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mus011121\Desktop\Desktop\VALUATION REPORTS\GATEWAY\"/>
    </mc:Choice>
  </mc:AlternateContent>
  <bookViews>
    <workbookView xWindow="0" yWindow="0" windowWidth="20400" windowHeight="7620" tabRatio="613" firstSheet="41" activeTab="49"/>
  </bookViews>
  <sheets>
    <sheet name="1976" sheetId="46" r:id="rId1"/>
    <sheet name="1977" sheetId="47" r:id="rId2"/>
    <sheet name="1978" sheetId="48" r:id="rId3"/>
    <sheet name="1979" sheetId="49" r:id="rId4"/>
    <sheet name="1980" sheetId="50" r:id="rId5"/>
    <sheet name="1981" sheetId="43" r:id="rId6"/>
    <sheet name="1982" sheetId="44" r:id="rId7"/>
    <sheet name="1983" sheetId="45" r:id="rId8"/>
    <sheet name="1984" sheetId="11" r:id="rId9"/>
    <sheet name="1985" sheetId="12" r:id="rId10"/>
    <sheet name="1986" sheetId="13" r:id="rId11"/>
    <sheet name="1987" sheetId="14" r:id="rId12"/>
    <sheet name="1988" sheetId="15" r:id="rId13"/>
    <sheet name="1989" sheetId="16" r:id="rId14"/>
    <sheet name="1990" sheetId="17" r:id="rId15"/>
    <sheet name="1991" sheetId="18" r:id="rId16"/>
    <sheet name="1992" sheetId="19" r:id="rId17"/>
    <sheet name="1993" sheetId="20" r:id="rId18"/>
    <sheet name="1994" sheetId="21" r:id="rId19"/>
    <sheet name="1995" sheetId="22" r:id="rId20"/>
    <sheet name="1996" sheetId="23" r:id="rId21"/>
    <sheet name="1997" sheetId="24" r:id="rId22"/>
    <sheet name="1998" sheetId="25" r:id="rId23"/>
    <sheet name="1999" sheetId="26" r:id="rId24"/>
    <sheet name="2000" sheetId="27" r:id="rId25"/>
    <sheet name="2001" sheetId="28" r:id="rId26"/>
    <sheet name="2002" sheetId="29" r:id="rId27"/>
    <sheet name="2003" sheetId="30" r:id="rId28"/>
    <sheet name="2004" sheetId="31" r:id="rId29"/>
    <sheet name="2005" sheetId="32" r:id="rId30"/>
    <sheet name="2006" sheetId="33" r:id="rId31"/>
    <sheet name="2007" sheetId="34" r:id="rId32"/>
    <sheet name="2008" sheetId="35" r:id="rId33"/>
    <sheet name="2009" sheetId="36" r:id="rId34"/>
    <sheet name="2010" sheetId="37" r:id="rId35"/>
    <sheet name="2011" sheetId="38" r:id="rId36"/>
    <sheet name="2012" sheetId="39" r:id="rId37"/>
    <sheet name="2013" sheetId="60" r:id="rId38"/>
    <sheet name="2014" sheetId="41" r:id="rId39"/>
    <sheet name="2015" sheetId="59" r:id="rId40"/>
    <sheet name="2016" sheetId="52" r:id="rId41"/>
    <sheet name="2017" sheetId="58" r:id="rId42"/>
    <sheet name="2018" sheetId="57" r:id="rId43"/>
    <sheet name="2019" sheetId="56" r:id="rId44"/>
    <sheet name="2020" sheetId="61" r:id="rId45"/>
    <sheet name="2021" sheetId="69" r:id="rId46"/>
    <sheet name="2022" sheetId="68" r:id="rId47"/>
    <sheet name="2023" sheetId="64" r:id="rId48"/>
    <sheet name="2024" sheetId="67" r:id="rId49"/>
    <sheet name="2025" sheetId="70" r:id="rId50"/>
    <sheet name="Depreciation schedule" sheetId="51" r:id="rId51"/>
  </sheets>
  <externalReferences>
    <externalReference r:id="rId52"/>
    <externalReference r:id="rId53"/>
  </externalReferences>
  <definedNames>
    <definedName name="_xlnm._FilterDatabase" localSheetId="5" hidden="1">'1981'!$A$1:$G$1</definedName>
    <definedName name="_xlnm._FilterDatabase" localSheetId="8" hidden="1">'1984'!$A$1:$G$19</definedName>
    <definedName name="_xlnm._FilterDatabase" localSheetId="9" hidden="1">'1985'!$A$1:$G$23</definedName>
    <definedName name="_xlnm._FilterDatabase" localSheetId="10" hidden="1">'1986'!$A$1:$G$54</definedName>
    <definedName name="_xlnm._FilterDatabase" localSheetId="11" hidden="1">'1987'!$A$1:$G$62</definedName>
    <definedName name="_xlnm._FilterDatabase" localSheetId="12" hidden="1">'1988'!$A$1:$G$64</definedName>
    <definedName name="_xlnm._FilterDatabase" localSheetId="13" hidden="1">'1989'!$A$1:$G$105</definedName>
    <definedName name="_xlnm._FilterDatabase" localSheetId="14" hidden="1">'1990'!$A$1:$G$149</definedName>
    <definedName name="_xlnm._FilterDatabase" localSheetId="15" hidden="1">'1991'!$A$1:$G$179</definedName>
    <definedName name="_xlnm._FilterDatabase" localSheetId="16" hidden="1">'1992'!$A$1:$G$240</definedName>
    <definedName name="_xlnm._FilterDatabase" localSheetId="17" hidden="1">'1993'!$A$1:$G$251</definedName>
    <definedName name="_xlnm._FilterDatabase" localSheetId="18" hidden="1">'1994'!$A$1:$G$374</definedName>
    <definedName name="_xlnm._FilterDatabase" localSheetId="19" hidden="1">'1995'!$A$1:$G$404</definedName>
    <definedName name="_xlnm._FilterDatabase" localSheetId="20" hidden="1">'1996'!$A$1:$G$435</definedName>
    <definedName name="_xlnm._FilterDatabase" localSheetId="21" hidden="1">'1997'!$A$1:$G$463</definedName>
    <definedName name="_xlnm._FilterDatabase" localSheetId="22" hidden="1">'1998'!$A$1:$G$458</definedName>
    <definedName name="_xlnm._FilterDatabase" localSheetId="23" hidden="1">'1999'!$A$1:$N$571</definedName>
    <definedName name="_xlnm._FilterDatabase" localSheetId="24" hidden="1">'2000'!$A$1:$G$626</definedName>
    <definedName name="_xlnm._FilterDatabase" localSheetId="25" hidden="1">'2001'!$A$1:$G$621</definedName>
    <definedName name="_xlnm._FilterDatabase" localSheetId="26" hidden="1">'2002'!$A$1:$G$666</definedName>
    <definedName name="_xlnm._FilterDatabase" localSheetId="27" hidden="1">'2003'!$A$1:$G$713</definedName>
    <definedName name="_xlnm._FilterDatabase" localSheetId="28" hidden="1">'2004'!$A$1:$G$749</definedName>
    <definedName name="_xlnm._FilterDatabase" localSheetId="29" hidden="1">'2005'!$A$1:$G$784</definedName>
    <definedName name="_xlnm._FilterDatabase" localSheetId="30" hidden="1">'2006'!$A$1:$G$824</definedName>
    <definedName name="_xlnm._FilterDatabase" localSheetId="31" hidden="1">'2007'!$A$1:$G$951</definedName>
    <definedName name="_xlnm._FilterDatabase" localSheetId="32" hidden="1">'2008'!$A$1:$G$935</definedName>
    <definedName name="_xlnm._FilterDatabase" localSheetId="33" hidden="1">'2009'!$A$1:$G$874</definedName>
    <definedName name="_xlnm._FilterDatabase" localSheetId="34" hidden="1">'2010'!$A$1:$G$817</definedName>
    <definedName name="_xlnm._FilterDatabase" localSheetId="35" hidden="1">'2011'!$A$1:$G$803</definedName>
    <definedName name="_xlnm._FilterDatabase" localSheetId="36" hidden="1">'2012'!$A$1:$G$788</definedName>
    <definedName name="_xlnm._FilterDatabase" localSheetId="37" hidden="1">'2013'!$A$1:$G$836</definedName>
    <definedName name="_xlnm._FilterDatabase" localSheetId="38" hidden="1">'2014'!$A$1:$G$971</definedName>
    <definedName name="_xlnm._FilterDatabase" localSheetId="39" hidden="1">'2015'!$A$1:$G$924</definedName>
    <definedName name="_xlnm._FilterDatabase" localSheetId="40" hidden="1">'2016'!$A$1:$G$1383</definedName>
    <definedName name="_xlnm._FilterDatabase" localSheetId="41" hidden="1">'2017'!$A$1:$G$1579</definedName>
    <definedName name="_xlnm._FilterDatabase" localSheetId="42" hidden="1">'2018'!$A$1:$G$1190</definedName>
    <definedName name="_xlnm._FilterDatabase" localSheetId="43" hidden="1">'2019'!$A$1:$G$1359</definedName>
    <definedName name="_xlnm._FilterDatabase" localSheetId="44" hidden="1">'2020'!$A$1:$G$1042</definedName>
    <definedName name="_xlnm._FilterDatabase" localSheetId="46" hidden="1">'2022'!$A$1:$G$1441</definedName>
    <definedName name="_xlnm._FilterDatabase" localSheetId="47" hidden="1">'2023'!$A$1:$G$1632</definedName>
    <definedName name="_xlnm._FilterDatabase" localSheetId="48" hidden="1">'2024'!$A$1:$G$1634</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153" i="69" l="1"/>
  <c r="F825" i="61" l="1"/>
  <c r="F826" i="61" s="1"/>
  <c r="F314" i="25"/>
  <c r="F315" i="25"/>
  <c r="F1278" i="58"/>
  <c r="F1280" i="58" s="1"/>
  <c r="F1281" i="58" s="1"/>
  <c r="F1282" i="58" s="1"/>
  <c r="F1275" i="58"/>
  <c r="F1276" i="58" s="1"/>
  <c r="F1274" i="58"/>
  <c r="F1273" i="58"/>
  <c r="F1272" i="58"/>
  <c r="F1271" i="58"/>
  <c r="F1269" i="58"/>
  <c r="F1270" i="58" s="1"/>
  <c r="F1145" i="56"/>
  <c r="F1149" i="56" s="1"/>
  <c r="F865" i="41"/>
  <c r="F863" i="41" s="1"/>
  <c r="F866" i="41"/>
  <c r="F864" i="41" s="1"/>
  <c r="F862" i="41" s="1"/>
  <c r="B38" i="51"/>
  <c r="F1134" i="52"/>
  <c r="F790" i="41"/>
  <c r="F535" i="29"/>
  <c r="F493" i="28"/>
  <c r="F532" i="27"/>
  <c r="F496" i="26"/>
  <c r="F310" i="24"/>
  <c r="F309" i="24"/>
  <c r="F283" i="23"/>
  <c r="F282" i="23"/>
  <c r="F272" i="22"/>
  <c r="F271" i="22"/>
  <c r="F260" i="21"/>
  <c r="F259" i="21"/>
  <c r="F150" i="20"/>
  <c r="F149" i="20"/>
  <c r="F142" i="19"/>
  <c r="F141" i="19"/>
  <c r="F104" i="18"/>
  <c r="F103" i="18"/>
  <c r="F56" i="16"/>
  <c r="F55" i="16"/>
  <c r="D28" i="51"/>
  <c r="D27" i="51"/>
  <c r="B17" i="51"/>
  <c r="B18" i="51" s="1"/>
  <c r="F828" i="61" l="1"/>
  <c r="F1146" i="56"/>
  <c r="F1148" i="56"/>
  <c r="F1279" i="58"/>
  <c r="B23" i="51"/>
  <c r="B25" i="51" s="1"/>
  <c r="B32" i="51" s="1"/>
  <c r="B33" i="51" s="1"/>
  <c r="B35" i="51" l="1"/>
  <c r="B34" i="51"/>
  <c r="B37" i="51"/>
  <c r="B36" i="51"/>
  <c r="B39" i="51" l="1"/>
  <c r="L40" i="58"/>
</calcChain>
</file>

<file path=xl/sharedStrings.xml><?xml version="1.0" encoding="utf-8"?>
<sst xmlns="http://schemas.openxmlformats.org/spreadsheetml/2006/main" count="143089" uniqueCount="10726">
  <si>
    <t>DESCRIPTION</t>
  </si>
  <si>
    <t>CIF Kigali</t>
  </si>
  <si>
    <t>Insurance</t>
  </si>
  <si>
    <t>Other charges</t>
  </si>
  <si>
    <t>Freight</t>
  </si>
  <si>
    <t>Weight</t>
  </si>
  <si>
    <t>Vehicles</t>
  </si>
  <si>
    <t>Category</t>
  </si>
  <si>
    <t>A</t>
  </si>
  <si>
    <t>B</t>
  </si>
  <si>
    <t>C</t>
  </si>
  <si>
    <t>D</t>
  </si>
  <si>
    <t>F</t>
  </si>
  <si>
    <t>G</t>
  </si>
  <si>
    <t>H</t>
  </si>
  <si>
    <t>Motor vehicles with  engine capacity less or equal to 1500 cc</t>
  </si>
  <si>
    <t>Motor vehicles with engine capacity above 2500cc</t>
  </si>
  <si>
    <t>Motor vehicles with engine capacity of 1500 cc to 2500cc</t>
  </si>
  <si>
    <t>Import Duty</t>
  </si>
  <si>
    <t>Excise Duty</t>
  </si>
  <si>
    <t>VAT</t>
  </si>
  <si>
    <t>Tractors</t>
  </si>
  <si>
    <t>Pick up</t>
  </si>
  <si>
    <t>E</t>
  </si>
  <si>
    <t>Withholding Tax</t>
  </si>
  <si>
    <t>Quitus fiscal? (YES or NO)</t>
  </si>
  <si>
    <t>Total Duties and Taxes</t>
  </si>
  <si>
    <t>Non-utility vehicles</t>
  </si>
  <si>
    <t>Utility vehicles</t>
  </si>
  <si>
    <t>I</t>
  </si>
  <si>
    <t>Buses (Seating capacity exceeding 25 places)</t>
  </si>
  <si>
    <t>Minbuses (Seating capacity not exceeding 25 places)</t>
  </si>
  <si>
    <t>Truck with carrying capacity not exceeding 20 Tones</t>
  </si>
  <si>
    <t>Truck with carrying capacity exceeding 20 Tones</t>
  </si>
  <si>
    <t>Mark</t>
  </si>
  <si>
    <t>Model</t>
  </si>
  <si>
    <t>Year of Manufucture</t>
  </si>
  <si>
    <t>Amortisation Period</t>
  </si>
  <si>
    <t>Current (Residual) Value</t>
  </si>
  <si>
    <t>Vehicle Category (Column E)</t>
  </si>
  <si>
    <t>Important: Only fill the information into yellow boxes</t>
  </si>
  <si>
    <t>MT</t>
  </si>
  <si>
    <t>TOYOTA</t>
  </si>
  <si>
    <t>2WD</t>
  </si>
  <si>
    <t>4WD</t>
  </si>
  <si>
    <t>BELTA</t>
  </si>
  <si>
    <t>FORTUNER</t>
  </si>
  <si>
    <t>HIACE COMMUTER</t>
  </si>
  <si>
    <t>SUZUKI</t>
  </si>
  <si>
    <t>SX4</t>
  </si>
  <si>
    <t>FE83D 2.0 MWB</t>
  </si>
  <si>
    <t>4899cc</t>
  </si>
  <si>
    <t>FE83D 2.0 SWB</t>
  </si>
  <si>
    <t>FE84D 3.5 MWB</t>
  </si>
  <si>
    <t>FE84D 3.5 SWB TIPPER</t>
  </si>
  <si>
    <t>413 3.5 SWB</t>
  </si>
  <si>
    <t>515 4.5 MWB</t>
  </si>
  <si>
    <t>515 4.5 SWB</t>
  </si>
  <si>
    <t>FE85D4.0 LWB</t>
  </si>
  <si>
    <t>FE85D4.5LWB</t>
  </si>
  <si>
    <t>FE85D4.5 XLWB</t>
  </si>
  <si>
    <t>4899 cc</t>
  </si>
  <si>
    <t>FG84D 4X4 MWB</t>
  </si>
  <si>
    <t>FG84D 4X4 SWB</t>
  </si>
  <si>
    <t>NISSAN</t>
  </si>
  <si>
    <t>GT-R</t>
  </si>
  <si>
    <t>GT-R BLACK EDITION</t>
  </si>
  <si>
    <t>JUKE</t>
  </si>
  <si>
    <t>MURANO</t>
  </si>
  <si>
    <t>X-TRAIL</t>
  </si>
  <si>
    <t>M</t>
  </si>
  <si>
    <t>HONDA</t>
  </si>
  <si>
    <t>ACCORD</t>
  </si>
  <si>
    <t>CIVIC</t>
  </si>
  <si>
    <t>LEGEND</t>
  </si>
  <si>
    <t>ODYSSEY</t>
  </si>
  <si>
    <t>Exchange rate (USD)</t>
  </si>
  <si>
    <t>Current Value in Rfw</t>
  </si>
  <si>
    <r>
      <rPr>
        <b/>
        <sz val="9"/>
        <color indexed="10"/>
        <rFont val="Arial"/>
        <family val="2"/>
      </rPr>
      <t>Note 2</t>
    </r>
    <r>
      <rPr>
        <sz val="9"/>
        <rFont val="Arial"/>
        <family val="2"/>
      </rPr>
      <t>: These duties and taxes on used motovehicles are calculted based on the above tax rates that are subject to be changed by the law anytime. Therefore this calculations are not replacing Customs laws and Customs Management system rather it is a  template to assist importers in computing depreciation of used motovehicles and estimating duties and taxes to pay in order to increase the predictability.</t>
    </r>
  </si>
  <si>
    <t>MOTO VEHICLES VALUE DEPRECIATION AND DUTIES CALCULATION</t>
  </si>
  <si>
    <t>MARK</t>
  </si>
  <si>
    <t>Mitsubishi  Fuso CANTER</t>
  </si>
  <si>
    <t>Mitsubishi  Fuso</t>
  </si>
  <si>
    <t>DUMPER FE160</t>
  </si>
  <si>
    <t>YEAR</t>
  </si>
  <si>
    <t>LEXUS</t>
  </si>
  <si>
    <t>DAIHATSU</t>
  </si>
  <si>
    <t>HYUNDAI</t>
  </si>
  <si>
    <t>ACCENT</t>
  </si>
  <si>
    <t>AZERA</t>
  </si>
  <si>
    <t>ELANTRA</t>
  </si>
  <si>
    <t>GENESIS</t>
  </si>
  <si>
    <t>GENESIS COUPE</t>
  </si>
  <si>
    <t>SANTA FE</t>
  </si>
  <si>
    <t>SONATA</t>
  </si>
  <si>
    <t>TUCSON</t>
  </si>
  <si>
    <t>VELOSTER</t>
  </si>
  <si>
    <t>KIA</t>
  </si>
  <si>
    <t>OPTIMA</t>
  </si>
  <si>
    <t>RIO</t>
  </si>
  <si>
    <t>SORENTO</t>
  </si>
  <si>
    <t>SOUL</t>
  </si>
  <si>
    <t>SPORTAGE</t>
  </si>
  <si>
    <t>Price when new</t>
  </si>
  <si>
    <r>
      <rPr>
        <b/>
        <sz val="9"/>
        <color indexed="10"/>
        <rFont val="Arial"/>
        <family val="2"/>
      </rPr>
      <t>Note 1</t>
    </r>
    <r>
      <rPr>
        <sz val="9"/>
        <rFont val="Arial"/>
        <family val="2"/>
      </rPr>
      <t>: Price when new is obtained from RRA Website=&gt;Customs Services=&gt;Valuation Gateway</t>
    </r>
  </si>
  <si>
    <t>BRAND</t>
  </si>
  <si>
    <t>ENGINE</t>
  </si>
  <si>
    <t>DRIVE</t>
  </si>
  <si>
    <t>WHEN NEW PRICE ($)</t>
  </si>
  <si>
    <t>BODY STYLE</t>
  </si>
  <si>
    <t>FWD</t>
  </si>
  <si>
    <t>4DOOR SEDAN</t>
  </si>
  <si>
    <t>2DOOR COUPE</t>
  </si>
  <si>
    <t>5DOOR WAGON</t>
  </si>
  <si>
    <t>FWD/4WD</t>
  </si>
  <si>
    <t>CRX</t>
  </si>
  <si>
    <t>3DOOR HATCHBACK</t>
  </si>
  <si>
    <t>MITSUBISHI</t>
  </si>
  <si>
    <t>Mitsubishi Starion</t>
  </si>
  <si>
    <t>2.6 GSR-VR/TURBO GSR-III/V</t>
  </si>
  <si>
    <t>FR</t>
  </si>
  <si>
    <t>1985</t>
  </si>
  <si>
    <t>28198</t>
  </si>
  <si>
    <t xml:space="preserve"> CORONA-COUPE</t>
  </si>
  <si>
    <t>1.6 GT</t>
  </si>
  <si>
    <t>FF</t>
  </si>
  <si>
    <t>5-DOOR COUPE</t>
  </si>
  <si>
    <t>1.8 EX</t>
  </si>
  <si>
    <t>2.0 GT</t>
  </si>
  <si>
    <t xml:space="preserve">MITSUBISHI </t>
  </si>
  <si>
    <t>OPEN TRUCK</t>
  </si>
  <si>
    <t>1986</t>
  </si>
  <si>
    <t>29506</t>
  </si>
  <si>
    <t xml:space="preserve">Sunny </t>
  </si>
  <si>
    <t xml:space="preserve">1.5 </t>
  </si>
  <si>
    <t>4-DOOR SEDAN</t>
  </si>
  <si>
    <t>Sunny RZ-1 twincam</t>
  </si>
  <si>
    <t xml:space="preserve">1.6 </t>
  </si>
  <si>
    <t>1987</t>
  </si>
  <si>
    <t>30814</t>
  </si>
  <si>
    <t xml:space="preserve"> CENTURY E,H,L</t>
  </si>
  <si>
    <t>5-DOOR SEDAN</t>
  </si>
  <si>
    <t xml:space="preserve"> CORONA-SEDAN</t>
  </si>
  <si>
    <t xml:space="preserve">1.6 EX </t>
  </si>
  <si>
    <t xml:space="preserve">1.8 EX </t>
  </si>
  <si>
    <t xml:space="preserve">2.0 EX </t>
  </si>
  <si>
    <t xml:space="preserve"> CROWN WAGON</t>
  </si>
  <si>
    <t>5-DOOR WAGON</t>
  </si>
  <si>
    <t>LAND CRUISER PRADO</t>
  </si>
  <si>
    <t>1988</t>
  </si>
  <si>
    <t>32122</t>
  </si>
  <si>
    <t xml:space="preserve"> CARINA</t>
  </si>
  <si>
    <t>2.0 EX</t>
  </si>
  <si>
    <t xml:space="preserve"> CRESTA</t>
  </si>
  <si>
    <t xml:space="preserve">2.4D </t>
  </si>
  <si>
    <t xml:space="preserve"> LITE ACE</t>
  </si>
  <si>
    <t>MID</t>
  </si>
  <si>
    <t xml:space="preserve"> MARK II</t>
  </si>
  <si>
    <t>2.4DT</t>
  </si>
  <si>
    <t xml:space="preserve"> TOWN ACE</t>
  </si>
  <si>
    <t>3-DOOR MINIVAN</t>
  </si>
  <si>
    <t>Mitsubishi Minica-Hatchback</t>
  </si>
  <si>
    <t xml:space="preserve">660 </t>
  </si>
  <si>
    <t>1989</t>
  </si>
  <si>
    <t>7096</t>
  </si>
  <si>
    <t>660</t>
  </si>
  <si>
    <t>7330</t>
  </si>
  <si>
    <t>Mitsubishi Pajero-Commercial van</t>
  </si>
  <si>
    <t>3.0 super sports</t>
  </si>
  <si>
    <t>19390</t>
  </si>
  <si>
    <t>33430</t>
  </si>
  <si>
    <t>1.8 X</t>
  </si>
  <si>
    <t xml:space="preserve"> CELICA-COUPE</t>
  </si>
  <si>
    <t>3-DOOR COUPE</t>
  </si>
  <si>
    <t xml:space="preserve"> CELICA-COUPE GT</t>
  </si>
  <si>
    <t xml:space="preserve"> CELICA-COUPE SPORT</t>
  </si>
  <si>
    <t xml:space="preserve"> CELICA-COUPE S-R</t>
  </si>
  <si>
    <t xml:space="preserve"> CELICA-COUPE Z-R</t>
  </si>
  <si>
    <t xml:space="preserve"> CENTURY LIMOUSINE H</t>
  </si>
  <si>
    <t>5-DOOR LIMOUSINE</t>
  </si>
  <si>
    <t xml:space="preserve"> COROLLA LEVIN</t>
  </si>
  <si>
    <t xml:space="preserve"> CORONA EXIV</t>
  </si>
  <si>
    <t>1.8 FE</t>
  </si>
  <si>
    <t>2.0 FE</t>
  </si>
  <si>
    <t xml:space="preserve"> CORONA-HATCHBACK</t>
  </si>
  <si>
    <t>1.8 SF-X</t>
  </si>
  <si>
    <t>5-DOOR HATCHBACK</t>
  </si>
  <si>
    <t>2.0 SF-G</t>
  </si>
  <si>
    <t xml:space="preserve"> HIACE</t>
  </si>
  <si>
    <t>3-DOOR VAN</t>
  </si>
  <si>
    <t xml:space="preserve">2.8D </t>
  </si>
  <si>
    <t xml:space="preserve"> HIACE-3 ROW SEATS</t>
  </si>
  <si>
    <t xml:space="preserve">LAND CRUISER </t>
  </si>
  <si>
    <t>4.0  VX</t>
  </si>
  <si>
    <t xml:space="preserve">4.2DT </t>
  </si>
  <si>
    <t>Terrano-SUV</t>
  </si>
  <si>
    <t>2.7</t>
  </si>
  <si>
    <t>4/5 DOOR WAGON</t>
  </si>
  <si>
    <t xml:space="preserve">3.0 </t>
  </si>
  <si>
    <t>Terrano-Commercial Van</t>
  </si>
  <si>
    <t>4 DOOR VAN</t>
  </si>
  <si>
    <t>1990</t>
  </si>
  <si>
    <t>Mitsubishi Sigma</t>
  </si>
  <si>
    <t>2.0 20E</t>
  </si>
  <si>
    <t>21790</t>
  </si>
  <si>
    <t>2.5 25E/V/SE</t>
  </si>
  <si>
    <t>3.0 30R-S</t>
  </si>
  <si>
    <t xml:space="preserve"> CAMRY</t>
  </si>
  <si>
    <t>2.0 ZV</t>
  </si>
  <si>
    <t xml:space="preserve">2.0D </t>
  </si>
  <si>
    <t xml:space="preserve"> CELICA-OPEN CONVERTIBLE</t>
  </si>
  <si>
    <t>3-DOOR CONVERTIBLE</t>
  </si>
  <si>
    <t>1.5D</t>
  </si>
  <si>
    <t xml:space="preserve"> CORSA-HATCHBACK</t>
  </si>
  <si>
    <t>1.3 TX</t>
  </si>
  <si>
    <t>1.5 SX</t>
  </si>
  <si>
    <t xml:space="preserve"> CORSA-HATCHBACK MOA</t>
  </si>
  <si>
    <t>1.5DT</t>
  </si>
  <si>
    <t xml:space="preserve"> CORSA-HATCHBACK SOPHIA</t>
  </si>
  <si>
    <t xml:space="preserve"> CORSA-SEDAN</t>
  </si>
  <si>
    <t>1.3 AX</t>
  </si>
  <si>
    <t>1.5 AX-X</t>
  </si>
  <si>
    <t>1.5 VIT</t>
  </si>
  <si>
    <t>2.4D</t>
  </si>
  <si>
    <t xml:space="preserve"> STARLET</t>
  </si>
  <si>
    <t xml:space="preserve"> TERCEL-HATCHBACK</t>
  </si>
  <si>
    <t xml:space="preserve"> TERCEL-SEDAN</t>
  </si>
  <si>
    <t>suzuki</t>
  </si>
  <si>
    <t>JIMNY</t>
  </si>
  <si>
    <t>1.3 I4</t>
  </si>
  <si>
    <t>3-DOOR WAGON</t>
  </si>
  <si>
    <t>LAND CRUISER</t>
  </si>
  <si>
    <t>3.4D</t>
  </si>
  <si>
    <t xml:space="preserve">3.5 LX </t>
  </si>
  <si>
    <t>5 DOOR VAN</t>
  </si>
  <si>
    <t>Sunny</t>
  </si>
  <si>
    <t xml:space="preserve">1.3 </t>
  </si>
  <si>
    <t>1.7</t>
  </si>
  <si>
    <t xml:space="preserve">1.8 </t>
  </si>
  <si>
    <t>Mitsubishi Lancer</t>
  </si>
  <si>
    <t>1.3 MX</t>
  </si>
  <si>
    <t>1991</t>
  </si>
  <si>
    <t>11184</t>
  </si>
  <si>
    <t>1.3 T</t>
  </si>
  <si>
    <t>9529</t>
  </si>
  <si>
    <t>1.5 MX extra/LIMITED/SALOON</t>
  </si>
  <si>
    <t>12472</t>
  </si>
  <si>
    <t>16026</t>
  </si>
  <si>
    <t>1.6 MR/MIVEC/MX EXTRA/SALOON/ROYAL</t>
  </si>
  <si>
    <t>15915</t>
  </si>
  <si>
    <t>1.8 GSR/RS/DT MX SALOON</t>
  </si>
  <si>
    <t>15137</t>
  </si>
  <si>
    <t>Mitsubishi Minica Toppo Minivan</t>
  </si>
  <si>
    <t>660 Amista\Q,Q2,Q3,R,RC,RT,TOWN Q2-4,QA,QC,QT</t>
  </si>
  <si>
    <t>9140</t>
  </si>
  <si>
    <t>11084</t>
  </si>
  <si>
    <t>7790</t>
  </si>
  <si>
    <t>8166</t>
  </si>
  <si>
    <t>Mitsubishi Mirage-Hatchback</t>
  </si>
  <si>
    <t>1.3 F/J/SUPERF/T</t>
  </si>
  <si>
    <t>8674</t>
  </si>
  <si>
    <t>Mitsubishi Pajero</t>
  </si>
  <si>
    <t xml:space="preserve">2.5DT </t>
  </si>
  <si>
    <t>24056</t>
  </si>
  <si>
    <t>23589</t>
  </si>
  <si>
    <t>2.5DT XE</t>
  </si>
  <si>
    <t>20101</t>
  </si>
  <si>
    <t>22598</t>
  </si>
  <si>
    <t>27117</t>
  </si>
  <si>
    <t>30969</t>
  </si>
  <si>
    <t>37213</t>
  </si>
  <si>
    <t>3.0 30R-SE</t>
  </si>
  <si>
    <t>40900</t>
  </si>
  <si>
    <t>Mitsubishi Strada-Commercial van</t>
  </si>
  <si>
    <t>2.5DT\R\S</t>
  </si>
  <si>
    <t>18714</t>
  </si>
  <si>
    <t xml:space="preserve"> ARISTO</t>
  </si>
  <si>
    <t>3.0 Q</t>
  </si>
  <si>
    <t>3.0 V</t>
  </si>
  <si>
    <t>4.0 Z</t>
  </si>
  <si>
    <t>1.5 S</t>
  </si>
  <si>
    <t>2.0D</t>
  </si>
  <si>
    <t>1.8 SF-Z</t>
  </si>
  <si>
    <t>2.0 SF-GT</t>
  </si>
  <si>
    <t xml:space="preserve">1.5DT </t>
  </si>
  <si>
    <t>4-DOOR P/U</t>
  </si>
  <si>
    <t>2-DOOR P/U</t>
  </si>
  <si>
    <t xml:space="preserve"> SPRINTER</t>
  </si>
  <si>
    <t xml:space="preserve">2.2D </t>
  </si>
  <si>
    <t xml:space="preserve">4.2 GX </t>
  </si>
  <si>
    <t xml:space="preserve">4.2 LX </t>
  </si>
  <si>
    <t>3.0</t>
  </si>
  <si>
    <t>6 DOOR VAN</t>
  </si>
  <si>
    <t>1.8</t>
  </si>
  <si>
    <t>1992</t>
  </si>
  <si>
    <t>11714</t>
  </si>
  <si>
    <t>9687</t>
  </si>
  <si>
    <t>1.5 MVV saloon</t>
  </si>
  <si>
    <t>15526</t>
  </si>
  <si>
    <t>1.5 MX</t>
  </si>
  <si>
    <t>13372</t>
  </si>
  <si>
    <t>15926</t>
  </si>
  <si>
    <t>13554</t>
  </si>
  <si>
    <t>16803</t>
  </si>
  <si>
    <t>17456</t>
  </si>
  <si>
    <t>18037</t>
  </si>
  <si>
    <t>2.0DT MX/SALOON</t>
  </si>
  <si>
    <t>15337</t>
  </si>
  <si>
    <t>2.0DT MX</t>
  </si>
  <si>
    <t>17947</t>
  </si>
  <si>
    <t>Mitsubishi Lancer Evolution</t>
  </si>
  <si>
    <t>2.0 GSR /RS/GT</t>
  </si>
  <si>
    <t>24522</t>
  </si>
  <si>
    <t>Mitsubishi Libero</t>
  </si>
  <si>
    <t>1.8 GT\X;MONTE VLIMITED</t>
  </si>
  <si>
    <t>17192</t>
  </si>
  <si>
    <t>20146</t>
  </si>
  <si>
    <t>2.0DT Monte\X\XL</t>
  </si>
  <si>
    <t>21568</t>
  </si>
  <si>
    <t>9906</t>
  </si>
  <si>
    <t>11644</t>
  </si>
  <si>
    <t>8137</t>
  </si>
  <si>
    <t>8584</t>
  </si>
  <si>
    <t>9629</t>
  </si>
  <si>
    <t>26560</t>
  </si>
  <si>
    <t>26717</t>
  </si>
  <si>
    <t>22101</t>
  </si>
  <si>
    <t>Mitsubishi RVR</t>
  </si>
  <si>
    <t>1.8 X/Z/ Sport speed</t>
  </si>
  <si>
    <t>18092</t>
  </si>
  <si>
    <t>20213</t>
  </si>
  <si>
    <t>2.0</t>
  </si>
  <si>
    <t>21235</t>
  </si>
  <si>
    <t>17958</t>
  </si>
  <si>
    <t>23400</t>
  </si>
  <si>
    <t>29967</t>
  </si>
  <si>
    <t>31774</t>
  </si>
  <si>
    <t>39287</t>
  </si>
  <si>
    <t>43107</t>
  </si>
  <si>
    <t>19912</t>
  </si>
  <si>
    <t xml:space="preserve"> CALDINA</t>
  </si>
  <si>
    <t>1.8 CZ</t>
  </si>
  <si>
    <t>1.8 FZ</t>
  </si>
  <si>
    <t>1.8 TZ</t>
  </si>
  <si>
    <t>2.0 CZ</t>
  </si>
  <si>
    <t>2.0 TZ</t>
  </si>
  <si>
    <t>2.0D CZ</t>
  </si>
  <si>
    <t>2.0 ZX</t>
  </si>
  <si>
    <t xml:space="preserve">2.0DT </t>
  </si>
  <si>
    <t xml:space="preserve">1.8 S </t>
  </si>
  <si>
    <t>5-DOOR HATCBACK</t>
  </si>
  <si>
    <t xml:space="preserve"> CHASER AVANTE</t>
  </si>
  <si>
    <t xml:space="preserve"> CHASER DT RAFFINE</t>
  </si>
  <si>
    <t xml:space="preserve"> CHASER RAFFINE</t>
  </si>
  <si>
    <t xml:space="preserve"> CHASER XL</t>
  </si>
  <si>
    <t>1.8 SF</t>
  </si>
  <si>
    <t>2.0 SF</t>
  </si>
  <si>
    <t>1.8 GX</t>
  </si>
  <si>
    <t>1.8 SC</t>
  </si>
  <si>
    <t xml:space="preserve"> ESTIMA EMINA</t>
  </si>
  <si>
    <t>2.2DT</t>
  </si>
  <si>
    <t xml:space="preserve">2.2DT </t>
  </si>
  <si>
    <t>COASTER</t>
  </si>
  <si>
    <t>3-DOOR BUS 29 SEATS</t>
  </si>
  <si>
    <t>3-DOOR BUS 26 SEATS</t>
  </si>
  <si>
    <t>LANDCRUISER</t>
  </si>
  <si>
    <t>4.5 GX</t>
  </si>
  <si>
    <t>LANDCRUISER PRADO</t>
  </si>
  <si>
    <t>7 DOOR VAN</t>
  </si>
  <si>
    <t>4-DOOR PICKUP</t>
  </si>
  <si>
    <t>Terrano Regulus-SUV</t>
  </si>
  <si>
    <t>1993</t>
  </si>
  <si>
    <t>12244</t>
  </si>
  <si>
    <t>9845</t>
  </si>
  <si>
    <t>15933</t>
  </si>
  <si>
    <t>13449</t>
  </si>
  <si>
    <t>16311</t>
  </si>
  <si>
    <t>14636</t>
  </si>
  <si>
    <t>17580</t>
  </si>
  <si>
    <t>18997</t>
  </si>
  <si>
    <t>20937</t>
  </si>
  <si>
    <t>16414</t>
  </si>
  <si>
    <t>19006</t>
  </si>
  <si>
    <t>26510</t>
  </si>
  <si>
    <t>17462</t>
  </si>
  <si>
    <t>20941</t>
  </si>
  <si>
    <t>21897</t>
  </si>
  <si>
    <t>10672</t>
  </si>
  <si>
    <t>12204</t>
  </si>
  <si>
    <t>8484</t>
  </si>
  <si>
    <t>9002</t>
  </si>
  <si>
    <t>10584</t>
  </si>
  <si>
    <t>29064</t>
  </si>
  <si>
    <t xml:space="preserve">2.8DT </t>
  </si>
  <si>
    <t>27254</t>
  </si>
  <si>
    <t>29845</t>
  </si>
  <si>
    <t xml:space="preserve">3.5 </t>
  </si>
  <si>
    <t>31619</t>
  </si>
  <si>
    <t>2.5DT XE metal top</t>
  </si>
  <si>
    <t>23545</t>
  </si>
  <si>
    <t>2.8DT GE\XE</t>
  </si>
  <si>
    <t>24233</t>
  </si>
  <si>
    <t>18911</t>
  </si>
  <si>
    <t>20803</t>
  </si>
  <si>
    <t>23167</t>
  </si>
  <si>
    <t>19248</t>
  </si>
  <si>
    <t>24202</t>
  </si>
  <si>
    <t>32817</t>
  </si>
  <si>
    <t>32579</t>
  </si>
  <si>
    <t>41361</t>
  </si>
  <si>
    <t>45314</t>
  </si>
  <si>
    <t>21110</t>
  </si>
  <si>
    <t xml:space="preserve"> CELICA-COUPE SS</t>
  </si>
  <si>
    <t>1.5 SZ</t>
  </si>
  <si>
    <t>2.2D</t>
  </si>
  <si>
    <t>AUDI</t>
  </si>
  <si>
    <t>A3</t>
  </si>
  <si>
    <t>A4</t>
  </si>
  <si>
    <t>A5 CABRIOLET</t>
  </si>
  <si>
    <t>2-DOOR CONVERTIBLE</t>
  </si>
  <si>
    <t>A5 COUPE</t>
  </si>
  <si>
    <t>2-DOOR COUPE</t>
  </si>
  <si>
    <t>A5 SPORTBACK</t>
  </si>
  <si>
    <t>5-DOOR LIFTBACK</t>
  </si>
  <si>
    <t xml:space="preserve">A6 </t>
  </si>
  <si>
    <t>A8</t>
  </si>
  <si>
    <t>AWD</t>
  </si>
  <si>
    <t>5.2 V10</t>
  </si>
  <si>
    <t>Q5</t>
  </si>
  <si>
    <t>Q7</t>
  </si>
  <si>
    <t>R8</t>
  </si>
  <si>
    <t>S5</t>
  </si>
  <si>
    <t>S8</t>
  </si>
  <si>
    <t>TT</t>
  </si>
  <si>
    <t>2-DOOR COUPE/CONVERTIBLE</t>
  </si>
  <si>
    <t>2.5TC I5</t>
  </si>
  <si>
    <t>BMW</t>
  </si>
  <si>
    <t>1-SERIES</t>
  </si>
  <si>
    <t>RWD</t>
  </si>
  <si>
    <t>3/5 HATCHBACK/2-DOOR COUPE</t>
  </si>
  <si>
    <t>3-SERIES</t>
  </si>
  <si>
    <t>3-SERIES CONVERTIBLE</t>
  </si>
  <si>
    <t>3-SERIES COUPE</t>
  </si>
  <si>
    <t>5-SERIES</t>
  </si>
  <si>
    <t>RWD/4WD</t>
  </si>
  <si>
    <t>5-SERIES GT</t>
  </si>
  <si>
    <t>6-SERIES CABRIOLET</t>
  </si>
  <si>
    <t>6-SERIES COUPE</t>
  </si>
  <si>
    <t>7-SERIES</t>
  </si>
  <si>
    <t>M3</t>
  </si>
  <si>
    <t>M3 CONVERTIBLE</t>
  </si>
  <si>
    <t>M3 COUPE</t>
  </si>
  <si>
    <t>M5</t>
  </si>
  <si>
    <t>M6</t>
  </si>
  <si>
    <t>M7</t>
  </si>
  <si>
    <t>X3</t>
  </si>
  <si>
    <t>X5</t>
  </si>
  <si>
    <t>X5 M</t>
  </si>
  <si>
    <t>X6</t>
  </si>
  <si>
    <t>X6M</t>
  </si>
  <si>
    <t>Z4</t>
  </si>
  <si>
    <t>BYD</t>
  </si>
  <si>
    <t>F3</t>
  </si>
  <si>
    <t>CHEVROLET</t>
  </si>
  <si>
    <t>AVEO 5</t>
  </si>
  <si>
    <t>AVALANCHE</t>
  </si>
  <si>
    <t>4-DOOR PICK UP</t>
  </si>
  <si>
    <t>SUBURBAN</t>
  </si>
  <si>
    <t>5-DOOR LONG WAGON</t>
  </si>
  <si>
    <t>TAHOE LS</t>
  </si>
  <si>
    <t>TAHOE LT</t>
  </si>
  <si>
    <t>TAHOE Z71</t>
  </si>
  <si>
    <t>TAHOE LTZ</t>
  </si>
  <si>
    <t>MATERIA</t>
  </si>
  <si>
    <t>SIRION</t>
  </si>
  <si>
    <t>TERIOS</t>
  </si>
  <si>
    <t>FORD</t>
  </si>
  <si>
    <t>CROWN VICTORIA</t>
  </si>
  <si>
    <t>EDGE</t>
  </si>
  <si>
    <t>ESCAPE</t>
  </si>
  <si>
    <t>EXPEDITION</t>
  </si>
  <si>
    <t>EXPEDITION EL</t>
  </si>
  <si>
    <t>EXPLORER</t>
  </si>
  <si>
    <t>F-150</t>
  </si>
  <si>
    <t>2-DOOR PICK UP</t>
  </si>
  <si>
    <t>FIESTA</t>
  </si>
  <si>
    <t>FLEX</t>
  </si>
  <si>
    <t>5-DOOR MINIVAN</t>
  </si>
  <si>
    <t>1994</t>
  </si>
  <si>
    <t>12774</t>
  </si>
  <si>
    <t>10003</t>
  </si>
  <si>
    <t>16340</t>
  </si>
  <si>
    <t>13526</t>
  </si>
  <si>
    <t>16696</t>
  </si>
  <si>
    <t>15718</t>
  </si>
  <si>
    <t>18357</t>
  </si>
  <si>
    <t>20538</t>
  </si>
  <si>
    <t>23837</t>
  </si>
  <si>
    <t>17491</t>
  </si>
  <si>
    <t>20065</t>
  </si>
  <si>
    <t>28498</t>
  </si>
  <si>
    <t>17732</t>
  </si>
  <si>
    <t>21736</t>
  </si>
  <si>
    <t>17968</t>
  </si>
  <si>
    <t>22226</t>
  </si>
  <si>
    <t>11438</t>
  </si>
  <si>
    <t>12764</t>
  </si>
  <si>
    <t>8831</t>
  </si>
  <si>
    <t>9420</t>
  </si>
  <si>
    <t>11539</t>
  </si>
  <si>
    <t>31568</t>
  </si>
  <si>
    <t>30648</t>
  </si>
  <si>
    <t>32973</t>
  </si>
  <si>
    <t>34395</t>
  </si>
  <si>
    <t>Mitsubishi Pajero Mini</t>
  </si>
  <si>
    <t>12772</t>
  </si>
  <si>
    <t>24836</t>
  </si>
  <si>
    <t>19730</t>
  </si>
  <si>
    <t>21393</t>
  </si>
  <si>
    <t>25099</t>
  </si>
  <si>
    <t>25004</t>
  </si>
  <si>
    <t>33385</t>
  </si>
  <si>
    <t>35695</t>
  </si>
  <si>
    <t>43436</t>
  </si>
  <si>
    <t>47278</t>
  </si>
  <si>
    <t>22308</t>
  </si>
  <si>
    <t>1.8 XJ</t>
  </si>
  <si>
    <t xml:space="preserve"> CELSIOR A</t>
  </si>
  <si>
    <t xml:space="preserve"> CELSIOR B</t>
  </si>
  <si>
    <t xml:space="preserve"> CELSIOR C</t>
  </si>
  <si>
    <t xml:space="preserve"> CORSA-HATCHBACK CYNTHIA</t>
  </si>
  <si>
    <t>1.5 AX</t>
  </si>
  <si>
    <t>1.5 VIT-X</t>
  </si>
  <si>
    <t>1.5DT AX</t>
  </si>
  <si>
    <t xml:space="preserve"> CURREN-COUPE</t>
  </si>
  <si>
    <t xml:space="preserve">2.4DT </t>
  </si>
  <si>
    <t xml:space="preserve"> RAV4</t>
  </si>
  <si>
    <t>Tiida-Hatchback</t>
  </si>
  <si>
    <t>4/5 HATCHBACK</t>
  </si>
  <si>
    <t>1.5 15M</t>
  </si>
  <si>
    <t>1.5 15S</t>
  </si>
  <si>
    <t>1995</t>
  </si>
  <si>
    <t>11639</t>
  </si>
  <si>
    <t>9400</t>
  </si>
  <si>
    <t>13860</t>
  </si>
  <si>
    <t>16415</t>
  </si>
  <si>
    <t>1.5 MX extra</t>
  </si>
  <si>
    <t>15060</t>
  </si>
  <si>
    <t>1.5 MX saloon</t>
  </si>
  <si>
    <t>15904</t>
  </si>
  <si>
    <t>16500</t>
  </si>
  <si>
    <t>1.6 MR</t>
  </si>
  <si>
    <t>20524</t>
  </si>
  <si>
    <t>1.6 MR MIVEC-MD</t>
  </si>
  <si>
    <t>20857</t>
  </si>
  <si>
    <t>1.8 GSR</t>
  </si>
  <si>
    <t>26688</t>
  </si>
  <si>
    <t>1.8 MX saloon</t>
  </si>
  <si>
    <t>20000</t>
  </si>
  <si>
    <t>2.0DT MX saloon</t>
  </si>
  <si>
    <t>17725</t>
  </si>
  <si>
    <t>20400</t>
  </si>
  <si>
    <t>13304</t>
  </si>
  <si>
    <t>10161</t>
  </si>
  <si>
    <t>16748</t>
  </si>
  <si>
    <t>13603</t>
  </si>
  <si>
    <t>17081</t>
  </si>
  <si>
    <t>19136</t>
  </si>
  <si>
    <t>22079</t>
  </si>
  <si>
    <t>26743</t>
  </si>
  <si>
    <t>18569</t>
  </si>
  <si>
    <t>21124</t>
  </si>
  <si>
    <t>30486</t>
  </si>
  <si>
    <t>18002</t>
  </si>
  <si>
    <t>22531</t>
  </si>
  <si>
    <t>18356</t>
  </si>
  <si>
    <t>22555</t>
  </si>
  <si>
    <t>13324</t>
  </si>
  <si>
    <t>9178</t>
  </si>
  <si>
    <t>9838</t>
  </si>
  <si>
    <t>Mitsubishi Mirage-Coupe</t>
  </si>
  <si>
    <t>1.3 Asti L/ V/VL PACKAGE</t>
  </si>
  <si>
    <t>9196</t>
  </si>
  <si>
    <t>1.5 Asti S/Z/ASTI SPORTS</t>
  </si>
  <si>
    <t>13638</t>
  </si>
  <si>
    <t>1.6 Asti R/RS/VERSION R /ZR</t>
  </si>
  <si>
    <t>15437</t>
  </si>
  <si>
    <t>1.3 F/J/M/MODARC</t>
  </si>
  <si>
    <t>10095</t>
  </si>
  <si>
    <t>1.5 F/G/MODARC/X</t>
  </si>
  <si>
    <t>13194</t>
  </si>
  <si>
    <t>14327</t>
  </si>
  <si>
    <t>1.6 Cyborg/RS/ZR</t>
  </si>
  <si>
    <t>15326</t>
  </si>
  <si>
    <t>12494</t>
  </si>
  <si>
    <t>34072</t>
  </si>
  <si>
    <t>34042</t>
  </si>
  <si>
    <t>36101</t>
  </si>
  <si>
    <t>3.5</t>
  </si>
  <si>
    <t>37172</t>
  </si>
  <si>
    <t>Mitsubishi Pajero Junior</t>
  </si>
  <si>
    <t>1.1 ZR-I</t>
  </si>
  <si>
    <t>14882</t>
  </si>
  <si>
    <t>13148</t>
  </si>
  <si>
    <t>25434</t>
  </si>
  <si>
    <t>20549</t>
  </si>
  <si>
    <t>21983</t>
  </si>
  <si>
    <t>27031</t>
  </si>
  <si>
    <t>21828</t>
  </si>
  <si>
    <t>23506</t>
  </si>
  <si>
    <t xml:space="preserve"> AVALON</t>
  </si>
  <si>
    <t xml:space="preserve"> AVALON G</t>
  </si>
  <si>
    <t xml:space="preserve"> CAVALIER</t>
  </si>
  <si>
    <t xml:space="preserve"> CROWN</t>
  </si>
  <si>
    <t xml:space="preserve"> GRANVIA</t>
  </si>
  <si>
    <t>2.7 G</t>
  </si>
  <si>
    <t>3.0DT G</t>
  </si>
  <si>
    <t>4RUNNER</t>
  </si>
  <si>
    <t xml:space="preserve">4RUNNER </t>
  </si>
  <si>
    <t>TAKOMA SC</t>
  </si>
  <si>
    <t xml:space="preserve">3.3 </t>
  </si>
  <si>
    <t>1.8 18G</t>
  </si>
  <si>
    <t>1996</t>
  </si>
  <si>
    <t>11700</t>
  </si>
  <si>
    <t>9500</t>
  </si>
  <si>
    <t>14104</t>
  </si>
  <si>
    <t>16604</t>
  </si>
  <si>
    <t>16273</t>
  </si>
  <si>
    <t>17315</t>
  </si>
  <si>
    <t>20835</t>
  </si>
  <si>
    <t>21168</t>
  </si>
  <si>
    <t>26988</t>
  </si>
  <si>
    <t>20100</t>
  </si>
  <si>
    <t>15826</t>
  </si>
  <si>
    <t>18669</t>
  </si>
  <si>
    <t>20946</t>
  </si>
  <si>
    <t>32474</t>
  </si>
  <si>
    <t>Mitsubishi Legnum</t>
  </si>
  <si>
    <t>1.8 ST/VIENTO</t>
  </si>
  <si>
    <t>21357</t>
  </si>
  <si>
    <t>23578</t>
  </si>
  <si>
    <t xml:space="preserve">2.0 </t>
  </si>
  <si>
    <t>23045</t>
  </si>
  <si>
    <t>25266</t>
  </si>
  <si>
    <t>2.5 25ST\VR</t>
  </si>
  <si>
    <t>25933</t>
  </si>
  <si>
    <t>28154</t>
  </si>
  <si>
    <t>18272</t>
  </si>
  <si>
    <t>23326</t>
  </si>
  <si>
    <t>18744</t>
  </si>
  <si>
    <t>22884</t>
  </si>
  <si>
    <t>12970</t>
  </si>
  <si>
    <t>13884</t>
  </si>
  <si>
    <t>9525</t>
  </si>
  <si>
    <t>10256</t>
  </si>
  <si>
    <t>10018</t>
  </si>
  <si>
    <t>14238</t>
  </si>
  <si>
    <t>16809</t>
  </si>
  <si>
    <t>10737</t>
  </si>
  <si>
    <t>13827</t>
  </si>
  <si>
    <t>14789</t>
  </si>
  <si>
    <t>16698</t>
  </si>
  <si>
    <t>36576</t>
  </si>
  <si>
    <t>37436</t>
  </si>
  <si>
    <t>39229</t>
  </si>
  <si>
    <t>39948</t>
  </si>
  <si>
    <t>16048</t>
  </si>
  <si>
    <t>13524</t>
  </si>
  <si>
    <t>26042</t>
  </si>
  <si>
    <t>21368</t>
  </si>
  <si>
    <t>22573</t>
  </si>
  <si>
    <t>28963</t>
  </si>
  <si>
    <t>23118</t>
  </si>
  <si>
    <t>24704</t>
  </si>
  <si>
    <t xml:space="preserve"> CAMRY GRACIA</t>
  </si>
  <si>
    <t xml:space="preserve"> CHASER DT</t>
  </si>
  <si>
    <t xml:space="preserve"> CHASER TOURER</t>
  </si>
  <si>
    <t xml:space="preserve"> CORONA PREMIO</t>
  </si>
  <si>
    <t>1.8 E</t>
  </si>
  <si>
    <t>2.0 E</t>
  </si>
  <si>
    <t>2.0DT</t>
  </si>
  <si>
    <t xml:space="preserve"> CRESTA EXCEED</t>
  </si>
  <si>
    <t xml:space="preserve"> CRESTA ROULANT</t>
  </si>
  <si>
    <t xml:space="preserve"> CRESTA SUPER LUCENT</t>
  </si>
  <si>
    <t xml:space="preserve"> CYNOS-OPEN CONVERTIBLE</t>
  </si>
  <si>
    <t>5-DOOR CONVERTIBLE</t>
  </si>
  <si>
    <t xml:space="preserve"> LITE ACE NOAH</t>
  </si>
  <si>
    <t>ARISTO</t>
  </si>
  <si>
    <t>AVALON</t>
  </si>
  <si>
    <t>AVALON G</t>
  </si>
  <si>
    <t xml:space="preserve">SSANGYONG </t>
  </si>
  <si>
    <t>MUSSO</t>
  </si>
  <si>
    <t>PICNIC</t>
  </si>
  <si>
    <t>NADIA</t>
  </si>
  <si>
    <t>3.2</t>
  </si>
  <si>
    <t>1.5</t>
  </si>
  <si>
    <t>4/5 DOOR SEDAN</t>
  </si>
  <si>
    <t>MERCEDES BENZ</t>
  </si>
  <si>
    <t>C- CLASS C350</t>
  </si>
  <si>
    <t>G-CLASS</t>
  </si>
  <si>
    <t>3.2TD</t>
  </si>
  <si>
    <t>MAGNA</t>
  </si>
  <si>
    <t>1997</t>
  </si>
  <si>
    <t>11972</t>
  </si>
  <si>
    <t>9795</t>
  </si>
  <si>
    <t>14348</t>
  </si>
  <si>
    <t>16793</t>
  </si>
  <si>
    <t>15592</t>
  </si>
  <si>
    <t>16640</t>
  </si>
  <si>
    <t>18130</t>
  </si>
  <si>
    <t>21146</t>
  </si>
  <si>
    <t>21479</t>
  </si>
  <si>
    <t>27288</t>
  </si>
  <si>
    <t>20200</t>
  </si>
  <si>
    <t>16034</t>
  </si>
  <si>
    <t>19613</t>
  </si>
  <si>
    <t>21280</t>
  </si>
  <si>
    <t>34462</t>
  </si>
  <si>
    <t>22126</t>
  </si>
  <si>
    <t>24527</t>
  </si>
  <si>
    <t>23642</t>
  </si>
  <si>
    <t>25863</t>
  </si>
  <si>
    <t>26099</t>
  </si>
  <si>
    <t>29336</t>
  </si>
  <si>
    <t>1.5 MVV</t>
  </si>
  <si>
    <t>14671</t>
  </si>
  <si>
    <t>1.6 Green field\V\LIMITED</t>
  </si>
  <si>
    <t>14416</t>
  </si>
  <si>
    <t>18542</t>
  </si>
  <si>
    <t>24121</t>
  </si>
  <si>
    <t>19132</t>
  </si>
  <si>
    <t>23213</t>
  </si>
  <si>
    <t>13736</t>
  </si>
  <si>
    <t>14444</t>
  </si>
  <si>
    <t>9872</t>
  </si>
  <si>
    <t>10674</t>
  </si>
  <si>
    <t>10840</t>
  </si>
  <si>
    <t>14837</t>
  </si>
  <si>
    <t>18182</t>
  </si>
  <si>
    <t>11379</t>
  </si>
  <si>
    <t>14460</t>
  </si>
  <si>
    <t>15251</t>
  </si>
  <si>
    <t>18070</t>
  </si>
  <si>
    <t>2.4 Rookie</t>
  </si>
  <si>
    <t>24411</t>
  </si>
  <si>
    <t>39080</t>
  </si>
  <si>
    <t>40830</t>
  </si>
  <si>
    <t>42357</t>
  </si>
  <si>
    <t>42724</t>
  </si>
  <si>
    <t>17214</t>
  </si>
  <si>
    <t>13900</t>
  </si>
  <si>
    <t>26645</t>
  </si>
  <si>
    <t>19547</t>
  </si>
  <si>
    <t>22578</t>
  </si>
  <si>
    <t>2.0 sports gear X3</t>
  </si>
  <si>
    <t>27654</t>
  </si>
  <si>
    <t>2.4 Sport gear aero</t>
  </si>
  <si>
    <t>18200</t>
  </si>
  <si>
    <t>22500</t>
  </si>
  <si>
    <t>22187</t>
  </si>
  <si>
    <t>23163</t>
  </si>
  <si>
    <t>30895</t>
  </si>
  <si>
    <t>24408</t>
  </si>
  <si>
    <t>25902</t>
  </si>
  <si>
    <t>3.0 S</t>
  </si>
  <si>
    <t>2.0 G</t>
  </si>
  <si>
    <t>2.2DT E</t>
  </si>
  <si>
    <t xml:space="preserve">2.0 TZ </t>
  </si>
  <si>
    <t>1.5 E</t>
  </si>
  <si>
    <t xml:space="preserve"> CAVALIER-COUPE</t>
  </si>
  <si>
    <t xml:space="preserve"> CENTURY</t>
  </si>
  <si>
    <t xml:space="preserve"> CHASER </t>
  </si>
  <si>
    <t xml:space="preserve"> COROLLA SPACIO</t>
  </si>
  <si>
    <t xml:space="preserve"> COROLLA SPACIO-2 SEAT ROWS</t>
  </si>
  <si>
    <t>3.4 G</t>
  </si>
  <si>
    <t xml:space="preserve">3.4 G </t>
  </si>
  <si>
    <t xml:space="preserve">3.4 MF </t>
  </si>
  <si>
    <t>3.4 Q</t>
  </si>
  <si>
    <t xml:space="preserve"> HARRIER</t>
  </si>
  <si>
    <t xml:space="preserve"> HILUX SURF-SUV</t>
  </si>
  <si>
    <t xml:space="preserve"> IPSUM</t>
  </si>
  <si>
    <t xml:space="preserve"> RAUM</t>
  </si>
  <si>
    <t xml:space="preserve">AVENSIS </t>
  </si>
  <si>
    <t>5-DOOR WAGON/SEDAN</t>
  </si>
  <si>
    <t>TAKOMA DC</t>
  </si>
  <si>
    <t>ISUZU</t>
  </si>
  <si>
    <t>TROOPER</t>
  </si>
  <si>
    <t>3-DOOR  WAGON</t>
  </si>
  <si>
    <t>5-DOOR  WAGON</t>
  </si>
  <si>
    <t xml:space="preserve">LAND ROVER </t>
  </si>
  <si>
    <t xml:space="preserve">DEFENDER </t>
  </si>
  <si>
    <t>2.4 TD</t>
  </si>
  <si>
    <t>LX</t>
  </si>
  <si>
    <t>1998</t>
  </si>
  <si>
    <t>12000</t>
  </si>
  <si>
    <t>10000</t>
  </si>
  <si>
    <t>14592</t>
  </si>
  <si>
    <t>16982</t>
  </si>
  <si>
    <t>15858</t>
  </si>
  <si>
    <t>17008</t>
  </si>
  <si>
    <t>18945</t>
  </si>
  <si>
    <t>21457</t>
  </si>
  <si>
    <t>27588</t>
  </si>
  <si>
    <t>30300</t>
  </si>
  <si>
    <t>16242</t>
  </si>
  <si>
    <t>20557</t>
  </si>
  <si>
    <t>21613</t>
  </si>
  <si>
    <t>36450</t>
  </si>
  <si>
    <t>22895</t>
  </si>
  <si>
    <t>25476</t>
  </si>
  <si>
    <t>24239</t>
  </si>
  <si>
    <t>26460</t>
  </si>
  <si>
    <t>26265</t>
  </si>
  <si>
    <t>30518</t>
  </si>
  <si>
    <t>14967</t>
  </si>
  <si>
    <t>15619</t>
  </si>
  <si>
    <t>18812</t>
  </si>
  <si>
    <t>24916</t>
  </si>
  <si>
    <t>19520</t>
  </si>
  <si>
    <t>23542</t>
  </si>
  <si>
    <t>14502</t>
  </si>
  <si>
    <t>15004</t>
  </si>
  <si>
    <t>10219</t>
  </si>
  <si>
    <t>11092</t>
  </si>
  <si>
    <t>11662</t>
  </si>
  <si>
    <t>15438</t>
  </si>
  <si>
    <t>19555</t>
  </si>
  <si>
    <t>12021</t>
  </si>
  <si>
    <t>15093</t>
  </si>
  <si>
    <t>15713</t>
  </si>
  <si>
    <t>19442</t>
  </si>
  <si>
    <t>24855</t>
  </si>
  <si>
    <t>44224</t>
  </si>
  <si>
    <t>45500</t>
  </si>
  <si>
    <t>Mitsubishi Pajero IO</t>
  </si>
  <si>
    <t>17747</t>
  </si>
  <si>
    <t>18380</t>
  </si>
  <si>
    <t>14276</t>
  </si>
  <si>
    <t>27248</t>
  </si>
  <si>
    <t>20124</t>
  </si>
  <si>
    <t>23072</t>
  </si>
  <si>
    <t>27820</t>
  </si>
  <si>
    <t>19000</t>
  </si>
  <si>
    <t>23200</t>
  </si>
  <si>
    <t>27100</t>
  </si>
  <si>
    <t>Mitsubishi Toppo BJ</t>
  </si>
  <si>
    <t>9429</t>
  </si>
  <si>
    <t>12916</t>
  </si>
  <si>
    <t xml:space="preserve"> ALTEZZA</t>
  </si>
  <si>
    <t xml:space="preserve">2.0 Z </t>
  </si>
  <si>
    <t xml:space="preserve"> CHASER</t>
  </si>
  <si>
    <t xml:space="preserve"> CHASER AVANTE </t>
  </si>
  <si>
    <t xml:space="preserve"> DUET-HATCHBACK</t>
  </si>
  <si>
    <t xml:space="preserve"> GAIA-3 ROW SEATS</t>
  </si>
  <si>
    <t xml:space="preserve"> NADIA</t>
  </si>
  <si>
    <t xml:space="preserve"> TOWN ACE NOAH</t>
  </si>
  <si>
    <t>VOLKSWAGEN</t>
  </si>
  <si>
    <t>GOLF</t>
  </si>
  <si>
    <t>2.3 V5</t>
  </si>
  <si>
    <t xml:space="preserve">4.2 VX </t>
  </si>
  <si>
    <t>4.7 VX</t>
  </si>
  <si>
    <t>X-Trail</t>
  </si>
  <si>
    <t>2005</t>
  </si>
  <si>
    <t>2006</t>
  </si>
  <si>
    <t>2007</t>
  </si>
  <si>
    <t>2.2</t>
  </si>
  <si>
    <t>2.4</t>
  </si>
  <si>
    <t>2008</t>
  </si>
  <si>
    <t>2009</t>
  </si>
  <si>
    <t>1.3</t>
  </si>
  <si>
    <t>2.4TD</t>
  </si>
  <si>
    <t>MAZDA</t>
  </si>
  <si>
    <t>MAZDA B-SERIES</t>
  </si>
  <si>
    <t>2-DOOR PICK-UP</t>
  </si>
  <si>
    <t>4-DOOR PICK-UP</t>
  </si>
  <si>
    <t>1999</t>
  </si>
  <si>
    <t>12500</t>
  </si>
  <si>
    <t>10300</t>
  </si>
  <si>
    <t>14836</t>
  </si>
  <si>
    <t>17171</t>
  </si>
  <si>
    <t>16124</t>
  </si>
  <si>
    <t>17376</t>
  </si>
  <si>
    <t>19760</t>
  </si>
  <si>
    <t>21768</t>
  </si>
  <si>
    <t>27888</t>
  </si>
  <si>
    <t>16450</t>
  </si>
  <si>
    <t>21000</t>
  </si>
  <si>
    <t>21946</t>
  </si>
  <si>
    <t>38438</t>
  </si>
  <si>
    <t>23664</t>
  </si>
  <si>
    <t>26425</t>
  </si>
  <si>
    <t>27057</t>
  </si>
  <si>
    <t xml:space="preserve">2.4 </t>
  </si>
  <si>
    <t>25100</t>
  </si>
  <si>
    <t>27321</t>
  </si>
  <si>
    <t>26431</t>
  </si>
  <si>
    <t>31700</t>
  </si>
  <si>
    <t>15263</t>
  </si>
  <si>
    <t>16822</t>
  </si>
  <si>
    <t>19082</t>
  </si>
  <si>
    <t>25711</t>
  </si>
  <si>
    <t>19908</t>
  </si>
  <si>
    <t>23871</t>
  </si>
  <si>
    <t>10566</t>
  </si>
  <si>
    <t>11510</t>
  </si>
  <si>
    <t>12484</t>
  </si>
  <si>
    <t>16038</t>
  </si>
  <si>
    <t>20928</t>
  </si>
  <si>
    <t>12663</t>
  </si>
  <si>
    <t>15726</t>
  </si>
  <si>
    <t>16175</t>
  </si>
  <si>
    <t>20814</t>
  </si>
  <si>
    <t xml:space="preserve">3.2 </t>
  </si>
  <si>
    <t>32985</t>
  </si>
  <si>
    <t>29964</t>
  </si>
  <si>
    <t>47623</t>
  </si>
  <si>
    <t>48276</t>
  </si>
  <si>
    <t>18810</t>
  </si>
  <si>
    <t>14652</t>
  </si>
  <si>
    <t>27851</t>
  </si>
  <si>
    <t>Mitsubishi Pistachio</t>
  </si>
  <si>
    <t>10100</t>
  </si>
  <si>
    <t>Mitsubishi Proudia</t>
  </si>
  <si>
    <t>3.5 A specification</t>
  </si>
  <si>
    <t>49000</t>
  </si>
  <si>
    <t>3.5 B specification</t>
  </si>
  <si>
    <t>54100</t>
  </si>
  <si>
    <t>4.5 C specification</t>
  </si>
  <si>
    <t>65000</t>
  </si>
  <si>
    <t>20701</t>
  </si>
  <si>
    <t>23565</t>
  </si>
  <si>
    <t>27986</t>
  </si>
  <si>
    <t>23800</t>
  </si>
  <si>
    <t>28298</t>
  </si>
  <si>
    <t>10189</t>
  </si>
  <si>
    <t>13379</t>
  </si>
  <si>
    <t>Mitsubishi Toppo BJ Wide</t>
  </si>
  <si>
    <t>14000</t>
  </si>
  <si>
    <t>Mitsubishi Town Box</t>
  </si>
  <si>
    <t xml:space="preserve">660 LX </t>
  </si>
  <si>
    <t>13894</t>
  </si>
  <si>
    <t>14105</t>
  </si>
  <si>
    <t>Mitsubishi Town Box Wide-3 Row seats</t>
  </si>
  <si>
    <t xml:space="preserve"> CAMI</t>
  </si>
  <si>
    <t>1.3 P</t>
  </si>
  <si>
    <t>1.3 Q</t>
  </si>
  <si>
    <t xml:space="preserve">1.3 Q </t>
  </si>
  <si>
    <t xml:space="preserve"> CROWN ESTATE</t>
  </si>
  <si>
    <t xml:space="preserve"> FUNCARGO</t>
  </si>
  <si>
    <t xml:space="preserve"> GRAND HIACE</t>
  </si>
  <si>
    <t xml:space="preserve">3.0DT </t>
  </si>
  <si>
    <t xml:space="preserve"> GRAND HIACE LIMITED</t>
  </si>
  <si>
    <t xml:space="preserve"> PLATZ</t>
  </si>
  <si>
    <t>1.0 F</t>
  </si>
  <si>
    <t>1.3 F</t>
  </si>
  <si>
    <t>1.5 F</t>
  </si>
  <si>
    <t xml:space="preserve"> VITZ</t>
  </si>
  <si>
    <t>BEETLE</t>
  </si>
  <si>
    <t>3-DOOR HATCH BACK</t>
  </si>
  <si>
    <t>YARIS</t>
  </si>
  <si>
    <t>2-DOOR SEDAN</t>
  </si>
  <si>
    <t>1.6</t>
  </si>
  <si>
    <t>4DOOR WAGON</t>
  </si>
  <si>
    <t>S2000</t>
  </si>
  <si>
    <t>2DOOR CONVERTIBLE</t>
  </si>
  <si>
    <t>Mazda Tribute-SUV</t>
  </si>
  <si>
    <t>2.0 field break /LX</t>
  </si>
  <si>
    <t>2000</t>
  </si>
  <si>
    <t>19969</t>
  </si>
  <si>
    <t>22190</t>
  </si>
  <si>
    <t>3.0 field break /GL-X/LX</t>
  </si>
  <si>
    <t>22745</t>
  </si>
  <si>
    <t>24966</t>
  </si>
  <si>
    <t>12861</t>
  </si>
  <si>
    <t>10684</t>
  </si>
  <si>
    <t>15080</t>
  </si>
  <si>
    <t>17360</t>
  </si>
  <si>
    <t>16392</t>
  </si>
  <si>
    <t>17744</t>
  </si>
  <si>
    <t>20579</t>
  </si>
  <si>
    <t>22412</t>
  </si>
  <si>
    <t>28187</t>
  </si>
  <si>
    <t>16659</t>
  </si>
  <si>
    <t>21501</t>
  </si>
  <si>
    <t>22279</t>
  </si>
  <si>
    <t>Mitsubishi Lancer Cedia</t>
  </si>
  <si>
    <t>1.5 Extra/MX/MX-E/MX-S/SALOON TOURING</t>
  </si>
  <si>
    <t>10962</t>
  </si>
  <si>
    <t>15937</t>
  </si>
  <si>
    <t>1.8 SE-G/R/TOURING</t>
  </si>
  <si>
    <t>19524</t>
  </si>
  <si>
    <t>21746</t>
  </si>
  <si>
    <t>Mitsubishi Lancer Cedia Wagon</t>
  </si>
  <si>
    <t>18636</t>
  </si>
  <si>
    <t>40426</t>
  </si>
  <si>
    <t>24433</t>
  </si>
  <si>
    <t>27376</t>
  </si>
  <si>
    <t>25433</t>
  </si>
  <si>
    <t>26654</t>
  </si>
  <si>
    <t>28875</t>
  </si>
  <si>
    <t>26597</t>
  </si>
  <si>
    <t>32882</t>
  </si>
  <si>
    <t>15560</t>
  </si>
  <si>
    <t>18025</t>
  </si>
  <si>
    <t>19352</t>
  </si>
  <si>
    <t>26506</t>
  </si>
  <si>
    <t>20302</t>
  </si>
  <si>
    <t>24200</t>
  </si>
  <si>
    <t>Mitsubishi Minicab- Commercial van</t>
  </si>
  <si>
    <t>7230</t>
  </si>
  <si>
    <t>10913</t>
  </si>
  <si>
    <t>11928</t>
  </si>
  <si>
    <t>13306</t>
  </si>
  <si>
    <t>16638</t>
  </si>
  <si>
    <t>22302</t>
  </si>
  <si>
    <t>13305</t>
  </si>
  <si>
    <t>16359</t>
  </si>
  <si>
    <t>16637</t>
  </si>
  <si>
    <t>36360</t>
  </si>
  <si>
    <t>36233</t>
  </si>
  <si>
    <t>19873</t>
  </si>
  <si>
    <t>19191</t>
  </si>
  <si>
    <t>15028</t>
  </si>
  <si>
    <t>1.1</t>
  </si>
  <si>
    <t>10651</t>
  </si>
  <si>
    <t>50000</t>
  </si>
  <si>
    <t>55600</t>
  </si>
  <si>
    <t>68000</t>
  </si>
  <si>
    <t>21278</t>
  </si>
  <si>
    <t>24058</t>
  </si>
  <si>
    <t>28152</t>
  </si>
  <si>
    <t>20912</t>
  </si>
  <si>
    <t>24000</t>
  </si>
  <si>
    <t>10949</t>
  </si>
  <si>
    <t>13842</t>
  </si>
  <si>
    <t>13100</t>
  </si>
  <si>
    <t>14500</t>
  </si>
  <si>
    <t>14181</t>
  </si>
  <si>
    <t>14475</t>
  </si>
  <si>
    <t>15637</t>
  </si>
  <si>
    <t xml:space="preserve">2.0 L </t>
  </si>
  <si>
    <t xml:space="preserve"> BB</t>
  </si>
  <si>
    <t>1.3 S</t>
  </si>
  <si>
    <t>1.5 Z</t>
  </si>
  <si>
    <t xml:space="preserve"> ESTIMA-3 ROW SEAT</t>
  </si>
  <si>
    <t xml:space="preserve">3.0 L </t>
  </si>
  <si>
    <t xml:space="preserve"> ESTIMA-3 ROW SEAT AERAS</t>
  </si>
  <si>
    <t xml:space="preserve">2.4 L </t>
  </si>
  <si>
    <t xml:space="preserve"> IST</t>
  </si>
  <si>
    <t xml:space="preserve"> KLUGER HYBRID</t>
  </si>
  <si>
    <t xml:space="preserve"> KLUGER V</t>
  </si>
  <si>
    <t xml:space="preserve"> Land Cruiser</t>
  </si>
  <si>
    <t xml:space="preserve"> Land Cruiser Prado</t>
  </si>
  <si>
    <t xml:space="preserve"> LITE ACE VAN</t>
  </si>
  <si>
    <t xml:space="preserve">1.8 DX </t>
  </si>
  <si>
    <t>ECHO</t>
  </si>
  <si>
    <t>1.5I4</t>
  </si>
  <si>
    <t>SHARAN</t>
  </si>
  <si>
    <t>TUNDRA</t>
  </si>
  <si>
    <t>2-DOOR STD</t>
  </si>
  <si>
    <t>3.3</t>
  </si>
  <si>
    <t>MAXIMA</t>
  </si>
  <si>
    <t>4DOOR SEDAN GLS</t>
  </si>
  <si>
    <t>4DOOR SEDAN GT</t>
  </si>
  <si>
    <t xml:space="preserve">SANTA FE </t>
  </si>
  <si>
    <t>S2001</t>
  </si>
  <si>
    <t>FREELANDER</t>
  </si>
  <si>
    <t>2001</t>
  </si>
  <si>
    <t>21312</t>
  </si>
  <si>
    <t>23100</t>
  </si>
  <si>
    <t>23455</t>
  </si>
  <si>
    <t>26287</t>
  </si>
  <si>
    <t>PAJERO</t>
  </si>
  <si>
    <t>20412</t>
  </si>
  <si>
    <t>19931</t>
  </si>
  <si>
    <t>21857</t>
  </si>
  <si>
    <t>42414</t>
  </si>
  <si>
    <t>26030</t>
  </si>
  <si>
    <t>28251</t>
  </si>
  <si>
    <t>28208</t>
  </si>
  <si>
    <t>30429</t>
  </si>
  <si>
    <t>26763</t>
  </si>
  <si>
    <t>34064</t>
  </si>
  <si>
    <t>7810</t>
  </si>
  <si>
    <t>10381</t>
  </si>
  <si>
    <t>11260</t>
  </si>
  <si>
    <t>12346</t>
  </si>
  <si>
    <t>39736</t>
  </si>
  <si>
    <t>39481</t>
  </si>
  <si>
    <t>20936</t>
  </si>
  <si>
    <t>20314</t>
  </si>
  <si>
    <t>15404</t>
  </si>
  <si>
    <t>51088</t>
  </si>
  <si>
    <t>56641</t>
  </si>
  <si>
    <t>71078</t>
  </si>
  <si>
    <t>21855</t>
  </si>
  <si>
    <t>24551</t>
  </si>
  <si>
    <t>28318</t>
  </si>
  <si>
    <t>2.4 sports gear X</t>
  </si>
  <si>
    <t>21912</t>
  </si>
  <si>
    <t>11709</t>
  </si>
  <si>
    <t>14305</t>
  </si>
  <si>
    <t>13627</t>
  </si>
  <si>
    <t>15182</t>
  </si>
  <si>
    <t>14468</t>
  </si>
  <si>
    <t>14845</t>
  </si>
  <si>
    <t>16859</t>
  </si>
  <si>
    <t>RAV4</t>
  </si>
  <si>
    <t>3 DOOR WAGON</t>
  </si>
  <si>
    <t>LC PICK UP</t>
  </si>
  <si>
    <t>HIGHLANDER</t>
  </si>
  <si>
    <t>5-DOOR ORV</t>
  </si>
  <si>
    <t xml:space="preserve">2.4 I </t>
  </si>
  <si>
    <t>COROLLA VERSO</t>
  </si>
  <si>
    <t>5- DOOR MINIVAN</t>
  </si>
  <si>
    <t>1.8 VVT-i</t>
  </si>
  <si>
    <t>1.6 i</t>
  </si>
  <si>
    <t>1.5 i</t>
  </si>
  <si>
    <t>MATRIX XR</t>
  </si>
  <si>
    <t>5-D00R SEDAN</t>
  </si>
  <si>
    <t>MATRIX XRS</t>
  </si>
  <si>
    <t xml:space="preserve">MATRIX </t>
  </si>
  <si>
    <t>AVENSIS VERSO</t>
  </si>
  <si>
    <t xml:space="preserve"> ALLION </t>
  </si>
  <si>
    <t xml:space="preserve"> ALTEZZA WAGON</t>
  </si>
  <si>
    <t xml:space="preserve"> BREVIS</t>
  </si>
  <si>
    <t>1.5 X</t>
  </si>
  <si>
    <t>1.5 V</t>
  </si>
  <si>
    <t xml:space="preserve">1.8 X </t>
  </si>
  <si>
    <t xml:space="preserve"> ESTIMA-3 ROW SEAT HYBRID</t>
  </si>
  <si>
    <t>2.4 L</t>
  </si>
  <si>
    <t xml:space="preserve"> PREMIO</t>
  </si>
  <si>
    <t xml:space="preserve"> PRIUS-HATCHBACK</t>
  </si>
  <si>
    <t xml:space="preserve">RENAULT </t>
  </si>
  <si>
    <t>TRAFIC</t>
  </si>
  <si>
    <t>4-DOOR VAN</t>
  </si>
  <si>
    <t>OPEL</t>
  </si>
  <si>
    <t>CORSA</t>
  </si>
  <si>
    <t>4-DOOR SEDAN/3/5-DOOR HATCHBACK</t>
  </si>
  <si>
    <t>INFINITI</t>
  </si>
  <si>
    <t>Q45</t>
  </si>
  <si>
    <t>MATRIX</t>
  </si>
  <si>
    <t>5DOOR HATCHBACK</t>
  </si>
  <si>
    <t>TRAJET</t>
  </si>
  <si>
    <t>5DOOR MINIVAN</t>
  </si>
  <si>
    <t>S2002</t>
  </si>
  <si>
    <t>2002</t>
  </si>
  <si>
    <t>22655</t>
  </si>
  <si>
    <t>23900</t>
  </si>
  <si>
    <t>24165</t>
  </si>
  <si>
    <t>27608</t>
  </si>
  <si>
    <t>3-4-5 DOOR</t>
  </si>
  <si>
    <t>15648</t>
  </si>
  <si>
    <t>17969</t>
  </si>
  <si>
    <t>21300</t>
  </si>
  <si>
    <t>23078</t>
  </si>
  <si>
    <t>21226</t>
  </si>
  <si>
    <t>22857</t>
  </si>
  <si>
    <t>44402</t>
  </si>
  <si>
    <t>26627</t>
  </si>
  <si>
    <t>28853</t>
  </si>
  <si>
    <t>29762</t>
  </si>
  <si>
    <t>31985</t>
  </si>
  <si>
    <t>26929</t>
  </si>
  <si>
    <t>35246</t>
  </si>
  <si>
    <t>8390</t>
  </si>
  <si>
    <t>10967</t>
  </si>
  <si>
    <t>11607</t>
  </si>
  <si>
    <t>43110</t>
  </si>
  <si>
    <t>42729</t>
  </si>
  <si>
    <t>21999</t>
  </si>
  <si>
    <t>21437</t>
  </si>
  <si>
    <t>15780</t>
  </si>
  <si>
    <t>22432</t>
  </si>
  <si>
    <t>25044</t>
  </si>
  <si>
    <t>28484</t>
  </si>
  <si>
    <t>2.4 sports gear X2</t>
  </si>
  <si>
    <t>22912</t>
  </si>
  <si>
    <t>25522</t>
  </si>
  <si>
    <t>12469</t>
  </si>
  <si>
    <t>14768</t>
  </si>
  <si>
    <t>14755</t>
  </si>
  <si>
    <t>15215</t>
  </si>
  <si>
    <t>COROLLA</t>
  </si>
  <si>
    <t xml:space="preserve"> ALPHARD-MINIVAN </t>
  </si>
  <si>
    <t xml:space="preserve">2.4 G </t>
  </si>
  <si>
    <t>2.4 V AS</t>
  </si>
  <si>
    <t>2.4 V AX</t>
  </si>
  <si>
    <t>3.0 G MS</t>
  </si>
  <si>
    <t>3.0 G MX</t>
  </si>
  <si>
    <t>3.0 G MZ</t>
  </si>
  <si>
    <t xml:space="preserve">3.0 G MZ G </t>
  </si>
  <si>
    <t>3.0 V MS</t>
  </si>
  <si>
    <t>3.0 V MX</t>
  </si>
  <si>
    <t xml:space="preserve">3.0 V MX J </t>
  </si>
  <si>
    <t xml:space="preserve">3.0 V MX L </t>
  </si>
  <si>
    <t>3.0 V MZ</t>
  </si>
  <si>
    <t xml:space="preserve">3.0 V MZ G </t>
  </si>
  <si>
    <t>1.8 Z</t>
  </si>
  <si>
    <t>2.0 Z</t>
  </si>
  <si>
    <t>2.0 ZT</t>
  </si>
  <si>
    <t>1.3 A</t>
  </si>
  <si>
    <t xml:space="preserve"> MARK II WAGON</t>
  </si>
  <si>
    <t xml:space="preserve"> SUCCEED</t>
  </si>
  <si>
    <t xml:space="preserve"> TOWN ACE VAN-</t>
  </si>
  <si>
    <t>1.5 D</t>
  </si>
  <si>
    <t xml:space="preserve"> TOWN ACE VAN</t>
  </si>
  <si>
    <t>2.2 D</t>
  </si>
  <si>
    <t>IGNIS</t>
  </si>
  <si>
    <t>LIANA</t>
  </si>
  <si>
    <t>PATHFINDER</t>
  </si>
  <si>
    <t>5 DOOR WAGON</t>
  </si>
  <si>
    <t xml:space="preserve">CLIO </t>
  </si>
  <si>
    <t>3-DOOR HATCHBACK</t>
  </si>
  <si>
    <t>4/5-DOOR HATCHBACK/SEDAN</t>
  </si>
  <si>
    <t>D-MAX</t>
  </si>
  <si>
    <t>2.5TD14</t>
  </si>
  <si>
    <t>3.0TD14</t>
  </si>
  <si>
    <t>H1</t>
  </si>
  <si>
    <t>GETZ</t>
  </si>
  <si>
    <t xml:space="preserve">HYUNDAI </t>
  </si>
  <si>
    <t>COUPE</t>
  </si>
  <si>
    <t>TERRAN</t>
  </si>
  <si>
    <t>CITY</t>
  </si>
  <si>
    <t>S2003</t>
  </si>
  <si>
    <t>MAZDA3</t>
  </si>
  <si>
    <t>2.0/4</t>
  </si>
  <si>
    <t>MAZDA6</t>
  </si>
  <si>
    <t>5-DOOR WAGON/LIFTBACK</t>
  </si>
  <si>
    <t>2003</t>
  </si>
  <si>
    <t>23998</t>
  </si>
  <si>
    <t>24322</t>
  </si>
  <si>
    <t>2.3 FB-X/LX</t>
  </si>
  <si>
    <t>21807</t>
  </si>
  <si>
    <t>25000</t>
  </si>
  <si>
    <t>24875</t>
  </si>
  <si>
    <t>28929</t>
  </si>
  <si>
    <t>E-55 AMG</t>
  </si>
  <si>
    <t>VITO</t>
  </si>
  <si>
    <t>OUTLANDER</t>
  </si>
  <si>
    <t xml:space="preserve">1.5 MX touring </t>
  </si>
  <si>
    <t>17470</t>
  </si>
  <si>
    <t>18858</t>
  </si>
  <si>
    <t>1.5 MX-E</t>
  </si>
  <si>
    <t>14262</t>
  </si>
  <si>
    <t>16800</t>
  </si>
  <si>
    <t>1.5 MX-E business package</t>
  </si>
  <si>
    <t>13096</t>
  </si>
  <si>
    <t xml:space="preserve">1.5 MX-E NAVI </t>
  </si>
  <si>
    <t>17400</t>
  </si>
  <si>
    <t>1.8 Ralliart</t>
  </si>
  <si>
    <t>22723</t>
  </si>
  <si>
    <t>Mitsubishi Lancer Cargo</t>
  </si>
  <si>
    <t>1.5 E/G/EXTRA</t>
  </si>
  <si>
    <t>13105</t>
  </si>
  <si>
    <t>17992</t>
  </si>
  <si>
    <t>19301</t>
  </si>
  <si>
    <t>22188</t>
  </si>
  <si>
    <t>23744</t>
  </si>
  <si>
    <t>22523</t>
  </si>
  <si>
    <t>23857</t>
  </si>
  <si>
    <t>46390</t>
  </si>
  <si>
    <t>Mitsubishi Lancer Wagon</t>
  </si>
  <si>
    <t>1.8 Ralliart/sound/touring</t>
  </si>
  <si>
    <t>19358</t>
  </si>
  <si>
    <t>21990</t>
  </si>
  <si>
    <t>8970</t>
  </si>
  <si>
    <t>11553</t>
  </si>
  <si>
    <t>11954</t>
  </si>
  <si>
    <t>13182</t>
  </si>
  <si>
    <t>46486</t>
  </si>
  <si>
    <t>45977</t>
  </si>
  <si>
    <t>23062</t>
  </si>
  <si>
    <t>22560</t>
  </si>
  <si>
    <t>16156</t>
  </si>
  <si>
    <t>13229</t>
  </si>
  <si>
    <t>15693</t>
  </si>
  <si>
    <t>15042</t>
  </si>
  <si>
    <t>15585</t>
  </si>
  <si>
    <t>LAND CRUISER CYGNUS</t>
  </si>
  <si>
    <t>CAMRY</t>
  </si>
  <si>
    <t xml:space="preserve"> ALPHARD-MINIVAN HYBRID</t>
  </si>
  <si>
    <t>3.0 V MX L</t>
  </si>
  <si>
    <t>3.0 V MZ G</t>
  </si>
  <si>
    <t xml:space="preserve"> ALPHARD HYBRID</t>
  </si>
  <si>
    <t xml:space="preserve"> AVENSIS</t>
  </si>
  <si>
    <t xml:space="preserve"> CROWN ROYAL</t>
  </si>
  <si>
    <t xml:space="preserve"> VOLTZ</t>
  </si>
  <si>
    <t xml:space="preserve"> WISH</t>
  </si>
  <si>
    <t>SUBARU</t>
  </si>
  <si>
    <t>FORESTER</t>
  </si>
  <si>
    <t>2.5 F4</t>
  </si>
  <si>
    <t>TOURAN</t>
  </si>
  <si>
    <t>MULTIVAN</t>
  </si>
  <si>
    <t>URVAN</t>
  </si>
  <si>
    <t>4/5 -DOOR  PANEL VAN</t>
  </si>
  <si>
    <t>4/5 -DOOR  MICRO BUS</t>
  </si>
  <si>
    <t>CERATO</t>
  </si>
  <si>
    <t>4-DOOR SEADN</t>
  </si>
  <si>
    <t>ATOS PRIME</t>
  </si>
  <si>
    <t>S2004</t>
  </si>
  <si>
    <t>2004</t>
  </si>
  <si>
    <t>27000</t>
  </si>
  <si>
    <t>25585</t>
  </si>
  <si>
    <t>30250</t>
  </si>
  <si>
    <t>5.4 SC</t>
  </si>
  <si>
    <t>SLR McLAREN</t>
  </si>
  <si>
    <t>5.4SC</t>
  </si>
  <si>
    <t xml:space="preserve">VIANO </t>
  </si>
  <si>
    <t>LANCER</t>
  </si>
  <si>
    <t>LANCER EVOLUTION</t>
  </si>
  <si>
    <t>NATIVA</t>
  </si>
  <si>
    <t>17900</t>
  </si>
  <si>
    <t>19497</t>
  </si>
  <si>
    <t>14437</t>
  </si>
  <si>
    <t>16900</t>
  </si>
  <si>
    <t>13742</t>
  </si>
  <si>
    <t>17700</t>
  </si>
  <si>
    <t>23026</t>
  </si>
  <si>
    <t>13802</t>
  </si>
  <si>
    <t>14926</t>
  </si>
  <si>
    <t>48378</t>
  </si>
  <si>
    <t>21449</t>
  </si>
  <si>
    <t>23241</t>
  </si>
  <si>
    <t>9550</t>
  </si>
  <si>
    <t>12139</t>
  </si>
  <si>
    <t>12301</t>
  </si>
  <si>
    <t>13600</t>
  </si>
  <si>
    <t>49861</t>
  </si>
  <si>
    <t>49225</t>
  </si>
  <si>
    <t>24125</t>
  </si>
  <si>
    <t>23683</t>
  </si>
  <si>
    <t>16532</t>
  </si>
  <si>
    <t>15329</t>
  </si>
  <si>
    <t>15955</t>
  </si>
  <si>
    <t>2.5 A</t>
  </si>
  <si>
    <t xml:space="preserve"> CROWN MAJESTA</t>
  </si>
  <si>
    <t xml:space="preserve"> HIACE VAN</t>
  </si>
  <si>
    <t xml:space="preserve"> HIACE VAN COMMUTER</t>
  </si>
  <si>
    <t xml:space="preserve"> IQ</t>
  </si>
  <si>
    <t xml:space="preserve"> ISIS</t>
  </si>
  <si>
    <t xml:space="preserve"> LITE ACE TRUCK</t>
  </si>
  <si>
    <t>2-DOOR MINI TRUCK</t>
  </si>
  <si>
    <t xml:space="preserve"> MARK X</t>
  </si>
  <si>
    <t xml:space="preserve"> PORTE</t>
  </si>
  <si>
    <t>1.8 D</t>
  </si>
  <si>
    <t>TOUAREG</t>
  </si>
  <si>
    <t>PHAETON</t>
  </si>
  <si>
    <t>4-DOOE SEDAN</t>
  </si>
  <si>
    <t>Tiida Latio</t>
  </si>
  <si>
    <t>Murano</t>
  </si>
  <si>
    <t xml:space="preserve">2.5 </t>
  </si>
  <si>
    <t>350Z</t>
  </si>
  <si>
    <t>2 -DOOR COUPE</t>
  </si>
  <si>
    <t xml:space="preserve">KIA </t>
  </si>
  <si>
    <t>QX56</t>
  </si>
  <si>
    <t>FX</t>
  </si>
  <si>
    <t>G35</t>
  </si>
  <si>
    <t>G36</t>
  </si>
  <si>
    <t>S2005</t>
  </si>
  <si>
    <t>28220</t>
  </si>
  <si>
    <t>26299</t>
  </si>
  <si>
    <t>31574</t>
  </si>
  <si>
    <t>SLK-200</t>
  </si>
  <si>
    <t>2-DOORS CONVERTIBLE</t>
  </si>
  <si>
    <t>SLK250</t>
  </si>
  <si>
    <t>SLK350</t>
  </si>
  <si>
    <t>SLK55 AMG</t>
  </si>
  <si>
    <t>GRANDIS</t>
  </si>
  <si>
    <t>18330</t>
  </si>
  <si>
    <t>20136</t>
  </si>
  <si>
    <t>14612</t>
  </si>
  <si>
    <t>17070</t>
  </si>
  <si>
    <t>14388</t>
  </si>
  <si>
    <t>18000</t>
  </si>
  <si>
    <t xml:space="preserve">1.8 Ralliart </t>
  </si>
  <si>
    <t>23329</t>
  </si>
  <si>
    <t>2.0 Exceed</t>
  </si>
  <si>
    <t>18658</t>
  </si>
  <si>
    <t>14499</t>
  </si>
  <si>
    <t>1.5 E 4WD</t>
  </si>
  <si>
    <t>16025</t>
  </si>
  <si>
    <t>50366</t>
  </si>
  <si>
    <t>Mitsubishi Lancer Evolution- Universal</t>
  </si>
  <si>
    <t>37482</t>
  </si>
  <si>
    <t>17259</t>
  </si>
  <si>
    <t>23540</t>
  </si>
  <si>
    <t>24492</t>
  </si>
  <si>
    <t>10130</t>
  </si>
  <si>
    <t>12725</t>
  </si>
  <si>
    <t>12648</t>
  </si>
  <si>
    <t>14018</t>
  </si>
  <si>
    <t>Mitsubishi Outlander-SUV</t>
  </si>
  <si>
    <t>23323</t>
  </si>
  <si>
    <t>27521</t>
  </si>
  <si>
    <t>52473</t>
  </si>
  <si>
    <t>3.8 active field edition SE 4WD</t>
  </si>
  <si>
    <t>25188</t>
  </si>
  <si>
    <t>24806</t>
  </si>
  <si>
    <t>16908</t>
  </si>
  <si>
    <t>15616</t>
  </si>
  <si>
    <t>16325</t>
  </si>
  <si>
    <t>HIACE</t>
  </si>
  <si>
    <t>4-DOOR VAN /PANEL VAN</t>
  </si>
  <si>
    <t>4-DOOR VAN/MID ROOF PV SUPER LWD</t>
  </si>
  <si>
    <t>4-DOOR VAN/COMMUTER</t>
  </si>
  <si>
    <t>4-DOOR VAN/MID ROOF COMM LWB</t>
  </si>
  <si>
    <t>4-DOOR VAN/HGH ROOF COMM SUP LWB</t>
  </si>
  <si>
    <t xml:space="preserve">TUNDRA </t>
  </si>
  <si>
    <t xml:space="preserve">ALLION </t>
  </si>
  <si>
    <t xml:space="preserve">ALPHARD-MINIVAN </t>
  </si>
  <si>
    <t>ALTEZZA</t>
  </si>
  <si>
    <t>ALTEZZA WAGON</t>
  </si>
  <si>
    <t>AVENSIS WAGON</t>
  </si>
  <si>
    <t>BB</t>
  </si>
  <si>
    <t xml:space="preserve">1.3 S </t>
  </si>
  <si>
    <t xml:space="preserve">1.3 S X </t>
  </si>
  <si>
    <t xml:space="preserve">1.3 Z </t>
  </si>
  <si>
    <t>1.0 X</t>
  </si>
  <si>
    <t>1.3 G</t>
  </si>
  <si>
    <t>1.3 X</t>
  </si>
  <si>
    <t>BREVIS</t>
  </si>
  <si>
    <t>CALDINA</t>
  </si>
  <si>
    <t>CAMI</t>
  </si>
  <si>
    <t>CELICA-COUPE</t>
  </si>
  <si>
    <t>CELSIOR A</t>
  </si>
  <si>
    <t>CELSIOR C</t>
  </si>
  <si>
    <t>CENTURY</t>
  </si>
  <si>
    <t xml:space="preserve"> HARRIER HYBRID</t>
  </si>
  <si>
    <t xml:space="preserve"> HIACE-COM VAN HIGH ROOF</t>
  </si>
  <si>
    <t>LEGACY</t>
  </si>
  <si>
    <t>2.0F4</t>
  </si>
  <si>
    <t>4-D0OR SEDAN</t>
  </si>
  <si>
    <t>OUTBACK</t>
  </si>
  <si>
    <t>ALTO</t>
  </si>
  <si>
    <t>SWIFT</t>
  </si>
  <si>
    <t>GOLF R32</t>
  </si>
  <si>
    <t>GOLF GTI</t>
  </si>
  <si>
    <t>5-DOOR HATCHBACH</t>
  </si>
  <si>
    <t>2010</t>
  </si>
  <si>
    <t>PATROL</t>
  </si>
  <si>
    <t>ARMADA</t>
  </si>
  <si>
    <t>4/5-DOOR HATCHBACK</t>
  </si>
  <si>
    <t>ASTRA</t>
  </si>
  <si>
    <t>PORSCHE</t>
  </si>
  <si>
    <t>BOXSTER</t>
  </si>
  <si>
    <t>2-DOOR CONVERTIBLE/COUPE</t>
  </si>
  <si>
    <t>CARNIVAL</t>
  </si>
  <si>
    <t>5-D00R HATCHBACK</t>
  </si>
  <si>
    <t>G37</t>
  </si>
  <si>
    <t>G38</t>
  </si>
  <si>
    <t>JAZZ</t>
  </si>
  <si>
    <t>MR-V</t>
  </si>
  <si>
    <t>S2006</t>
  </si>
  <si>
    <t>GS</t>
  </si>
  <si>
    <t>B-CLASS</t>
  </si>
  <si>
    <t>5-HATCHBACK</t>
  </si>
  <si>
    <t>M-CLASS ML 350</t>
  </si>
  <si>
    <t>5 DOORS WAGON</t>
  </si>
  <si>
    <t>M-CLASS ML 500</t>
  </si>
  <si>
    <t>M-CLASS ML 63 AMG</t>
  </si>
  <si>
    <t>CLS-CLASS</t>
  </si>
  <si>
    <t>R-CLASS</t>
  </si>
  <si>
    <t>S 65 AMG</t>
  </si>
  <si>
    <t>4-DOOR LONG SEDAN</t>
  </si>
  <si>
    <t xml:space="preserve">S-CLASS </t>
  </si>
  <si>
    <t>18760</t>
  </si>
  <si>
    <t>20775</t>
  </si>
  <si>
    <t>14787</t>
  </si>
  <si>
    <t>17170</t>
  </si>
  <si>
    <t xml:space="preserve">1.5 MX-E business package </t>
  </si>
  <si>
    <t>15034</t>
  </si>
  <si>
    <t>18250</t>
  </si>
  <si>
    <t>23632</t>
  </si>
  <si>
    <t>15196</t>
  </si>
  <si>
    <t>17124</t>
  </si>
  <si>
    <t>52354</t>
  </si>
  <si>
    <t>Mitsubishi Lancer Evolution Wagon</t>
  </si>
  <si>
    <t>38482</t>
  </si>
  <si>
    <t>17842</t>
  </si>
  <si>
    <t>25631</t>
  </si>
  <si>
    <t>25743</t>
  </si>
  <si>
    <t>10710</t>
  </si>
  <si>
    <t>13311</t>
  </si>
  <si>
    <t>12995</t>
  </si>
  <si>
    <t>14436</t>
  </si>
  <si>
    <t>24314</t>
  </si>
  <si>
    <t>28659</t>
  </si>
  <si>
    <t>3.0 long\short</t>
  </si>
  <si>
    <t>26821</t>
  </si>
  <si>
    <t>3.8 long/short</t>
  </si>
  <si>
    <t>3.8 super exceed 4WD</t>
  </si>
  <si>
    <t>25929</t>
  </si>
  <si>
    <t>17284</t>
  </si>
  <si>
    <t>15903</t>
  </si>
  <si>
    <t>16695</t>
  </si>
  <si>
    <t>Mitsubishi Triton-Pickup</t>
  </si>
  <si>
    <t>3.5 4WD</t>
  </si>
  <si>
    <t>26200</t>
  </si>
  <si>
    <t>PREVIA</t>
  </si>
  <si>
    <t>INNOVA</t>
  </si>
  <si>
    <t xml:space="preserve">COROLLA </t>
  </si>
  <si>
    <t>2.4 l4</t>
  </si>
  <si>
    <t xml:space="preserve"> AURIS</t>
  </si>
  <si>
    <t xml:space="preserve">1.3 S Q </t>
  </si>
  <si>
    <t xml:space="preserve"> BELTA</t>
  </si>
  <si>
    <t xml:space="preserve"> BLADE</t>
  </si>
  <si>
    <t>2.4 G</t>
  </si>
  <si>
    <t xml:space="preserve"> ESTIMA HYBRID</t>
  </si>
  <si>
    <t xml:space="preserve"> HARRIER ZAGATO</t>
  </si>
  <si>
    <t>IMPREZA</t>
  </si>
  <si>
    <t>TRIBECA</t>
  </si>
  <si>
    <t>GRAND VITARA</t>
  </si>
  <si>
    <t>POLO</t>
  </si>
  <si>
    <t>PASSAT</t>
  </si>
  <si>
    <t>GLF PLUS</t>
  </si>
  <si>
    <t>LAGUNA</t>
  </si>
  <si>
    <t>ESPACE</t>
  </si>
  <si>
    <t>SCENIC</t>
  </si>
  <si>
    <t>VECTRA</t>
  </si>
  <si>
    <t>4-DOOR SEDAN,5-DOOR LIFTBACK</t>
  </si>
  <si>
    <t>CAYMAN</t>
  </si>
  <si>
    <t>CARENS</t>
  </si>
  <si>
    <t>OPIRUS</t>
  </si>
  <si>
    <t>S2007</t>
  </si>
  <si>
    <t>ES</t>
  </si>
  <si>
    <t>IS</t>
  </si>
  <si>
    <t>LS</t>
  </si>
  <si>
    <t>4- DOOR SEDAN</t>
  </si>
  <si>
    <t>CL-CLASS</t>
  </si>
  <si>
    <t>CLK-CLASS</t>
  </si>
  <si>
    <t>E 63 AMG</t>
  </si>
  <si>
    <t>E-CLASS</t>
  </si>
  <si>
    <t xml:space="preserve">GL 450-CLASS  </t>
  </si>
  <si>
    <t>GL 500-CLASS</t>
  </si>
  <si>
    <t>SL-CLASS</t>
  </si>
  <si>
    <t>GALANT</t>
  </si>
  <si>
    <t>L200</t>
  </si>
  <si>
    <t>19190</t>
  </si>
  <si>
    <t>21414</t>
  </si>
  <si>
    <t>14963</t>
  </si>
  <si>
    <t>17270</t>
  </si>
  <si>
    <t>15680</t>
  </si>
  <si>
    <t>18458</t>
  </si>
  <si>
    <t>1.8 SE-G</t>
  </si>
  <si>
    <t>20990</t>
  </si>
  <si>
    <t>15893</t>
  </si>
  <si>
    <t>18223</t>
  </si>
  <si>
    <t>54342</t>
  </si>
  <si>
    <t>18425</t>
  </si>
  <si>
    <t>25633</t>
  </si>
  <si>
    <t>25744</t>
  </si>
  <si>
    <t>11290</t>
  </si>
  <si>
    <t>13897</t>
  </si>
  <si>
    <t>13342</t>
  </si>
  <si>
    <t>14860</t>
  </si>
  <si>
    <t>25305</t>
  </si>
  <si>
    <t>29797</t>
  </si>
  <si>
    <t>3.0 30G 4WD</t>
  </si>
  <si>
    <t>31719</t>
  </si>
  <si>
    <t>32381</t>
  </si>
  <si>
    <t>27054</t>
  </si>
  <si>
    <t>17660</t>
  </si>
  <si>
    <t>16190</t>
  </si>
  <si>
    <t>17065</t>
  </si>
  <si>
    <t>28100</t>
  </si>
  <si>
    <t xml:space="preserve"> ALLION A15</t>
  </si>
  <si>
    <t xml:space="preserve"> ALLION A15G</t>
  </si>
  <si>
    <t>ACTYON</t>
  </si>
  <si>
    <t>APV</t>
  </si>
  <si>
    <t>1.6 IA</t>
  </si>
  <si>
    <t>AURION</t>
  </si>
  <si>
    <t>EOS</t>
  </si>
  <si>
    <t>FJ CRUISER</t>
  </si>
  <si>
    <t>4-DOOR</t>
  </si>
  <si>
    <t>4-DOOR WAGON</t>
  </si>
  <si>
    <t>2.7i</t>
  </si>
  <si>
    <t>JETTA</t>
  </si>
  <si>
    <t>2.5 I5</t>
  </si>
  <si>
    <t>KYRON</t>
  </si>
  <si>
    <t>REXTON</t>
  </si>
  <si>
    <t>SEQUOIA</t>
  </si>
  <si>
    <t>5- DOOR SEDAN</t>
  </si>
  <si>
    <t xml:space="preserve"> GT-R</t>
  </si>
  <si>
    <t xml:space="preserve">3.8 </t>
  </si>
  <si>
    <t>2 DOOR COUPE</t>
  </si>
  <si>
    <t>G37 COUPE</t>
  </si>
  <si>
    <t>EX</t>
  </si>
  <si>
    <t>2.5DIESEL</t>
  </si>
  <si>
    <t>12SEATER, 5DOOR MINIVAN</t>
  </si>
  <si>
    <t>VAN, 5DOOR MINIVAN</t>
  </si>
  <si>
    <t>6SEATER ,5DOOR MINIVAN</t>
  </si>
  <si>
    <t>9SEATER, 5DOOR MINIVAN</t>
  </si>
  <si>
    <t>I10</t>
  </si>
  <si>
    <t>I30</t>
  </si>
  <si>
    <t>CONVEYOR</t>
  </si>
  <si>
    <t>5DOOR WAGON/5SEATER</t>
  </si>
  <si>
    <t>5DOOR WAGON/7SEATER</t>
  </si>
  <si>
    <t>S2008</t>
  </si>
  <si>
    <t>MAZDA CX-9</t>
  </si>
  <si>
    <t>MAZDA MX-5</t>
  </si>
  <si>
    <t>S 63 AMG</t>
  </si>
  <si>
    <t>S-63 AMG</t>
  </si>
  <si>
    <t>SPRINTER</t>
  </si>
  <si>
    <t>LANCER EX</t>
  </si>
  <si>
    <t>16326</t>
  </si>
  <si>
    <t xml:space="preserve">1.8 SE-G select package </t>
  </si>
  <si>
    <t>24100</t>
  </si>
  <si>
    <t>1.2 12M</t>
  </si>
  <si>
    <t>1.2 12S</t>
  </si>
  <si>
    <t>1.5 15G</t>
  </si>
  <si>
    <t>1.6 16G 4WD</t>
  </si>
  <si>
    <t>1.6 16M 4WD</t>
  </si>
  <si>
    <t>1.6 16S 4WD</t>
  </si>
  <si>
    <t>1.8 18M</t>
  </si>
  <si>
    <t>16590</t>
  </si>
  <si>
    <t>19322</t>
  </si>
  <si>
    <t>55300</t>
  </si>
  <si>
    <t>11870</t>
  </si>
  <si>
    <t>14483</t>
  </si>
  <si>
    <t>26296</t>
  </si>
  <si>
    <t>30935</t>
  </si>
  <si>
    <t>33584</t>
  </si>
  <si>
    <t>37941</t>
  </si>
  <si>
    <t>3.2 long\short</t>
  </si>
  <si>
    <t>18036</t>
  </si>
  <si>
    <t>Mitsubishi Toppo-Hatchback</t>
  </si>
  <si>
    <t>10384</t>
  </si>
  <si>
    <t>14693</t>
  </si>
  <si>
    <t>16481</t>
  </si>
  <si>
    <t>17436</t>
  </si>
  <si>
    <t>30600</t>
  </si>
  <si>
    <t xml:space="preserve"> ALLION A16</t>
  </si>
  <si>
    <t xml:space="preserve"> CROWN HYBRID</t>
  </si>
  <si>
    <t xml:space="preserve"> TOWN ACE TRUCK</t>
  </si>
  <si>
    <t>3-DOOR MINITRUCK</t>
  </si>
  <si>
    <t>1.5F4</t>
  </si>
  <si>
    <t>4-D00RHATCHBACK</t>
  </si>
  <si>
    <t>IMPREZA WRX STI</t>
  </si>
  <si>
    <t>RODIUS</t>
  </si>
  <si>
    <t>5-DOORMINIVAN</t>
  </si>
  <si>
    <t>TIGUAN</t>
  </si>
  <si>
    <t>XL7</t>
  </si>
  <si>
    <t>NAVARA</t>
  </si>
  <si>
    <t>QASHQAI</t>
  </si>
  <si>
    <t>5-D00R WAGON</t>
  </si>
  <si>
    <t>CLIO RS</t>
  </si>
  <si>
    <t>LOGAN VAN</t>
  </si>
  <si>
    <t>CAYENNE</t>
  </si>
  <si>
    <t>MOHAVE</t>
  </si>
  <si>
    <t>FX35</t>
  </si>
  <si>
    <t>FX50</t>
  </si>
  <si>
    <t>6 SEATER, 5DOOR MINIVAN</t>
  </si>
  <si>
    <t>7DOOR WAGON/7SEATER</t>
  </si>
  <si>
    <t>PILOT</t>
  </si>
  <si>
    <t>MAZDA 6 ULTRA</t>
  </si>
  <si>
    <t>MAZDA CX-10</t>
  </si>
  <si>
    <t xml:space="preserve">CLC-CLASS </t>
  </si>
  <si>
    <t>GLK 300 CLASS</t>
  </si>
  <si>
    <t>GLK 350 CLASS</t>
  </si>
  <si>
    <t>ECLISPSE</t>
  </si>
  <si>
    <t>PAJERO SPORT</t>
  </si>
  <si>
    <t>56330</t>
  </si>
  <si>
    <t>12450</t>
  </si>
  <si>
    <t>15069</t>
  </si>
  <si>
    <t>27287</t>
  </si>
  <si>
    <t>32074</t>
  </si>
  <si>
    <t>35449</t>
  </si>
  <si>
    <t>43502</t>
  </si>
  <si>
    <t>51432</t>
  </si>
  <si>
    <t>16037</t>
  </si>
  <si>
    <t>32652</t>
  </si>
  <si>
    <t xml:space="preserve"> ALLION A17</t>
  </si>
  <si>
    <t>1.8 RS</t>
  </si>
  <si>
    <t>CELERIO</t>
  </si>
  <si>
    <t>2.5F4</t>
  </si>
  <si>
    <t>2.0 F4</t>
  </si>
  <si>
    <t>PASSAT CC</t>
  </si>
  <si>
    <t>SCIROCCO</t>
  </si>
  <si>
    <t>VENZA</t>
  </si>
  <si>
    <t>3.8</t>
  </si>
  <si>
    <t>PICK UP 4X2 SINGLE CAB</t>
  </si>
  <si>
    <t>2 DOOR PICKUP</t>
  </si>
  <si>
    <t>PICK UP 4X2 DOUBLE CAB</t>
  </si>
  <si>
    <t>PICK UP 4X4 SINGLE CAB</t>
  </si>
  <si>
    <t>4 DOOR PICKUP</t>
  </si>
  <si>
    <t>PICK UP 4X4 DOUBLE CAB</t>
  </si>
  <si>
    <t>KOLEOS</t>
  </si>
  <si>
    <t>SYMBOL</t>
  </si>
  <si>
    <t>SAFRANE</t>
  </si>
  <si>
    <t>ANTARA</t>
  </si>
  <si>
    <t>BOXSTER S</t>
  </si>
  <si>
    <t>2.9 F7</t>
  </si>
  <si>
    <t>BOXSTER SPYDER</t>
  </si>
  <si>
    <t>CAYMAN S</t>
  </si>
  <si>
    <t>CAYMAN R</t>
  </si>
  <si>
    <t>ACCORD CROSSTOUR</t>
  </si>
  <si>
    <t>CENTENNIAL</t>
  </si>
  <si>
    <t>H1 VAN</t>
  </si>
  <si>
    <t>H1 VAN 6-SEATER</t>
  </si>
  <si>
    <t>H1 VAN 9-SEATER</t>
  </si>
  <si>
    <t>H1 VAN 12-SEATER</t>
  </si>
  <si>
    <t>i10</t>
  </si>
  <si>
    <t>i30</t>
  </si>
  <si>
    <t>VERACRUZ</t>
  </si>
  <si>
    <t>INFINITY</t>
  </si>
  <si>
    <t>FX 35</t>
  </si>
  <si>
    <t>FX 50</t>
  </si>
  <si>
    <t>G 37</t>
  </si>
  <si>
    <t>G 37 COUPE</t>
  </si>
  <si>
    <t>QX 56</t>
  </si>
  <si>
    <t>3.0TD</t>
  </si>
  <si>
    <t>2.4 I5</t>
  </si>
  <si>
    <t>KOUP</t>
  </si>
  <si>
    <t xml:space="preserve">OPTIMA </t>
  </si>
  <si>
    <t>DEFENDER</t>
  </si>
  <si>
    <t>LR2</t>
  </si>
  <si>
    <t>LR4</t>
  </si>
  <si>
    <t>RANGE ROVER</t>
  </si>
  <si>
    <t xml:space="preserve">ES </t>
  </si>
  <si>
    <t>GX</t>
  </si>
  <si>
    <t>RX</t>
  </si>
  <si>
    <t>SC</t>
  </si>
  <si>
    <t>3 SEDAN</t>
  </si>
  <si>
    <t>3 HATCBACK</t>
  </si>
  <si>
    <t>6 ULTRA</t>
  </si>
  <si>
    <t>B SERIES</t>
  </si>
  <si>
    <t>CX-7</t>
  </si>
  <si>
    <t>XC-9</t>
  </si>
  <si>
    <t>MX-5</t>
  </si>
  <si>
    <t>C 63AMG</t>
  </si>
  <si>
    <t>CL CLASS</t>
  </si>
  <si>
    <t>CLC CLASS</t>
  </si>
  <si>
    <t>CLS CLASS</t>
  </si>
  <si>
    <t>E63</t>
  </si>
  <si>
    <t>E-CLASS E-200 CGI</t>
  </si>
  <si>
    <t>E-CLASS E-250 CGI</t>
  </si>
  <si>
    <t>E-CLASS E-300</t>
  </si>
  <si>
    <t>E-CLASS E-350</t>
  </si>
  <si>
    <t>E-CLASS E-500</t>
  </si>
  <si>
    <t>E-CLASS CABRIOLET E 200 COUPE</t>
  </si>
  <si>
    <t>E-CLASS CABRIOLET E 250 COUPE</t>
  </si>
  <si>
    <t>E-CLASS CABRIOLET E 300 COUPE</t>
  </si>
  <si>
    <t>E-CLASS CABRIOLET E 350 COUPE</t>
  </si>
  <si>
    <t>E-CLASS CABRIOLET E 500 COUPE</t>
  </si>
  <si>
    <t>E-CLASS  E 200 COUPE</t>
  </si>
  <si>
    <t>E-CLASS  E 250 COUPE</t>
  </si>
  <si>
    <t>E-CLASS  E 300 COUPE</t>
  </si>
  <si>
    <t>E-CLASS  E 350 COUPE</t>
  </si>
  <si>
    <t>E-CLASS  E 500 COUPE</t>
  </si>
  <si>
    <t>GL CLASS GL 500</t>
  </si>
  <si>
    <t>GLK CLASS GLK 300</t>
  </si>
  <si>
    <t>GLK CLASS GLK 350</t>
  </si>
  <si>
    <t xml:space="preserve">R-CLASS </t>
  </si>
  <si>
    <t>S65 AMG</t>
  </si>
  <si>
    <t>S-CLASS S300</t>
  </si>
  <si>
    <t>S-CLASS S350 L</t>
  </si>
  <si>
    <t>S-CLASS S400 HYBRID</t>
  </si>
  <si>
    <t>S-CLASS S500 L</t>
  </si>
  <si>
    <t>S-CLASS S600L</t>
  </si>
  <si>
    <t>SL CLASS</t>
  </si>
  <si>
    <t>SLS AMG</t>
  </si>
  <si>
    <t>VIANO</t>
  </si>
  <si>
    <t>ECLIPSE</t>
  </si>
  <si>
    <t>MITSUBISHI PAJERO SWD</t>
  </si>
  <si>
    <t>ECLIPSE SPORTS COUPE</t>
  </si>
  <si>
    <t>2-DOOR  COUPE</t>
  </si>
  <si>
    <t>24822</t>
  </si>
  <si>
    <t>HIACE HIGH ROOF COMMUTER SUPER ROOF</t>
  </si>
  <si>
    <t>HIACE MID ROOF COMMUTER LWD</t>
  </si>
  <si>
    <t>HIACE MID ROOF PANEL VAN SUPER LWB</t>
  </si>
  <si>
    <t>HIACE PANEL VAN</t>
  </si>
  <si>
    <t>2-DOOR PICKUP</t>
  </si>
  <si>
    <t>LAND CRUISER XTREME</t>
  </si>
  <si>
    <t>LITE ACE TRUCK</t>
  </si>
  <si>
    <t>LITE ACE VAN</t>
  </si>
  <si>
    <t>SEQUOIA 2WD</t>
  </si>
  <si>
    <t>5-DOOR WAGON (2WD)</t>
  </si>
  <si>
    <t>SEQUOIA 4WD</t>
  </si>
  <si>
    <t>5-DOOR WAGON (4WD)</t>
  </si>
  <si>
    <t>TOWN ACE TRUCK</t>
  </si>
  <si>
    <t xml:space="preserve">NISSAN </t>
  </si>
  <si>
    <t>370Z</t>
  </si>
  <si>
    <t>370Z RODSTER</t>
  </si>
  <si>
    <t>PATROL SE</t>
  </si>
  <si>
    <t>PATROL  LE</t>
  </si>
  <si>
    <t>PATROL SAFARI</t>
  </si>
  <si>
    <t>SUNNY</t>
  </si>
  <si>
    <t>TIIDA</t>
  </si>
  <si>
    <t>URVAN PANEL VAN</t>
  </si>
  <si>
    <t>4-DOOR /5-DOOR VAN</t>
  </si>
  <si>
    <t>URVAN MICRO BUS</t>
  </si>
  <si>
    <t>XTRAIL</t>
  </si>
  <si>
    <t>XTERRA</t>
  </si>
  <si>
    <t>LAGUNE COUPE</t>
  </si>
  <si>
    <t>LOGAN</t>
  </si>
  <si>
    <t>911 CARRERA</t>
  </si>
  <si>
    <t>911 CARRERA 4</t>
  </si>
  <si>
    <t>911 CARRERA S</t>
  </si>
  <si>
    <t>911 CARRERA 4S</t>
  </si>
  <si>
    <t>911 TARGA 4</t>
  </si>
  <si>
    <t>911 TARGA 4S</t>
  </si>
  <si>
    <t>911 CARRERA GTS</t>
  </si>
  <si>
    <t>911 CARRERA 4 GTS</t>
  </si>
  <si>
    <t>911 GT3</t>
  </si>
  <si>
    <t>911 GT3 RS</t>
  </si>
  <si>
    <t>911 TURBO</t>
  </si>
  <si>
    <t>911 TURBO S</t>
  </si>
  <si>
    <t>911 SPEEDSTER</t>
  </si>
  <si>
    <t>911 GT2 RS</t>
  </si>
  <si>
    <t>BOXSTER  SPYDER</t>
  </si>
  <si>
    <t>4.8TC</t>
  </si>
  <si>
    <t>PANAMERA V6</t>
  </si>
  <si>
    <t>PANAMERA 4 V6</t>
  </si>
  <si>
    <t>PANAMERA S</t>
  </si>
  <si>
    <t>PANAMERA 4 S</t>
  </si>
  <si>
    <t>PANAMERA TURBO</t>
  </si>
  <si>
    <t>PANAMERA TURBO S</t>
  </si>
  <si>
    <t>WHEN NEW PRICES($)</t>
  </si>
  <si>
    <t>2.0TC/4</t>
  </si>
  <si>
    <t>5DOORS WAGON</t>
  </si>
  <si>
    <t>1.4TC</t>
  </si>
  <si>
    <t>1.8 TC</t>
  </si>
  <si>
    <t>5 DOORS HATCHBACK</t>
  </si>
  <si>
    <t>1.8TC</t>
  </si>
  <si>
    <t>4 DOORS/SEDAN</t>
  </si>
  <si>
    <t>4DOORS/SEDAN</t>
  </si>
  <si>
    <t>2DOORS CONVERTIBLE</t>
  </si>
  <si>
    <t>2DOORS COUPE</t>
  </si>
  <si>
    <t>A5 SPORT BACK</t>
  </si>
  <si>
    <t>5 DOORS LIFT BACK</t>
  </si>
  <si>
    <t>A6</t>
  </si>
  <si>
    <t>4DOORS SEDAN</t>
  </si>
  <si>
    <t>A7</t>
  </si>
  <si>
    <t>5DOORS LIFTBACK</t>
  </si>
  <si>
    <t>2 DOORS COUPE</t>
  </si>
  <si>
    <t>R8 SPYDER</t>
  </si>
  <si>
    <t>2.5TC/5</t>
  </si>
  <si>
    <t>2 DOORS CONVERTIBLE</t>
  </si>
  <si>
    <t>BMW 1-SERIES</t>
  </si>
  <si>
    <t>3/5 DOORS HATCHBACK</t>
  </si>
  <si>
    <t>3/5 DOORS/COUPE</t>
  </si>
  <si>
    <t>3/5 DOORS /CONVERTIBLE</t>
  </si>
  <si>
    <t>BMW3- SERIES</t>
  </si>
  <si>
    <t>1.6/4</t>
  </si>
  <si>
    <t>2.5/6</t>
  </si>
  <si>
    <t>3.0/6</t>
  </si>
  <si>
    <t>3.0TC/6</t>
  </si>
  <si>
    <t>BMW 3-SERIES CONVERTIBLE</t>
  </si>
  <si>
    <t xml:space="preserve">5-SERIES </t>
  </si>
  <si>
    <t>5DOORS LIFTBACK, 535 iGT</t>
  </si>
  <si>
    <t>4DOORS PICKUP</t>
  </si>
  <si>
    <t>AVEO</t>
  </si>
  <si>
    <t>1.4/4</t>
  </si>
  <si>
    <t>AVEO5</t>
  </si>
  <si>
    <t>5DOORS HATCHBACK</t>
  </si>
  <si>
    <t>CAMARO</t>
  </si>
  <si>
    <t>CAMARO CONVERTIBLE</t>
  </si>
  <si>
    <t>CAPRICE</t>
  </si>
  <si>
    <t>2DOORS SEDAN</t>
  </si>
  <si>
    <t>CAPTIVA</t>
  </si>
  <si>
    <t>2.4/4</t>
  </si>
  <si>
    <t>COLORADO</t>
  </si>
  <si>
    <t>2DOORS PICKUP</t>
  </si>
  <si>
    <t>CORVETTE</t>
  </si>
  <si>
    <t>2D COUPE CONVERTIBLE</t>
  </si>
  <si>
    <t>6.2SC</t>
  </si>
  <si>
    <t>CRUZE</t>
  </si>
  <si>
    <t>1.8/4</t>
  </si>
  <si>
    <t>EPICA</t>
  </si>
  <si>
    <t>2.0/6</t>
  </si>
  <si>
    <t>LUMINA</t>
  </si>
  <si>
    <t>MALIBU</t>
  </si>
  <si>
    <t>SILVERADO</t>
  </si>
  <si>
    <t>2DOORS PICK UP</t>
  </si>
  <si>
    <t>SPARK</t>
  </si>
  <si>
    <t>1.0/4</t>
  </si>
  <si>
    <t>5DOORS LONG WAGON</t>
  </si>
  <si>
    <t>TAHOE</t>
  </si>
  <si>
    <t>TRAVERSE</t>
  </si>
  <si>
    <t>1.5/4</t>
  </si>
  <si>
    <t>F5</t>
  </si>
  <si>
    <t>4 DOORS PICK UP</t>
  </si>
  <si>
    <t>1.2/4</t>
  </si>
  <si>
    <t>FIGO</t>
  </si>
  <si>
    <t>5DOORS MINIVAN</t>
  </si>
  <si>
    <t>FOCUS</t>
  </si>
  <si>
    <t>FUSION</t>
  </si>
  <si>
    <t>2.5/4</t>
  </si>
  <si>
    <t>MONDEO</t>
  </si>
  <si>
    <t>2.3/4</t>
  </si>
  <si>
    <t>MUSTANG</t>
  </si>
  <si>
    <t>MUSTANG CONVERTBLE</t>
  </si>
  <si>
    <t>RANGER</t>
  </si>
  <si>
    <t>2.2/4</t>
  </si>
  <si>
    <t>2-DOORS PICK-UP</t>
  </si>
  <si>
    <t>2.6/4</t>
  </si>
  <si>
    <t>3.0TD/4</t>
  </si>
  <si>
    <t>SHELBY GT500</t>
  </si>
  <si>
    <t>2-DOORS COUPE</t>
  </si>
  <si>
    <t>TAURUS</t>
  </si>
  <si>
    <t>2-DOORS SEDAN</t>
  </si>
  <si>
    <t>5-DOORS HATCHBACK</t>
  </si>
  <si>
    <t>1.1/4</t>
  </si>
  <si>
    <t>FRW</t>
  </si>
  <si>
    <t>5-DOORS MINIVAN</t>
  </si>
  <si>
    <t>5-DOORS WAGON</t>
  </si>
  <si>
    <t>4-DOORS SEDAN</t>
  </si>
  <si>
    <t>G37 CONVERTIBLE</t>
  </si>
  <si>
    <t>4WD/RWD</t>
  </si>
  <si>
    <t>2-DOORS-PICK UP</t>
  </si>
  <si>
    <t>2.5TD/4</t>
  </si>
  <si>
    <t>4- DOORS PICK UP</t>
  </si>
  <si>
    <t>CADENZA</t>
  </si>
  <si>
    <t>CAVENS</t>
  </si>
  <si>
    <t>CERATO KOUP</t>
  </si>
  <si>
    <t>LAND ROVER</t>
  </si>
  <si>
    <t>2.4TD/4</t>
  </si>
  <si>
    <t>3.2/6</t>
  </si>
  <si>
    <t xml:space="preserve">RANGE ROVER SPORT </t>
  </si>
  <si>
    <t>LFA</t>
  </si>
  <si>
    <t>B-SERIES</t>
  </si>
  <si>
    <t>4-DOORS PICK-UP</t>
  </si>
  <si>
    <t xml:space="preserve">2.3TC/4 </t>
  </si>
  <si>
    <t>CX-9</t>
  </si>
  <si>
    <t>MAZDA2</t>
  </si>
  <si>
    <t xml:space="preserve">MERCEDES-BENZ </t>
  </si>
  <si>
    <t>GLK-CLASS 300</t>
  </si>
  <si>
    <t>GLK-CLASS 350</t>
  </si>
  <si>
    <t xml:space="preserve">C63 AMG </t>
  </si>
  <si>
    <t>CL-CLASS( CL 500)</t>
  </si>
  <si>
    <t>2-D00R COUPE</t>
  </si>
  <si>
    <t>CL-CLASS( CL 600)</t>
  </si>
  <si>
    <t>CL-CLASS( CL 63 AMG)</t>
  </si>
  <si>
    <t>CL-CLASS( CL 65 AMG)</t>
  </si>
  <si>
    <t>CLC-CLASS</t>
  </si>
  <si>
    <t>1.8SC/4</t>
  </si>
  <si>
    <t>3-DOORS HATCHBACK</t>
  </si>
  <si>
    <t>E-CLASS ( E 200 CGI)</t>
  </si>
  <si>
    <t>E-CLASS ( E 250 CGI)</t>
  </si>
  <si>
    <t>E-CLASS ( E 300 )</t>
  </si>
  <si>
    <t>E-CLASS ( E 350 )</t>
  </si>
  <si>
    <t>E-CLASS ( E 500 )</t>
  </si>
  <si>
    <t>E-CLASS CABRIOLET ( E 200 COUPE)</t>
  </si>
  <si>
    <t>E-CLASS CABRIOLET ( E 250 COUPE)</t>
  </si>
  <si>
    <t>E-CLASS CABRIOLET ( E 300 COUPE)</t>
  </si>
  <si>
    <t>E-CLASS CABRIOLET ( E 350 COUPE)</t>
  </si>
  <si>
    <t>E-CLASS CABRIOLET ( E 500 COUPE)</t>
  </si>
  <si>
    <t>E-CLASS COUPE(E200 COUPE)</t>
  </si>
  <si>
    <t>E-CLASS COUPE(E250 COUPE)</t>
  </si>
  <si>
    <t>E-CLASS COUPE(E300 COUPE)</t>
  </si>
  <si>
    <t>E-CLASS COUPE(E350 COUPE)</t>
  </si>
  <si>
    <t>E-CLASS COUPE(E500 COUPE)</t>
  </si>
  <si>
    <t>2-DOORS WAGON</t>
  </si>
  <si>
    <t>4 DOOR LONG SEDAN</t>
  </si>
  <si>
    <t>S CLASS ( S300)</t>
  </si>
  <si>
    <t>4 DOORS SEDAN</t>
  </si>
  <si>
    <t>S CLASS ( S 350 L)</t>
  </si>
  <si>
    <t>S CLASS ( S 400 HYBRID)</t>
  </si>
  <si>
    <t>S CLASS ( S 500 L)</t>
  </si>
  <si>
    <t>4 DOORS LONG SEDAN</t>
  </si>
  <si>
    <t>S CLASS ( S 600 L )</t>
  </si>
  <si>
    <t>5 DOORS LONG SEDAN</t>
  </si>
  <si>
    <t>SLS AMG Roadster</t>
  </si>
  <si>
    <t xml:space="preserve">SPRINTER </t>
  </si>
  <si>
    <t>2.1TD/4</t>
  </si>
  <si>
    <t>1.8 TC/4</t>
  </si>
  <si>
    <t>2.2 TD/4</t>
  </si>
  <si>
    <t>ASX</t>
  </si>
  <si>
    <t>1.3/4</t>
  </si>
  <si>
    <t>PAJERO SWB</t>
  </si>
  <si>
    <t>3 DOORS WAGON</t>
  </si>
  <si>
    <t>4RWD</t>
  </si>
  <si>
    <t>PANEL VAN</t>
  </si>
  <si>
    <t>2.5D</t>
  </si>
  <si>
    <t>MID ROOF PANEL</t>
  </si>
  <si>
    <t>VAN SUPER LWB COMMUTER</t>
  </si>
  <si>
    <t>MID ROOF COMMUTER LWB</t>
  </si>
  <si>
    <t>HIGH ROOF COMMUTER SUPER LWB</t>
  </si>
  <si>
    <t>5 DOORS MINIVAN</t>
  </si>
  <si>
    <t>2.7L</t>
  </si>
  <si>
    <t>3.0L</t>
  </si>
  <si>
    <t>1.3L</t>
  </si>
  <si>
    <t>1.5L</t>
  </si>
  <si>
    <t>ZELAS</t>
  </si>
  <si>
    <t>2.5L</t>
  </si>
  <si>
    <t>370Z ROADSTER</t>
  </si>
  <si>
    <t>ARMANDA</t>
  </si>
  <si>
    <t>2- DOOR COUPE</t>
  </si>
  <si>
    <t>GT-R TRACK PACK</t>
  </si>
  <si>
    <t>GT-R WIP</t>
  </si>
  <si>
    <t>4X4 DOUBLE CABINE</t>
  </si>
  <si>
    <t>PICKUP</t>
  </si>
  <si>
    <t>4X2 S/CAB</t>
  </si>
  <si>
    <t>4X2 D/CAB</t>
  </si>
  <si>
    <t>2.4/5</t>
  </si>
  <si>
    <t>4X4 S/CAB</t>
  </si>
  <si>
    <t>2.5TD/5</t>
  </si>
  <si>
    <t>4X4 D/CAB</t>
  </si>
  <si>
    <t>4-DOOR PANEL VAN</t>
  </si>
  <si>
    <t>3.0/4</t>
  </si>
  <si>
    <t>5-DOOR MICRO BUS</t>
  </si>
  <si>
    <t>Xterra</t>
  </si>
  <si>
    <t>FLUENCE</t>
  </si>
  <si>
    <t>LAGUNA COUPE</t>
  </si>
  <si>
    <t xml:space="preserve">PORSCHE </t>
  </si>
  <si>
    <t>PANAMERA 4S</t>
  </si>
  <si>
    <t>CAYENNE ( BASE)</t>
  </si>
  <si>
    <t>CAYENNE ( D)</t>
  </si>
  <si>
    <t>CAYENNE ( S HYBRID)</t>
  </si>
  <si>
    <t>CAYENNE ( S)</t>
  </si>
  <si>
    <t>CAYENNE ( GTS)</t>
  </si>
  <si>
    <t>CAYENNE ( TURBO)</t>
  </si>
  <si>
    <t>PORSCHE 911 (CARRERA)</t>
  </si>
  <si>
    <t>PORSCHE 911 (CARRERA 4)</t>
  </si>
  <si>
    <t>PORSCHE 911 (CARRERA S)</t>
  </si>
  <si>
    <t>PORSCHE 911 (CARRERA 4S)</t>
  </si>
  <si>
    <t>PORSCHE 911 (TARGA 4)</t>
  </si>
  <si>
    <t>PORSCHE 911 (TARGA 4S)</t>
  </si>
  <si>
    <t>PORSCHE 911 (CARRERA GTS)</t>
  </si>
  <si>
    <t>PORSCHE 911 (CARRERA 4 GTS)</t>
  </si>
  <si>
    <t>PORSCHE 911 (GT3)</t>
  </si>
  <si>
    <t>PORSCHE 911 (GT3  RS)</t>
  </si>
  <si>
    <t>PORSCHE 911 (URBO)</t>
  </si>
  <si>
    <t>PORSCHE 911 (TURBO S)</t>
  </si>
  <si>
    <t>PORSCHE 911 (SPEEDSTER)</t>
  </si>
  <si>
    <t>PORSCHE 911 (GT2 RS)</t>
  </si>
  <si>
    <t>A1</t>
  </si>
  <si>
    <t>1.4 TFSI 122</t>
  </si>
  <si>
    <t>3 DOOR HATCHBACK</t>
  </si>
  <si>
    <t>1.4 TFSI 185</t>
  </si>
  <si>
    <t>5 DOOR HATCHBACK</t>
  </si>
  <si>
    <t>1.8T</t>
  </si>
  <si>
    <t>4 DOOR SEDAN</t>
  </si>
  <si>
    <t>2.0T</t>
  </si>
  <si>
    <t>2.0T QUATTRO</t>
  </si>
  <si>
    <t>2 DOOR CONVERTIBLE</t>
  </si>
  <si>
    <t>5 DOOR LIFTBACK</t>
  </si>
  <si>
    <t>2.0TC</t>
  </si>
  <si>
    <t>4.0TC</t>
  </si>
  <si>
    <t>Q3</t>
  </si>
  <si>
    <t>1.4TFSI</t>
  </si>
  <si>
    <t>4 DOOR WAGON</t>
  </si>
  <si>
    <t>2.0TC TFSI 170</t>
  </si>
  <si>
    <t>2.0TC TFSI 211</t>
  </si>
  <si>
    <t>2 DOOR COUPE/CONVERTIBLE</t>
  </si>
  <si>
    <t>3 DOOR COUPE/CONVERTIBLE</t>
  </si>
  <si>
    <t>4 DOOR COUPE/CONVERTIBLE</t>
  </si>
  <si>
    <t>3 SERIE CONVERTIBLE</t>
  </si>
  <si>
    <t xml:space="preserve">3 SERIE </t>
  </si>
  <si>
    <t>4  DOOR SEDAN</t>
  </si>
  <si>
    <t xml:space="preserve"> 3  SERIE </t>
  </si>
  <si>
    <t xml:space="preserve"> 6 SERIE CABRIOLET</t>
  </si>
  <si>
    <t xml:space="preserve"> M3 COUPE</t>
  </si>
  <si>
    <t>X1</t>
  </si>
  <si>
    <t>X6 M</t>
  </si>
  <si>
    <t>3.0TC</t>
  </si>
  <si>
    <t xml:space="preserve">BMW </t>
  </si>
  <si>
    <t xml:space="preserve">1 SERIE </t>
  </si>
  <si>
    <t>1 SERIE</t>
  </si>
  <si>
    <t>3 SERIE COUPE</t>
  </si>
  <si>
    <t>5 SERIE</t>
  </si>
  <si>
    <t>5 GT SERIE</t>
  </si>
  <si>
    <t>6 SERIE COUPE</t>
  </si>
  <si>
    <t>6 GRAN COUPE</t>
  </si>
  <si>
    <t>7 SERIE</t>
  </si>
  <si>
    <t>3.0 TC</t>
  </si>
  <si>
    <t xml:space="preserve">BYD </t>
  </si>
  <si>
    <t>4 DOOR PICK UP</t>
  </si>
  <si>
    <t>RW</t>
  </si>
  <si>
    <t>2-4 DOOR PICK UP</t>
  </si>
  <si>
    <t>SONIC</t>
  </si>
  <si>
    <t>4-5 DOOR SEDAN</t>
  </si>
  <si>
    <t>SUBURDAN</t>
  </si>
  <si>
    <t>5 DOOR LONG WAGON</t>
  </si>
  <si>
    <t>5 DOOR MINIVAN</t>
  </si>
  <si>
    <t>4-5 DOOR SEDAN/HATCHBACK/WAGON</t>
  </si>
  <si>
    <t>4-5 DOOR SEDAN/WAGON/LIFTBACK</t>
  </si>
  <si>
    <t xml:space="preserve"> 2 DOOR COUPE</t>
  </si>
  <si>
    <t>MUSTANG CONVERTIBLE</t>
  </si>
  <si>
    <t>3.2TD I5</t>
  </si>
  <si>
    <t xml:space="preserve">FORD </t>
  </si>
  <si>
    <t xml:space="preserve">HONDA </t>
  </si>
  <si>
    <t xml:space="preserve"> 4 DOOR SEDAN</t>
  </si>
  <si>
    <t>I20</t>
  </si>
  <si>
    <t>I40</t>
  </si>
  <si>
    <t>4 DOOR HATCHBACK</t>
  </si>
  <si>
    <t xml:space="preserve"> 5 DOOR WAGON</t>
  </si>
  <si>
    <t xml:space="preserve"> RIO HATCHBACK</t>
  </si>
  <si>
    <t>4 DOOR SEDAN ,5 DOOR HATCHBACK</t>
  </si>
  <si>
    <t>4-5 DOOR SEDAN/HATCHBACK</t>
  </si>
  <si>
    <t>4-5 DOOR SEDAN/LIFTBACK/WAGON</t>
  </si>
  <si>
    <t>CX - 7</t>
  </si>
  <si>
    <t>MX - 5</t>
  </si>
  <si>
    <t>MERCEDES</t>
  </si>
  <si>
    <t>BENZ E63 AMG</t>
  </si>
  <si>
    <t>BENZ CLS 63 AMG</t>
  </si>
  <si>
    <t>BENZ G CLASS</t>
  </si>
  <si>
    <t>3-5 DOOR WAGON</t>
  </si>
  <si>
    <t>BENZ GLK CLASS</t>
  </si>
  <si>
    <t>BENZ R CLASS</t>
  </si>
  <si>
    <t>BENZ S63 AMG</t>
  </si>
  <si>
    <t>BENZ S65 AMG</t>
  </si>
  <si>
    <t>BENZ SLS AMG</t>
  </si>
  <si>
    <t>BENZ SPRINTER</t>
  </si>
  <si>
    <t>BENZ VIANO</t>
  </si>
  <si>
    <t>BENZ VITO</t>
  </si>
  <si>
    <t>BENZ C63 AMG COUPE</t>
  </si>
  <si>
    <t>3 DOOR COUPE</t>
  </si>
  <si>
    <t>5 DOOR SEDAN</t>
  </si>
  <si>
    <t>CAMRY S</t>
  </si>
  <si>
    <t>2.7 IV</t>
  </si>
  <si>
    <t>HIACE HIGH ROOF COMMUTER SUPER LWB</t>
  </si>
  <si>
    <t>HIACE MID ROOF COMMUTER LWB</t>
  </si>
  <si>
    <t>2.0L</t>
  </si>
  <si>
    <t>2 DOOR PICK UP</t>
  </si>
  <si>
    <t>INNOVA AUTOMATIC</t>
  </si>
  <si>
    <t>INNOVA MANUAL</t>
  </si>
  <si>
    <t>LAND CRUISER PRADO (TX/TXL)</t>
  </si>
  <si>
    <t>4-DOOR WAGON XLE</t>
  </si>
  <si>
    <t>307Z</t>
  </si>
  <si>
    <t>2  DOOR HATCHBACK</t>
  </si>
  <si>
    <t>1.6TC</t>
  </si>
  <si>
    <t>MICRA</t>
  </si>
  <si>
    <t>PICKUP 4X2 SINGLE CABIN</t>
  </si>
  <si>
    <t>PICKUP 4X2 DOUBLE CABIN</t>
  </si>
  <si>
    <t>PICKUP 4X4 SINGLE CABIN</t>
  </si>
  <si>
    <t>PICKUP 4X4 DOUBLE CABIN</t>
  </si>
  <si>
    <t>4-5DOOR HATCHBACK</t>
  </si>
  <si>
    <t>4-5 DOOR VAN</t>
  </si>
  <si>
    <t>PATROL LE</t>
  </si>
  <si>
    <t>RENAULT</t>
  </si>
  <si>
    <t>DUSTER</t>
  </si>
  <si>
    <t>MEGANE</t>
  </si>
  <si>
    <t>SANDERO</t>
  </si>
  <si>
    <t>911 -         CARRERA</t>
  </si>
  <si>
    <t>911 -         CARRERA S</t>
  </si>
  <si>
    <t>911 -          CARRERA 4</t>
  </si>
  <si>
    <t>911 -          CARRERA 4S</t>
  </si>
  <si>
    <t>911  -        CARRERA GTS</t>
  </si>
  <si>
    <t>911 -         CARRERA 4GTS</t>
  </si>
  <si>
    <t>911 -          TURBO</t>
  </si>
  <si>
    <t>911  -          TURBO S</t>
  </si>
  <si>
    <t>911            GT3</t>
  </si>
  <si>
    <t>911 -      CABRIOLET   CARRERA</t>
  </si>
  <si>
    <t>911 -      CABRIOLET   CARRERA S</t>
  </si>
  <si>
    <t>911 -       CABRIOLET  CARRERA 4</t>
  </si>
  <si>
    <t>911 -        CABRIOLET  CARRERA 4S</t>
  </si>
  <si>
    <t>911  -        CABRIOLET CARRERA GTS</t>
  </si>
  <si>
    <t>911 -       CABRIOLET  CARRERA 4GTS</t>
  </si>
  <si>
    <t>911 -         CABRIOLET  TURBO</t>
  </si>
  <si>
    <t>911  -          CABRIOLET TURBO S</t>
  </si>
  <si>
    <t xml:space="preserve">BOXSTER </t>
  </si>
  <si>
    <t>CAYENNE BASE</t>
  </si>
  <si>
    <t>CAYENNE D</t>
  </si>
  <si>
    <t>CAYENNE S HYBRID</t>
  </si>
  <si>
    <t>CAYENNE GTS</t>
  </si>
  <si>
    <t>CAYENNE TURBO</t>
  </si>
  <si>
    <t>2 DOOR  COUPE</t>
  </si>
  <si>
    <t>4   DOOR SEDAN</t>
  </si>
  <si>
    <t>A4 QUATTRO</t>
  </si>
  <si>
    <t xml:space="preserve">3.0T </t>
  </si>
  <si>
    <t>4 DOOR LIFTBACK</t>
  </si>
  <si>
    <t>Q3 170</t>
  </si>
  <si>
    <t>Q3 211</t>
  </si>
  <si>
    <t>RS 4</t>
  </si>
  <si>
    <t>RS 5</t>
  </si>
  <si>
    <t>S7</t>
  </si>
  <si>
    <t>2.5 RS I5</t>
  </si>
  <si>
    <t xml:space="preserve">AUDI </t>
  </si>
  <si>
    <t>1 SERIE 116i</t>
  </si>
  <si>
    <t>1 SERIE  118i</t>
  </si>
  <si>
    <t>1 SERIE 125i</t>
  </si>
  <si>
    <t>1 SERIE  M135i</t>
  </si>
  <si>
    <t>3 SERIE 316i</t>
  </si>
  <si>
    <t>3 SERIE 320i</t>
  </si>
  <si>
    <t>3 SERIE 328i</t>
  </si>
  <si>
    <t>3 SERIE 335i</t>
  </si>
  <si>
    <t>3 SERIECONVERTIBLE 320i</t>
  </si>
  <si>
    <t>3 SERIE CONVERTIBLE 325i</t>
  </si>
  <si>
    <t>3 SERIE CONVERTIBLE 330i</t>
  </si>
  <si>
    <t>3 SERIE CONVERTIBLE 335i</t>
  </si>
  <si>
    <t>3 SERIE COUPE 320i</t>
  </si>
  <si>
    <t>3SERIE COUPE 325i</t>
  </si>
  <si>
    <t>3 SERIE COUPE 330i</t>
  </si>
  <si>
    <t>3 SERIE COUPE 335i</t>
  </si>
  <si>
    <t>5 SERIE 520i</t>
  </si>
  <si>
    <t>5 SERIE 523i</t>
  </si>
  <si>
    <t>5 SERIE 528i</t>
  </si>
  <si>
    <t>5 SERIE 535i</t>
  </si>
  <si>
    <t>5 SERIE 550i</t>
  </si>
  <si>
    <t>5 SERIE GT 535i</t>
  </si>
  <si>
    <t>5 SERIE GT 550i</t>
  </si>
  <si>
    <t>6 SERIE CABRIOLET 640i</t>
  </si>
  <si>
    <t>6 SERIE CABRIOLET 650i</t>
  </si>
  <si>
    <t>6 SERIE COUPE 640i</t>
  </si>
  <si>
    <t>6 SERIE COUPE 650i</t>
  </si>
  <si>
    <t>6 SERIE GRAN COUPE 640i</t>
  </si>
  <si>
    <t>6 SERIE GRAN COUPE 650i</t>
  </si>
  <si>
    <t>7 SERIE 730Li</t>
  </si>
  <si>
    <t>7 SERIE 740Li</t>
  </si>
  <si>
    <t>7 SERIE 750Li</t>
  </si>
  <si>
    <t>7 SERIE 760Li</t>
  </si>
  <si>
    <t>M6 CABRIOLET</t>
  </si>
  <si>
    <t>M6 COUPE</t>
  </si>
  <si>
    <t>X1   SDRIVE 18i</t>
  </si>
  <si>
    <t>X1   XDRIVE 25i</t>
  </si>
  <si>
    <t>X1   XDRIVE 28i</t>
  </si>
  <si>
    <t>X3  XDRIVE 28i</t>
  </si>
  <si>
    <t>X 3  XDRIVE 35i</t>
  </si>
  <si>
    <t>X5  XDRIVE 35i</t>
  </si>
  <si>
    <t>X5  XDRIVE 50i</t>
  </si>
  <si>
    <t>Z4  SDRIVE 23i</t>
  </si>
  <si>
    <t>Z4  SDRIVE 30i</t>
  </si>
  <si>
    <t>Z4  SDRIVE 35i</t>
  </si>
  <si>
    <t>CAMARO LT COUPE</t>
  </si>
  <si>
    <t>CAMARO SS COUPE</t>
  </si>
  <si>
    <t>CAMARO ZL1 COUPE</t>
  </si>
  <si>
    <t>CAMARO CONVERTIBLE LT CONVERTIBLE</t>
  </si>
  <si>
    <t>CAMARO CONVERTIBLE SS CONVERTIBLE</t>
  </si>
  <si>
    <t>CAMARO CONVERTIBLE ZL1 CONVERTIBLE</t>
  </si>
  <si>
    <t>CORVETTE COUPE</t>
  </si>
  <si>
    <t>CORVETTE CONVERTIBLE</t>
  </si>
  <si>
    <t>CORVETTE Z06</t>
  </si>
  <si>
    <t>CORVETTE ZR1</t>
  </si>
  <si>
    <t>4 DOOR SEDAN/HATCHBACK</t>
  </si>
  <si>
    <t xml:space="preserve">SUBURDAN </t>
  </si>
  <si>
    <t>TRAILBLAZER</t>
  </si>
  <si>
    <t>EDGE SE</t>
  </si>
  <si>
    <t>EDGE SE LIMITED</t>
  </si>
  <si>
    <t>EDGE SPORT</t>
  </si>
  <si>
    <t>EXPLORER BASE</t>
  </si>
  <si>
    <t>EXPLORER XLT</t>
  </si>
  <si>
    <t>EXPLORER LIMITED</t>
  </si>
  <si>
    <t>EXPLORER SPORT</t>
  </si>
  <si>
    <t>F150</t>
  </si>
  <si>
    <t xml:space="preserve">FIGO </t>
  </si>
  <si>
    <t>FLEX ECOBOOST</t>
  </si>
  <si>
    <t>FOCUS ST</t>
  </si>
  <si>
    <t>MUSTANG COUPE</t>
  </si>
  <si>
    <t>MUSTANG GT COUPE</t>
  </si>
  <si>
    <t>MUSTANG BOSS 302</t>
  </si>
  <si>
    <t>TAURUS L</t>
  </si>
  <si>
    <t>TAURUS SHO</t>
  </si>
  <si>
    <t>ACCORD DX/LX</t>
  </si>
  <si>
    <t>ACCORD EX</t>
  </si>
  <si>
    <t>CIVIC Vti</t>
  </si>
  <si>
    <t>ODYSSEY LX</t>
  </si>
  <si>
    <t>ODYSSEY EXL</t>
  </si>
  <si>
    <t>ODYSSEY TOURING</t>
  </si>
  <si>
    <t>PILOT EX</t>
  </si>
  <si>
    <t>PILOT TOURING</t>
  </si>
  <si>
    <t>H1 6 SEATER</t>
  </si>
  <si>
    <t>H1 9 SEATER</t>
  </si>
  <si>
    <t>H1 12 SEATER</t>
  </si>
  <si>
    <t xml:space="preserve">H1 12 SEATER </t>
  </si>
  <si>
    <t>2.5 D</t>
  </si>
  <si>
    <t>I 10</t>
  </si>
  <si>
    <t>2 DOOR HATCHBACK</t>
  </si>
  <si>
    <t>I 20</t>
  </si>
  <si>
    <t>I 30</t>
  </si>
  <si>
    <t>I 40</t>
  </si>
  <si>
    <t>SONATA BASE</t>
  </si>
  <si>
    <t>VERACRUZ 5 SEATER</t>
  </si>
  <si>
    <t>VERACRUZ 7 SEATER</t>
  </si>
  <si>
    <t xml:space="preserve">EX </t>
  </si>
  <si>
    <t>FX 37</t>
  </si>
  <si>
    <t>G 25</t>
  </si>
  <si>
    <t>JX</t>
  </si>
  <si>
    <t>D-MAX GT</t>
  </si>
  <si>
    <t>3.0 TD</t>
  </si>
  <si>
    <t>CADENZA LX</t>
  </si>
  <si>
    <t>CADENZA EX</t>
  </si>
  <si>
    <t>QUORIS</t>
  </si>
  <si>
    <t>4-5 SEDAN/HATCHBACK</t>
  </si>
  <si>
    <t>RIO HATCHBACK</t>
  </si>
  <si>
    <t>RANGE ROVER EVOQUE PURE</t>
  </si>
  <si>
    <t>RANGE ROVER EVOQUE DYNAMIC</t>
  </si>
  <si>
    <t>RANGE ROVER EVOQUE COUPE PURE</t>
  </si>
  <si>
    <t>RANGE ROVER EVOQUE COUPE DYNAMIC</t>
  </si>
  <si>
    <t>2 HATCHBACK</t>
  </si>
  <si>
    <t>2 SEDAN</t>
  </si>
  <si>
    <t>3 HATCHBACK</t>
  </si>
  <si>
    <t>CX - 5</t>
  </si>
  <si>
    <t>CX - 9</t>
  </si>
  <si>
    <t>CX- 9</t>
  </si>
  <si>
    <t>BENZ A CLASS</t>
  </si>
  <si>
    <t>BENZ C 63 AMG</t>
  </si>
  <si>
    <t>BENZ C63 AMG EDITION 507</t>
  </si>
  <si>
    <t>BENZ C63 AMG COUPE EDITION 507</t>
  </si>
  <si>
    <t>BENZ CL500</t>
  </si>
  <si>
    <t>BENZ CL600</t>
  </si>
  <si>
    <t>BENZ CL 63 AMG</t>
  </si>
  <si>
    <t>BENZ CL 65 AMG</t>
  </si>
  <si>
    <t>BENZ CLS SHOOTING BRAKE</t>
  </si>
  <si>
    <t>BENZ CLS 350</t>
  </si>
  <si>
    <t>BENZ CLS 500</t>
  </si>
  <si>
    <t>BENZ G65 AMG</t>
  </si>
  <si>
    <t>BENZ GL 500</t>
  </si>
  <si>
    <t>BENZ GL 63 AMG</t>
  </si>
  <si>
    <t>BENZ S300</t>
  </si>
  <si>
    <t>BENZ S350L</t>
  </si>
  <si>
    <t>BENZ S400 HYBRID</t>
  </si>
  <si>
    <t>BENZ S500L</t>
  </si>
  <si>
    <t>BENZ S600L</t>
  </si>
  <si>
    <t>BENZ SL63 AMG</t>
  </si>
  <si>
    <t>5.5TC</t>
  </si>
  <si>
    <t>BENZ SL 65 AMG</t>
  </si>
  <si>
    <t>BENZ SL 350</t>
  </si>
  <si>
    <t>BENZ SL 500</t>
  </si>
  <si>
    <t>BENZ SLS AMG ROADSTER</t>
  </si>
  <si>
    <t>AVALON SE</t>
  </si>
  <si>
    <t>AVALON SE Plus Limited</t>
  </si>
  <si>
    <t>CAMRY SE/Plus/Sport</t>
  </si>
  <si>
    <t xml:space="preserve">LAND CRUISER PRADO </t>
  </si>
  <si>
    <t>SEQUOIA LIMITED</t>
  </si>
  <si>
    <t>SEQUOIA SR5</t>
  </si>
  <si>
    <t>4-DOOR WAGON LE (SE)</t>
  </si>
  <si>
    <t>PATHFINDER S</t>
  </si>
  <si>
    <t>PATHFINDER SV</t>
  </si>
  <si>
    <t xml:space="preserve">PATHFINDER SL  </t>
  </si>
  <si>
    <t>JUKE TURBO</t>
  </si>
  <si>
    <t>GR-R TRACK PACK</t>
  </si>
  <si>
    <t>PICK UP 4X2 SINGLE CABINE</t>
  </si>
  <si>
    <t>PICK UP 4X2 DOUBLE CABINE</t>
  </si>
  <si>
    <t>PICK UP 4X4 SINGLE CABINE</t>
  </si>
  <si>
    <t>PICK UP 4X4 DOUBLE CABINE</t>
  </si>
  <si>
    <t>FWD                                                       2013</t>
  </si>
  <si>
    <t>ASTRA SEDAN</t>
  </si>
  <si>
    <t>ASTRA HATCHBACK</t>
  </si>
  <si>
    <t>ASTRA GTC</t>
  </si>
  <si>
    <t>SUB-COMPACT SEDAN/HATCHBACK</t>
  </si>
  <si>
    <t>CORSA OPC</t>
  </si>
  <si>
    <t>SUB-COMPACT HATCHBACK</t>
  </si>
  <si>
    <t>CORSA OPC NURBURGRING EDITION</t>
  </si>
  <si>
    <t>INSIGNIA</t>
  </si>
  <si>
    <t>4-5 DOOR SEDAN/LIFTBACK</t>
  </si>
  <si>
    <t>INSIGNIA OPC</t>
  </si>
  <si>
    <t>MERIVA</t>
  </si>
  <si>
    <t xml:space="preserve">911 CARRERA GTS </t>
  </si>
  <si>
    <t xml:space="preserve">911 CARRERA 4 GTS </t>
  </si>
  <si>
    <t xml:space="preserve">911 TURBO S </t>
  </si>
  <si>
    <t>911 CABRIOLET CARRERA</t>
  </si>
  <si>
    <t>911 CABRIOLET CARRERA S</t>
  </si>
  <si>
    <t>911 CABRIOLET CARRERA 4</t>
  </si>
  <si>
    <t>911 CABRIOLET CARRERA 4S</t>
  </si>
  <si>
    <t xml:space="preserve">911 CABRIOLET CARRERA GTS </t>
  </si>
  <si>
    <t xml:space="preserve">911 CABRIOLET CARRERA 4 GTS </t>
  </si>
  <si>
    <t>911 CABRIOLET TURBO</t>
  </si>
  <si>
    <t xml:space="preserve">911 CABRIOLET TURBO S </t>
  </si>
  <si>
    <t>CAYENNE DIESEL</t>
  </si>
  <si>
    <t>CAYENNE S DIESEL</t>
  </si>
  <si>
    <t>CAYENNE S</t>
  </si>
  <si>
    <t xml:space="preserve"> PANAMERA S</t>
  </si>
  <si>
    <t>PANAMERATURBO</t>
  </si>
  <si>
    <t>A1 TFSI 122</t>
  </si>
  <si>
    <t>A1 TFSI 185</t>
  </si>
  <si>
    <t>A3 SEDAN TFSI 30</t>
  </si>
  <si>
    <t>A3 SEDAN TFSI 40</t>
  </si>
  <si>
    <t>A3 SEDAN TFSI 40 QUATRO</t>
  </si>
  <si>
    <t>A4 120</t>
  </si>
  <si>
    <t>A4 170</t>
  </si>
  <si>
    <t>A4 QUATRO</t>
  </si>
  <si>
    <t>A5 CABRIOLET TFSI</t>
  </si>
  <si>
    <t>A7 FSI</t>
  </si>
  <si>
    <t>A7 TFSI</t>
  </si>
  <si>
    <t>Q3 TFSI</t>
  </si>
  <si>
    <t>Q3 TFSI 170</t>
  </si>
  <si>
    <t>Q3 TFSI 211</t>
  </si>
  <si>
    <t>Q7 TFSI</t>
  </si>
  <si>
    <t>Q7 TFSI SUPERCHARGED</t>
  </si>
  <si>
    <t>Q7 TDI DIESEL</t>
  </si>
  <si>
    <t>R8 COUPE</t>
  </si>
  <si>
    <t>RS 6</t>
  </si>
  <si>
    <t>RS 7</t>
  </si>
  <si>
    <t>1-SERIES 116i</t>
  </si>
  <si>
    <t>1-SERIES 118i</t>
  </si>
  <si>
    <t>1-SERIES 125i</t>
  </si>
  <si>
    <t>1-SERIES 135i</t>
  </si>
  <si>
    <t>2-SERIES 220i</t>
  </si>
  <si>
    <t>2-SERIES M235i</t>
  </si>
  <si>
    <t>3-SERIES 316i</t>
  </si>
  <si>
    <t>3-SERIES 320i</t>
  </si>
  <si>
    <t>3-SERIES 328i</t>
  </si>
  <si>
    <t>3-SERIES 335i</t>
  </si>
  <si>
    <t>4-SERIES 420i</t>
  </si>
  <si>
    <t>4-SERIES 428i</t>
  </si>
  <si>
    <t>4-SERIES 435i</t>
  </si>
  <si>
    <t>4-SERIES CONVERTIBLE 428i</t>
  </si>
  <si>
    <t>4-SERIES CONVERTIBLE 435i</t>
  </si>
  <si>
    <t>5-SERIES 520i</t>
  </si>
  <si>
    <t>5-SERIES 528i</t>
  </si>
  <si>
    <t>5-SERIES 535i</t>
  </si>
  <si>
    <t>5-SERIES 550i</t>
  </si>
  <si>
    <t>5-SERIES GT 535i</t>
  </si>
  <si>
    <t>5-SERIES GT 550i</t>
  </si>
  <si>
    <t>6-SERIES CABRIOLET 640i</t>
  </si>
  <si>
    <t>6-SERIES CABRIOLET 650i</t>
  </si>
  <si>
    <t>6-SERIES COUPE 640i</t>
  </si>
  <si>
    <t>6-SERIES COUPE 650i</t>
  </si>
  <si>
    <t>6-SERIES GRAN COUPE 640i</t>
  </si>
  <si>
    <t>6-SERIES GRAN COUPE 650i</t>
  </si>
  <si>
    <t>7-SERIES 730Li</t>
  </si>
  <si>
    <t>7-SERIES 740Li</t>
  </si>
  <si>
    <t>7-SERIES 750Li</t>
  </si>
  <si>
    <t>7-SERIES 760Li</t>
  </si>
  <si>
    <t xml:space="preserve">M6 CABRIOLET </t>
  </si>
  <si>
    <t>M6 GRAN COUPE</t>
  </si>
  <si>
    <t>X1 DRIVE 18i</t>
  </si>
  <si>
    <t>X1 DRIVE 25i</t>
  </si>
  <si>
    <t>X1 DRIVE 28i</t>
  </si>
  <si>
    <t>X3 DRIVE 28i</t>
  </si>
  <si>
    <t>X3 DRIVE 35i</t>
  </si>
  <si>
    <t>X5 DRIVE 35i</t>
  </si>
  <si>
    <t>X5 DRIVE 50i</t>
  </si>
  <si>
    <t>Z4 DRIVE 18i</t>
  </si>
  <si>
    <t>Z4 DRIVE 20i</t>
  </si>
  <si>
    <t>Z4 DRIVE 28i</t>
  </si>
  <si>
    <t>Z4 DRIVE 35i</t>
  </si>
  <si>
    <t>Z4 DRIVE 35is</t>
  </si>
  <si>
    <t>S6</t>
  </si>
  <si>
    <t>SILVERADO REGULAR CAB</t>
  </si>
  <si>
    <t>2 DOOR/4DOOR P/UP</t>
  </si>
  <si>
    <t>SILVERADO DOUBLE CAB</t>
  </si>
  <si>
    <t>SILVERADO CREW CAB</t>
  </si>
  <si>
    <t>5- DOOR HATCHBACK</t>
  </si>
  <si>
    <t>SUBURBUN</t>
  </si>
  <si>
    <t>TRAILBLLAZER</t>
  </si>
  <si>
    <t>TRAX LT/LTZ</t>
  </si>
  <si>
    <t>CAMARO LT</t>
  </si>
  <si>
    <t>CAMARO SS</t>
  </si>
  <si>
    <t>CAMARO ZL1</t>
  </si>
  <si>
    <t>CAMARO CONVERTIBLE LT</t>
  </si>
  <si>
    <t>CAMARO CONVERTIBLE SS</t>
  </si>
  <si>
    <t>CAMARO CONVERTIBLE ZL1</t>
  </si>
  <si>
    <t>CAPRICE LS</t>
  </si>
  <si>
    <t>CAPRICE LTZ</t>
  </si>
  <si>
    <t>CAPRICE SS</t>
  </si>
  <si>
    <t>CAPRICE ROYALE</t>
  </si>
  <si>
    <t xml:space="preserve">CAPTIVA </t>
  </si>
  <si>
    <t xml:space="preserve">4-DOOR P/UP </t>
  </si>
  <si>
    <t>IMPALA</t>
  </si>
  <si>
    <t>FLEX ECO BOOST</t>
  </si>
  <si>
    <t>3.5TC</t>
  </si>
  <si>
    <t xml:space="preserve">ESCAPE </t>
  </si>
  <si>
    <t xml:space="preserve">EXPEDITION </t>
  </si>
  <si>
    <t>EDGE SEL/LIMITED</t>
  </si>
  <si>
    <t>SPORT</t>
  </si>
  <si>
    <t>ECOSPORT AMBIENTE</t>
  </si>
  <si>
    <t>ECOSPORT TREND</t>
  </si>
  <si>
    <t>ECOSPORT TITANIUM</t>
  </si>
  <si>
    <t>2-4 DOOR P/UP</t>
  </si>
  <si>
    <t>F-150 SVT RAPTOR</t>
  </si>
  <si>
    <t>FIESTA AMBIENTE</t>
  </si>
  <si>
    <t>FIESTA TREND</t>
  </si>
  <si>
    <t>FIESTA TITANIUM</t>
  </si>
  <si>
    <t>FUSION S</t>
  </si>
  <si>
    <t>FUSION SE</t>
  </si>
  <si>
    <t>MUSTANG GT</t>
  </si>
  <si>
    <t>RANGER 4X2</t>
  </si>
  <si>
    <t>RANGER 4X4</t>
  </si>
  <si>
    <t>RANGER TD 4X4</t>
  </si>
  <si>
    <t>GT500</t>
  </si>
  <si>
    <t>ACCORD CROSSTOUR TOURING</t>
  </si>
  <si>
    <t>CITY DX</t>
  </si>
  <si>
    <t>CITY LX</t>
  </si>
  <si>
    <t>CITY EX</t>
  </si>
  <si>
    <t>CIVIC VTi</t>
  </si>
  <si>
    <t>GRAND SANTA FE 2WD BASE</t>
  </si>
  <si>
    <t>GRAND SANTA FE 4WD BASE</t>
  </si>
  <si>
    <t>GRAND SANTA FE 4WD MID</t>
  </si>
  <si>
    <t>GRAND SANTA FE 4WD TOP</t>
  </si>
  <si>
    <t>i20</t>
  </si>
  <si>
    <t>i40</t>
  </si>
  <si>
    <t>4-DOOR HATCHBACK</t>
  </si>
  <si>
    <t>Q50</t>
  </si>
  <si>
    <t>Q50 PREMIUM</t>
  </si>
  <si>
    <t>Q50 SPORT</t>
  </si>
  <si>
    <t>Q50 HYBRID SPORT</t>
  </si>
  <si>
    <t>Q60 CONVERTIBLE</t>
  </si>
  <si>
    <t>Q60 COUPE</t>
  </si>
  <si>
    <t>Q70 EXCELLENCE</t>
  </si>
  <si>
    <t>Q70 LUXURY</t>
  </si>
  <si>
    <t>Q70 SPORT</t>
  </si>
  <si>
    <t>QX50</t>
  </si>
  <si>
    <t>QX60 PREMIUM</t>
  </si>
  <si>
    <t>QX60 COMFORT</t>
  </si>
  <si>
    <t>QX60 LUXURY</t>
  </si>
  <si>
    <t>QX80 BASE</t>
  </si>
  <si>
    <t>QX80 LUXURY</t>
  </si>
  <si>
    <t>OPTIMA BASE</t>
  </si>
  <si>
    <t>OPTIMA MID</t>
  </si>
  <si>
    <t>OPTIMA TOP</t>
  </si>
  <si>
    <t>OPTIMA TC</t>
  </si>
  <si>
    <t xml:space="preserve">MOHAVE </t>
  </si>
  <si>
    <t>RANGE ROVER HSE LE</t>
  </si>
  <si>
    <t>RANGE ROVER HSE SE</t>
  </si>
  <si>
    <t>RANGE ROVER VOGUE LE</t>
  </si>
  <si>
    <t>RANGE ROVER VOGUE SE</t>
  </si>
  <si>
    <t>RANGE ROVER SPORT HSE</t>
  </si>
  <si>
    <t xml:space="preserve">2 SEDAN </t>
  </si>
  <si>
    <t>2-DOOR/4-DOOR P/UP</t>
  </si>
  <si>
    <t>CX-5</t>
  </si>
  <si>
    <t>2-DOOR WAGON</t>
  </si>
  <si>
    <t xml:space="preserve"> A 45 AMG</t>
  </si>
  <si>
    <t>A AMG EDITION 1</t>
  </si>
  <si>
    <t>A CLASS</t>
  </si>
  <si>
    <t>C 63 AMG</t>
  </si>
  <si>
    <t>4-D00R SEDAN</t>
  </si>
  <si>
    <t>C 63 AMG EDITION 507</t>
  </si>
  <si>
    <t>C 63 AMG COUPE</t>
  </si>
  <si>
    <t>C 63 AMG COUPE EDITION 507</t>
  </si>
  <si>
    <t>CL 500</t>
  </si>
  <si>
    <t>CL 600</t>
  </si>
  <si>
    <t>CL 63 AMG</t>
  </si>
  <si>
    <t>CL 65 AMG</t>
  </si>
  <si>
    <t>CLS 63 AMG</t>
  </si>
  <si>
    <t>CLS SHOOTING BRAKE</t>
  </si>
  <si>
    <t>CLS 350</t>
  </si>
  <si>
    <t>CLS 500</t>
  </si>
  <si>
    <t>E 200</t>
  </si>
  <si>
    <t>E 300</t>
  </si>
  <si>
    <t>E 350</t>
  </si>
  <si>
    <t>E 500</t>
  </si>
  <si>
    <t>E 200 CABRIOLET</t>
  </si>
  <si>
    <t>E 250 CABRIOLET</t>
  </si>
  <si>
    <t>E 300 CABRIOLET</t>
  </si>
  <si>
    <t>E 350 CABRIOLET</t>
  </si>
  <si>
    <t>E 500 CABRIOLET</t>
  </si>
  <si>
    <t>E 200 COUPE</t>
  </si>
  <si>
    <t>E 250 COUPE</t>
  </si>
  <si>
    <t>E 300 COUPE</t>
  </si>
  <si>
    <t>E 350 COUPE</t>
  </si>
  <si>
    <t>3.5 V7</t>
  </si>
  <si>
    <t>E 500 COUPE</t>
  </si>
  <si>
    <t>G 63</t>
  </si>
  <si>
    <t>3-DOOOR/5-DOOR WAGON</t>
  </si>
  <si>
    <t>G 65</t>
  </si>
  <si>
    <t>G CLASS</t>
  </si>
  <si>
    <t>GL 500</t>
  </si>
  <si>
    <t>GL 63 AMG</t>
  </si>
  <si>
    <t>GLK CLASS</t>
  </si>
  <si>
    <t>S 400</t>
  </si>
  <si>
    <t>S 500</t>
  </si>
  <si>
    <t>SL 63 AMG</t>
  </si>
  <si>
    <t>SL 63 AMG PERFORMANCE PACKAGE</t>
  </si>
  <si>
    <t>SL 65 AMG</t>
  </si>
  <si>
    <t>SL 350</t>
  </si>
  <si>
    <t>SL 500</t>
  </si>
  <si>
    <t>SLS AMG ROADSTER</t>
  </si>
  <si>
    <t>ATTRAGE</t>
  </si>
  <si>
    <t>1.2 I3</t>
  </si>
  <si>
    <t>LANCER FORTIS</t>
  </si>
  <si>
    <t>MIRAGE</t>
  </si>
  <si>
    <t>SUB COMPACT HATCHBACK</t>
  </si>
  <si>
    <t>86 GT/GTX MT</t>
  </si>
  <si>
    <t xml:space="preserve">2.0 F4 </t>
  </si>
  <si>
    <t>86 TRD</t>
  </si>
  <si>
    <t>86 VT/VTX AT</t>
  </si>
  <si>
    <t>CAMRY RZ</t>
  </si>
  <si>
    <t>CAMRY SE/PLUS</t>
  </si>
  <si>
    <t>CAMRY SPORT/LIMITED</t>
  </si>
  <si>
    <t>FORTUNER EXR</t>
  </si>
  <si>
    <t>FORTUNER GXR</t>
  </si>
  <si>
    <t>FORTUNER TRD</t>
  </si>
  <si>
    <t>LAND CRUISER PRADO EXR</t>
  </si>
  <si>
    <t>LAND CRUISER PRADO GXR</t>
  </si>
  <si>
    <t>LAND CRUISER PRADO VXL</t>
  </si>
  <si>
    <t>LAND CRUISER PRADO VXR</t>
  </si>
  <si>
    <t>LAND CRUISER SAFARI</t>
  </si>
  <si>
    <t>LAND CRUISER VXR</t>
  </si>
  <si>
    <t>4-DOOR WAGON LE</t>
  </si>
  <si>
    <t>370Z AUTOMATIC</t>
  </si>
  <si>
    <t>370Z MANUAL</t>
  </si>
  <si>
    <t>TRACK PACK</t>
  </si>
  <si>
    <t>VVIP</t>
  </si>
  <si>
    <t xml:space="preserve">JUKE </t>
  </si>
  <si>
    <t xml:space="preserve">JUKE TURBO </t>
  </si>
  <si>
    <t>JUKE 2012</t>
  </si>
  <si>
    <t>JUKE TURBO 2012</t>
  </si>
  <si>
    <t>NAVARA 4X4 DOUBLE CABINE</t>
  </si>
  <si>
    <t>NAVARA 4X2 DOUBLE CABINE</t>
  </si>
  <si>
    <t>PATHFINDER S 2WD</t>
  </si>
  <si>
    <t>PATHFINDER S AWD</t>
  </si>
  <si>
    <t>PATHFINDER SV AWD</t>
  </si>
  <si>
    <t>PATHFINDER SL  AWD</t>
  </si>
  <si>
    <t>PATHFINDER CLASSIC</t>
  </si>
  <si>
    <t>PATROL XE</t>
  </si>
  <si>
    <t>PATROL  WIP EDITION</t>
  </si>
  <si>
    <t>PATROL VVIP EDITION</t>
  </si>
  <si>
    <t>SENTRA S</t>
  </si>
  <si>
    <t>SENTRA SV/SPORT</t>
  </si>
  <si>
    <t>SENTRA SV/PREMIUM</t>
  </si>
  <si>
    <t>SUNNY S</t>
  </si>
  <si>
    <t>SUNNY SV</t>
  </si>
  <si>
    <t>SUNNY SL</t>
  </si>
  <si>
    <t>TIDA S</t>
  </si>
  <si>
    <t>TIDA SV</t>
  </si>
  <si>
    <t>TIDA SL</t>
  </si>
  <si>
    <t>4-DOOR/5-DOOR VAN</t>
  </si>
  <si>
    <t>KOLEOS 4X2</t>
  </si>
  <si>
    <t>KOLEOS 4X4</t>
  </si>
  <si>
    <t>/FWD4WD</t>
  </si>
  <si>
    <t>TWIZY</t>
  </si>
  <si>
    <t>2-DOOR HATCHBACK</t>
  </si>
  <si>
    <t xml:space="preserve">CORSA </t>
  </si>
  <si>
    <t>3-4 DOOR SEDAN/HATCHBACK</t>
  </si>
  <si>
    <t>4--DOOR SEDAN</t>
  </si>
  <si>
    <t>911 CABRIOLET  CARRERA</t>
  </si>
  <si>
    <t>911 CABRIOLET CARRERA GTS</t>
  </si>
  <si>
    <t>911 CABRIOLET CARRERA 4 GTS</t>
  </si>
  <si>
    <t>911 CABRIOLET TURBO S</t>
  </si>
  <si>
    <t xml:space="preserve">CAYENNE S </t>
  </si>
  <si>
    <t>CAYENNE S TURBO</t>
  </si>
  <si>
    <t>CAYENNE S TURBO S</t>
  </si>
  <si>
    <t>PANAMERA DIESEL</t>
  </si>
  <si>
    <t>PANAMERA 4</t>
  </si>
  <si>
    <t>PANAMERA SE HYBRID</t>
  </si>
  <si>
    <t>PANAMERA 4S EXECUTIVE</t>
  </si>
  <si>
    <t>PANAMERA GTS</t>
  </si>
  <si>
    <t xml:space="preserve">PANAMERA TURBO </t>
  </si>
  <si>
    <t xml:space="preserve">PANAMERA TURBO EXECUTIVE </t>
  </si>
  <si>
    <t>A1 (TFSI 122)</t>
  </si>
  <si>
    <t>1.4TC/4</t>
  </si>
  <si>
    <t>A1 (TFSI 185)</t>
  </si>
  <si>
    <t>1.4TSC/4</t>
  </si>
  <si>
    <t>A3 SEDAN ( 1.4 TFSI 30)</t>
  </si>
  <si>
    <t>A3 SEDAN ( 1.8 TFSI 40)</t>
  </si>
  <si>
    <t>1.8TC/4</t>
  </si>
  <si>
    <t>FWD/AWD</t>
  </si>
  <si>
    <t>A3 SEDAN ( 1.8 TFSI 40 QUATTRO)</t>
  </si>
  <si>
    <t>A4 ( 1.8T 120)</t>
  </si>
  <si>
    <t>A4 ( 1.8T 170)</t>
  </si>
  <si>
    <t>A4 ( 2.0T QUATTRO)</t>
  </si>
  <si>
    <t>A4 ( 3.0T QUATTRTO)</t>
  </si>
  <si>
    <t>A5 CABRIOLET (TFSI)</t>
  </si>
  <si>
    <t>A7 ( FSI)</t>
  </si>
  <si>
    <t>A7 ( TFSI)</t>
  </si>
  <si>
    <t>A7 (FSI)</t>
  </si>
  <si>
    <t>A7 (TFSI)</t>
  </si>
  <si>
    <t>Q3 ( TFSI 150)</t>
  </si>
  <si>
    <t>Q3 ( TFSI 180)</t>
  </si>
  <si>
    <t>Q3 ( TFSI 220)</t>
  </si>
  <si>
    <t>Q5 ( 3.2)</t>
  </si>
  <si>
    <t>Q5 ( TSI)</t>
  </si>
  <si>
    <t>S3</t>
  </si>
  <si>
    <t>TT ( FWD)</t>
  </si>
  <si>
    <t>TT( AWD QUATTRO)</t>
  </si>
  <si>
    <t>1- SERIES ( 116i)</t>
  </si>
  <si>
    <t>1- SERIES ( 118i)</t>
  </si>
  <si>
    <t>1- SERIES ( 125i)</t>
  </si>
  <si>
    <t>1- SERIES ( M.135i)</t>
  </si>
  <si>
    <t>3-SERIES (316 i)</t>
  </si>
  <si>
    <t>3-SERIES (320 i)</t>
  </si>
  <si>
    <t>3-SERIES (328 i)</t>
  </si>
  <si>
    <t>3-SERIES (335i)</t>
  </si>
  <si>
    <t>4-SERIES ( 420 i )</t>
  </si>
  <si>
    <t>4-SERIES ( 428 i )</t>
  </si>
  <si>
    <t>4-SERIES ( 435 i )</t>
  </si>
  <si>
    <t>3.0TC/4</t>
  </si>
  <si>
    <t>4-SERIES CONVERTIBLE ( 428 i)</t>
  </si>
  <si>
    <t>4-SERIES CONVERTIBLE ( 435 i)</t>
  </si>
  <si>
    <t>4-SERIES GRAN COUPE ( 420 i )</t>
  </si>
  <si>
    <t>4-SERIES GRAN COUPE ( 428 i )</t>
  </si>
  <si>
    <t>4-SERIES GRAN COUPE ( 435 i )</t>
  </si>
  <si>
    <t>5-SERIES ( 520 i)</t>
  </si>
  <si>
    <t>5-SERIES ( 528 i)</t>
  </si>
  <si>
    <t>5-SERIES ( 535 i)</t>
  </si>
  <si>
    <t>5-SERIES ( 550 i)</t>
  </si>
  <si>
    <t xml:space="preserve">M4 </t>
  </si>
  <si>
    <t>5-SERIES GT ( 535i GT)</t>
  </si>
  <si>
    <t>5-SERIES GT ( 550i GT)</t>
  </si>
  <si>
    <t>6- SERIES CABRIOLET ( 640 i)</t>
  </si>
  <si>
    <t>2-DOOR CONVERIBLE</t>
  </si>
  <si>
    <t>6- SERIES CABRIOLET ( 650 i)</t>
  </si>
  <si>
    <t>6-SERIES COUPE (640 i)</t>
  </si>
  <si>
    <t>6-SERIES COUPE (650 i)</t>
  </si>
  <si>
    <t>6-SERIES GRAN COUPE ( 650 i)</t>
  </si>
  <si>
    <t>6-SERIES GRAN COUPE ( 640 i)</t>
  </si>
  <si>
    <t>7- SERIES ( 730Li)</t>
  </si>
  <si>
    <t>7- SERIES ( 740Li)</t>
  </si>
  <si>
    <t>7- SERIES ( 750Li)</t>
  </si>
  <si>
    <t>7- SERIES ( 760Li)</t>
  </si>
  <si>
    <t xml:space="preserve">i8 </t>
  </si>
  <si>
    <t>1.5HTC/3</t>
  </si>
  <si>
    <t>X1 (S DRIVE 18 i)</t>
  </si>
  <si>
    <t>X1 (X DRIVE 25 i)</t>
  </si>
  <si>
    <t>X1 (X DRIVE 28 i)</t>
  </si>
  <si>
    <t>X3 (X DRIVE 28 i)</t>
  </si>
  <si>
    <t>X3 (X DRIVE 35i)</t>
  </si>
  <si>
    <t>TRAX (FWD LT/LTZ)</t>
  </si>
  <si>
    <t>TRAX (AWD LT/LTZ)</t>
  </si>
  <si>
    <t>TAHOE ( LS 2WD)</t>
  </si>
  <si>
    <t>TAHOE ( LS 4WD)</t>
  </si>
  <si>
    <t>TAHOE ( LT 2WD)</t>
  </si>
  <si>
    <t>TAHOE ( LT 4WD)</t>
  </si>
  <si>
    <t>TAHOE ( LTZ  2WD)</t>
  </si>
  <si>
    <t>TAHOE ( LTZ 4WD)</t>
  </si>
  <si>
    <t>SUBURBAN ( LS 2WD)</t>
  </si>
  <si>
    <t>SUBURBAN ( LS 4WD)</t>
  </si>
  <si>
    <t>SUBURBAN( LT 2WD)</t>
  </si>
  <si>
    <t>SUBURBAN ( LT 4WD)</t>
  </si>
  <si>
    <t>SUBURBAN ( LTZ  2WD)</t>
  </si>
  <si>
    <t>SUBURBAN ( LTZ 4WD)</t>
  </si>
  <si>
    <t>4-SEDAN</t>
  </si>
  <si>
    <t>SILVERADO ( REGULAR CAB)</t>
  </si>
  <si>
    <t>S/CAB</t>
  </si>
  <si>
    <t>SILVERADO ( DOUBLE CAB)</t>
  </si>
  <si>
    <t>D/CAB</t>
  </si>
  <si>
    <t>SILVERADO ( CREW CAB)</t>
  </si>
  <si>
    <t>CREW /CAB</t>
  </si>
  <si>
    <t>SILVERADO ( 6.2L )</t>
  </si>
  <si>
    <t>CAPRICE ( LS)</t>
  </si>
  <si>
    <t>CAPRICE ( LTZ)</t>
  </si>
  <si>
    <t>CAPRICE ( SS)</t>
  </si>
  <si>
    <t>CAPRICE ( ROYALE )</t>
  </si>
  <si>
    <t>CAMARO CONVERTIBLE (LT)</t>
  </si>
  <si>
    <t>CAMARO CONVERTIBLE (SS)</t>
  </si>
  <si>
    <t>CAMARO CONVERTIBLE (ZL1)</t>
  </si>
  <si>
    <t>CAMARO (LT COUPE)</t>
  </si>
  <si>
    <t>CAMARO (SS COUPE)</t>
  </si>
  <si>
    <t>CAMARO (LTL1 COUPE)</t>
  </si>
  <si>
    <t>TERIOS SVP</t>
  </si>
  <si>
    <t>TERIOS SX</t>
  </si>
  <si>
    <t>GRAN MAX VAN ( PANEL VAN MANUAL)</t>
  </si>
  <si>
    <t>5-DOOR VAN</t>
  </si>
  <si>
    <t>GRAN MAX VAN ( PANEL VAN  AUTOMATIC)</t>
  </si>
  <si>
    <t>GRAN MAX VAN ( GLASS VAN MANUAL)</t>
  </si>
  <si>
    <t>GRAN MAX VAN ( GLASS VAN AUTO)</t>
  </si>
  <si>
    <t>GRAN MAX PICKUP</t>
  </si>
  <si>
    <t xml:space="preserve">FOCUS ST </t>
  </si>
  <si>
    <t xml:space="preserve">FOCUS </t>
  </si>
  <si>
    <t>FIESTA ( AMBIENTE)</t>
  </si>
  <si>
    <t>FIESTA ( TREND)</t>
  </si>
  <si>
    <t>1.6/5</t>
  </si>
  <si>
    <t>FIESTA ( TITANIUM)</t>
  </si>
  <si>
    <t>1.6/6</t>
  </si>
  <si>
    <t>F-151</t>
  </si>
  <si>
    <t>F-152</t>
  </si>
  <si>
    <t>F-153</t>
  </si>
  <si>
    <t>EXPLORER ( BASE)</t>
  </si>
  <si>
    <t>EXPLORER ( XLT)</t>
  </si>
  <si>
    <t>EXPLORER ( LIMITED)</t>
  </si>
  <si>
    <t>EXPLORER ( SPORT)</t>
  </si>
  <si>
    <t>ESCAPE (S)</t>
  </si>
  <si>
    <t>ESCAPE (SE)</t>
  </si>
  <si>
    <t>ESCAPE (TITANIUM)</t>
  </si>
  <si>
    <t>ECOSPORT (AMBIENTE)</t>
  </si>
  <si>
    <t>ECOSPORT (TREND)</t>
  </si>
  <si>
    <t>ECOSPORT (ECOSPORT TITANIUM)</t>
  </si>
  <si>
    <t>CITY (DX)</t>
  </si>
  <si>
    <t>CITY (LX)</t>
  </si>
  <si>
    <t>CITY (EX)</t>
  </si>
  <si>
    <t>ODYSSEY (LX)</t>
  </si>
  <si>
    <t>ODYSSEY (EXL)</t>
  </si>
  <si>
    <t>ODYSSEY (TOURING)</t>
  </si>
  <si>
    <t>PILOT (EX )</t>
  </si>
  <si>
    <t>PILOT (TOURING )</t>
  </si>
  <si>
    <t>GRAND i10</t>
  </si>
  <si>
    <t>1.0/3</t>
  </si>
  <si>
    <t>GRAND SANTA FE ( 2DW BASE)</t>
  </si>
  <si>
    <t>GRAND SANTA FE ( 4 WD BASE)</t>
  </si>
  <si>
    <t>GRAND SANTA FE ( 4WD MID )</t>
  </si>
  <si>
    <t>GRAND SANTA FE ( 4DW TOP)</t>
  </si>
  <si>
    <t>H1 ( VAN)</t>
  </si>
  <si>
    <t>H1 ( 6- SEATER)</t>
  </si>
  <si>
    <t>H1 ( 9 SEATER)</t>
  </si>
  <si>
    <t>H1 ( 12 SEATER)</t>
  </si>
  <si>
    <t>SONATA GL</t>
  </si>
  <si>
    <t>SONATA GLS</t>
  </si>
  <si>
    <t>Q50 ( 2.0T)</t>
  </si>
  <si>
    <t>Q50 ( 3.7 PREMIUM)</t>
  </si>
  <si>
    <t>Q50 ( 3.7 SPORT)</t>
  </si>
  <si>
    <t>Q50 ( 3.5 YHBRID SPORT)</t>
  </si>
  <si>
    <t xml:space="preserve">Q 60 CONVERTIBLE </t>
  </si>
  <si>
    <t>Q 60 COUPE</t>
  </si>
  <si>
    <t xml:space="preserve">2- DOOR COUPE </t>
  </si>
  <si>
    <t>Q 70 ( EXELLENCE)</t>
  </si>
  <si>
    <t>Q 70 ( LUXURY)</t>
  </si>
  <si>
    <t>Q 70 ( SPORT)</t>
  </si>
  <si>
    <t xml:space="preserve">QX50 </t>
  </si>
  <si>
    <t>QX60 ( PREMIUM)</t>
  </si>
  <si>
    <t>QX60 ( COMFORT)</t>
  </si>
  <si>
    <t>QX60 ( LUXURY)</t>
  </si>
  <si>
    <t>QX70 (EXCELLENCE)</t>
  </si>
  <si>
    <t>QX70 (LUXURY)</t>
  </si>
  <si>
    <t>QX70 (SPORT LUXURY)</t>
  </si>
  <si>
    <t>2.5 TD/4</t>
  </si>
  <si>
    <t>OPTIMA (2.0L)</t>
  </si>
  <si>
    <t>OPTIMA (2.4L BASE)</t>
  </si>
  <si>
    <t>OPTIMA (2.4L MID)</t>
  </si>
  <si>
    <t>OPTIMA (2.4LTOP)</t>
  </si>
  <si>
    <t>OPTIMA (2.0TC)</t>
  </si>
  <si>
    <t>5-DOOR  HATCHBACK</t>
  </si>
  <si>
    <t xml:space="preserve">SOUL </t>
  </si>
  <si>
    <t>DEFENDER( STANDAR)</t>
  </si>
  <si>
    <t>DEFENDER( HERITAGE LIMITED EDITION)</t>
  </si>
  <si>
    <t xml:space="preserve">DISCOVERY SPORT </t>
  </si>
  <si>
    <t>LR 4</t>
  </si>
  <si>
    <t>MAZDA 6</t>
  </si>
  <si>
    <t>2.0L/4</t>
  </si>
  <si>
    <t>2.5L/4</t>
  </si>
  <si>
    <t>5-DOOR WADON</t>
  </si>
  <si>
    <t>A 45 AMG</t>
  </si>
  <si>
    <t>A 45 AMG EDITION1</t>
  </si>
  <si>
    <t>A-CLASS</t>
  </si>
  <si>
    <t>AMG GT</t>
  </si>
  <si>
    <t>C 63 S</t>
  </si>
  <si>
    <t>CLA 45AMG</t>
  </si>
  <si>
    <t>CLA 45AMG EDITION 1</t>
  </si>
  <si>
    <t>CLA-CLASS</t>
  </si>
  <si>
    <t>CLS- 400 CLASS</t>
  </si>
  <si>
    <t>CLS 500 CLASS</t>
  </si>
  <si>
    <t>E-CLASS E200</t>
  </si>
  <si>
    <t>E-CLASS E 300</t>
  </si>
  <si>
    <t>E-CLASS E350</t>
  </si>
  <si>
    <t>E-CLASS E 500</t>
  </si>
  <si>
    <t>G 63 AMG</t>
  </si>
  <si>
    <t>G 65 AMG</t>
  </si>
  <si>
    <t xml:space="preserve">G-CLASS </t>
  </si>
  <si>
    <t>GL-CLASS GL 500</t>
  </si>
  <si>
    <t>GL-CLASS GL 63AMG</t>
  </si>
  <si>
    <t xml:space="preserve">GLK-CLASS </t>
  </si>
  <si>
    <t>S 63 AMG COUPE</t>
  </si>
  <si>
    <t>S 65 AMG COUPE</t>
  </si>
  <si>
    <t>S- CLASS S 400</t>
  </si>
  <si>
    <t>S- CLASS S 500</t>
  </si>
  <si>
    <t>S-CLASS COUPE</t>
  </si>
  <si>
    <t>S-CLASS MAYBACH</t>
  </si>
  <si>
    <t>SL CLASS SL 350</t>
  </si>
  <si>
    <t>SL CLASS SL 500</t>
  </si>
  <si>
    <t xml:space="preserve">ATTRAGE </t>
  </si>
  <si>
    <t>1.2/3</t>
  </si>
  <si>
    <t>PAJERO SWB 3.5L</t>
  </si>
  <si>
    <t>3 -DOOR WAGON</t>
  </si>
  <si>
    <t>PAJERO SWB 3.8L</t>
  </si>
  <si>
    <t>4-DOOR S SEDAN</t>
  </si>
  <si>
    <t>AVANZA</t>
  </si>
  <si>
    <t>FJ CRUISER  EXR</t>
  </si>
  <si>
    <t>FJ CRUISER GXR</t>
  </si>
  <si>
    <t>FJ CRUISER TRD</t>
  </si>
  <si>
    <t>FJ CRUISER VXR</t>
  </si>
  <si>
    <t>FORTUNER  EXR</t>
  </si>
  <si>
    <t>2.7 L</t>
  </si>
  <si>
    <t>FORTUNER  GXR</t>
  </si>
  <si>
    <t>4.0L</t>
  </si>
  <si>
    <t>FORTUNER  TRD</t>
  </si>
  <si>
    <t>HIACE HIGH ROOF COMMUTER SUPER LWD</t>
  </si>
  <si>
    <t>2.7/4</t>
  </si>
  <si>
    <t>HIACE MID ROOF  COMMUTER LWB</t>
  </si>
  <si>
    <t>LAND CRUISER 70</t>
  </si>
  <si>
    <t>LAND CRUISER PICKUP</t>
  </si>
  <si>
    <t>LAND CRUISER PRADO ( EXR)</t>
  </si>
  <si>
    <t>LAND CRUISER PRADO ( GXR)</t>
  </si>
  <si>
    <t>LAND CRUISER PRADO ( VXL)</t>
  </si>
  <si>
    <t>LAND CRUISER PRADO ( VXR)</t>
  </si>
  <si>
    <t>SEQUOIA(EXR)</t>
  </si>
  <si>
    <t>SEQUOIA(GXR)</t>
  </si>
  <si>
    <t>SEQUOIA(VXR)</t>
  </si>
  <si>
    <t>TOYOTA 86 GT/GTX MT</t>
  </si>
  <si>
    <t>TOYOTA 86 TRD</t>
  </si>
  <si>
    <t>TOYOTA 86 VT/VTX AT</t>
  </si>
  <si>
    <t>YARIS ( 1.3S)</t>
  </si>
  <si>
    <t>YARIS ( 1.5 SE)</t>
  </si>
  <si>
    <t>YARIS ( 1.5L SE PLUS)</t>
  </si>
  <si>
    <t>YARIS SEDAN ( 1.3L S)</t>
  </si>
  <si>
    <t>YARIS SEDAN ( 1.5L SE)</t>
  </si>
  <si>
    <t>YARIS SEDAN ( 1.5L SE+)</t>
  </si>
  <si>
    <t>YARIS SEDAN ( 1.5L SPORT)</t>
  </si>
  <si>
    <t>YARIS SEDAN (1.3L SE)</t>
  </si>
  <si>
    <t xml:space="preserve">ZELAS </t>
  </si>
  <si>
    <t>PATHFINDER  S</t>
  </si>
  <si>
    <t>PATHFINDER  SV</t>
  </si>
  <si>
    <t>PATHFINDER  SV Hybrid</t>
  </si>
  <si>
    <t>PATHFINDER  SL</t>
  </si>
  <si>
    <t>CAPTUR ( PE)</t>
  </si>
  <si>
    <t>1.2TC/4</t>
  </si>
  <si>
    <t>CAPTUR ( SE)</t>
  </si>
  <si>
    <t>CAPTUR ( LE)</t>
  </si>
  <si>
    <t>1.6TC/4</t>
  </si>
  <si>
    <t>DOKKER VAN</t>
  </si>
  <si>
    <t>KOLEOS ( 4X2)</t>
  </si>
  <si>
    <t>KOLEOS ( 4X4)</t>
  </si>
  <si>
    <t>PANAMERA ( DIESEL)</t>
  </si>
  <si>
    <t>PANAMERA ( S)</t>
  </si>
  <si>
    <t>PANAMERA ( S E-HYBRID)</t>
  </si>
  <si>
    <t>PANAMERA ( 4S)</t>
  </si>
  <si>
    <t>PANAMERA ( 4S EXECUTIVE)</t>
  </si>
  <si>
    <t>PANAMERA ( GTS)</t>
  </si>
  <si>
    <t>PANAMERA ( TURBO)</t>
  </si>
  <si>
    <t>PANAMERA ( TURBO EXECUTIVE)</t>
  </si>
  <si>
    <t>MACAN C</t>
  </si>
  <si>
    <t>MACAN C S DIESEL</t>
  </si>
  <si>
    <t>MACAN  TURBO</t>
  </si>
  <si>
    <t>CAYMAN GTS</t>
  </si>
  <si>
    <t>CAYMAN GT4</t>
  </si>
  <si>
    <t>CAYENNE (S)</t>
  </si>
  <si>
    <t>CAYENNE (GTS)</t>
  </si>
  <si>
    <t>CAYENNE (S HYBRID)</t>
  </si>
  <si>
    <t>CAYENNE ( DIESEL)</t>
  </si>
  <si>
    <t>CAYENNE (S DIESEL)</t>
  </si>
  <si>
    <t>CAYENNE (TURBO)</t>
  </si>
  <si>
    <t>CAYENNE (TURBO S)</t>
  </si>
  <si>
    <t>BOXSTER GTS</t>
  </si>
  <si>
    <t>918 SPYDER</t>
  </si>
  <si>
    <t>918 SPYDER WEISSACH PACKAGE</t>
  </si>
  <si>
    <t>911 CABRIOLET (911 CARRERA)</t>
  </si>
  <si>
    <t>911 CABRIOLET (911 CARRERA S)</t>
  </si>
  <si>
    <t>911 CABRIOLET (911 CARRERA 4)</t>
  </si>
  <si>
    <t>911 CABRIOLET (911 CARRERA 4S)</t>
  </si>
  <si>
    <t>911 CABRIOLET (911 CARRERA GTS)</t>
  </si>
  <si>
    <t>911 CABRIOLET (911 CARRERA4 GTS)</t>
  </si>
  <si>
    <t>911 CABRIOLET (911 TURBO)</t>
  </si>
  <si>
    <t>911 CABRIOLET (911 TURBO S)</t>
  </si>
  <si>
    <t>PORSCHE (911 CARRERA)</t>
  </si>
  <si>
    <t>PORSCHE (911 CARRERA S)</t>
  </si>
  <si>
    <t>PORSCHE (911 CARRERA 4)</t>
  </si>
  <si>
    <t>PORSCHE (911 CARRERA 4S)</t>
  </si>
  <si>
    <t>PORSCHE (911 TARGA 4)</t>
  </si>
  <si>
    <t>PORSCHE (911 TARGA 4S)</t>
  </si>
  <si>
    <t>PORSCHE (911 CARRERA GTS)</t>
  </si>
  <si>
    <t>PORSCHE (911 CARRERA 4 GTS)</t>
  </si>
  <si>
    <t>PORSCHE (911 TURBO)</t>
  </si>
  <si>
    <t>PORSCHE (911 TURBO S)</t>
  </si>
  <si>
    <t>PORSCHE (911 GT3)</t>
  </si>
  <si>
    <t xml:space="preserve">4.6L </t>
  </si>
  <si>
    <t>5.7L</t>
  </si>
  <si>
    <t>4.6L</t>
  </si>
  <si>
    <t xml:space="preserve">4.2D </t>
  </si>
  <si>
    <t>2-DOOR LONG CHASSIS</t>
  </si>
  <si>
    <t>1976</t>
  </si>
  <si>
    <t>3.0CC -4.0CC</t>
  </si>
  <si>
    <t>DYNA</t>
  </si>
  <si>
    <t>2-DOOR SHORT CHASSIS</t>
  </si>
  <si>
    <t>1977</t>
  </si>
  <si>
    <t>1978</t>
  </si>
  <si>
    <t>1979</t>
  </si>
  <si>
    <t>1980</t>
  </si>
  <si>
    <t>1981</t>
  </si>
  <si>
    <t>1982</t>
  </si>
  <si>
    <t>1983</t>
  </si>
  <si>
    <t>1984</t>
  </si>
  <si>
    <t>5  DOOR WAGON</t>
  </si>
  <si>
    <t xml:space="preserve">RANGE ROVER SPORT SUPERCHARGED </t>
  </si>
  <si>
    <t>RANGE ROVER  AUTOBIOGRAPHY</t>
  </si>
  <si>
    <t xml:space="preserve">3 DOORS WAGON </t>
  </si>
  <si>
    <t>RANGE ROVER SPORT  SVR</t>
  </si>
  <si>
    <t xml:space="preserve"> A1</t>
  </si>
  <si>
    <t xml:space="preserve"> A3</t>
  </si>
  <si>
    <t xml:space="preserve"> A4</t>
  </si>
  <si>
    <t xml:space="preserve"> A5</t>
  </si>
  <si>
    <t xml:space="preserve"> A5 CABRIOT</t>
  </si>
  <si>
    <t xml:space="preserve"> A5 COUPE</t>
  </si>
  <si>
    <t xml:space="preserve"> A6</t>
  </si>
  <si>
    <t xml:space="preserve"> A7</t>
  </si>
  <si>
    <t xml:space="preserve"> A8</t>
  </si>
  <si>
    <t>1.8 CC</t>
  </si>
  <si>
    <t>VINETTE</t>
  </si>
  <si>
    <t>2DOOR OPEN TRUCK</t>
  </si>
  <si>
    <t>PORTER II</t>
  </si>
  <si>
    <t>4/5 DOORS</t>
  </si>
  <si>
    <t>RWD/FF</t>
  </si>
  <si>
    <t>4.00CC</t>
  </si>
  <si>
    <t>C420</t>
  </si>
  <si>
    <t>4/5 DOOR</t>
  </si>
  <si>
    <t>1.9 V4</t>
  </si>
  <si>
    <t>C190</t>
  </si>
  <si>
    <t>4.5CC</t>
  </si>
  <si>
    <t>C 450</t>
  </si>
  <si>
    <t>C400</t>
  </si>
  <si>
    <t>3.5CC</t>
  </si>
  <si>
    <t>C350</t>
  </si>
  <si>
    <t>3.2CC</t>
  </si>
  <si>
    <t>C320</t>
  </si>
  <si>
    <t>3.00CC</t>
  </si>
  <si>
    <t>C300</t>
  </si>
  <si>
    <t>4/5DOORS</t>
  </si>
  <si>
    <t>C280</t>
  </si>
  <si>
    <t xml:space="preserve">MERCEDES BENZ </t>
  </si>
  <si>
    <t>2 OR 4/5 DOORS</t>
  </si>
  <si>
    <t>C270</t>
  </si>
  <si>
    <t>C250</t>
  </si>
  <si>
    <t>2.4V4</t>
  </si>
  <si>
    <t>C240</t>
  </si>
  <si>
    <t>2.3V4</t>
  </si>
  <si>
    <t>C230</t>
  </si>
  <si>
    <t>2.2V4</t>
  </si>
  <si>
    <t>C220</t>
  </si>
  <si>
    <t>2.00V4</t>
  </si>
  <si>
    <t>C200</t>
  </si>
  <si>
    <t>1.8 V4</t>
  </si>
  <si>
    <t>C180</t>
  </si>
  <si>
    <t>4/5 DOORS SEDAN</t>
  </si>
  <si>
    <t>FR/RR</t>
  </si>
  <si>
    <t>E-CLASS E500</t>
  </si>
  <si>
    <t xml:space="preserve"> CARINA E </t>
  </si>
  <si>
    <t>FW</t>
  </si>
  <si>
    <t>PASEO</t>
  </si>
  <si>
    <t>S-CLASS S500</t>
  </si>
  <si>
    <t>E-CLASS E430</t>
  </si>
  <si>
    <t>E-CLASS E400</t>
  </si>
  <si>
    <t xml:space="preserve">E-CLASS E320 </t>
  </si>
  <si>
    <t>E-CLASS E300</t>
  </si>
  <si>
    <t>E-CLASS E250</t>
  </si>
  <si>
    <t>E-CLASS E 240</t>
  </si>
  <si>
    <t>E- CLASS E200</t>
  </si>
  <si>
    <t xml:space="preserve"> CARINA E</t>
  </si>
  <si>
    <t>1.4</t>
  </si>
  <si>
    <t>TIBURON</t>
  </si>
  <si>
    <t xml:space="preserve">TIBURON </t>
  </si>
  <si>
    <t>E-CLASS E320</t>
  </si>
  <si>
    <t>2.0CC</t>
  </si>
  <si>
    <t>ALMERA</t>
  </si>
  <si>
    <t>5DR MINBUS/VAN</t>
  </si>
  <si>
    <t>NOAH</t>
  </si>
  <si>
    <t>2DOOR  COUPE</t>
  </si>
  <si>
    <t>3-DOORS WAGON</t>
  </si>
  <si>
    <t>G-CLASS G 55</t>
  </si>
  <si>
    <t xml:space="preserve">4/5 DOORS SEDAN </t>
  </si>
  <si>
    <t>4/5 DOORS WAGON</t>
  </si>
  <si>
    <t>ML 320</t>
  </si>
  <si>
    <t>ALFA ROMEO</t>
  </si>
  <si>
    <t>2.1/4</t>
  </si>
  <si>
    <t xml:space="preserve">4 DOORS HATCHBACK </t>
  </si>
  <si>
    <t>A-CLASS A190</t>
  </si>
  <si>
    <t>ALTIMA SE-L</t>
  </si>
  <si>
    <t>ALTIMA SE</t>
  </si>
  <si>
    <t>ALTIMA GXE</t>
  </si>
  <si>
    <t>ALTIMA XE</t>
  </si>
  <si>
    <t>4,5 DOOR</t>
  </si>
  <si>
    <t>PEUGEOT</t>
  </si>
  <si>
    <t xml:space="preserve">2/3 DOOR </t>
  </si>
  <si>
    <t>1.6 CC</t>
  </si>
  <si>
    <t>1.6CC</t>
  </si>
  <si>
    <t>SENTRA SE-L</t>
  </si>
  <si>
    <t>SENTRA SE</t>
  </si>
  <si>
    <t>SENTRA GXE</t>
  </si>
  <si>
    <t>SENTRA XE</t>
  </si>
  <si>
    <t>PT CRUISER</t>
  </si>
  <si>
    <t>CHRISLER</t>
  </si>
  <si>
    <t>STAREX</t>
  </si>
  <si>
    <t>ML 500</t>
  </si>
  <si>
    <t>ALTIMA GLE</t>
  </si>
  <si>
    <t>2.0 CC</t>
  </si>
  <si>
    <t>SENTRA CA</t>
  </si>
  <si>
    <t>5-DOOR SEDAN/WAGON</t>
  </si>
  <si>
    <t>PROBOX</t>
  </si>
  <si>
    <t>CHRYSLER</t>
  </si>
  <si>
    <t>GRAND VOYAGER</t>
  </si>
  <si>
    <t>ML500</t>
  </si>
  <si>
    <t>4/5- DOOR HBK/WAGON</t>
  </si>
  <si>
    <t>1.9 T4</t>
  </si>
  <si>
    <t xml:space="preserve">TRANSPORTER </t>
  </si>
  <si>
    <t>4/5 DOOR HATCHBACK</t>
  </si>
  <si>
    <t>ALLEX</t>
  </si>
  <si>
    <t xml:space="preserve">4-DOORS  STATION WAGON </t>
  </si>
  <si>
    <t>2979CC</t>
  </si>
  <si>
    <t>3SERIES 330 xi</t>
  </si>
  <si>
    <t>ZAFIRA</t>
  </si>
  <si>
    <t>ALTIMA 3.5 SE</t>
  </si>
  <si>
    <t>ALTIMA 2.5 SL</t>
  </si>
  <si>
    <t>ALTIMA 2.5 S</t>
  </si>
  <si>
    <t>ALTIMA 2.5 BASE</t>
  </si>
  <si>
    <t>MINIVAN</t>
  </si>
  <si>
    <t>2.5 CC</t>
  </si>
  <si>
    <t>SENTRA SE-R Spec V</t>
  </si>
  <si>
    <t>SENTRA SE-R</t>
  </si>
  <si>
    <t>2/3 DOOR HATCHBACK</t>
  </si>
  <si>
    <t xml:space="preserve">5 DOORS WAGON </t>
  </si>
  <si>
    <t>M-CLASS ML 270</t>
  </si>
  <si>
    <t>4 DOOR SUV</t>
  </si>
  <si>
    <t>H1  Enclosed</t>
  </si>
  <si>
    <t xml:space="preserve">HUMMER </t>
  </si>
  <si>
    <t>H1  Open Top</t>
  </si>
  <si>
    <t>H2  Base</t>
  </si>
  <si>
    <t>SENTRA GXE LIMITED EDITION</t>
  </si>
  <si>
    <t>1.5CC</t>
  </si>
  <si>
    <t>5 DOOR COMBI VAN</t>
  </si>
  <si>
    <t>KANGOO</t>
  </si>
  <si>
    <t>MINI VAN</t>
  </si>
  <si>
    <t>3.3 CC VVTI</t>
  </si>
  <si>
    <t>SIENNA LIMITED</t>
  </si>
  <si>
    <t>SIENNA LE</t>
  </si>
  <si>
    <t>SIENNA CE</t>
  </si>
  <si>
    <t>4/5-DOOR SEDAN</t>
  </si>
  <si>
    <t>VIOS</t>
  </si>
  <si>
    <t>2.7D</t>
  </si>
  <si>
    <t xml:space="preserve">2.5 D </t>
  </si>
  <si>
    <t>2.0 D</t>
  </si>
  <si>
    <t>SUV 4 DOORD WAGON</t>
  </si>
  <si>
    <t>ENDEOVOR XLS</t>
  </si>
  <si>
    <t>ENDEOVOR LS</t>
  </si>
  <si>
    <t>H2 Base W/b2E</t>
  </si>
  <si>
    <t xml:space="preserve">ALTIMA 2.5 </t>
  </si>
  <si>
    <t>1.4CC</t>
  </si>
  <si>
    <t>TACUMA</t>
  </si>
  <si>
    <t>DAEWOO</t>
  </si>
  <si>
    <t>SENTRA 2.5 S</t>
  </si>
  <si>
    <t>SENTRA 1.8 S</t>
  </si>
  <si>
    <t>SENTRA 1.8</t>
  </si>
  <si>
    <t xml:space="preserve">2.5D </t>
  </si>
  <si>
    <t xml:space="preserve">PORTER II </t>
  </si>
  <si>
    <t>RANGE ROVER VOGUE</t>
  </si>
  <si>
    <t>H2 SUT Base</t>
  </si>
  <si>
    <t>H2 SUV Base</t>
  </si>
  <si>
    <t>ALTIMA 3.5 SE-R</t>
  </si>
  <si>
    <t>ALTIMA 3.5 SL</t>
  </si>
  <si>
    <t>5 DOOR MINVAN</t>
  </si>
  <si>
    <t>2.7  D</t>
  </si>
  <si>
    <t xml:space="preserve">2.0 D </t>
  </si>
  <si>
    <t xml:space="preserve">GT </t>
  </si>
  <si>
    <t>H3 SUV Base</t>
  </si>
  <si>
    <t>ALTIMA 2.5</t>
  </si>
  <si>
    <t xml:space="preserve">4/5 DOOR </t>
  </si>
  <si>
    <t>6 DOOR WAGON</t>
  </si>
  <si>
    <t xml:space="preserve">PATHFINDER </t>
  </si>
  <si>
    <t>4-DOOR MINIVAN</t>
  </si>
  <si>
    <t>FR/FF</t>
  </si>
  <si>
    <t>CRAFTER 50</t>
  </si>
  <si>
    <t>5DOOR SEDAN</t>
  </si>
  <si>
    <t>AURIS</t>
  </si>
  <si>
    <t>SEBRING</t>
  </si>
  <si>
    <t>ENDEOVOR SE</t>
  </si>
  <si>
    <t>4-DOORS PICK UP D/C</t>
  </si>
  <si>
    <t>2.5TD/4RWD</t>
  </si>
  <si>
    <t>2-DOORS PICK UP S/C</t>
  </si>
  <si>
    <t>2.4/4 RWD</t>
  </si>
  <si>
    <t>3.7 I-5</t>
  </si>
  <si>
    <t>H3 SUV H3X</t>
  </si>
  <si>
    <t>VERSA 1.8 SL</t>
  </si>
  <si>
    <t>VERSA 1.8 S</t>
  </si>
  <si>
    <t>SENTRA 2.0 SL</t>
  </si>
  <si>
    <t>SENTRA 2.0 S</t>
  </si>
  <si>
    <t>SENTRA 2.0</t>
  </si>
  <si>
    <t>FF/RR</t>
  </si>
  <si>
    <t>CRAFTER 35</t>
  </si>
  <si>
    <t>BRERA</t>
  </si>
  <si>
    <t xml:space="preserve">H3 SUV Alpha </t>
  </si>
  <si>
    <t>ALTIMA 2.5 SE</t>
  </si>
  <si>
    <t>ALTIMA 2.65 S</t>
  </si>
  <si>
    <t>TEANA</t>
  </si>
  <si>
    <t>4.0 CC</t>
  </si>
  <si>
    <t>TRAILBRAZER</t>
  </si>
  <si>
    <t xml:space="preserve">CHEVROLET </t>
  </si>
  <si>
    <t>4-DOOR SEDAN/5-DOOR WAGON</t>
  </si>
  <si>
    <t>3.5CC VVT-i</t>
  </si>
  <si>
    <t xml:space="preserve">SIENNA LIMITED </t>
  </si>
  <si>
    <t xml:space="preserve">SIENNA XLE </t>
  </si>
  <si>
    <t>SIENNA XLE</t>
  </si>
  <si>
    <t xml:space="preserve">SIENNA LE </t>
  </si>
  <si>
    <t>SIENNA LE 8- PASSENGER</t>
  </si>
  <si>
    <t>SIENNA CE 8-PASSENGER</t>
  </si>
  <si>
    <t>SPIDER</t>
  </si>
  <si>
    <t>4 DOOR CREW CAB</t>
  </si>
  <si>
    <t>H3T Alpha</t>
  </si>
  <si>
    <t>H3T Base</t>
  </si>
  <si>
    <t xml:space="preserve">VERSA 1.6 </t>
  </si>
  <si>
    <t>VERSA 1.6 Base</t>
  </si>
  <si>
    <t>ALTIMA 3.5 SR</t>
  </si>
  <si>
    <t>SENTRA 2.0 SR</t>
  </si>
  <si>
    <t>3/4 DOOR HATCHBACK</t>
  </si>
  <si>
    <t>MILTO</t>
  </si>
  <si>
    <t>H3 SUV Luxury Edition</t>
  </si>
  <si>
    <t>H3 SUV Adventure Edition</t>
  </si>
  <si>
    <t>H3 SUV Alpha Edition</t>
  </si>
  <si>
    <t>H3T Alpha Luxury Edition</t>
  </si>
  <si>
    <t>H3T Alpha Leather Edition</t>
  </si>
  <si>
    <t>H3T Alpha Base Edition</t>
  </si>
  <si>
    <t>H3T Adventure</t>
  </si>
  <si>
    <t>H3T Crew Cab</t>
  </si>
  <si>
    <t>LAND CRUISER VX</t>
  </si>
  <si>
    <t xml:space="preserve">5-DOORS WAGON </t>
  </si>
  <si>
    <t>G-CLASS G 55 AMG</t>
  </si>
  <si>
    <t>ALTIMA 2.5 SR</t>
  </si>
  <si>
    <t>AMAROK</t>
  </si>
  <si>
    <t>5-SPORT HATCHBACK</t>
  </si>
  <si>
    <t xml:space="preserve">4/4 DOORS WAGON </t>
  </si>
  <si>
    <t>GLK 300</t>
  </si>
  <si>
    <t>GLK 350</t>
  </si>
  <si>
    <t>VERSA 1.6 SL</t>
  </si>
  <si>
    <t>VERSA 1.6 SV</t>
  </si>
  <si>
    <t>VERSA 1.6 S</t>
  </si>
  <si>
    <t>BIPPER TEPEE</t>
  </si>
  <si>
    <t>5-DOOR WAGON R-LINE</t>
  </si>
  <si>
    <t>5-DOOR WAGON TRACK&amp;STYLE</t>
  </si>
  <si>
    <t>4-DOOR SEDAN SPORT</t>
  </si>
  <si>
    <t>KIZASHI</t>
  </si>
  <si>
    <t>VERSA 1.6 S+</t>
  </si>
  <si>
    <t>ALTIMA 2.5 SV</t>
  </si>
  <si>
    <t>1.4 CC</t>
  </si>
  <si>
    <t>SENTRA SL</t>
  </si>
  <si>
    <t>SENTRA SR</t>
  </si>
  <si>
    <t>SENTRA FE+SV</t>
  </si>
  <si>
    <t>SENTRA SV</t>
  </si>
  <si>
    <t>SENTRA FE+S</t>
  </si>
  <si>
    <t xml:space="preserve">4-DOOR SEDAN </t>
  </si>
  <si>
    <t>5-DOOR FAMILY VAN</t>
  </si>
  <si>
    <t>5-DOOR COM PASS VAN</t>
  </si>
  <si>
    <t>5-DOOR WAGON PANEL VAN</t>
  </si>
  <si>
    <t>CARRY</t>
  </si>
  <si>
    <t>SWIFT DZIRE</t>
  </si>
  <si>
    <t xml:space="preserve">PAJERO </t>
  </si>
  <si>
    <t>VERSA NOTE SV</t>
  </si>
  <si>
    <t>VERSA NOTE S PLUS</t>
  </si>
  <si>
    <t>VERSA NOTE S(SR)</t>
  </si>
  <si>
    <t>VERSA NOTE SL</t>
  </si>
  <si>
    <t>VERSA NOTE SR</t>
  </si>
  <si>
    <t>CIAZ</t>
  </si>
  <si>
    <t>ERTIGA</t>
  </si>
  <si>
    <t>VANETTE</t>
  </si>
  <si>
    <t>AVANTE M16</t>
  </si>
  <si>
    <t>OPEN TRUCK LONG CHASSIS</t>
  </si>
  <si>
    <t>OPEN TRUCK SHORT CHASSIS</t>
  </si>
  <si>
    <t>IDL</t>
  </si>
  <si>
    <t xml:space="preserve">  Withholding</t>
  </si>
  <si>
    <t>ENGINE POWER(CC)</t>
  </si>
  <si>
    <t>BETWEEN</t>
  </si>
  <si>
    <t>AND</t>
  </si>
  <si>
    <t>MVF PAYABLE</t>
  </si>
  <si>
    <t xml:space="preserve"> </t>
  </si>
  <si>
    <t>AND ABOVE</t>
  </si>
  <si>
    <t>Special engine vehicles</t>
  </si>
  <si>
    <t>SPECIAL</t>
  </si>
  <si>
    <t>Engine Capacity (CC)</t>
  </si>
  <si>
    <t xml:space="preserve">Plate </t>
  </si>
  <si>
    <t>328I</t>
  </si>
  <si>
    <t>4.4 CC</t>
  </si>
  <si>
    <t xml:space="preserve">RANGE ROVER </t>
  </si>
  <si>
    <t>1.7 CC</t>
  </si>
  <si>
    <t>SANTAFE</t>
  </si>
  <si>
    <t>CTS</t>
  </si>
  <si>
    <t>CADILLAC</t>
  </si>
  <si>
    <t>4/5 DOOR SEDAN/HATCHBACK</t>
  </si>
  <si>
    <t>4 DOOR PASSENGER VAN</t>
  </si>
  <si>
    <t>MAZDA5</t>
  </si>
  <si>
    <t xml:space="preserve">MAZDA </t>
  </si>
  <si>
    <t>NOAH VOXY</t>
  </si>
  <si>
    <t>1.6 14</t>
  </si>
  <si>
    <t>207 CC</t>
  </si>
  <si>
    <t>PEUGGEOT</t>
  </si>
  <si>
    <t>MATCH</t>
  </si>
  <si>
    <t>LAND CRUISER PRADO TX/TXL</t>
  </si>
  <si>
    <t>LAND CRUISER PRADO  TX/TXL</t>
  </si>
  <si>
    <t>CRETA</t>
  </si>
  <si>
    <t>ACCORD 2.3DX</t>
  </si>
  <si>
    <t>2.3L</t>
  </si>
  <si>
    <t>ACCORD 2.3 LX</t>
  </si>
  <si>
    <t>ACCORD 2.3LX</t>
  </si>
  <si>
    <t>ACCORD 2.3 EX</t>
  </si>
  <si>
    <t>ACCORD LX</t>
  </si>
  <si>
    <t>CR-V LX</t>
  </si>
  <si>
    <t>4 DOORS SPORT UTILITY</t>
  </si>
  <si>
    <t>4X4</t>
  </si>
  <si>
    <t>CR-V EX</t>
  </si>
  <si>
    <t>CIVIC EX</t>
  </si>
  <si>
    <t>1.6L</t>
  </si>
  <si>
    <t>2 DOORS HATCHBACK</t>
  </si>
  <si>
    <t>CIVIC DX</t>
  </si>
  <si>
    <t>CIVIC HX</t>
  </si>
  <si>
    <t>CIVIC LX</t>
  </si>
  <si>
    <t>CIVIC SI</t>
  </si>
  <si>
    <t>ES-300</t>
  </si>
  <si>
    <t>4 DOORSSEDAN</t>
  </si>
  <si>
    <t>GS-300</t>
  </si>
  <si>
    <t>GS-400</t>
  </si>
  <si>
    <t>LS-400</t>
  </si>
  <si>
    <t>LX-470</t>
  </si>
  <si>
    <t>4 DOORS SUV</t>
  </si>
  <si>
    <t>RX-300</t>
  </si>
  <si>
    <t>SC-300</t>
  </si>
  <si>
    <t>SC-400</t>
  </si>
  <si>
    <t>TACOMA</t>
  </si>
  <si>
    <t>RW/AWD/FWD</t>
  </si>
  <si>
    <t>2-DOOR/4DOOR</t>
  </si>
  <si>
    <t>3.4L 6  MAN</t>
  </si>
  <si>
    <t xml:space="preserve">A3 SEDAN 1.8T PREMIUM </t>
  </si>
  <si>
    <t>A3 SEDAN 1.8T PREMIUM PLUS</t>
  </si>
  <si>
    <t>A3 SEDAN 1.8T PRESTIGE</t>
  </si>
  <si>
    <t>A3 SEDAN 2.0 TDI PREMIUM</t>
  </si>
  <si>
    <t>A3 SEDAN 2.0 TDI PREMIUM PLUS</t>
  </si>
  <si>
    <t>A3 SEDAN 2.0 TDI PRESTIGE</t>
  </si>
  <si>
    <t xml:space="preserve">A3 QUATTRO 2.0T PREMIUM </t>
  </si>
  <si>
    <t>A3 QUATTRO 2.0T PREMIUM PLUS</t>
  </si>
  <si>
    <t xml:space="preserve">A3 QUATTRO 2.0T PRESTIGE </t>
  </si>
  <si>
    <t xml:space="preserve">A3 CABRIOLET 1.8T PREMIUM </t>
  </si>
  <si>
    <t xml:space="preserve">A3 CABRIOLET 1.8T PREMIUM PLUS </t>
  </si>
  <si>
    <t>A3 CABRIOLET 1.8T PRESTIGE</t>
  </si>
  <si>
    <t>A3 CABRIOLET QUATTRO 2.0T PRESTIGE</t>
  </si>
  <si>
    <t>A3 CABRIOLET QUATTRO 2.0T PREMIUM</t>
  </si>
  <si>
    <t>A3 CABRIOLET QUATTRO 2.0T PREM PLUS</t>
  </si>
  <si>
    <t>A4 CVT FRONTTRACK 2.0T PREMIUM/PLUS</t>
  </si>
  <si>
    <t>4 DOOR</t>
  </si>
  <si>
    <t>A4 MAN QUATTRO 2.0T PRIMIUM/PLUS</t>
  </si>
  <si>
    <t>A4 AUTO QUATTRO 2.0T PREMIUM/PLUS</t>
  </si>
  <si>
    <t>A5 COUPE MAN PREMIUM/PLUS</t>
  </si>
  <si>
    <t xml:space="preserve">A5 COUPE AUTO PREMIUM/PLUS </t>
  </si>
  <si>
    <t xml:space="preserve">A5 CABRIOLET AUTO PREMIUM/PLUS </t>
  </si>
  <si>
    <t>A6 SEDAN FRONTTRACK 2.0T PREMIUM/PLUS</t>
  </si>
  <si>
    <t xml:space="preserve">A6 SEDAN QUATTRO 2.0T PREMIUM/PLUS  </t>
  </si>
  <si>
    <t>A6 SEDAN QUATTRO 3.0T PREMIUM PLUS</t>
  </si>
  <si>
    <t xml:space="preserve">A6 SEDAN QUATTRO 3.0T PRESTIGE </t>
  </si>
  <si>
    <t xml:space="preserve">A6 SEDAN QUATTRO 3.0L TDI PRESTIGE </t>
  </si>
  <si>
    <t>A6 SEDAN QUATTRO 3.0L TDI PREMIUM PLUS</t>
  </si>
  <si>
    <t>A7 QUATTRO 3.0 PREMIUM PLUS</t>
  </si>
  <si>
    <t>4 DOOR HATCH BACK</t>
  </si>
  <si>
    <t xml:space="preserve">A7 QUATTRO 3.0 PRESTIGE </t>
  </si>
  <si>
    <t xml:space="preserve">A7 QUATTRO 3.0 TDI PREMIUM PLUS </t>
  </si>
  <si>
    <t>A7 QUATTRO 3.0 TDI PRESTIGE</t>
  </si>
  <si>
    <t xml:space="preserve">Q3 FRONTTRACK PREMIUM PLUS </t>
  </si>
  <si>
    <t xml:space="preserve">4 DOOR </t>
  </si>
  <si>
    <t xml:space="preserve">Q3 FRONTTRACK PRESTIGE </t>
  </si>
  <si>
    <t>Q3 QUATTRO PREMIUM PLUS</t>
  </si>
  <si>
    <t xml:space="preserve">Q3 QUATTRO PRESTIGE </t>
  </si>
  <si>
    <t xml:space="preserve">Q5 QUATTRO 2.0T PREMIUM/PLUS </t>
  </si>
  <si>
    <t xml:space="preserve">Q5 QUATTRO 3.0T PREMIUM PLUS </t>
  </si>
  <si>
    <t>Q5 QUATTRO 3.0T PRESTIGE</t>
  </si>
  <si>
    <t xml:space="preserve">Q5 QUATTRO 3.0 L TDI PRESTIGE </t>
  </si>
  <si>
    <t xml:space="preserve">Q5 QUATTRO 3.0L TDI PREMIUM PLUS </t>
  </si>
  <si>
    <t xml:space="preserve">Q5 QUATTRO 2.0T PRESTIGE HYBRID </t>
  </si>
  <si>
    <t>RS7 PRESTIGE</t>
  </si>
  <si>
    <t xml:space="preserve">RS7 PERFORMANCE PRESTIGE </t>
  </si>
  <si>
    <t xml:space="preserve">S3 SEDAN QUATTRO PRESTIGE </t>
  </si>
  <si>
    <t>S3 SEDAN QUATTRO PREMIUM PLUS</t>
  </si>
  <si>
    <t xml:space="preserve">S4 SEDAN MAN PRESTIGE </t>
  </si>
  <si>
    <t xml:space="preserve">S4 SEDAN MAN PREMIUM PLUS </t>
  </si>
  <si>
    <t xml:space="preserve">S4 SEDAN S TRONIC PREMIUM PLUS </t>
  </si>
  <si>
    <t>S4 SEDAN S TRONIC PRESTIGE</t>
  </si>
  <si>
    <t xml:space="preserve">S5 MAN PREMIUM PLUS </t>
  </si>
  <si>
    <t xml:space="preserve">S5 MAN PRESTIGE </t>
  </si>
  <si>
    <t xml:space="preserve">S5 AUTO PREMIUM PLUS </t>
  </si>
  <si>
    <t>S5 AUTO PRESTIGE</t>
  </si>
  <si>
    <t xml:space="preserve">S5 CABRIOLET PRESTIGE </t>
  </si>
  <si>
    <t xml:space="preserve">S5 CABRIOLET PREMIUM PLUS </t>
  </si>
  <si>
    <t xml:space="preserve">S6 SEDAN PRESTIGE </t>
  </si>
  <si>
    <t xml:space="preserve">S6 SEDAN PREMIUM PLUS </t>
  </si>
  <si>
    <t xml:space="preserve">S7 </t>
  </si>
  <si>
    <t xml:space="preserve">S8 </t>
  </si>
  <si>
    <t>S8 PUS</t>
  </si>
  <si>
    <t xml:space="preserve">SQ5 QUATTRO 3.0T PREMIUM PLUS </t>
  </si>
  <si>
    <t xml:space="preserve">SQ5 QUATTRO 3.0T PRESTIGE </t>
  </si>
  <si>
    <t xml:space="preserve">TT S TRONIC QUATTRO 2.0T </t>
  </si>
  <si>
    <t>TT ROADSTER S TRONIC QUATTRO 2.0T</t>
  </si>
  <si>
    <t>2 DOOR</t>
  </si>
  <si>
    <t xml:space="preserve">TTS COUPE S TRONIC QUATTRO 2.0T </t>
  </si>
  <si>
    <t>ALLROAD PREMIUM /PLUS</t>
  </si>
  <si>
    <t>A8 L 3.0T</t>
  </si>
  <si>
    <t xml:space="preserve">A8 L 3.0T TDI </t>
  </si>
  <si>
    <t xml:space="preserve">A8 L 4.0T SPORT </t>
  </si>
  <si>
    <t xml:space="preserve">A8 L 6.3L </t>
  </si>
  <si>
    <t xml:space="preserve">2 SERIES 228i </t>
  </si>
  <si>
    <t xml:space="preserve">2 SERIES 228i x DRIVE </t>
  </si>
  <si>
    <t xml:space="preserve">2 SERIES CONVERTIBLE 228i </t>
  </si>
  <si>
    <t>2 SERIES CONV 228i x DRIVE</t>
  </si>
  <si>
    <t xml:space="preserve">2 SERIES M325i  </t>
  </si>
  <si>
    <t xml:space="preserve">2 SERIES M325i  x DRIVE </t>
  </si>
  <si>
    <t xml:space="preserve">2 SERIES CONV M235i </t>
  </si>
  <si>
    <t xml:space="preserve">2 SERIES CON M235i x DRIVE </t>
  </si>
  <si>
    <t xml:space="preserve">3 SERIES 320i </t>
  </si>
  <si>
    <t>3 SERIES 320i xDRIVE</t>
  </si>
  <si>
    <t xml:space="preserve">3 SERIES 328i </t>
  </si>
  <si>
    <t xml:space="preserve">3 SERIES 328d </t>
  </si>
  <si>
    <t>3 SERIES 328d xDRIVE</t>
  </si>
  <si>
    <t>3 SERIES SPORT WAGON 328i x DRIVE</t>
  </si>
  <si>
    <t xml:space="preserve">3 SERIES 330e PLUG-IN HYBRID </t>
  </si>
  <si>
    <t>3 SERIES 340i</t>
  </si>
  <si>
    <t>3 SERIES 340i x DRIVE</t>
  </si>
  <si>
    <t>4 SERIES 428i GRAN COUPE</t>
  </si>
  <si>
    <t>4 DOOR SEDAN SULEV</t>
  </si>
  <si>
    <t xml:space="preserve">4 SERIES 428i </t>
  </si>
  <si>
    <t>2 DOOR COUPE SULEV</t>
  </si>
  <si>
    <t xml:space="preserve">4 SERIES 428i x DRIVE GRAN COUPE </t>
  </si>
  <si>
    <t xml:space="preserve">4 SERIES 428i X DRIVE </t>
  </si>
  <si>
    <t xml:space="preserve">4 SERIES 435i GRAN COUPE </t>
  </si>
  <si>
    <t xml:space="preserve">4 SERIES 435i </t>
  </si>
  <si>
    <t>4 SERIES 435i x DRIVE GRAN COUPE</t>
  </si>
  <si>
    <t xml:space="preserve">4 SERIES CONV 428i </t>
  </si>
  <si>
    <t>2 DOOR CONVERTIBLE SULEV</t>
  </si>
  <si>
    <t xml:space="preserve">4 SERIES 435i x DRIVE </t>
  </si>
  <si>
    <t xml:space="preserve">4 SERIES CONV 428i x DRIVE </t>
  </si>
  <si>
    <t xml:space="preserve">4 SERIES CONV 435i </t>
  </si>
  <si>
    <t>2 DOOR CONVERTILE</t>
  </si>
  <si>
    <t xml:space="preserve">4 SERIES CONV 435i x DRIVE </t>
  </si>
  <si>
    <t xml:space="preserve">2 DOOR CONVERTIBLE </t>
  </si>
  <si>
    <t xml:space="preserve">5 SERIES 528i </t>
  </si>
  <si>
    <t>5 SERIES 528i x DRIVE</t>
  </si>
  <si>
    <t xml:space="preserve">5 SERIES 535i </t>
  </si>
  <si>
    <t xml:space="preserve">5 SERIES 535d </t>
  </si>
  <si>
    <t xml:space="preserve">4 DOOR SEDAN </t>
  </si>
  <si>
    <t>5 SERIES 535i x DRIVE</t>
  </si>
  <si>
    <t>5 SERIES 535d x DRIVE</t>
  </si>
  <si>
    <t>5 SERIES ActiveHybrid 5</t>
  </si>
  <si>
    <t xml:space="preserve">5 SERIES 550i </t>
  </si>
  <si>
    <t>5 SERIES 550i x DRIVE</t>
  </si>
  <si>
    <t>6 SERIES 640i</t>
  </si>
  <si>
    <t>6 SERIES 640i GRAN COUPE</t>
  </si>
  <si>
    <t>6 SERIES 640i x DRIVE</t>
  </si>
  <si>
    <t>6 SERIES 640i x DRIVE GRAN COUPE</t>
  </si>
  <si>
    <t xml:space="preserve">6 SERIES CONV 640i </t>
  </si>
  <si>
    <t xml:space="preserve">6 SERIES CONV 640i x DRIVE </t>
  </si>
  <si>
    <t>6 SERIES 650i</t>
  </si>
  <si>
    <t>6 SERIES 650i GRAN COUPE</t>
  </si>
  <si>
    <t xml:space="preserve">6 SERIES 650i x DRIVE </t>
  </si>
  <si>
    <t>6 SERIES 650i x DRIVE GRAN COUPE</t>
  </si>
  <si>
    <t xml:space="preserve">6 SERIES CON 650i </t>
  </si>
  <si>
    <t>6 SERIES CONV 650i x DRIVE</t>
  </si>
  <si>
    <t>6 SERIES ALPINA B6 x DRIVE GRAN COUPE</t>
  </si>
  <si>
    <t xml:space="preserve">7 SERIES 740i </t>
  </si>
  <si>
    <t>7 SERIES 750i</t>
  </si>
  <si>
    <t>7 SERIES 750i x DRIVE</t>
  </si>
  <si>
    <t>M2</t>
  </si>
  <si>
    <t xml:space="preserve">M5 </t>
  </si>
  <si>
    <t xml:space="preserve">M6 </t>
  </si>
  <si>
    <t>4 DOOR COUPE</t>
  </si>
  <si>
    <t>M6 CONV</t>
  </si>
  <si>
    <t xml:space="preserve">X1 x DRIVE 28i </t>
  </si>
  <si>
    <t>X1 x DRIVE 28i BRAZIL</t>
  </si>
  <si>
    <t xml:space="preserve">X3 s DRIVE 28i </t>
  </si>
  <si>
    <t>X3 x DRIVE 28i</t>
  </si>
  <si>
    <t>X3 x DRIVE 28d</t>
  </si>
  <si>
    <t>X3 x DRIVE 35i</t>
  </si>
  <si>
    <t xml:space="preserve">X4 x DRIVE 28i </t>
  </si>
  <si>
    <t xml:space="preserve">X4 x DRIVE 35i </t>
  </si>
  <si>
    <t>X4 M40i</t>
  </si>
  <si>
    <t xml:space="preserve">X5 s DRIVE 35i </t>
  </si>
  <si>
    <t xml:space="preserve">X5 x DRIVE 35i </t>
  </si>
  <si>
    <t>X5 x DRIVE 35d</t>
  </si>
  <si>
    <t>X5 x DRIVE 50i</t>
  </si>
  <si>
    <t xml:space="preserve">X5 M </t>
  </si>
  <si>
    <t>4 DOOR SAV</t>
  </si>
  <si>
    <t xml:space="preserve">X6 s DRIVE 35i </t>
  </si>
  <si>
    <t>X6 x DRIVE 35i</t>
  </si>
  <si>
    <t>X6 x drive 50i</t>
  </si>
  <si>
    <t xml:space="preserve">X6 M SPROT ACTIVITY </t>
  </si>
  <si>
    <t xml:space="preserve">Z4 ROADSTER s DRIVER 28i </t>
  </si>
  <si>
    <t xml:space="preserve">2 DOOR </t>
  </si>
  <si>
    <t xml:space="preserve">Z4 ROADSTAR s DRIVE 35i </t>
  </si>
  <si>
    <t>335i x DRIVE GRAN TURISMO WAGON</t>
  </si>
  <si>
    <t>5 DOOR</t>
  </si>
  <si>
    <t xml:space="preserve">X5 x DRIVE 40e </t>
  </si>
  <si>
    <t>5 SERIES 535i GRAN TURISMO</t>
  </si>
  <si>
    <t>5 SERIES 535i x DRIVE GRAN TURISMO</t>
  </si>
  <si>
    <t xml:space="preserve">5 SERIES 550i x DRIVE GRAN TURISMO </t>
  </si>
  <si>
    <t>SPARK Man LS</t>
  </si>
  <si>
    <t>5dr HB</t>
  </si>
  <si>
    <t>SPARK CVT LS</t>
  </si>
  <si>
    <t>SPARK Man LT w/1LT</t>
  </si>
  <si>
    <t>SPARK CVT LT w/1LT</t>
  </si>
  <si>
    <t>SPARK Man LT w/2LT</t>
  </si>
  <si>
    <t>SPARK CVT LT w/2LT</t>
  </si>
  <si>
    <t>SONIC MANUAL LS</t>
  </si>
  <si>
    <t>5 DOOR HB</t>
  </si>
  <si>
    <t xml:space="preserve">SONIC AUTO LS </t>
  </si>
  <si>
    <t>SONIC MANUAL LT</t>
  </si>
  <si>
    <t>SONIC AUTO LT</t>
  </si>
  <si>
    <t>SONIC AUTO LTZ</t>
  </si>
  <si>
    <t xml:space="preserve">SONIC MANUAL RS </t>
  </si>
  <si>
    <t>SONIC AURO LTZ</t>
  </si>
  <si>
    <t>SONIC AUTO RS</t>
  </si>
  <si>
    <t xml:space="preserve">SONIC AUTO RS </t>
  </si>
  <si>
    <t>CRUZE LIMITED Man L</t>
  </si>
  <si>
    <t>CRUZE LIMITED  Man LS</t>
  </si>
  <si>
    <t>CRUZE LIMITED  Auto LS</t>
  </si>
  <si>
    <t>CRUZE LIMITED Man LT w/1LT</t>
  </si>
  <si>
    <t>CRUZE LIMITED Auto LT w/1LT</t>
  </si>
  <si>
    <t>CRUZE LIMITED  Man ECO</t>
  </si>
  <si>
    <t>CRUZE LIMITED Auto ECO</t>
  </si>
  <si>
    <t>CRUZE LIMITED  Auto LT w/2LT</t>
  </si>
  <si>
    <t>CRUZE LIMITED  LTZ</t>
  </si>
  <si>
    <t>CRUZE Man L</t>
  </si>
  <si>
    <t>CRUZE  Man LS</t>
  </si>
  <si>
    <t>CRUZE  Auto LS</t>
  </si>
  <si>
    <t>CRUZE  Man LT</t>
  </si>
  <si>
    <t>CRUZE  Auto LT</t>
  </si>
  <si>
    <t>CRUZE  Auto Premier</t>
  </si>
  <si>
    <t>COLORADO Ext Cab 128.3' Base</t>
  </si>
  <si>
    <t>COLORADO  Ext Cab 128.3' WT</t>
  </si>
  <si>
    <t>COLORADO Crew Cab 128.3' WT</t>
  </si>
  <si>
    <t>COLORADO  Ext Cab 128.3' LT</t>
  </si>
  <si>
    <t>COLORADO  Crew Cab 140.5' WT</t>
  </si>
  <si>
    <t>COLORADO  Crew Cab 128.3' LT</t>
  </si>
  <si>
    <t>COLORADO  Ext Cab 128.3' Z71</t>
  </si>
  <si>
    <t>COLORADO  Crew Cab 140.5' LT</t>
  </si>
  <si>
    <t>COLORADO  Crew Cab 128.3' Z71</t>
  </si>
  <si>
    <t>COLORADO  Crew Cab 140.5' Z71</t>
  </si>
  <si>
    <t>COLORADO Crew Cab 128.3' Z71</t>
  </si>
  <si>
    <t>COLORADO Crew Cab 140.5' Z71</t>
  </si>
  <si>
    <t>TRAX LS w/1LS</t>
  </si>
  <si>
    <t>TRAX LT</t>
  </si>
  <si>
    <t>TRAX LS w/1FL</t>
  </si>
  <si>
    <t xml:space="preserve">TRAX LTZ </t>
  </si>
  <si>
    <t xml:space="preserve">MALIBU LS w/1FL </t>
  </si>
  <si>
    <t>MALIBU LS w/1 LS</t>
  </si>
  <si>
    <t>MALIBU LTZ</t>
  </si>
  <si>
    <t>MALIBU LT</t>
  </si>
  <si>
    <t xml:space="preserve">MALIBU LT w/2LT </t>
  </si>
  <si>
    <t>MALIBU PREMIER w/2LZ</t>
  </si>
  <si>
    <t>MALIBU LS w/1LS</t>
  </si>
  <si>
    <t>MALIBU LT w/1LT</t>
  </si>
  <si>
    <t>MALIBU L w/1VL</t>
  </si>
  <si>
    <t>MALIBU HYBRID w/1HY</t>
  </si>
  <si>
    <t>EQUINOX L</t>
  </si>
  <si>
    <t>EQUINOX LS</t>
  </si>
  <si>
    <t xml:space="preserve">EQUINOX LT </t>
  </si>
  <si>
    <t xml:space="preserve">EQUINOX LS </t>
  </si>
  <si>
    <t>EQUINOX LTZ</t>
  </si>
  <si>
    <t>CAMARO Conv LT w/1LT</t>
  </si>
  <si>
    <t>CAMARO Conv LT w/2LT</t>
  </si>
  <si>
    <t>CAMARO Conv SS w/1SS</t>
  </si>
  <si>
    <t>CAMARO Conv SS w/2SS</t>
  </si>
  <si>
    <t>CAMARO Cpe LT w/1LT</t>
  </si>
  <si>
    <t>CAMARO Cpe LT w/2LT</t>
  </si>
  <si>
    <t>CAMARO  Cpe SS w/1SS</t>
  </si>
  <si>
    <t>CAMARO Cpe SS w/2SS</t>
  </si>
  <si>
    <t>IMPALA LS w/1LS</t>
  </si>
  <si>
    <t>IMPALA LT w/1LT</t>
  </si>
  <si>
    <t>IMPALA LT w/2LT</t>
  </si>
  <si>
    <t>IMPALA LTZ w/2LZ</t>
  </si>
  <si>
    <t>IMPALA LS w/2FL</t>
  </si>
  <si>
    <t>IMPALA LT w/3LT</t>
  </si>
  <si>
    <t>SILVERADO 1500 2WD Reg Cab 119.0' Work Truck</t>
  </si>
  <si>
    <t>SILVERADO 1500 2WD Reg Cab 133.0' Work Truck</t>
  </si>
  <si>
    <t>SILVERADO 1500 2WD Reg Cab 119.0' LS</t>
  </si>
  <si>
    <t>SILVERADO 1500 2WD Reg Cab 133.0' LS</t>
  </si>
  <si>
    <t>SILVERADO 1500 4WD Reg Cab 119.0' Work Truck</t>
  </si>
  <si>
    <t>SILVERADO 1500 2WD Double Cab 143.5' Work Truck</t>
  </si>
  <si>
    <t>SILVERADO 1500 4WD Reg Cab 133.0' Work Truck</t>
  </si>
  <si>
    <t>SILVERADO 1500 2WD Double Cab 143.5' LS</t>
  </si>
  <si>
    <t>SILVERADO 1500 2WD Double Cab 143.5' Custom</t>
  </si>
  <si>
    <t>SILVERADO 1500 4WD Reg Cab 119.0' LS</t>
  </si>
  <si>
    <t>SILVERADO 1500 2WD Reg Cab 119.0' LT w/1LT</t>
  </si>
  <si>
    <t>SILVERADO 1500 2WD Reg Cab 133.0' LT w/1LT</t>
  </si>
  <si>
    <t>SILVERADO 1500 4WD Reg Cab 133.0' LS</t>
  </si>
  <si>
    <t>SILVERADO 1500 4WD Double Cab 143.5' Work Truck</t>
  </si>
  <si>
    <t>SILVERADO 1500 2WD Crew Cab 143.5' Work Truck</t>
  </si>
  <si>
    <t>SILVERADO 1500 2WD Double Cab 143.5' LT w/1LT</t>
  </si>
  <si>
    <t>SILVERADO 1500 4WD Reg Cab 119.0' LT w/1LT</t>
  </si>
  <si>
    <t>SILVERADO 1500 4WD Double Cab 143.5' LS</t>
  </si>
  <si>
    <t>SILVERADO 1500 2WD Crew Cab 153.0' Work Truck</t>
  </si>
  <si>
    <t>SILVERADO 1500 4WD Reg Cab 133.0' LT w/1LT</t>
  </si>
  <si>
    <t>SILVERADO 1500 2WD Crew Cab 143.5' Custom *Ltd Avail*</t>
  </si>
  <si>
    <t>SILVERADO 1500 2WD Crew Cab 143.5' LS</t>
  </si>
  <si>
    <t>SILVERADO 1500 2WD Crew Cab 143.5' LT w/1LT</t>
  </si>
  <si>
    <t>SILVERADO 1500 2WD Crew Cab 153.0' Custom *Ltd Avail*</t>
  </si>
  <si>
    <t>SILVERADO 1500 4WD Reg Cab 119.0' LT w/2LT</t>
  </si>
  <si>
    <t>SILVERADO 1500 4WD Crew Cab 143.5' Work Truck</t>
  </si>
  <si>
    <t>SILVERADO 1500 4WD Reg Cab 133.0' LT w/2LT</t>
  </si>
  <si>
    <t>SILVERADO 1500 4WD Double Cab 143.5' LT w/1LT</t>
  </si>
  <si>
    <t>SILVERADO 1500 2WD Crew Cab 153.0' LT w/1LT</t>
  </si>
  <si>
    <t>SILVERADO 1500 4WD Crew Cab 153.0' Work Truck</t>
  </si>
  <si>
    <t>SILVERADO 1500 4WD Crew Cab 143.5' Custom *Ltd Avail*</t>
  </si>
  <si>
    <t>SILVERADO 1500 4WD Crew Cab 143.5' LS</t>
  </si>
  <si>
    <t>SILVERADO 1500 2WD Double Cab 143.5' LTZ w/1LZ</t>
  </si>
  <si>
    <t>SILVERADO 1500 4WD Crew Cab 153.0' Custom *Ltd Avail*</t>
  </si>
  <si>
    <t>SILVERADO 1500 4WD Crew Cab 143.5' LT w/1LT</t>
  </si>
  <si>
    <t>SILVERADO 1500 4WD Crew Cab 153.0' LS</t>
  </si>
  <si>
    <t>SILVERADO 1500 4WD Crew Cab 153.0' LT w/1LT</t>
  </si>
  <si>
    <t>SILVERADO 1500 2WD Crew Cab 143.5' LTZ w/1LZ</t>
  </si>
  <si>
    <t>SILVERADO 1500 4WD Crew Cab 143.5' LT w/2LT</t>
  </si>
  <si>
    <t>SILVERADO 1500 2WD Crew Cab 153.0' LTZ w/1LZ</t>
  </si>
  <si>
    <t>SILVERADO 1500 4WD Double Cab 143.5' LTZ w/1LZ</t>
  </si>
  <si>
    <t>SILVERADO 1500 4WD Crew Cab 153.0' LT w/2LT</t>
  </si>
  <si>
    <t>SILVERADO 1500 4WD Double Cab 143.5' LTZ w/2LZ</t>
  </si>
  <si>
    <t>SILVERADO 1500 4WD Crew Cab 143.5' LTZ w/1LZ</t>
  </si>
  <si>
    <t>SILVERADO 1500 4WD Crew Cab 153.0' LTZ w/1LZ</t>
  </si>
  <si>
    <t>SILVERADO 1500 4WD Crew Cab 143.5' LTZ w/2LZ</t>
  </si>
  <si>
    <t>SILVERADO 1500 4WD Crew Cab 153.0' LTZ w/2LZ</t>
  </si>
  <si>
    <t>SILVERADO 1500 2WD Crew Cab 153.0' High Country</t>
  </si>
  <si>
    <t>SILVERADO 1500 4WD Crew Cab 143.5' High Country</t>
  </si>
  <si>
    <t>SILVERADO 1500 4WD Crew Cab 153.0' High Country</t>
  </si>
  <si>
    <t>SILVERADO 1500 2WD Crew Cab 143.5' High Country</t>
  </si>
  <si>
    <t xml:space="preserve">SILVERADO 1500 2WD CREW CAB 153.0' LS </t>
  </si>
  <si>
    <t>TRAVERSE  LS w/1SM</t>
  </si>
  <si>
    <t>TRAVERSE LS w/1LS</t>
  </si>
  <si>
    <t>TRAVERSE LS</t>
  </si>
  <si>
    <t>TRAVERSE  LT w/1LT</t>
  </si>
  <si>
    <t>TRAVERSE  LT w/2LT</t>
  </si>
  <si>
    <t>TRAVERSE  LTZ</t>
  </si>
  <si>
    <t>SILVERADO 2500HD Reg Cab 133.6" Work Truck</t>
  </si>
  <si>
    <t>SILVERADO 2500HD Double Cab 144.2" Work Truck</t>
  </si>
  <si>
    <t>SILVERADO 2500HD Double Cab 158.1" Work Truck</t>
  </si>
  <si>
    <t>SILVERADO 2500HD Crew Cab 153.7" Work Truck</t>
  </si>
  <si>
    <t>SILVERADO 2500HD Crew Cab 167.7" Work Truck</t>
  </si>
  <si>
    <t>SILVERADO 2500HD Reg Cab 133.6" LT</t>
  </si>
  <si>
    <t xml:space="preserve">4WD </t>
  </si>
  <si>
    <t>SILVERADO 2500HD Double Cab 144.2" LT</t>
  </si>
  <si>
    <t>SILVERADO 2500HD Double Cab 158.1" LT</t>
  </si>
  <si>
    <t xml:space="preserve"> 2WD</t>
  </si>
  <si>
    <t>SILVERADO 2500HD Crew Cab 153.7" LT</t>
  </si>
  <si>
    <t xml:space="preserve">2WD </t>
  </si>
  <si>
    <t>SILVERADO 2500HD Crew Cab 167.7" LT</t>
  </si>
  <si>
    <t>SILVERADO 2500HD  Double Cab 144.2" LT</t>
  </si>
  <si>
    <t>SILVERADO 2500HD Double Cab 144.2" LTZ</t>
  </si>
  <si>
    <t>SILVERADO 2500HD Double Cab 158.1" LTZ</t>
  </si>
  <si>
    <t>SILVERADO 2500HD Crew Cab 153.7" LTZ</t>
  </si>
  <si>
    <t>SILVERADO 2500HD Crew Cab 167.7" LTZ</t>
  </si>
  <si>
    <t xml:space="preserve"> 4WD</t>
  </si>
  <si>
    <t>SILVERADO 2500HD Crew Cab 153.7" High Country</t>
  </si>
  <si>
    <t>SILVERADO 2500HD Crew Cab 167.7" High Country</t>
  </si>
  <si>
    <t>EXPRESS PASSENGER 2500 135" LS</t>
  </si>
  <si>
    <t>EXPRESS PASSENGER 2500 135" LT</t>
  </si>
  <si>
    <t>EXPRESS PASSENGER 3500 135" LS w/1LS</t>
  </si>
  <si>
    <t>EXPRESS PASSENGER 3500 135" LT w/1LT</t>
  </si>
  <si>
    <t>EXPRESS PASSENGER 3500 155" LS w/1LS</t>
  </si>
  <si>
    <t>EXPRESS PASSENGER 3500 155" LT w/1LT</t>
  </si>
  <si>
    <t>EXPRESS PASSENGER 3500 135" LS w/2LS</t>
  </si>
  <si>
    <t>EXPRESS PASSENGER 3500 135" LT w/2LT</t>
  </si>
  <si>
    <t>EXPRESS PASSENGER 3500 155" LS w/2LS</t>
  </si>
  <si>
    <t>EXPRESS PASSENGER 3500 155" LT w/2LT</t>
  </si>
  <si>
    <t>VOLT LT</t>
  </si>
  <si>
    <t>VOLT Premier</t>
  </si>
  <si>
    <t>SIVERADO 3500HD 2WD Reg Cab 133.6" Work Truck</t>
  </si>
  <si>
    <t>SIVERADO 3500HD Reg Cab 133.6" Work Truck</t>
  </si>
  <si>
    <t>SIVERADO 3500HD Double Cab 158.1" Work Truck</t>
  </si>
  <si>
    <t>SIVERADO 3500HD Reg Cab 133.6" LT</t>
  </si>
  <si>
    <t>SIVERADO 3500HD Crew Cab 153.7" Work Truck</t>
  </si>
  <si>
    <t>SIVERADO 3500HD Crew Cab 167.7" Work Truck</t>
  </si>
  <si>
    <t>SIVERADO 3500HD Double Cab 158.1" LT</t>
  </si>
  <si>
    <t>SIVERADO 3500HD Crew Cab 153.7" LT</t>
  </si>
  <si>
    <t>SIVERADO 3500HD Crew Cab 167.7" LT</t>
  </si>
  <si>
    <t>SIVERADO 3500HD Double Cab 158.1" LTZ</t>
  </si>
  <si>
    <t>SIVERADO 3500HD Crew Cab 153.7" LTZ</t>
  </si>
  <si>
    <t>SIVERADO 3500HD Crew Cab 167.7" LTZ</t>
  </si>
  <si>
    <t>SIVERADO 3500HD Crew Cab 153.7" High Country</t>
  </si>
  <si>
    <t>SIVERADO 3500HD Crew Cab 167.7" High Country</t>
  </si>
  <si>
    <t>SS SEDAN</t>
  </si>
  <si>
    <t>SUBURBAN 1500 LS</t>
  </si>
  <si>
    <t>SUBURBAN 1500 LT</t>
  </si>
  <si>
    <t>SUBURBAN 1500 LTZ</t>
  </si>
  <si>
    <t>CORVETTE 2dr Stingray Cpe w/1LT</t>
  </si>
  <si>
    <t>CORVETTE 2dr Stingray Cpe w/2LT</t>
  </si>
  <si>
    <t>CORVETTE 2dr Stingray Cpe w/3LT</t>
  </si>
  <si>
    <t>CORVETTE 2dr Stingray Conv w/1LT</t>
  </si>
  <si>
    <t>CORVETTE 2dr Stingray Conv w/2LT</t>
  </si>
  <si>
    <t>CORVETTE 2dr Stingray Conv w/3LT</t>
  </si>
  <si>
    <t>CORVETTE 2dr Stingray Z51 Cpe w/1LT</t>
  </si>
  <si>
    <t>CORVETTE 2dr Stingray Z51 Cpe w/2LT</t>
  </si>
  <si>
    <t>CORVETTE 2dr Stingray Z51 Cpe w/3LT</t>
  </si>
  <si>
    <t>CORVETTE 2dr Stingray Z51 Conv w/3LT</t>
  </si>
  <si>
    <t>CORVETTE 2dr Stingray Z51 Conv w/1LT</t>
  </si>
  <si>
    <t>CORVETTE 2dr Stingray Z51 Conv w/2LT</t>
  </si>
  <si>
    <t>CORVETTE 2dr Z06 Cpe w/1LZ</t>
  </si>
  <si>
    <t>CORVETTE 2dr Z06 Cpe w/2LZ</t>
  </si>
  <si>
    <t>CORVETTE 2dr Z06 Cpe w/3LZ</t>
  </si>
  <si>
    <t>CORVETTE 2dr Z06 Conv w/1LZ</t>
  </si>
  <si>
    <t>CORVETTE 2dr Z06 Conv w/2LZ</t>
  </si>
  <si>
    <t>CORVETTE 2dr Z06 Conv w/3LZ</t>
  </si>
  <si>
    <t>CITY EXPRESS CARGO 115'LS</t>
  </si>
  <si>
    <t>CITY EXPRESS CARGO 115'LT</t>
  </si>
  <si>
    <t xml:space="preserve">DAIHATSU </t>
  </si>
  <si>
    <t>GRAN MAX VAN (PANEL VAN MANUAL)</t>
  </si>
  <si>
    <t>GRAN MAX VAN (PANEL VAN AUTO)</t>
  </si>
  <si>
    <t>GRAN MAX VAN (GLASS VAN MANUAL)</t>
  </si>
  <si>
    <t>GRAN MAX VAN (GLASS VAN AUTO)</t>
  </si>
  <si>
    <t>C-MAX Wagon SEL</t>
  </si>
  <si>
    <t xml:space="preserve">C-MAX Wagon SE </t>
  </si>
  <si>
    <t>EGDE SPORT UTILITY CROSSOVER TITANIUM</t>
  </si>
  <si>
    <t xml:space="preserve">EGDE SPORT UTILITY CROSSOVER SEL </t>
  </si>
  <si>
    <t>EGDE SPORT UTILITY CROSSOVER SE</t>
  </si>
  <si>
    <t>EGDE SPORT UTILITY CROSSOVER SPORT</t>
  </si>
  <si>
    <t xml:space="preserve">EGDE SPORT UTILITY CROSSOVER SE </t>
  </si>
  <si>
    <t>ESCAPE SPORT UTILITY CROSSOVER S</t>
  </si>
  <si>
    <t>ESCAPE SPORT UTILITY CROSSOVER SE</t>
  </si>
  <si>
    <t>ESCAPE SPORT UTILITY CROSSOVER TITANIUM</t>
  </si>
  <si>
    <t>EXPEDITION SPORT UTILITY LIMITED</t>
  </si>
  <si>
    <t>EXPEDITION SPORT UTILITY XLT</t>
  </si>
  <si>
    <t>EXPEDITION SPORT UTILITY KING RANCH</t>
  </si>
  <si>
    <t>EXPEDITION SPORT UTILITY PLATINUM</t>
  </si>
  <si>
    <t>EXPEDITION EL SPORT UTILITY KING RANCH</t>
  </si>
  <si>
    <t>EXPEDITION EL SPORT UTILITY LIMITED</t>
  </si>
  <si>
    <t>EXPEDITION EL SPORT UTILITY PLATINUM</t>
  </si>
  <si>
    <t>EXPEDITION EL SPORT UTILITY XLT</t>
  </si>
  <si>
    <t>EXPLORER SPORT UTILITY CROSSOVER XLT</t>
  </si>
  <si>
    <t>EXPLORER SPORT UTILITY CROSSOVER SPORT</t>
  </si>
  <si>
    <t xml:space="preserve">EXPLORER SPORT UTILITY CROSSOVER LIMITED </t>
  </si>
  <si>
    <t>EXPLORER SPORT UTILITY CROSSOVER BASE</t>
  </si>
  <si>
    <t>EXPLORER SPORT UTILITY CROSSOVER PLATINUM</t>
  </si>
  <si>
    <t>F-150 XLT</t>
  </si>
  <si>
    <t>PICK UP/REG.CAB</t>
  </si>
  <si>
    <t xml:space="preserve">F-150 XL </t>
  </si>
  <si>
    <t>F-150 XL</t>
  </si>
  <si>
    <t>F-250 XL</t>
  </si>
  <si>
    <t>F-250 XLT</t>
  </si>
  <si>
    <t>F-350 XL</t>
  </si>
  <si>
    <t>F-350 XLT</t>
  </si>
  <si>
    <t>F-450 LARIAT</t>
  </si>
  <si>
    <t>CREW CAB</t>
  </si>
  <si>
    <t>F450 KING RANCH</t>
  </si>
  <si>
    <t>F450 PLATINUM</t>
  </si>
  <si>
    <t>F450 XL</t>
  </si>
  <si>
    <t>F450 XLT</t>
  </si>
  <si>
    <t>FIESTA SE</t>
  </si>
  <si>
    <t>FIESTA S</t>
  </si>
  <si>
    <t>FLEX SPORT UTILITY CROSS OVER SEL</t>
  </si>
  <si>
    <t>FLEX SPORT UTILITY CROSS OVER LIMITED</t>
  </si>
  <si>
    <t>FLEX SPORT UTILITY CROSS OVER SE</t>
  </si>
  <si>
    <t>FLEX SPORT UTILITY CROSS OVER LIMITED (w/EcoBoost)</t>
  </si>
  <si>
    <t>FOCUS SE</t>
  </si>
  <si>
    <t>FOSUS TITANIUM</t>
  </si>
  <si>
    <t xml:space="preserve">FUSION TITANIUM HYBRID </t>
  </si>
  <si>
    <t>FUSION SE HYBRID</t>
  </si>
  <si>
    <t>FUSION TITANIUM</t>
  </si>
  <si>
    <t xml:space="preserve">FUSION S HYBRID </t>
  </si>
  <si>
    <t xml:space="preserve">FUSION SE LUXURY </t>
  </si>
  <si>
    <t xml:space="preserve">FUSION TITANIUM </t>
  </si>
  <si>
    <t xml:space="preserve">TAURUS SE </t>
  </si>
  <si>
    <t xml:space="preserve">TAURUS LIMITED </t>
  </si>
  <si>
    <t>TAURUS SEL</t>
  </si>
  <si>
    <t xml:space="preserve">TAURUS SEL </t>
  </si>
  <si>
    <t>TRANSIT 150 XL (Med. Roof)</t>
  </si>
  <si>
    <t>VAN (Sliding dr)</t>
  </si>
  <si>
    <t>TRANSIT 150 XL (Low. Roof)</t>
  </si>
  <si>
    <t>VAN (Swing out dr)</t>
  </si>
  <si>
    <t>TRANSIT CONNECT LWB XL</t>
  </si>
  <si>
    <t>4 DOOR WGN (VAN)</t>
  </si>
  <si>
    <t>TRANSIT CONNECT SWB XLT</t>
  </si>
  <si>
    <t>VAN</t>
  </si>
  <si>
    <t>TRANSIT CONNECT LWB XLT</t>
  </si>
  <si>
    <t>TRANSIT CONNECT SWB XLT (w/Rear liftgate)</t>
  </si>
  <si>
    <t>TRANSIT CONNECT LWB XLT  (w/Rear liftgate)</t>
  </si>
  <si>
    <t>TRANSIT CONNECT LWB TITANIUM (w/Rear liftgate)</t>
  </si>
  <si>
    <t>SANTA FE SPORT</t>
  </si>
  <si>
    <t>2.4L</t>
  </si>
  <si>
    <t>SANTA FE SE</t>
  </si>
  <si>
    <t xml:space="preserve">SANTA FE SE </t>
  </si>
  <si>
    <t>SANTA FE LIMITED</t>
  </si>
  <si>
    <t>SANTA FE LIMITED ULTIMATE</t>
  </si>
  <si>
    <t>3.3L</t>
  </si>
  <si>
    <t>SANTA FE  LIMITED ULTIMATE</t>
  </si>
  <si>
    <t>ACCENT SE</t>
  </si>
  <si>
    <t>5 DR HATCHBACK SPORT</t>
  </si>
  <si>
    <t>SONATA SPORT</t>
  </si>
  <si>
    <t>SONATA SE</t>
  </si>
  <si>
    <t>SONATA LIMITED</t>
  </si>
  <si>
    <t>TUCSON SE</t>
  </si>
  <si>
    <t>4/5 DOORS SPORT UTILITY</t>
  </si>
  <si>
    <t>TUCSON ECO</t>
  </si>
  <si>
    <t>TUCSON SPORT</t>
  </si>
  <si>
    <t>TUCSON LIMITED</t>
  </si>
  <si>
    <t>ELANTRA SE</t>
  </si>
  <si>
    <t>1.8L</t>
  </si>
  <si>
    <t>4/5 DOORS  SEDAN</t>
  </si>
  <si>
    <t>ELANTRA HATCHBACK</t>
  </si>
  <si>
    <t>ELANTRA VALUE EDITION</t>
  </si>
  <si>
    <t>ELANTRA SPORT</t>
  </si>
  <si>
    <t>ELANTRA LIMITED</t>
  </si>
  <si>
    <t>AZERA LIMITED</t>
  </si>
  <si>
    <t>AZERA BASE</t>
  </si>
  <si>
    <t xml:space="preserve">2.4L </t>
  </si>
  <si>
    <t>ACCORD LX-S</t>
  </si>
  <si>
    <t>ACCORD SPORT</t>
  </si>
  <si>
    <t>ACCORD EX-L</t>
  </si>
  <si>
    <t xml:space="preserve">ACCORD TOURING </t>
  </si>
  <si>
    <t>CR-V SE</t>
  </si>
  <si>
    <t>CR-V EX-L</t>
  </si>
  <si>
    <t>CR-V TOURING</t>
  </si>
  <si>
    <t>CIVIC LX-P</t>
  </si>
  <si>
    <t>CIVIC EX-T</t>
  </si>
  <si>
    <t>CIVIC EX-L</t>
  </si>
  <si>
    <t>CT-200H</t>
  </si>
  <si>
    <t>5 DOORS SEDAN HYBRID</t>
  </si>
  <si>
    <t>4 DOORS SEDAN HYBRID</t>
  </si>
  <si>
    <t>3.5L</t>
  </si>
  <si>
    <t>GS-SPORT</t>
  </si>
  <si>
    <t xml:space="preserve">4 DOORS SEDAN RWD </t>
  </si>
  <si>
    <t>5.0L</t>
  </si>
  <si>
    <t>GS- F SPORT</t>
  </si>
  <si>
    <t>4 DOORS SEDAN F</t>
  </si>
  <si>
    <t>GX-SPORT UTILITY LUXURY</t>
  </si>
  <si>
    <t>4 DOORS LUXURY</t>
  </si>
  <si>
    <t>GX-SPORT UTILITY</t>
  </si>
  <si>
    <t>4 DOORS 4WD</t>
  </si>
  <si>
    <t>4 DOORS SEDAN L RWD</t>
  </si>
  <si>
    <t>LS-L</t>
  </si>
  <si>
    <t xml:space="preserve">4 DOORS SEDAN </t>
  </si>
  <si>
    <t>4 DOORS SEDAN L</t>
  </si>
  <si>
    <t>LX-SPORT UTILITY</t>
  </si>
  <si>
    <t>NX- F SPORT UTILITY CROSSOVER</t>
  </si>
  <si>
    <t>4 DOORS F SPORT</t>
  </si>
  <si>
    <t>NX</t>
  </si>
  <si>
    <t>4 DOORS AWD</t>
  </si>
  <si>
    <t>4 DOORS FWD</t>
  </si>
  <si>
    <t xml:space="preserve">NX- F SPORT </t>
  </si>
  <si>
    <t xml:space="preserve">2.5L </t>
  </si>
  <si>
    <t>RC</t>
  </si>
  <si>
    <t xml:space="preserve">3.5L </t>
  </si>
  <si>
    <t xml:space="preserve">RX- F SPORT </t>
  </si>
  <si>
    <t>911 CPE CARRERA</t>
  </si>
  <si>
    <t>3.4 L</t>
  </si>
  <si>
    <t>2DR</t>
  </si>
  <si>
    <t>3.4L</t>
  </si>
  <si>
    <t>3.8L</t>
  </si>
  <si>
    <t>3.8 L</t>
  </si>
  <si>
    <t>911 CABRIOLET CARRERA 4GTS</t>
  </si>
  <si>
    <t>911CABRIOLET  CARERA BLACK EDITION</t>
  </si>
  <si>
    <t>911 CABRIOLET  CARERA 4 BLACK EDITION</t>
  </si>
  <si>
    <t>911 CPE CARRERA BLACK EDITION</t>
  </si>
  <si>
    <t>911 CPE CARRARA BLACK EDITION</t>
  </si>
  <si>
    <t>911 CPE R</t>
  </si>
  <si>
    <t>911 CPE TURBO S</t>
  </si>
  <si>
    <t>911 CPE GT3 RS</t>
  </si>
  <si>
    <t>911 CPE TURBO</t>
  </si>
  <si>
    <t>911 TARGA 4GTS</t>
  </si>
  <si>
    <t>911 CPE GT3</t>
  </si>
  <si>
    <t xml:space="preserve">911TARGA 4GTS </t>
  </si>
  <si>
    <t>911CPE GT3</t>
  </si>
  <si>
    <t>911CABRIOLET CARRERA GTS</t>
  </si>
  <si>
    <t>911 CPE CARRERA GTS</t>
  </si>
  <si>
    <t xml:space="preserve">911 CPE CARRERA GTS </t>
  </si>
  <si>
    <t>911 CEP TARGA S</t>
  </si>
  <si>
    <t>911 CPE CARRERA 4</t>
  </si>
  <si>
    <t>911 CEP CARRERA BLACK EDITION</t>
  </si>
  <si>
    <t>911 CEP CARRERA 4 BLACK EDITION</t>
  </si>
  <si>
    <t>BOXTER ROADSTER</t>
  </si>
  <si>
    <t xml:space="preserve">BOXSTER ROADER BLACK EDITION </t>
  </si>
  <si>
    <t>BOXSTER ROADRSTER S</t>
  </si>
  <si>
    <t>BOXSTER ROADRSTER GTS</t>
  </si>
  <si>
    <t>BOXSTER ROADRSTER SPYDER</t>
  </si>
  <si>
    <t xml:space="preserve">CAYENNE </t>
  </si>
  <si>
    <t>AWD 4DR</t>
  </si>
  <si>
    <t>4WD 4DR</t>
  </si>
  <si>
    <t>CAYENNE S E-HYBRID</t>
  </si>
  <si>
    <t xml:space="preserve">CAYMAN CPE </t>
  </si>
  <si>
    <t>CAYMAN CPE GT4</t>
  </si>
  <si>
    <t>CAYMAN CPE GTS</t>
  </si>
  <si>
    <t>CAYMAN CPE S</t>
  </si>
  <si>
    <t xml:space="preserve">CAYMAN CPE BLACK EDITION </t>
  </si>
  <si>
    <t>MACAN C S</t>
  </si>
  <si>
    <t xml:space="preserve">PANAMERA HB 4 </t>
  </si>
  <si>
    <t>PANAMERA HB EDITION</t>
  </si>
  <si>
    <t>PANAMERA HB 4 EDITION</t>
  </si>
  <si>
    <t>PANAMERA HB 4S</t>
  </si>
  <si>
    <t>PANAMERA HB GTS</t>
  </si>
  <si>
    <t>PANAMERA ( HB  S E-HYBRID)</t>
  </si>
  <si>
    <t>PANAMERA HB ( S)</t>
  </si>
  <si>
    <t>PANAMERA HB  TURBO EXECUTIVE</t>
  </si>
  <si>
    <t>PANAMERA HB  TURBO S EXECUTIVE</t>
  </si>
  <si>
    <t>PANAMERA HB TURBO</t>
  </si>
  <si>
    <t>PANAMERA HB TURBO S</t>
  </si>
  <si>
    <t>PANAMERA HB</t>
  </si>
  <si>
    <t xml:space="preserve">PANAMERA HB EXCLUSIVE SERIES </t>
  </si>
  <si>
    <t>CAPTURE  (PE)</t>
  </si>
  <si>
    <t>CAPTURE  (SE)</t>
  </si>
  <si>
    <t>CAPTURE  (LE)</t>
  </si>
  <si>
    <t>DUSTER (2X4)</t>
  </si>
  <si>
    <t>DUSTER (4X4)</t>
  </si>
  <si>
    <t>KOLEOS (2X4)</t>
  </si>
  <si>
    <t>SYMBOLS</t>
  </si>
  <si>
    <t>CLIOS RS</t>
  </si>
  <si>
    <t>2.0i  CVT</t>
  </si>
  <si>
    <t xml:space="preserve">4-DOOR </t>
  </si>
  <si>
    <t>2.0i Premium</t>
  </si>
  <si>
    <t>2.0i LTD</t>
  </si>
  <si>
    <t>2.0L MAN</t>
  </si>
  <si>
    <t>5DR</t>
  </si>
  <si>
    <t>VITARA (GXL)</t>
  </si>
  <si>
    <t>1.4 GL</t>
  </si>
  <si>
    <t>1.4GLE</t>
  </si>
  <si>
    <t>1.4 GLX</t>
  </si>
  <si>
    <t>1.6 SPORT</t>
  </si>
  <si>
    <t>3DR</t>
  </si>
  <si>
    <t>4DR</t>
  </si>
  <si>
    <t>ERITIGA</t>
  </si>
  <si>
    <t>1.4L</t>
  </si>
  <si>
    <t>CELERIO 5M/T</t>
  </si>
  <si>
    <t>1.4GL</t>
  </si>
  <si>
    <t>CELERIO 4A/T</t>
  </si>
  <si>
    <t>JIMNY M/T</t>
  </si>
  <si>
    <t>JIMNY A/T</t>
  </si>
  <si>
    <t>APV(Panel Van)</t>
  </si>
  <si>
    <t>APV GA (Commercial Passenger Van)</t>
  </si>
  <si>
    <t>APV(GLX FAMILY VAN)</t>
  </si>
  <si>
    <t>4RUNNER SR5</t>
  </si>
  <si>
    <t>4RUNNER SR5 PREMIUM</t>
  </si>
  <si>
    <t>4RUNNER TRAIL</t>
  </si>
  <si>
    <t>4RUNNER TRAIL PREMIUM</t>
  </si>
  <si>
    <t>4RUNNER TRD PRO</t>
  </si>
  <si>
    <t>4RUNNER LIMITED</t>
  </si>
  <si>
    <t>AURION SPORT</t>
  </si>
  <si>
    <t>AURION LTD</t>
  </si>
  <si>
    <t>AURION  TRD</t>
  </si>
  <si>
    <t>AVALON XLE PLUS</t>
  </si>
  <si>
    <t>AVALON XLE PREMIUM</t>
  </si>
  <si>
    <t>AVALON TOURING</t>
  </si>
  <si>
    <t>AVALON LIMITED</t>
  </si>
  <si>
    <t>AVALON HYBRID XLE PLUS</t>
  </si>
  <si>
    <t>2.5 L</t>
  </si>
  <si>
    <t>AVALON HYBRID XLE PREMIUM</t>
  </si>
  <si>
    <t>AVALON HYBRID  LIMITED</t>
  </si>
  <si>
    <t xml:space="preserve">AVENSIS VERSO </t>
  </si>
  <si>
    <t>CAMRY HYBRID LE</t>
  </si>
  <si>
    <t>CAMRY HYBRID SE</t>
  </si>
  <si>
    <t>CAMRY HYBRID XLE</t>
  </si>
  <si>
    <t>FJ CRUISER Xtreme</t>
  </si>
  <si>
    <t xml:space="preserve"> HIACE WAGON DX</t>
  </si>
  <si>
    <t xml:space="preserve"> HIACE WAGON GL</t>
  </si>
  <si>
    <t xml:space="preserve"> HIACE WAGON GRAND CABIN</t>
  </si>
  <si>
    <t xml:space="preserve">TOYOTA </t>
  </si>
  <si>
    <t>LAND CRUISER EXR</t>
  </si>
  <si>
    <t>LAND CRUISER GXR</t>
  </si>
  <si>
    <t xml:space="preserve">4.0L </t>
  </si>
  <si>
    <t>LAND CRUISER PRADO EXL</t>
  </si>
  <si>
    <t>LAND CRUISER PRADO GXL</t>
  </si>
  <si>
    <t>LAND CRUISER PRADO  VXL</t>
  </si>
  <si>
    <t>LAND CRUISER PRADO  SWB</t>
  </si>
  <si>
    <t>4.2L</t>
  </si>
  <si>
    <t>SEQUOIA FFV SR5</t>
  </si>
  <si>
    <t>SEQUOIA LTD</t>
  </si>
  <si>
    <t>SEQUOIA PLATINUM</t>
  </si>
  <si>
    <t>SEQUOIA FFV PLATINUM</t>
  </si>
  <si>
    <t>TACOMA DOUBLE CAB LB AT SR5</t>
  </si>
  <si>
    <t>TACOMA ACCESS CAB MT TRD OFF ROAD</t>
  </si>
  <si>
    <t>TUNDRA DOUBLE CAB AT SR</t>
  </si>
  <si>
    <t>TUNDRA REG CAB LB  FFV AT SR</t>
  </si>
  <si>
    <t>TUNDRA REG  CAB LB AT SR</t>
  </si>
  <si>
    <t>TUNDRA DOUBLE CAB  AT SR</t>
  </si>
  <si>
    <t>TUNDRA DOUBLE CAB FFV AT SR</t>
  </si>
  <si>
    <t>TUNDRA DOUBLE CAB  AT SR5</t>
  </si>
  <si>
    <t>TUNDRA DOUBLE CAB LB AT SR</t>
  </si>
  <si>
    <t>TUNDRA DOUBLE CAB LB  FFV AT SR</t>
  </si>
  <si>
    <t>TUNDRA DOUBLE CAB 5.7L FFV AT SR5</t>
  </si>
  <si>
    <t>TUNDRA DOUBLE CAB AT FFV SR5</t>
  </si>
  <si>
    <t>TUNDRA Crew Max FFV AT SR5</t>
  </si>
  <si>
    <t>TUNDRA Crew Max AT SR5</t>
  </si>
  <si>
    <t>TUNDRA DOUBLE FFV AT TRD PRO</t>
  </si>
  <si>
    <t>TUNDRA DOUBLE CAB AT TRD PRO</t>
  </si>
  <si>
    <t>TUNDRA Crew Max  AT LTD</t>
  </si>
  <si>
    <t>TUNDRA Crew Max FFV  AT LTD</t>
  </si>
  <si>
    <t>TUNDRA Crew Max  FFV AT TRD PRO</t>
  </si>
  <si>
    <t>TUNDRA Crew Max  AT TRD PRO</t>
  </si>
  <si>
    <t>TUNDRA Crew Max  AT 1794</t>
  </si>
  <si>
    <t>TUNDRA Crew Max  FFV AT 1794</t>
  </si>
  <si>
    <t>TUNDRA Crew Max  AT PLATINUM</t>
  </si>
  <si>
    <t>TUNDRA DOUBLE CAB AT LTD</t>
  </si>
  <si>
    <t>TUNDRA DOUBLE CAB FFV AT LTD</t>
  </si>
  <si>
    <t>TUNDRA DOUBLE CAB LB AT SR5</t>
  </si>
  <si>
    <t>TUNDRA Crew Max FFV  AT PLATINUM</t>
  </si>
  <si>
    <t>JETTA SE</t>
  </si>
  <si>
    <t>JETTA SE W CONNECTIVITY</t>
  </si>
  <si>
    <t xml:space="preserve">JETTA </t>
  </si>
  <si>
    <t>JETTA SEL PREMIUM</t>
  </si>
  <si>
    <t>JETTA GLI SE MANUAL</t>
  </si>
  <si>
    <t>JETTA GLI SE AUTOMATIC</t>
  </si>
  <si>
    <t>JETTA DSG HYBRIDE SEL PREMIUM</t>
  </si>
  <si>
    <t xml:space="preserve">JETTA GLI SEL </t>
  </si>
  <si>
    <t xml:space="preserve">POLO </t>
  </si>
  <si>
    <t>1.0L</t>
  </si>
  <si>
    <t>POLO MATCH</t>
  </si>
  <si>
    <t>POLO MACTH</t>
  </si>
  <si>
    <t>POLO BEATS</t>
  </si>
  <si>
    <t xml:space="preserve">POLO SEL </t>
  </si>
  <si>
    <t>1.2L</t>
  </si>
  <si>
    <t>POLO TSI BEAT</t>
  </si>
  <si>
    <t xml:space="preserve">POLO MATCH </t>
  </si>
  <si>
    <t xml:space="preserve">POLO TDI 90 SEL </t>
  </si>
  <si>
    <t xml:space="preserve">POLO TDI 90  SEL </t>
  </si>
  <si>
    <t>POLO BEAT</t>
  </si>
  <si>
    <t>GOLF AUTO TSI S</t>
  </si>
  <si>
    <t>4DR HB</t>
  </si>
  <si>
    <t>GOLF DSG w/DCC/Nav</t>
  </si>
  <si>
    <t>GOLF MAN w/DCC/Nav</t>
  </si>
  <si>
    <t>GOLF Auto TSI S</t>
  </si>
  <si>
    <t>2DR HB</t>
  </si>
  <si>
    <t xml:space="preserve">GOLF AUTO TSI </t>
  </si>
  <si>
    <t xml:space="preserve">GOLF </t>
  </si>
  <si>
    <t>2DR HATCHBACK</t>
  </si>
  <si>
    <t>GOLF GTI SE</t>
  </si>
  <si>
    <t xml:space="preserve">GOLF GTI AUTOBAHN </t>
  </si>
  <si>
    <t>golf Auto  TSI S</t>
  </si>
  <si>
    <t>GOLF AUTO BAHN</t>
  </si>
  <si>
    <t>TOUAREG VR6 SPORT</t>
  </si>
  <si>
    <t>3.6L</t>
  </si>
  <si>
    <t>TOUAREG TDI SPORT W TECHNOLOGY</t>
  </si>
  <si>
    <t>TOUAREG TDI LUX</t>
  </si>
  <si>
    <t>TOUAREG VR6 EXECUTIVE</t>
  </si>
  <si>
    <t>TOUAREG TDI EXECUTIVE</t>
  </si>
  <si>
    <t>TOUAREG VR6 LUX</t>
  </si>
  <si>
    <t>ACCORD 2.3 DX</t>
  </si>
  <si>
    <t>4  DOORS SEDAN</t>
  </si>
  <si>
    <t>ACCORD 2.3 SE</t>
  </si>
  <si>
    <t>ACCORD 3.0LX</t>
  </si>
  <si>
    <t>ACCORD 3.0 EX</t>
  </si>
  <si>
    <t>CR-V SPECIAL EDITION</t>
  </si>
  <si>
    <t>CIVIC CX</t>
  </si>
  <si>
    <t>CIVIC VP</t>
  </si>
  <si>
    <t xml:space="preserve">CIVIC SI </t>
  </si>
  <si>
    <t>CIVIC GX</t>
  </si>
  <si>
    <t>SANTA FE GL</t>
  </si>
  <si>
    <t>4DOORS SPORT UTILITY</t>
  </si>
  <si>
    <t>SANTA FE GLS</t>
  </si>
  <si>
    <t>SANTA FE LX</t>
  </si>
  <si>
    <t xml:space="preserve">SONATA BASE </t>
  </si>
  <si>
    <t>ACCORD 2.3EX</t>
  </si>
  <si>
    <t xml:space="preserve">ACCORD 3.0 LX </t>
  </si>
  <si>
    <t>ACCORD 3.0EX</t>
  </si>
  <si>
    <t>CR-V SPAECIAL EDITION</t>
  </si>
  <si>
    <t>1.7L</t>
  </si>
  <si>
    <t xml:space="preserve">CIVIC LX </t>
  </si>
  <si>
    <t xml:space="preserve">CIVIC  LX </t>
  </si>
  <si>
    <t xml:space="preserve">SANTA FE LX </t>
  </si>
  <si>
    <t>SONATA LX</t>
  </si>
  <si>
    <t>ACCORD 2.3 VP</t>
  </si>
  <si>
    <t>ACCORD 3.0LX V6</t>
  </si>
  <si>
    <t>ACCORD 2.4 DX</t>
  </si>
  <si>
    <t>ACCORD 2.4 LX</t>
  </si>
  <si>
    <t>ACCORD 2.4 EX</t>
  </si>
  <si>
    <t xml:space="preserve">CR-V LX </t>
  </si>
  <si>
    <t>CIVIC  HYBRID</t>
  </si>
  <si>
    <t>4 DOORS SPORT  UTILITY</t>
  </si>
  <si>
    <t xml:space="preserve">2.7L </t>
  </si>
  <si>
    <t>SANTA FE  GLS</t>
  </si>
  <si>
    <t xml:space="preserve">SANTA FE GLS </t>
  </si>
  <si>
    <t>ACCORD 2.4DX</t>
  </si>
  <si>
    <t>ACCORD 2.4LX</t>
  </si>
  <si>
    <t>ACCORD 2.4EX</t>
  </si>
  <si>
    <t>2 DOORS  COUPE</t>
  </si>
  <si>
    <t>CIVIC HYBRID</t>
  </si>
  <si>
    <t>4/5 DOOR /SEDAN</t>
  </si>
  <si>
    <t>TUCSON GL</t>
  </si>
  <si>
    <t>TUCSON GLS</t>
  </si>
  <si>
    <t>TUCSON LX</t>
  </si>
  <si>
    <t>ACCORD LX SPECIAL EDITION</t>
  </si>
  <si>
    <t>ACCORD 3.0 LX</t>
  </si>
  <si>
    <t>ACCORD 3.0 LX SPECIAL EDITION</t>
  </si>
  <si>
    <t>ACCORD 3.0 IMA</t>
  </si>
  <si>
    <t>4 DOORS HYBRID SEDAN</t>
  </si>
  <si>
    <t>CR-VEX</t>
  </si>
  <si>
    <t xml:space="preserve">CIVIC DX </t>
  </si>
  <si>
    <t xml:space="preserve">1.7L </t>
  </si>
  <si>
    <t xml:space="preserve">TUCSON LIMITED </t>
  </si>
  <si>
    <t>ACCORD 2.4 VP</t>
  </si>
  <si>
    <t>ACCORD 2.4 SE</t>
  </si>
  <si>
    <t>SANTA FE GLS LTD AVAIL</t>
  </si>
  <si>
    <t>SANTA FE GLS X/XM</t>
  </si>
  <si>
    <t>SANTA FE SE LTD AVAIL</t>
  </si>
  <si>
    <t>SANTA FE SE X/XM</t>
  </si>
  <si>
    <t>SANTA FE LIMITED LTD AVAIL</t>
  </si>
  <si>
    <t>SANTA FE LIMITED  X/XM</t>
  </si>
  <si>
    <t>SONATA GLS LTD AVAIL</t>
  </si>
  <si>
    <t>SONATA GLS W/XM</t>
  </si>
  <si>
    <t xml:space="preserve">SONATA SE LTD AVAIL </t>
  </si>
  <si>
    <t>SONATA LIMITED LTD AVAIL</t>
  </si>
  <si>
    <t>SONATA  LIMITED W/XM</t>
  </si>
  <si>
    <t>SONATA SE W/XM</t>
  </si>
  <si>
    <t xml:space="preserve">TUCSON GLS  </t>
  </si>
  <si>
    <t xml:space="preserve">TUCSON SE </t>
  </si>
  <si>
    <t>AZERA SE LTD AVAIL</t>
  </si>
  <si>
    <t>AZERA SE W/XM LTD AVAIL</t>
  </si>
  <si>
    <t>AZERA LIMITED LTD AVAIL</t>
  </si>
  <si>
    <t>AZERA LIMITED W/XM</t>
  </si>
  <si>
    <t>ACCENT GLS</t>
  </si>
  <si>
    <t>ACCENT GS</t>
  </si>
  <si>
    <t>3 DOORS HATCHBACK</t>
  </si>
  <si>
    <t xml:space="preserve">ACCENT SE </t>
  </si>
  <si>
    <t xml:space="preserve">ELANTRA GLS </t>
  </si>
  <si>
    <t>ELANTRA SE LTD AVAIL</t>
  </si>
  <si>
    <t xml:space="preserve">ELANTRA SE </t>
  </si>
  <si>
    <t>ACCORD2.4 LX</t>
  </si>
  <si>
    <t>ACCORD 3.0 SE</t>
  </si>
  <si>
    <t xml:space="preserve">3.0L </t>
  </si>
  <si>
    <t>CR-V  EX-L</t>
  </si>
  <si>
    <t xml:space="preserve">2.0L </t>
  </si>
  <si>
    <t>4Door Sport Utility</t>
  </si>
  <si>
    <t>TUCSON GLS  LTD AVAIL</t>
  </si>
  <si>
    <t>TUCSON SE LTD AVAIL</t>
  </si>
  <si>
    <t>TUCSON LIMITED LTD AVAIL</t>
  </si>
  <si>
    <t>AZERA GLS</t>
  </si>
  <si>
    <t>ACCENT GS LTD AVAIL</t>
  </si>
  <si>
    <t>ACCENT GLS LTD AVAIL</t>
  </si>
  <si>
    <t>ELANTRA GLS</t>
  </si>
  <si>
    <t>ACCORD 2.4LX-P</t>
  </si>
  <si>
    <t>ACCORD 2.4LX-S</t>
  </si>
  <si>
    <t>ACCORD 2.4 EX-L</t>
  </si>
  <si>
    <t>ACCORD 3.5 EX</t>
  </si>
  <si>
    <t>ACCORD 3.5 EX-L</t>
  </si>
  <si>
    <t>CIVIC  LX</t>
  </si>
  <si>
    <t xml:space="preserve">CIVIC EX-L </t>
  </si>
  <si>
    <t>CIVIC SI MUGEN</t>
  </si>
  <si>
    <t xml:space="preserve">TUCSON GLS </t>
  </si>
  <si>
    <t>ACCORD 2.4 LX-P</t>
  </si>
  <si>
    <t>ACCORD 2.4 LX-S</t>
  </si>
  <si>
    <t>CIVIC LX-S</t>
  </si>
  <si>
    <t>4 DOORS SEDAS</t>
  </si>
  <si>
    <t>TUCSON GLS PZEV</t>
  </si>
  <si>
    <t>TUCSON LIMITED PZEV</t>
  </si>
  <si>
    <t>2.0T(TURBO)</t>
  </si>
  <si>
    <t>GENESIS PREMIUM COUPE</t>
  </si>
  <si>
    <t>GENESIS R-SPEC COUPE</t>
  </si>
  <si>
    <t>2.0T (TURBO)</t>
  </si>
  <si>
    <t>GENESIS TRACK COUPE</t>
  </si>
  <si>
    <t>GENESIS COUPE GRAND TOURING</t>
  </si>
  <si>
    <t>GENESIS COUPE GRAND TOURING W/NAV</t>
  </si>
  <si>
    <t xml:space="preserve">3.8L </t>
  </si>
  <si>
    <t>GENESIS COUPE TRACK</t>
  </si>
  <si>
    <t>GENESIS COUPE TRACK W/NAV</t>
  </si>
  <si>
    <t>SONATA GLS PZEV</t>
  </si>
  <si>
    <t xml:space="preserve">SONATA GLS PZEV LTD AVAIL </t>
  </si>
  <si>
    <t>SONATA HYBRID</t>
  </si>
  <si>
    <t>SONATA HYBRID LTD AVAIL</t>
  </si>
  <si>
    <t>SONATA LTD</t>
  </si>
  <si>
    <t>SONATA LTD LTD AVAIL</t>
  </si>
  <si>
    <t>SONATA LTD PZEV</t>
  </si>
  <si>
    <t>SONATA LTD PZEV LTD AVAIL</t>
  </si>
  <si>
    <t>TUCSON GL LTD AVAIL</t>
  </si>
  <si>
    <t xml:space="preserve">TUCSON GL </t>
  </si>
  <si>
    <t>TUCSON GLS LTD AVAIL</t>
  </si>
  <si>
    <t>TUCSON GLS  PZEV LTD AVAIL</t>
  </si>
  <si>
    <t>TUCSON  GLS</t>
  </si>
  <si>
    <t>TUCSON GLS  PZEV</t>
  </si>
  <si>
    <t>TUCSON LIMITED PZEV LTD AVAIL</t>
  </si>
  <si>
    <t xml:space="preserve">TUCSON LIMITED  PZEV </t>
  </si>
  <si>
    <t>GENESIS LTD AVAIL</t>
  </si>
  <si>
    <t xml:space="preserve">GENESIS </t>
  </si>
  <si>
    <t>GENESIS COUPE LTD AVAIL</t>
  </si>
  <si>
    <t>GENESIS COUPE PREMIUM</t>
  </si>
  <si>
    <t>GENESIS COUPE PREMIUM LTD AVAIL</t>
  </si>
  <si>
    <t>GENESIS COUPE R-SPEC  LTD AVAIL</t>
  </si>
  <si>
    <t xml:space="preserve">GENESIS COUPE GRAND TOURING </t>
  </si>
  <si>
    <t>AZERA GLS LTD AVAIL</t>
  </si>
  <si>
    <t>ACCENT SE LTD AVAIL</t>
  </si>
  <si>
    <t>ACCENT GL</t>
  </si>
  <si>
    <t xml:space="preserve">ELANTRA LTD </t>
  </si>
  <si>
    <t xml:space="preserve"> 2.4L</t>
  </si>
  <si>
    <t>ACCORD  2.4 EX</t>
  </si>
  <si>
    <t xml:space="preserve">CIVIC LX-S </t>
  </si>
  <si>
    <t xml:space="preserve">ACCENT GLS </t>
  </si>
  <si>
    <t>ACCORD  2.4 LX</t>
  </si>
  <si>
    <t>ACCORD  2.4 LX-S</t>
  </si>
  <si>
    <t>CIVIC HF</t>
  </si>
  <si>
    <t>4 DOORS  SEDAN</t>
  </si>
  <si>
    <t>SONATA GLS PZEV LTD AVAIL</t>
  </si>
  <si>
    <t>SONATA LIMITED PZEV</t>
  </si>
  <si>
    <t>SONATA HYBRID LIMITED</t>
  </si>
  <si>
    <t>ELANTRA GS</t>
  </si>
  <si>
    <t xml:space="preserve">ACCORD EX-L </t>
  </si>
  <si>
    <t>2.2L</t>
  </si>
  <si>
    <t xml:space="preserve">SONATA SE </t>
  </si>
  <si>
    <t>TUCSON SE PZEV</t>
  </si>
  <si>
    <t>TUCSON WALKING DEAD EDITION</t>
  </si>
  <si>
    <t>2.OT(TURBO)</t>
  </si>
  <si>
    <t>GENESIS COUPE ULTIMATE</t>
  </si>
  <si>
    <t xml:space="preserve">ACCORD LX </t>
  </si>
  <si>
    <t>ACCORD TOURING</t>
  </si>
  <si>
    <t>ACCENT SPORT</t>
  </si>
  <si>
    <t>ELANTRA SE ALABAMA PLANT</t>
  </si>
  <si>
    <t>4 DOORS HATCHBACK</t>
  </si>
  <si>
    <t>ELANTRA LIMITED ALABAMA PLANT</t>
  </si>
  <si>
    <t>GENESIS COUPE BASE</t>
  </si>
  <si>
    <t xml:space="preserve">GENESIS COUPE </t>
  </si>
  <si>
    <t xml:space="preserve">AZERA </t>
  </si>
  <si>
    <t xml:space="preserve">ACCORD LX-S </t>
  </si>
  <si>
    <t>CIVIC SE</t>
  </si>
  <si>
    <t>GS-430</t>
  </si>
  <si>
    <t>LS-430</t>
  </si>
  <si>
    <t>IS-300</t>
  </si>
  <si>
    <t>4.0L 8</t>
  </si>
  <si>
    <t>SC-430</t>
  </si>
  <si>
    <t>GX-470</t>
  </si>
  <si>
    <t>ES-330</t>
  </si>
  <si>
    <t>4.3L</t>
  </si>
  <si>
    <t>RX-330</t>
  </si>
  <si>
    <t>4.7L</t>
  </si>
  <si>
    <t>4 DOORS SUV 4WD</t>
  </si>
  <si>
    <t>IS-SPORT</t>
  </si>
  <si>
    <t>4 DOORS SEDAN AUTO</t>
  </si>
  <si>
    <t>4 DOORS HYBRID SUV</t>
  </si>
  <si>
    <t>4 DOORS SUV AWD</t>
  </si>
  <si>
    <t>4 DOORS SEDAN LWD</t>
  </si>
  <si>
    <t>4 DOORS HYBRID</t>
  </si>
  <si>
    <t xml:space="preserve">IS-SPORT </t>
  </si>
  <si>
    <t>4 DOORS SEDAN LWB</t>
  </si>
  <si>
    <t>IS-250 SPORT</t>
  </si>
  <si>
    <t>IS-LWB</t>
  </si>
  <si>
    <t>RX-350</t>
  </si>
  <si>
    <t>ES-350</t>
  </si>
  <si>
    <t>GS-350</t>
  </si>
  <si>
    <t>GX-  PREMIUM SPORT UTILITY</t>
  </si>
  <si>
    <t>HS-250H PREMIUM</t>
  </si>
  <si>
    <t>HS-250H</t>
  </si>
  <si>
    <t xml:space="preserve">5.0L </t>
  </si>
  <si>
    <t>IS-AUTO SPORT</t>
  </si>
  <si>
    <t>4 DOORS AUTO AWD</t>
  </si>
  <si>
    <t>LS-460</t>
  </si>
  <si>
    <t>LX-570</t>
  </si>
  <si>
    <t xml:space="preserve">4 DOORS HYBRID </t>
  </si>
  <si>
    <t>CT-200H PREMIUM</t>
  </si>
  <si>
    <t>4DOOR HYBRID</t>
  </si>
  <si>
    <t>4DOOR SEDAN HYBRID</t>
  </si>
  <si>
    <t>4DOOR SEDAN AWD</t>
  </si>
  <si>
    <t>4DOOR SEDAN RWD</t>
  </si>
  <si>
    <t>GX-PREMIUM</t>
  </si>
  <si>
    <t>4DOOR 4WD</t>
  </si>
  <si>
    <t>4DOOR N/A</t>
  </si>
  <si>
    <t>IS-SPORT. MAN</t>
  </si>
  <si>
    <t>4DOOR SPORT SEDAN.MAN</t>
  </si>
  <si>
    <t>IS-SPORT-SEDAN AUTO</t>
  </si>
  <si>
    <t>4DOOR SEDAN AUTO</t>
  </si>
  <si>
    <t>N/A</t>
  </si>
  <si>
    <t>4DOORS SPORT SEDAN</t>
  </si>
  <si>
    <t>4DOORS SEDAN L RWD</t>
  </si>
  <si>
    <t>4DOORS SEDAN RWD</t>
  </si>
  <si>
    <t>4DOORS SEDAN L AWD</t>
  </si>
  <si>
    <t>4DOORS SEDAN HYBRID</t>
  </si>
  <si>
    <t>RX-SPORT UTILITY CROSSOVER</t>
  </si>
  <si>
    <t>4DOORS FWD</t>
  </si>
  <si>
    <t>4DOORS AWD</t>
  </si>
  <si>
    <t>4DOORS HYBRID AWD</t>
  </si>
  <si>
    <t>CT 200H-PREMIUM</t>
  </si>
  <si>
    <t>1.8L 14134HP</t>
  </si>
  <si>
    <t>4DOORS HATCHBACK</t>
  </si>
  <si>
    <t>CT 200H</t>
  </si>
  <si>
    <t>4DOORS HYBRID</t>
  </si>
  <si>
    <t>GX-460</t>
  </si>
  <si>
    <t>4DOORS SUV</t>
  </si>
  <si>
    <t>GX-460 PREMIUM</t>
  </si>
  <si>
    <t>2.4L 14 147HP</t>
  </si>
  <si>
    <t>AWD L</t>
  </si>
  <si>
    <t>LS-600HL</t>
  </si>
  <si>
    <t>RX-450H</t>
  </si>
  <si>
    <t>ES-300H</t>
  </si>
  <si>
    <t>2.5L 14</t>
  </si>
  <si>
    <t xml:space="preserve">4DOORS SEDAN </t>
  </si>
  <si>
    <t>4DOORS SEDAN AWD</t>
  </si>
  <si>
    <t>4DOORS AWD PREMIUM SUV</t>
  </si>
  <si>
    <t>4DOORS SEDAN AUTO RWD</t>
  </si>
  <si>
    <t>IS-250 C</t>
  </si>
  <si>
    <t>RX-350 F SPORT</t>
  </si>
  <si>
    <t>4DOORS SUV AWD F SPORT</t>
  </si>
  <si>
    <t>GX-SPORTS UTILITY-LUXURY</t>
  </si>
  <si>
    <t>4DOORS SPORT SEDAN AUTO</t>
  </si>
  <si>
    <t>4DOORS SEDAN L</t>
  </si>
  <si>
    <t>RWD L</t>
  </si>
  <si>
    <t>4DOORS SUV AWD</t>
  </si>
  <si>
    <t>RX-350  F SPORT</t>
  </si>
  <si>
    <t>5DOOR SEDAN HYBRID</t>
  </si>
  <si>
    <t>4 DOOR LUXURY</t>
  </si>
  <si>
    <t>IS-250</t>
  </si>
  <si>
    <t>4 DOORS SEDAN SPORT</t>
  </si>
  <si>
    <t>IS-250(CRAFTED LINE)</t>
  </si>
  <si>
    <t>LS-460(CRAFTED LINE)</t>
  </si>
  <si>
    <t>RC-350</t>
  </si>
  <si>
    <t>2 DOORS COUPE AWD</t>
  </si>
  <si>
    <t xml:space="preserve">2 DOORS COUPE </t>
  </si>
  <si>
    <t>RX-350(CRAFTED LINE F SPORT)</t>
  </si>
  <si>
    <t>4 DOORS SUV F SPORT</t>
  </si>
  <si>
    <t xml:space="preserve">4 DOORS </t>
  </si>
  <si>
    <t xml:space="preserve">TAKOMA </t>
  </si>
  <si>
    <t>TUNDRA Ltd</t>
  </si>
  <si>
    <t xml:space="preserve">TUNDRA ltd </t>
  </si>
  <si>
    <t>2.7L AUTO</t>
  </si>
  <si>
    <t>2.7 MAN</t>
  </si>
  <si>
    <t xml:space="preserve">TAKOMA  PRERUNNER </t>
  </si>
  <si>
    <t>2-DOOR</t>
  </si>
  <si>
    <t>JETTA DIESEL EDITION DSG</t>
  </si>
  <si>
    <t>1.9L</t>
  </si>
  <si>
    <t>JETTA TURBO DSG</t>
  </si>
  <si>
    <t>JETTA TURBO DSG MAN</t>
  </si>
  <si>
    <t>3.2L</t>
  </si>
  <si>
    <t>JETTA Wolfsburg Edition Man</t>
  </si>
  <si>
    <t>2.5</t>
  </si>
  <si>
    <t>JETTA AUTO wolfsburg Edition PZEV</t>
  </si>
  <si>
    <t xml:space="preserve">JETTA DSG </t>
  </si>
  <si>
    <t>JETTA DSG GLI</t>
  </si>
  <si>
    <t>JETTA DSG Fabrenheit GLI</t>
  </si>
  <si>
    <t>JETTA Manual Fabrenheit GLI</t>
  </si>
  <si>
    <t>JETTA DSG*Late Avail*</t>
  </si>
  <si>
    <t>JETTA MAN Wolfsburg</t>
  </si>
  <si>
    <t>JETTA MAN Ltd Avail*</t>
  </si>
  <si>
    <t>JETTA DSG*Ltd Avail*</t>
  </si>
  <si>
    <t>JETTA AUTO SEL PZEV</t>
  </si>
  <si>
    <t>TAKOMA  PRE RUNNER</t>
  </si>
  <si>
    <t>GOLF GLS MAN</t>
  </si>
  <si>
    <t>GOLF GLS TDI MAN</t>
  </si>
  <si>
    <t>JETTA MAN TDI LOYAL*Ltd Avail*</t>
  </si>
  <si>
    <t>4DOOR</t>
  </si>
  <si>
    <t>JETTA DSG Wolfsburg PZEV*Ltd Avail*</t>
  </si>
  <si>
    <t>JETTA DSG</t>
  </si>
  <si>
    <t>4DOOR  SEDAN</t>
  </si>
  <si>
    <t>JETTA DSG TDI Loyal*LTD Avail*</t>
  </si>
  <si>
    <t>JETTA DSG TDI</t>
  </si>
  <si>
    <t>JETTA AUTO SE</t>
  </si>
  <si>
    <t>TOURAN VR6</t>
  </si>
  <si>
    <t>GOLF DSG TDI</t>
  </si>
  <si>
    <t xml:space="preserve">GOLF DSG TDI </t>
  </si>
  <si>
    <t>JETTA DSG Wolfsburg</t>
  </si>
  <si>
    <t>JETTA Manual Wolfsburg</t>
  </si>
  <si>
    <t>JETTA SEL PZEV*Ltd Avail*</t>
  </si>
  <si>
    <t>JETTA DSG TDI CUP</t>
  </si>
  <si>
    <t>JETTA SE PZEV*Ltd Avail* MAN</t>
  </si>
  <si>
    <t>JETTA Auto SE PZEV</t>
  </si>
  <si>
    <t>TOUAREG VR6</t>
  </si>
  <si>
    <t>2.5i premium w MAN</t>
  </si>
  <si>
    <t>2.5i premium w Auto</t>
  </si>
  <si>
    <t xml:space="preserve">2.5i Auto </t>
  </si>
  <si>
    <t>2.5i Man</t>
  </si>
  <si>
    <t>GOLF MAN TDI</t>
  </si>
  <si>
    <t>TOUAREG  TDI Exec* Ltd Avail</t>
  </si>
  <si>
    <t>TOUAREG Hybrid *LTD Avail*</t>
  </si>
  <si>
    <t>TOUAREG  TDI Lux *Ltd Avail*</t>
  </si>
  <si>
    <t>TOUAREG VR6 Exec</t>
  </si>
  <si>
    <t>TOUAREG VR6 Sport</t>
  </si>
  <si>
    <t>TOUAREG Hybrid</t>
  </si>
  <si>
    <t>TOUAREG TDI Exec</t>
  </si>
  <si>
    <t>TOUAREG TDI Sport</t>
  </si>
  <si>
    <t>TOUAREG TDI lux</t>
  </si>
  <si>
    <t>TOUAREG VR6 Exec*Ltd Avail*</t>
  </si>
  <si>
    <t>TOUAREG VR6 SPORT*Ltd Avail</t>
  </si>
  <si>
    <t>TDI Sport*Ltd Avail*</t>
  </si>
  <si>
    <t>2.0i Ltd Pzev</t>
  </si>
  <si>
    <t>2.0i Ltd</t>
  </si>
  <si>
    <t>2.0i auto</t>
  </si>
  <si>
    <t>2.0i Man</t>
  </si>
  <si>
    <t>2.0i Premium PZEV</t>
  </si>
  <si>
    <t>2.0i Auto PZEV</t>
  </si>
  <si>
    <t>2.0i Man PZEV</t>
  </si>
  <si>
    <t>GOLF DSG TDI w/Sunroof &amp; Nav</t>
  </si>
  <si>
    <t>GOLF Man TDI w/Sunroof &amp; Nav</t>
  </si>
  <si>
    <t>GOLF DSG TDI w/Tech pkg</t>
  </si>
  <si>
    <t>JETTA DSG DTI/Premium &amp; Nav</t>
  </si>
  <si>
    <t>JETTA SEL w/Sunroof PZEV</t>
  </si>
  <si>
    <t>JETTA TDI MAN</t>
  </si>
  <si>
    <t>JETTA SE w/Sunroof PZEV</t>
  </si>
  <si>
    <t>JETTA SE  MAN</t>
  </si>
  <si>
    <t>JETTA AUTO SEL w/Premium &amp; sunroc</t>
  </si>
  <si>
    <t xml:space="preserve">JETTA DSG DTI/Premium </t>
  </si>
  <si>
    <t>JETTA Autobahn w/Nav</t>
  </si>
  <si>
    <t>JETTA DSG Autobahn  PZEV MAN</t>
  </si>
  <si>
    <t>JETTA SEL *Ltd Avail*</t>
  </si>
  <si>
    <t>JETTA SEL PZEV *Ltd Avail</t>
  </si>
  <si>
    <t xml:space="preserve">JETTA DSG Autobahn </t>
  </si>
  <si>
    <t>JETTA BASE AUTO</t>
  </si>
  <si>
    <t>JETTA BASE MAN</t>
  </si>
  <si>
    <t>TOUAREG VR6 EXEC</t>
  </si>
  <si>
    <t>TOUAREG TDI EXEC</t>
  </si>
  <si>
    <t>TOUAREG TDI Sport w/Nav</t>
  </si>
  <si>
    <t>TOUAREG VR6 Lux</t>
  </si>
  <si>
    <t xml:space="preserve">SUBARU </t>
  </si>
  <si>
    <t>2.0I Auto Premium</t>
  </si>
  <si>
    <t>20i Ltd</t>
  </si>
  <si>
    <t>GOLF Auto w/Conv &amp; Sunroof PZEV*Ltd Avail*</t>
  </si>
  <si>
    <t>JETTA DSG Autobahn</t>
  </si>
  <si>
    <t>JETTA SE w/Convenience PZEV</t>
  </si>
  <si>
    <t>JETTA AUTOBAHN PZEV</t>
  </si>
  <si>
    <t>JETTA DSG PZEV</t>
  </si>
  <si>
    <t>JETTA AUTO HYBRID</t>
  </si>
  <si>
    <t>JETTA HYBRID SEL PREMIUM</t>
  </si>
  <si>
    <t>JETTA SE MAN w/convenience /sunro</t>
  </si>
  <si>
    <t xml:space="preserve">JETTA DSG TDI w/Premium/Nav*Ltd </t>
  </si>
  <si>
    <t>JETTA DSG*Ltd Avail</t>
  </si>
  <si>
    <t>JETTA SEL PZEV</t>
  </si>
  <si>
    <t>JETTA SE w/Convenience LTD</t>
  </si>
  <si>
    <t>JETTA DSG Autobahn w/Nav*Ltd</t>
  </si>
  <si>
    <t>JETTA Autobahn w/Nav PZEV</t>
  </si>
  <si>
    <t>TOUAREG  VR6 Sport</t>
  </si>
  <si>
    <t>TOUAREG VR6 Sport w/Nav</t>
  </si>
  <si>
    <t>TOUAREG TDI Lux</t>
  </si>
  <si>
    <t>2.0i MAN</t>
  </si>
  <si>
    <t>2.0i Mn premium</t>
  </si>
  <si>
    <t>2.0i Auto Premium</t>
  </si>
  <si>
    <t>2.0i Auto LTD</t>
  </si>
  <si>
    <t>TAKOMA  MT (Natl)</t>
  </si>
  <si>
    <t>TAKOMA   AT (Natl)</t>
  </si>
  <si>
    <t>4DOOR P/U</t>
  </si>
  <si>
    <t>GOLF MAN TDI  w/Sunroof&amp;Nav</t>
  </si>
  <si>
    <t>1.2</t>
  </si>
  <si>
    <t>JETTA GLI EDITION MAN</t>
  </si>
  <si>
    <t>JETTA DSG TDI VALUE EDITION</t>
  </si>
  <si>
    <t>JETTA GLI PZEV</t>
  </si>
  <si>
    <t>JETTA DSG TDI w/Premium Nav</t>
  </si>
  <si>
    <t>JETTA GLI AUTOBAHN MAN</t>
  </si>
  <si>
    <t>JETTA TDI w/Premium</t>
  </si>
  <si>
    <t>JETTA DSG GLI EDITION 30 PZEV</t>
  </si>
  <si>
    <t>JETTA DSG GLI EDITION 30 w/Nav PZEV</t>
  </si>
  <si>
    <t>2.1</t>
  </si>
  <si>
    <t>JETTA MAN SE w/Connectivity</t>
  </si>
  <si>
    <t>JETTA MAN SE</t>
  </si>
  <si>
    <t>JETTA SE w/CONNECTIVITY  MAN</t>
  </si>
  <si>
    <t>JETTA SE w/CONNECTIVITY  AUTO</t>
  </si>
  <si>
    <t>JETTA DSG Hybrid SEL Premium</t>
  </si>
  <si>
    <t xml:space="preserve">JETTA DSG Hybrid SEL </t>
  </si>
  <si>
    <t>TOUAREG X</t>
  </si>
  <si>
    <t>5-DOOR</t>
  </si>
  <si>
    <t xml:space="preserve">TOUAREG TDI Lux </t>
  </si>
  <si>
    <t>TOUAREG R-Line</t>
  </si>
  <si>
    <t>TOUAREG Sport w/Nav</t>
  </si>
  <si>
    <t>TOUAREG TDI -Line</t>
  </si>
  <si>
    <t>TOUAREG SPORT</t>
  </si>
  <si>
    <t>2.0i CVT</t>
  </si>
  <si>
    <t>2.0i premium</t>
  </si>
  <si>
    <t xml:space="preserve">TUNDRA REG CAB LB </t>
  </si>
  <si>
    <t>4WF</t>
  </si>
  <si>
    <t>JETTA GLI SE AUTO</t>
  </si>
  <si>
    <t>JETTA SEL AUTO</t>
  </si>
  <si>
    <t xml:space="preserve">JETTA  </t>
  </si>
  <si>
    <t>JETTA GLI SE PZEV AUTO</t>
  </si>
  <si>
    <t>JETTA GLI SE  MAN</t>
  </si>
  <si>
    <t>JETTA GLI SE PZEV MAN</t>
  </si>
  <si>
    <t>JETTA BASE</t>
  </si>
  <si>
    <t>JETTA SEL PZEV AUTO</t>
  </si>
  <si>
    <t>JETTA TDI SE  w/connectivity /Navigation MAN</t>
  </si>
  <si>
    <t>JETTA DSG TDI SEL</t>
  </si>
  <si>
    <t>JETTA SPORT PZEV MAN</t>
  </si>
  <si>
    <t>JETTA SPORT PZEV AUTO</t>
  </si>
  <si>
    <t>JETTA GLI SEL</t>
  </si>
  <si>
    <t>JETTA GLI SEL MAN</t>
  </si>
  <si>
    <t>JETTA DSGHYBRID SEL PREMIUM</t>
  </si>
  <si>
    <t>JETTA S MAN</t>
  </si>
  <si>
    <t xml:space="preserve">GOLF  </t>
  </si>
  <si>
    <t>2DOOR-HATCHBACK</t>
  </si>
  <si>
    <t>GOLF AUTO TSI SEL</t>
  </si>
  <si>
    <t>GOLF MAN TSI SEL</t>
  </si>
  <si>
    <t>GOLF  MAN TDI SEL</t>
  </si>
  <si>
    <t>GOLF AUTO TSI w/Sunroof</t>
  </si>
  <si>
    <t>GOLF AUTO TSI S E</t>
  </si>
  <si>
    <t>GOLF DSG TDI SE</t>
  </si>
  <si>
    <t>GOLF MAN TDI SE</t>
  </si>
  <si>
    <t>GOLF DSG TDI SEL</t>
  </si>
  <si>
    <t>GOLF DSG TDI S</t>
  </si>
  <si>
    <t>TOUAREG TDI SPORT w/Technology</t>
  </si>
  <si>
    <t>TOUAREG LUX</t>
  </si>
  <si>
    <t xml:space="preserve">TOUAREG TDI Executive </t>
  </si>
  <si>
    <t>ACCORD DX</t>
  </si>
  <si>
    <t>TAKOMA</t>
  </si>
  <si>
    <t>TAKOMA Xtracab V6</t>
  </si>
  <si>
    <t>2024</t>
  </si>
  <si>
    <t>AUL</t>
  </si>
  <si>
    <t>Z4 ROADSTER s DRIVER 35is</t>
  </si>
  <si>
    <t>2000 CC</t>
  </si>
  <si>
    <t>4/5 DOORS/SEDAN</t>
  </si>
  <si>
    <t>1800 CC</t>
  </si>
  <si>
    <t>4/5 DOORS/ SEDAN</t>
  </si>
  <si>
    <t xml:space="preserve">1600CC </t>
  </si>
  <si>
    <t>4/5  DOORS/ SEDAN</t>
  </si>
  <si>
    <t>1500 CC</t>
  </si>
  <si>
    <t>3 DR SEDAN/HATCHBACK</t>
  </si>
  <si>
    <t>4/5 DOOR/ SEDAN</t>
  </si>
  <si>
    <t>1300 CC</t>
  </si>
  <si>
    <t>2000CC</t>
  </si>
  <si>
    <t>1600CC</t>
  </si>
  <si>
    <t>1500CC</t>
  </si>
  <si>
    <t>1800CC</t>
  </si>
  <si>
    <t>1300CC</t>
  </si>
  <si>
    <t xml:space="preserve">1500 CC </t>
  </si>
  <si>
    <t>2200CC</t>
  </si>
  <si>
    <t>4/5  DOORS SEDAN</t>
  </si>
  <si>
    <t>1600 CC</t>
  </si>
  <si>
    <t xml:space="preserve">FF I-4 </t>
  </si>
  <si>
    <t>4/5  DR SEDAN / WAGON</t>
  </si>
  <si>
    <t>4/5 DR SEDAN/WAGON</t>
  </si>
  <si>
    <t>4/5  DOORS/ SEDAN/WAGON</t>
  </si>
  <si>
    <t>4 DOORS SEDAN/WAGON</t>
  </si>
  <si>
    <t>4/5 DOORS SEDAN/WAGON</t>
  </si>
  <si>
    <t>JIMMY</t>
  </si>
  <si>
    <t>1.8 I-4</t>
  </si>
  <si>
    <t>1.6 I-4</t>
  </si>
  <si>
    <t>2.0 I-4</t>
  </si>
  <si>
    <t xml:space="preserve"> SX5</t>
  </si>
  <si>
    <t>LAND CRUISER PRADO EX5 AUTOMATIC</t>
  </si>
  <si>
    <t xml:space="preserve">5-DOOR </t>
  </si>
  <si>
    <t>LAND CRUISER PRADO EX5 MANUEL</t>
  </si>
  <si>
    <t xml:space="preserve">LAND CRUISER PRADO SX5 AUTOMATIC </t>
  </si>
  <si>
    <t>LAND CRUISER PRADO SX5 MANUEL</t>
  </si>
  <si>
    <t xml:space="preserve">2-DOOR </t>
  </si>
  <si>
    <t>LAND CRUISER PRADO  SX5 MANUEL</t>
  </si>
  <si>
    <t>LAND CRUISER PRADO LX5 MANUEL</t>
  </si>
  <si>
    <t>LAND CRUISER PRADO EX WIDE AUTOMATIC</t>
  </si>
  <si>
    <t>4DOOR PRADO</t>
  </si>
  <si>
    <t>LAND CRUISER PRADO EX WIDE MANUEL</t>
  </si>
  <si>
    <t>LAND CRUISER PRADO  EX  AUTOMATIC</t>
  </si>
  <si>
    <t>LAND CRUISER PRADO  EX  MANUEL</t>
  </si>
  <si>
    <t>LAND CRUISER PRADO SX AUTOMATIC</t>
  </si>
  <si>
    <t>LAND CRUISER PRADO SX MANUEL</t>
  </si>
  <si>
    <t>2DOOR PRADO</t>
  </si>
  <si>
    <t>LAND CRUISER PRADO LX MANUEL</t>
  </si>
  <si>
    <t>LANDCRUISER PRADO EX</t>
  </si>
  <si>
    <t>4WD AT</t>
  </si>
  <si>
    <t>4-DOOR PRADO</t>
  </si>
  <si>
    <t>4WD MT</t>
  </si>
  <si>
    <t>LANDCRUISER PRADO SX</t>
  </si>
  <si>
    <t>2-DOOR PRADO</t>
  </si>
  <si>
    <t>LANDCRUISER PRADO LX</t>
  </si>
  <si>
    <t>LAND CRUISER PRADO EX</t>
  </si>
  <si>
    <t>4WD MANUEL</t>
  </si>
  <si>
    <t>4WD AUTOMATIC</t>
  </si>
  <si>
    <t>LAND CRUISER PRADO SX</t>
  </si>
  <si>
    <t>4WD  MANUEL</t>
  </si>
  <si>
    <t>4WD AUTO</t>
  </si>
  <si>
    <t>LAND CRUISER PRADO LX</t>
  </si>
  <si>
    <t>3.0 EX</t>
  </si>
  <si>
    <t>3.0 SX</t>
  </si>
  <si>
    <t>4.2 VX</t>
  </si>
  <si>
    <t xml:space="preserve">4.2L </t>
  </si>
  <si>
    <t>LAND CRUISER PRADO TX</t>
  </si>
  <si>
    <t>4.2 I5</t>
  </si>
  <si>
    <t>3L</t>
  </si>
  <si>
    <t>4L</t>
  </si>
  <si>
    <t>LAND CRUISER PRADO  TXL</t>
  </si>
  <si>
    <t xml:space="preserve">LAND CRUISER PRADO TZ </t>
  </si>
  <si>
    <t>LAND CRUISER PRADO TZ-G</t>
  </si>
  <si>
    <t>4.0</t>
  </si>
  <si>
    <t>LANDCRUISER PRADO  (DIESEL)</t>
  </si>
  <si>
    <t xml:space="preserve">LANDCRUISER PRADO  </t>
  </si>
  <si>
    <t xml:space="preserve">4.0 </t>
  </si>
  <si>
    <t>LAND CRUISER PRADO (TXL PACKAGE)</t>
  </si>
  <si>
    <t>LAND CRUISER PRADO ( GXL)</t>
  </si>
  <si>
    <t>4.5L</t>
  </si>
  <si>
    <t>LAND CRUISER PRADO TXL</t>
  </si>
  <si>
    <t>LAND CRUISER PRADO VX</t>
  </si>
  <si>
    <t>DURANGO (BASE)</t>
  </si>
  <si>
    <t>DODGE</t>
  </si>
  <si>
    <t>DURANGO ( BASE)</t>
  </si>
  <si>
    <t>DURANGO (SLT)</t>
  </si>
  <si>
    <t>DURANGO (R/T)</t>
  </si>
  <si>
    <t>DURANGO (SLT PLUS)</t>
  </si>
  <si>
    <t>DURANGO (SPORT)</t>
  </si>
  <si>
    <t>DURANGO (SLT/PLUS)</t>
  </si>
  <si>
    <t>DURANGO (SPORT/SXT)</t>
  </si>
  <si>
    <t>DURANGO (LIMITED)</t>
  </si>
  <si>
    <t>DURANGO (ST)</t>
  </si>
  <si>
    <t>DURANGO (SXT)</t>
  </si>
  <si>
    <t>DURANGO (ADVENTURER)</t>
  </si>
  <si>
    <t>DURANGO (SE)</t>
  </si>
  <si>
    <t>DURANGO (CITADEL)</t>
  </si>
  <si>
    <t>DURANGO (CREW)</t>
  </si>
  <si>
    <t>DURANGO (HEAT)</t>
  </si>
  <si>
    <t>DURANGO (EXPRESS)</t>
  </si>
  <si>
    <t>DURANGO (CITADEL-SPORT UTILITY)</t>
  </si>
  <si>
    <t>DURANGO (R/T-SPORT UTILITY)</t>
  </si>
  <si>
    <t>DURANGO (CREW-SPORT UTILITY)</t>
  </si>
  <si>
    <t>DURANGO (SXT-SPORT UTILITY)</t>
  </si>
  <si>
    <t>G-CLASS G 63</t>
  </si>
  <si>
    <t>HILUX</t>
  </si>
  <si>
    <t>4 DR DOUBLE CABIN PICK UP</t>
  </si>
  <si>
    <t>2.8L</t>
  </si>
  <si>
    <t>1400 CC</t>
  </si>
  <si>
    <t>5 DOORS SEDAN/HATCHBACK</t>
  </si>
  <si>
    <t>3 DOORS</t>
  </si>
  <si>
    <t>3 DOORS SEDAN/HATCHBACK</t>
  </si>
  <si>
    <t>5 DOORS</t>
  </si>
  <si>
    <t>1400CC</t>
  </si>
  <si>
    <t>4 DR SUV/WAGON</t>
  </si>
  <si>
    <t>4DR SUV/WAGON</t>
  </si>
  <si>
    <t xml:space="preserve">3.3L </t>
  </si>
  <si>
    <t>2 DOORS SINGLE CABIN PICK UP</t>
  </si>
  <si>
    <t>3 DOORS SINGLE CABIN PICK UP</t>
  </si>
  <si>
    <t>5 DR SUV/WAGON</t>
  </si>
  <si>
    <t>3 DR CROSSOVER/WAGON</t>
  </si>
  <si>
    <t>3 DR  CROSSOVER/WAGON</t>
  </si>
  <si>
    <t>5DR SUV/WAGON</t>
  </si>
  <si>
    <t xml:space="preserve">RAV 4 </t>
  </si>
  <si>
    <t>3 DR SUV/WAGON</t>
  </si>
  <si>
    <t>3DR CROSSOVER/WAGON</t>
  </si>
  <si>
    <t>3DR  CROSSOVER/WAGON</t>
  </si>
  <si>
    <t xml:space="preserve"> 3DR  CROSSOVER/WAGON</t>
  </si>
  <si>
    <t>2 DR CONVERTIBLE</t>
  </si>
  <si>
    <t>2 DR  CONVERTIBLE</t>
  </si>
  <si>
    <t xml:space="preserve">RAV4 </t>
  </si>
  <si>
    <t>2.5 I-4</t>
  </si>
  <si>
    <t>2.4 I-4</t>
  </si>
  <si>
    <t>3DR SUV/WAGON</t>
  </si>
  <si>
    <t>5 DOORS/WAGON</t>
  </si>
  <si>
    <t>LAND CRUISER  EXR</t>
  </si>
  <si>
    <t>5 DR WAGON</t>
  </si>
  <si>
    <t>LAND CRUISER  GXR</t>
  </si>
  <si>
    <t>FORTURNER</t>
  </si>
  <si>
    <t>FORTURNER EXR</t>
  </si>
  <si>
    <t>4WD/AWD</t>
  </si>
  <si>
    <t>FORTURNER GXR</t>
  </si>
  <si>
    <t>FORTURNER VXR</t>
  </si>
  <si>
    <t>13 SEATERS HIGH ROOF</t>
  </si>
  <si>
    <t>NORMAL ROOF  3 SEATERS 4DR LONG BODY</t>
  </si>
  <si>
    <t>NORMAL ROOF  9 SEATERS 4DR LONG BODY</t>
  </si>
  <si>
    <t>NORMAL ROOF  6 SEATERS 4DR LONG BODY</t>
  </si>
  <si>
    <t>HIGH ROOF  6 SEATERS 4DR LONG BODY</t>
  </si>
  <si>
    <t>HIGH ROOF  6 SEATERS 4DR  SUPER LONG BODY</t>
  </si>
  <si>
    <t>NORMAL  ROOF  6 SEATERS 5DR LONG BODY</t>
  </si>
  <si>
    <t>NORMAL  ROOF  9 SEATERS 5DR LONG BODY</t>
  </si>
  <si>
    <t>4 DOORS PANEL VAN</t>
  </si>
  <si>
    <t>4 DOORS HGH ROOF PANNEL VAN</t>
  </si>
  <si>
    <t>4 DOORS COMMUTER VAN</t>
  </si>
  <si>
    <t>5 DOORS  VAN  7/8 SEATERS</t>
  </si>
  <si>
    <t>NOAH HYBRID</t>
  </si>
  <si>
    <t>VITZ</t>
  </si>
  <si>
    <t>FF/2WD</t>
  </si>
  <si>
    <t xml:space="preserve">CX-3 GS </t>
  </si>
  <si>
    <t>CX-3 GT</t>
  </si>
  <si>
    <t>CX-3 GTL</t>
  </si>
  <si>
    <t>CX-3 GTX</t>
  </si>
  <si>
    <t>CX-3 SPORT</t>
  </si>
  <si>
    <t>5 DOORS SUV/WAGON</t>
  </si>
  <si>
    <t>CX-3 TOURING</t>
  </si>
  <si>
    <t>CX-3 GRAND TOURING</t>
  </si>
  <si>
    <t xml:space="preserve">MAZDA 3 </t>
  </si>
  <si>
    <t>MAZDA 3</t>
  </si>
  <si>
    <t xml:space="preserve">MAZDA 3  </t>
  </si>
  <si>
    <t>5 DOORS SEDAN</t>
  </si>
  <si>
    <t>MAZDA 6 S GRADE</t>
  </si>
  <si>
    <t>4 DOORS SUV /WAGON</t>
  </si>
  <si>
    <t>MAZDA 6 V GRADE</t>
  </si>
  <si>
    <t>MAZDA 6 R GRADE</t>
  </si>
  <si>
    <t>MAZDA 6 SPORT</t>
  </si>
  <si>
    <t>MAZDA 6 TOURING</t>
  </si>
  <si>
    <t>MAZDA 6 GRAND TOURING</t>
  </si>
  <si>
    <t>MAZDA 6 GRAND TOURING RESERVE</t>
  </si>
  <si>
    <t>MAZDA 6 GRAND TOURING SIGNATURE</t>
  </si>
  <si>
    <t>CX-5 SPORT</t>
  </si>
  <si>
    <t>4 DOORS SUV/WAGON</t>
  </si>
  <si>
    <t>CX-5 TOURING</t>
  </si>
  <si>
    <t>CX-5 GRAND TOURING</t>
  </si>
  <si>
    <t>CX-5 GRAND RESERVE</t>
  </si>
  <si>
    <t>CX-5 GRAND SIGNATURE</t>
  </si>
  <si>
    <t>CX-5 GS</t>
  </si>
  <si>
    <t>CX-5 GT</t>
  </si>
  <si>
    <t>CX-5 GTX</t>
  </si>
  <si>
    <t xml:space="preserve">SPORT CX-9 </t>
  </si>
  <si>
    <t xml:space="preserve">TOURING CX-9 </t>
  </si>
  <si>
    <t xml:space="preserve">GRAND TOURING CX-9 </t>
  </si>
  <si>
    <t xml:space="preserve">SIGNATURE CX-9 </t>
  </si>
  <si>
    <t>MX-5 RF</t>
  </si>
  <si>
    <t>2 DOORS SPORT CONVERTIBLE</t>
  </si>
  <si>
    <t>MX-5 MIATA SPORT</t>
  </si>
  <si>
    <t>MX-5 MIATA CLUB</t>
  </si>
  <si>
    <t>MX-5 MIATA GRAND TOURING</t>
  </si>
  <si>
    <t>MX-5 MIATA RF CLUB</t>
  </si>
  <si>
    <t>2 DOORS COUPE/CONVERTIBLE</t>
  </si>
  <si>
    <t>MX-5 MIATA RF GRAND TOURING</t>
  </si>
  <si>
    <t>MX-5 MIATA 30TH  ANNIVERSARY</t>
  </si>
  <si>
    <t>MX-5 MIATA RF 30TH  ANNIVERSARY</t>
  </si>
  <si>
    <t>MAZDA 2 S GRADE</t>
  </si>
  <si>
    <t>MAZDA 2 V GRADE</t>
  </si>
  <si>
    <t>MAZDA 2 R GRADE</t>
  </si>
  <si>
    <t xml:space="preserve">MAZDA CX-8 </t>
  </si>
  <si>
    <t>5 DOORS WAGON/SUV</t>
  </si>
  <si>
    <t>C160</t>
  </si>
  <si>
    <t>2WD/RWD/FWD</t>
  </si>
  <si>
    <t>4 DOORS 4MATIC SEDAN</t>
  </si>
  <si>
    <t>2 DOORS COUPE 4MATIC</t>
  </si>
  <si>
    <t>2 DOORS CABRIOLET/CONVERTIBLE</t>
  </si>
  <si>
    <t>2 DOORS CABRIOLET 4MATIC/CONVERTIBLE</t>
  </si>
  <si>
    <t>CLA 250</t>
  </si>
  <si>
    <t>4 DOORS 4MATIC COUPE</t>
  </si>
  <si>
    <t>CLS  450</t>
  </si>
  <si>
    <t>4 DOORS COUPE</t>
  </si>
  <si>
    <t>4 DOORS COUPE 4MATIC</t>
  </si>
  <si>
    <t>A200</t>
  </si>
  <si>
    <t>A250</t>
  </si>
  <si>
    <t>AMG C43</t>
  </si>
  <si>
    <t>4 DOORS SEDAN 4MATIC</t>
  </si>
  <si>
    <t>2 DOORS 4MATIC COUPE</t>
  </si>
  <si>
    <t>2 DOORS 4MATIC COUPE/CABRIOLET</t>
  </si>
  <si>
    <t>AMG C63</t>
  </si>
  <si>
    <t>AMG C63S</t>
  </si>
  <si>
    <t>AMG C63 CABRIOLET</t>
  </si>
  <si>
    <t>AMG C63S CABRIOLET</t>
  </si>
  <si>
    <t>AMG CLA 45 4MATIC</t>
  </si>
  <si>
    <t>AMG CLS 53 4MATIC</t>
  </si>
  <si>
    <t>AMG E63S</t>
  </si>
  <si>
    <t xml:space="preserve">4 DOORS SEDAN 4MATIC </t>
  </si>
  <si>
    <t>4 DOORS 4MATIC WAGON</t>
  </si>
  <si>
    <t>AMG G63</t>
  </si>
  <si>
    <t>5.5L</t>
  </si>
  <si>
    <t>AMG GLA 45</t>
  </si>
  <si>
    <t>4 DOORS 4MATIC SUV</t>
  </si>
  <si>
    <t>AMG GLC 43</t>
  </si>
  <si>
    <t>4 DOORS 4MATIC</t>
  </si>
  <si>
    <t>AMG GLC 63</t>
  </si>
  <si>
    <t>AMG GLC 63 S</t>
  </si>
  <si>
    <t>AMG GLE 43</t>
  </si>
  <si>
    <t>AMG GLE 63</t>
  </si>
  <si>
    <t>AMG GLE 63 S</t>
  </si>
  <si>
    <t>AMG GLS 63</t>
  </si>
  <si>
    <t>2 DOORS ROADSTER</t>
  </si>
  <si>
    <t>AMG GT S</t>
  </si>
  <si>
    <t>AMG GT C</t>
  </si>
  <si>
    <t>AMG GT R</t>
  </si>
  <si>
    <t>AMG GT 53</t>
  </si>
  <si>
    <t>AMG GT 63</t>
  </si>
  <si>
    <t>AMG GT 63 S</t>
  </si>
  <si>
    <t>AMG S63</t>
  </si>
  <si>
    <t>2 DOORS CABRIOLET  4MATIC</t>
  </si>
  <si>
    <t>AMG S65</t>
  </si>
  <si>
    <t>2 DOORS CABRIOLET</t>
  </si>
  <si>
    <t>AMG SL 63</t>
  </si>
  <si>
    <t>AMG SLC 43</t>
  </si>
  <si>
    <t>E200</t>
  </si>
  <si>
    <t>E220</t>
  </si>
  <si>
    <t>E250</t>
  </si>
  <si>
    <t>E300</t>
  </si>
  <si>
    <t>E350</t>
  </si>
  <si>
    <t>E400</t>
  </si>
  <si>
    <t>E450</t>
  </si>
  <si>
    <t>GLA 250</t>
  </si>
  <si>
    <t>4 DOORS  BASE</t>
  </si>
  <si>
    <t>GLC 550</t>
  </si>
  <si>
    <t>4 DOORS WAGON/SUV</t>
  </si>
  <si>
    <t>GLC 300</t>
  </si>
  <si>
    <t>4X2</t>
  </si>
  <si>
    <t>4 DOORS 4MATIC SUV/WAGON</t>
  </si>
  <si>
    <t>GLC 350E</t>
  </si>
  <si>
    <t>GLE 400</t>
  </si>
  <si>
    <t>GLS 450</t>
  </si>
  <si>
    <t>GLS 550</t>
  </si>
  <si>
    <t>MAYBACH S560</t>
  </si>
  <si>
    <t>MAYBACH S650</t>
  </si>
  <si>
    <t xml:space="preserve">METRIS </t>
  </si>
  <si>
    <t>WORKER CARGO VAN</t>
  </si>
  <si>
    <t>WORKER PASSENGER VAN</t>
  </si>
  <si>
    <t>CARGO VAN 126</t>
  </si>
  <si>
    <t>CARGO VAN 135</t>
  </si>
  <si>
    <t>PASSENGER VAN</t>
  </si>
  <si>
    <t>S 450</t>
  </si>
  <si>
    <t>S 560</t>
  </si>
  <si>
    <t>S 560 E</t>
  </si>
  <si>
    <t>SL 450</t>
  </si>
  <si>
    <t>SL 550</t>
  </si>
  <si>
    <t>SLC 300</t>
  </si>
  <si>
    <t>SPRINTER 1500</t>
  </si>
  <si>
    <t>CARGO VAN STANDARD ROOF</t>
  </si>
  <si>
    <t>PASSENGER VAN  144 IN WB  HIGH ROOF</t>
  </si>
  <si>
    <t>SPRINTER 2500</t>
  </si>
  <si>
    <t>CARGO VAN 144 IN WB STANDARD ROOF</t>
  </si>
  <si>
    <t>CARGO VAN  144 IN WB STANDARD ROOF</t>
  </si>
  <si>
    <t xml:space="preserve">CARGO VAN 170 IN WB HIGH ROOF </t>
  </si>
  <si>
    <t>CREW VAN HIGH ROOF</t>
  </si>
  <si>
    <t>44 190</t>
  </si>
  <si>
    <t>SPRINTER 3500</t>
  </si>
  <si>
    <t xml:space="preserve">CARGO VAN 144 IN WB  HIGH ROOF </t>
  </si>
  <si>
    <t xml:space="preserve">CARGO VAN 170 IN WB  HIGH ROOF </t>
  </si>
  <si>
    <t>CREW VAN HIGH ROOF 144 IN WB</t>
  </si>
  <si>
    <t>EXTENDED CARGO VAN HIGH ROOF</t>
  </si>
  <si>
    <t>CREW VAN 170 IN WB HIGH ROOF</t>
  </si>
  <si>
    <t>SPRINTER 3500 XD</t>
  </si>
  <si>
    <t xml:space="preserve">EXTENDED CARGO VAN 144 IN WB  HIGH ROOF </t>
  </si>
  <si>
    <t>CREW VAN 144 IN WB HIGH ROOF</t>
  </si>
  <si>
    <t>EXTENDED CARGO VAN 170 IN HIGH ROOF</t>
  </si>
  <si>
    <t xml:space="preserve">SPRINTER 4500 </t>
  </si>
  <si>
    <t>EXTENDED VAN 170 IN WB HIGH ROOF</t>
  </si>
  <si>
    <t>CARGO VAN STANDARD ROOF 144 IN WB</t>
  </si>
  <si>
    <t>V-CLASS STANDARD</t>
  </si>
  <si>
    <t>2.0 TC</t>
  </si>
  <si>
    <t>5 DOORS MIN VAN</t>
  </si>
  <si>
    <t>V-CLASS AVANT GARDE</t>
  </si>
  <si>
    <t>V-CLASS EXCLUSIVE</t>
  </si>
  <si>
    <t>2.1 TD</t>
  </si>
  <si>
    <t>4 DOORS MIN VAN</t>
  </si>
  <si>
    <t>OUTLANDER ES</t>
  </si>
  <si>
    <t>4 DOORS SUV WAGON</t>
  </si>
  <si>
    <t>OUTLANDER SE</t>
  </si>
  <si>
    <t>OUTLANDER LE</t>
  </si>
  <si>
    <t>OUTLANDER SEL</t>
  </si>
  <si>
    <t>OUTLANDER GT</t>
  </si>
  <si>
    <t>OUTLANDER PHEV SEL</t>
  </si>
  <si>
    <t>OUTLANDER PHEV GT</t>
  </si>
  <si>
    <t>OUTLANDER SPORT ES</t>
  </si>
  <si>
    <t>OUTLANDER SPORT LE</t>
  </si>
  <si>
    <t>OUTLANDER SPORT SP</t>
  </si>
  <si>
    <t>OUTLANDER SPORT SE</t>
  </si>
  <si>
    <t>OUTLANDER SPORT GT</t>
  </si>
  <si>
    <t>MIRAGE ES</t>
  </si>
  <si>
    <t>MIRAGE RF</t>
  </si>
  <si>
    <t>MIRAGE LE</t>
  </si>
  <si>
    <t>MIRAGE SE</t>
  </si>
  <si>
    <t>MIRAGE GT</t>
  </si>
  <si>
    <t>MIRAGE  G4 ES</t>
  </si>
  <si>
    <t>MIRAGE G4  RF</t>
  </si>
  <si>
    <t>MIRAGE G4 SE</t>
  </si>
  <si>
    <t>3.5L SUV</t>
  </si>
  <si>
    <t>3.8L SUV</t>
  </si>
  <si>
    <t>3 DOORS SUV/WAGON</t>
  </si>
  <si>
    <t>ECLIPSE CROSS ES</t>
  </si>
  <si>
    <t>ECLIPSE CROSS LE</t>
  </si>
  <si>
    <t>ECLIPSE CROSS SP</t>
  </si>
  <si>
    <t>ECLIPSE CROSS SE</t>
  </si>
  <si>
    <t>ECLIPSE CROSS SEL</t>
  </si>
  <si>
    <t>ATTIRAGE</t>
  </si>
  <si>
    <t>DISCOVERY SE</t>
  </si>
  <si>
    <t>4 DOORS 4X4 SUV WAGON</t>
  </si>
  <si>
    <t>DISCOVERY HSE</t>
  </si>
  <si>
    <t>DISCOVERY HSE LUXURY</t>
  </si>
  <si>
    <t>DISCOVERY SPORT SE</t>
  </si>
  <si>
    <t>DISCOVERY SPORT HSE</t>
  </si>
  <si>
    <t>DISCOVERY SPORT HSE LUXURY</t>
  </si>
  <si>
    <t>RANGE ROVER SUPERCHARGED</t>
  </si>
  <si>
    <t>RANGE ROVER TURBOCHARGED TD6</t>
  </si>
  <si>
    <t>RANGE ROVER SUPERCHARGED HSE</t>
  </si>
  <si>
    <t>RANGE ROVER TURBOCHARGED TD6 HSE</t>
  </si>
  <si>
    <t>RANGE ROVER SUPERCHARGED LWB</t>
  </si>
  <si>
    <t>RANGE ROVER SUPERCHARGED AUTOBIOGRAPHY</t>
  </si>
  <si>
    <t>RANGE ROVER SUPERCHARGED AUTOBIOGRAPHY LWB</t>
  </si>
  <si>
    <t>RANGE ROVER SUPERCHARGED AUTOBIOGRAPHY SV DYNAMIC</t>
  </si>
  <si>
    <t>RANGE ROVER SUPERCHARGED AUTOBIOGRAPHY SV LWB</t>
  </si>
  <si>
    <t>RANGE ROVER EVOQUE SE</t>
  </si>
  <si>
    <t>RANGE ROVER EVOQUE SE PREMIUM</t>
  </si>
  <si>
    <t>RANGE ROVER EVOQUE LAND MARK EDITION</t>
  </si>
  <si>
    <t>RANGE ROVER EVOQUE HSE</t>
  </si>
  <si>
    <t>RANGE ROVER EVOQUE SE DYNAMIC</t>
  </si>
  <si>
    <t>RANGE ROVER EVOQUE  HSE DYNAMIC</t>
  </si>
  <si>
    <t>RANGE ROVER EVOQUE  HSE DYNAMIC CONVERTIBLE</t>
  </si>
  <si>
    <t>RANGE ROVER EVOQUE AUTOBIOGRAPHY</t>
  </si>
  <si>
    <t>SONIC LS MANUAL</t>
  </si>
  <si>
    <t xml:space="preserve">1.4L 
</t>
  </si>
  <si>
    <t>SONIC LS AUTOMATIC</t>
  </si>
  <si>
    <t>SONIC LT MANUAL</t>
  </si>
  <si>
    <t>4-DOORS HATCHBACK</t>
  </si>
  <si>
    <t>SONIC LT AUTOMATIC</t>
  </si>
  <si>
    <t>SONIC LT 1SD AUTOMATIC</t>
  </si>
  <si>
    <t>SONIC PREMIER MANUAL</t>
  </si>
  <si>
    <t>SONIC PREMIER AUTOMATIC</t>
  </si>
  <si>
    <t>SPARK LS MANUAL</t>
  </si>
  <si>
    <t>SPARK LS CVT</t>
  </si>
  <si>
    <t>SPARK 1LT MANUAL</t>
  </si>
  <si>
    <t>SPARK ACTIV MANUAL</t>
  </si>
  <si>
    <t>SPARK 1LT CVT</t>
  </si>
  <si>
    <t>SPARK 2LT MANUAL</t>
  </si>
  <si>
    <t>SPARK ACTIV CVT</t>
  </si>
  <si>
    <t>SPARK 2LT CVT</t>
  </si>
  <si>
    <t>SUBURBAN LS</t>
  </si>
  <si>
    <t>4-DOORS</t>
  </si>
  <si>
    <t>SUBURBAN LT</t>
  </si>
  <si>
    <t>SUBURBAN PREMIER</t>
  </si>
  <si>
    <t>TAHOE PREMIER</t>
  </si>
  <si>
    <t>TRAVERSE L</t>
  </si>
  <si>
    <t>TRAVERSE 1LS</t>
  </si>
  <si>
    <t>TRAVERSE 1LT</t>
  </si>
  <si>
    <t>TRAVERSE LT LEATHER</t>
  </si>
  <si>
    <t>TRAVERSE RS</t>
  </si>
  <si>
    <t xml:space="preserve">2.0L 
</t>
  </si>
  <si>
    <t>TRAVERSE PREMIER</t>
  </si>
  <si>
    <t>TRAVERSE HIGH COUNTRY</t>
  </si>
  <si>
    <t>TRAX LS</t>
  </si>
  <si>
    <t xml:space="preserve">4-DOORS </t>
  </si>
  <si>
    <t>TRAX PREMIER</t>
  </si>
  <si>
    <t>VOLT PREMIER</t>
  </si>
  <si>
    <t>BLAZER L</t>
  </si>
  <si>
    <t>4-DOORS/SEDAN</t>
  </si>
  <si>
    <t>BLAZER Base w/1LT</t>
  </si>
  <si>
    <t>BLAZER Base w/2LT</t>
  </si>
  <si>
    <t>BLAZER Base w/3LT</t>
  </si>
  <si>
    <t>BLAZER RS</t>
  </si>
  <si>
    <t>BLAZER PREMIER</t>
  </si>
  <si>
    <t>BOLT EV LT</t>
  </si>
  <si>
    <t>ELECTRIC</t>
  </si>
  <si>
    <t>4-DOORS/WAGON</t>
  </si>
  <si>
    <t>BOLT EV  PREMIER</t>
  </si>
  <si>
    <t>CAMALO 1LS</t>
  </si>
  <si>
    <t xml:space="preserve">2.0L 
</t>
  </si>
  <si>
    <t>CAMALO 1LT</t>
  </si>
  <si>
    <t>CAMALO 2LT</t>
  </si>
  <si>
    <t>CAMALO 3LT</t>
  </si>
  <si>
    <t>CAMALO 1SS</t>
  </si>
  <si>
    <t>CAMALO 2SS</t>
  </si>
  <si>
    <t>CAMALO ZL1</t>
  </si>
  <si>
    <t>COROLADO BASE</t>
  </si>
  <si>
    <t xml:space="preserve">2.5L 
</t>
  </si>
  <si>
    <t>2-DOORS Extended Cab</t>
  </si>
  <si>
    <t>COROLADO WT</t>
  </si>
  <si>
    <t>COROLADO WT D/C</t>
  </si>
  <si>
    <t>COROLADO LT</t>
  </si>
  <si>
    <t>COROLADO LT D/C</t>
  </si>
  <si>
    <t>COROLADO Z71</t>
  </si>
  <si>
    <t xml:space="preserve">COROLADO ZR2 </t>
  </si>
  <si>
    <t>CORVETTE STINGRAY</t>
  </si>
  <si>
    <t>2 DR COUPE</t>
  </si>
  <si>
    <t>CORVETTE STINGRAY Z51</t>
  </si>
  <si>
    <t>CORVETTE GRAND SPORT</t>
  </si>
  <si>
    <t>CRUZE L</t>
  </si>
  <si>
    <t>4 DR SEDAN</t>
  </si>
  <si>
    <t>CRUZE LS</t>
  </si>
  <si>
    <t>4 DR HATCHBACK</t>
  </si>
  <si>
    <t>CRUZE LT</t>
  </si>
  <si>
    <t>CRUZE Premier</t>
  </si>
  <si>
    <t>CRUZE Diesel</t>
  </si>
  <si>
    <t xml:space="preserve">1.6L 
</t>
  </si>
  <si>
    <t xml:space="preserve">EQUINOX L </t>
  </si>
  <si>
    <t xml:space="preserve">1.5L 
</t>
  </si>
  <si>
    <t>4 DOORS</t>
  </si>
  <si>
    <t>EQUINOX 1LT</t>
  </si>
  <si>
    <t>EQUINOX 2LT</t>
  </si>
  <si>
    <t xml:space="preserve">2.0L 
</t>
  </si>
  <si>
    <t>EQUINOX 3LT</t>
  </si>
  <si>
    <t>EQUINOX PREMIER 1LZ</t>
  </si>
  <si>
    <t>EQUINOX PREMIER 3LZ</t>
  </si>
  <si>
    <t>EQUINOX PREMIER 2LZ</t>
  </si>
  <si>
    <t>EXPRESS 2500 VAN</t>
  </si>
  <si>
    <t>EXPRESS 2500 EXTENDED VAN</t>
  </si>
  <si>
    <t>EXPRESS 2500 LS VAN</t>
  </si>
  <si>
    <t>EXPRESS 2500 LT VAN</t>
  </si>
  <si>
    <t>EXPRESS 3500 VAN</t>
  </si>
  <si>
    <t>EXPRESS 3500 EXTENDED VAN</t>
  </si>
  <si>
    <t>EXPRESS 3500 LS VAN</t>
  </si>
  <si>
    <t>EXPRESS 3500 LT VAN</t>
  </si>
  <si>
    <t>EXPRESS 3500 LS EXTENDED VAN</t>
  </si>
  <si>
    <t>EXPRESS 3500 LT EXTENDED VAN</t>
  </si>
  <si>
    <t>IMPALA 1LS</t>
  </si>
  <si>
    <t>IMPALA 1LT</t>
  </si>
  <si>
    <t>IMPALA PREMIER 2LZ</t>
  </si>
  <si>
    <t>MALIBU L</t>
  </si>
  <si>
    <t xml:space="preserve">1.5L 
</t>
  </si>
  <si>
    <t>MALIBU 1LS</t>
  </si>
  <si>
    <t xml:space="preserve">MALIBU RS </t>
  </si>
  <si>
    <t>MALIBU PREMIER</t>
  </si>
  <si>
    <t>HIGHLANDER LE</t>
  </si>
  <si>
    <t>3.5 SUV</t>
  </si>
  <si>
    <t>HIGHLANDER LE PLUS</t>
  </si>
  <si>
    <t>HIGHLANDER XLE</t>
  </si>
  <si>
    <t>HIGHLANDER SE</t>
  </si>
  <si>
    <t>HIGHLANDER LIMITED</t>
  </si>
  <si>
    <t>HIGHLANDER LIMITED PLATINUM</t>
  </si>
  <si>
    <t>AVALON XLE</t>
  </si>
  <si>
    <t>AVALON XSE</t>
  </si>
  <si>
    <t>AVALON HYBRID XLE</t>
  </si>
  <si>
    <t>AVALON HYBRID XSE</t>
  </si>
  <si>
    <t>AVALON HYBRID LIMITED</t>
  </si>
  <si>
    <t xml:space="preserve">VOLKSWAGEN </t>
  </si>
  <si>
    <t xml:space="preserve">ARTEON  </t>
  </si>
  <si>
    <t>2.0L  SE</t>
  </si>
  <si>
    <t>E-GOLF</t>
  </si>
  <si>
    <t>E-GOLF SEL PREMIUM</t>
  </si>
  <si>
    <t xml:space="preserve">1.4L </t>
  </si>
  <si>
    <t>GOLF SE</t>
  </si>
  <si>
    <t>GOLF ALLTRACK S</t>
  </si>
  <si>
    <t xml:space="preserve">1.8L </t>
  </si>
  <si>
    <t>GOLF ALLTRACK SE</t>
  </si>
  <si>
    <t>GOLF ALLTRACK SEL</t>
  </si>
  <si>
    <t>GOLF GTI S</t>
  </si>
  <si>
    <t>GOLF AUTOBAHN</t>
  </si>
  <si>
    <t>GOLF Rabbit Edition</t>
  </si>
  <si>
    <t>GOLF R DCC &amp; Navigation</t>
  </si>
  <si>
    <t>GOLF SportWagen S</t>
  </si>
  <si>
    <t>GOLF SportWagen SE</t>
  </si>
  <si>
    <t>GOLF GETTA S</t>
  </si>
  <si>
    <t>GOLF GETTA SE</t>
  </si>
  <si>
    <t>GOLF GETTA R-Line</t>
  </si>
  <si>
    <t>GOLF GETTA SEL</t>
  </si>
  <si>
    <t>GOLF GETTA SEL PREMIUM</t>
  </si>
  <si>
    <t>GOLF GETTA SEL PREMIUM CWP</t>
  </si>
  <si>
    <t>GETTA GLI S</t>
  </si>
  <si>
    <t>GETTA GLI 35th Anniversary Edition</t>
  </si>
  <si>
    <t>GETTA GLI Autobahn</t>
  </si>
  <si>
    <t>PASSAT Wolfsburg Edition</t>
  </si>
  <si>
    <t>PASSAT SE R-LINE</t>
  </si>
  <si>
    <t>TIGUAN S</t>
  </si>
  <si>
    <t>TIGUAN SE</t>
  </si>
  <si>
    <t>TIGUAN SEL</t>
  </si>
  <si>
    <t>TIGUAN SEL R-LINE</t>
  </si>
  <si>
    <t>TIGUAN SEL R-LINE BLACK</t>
  </si>
  <si>
    <t>TIGUAN SEL PREMIUM</t>
  </si>
  <si>
    <t>TIGUAN SEL PREMIUM R-LINE</t>
  </si>
  <si>
    <t>2 SERIES 230i Coupe</t>
  </si>
  <si>
    <t>2.0 L</t>
  </si>
  <si>
    <t>2 SERIES 230i Convertible</t>
  </si>
  <si>
    <t>2-SERIE M240i COUPE</t>
  </si>
  <si>
    <t>2-SERIE M240i DRIVE COUPE</t>
  </si>
  <si>
    <t>2-SERIE M240i CONVERTIBLE</t>
  </si>
  <si>
    <t>2-SERIE M240i DRIVE CONVERTIBLE</t>
  </si>
  <si>
    <t>3 SERIES 328d X DRIVE</t>
  </si>
  <si>
    <t>3 SERIES 328d   SPORT WAGON</t>
  </si>
  <si>
    <t>3 SERIES 328d  DRIVE  SPORT WAGON</t>
  </si>
  <si>
    <t xml:space="preserve">3 SERIES 330i </t>
  </si>
  <si>
    <t>3 SERIES 330i  X DRIVE SEDAN</t>
  </si>
  <si>
    <t>3 SERIE 330i X DRIVE GRAN TURISMO</t>
  </si>
  <si>
    <t>3 SERIE  340i GRAN TOURISM</t>
  </si>
  <si>
    <t>4 SERIE  340i  DRIVE GRAN TOURISM</t>
  </si>
  <si>
    <t>4 SERIE 430i GRAN COUPE SULEV</t>
  </si>
  <si>
    <t>4 SERIE 430i  DRIVE GRAN COUPE SULEV</t>
  </si>
  <si>
    <t>4 SERIE 430i  COUPE SULEV</t>
  </si>
  <si>
    <t>4 SERIE 430i  DRIVE COUPE SULEV</t>
  </si>
  <si>
    <t>4 SERIE 430i  CONVERTIBLE</t>
  </si>
  <si>
    <t>4 SERIE 430i  DRIVE CONVERTIBLE</t>
  </si>
  <si>
    <t>4 SERIES 440i GRAN COUPE</t>
  </si>
  <si>
    <t>4 SERIES 440i DRIVE GRAN COUPE</t>
  </si>
  <si>
    <t>4 SERIES 440i  COUPE</t>
  </si>
  <si>
    <t>4 SERIES 440i DRIVE COUPE</t>
  </si>
  <si>
    <t>4 SERIE 440i CONVERTIBLE</t>
  </si>
  <si>
    <t>4 SERIE 440i  DRIVE CONVERTIBLE</t>
  </si>
  <si>
    <t>4 SERIE M4 COUPE</t>
  </si>
  <si>
    <t>4SERIE M4 CONVERTIBLE</t>
  </si>
  <si>
    <t xml:space="preserve">5 SERIE 530i </t>
  </si>
  <si>
    <t>5 SERIE 530i  DRIVE</t>
  </si>
  <si>
    <t>5 SERIES 540i</t>
  </si>
  <si>
    <t>3.0 L</t>
  </si>
  <si>
    <t>4 SEDAN</t>
  </si>
  <si>
    <t>5 SERIES 540i DRIVE</t>
  </si>
  <si>
    <t>4.4 SUV</t>
  </si>
  <si>
    <t>7 SERIES 740i DRIVE</t>
  </si>
  <si>
    <t>7 SERIE M760i DRIVE</t>
  </si>
  <si>
    <t>ALPINA B7 XDRIVE SEDAN</t>
  </si>
  <si>
    <t>M850i DRIVE COUPE</t>
  </si>
  <si>
    <t>M850i DRIVE CONVERTIBLE</t>
  </si>
  <si>
    <t xml:space="preserve">M6 DRIVE GRAN COUPE </t>
  </si>
  <si>
    <t>X1 SDRIVE28i SPORT</t>
  </si>
  <si>
    <t>X2 SDRIVE28i sport</t>
  </si>
  <si>
    <t>X2 XDRIVE28i sport</t>
  </si>
  <si>
    <t>X2 M35i sport</t>
  </si>
  <si>
    <t>X3 x DRIVE 30i</t>
  </si>
  <si>
    <t xml:space="preserve">X4 x DRIVE 30i </t>
  </si>
  <si>
    <t>X5 x DRIVE 40i</t>
  </si>
  <si>
    <t>X7  x DRIVE 40i</t>
  </si>
  <si>
    <t>X7  x DRIVE 50i</t>
  </si>
  <si>
    <t>4.4L</t>
  </si>
  <si>
    <t>X7  M50i</t>
  </si>
  <si>
    <t>CAMRY L AUTO (NATL)</t>
  </si>
  <si>
    <t>CAMRY LE AUTO (NATL)</t>
  </si>
  <si>
    <t>CAMRY SE AUTO (NATL)</t>
  </si>
  <si>
    <t>CAMRY HYBRID LE CVT (NATL)</t>
  </si>
  <si>
    <t>CAMRY XLE AUTO (NATL)</t>
  </si>
  <si>
    <t>CAMRY XSE AUTO (NATL)</t>
  </si>
  <si>
    <t>CAMRY HYBRID SE CVT (NATL)</t>
  </si>
  <si>
    <t>CAMRY HYBRID XLE CVT (NATL)</t>
  </si>
  <si>
    <t>CAMRY XLE  V6 AUTO (NATL)</t>
  </si>
  <si>
    <t>CAMRY XSE V6 AUTO (NATL)</t>
  </si>
  <si>
    <t>PRIUS L ECO</t>
  </si>
  <si>
    <t>PRIUS LE</t>
  </si>
  <si>
    <t>PRIUS LE AWD-e</t>
  </si>
  <si>
    <t>PRIUS XLE</t>
  </si>
  <si>
    <t>PRIUS XLE AWD-e</t>
  </si>
  <si>
    <t>PRIUS LIMITED</t>
  </si>
  <si>
    <t>PRIUS C L</t>
  </si>
  <si>
    <t>PRIUS C LE</t>
  </si>
  <si>
    <t>PRIUS PRIME PLUS (NATL)</t>
  </si>
  <si>
    <t>PRIUS PRIME PREMIUM (NATL)</t>
  </si>
  <si>
    <t>PRIUS PRIME ADVANCED (NATL)</t>
  </si>
  <si>
    <t>RAV4  LE</t>
  </si>
  <si>
    <t>2.5L,</t>
  </si>
  <si>
    <t>4DOOR SPORT  UTILITY</t>
  </si>
  <si>
    <t xml:space="preserve">RAV4  XLE </t>
  </si>
  <si>
    <t>RAV4  HYBRID LE</t>
  </si>
  <si>
    <t>RAV4 HYRID XLE</t>
  </si>
  <si>
    <t xml:space="preserve">RAV4 HYRID LIMITED  </t>
  </si>
  <si>
    <t>RAV4 ADVENTURE</t>
  </si>
  <si>
    <t>RAV4 LIMIDED</t>
  </si>
  <si>
    <t>RAV4 LE I4</t>
  </si>
  <si>
    <t>2.7L,</t>
  </si>
  <si>
    <t>RAV4 LE V6</t>
  </si>
  <si>
    <t xml:space="preserve">RAV4 PLUS V6 </t>
  </si>
  <si>
    <t>RAV4 XLE V6</t>
  </si>
  <si>
    <t>RAV4 SE V6</t>
  </si>
  <si>
    <t>RAV4 LIMITED  V6</t>
  </si>
  <si>
    <t>RAV4 LIMITED PLATINUM V6</t>
  </si>
  <si>
    <t>RAV4 HYBRID LE V6</t>
  </si>
  <si>
    <t>RAV4 HYBRID XLE V6</t>
  </si>
  <si>
    <t>RAV4 HYBRID LIMITED V6</t>
  </si>
  <si>
    <t>RAV4 HYBRID LIMITED PLATINUM V6</t>
  </si>
  <si>
    <t xml:space="preserve">TACOMA   SR  </t>
  </si>
  <si>
    <t>2DOOR ACCESS CAB</t>
  </si>
  <si>
    <t xml:space="preserve">TACOMA   SR   </t>
  </si>
  <si>
    <t>4DOOR DOUBLE CAB</t>
  </si>
  <si>
    <t>TACOMA   SR5</t>
  </si>
  <si>
    <t>4DOOR  DOUBLE CAB</t>
  </si>
  <si>
    <t>TACOMA   TRD</t>
  </si>
  <si>
    <t>TACOMA   LIMITED</t>
  </si>
  <si>
    <t>2.0L,</t>
  </si>
  <si>
    <t xml:space="preserve">4DOOR CROSSOVER </t>
  </si>
  <si>
    <t>TUCSON VALUE</t>
  </si>
  <si>
    <t>TUCSON SEL</t>
  </si>
  <si>
    <t>2.4L,</t>
  </si>
  <si>
    <t>TUCSON ULTIMATE</t>
  </si>
  <si>
    <t>TUCSON SEL ULEV</t>
  </si>
  <si>
    <t xml:space="preserve">TUCSON NIGHT </t>
  </si>
  <si>
    <t>TUCSON NIGHT ULEV</t>
  </si>
  <si>
    <t>4DOOR AUTO</t>
  </si>
  <si>
    <t>SANTA FE SEL</t>
  </si>
  <si>
    <t>SANTA FE SEL PLUS</t>
  </si>
  <si>
    <t>SANTA FE ULTIMATE</t>
  </si>
  <si>
    <t xml:space="preserve">SANTA FE SE XL </t>
  </si>
  <si>
    <t>SANTA FE LIMITED ULTIMATE XL</t>
  </si>
  <si>
    <t>ACCENT  SE</t>
  </si>
  <si>
    <t>1.6L,</t>
  </si>
  <si>
    <t>4DOOR SADAN  MANUAL</t>
  </si>
  <si>
    <t>4DOOR SADAN  AUTO</t>
  </si>
  <si>
    <t>ACCENT  SEL</t>
  </si>
  <si>
    <t xml:space="preserve">ACCENT LIMITED </t>
  </si>
  <si>
    <t>YARIS SEDAN L</t>
  </si>
  <si>
    <t xml:space="preserve">1.5L </t>
  </si>
  <si>
    <t>YARIS SEDAN LE</t>
  </si>
  <si>
    <t>YARIS SEDAN XLE</t>
  </si>
  <si>
    <t>YARIS SE</t>
  </si>
  <si>
    <t>YARIS SE PLUS</t>
  </si>
  <si>
    <t>COROLLA L</t>
  </si>
  <si>
    <t>COROLLA LE</t>
  </si>
  <si>
    <t>COROLLA LE ECO</t>
  </si>
  <si>
    <t>COROLLA LE ECO W/PREMIUM PACKAGE</t>
  </si>
  <si>
    <t>COROLLA SE</t>
  </si>
  <si>
    <t>COROLLA SE MANUAL</t>
  </si>
  <si>
    <t>COROLLA XLE</t>
  </si>
  <si>
    <t>COROLLA XSE</t>
  </si>
  <si>
    <t>COROLLA SE PLUS</t>
  </si>
  <si>
    <t>COROLLA LIMITED</t>
  </si>
  <si>
    <t>COROLLA SPORT</t>
  </si>
  <si>
    <t>COROLLA HATCHBACK SE</t>
  </si>
  <si>
    <t>5DR HATCHBACK</t>
  </si>
  <si>
    <t>COROLLA HATCHBACK XSE</t>
  </si>
  <si>
    <t>A3 PREMIUM PLUS CABRIOLET</t>
  </si>
  <si>
    <t/>
  </si>
  <si>
    <t>A3 QUATTRO PREMIUM PLUS CABRIOLET</t>
  </si>
  <si>
    <t>A3 QUATTRO PREMIUM CABRIOLET</t>
  </si>
  <si>
    <t>A3 PRESTIGE CABRIOLET</t>
  </si>
  <si>
    <t>A3 QUATTRO PRESTIGE CABRIOLET</t>
  </si>
  <si>
    <t>A3 PREMIUM SEDAN</t>
  </si>
  <si>
    <t>SEDAN</t>
  </si>
  <si>
    <t>A3 PREMIUM PLUS SEDAN</t>
  </si>
  <si>
    <t>A3 QUATTRO PREMIUM PLUS SEDAN</t>
  </si>
  <si>
    <t>A3 QUATTRO PREMIUM SEDAN</t>
  </si>
  <si>
    <t>A3 PRESTIGE SEDAN</t>
  </si>
  <si>
    <t>A3 QUATTRO PRESTIGE SEDAN</t>
  </si>
  <si>
    <t>A3 TITANIUM PREMIUM SEDAN</t>
  </si>
  <si>
    <t>A3 PREMIUM CABRIOLET</t>
  </si>
  <si>
    <t>A4  PREMIUM PLUS SEDAN</t>
  </si>
  <si>
    <t>A4 QUATTRO PREMIUM PLUS SEDAN</t>
  </si>
  <si>
    <t>A4 PREMIUM SEDAN</t>
  </si>
  <si>
    <t>A4 QUATTRO PREMIUM SEDAN</t>
  </si>
  <si>
    <t>A4 TITANIUM SEDAN</t>
  </si>
  <si>
    <t>A4 PRESTIGE SEDAN</t>
  </si>
  <si>
    <t>A4 QUATTRO PRESTIGE SEDAN</t>
  </si>
  <si>
    <t>A5 QUATTRO PRESTIGE CABRIOLET</t>
  </si>
  <si>
    <t>A5 QUATTRO PREMIUM COUPE</t>
  </si>
  <si>
    <t>A5 QUATTRO PREMIUM PLUS CABRIOLET</t>
  </si>
  <si>
    <t>A5 QUATTRO PREMIUM CABRIOLET</t>
  </si>
  <si>
    <t>A5 QUATTRO PRESTIGE COUPE</t>
  </si>
  <si>
    <t>A5 QUATTRO PREMIUM PLUS COUPE</t>
  </si>
  <si>
    <t>A5 SPORTBACK QUATTRO PREMIUM PLUS</t>
  </si>
  <si>
    <t xml:space="preserve">2.0T </t>
  </si>
  <si>
    <t>A5 SPORTBACK QUATTRO PREMIUM</t>
  </si>
  <si>
    <t>A5 SPORTBACK QUATTRO PRESTIGE</t>
  </si>
  <si>
    <t>A6 QUATTRO PREMIUM PLUS</t>
  </si>
  <si>
    <t xml:space="preserve">AWD </t>
  </si>
  <si>
    <t>A6 QUATTRO PREMIUM</t>
  </si>
  <si>
    <t>3.0T</t>
  </si>
  <si>
    <t>A6 QUATTRO PRESTIGE</t>
  </si>
  <si>
    <t xml:space="preserve"> 2.0T</t>
  </si>
  <si>
    <t>A7 QUATTRO PRESTIGE</t>
  </si>
  <si>
    <t>A7 QUATTRO PREMIUM PLUS</t>
  </si>
  <si>
    <t>A7 QUATTRO PREMIUM</t>
  </si>
  <si>
    <t>A8 QUATTRO</t>
  </si>
  <si>
    <t>L 4.0T</t>
  </si>
  <si>
    <t>L 3.0T</t>
  </si>
  <si>
    <t>Q3 QUATTRO PRESTIGE S LINE</t>
  </si>
  <si>
    <t>Q3 QUATTRO PREMIUM S LINE</t>
  </si>
  <si>
    <t>Q3 QUATTRO PREMIUM PLUS S LINE</t>
  </si>
  <si>
    <t>Q3 QUATTRO PREMIUM</t>
  </si>
  <si>
    <t>Q5 QUATTRO PREMIUM</t>
  </si>
  <si>
    <t>Q5 QUATTRO PREMIUM PLUS</t>
  </si>
  <si>
    <t>Q5 QUATTRO PRESTIGE</t>
  </si>
  <si>
    <t>Q7  QUATTRO PREMIUM</t>
  </si>
  <si>
    <t>Q7  QUATTRO PREMIUM PLUS</t>
  </si>
  <si>
    <t>Q7  QUATTRO PREMIUM AWD</t>
  </si>
  <si>
    <t>Q7  QUATTRO SE PREMIUM PLUS</t>
  </si>
  <si>
    <t>Q7  QUATTRO SE PREMIUM</t>
  </si>
  <si>
    <t>Q7  QUATTRO PRESTIGE</t>
  </si>
  <si>
    <t xml:space="preserve">Q7  QUATTRO SE PREMIUM </t>
  </si>
  <si>
    <t xml:space="preserve">Q7  QUATTRO PREMIUM PLUS </t>
  </si>
  <si>
    <t xml:space="preserve">S3  QUATTRO PREMIUM PLUS </t>
  </si>
  <si>
    <t>S3 QUATTRO PRESTIGE</t>
  </si>
  <si>
    <t>S5 QUATTRO PRESTIGE COUPE</t>
  </si>
  <si>
    <t>S5 QUATTRO PREMIUM PLUS COUPE</t>
  </si>
  <si>
    <t>S5 QUATTRO PREMIUM COUPE</t>
  </si>
  <si>
    <t>S5 QUATTRO PRESTIGE CABRIOLET</t>
  </si>
  <si>
    <t>S5 QUATTRO PREMIUM PLUS CABRIOLET</t>
  </si>
  <si>
    <t xml:space="preserve">TT QUATTRO COUPE </t>
  </si>
  <si>
    <t>TT QUATTRO ROADSTER</t>
  </si>
  <si>
    <t xml:space="preserve">Q30 </t>
  </si>
  <si>
    <t>1.6T</t>
  </si>
  <si>
    <t xml:space="preserve">Q50 </t>
  </si>
  <si>
    <t>Q50 RED SPORT</t>
  </si>
  <si>
    <t>3.5H</t>
  </si>
  <si>
    <t>Q60 PREMIUM</t>
  </si>
  <si>
    <t>Q60 RED SPORT</t>
  </si>
  <si>
    <t xml:space="preserve">Q70 </t>
  </si>
  <si>
    <t xml:space="preserve">3.7 SUV </t>
  </si>
  <si>
    <t>5.6 SUV</t>
  </si>
  <si>
    <t xml:space="preserve">QX30 </t>
  </si>
  <si>
    <t xml:space="preserve">3.5 SUV </t>
  </si>
  <si>
    <t>QX70 EXCELLENCE</t>
  </si>
  <si>
    <t xml:space="preserve">3.7L </t>
  </si>
  <si>
    <t>QX70 LUXURY</t>
  </si>
  <si>
    <t>QX70 ELITE SPORT</t>
  </si>
  <si>
    <t>QX70 LUXURY SPORT</t>
  </si>
  <si>
    <t>QX80 LUXE</t>
  </si>
  <si>
    <t xml:space="preserve">5.6 SUV </t>
  </si>
  <si>
    <t>QX80 LIMITED</t>
  </si>
  <si>
    <t>4 DOORS MID ROOF PANNEL VAN SUPER LWB</t>
  </si>
  <si>
    <t>4 DOORS COMMUTER</t>
  </si>
  <si>
    <t>4 DOORS MID ROOF COMMUTER  LWB</t>
  </si>
  <si>
    <t>4 DOORS HIGH ROOF COMMUTER  SUPER LWB</t>
  </si>
  <si>
    <t>4 DOORS CABRIOLET</t>
  </si>
  <si>
    <t>C350E</t>
  </si>
  <si>
    <t>2 DOORS CABRIOLET 4MATIC</t>
  </si>
  <si>
    <t>4 DOORS SQUARED</t>
  </si>
  <si>
    <t>GLC 350</t>
  </si>
  <si>
    <t>GLE 350</t>
  </si>
  <si>
    <t>CARGO VAN 126 IN WB</t>
  </si>
  <si>
    <t>CARGO VAN 135 IN WB</t>
  </si>
  <si>
    <t>CARGO VAN  144 IN WB</t>
  </si>
  <si>
    <t>PASSENGER VAN 144 IN WB</t>
  </si>
  <si>
    <t>STANDARD ROOF WORKER CARGO VAN 144 IN WB</t>
  </si>
  <si>
    <t>STANDARD ROOF CARGO VAN 144 IN WB</t>
  </si>
  <si>
    <t>STANDARD ROOF CREW VAN 144 IN WB</t>
  </si>
  <si>
    <t>STANDARD ROOF PASSENGER VAN</t>
  </si>
  <si>
    <t xml:space="preserve">STANDARD ROOF CARGO VAN 144 IN WB  HIGH ROOF </t>
  </si>
  <si>
    <t xml:space="preserve">HIGH ROOF CARGO VAN 170 IN WB  </t>
  </si>
  <si>
    <t xml:space="preserve">EXTENDED CARGO VAN 170 IN WB  HIGH ROOF </t>
  </si>
  <si>
    <t xml:space="preserve">1.8L 
</t>
  </si>
  <si>
    <t>CRUZE L (MANUAL)</t>
  </si>
  <si>
    <t>CRUZE LS (MANUAL)</t>
  </si>
  <si>
    <t>CRUZE LS (AUTO)</t>
  </si>
  <si>
    <t>CRUZE LT (MANUAL)</t>
  </si>
  <si>
    <t>CRUZE LT (AUTO)</t>
  </si>
  <si>
    <t>CRUZE Premier (AUTO)</t>
  </si>
  <si>
    <t>CRUZE LT Diesel Manual</t>
  </si>
  <si>
    <t>CRUZE LT Diesel (AUTO)</t>
  </si>
  <si>
    <t>LAND CRUISER PRADO LIMITED</t>
  </si>
  <si>
    <t>ATLAS</t>
  </si>
  <si>
    <t>ATLAS LAUNCH EDITION</t>
  </si>
  <si>
    <t>4-DOORS SE</t>
  </si>
  <si>
    <t>ATLAS 4MOTION</t>
  </si>
  <si>
    <t>ATLAS 4 MOTION LAUNCH EDITION</t>
  </si>
  <si>
    <t xml:space="preserve">ATLAS 4 MOTION </t>
  </si>
  <si>
    <t>ATLAS SEL</t>
  </si>
  <si>
    <t>ATLAS SEL 4 MOTION PREMIUM</t>
  </si>
  <si>
    <t xml:space="preserve">BEETLE </t>
  </si>
  <si>
    <t xml:space="preserve">2.0L  S </t>
  </si>
  <si>
    <t>2-DOORS HATCHBACK</t>
  </si>
  <si>
    <t>BEETLE COAST</t>
  </si>
  <si>
    <t xml:space="preserve">2.0L   </t>
  </si>
  <si>
    <t xml:space="preserve">2.0L  SE </t>
  </si>
  <si>
    <t>2.0L  S</t>
  </si>
  <si>
    <t>2.0L  DUNE</t>
  </si>
  <si>
    <t>2.0L   SE</t>
  </si>
  <si>
    <t>GOLF TSI S</t>
  </si>
  <si>
    <t>GOLF SportWagen SEL</t>
  </si>
  <si>
    <t>GETTA S</t>
  </si>
  <si>
    <t>GETTA Wolfsburg Edition</t>
  </si>
  <si>
    <t>GETTA SE</t>
  </si>
  <si>
    <t>GETTA SE Sport</t>
  </si>
  <si>
    <t>GETTA SEL</t>
  </si>
  <si>
    <t>GETTA GLI</t>
  </si>
  <si>
    <t>PASSAT S</t>
  </si>
  <si>
    <t>PASSAT R-LINE</t>
  </si>
  <si>
    <t>PASSAT SE</t>
  </si>
  <si>
    <t>PASSAT V6 GT</t>
  </si>
  <si>
    <t>PASSAT SEL PREMIUM</t>
  </si>
  <si>
    <t xml:space="preserve">TIGUAN SEL PREMIUM </t>
  </si>
  <si>
    <t xml:space="preserve">TIGUAN LIMITED </t>
  </si>
  <si>
    <t>PRIUS ONE (NATL)</t>
  </si>
  <si>
    <t>PRIUS TWO (NATL)</t>
  </si>
  <si>
    <t>PRIUS TWO ECO (NATL)</t>
  </si>
  <si>
    <t>PRIUS THREE (NATL)</t>
  </si>
  <si>
    <t>PRIUS THREE TOURING (NATL)</t>
  </si>
  <si>
    <t>PRIUS FOUR (NATL)</t>
  </si>
  <si>
    <t>PRIUS FOUR TOURING (NATL)</t>
  </si>
  <si>
    <t>PRIUS C ONE (NATL)</t>
  </si>
  <si>
    <t>PRIUS C TWO (NATL)</t>
  </si>
  <si>
    <t>PRIUS C THREE (NATL)</t>
  </si>
  <si>
    <t>PRIUS C FOUR (NATL)</t>
  </si>
  <si>
    <t>RAV4 L</t>
  </si>
  <si>
    <t>1.5L,</t>
  </si>
  <si>
    <t>3DOOR MANUAL</t>
  </si>
  <si>
    <t>3DOOR AUTO</t>
  </si>
  <si>
    <t>RAV4 LE</t>
  </si>
  <si>
    <t>3DOOR  AUTO</t>
  </si>
  <si>
    <t>5DOOR AUTO</t>
  </si>
  <si>
    <t>RAV4 SE</t>
  </si>
  <si>
    <t>5DOOR MAUAL</t>
  </si>
  <si>
    <t>RAV4 HYRID SE</t>
  </si>
  <si>
    <t>RAV4 PLATINUM</t>
  </si>
  <si>
    <t>4DOOR CROSSOVER</t>
  </si>
  <si>
    <t>TUCSON SEL PLUS</t>
  </si>
  <si>
    <t>4DOOR AUTO/ TURBO</t>
  </si>
  <si>
    <t>SANTA FE SPORT  ULTIMATE</t>
  </si>
  <si>
    <t>SANTA FE SE ULTIMATE</t>
  </si>
  <si>
    <t>YARIS L</t>
  </si>
  <si>
    <t>3 DOORS LIFTBACK</t>
  </si>
  <si>
    <t>5 DOORS LIFTBACK</t>
  </si>
  <si>
    <t>YARIS LE</t>
  </si>
  <si>
    <t xml:space="preserve">1.3L </t>
  </si>
  <si>
    <t xml:space="preserve">YARIS SEDAN </t>
  </si>
  <si>
    <t>4DR SEDAN</t>
  </si>
  <si>
    <t xml:space="preserve">3.0TC SUV </t>
  </si>
  <si>
    <t>QX70 LIMITED</t>
  </si>
  <si>
    <t xml:space="preserve">5.0 SUV </t>
  </si>
  <si>
    <t>AWD/4WD</t>
  </si>
  <si>
    <t>AMG C43 4MATIC</t>
  </si>
  <si>
    <t>AMG C43 4MATIC CABRIOLET</t>
  </si>
  <si>
    <t>AMG C43 4MATIC COUPE</t>
  </si>
  <si>
    <t>AMG C63 COUPE</t>
  </si>
  <si>
    <t>AMG C63 S</t>
  </si>
  <si>
    <t>AMG C63 S CABRIOLET</t>
  </si>
  <si>
    <t>AMG C63 S COUPE</t>
  </si>
  <si>
    <t>AMG CLA 45 4MATIC COUPE</t>
  </si>
  <si>
    <t>AMG CLS 63 S 4MATIC COUPE</t>
  </si>
  <si>
    <t>AMG G 63 4MATIC</t>
  </si>
  <si>
    <t>AMG G 65 4MATIC</t>
  </si>
  <si>
    <t>6.0L</t>
  </si>
  <si>
    <t xml:space="preserve">AMG S 63 4MATIC </t>
  </si>
  <si>
    <t>AMG S 63 4MATIC CABRIOLET</t>
  </si>
  <si>
    <t>AMG S 65</t>
  </si>
  <si>
    <t>AMG S63 4MATIC</t>
  </si>
  <si>
    <t xml:space="preserve">C 300 </t>
  </si>
  <si>
    <t>C 300 4MATIC</t>
  </si>
  <si>
    <t>C 300 4MATIC CABRIOLET</t>
  </si>
  <si>
    <t>C 300 4MATIC COUPE</t>
  </si>
  <si>
    <t>C 300 CABRIOLET</t>
  </si>
  <si>
    <t>C 300 COUPE</t>
  </si>
  <si>
    <t>C 350E</t>
  </si>
  <si>
    <t>CLA 250 4MATIC COUPE</t>
  </si>
  <si>
    <t>CLA 250 COUPE</t>
  </si>
  <si>
    <t>CLS 550 COUPE</t>
  </si>
  <si>
    <t>E 220</t>
  </si>
  <si>
    <t>E 250</t>
  </si>
  <si>
    <t>E 300 LUXURY</t>
  </si>
  <si>
    <t>E 300 LUXURY 4MATIC</t>
  </si>
  <si>
    <t>E 300 SPORT</t>
  </si>
  <si>
    <t>E 300 SPORT 4MATIC</t>
  </si>
  <si>
    <t>E 400</t>
  </si>
  <si>
    <t>E 400  4MATIC COUPE</t>
  </si>
  <si>
    <t>E 400 4MATIC CABRIOLET</t>
  </si>
  <si>
    <t>E 400 4MATIC COUPE</t>
  </si>
  <si>
    <t>E 400 4MATIC LUXURY</t>
  </si>
  <si>
    <t>4 DOORS WAGON</t>
  </si>
  <si>
    <t>E 400 4MATIC SPORT</t>
  </si>
  <si>
    <t>E 43 AMG</t>
  </si>
  <si>
    <t>E 550</t>
  </si>
  <si>
    <t>E 63 AMG 4 MATIC</t>
  </si>
  <si>
    <t>E 63 AMG S 4 MATIC</t>
  </si>
  <si>
    <t>G 350</t>
  </si>
  <si>
    <t>G 500</t>
  </si>
  <si>
    <t>G 550  4X4 SQUARED</t>
  </si>
  <si>
    <t>G 550 4MATIC</t>
  </si>
  <si>
    <t>GLA 180</t>
  </si>
  <si>
    <t>GLA 200</t>
  </si>
  <si>
    <t>GLA 220</t>
  </si>
  <si>
    <t>MAYBACH S 550 4MATIC</t>
  </si>
  <si>
    <t>MAYBACH S 560</t>
  </si>
  <si>
    <t>MAYBACH S 600</t>
  </si>
  <si>
    <t>MAYBACH S 650</t>
  </si>
  <si>
    <t>S 350</t>
  </si>
  <si>
    <t>S 450 COUPE</t>
  </si>
  <si>
    <t>2 DOORS/COUPE</t>
  </si>
  <si>
    <t>S 550 4MATIC</t>
  </si>
  <si>
    <t>S 550 CABRIOLET</t>
  </si>
  <si>
    <t>S 560 COUPE</t>
  </si>
  <si>
    <t>2 DOORS</t>
  </si>
  <si>
    <t>S 600</t>
  </si>
  <si>
    <t>SL 400</t>
  </si>
  <si>
    <t>SL 560</t>
  </si>
  <si>
    <t>4DOORS</t>
  </si>
  <si>
    <t>SL450</t>
  </si>
  <si>
    <t>LANCER ES AWC CVT</t>
  </si>
  <si>
    <t>LANCER ES CVT</t>
  </si>
  <si>
    <t>LANCER EX GLS</t>
  </si>
  <si>
    <t xml:space="preserve">1.6L </t>
  </si>
  <si>
    <t>LANCER EX GLX</t>
  </si>
  <si>
    <t>LANCER EX GT</t>
  </si>
  <si>
    <t>LANCER SE AWC CVT</t>
  </si>
  <si>
    <t>LANCER SEL AWC CVT</t>
  </si>
  <si>
    <t>OUTLANDER  SPORT AWC ES</t>
  </si>
  <si>
    <t>OUTLANDER  SPORT SE AWC</t>
  </si>
  <si>
    <t>OUTLANDER ES S-AWC</t>
  </si>
  <si>
    <t>OUTLANDER GLS</t>
  </si>
  <si>
    <t>3.0L SUV</t>
  </si>
  <si>
    <t>OUTLANDER GLX</t>
  </si>
  <si>
    <t>OUTLANDER GT S-AWC</t>
  </si>
  <si>
    <t>OUTLANDER SE S-AWC</t>
  </si>
  <si>
    <t>OUTLANDER SEL  S-AWC</t>
  </si>
  <si>
    <t>OUTLANDER SPORT  GT AWC</t>
  </si>
  <si>
    <t>OUTLANDER SPORT  SE</t>
  </si>
  <si>
    <t xml:space="preserve">OUTLANDER SPORT  SEL </t>
  </si>
  <si>
    <t>OUTLANDER SPORT SEL AWC</t>
  </si>
  <si>
    <t>DISCOVERY FIRST EDITION</t>
  </si>
  <si>
    <t>TRAVERSE BASE LS</t>
  </si>
  <si>
    <t>TRAVERSE 2LT</t>
  </si>
  <si>
    <t xml:space="preserve">2.4L 
</t>
  </si>
  <si>
    <t>EQUINOX LT</t>
  </si>
  <si>
    <t>EQUINOX PREMIER</t>
  </si>
  <si>
    <t>IMPALA LS 2FL CNG</t>
  </si>
  <si>
    <t>IMPALA LS 3FL CNG</t>
  </si>
  <si>
    <t>MALIBU 1LT</t>
  </si>
  <si>
    <t>MALIBU PREMIER 2LZ</t>
  </si>
  <si>
    <t>5-DOOR Hatchback</t>
  </si>
  <si>
    <t>RIO LX</t>
  </si>
  <si>
    <t>RIO EX</t>
  </si>
  <si>
    <t>5-DOOR Passenger Van</t>
  </si>
  <si>
    <t>SOUL +</t>
  </si>
  <si>
    <t>SOUL !</t>
  </si>
  <si>
    <t xml:space="preserve">HIGHLANDER HYBRID LE </t>
  </si>
  <si>
    <t xml:space="preserve">HIGHLANDER HYBRID XLE </t>
  </si>
  <si>
    <t>HIGHLANDER HYBRID LIMITED</t>
  </si>
  <si>
    <t>HIGHLANDER HYBRID LIMITED PLATINUM</t>
  </si>
  <si>
    <t xml:space="preserve">AMAROK PICKUP D/C  ENCLE CONFORT </t>
  </si>
  <si>
    <t>3.0 TDI MANUEL</t>
  </si>
  <si>
    <t>AMAROK PICKUP D/C ENCLE TRENDLIN</t>
  </si>
  <si>
    <t>AMAROK PICKUP D/C PERMANENT CANYON</t>
  </si>
  <si>
    <t>3.0 TDI AUTOM</t>
  </si>
  <si>
    <t>AMAROK PICKUP D/C PERMANENT CARAT</t>
  </si>
  <si>
    <t>AMAROK PICKUP D/C ENCLE CARAT</t>
  </si>
  <si>
    <t>ARTEON BLUEMOTION TECHNOLOGY</t>
  </si>
  <si>
    <t>1.5 TSI MANUEL</t>
  </si>
  <si>
    <t>5-DOORS</t>
  </si>
  <si>
    <t>ARTEON BLUEMOTION TECHNOLOGY ELEGANCE</t>
  </si>
  <si>
    <t>1.5 TSI SEQUENT</t>
  </si>
  <si>
    <t>ARTEON BLUEMOTION TECHNOLOGY DSG7 R-LINE</t>
  </si>
  <si>
    <t>ARTEON BMT BVM6</t>
  </si>
  <si>
    <t>ARTEON  BMT DSG7 4 MOTION ELEGANCE</t>
  </si>
  <si>
    <t>2.0TDISEQUENT</t>
  </si>
  <si>
    <t>ARTEON  BLUEMOTION TECHNOLOGY</t>
  </si>
  <si>
    <t>2.0TDI MANUEL</t>
  </si>
  <si>
    <t xml:space="preserve">1.8L  </t>
  </si>
  <si>
    <t>BEETLE CLASSIC</t>
  </si>
  <si>
    <t>1.8L  SE</t>
  </si>
  <si>
    <t>1.8L  DUNE</t>
  </si>
  <si>
    <t>1.8L  S</t>
  </si>
  <si>
    <t>BEETLE SEL</t>
  </si>
  <si>
    <t>BEETLE R-LINE SEL</t>
  </si>
  <si>
    <t>E-GOLF LIMITED EDITION</t>
  </si>
  <si>
    <t>GOLF TSI SE</t>
  </si>
  <si>
    <t>GOLF TSI SEL</t>
  </si>
  <si>
    <t>GOLF GTI SPORT</t>
  </si>
  <si>
    <t>GETTA SEL PREMIUM</t>
  </si>
  <si>
    <t>TIGUAN SPORT</t>
  </si>
  <si>
    <t>CC SPORT</t>
  </si>
  <si>
    <t>CC R-LINE EXECUTIVE</t>
  </si>
  <si>
    <t xml:space="preserve">5 DOOR </t>
  </si>
  <si>
    <t>PRIUS V TWO (NATL)</t>
  </si>
  <si>
    <t>PRIUS V THREE (NATL)</t>
  </si>
  <si>
    <t>PRIUS V FOUR (NATL)</t>
  </si>
  <si>
    <t xml:space="preserve">TUCSON ECO  </t>
  </si>
  <si>
    <t xml:space="preserve">4 DOOR SPORT UTILITY CROSSOVER </t>
  </si>
  <si>
    <t xml:space="preserve">TUCSON NIGHT  </t>
  </si>
  <si>
    <t xml:space="preserve">TUCSON  LIMITED </t>
  </si>
  <si>
    <t xml:space="preserve">TUCSON SE PLUS </t>
  </si>
  <si>
    <t>4 DOOR SPORT UTILITY CROSSOVER</t>
  </si>
  <si>
    <t>ACCENT SPORT  AUTO</t>
  </si>
  <si>
    <t xml:space="preserve">4 DOOR HATCHBACK </t>
  </si>
  <si>
    <t>ACCENT SE MANUAL</t>
  </si>
  <si>
    <t>ACCENT SE AUTO</t>
  </si>
  <si>
    <t xml:space="preserve">SONATA ECO </t>
  </si>
  <si>
    <t xml:space="preserve">SONATA SPORT 2.0T </t>
  </si>
  <si>
    <t xml:space="preserve">SONATA LIMITED </t>
  </si>
  <si>
    <t xml:space="preserve">SONATA SPORT </t>
  </si>
  <si>
    <t xml:space="preserve">ELANTRA ECO  </t>
  </si>
  <si>
    <t xml:space="preserve">ELANTRA SPORT </t>
  </si>
  <si>
    <t xml:space="preserve">ELANTRA VALUE </t>
  </si>
  <si>
    <t xml:space="preserve">ELANTRA LIMITED </t>
  </si>
  <si>
    <t>5.0L SUV</t>
  </si>
  <si>
    <t xml:space="preserve">IONIQ  LIMITED </t>
  </si>
  <si>
    <t xml:space="preserve">IONIQ BLUE </t>
  </si>
  <si>
    <t xml:space="preserve">IONIQ SEL </t>
  </si>
  <si>
    <t xml:space="preserve">AZERA LIMITED </t>
  </si>
  <si>
    <t xml:space="preserve">        4.0L</t>
  </si>
  <si>
    <t xml:space="preserve">    2WD</t>
  </si>
  <si>
    <t xml:space="preserve">4RUNNER TRD OFF ROAD PREMIUM </t>
  </si>
  <si>
    <t xml:space="preserve">    4WD</t>
  </si>
  <si>
    <t xml:space="preserve">4RUNNER TRD PRO </t>
  </si>
  <si>
    <t xml:space="preserve">4RUNNER LIMITED </t>
  </si>
  <si>
    <t xml:space="preserve">4RUNNER SR5 PREMIUM </t>
  </si>
  <si>
    <t xml:space="preserve">4RUNNER TRD OFF ROAD </t>
  </si>
  <si>
    <t xml:space="preserve">FORTUNER </t>
  </si>
  <si>
    <t>4.0 SUV</t>
  </si>
  <si>
    <t xml:space="preserve">AVALON HYBRID XLE PREMIUM </t>
  </si>
  <si>
    <t xml:space="preserve">AVALON HYBRID LIMITED </t>
  </si>
  <si>
    <t xml:space="preserve">AVALON XLE </t>
  </si>
  <si>
    <t xml:space="preserve">AVALON TOURING </t>
  </si>
  <si>
    <t xml:space="preserve">AVALON LIMITED </t>
  </si>
  <si>
    <t>AVALON S</t>
  </si>
  <si>
    <t>AVALON SE PLUS</t>
  </si>
  <si>
    <t>AVALON GRANDE</t>
  </si>
  <si>
    <t>3.5 V9</t>
  </si>
  <si>
    <t xml:space="preserve"> RWD</t>
  </si>
  <si>
    <t>ESCAPE SE</t>
  </si>
  <si>
    <t xml:space="preserve">            1.5L</t>
  </si>
  <si>
    <t xml:space="preserve">ESCAPE TITANIUM </t>
  </si>
  <si>
    <t xml:space="preserve">ESCAPE S </t>
  </si>
  <si>
    <t xml:space="preserve">            2.5L</t>
  </si>
  <si>
    <t xml:space="preserve">FIESTA S </t>
  </si>
  <si>
    <t xml:space="preserve">            1.6L</t>
  </si>
  <si>
    <t xml:space="preserve">FIESTA  SE </t>
  </si>
  <si>
    <t>C-MAX SE</t>
  </si>
  <si>
    <t xml:space="preserve">            2.0L</t>
  </si>
  <si>
    <t>C-MAX SEL</t>
  </si>
  <si>
    <t xml:space="preserve">C-MAX TITANIUM </t>
  </si>
  <si>
    <t xml:space="preserve">            1.0L</t>
  </si>
  <si>
    <t>FOCUS S</t>
  </si>
  <si>
    <t xml:space="preserve">FOCUS SEL </t>
  </si>
  <si>
    <t>FOCUS TITANIUM</t>
  </si>
  <si>
    <t xml:space="preserve">FUSION SE </t>
  </si>
  <si>
    <t xml:space="preserve">           2.5L</t>
  </si>
  <si>
    <t>FUSION HYBRID S</t>
  </si>
  <si>
    <t xml:space="preserve">           2.0L</t>
  </si>
  <si>
    <t xml:space="preserve">FUSION HYBRID SE </t>
  </si>
  <si>
    <t xml:space="preserve">FUSION HYBRID TITANIUM </t>
  </si>
  <si>
    <t>FUSION TIANIUM</t>
  </si>
  <si>
    <t>FUSION PLATINUM</t>
  </si>
  <si>
    <t>FUSION HYBRID PLATINUM</t>
  </si>
  <si>
    <t xml:space="preserve">FUSION SPORT </t>
  </si>
  <si>
    <t xml:space="preserve">           2.7L</t>
  </si>
  <si>
    <t xml:space="preserve">EDGE SEL </t>
  </si>
  <si>
    <t>EDGE TITANIUM</t>
  </si>
  <si>
    <t xml:space="preserve">FLEX SE </t>
  </si>
  <si>
    <t xml:space="preserve">           3.5L</t>
  </si>
  <si>
    <t>4 DOOR CONNECT VAN</t>
  </si>
  <si>
    <t xml:space="preserve">FLEX SEL </t>
  </si>
  <si>
    <t>FLEX LIMITED</t>
  </si>
  <si>
    <t xml:space="preserve">FLEX LIMITED </t>
  </si>
  <si>
    <t xml:space="preserve">FLEX LIMITED ECOBOOST </t>
  </si>
  <si>
    <t xml:space="preserve">EXPLORER XLT </t>
  </si>
  <si>
    <t xml:space="preserve">           2.3L</t>
  </si>
  <si>
    <t xml:space="preserve">EXPLORER PLATINUM </t>
  </si>
  <si>
    <t>TAURUS SE</t>
  </si>
  <si>
    <t>TAURUS LIMITED</t>
  </si>
  <si>
    <t xml:space="preserve">TAURUS SHO </t>
  </si>
  <si>
    <t xml:space="preserve">MUSTANG ECOBOOST PREMIUM </t>
  </si>
  <si>
    <t>4 DOOR COUPE FASTBACK</t>
  </si>
  <si>
    <t xml:space="preserve">MUSTANG ECOBOOST  </t>
  </si>
  <si>
    <t xml:space="preserve">MUSTANG GT </t>
  </si>
  <si>
    <t xml:space="preserve">           5.0L</t>
  </si>
  <si>
    <t>MUSTANG SHELBY GT350</t>
  </si>
  <si>
    <t xml:space="preserve">           5.2L</t>
  </si>
  <si>
    <t xml:space="preserve">           3.7L</t>
  </si>
  <si>
    <t xml:space="preserve">MUSTANG GT PREMIUM </t>
  </si>
  <si>
    <t xml:space="preserve">MUSTANG SHELBY GT350R  </t>
  </si>
  <si>
    <t>F150 XL</t>
  </si>
  <si>
    <t xml:space="preserve">4 DOOR TRUCK REG CAB 6.5' BOX </t>
  </si>
  <si>
    <t xml:space="preserve">F150 XLT </t>
  </si>
  <si>
    <t xml:space="preserve">F150 XL </t>
  </si>
  <si>
    <t xml:space="preserve">4 DOOR TRUCK REG CAB 8' BOX </t>
  </si>
  <si>
    <t>F150 XLT</t>
  </si>
  <si>
    <t xml:space="preserve">LX </t>
  </si>
  <si>
    <t xml:space="preserve">4 DOOR FIT HATCHBACK </t>
  </si>
  <si>
    <t>LX CVT</t>
  </si>
  <si>
    <t>EX CVT</t>
  </si>
  <si>
    <t>EX-L CVT</t>
  </si>
  <si>
    <t xml:space="preserve">EX CVT </t>
  </si>
  <si>
    <t>4 DOOR CIVIC SEDAN</t>
  </si>
  <si>
    <t xml:space="preserve">LX CVT </t>
  </si>
  <si>
    <t>4 DOOR SPORT UNITY CROSSOVER</t>
  </si>
  <si>
    <t xml:space="preserve">CR-V EX-L </t>
  </si>
  <si>
    <t xml:space="preserve">CR-V TOURING </t>
  </si>
  <si>
    <t>ACCORD SEDAN</t>
  </si>
  <si>
    <t>4 DOOR ACCORD SEDAN</t>
  </si>
  <si>
    <t xml:space="preserve">EX-L  SEDAN </t>
  </si>
  <si>
    <t xml:space="preserve">TOURING SEDAN </t>
  </si>
  <si>
    <t>LX CVT W/HONDA SENING</t>
  </si>
  <si>
    <t>LX MANUAL</t>
  </si>
  <si>
    <t>SPORT MANUAL</t>
  </si>
  <si>
    <t>SPORT CVT</t>
  </si>
  <si>
    <t>SPORT SE MANUAL</t>
  </si>
  <si>
    <t>EX MANUAL</t>
  </si>
  <si>
    <t>SPORT SE CVT</t>
  </si>
  <si>
    <t xml:space="preserve">SPORT CVT W/HONDA SENSING </t>
  </si>
  <si>
    <t>EX CVT W/HONDA SENSING</t>
  </si>
  <si>
    <t>EX-L CVT W/NAVI&amp;HONDA SENSING</t>
  </si>
  <si>
    <t xml:space="preserve">TOURING AUTO </t>
  </si>
  <si>
    <t xml:space="preserve">HONDA  </t>
  </si>
  <si>
    <t>TOURING AUTO</t>
  </si>
  <si>
    <t>4 DOOR ODYSSEY VAN</t>
  </si>
  <si>
    <t>TOURING ELITE AUTO</t>
  </si>
  <si>
    <t>EX-L W/RES AUTO</t>
  </si>
  <si>
    <t>SE AUTO</t>
  </si>
  <si>
    <t>EX AUTO</t>
  </si>
  <si>
    <t>EX-L W/NAVI AUTO</t>
  </si>
  <si>
    <t xml:space="preserve">EX-L AUTO </t>
  </si>
  <si>
    <t>LX AUTO</t>
  </si>
  <si>
    <t>EX-L W/NAVI 2WD</t>
  </si>
  <si>
    <t>2WD/FWD</t>
  </si>
  <si>
    <t>4 DOOR PILOT SPORT UTILITY</t>
  </si>
  <si>
    <t>EX-L 2WD</t>
  </si>
  <si>
    <t xml:space="preserve">EX-L </t>
  </si>
  <si>
    <t>EX-L W/HONDA SENSING 2WD</t>
  </si>
  <si>
    <t xml:space="preserve">EX-L W/HONDA SENSING </t>
  </si>
  <si>
    <t>LX 2WD</t>
  </si>
  <si>
    <t>LX-L W/RES 2WD</t>
  </si>
  <si>
    <t>TOURING 2WD</t>
  </si>
  <si>
    <t xml:space="preserve">TOURING </t>
  </si>
  <si>
    <t>EX-L W/RES</t>
  </si>
  <si>
    <t xml:space="preserve">EX-L W/NAVI </t>
  </si>
  <si>
    <t xml:space="preserve">ELIE </t>
  </si>
  <si>
    <t xml:space="preserve">EX W/HONDA SENSING </t>
  </si>
  <si>
    <t>EX 2WD</t>
  </si>
  <si>
    <t>EX W/HONDA SENSING 2WD</t>
  </si>
  <si>
    <t xml:space="preserve">RT 4X2 CREW CAB 5.3' BED </t>
  </si>
  <si>
    <t>4 DOOR RIDGELINE TRUCK</t>
  </si>
  <si>
    <t>RT 4X4 CREW CAB 5.3' BED</t>
  </si>
  <si>
    <t>RTS 4X2 CREW CAB 5.3' BED</t>
  </si>
  <si>
    <t>RTS 4X4 CREW CAB 5.3' BED</t>
  </si>
  <si>
    <t>RTL 4X2 CREW CAB 5.3' BED</t>
  </si>
  <si>
    <t xml:space="preserve">RTL 4X4 CREW CAB 5.3' BED </t>
  </si>
  <si>
    <t xml:space="preserve">SPORT 4X2 CREW CAB 5.3' BED </t>
  </si>
  <si>
    <t xml:space="preserve">SPORT 4X4 CREW CAB 5.3' BED </t>
  </si>
  <si>
    <t xml:space="preserve">RTL-T 4X2 CREW CAB 5.3' BED </t>
  </si>
  <si>
    <t xml:space="preserve">RTL-T 4X4 CREW CAB 5.3' BED </t>
  </si>
  <si>
    <t>RTL-E 4X4 CREW CAB 5.3' BED</t>
  </si>
  <si>
    <t>BLACK EDITION 4X4 CREW CAB 5.3' BED</t>
  </si>
  <si>
    <t xml:space="preserve">DODGE </t>
  </si>
  <si>
    <t xml:space="preserve">JOURNER  PLUS </t>
  </si>
  <si>
    <t xml:space="preserve">4 DOOR SPORT UTILITY CROSSROAD </t>
  </si>
  <si>
    <t xml:space="preserve">JOURNER   </t>
  </si>
  <si>
    <t xml:space="preserve">JOURNER SE </t>
  </si>
  <si>
    <t xml:space="preserve">JOURNER SXT </t>
  </si>
  <si>
    <t xml:space="preserve">JOURNER  GT </t>
  </si>
  <si>
    <t xml:space="preserve">JOURNER PLUS </t>
  </si>
  <si>
    <t xml:space="preserve">JOURNER  SXT </t>
  </si>
  <si>
    <t xml:space="preserve">JOURNER  </t>
  </si>
  <si>
    <t xml:space="preserve">JOURNER GT </t>
  </si>
  <si>
    <t>GRAND CARAVAN VAN SXT WAGON</t>
  </si>
  <si>
    <t xml:space="preserve">GRAND CARAVAN VAN GT WAGON FLEET </t>
  </si>
  <si>
    <t>GRAND CARAVAN VAN SE PLUS WAGON</t>
  </si>
  <si>
    <t xml:space="preserve">GRAND CARAVAN VAN SE WAGON </t>
  </si>
  <si>
    <t>GRAND CARAVAN VAN GT WAGON RETAIL*LTD AVAIL*</t>
  </si>
  <si>
    <t xml:space="preserve">DURANGO  SXT </t>
  </si>
  <si>
    <t xml:space="preserve">DURANGO CITADEL  </t>
  </si>
  <si>
    <t xml:space="preserve">DURANGO CITADEL </t>
  </si>
  <si>
    <t xml:space="preserve">DURANGO CITADEL ANODIZED PLATINUM </t>
  </si>
  <si>
    <t>DURANGO R/T</t>
  </si>
  <si>
    <t xml:space="preserve">VIPER GTS COUPE </t>
  </si>
  <si>
    <t>8.4L</t>
  </si>
  <si>
    <t>VIPER GTC COUPE</t>
  </si>
  <si>
    <t>VIPER GT COUPE *LTD AVAIL*</t>
  </si>
  <si>
    <t>VIPER ACR COUPE *LTD AVAIL*</t>
  </si>
  <si>
    <t>VIPER SRT COUPE *LTD AVAIL*</t>
  </si>
  <si>
    <t xml:space="preserve">CHARGER SEDAN SE </t>
  </si>
  <si>
    <t>CHARGER SEDAN SE</t>
  </si>
  <si>
    <t>CHARGER SEDAN SXT</t>
  </si>
  <si>
    <t>CHARGER SEDAN DAYTONA 340</t>
  </si>
  <si>
    <t xml:space="preserve">CHARGER SEDAN R/T </t>
  </si>
  <si>
    <t>CHARGER SEDAN DAYTONA 392</t>
  </si>
  <si>
    <t>6.4L</t>
  </si>
  <si>
    <t xml:space="preserve">CHARGER SEDAN SXT SCAT PACK </t>
  </si>
  <si>
    <t xml:space="preserve">CHARGER SEDAN SRT 392 </t>
  </si>
  <si>
    <t xml:space="preserve">CHARGER SEDAN SRT HELLCAT </t>
  </si>
  <si>
    <t>6.2L</t>
  </si>
  <si>
    <t>CHALLENDER SXT COUPE</t>
  </si>
  <si>
    <t>CHALLENDER SXT PLUS COUPE</t>
  </si>
  <si>
    <t>CHALLENDER GT COUPE</t>
  </si>
  <si>
    <t>CHALLENDER R/T COUPE</t>
  </si>
  <si>
    <t>CHALLENDER R/T PLUS COUPE</t>
  </si>
  <si>
    <t xml:space="preserve">5.7L </t>
  </si>
  <si>
    <t>CHALLENDER  R/T SHAKER COUPE</t>
  </si>
  <si>
    <t>CHALLENDER  R/T PLUS SHAKER COUPE</t>
  </si>
  <si>
    <t>5.7l</t>
  </si>
  <si>
    <t>CHALLENDER T/A COUPE</t>
  </si>
  <si>
    <t>CHALLENDER T/A PLUS COUPE</t>
  </si>
  <si>
    <t>CHALLENDER SRT HELLCAT COUPE</t>
  </si>
  <si>
    <t>CHALLENDER  SRT 392 COUPE</t>
  </si>
  <si>
    <t>CHALLENDER T/A 392 COUPE</t>
  </si>
  <si>
    <t>CHALLENDER R/T SCAT PACK COUPE</t>
  </si>
  <si>
    <t>CHALLENDER 392 HEMI SCAT PACK SHAKER COUPE</t>
  </si>
  <si>
    <t>YARIS (SE)</t>
  </si>
  <si>
    <t>YARIS (SE PLUS)</t>
  </si>
  <si>
    <t>YARIS (SE +)</t>
  </si>
  <si>
    <t>YARIS  L AUTO</t>
  </si>
  <si>
    <t>1.5 L</t>
  </si>
  <si>
    <t>YARIS L MANUAL</t>
  </si>
  <si>
    <t>YARIS LE AUTO</t>
  </si>
  <si>
    <t>YARIS L AUTO</t>
  </si>
  <si>
    <t>5  DOOR HATCHBACK</t>
  </si>
  <si>
    <t xml:space="preserve">YARIS SE AUTO </t>
  </si>
  <si>
    <t xml:space="preserve">YARIS SE MANUAL </t>
  </si>
  <si>
    <t>COROLLA S</t>
  </si>
  <si>
    <t>TUNDRA 1794 EDITION CREWMAX 5.5' BED</t>
  </si>
  <si>
    <t>TUNDRA 1794 EDITION CREWMAX 5.5' BED  FFV</t>
  </si>
  <si>
    <t>TUNDRA LIMITED CREWMAX 5.5' BED</t>
  </si>
  <si>
    <t>TUNDRALIMITED CREWMAX 5.5' BED  FFV</t>
  </si>
  <si>
    <t>TUNDRA LIMITED DOUBLE CAB 6.5' BED</t>
  </si>
  <si>
    <t xml:space="preserve">TUNDRA LIMITED DOUBLE CAB 6.5' BED FFV </t>
  </si>
  <si>
    <t xml:space="preserve">TUNDRA PLATINUM CREWMAX 5.5' BED </t>
  </si>
  <si>
    <t>TUNDRA PLATINUM CREWMAX 5.5' BED FFV</t>
  </si>
  <si>
    <t>TUNDRA SR DOUBLE CAB 6.5' BED</t>
  </si>
  <si>
    <t>TUNDRA SR DOUBLE CAB 6.5' BED FFV</t>
  </si>
  <si>
    <t>TUNDRA SR DOUBLE CAB 8.1' BED</t>
  </si>
  <si>
    <t>TUNDRA SR DOUBLE CAB 8.1' BED  FFV</t>
  </si>
  <si>
    <t>TUNDRA SR REG CAB 8.1' BED  FFV *LTD AVAIL*</t>
  </si>
  <si>
    <t>TUNDRASR REGULAR CAB 8.1' BED *LTD AVAIL*</t>
  </si>
  <si>
    <t>TUNDRA SR5 CREWMAX 5.5' BED</t>
  </si>
  <si>
    <t>TUNDRA SR5 CREWMAX 5.5' BED FFV</t>
  </si>
  <si>
    <t>TUNDRA SR5 DOUBLE CAB 6.5' BED</t>
  </si>
  <si>
    <t>TUNDRA SR5 DOUBLE CAB 6.5' BED FFV</t>
  </si>
  <si>
    <t>TUNDRA SR5 DOUBLE CAB 8.1' BED</t>
  </si>
  <si>
    <t>TUNDRA SR5 DOUBLE CAB 8.1' BED FFV</t>
  </si>
  <si>
    <t>TUNDRA1794 EDITION CREWMAX 5.5' BED</t>
  </si>
  <si>
    <t>TUNDRA1794 EDITION CREWMAX 5.5' BED FFV</t>
  </si>
  <si>
    <t>TUNDRA LIMITED CREWMAX 5.5' BED FFV</t>
  </si>
  <si>
    <t>TUNDRA PLATINUM CREWMAX 5.5' BED</t>
  </si>
  <si>
    <t>TUNDRA SR DOUBLE CAB 8.1' BED FFV</t>
  </si>
  <si>
    <t>TUNDRA SR REG CAB 8.1' BED FFV*LTD AVAIL*</t>
  </si>
  <si>
    <t>TUNDRA SR REGULAR CAB 8.1' BED *LTD AVAIL*</t>
  </si>
  <si>
    <t xml:space="preserve">TUNDRA SR5 CREWMAX 5.5' BED </t>
  </si>
  <si>
    <t>TUNDRA TRD PRO CREWMAX 5.5' BED</t>
  </si>
  <si>
    <t>TUNDRA TRD PRO CREWMAX 5.5' BED FFV</t>
  </si>
  <si>
    <t>TUNDRA TRD PRO DOUBLE CAB 6.5' BED</t>
  </si>
  <si>
    <t>TUNDRA TRD PRO DOUBLE CAB 6.5' BED FFV</t>
  </si>
  <si>
    <t>A3 PRESTIGE</t>
  </si>
  <si>
    <t xml:space="preserve">FWD </t>
  </si>
  <si>
    <t>CABRIOLET</t>
  </si>
  <si>
    <t>A3 QUATTRO PRESTIGE</t>
  </si>
  <si>
    <t>A3 PREMIUM PLUS</t>
  </si>
  <si>
    <t>A3 QUATTRO PREMIUM</t>
  </si>
  <si>
    <t xml:space="preserve">A3 QUATTRO PREMIUM PLUS </t>
  </si>
  <si>
    <t>A3 QUATTRO PREMIUM PLUS</t>
  </si>
  <si>
    <t>A3 PREMIUM</t>
  </si>
  <si>
    <t>A4  ULTRA PREMIUM PLUS</t>
  </si>
  <si>
    <t>A4 ULTRA PREMIUM</t>
  </si>
  <si>
    <t>A4 QUATTRO PREMIUM</t>
  </si>
  <si>
    <t>A4 PRESTIGE</t>
  </si>
  <si>
    <t>A4 PREMIUM</t>
  </si>
  <si>
    <t>A4 PREMIUM PLUS</t>
  </si>
  <si>
    <t xml:space="preserve">A4 QUATTRO PREMIUM PLUS </t>
  </si>
  <si>
    <t>A4 QUATTRO PRESTIGE</t>
  </si>
  <si>
    <t>A6 QUATTRO PREMIUM SEDAN</t>
  </si>
  <si>
    <t>A6  QUATTRO PREMIUM PLUS SEDAN</t>
  </si>
  <si>
    <t>A6 QUATTRO PREMIUM PLUS SEDAN</t>
  </si>
  <si>
    <t>A6 QUATTRO PRESTIGE SEDAN</t>
  </si>
  <si>
    <t>A6 PREMIUM PLUS SEDAN</t>
  </si>
  <si>
    <t>A6 QUATTRO COMPETITION PRESTIGE SEDAN</t>
  </si>
  <si>
    <t xml:space="preserve">A6 PREMIUM </t>
  </si>
  <si>
    <t xml:space="preserve">A7 QUATTRO COMPETITION PRESTIGE </t>
  </si>
  <si>
    <t xml:space="preserve"> 3.0T</t>
  </si>
  <si>
    <t>A8  QUATTRO SPORT</t>
  </si>
  <si>
    <t>Q3 QUATTRO PRESTIGE</t>
  </si>
  <si>
    <t>Q3 PREMIUM PLUS</t>
  </si>
  <si>
    <t>Q3 PREMIUM</t>
  </si>
  <si>
    <t>Q3 PRESTIGE</t>
  </si>
  <si>
    <t>Q7 QUATTRO PREMIUM PLUS</t>
  </si>
  <si>
    <t xml:space="preserve"> AWD</t>
  </si>
  <si>
    <t>Q7 QUATTRO PREMIUM</t>
  </si>
  <si>
    <t xml:space="preserve">Q7 QUATTRO PRESTIGE </t>
  </si>
  <si>
    <t xml:space="preserve">Q7 QUATTRO PREMIUM </t>
  </si>
  <si>
    <t>RS 7  QUATTRO PERFORMANCE PRESTIGE</t>
  </si>
  <si>
    <t>4.0T</t>
  </si>
  <si>
    <t>RS 7 QUATTRO</t>
  </si>
  <si>
    <t xml:space="preserve">S3 QUATTRO PREMIUM PLUS </t>
  </si>
  <si>
    <t>S5 QUATTRO CABRIOLET</t>
  </si>
  <si>
    <t>S5 QUATTRO COUPE</t>
  </si>
  <si>
    <t>S8 PLUS QUATTRO</t>
  </si>
  <si>
    <t>S6 QUATTRO PRESTIGE</t>
  </si>
  <si>
    <t>S6 QUATTRO PREMIUM PLUS</t>
  </si>
  <si>
    <t>S7 QUATTRO PREMIUM PLUS</t>
  </si>
  <si>
    <t>S7 QUATTRO PRESTIGE</t>
  </si>
  <si>
    <t>TT QUATTRO COUPE</t>
  </si>
  <si>
    <t>Q30</t>
  </si>
  <si>
    <t>3.7 SUV</t>
  </si>
  <si>
    <t xml:space="preserve">3.7SUV </t>
  </si>
  <si>
    <t>3.7L</t>
  </si>
  <si>
    <t>QX70 SPORT LUXURY</t>
  </si>
  <si>
    <t>CAMRY LE</t>
  </si>
  <si>
    <t>CAMRY SE</t>
  </si>
  <si>
    <t>CAMRY XLE</t>
  </si>
  <si>
    <t>CAMRY XSE</t>
  </si>
  <si>
    <t>CAMRY HYBRID LE CVT</t>
  </si>
  <si>
    <t>CAMRY HYBRID SE CVT</t>
  </si>
  <si>
    <t>CAMRY HYBRID XLE CVT</t>
  </si>
  <si>
    <t>INNOVA CRYSTA G</t>
  </si>
  <si>
    <t>2WD/RWD</t>
  </si>
  <si>
    <t xml:space="preserve"> 5 DOORS MINIVAN 7 SEATERS</t>
  </si>
  <si>
    <t>5 DOORS MINIVAN  8 SEATERS</t>
  </si>
  <si>
    <t>INNOVA CRYSTA GX</t>
  </si>
  <si>
    <t>INNOVA CRYSTA VX</t>
  </si>
  <si>
    <t>INNOVA CRYSTA ZX</t>
  </si>
  <si>
    <t>7 DOORS MINIVAN  7 SEATERS</t>
  </si>
  <si>
    <t>CX-5 GRAND SELECT</t>
  </si>
  <si>
    <t>CX-5 GX</t>
  </si>
  <si>
    <t>TOURING</t>
  </si>
  <si>
    <t>GRAND TOURING</t>
  </si>
  <si>
    <t>SIGNATURE</t>
  </si>
  <si>
    <t>MAZDA 3 I SPORT</t>
  </si>
  <si>
    <t>4 DOORS SEDAN/SUV/WAGON</t>
  </si>
  <si>
    <t>5 DOORS HATCHBACK/SUV/WAGON</t>
  </si>
  <si>
    <t>MAZDA 3 I TOURING</t>
  </si>
  <si>
    <t>MAZDA 3 GRAND TOURING</t>
  </si>
  <si>
    <t>4 DOORS HATCHBACK/SUV/WAGON</t>
  </si>
  <si>
    <t>4 DOORS SEDAN /SUV/WAGON</t>
  </si>
  <si>
    <t>MX-5 MIATA RF LAUNCH EDITION</t>
  </si>
  <si>
    <t>CRUZE PREMIER (AUTO)</t>
  </si>
  <si>
    <t>CRUZE LT DIESEL MANUAL</t>
  </si>
  <si>
    <t>CRUZE LT DIESEL (AUTO)</t>
  </si>
  <si>
    <t>CADENZA (PREMIUM)</t>
  </si>
  <si>
    <t>CADENZA (TECHNOLOGY)</t>
  </si>
  <si>
    <t>CADENZA (LIMITTED)</t>
  </si>
  <si>
    <t>FORTE LX</t>
  </si>
  <si>
    <t>FORTE S</t>
  </si>
  <si>
    <t>FORTE EX</t>
  </si>
  <si>
    <t>FORTE SX</t>
  </si>
  <si>
    <t>K900 (PREMIUM)</t>
  </si>
  <si>
    <t>K900 (LUXURY)</t>
  </si>
  <si>
    <t>NIRO FE (SPORT UTILITY)</t>
  </si>
  <si>
    <t>NIRO LX (SPORT UTILITY)</t>
  </si>
  <si>
    <t>NIRO EX (SPORT UTILITY)</t>
  </si>
  <si>
    <t>NIRO TOURING (SPORT UTILITY)</t>
  </si>
  <si>
    <t>OPTIMA LX</t>
  </si>
  <si>
    <t>OPTIMA LX TURBO</t>
  </si>
  <si>
    <t>OPTIMA EX</t>
  </si>
  <si>
    <t>OPTIMA SX TURBO</t>
  </si>
  <si>
    <t>OPTIMA SXL TURBO</t>
  </si>
  <si>
    <t>OPTIMA HYBRID</t>
  </si>
  <si>
    <t>OPTIMA HYBRID EX</t>
  </si>
  <si>
    <t>OPTIMA PLUG-IN HYBRID EX</t>
  </si>
  <si>
    <t>RIO LX HATCHBACK</t>
  </si>
  <si>
    <t>RIO EX HATCHBACK</t>
  </si>
  <si>
    <t>RIO SX HATCHBACK</t>
  </si>
  <si>
    <t>SEDONA L</t>
  </si>
  <si>
    <t>SEDONA LX</t>
  </si>
  <si>
    <t>SEDONA EX</t>
  </si>
  <si>
    <t>SEDONA SX</t>
  </si>
  <si>
    <t>SEDONA SXL</t>
  </si>
  <si>
    <t>GOLF TSI WOLFSBURG EDITION</t>
  </si>
  <si>
    <t>GOLF R DCC &amp; NAVIGATION</t>
  </si>
  <si>
    <t>GOLF SPORTWAGEN S</t>
  </si>
  <si>
    <t>GOLF SPORTWAGEN SE</t>
  </si>
  <si>
    <t>GOLF SPORTWAGEN SEL</t>
  </si>
  <si>
    <t>GETTA SE SPORT</t>
  </si>
  <si>
    <t>PASSAT SE W/TECHNOLOGY</t>
  </si>
  <si>
    <t>TIGUAN WOLFSBURG EDITION</t>
  </si>
  <si>
    <t xml:space="preserve">2 SERIES 228I </t>
  </si>
  <si>
    <t xml:space="preserve">2 SERIES 228I X DRIVE </t>
  </si>
  <si>
    <t>2 SERIES 230I COUPE</t>
  </si>
  <si>
    <t>2 SERIES 230I CONVERTIBLE</t>
  </si>
  <si>
    <t xml:space="preserve">2 SERIES CON M235I X DRIVE </t>
  </si>
  <si>
    <t>2 SERIES CONV 228I X DRIVE</t>
  </si>
  <si>
    <t xml:space="preserve">2 SERIES CONV M235I </t>
  </si>
  <si>
    <t xml:space="preserve">2 SERIES CONVERTIBLE 228I </t>
  </si>
  <si>
    <t>2-SERIE M240I COUPE</t>
  </si>
  <si>
    <t>2-SERIE M240I DRIVE COUPE</t>
  </si>
  <si>
    <t>2-SERIE M240I CONVERTIBLE</t>
  </si>
  <si>
    <t>2-SERIE M240I DRIVE CONVERTIBLE</t>
  </si>
  <si>
    <t xml:space="preserve">2 SERIES M325I  </t>
  </si>
  <si>
    <t xml:space="preserve">2 SERIES M325I  X DRIVE </t>
  </si>
  <si>
    <t xml:space="preserve">3 SERIES 320I </t>
  </si>
  <si>
    <t>3 SERIES 320I XDRIVE</t>
  </si>
  <si>
    <t xml:space="preserve">3 SERIES 328D </t>
  </si>
  <si>
    <t>3 SERIES 328D X DRIVE</t>
  </si>
  <si>
    <t>3 SERIES 328D   SPORT WAGON</t>
  </si>
  <si>
    <t>3 SERIES 328D  DRIVE  SPORT WAGON</t>
  </si>
  <si>
    <t xml:space="preserve">3 SERIES 328I </t>
  </si>
  <si>
    <t xml:space="preserve">3 SERIES 330I </t>
  </si>
  <si>
    <t>3 SERIES 330I  X DRIVE SEDAN</t>
  </si>
  <si>
    <t xml:space="preserve">3 SERIES 330E PLUG-IN HYBRID </t>
  </si>
  <si>
    <t>3 SERIE 330I X DRIVE GRAN TURISMO</t>
  </si>
  <si>
    <t>3 SERIES 340I</t>
  </si>
  <si>
    <t>3 SERIES 340I X DRIVE</t>
  </si>
  <si>
    <t>335I X DRIVE GRAN TURISMO WAGON</t>
  </si>
  <si>
    <t xml:space="preserve">4 SERIES 428I </t>
  </si>
  <si>
    <t>4 SERIES 428I GRAN COUPE</t>
  </si>
  <si>
    <t xml:space="preserve">4 SERIES 428I X DRIVE </t>
  </si>
  <si>
    <t xml:space="preserve">4 SERIES 428I X DRIVE GRAN COUPE </t>
  </si>
  <si>
    <t>4 SERIE 430I GRAN COUPE SULEV</t>
  </si>
  <si>
    <t>4 SERIE 430I  DRIVE GRAN COUPE SULEV</t>
  </si>
  <si>
    <t>4 SERIE 430I  COUPE SULEV</t>
  </si>
  <si>
    <t>4 SERIE 430I  DRIVE COUPE SULEV</t>
  </si>
  <si>
    <t>4 SERIE 430I  CONVERTIBLE</t>
  </si>
  <si>
    <t>4 SERIE 430I  DRIVE CONVERTIBLE</t>
  </si>
  <si>
    <t xml:space="preserve">4 SERIES 435I </t>
  </si>
  <si>
    <t xml:space="preserve">4 SERIES 435I GRAN COUPE </t>
  </si>
  <si>
    <t xml:space="preserve">4 SERIES 435I X DRIVE </t>
  </si>
  <si>
    <t>4 SERIES 435I X DRIVE GRAN COUPE</t>
  </si>
  <si>
    <t xml:space="preserve">4 SERIES CONV 428I </t>
  </si>
  <si>
    <t xml:space="preserve">4 SERIES CONV 428I X DRIVE </t>
  </si>
  <si>
    <t xml:space="preserve">4 SERIES CONV 435I </t>
  </si>
  <si>
    <t xml:space="preserve">4 SERIES CONV 435I X DRIVE </t>
  </si>
  <si>
    <t>4 SERIES 440I GRAN COUPE</t>
  </si>
  <si>
    <t>4 SERIES 440I DRIVE GRAN COUPE</t>
  </si>
  <si>
    <t>4 SERIES 440I  COUPE</t>
  </si>
  <si>
    <t>4 SERIES 440I DRIVE COUPE</t>
  </si>
  <si>
    <t>4 SERIE 440I CONVERTIBLE</t>
  </si>
  <si>
    <t>4 SERIE 440I  DRIVE CONVERTIBLE</t>
  </si>
  <si>
    <t xml:space="preserve">5 SERIES 528I </t>
  </si>
  <si>
    <t>5 SERIES 528I X DRIVE</t>
  </si>
  <si>
    <t xml:space="preserve">5 SERIE 530I </t>
  </si>
  <si>
    <t>5 SERIE 530I  DRIVE</t>
  </si>
  <si>
    <t xml:space="preserve">5 SERIES 535I </t>
  </si>
  <si>
    <t>5 SERIES 535I GRAN TURISMO</t>
  </si>
  <si>
    <t>5 SERIES 535I X DRIVE</t>
  </si>
  <si>
    <t>5 SERIES 535I X DRIVE GRAN TURISMO</t>
  </si>
  <si>
    <t>5 SERIES 540I</t>
  </si>
  <si>
    <t>5 SERIES 540I DRIVE</t>
  </si>
  <si>
    <t xml:space="preserve">5 SERIES 550I </t>
  </si>
  <si>
    <t>5 SERIES 550I X DRIVE</t>
  </si>
  <si>
    <t xml:space="preserve">5 SERIES 550I X DRIVE GRAN TURISMO </t>
  </si>
  <si>
    <t>5 SERIES ACTIVEHYBRID 5</t>
  </si>
  <si>
    <t>6 SERIES 640I</t>
  </si>
  <si>
    <t>6 SERIES 640I GRAN COUPE</t>
  </si>
  <si>
    <t>6 SERIES 640I X DRIVE</t>
  </si>
  <si>
    <t>6 SERIES 640I X DRIVE GRAN COUPE</t>
  </si>
  <si>
    <t>6 SERIES 650I</t>
  </si>
  <si>
    <t>6 SERIES 650I GRAN COUPE</t>
  </si>
  <si>
    <t xml:space="preserve">6 SERIES 650I X DRIVE </t>
  </si>
  <si>
    <t>6 SERIES 650I X DRIVE GRAN COUPE</t>
  </si>
  <si>
    <t>6 SERIES ALPINA B6 X DRIVE GRAN COUPE</t>
  </si>
  <si>
    <t xml:space="preserve">6 SERIES CON 650I </t>
  </si>
  <si>
    <t xml:space="preserve">6 SERIES CONV 640I </t>
  </si>
  <si>
    <t xml:space="preserve">6 SERIES CONV 640I X DRIVE </t>
  </si>
  <si>
    <t>6 SERIES CONV 650I X DRIVE</t>
  </si>
  <si>
    <t xml:space="preserve">7 SERIES 740I </t>
  </si>
  <si>
    <t>7 SERIES 740I DRIVE</t>
  </si>
  <si>
    <t>7 SERIES 750I</t>
  </si>
  <si>
    <t>7 SERIES 750I X DRIVE</t>
  </si>
  <si>
    <t>7 SERIE M760I DRIVE</t>
  </si>
  <si>
    <t>X1 SDRIVE28I SPORT</t>
  </si>
  <si>
    <t xml:space="preserve">X1 X DRIVE 28I </t>
  </si>
  <si>
    <t>X1 X DRIVE 28I BRAZIL</t>
  </si>
  <si>
    <t>X2 SDRIVE28I SPORT</t>
  </si>
  <si>
    <t xml:space="preserve">X3 S DRIVE 28I </t>
  </si>
  <si>
    <t>X3 X DRIVE 28D</t>
  </si>
  <si>
    <t>X3 X DRIVE 28I</t>
  </si>
  <si>
    <t>X3 X DRIVE 30I</t>
  </si>
  <si>
    <t>X3 X DRIVE 35I</t>
  </si>
  <si>
    <t>X4 M40I</t>
  </si>
  <si>
    <t xml:space="preserve">X4 X DRIVE 28I </t>
  </si>
  <si>
    <t xml:space="preserve">X4 X DRIVE 30I </t>
  </si>
  <si>
    <t xml:space="preserve">X4 X DRIVE 35I </t>
  </si>
  <si>
    <t xml:space="preserve">X5 S DRIVE 35I </t>
  </si>
  <si>
    <t>X5 X DRIVE 35D</t>
  </si>
  <si>
    <t xml:space="preserve">X5 X DRIVE 35I </t>
  </si>
  <si>
    <t xml:space="preserve">X5 X DRIVE 40E </t>
  </si>
  <si>
    <t>X5 X DRIVE 40I</t>
  </si>
  <si>
    <t>X5 X DRIVE 50I</t>
  </si>
  <si>
    <t xml:space="preserve">X6 S DRIVE 35I </t>
  </si>
  <si>
    <t>X6 X DRIVE 35I</t>
  </si>
  <si>
    <t>X6 X DRIVE 50I</t>
  </si>
  <si>
    <t xml:space="preserve">Z4 ROADSTAR S DRIVE 35I </t>
  </si>
  <si>
    <t xml:space="preserve">Z4 ROADSTER S DRIVER 28I </t>
  </si>
  <si>
    <t>Z4 ROADSTER S DRIVER 35IS</t>
  </si>
  <si>
    <t>LAND CRUISER HARD TOP</t>
  </si>
  <si>
    <t>HARD TOP</t>
  </si>
  <si>
    <t>LANCER ES</t>
  </si>
  <si>
    <t>LANCER AWC CVT</t>
  </si>
  <si>
    <t>LANCER GT AWC CVT</t>
  </si>
  <si>
    <t>OUTLANDER AWC ES</t>
  </si>
  <si>
    <t>OUTLANDER AWC SE</t>
  </si>
  <si>
    <t>OUTLANDER AWC SEL</t>
  </si>
  <si>
    <t>OUTLANDER AWC GT</t>
  </si>
  <si>
    <t xml:space="preserve">OUTLANDER </t>
  </si>
  <si>
    <t xml:space="preserve"> 5 DOORS SUV/WAGON</t>
  </si>
  <si>
    <t>OUTLANDER SPORT  ES</t>
  </si>
  <si>
    <t>OUTLANDER SPORT AWC</t>
  </si>
  <si>
    <t>OUTLANDER SPORT  GT</t>
  </si>
  <si>
    <t>RANGE ROVER HOLLAND&amp;HOLLAND LWD</t>
  </si>
  <si>
    <t>MAZDA 3 I  GRAND TOURING</t>
  </si>
  <si>
    <t>MAZDA 3 I GRAND TOURING</t>
  </si>
  <si>
    <t>MAZDA 3 S GRAND TOURING</t>
  </si>
  <si>
    <t>MAZDA 3 S TOURING</t>
  </si>
  <si>
    <t xml:space="preserve">MAZDA 6 </t>
  </si>
  <si>
    <t xml:space="preserve">MAZDA 6 I SPORT </t>
  </si>
  <si>
    <t>MAZDA 6 I TOURING</t>
  </si>
  <si>
    <t>MAZDA 6 I GRAND TOURING</t>
  </si>
  <si>
    <t>MAZDA B SERIES</t>
  </si>
  <si>
    <t>2 DOORS PICK UP</t>
  </si>
  <si>
    <t xml:space="preserve">MAZDA B SERIES </t>
  </si>
  <si>
    <t>2 DOORS  CONVERTIBLE</t>
  </si>
  <si>
    <t>C 300</t>
  </si>
  <si>
    <t>C 450 AMG 4MATIC</t>
  </si>
  <si>
    <t>4 DOORS SEDAN/COUPE</t>
  </si>
  <si>
    <t>CLA 250 4MATIC</t>
  </si>
  <si>
    <t>2.0l</t>
  </si>
  <si>
    <t>AMG E 63 S 4MATIC</t>
  </si>
  <si>
    <t>E 250 BLUETEC LUXURY</t>
  </si>
  <si>
    <t>2.1L</t>
  </si>
  <si>
    <t>E 250 BLUETEC SPORT</t>
  </si>
  <si>
    <t xml:space="preserve">E 350 SPORT </t>
  </si>
  <si>
    <t>E 350 LUXURY</t>
  </si>
  <si>
    <t xml:space="preserve">E 400 </t>
  </si>
  <si>
    <t>E 250 BLUETEC LUXURY 4MATIC</t>
  </si>
  <si>
    <t>E 250 BLUETEC SPORT 4MATIC</t>
  </si>
  <si>
    <t>E 350 LUXURY 4MATIC</t>
  </si>
  <si>
    <t>E 400 4MATIC</t>
  </si>
  <si>
    <t>E 350 SPORT 4MATIC</t>
  </si>
  <si>
    <t xml:space="preserve">E 550 </t>
  </si>
  <si>
    <t>E 400 CABRIOLET</t>
  </si>
  <si>
    <t xml:space="preserve">2 DOORS </t>
  </si>
  <si>
    <t>E 550 CABRIOLET</t>
  </si>
  <si>
    <t>2 DOORS SEDAN</t>
  </si>
  <si>
    <t>S 550</t>
  </si>
  <si>
    <t>S 550 HYBRID</t>
  </si>
  <si>
    <t>AMG CLS 63 S 4MATIC</t>
  </si>
  <si>
    <t>CLS 400</t>
  </si>
  <si>
    <t>CLS 550</t>
  </si>
  <si>
    <t>RANGE ROVER SUPERCHARGED HSE LWB</t>
  </si>
  <si>
    <t>RANGE ROVER PURE</t>
  </si>
  <si>
    <t>RANGE ROVER EVOQUE PURE PLUS</t>
  </si>
  <si>
    <t>RANGE ROVER EVOQUE PRESTIGE</t>
  </si>
  <si>
    <t>RANGE ROVER EVOQUE DYNAMIC COUPE</t>
  </si>
  <si>
    <t>HARD TOP BODY</t>
  </si>
  <si>
    <t>RANGE ROVER SUPERCHARGED EBONY EDITION</t>
  </si>
  <si>
    <t>RANGE ROVER BASE</t>
  </si>
  <si>
    <t>RANGE ROVER BASE HSE</t>
  </si>
  <si>
    <t>RANGE ROVER SUPERCHARGED PLUS AUTOBIOGRAPHY</t>
  </si>
  <si>
    <t>4 DOORS  SUV WAGON</t>
  </si>
  <si>
    <t xml:space="preserve"> 5 DR WAGON</t>
  </si>
  <si>
    <t>4.4L V-8</t>
  </si>
  <si>
    <t>RANGE ROVER BASE SE</t>
  </si>
  <si>
    <t>RANGE ROVER COUNTY</t>
  </si>
  <si>
    <t>RANGE ROVER SE</t>
  </si>
  <si>
    <t>RANGE ROVER  HSE</t>
  </si>
  <si>
    <t>RANGE ROVER HSK</t>
  </si>
  <si>
    <t>RANGE ROVER BASE VITESSE</t>
  </si>
  <si>
    <t>GRAND I10</t>
  </si>
  <si>
    <t>DOUBLE CABIN</t>
  </si>
  <si>
    <t>C-HR</t>
  </si>
  <si>
    <t>LANDROVER</t>
  </si>
  <si>
    <t>RANGE ROVER VELAR 250</t>
  </si>
  <si>
    <t>5DOORS</t>
  </si>
  <si>
    <t>HILUX REVOG</t>
  </si>
  <si>
    <t>3 DOORS 30 SEATERS</t>
  </si>
  <si>
    <t>5 DOORS WAGON SUV</t>
  </si>
  <si>
    <t>CC 3600</t>
  </si>
  <si>
    <t>JEEP</t>
  </si>
  <si>
    <t xml:space="preserve">HAVAL </t>
  </si>
  <si>
    <t>GREAT WALL  H6</t>
  </si>
  <si>
    <t>GLC300 4MATIC</t>
  </si>
  <si>
    <t>4 DOORS DOUBLE CABIN</t>
  </si>
  <si>
    <t>5700CC</t>
  </si>
  <si>
    <t>5  DOORS WAGON</t>
  </si>
  <si>
    <t>GL400</t>
  </si>
  <si>
    <t>5 DOORS SUV</t>
  </si>
  <si>
    <t>ML400 4MATIC</t>
  </si>
  <si>
    <t>5 DOORS LIMOUSINE</t>
  </si>
  <si>
    <t>GLC 220 4MATIC</t>
  </si>
  <si>
    <t xml:space="preserve">5 DOORS </t>
  </si>
  <si>
    <t>RANGE</t>
  </si>
  <si>
    <t>ROVER SPORT L494</t>
  </si>
  <si>
    <t>FORTURNER SR</t>
  </si>
  <si>
    <t xml:space="preserve">CADDY </t>
  </si>
  <si>
    <t>MASERATA</t>
  </si>
  <si>
    <t>QUATTROPORTE</t>
  </si>
  <si>
    <t>3500 CC</t>
  </si>
  <si>
    <t>ML250</t>
  </si>
  <si>
    <t>ROGUE</t>
  </si>
  <si>
    <t>2500 CC</t>
  </si>
  <si>
    <t xml:space="preserve">PEUGEOT </t>
  </si>
  <si>
    <t>PARTNER TEPEE</t>
  </si>
  <si>
    <t>ERTIGA STATION</t>
  </si>
  <si>
    <t>TRANSIT/TOURNEO CUSTOM</t>
  </si>
  <si>
    <t>JMC</t>
  </si>
  <si>
    <t>BOARDING PICK UP</t>
  </si>
  <si>
    <t>4 DOORS WAGON  SUV</t>
  </si>
  <si>
    <t>COROLLA ALTIS</t>
  </si>
  <si>
    <t>2/3 DOORS</t>
  </si>
  <si>
    <t>16 SEATER 4DOORS</t>
  </si>
  <si>
    <t>TOWN&amp;COUNTRY</t>
  </si>
  <si>
    <t xml:space="preserve">3.6L  </t>
  </si>
  <si>
    <t>4 DOORS VAN</t>
  </si>
  <si>
    <t>COMPASS</t>
  </si>
  <si>
    <t>VIANO CDI</t>
  </si>
  <si>
    <t>HIACE HIGH ROOF</t>
  </si>
  <si>
    <t>5 DOORS VAN 3 SEATERS</t>
  </si>
  <si>
    <t>300C</t>
  </si>
  <si>
    <t>EVEREST</t>
  </si>
  <si>
    <t>TRANSIT TREND 115 T300</t>
  </si>
  <si>
    <t>3 DOORS VAN</t>
  </si>
  <si>
    <t>GMC</t>
  </si>
  <si>
    <t>TERRAIN</t>
  </si>
  <si>
    <t>DISCOVERY 4</t>
  </si>
  <si>
    <t>4W/AWD</t>
  </si>
  <si>
    <t>SKODA</t>
  </si>
  <si>
    <t>FABIA</t>
  </si>
  <si>
    <t>LAND CRUISER GX</t>
  </si>
  <si>
    <t>4000 CC</t>
  </si>
  <si>
    <t>FIAT</t>
  </si>
  <si>
    <t>DOBLO</t>
  </si>
  <si>
    <t xml:space="preserve"> 5 DOORS</t>
  </si>
  <si>
    <t xml:space="preserve">JEEP </t>
  </si>
  <si>
    <t>PATRIOT</t>
  </si>
  <si>
    <t>FREELANDER II TD4-E</t>
  </si>
  <si>
    <t>A180</t>
  </si>
  <si>
    <t>4 DOORS CROSSOVER UTILITY</t>
  </si>
  <si>
    <t>GRAND CARAVAN</t>
  </si>
  <si>
    <t>MODEO SALOON</t>
  </si>
  <si>
    <t>RANGE XLT</t>
  </si>
  <si>
    <t>DOUBLE CABIN PICK UP</t>
  </si>
  <si>
    <t>AVANTE/ELANTRA</t>
  </si>
  <si>
    <t>2 DOORS VAN</t>
  </si>
  <si>
    <t>3 DOORS WAGON/ESTATE SUV</t>
  </si>
  <si>
    <t xml:space="preserve"> 4 DOORS SEDAN</t>
  </si>
  <si>
    <t>PAJERO GL</t>
  </si>
  <si>
    <t>PONTIAC</t>
  </si>
  <si>
    <t>VIBE</t>
  </si>
  <si>
    <t>4000CC</t>
  </si>
  <si>
    <t xml:space="preserve">VOLVO </t>
  </si>
  <si>
    <t>XC60</t>
  </si>
  <si>
    <t>CC3000</t>
  </si>
  <si>
    <t>S60</t>
  </si>
  <si>
    <t>RANGER DOUBLE CABIN PICK UP</t>
  </si>
  <si>
    <t>KUGA SERIE 55</t>
  </si>
  <si>
    <t>CC 2000</t>
  </si>
  <si>
    <t>4 DOORS/SUV</t>
  </si>
  <si>
    <t>PRIDE</t>
  </si>
  <si>
    <t>2500CC</t>
  </si>
  <si>
    <t>2 DOORS CABRIO</t>
  </si>
  <si>
    <t xml:space="preserve">HIACE COMMUTER STANDARD ROOF </t>
  </si>
  <si>
    <t>XC90</t>
  </si>
  <si>
    <t>ACCURA</t>
  </si>
  <si>
    <t>RDX</t>
  </si>
  <si>
    <t>WINSTORM LT</t>
  </si>
  <si>
    <t>WINSTORM LS /CHEVROLET /CAPTIVA</t>
  </si>
  <si>
    <t>WINSTORM</t>
  </si>
  <si>
    <t>TUSCANI</t>
  </si>
  <si>
    <t>COMPASS SPORT 4X4</t>
  </si>
  <si>
    <t>4 DOORS WAGON SUV</t>
  </si>
  <si>
    <t>LAND RANGER</t>
  </si>
  <si>
    <t>RANGE SPORT</t>
  </si>
  <si>
    <t>ML280 CDI 4 MATIC</t>
  </si>
  <si>
    <t xml:space="preserve"> 4 DOORS SUV</t>
  </si>
  <si>
    <t>BOXER</t>
  </si>
  <si>
    <t>VIOS GLI</t>
  </si>
  <si>
    <t>AURIS HYBRID</t>
  </si>
  <si>
    <t>5 DOORS HYBRID</t>
  </si>
  <si>
    <t>AYGO</t>
  </si>
  <si>
    <t>AVENSIS</t>
  </si>
  <si>
    <t>LANDCRUISER GX</t>
  </si>
  <si>
    <t>CADDY</t>
  </si>
  <si>
    <t>PICK UP L200 SPORTERO</t>
  </si>
  <si>
    <t xml:space="preserve"> 4 DOORS DOUBLE CABIN</t>
  </si>
  <si>
    <t>X TERRA S</t>
  </si>
  <si>
    <t>SUV 5D</t>
  </si>
  <si>
    <t>VOXY</t>
  </si>
  <si>
    <t>SPRINTER 313</t>
  </si>
  <si>
    <t>3 DOORS DELIVERY VAN</t>
  </si>
  <si>
    <t>MONSTER</t>
  </si>
  <si>
    <t xml:space="preserve"> 3 DOORS</t>
  </si>
  <si>
    <t>SEAT</t>
  </si>
  <si>
    <t>LEON TDI</t>
  </si>
  <si>
    <t xml:space="preserve">SEAT </t>
  </si>
  <si>
    <t>ALTEA</t>
  </si>
  <si>
    <t>SMART</t>
  </si>
  <si>
    <t>FORFOUR</t>
  </si>
  <si>
    <t>1.1L</t>
  </si>
  <si>
    <t>3 DOORS SEDAN</t>
  </si>
  <si>
    <t>JETTA/GOLF</t>
  </si>
  <si>
    <t>2498CC</t>
  </si>
  <si>
    <t>CADDY I</t>
  </si>
  <si>
    <t>VOLVO</t>
  </si>
  <si>
    <t>XC70/V70</t>
  </si>
  <si>
    <t>5 DOORS WAGON  SUV</t>
  </si>
  <si>
    <t>BENZ G500</t>
  </si>
  <si>
    <t>5000CC</t>
  </si>
  <si>
    <t>ML270 CDI</t>
  </si>
  <si>
    <t>2.6L</t>
  </si>
  <si>
    <t xml:space="preserve">C230 </t>
  </si>
  <si>
    <t>PRIMASTER CDI 140</t>
  </si>
  <si>
    <t>SSANGYONG</t>
  </si>
  <si>
    <t>WISH</t>
  </si>
  <si>
    <t xml:space="preserve">PREVIA TORAGO </t>
  </si>
  <si>
    <t>4 DOORS GL HIGH ROOF</t>
  </si>
  <si>
    <t>LITEACE/TOWNACE</t>
  </si>
  <si>
    <t>VERNA</t>
  </si>
  <si>
    <t>ATOS</t>
  </si>
  <si>
    <t>TERRACAN</t>
  </si>
  <si>
    <t>2.9L</t>
  </si>
  <si>
    <t>RX 330</t>
  </si>
  <si>
    <t>3300CC</t>
  </si>
  <si>
    <t>WAGON</t>
  </si>
  <si>
    <t>A190</t>
  </si>
  <si>
    <t>FRONTIER</t>
  </si>
  <si>
    <t>INTERSTAR</t>
  </si>
  <si>
    <t>CITROEN</t>
  </si>
  <si>
    <t>C5 BREAK</t>
  </si>
  <si>
    <t>2200 CC</t>
  </si>
  <si>
    <t>SONATA EF</t>
  </si>
  <si>
    <t xml:space="preserve">PEUGOT  </t>
  </si>
  <si>
    <t xml:space="preserve">2 DOORS CABRIO </t>
  </si>
  <si>
    <t>PREVIA/TARAGO</t>
  </si>
  <si>
    <t>4DOORS MONOSPACE</t>
  </si>
  <si>
    <t>206 COUPE CABRIOLET</t>
  </si>
  <si>
    <t>2 DOORS COUPE CABRIOLET</t>
  </si>
  <si>
    <t>S40</t>
  </si>
  <si>
    <t>TUSCANI (COUPE)</t>
  </si>
  <si>
    <t>2- DOORS</t>
  </si>
  <si>
    <t>SPECTRA</t>
  </si>
  <si>
    <t xml:space="preserve">LANDROVER </t>
  </si>
  <si>
    <t>ACURA</t>
  </si>
  <si>
    <t>MDX</t>
  </si>
  <si>
    <t>RX300</t>
  </si>
  <si>
    <t>WAGON R+</t>
  </si>
  <si>
    <t>2148CC</t>
  </si>
  <si>
    <t>ZAFILA</t>
  </si>
  <si>
    <t xml:space="preserve">ISUZU </t>
  </si>
  <si>
    <t>OPEL CAMPO</t>
  </si>
  <si>
    <t>S-CLASS S320</t>
  </si>
  <si>
    <t>3200CC</t>
  </si>
  <si>
    <t>CLK 320</t>
  </si>
  <si>
    <t>3200 CC</t>
  </si>
  <si>
    <t>2 DOORS SPORT/COUPE</t>
  </si>
  <si>
    <t>SLK 230 KOMPRESSOR</t>
  </si>
  <si>
    <t>CLK200</t>
  </si>
  <si>
    <t>3-DOORS</t>
  </si>
  <si>
    <t>HRV</t>
  </si>
  <si>
    <t>BENZ SLK 230</t>
  </si>
  <si>
    <t>2300CC</t>
  </si>
  <si>
    <t>BENZ CLK 200</t>
  </si>
  <si>
    <t>206</t>
  </si>
  <si>
    <t>2000cc</t>
  </si>
  <si>
    <t>CHEROKEE</t>
  </si>
  <si>
    <t>RANGE ROVER II</t>
  </si>
  <si>
    <t>5 DOORS  WAGON</t>
  </si>
  <si>
    <t>T100</t>
  </si>
  <si>
    <t>VITA</t>
  </si>
  <si>
    <t>LANDCRUISER  VX</t>
  </si>
  <si>
    <t>HILUX SURF</t>
  </si>
  <si>
    <t xml:space="preserve"> 2 DOORS COUPE</t>
  </si>
  <si>
    <t>COROLLA XLI</t>
  </si>
  <si>
    <t>HILUX DLX</t>
  </si>
  <si>
    <t>REGULAR CAB</t>
  </si>
  <si>
    <t>HILUX PICK  UP</t>
  </si>
  <si>
    <t>SINGLE CABIN</t>
  </si>
  <si>
    <t>2DOORS SINGLE/CAB</t>
  </si>
  <si>
    <t>ES 350 FWD</t>
  </si>
  <si>
    <t>ES 300h FWD</t>
  </si>
  <si>
    <t>GS HYBRID 450H RWD</t>
  </si>
  <si>
    <t>GS 450H F SPORT RWD</t>
  </si>
  <si>
    <t>GS 350 RWD</t>
  </si>
  <si>
    <t>GS 350 AWD</t>
  </si>
  <si>
    <t>GS F RWD</t>
  </si>
  <si>
    <t>GS 350  F SPORT RWD</t>
  </si>
  <si>
    <t>GS TURBO RWD</t>
  </si>
  <si>
    <t>GS TURBO AWD</t>
  </si>
  <si>
    <t>GS TURBO F SPORT RWD</t>
  </si>
  <si>
    <t>GX 460 4WD</t>
  </si>
  <si>
    <t>GX 460 PREMIUM 4WD</t>
  </si>
  <si>
    <t>GX 460 LUXURY 4WD</t>
  </si>
  <si>
    <t>IS 300 RWD</t>
  </si>
  <si>
    <t>IS 300 F SPORT RWD</t>
  </si>
  <si>
    <t>IS 350 RWD</t>
  </si>
  <si>
    <t>IS 350 AWD</t>
  </si>
  <si>
    <t>IS 350 F SPORT RWD</t>
  </si>
  <si>
    <t>IS 350 F SPORT AWD</t>
  </si>
  <si>
    <t>IS 300 AWD</t>
  </si>
  <si>
    <t>IS 300 F SPORT AWD</t>
  </si>
  <si>
    <t>IS TURBO RWD</t>
  </si>
  <si>
    <t>IS TURBO F SPORT RWD</t>
  </si>
  <si>
    <t>LS 460 RWD</t>
  </si>
  <si>
    <t>8 DOORS SEDAN</t>
  </si>
  <si>
    <t>LS 460 F SPORT RWD</t>
  </si>
  <si>
    <t>4`6L</t>
  </si>
  <si>
    <t>LS 460 AWD</t>
  </si>
  <si>
    <t>LS- 460 L RWD</t>
  </si>
  <si>
    <t>LS-460 L AWD</t>
  </si>
  <si>
    <t>LX 570 4WD</t>
  </si>
  <si>
    <t>NX TURBO FWD</t>
  </si>
  <si>
    <t>NX TURBO AWD</t>
  </si>
  <si>
    <t>NX TURBO F SPORT FWD</t>
  </si>
  <si>
    <t>NX TURBO F SPORT AWD</t>
  </si>
  <si>
    <t>NX 300H AWD</t>
  </si>
  <si>
    <t>RC TURBO RWD</t>
  </si>
  <si>
    <t>RC TURBO F SPORT RWD</t>
  </si>
  <si>
    <t>RC 350 RWD</t>
  </si>
  <si>
    <t>RC 350 F SPORT RWD</t>
  </si>
  <si>
    <t>RC 350 AWD</t>
  </si>
  <si>
    <t>RC 350 F SPORT AWD</t>
  </si>
  <si>
    <t>RC 300 AWD</t>
  </si>
  <si>
    <t>RC 300 F SPORT AWD</t>
  </si>
  <si>
    <t>RC RWD</t>
  </si>
  <si>
    <t>RX 350 FWD</t>
  </si>
  <si>
    <t>RX 350 AWD</t>
  </si>
  <si>
    <t>RX- F SPORT FWD</t>
  </si>
  <si>
    <t>RX- F SPORT  AWD</t>
  </si>
  <si>
    <t>RX 450h AWD</t>
  </si>
  <si>
    <t>RX450H F SPORT AWD</t>
  </si>
  <si>
    <t>GS 300 RWD</t>
  </si>
  <si>
    <t>GS 300 F SPORT RWD</t>
  </si>
  <si>
    <t>6 DOORS</t>
  </si>
  <si>
    <t>7 DOORS</t>
  </si>
  <si>
    <t>8 DOORS</t>
  </si>
  <si>
    <t>9 DOORS</t>
  </si>
  <si>
    <t>10 DOORS</t>
  </si>
  <si>
    <t>LC 500 RWD</t>
  </si>
  <si>
    <t>LC 500H RWD</t>
  </si>
  <si>
    <t>LS 500 RWD</t>
  </si>
  <si>
    <t>LS 500 AWD</t>
  </si>
  <si>
    <t>LS 500H RWD</t>
  </si>
  <si>
    <t>LS 500 F SPORT RWD</t>
  </si>
  <si>
    <t>LX 570 TWO ROW 4WD</t>
  </si>
  <si>
    <t>NX 300 FWD</t>
  </si>
  <si>
    <t>NX 300 AWD</t>
  </si>
  <si>
    <t>NX 300 F SPORT FWD</t>
  </si>
  <si>
    <t>NX 300 F SPORT AWD</t>
  </si>
  <si>
    <t>RC 300 RWD</t>
  </si>
  <si>
    <t>RC 300 F SPORT RWD</t>
  </si>
  <si>
    <t>RX 350L PREMIUM FWD</t>
  </si>
  <si>
    <t>RX 350L PREMIUM AWD</t>
  </si>
  <si>
    <t>RX 350L LUXURY FWD</t>
  </si>
  <si>
    <t>RX 350L LUXURY AWD</t>
  </si>
  <si>
    <t>RX 450hL PREMIUM AWD</t>
  </si>
  <si>
    <t>RX 450hL LUXURY AWD</t>
  </si>
  <si>
    <t>ES 350 F SPORT FWD</t>
  </si>
  <si>
    <t>ES 350 LUXURY FWD</t>
  </si>
  <si>
    <t>ES 350 ULTRA LUXURY FWD</t>
  </si>
  <si>
    <t>ES 300h Luxury FWD</t>
  </si>
  <si>
    <t>ES 300h Ultra Luxury FWD</t>
  </si>
  <si>
    <t>LS 500 F SPORT AWD</t>
  </si>
  <si>
    <t>LS 500H AWD</t>
  </si>
  <si>
    <t>LX 570  THREE ROW 4WD</t>
  </si>
  <si>
    <t>UX 200 FWD</t>
  </si>
  <si>
    <t>UX 200 F SPORT FWD</t>
  </si>
  <si>
    <t>UX 200 LUXURY FWD</t>
  </si>
  <si>
    <t>UX 250h AWD</t>
  </si>
  <si>
    <t>UX 250h  F SPORT AWD</t>
  </si>
  <si>
    <t>UX 250h LUXURY AWD</t>
  </si>
  <si>
    <t>4DOORS SUV/WAGON</t>
  </si>
  <si>
    <t>RENEGARDE TRAIL HAWK</t>
  </si>
  <si>
    <t>RENEGARDE LIMITED</t>
  </si>
  <si>
    <t>RENEGARDE LATITUDE</t>
  </si>
  <si>
    <t>RENEGARDE SPORT</t>
  </si>
  <si>
    <t>WRANGLER RUBICON UNLIMITED</t>
  </si>
  <si>
    <t>WRANGLER SAHARA UNLIMITED</t>
  </si>
  <si>
    <t>WRANGLER SPORT UNLIMITED</t>
  </si>
  <si>
    <t>2DOORS SUV/WAGON</t>
  </si>
  <si>
    <t>WRANGLER RUBICON</t>
  </si>
  <si>
    <t>WRANGLER SPORT</t>
  </si>
  <si>
    <t>GRAND CHEROKEE TRACK HAWK</t>
  </si>
  <si>
    <t>GRAND CHEROKEE SRT</t>
  </si>
  <si>
    <t>GRAND CHEROKEE SUMMIT</t>
  </si>
  <si>
    <t>GRAND CHEROKEE OVERLAND</t>
  </si>
  <si>
    <t>GRAND CHEROKEE TRAILHAWK</t>
  </si>
  <si>
    <t>GRAND CHEROKEE LIMITED</t>
  </si>
  <si>
    <t>GRAND CHEROKEE LAREDO</t>
  </si>
  <si>
    <t>CHEROKEE OVERLAND</t>
  </si>
  <si>
    <t>CHEROKEE TRAILHAWK</t>
  </si>
  <si>
    <t>CHEROKEE LIMITED</t>
  </si>
  <si>
    <t>CHEROKEE LATITUDE PLUS</t>
  </si>
  <si>
    <t>CHEROKEE LATITUDE</t>
  </si>
  <si>
    <t>COMMPASS TRAILHAWK</t>
  </si>
  <si>
    <t>COMMPASS LIMITED</t>
  </si>
  <si>
    <t>COMPASS LATITUDE</t>
  </si>
  <si>
    <t>COMPASS SPORT</t>
  </si>
  <si>
    <t>WRANGLER SAHARA</t>
  </si>
  <si>
    <t>CHEROKEE SPORT</t>
  </si>
  <si>
    <t xml:space="preserve">3.6L 
</t>
  </si>
  <si>
    <t xml:space="preserve">3.6L </t>
  </si>
  <si>
    <t xml:space="preserve">3.6L 
</t>
  </si>
  <si>
    <t xml:space="preserve">4.3L 
</t>
  </si>
  <si>
    <t>3.5L,</t>
  </si>
  <si>
    <t>3.3L,</t>
  </si>
  <si>
    <t xml:space="preserve">2.0TC  </t>
  </si>
  <si>
    <t xml:space="preserve">5.5L </t>
  </si>
  <si>
    <t xml:space="preserve">4.7L </t>
  </si>
  <si>
    <t xml:space="preserve">5.3L 
</t>
  </si>
  <si>
    <t xml:space="preserve">6.2L  
</t>
  </si>
  <si>
    <t xml:space="preserve">6.2L 
</t>
  </si>
  <si>
    <t xml:space="preserve">1.2L </t>
  </si>
  <si>
    <t xml:space="preserve">6.0L </t>
  </si>
  <si>
    <t xml:space="preserve"> 3.6L </t>
  </si>
  <si>
    <t xml:space="preserve"> 3.6L  S</t>
  </si>
  <si>
    <t>PASSAT  SEL PREMIUM</t>
  </si>
  <si>
    <t>2DOORS SINGLE CABIN PICK UP</t>
  </si>
  <si>
    <t xml:space="preserve">2.0TC </t>
  </si>
  <si>
    <t xml:space="preserve">MUSTANG  </t>
  </si>
  <si>
    <t>EX-L  AUTO</t>
  </si>
  <si>
    <t xml:space="preserve">EX-L  AUTO W/NAVI&amp;HONDA SENSING </t>
  </si>
  <si>
    <t>CAMRY XLE   AUTO (NATL)</t>
  </si>
  <si>
    <t xml:space="preserve">CAMRY XLE </t>
  </si>
  <si>
    <t xml:space="preserve">CAMRY XSE </t>
  </si>
  <si>
    <t>CAMRY XSE  AUTO (NATL)</t>
  </si>
  <si>
    <t>TOUREG  SPORT W/TECHNOLOGY</t>
  </si>
  <si>
    <t>TOUREG  WOLFSBURG EDITION</t>
  </si>
  <si>
    <t>TOUREG  EXECUTIVE</t>
  </si>
  <si>
    <t xml:space="preserve">4.8L 
</t>
  </si>
  <si>
    <t>R8 ( COUPE)</t>
  </si>
  <si>
    <t xml:space="preserve">4.0 TC </t>
  </si>
  <si>
    <t xml:space="preserve">4.0TC </t>
  </si>
  <si>
    <t xml:space="preserve">4.8TC </t>
  </si>
  <si>
    <t xml:space="preserve">4.8TD </t>
  </si>
  <si>
    <t xml:space="preserve">3.0 SC  </t>
  </si>
  <si>
    <t xml:space="preserve">3.0SC </t>
  </si>
  <si>
    <t xml:space="preserve">3.6TC </t>
  </si>
  <si>
    <t xml:space="preserve">3.0TC </t>
  </si>
  <si>
    <t xml:space="preserve">3.6TD </t>
  </si>
  <si>
    <t xml:space="preserve">3.0TD </t>
  </si>
  <si>
    <t xml:space="preserve">4WD 4DR </t>
  </si>
  <si>
    <t xml:space="preserve">RWD 4DR  </t>
  </si>
  <si>
    <t>4.0L  SR5</t>
  </si>
  <si>
    <t>4.0L  TRAIL Premium</t>
  </si>
  <si>
    <t>4.0L  SR5 Premium</t>
  </si>
  <si>
    <t>4.0L  LIMITED</t>
  </si>
  <si>
    <t>CAMRY  AUTO XSE</t>
  </si>
  <si>
    <t>TACOMA ACCESS CAB LB  AT SR5</t>
  </si>
  <si>
    <t>TACOMA ACCESS CAB LB  AT TRD SPORT</t>
  </si>
  <si>
    <t>TACOMA ACCESS CAB  AT SR5</t>
  </si>
  <si>
    <t>TACOMA ACCESS CAB  AT TRD SPORT</t>
  </si>
  <si>
    <t>TACOMA ACCESS CAB  MT SR5</t>
  </si>
  <si>
    <t>TACOMA ACCESS CAB  MT TRD SPORT</t>
  </si>
  <si>
    <t>TACOMA DOUBLE CAB  AT SR</t>
  </si>
  <si>
    <t>TACOMA DOUBLE CAB  AT SR5</t>
  </si>
  <si>
    <t>TACOMA DOUBLE CAB  TRD OFF ROAD</t>
  </si>
  <si>
    <t>HIGHLANDER  LE</t>
  </si>
  <si>
    <t>HIGHLANDER  LE PLUS</t>
  </si>
  <si>
    <t>HIGHLANDER  LTD</t>
  </si>
  <si>
    <t>HIGHLANDER  LTD PLATINUM</t>
  </si>
  <si>
    <t>HIGHLANDER  XLE</t>
  </si>
  <si>
    <t>R8 (  PLUS)</t>
  </si>
  <si>
    <t>CAMRY   AUTO LE</t>
  </si>
  <si>
    <t>CAMRY   AUTO SE</t>
  </si>
  <si>
    <t>CAMRY  AUTO SE W/SPECIAL EDITION PKG</t>
  </si>
  <si>
    <t>TACOMA  ACCESS CAB  AT SR</t>
  </si>
  <si>
    <t>TACOMA ACCESS CAB  AT SR</t>
  </si>
  <si>
    <t>TACOMA ACCESS CAB  MT SR</t>
  </si>
  <si>
    <t>TACOMA DOUBLE CAB  MT SR5</t>
  </si>
  <si>
    <t>Q7 ( TFSI  SUPERCHARGED)</t>
  </si>
  <si>
    <t>Q7 ( TFSI )</t>
  </si>
  <si>
    <t>3.0 TC/</t>
  </si>
  <si>
    <t>2.0 TC/</t>
  </si>
  <si>
    <t>3.0TC/</t>
  </si>
  <si>
    <t>3.0/</t>
  </si>
  <si>
    <t xml:space="preserve">3.5TC </t>
  </si>
  <si>
    <t xml:space="preserve">2.7TC </t>
  </si>
  <si>
    <t xml:space="preserve">3.5 H </t>
  </si>
  <si>
    <t xml:space="preserve">3.0SH </t>
  </si>
  <si>
    <t>PANAMERA ( 4 )</t>
  </si>
  <si>
    <t>PANAMERA ( )</t>
  </si>
  <si>
    <t xml:space="preserve">3.3 HYBRID </t>
  </si>
  <si>
    <t xml:space="preserve">3.5i VVT-I </t>
  </si>
  <si>
    <t>TAKOMA  Access Cab  MT TRD pro</t>
  </si>
  <si>
    <t>TAKOMA ACCESS cab  AT TRD pro (Natl)</t>
  </si>
  <si>
    <t>TOUAREG   HYBRIDE</t>
  </si>
  <si>
    <t>TOUAREG  EXECUTIVE</t>
  </si>
  <si>
    <t>TOUAREG  SPORT</t>
  </si>
  <si>
    <t>Q7 ( TDI  DIESEL)</t>
  </si>
  <si>
    <t xml:space="preserve">4.2TD </t>
  </si>
  <si>
    <t xml:space="preserve">4.4TC </t>
  </si>
  <si>
    <t>4.4TC/</t>
  </si>
  <si>
    <t>4.4/</t>
  </si>
  <si>
    <t xml:space="preserve">4.6TC </t>
  </si>
  <si>
    <t xml:space="preserve">5.5TC </t>
  </si>
  <si>
    <t xml:space="preserve">5.5 TC </t>
  </si>
  <si>
    <t xml:space="preserve">4.7TC </t>
  </si>
  <si>
    <t xml:space="preserve">4.7 TC  </t>
  </si>
  <si>
    <t xml:space="preserve">4.6H </t>
  </si>
  <si>
    <t xml:space="preserve">3.8TC </t>
  </si>
  <si>
    <t>6.3 4WD</t>
  </si>
  <si>
    <t xml:space="preserve">6.0TD </t>
  </si>
  <si>
    <t xml:space="preserve">6.0TC </t>
  </si>
  <si>
    <t>1.8 TC  RWD</t>
  </si>
  <si>
    <t xml:space="preserve">2.5 STD </t>
  </si>
  <si>
    <t>1.4 GLE</t>
  </si>
  <si>
    <t>1.2GL</t>
  </si>
  <si>
    <t>1.2GLE</t>
  </si>
  <si>
    <t>1.2GLX</t>
  </si>
  <si>
    <t>2.5 SE</t>
  </si>
  <si>
    <t>2.5 SL</t>
  </si>
  <si>
    <t>1.5/</t>
  </si>
  <si>
    <t>H1 (12 SEATER) / GRAND STAREX</t>
  </si>
  <si>
    <t>H1 ( 12 SEATER)/ GRAND STAREX</t>
  </si>
  <si>
    <t xml:space="preserve"> 5 DOOR MINIVAN</t>
  </si>
  <si>
    <t>LX570</t>
  </si>
  <si>
    <t>2.0/</t>
  </si>
  <si>
    <t>LANDCRUISER PRADO (TXL)</t>
  </si>
  <si>
    <t xml:space="preserve">6.2SC </t>
  </si>
  <si>
    <t xml:space="preserve">5.8SC </t>
  </si>
  <si>
    <t xml:space="preserve">3.0SC  </t>
  </si>
  <si>
    <t xml:space="preserve">3.5H </t>
  </si>
  <si>
    <t xml:space="preserve">2.8TC </t>
  </si>
  <si>
    <t xml:space="preserve">PANAMERA </t>
  </si>
  <si>
    <t xml:space="preserve">1.4TC </t>
  </si>
  <si>
    <t xml:space="preserve">1.4SC </t>
  </si>
  <si>
    <t xml:space="preserve">1.4 TC </t>
  </si>
  <si>
    <t xml:space="preserve">1.8TC </t>
  </si>
  <si>
    <t xml:space="preserve">2.2 TD </t>
  </si>
  <si>
    <t xml:space="preserve">2.5TD </t>
  </si>
  <si>
    <t xml:space="preserve">2.4TD </t>
  </si>
  <si>
    <t xml:space="preserve">2.1TD </t>
  </si>
  <si>
    <t xml:space="preserve">2.2TD </t>
  </si>
  <si>
    <t>2.0TC  S</t>
  </si>
  <si>
    <t>2.0TC  SE</t>
  </si>
  <si>
    <t>2.0TC  SEL</t>
  </si>
  <si>
    <t>2.0TC  TS</t>
  </si>
  <si>
    <t>2.0TC  RL</t>
  </si>
  <si>
    <t xml:space="preserve">4.0 TD </t>
  </si>
  <si>
    <t xml:space="preserve">3.4  / 3.8 </t>
  </si>
  <si>
    <t>1.8TC  120</t>
  </si>
  <si>
    <t>1.8TC  170</t>
  </si>
  <si>
    <t xml:space="preserve">2.0 TC  </t>
  </si>
  <si>
    <t xml:space="preserve">2.0TC     </t>
  </si>
  <si>
    <t xml:space="preserve">1.6TC </t>
  </si>
  <si>
    <t>1.6  FWD</t>
  </si>
  <si>
    <t>2.7L  MT</t>
  </si>
  <si>
    <t>2.7L  AT</t>
  </si>
  <si>
    <t>2.7L AT</t>
  </si>
  <si>
    <t>2.7L MT</t>
  </si>
  <si>
    <t xml:space="preserve">3.0 TC </t>
  </si>
  <si>
    <t xml:space="preserve">PANAMERA 4 </t>
  </si>
  <si>
    <t xml:space="preserve">5.8sc </t>
  </si>
  <si>
    <t>2  DOORS SEDAN</t>
  </si>
  <si>
    <t>2.4L  Auto</t>
  </si>
  <si>
    <t>2.4L  Man</t>
  </si>
  <si>
    <t xml:space="preserve">2.7L  Auto </t>
  </si>
  <si>
    <t xml:space="preserve">3.2 TD </t>
  </si>
  <si>
    <t>3.4L  Auto</t>
  </si>
  <si>
    <t xml:space="preserve">5.0TC </t>
  </si>
  <si>
    <t xml:space="preserve">4.0TD </t>
  </si>
  <si>
    <t xml:space="preserve">2.5TC </t>
  </si>
  <si>
    <t xml:space="preserve">4.2D  </t>
  </si>
  <si>
    <t xml:space="preserve">5.2L </t>
  </si>
  <si>
    <t xml:space="preserve">TACOMA Xtracab </t>
  </si>
  <si>
    <t>3.0 -4.0</t>
  </si>
  <si>
    <t xml:space="preserve">CARNIVAL   </t>
  </si>
  <si>
    <t xml:space="preserve">C200 </t>
  </si>
  <si>
    <t xml:space="preserve">3.0 I </t>
  </si>
  <si>
    <t xml:space="preserve">TAKOMA Xtracab </t>
  </si>
  <si>
    <t xml:space="preserve">4.3L </t>
  </si>
  <si>
    <t xml:space="preserve">4.7L  </t>
  </si>
  <si>
    <t xml:space="preserve">FF  </t>
  </si>
  <si>
    <t>3.0-4.0</t>
  </si>
  <si>
    <t>3..0</t>
  </si>
  <si>
    <t>2.7L  MAN</t>
  </si>
  <si>
    <t>2.7L  AUTO</t>
  </si>
  <si>
    <t xml:space="preserve">5.9L  </t>
  </si>
  <si>
    <t>4.00</t>
  </si>
  <si>
    <t>3.5I</t>
  </si>
  <si>
    <t xml:space="preserve">3.3 I </t>
  </si>
  <si>
    <t>PORCHE</t>
  </si>
  <si>
    <t xml:space="preserve">2.2.TD </t>
  </si>
  <si>
    <t>1.6.</t>
  </si>
  <si>
    <t xml:space="preserve">3.7L  </t>
  </si>
  <si>
    <t xml:space="preserve">4.4L </t>
  </si>
  <si>
    <t>TUNDRA Acess Cab  Auto SR5 (Natl)</t>
  </si>
  <si>
    <t xml:space="preserve">1.8 TC  </t>
  </si>
  <si>
    <t xml:space="preserve">4.2SC </t>
  </si>
  <si>
    <t xml:space="preserve">TOUAREG </t>
  </si>
  <si>
    <t>3.3 I  HYBRID</t>
  </si>
  <si>
    <t>TOUAREG  *LTD AVAIL*</t>
  </si>
  <si>
    <t xml:space="preserve">6.0 TC  </t>
  </si>
  <si>
    <t>1.8SC</t>
  </si>
  <si>
    <t>5.5SC</t>
  </si>
  <si>
    <t>TOUAREG  TDI</t>
  </si>
  <si>
    <t>6.0TC</t>
  </si>
  <si>
    <t>4.0 TD</t>
  </si>
  <si>
    <t xml:space="preserve">4.8 TC </t>
  </si>
  <si>
    <t xml:space="preserve">2.1 TD </t>
  </si>
  <si>
    <t xml:space="preserve">1.8TV </t>
  </si>
  <si>
    <t xml:space="preserve">LR3 HSE </t>
  </si>
  <si>
    <t>TOURAN  TDI</t>
  </si>
  <si>
    <t xml:space="preserve">TOURAN </t>
  </si>
  <si>
    <t xml:space="preserve">2.5STD </t>
  </si>
  <si>
    <t xml:space="preserve">1.4TSC </t>
  </si>
  <si>
    <t xml:space="preserve">3.6  / 3.8 </t>
  </si>
  <si>
    <t xml:space="preserve">2.3TC </t>
  </si>
  <si>
    <t xml:space="preserve">2.0 TC </t>
  </si>
  <si>
    <t xml:space="preserve">1.8SC </t>
  </si>
  <si>
    <t>3.2  4WD</t>
  </si>
  <si>
    <t xml:space="preserve">2.4L  </t>
  </si>
  <si>
    <t>2.8/</t>
  </si>
  <si>
    <t xml:space="preserve">3.0 SC </t>
  </si>
  <si>
    <t>3.0SC</t>
  </si>
  <si>
    <t>3.2 /4</t>
  </si>
  <si>
    <t>3.6/</t>
  </si>
  <si>
    <t>3.5/</t>
  </si>
  <si>
    <t>3.7/</t>
  </si>
  <si>
    <t>3.5TC/</t>
  </si>
  <si>
    <t>2.7/</t>
  </si>
  <si>
    <t>3.8/</t>
  </si>
  <si>
    <t>2.5/</t>
  </si>
  <si>
    <t xml:space="preserve">3.8 TC </t>
  </si>
  <si>
    <t>4.8/</t>
  </si>
  <si>
    <t>4.0/</t>
  </si>
  <si>
    <t>4.0I</t>
  </si>
  <si>
    <t xml:space="preserve">4.2/ </t>
  </si>
  <si>
    <t xml:space="preserve">4.4 TC </t>
  </si>
  <si>
    <t>5.3/</t>
  </si>
  <si>
    <t>6.2/</t>
  </si>
  <si>
    <t>6.0/</t>
  </si>
  <si>
    <t>6.3/</t>
  </si>
  <si>
    <t>5.4/</t>
  </si>
  <si>
    <t>5.0/</t>
  </si>
  <si>
    <t>5.0SC/</t>
  </si>
  <si>
    <t>5.4SC/</t>
  </si>
  <si>
    <t>4.6/</t>
  </si>
  <si>
    <t xml:space="preserve">5.5TC  </t>
  </si>
  <si>
    <t xml:space="preserve">5.5SC </t>
  </si>
  <si>
    <t>5.5 TC</t>
  </si>
  <si>
    <t xml:space="preserve">6.2/ </t>
  </si>
  <si>
    <t>5.7/</t>
  </si>
  <si>
    <t>3.8 .</t>
  </si>
  <si>
    <t>3.6 TC .</t>
  </si>
  <si>
    <t>3.8 TC  .</t>
  </si>
  <si>
    <t xml:space="preserve">3.2 QUATTRO </t>
  </si>
  <si>
    <t xml:space="preserve">3.O </t>
  </si>
  <si>
    <t>3.5L  270HP</t>
  </si>
  <si>
    <t>3.5L  295HP</t>
  </si>
  <si>
    <t xml:space="preserve">2.0TSI  </t>
  </si>
  <si>
    <t xml:space="preserve">2.0ITC </t>
  </si>
  <si>
    <t xml:space="preserve">1.6L  </t>
  </si>
  <si>
    <t>2.7  MT</t>
  </si>
  <si>
    <t>2.7  AT</t>
  </si>
  <si>
    <t>4.2  COUPE</t>
  </si>
  <si>
    <t xml:space="preserve">5.0SC </t>
  </si>
  <si>
    <t xml:space="preserve">5.O </t>
  </si>
  <si>
    <t xml:space="preserve">5.4 SC </t>
  </si>
  <si>
    <t xml:space="preserve">4.6L  </t>
  </si>
  <si>
    <t>4.6L  380HP</t>
  </si>
  <si>
    <t>4.6L  357HP</t>
  </si>
  <si>
    <t>5.2  COUPE</t>
  </si>
  <si>
    <t>5.2  SPYDER</t>
  </si>
  <si>
    <t xml:space="preserve">4.8L </t>
  </si>
  <si>
    <t xml:space="preserve">6.0 TD </t>
  </si>
  <si>
    <t xml:space="preserve">2.5 TC </t>
  </si>
  <si>
    <t xml:space="preserve">3.2TD </t>
  </si>
  <si>
    <t xml:space="preserve">3.8TC  </t>
  </si>
  <si>
    <t>A 5 SPORTBACK</t>
  </si>
  <si>
    <t xml:space="preserve">5.2 V10 </t>
  </si>
  <si>
    <t>GT-R BLACK EDITION3.8TC V6</t>
  </si>
  <si>
    <t>3.00</t>
  </si>
  <si>
    <t>4.5</t>
  </si>
  <si>
    <t xml:space="preserve">2.8 </t>
  </si>
  <si>
    <t>3.4L  Man</t>
  </si>
  <si>
    <t>2.7L  Man</t>
  </si>
  <si>
    <t xml:space="preserve"> 5DOORS WAGON</t>
  </si>
  <si>
    <t>3 DOORS SEDAN/WAGON</t>
  </si>
  <si>
    <t>FUSO CHS: FK727</t>
  </si>
  <si>
    <t>FUSO CHS:FK628</t>
  </si>
  <si>
    <t>FUSO CHS:FK619</t>
  </si>
  <si>
    <t>FUSO CHS:FK618</t>
  </si>
  <si>
    <t>FUSO CHS:FK617</t>
  </si>
  <si>
    <t>FUSO CHS:FK616</t>
  </si>
  <si>
    <t>FUSO CHS:FK615</t>
  </si>
  <si>
    <t>FUSO CHS:FK518</t>
  </si>
  <si>
    <t>FUSO CHS:FK517</t>
  </si>
  <si>
    <t>FUSO CHS:FK 515</t>
  </si>
  <si>
    <t>FUSO CHS:FK418</t>
  </si>
  <si>
    <t>FUSO CHS:FK417</t>
  </si>
  <si>
    <t>FUSO CHS:FK416</t>
  </si>
  <si>
    <t>FUSO CHS:FK415</t>
  </si>
  <si>
    <t>FUSO CHS: FK415</t>
  </si>
  <si>
    <t>FUSO CHS:FK515</t>
  </si>
  <si>
    <t>DAEWO</t>
  </si>
  <si>
    <t>MATIZ</t>
  </si>
  <si>
    <t>LACETTI</t>
  </si>
  <si>
    <t xml:space="preserve">DAEWOO </t>
  </si>
  <si>
    <t>MITSUBISHI FUSO FIGHTER</t>
  </si>
  <si>
    <t>FK</t>
  </si>
  <si>
    <t>FM</t>
  </si>
  <si>
    <t>FN</t>
  </si>
  <si>
    <t>7545CC</t>
  </si>
  <si>
    <t>5 DOORS HATCHBACK/SEDAN/WAGON</t>
  </si>
  <si>
    <t>1.2 AUTOMATIC</t>
  </si>
  <si>
    <t>PICANTO/MORNING</t>
  </si>
  <si>
    <t>1.2 MANUAL</t>
  </si>
  <si>
    <t>1.1 AUTOMATIC</t>
  </si>
  <si>
    <t>1.1 MANUAL</t>
  </si>
  <si>
    <t>1.0 AUTOMATIC</t>
  </si>
  <si>
    <t>1.0 MANUAL</t>
  </si>
  <si>
    <t>MX-5 Miata</t>
  </si>
  <si>
    <t>Mazda6</t>
  </si>
  <si>
    <t>Mazda3</t>
  </si>
  <si>
    <t>CX-30</t>
  </si>
  <si>
    <t>CX-3</t>
  </si>
  <si>
    <t>CAMRY XSE V6</t>
  </si>
  <si>
    <t>CAMRY  XLE V6</t>
  </si>
  <si>
    <t>CAMRY TRDV6</t>
  </si>
  <si>
    <t>CAMRY L</t>
  </si>
  <si>
    <t xml:space="preserve">  6.2L
</t>
  </si>
  <si>
    <t xml:space="preserve">6.2L
</t>
  </si>
  <si>
    <t xml:space="preserve">4 DOOR SPORT UTILITY </t>
  </si>
  <si>
    <t>3.0L V6</t>
  </si>
  <si>
    <t>RANGE ROVER HSE SWB</t>
  </si>
  <si>
    <t>RANGE ROVER SUPER. SWB</t>
  </si>
  <si>
    <t>RANGE ROVER SUPER. HSE SWB</t>
  </si>
  <si>
    <t>RANGE ROVER SWB</t>
  </si>
  <si>
    <t>5.0L V8</t>
  </si>
  <si>
    <t>RANGE ROVER SUPER. AUTO.BIO. LWB</t>
  </si>
  <si>
    <t>RANGE ROVER SUPER. AUTO.BIO. SWB</t>
  </si>
  <si>
    <t>2.0L  I-4</t>
  </si>
  <si>
    <t>RANGE ROVER  PHEV HSE</t>
  </si>
  <si>
    <t>RANGE ROVER  EVOQUE AUT.BIO</t>
  </si>
  <si>
    <t>RANGE ROVER  EVOQUE 286HP AUT.BIO</t>
  </si>
  <si>
    <t>RANGE ROVER  EVOQUE 286HP HSE DYNAMIC</t>
  </si>
  <si>
    <t xml:space="preserve">2 DOOR SPORT UTILITY </t>
  </si>
  <si>
    <t>RANGE ROVER  EVOQUE CONVERTIBLE HSE DYNAMIC</t>
  </si>
  <si>
    <t>RANGE ROVER  EVOQUE CONVERTIBLE SE DYNAMIC</t>
  </si>
  <si>
    <t>RANGE ROVER  EVOQUE P300 R-DYNAMIC SE</t>
  </si>
  <si>
    <t xml:space="preserve">RANGE ROVER  EVOQUE HSE DYNAMIC </t>
  </si>
  <si>
    <t>RANGE ROVER  EVOQUE HSE</t>
  </si>
  <si>
    <t>RANGE ROVER  EVOQUE LANDMARK EDITION</t>
  </si>
  <si>
    <t>RANGE ROVER  EVOQUE SE PREMIUM</t>
  </si>
  <si>
    <t>RANGE ROVER  EVOQUE SE</t>
  </si>
  <si>
    <t>RANGE ROVER  SPORT SUPER. SVR</t>
  </si>
  <si>
    <t>RANGE ROVER  SPORT SUPER. DYNAMIC</t>
  </si>
  <si>
    <t>RANGE ROVER  SPORT SUPER. AUTO. BIO</t>
  </si>
  <si>
    <t>RANGE ROVER  SPORT SUPER. SE</t>
  </si>
  <si>
    <t>RANGE ROVER  SPORT SUPER. HSE DYNAMIC</t>
  </si>
  <si>
    <t>RANGE ROVER  SPORT SUPER. HSE</t>
  </si>
  <si>
    <t>3.0L I-6</t>
  </si>
  <si>
    <t>RANGE ROVER  SPORT MHEV SE</t>
  </si>
  <si>
    <t>RANGE ROVER  SPORT MHEV HST</t>
  </si>
  <si>
    <t>RANGE ROVER  SPORT MHEV HSE</t>
  </si>
  <si>
    <t>RANGE ROVER  SPORT SE</t>
  </si>
  <si>
    <t xml:space="preserve">RANGE ROVER  SPORT HSE </t>
  </si>
  <si>
    <t xml:space="preserve">RANGE ROVER  SPORT PHEV HSE  </t>
  </si>
  <si>
    <t>2.0L I-4</t>
  </si>
  <si>
    <t>DISCOVERY SPORT  HSE LUXURY 286HP</t>
  </si>
  <si>
    <t xml:space="preserve">DISCOVERY SPORT  HSE 286HP </t>
  </si>
  <si>
    <t>DISCOVERY SPORT  HSE LUXURY</t>
  </si>
  <si>
    <t xml:space="preserve">DISCOVERY SPORT LANDMARK </t>
  </si>
  <si>
    <t xml:space="preserve">DISCOVERY SPORT  HSE </t>
  </si>
  <si>
    <t>DISCOVERY SPORT  SE</t>
  </si>
  <si>
    <t>RANGE ROVER TD6 DIESEL SWB</t>
  </si>
  <si>
    <t>RANGE ROVER TD6 DIESEL HSE SWB</t>
  </si>
  <si>
    <t>RANGE ROVER SV AUTO.BIO. LWB</t>
  </si>
  <si>
    <t>RANGE ROVER SV  AUTO.BIO. DYNAMIC SWB</t>
  </si>
  <si>
    <t>RANGE ROVER  PHEV  AUT.BIO</t>
  </si>
  <si>
    <t>RANGE ROVER P525 HSE SWB</t>
  </si>
  <si>
    <t>RANGE ROVER P525 HSE LWB</t>
  </si>
  <si>
    <t>RANGE ROVER FIFTY   SWB</t>
  </si>
  <si>
    <t>RANGE ROVER FIFTY   LWB</t>
  </si>
  <si>
    <t xml:space="preserve">RANGE ROVER AUT.BIO SWB </t>
  </si>
  <si>
    <t>RANGE ROVER  AUT.BIOGRAPHY LWB</t>
  </si>
  <si>
    <t>3.0L  I-6</t>
  </si>
  <si>
    <t>RANGE ROVER  DEFENDER 110 X</t>
  </si>
  <si>
    <t>RANGE ROVER  DEFENDER 90 X</t>
  </si>
  <si>
    <t>RANGE ROVER  DEFENDER 110  HSE</t>
  </si>
  <si>
    <t xml:space="preserve">RANGE ROVER  DEFENDER 110 FIRST EDITION </t>
  </si>
  <si>
    <t xml:space="preserve">RANGE ROVER  DEFENDER 90 FIRST EDITION </t>
  </si>
  <si>
    <t>RANGE ROVER  DEFENDER 110 SE</t>
  </si>
  <si>
    <t>RANGE ROVER  DEFENDER 90 X-DYNAMIC S</t>
  </si>
  <si>
    <t>RANGE ROVER  DEFENDER 110 S</t>
  </si>
  <si>
    <t>RANGE ROVER  DEFENDER 110</t>
  </si>
  <si>
    <t>RANGE ROVER  DEFENDER 90 S</t>
  </si>
  <si>
    <t xml:space="preserve">RANGE ROVER  DEFENDER 90 </t>
  </si>
  <si>
    <t>RANGE ROVER  EVOQUE P300 R-DYNAMIC HSE</t>
  </si>
  <si>
    <t>RANGE ROVER  EVOQUE P300 R-DYNAMIC S</t>
  </si>
  <si>
    <t>RANGE ROVER  EVOQUE  P250 FIRST EDITION</t>
  </si>
  <si>
    <t>RANGE ROVER  EVOQUE P250 SE</t>
  </si>
  <si>
    <t>RANGE ROVER  EVOQUE P250 S</t>
  </si>
  <si>
    <t xml:space="preserve">RANGE ROVER  SPORT SUPER. SVR </t>
  </si>
  <si>
    <t>RANGE ROVER  SPORT SUPER. AUTO.BIO.</t>
  </si>
  <si>
    <t>RANGE ROVER  SPORT PHEV AUT.BIO.</t>
  </si>
  <si>
    <t>DISCOVERY SPORT  HSE R-DYNAMIC</t>
  </si>
  <si>
    <t>DISCOVERY SPORT  STANDARD</t>
  </si>
  <si>
    <t>DISCOVERY SPORT  SE R-DYNAMIC</t>
  </si>
  <si>
    <t xml:space="preserve">DISCOVERY SPORT  S R- DYNAMIC  </t>
  </si>
  <si>
    <t xml:space="preserve">DISCOVERY SPORT  S </t>
  </si>
  <si>
    <t>YARIS VERSO</t>
  </si>
  <si>
    <t>3395 CC-3799 CC</t>
  </si>
  <si>
    <t>DELTA LONG</t>
  </si>
  <si>
    <t>DELTA SHORT</t>
  </si>
  <si>
    <t>4Door Double Cab</t>
  </si>
  <si>
    <t>3.5L,V-6</t>
  </si>
  <si>
    <t>Tacoma   Limited</t>
  </si>
  <si>
    <t>Tacoma   TRD</t>
  </si>
  <si>
    <t>2Door Access Cab</t>
  </si>
  <si>
    <t>4Door  Double Cab</t>
  </si>
  <si>
    <t>Tacoma   SR5</t>
  </si>
  <si>
    <t>2.7L,i-4</t>
  </si>
  <si>
    <t xml:space="preserve">Tacoma   SR  </t>
  </si>
  <si>
    <t xml:space="preserve">Tacoma   SR   </t>
  </si>
  <si>
    <t>4Door Sport  Utility</t>
  </si>
  <si>
    <t>3.5L,v-6</t>
  </si>
  <si>
    <t>Rav4 Hybrid Limited Platinum V6</t>
  </si>
  <si>
    <t>Rav4 Hybrid Limited V6</t>
  </si>
  <si>
    <t>Rav4 Hybrid XLE V6</t>
  </si>
  <si>
    <t>Rav4 Hybrid LE V6</t>
  </si>
  <si>
    <t>Rav4 Limited Platinum V6</t>
  </si>
  <si>
    <t>Rav4 Limited  V6</t>
  </si>
  <si>
    <t>Rav4 SE V6</t>
  </si>
  <si>
    <t>Rav4 XLE V6</t>
  </si>
  <si>
    <t xml:space="preserve">Rav4 Plus V6 </t>
  </si>
  <si>
    <t>Rav4 LE V6</t>
  </si>
  <si>
    <t>2.7L,I-4</t>
  </si>
  <si>
    <t>Rav4 LE I4</t>
  </si>
  <si>
    <t>2.5L,I-4</t>
  </si>
  <si>
    <t>Rav4 Premium  XLE</t>
  </si>
  <si>
    <t>Rav4 Limided</t>
  </si>
  <si>
    <t>Rav4 Adventure</t>
  </si>
  <si>
    <t xml:space="preserve">Rav4 Hyrid Limited  </t>
  </si>
  <si>
    <t>Rav4 Hyrid XSE</t>
  </si>
  <si>
    <t>Rav4 Hyrid XLE</t>
  </si>
  <si>
    <t>Rav4  Hybrid LE</t>
  </si>
  <si>
    <t xml:space="preserve">Rav4  XLE </t>
  </si>
  <si>
    <t>Rav4  LE</t>
  </si>
  <si>
    <t>VENUE DENIM</t>
  </si>
  <si>
    <t>VENUE SEL</t>
  </si>
  <si>
    <t>4 DOORS/AUTOM</t>
  </si>
  <si>
    <t>VENUE SE</t>
  </si>
  <si>
    <t>4 DOORS/MANUAL</t>
  </si>
  <si>
    <t>VELOSTER TURBO ULTIMATE</t>
  </si>
  <si>
    <t>VELOSTER TURBO DCT</t>
  </si>
  <si>
    <t>VELOSTER TURBO R-SPEC MANUAL</t>
  </si>
  <si>
    <t>VELOSTER PREMIUM</t>
  </si>
  <si>
    <t>2.0L/Gas/Electric</t>
  </si>
  <si>
    <t>SONATA SEL</t>
  </si>
  <si>
    <t>SONATA Blue</t>
  </si>
  <si>
    <t>SONATA SEL PLUS</t>
  </si>
  <si>
    <t xml:space="preserve">SANTA FE SEL </t>
  </si>
  <si>
    <t>PALISADE LIMITED</t>
  </si>
  <si>
    <t>PALISADE SEL</t>
  </si>
  <si>
    <t>PALISADE SE</t>
  </si>
  <si>
    <t>Electric</t>
  </si>
  <si>
    <t>KONA EV ULTIMATE</t>
  </si>
  <si>
    <t>KONA EV LIMITED</t>
  </si>
  <si>
    <t>KONA EV SEL</t>
  </si>
  <si>
    <t>KONA ULTIMATE</t>
  </si>
  <si>
    <t>KONA LIMITED</t>
  </si>
  <si>
    <t>KONA SEL PLUS</t>
  </si>
  <si>
    <t>KONA SEL</t>
  </si>
  <si>
    <t>KONA SE</t>
  </si>
  <si>
    <t>Ioniq LIMITED</t>
  </si>
  <si>
    <t>Ioniq SE</t>
  </si>
  <si>
    <t>1.6L/Gas/Electric</t>
  </si>
  <si>
    <t>Ioniq SEL</t>
  </si>
  <si>
    <t>Ioniq Blue</t>
  </si>
  <si>
    <t xml:space="preserve">ELANTRA ECO </t>
  </si>
  <si>
    <t>ELANTRA SEL</t>
  </si>
  <si>
    <t>TIGUAN SEL PREMIUM R-LINE 4MOTION</t>
  </si>
  <si>
    <t>TIGUAN SEL 4MOTION</t>
  </si>
  <si>
    <t>TIGUAN SE R-LINE 4MOTION</t>
  </si>
  <si>
    <t>TIGUAN SE R-LINE</t>
  </si>
  <si>
    <t>TIGUAN SE 4MOTION</t>
  </si>
  <si>
    <t>TIGUAN S 4 MOTION</t>
  </si>
  <si>
    <t>PASSAT SEL</t>
  </si>
  <si>
    <t>PASSAT R-Line</t>
  </si>
  <si>
    <t>GETTA AUTOBAHN DSG</t>
  </si>
  <si>
    <t>GETTA AUTOBAHN</t>
  </si>
  <si>
    <t>GETTA DSG</t>
  </si>
  <si>
    <t>GETTA R-Line</t>
  </si>
  <si>
    <t>AUTOBAHN</t>
  </si>
  <si>
    <t>GTI SE DSG</t>
  </si>
  <si>
    <t>GTI SE</t>
  </si>
  <si>
    <t>GTI S DSG</t>
  </si>
  <si>
    <t>GTI S</t>
  </si>
  <si>
    <t>ATLAS  SEL PREMIUM 4 MOTION</t>
  </si>
  <si>
    <t>ATLAS  SEL R-LINE 4 MOTION</t>
  </si>
  <si>
    <t>ATLAS  SEL 4 MOTION</t>
  </si>
  <si>
    <t>ATLAS  SEL R-LINE</t>
  </si>
  <si>
    <t>ATLAS  SEL</t>
  </si>
  <si>
    <t>ATLAS  SE W/TECHNOLOGY R-LINE 4 MOTION</t>
  </si>
  <si>
    <t xml:space="preserve">2.0L  </t>
  </si>
  <si>
    <t>ATLAS  T SEL</t>
  </si>
  <si>
    <t>ATLAS  SE W/TECHNOLOGY R-LINE</t>
  </si>
  <si>
    <t>ATLAS  SE W/TECHNOLOGY 4 MOTION</t>
  </si>
  <si>
    <t>ATLAS  SE W/TECHNOLOGY</t>
  </si>
  <si>
    <t>ATLAS  SE 4 MOTION</t>
  </si>
  <si>
    <t>ATLAS  SE/TECHNOLOGY</t>
  </si>
  <si>
    <t>ATLAS  SE</t>
  </si>
  <si>
    <t>ATLAS  4 MOTION</t>
  </si>
  <si>
    <t>ATLAS  T SE</t>
  </si>
  <si>
    <t>ATLAS  T S</t>
  </si>
  <si>
    <t>ARTEON  SEL PREMIUM R-LINE 4 MOTION</t>
  </si>
  <si>
    <t>ARTEON  SEL R-LINE 4 MOTION</t>
  </si>
  <si>
    <t>ARTEON  SEL 4 MOTION</t>
  </si>
  <si>
    <t>ARTEON  SEL R-LINE</t>
  </si>
  <si>
    <t>ARTEON  SEL</t>
  </si>
  <si>
    <t>ARTEON  SE 4 MOTION</t>
  </si>
  <si>
    <t>ARTEON  SE</t>
  </si>
  <si>
    <t>2.5L/GAS ELECTRIC</t>
  </si>
  <si>
    <t xml:space="preserve">HIGHLANDER HYBRID LIMITED </t>
  </si>
  <si>
    <t>HIGHLANDER PLATINUM</t>
  </si>
  <si>
    <t xml:space="preserve">HIGHLANDER LIMITED </t>
  </si>
  <si>
    <t xml:space="preserve">HIGHLANDER LE </t>
  </si>
  <si>
    <t>HIGHLANDER L</t>
  </si>
  <si>
    <t>HIGHLANDER XSE</t>
  </si>
  <si>
    <t xml:space="preserve">LANDCRUISER HARDTOP </t>
  </si>
  <si>
    <t xml:space="preserve">4 DOORS PICK UP </t>
  </si>
  <si>
    <t>LANDCRUISER HARDTOP PICK UP DOUBLE CAB</t>
  </si>
  <si>
    <t>LANDCRUISER HARDTOP  PICK UP SINGLE CAB</t>
  </si>
  <si>
    <t>LANDCRUISER HARDTOP PICK UP SINGLE CAB</t>
  </si>
  <si>
    <t>2/3 DOORS PICK UP</t>
  </si>
  <si>
    <t>4 /5 DOORS WAGON</t>
  </si>
  <si>
    <t xml:space="preserve"> 2.2</t>
  </si>
  <si>
    <t xml:space="preserve">2.2 </t>
  </si>
  <si>
    <t xml:space="preserve"> 2.0</t>
  </si>
  <si>
    <t>5 DOORS WAGON/SVP</t>
  </si>
  <si>
    <t xml:space="preserve">2.7 </t>
  </si>
  <si>
    <t xml:space="preserve"> 1.7</t>
  </si>
  <si>
    <t xml:space="preserve"> 1.6</t>
  </si>
  <si>
    <t>CADENZA/K7</t>
  </si>
  <si>
    <t>PRICE WHEN NEW $</t>
  </si>
  <si>
    <t>DONGFENG</t>
  </si>
  <si>
    <t xml:space="preserve">KONA </t>
  </si>
  <si>
    <t>KONA</t>
  </si>
  <si>
    <t xml:space="preserve">SONATA </t>
  </si>
  <si>
    <t xml:space="preserve">TUCSON </t>
  </si>
  <si>
    <t>SELTOS</t>
  </si>
  <si>
    <t>LINCOLN</t>
  </si>
  <si>
    <t>NAVIGATOR</t>
  </si>
  <si>
    <t>1.8L Hybrid</t>
  </si>
  <si>
    <t>RUSH</t>
  </si>
  <si>
    <t>C-HR HYBRID</t>
  </si>
  <si>
    <t>COROLLA HYBRID</t>
  </si>
  <si>
    <t>HYBRID</t>
  </si>
  <si>
    <t>2.5L HYBRID</t>
  </si>
  <si>
    <t>RAV4 HYBRID XLE</t>
  </si>
  <si>
    <t xml:space="preserve">AVALON </t>
  </si>
  <si>
    <t>HIGHLANDER HYBRID</t>
  </si>
  <si>
    <t>AUDI A3</t>
  </si>
  <si>
    <t>PREMIUM/HYBRID</t>
  </si>
  <si>
    <t>PREMIUM PLUS /HYBRID</t>
  </si>
  <si>
    <t>PREMIUM PLUS/HYBRID</t>
  </si>
  <si>
    <t>4-DOOR SUV</t>
  </si>
  <si>
    <t>PREMIUM PLUS S LINE/HYBRID</t>
  </si>
  <si>
    <t>PRESTIGE  /HYBRID</t>
  </si>
  <si>
    <t>PRESTIGE  S LINE/HYBRID</t>
  </si>
  <si>
    <t>AUDI A4</t>
  </si>
  <si>
    <t>PREMIUM HYBRID</t>
  </si>
  <si>
    <t>PREMIUM S LINE HYBRID</t>
  </si>
  <si>
    <t>PREMIUM PLUS HYBRID</t>
  </si>
  <si>
    <t>PREMIUM PLUS S LINE HYBRID</t>
  </si>
  <si>
    <t>PRESTIGE HYBRID</t>
  </si>
  <si>
    <t>PRESTIGE S LINE HYBRID</t>
  </si>
  <si>
    <t>ALL ROAD PREMIUM HYBRID</t>
  </si>
  <si>
    <t>ALL ROAD PREMIUM PLUS HYBRID</t>
  </si>
  <si>
    <t>ALL ROAD PRESTIGE HYBRID</t>
  </si>
  <si>
    <t>AUDI A5</t>
  </si>
  <si>
    <t>PREMIUM</t>
  </si>
  <si>
    <t>4-HATCHBACK</t>
  </si>
  <si>
    <t>AUDI A6</t>
  </si>
  <si>
    <t>ALLROAD PREMIUM PLUS HYBRID</t>
  </si>
  <si>
    <t>ALLROAD PRESTIGE HYBRID</t>
  </si>
  <si>
    <t>AUDI A7</t>
  </si>
  <si>
    <t xml:space="preserve">AUDI A8 </t>
  </si>
  <si>
    <t xml:space="preserve"> L HYBRID</t>
  </si>
  <si>
    <t>AUDI Q3</t>
  </si>
  <si>
    <t xml:space="preserve">PREMIUM </t>
  </si>
  <si>
    <t>PREMIUM S LINE</t>
  </si>
  <si>
    <t xml:space="preserve">PREMIUM PLUS </t>
  </si>
  <si>
    <t>PREMIUM PLUS S LINE</t>
  </si>
  <si>
    <t>AUDI Q5</t>
  </si>
  <si>
    <t>PRESTIGE</t>
  </si>
  <si>
    <t>AUDI Q7</t>
  </si>
  <si>
    <t>AUDI Q8</t>
  </si>
  <si>
    <t xml:space="preserve">M2 </t>
  </si>
  <si>
    <t>XM</t>
  </si>
  <si>
    <t>2 SERIES 230i</t>
  </si>
  <si>
    <t>2 SERIES 230i xDrive</t>
  </si>
  <si>
    <t xml:space="preserve">2 SERIES 240i </t>
  </si>
  <si>
    <t>2 SERIES 240i xDrive</t>
  </si>
  <si>
    <t>2 SERIES GRAN COUPE 228i</t>
  </si>
  <si>
    <t>2 SERIES GRAN COUPE 228i xDrive</t>
  </si>
  <si>
    <t>2 SERIES GRAN COUPE M235i xDrive</t>
  </si>
  <si>
    <t>3 SERIES 330i</t>
  </si>
  <si>
    <t>3 SERIES 330e HYBRID</t>
  </si>
  <si>
    <t>3 SERIES 330i xDrive</t>
  </si>
  <si>
    <t>3 SERIES 330e xDrive HYBRID</t>
  </si>
  <si>
    <t>3 SERIES M340i HYBRID</t>
  </si>
  <si>
    <t>3 SERIES M340i xDrive HYBRID</t>
  </si>
  <si>
    <t>4 SERIES 430i</t>
  </si>
  <si>
    <t>4 SERIES 430i xDrive</t>
  </si>
  <si>
    <t>4 SERIES M440i HYBRID</t>
  </si>
  <si>
    <t>4 SERIES M440i xDrive HYBRID</t>
  </si>
  <si>
    <t>4 SERIES GRAN COUPE 430i</t>
  </si>
  <si>
    <t>4 SERIES GRAN COUPE  xDrive 430i</t>
  </si>
  <si>
    <t>4 SERIES GRAN COUPE  M440i HYBRID</t>
  </si>
  <si>
    <t>4 SERIES GRAN COUPE  M440i xDrive HYBRID</t>
  </si>
  <si>
    <t>5 SERIES 530i</t>
  </si>
  <si>
    <t>5 SERIES 530e HYBRID</t>
  </si>
  <si>
    <t>5 SERIES 530i xDrive</t>
  </si>
  <si>
    <t>5 SERIES 530e xDrive HYBRID</t>
  </si>
  <si>
    <t>5 SERIES 540i HYBRID</t>
  </si>
  <si>
    <t>5 SERIES 540i xDrive HYBRID</t>
  </si>
  <si>
    <t>5 SERIES M550i xDrive</t>
  </si>
  <si>
    <t>7 SERIES 740i HYBRID</t>
  </si>
  <si>
    <t>7 SERIES 760i xDrive HYBRID</t>
  </si>
  <si>
    <t>8 SERIES 840i</t>
  </si>
  <si>
    <t>8 SERIES 840i xDrive</t>
  </si>
  <si>
    <t>8 SERIES M850i xDrive</t>
  </si>
  <si>
    <t>8 SERIES GRAN COUPE 840i</t>
  </si>
  <si>
    <t>8 SERIES GRAN COUPE 840i xDrive</t>
  </si>
  <si>
    <t>8 SERIES GRAN COUPE M850i xDrive</t>
  </si>
  <si>
    <t>ALPINA B8 GRAN COUPE</t>
  </si>
  <si>
    <t>ALPINA XB7 HYBRID</t>
  </si>
  <si>
    <t>M3 COMPETITION</t>
  </si>
  <si>
    <t>M3 COMPETITION xDrive</t>
  </si>
  <si>
    <t>M4</t>
  </si>
  <si>
    <t>M4 COMPETITION</t>
  </si>
  <si>
    <t>M4 COMPETITION xDrive</t>
  </si>
  <si>
    <t>M4 CSL</t>
  </si>
  <si>
    <t>M8 COMPETITION</t>
  </si>
  <si>
    <t>M8 GRAN  COUPE COMPETITION</t>
  </si>
  <si>
    <t>X1 xDrive28i</t>
  </si>
  <si>
    <t>X2 sDrive28i</t>
  </si>
  <si>
    <t>X3 sDrive30i</t>
  </si>
  <si>
    <t>X3 M40i HYBRID</t>
  </si>
  <si>
    <t>X3 MBASE</t>
  </si>
  <si>
    <t>X4 xDrive30i</t>
  </si>
  <si>
    <t>X4 M40i HYBRID</t>
  </si>
  <si>
    <t>X4 M BASE</t>
  </si>
  <si>
    <t>X5 sDrive40i HYBRID</t>
  </si>
  <si>
    <t>X5 sDrive45e HYBRID</t>
  </si>
  <si>
    <t>X5 M50i</t>
  </si>
  <si>
    <t>X5 M BASE</t>
  </si>
  <si>
    <t>X6 xDrive40i HYBRID</t>
  </si>
  <si>
    <t>X6 M50i</t>
  </si>
  <si>
    <t>X6 M BASE</t>
  </si>
  <si>
    <t>X7 xDrive40i HYBRID</t>
  </si>
  <si>
    <t>X7 M60i HYBRID</t>
  </si>
  <si>
    <t>XM BASE</t>
  </si>
  <si>
    <t>Z4 sDrive30I</t>
  </si>
  <si>
    <t>Z4 M40i</t>
  </si>
  <si>
    <t>ESCALADE HYBRID</t>
  </si>
  <si>
    <t>BLAZER 2LT</t>
  </si>
  <si>
    <t>BLAZER 3LT</t>
  </si>
  <si>
    <t>CAMARO 1LS</t>
  </si>
  <si>
    <t>CAMARO 1LT</t>
  </si>
  <si>
    <t>CAMARO 2LT</t>
  </si>
  <si>
    <t>CAMARO 3LT</t>
  </si>
  <si>
    <t>CAMARO LT1</t>
  </si>
  <si>
    <t>CAMARO 1SS</t>
  </si>
  <si>
    <t>CAMARO 2SS</t>
  </si>
  <si>
    <t>CAMARO ZL2</t>
  </si>
  <si>
    <t xml:space="preserve">COLORADO WORK TRUCK </t>
  </si>
  <si>
    <t>4-DOOR CREW CAB</t>
  </si>
  <si>
    <t>COLORADO LT</t>
  </si>
  <si>
    <t>COLORADO TRAIL BOSS</t>
  </si>
  <si>
    <t>COLORADO Z71</t>
  </si>
  <si>
    <t>COLORADO ZR2</t>
  </si>
  <si>
    <t>CORVETTE STINGRAY W/1LT</t>
  </si>
  <si>
    <t>CORVETTE STINGRAY W/2LT</t>
  </si>
  <si>
    <t>CORVETTE STINGRAY W/3LT</t>
  </si>
  <si>
    <t>CORVETTE Z06 W/1LZ</t>
  </si>
  <si>
    <t>CORVETTE Z06 W/2LZ</t>
  </si>
  <si>
    <t>CORVETTE Z06 W/3LZ</t>
  </si>
  <si>
    <t>EXPRESS LS 2500</t>
  </si>
  <si>
    <t>EXPRESS LS 3500</t>
  </si>
  <si>
    <t>3-DDOR EXT VAN</t>
  </si>
  <si>
    <t>EXPRESS LT 2500</t>
  </si>
  <si>
    <t>EXPRESS LT 3500</t>
  </si>
  <si>
    <t>3-DOOR EXT VAN</t>
  </si>
  <si>
    <t>EXPRESS CARGO 2500</t>
  </si>
  <si>
    <t>EXPRESS CARGO 3500</t>
  </si>
  <si>
    <t>SILVERADO 2500HD WORK TRUCK</t>
  </si>
  <si>
    <t>6.6L</t>
  </si>
  <si>
    <t>2-DOOR REGULAR CAB LB</t>
  </si>
  <si>
    <t>4-DOOR DOUBLE CAB SB</t>
  </si>
  <si>
    <t>4-DOOR DOUBLE CAB LB</t>
  </si>
  <si>
    <t>4-DOOR CREW CAB SB</t>
  </si>
  <si>
    <t>4-DOOR CREW CAB LB</t>
  </si>
  <si>
    <t>SILVERADO 2500HD CUSTOM</t>
  </si>
  <si>
    <t>SILVERADO 2500HD LT</t>
  </si>
  <si>
    <t>SILVERADO 2500HD LTZ</t>
  </si>
  <si>
    <t>SILVERADO 2500HD ZR2</t>
  </si>
  <si>
    <t>SILVERADO 2500HD HIGH COUNTRY</t>
  </si>
  <si>
    <t>TRAILBLAZER LS</t>
  </si>
  <si>
    <t>TRAILBLAZER LT</t>
  </si>
  <si>
    <t>TRAILBLAZER RS</t>
  </si>
  <si>
    <t>TRAILBLAZER ACTIV</t>
  </si>
  <si>
    <t>SILVERADO 3500HD WORK TRUCK</t>
  </si>
  <si>
    <t>2-DOOR REGULAR CAB LB DRW</t>
  </si>
  <si>
    <t>4-DOOR DOUBLE CAB LB DRW</t>
  </si>
  <si>
    <t>4-DOOR CREW CAB LB DRW</t>
  </si>
  <si>
    <t>SILVERADO 3500HD LT</t>
  </si>
  <si>
    <t xml:space="preserve"> 4-DOOR CREW CAB LB</t>
  </si>
  <si>
    <t>4-DOOR CREW CAB  LB DRW</t>
  </si>
  <si>
    <t>SILVERADO 3500HD LTZ</t>
  </si>
  <si>
    <t xml:space="preserve">4-DOOR CREW CAB SB </t>
  </si>
  <si>
    <t xml:space="preserve">4-DOOR CREW CAB LB </t>
  </si>
  <si>
    <t>SILVERADO 3500HD HIGH COUNTRY</t>
  </si>
  <si>
    <t xml:space="preserve">CHRYSLER </t>
  </si>
  <si>
    <t>300 TOURING</t>
  </si>
  <si>
    <t>300 TOURING L</t>
  </si>
  <si>
    <t>300 S</t>
  </si>
  <si>
    <t>300 C</t>
  </si>
  <si>
    <t>CHALLENGER SXT</t>
  </si>
  <si>
    <t>CHALLENGER GT</t>
  </si>
  <si>
    <t>CHARGER SXT</t>
  </si>
  <si>
    <t>CHARGER GT</t>
  </si>
  <si>
    <t>DURANGO SXT</t>
  </si>
  <si>
    <t>DURANGO SXT PLUS</t>
  </si>
  <si>
    <t>DURANGO GT</t>
  </si>
  <si>
    <t xml:space="preserve">DURANGO GT PLUS </t>
  </si>
  <si>
    <t>DURANGO GT PREMIUM</t>
  </si>
  <si>
    <t>HORNET GT</t>
  </si>
  <si>
    <t>HORNET GT PLUS</t>
  </si>
  <si>
    <t>HORNET R/T HYBRID</t>
  </si>
  <si>
    <t>HORNET R/T PLUS HYBRID</t>
  </si>
  <si>
    <t xml:space="preserve">FIAT </t>
  </si>
  <si>
    <t>500X POP</t>
  </si>
  <si>
    <t>500X SPORT</t>
  </si>
  <si>
    <t>EXPLORER ST-LINE</t>
  </si>
  <si>
    <t>EXPLORER TIMBERLINE</t>
  </si>
  <si>
    <t>EXPLORER ST</t>
  </si>
  <si>
    <t>EXPLORER LIMITED HYBRID</t>
  </si>
  <si>
    <t>EXPLORER PLATINUM HYBRID</t>
  </si>
  <si>
    <t>EXPLORER KING RANCH</t>
  </si>
  <si>
    <t>EXPLORER PLATINUM</t>
  </si>
  <si>
    <t xml:space="preserve">5-DOOR HATCHBACK </t>
  </si>
  <si>
    <t>H14T</t>
  </si>
  <si>
    <t>P530</t>
  </si>
  <si>
    <t>VELOZ</t>
  </si>
  <si>
    <t>5-DOOR SUV</t>
  </si>
  <si>
    <t>LANDCRUISER VX-R</t>
  </si>
  <si>
    <t>LANDCRUISER GR SPORT</t>
  </si>
  <si>
    <t>COROLLA XSE HYBRID</t>
  </si>
  <si>
    <t xml:space="preserve">COROLLA SE HYBRID </t>
  </si>
  <si>
    <t>AVANZA/VELOZ</t>
  </si>
  <si>
    <t>C-HR GXL</t>
  </si>
  <si>
    <t>C-HR KOBA</t>
  </si>
  <si>
    <t>C-HR GR SPORT</t>
  </si>
  <si>
    <t>COROLLA CROSS L</t>
  </si>
  <si>
    <t>COROLLA CROSS LE</t>
  </si>
  <si>
    <t>COROLLA CROSS XLE</t>
  </si>
  <si>
    <t>COROLLA CROSS S HYBRID</t>
  </si>
  <si>
    <t>COROLLA CROSS SE HYBRID</t>
  </si>
  <si>
    <t>COROLLA CROSS XSE HYBRID</t>
  </si>
  <si>
    <t>COROLLA LE HYBRID</t>
  </si>
  <si>
    <t>COROLLA SE HYBRID</t>
  </si>
  <si>
    <t>CAMRY SE NIGHTSHADE EDITION</t>
  </si>
  <si>
    <t>CAMRY TRD</t>
  </si>
  <si>
    <t>AVALON HYBRID</t>
  </si>
  <si>
    <t>ALLROAD PREMIUM HYBRID</t>
  </si>
  <si>
    <t>4-D00R HATCHBACK</t>
  </si>
  <si>
    <t>L HYBRID</t>
  </si>
  <si>
    <t>PREMIUM PLUS</t>
  </si>
  <si>
    <t>PREMIUM PLUS S LINE 55 TFSI e QUATTRO HYBRID</t>
  </si>
  <si>
    <t>2 SERIES M240i</t>
  </si>
  <si>
    <t>2 SERIES M240i xDrive</t>
  </si>
  <si>
    <t xml:space="preserve">3 SERIES 330i xDrive </t>
  </si>
  <si>
    <t>4 SERIES GRAN COUPE 430i xDrive</t>
  </si>
  <si>
    <t>4 SERIES GRAN COUPE M440i HYBRID</t>
  </si>
  <si>
    <t>5 SERIES 530i HYBRID</t>
  </si>
  <si>
    <t>5 SERIES 530i xDrive HYBRID</t>
  </si>
  <si>
    <t>7 SERIES 740i xDrive HYBRID</t>
  </si>
  <si>
    <t>7 SERIES 750e xDrive HYBRID</t>
  </si>
  <si>
    <t>M3 CS</t>
  </si>
  <si>
    <t xml:space="preserve">M8  COMPETITION </t>
  </si>
  <si>
    <t>M8 GRAN COUPE COMPETITION</t>
  </si>
  <si>
    <t>X1 M35i</t>
  </si>
  <si>
    <t>X2 xDrive28i</t>
  </si>
  <si>
    <t>X2 M35i</t>
  </si>
  <si>
    <t>X3 xDrive30i</t>
  </si>
  <si>
    <t>X3 M</t>
  </si>
  <si>
    <t>X4 M</t>
  </si>
  <si>
    <t>X5 xDrive40i HYBRID</t>
  </si>
  <si>
    <t>X5 xDrive50e HYBRID</t>
  </si>
  <si>
    <t>X5 M60i HYBRID</t>
  </si>
  <si>
    <t>X5 M COMPETITION HYBRID</t>
  </si>
  <si>
    <t>X6 M60i HYBRID</t>
  </si>
  <si>
    <t>X6 M HYBRID</t>
  </si>
  <si>
    <t>X7 N60i HYBRID</t>
  </si>
  <si>
    <t>XM HYBRID</t>
  </si>
  <si>
    <t>XM LABEL RED HYBRID</t>
  </si>
  <si>
    <t>Z4 sDrive30i</t>
  </si>
  <si>
    <t>COLORADO WORK TRUCK</t>
  </si>
  <si>
    <t>COLORADO TRIAL BOSS</t>
  </si>
  <si>
    <t>CORVETTE E-RAY W/1LZ HYBRID</t>
  </si>
  <si>
    <t>CORVETTE E-RAY W/2LZ HYBRID</t>
  </si>
  <si>
    <t>CORVETTE E-RAY W/3LZ HYBRID</t>
  </si>
  <si>
    <t>4-DOOR CAB SB</t>
  </si>
  <si>
    <t>4-DOOR CAB LB</t>
  </si>
  <si>
    <t>TRAX 1RS</t>
  </si>
  <si>
    <t>TRAX 2RS</t>
  </si>
  <si>
    <t>TRAX ACTIV</t>
  </si>
  <si>
    <t>DURANGO GT PLUS</t>
  </si>
  <si>
    <t>TESLA</t>
  </si>
  <si>
    <t>MODALY</t>
  </si>
  <si>
    <t xml:space="preserve">HILUX </t>
  </si>
  <si>
    <t>COASTER DELUXE</t>
  </si>
  <si>
    <t>3-DDOR /22 SEATER</t>
  </si>
  <si>
    <t>COASTER STANDARD</t>
  </si>
  <si>
    <t>COROLLA CROSS NIGHTSHADE HYBRID</t>
  </si>
  <si>
    <t>COROLLA NIGHTSHADE</t>
  </si>
  <si>
    <t>COROLLA XLE HYBRID</t>
  </si>
  <si>
    <t>COROLLA NIGHTSHADE HYBRID</t>
  </si>
  <si>
    <t>DEFENDER C200</t>
  </si>
  <si>
    <t>2-DOORS</t>
  </si>
  <si>
    <t>PATROL GR RX400R</t>
  </si>
  <si>
    <t>3-DOOR BUS 30 SEATS</t>
  </si>
  <si>
    <t>5-DOOR MICROBUS</t>
  </si>
  <si>
    <t>KOMPRESSOR CLK 200</t>
  </si>
  <si>
    <t>5.4L</t>
  </si>
  <si>
    <t>4/5 DOORS MINIVAN</t>
  </si>
  <si>
    <t>X TERRA</t>
  </si>
  <si>
    <t>4DOORS WAGON</t>
  </si>
  <si>
    <t>KLUGER HYBRID</t>
  </si>
  <si>
    <t>HUMMER</t>
  </si>
  <si>
    <t>H3</t>
  </si>
  <si>
    <t>DEFENDER WHEELBASE 110</t>
  </si>
  <si>
    <t>4-DOOR STATION WAGON</t>
  </si>
  <si>
    <t>GL450 4MATIC</t>
  </si>
  <si>
    <t>KLUGER HV HYBRID</t>
  </si>
  <si>
    <t xml:space="preserve">LEXUS </t>
  </si>
  <si>
    <t>LS600HL HYBRID</t>
  </si>
  <si>
    <t>4 -DOOR HATCHBACK</t>
  </si>
  <si>
    <t>PRIUS HYBRID</t>
  </si>
  <si>
    <t>TAHOE HYBRID</t>
  </si>
  <si>
    <t>RX400H HYBRID</t>
  </si>
  <si>
    <t>ACURA TL</t>
  </si>
  <si>
    <t xml:space="preserve">MINI </t>
  </si>
  <si>
    <t xml:space="preserve">COOPER </t>
  </si>
  <si>
    <t>7 SERIES HYBRID</t>
  </si>
  <si>
    <t>WRANGLER</t>
  </si>
  <si>
    <t>RX350/450H HYBRID</t>
  </si>
  <si>
    <t>LR4/DISCOVERY 4</t>
  </si>
  <si>
    <t>4DOORS GL-SEDAN LONG</t>
  </si>
  <si>
    <t xml:space="preserve">GL550 4MATIC </t>
  </si>
  <si>
    <t>QASHQAI+2</t>
  </si>
  <si>
    <t>5 DOOR SUV</t>
  </si>
  <si>
    <t>ESTIMA HYBRID</t>
  </si>
  <si>
    <t>SAI HYBRID</t>
  </si>
  <si>
    <t>KUGA</t>
  </si>
  <si>
    <t>5- DOOR SUV</t>
  </si>
  <si>
    <t>CRZ HYBRID</t>
  </si>
  <si>
    <t>FIT HYBRID</t>
  </si>
  <si>
    <t>SONATA YF HYBRID</t>
  </si>
  <si>
    <t>CLICK</t>
  </si>
  <si>
    <t xml:space="preserve">TURQUOISE </t>
  </si>
  <si>
    <t>5.2L</t>
  </si>
  <si>
    <t>BUS</t>
  </si>
  <si>
    <t>FORTE KOUP</t>
  </si>
  <si>
    <t>K5 HYBRID</t>
  </si>
  <si>
    <t>5-DOORS SEDAN</t>
  </si>
  <si>
    <t>LEAF ELECTRIC</t>
  </si>
  <si>
    <t>SAMSUNG QM5</t>
  </si>
  <si>
    <t>CADILAC</t>
  </si>
  <si>
    <t>5.9L</t>
  </si>
  <si>
    <t xml:space="preserve">4-DOOR SUV </t>
  </si>
  <si>
    <t>CHEVROLET/DAEWOO</t>
  </si>
  <si>
    <t>CR-Z</t>
  </si>
  <si>
    <t>LR4/DISCOVERY4</t>
  </si>
  <si>
    <t>RX 450H HYBRID</t>
  </si>
  <si>
    <t>i-MIEV HYBRID</t>
  </si>
  <si>
    <t>MICROBUS</t>
  </si>
  <si>
    <t xml:space="preserve">NOAH </t>
  </si>
  <si>
    <t xml:space="preserve"> Q5 HYBRID</t>
  </si>
  <si>
    <t>ALPHEON</t>
  </si>
  <si>
    <t xml:space="preserve">LINCOLN </t>
  </si>
  <si>
    <t>5- DOOR WAGON</t>
  </si>
  <si>
    <t>B-180</t>
  </si>
  <si>
    <t>SERENA HYBRID</t>
  </si>
  <si>
    <t>YARIS HYBRID</t>
  </si>
  <si>
    <t>COROLLA FIELDER/AXIO HYBRID</t>
  </si>
  <si>
    <t>VEZEL HYBRID</t>
  </si>
  <si>
    <t>E400 HYBRID</t>
  </si>
  <si>
    <t>GLK 220 CDI 4MATIC</t>
  </si>
  <si>
    <t>SERENA S HYBRID</t>
  </si>
  <si>
    <t>AQUA HYBRID</t>
  </si>
  <si>
    <t>TOYOYA</t>
  </si>
  <si>
    <t xml:space="preserve">PRIUS A (ALPHA) HYBRID </t>
  </si>
  <si>
    <t>ESQUIRE/NOAH/VOXY HYBRID</t>
  </si>
  <si>
    <t>5- DOOR  HATCHBACK</t>
  </si>
  <si>
    <t>V60</t>
  </si>
  <si>
    <t>K5</t>
  </si>
  <si>
    <t>V250</t>
  </si>
  <si>
    <t>MURANO HYBRID</t>
  </si>
  <si>
    <t>FIELDER HYBRID</t>
  </si>
  <si>
    <t>HAVAL</t>
  </si>
  <si>
    <t>H6</t>
  </si>
  <si>
    <t>GRAND STAREX</t>
  </si>
  <si>
    <t>IONIC HYBRID</t>
  </si>
  <si>
    <t>MURANO PLATINUM HYBRID</t>
  </si>
  <si>
    <t>5 -DOOR WAGON</t>
  </si>
  <si>
    <t>TIVOLI</t>
  </si>
  <si>
    <t xml:space="preserve">KORANDO </t>
  </si>
  <si>
    <t>4-DOOR PICKUP D/C</t>
  </si>
  <si>
    <t xml:space="preserve">C-HR </t>
  </si>
  <si>
    <t>C-HR  KOBA</t>
  </si>
  <si>
    <t>SIENNA</t>
  </si>
  <si>
    <t>HYBRID LCL</t>
  </si>
  <si>
    <t>RANGEROVER SPORT</t>
  </si>
  <si>
    <t>5-DOOR SPORT UTILITY</t>
  </si>
  <si>
    <t>SAFIRA</t>
  </si>
  <si>
    <t>5-DOOR  SEDAN</t>
  </si>
  <si>
    <t>ROEWE</t>
  </si>
  <si>
    <t>RX5 PLUG IN</t>
  </si>
  <si>
    <t>5DOORS SUV</t>
  </si>
  <si>
    <t>SOLIO HYBRID</t>
  </si>
  <si>
    <t>LEVIN HYBRID</t>
  </si>
  <si>
    <t>TOUREG</t>
  </si>
  <si>
    <t>4DOOR VAN</t>
  </si>
  <si>
    <t>HOVER TANG HYBRID</t>
  </si>
  <si>
    <t>NIRO</t>
  </si>
  <si>
    <t>REXTON SPORT D/C</t>
  </si>
  <si>
    <t>TRUMPCHI</t>
  </si>
  <si>
    <t>RANGE ROVER SPORT HYBRID</t>
  </si>
  <si>
    <t>5.DOOR SPORT UTILITY</t>
  </si>
  <si>
    <t>MONTERO SPORT</t>
  </si>
  <si>
    <t xml:space="preserve">C-HR  KOBA </t>
  </si>
  <si>
    <t>C-HR  GXL</t>
  </si>
  <si>
    <t>C-HR  GR SPORT</t>
  </si>
  <si>
    <t>AMG GLE 53</t>
  </si>
  <si>
    <t>4-DOOR COUPE</t>
  </si>
  <si>
    <t>SELTOS S</t>
  </si>
  <si>
    <t>5-DOORHATCHBACK</t>
  </si>
  <si>
    <t>FORTUNER MDL8</t>
  </si>
  <si>
    <t>BREEZE/CR-V HYBRID</t>
  </si>
  <si>
    <t>1.5T CVT</t>
  </si>
  <si>
    <t>4DOORS-5SEATS</t>
  </si>
  <si>
    <t>CR-V SPORT HYBRID</t>
  </si>
  <si>
    <t>CR-V SPORT TOURING</t>
  </si>
  <si>
    <t>1.5 CVT</t>
  </si>
  <si>
    <t xml:space="preserve">CR-V DX </t>
  </si>
  <si>
    <t>2.4L I4</t>
  </si>
  <si>
    <t>5DOORS-WAGON</t>
  </si>
  <si>
    <t>1.5L CVT</t>
  </si>
  <si>
    <t>4DOORS-SEDAN</t>
  </si>
  <si>
    <t>ACCORD EX  W(BSI)</t>
  </si>
  <si>
    <t>ACCORD SPORT HYBRID(ELECTRIC )</t>
  </si>
  <si>
    <t>2.0L EVT</t>
  </si>
  <si>
    <t xml:space="preserve">ACCORD SPORT HYBRIDW(BSI) ELECTRIC </t>
  </si>
  <si>
    <t>ACCORD EX-L W(BSI)  ELECTRIC HYBRID</t>
  </si>
  <si>
    <t>TOURING HYBRID</t>
  </si>
  <si>
    <t>TOURING  W(BSI) HYBRID</t>
  </si>
  <si>
    <t>RIDGELINE SPORT 6CYL 9A</t>
  </si>
  <si>
    <t>4DOORS CREW CAB</t>
  </si>
  <si>
    <t>RIDGELINE SPORT RTL  6CYL 9A</t>
  </si>
  <si>
    <t>RIDGELINE SPORT RTL-E 6CYL 9A</t>
  </si>
  <si>
    <t>BLACK EDITION AWD SB 6CYL 9A</t>
  </si>
  <si>
    <t>PILOT LX 6CYL 10A</t>
  </si>
  <si>
    <t>PILOT LX SPORT  6CYL 10A</t>
  </si>
  <si>
    <t>PILOT LX  SPORT 6CYL 10A</t>
  </si>
  <si>
    <t>PILOT LX EX-L 6CYL 10A</t>
  </si>
  <si>
    <t>PILOT LX TOURING</t>
  </si>
  <si>
    <t>PILOT LX TRAILSPORT</t>
  </si>
  <si>
    <t xml:space="preserve">HR-V LX </t>
  </si>
  <si>
    <t>HR-V LX SPORT</t>
  </si>
  <si>
    <t xml:space="preserve">HR-V LX EX-L </t>
  </si>
  <si>
    <t>ODYSSEY EX</t>
  </si>
  <si>
    <t>4DOORS MINIVAN</t>
  </si>
  <si>
    <t>ODYSSEY EX-L</t>
  </si>
  <si>
    <t>ODYSSEY SPORT</t>
  </si>
  <si>
    <t>ODYSSEY EX ELITE</t>
  </si>
  <si>
    <t>CIVIC EX 4CYL TURBO CVT</t>
  </si>
  <si>
    <t>CIVIC EX W(BSI) 4CYL TURBO CVT</t>
  </si>
  <si>
    <t>CIVIC EXL 4CYL TURBO CVT</t>
  </si>
  <si>
    <t>4DOORS-HATCHBACK</t>
  </si>
  <si>
    <t>CIVIC EXL W(BSI)4CYL TURBO CVT</t>
  </si>
  <si>
    <t>CIVIC LX 4CYL TURBO CVT</t>
  </si>
  <si>
    <t>CIVIC SI 4CYL TURBO 6M</t>
  </si>
  <si>
    <t>CIVIC SPORT 4CYL 6M</t>
  </si>
  <si>
    <t>CIVIC SPORT 4CYL CVT</t>
  </si>
  <si>
    <t>CIVIC SPORT TOURING 4CYL TURBO 6M</t>
  </si>
  <si>
    <t>CIVIC TOURING 4CYL TURBO CVT</t>
  </si>
  <si>
    <t>CIVIC TYPE R 4CYL TURBO CVT</t>
  </si>
  <si>
    <t>ACCORD EX-L HYBRID</t>
  </si>
  <si>
    <t>4DOORS-SUV</t>
  </si>
  <si>
    <t xml:space="preserve">IONIQ HYBRID </t>
  </si>
  <si>
    <t>5DOORS-HATCHBACK</t>
  </si>
  <si>
    <t>4DOORS -SUV</t>
  </si>
  <si>
    <t>SANTA CRUZ SE</t>
  </si>
  <si>
    <t>VENUE LIMITED</t>
  </si>
  <si>
    <t>4DOORS-CROSSOVER</t>
  </si>
  <si>
    <t>SANTA FE XRT</t>
  </si>
  <si>
    <t>SANTA FE BLUE ELECTRIC HYBRID</t>
  </si>
  <si>
    <t>SANTA FE SEL PREMIUM ELECTRIC HYBRID</t>
  </si>
  <si>
    <t>4DOORS-PREMIUM SUV</t>
  </si>
  <si>
    <t>SANTA FE LIMITED ELECTRIC HYBRID</t>
  </si>
  <si>
    <t>TUCSON BLUE HYBRID</t>
  </si>
  <si>
    <t>TUCSON LIMITED HYBRID</t>
  </si>
  <si>
    <t>4DOORS- SEDAN</t>
  </si>
  <si>
    <t>INFINIT</t>
  </si>
  <si>
    <t>QX60 PURE</t>
  </si>
  <si>
    <t>QX60 LUXE</t>
  </si>
  <si>
    <t>QX60 SENSORY</t>
  </si>
  <si>
    <t>QX60 AUTOGRAPH</t>
  </si>
  <si>
    <t xml:space="preserve">Q50 LUXE </t>
  </si>
  <si>
    <t>Q50 SENSORY</t>
  </si>
  <si>
    <t>Q50 RED SPORT 400</t>
  </si>
  <si>
    <t>5.6L</t>
  </si>
  <si>
    <t>QX80 PREMIUM SELECT</t>
  </si>
  <si>
    <t>QX80 SENSORY</t>
  </si>
  <si>
    <t>D-MAX  SX 4X2 HIGH RIDE SINGLE CAB(MANUAL)</t>
  </si>
  <si>
    <t>2DOORS-SINGLE CABIN</t>
  </si>
  <si>
    <t>D-MAX  SX 4X4  SINGLE CAB(MANUAL)</t>
  </si>
  <si>
    <t>D-MAX SX 4X2 HIGH RIDE DOUBLE CAB (AUTOMATIC)</t>
  </si>
  <si>
    <t>4DOORS-DOUBLE CABIN</t>
  </si>
  <si>
    <t>D-MAX SX 4X4 DOUBLE CAB(AUTOMATIC)</t>
  </si>
  <si>
    <t>D-MAX LS-U 4X2 HIGH RIDE DOUBLE CABIN(AUTOMATIC)</t>
  </si>
  <si>
    <t>D-MAX X-RIDER 4X4 DOUBLE CABIN</t>
  </si>
  <si>
    <t>D-MAX X-TERRAIN 4X4 DOUBLE CABIN</t>
  </si>
  <si>
    <t>MU-X LS-M 4X2</t>
  </si>
  <si>
    <t>MU-X LS-M 4X4</t>
  </si>
  <si>
    <t>4DOORS-SUV/WAGON</t>
  </si>
  <si>
    <t>COMPASS LATITUDE 4X4</t>
  </si>
  <si>
    <t>COMPASS ALTITUDE 4X4</t>
  </si>
  <si>
    <t>COMPASS LATITUDE LUX</t>
  </si>
  <si>
    <t>COMPASS LIMITED 4X4</t>
  </si>
  <si>
    <t>COMPASS TRAILHAWK 4X4</t>
  </si>
  <si>
    <t xml:space="preserve">COMPASS ALTITUDE </t>
  </si>
  <si>
    <t>COMPASS LIMITED</t>
  </si>
  <si>
    <t>COMPASS HIGH ALTITUDE</t>
  </si>
  <si>
    <t>CHEROKEE ALTITUDE LUX</t>
  </si>
  <si>
    <t>GRAND CHEROKEE ALTITUDE</t>
  </si>
  <si>
    <t>GRAND CHEROKEE SUMMIT RESERVE</t>
  </si>
  <si>
    <t>2DOORS-SUV/WAGON</t>
  </si>
  <si>
    <t>WRANGLER SPORT S</t>
  </si>
  <si>
    <t>WRANGLER FREEDOM</t>
  </si>
  <si>
    <t>WRANGLER SAHARA ALTITUDE</t>
  </si>
  <si>
    <t>WRANGLER RUBICON 20 ANNIVERSARY</t>
  </si>
  <si>
    <t>RENAGADE LIMITED</t>
  </si>
  <si>
    <t>RENEGADE TRAILHAWK</t>
  </si>
  <si>
    <t>RENEGADE LATITUDE</t>
  </si>
  <si>
    <t>SPORTAGE LX</t>
  </si>
  <si>
    <t>4/5DOORS-WAGON</t>
  </si>
  <si>
    <t>SPORTAGE EX</t>
  </si>
  <si>
    <t>CARNIVAL LX</t>
  </si>
  <si>
    <t>CARNIVAL EX</t>
  </si>
  <si>
    <t>K5 LX</t>
  </si>
  <si>
    <t>5DOORS-SEDAN</t>
  </si>
  <si>
    <t>RIO S</t>
  </si>
  <si>
    <t>SELTOS LX</t>
  </si>
  <si>
    <t xml:space="preserve">SELTOS </t>
  </si>
  <si>
    <t>K900</t>
  </si>
  <si>
    <t>FORTE</t>
  </si>
  <si>
    <t>NIRO EV WIND</t>
  </si>
  <si>
    <t>NIRO EV WAVE</t>
  </si>
  <si>
    <t>DISCOVERY SPORT P250 S</t>
  </si>
  <si>
    <t>DISCOVERY SPORT P250 R-DYNAMIC S</t>
  </si>
  <si>
    <t>DISCOVERY SPORT P250 SE</t>
  </si>
  <si>
    <t>DISCOVERY SPORT P250 R-DYNAMIC SE</t>
  </si>
  <si>
    <t>RANGE ROVER SPORT ELECTRIC PLUG-IN HYBRID P440E AUTOBIOGRAPHY</t>
  </si>
  <si>
    <t>RANGE ROVER SPORT P360 SE MILD HYBRID</t>
  </si>
  <si>
    <t>RANGE ROVER SPORT P400 SE DYNAMIC HYBRID</t>
  </si>
  <si>
    <t>RANGE ROVER P530 FIRST EDITION</t>
  </si>
  <si>
    <t>RANGE ROVER SPORT SVR</t>
  </si>
  <si>
    <t>RANGE ROVER EVOQUE P250 S</t>
  </si>
  <si>
    <t>RANGE ROVER EVOQUE P250 R-DYNAMIC</t>
  </si>
  <si>
    <t>RANGE ROVER EVOQUE P250 SE</t>
  </si>
  <si>
    <t>RANGE ROVER EVOQUE P250 R-DYNAMIC SE</t>
  </si>
  <si>
    <t>RANGE ROVER EVOQUE P300 HST</t>
  </si>
  <si>
    <t>RANGE ROVER DEFENDER 90 P300 S</t>
  </si>
  <si>
    <t>2DOORS-SUV</t>
  </si>
  <si>
    <t>RANGE ROVER DEFENDER 90 P400 SE  HYBRID</t>
  </si>
  <si>
    <t>RANGE ROVER DEFENDER 90 P400 X-DYNAMIC SE HYBRID</t>
  </si>
  <si>
    <t>RANGE ROVER DEFENDER 90 P400 X  HYBRID</t>
  </si>
  <si>
    <t>RANGE ROVER DEFENDER 90 P525 V8</t>
  </si>
  <si>
    <t>AWD V8</t>
  </si>
  <si>
    <t>RANGE ROVER DEFENDER 90 P525 CARPATHIAN EDITION</t>
  </si>
  <si>
    <t>RANGE ROVER DEFENDER 110</t>
  </si>
  <si>
    <t>RANGE ROVER DEFENDER 110 S</t>
  </si>
  <si>
    <t>RANGE ROVER DEFENDER 110 SE</t>
  </si>
  <si>
    <t>RANGE ROVER DEFENDER 110 X-DYNAMIC SE</t>
  </si>
  <si>
    <t>RANGE ROVER DEFENDER 110 X</t>
  </si>
  <si>
    <t xml:space="preserve">RANGE ROVER DEFENDER 130 P300 S HYBRID </t>
  </si>
  <si>
    <t xml:space="preserve">RANGE ROVER DEFENDER 130 P400 SE HYBRID </t>
  </si>
  <si>
    <t>RANGE ROVER DEFENDER 130 P400 X-DYNAMIC SE</t>
  </si>
  <si>
    <t>RANGE ROVER DEFENDER 130 P400 FIRST EDITION</t>
  </si>
  <si>
    <t xml:space="preserve">RANGE ROVER DEFENDER 130 P400 X </t>
  </si>
  <si>
    <t>ES 350 LUXURY</t>
  </si>
  <si>
    <t>ES 350 F SPORT DESIGN</t>
  </si>
  <si>
    <t>ES 350 F SPORT HANDLING</t>
  </si>
  <si>
    <t>ES 350 ULTRA LUXURY</t>
  </si>
  <si>
    <t xml:space="preserve">ES 350 FWD </t>
  </si>
  <si>
    <t>ES 300H BASE HYBRID</t>
  </si>
  <si>
    <t>ES 300H F SPORT DESIGN HYBRID</t>
  </si>
  <si>
    <t>ES 300H LUXURY HYBRID</t>
  </si>
  <si>
    <t>ES 300H F SPORT HANDLING HYBRID</t>
  </si>
  <si>
    <t>ES 300H ULTRA LUXURY HYBRID</t>
  </si>
  <si>
    <t xml:space="preserve">IS 500 F SPORT PERFORMANCE </t>
  </si>
  <si>
    <t>IS 500 F SPORT PERFORMANCE PREMIUM</t>
  </si>
  <si>
    <t>LC 500 BASE</t>
  </si>
  <si>
    <t>2DOORS-COUPE</t>
  </si>
  <si>
    <t>LC 500H RWD HYBRID</t>
  </si>
  <si>
    <t>LS 500 BASE RWD</t>
  </si>
  <si>
    <t>LS 500 BASE AWD</t>
  </si>
  <si>
    <t>LX 600 BASE 4WD</t>
  </si>
  <si>
    <t>LX 600 PREMIUM 4WD</t>
  </si>
  <si>
    <t>LX 600 F SPORT HANDLING</t>
  </si>
  <si>
    <t>LX 600 LUXURY 4WD</t>
  </si>
  <si>
    <t>LX 600 ULTRA LUXURY 4WD</t>
  </si>
  <si>
    <t>NX 350 BASE AWD</t>
  </si>
  <si>
    <t>NX 350 PREMIUM AWD</t>
  </si>
  <si>
    <t>NX 350 F SPORT HANDLING</t>
  </si>
  <si>
    <t xml:space="preserve">NX 350 LUXURY </t>
  </si>
  <si>
    <t>NX 250 FWD</t>
  </si>
  <si>
    <t>NX 450H + BASE HYBRID</t>
  </si>
  <si>
    <t>NX 450H +  F SPORT HANDLING</t>
  </si>
  <si>
    <t>RC 350 BASE RWD</t>
  </si>
  <si>
    <t>RX 350 BASE</t>
  </si>
  <si>
    <t>RX 350 PREMIUM</t>
  </si>
  <si>
    <t>RX 350 PREMIUM PLUS</t>
  </si>
  <si>
    <t>RX 350 LUXURY</t>
  </si>
  <si>
    <t>RX 350 F SPORT</t>
  </si>
  <si>
    <t>RX 350H AWD</t>
  </si>
  <si>
    <t>RX 350H PREMIUM AWD</t>
  </si>
  <si>
    <t>RX 350H PREMIUM PLUS</t>
  </si>
  <si>
    <t>RX 350H LUXURY</t>
  </si>
  <si>
    <t>RX 500H F SPORT PERFORMANCE HYBRID</t>
  </si>
  <si>
    <t>UX 250H FWD HYBRID</t>
  </si>
  <si>
    <t>UX 250H AWD HYBRID</t>
  </si>
  <si>
    <t>UX 250H FWD PREMIUM HYBRID</t>
  </si>
  <si>
    <t>UX 250H F SPORT DESIGN HYBRID</t>
  </si>
  <si>
    <t>4DOOTRS-SUV</t>
  </si>
  <si>
    <t>UX 200H FWD</t>
  </si>
  <si>
    <t>UX 200H F SPORT AWD</t>
  </si>
  <si>
    <t>CORSAIR STANDARD FWD</t>
  </si>
  <si>
    <t>CORSAIR STANDARD AWD</t>
  </si>
  <si>
    <t>CORSAIR RESERVE  FWD</t>
  </si>
  <si>
    <t>CORSAIR RESERVE  AWD</t>
  </si>
  <si>
    <t>CORSAIR GRAND TOURING PLUG-IN HYBRID</t>
  </si>
  <si>
    <t>NAUTILUS STANDARD FWD</t>
  </si>
  <si>
    <t>NAUTILUS STANDARD AWD</t>
  </si>
  <si>
    <t>NAUTILUS RESERVE FWD</t>
  </si>
  <si>
    <t>NAUTILUS RESERVE AWD</t>
  </si>
  <si>
    <t>NAUTILUS BLACK LABEL</t>
  </si>
  <si>
    <t>NAVIGATOR STANDARD</t>
  </si>
  <si>
    <t>NAVIGATOR RESERVE</t>
  </si>
  <si>
    <t>NAVIGATOR L RESERVE</t>
  </si>
  <si>
    <t>NAVIGATOR BLACK LABEL</t>
  </si>
  <si>
    <t>NAVIGATOR L BLACK LABEL</t>
  </si>
  <si>
    <t>AVIATOR STANDARD</t>
  </si>
  <si>
    <t>AVIATOR RESERVE</t>
  </si>
  <si>
    <t>AVIATOR GRAND TOURING HYBRID</t>
  </si>
  <si>
    <t>AVIATOR BLACK LABEL</t>
  </si>
  <si>
    <t>AVIATOR BLACK LABEL GRAND TOURING HYBRID</t>
  </si>
  <si>
    <t xml:space="preserve">COROLLA LE </t>
  </si>
  <si>
    <t>HIGHLANDER PRATINUM</t>
  </si>
  <si>
    <t>HIGHLANDER LE HYBRID</t>
  </si>
  <si>
    <t>HIGHLANDER XLE HYBRID</t>
  </si>
  <si>
    <t>HIGHLANDER BRONZE EDITION HYBRID</t>
  </si>
  <si>
    <t>HIGHLANDER LIMITED HYBRID</t>
  </si>
  <si>
    <t>HIGHLANDER PRATINUM HYBRID</t>
  </si>
  <si>
    <t>HILUX GR Sport</t>
  </si>
  <si>
    <t>4.0L V6</t>
  </si>
  <si>
    <t>HILUX Double Cab 4x4</t>
  </si>
  <si>
    <t>HILUX Single Cab 4x4</t>
  </si>
  <si>
    <t>4DOORS-SINGLE CABIN</t>
  </si>
  <si>
    <t>HILUX DOUBLE CABIN</t>
  </si>
  <si>
    <t>HILUX GR SPORT AT 4WD</t>
  </si>
  <si>
    <t>4DOORS-DOUBLE CABIN PICK-UP</t>
  </si>
  <si>
    <t>FORTUNER VX</t>
  </si>
  <si>
    <t>FORTUNER GR-S 4X4</t>
  </si>
  <si>
    <t>INNOVA HYBRID</t>
  </si>
  <si>
    <t>5DOORS-MINIVAN</t>
  </si>
  <si>
    <t>INNOVA SE +</t>
  </si>
  <si>
    <t>5DOORS-8SEATS</t>
  </si>
  <si>
    <t>INNOVA STD</t>
  </si>
  <si>
    <t>INNOVA HYCROSS HYBRID</t>
  </si>
  <si>
    <t>5DOORS-7SEATS</t>
  </si>
  <si>
    <t>LANDCRUISER PRADO GXL</t>
  </si>
  <si>
    <t>4XD</t>
  </si>
  <si>
    <t>LANDCRUISER PRADO LIMITED</t>
  </si>
  <si>
    <t>4.0 V6</t>
  </si>
  <si>
    <t>LANDCRUISER PRADO VXR</t>
  </si>
  <si>
    <t>LANDCRUISER PRADO GXR</t>
  </si>
  <si>
    <t>LANDCRUISER PRADO EXR</t>
  </si>
  <si>
    <t>LANDCRUISER PRADO GX</t>
  </si>
  <si>
    <t>LANDCRUISER PRADO GXL PREMIUM INTERIOR</t>
  </si>
  <si>
    <t>LANDCRUISER PRADO VX</t>
  </si>
  <si>
    <t>LANDCRUISER VXR</t>
  </si>
  <si>
    <t>LANDCRUISER GXR</t>
  </si>
  <si>
    <t>LANDCRUISER EXR</t>
  </si>
  <si>
    <t xml:space="preserve">HIACE PANEL VAN GLS </t>
  </si>
  <si>
    <t>3SEATER-MINIVAN</t>
  </si>
  <si>
    <t xml:space="preserve">HIACE </t>
  </si>
  <si>
    <t>5DOORS-2SEATS COMMERCIAL VAN</t>
  </si>
  <si>
    <t>HIACE DX</t>
  </si>
  <si>
    <t>5DOORS-DUAL SLIDING DOORS</t>
  </si>
  <si>
    <t>CIVIC LX HYBRID CVT</t>
  </si>
  <si>
    <t>4DOORS -SEDAN</t>
  </si>
  <si>
    <t>CIVIC LX  HYBRID CVT</t>
  </si>
  <si>
    <t>CIVIC SPORT HYBRID CVT</t>
  </si>
  <si>
    <t>CIVIC HYBRID EX CVT</t>
  </si>
  <si>
    <t>CIVIC HYBRID EX-L CVT</t>
  </si>
  <si>
    <t>CIVIC HYBRID TOURING CVT</t>
  </si>
  <si>
    <t>CIVIC HYBRID SPORT TOURING CVT</t>
  </si>
  <si>
    <t>CR-V LX 4CYL TURBO CVT</t>
  </si>
  <si>
    <t>CR-V EX 4CYL TURBO CVT</t>
  </si>
  <si>
    <t>CR-V LX SPORT HYBRID 4CYL EVT</t>
  </si>
  <si>
    <t>CR-V EX-L 4CYL TURBO CVT</t>
  </si>
  <si>
    <t>CR-V SPORT -L  4CYL HYBRID EVT</t>
  </si>
  <si>
    <t>CR-V SPORT TOURING HYBRID 4CYL EVT</t>
  </si>
  <si>
    <t>ACCORD LX 4CYL TURBO CVT</t>
  </si>
  <si>
    <t>ACCORD EX 4CYL TURBO CVT</t>
  </si>
  <si>
    <t>ACCORD SPORT HYBRID 4CYL EVT</t>
  </si>
  <si>
    <t>ACCORD EX-L HYBRID 4CYL TURBO EVT</t>
  </si>
  <si>
    <t>ACCORD SPORT-L HYBRID 4CYL EVT</t>
  </si>
  <si>
    <t>ACCORD TOURING HYBRID 4CYL EVT</t>
  </si>
  <si>
    <t>PILOT LX</t>
  </si>
  <si>
    <t>PILOT SPORT</t>
  </si>
  <si>
    <t>PILOT EX-L</t>
  </si>
  <si>
    <t>PILOT TRAIL SPORT</t>
  </si>
  <si>
    <t>PILOT ELITE</t>
  </si>
  <si>
    <t>HR-V LX</t>
  </si>
  <si>
    <t>HR-V SPORT</t>
  </si>
  <si>
    <t>HR-V EX-L</t>
  </si>
  <si>
    <t>HR-V EX-L W(BSI)</t>
  </si>
  <si>
    <t>ODSSEY EX</t>
  </si>
  <si>
    <t>4DOORS-MINIVAN 8SEATS</t>
  </si>
  <si>
    <t>ODSSEY EX-L</t>
  </si>
  <si>
    <t>ODSSEY SPORT</t>
  </si>
  <si>
    <t>ODSSEY TOURING</t>
  </si>
  <si>
    <t>ODSSEY ELITE</t>
  </si>
  <si>
    <t>RIDGELINE SPORT SB</t>
  </si>
  <si>
    <t>RIDGELINE RTL SB</t>
  </si>
  <si>
    <t>RIDGELINE TRAILSPORT SB</t>
  </si>
  <si>
    <t>RIDGELINE BLACK EDITION SB</t>
  </si>
  <si>
    <t>SANTA FE  SE</t>
  </si>
  <si>
    <t>SANTA FE  SEL</t>
  </si>
  <si>
    <t>4DOORS-CROSSOVER/SUV</t>
  </si>
  <si>
    <t>CRETA COMFORT</t>
  </si>
  <si>
    <t>CRETA ULTIMATE</t>
  </si>
  <si>
    <t>SONATA SEL HYBRID</t>
  </si>
  <si>
    <t>SONATA SEL LIMITED HYBRID</t>
  </si>
  <si>
    <t xml:space="preserve">VENUE SMART </t>
  </si>
  <si>
    <t>PALISADE</t>
  </si>
  <si>
    <t>i30 HYBRID</t>
  </si>
  <si>
    <t xml:space="preserve">i20 </t>
  </si>
  <si>
    <t>i40 EXECUTIVE PLUS</t>
  </si>
  <si>
    <t>SPORTAGE LX HYBRID</t>
  </si>
  <si>
    <t>SPORTAGE EX HYBRID</t>
  </si>
  <si>
    <t>RIO  S</t>
  </si>
  <si>
    <t>SOUL EX</t>
  </si>
  <si>
    <t>4DOORS-WAGON</t>
  </si>
  <si>
    <t>SOUL S</t>
  </si>
  <si>
    <t>SOUL LX</t>
  </si>
  <si>
    <t>COMPASS TRAILHAWK</t>
  </si>
  <si>
    <t>GRAND CHEROKEE LAREDO A</t>
  </si>
  <si>
    <t xml:space="preserve">GRAND CHEROKEE LAREDO </t>
  </si>
  <si>
    <t xml:space="preserve">GRAND CHEROKEE LIMITED PLUS LUXURY </t>
  </si>
  <si>
    <t>WRANGLER SPORTS S ELECTRIC PLUG-IN-HYBRID</t>
  </si>
  <si>
    <t>WRANGLER SAHARA ELECTRIC PLUG-IN-HYBRID</t>
  </si>
  <si>
    <t>BEACH ELECTRIC PLUG-IN HYBRID</t>
  </si>
  <si>
    <t>RUBICON ELECTRIC PLUG-IN HYBRID</t>
  </si>
  <si>
    <t>WRANGLER UNLIMITED RUBICON</t>
  </si>
  <si>
    <t>WRANGER SPORT</t>
  </si>
  <si>
    <t xml:space="preserve">WRANGLER SAHARA </t>
  </si>
  <si>
    <t>RENEGADE ALTITUDE HYBRID</t>
  </si>
  <si>
    <t>RENEGADE SUMMIT HYBRID</t>
  </si>
  <si>
    <t>RENEGADE LIMITED</t>
  </si>
  <si>
    <t>AVENGER MY24</t>
  </si>
  <si>
    <t>WAGONEER S</t>
  </si>
  <si>
    <t>GLADIATOR TRAIL SPECIAL EDITION</t>
  </si>
  <si>
    <t>WRANGLER WILLYS 4XE PLUG-IN HYBRID</t>
  </si>
  <si>
    <t>DISCOVERY SPORT P250 DYNAMIC SE</t>
  </si>
  <si>
    <t>RANGE ROVER SPORT P550 E PLUG-IN HYBRID AUTOBIGRAPHY</t>
  </si>
  <si>
    <t>RANGE ROVER SPORT P360 SE HYBRID</t>
  </si>
  <si>
    <t>RANGE ROVER SPORT P400 DYNAMIC SE</t>
  </si>
  <si>
    <t>RANGE ROVER SPORT P635 SV EDITION ONE W/OBSIDIAN BLACK PAINT ELECTRIC MILD HYBRID</t>
  </si>
  <si>
    <t>RANGE ROVER SPORT P635 SV EDITION ONE W/CARBON BRONZE PAINT ELECTRIC MILD HYBRID</t>
  </si>
  <si>
    <t>RANGE ROVER SPORT P635 SV EDITION ONE W/FLUX SILVER PAINT ELECTRIC MILD HYBRID</t>
  </si>
  <si>
    <t>RANGE ROVER EVOQUE S</t>
  </si>
  <si>
    <t>RANGE ROVER EVOQUE  DYNAMIC SE</t>
  </si>
  <si>
    <t>RANGE ROVER EVOQUE R- DYNAMIC SE</t>
  </si>
  <si>
    <t>RANGE ROVER DEFENDER 90 P300S</t>
  </si>
  <si>
    <t>RANGE ROVER DEFENDER 90 P525</t>
  </si>
  <si>
    <t>RANGE ROVER DEFENDER 110 P300 S</t>
  </si>
  <si>
    <t>RANGE ROVER DEFENDER 110 P400 S HYBRID</t>
  </si>
  <si>
    <t>RANGE ROVER DEFENDER 110 P400 X-DYNAMIC SE HYBRID</t>
  </si>
  <si>
    <t>RANGE ROVER DEFENDER 130 P400 S HYBRID</t>
  </si>
  <si>
    <t>RANGE ROVER DEFENDER 130 P400 X-DYNAMIC SE HYBRID</t>
  </si>
  <si>
    <t>RANGE ROVER DEFENDER 130 P400 OUTBOUND HYBRID</t>
  </si>
  <si>
    <t xml:space="preserve">RANGE ROVER DEFENDER 110 P500 SE </t>
  </si>
  <si>
    <t>RANGE ROVER DEFENDER 110 P525</t>
  </si>
  <si>
    <t>RANGE ROVER DEFENDER 130 P500</t>
  </si>
  <si>
    <t>ES 250 AWD</t>
  </si>
  <si>
    <t xml:space="preserve">ES 350 AWD </t>
  </si>
  <si>
    <t>ES 300H FWD HYBRID</t>
  </si>
  <si>
    <t>ES 350  F SPORT DESIGN</t>
  </si>
  <si>
    <t>ES 250 F SPORT DESIGN</t>
  </si>
  <si>
    <t>ES 250 LUXURY</t>
  </si>
  <si>
    <t>ES 350  F SPORT HANDLING</t>
  </si>
  <si>
    <t>ES 250 ULTRA LUXURY</t>
  </si>
  <si>
    <t>IS 300 F SPORT DESIGN</t>
  </si>
  <si>
    <t>IS 350 F SPORT DESIGN</t>
  </si>
  <si>
    <t>IS 500 F SPORT PERFORMANCE</t>
  </si>
  <si>
    <t>GX 550 PREMIUM 4WD</t>
  </si>
  <si>
    <t>GX 550 PREMIUM + 4WD</t>
  </si>
  <si>
    <t>GX 550 LUXURY</t>
  </si>
  <si>
    <t>GX 550 LUXURY +</t>
  </si>
  <si>
    <t>GX 550 OVERTRAIL</t>
  </si>
  <si>
    <t>GX 550 OVERTRAIL +</t>
  </si>
  <si>
    <t xml:space="preserve">LC 500H HYBRID </t>
  </si>
  <si>
    <t>LC 500</t>
  </si>
  <si>
    <t>2DOORS-CONVERTIBLE</t>
  </si>
  <si>
    <t>LS 500H HYBRID AWD</t>
  </si>
  <si>
    <t>LX 600 FWD</t>
  </si>
  <si>
    <t>LX 600 PREMIUM</t>
  </si>
  <si>
    <t>LX 600 LUXURY</t>
  </si>
  <si>
    <t>LX 600 ULTRA LUXURY</t>
  </si>
  <si>
    <t>NX 250 AWD</t>
  </si>
  <si>
    <t>NX 250 PREMIUM FWD</t>
  </si>
  <si>
    <t>NX 250 PREMIUM AWD</t>
  </si>
  <si>
    <t>NX 350H AWD HYBRID</t>
  </si>
  <si>
    <t>NX 350H PREMIUM</t>
  </si>
  <si>
    <t>NX 350 LUXURY</t>
  </si>
  <si>
    <t>NX 350 LUXURY HYBRID</t>
  </si>
  <si>
    <t>NX 450H + HYBRID</t>
  </si>
  <si>
    <t>NX 450H + F SPORT HANDLING HYBRID</t>
  </si>
  <si>
    <t>RC 300 F COUPE</t>
  </si>
  <si>
    <t>RC 300 F TRACK EDITION</t>
  </si>
  <si>
    <t>RX 350H HYBRID</t>
  </si>
  <si>
    <t>RX 350H PREMIUM HYBRID</t>
  </si>
  <si>
    <t>RX 350H PREMIUM PLUS HYBRID</t>
  </si>
  <si>
    <t>RX 500H F SPORT PERFORMANCE</t>
  </si>
  <si>
    <t>UX 250H HYBRID  FWD</t>
  </si>
  <si>
    <t>UX 250H HYBRID  AWD</t>
  </si>
  <si>
    <t>UX 250H PREMIUM HYBRID  FWD</t>
  </si>
  <si>
    <t>UX 250H PREMIUM HYBRID  AWD</t>
  </si>
  <si>
    <t>UX 250H F SPORT HANDLING HYBRID FWD</t>
  </si>
  <si>
    <t>UX 250H F SPORT HANDLING HYBRID AWD</t>
  </si>
  <si>
    <t>RX 450H + AWD</t>
  </si>
  <si>
    <t>CORSAIR PREMIERE</t>
  </si>
  <si>
    <t>CORSAIR RESERVE</t>
  </si>
  <si>
    <t>GRAND TOURING HYBRID</t>
  </si>
  <si>
    <t xml:space="preserve">NAUTILUS PREMIERE </t>
  </si>
  <si>
    <t>NAUTILUS RESERVE</t>
  </si>
  <si>
    <t>NAVIGATOR PREMIERE</t>
  </si>
  <si>
    <t>AVIATOR PREMIERE</t>
  </si>
  <si>
    <t>NAUTILUS PREMIERE HYBRID</t>
  </si>
  <si>
    <t>CONTINENTAL</t>
  </si>
  <si>
    <t>Q50 LUXE</t>
  </si>
  <si>
    <t>D-MAX SX HIGH RIDE DIESEL SINGLE CABIN ( MANUAL)</t>
  </si>
  <si>
    <t>2DOORS</t>
  </si>
  <si>
    <t xml:space="preserve">D-MAX SX HIGH RIDE DIESEL SINGLE CABIN </t>
  </si>
  <si>
    <t xml:space="preserve">D-MAX SX HIGH RIDE DIESEL EXTENDED CABIN </t>
  </si>
  <si>
    <t xml:space="preserve">D-MAX SX HIGH RIDE DIESEL DUAL CABIN </t>
  </si>
  <si>
    <t>D-MAX SX DIESEL SINGLE CABIN 4XD</t>
  </si>
  <si>
    <t>D-MAX SX DIESEL EXTENDED CABIN 4XD</t>
  </si>
  <si>
    <t>D-MAX SX DIESEL DUAL CABIN 4XD( MANUAL)</t>
  </si>
  <si>
    <t>D-MAX LS-M DIESEL DUAL CABIN 4XD</t>
  </si>
  <si>
    <t>D-MAX LS-U HIGH RIDE DIESEL DUAL CABIN Ute RWD</t>
  </si>
  <si>
    <t>D-MAX LS-U DIESEL EXTENDED CABIN Ute 4XD</t>
  </si>
  <si>
    <t>D-MAX X-RIDER  Diesel Dual Cab Ute 4XD</t>
  </si>
  <si>
    <t>D-MAX LS-U+  Diesel Dual Cab Ute 4XD</t>
  </si>
  <si>
    <t>D-MAX X-TERRAIN Diesel Dual Cab Ute 4XD</t>
  </si>
  <si>
    <t>D-MAX BLADE Diesel Dual Cab Ute 4XD</t>
  </si>
  <si>
    <t>V-CROSS Z 4WD TURBO DIESEL MANUAL</t>
  </si>
  <si>
    <t>V-CROSS Z PRESITIGE 4WD TURBO DIESEL MANUAL</t>
  </si>
  <si>
    <t>V-CROSS Z RWD TURBO DIESEL AUTOMATIC</t>
  </si>
  <si>
    <t>V-CROSS Z PRESITIGE 4WD TURBO DIESEL AUTOMATIC</t>
  </si>
  <si>
    <t>MU-X LS-M Diesel SUV RWD</t>
  </si>
  <si>
    <t>MU-X LS-M  Diesel SUV 4XD</t>
  </si>
  <si>
    <t>MU-X LS-M Diesel SUV 4XD</t>
  </si>
  <si>
    <t>MU-X LS-U  Diesel SUV RWD</t>
  </si>
  <si>
    <t>MU-X LS-U Diesel SUV 4XD</t>
  </si>
  <si>
    <t>MU-X LS-T Diesel SUV RWD</t>
  </si>
  <si>
    <t>MU-X LS-T Diesel SUV 4XD</t>
  </si>
  <si>
    <t>HIGHLANDER XLE NIGHTSHADE HYBRID</t>
  </si>
  <si>
    <t>HIGHLANDER LE NIGHTSHADE HYBRID</t>
  </si>
  <si>
    <t xml:space="preserve">HIGHLANDER PRATINUM </t>
  </si>
  <si>
    <t>FORTUNER VXR</t>
  </si>
  <si>
    <t>Hilux HI-RIDER Diesel Single Cab  4X2 Manual</t>
  </si>
  <si>
    <t xml:space="preserve">Hilux Single Cab </t>
  </si>
  <si>
    <t>Hilux Workmate Dual Cab Ute 4X2 RWD</t>
  </si>
  <si>
    <t>Hilux SR  Diesel Single Cab 4XD Manual</t>
  </si>
  <si>
    <t>HILUX 4x4 AT GR Sport</t>
  </si>
  <si>
    <t>HILUX 4x4 AT Adventure</t>
  </si>
  <si>
    <t>Hilux GR Sport</t>
  </si>
  <si>
    <t>HILUX Double Cab 4x4 AT</t>
  </si>
  <si>
    <t>HILUX Double Cab 4x4 MT</t>
  </si>
  <si>
    <t>HILUX Double Cab 4x2 MT</t>
  </si>
  <si>
    <t>HILUX Double Cab 4x4 AT ADV</t>
  </si>
  <si>
    <t>HILUX Double Cab 4x4 AT SGLX</t>
  </si>
  <si>
    <t>2.8TD</t>
  </si>
  <si>
    <t>HILUX Double Cab 4x4 MT SGLX</t>
  </si>
  <si>
    <t>HILUX Single Cab Long MT</t>
  </si>
  <si>
    <t>HILUX Single Cab 4x4 AT</t>
  </si>
  <si>
    <t>HILUX Single Cab 4x4 MT</t>
  </si>
  <si>
    <t xml:space="preserve">INNOVA </t>
  </si>
  <si>
    <t>RWD/FWD</t>
  </si>
  <si>
    <t>5DOORS-7SEATER MINIVAN</t>
  </si>
  <si>
    <t>3.5TC V6</t>
  </si>
  <si>
    <t>LANDCRUISER BLACK EDITION</t>
  </si>
  <si>
    <t>LANDCRUISER PRADO ADVENTURE FIRST EDITION 4WD</t>
  </si>
  <si>
    <t>2.4 TC I4</t>
  </si>
  <si>
    <t>LANDCRUISER PRADO ADVENTURE 4WD</t>
  </si>
  <si>
    <t>2.4 TC I5</t>
  </si>
  <si>
    <t>2.4TC I4</t>
  </si>
  <si>
    <t>LANDCRUISER PRADO TXR</t>
  </si>
  <si>
    <t>2.4TC I5</t>
  </si>
  <si>
    <t>2.8 L</t>
  </si>
  <si>
    <t>LANDCRUISER HARDTOP</t>
  </si>
  <si>
    <t xml:space="preserve">3 2.5 S </t>
  </si>
  <si>
    <t xml:space="preserve">4DR SEDAN </t>
  </si>
  <si>
    <t xml:space="preserve">32.5 S </t>
  </si>
  <si>
    <t xml:space="preserve">4DR HATCHBACK </t>
  </si>
  <si>
    <t>3 SELECT</t>
  </si>
  <si>
    <t xml:space="preserve">3 SELECT </t>
  </si>
  <si>
    <t>3 PREFERRED</t>
  </si>
  <si>
    <t xml:space="preserve">3 CARBON EDITION </t>
  </si>
  <si>
    <t xml:space="preserve">HATCHBACK </t>
  </si>
  <si>
    <t xml:space="preserve">3 PREMIUM </t>
  </si>
  <si>
    <t xml:space="preserve">3 2.5 TURBO </t>
  </si>
  <si>
    <t xml:space="preserve">CX-30 2.5 S </t>
  </si>
  <si>
    <t xml:space="preserve">4DR SUV </t>
  </si>
  <si>
    <t xml:space="preserve">CX-30 SELECT </t>
  </si>
  <si>
    <t xml:space="preserve">CX-30 PREFERRED </t>
  </si>
  <si>
    <t xml:space="preserve">CX-30 CARBON EDITION </t>
  </si>
  <si>
    <t>CX-30 PREMIUM</t>
  </si>
  <si>
    <t xml:space="preserve">CX-30 TURBO PREMIUM </t>
  </si>
  <si>
    <t xml:space="preserve">CX-30 TURBO PREMIUM PLUS </t>
  </si>
  <si>
    <t xml:space="preserve">CX-5 2.5 S </t>
  </si>
  <si>
    <t xml:space="preserve">CX-5 2.5 S SELECT </t>
  </si>
  <si>
    <t xml:space="preserve">CX-5 2.5 S PREFERRED </t>
  </si>
  <si>
    <t xml:space="preserve">CX-5 2.5 S CARBON EDITION </t>
  </si>
  <si>
    <t xml:space="preserve">CX-5 2.5 S PREMIUM </t>
  </si>
  <si>
    <t xml:space="preserve">CX-5 2.5 S PREMIUM PLUS </t>
  </si>
  <si>
    <t xml:space="preserve">CX-5 2.5 TURBO </t>
  </si>
  <si>
    <t xml:space="preserve">CX-5 2.5 TURBO SIGNATURE </t>
  </si>
  <si>
    <t xml:space="preserve">CX-50 2.5 S </t>
  </si>
  <si>
    <t xml:space="preserve">CX-50 2.5 S SELECT </t>
  </si>
  <si>
    <t xml:space="preserve">CX-50 2.5 S PREFERRED </t>
  </si>
  <si>
    <t xml:space="preserve">CX-50 2.5 S PREFERRED PLUS </t>
  </si>
  <si>
    <t xml:space="preserve">CX-50 2.5 S PREMIUM </t>
  </si>
  <si>
    <t xml:space="preserve">CX-50 2.5 S PREMIUM PLUS </t>
  </si>
  <si>
    <t xml:space="preserve">CX-50 2.5 TURBO </t>
  </si>
  <si>
    <t xml:space="preserve">CX-50 2.5 TURBO MERIDIAN EDITION </t>
  </si>
  <si>
    <t xml:space="preserve">CX-50 2.5 TURBO PREMIUM </t>
  </si>
  <si>
    <t xml:space="preserve">CX-50 2.5 TURBO PREMIUM PLUS </t>
  </si>
  <si>
    <t xml:space="preserve">CX-9 TOURING </t>
  </si>
  <si>
    <t xml:space="preserve">CX-9 TOURING PLUS </t>
  </si>
  <si>
    <t xml:space="preserve">CX-9 CARBON EDITION </t>
  </si>
  <si>
    <t xml:space="preserve">CX-9 GRAND TOURING </t>
  </si>
  <si>
    <t xml:space="preserve">CX-9 SIGNATURE </t>
  </si>
  <si>
    <t>MX-30 BASE</t>
  </si>
  <si>
    <t>ELECTRIC DD</t>
  </si>
  <si>
    <t xml:space="preserve">MX-30 PREMIUM PLUS </t>
  </si>
  <si>
    <t xml:space="preserve">2DR CONVERTIBLE </t>
  </si>
  <si>
    <t xml:space="preserve">MX-5 MIATA CLUB </t>
  </si>
  <si>
    <t xml:space="preserve">MX-5 MIATA GRAND TOURING </t>
  </si>
  <si>
    <t>2.0L 6M</t>
  </si>
  <si>
    <t>2.0L 6A</t>
  </si>
  <si>
    <t xml:space="preserve">MX-5 MIATA RF GRAND TOURING </t>
  </si>
  <si>
    <t xml:space="preserve">MX-5 MIATA RF CLUB </t>
  </si>
  <si>
    <t xml:space="preserve">3 GX 6MT </t>
  </si>
  <si>
    <t>3 GX 6AT</t>
  </si>
  <si>
    <t xml:space="preserve">3 GS 6AT </t>
  </si>
  <si>
    <t xml:space="preserve">3 GT 6AT </t>
  </si>
  <si>
    <t>3 GT TURBO 6AT</t>
  </si>
  <si>
    <t>AMG GT 43</t>
  </si>
  <si>
    <t xml:space="preserve">3.0L HYBRID </t>
  </si>
  <si>
    <t>2.0L HYBRID</t>
  </si>
  <si>
    <t xml:space="preserve">2DR COUPE </t>
  </si>
  <si>
    <t>2DR CONVERTIBLE</t>
  </si>
  <si>
    <t xml:space="preserve">C 300 4MATIC </t>
  </si>
  <si>
    <t xml:space="preserve">2.0L HYBRID </t>
  </si>
  <si>
    <t xml:space="preserve">AMG C 43 </t>
  </si>
  <si>
    <t xml:space="preserve">AMG C 63 S </t>
  </si>
  <si>
    <t xml:space="preserve">CLA 250 </t>
  </si>
  <si>
    <t xml:space="preserve">CLA 250 4MATIC </t>
  </si>
  <si>
    <t xml:space="preserve">AMG CLA 35 </t>
  </si>
  <si>
    <t xml:space="preserve">AMG CLA 45 </t>
  </si>
  <si>
    <t>CLS 450 4MATIC</t>
  </si>
  <si>
    <t xml:space="preserve">E 350 </t>
  </si>
  <si>
    <t xml:space="preserve">E 350 4MATIC </t>
  </si>
  <si>
    <t xml:space="preserve">E 450 4MATIC </t>
  </si>
  <si>
    <t>3.0L HYBRID</t>
  </si>
  <si>
    <t xml:space="preserve">E 450 </t>
  </si>
  <si>
    <t>E 450</t>
  </si>
  <si>
    <t>E 450 4MATIC ALL-TERRAIN</t>
  </si>
  <si>
    <t>4DR WAGON</t>
  </si>
  <si>
    <t xml:space="preserve">AMG E 53 </t>
  </si>
  <si>
    <t>AMG E 53</t>
  </si>
  <si>
    <t xml:space="preserve">AMG E 63 </t>
  </si>
  <si>
    <t xml:space="preserve">AMG E 63 S </t>
  </si>
  <si>
    <t xml:space="preserve">4DR WAGON </t>
  </si>
  <si>
    <t xml:space="preserve">EQB 250+ </t>
  </si>
  <si>
    <t xml:space="preserve">EQB 300 </t>
  </si>
  <si>
    <t xml:space="preserve">EQB 350 </t>
  </si>
  <si>
    <t xml:space="preserve">EQE 350+ </t>
  </si>
  <si>
    <t xml:space="preserve">EQE 350 4MATIC </t>
  </si>
  <si>
    <t xml:space="preserve">EQE 500 4MATIC </t>
  </si>
  <si>
    <t xml:space="preserve">AMG EQE </t>
  </si>
  <si>
    <t xml:space="preserve">EQS 450+ </t>
  </si>
  <si>
    <t xml:space="preserve">EQS 450 4MATIC </t>
  </si>
  <si>
    <t xml:space="preserve">EQS 580 4MATIC </t>
  </si>
  <si>
    <t xml:space="preserve">AMG EQS </t>
  </si>
  <si>
    <t>EQS 580 4MATIC</t>
  </si>
  <si>
    <t>G 550</t>
  </si>
  <si>
    <t xml:space="preserve">AMG G 63 </t>
  </si>
  <si>
    <t xml:space="preserve">GLA 250 </t>
  </si>
  <si>
    <t xml:space="preserve">GLA 250 4MATIC </t>
  </si>
  <si>
    <t xml:space="preserve">AMG GLA 35 </t>
  </si>
  <si>
    <t xml:space="preserve">AMG GLA 45 </t>
  </si>
  <si>
    <t xml:space="preserve">GLB 250 </t>
  </si>
  <si>
    <t xml:space="preserve">GLB 250 4MATIC </t>
  </si>
  <si>
    <t xml:space="preserve">GLB180 </t>
  </si>
  <si>
    <t>1331CC</t>
  </si>
  <si>
    <t>GLB200D 4MATIC</t>
  </si>
  <si>
    <t>1949CC</t>
  </si>
  <si>
    <t xml:space="preserve">AMG GLB 35 </t>
  </si>
  <si>
    <t xml:space="preserve">GLC 300 4MATIC </t>
  </si>
  <si>
    <t xml:space="preserve">AMG GLC 43 </t>
  </si>
  <si>
    <t xml:space="preserve">GLE 350 4MATIC </t>
  </si>
  <si>
    <t xml:space="preserve">GLE 450 4MATIC </t>
  </si>
  <si>
    <t>GLE300D 4MATIC</t>
  </si>
  <si>
    <t>1992CC</t>
  </si>
  <si>
    <t>GLE400D 4MATIC SPORTS</t>
  </si>
  <si>
    <t>2924CC</t>
  </si>
  <si>
    <t xml:space="preserve">GLE400D 4MATIC COUPE SPORTS </t>
  </si>
  <si>
    <t xml:space="preserve">AMG GLE 53 </t>
  </si>
  <si>
    <t xml:space="preserve">GLE 580 4MATIC </t>
  </si>
  <si>
    <t xml:space="preserve">4.0L HYBRID </t>
  </si>
  <si>
    <t xml:space="preserve">AMG GLE 63 S </t>
  </si>
  <si>
    <t xml:space="preserve">GLS 450 4MATIC </t>
  </si>
  <si>
    <t xml:space="preserve">GLS 580 4MATIC </t>
  </si>
  <si>
    <t xml:space="preserve">AMG GLS 63 </t>
  </si>
  <si>
    <t xml:space="preserve">S 580 4MATIC </t>
  </si>
  <si>
    <t xml:space="preserve">S 680 4MATIC </t>
  </si>
  <si>
    <t xml:space="preserve">6.0L HYBRID </t>
  </si>
  <si>
    <t>GLS 450D 4MATIC</t>
  </si>
  <si>
    <t>2988CC</t>
  </si>
  <si>
    <t xml:space="preserve">GLS580 4MATIC SPORTS </t>
  </si>
  <si>
    <t>3982CC</t>
  </si>
  <si>
    <t>GLS400D 4MATIC</t>
  </si>
  <si>
    <t xml:space="preserve">GLS 600 </t>
  </si>
  <si>
    <t>METRIS 126* WB CARGO</t>
  </si>
  <si>
    <t xml:space="preserve">3DR MINIVAN </t>
  </si>
  <si>
    <t xml:space="preserve">METRIS 135° WB CARGO </t>
  </si>
  <si>
    <t>METRIS PASSENGER</t>
  </si>
  <si>
    <t xml:space="preserve">4DR MINIVAN </t>
  </si>
  <si>
    <t>S 500 4MATIC</t>
  </si>
  <si>
    <t xml:space="preserve">S 580E 4MATIC </t>
  </si>
  <si>
    <t xml:space="preserve">AMG SL 43 </t>
  </si>
  <si>
    <t xml:space="preserve">AMG SL 55 </t>
  </si>
  <si>
    <t xml:space="preserve">AMG SL 63 </t>
  </si>
  <si>
    <t xml:space="preserve">SPRINTER 1500 144" WB CARGO </t>
  </si>
  <si>
    <t xml:space="preserve">3DR VAN </t>
  </si>
  <si>
    <t xml:space="preserve">SPRINTER 2500 144" WB CARGO </t>
  </si>
  <si>
    <t>3DR VAN TURBO</t>
  </si>
  <si>
    <t>3DR VAN TURBODIESEL</t>
  </si>
  <si>
    <t xml:space="preserve">3DR VAN W/HIGH OUTPUT ENGINE </t>
  </si>
  <si>
    <t xml:space="preserve">SPRINTER 2500 144" WB CREW </t>
  </si>
  <si>
    <t>3DR VAN (2.0L 4CYL TURBO 9A</t>
  </si>
  <si>
    <t xml:space="preserve">3DR VAN (2.0L 4CYL TURBODIESEL 9A) </t>
  </si>
  <si>
    <t xml:space="preserve">SPRINTER 1500 144" WB PASSENGER </t>
  </si>
  <si>
    <t>SPRINTER 3500 144" WB CARGO</t>
  </si>
  <si>
    <t xml:space="preserve">3DR VAN DRW </t>
  </si>
  <si>
    <t xml:space="preserve">SPRINTER 3500 144" WB CARGO </t>
  </si>
  <si>
    <t xml:space="preserve">3DR VAN DRW W/HIGH OUTPUT ENGINE </t>
  </si>
  <si>
    <t xml:space="preserve">SPRINTER 2500 144" WB PASSENGER </t>
  </si>
  <si>
    <t xml:space="preserve">SPRINTER 2500 170" WB CARGO </t>
  </si>
  <si>
    <t xml:space="preserve">3DR VAN W/HIGH ROOF </t>
  </si>
  <si>
    <t>SPRINTER 2500 170" WB CARGO</t>
  </si>
  <si>
    <t>3DR VAN W/HIGH ROOF</t>
  </si>
  <si>
    <t xml:space="preserve">3DR EXT VAN W/HIGH ROOF </t>
  </si>
  <si>
    <t xml:space="preserve">3DR VAN W/HIGH ROOF, HIGH OUTPUT ENGINE </t>
  </si>
  <si>
    <t xml:space="preserve">3DR EXT VAN W/HIGH ROOF, HIGH OUTPUT ENGINE </t>
  </si>
  <si>
    <t xml:space="preserve">3DR VAN AWD W/HIGH ROOF </t>
  </si>
  <si>
    <t xml:space="preserve">3DR EXT VAN AWD W/HIGH ROOF </t>
  </si>
  <si>
    <t xml:space="preserve">SPRINTER 3500 144" WB CREW </t>
  </si>
  <si>
    <t xml:space="preserve">SPRINTER 3500XD 144" WB CARGO </t>
  </si>
  <si>
    <t xml:space="preserve">3DR VAN AWD DRW </t>
  </si>
  <si>
    <t xml:space="preserve">SPRINTER 2500 170" WB CREW </t>
  </si>
  <si>
    <t xml:space="preserve">3DR VAN W/HIGH ROOF (TURBO </t>
  </si>
  <si>
    <t xml:space="preserve">3DR VAN W/HIGH ROOF ( TURBODIESEL </t>
  </si>
  <si>
    <t xml:space="preserve">SPRINTER 3500XD 144" WB CREW </t>
  </si>
  <si>
    <t>3DR VAN DRW</t>
  </si>
  <si>
    <t xml:space="preserve">SPRINTER 4500 144" WB CARGO </t>
  </si>
  <si>
    <t xml:space="preserve">SPRINTER 3500 170" WB CARGO </t>
  </si>
  <si>
    <t xml:space="preserve">3DR VAN DRW W/HIGH ROOF </t>
  </si>
  <si>
    <t xml:space="preserve">3DR EXT VAN DRW W/HIGH ROOF </t>
  </si>
  <si>
    <t xml:space="preserve">3DR VAN DRW W/HIGH ROOF, HIGH OUTPUT ENGINE </t>
  </si>
  <si>
    <t xml:space="preserve">3DR EXT VAN DRW W/HIGH ROOF, HIGH OUTPUT ENGINE </t>
  </si>
  <si>
    <t xml:space="preserve">SPRINTER 4500 144" WB CREW </t>
  </si>
  <si>
    <t xml:space="preserve">SPRINTER 3500XD 170" WB CARGO </t>
  </si>
  <si>
    <t>SPRINTER 3500XD 170" WB CARGO</t>
  </si>
  <si>
    <t xml:space="preserve">3DR EXT VAN AWD DRW W/HIGH ROOF </t>
  </si>
  <si>
    <t xml:space="preserve">SPRINTER 3500 170" WB CREW </t>
  </si>
  <si>
    <t xml:space="preserve">SPRINTER 4500 170" WB CARGO </t>
  </si>
  <si>
    <t>SPRINTER 4500 170" WB CARGO</t>
  </si>
  <si>
    <t>3DR EXT VAN DRW W/HIGH ROOF, HIGH OUTPUT ENGINE</t>
  </si>
  <si>
    <t xml:space="preserve">SPRINTER 2500 170" WB PASSENGER </t>
  </si>
  <si>
    <t>SPRINTER 3500XD 170" WB CREW</t>
  </si>
  <si>
    <t xml:space="preserve">SPRINTER 3500XD 170" WB CREW </t>
  </si>
  <si>
    <t xml:space="preserve">3DR VAN AWD DRW W/HIGH ROOF </t>
  </si>
  <si>
    <t xml:space="preserve">SPRINTER 4500 170" WB CREW </t>
  </si>
  <si>
    <t xml:space="preserve">3DR VAN DRW W/HIGH ROOF, HIGH OUTPUT </t>
  </si>
  <si>
    <t xml:space="preserve">V220D AVANTGARDE EXTRA LONG </t>
  </si>
  <si>
    <t xml:space="preserve">V 220 D EXCLUSIVE LONG PLATINUM SUITE </t>
  </si>
  <si>
    <t xml:space="preserve">V220D AVANTGARDE </t>
  </si>
  <si>
    <t xml:space="preserve">V220D AVANTGARDE LONG </t>
  </si>
  <si>
    <t>V220D AVANTGARDE EXTRA LONG BLACK SUITE</t>
  </si>
  <si>
    <t>MINI</t>
  </si>
  <si>
    <t>CLUBMAN COOPER S</t>
  </si>
  <si>
    <t>CLUBMAN COOPER S ALL4</t>
  </si>
  <si>
    <t xml:space="preserve">CLUBMAN JOHN COOPER WORKS ALL4 </t>
  </si>
  <si>
    <t>CONVERTIBLE COOPER</t>
  </si>
  <si>
    <t>CONVERTIBLE COOPER S</t>
  </si>
  <si>
    <t xml:space="preserve">CONVERTIBLE JOHN COOPER WORKS </t>
  </si>
  <si>
    <t>COUNTRYMAN COOPER</t>
  </si>
  <si>
    <t xml:space="preserve">COUNTRYMAN COOPER ALL4 </t>
  </si>
  <si>
    <t>COUNTRYMAN COOPER S</t>
  </si>
  <si>
    <t>COUNTRYMAN COOPER S ALL</t>
  </si>
  <si>
    <t xml:space="preserve">COUNTRYMAN COOPER SE ALL </t>
  </si>
  <si>
    <t xml:space="preserve">1.5L HYBRID </t>
  </si>
  <si>
    <t xml:space="preserve">COUNTRYMAN JOHN COOPER WORKS ALL </t>
  </si>
  <si>
    <t>HARDTOP COOPER</t>
  </si>
  <si>
    <t xml:space="preserve">2DR HATCHBACK </t>
  </si>
  <si>
    <t xml:space="preserve">HARDTOP COOPER SE SIGNATURE </t>
  </si>
  <si>
    <t>HARDTOP COOPER S</t>
  </si>
  <si>
    <t xml:space="preserve">HARDTOP COOPER SE </t>
  </si>
  <si>
    <t xml:space="preserve">HARDTOP JOHN COOPER WORKS </t>
  </si>
  <si>
    <t xml:space="preserve">HARDTOP COOPER S </t>
  </si>
  <si>
    <t xml:space="preserve">ECLIPSE CROSS LE </t>
  </si>
  <si>
    <t xml:space="preserve">ECLIPSE CROSS RALLIART </t>
  </si>
  <si>
    <t xml:space="preserve">MIRAGE ES </t>
  </si>
  <si>
    <t xml:space="preserve">MIRAGE BLACK EDITION </t>
  </si>
  <si>
    <t xml:space="preserve">MIRAGE SE </t>
  </si>
  <si>
    <t>MIRAGE RALLIART</t>
  </si>
  <si>
    <t>MIRAGE G4 ES</t>
  </si>
  <si>
    <t xml:space="preserve">MIRAGE G4 LE </t>
  </si>
  <si>
    <t xml:space="preserve">MIRAGE G4 BLACK EDITION </t>
  </si>
  <si>
    <t xml:space="preserve">OUTLANDER ES </t>
  </si>
  <si>
    <t xml:space="preserve">OUTLANDER SE SPECIAL EDITION </t>
  </si>
  <si>
    <t xml:space="preserve">OUTLANDER SE </t>
  </si>
  <si>
    <t xml:space="preserve">OUTLANDER BLACK EDITION </t>
  </si>
  <si>
    <t xml:space="preserve">OUTLANDER SEL BLACK EDITION </t>
  </si>
  <si>
    <t xml:space="preserve">OUTLANDER RALLIART </t>
  </si>
  <si>
    <t xml:space="preserve">OUTLANDER SEL 40TH ANNIVERSARY EDITION </t>
  </si>
  <si>
    <t xml:space="preserve">OUTLANDER PHEV ES </t>
  </si>
  <si>
    <t>2.4L HYBRID DD</t>
  </si>
  <si>
    <t xml:space="preserve">OUTLANDER PHEV SE </t>
  </si>
  <si>
    <t xml:space="preserve">OUTLANDER PHEV RALLIART </t>
  </si>
  <si>
    <t xml:space="preserve">OUTLANDER PHEV 40TH ANNIVERSARY </t>
  </si>
  <si>
    <t xml:space="preserve">OUTLANDER SPORT 2.0 S </t>
  </si>
  <si>
    <t xml:space="preserve">OUTLANDER SPORT 2.0 ES </t>
  </si>
  <si>
    <t xml:space="preserve">OUTLANDER SPORT 2.0 LE </t>
  </si>
  <si>
    <t xml:space="preserve">OUTLANDER SPORT 2.0 SE </t>
  </si>
  <si>
    <t xml:space="preserve">OUTLANDER SPORT 2.0 RALLIART </t>
  </si>
  <si>
    <t xml:space="preserve">OUTLANDER SPORT 2.4 GT </t>
  </si>
  <si>
    <t xml:space="preserve">ALTIMA 2.5 S </t>
  </si>
  <si>
    <t xml:space="preserve">ALTIMA 2.5 SV </t>
  </si>
  <si>
    <t xml:space="preserve">ALTIMA 2.5 SR </t>
  </si>
  <si>
    <t xml:space="preserve">ALTIMA 2.5 SL </t>
  </si>
  <si>
    <t xml:space="preserve">ALTIMA VC-T SR </t>
  </si>
  <si>
    <t>ARIYA ENGAGE</t>
  </si>
  <si>
    <t xml:space="preserve">ARIYA VENTURE+ </t>
  </si>
  <si>
    <t xml:space="preserve">ARIYA ENGAGE E-40RCE </t>
  </si>
  <si>
    <t xml:space="preserve">ARIYA EVOLVE+ </t>
  </si>
  <si>
    <t xml:space="preserve">ARIYA ENGAGE+ E-40RCE </t>
  </si>
  <si>
    <t xml:space="preserve">ARIYA EMPOWER+ </t>
  </si>
  <si>
    <t xml:space="preserve">ARIYA EVOLVE+ E-40RCE </t>
  </si>
  <si>
    <t xml:space="preserve">ARIYA PREMIERE </t>
  </si>
  <si>
    <t xml:space="preserve">ARIYA PLATINUM+ E-40RCE </t>
  </si>
  <si>
    <t>ARMADA S</t>
  </si>
  <si>
    <t xml:space="preserve">5.6L </t>
  </si>
  <si>
    <t xml:space="preserve">ARMADA S </t>
  </si>
  <si>
    <t xml:space="preserve">ARMADA SV </t>
  </si>
  <si>
    <t xml:space="preserve">ARMADA SL </t>
  </si>
  <si>
    <t xml:space="preserve">ARMADA PLATINUM </t>
  </si>
  <si>
    <t xml:space="preserve">FRONTIER S 4DR KING CAB 6.1 FT. SB </t>
  </si>
  <si>
    <t xml:space="preserve">FRONTIER S 4DR CREW CAB 5.0 FT. SB </t>
  </si>
  <si>
    <t xml:space="preserve">FRONTIER S 4DR KING CAB  6.1 FT. SB </t>
  </si>
  <si>
    <t xml:space="preserve">FRONTIER SV 4DR KING CAB 6.1 FT. SB </t>
  </si>
  <si>
    <t xml:space="preserve">FRONTIER SV 4DR CREW CAB 5.0 FT. SB </t>
  </si>
  <si>
    <t xml:space="preserve">FRONTIER SV 4DR CREW CAB 6.1 FT. SB </t>
  </si>
  <si>
    <t xml:space="preserve">FRONTIER SV 4DR CREW CAB  6.1 FT. SB </t>
  </si>
  <si>
    <t xml:space="preserve">FRONTIER PRO-X 4DR CREW CAB 5.0 FT. SB </t>
  </si>
  <si>
    <t xml:space="preserve">FRONTIER PRO-4X CREW CAB 5.0 FT. SB </t>
  </si>
  <si>
    <t xml:space="preserve">GT-R PREMIUM </t>
  </si>
  <si>
    <t>GT-R NISMO</t>
  </si>
  <si>
    <t>KICKS S</t>
  </si>
  <si>
    <t>KICKS SV</t>
  </si>
  <si>
    <t>KICKS SR</t>
  </si>
  <si>
    <t>LEAF S</t>
  </si>
  <si>
    <t>LEAF SV</t>
  </si>
  <si>
    <t>MAXIMA SV</t>
  </si>
  <si>
    <t>MAXIMA SR</t>
  </si>
  <si>
    <t>MAXIMA PLATINUM</t>
  </si>
  <si>
    <t>MURANO S</t>
  </si>
  <si>
    <t>MURANO SV</t>
  </si>
  <si>
    <t>MURANO SL</t>
  </si>
  <si>
    <t>MURANO PLATINUM</t>
  </si>
  <si>
    <t>PATHFINDER SL</t>
  </si>
  <si>
    <t xml:space="preserve">PATHFINDER ROCK CREEK </t>
  </si>
  <si>
    <t>PATHFINDER PLATINUM</t>
  </si>
  <si>
    <t>ROGUE S</t>
  </si>
  <si>
    <t>ROGUE SV</t>
  </si>
  <si>
    <t>ROGUE SL</t>
  </si>
  <si>
    <t xml:space="preserve">ROGUE PLATINUM </t>
  </si>
  <si>
    <t xml:space="preserve">TITAN S KING CAB SB </t>
  </si>
  <si>
    <t xml:space="preserve">TITAN S CREW CAB SB </t>
  </si>
  <si>
    <t xml:space="preserve">TITAN SV CREW CAB SB </t>
  </si>
  <si>
    <t xml:space="preserve">TITAN SV KING CAB SB </t>
  </si>
  <si>
    <t xml:space="preserve">TITAN PRO-4X CREW CAB SB </t>
  </si>
  <si>
    <t>TITAN PLATINUM RESERVE CREW CAB SB</t>
  </si>
  <si>
    <t xml:space="preserve">TITAN PLATINUM RESERVE CREW CAB SB </t>
  </si>
  <si>
    <t>TITAN XD S</t>
  </si>
  <si>
    <t xml:space="preserve">4DR </t>
  </si>
  <si>
    <t>TITAN XD SV</t>
  </si>
  <si>
    <t xml:space="preserve">TITAN XD PRO-4X </t>
  </si>
  <si>
    <t xml:space="preserve">TITAN XD PLATINUM RESERVE </t>
  </si>
  <si>
    <t>VERSA S</t>
  </si>
  <si>
    <t>1.6L 5M</t>
  </si>
  <si>
    <t>1.6L  CVT</t>
  </si>
  <si>
    <t>VERSA SV</t>
  </si>
  <si>
    <t>VERSA SR</t>
  </si>
  <si>
    <t xml:space="preserve">Z SPORT </t>
  </si>
  <si>
    <t xml:space="preserve">Z PERFORMANCE </t>
  </si>
  <si>
    <t xml:space="preserve">Z PROTO SPEC </t>
  </si>
  <si>
    <t xml:space="preserve">718 BOXSTER </t>
  </si>
  <si>
    <t>719 BOXSTER T</t>
  </si>
  <si>
    <t>720 BOXSTER S</t>
  </si>
  <si>
    <t>721 BOXSTER GTS</t>
  </si>
  <si>
    <t>722 BOXSTER SPYDER</t>
  </si>
  <si>
    <t xml:space="preserve">718 CAYMAN </t>
  </si>
  <si>
    <t>719 CAYMAN T</t>
  </si>
  <si>
    <t>720 CAYMAN S</t>
  </si>
  <si>
    <t>721 CAYMAN GTS</t>
  </si>
  <si>
    <t>722 CAYMAN GT4</t>
  </si>
  <si>
    <t>723 CAYMAN GT4</t>
  </si>
  <si>
    <t xml:space="preserve">911 CARRERA </t>
  </si>
  <si>
    <t xml:space="preserve">911 CARRERA 4 </t>
  </si>
  <si>
    <t>911 CARRERA T</t>
  </si>
  <si>
    <t xml:space="preserve">911 TARGA 4 </t>
  </si>
  <si>
    <t xml:space="preserve">911 CARRERA 4S </t>
  </si>
  <si>
    <t xml:space="preserve">911 TARGA 4S </t>
  </si>
  <si>
    <t xml:space="preserve">911 TARGA 4 GTS </t>
  </si>
  <si>
    <t xml:space="preserve">911 GT3 WITH TOURING PACKAGE </t>
  </si>
  <si>
    <t xml:space="preserve">911 GT3 </t>
  </si>
  <si>
    <t xml:space="preserve">911 TURBO </t>
  </si>
  <si>
    <t xml:space="preserve">911 EDITION 50 YEARS PORSCHE </t>
  </si>
  <si>
    <t>911 DAKAR</t>
  </si>
  <si>
    <t xml:space="preserve">911 GT3 RS </t>
  </si>
  <si>
    <t xml:space="preserve">911 SPORT CLASSIC </t>
  </si>
  <si>
    <t xml:space="preserve">CAYENNE PLATINUM EDITION </t>
  </si>
  <si>
    <t xml:space="preserve">CAYENNE E-HYBRID </t>
  </si>
  <si>
    <t xml:space="preserve">2.9L </t>
  </si>
  <si>
    <t xml:space="preserve">CAYENNE S PLATINUM EDITION </t>
  </si>
  <si>
    <t xml:space="preserve">CAYENNE TURBO </t>
  </si>
  <si>
    <t xml:space="preserve">CAYENNE TURBO S </t>
  </si>
  <si>
    <t xml:space="preserve">CAYENNE COUPE </t>
  </si>
  <si>
    <t xml:space="preserve">CAYENNE COUPE PLATINUM EDITION </t>
  </si>
  <si>
    <t xml:space="preserve">CAYENNE COUPE E-HYBRID </t>
  </si>
  <si>
    <t>CAYENNE COUPE S</t>
  </si>
  <si>
    <t xml:space="preserve">CAYENNE COUPE E-HYBRID PLATINUM EDITION </t>
  </si>
  <si>
    <t xml:space="preserve">CAYENNE COUPE S PLATINUM EDITION </t>
  </si>
  <si>
    <t>CAYENNE COUPE GTS</t>
  </si>
  <si>
    <t>CAYENNE COUPE TURBO</t>
  </si>
  <si>
    <t xml:space="preserve">CAYENNE COUPE TURBO S E-HYBRID </t>
  </si>
  <si>
    <t xml:space="preserve">CAYENNE COUPE TURBO GT </t>
  </si>
  <si>
    <t xml:space="preserve">MACAN </t>
  </si>
  <si>
    <t xml:space="preserve">MACAN T </t>
  </si>
  <si>
    <t>MACAN S</t>
  </si>
  <si>
    <t>MACAN GTS</t>
  </si>
  <si>
    <t xml:space="preserve">PANAMERA4 SPORT TURISMO </t>
  </si>
  <si>
    <t xml:space="preserve">PANAMERA 4 EXECUTIVE </t>
  </si>
  <si>
    <t xml:space="preserve">PANAMERA PLATINUM EDITION </t>
  </si>
  <si>
    <t xml:space="preserve">PANAMERA 4 E-HYBRID </t>
  </si>
  <si>
    <t xml:space="preserve">2.9L HYBRID </t>
  </si>
  <si>
    <t xml:space="preserve">PANAMERA 4 PLATINUM EDITION </t>
  </si>
  <si>
    <t xml:space="preserve">PANAMERA 4S </t>
  </si>
  <si>
    <t xml:space="preserve">PANAMERA 4 E-HYBRID SPORT TURISMO </t>
  </si>
  <si>
    <t xml:space="preserve">PANAMERA 4 E-HYBRID EXECUTIVE </t>
  </si>
  <si>
    <t xml:space="preserve">PANAMERA 4S SPORT TURISMO </t>
  </si>
  <si>
    <t xml:space="preserve">PANAMERA 4 E-HYBRID PLATINUM EDITION </t>
  </si>
  <si>
    <t xml:space="preserve">PANAMERA 4S E-HYBRID </t>
  </si>
  <si>
    <t xml:space="preserve">PANAMERA 4S EXECUTIVE </t>
  </si>
  <si>
    <t xml:space="preserve">PANAMERA 4S E-HYBRID SPORT TURISMO </t>
  </si>
  <si>
    <t xml:space="preserve">PANAMERA 4S E-HYBRID EXECUTIVE </t>
  </si>
  <si>
    <t xml:space="preserve">PANAMERA GTS </t>
  </si>
  <si>
    <t xml:space="preserve">PANAMERA GTS SPORT TURISMO </t>
  </si>
  <si>
    <t xml:space="preserve">PANAMERA TURBO S </t>
  </si>
  <si>
    <t xml:space="preserve">PANAMERA TURBO S SPORT TURISMO </t>
  </si>
  <si>
    <t xml:space="preserve">PANAMERA TURBO S E-HYBRID </t>
  </si>
  <si>
    <t xml:space="preserve">PANAMERA TURBO S EXECUTIVE </t>
  </si>
  <si>
    <t xml:space="preserve">PANAMERA TURBO S E-HYBRID SPORT TURISMO </t>
  </si>
  <si>
    <t xml:space="preserve">PANAMERA TURBO S E-HYBRID EXECUTIVE </t>
  </si>
  <si>
    <t>PANAMERA TAYCAN</t>
  </si>
  <si>
    <t>ELECTRIC 2A</t>
  </si>
  <si>
    <t xml:space="preserve">ASCENT </t>
  </si>
  <si>
    <t>ASCENT PREMIUM</t>
  </si>
  <si>
    <t xml:space="preserve">ASCENT ONYX EDITION </t>
  </si>
  <si>
    <t>ASCENT LIMITED</t>
  </si>
  <si>
    <t xml:space="preserve">ASCENT ONYX EDITION LIMITED </t>
  </si>
  <si>
    <t>BRZ PREMIUM 2.4L 6M</t>
  </si>
  <si>
    <t>BRZ PREMIUM 2.4L 6A</t>
  </si>
  <si>
    <t>BRZ LIMITED 2.4L 6M</t>
  </si>
  <si>
    <t>BRZ LIMITED 2.4L 6A</t>
  </si>
  <si>
    <t xml:space="preserve">CROSSTREK 2.0L 6M </t>
  </si>
  <si>
    <t>CROSSTREK 2.0L CVT</t>
  </si>
  <si>
    <t>CROSSTREK PREMIUM 2.0L 6M</t>
  </si>
  <si>
    <t>CROSSTREK PREMIUM 2.0L CVT</t>
  </si>
  <si>
    <t xml:space="preserve">CROSSTREK PREMIUM SPECIAL EDITION </t>
  </si>
  <si>
    <t xml:space="preserve">CROSSTREK SPORT </t>
  </si>
  <si>
    <t>CROSSTREK LIMITED</t>
  </si>
  <si>
    <t xml:space="preserve">CROSSTREK HYBRID </t>
  </si>
  <si>
    <t xml:space="preserve">FORESTER PREMIUM </t>
  </si>
  <si>
    <t xml:space="preserve">FORESTER SPORT </t>
  </si>
  <si>
    <t>FORESTER LIMITED</t>
  </si>
  <si>
    <t xml:space="preserve">FORESTER WILDERNESS </t>
  </si>
  <si>
    <t xml:space="preserve">FORESTER TOURING </t>
  </si>
  <si>
    <t>IMPREZA 2.0L 5M</t>
  </si>
  <si>
    <t>IMPREZA 2.0L CVT</t>
  </si>
  <si>
    <t>IMPREZA PREMIUM</t>
  </si>
  <si>
    <t>IMPREZA SPORT 2.0L 5M</t>
  </si>
  <si>
    <t>IMPREZA SPORT</t>
  </si>
  <si>
    <t xml:space="preserve">IMPREZA SPORT </t>
  </si>
  <si>
    <t xml:space="preserve">IMPREZA LIMITED </t>
  </si>
  <si>
    <t xml:space="preserve">LEGACY </t>
  </si>
  <si>
    <t xml:space="preserve">LEGACY PREMIUM </t>
  </si>
  <si>
    <t xml:space="preserve">LEGACY LIMITED </t>
  </si>
  <si>
    <t xml:space="preserve">LEGACY SPORT </t>
  </si>
  <si>
    <t xml:space="preserve">LEGACY TOURING XT </t>
  </si>
  <si>
    <t xml:space="preserve">OUTBACK </t>
  </si>
  <si>
    <t xml:space="preserve">OUTBACK PREMIUM </t>
  </si>
  <si>
    <t xml:space="preserve">OUTBACK ONYX EDITION </t>
  </si>
  <si>
    <t xml:space="preserve">OUTBACK LIMITED </t>
  </si>
  <si>
    <t>OUTBACK WILDERNESS</t>
  </si>
  <si>
    <t xml:space="preserve">OUTBACK ONYX EDITION XT </t>
  </si>
  <si>
    <t xml:space="preserve">OUTBACK LIMITED XT </t>
  </si>
  <si>
    <t xml:space="preserve">OUTBACK TOURING </t>
  </si>
  <si>
    <t xml:space="preserve">OUTBACK TOURING XT </t>
  </si>
  <si>
    <t xml:space="preserve">SOLTERRA PREMIUM </t>
  </si>
  <si>
    <t xml:space="preserve">SOLTERRA LIMITED </t>
  </si>
  <si>
    <t xml:space="preserve">SOLTERRA TOURING </t>
  </si>
  <si>
    <t>WRX 2.4 6M</t>
  </si>
  <si>
    <t>WRX 2.4L CVT</t>
  </si>
  <si>
    <t>WRX PREMIUM 2.4L 6M</t>
  </si>
  <si>
    <t>WRX PREMIUM 2.4L CVT</t>
  </si>
  <si>
    <t>WRX LIMITED 2.4L 6M</t>
  </si>
  <si>
    <t>WRX LIMITED 2.4L CVT</t>
  </si>
  <si>
    <t xml:space="preserve">WRX GT </t>
  </si>
  <si>
    <t xml:space="preserve">PRIUS LIMITED </t>
  </si>
  <si>
    <t>PRIUS PRIME SE</t>
  </si>
  <si>
    <t>PRIUS PRIME XSE</t>
  </si>
  <si>
    <t xml:space="preserve">PRIUS PRIME XSE PREMIUM </t>
  </si>
  <si>
    <t>RAV4 XLE</t>
  </si>
  <si>
    <t xml:space="preserve">RAV4 XLE PREMIUM </t>
  </si>
  <si>
    <t xml:space="preserve">RAV4 ADVENTURE </t>
  </si>
  <si>
    <t>RAV4 LIMITED</t>
  </si>
  <si>
    <t xml:space="preserve">RAV4 TRD OFF-ROAD </t>
  </si>
  <si>
    <t xml:space="preserve">RAV4 HYBRID LE </t>
  </si>
  <si>
    <t xml:space="preserve">2.5L HYBRID  </t>
  </si>
  <si>
    <t xml:space="preserve">RAV4 HYBRID SE </t>
  </si>
  <si>
    <t xml:space="preserve">RAV4 HYBRID WOODLAND EDITION </t>
  </si>
  <si>
    <t xml:space="preserve">RAV4 HYBRID XLE PREMIUM </t>
  </si>
  <si>
    <t xml:space="preserve">RAV4 HYBRID XSE </t>
  </si>
  <si>
    <t xml:space="preserve">RAV4 HYBRID LIMITED </t>
  </si>
  <si>
    <t>RAV4 PRIME SE</t>
  </si>
  <si>
    <t>RAV4 PRIME XSE</t>
  </si>
  <si>
    <t xml:space="preserve">SEQUOIA SR5 </t>
  </si>
  <si>
    <t>3.4L HYBRID</t>
  </si>
  <si>
    <t xml:space="preserve">SEQUOIA LIMITED </t>
  </si>
  <si>
    <t xml:space="preserve">SEQUOIA PLATINUM </t>
  </si>
  <si>
    <t xml:space="preserve">SEQUOIA CAPSTONE </t>
  </si>
  <si>
    <t xml:space="preserve">SEQUOIA TRD PRO </t>
  </si>
  <si>
    <t xml:space="preserve">SIENNA LE 8-PASSENGER </t>
  </si>
  <si>
    <t xml:space="preserve">2.5L HYBRID </t>
  </si>
  <si>
    <t xml:space="preserve">SIENNA XLE 8-PASSENGER </t>
  </si>
  <si>
    <t xml:space="preserve">SIENNA XLE 7-PASSENGER </t>
  </si>
  <si>
    <t xml:space="preserve">SIENNA XSE 7-PASSENGER </t>
  </si>
  <si>
    <t xml:space="preserve">SIENNA XLE WOODLAND EDITION </t>
  </si>
  <si>
    <t xml:space="preserve">SIENNA 25TH ANNIVERSARY SPECIAL EDITION </t>
  </si>
  <si>
    <t xml:space="preserve">SIENNA LIMITED 7-PASSENGER </t>
  </si>
  <si>
    <t xml:space="preserve">SIENNA PLATINUM 7-PASSENGER </t>
  </si>
  <si>
    <t xml:space="preserve">TACOMA SR </t>
  </si>
  <si>
    <t xml:space="preserve">4DR ACCESS CAB 6.1 FT. SB </t>
  </si>
  <si>
    <t xml:space="preserve">4DR DOUBLE CAB 5.0 FT. SB </t>
  </si>
  <si>
    <t>TACOMA SR</t>
  </si>
  <si>
    <t xml:space="preserve">TACOMA SR5 </t>
  </si>
  <si>
    <t>4DR ACCESS CAB 6.1 FT. SB</t>
  </si>
  <si>
    <t xml:space="preserve">4DR DOUBLE CAB 6.1 FT. SB </t>
  </si>
  <si>
    <t xml:space="preserve">TACOMA TRD SPORT </t>
  </si>
  <si>
    <t xml:space="preserve">4DR DOUBLE CAB 5.0 TT. SB </t>
  </si>
  <si>
    <t xml:space="preserve">TACOMA TRD OFF ROAD </t>
  </si>
  <si>
    <t>4DR DOUBLE CAB 5.0 FT. SB</t>
  </si>
  <si>
    <t xml:space="preserve">TACOMA LIMITED </t>
  </si>
  <si>
    <t xml:space="preserve">TACOMA TRAIL </t>
  </si>
  <si>
    <t xml:space="preserve">TACOMA TRD PRO </t>
  </si>
  <si>
    <t xml:space="preserve">TUNDRA SR </t>
  </si>
  <si>
    <t xml:space="preserve">3.4L </t>
  </si>
  <si>
    <t xml:space="preserve">4DR DOUBLE CAB SB </t>
  </si>
  <si>
    <t xml:space="preserve">4DR DOUBLE CAB LB </t>
  </si>
  <si>
    <t xml:space="preserve">4DR CREWMAX SB </t>
  </si>
  <si>
    <t xml:space="preserve">TUNDRA SR5 </t>
  </si>
  <si>
    <t xml:space="preserve">4DR CREWMAX SB W/5.5' BED </t>
  </si>
  <si>
    <t xml:space="preserve">4DR CREWMAX SB W/6.5' BED </t>
  </si>
  <si>
    <t xml:space="preserve">TUNDRA LIMITED </t>
  </si>
  <si>
    <t xml:space="preserve">4DR DOUBLE CAB 4WD SB </t>
  </si>
  <si>
    <t>4DR CREWMAX SB W/5.5' BED</t>
  </si>
  <si>
    <t xml:space="preserve">3.4L HYBRID </t>
  </si>
  <si>
    <t xml:space="preserve">TUNDRA PLATINUM </t>
  </si>
  <si>
    <t xml:space="preserve">TUNDRA 1794 EDITION </t>
  </si>
  <si>
    <t xml:space="preserve">4DR CREWMAX SB W/5.5' </t>
  </si>
  <si>
    <t xml:space="preserve">TUNDRA TRD PRO </t>
  </si>
  <si>
    <t xml:space="preserve">TUNDRA CAPSTONE </t>
  </si>
  <si>
    <t>VENZA LE</t>
  </si>
  <si>
    <t>VENZA XLE</t>
  </si>
  <si>
    <t xml:space="preserve">VENZA NIGHTSHADE </t>
  </si>
  <si>
    <t>VENZA LIMITED</t>
  </si>
  <si>
    <t>YARIS E</t>
  </si>
  <si>
    <t xml:space="preserve">ARTEON SE R-LINE </t>
  </si>
  <si>
    <t xml:space="preserve">ARTEON SEL R-LINE </t>
  </si>
  <si>
    <t xml:space="preserve">ARTEON SEL PREMIUM R-LINE </t>
  </si>
  <si>
    <t xml:space="preserve">ATLAS SE </t>
  </si>
  <si>
    <t xml:space="preserve">ATLAS SE W/TECHNOLOGY </t>
  </si>
  <si>
    <t xml:space="preserve">ATLAS SEL </t>
  </si>
  <si>
    <t xml:space="preserve">ATLAS SEL R-LINE BLACK </t>
  </si>
  <si>
    <t xml:space="preserve">ATLAS SEL PREMIUM R-LINE </t>
  </si>
  <si>
    <t xml:space="preserve">ATLAS CROSS SPORT SE </t>
  </si>
  <si>
    <t xml:space="preserve">ATLAS CROSS SPORT SE W/TECHNOLOGY </t>
  </si>
  <si>
    <t xml:space="preserve">ATLAS CROSS SPORT SEL </t>
  </si>
  <si>
    <t xml:space="preserve">ATLAS CROSS SPORT SEL SEL R-LINE BLACK </t>
  </si>
  <si>
    <t xml:space="preserve">ATLAS CROSS SPORT SEL SEL PREMIUM R-LINE </t>
  </si>
  <si>
    <t xml:space="preserve">GOLF GTI S </t>
  </si>
  <si>
    <t xml:space="preserve">GOLF GTI 40TH ANNIVERSARY EDITION </t>
  </si>
  <si>
    <t>GOLF GTI 40TH ANNIVERSARY EDITION</t>
  </si>
  <si>
    <t xml:space="preserve">GOLF R </t>
  </si>
  <si>
    <t xml:space="preserve">GOLF R 20TH ANNIVERSARY EDITION </t>
  </si>
  <si>
    <t>ID.4 PRO</t>
  </si>
  <si>
    <t xml:space="preserve">ID.4 S </t>
  </si>
  <si>
    <t xml:space="preserve">ID.4 PRO S </t>
  </si>
  <si>
    <t xml:space="preserve">ID.4 PRO S PLUS </t>
  </si>
  <si>
    <t>4DR SUV W/W SOUND</t>
  </si>
  <si>
    <t xml:space="preserve">4DR SUV AWD W/VW SOUND </t>
  </si>
  <si>
    <t>JETTA S 6M</t>
  </si>
  <si>
    <t>JETTA S 8A</t>
  </si>
  <si>
    <t>JETTA SPORT 6M</t>
  </si>
  <si>
    <t>JETTA SPORT 8A</t>
  </si>
  <si>
    <t xml:space="preserve">JETTA SE </t>
  </si>
  <si>
    <t xml:space="preserve">JETTA SEL </t>
  </si>
  <si>
    <t>JETTA GLI AUTOBAHN</t>
  </si>
  <si>
    <t>TAOS S</t>
  </si>
  <si>
    <t>TAOS SE</t>
  </si>
  <si>
    <t xml:space="preserve">TAOS SEL </t>
  </si>
  <si>
    <t xml:space="preserve">TIGUAN SE R-LINE BLACK </t>
  </si>
  <si>
    <t xml:space="preserve">TIGUAN SEL R-LINE </t>
  </si>
  <si>
    <t>GLE 400E HYBRID</t>
  </si>
  <si>
    <t>GREAT WALL 500</t>
  </si>
  <si>
    <t xml:space="preserve">3 2.5 S SELECT SPORT </t>
  </si>
  <si>
    <t xml:space="preserve">3 2.5 S PREFERRED </t>
  </si>
  <si>
    <t xml:space="preserve">3 2.5 S CARBON EDITION </t>
  </si>
  <si>
    <t xml:space="preserve">3 2.5 S PREMIUM </t>
  </si>
  <si>
    <t xml:space="preserve">3 2.5 CARBON TURBO </t>
  </si>
  <si>
    <t xml:space="preserve">3 2.5 TURBO PREMIUM PLUS </t>
  </si>
  <si>
    <t xml:space="preserve">CX-30 2.5 S SELECT SPORT </t>
  </si>
  <si>
    <t xml:space="preserve">CX-30 2.5 S PREFERRED </t>
  </si>
  <si>
    <t xml:space="preserve">CX-30 2.5 S CARBON EDITION </t>
  </si>
  <si>
    <t xml:space="preserve">CX-30 2.5 S PREMIUM </t>
  </si>
  <si>
    <t xml:space="preserve">CX-30 2.5 CARBON TURBO </t>
  </si>
  <si>
    <t xml:space="preserve">CX-30 2.5 TURBO PREMIUM </t>
  </si>
  <si>
    <t xml:space="preserve">CX-30 2.5 TURBO PREMIUM PLUS </t>
  </si>
  <si>
    <t xml:space="preserve">CX-5 2.5 CARBON TURBO </t>
  </si>
  <si>
    <t xml:space="preserve">CX-5 2.5 TURBO PREMIUM </t>
  </si>
  <si>
    <t xml:space="preserve">CX-90 3.3 TURBO PREFERRED PLUS </t>
  </si>
  <si>
    <t>3.3L HYBRID</t>
  </si>
  <si>
    <t xml:space="preserve">CX-90 3.3 TURBO PREMIUM </t>
  </si>
  <si>
    <t xml:space="preserve">CX-90 3.3 TURBO PREMIUM PLUS </t>
  </si>
  <si>
    <t xml:space="preserve">CX-90 3.3 TURBO </t>
  </si>
  <si>
    <t xml:space="preserve">CX-90 PHEV PREFERRED </t>
  </si>
  <si>
    <t xml:space="preserve">CX-90 3.3 TURBO S PREMIUM </t>
  </si>
  <si>
    <t xml:space="preserve">CX-90 PHEV PREMIUM </t>
  </si>
  <si>
    <t xml:space="preserve">CX-90 3.3 TURBO S PREMIUM PLUS </t>
  </si>
  <si>
    <t xml:space="preserve">CX-90 PHEV PREMIUM PLUS </t>
  </si>
  <si>
    <t>AMG GT 55</t>
  </si>
  <si>
    <t xml:space="preserve">AMG GT 63 S E PERFORMANCE </t>
  </si>
  <si>
    <t xml:space="preserve">AMG C 63 S E PERFORMANCE </t>
  </si>
  <si>
    <t xml:space="preserve">CLA 250 MATIC </t>
  </si>
  <si>
    <t xml:space="preserve">CLE 300 4MATIC </t>
  </si>
  <si>
    <t xml:space="preserve">CLE 450 4MATIC </t>
  </si>
  <si>
    <t xml:space="preserve">AMG CLE 53 </t>
  </si>
  <si>
    <t xml:space="preserve">CLE 450 MATIC </t>
  </si>
  <si>
    <t xml:space="preserve">E 350 4 MATIC </t>
  </si>
  <si>
    <t xml:space="preserve">E 450 4 MATIC </t>
  </si>
  <si>
    <t>E 450 4 MATIC ALL TERRAIN</t>
  </si>
  <si>
    <t>4 DR WAGON</t>
  </si>
  <si>
    <t xml:space="preserve">EQE 350 </t>
  </si>
  <si>
    <t xml:space="preserve">E SPRINTER 2500 170" WB CARGO </t>
  </si>
  <si>
    <t xml:space="preserve">3DR VAN W/HIGH ROOF, HIGH OUTPUT MOTOR </t>
  </si>
  <si>
    <t xml:space="preserve">G 550 </t>
  </si>
  <si>
    <t xml:space="preserve">AMG G 63 4X4 SQUARED </t>
  </si>
  <si>
    <t xml:space="preserve">4R SUV </t>
  </si>
  <si>
    <t xml:space="preserve">GLA 250 MATIC </t>
  </si>
  <si>
    <t xml:space="preserve">AMG GLA 25 </t>
  </si>
  <si>
    <t xml:space="preserve">GLC 300 </t>
  </si>
  <si>
    <t>4DR SUV COUPE</t>
  </si>
  <si>
    <t xml:space="preserve">GLE 450E </t>
  </si>
  <si>
    <t xml:space="preserve">EQS 680 </t>
  </si>
  <si>
    <t xml:space="preserve">MAYBACH  GLS 600 </t>
  </si>
  <si>
    <t xml:space="preserve">S 500 4MATIC </t>
  </si>
  <si>
    <t xml:space="preserve">AMG S 63 E PERFORMANCE </t>
  </si>
  <si>
    <t>AMG SL 55</t>
  </si>
  <si>
    <t xml:space="preserve">CARGO 3DR VAN W/HIGH ROOF </t>
  </si>
  <si>
    <t>3DR VAN W/HIGH ROOF, HIGH OUTPUT ENGINE</t>
  </si>
  <si>
    <t xml:space="preserve">SPRINTER 2500 170* WB CARGO </t>
  </si>
  <si>
    <t xml:space="preserve">SPRINTER 3500XD 144" WB </t>
  </si>
  <si>
    <t xml:space="preserve"> 3DR VAN DRW W/HIGH ROOF </t>
  </si>
  <si>
    <t xml:space="preserve"> 3DR VAN DRW </t>
  </si>
  <si>
    <t xml:space="preserve">SPRINTER 2500 170* WB PASSENGER </t>
  </si>
  <si>
    <t xml:space="preserve">V220D </t>
  </si>
  <si>
    <t xml:space="preserve">V220D LONG </t>
  </si>
  <si>
    <t xml:space="preserve">V220D EXTRA LONG </t>
  </si>
  <si>
    <t>V 220 D EXCLUSIVE LONG PLATINUM SUITE</t>
  </si>
  <si>
    <t xml:space="preserve">V220D EXCLUSIVE EXTRA LONG BLACK SUITE </t>
  </si>
  <si>
    <t xml:space="preserve">CLUBMAN COOPER S </t>
  </si>
  <si>
    <t xml:space="preserve">CLUBMAN COOPER S ALL </t>
  </si>
  <si>
    <t xml:space="preserve">CLUBMAN JOHN COOPER WORKE ALL </t>
  </si>
  <si>
    <t>COOPER</t>
  </si>
  <si>
    <t xml:space="preserve">COOPER S </t>
  </si>
  <si>
    <t xml:space="preserve">JOHN COOPER WORKS </t>
  </si>
  <si>
    <t xml:space="preserve">COUNTRYMAN COOPER </t>
  </si>
  <si>
    <t xml:space="preserve">COUNTRYMAN COOPER S </t>
  </si>
  <si>
    <t xml:space="preserve">COUNTRYMAN COOPER ALL </t>
  </si>
  <si>
    <t xml:space="preserve">COUNTRYMAN COOPER S ALL </t>
  </si>
  <si>
    <t xml:space="preserve">HARDTOP COOPER </t>
  </si>
  <si>
    <t xml:space="preserve">ECLIPSE CROSS SE </t>
  </si>
  <si>
    <t xml:space="preserve">ECLIPSE CROSS BLACK EDITION </t>
  </si>
  <si>
    <t xml:space="preserve">ECLIPSE CROSS SEL </t>
  </si>
  <si>
    <t xml:space="preserve">MIRAGE LE </t>
  </si>
  <si>
    <t xml:space="preserve">MIRAGE RALLIART </t>
  </si>
  <si>
    <t xml:space="preserve">MIRAGE G4 SE </t>
  </si>
  <si>
    <t xml:space="preserve">OUTLANDER E8 </t>
  </si>
  <si>
    <t xml:space="preserve">4DR SUV W/PANORAMIC ROOF </t>
  </si>
  <si>
    <t xml:space="preserve">4DR SUV AWD W/PANORAMIC ROOF </t>
  </si>
  <si>
    <t>OUTLANDER RALLIART</t>
  </si>
  <si>
    <t xml:space="preserve">OUTLANDER PLATINUM EDITION </t>
  </si>
  <si>
    <t xml:space="preserve">2.4L HYBRID </t>
  </si>
  <si>
    <t xml:space="preserve">OUTLANDER PHEV SEL </t>
  </si>
  <si>
    <t xml:space="preserve">OUTLANDER PHEV SEL BLACK EDITION </t>
  </si>
  <si>
    <t xml:space="preserve">OUTLANDER PHEV PLATINUM EDITION </t>
  </si>
  <si>
    <t xml:space="preserve">OUTLANDER SPORT TRAIL EDITION </t>
  </si>
  <si>
    <t xml:space="preserve">OUTLANDER SPORT 2.4 SEL </t>
  </si>
  <si>
    <t xml:space="preserve">ARIYA ENGAGE </t>
  </si>
  <si>
    <t xml:space="preserve">ARIYA VENTURE+ 4DR SUV </t>
  </si>
  <si>
    <t xml:space="preserve">ARIYA ENGAGE E-4ORCE </t>
  </si>
  <si>
    <t xml:space="preserve">ARIYA ENGAGE+ E-4ORCE </t>
  </si>
  <si>
    <t xml:space="preserve">ARIYA PLATINUM+ E-4ORCE </t>
  </si>
  <si>
    <t>ARMADA PLATINUM</t>
  </si>
  <si>
    <t xml:space="preserve">FRONTIER S </t>
  </si>
  <si>
    <t xml:space="preserve">4DR KING CAB 6.1 FT. SB </t>
  </si>
  <si>
    <t xml:space="preserve">4DR CREW CAB 5.0 FT. SB </t>
  </si>
  <si>
    <t>4DR KING CAB 4WD 6.1 FT. SB (</t>
  </si>
  <si>
    <t>4DR CREW CAB 4WD 5.0 FT. SB (</t>
  </si>
  <si>
    <t xml:space="preserve">FRONTIER SV </t>
  </si>
  <si>
    <t xml:space="preserve">4DR KING CAB 4WD 6.1 FT. SB </t>
  </si>
  <si>
    <t xml:space="preserve">4DR CREW CAB 6.1 FT. SB </t>
  </si>
  <si>
    <t xml:space="preserve">4DR CREW CAB 4WD 5.0 FT. SB </t>
  </si>
  <si>
    <t xml:space="preserve">4DR CREW CAB 4WD 6.1 FT. SB </t>
  </si>
  <si>
    <t xml:space="preserve">FRONTIER PRO-X </t>
  </si>
  <si>
    <t xml:space="preserve">FRONTIER PRO-4X </t>
  </si>
  <si>
    <t xml:space="preserve">FRONTIER SL </t>
  </si>
  <si>
    <t>GT-R PREMIUM</t>
  </si>
  <si>
    <t xml:space="preserve">GT-R T-APEC </t>
  </si>
  <si>
    <t xml:space="preserve">GT-R NISMO </t>
  </si>
  <si>
    <t xml:space="preserve">KICKS SR </t>
  </si>
  <si>
    <t xml:space="preserve">LEAF SV PLUS </t>
  </si>
  <si>
    <t xml:space="preserve">MURANO PLATINUM </t>
  </si>
  <si>
    <t xml:space="preserve">PATHFINDER PLATINUM </t>
  </si>
  <si>
    <t>TITAN SV</t>
  </si>
  <si>
    <t xml:space="preserve">4DR CREW CAB SB </t>
  </si>
  <si>
    <t xml:space="preserve">4DR KING CAB SB </t>
  </si>
  <si>
    <t xml:space="preserve">TITAN PRO-4X </t>
  </si>
  <si>
    <t xml:space="preserve">TITAN PLATINUM RESERVE 4DR </t>
  </si>
  <si>
    <t xml:space="preserve">TITAN PLATINUM RESERVE </t>
  </si>
  <si>
    <t xml:space="preserve">TITAN XD SV </t>
  </si>
  <si>
    <t xml:space="preserve">4DR CREW CAB </t>
  </si>
  <si>
    <t xml:space="preserve">4DR CREW CAB 4WD SB </t>
  </si>
  <si>
    <t xml:space="preserve">VERSA SR </t>
  </si>
  <si>
    <t>Z NISMO</t>
  </si>
  <si>
    <t xml:space="preserve">719 BOXSTER STYLE EDITION </t>
  </si>
  <si>
    <t xml:space="preserve">722 BOXSTER SPYDER RS </t>
  </si>
  <si>
    <t xml:space="preserve">719 CAYMAN STYLE EDITION </t>
  </si>
  <si>
    <t xml:space="preserve">721 CAYMAN GTS </t>
  </si>
  <si>
    <t xml:space="preserve">911 CARRERA  4 </t>
  </si>
  <si>
    <t xml:space="preserve">911 EDITION 50 YEARS PORSCHE DESIGN </t>
  </si>
  <si>
    <t xml:space="preserve">911 DAKAR </t>
  </si>
  <si>
    <t xml:space="preserve">911 S/T </t>
  </si>
  <si>
    <t xml:space="preserve">CAYENNE SE-HYBRID </t>
  </si>
  <si>
    <t xml:space="preserve">CAYENNE TURBO E-HYBRID </t>
  </si>
  <si>
    <t xml:space="preserve">CAYENNE COUPE S E-HYBRID </t>
  </si>
  <si>
    <t xml:space="preserve">CAYENNE COUPE TURBO E-HYBRID </t>
  </si>
  <si>
    <t>MACAN T</t>
  </si>
  <si>
    <t xml:space="preserve">MACAN 4 ELECTRIC </t>
  </si>
  <si>
    <t xml:space="preserve">MACAN GTS </t>
  </si>
  <si>
    <t xml:space="preserve">MACAN TURBO ELECTRIC </t>
  </si>
  <si>
    <t xml:space="preserve">TAYCAN </t>
  </si>
  <si>
    <t xml:space="preserve">ELECTRIC </t>
  </si>
  <si>
    <t xml:space="preserve">TAYCAN 4 CROSS TURISMO </t>
  </si>
  <si>
    <t xml:space="preserve">TAYCAN 4S </t>
  </si>
  <si>
    <t xml:space="preserve">TAYCAN 4S CROSS TURISMO </t>
  </si>
  <si>
    <t xml:space="preserve">TAYCAN GTS </t>
  </si>
  <si>
    <t xml:space="preserve">TAYCAN GTS SPORT TURISMO </t>
  </si>
  <si>
    <t xml:space="preserve">TAYCAN TURBO </t>
  </si>
  <si>
    <t xml:space="preserve">TAYCAN TURBO CROSS TURISMO </t>
  </si>
  <si>
    <t xml:space="preserve">TAYCAN TURBO S </t>
  </si>
  <si>
    <t xml:space="preserve">TAYCAN TURBO S CROSS TURISMO </t>
  </si>
  <si>
    <t xml:space="preserve">ASCENT PREMIUM </t>
  </si>
  <si>
    <t xml:space="preserve">ASCENT LIMITED </t>
  </si>
  <si>
    <t xml:space="preserve">ASCENT TOURING </t>
  </si>
  <si>
    <t xml:space="preserve">BRZ PREMIUM </t>
  </si>
  <si>
    <t xml:space="preserve">BRZ LIMITED </t>
  </si>
  <si>
    <t>BRZ LIMITED</t>
  </si>
  <si>
    <t>BRZ TS</t>
  </si>
  <si>
    <t xml:space="preserve">CROSSTREK </t>
  </si>
  <si>
    <t>FORESTER PREMIUM</t>
  </si>
  <si>
    <t xml:space="preserve">IMPREZA </t>
  </si>
  <si>
    <t xml:space="preserve">IMPREZA RS </t>
  </si>
  <si>
    <t>LEGACY PREMIUM</t>
  </si>
  <si>
    <t xml:space="preserve">OUTBACK WILDERNESS </t>
  </si>
  <si>
    <t xml:space="preserve">WRX </t>
  </si>
  <si>
    <t xml:space="preserve">WRX PREMIUM </t>
  </si>
  <si>
    <t>WRX PREMIUM</t>
  </si>
  <si>
    <t xml:space="preserve">WRX LIMITED </t>
  </si>
  <si>
    <t xml:space="preserve">WRX TR </t>
  </si>
  <si>
    <t xml:space="preserve">PRIUS LE </t>
  </si>
  <si>
    <t xml:space="preserve">PRIUS XLE </t>
  </si>
  <si>
    <t xml:space="preserve">PRIUS PRIME SE </t>
  </si>
  <si>
    <t xml:space="preserve">PRIUS PRIME XSE </t>
  </si>
  <si>
    <t xml:space="preserve">RAV4 LE </t>
  </si>
  <si>
    <t xml:space="preserve">RAV4 XLE </t>
  </si>
  <si>
    <t xml:space="preserve">RAV4 LIMITED </t>
  </si>
  <si>
    <t xml:space="preserve">RAV4 HYBRID XLE </t>
  </si>
  <si>
    <t xml:space="preserve">RAV4 PRIME SE </t>
  </si>
  <si>
    <t xml:space="preserve">RAV4 PRIME XSE </t>
  </si>
  <si>
    <t xml:space="preserve">2DR XTRACAB 6.1 FT. SB </t>
  </si>
  <si>
    <t>TACOMA SR5</t>
  </si>
  <si>
    <t xml:space="preserve">TACOMA TRD PRERUNNER </t>
  </si>
  <si>
    <t xml:space="preserve">TACOMA TRD OFF-ROAD </t>
  </si>
  <si>
    <t>TACOMA LIMITED</t>
  </si>
  <si>
    <t>TACOMA TRAILHUNTER</t>
  </si>
  <si>
    <t>TUNDRA SR</t>
  </si>
  <si>
    <t>TUNDRA SR5</t>
  </si>
  <si>
    <t>4DR DOUBLE CAB SB</t>
  </si>
  <si>
    <t xml:space="preserve">4DR DOUBLE CAB 4WD LB </t>
  </si>
  <si>
    <t>TUNDRA LIMITED</t>
  </si>
  <si>
    <t xml:space="preserve">4DR CREWMAX 4WD SB W/5.5' BED </t>
  </si>
  <si>
    <t xml:space="preserve">4DR CREWMAX 4WD SB W/6.5' BED </t>
  </si>
  <si>
    <t xml:space="preserve">TUNDRA 1794 LIMITED EDITION </t>
  </si>
  <si>
    <t xml:space="preserve">VENZA LIMITED </t>
  </si>
  <si>
    <t xml:space="preserve">ATLAS PEAK EDITION SE W/TECHNOLOGY </t>
  </si>
  <si>
    <t xml:space="preserve">ATLAS PEAK EDITION SEL </t>
  </si>
  <si>
    <t xml:space="preserve">ATLAS CROSS SPORT </t>
  </si>
  <si>
    <t xml:space="preserve">GOLF GTI 380 S </t>
  </si>
  <si>
    <t xml:space="preserve">GOLF GTI 380 SE </t>
  </si>
  <si>
    <t xml:space="preserve">GOLF GTI 380 AUTOBAHN </t>
  </si>
  <si>
    <t xml:space="preserve">ID.4 STANDARD </t>
  </si>
  <si>
    <t xml:space="preserve">ID.4  S </t>
  </si>
  <si>
    <t>ID.4  PRO</t>
  </si>
  <si>
    <t xml:space="preserve">ID.4  AWD PRO </t>
  </si>
  <si>
    <t xml:space="preserve">ID.4  S PRO S </t>
  </si>
  <si>
    <t xml:space="preserve">ID.4  PRO S PLUS </t>
  </si>
  <si>
    <t xml:space="preserve">ID.4  AWD PRO S </t>
  </si>
  <si>
    <t xml:space="preserve">ID.4 AWD PRO S PLUS </t>
  </si>
  <si>
    <t xml:space="preserve">JETTA  S </t>
  </si>
  <si>
    <t>JETTA SPORT</t>
  </si>
  <si>
    <t>JETTA SEL</t>
  </si>
  <si>
    <t xml:space="preserve">JETTA GLI 40TH ANNIVERSARY EDITION </t>
  </si>
  <si>
    <t xml:space="preserve">JETTA GLI AUTOBAHN </t>
  </si>
  <si>
    <t xml:space="preserve">TAOS S </t>
  </si>
  <si>
    <t xml:space="preserve">TIGUAN WOLFSBURG EDITION </t>
  </si>
  <si>
    <t xml:space="preserve">LAND CRUISER TXL </t>
  </si>
  <si>
    <t>2800 cc</t>
  </si>
  <si>
    <t xml:space="preserve"> CARNIVAL</t>
  </si>
  <si>
    <t>5DOOR WAGON LONG  11 seater</t>
  </si>
  <si>
    <t>MERCEDES-BENZ</t>
  </si>
  <si>
    <t xml:space="preserve">GLC 250 4MATIC SPORTLINE </t>
  </si>
  <si>
    <t>2.0cc</t>
  </si>
  <si>
    <t xml:space="preserve"> CAPTIVA </t>
  </si>
  <si>
    <t>MU-X</t>
  </si>
  <si>
    <t>CARNIVAL 9 SEATER</t>
  </si>
  <si>
    <t>4 DOORS WAGON LONG</t>
  </si>
  <si>
    <t>ACTYON SPORTS</t>
  </si>
  <si>
    <t>4 DOORS DOUBLE CABIN PICK UP</t>
  </si>
  <si>
    <t xml:space="preserve">MITSUBISH </t>
  </si>
  <si>
    <t xml:space="preserve">GM DAEWOO </t>
  </si>
  <si>
    <t xml:space="preserve">ALPHEON EL240H </t>
  </si>
  <si>
    <t>2.4CC HYBRID</t>
  </si>
  <si>
    <t>3DOORS</t>
  </si>
  <si>
    <t xml:space="preserve">MICRA </t>
  </si>
  <si>
    <t xml:space="preserve">300C </t>
  </si>
  <si>
    <t>2700CC</t>
  </si>
  <si>
    <t xml:space="preserve">LACETTI </t>
  </si>
  <si>
    <t xml:space="preserve">DAEWOO/CHEVROLET </t>
  </si>
  <si>
    <t xml:space="preserve">LACETTI/CRUZE  </t>
  </si>
  <si>
    <t xml:space="preserve"> AYGO</t>
  </si>
  <si>
    <t xml:space="preserve"> VIOS</t>
  </si>
  <si>
    <t>5300CC</t>
  </si>
  <si>
    <t xml:space="preserve">YUKON </t>
  </si>
  <si>
    <t>3.3CC</t>
  </si>
  <si>
    <t xml:space="preserve">118D </t>
  </si>
  <si>
    <t xml:space="preserve">5 DOORS  </t>
  </si>
  <si>
    <t xml:space="preserve">CEED         </t>
  </si>
  <si>
    <t xml:space="preserve">5 DOORS HATCHBACK </t>
  </si>
  <si>
    <t>320i E90</t>
  </si>
  <si>
    <t xml:space="preserve">RWD   </t>
  </si>
  <si>
    <t>CR-V</t>
  </si>
  <si>
    <t xml:space="preserve">SMART </t>
  </si>
  <si>
    <t xml:space="preserve">MERCEDES BENZ  </t>
  </si>
  <si>
    <t>411KA</t>
  </si>
  <si>
    <t xml:space="preserve"> 3/2 DOORS VAN</t>
  </si>
  <si>
    <t>JAGUAR</t>
  </si>
  <si>
    <t xml:space="preserve"> X TYPE </t>
  </si>
  <si>
    <t xml:space="preserve">IS200 </t>
  </si>
  <si>
    <t>1000CC</t>
  </si>
  <si>
    <t>3 DR SEDAN</t>
  </si>
  <si>
    <t>1.0CC</t>
  </si>
  <si>
    <t>3 DOORS HACTCHBACK</t>
  </si>
  <si>
    <t xml:space="preserve">HILLUX </t>
  </si>
  <si>
    <t>2 DOORS SINGLE CAB</t>
  </si>
  <si>
    <t>3.0CC</t>
  </si>
  <si>
    <t>F-150 RAPTOR</t>
  </si>
  <si>
    <t xml:space="preserve">4DOORS </t>
  </si>
  <si>
    <t>DACIA</t>
  </si>
  <si>
    <t>UX 250H HYBRID</t>
  </si>
  <si>
    <t>GRANDEUR HYBRID</t>
  </si>
  <si>
    <t>4DOORS-SPORT UTILITY</t>
  </si>
  <si>
    <t xml:space="preserve">MAHINDRA </t>
  </si>
  <si>
    <t>SCORPIO PICKUP</t>
  </si>
  <si>
    <t>GLC 350 HYBRID</t>
  </si>
  <si>
    <t>MITSUBISH</t>
  </si>
  <si>
    <t>L200 PICK-UP DOUBLE CABIN</t>
  </si>
  <si>
    <t>HIACE VAN</t>
  </si>
  <si>
    <t>5DOORS-18 SEATS</t>
  </si>
  <si>
    <t>AX7</t>
  </si>
  <si>
    <t>5DOOR-SUV</t>
  </si>
  <si>
    <t>DONGFENG 580</t>
  </si>
  <si>
    <t>5DOORS-SUV</t>
  </si>
  <si>
    <t>L200 PICKCUP DOUBLE CABIN</t>
  </si>
  <si>
    <t>DUSTER 2</t>
  </si>
  <si>
    <t>3DOORS- WAGON LONG 12SEATER PASSENGER BUS</t>
  </si>
  <si>
    <t xml:space="preserve">4/5DOORS-SUV </t>
  </si>
  <si>
    <t>CH-R  HYBRID</t>
  </si>
  <si>
    <t xml:space="preserve">RANGER WILDTRAK </t>
  </si>
  <si>
    <t>4/5DOORS PICK-UP DOUBLE CABIN</t>
  </si>
  <si>
    <t>GLC 350  E 4MATIC HYBRID</t>
  </si>
  <si>
    <t>3DOORS-WAGON</t>
  </si>
  <si>
    <t>RAV4 HYBRID LE</t>
  </si>
  <si>
    <t xml:space="preserve">5DOORS-SUV </t>
  </si>
  <si>
    <t>FIAT 500</t>
  </si>
  <si>
    <t>3DOORS-HATCHBACK</t>
  </si>
  <si>
    <t xml:space="preserve">RANGER XL DOUBLE CABIN </t>
  </si>
  <si>
    <t>4DOORS-PICKUP</t>
  </si>
  <si>
    <t>CASHQAI</t>
  </si>
  <si>
    <t>COROLLA AXIO/FIELDER HYBRID</t>
  </si>
  <si>
    <t>AMG G 63 4X4 Squared</t>
  </si>
  <si>
    <t xml:space="preserve">PREMIUM 40 TFSI </t>
  </si>
  <si>
    <t xml:space="preserve">PREMIUM PLUS 40 TFSI </t>
  </si>
  <si>
    <t xml:space="preserve">PRESTIGE  40 TFSI </t>
  </si>
  <si>
    <t xml:space="preserve">PREMIUM 40 TFSI QUATTRO </t>
  </si>
  <si>
    <t xml:space="preserve">PREMIUM PLUS 40 TFSI QUATTRO </t>
  </si>
  <si>
    <t xml:space="preserve">PRESTIGE  40 TFSI QUATTRO </t>
  </si>
  <si>
    <t xml:space="preserve">PREMIUM 40 TFSI QUATTRO  </t>
  </si>
  <si>
    <t xml:space="preserve">PRESTIGE 40 TFSI QUATTRO </t>
  </si>
  <si>
    <t xml:space="preserve">S LINE PRESTIGE 45 TFSI QUATTRO </t>
  </si>
  <si>
    <t xml:space="preserve">S LINE PREMIUM PLUS 45 TFSI QUATTRO </t>
  </si>
  <si>
    <t xml:space="preserve">S LINE PREMIUM  45 TFSI QUATTRO </t>
  </si>
  <si>
    <t>ALLROAD PRESTIGE 45 TFSI QUATTRO</t>
  </si>
  <si>
    <t xml:space="preserve">ALLROAD PREMIUM PLUS 45 TFSI QUATTRO </t>
  </si>
  <si>
    <t xml:space="preserve">S LINE PREMIUM 45 TFSI QUATTRO </t>
  </si>
  <si>
    <t xml:space="preserve">S LINE PRESTIGE  45 TFSI QUATTRO  </t>
  </si>
  <si>
    <t xml:space="preserve">S LINE PREMUIM PLUS 45 TFSI QUATTRO  </t>
  </si>
  <si>
    <t xml:space="preserve">PREMUIM PLUS 45 TFSI QUATTRO  </t>
  </si>
  <si>
    <t xml:space="preserve">PREMIUM 45 TFSI QUATTRO </t>
  </si>
  <si>
    <t xml:space="preserve">PREMIUM PLUS 45 TFSI QUATTRO </t>
  </si>
  <si>
    <t xml:space="preserve">PRESTIGE 55 TFSI QUATTRO </t>
  </si>
  <si>
    <t xml:space="preserve">PREMIUM 55 TFSI QUATTRO </t>
  </si>
  <si>
    <t xml:space="preserve">PREMIUM PLUS 55 TFSI QUATTRO </t>
  </si>
  <si>
    <t xml:space="preserve">ALLROAD  3.0 TFSI PRESTIGE </t>
  </si>
  <si>
    <t xml:space="preserve">ALLROAD  3.0 TFSI PREMIUM PLUS </t>
  </si>
  <si>
    <t>PREMIUM PLUS 55 TFSI e QUATTRO/ ELECTRIC</t>
  </si>
  <si>
    <t>PRESTIGE 55 TFSI e QUATTRO/ELECTRIC</t>
  </si>
  <si>
    <t>AUDI A8</t>
  </si>
  <si>
    <t>L 55 TFSI QUATTRO</t>
  </si>
  <si>
    <t>AUDI e-tron</t>
  </si>
  <si>
    <t>PREMIUM PLUS QUATTRO</t>
  </si>
  <si>
    <t>PREMIUM QUATTRO</t>
  </si>
  <si>
    <t>CHRONOS QUATTRO</t>
  </si>
  <si>
    <t>GT PREMIUM PLUS QUATTRO</t>
  </si>
  <si>
    <t>GT PRESTIGE QUATTRO</t>
  </si>
  <si>
    <t>S PREMIUM PLUS QUATTRO</t>
  </si>
  <si>
    <t>S PRESTIGE QUATTRO</t>
  </si>
  <si>
    <t>SPORTBACK S LINE PRESTIGE QUATTRO</t>
  </si>
  <si>
    <t>SPORTBACK S LINE PREMIUM PLUS QUATTRO</t>
  </si>
  <si>
    <t>SPORTBACK S LINE PREMIUM QUATTRO</t>
  </si>
  <si>
    <t>PREMIUM 40 TFSI QUATTRO</t>
  </si>
  <si>
    <t>PREMIUM PLUS 40 TFSI QUATTRO</t>
  </si>
  <si>
    <t>S LINE PREMIUM PLUS 45 TFSI QUATTRO</t>
  </si>
  <si>
    <t>S LINE PREMIUM 45 TFSI QUATTRO</t>
  </si>
  <si>
    <t>AUDI Q4 e-tron</t>
  </si>
  <si>
    <t>PREMIUM PLUS 40</t>
  </si>
  <si>
    <t>PREMIUM 40</t>
  </si>
  <si>
    <t>PREMIUM PLUS 50 QUATTRO</t>
  </si>
  <si>
    <t>PRESTIGE 50 QUATTRO</t>
  </si>
  <si>
    <t>PREMIUM 50 QUATTRO</t>
  </si>
  <si>
    <t>SPORTBACK  PREMIUM 50 QUATTRO</t>
  </si>
  <si>
    <t>SPORTBACK  PREMIUM PLUS 50 QUATTRO</t>
  </si>
  <si>
    <t>SPORTBACK  PRESTIGE 50 QUATTRO</t>
  </si>
  <si>
    <t xml:space="preserve">S LINE PRESTIGE  45 TFSI  QUATTRO </t>
  </si>
  <si>
    <t xml:space="preserve">S LINE PREMIUM PLUS 45 TFSI  QUATTRO </t>
  </si>
  <si>
    <t xml:space="preserve">AUDI Q5 </t>
  </si>
  <si>
    <t xml:space="preserve">S LINE PREMIUM 45 TFSI  QUATTRO </t>
  </si>
  <si>
    <t>AUDI Q5 e</t>
  </si>
  <si>
    <t xml:space="preserve">S LINE PREMUIM  55 TFSI e QUATTRO </t>
  </si>
  <si>
    <t xml:space="preserve">S LINE PRESTIGE  55 TFSI e QUATTRO </t>
  </si>
  <si>
    <t xml:space="preserve">S LINE PREMIUM PLUS 55 TFSI e QUATTRO </t>
  </si>
  <si>
    <t>AUDI R8</t>
  </si>
  <si>
    <t xml:space="preserve">V10 PERFORMANCE </t>
  </si>
  <si>
    <t>V10 PERFORMANCE QUATTRO</t>
  </si>
  <si>
    <t>AUDI RS  e-tron</t>
  </si>
  <si>
    <t>GT QUATTRO</t>
  </si>
  <si>
    <t>AUDI RS 3</t>
  </si>
  <si>
    <t>2.5 TFSI</t>
  </si>
  <si>
    <t>AUDI RS 5</t>
  </si>
  <si>
    <t>2.9 TFSI QUATTRO</t>
  </si>
  <si>
    <t>AUDI RS 6</t>
  </si>
  <si>
    <t>AVANT 4.0 TSFI QUATTRO</t>
  </si>
  <si>
    <t>AUDI RS 7</t>
  </si>
  <si>
    <t>4.0 TSFI QUATTRO</t>
  </si>
  <si>
    <t>AUDI RS Q8</t>
  </si>
  <si>
    <t>4.0 TFSI QUATTRO</t>
  </si>
  <si>
    <t>AUDI S3</t>
  </si>
  <si>
    <t>PREMIUM PLUS 2.0 TFSI QUATTRO</t>
  </si>
  <si>
    <t>PRESTIGE 2.0 TFSI QUATTRO</t>
  </si>
  <si>
    <t>PREMIUM 2.0 TFSI QUATTRO</t>
  </si>
  <si>
    <t>AUDI S4</t>
  </si>
  <si>
    <t>PREMIUM PLUS 3.0 TFSI QUATTRO</t>
  </si>
  <si>
    <t>PRESTIGE 3.0 TFSI QUATTRO</t>
  </si>
  <si>
    <t>PREMIUM 3.0 TFSI QUATTRO</t>
  </si>
  <si>
    <t>AUDI S5</t>
  </si>
  <si>
    <t>AUDI S6</t>
  </si>
  <si>
    <t>2.9 TFSI PRESTIGE</t>
  </si>
  <si>
    <t>2.9 TFSI PREMIUM PLUS</t>
  </si>
  <si>
    <t>AUDI S7</t>
  </si>
  <si>
    <t>4-DDOR HATCHBACK</t>
  </si>
  <si>
    <t>AUDI S8</t>
  </si>
  <si>
    <t>4.0 TFSI</t>
  </si>
  <si>
    <t>AUDI SQ5</t>
  </si>
  <si>
    <t>SPORTBACK PREMIUM 3.0 TFSI QUATTRO</t>
  </si>
  <si>
    <t>SPORTBACK PREMIUM PLUS 3.0 TFSI QUATTRO</t>
  </si>
  <si>
    <t>SPORTBACK PRESTIGE 3.0 TFSI QUATTRO</t>
  </si>
  <si>
    <t>AUDI SQ7</t>
  </si>
  <si>
    <t>PREMIUM PLUS 4.0 TFSI QUATTRO</t>
  </si>
  <si>
    <t>PRESTIGE 4.0 TFSI QUATTRO</t>
  </si>
  <si>
    <t>AUDI SQ8</t>
  </si>
  <si>
    <t>AUDI TT</t>
  </si>
  <si>
    <t>45 TFSI QUATTRO</t>
  </si>
  <si>
    <t>RS  2.5 TFSI</t>
  </si>
  <si>
    <t>AUDI TTS</t>
  </si>
  <si>
    <t>2.0 TFSI QUATTRO</t>
  </si>
  <si>
    <t>228 GRAN COUPE</t>
  </si>
  <si>
    <t>228i XDRIVE GRAN CUOPE</t>
  </si>
  <si>
    <t>230i COUPE</t>
  </si>
  <si>
    <t xml:space="preserve">330i </t>
  </si>
  <si>
    <t>330i  Xdrive</t>
  </si>
  <si>
    <t xml:space="preserve">330e PLUG-IN HYBRID </t>
  </si>
  <si>
    <t xml:space="preserve">330e xDRIVE PLUG-IN HYBRID </t>
  </si>
  <si>
    <t xml:space="preserve">430i </t>
  </si>
  <si>
    <t>430i GRAN COUPE</t>
  </si>
  <si>
    <t>530i</t>
  </si>
  <si>
    <t>530i XDRIVE</t>
  </si>
  <si>
    <t>530i PLUG-IN HYBRID</t>
  </si>
  <si>
    <t>530i xDRIVE PLUG-IN HYBRID</t>
  </si>
  <si>
    <t>540i</t>
  </si>
  <si>
    <t>540i xDRIVE</t>
  </si>
  <si>
    <t>740i</t>
  </si>
  <si>
    <t>740i xDRIVE</t>
  </si>
  <si>
    <t>745e xDRIVE PLUG-IN HYBRID</t>
  </si>
  <si>
    <t>750i xDRIVE</t>
  </si>
  <si>
    <t xml:space="preserve">840i </t>
  </si>
  <si>
    <t>840i Xdrive</t>
  </si>
  <si>
    <t>840i</t>
  </si>
  <si>
    <t xml:space="preserve">840i Xdrive </t>
  </si>
  <si>
    <t>840i GRAN COUPE</t>
  </si>
  <si>
    <t>840i Xdrive GRAN COUPE</t>
  </si>
  <si>
    <t>ALPINA B7 Xdrive</t>
  </si>
  <si>
    <t>ALPINA B8 GRAN COUPE Xdrie</t>
  </si>
  <si>
    <t>ALPINA XB7</t>
  </si>
  <si>
    <t>i4 GRAN COUPE Edrive40</t>
  </si>
  <si>
    <t>iX Xdrive50</t>
  </si>
  <si>
    <t>M235i Xdrive GRAN COUPE</t>
  </si>
  <si>
    <t>M240i Xdrive</t>
  </si>
  <si>
    <t>M3 COMPETITION Xdrive</t>
  </si>
  <si>
    <t>M340i</t>
  </si>
  <si>
    <t>M4 COMPETITION Xdrive</t>
  </si>
  <si>
    <t>M440I</t>
  </si>
  <si>
    <t>M440I Xdrive</t>
  </si>
  <si>
    <t xml:space="preserve">M440I </t>
  </si>
  <si>
    <t>Xdrive</t>
  </si>
  <si>
    <t xml:space="preserve">M44Oi Xdrive GRAN COUPE </t>
  </si>
  <si>
    <t>M5  CS</t>
  </si>
  <si>
    <t>M550i Xdrive</t>
  </si>
  <si>
    <t>M760i Xdrive</t>
  </si>
  <si>
    <t>M850i Xdrive</t>
  </si>
  <si>
    <t>M850i  Xdrive GRAN COUPE</t>
  </si>
  <si>
    <t>X1 sDrive28i</t>
  </si>
  <si>
    <t xml:space="preserve">X2 sDrive28i </t>
  </si>
  <si>
    <t xml:space="preserve">X2 M350i </t>
  </si>
  <si>
    <t>X3 M40i</t>
  </si>
  <si>
    <t>X4 sDrive30i</t>
  </si>
  <si>
    <t xml:space="preserve">X4 M40i </t>
  </si>
  <si>
    <t>X5 sDrive40i</t>
  </si>
  <si>
    <t>X5 PHEV sDrive 45e PLIG-IN HYBRID</t>
  </si>
  <si>
    <t>X6 xDrive40i</t>
  </si>
  <si>
    <t>X7 xDrive40i</t>
  </si>
  <si>
    <t>X7 M50i</t>
  </si>
  <si>
    <t>Z4 sDrive30i ROADSTAR</t>
  </si>
  <si>
    <t>Z4 sDriveM40i ROADSTAR</t>
  </si>
  <si>
    <t>BLAZER PRIMIER 0 hd</t>
  </si>
  <si>
    <t>BLAZER RS 1RS</t>
  </si>
  <si>
    <t>BOLT EUV LT 2LT</t>
  </si>
  <si>
    <t>BOLT EUV PREMIER 2LZ</t>
  </si>
  <si>
    <t>BOLT EV LT 1LT</t>
  </si>
  <si>
    <t>BOLT EV PREMIER 2LT</t>
  </si>
  <si>
    <t xml:space="preserve">COLORADO CREW CAB, LT LONG BOX </t>
  </si>
  <si>
    <t xml:space="preserve">COLORADO CREW CAB, LT SHORT BOX </t>
  </si>
  <si>
    <t xml:space="preserve">COLORADO CREW CAB, WT LONG BOX </t>
  </si>
  <si>
    <t xml:space="preserve">COLORADO CREW CAB, WT SHORT BOX </t>
  </si>
  <si>
    <t xml:space="preserve">COLORADO CREW CAB, Z71 LONG BOX </t>
  </si>
  <si>
    <t xml:space="preserve">COLORADO CREW CAB, Z71 SHORT BOX </t>
  </si>
  <si>
    <t xml:space="preserve">COLORADO CREW CAB, ZR2 SHORT BOX </t>
  </si>
  <si>
    <t xml:space="preserve">COLORADO EXTENDED CAB, LT </t>
  </si>
  <si>
    <t xml:space="preserve">COLORADO EXTENDED CAB, WT </t>
  </si>
  <si>
    <t>COLORADO EXTENDED CAB, Z71</t>
  </si>
  <si>
    <t>COLORADO EXTENDED CAB, ZR2</t>
  </si>
  <si>
    <t>CORVETTE STINGRAY 1LT</t>
  </si>
  <si>
    <t>CORVETTE STINGRAY 2LT</t>
  </si>
  <si>
    <t>CORVETTE STINGRAY 3LT</t>
  </si>
  <si>
    <t>EQUINOX LS 1LS</t>
  </si>
  <si>
    <t>EQUINOX LT 1LT</t>
  </si>
  <si>
    <t>EQUINOX RS RS</t>
  </si>
  <si>
    <t>MALIBU LS 1LS</t>
  </si>
  <si>
    <t>MALIBU LT 1LT</t>
  </si>
  <si>
    <t>MALIBU RS 1SP</t>
  </si>
  <si>
    <t>SPARK 1LT 1SC</t>
  </si>
  <si>
    <t>SPARK 1LT 1SD</t>
  </si>
  <si>
    <t>SPARK 2LT 1SE</t>
  </si>
  <si>
    <t>SPARK 2LT 1SF</t>
  </si>
  <si>
    <t>SPARK ACTIV 1SG</t>
  </si>
  <si>
    <t>SPARK ACTIV 1SH</t>
  </si>
  <si>
    <t>SPARK LS 1SA</t>
  </si>
  <si>
    <t>SPARK LS 1SB</t>
  </si>
  <si>
    <t>SUBURBAN HIGH COUNTRY</t>
  </si>
  <si>
    <t>5.3L</t>
  </si>
  <si>
    <t>SUBURBAN RST</t>
  </si>
  <si>
    <t>SUBURBAN Z71</t>
  </si>
  <si>
    <t>TAHOE HIGH COUNTRY</t>
  </si>
  <si>
    <t>TAHOE RST</t>
  </si>
  <si>
    <t>TRAIBLAZER ACTIV</t>
  </si>
  <si>
    <t>TRAIBLAZER LS</t>
  </si>
  <si>
    <t>TRAIBLAZER LT</t>
  </si>
  <si>
    <t>TRAIBLAZER RS</t>
  </si>
  <si>
    <t>TRAVERSE HIGH COUNTRY 2LZ</t>
  </si>
  <si>
    <t>TRAVERSE LS 1LS</t>
  </si>
  <si>
    <t>TRAVERSE LT CLOTH 1LT</t>
  </si>
  <si>
    <t>TRAVERSE LT LEATHER 3LT</t>
  </si>
  <si>
    <t>TRAVERSE PREMIER 1LZ</t>
  </si>
  <si>
    <t>TRAVERSE RS 2LT</t>
  </si>
  <si>
    <t>PACIFICA LIMITED</t>
  </si>
  <si>
    <t>PACIFICA LIMITED HYBRID</t>
  </si>
  <si>
    <t>PACIFICA PINACLE</t>
  </si>
  <si>
    <t>PACIFICA PINACLE HYBRID</t>
  </si>
  <si>
    <t>PACIFICA TOURING</t>
  </si>
  <si>
    <t>PACIFICA TOURING HYBRID</t>
  </si>
  <si>
    <t>PACIFICA TOURING-L</t>
  </si>
  <si>
    <t>PACIFICA TOURING-L HYBRID</t>
  </si>
  <si>
    <t>CHARGER RT</t>
  </si>
  <si>
    <t>CHARGER SCAT PACK</t>
  </si>
  <si>
    <t>CHARGER Widebody SRT Hellcat</t>
  </si>
  <si>
    <t>CHALLENGER RT</t>
  </si>
  <si>
    <t>CHALLENGER RT SCAT PACK</t>
  </si>
  <si>
    <t>CHALLENGER SRT Hellcat</t>
  </si>
  <si>
    <t>DURANGO Citadel</t>
  </si>
  <si>
    <t>DURANGO RT</t>
  </si>
  <si>
    <t>DURANGO SRT 392</t>
  </si>
  <si>
    <t>DURANGO SRT Hellcat</t>
  </si>
  <si>
    <t xml:space="preserve">DURANGO SXT </t>
  </si>
  <si>
    <t>500X TREKKING</t>
  </si>
  <si>
    <t>500X TREKKINGPLUS</t>
  </si>
  <si>
    <t>BRONCO</t>
  </si>
  <si>
    <t>2-DOOR SUV</t>
  </si>
  <si>
    <t>BRONCO Advanced 4x4</t>
  </si>
  <si>
    <t>BRONCO Advanced 4x5</t>
  </si>
  <si>
    <t>BRONCO Advanced 4x4 badlands</t>
  </si>
  <si>
    <t>BRONCO Advanced 4x4 Big Bend</t>
  </si>
  <si>
    <t>BRONCO Advanced 4x4 Black Diamond</t>
  </si>
  <si>
    <t>BRONCO Advanced 4x4 First Edition</t>
  </si>
  <si>
    <t>BRONCO Advanced 4x4 Outer Banks</t>
  </si>
  <si>
    <t>BRONCO Advanced 4x4 Wildtrak</t>
  </si>
  <si>
    <t>BRONCO Big Bend</t>
  </si>
  <si>
    <t>BRONCO Black Diamond</t>
  </si>
  <si>
    <t>BRONCO Outer Banks</t>
  </si>
  <si>
    <t>BRONCO SPORT</t>
  </si>
  <si>
    <t>BRONCO SPORT Badlands</t>
  </si>
  <si>
    <t>BRONCO SPORT Big Bend</t>
  </si>
  <si>
    <t>BRONCO SPORT First Edition</t>
  </si>
  <si>
    <t>BRONCO SPORT Outer Banks</t>
  </si>
  <si>
    <t>EDGE SEL</t>
  </si>
  <si>
    <t>EDGE ST</t>
  </si>
  <si>
    <t>EDGE ST-LINE</t>
  </si>
  <si>
    <t>ECOSPORT S</t>
  </si>
  <si>
    <t>ECOSPORT SE</t>
  </si>
  <si>
    <t>ECOSPORT SES</t>
  </si>
  <si>
    <t>ESCAPE PLUG-IN HYBRID SE</t>
  </si>
  <si>
    <t>ESCAPE PLUG-IN HYBRID SEL</t>
  </si>
  <si>
    <t>ESCAPE PLUG-IN HYBRID TITANIUM</t>
  </si>
  <si>
    <t>ESCAPE S</t>
  </si>
  <si>
    <t>ESCAPE SE SPORT HYBRID</t>
  </si>
  <si>
    <t>ESCAPE SEL</t>
  </si>
  <si>
    <t>ESCAPE SEL 2.0L</t>
  </si>
  <si>
    <t>ESCAPE SEL 2.5L</t>
  </si>
  <si>
    <t>ESCAPE TITUNIUM</t>
  </si>
  <si>
    <t>ESCAPE TITUNIUM HYBRID</t>
  </si>
  <si>
    <t>EXPEDITION 5-PASSENGER XL</t>
  </si>
  <si>
    <t>EXPEDITION KING RANCH</t>
  </si>
  <si>
    <t>EXPEDITION KING RANCH MAX</t>
  </si>
  <si>
    <t>EXPEDITION LIMITED</t>
  </si>
  <si>
    <t>EXPEDITION LIMITED MAX</t>
  </si>
  <si>
    <t>EXPEDITION PLATINUM</t>
  </si>
  <si>
    <t>EXPEDITION PLATINUM MAX</t>
  </si>
  <si>
    <t>EXPEDITION XLT</t>
  </si>
  <si>
    <t>EXPEDITION XLT MAX</t>
  </si>
  <si>
    <t>EXPLORER LIMITED HEV</t>
  </si>
  <si>
    <t>F-150 REGULAR CAB XL,6.5' BOX XL</t>
  </si>
  <si>
    <t>F-150 REGULAR CAB XL,8' BOX XL</t>
  </si>
  <si>
    <t>F-150 REGULAR CAB XLT,6.5' BOX XLT</t>
  </si>
  <si>
    <t>F-150 REGULAR CAB XLT,8' BOX XLT</t>
  </si>
  <si>
    <t>F-150 SuperCab LARIAT,6.5' BOX LARIAT</t>
  </si>
  <si>
    <t>F-150 SuperCab LARIAT,8' BOX  LARIAT</t>
  </si>
  <si>
    <t>F-150 SuperCab  XL, 6.5' BOX  XL</t>
  </si>
  <si>
    <t>F-150 SuperCab  XL, 8' BOX  XL</t>
  </si>
  <si>
    <t>F-150 SuperCab  XLT, 6.5' BOX  XLT</t>
  </si>
  <si>
    <t>F-150 SuperCab  XLT, 8' BOX  XLT</t>
  </si>
  <si>
    <t>F-150 SuperCrew King Ranch,5.5' Box King Ranch</t>
  </si>
  <si>
    <t>F-150 SuperCrew King Ranch,6.5' Box King Ranch</t>
  </si>
  <si>
    <t>F-150 SuperCrew Lariat,5.5' Box Lariat</t>
  </si>
  <si>
    <t>F-150 SuperCrew Lariat,6.5' Box Lariat</t>
  </si>
  <si>
    <t>F-150 SuperCrew Limited,5.5' Box Limited</t>
  </si>
  <si>
    <t>F-150 SuperCrew Platinum,5.5' Box Platinum</t>
  </si>
  <si>
    <t>F-150 SuperCrew Platinum,6.5' Box Platinum</t>
  </si>
  <si>
    <t>F-150 SuperCrew Raptor,5.5' Box Raptor</t>
  </si>
  <si>
    <t>F-150 SuperCrew Tremor,5.5' Box Tremor</t>
  </si>
  <si>
    <t>F-150 SuperCrew XL,5.5' Box XL</t>
  </si>
  <si>
    <t>F-150 SuperCrew XL,6.5' Box XL</t>
  </si>
  <si>
    <t>F-150 SuperCrew XLT,5.5' Box XLT</t>
  </si>
  <si>
    <t>F-150 SuperCrew XLT,6.5' Box XLT</t>
  </si>
  <si>
    <t>F-250 Super Duty Crew Cab King Ranch,6.75' Box King Ranch</t>
  </si>
  <si>
    <t>F-250 Super Duty Crew Cab King Ranch, 8' Box Kin8g Ranch</t>
  </si>
  <si>
    <t>F-250 Super Duty Crew Cab Lariat, 6.75' Box Lariat</t>
  </si>
  <si>
    <t>F-250 Super Duty Crew Cab Lariat, 8' Box Lariat</t>
  </si>
  <si>
    <t>F-250 Super Duty Crew Cab Limited, 6.75' Box Limited</t>
  </si>
  <si>
    <t>6.7L</t>
  </si>
  <si>
    <t>F-250 Super Duty Crew Cab Limited, 8' Box Limited</t>
  </si>
  <si>
    <t>F-250 Super Duty Crew Cab Platinum, 6.75' Box Platinum</t>
  </si>
  <si>
    <t>F-250 Super Duty Crew Cab Platinum, 8' Box Platinum</t>
  </si>
  <si>
    <t>F-250 Super Duty Crew Cab XL, 8' Box XL</t>
  </si>
  <si>
    <t>F-250 Super Duty Crew Cab XLT, 6.75' Box XLT</t>
  </si>
  <si>
    <t>F-250 Super Duty Crew Cab XLT, 8' Box XLT</t>
  </si>
  <si>
    <t>F-250 Super Duty Regular Cab XL, 8' Box XL</t>
  </si>
  <si>
    <t>F-250 Super Duty Regular Cab XLT, 8' Box XLT</t>
  </si>
  <si>
    <t>F-250 Super Duty SuperCab Lariat, 6.75' Box Lariat</t>
  </si>
  <si>
    <t>F-250 Super Duty SuperCab Lariat, 8' Box Lariat</t>
  </si>
  <si>
    <t>F-250 Super Duty SuperCab XL, 6.75' Box XL</t>
  </si>
  <si>
    <t>F-250 Super Duty SuperCab XL, 8' Box XL</t>
  </si>
  <si>
    <t>F-250 Super Duty SuperCab XLT, 6.75' Box XLT</t>
  </si>
  <si>
    <t>F-250 Super Duty SuperCab XLT, 8' Box XLT</t>
  </si>
  <si>
    <t>F-350 Super Duty Crew Cab (DRW) King Ranch, King Ranch</t>
  </si>
  <si>
    <t>F-350 Super Duty Crew Cab (DRW) Lariat, Lariat</t>
  </si>
  <si>
    <t>F-350 Super Duty Crew Cab (DRW) Limited, Limited</t>
  </si>
  <si>
    <t>F-350 Super Duty Crew Cab (DRW) Platinum, Platinum</t>
  </si>
  <si>
    <t>F-350 Super Duty Crew Cab (DRW) XL, XL</t>
  </si>
  <si>
    <t>F-350 Super Duty Crew Cab (DRW) XLT, XLT</t>
  </si>
  <si>
    <t>F-350 Super Duty Crew Cab King Ranch, King Ranch</t>
  </si>
  <si>
    <t>F-350 Super Duty Crew Cab Lariat, Lariat</t>
  </si>
  <si>
    <t>F-350 Super Duty Crew Cab Limited, Limited</t>
  </si>
  <si>
    <t>F-350 Super Duty Crew Cab Platinum, Platinum</t>
  </si>
  <si>
    <t>F-350 Super Duty Crew Cab XL, XL</t>
  </si>
  <si>
    <t>F-350 Super Duty Crew Cab XLT, XLT</t>
  </si>
  <si>
    <t>F-350 Super Duty Regular Cab (DRW) XL, XL</t>
  </si>
  <si>
    <t>F-350 Super Duty Regular Cab (DRW) XLT, XLT</t>
  </si>
  <si>
    <t>F-350 Super Duty Regular Cab XL, XL</t>
  </si>
  <si>
    <t>F-350 Super Duty Regular Cab XLT, XLT</t>
  </si>
  <si>
    <t>F-350 Super Duty SuperCab (DRW) Lariat, Lariat</t>
  </si>
  <si>
    <t>F-350 Super Duty SuperCab (DRW) XL, XL</t>
  </si>
  <si>
    <t>F-350 Super Duty SuperCab (DRW) XLT, XLT</t>
  </si>
  <si>
    <t>F-350 Super Duty SuperCab Lariat, Lariat</t>
  </si>
  <si>
    <t>F-350 Super Duty SuperCab XL, XL</t>
  </si>
  <si>
    <t>F-350 Super Duty SuperCab XLT, XLT</t>
  </si>
  <si>
    <t>RANGER SUPERCAB LARIAT</t>
  </si>
  <si>
    <t>RANGER SUPERCAB XL</t>
  </si>
  <si>
    <t>RANGER SUPERCAB XLT</t>
  </si>
  <si>
    <t>RANGER SUPERCREW LARIAT</t>
  </si>
  <si>
    <t>RANGER SUPERCREW XL</t>
  </si>
  <si>
    <t>RANGER SUPERCREW XLT</t>
  </si>
  <si>
    <t>MUSTANG EcoBoost</t>
  </si>
  <si>
    <t>MUSTANG EcoBoost Platinum</t>
  </si>
  <si>
    <t>MUSTANG GT PLATINUM</t>
  </si>
  <si>
    <t>MUSTANG GT MACH 1</t>
  </si>
  <si>
    <t>MUSTANG  MACH-E CALIFONIA ROUTE 1</t>
  </si>
  <si>
    <t>MUSTANG  MACH-E PLATINUM</t>
  </si>
  <si>
    <t>MUSTANG  MACH-E SELECT</t>
  </si>
  <si>
    <t>AVALON XLE HYBRID</t>
  </si>
  <si>
    <t>AVALON XSE HYBRID NIGHTSHADE</t>
  </si>
  <si>
    <t>AVALON LIMITED HYBRID</t>
  </si>
  <si>
    <t xml:space="preserve">CAMRY SE </t>
  </si>
  <si>
    <t>CAMRY SE NIGHTSHADE</t>
  </si>
  <si>
    <t>CAMRY TRD V6</t>
  </si>
  <si>
    <t>CAMRY XLE V6</t>
  </si>
  <si>
    <t>CAMRY HYBRID NIGHTSHADE CVT</t>
  </si>
  <si>
    <t>CAMRY XLE HYBRID</t>
  </si>
  <si>
    <t>CAMRY XSE HYBRID</t>
  </si>
  <si>
    <t>C-HR LE</t>
  </si>
  <si>
    <t>C-HR XLE</t>
  </si>
  <si>
    <t>C-HR NIGHTSHADE</t>
  </si>
  <si>
    <t>C-HR LIMITED</t>
  </si>
  <si>
    <t xml:space="preserve">COROLLA L </t>
  </si>
  <si>
    <t xml:space="preserve">COROLLA SE </t>
  </si>
  <si>
    <t>COROLLA APEX XSE</t>
  </si>
  <si>
    <t>COROLLA APEX SE</t>
  </si>
  <si>
    <t>COROLLA SE NIGHTSHADE</t>
  </si>
  <si>
    <t>CR-V EX-L HYBRID</t>
  </si>
  <si>
    <t>CR-V TOURING HYBRID</t>
  </si>
  <si>
    <t>ACCORD SE</t>
  </si>
  <si>
    <t>ACCORD SPORT HYBRID</t>
  </si>
  <si>
    <t>ACCORD SPORT-L HYBRID</t>
  </si>
  <si>
    <t>ACCORD TOURING HYBRID</t>
  </si>
  <si>
    <t>PILOT SPECIAL EDITION</t>
  </si>
  <si>
    <t>PILOT TOURING 7 PASSENGER</t>
  </si>
  <si>
    <t>4DOORS-SUV-7 PASSENGER</t>
  </si>
  <si>
    <t>PILOT BLACK EDITION</t>
  </si>
  <si>
    <t>4DOORS-SMALL WAGON</t>
  </si>
  <si>
    <t>HR-V EX</t>
  </si>
  <si>
    <t>ODSSEY LX</t>
  </si>
  <si>
    <t>4DOORS-MINIVAN</t>
  </si>
  <si>
    <t>CIVIC SPORT</t>
  </si>
  <si>
    <t>CIVIC TOURING</t>
  </si>
  <si>
    <t>CIVIC SPORT TOURING</t>
  </si>
  <si>
    <t>CR-V EX HYBRID</t>
  </si>
  <si>
    <t>PILOT TOURING 8 PASSENGER</t>
  </si>
  <si>
    <t>4DOORS-SUV-8 PASSENGER</t>
  </si>
  <si>
    <t>SANTA FE  XRT</t>
  </si>
  <si>
    <t>SANTA FE  LIMITED</t>
  </si>
  <si>
    <t>SANTA FE  CALLIGRAPHY</t>
  </si>
  <si>
    <t>SANTA FE CALLIGRAPHY</t>
  </si>
  <si>
    <t>SANTA FE HYBRID BLUE AWD</t>
  </si>
  <si>
    <t>SANTA FE PREMIUM SEL AWD</t>
  </si>
  <si>
    <t>SANTA FE LIMITED HYBRID AWD</t>
  </si>
  <si>
    <t>SANTA FE PLUG-IN HYBRID SEL CONVENIENCE</t>
  </si>
  <si>
    <t>SANTA FE PLUG-IN HYBRID LIMITED AWD</t>
  </si>
  <si>
    <t>SANTA FE GLS PREMIUM +</t>
  </si>
  <si>
    <t xml:space="preserve">TUCSON SEL </t>
  </si>
  <si>
    <t>TUCSON HYBRID TURBO 4-CYL BLUE</t>
  </si>
  <si>
    <t>TUCSON HYBRID TURBO 4-CYL SEL CONVINIENCE</t>
  </si>
  <si>
    <t>TUCSON HYBRID TURBO 4-CYL LIMITED</t>
  </si>
  <si>
    <t>ELANTRA BLUE HYBRID</t>
  </si>
  <si>
    <t>ELANTRA LIMITED HYBRID</t>
  </si>
  <si>
    <t>ELENTRA LIMITED</t>
  </si>
  <si>
    <t xml:space="preserve">ELANTRA SEL </t>
  </si>
  <si>
    <t>ELANTRA SULEV LIMITED</t>
  </si>
  <si>
    <t>ELANTRA SULEV SE</t>
  </si>
  <si>
    <t>ELANTRA SULEV SEL</t>
  </si>
  <si>
    <t>ELANTRA TURBO N LINE (AUTOMATIC)</t>
  </si>
  <si>
    <t>ELANTRA TURBO N LINE (MANUAL)</t>
  </si>
  <si>
    <t>KONA TURBO LIMITED</t>
  </si>
  <si>
    <t>KONA TURBO N LINE</t>
  </si>
  <si>
    <t>PALISADE CALLIGRAPHY</t>
  </si>
  <si>
    <t>ACCENT SEL</t>
  </si>
  <si>
    <t>ACCENT LIMITED</t>
  </si>
  <si>
    <t>SONATA  SEL</t>
  </si>
  <si>
    <t>SONATA  SEL PLUS</t>
  </si>
  <si>
    <t>SONATA N LINE</t>
  </si>
  <si>
    <t>SONATA N LINE NIGHT EDITION</t>
  </si>
  <si>
    <t>IONIQ HYBRID BLUE</t>
  </si>
  <si>
    <t>IONIQ  SE  HYBRID</t>
  </si>
  <si>
    <t>IONIQ  SEL  HYBRID</t>
  </si>
  <si>
    <t>IONIQ LIMITED HYBRID</t>
  </si>
  <si>
    <t>TELLURIDE LX</t>
  </si>
  <si>
    <t>TELLURIDE EX</t>
  </si>
  <si>
    <t>TELLURIDE S</t>
  </si>
  <si>
    <t xml:space="preserve">K5 LX </t>
  </si>
  <si>
    <t>K5 LXS</t>
  </si>
  <si>
    <t>K5 GT-LINE</t>
  </si>
  <si>
    <t>K5 EX</t>
  </si>
  <si>
    <t>K5 GT</t>
  </si>
  <si>
    <t xml:space="preserve">NIRO LX </t>
  </si>
  <si>
    <t>NIRO LXS HYBRID</t>
  </si>
  <si>
    <t>NIRO LXS SE HYBRID</t>
  </si>
  <si>
    <t>NIRO TOURING SE HYBRID</t>
  </si>
  <si>
    <t>NIRO EX PREMIUM HYBRID</t>
  </si>
  <si>
    <t>NIRO EV S</t>
  </si>
  <si>
    <t>NIRO EV EX</t>
  </si>
  <si>
    <t>NIRO EV EX PREMIUM</t>
  </si>
  <si>
    <t>SORENTO LX</t>
  </si>
  <si>
    <t>SORENTO S</t>
  </si>
  <si>
    <t>SORENTO X-LINE S</t>
  </si>
  <si>
    <t>SORENTO EX</t>
  </si>
  <si>
    <t>SORENTO SX</t>
  </si>
  <si>
    <t>SELTOS  S</t>
  </si>
  <si>
    <t>SELTOS  LX</t>
  </si>
  <si>
    <t>SELTOS NIGHTFALL EDITION</t>
  </si>
  <si>
    <t xml:space="preserve">SPORTAGE  LX </t>
  </si>
  <si>
    <t>SPORTAGE NIGHTFALL</t>
  </si>
  <si>
    <t>SPORTAGE SX TURBO</t>
  </si>
  <si>
    <t xml:space="preserve">SPORTAGE </t>
  </si>
  <si>
    <t xml:space="preserve">CARNIVAL LX </t>
  </si>
  <si>
    <t xml:space="preserve">CARNIVAL LXS </t>
  </si>
  <si>
    <t>CARNIVAL SX</t>
  </si>
  <si>
    <t>CARNIVAL SX PRESTIGE</t>
  </si>
  <si>
    <t xml:space="preserve">FORTE  FE </t>
  </si>
  <si>
    <t>FORTE  LXS</t>
  </si>
  <si>
    <t>FORTE GT-LINE</t>
  </si>
  <si>
    <t>FORTE GT</t>
  </si>
  <si>
    <t>HIGHLANDER HYBRID LE</t>
  </si>
  <si>
    <t>HIGHLANDER HYBRID XLE</t>
  </si>
  <si>
    <t>HIGHLANDER HYBRID BRONZE EDITION</t>
  </si>
  <si>
    <t>HIGHLANDER HYBRID PLATINUM</t>
  </si>
  <si>
    <t>FORTUNER GX</t>
  </si>
  <si>
    <t>FORTUNER VZR 4X4</t>
  </si>
  <si>
    <t>FORTUNER AT 4X4</t>
  </si>
  <si>
    <t>FORTUNER GR-S</t>
  </si>
  <si>
    <t>FORTUNER LTD</t>
  </si>
  <si>
    <t>HILUX DOUBLE CABIN GR SPORT</t>
  </si>
  <si>
    <t>INNOVA SE PLUS</t>
  </si>
  <si>
    <t>Mazda</t>
  </si>
  <si>
    <t>CX-30 2.5 S</t>
  </si>
  <si>
    <t>CX-30 2.5 S Select Package</t>
  </si>
  <si>
    <t>CX-30 2.5 S Preferred Package</t>
  </si>
  <si>
    <t>CX-30 2.5 S Carbon Edition</t>
  </si>
  <si>
    <t>CX-30 2.5 Turbo</t>
  </si>
  <si>
    <t>CX-30 2.5 S Premium Package</t>
  </si>
  <si>
    <t>CX-30 2.5 Turbo Premium Package</t>
  </si>
  <si>
    <t>CX-30 2.5 Turbo Premium Plus Package</t>
  </si>
  <si>
    <t>CX-5 2.5 S</t>
  </si>
  <si>
    <t>CX-5 2.5 S Select Package</t>
  </si>
  <si>
    <t>CX-5 2.5 S Preferred Package</t>
  </si>
  <si>
    <t>CX-5 2.5 S Carbon Edition</t>
  </si>
  <si>
    <t>CX-5 2.5 S Premium Package</t>
  </si>
  <si>
    <t>CX-5 2.5 S Premium Plus Package</t>
  </si>
  <si>
    <t>CX-5 2.5 Turbo</t>
  </si>
  <si>
    <t>CX-5 2.5 Turbo Signature</t>
  </si>
  <si>
    <t>CX-9 Sport</t>
  </si>
  <si>
    <t>CX-9 Touring</t>
  </si>
  <si>
    <t>CX-9 Touring Plus</t>
  </si>
  <si>
    <t>CX-9 Carbon Edition</t>
  </si>
  <si>
    <t>CX-9 Grand Touring</t>
  </si>
  <si>
    <t>CX-9 Signature</t>
  </si>
  <si>
    <t xml:space="preserve">Mazda3 </t>
  </si>
  <si>
    <t xml:space="preserve">Mazda3 2.5S </t>
  </si>
  <si>
    <t>Mazda3 w/Select Package</t>
  </si>
  <si>
    <t>Mazda3 w/Preferred Package</t>
  </si>
  <si>
    <t>Mazda3 Carbon Edition</t>
  </si>
  <si>
    <t>Mazda3 w/Premium Package</t>
  </si>
  <si>
    <t xml:space="preserve">Mazda3 2.5 Turbo </t>
  </si>
  <si>
    <t xml:space="preserve">Mazda3 2.5 Turbo Premium Plus </t>
  </si>
  <si>
    <t>MX-30</t>
  </si>
  <si>
    <t>MX-30 w/Premium Plus Package</t>
  </si>
  <si>
    <t>MX-5 Miata Sport</t>
  </si>
  <si>
    <t>2 DOORS CONERTIBLE</t>
  </si>
  <si>
    <t>MX-5 Miata Club</t>
  </si>
  <si>
    <t>MX-5 Miata Grand Touring</t>
  </si>
  <si>
    <t>MX-5 Miata RF Grand Touring</t>
  </si>
  <si>
    <t>MX-5 Miata RF Club</t>
  </si>
  <si>
    <t>A 220</t>
  </si>
  <si>
    <t>A 220 4MATIC</t>
  </si>
  <si>
    <t>AMG C 43 4MATIC Coupe</t>
  </si>
  <si>
    <t xml:space="preserve">2 door </t>
  </si>
  <si>
    <t>AMG C 43 4MATIC Cabriolet</t>
  </si>
  <si>
    <t>AMG C 63 S Cabriolet *Ltd Avail*</t>
  </si>
  <si>
    <t xml:space="preserve"> 4.0L</t>
  </si>
  <si>
    <t>AMG CLA 35 4MATIC  Coupe</t>
  </si>
  <si>
    <t>4 door</t>
  </si>
  <si>
    <t>AMG CLA 45 4MATIC Coupe</t>
  </si>
  <si>
    <t xml:space="preserve">AMG E 53 4MATIC+ </t>
  </si>
  <si>
    <t>3.0L Hybrid</t>
  </si>
  <si>
    <t>4 door Sedan</t>
  </si>
  <si>
    <t>2 door Coupe</t>
  </si>
  <si>
    <t>2 door Cabriolet</t>
  </si>
  <si>
    <t>AMG E 63 S 4MATIC+ Sedan</t>
  </si>
  <si>
    <t>AMG E 63 S 4MATIC+ Wagon *Ltd Avail*</t>
  </si>
  <si>
    <t>AMG G 63 4MATIC SUV</t>
  </si>
  <si>
    <t>AMG G 63 4x4 Squared SUV</t>
  </si>
  <si>
    <t>AMG GLA 35 4MATIC SUV</t>
  </si>
  <si>
    <t>AMG GLA 45 4MATIC SUV</t>
  </si>
  <si>
    <t>AMG GLB 35 4MATIC SUV</t>
  </si>
  <si>
    <t>AMG GLC 43 4MATIC SUV</t>
  </si>
  <si>
    <t>AMG GLC 43 4MATIC Coupe</t>
  </si>
  <si>
    <t>AMG GLE 53 4MATIC SUV</t>
  </si>
  <si>
    <t>AMG GLE 53 4MATIC Coupe</t>
  </si>
  <si>
    <t>AMG GLE 63 S 4MATIC SUV</t>
  </si>
  <si>
    <t>4.0L  Hybrid</t>
  </si>
  <si>
    <t>AMG GLE 63 S 4MATIC Coupe</t>
  </si>
  <si>
    <t>AMG GLS 63 4MATIC+ SUV</t>
  </si>
  <si>
    <t>AMG GT 43 Coupe</t>
  </si>
  <si>
    <t>AMG GT 53  Coupe</t>
  </si>
  <si>
    <t>AMG SL 55 Roadster</t>
  </si>
  <si>
    <t>4.0l</t>
  </si>
  <si>
    <t>2 door Convertible</t>
  </si>
  <si>
    <t>AMG SL 63 Roadster</t>
  </si>
  <si>
    <t>C 300 Sedan</t>
  </si>
  <si>
    <t>2.0L Hybrid</t>
  </si>
  <si>
    <t>C 300 4MATIC Sedan</t>
  </si>
  <si>
    <t>C 300 Coupe</t>
  </si>
  <si>
    <t>2 door</t>
  </si>
  <si>
    <t>C 300 4MATIC Coupe</t>
  </si>
  <si>
    <t>C 300 Cabriolet</t>
  </si>
  <si>
    <t>C 300 4MATIC Cabriolet</t>
  </si>
  <si>
    <t>CLA 250 Coupe</t>
  </si>
  <si>
    <t>CLA 250 4MATIC Coupe</t>
  </si>
  <si>
    <t>CLS 450 4MATIC Coupe</t>
  </si>
  <si>
    <t>E 350  Sedan</t>
  </si>
  <si>
    <t>E 350 4MATIC Sedan</t>
  </si>
  <si>
    <t>E 450 4MATIC Sedan</t>
  </si>
  <si>
    <t>E 450 Coupe</t>
  </si>
  <si>
    <t>E 450 4MATIC All-Terrain Wagon</t>
  </si>
  <si>
    <t>E 450 4MATIC Coupe</t>
  </si>
  <si>
    <t>E 450 Cabriolet</t>
  </si>
  <si>
    <t xml:space="preserve">RWD </t>
  </si>
  <si>
    <t>E 450 4MATIC Cabriolet</t>
  </si>
  <si>
    <t>EQB 300 4MATIC SUV</t>
  </si>
  <si>
    <t>EQB 350 4MATIC SUV</t>
  </si>
  <si>
    <t>EQS 450+ Sedan</t>
  </si>
  <si>
    <t>AMG EQS 4MATIC+ Sedan</t>
  </si>
  <si>
    <t>EQS 580 4MATIC Sedan</t>
  </si>
  <si>
    <t>G 550 4MATIC SUV</t>
  </si>
  <si>
    <t>GLA 250 SUV</t>
  </si>
  <si>
    <t>GLA 250 4MATIC SUV</t>
  </si>
  <si>
    <t>GLB 250 SUV</t>
  </si>
  <si>
    <t>GLB 250 4MATIC SUV</t>
  </si>
  <si>
    <t>GLC 300 SUV</t>
  </si>
  <si>
    <t>GLC 300 4MATIC SUV</t>
  </si>
  <si>
    <t>GLC 300 4MATIC Coupe</t>
  </si>
  <si>
    <t>GLE 350 SUV</t>
  </si>
  <si>
    <t>GLE 350 4MATIC SUV</t>
  </si>
  <si>
    <t>GLE 450 4MATIC SUV</t>
  </si>
  <si>
    <t>GLE 580 4MATIC SUV</t>
  </si>
  <si>
    <t>GLS 450 4MATIC SUV</t>
  </si>
  <si>
    <t>GLS 580 4MATIC SUV</t>
  </si>
  <si>
    <t>Maybach GLS 600 4MATIC SUV</t>
  </si>
  <si>
    <t>Maybach S 580 4MATIC Sedan</t>
  </si>
  <si>
    <t>Maybach S 680 4MATIC Sedan</t>
  </si>
  <si>
    <t>Standard Roof 126" Wheelbase</t>
  </si>
  <si>
    <t>3-door 2 seats Mini-van, Cargo</t>
  </si>
  <si>
    <t>Standard Roof 135" Wheelbase</t>
  </si>
  <si>
    <t>3-door 2 seats Full-size Cargo Van</t>
  </si>
  <si>
    <t>4-door 5 seats Mini-van, Passenger</t>
  </si>
  <si>
    <t>S 500 4MATIC Sedan</t>
  </si>
  <si>
    <t>S 580 4MATIC Sedan</t>
  </si>
  <si>
    <t xml:space="preserve">1500 Standard Roof I4 144" </t>
  </si>
  <si>
    <t>3 door 3 seats Full-size Cargo Van</t>
  </si>
  <si>
    <t>1500 Standard Roof I4 Gas 144"</t>
  </si>
  <si>
    <t>3 door 12 seats Full-size Passenger Van</t>
  </si>
  <si>
    <t xml:space="preserve">Sprinter 2500 Standard Roof I4 Gas 144" RWD </t>
  </si>
  <si>
    <t xml:space="preserve"> 2.0L</t>
  </si>
  <si>
    <t>3-door 3 seats Cargo Van</t>
  </si>
  <si>
    <t xml:space="preserve">Sprinter 2500 Standard Roof I4 144" RWD </t>
  </si>
  <si>
    <t>3-door 5 seats Cargo Van</t>
  </si>
  <si>
    <t xml:space="preserve">Sprinter 2500 Standard Roof V6 144" RWD </t>
  </si>
  <si>
    <t xml:space="preserve">Sprinter 2500 High Roof I4 Gas 170" RWD </t>
  </si>
  <si>
    <t>3-door 12 seats Passenger Van</t>
  </si>
  <si>
    <t xml:space="preserve">Sprinter 2500 High Roof I4 170" RWD </t>
  </si>
  <si>
    <t xml:space="preserve">Sprinter 2500 High Roof I4 170" Extended RWD </t>
  </si>
  <si>
    <t xml:space="preserve">Sprinter 2500 High Roof V6 170" RWD </t>
  </si>
  <si>
    <t xml:space="preserve">Sprinter 2500 High Roof V6 170" Extended RWD </t>
  </si>
  <si>
    <t xml:space="preserve">Sprinter 2500 Standard Roof V6 144" 4WD </t>
  </si>
  <si>
    <t>3-door 15 seats passenger van</t>
  </si>
  <si>
    <t xml:space="preserve">Sprinter 2500 High Roof V6 170" 4WD </t>
  </si>
  <si>
    <t xml:space="preserve">Sprinter 2500 High Roof V6 170" Extended 4WD </t>
  </si>
  <si>
    <t>Sprinter 3500 Standard Roof I4 144" RWD</t>
  </si>
  <si>
    <t>Sprinter 3500 Standard Roof V6 144" RWD</t>
  </si>
  <si>
    <t>Sprinter 3500 High Roof I4 170" RWD</t>
  </si>
  <si>
    <t>Sprinter 3500 High Roof I4 170" Extended RWD</t>
  </si>
  <si>
    <t>Sprinter 3500 High Roof V6 170" RWD</t>
  </si>
  <si>
    <t>Sprinter 3500 High Roof V6 170" Extended RWD</t>
  </si>
  <si>
    <t>Sprinter 3500XD Standard Roof I4 144" RWD</t>
  </si>
  <si>
    <t>3-door 1 seat Cargo Van</t>
  </si>
  <si>
    <t>Sprinter 3500XD Standard Roof V6 144" RWD</t>
  </si>
  <si>
    <t>Sprinter 3500XD High Roof I4 170" RWD</t>
  </si>
  <si>
    <t>Sprinter 3500XD High Roof V6 170" RWD</t>
  </si>
  <si>
    <t>Sprinter 3500XD High Roof I4 170" Extended RWD</t>
  </si>
  <si>
    <t>Sprinter 3500XD High Roof V6 170" Extended RWD</t>
  </si>
  <si>
    <t>Sprinter 3500XD Standard Roof V6 144" 4WD</t>
  </si>
  <si>
    <t>Sprinter 3500XD High Roof V6 170" 4WD</t>
  </si>
  <si>
    <t>Sprinter 3500XD High Roof V6 170" Extended 4WD</t>
  </si>
  <si>
    <t>Sprinter 4500 Standard Roof I4 144" RWD</t>
  </si>
  <si>
    <t>Sprinter 4500 Standard Roof V6 144" RWD</t>
  </si>
  <si>
    <t>Sprinter 4500 High Roof I4 170" RWD</t>
  </si>
  <si>
    <t>Sprinter 4500 High Roof I4 170" Extended RWD</t>
  </si>
  <si>
    <t>Sprinter 4500 High Roof V6 170" RWD</t>
  </si>
  <si>
    <t>Sprinter 4500 High Roof V6 170" Extended RWD</t>
  </si>
  <si>
    <t xml:space="preserve">Eclipse Cross ES </t>
  </si>
  <si>
    <t>4 DOOR CROSSOVER</t>
  </si>
  <si>
    <t>Eclipse Cross LE</t>
  </si>
  <si>
    <t>Eclipse Cross SE</t>
  </si>
  <si>
    <t>Eclipse Cross SEL</t>
  </si>
  <si>
    <t>Mirage ES Manual</t>
  </si>
  <si>
    <t xml:space="preserve">4-door </t>
  </si>
  <si>
    <t>Mirage ES CVT</t>
  </si>
  <si>
    <t>Mirage LE CVT</t>
  </si>
  <si>
    <t>4-door</t>
  </si>
  <si>
    <t>Mirage Black Edition CVT</t>
  </si>
  <si>
    <t>Mirage SE CVT</t>
  </si>
  <si>
    <t>Mirage G4 ES Manual</t>
  </si>
  <si>
    <t>4-door sedan</t>
  </si>
  <si>
    <t>Mirage G4 ES CVT</t>
  </si>
  <si>
    <t>Mirage G4 LE CVT</t>
  </si>
  <si>
    <t>Mirage G4 Black Edition CVT</t>
  </si>
  <si>
    <t>Mirage G4 SE CVT</t>
  </si>
  <si>
    <t>Outlander ES</t>
  </si>
  <si>
    <t>4 door crossover</t>
  </si>
  <si>
    <t>Outlander Launch edition SE</t>
  </si>
  <si>
    <t>Outlander Launch edition SEL</t>
  </si>
  <si>
    <t>Outlander PHEV GT</t>
  </si>
  <si>
    <t>2.4L ELECTRIC</t>
  </si>
  <si>
    <t xml:space="preserve">Outlander PHEV LE </t>
  </si>
  <si>
    <t>Outlander PHEV SEL</t>
  </si>
  <si>
    <t>Outlander SE</t>
  </si>
  <si>
    <t>Outlander SEL</t>
  </si>
  <si>
    <t>Outlander Sport S 2.0 CVT</t>
  </si>
  <si>
    <t>4-door SUV</t>
  </si>
  <si>
    <t>Outlander Sport ES 2.0 CVT</t>
  </si>
  <si>
    <t>Outlander Sport LE 2.0 CVT</t>
  </si>
  <si>
    <t>Outlander Sport ES 2.0 AWC CVT</t>
  </si>
  <si>
    <t>Outlander Sport SE Special Edition 2.0 CVT</t>
  </si>
  <si>
    <t>Outlander Sport BE 2.0 CVT</t>
  </si>
  <si>
    <t>Outlander Sport LE 2.0 AWC CVT</t>
  </si>
  <si>
    <t>Outlander Sport SE 2.0 CVT</t>
  </si>
  <si>
    <t>Outlander Sport SE Special Edition 2.0 AWC CVT</t>
  </si>
  <si>
    <t>Outlander Sport BE 2.0 AWC CVT</t>
  </si>
  <si>
    <t>Outlander Sport SE 2.0 AWC CVT</t>
  </si>
  <si>
    <t>Outlander Sport GT Special Edition 2.4 AWC CVT</t>
  </si>
  <si>
    <t>Outlander Sport GT 2.4 AWC CVT</t>
  </si>
  <si>
    <t>Altima 2.5 S Sedan</t>
  </si>
  <si>
    <t>4-door Sedan</t>
  </si>
  <si>
    <t>Altima 2.5 SV Sedan</t>
  </si>
  <si>
    <t>Altima 2.5 SR Sedan</t>
  </si>
  <si>
    <t>Altima 2.5 SV AWD Sedan</t>
  </si>
  <si>
    <t>Altima 2.5 SR AWD Sedan</t>
  </si>
  <si>
    <t>Altima 2.5 SL Sedan</t>
  </si>
  <si>
    <t>Altima 2.0 SR Sedan</t>
  </si>
  <si>
    <t>Altima 2.5 SL AWD Sedan</t>
  </si>
  <si>
    <t>Altima 2.5 Platinum AWD Sedan</t>
  </si>
  <si>
    <t xml:space="preserve">Armada V8 Platinum </t>
  </si>
  <si>
    <t>4 door SUV</t>
  </si>
  <si>
    <t>Armada V8 S</t>
  </si>
  <si>
    <t>Armada V8 SL</t>
  </si>
  <si>
    <t>Armada V8 SV</t>
  </si>
  <si>
    <t>Frontier Crew Cab LBW SV</t>
  </si>
  <si>
    <t>4 door pick up</t>
  </si>
  <si>
    <t>Frontier  Crew Cab PRO -4X</t>
  </si>
  <si>
    <t>Frontier  Crew Cab S</t>
  </si>
  <si>
    <t>Frontier  Crew Cab SBW SV</t>
  </si>
  <si>
    <t>Frontier King Cab S</t>
  </si>
  <si>
    <t>Frontier King Cab SV</t>
  </si>
  <si>
    <t>Kicks S FWD</t>
  </si>
  <si>
    <t>Kicks SV FWD</t>
  </si>
  <si>
    <t>Kicks SR FWD</t>
  </si>
  <si>
    <t xml:space="preserve">Leaf S Plus </t>
  </si>
  <si>
    <t>5 door hatchback</t>
  </si>
  <si>
    <t xml:space="preserve">Leaf S </t>
  </si>
  <si>
    <t>Leaf SL Plus</t>
  </si>
  <si>
    <t>Leaf SV Plus</t>
  </si>
  <si>
    <t>Maxima SV CVT</t>
  </si>
  <si>
    <t>Maxima SR CVT</t>
  </si>
  <si>
    <t>Maxima Platinum CVT</t>
  </si>
  <si>
    <t>Murano FWD S</t>
  </si>
  <si>
    <t>Murano AWD S</t>
  </si>
  <si>
    <t>Murano FWD SV</t>
  </si>
  <si>
    <t>Murano AWD SV</t>
  </si>
  <si>
    <t>Murano FWD SL</t>
  </si>
  <si>
    <t>Murano AWD SL</t>
  </si>
  <si>
    <t>Murano FWD Platinum</t>
  </si>
  <si>
    <t>Murano AWD Platinum</t>
  </si>
  <si>
    <t>Pathfinder S</t>
  </si>
  <si>
    <t>Pathfinder SV</t>
  </si>
  <si>
    <t>Pathfinder SL</t>
  </si>
  <si>
    <t>Pathfinder Platinum</t>
  </si>
  <si>
    <t>Rogue S</t>
  </si>
  <si>
    <t>Rogue SV</t>
  </si>
  <si>
    <t>Rogue SL</t>
  </si>
  <si>
    <t>Rogue Platinum</t>
  </si>
  <si>
    <t>Rogue Sport S</t>
  </si>
  <si>
    <t>Rogue Sport SV</t>
  </si>
  <si>
    <t>Rogue Sport SL</t>
  </si>
  <si>
    <t>Sentra S CVT</t>
  </si>
  <si>
    <t>4 door sedan</t>
  </si>
  <si>
    <t>Sentra SV CVT</t>
  </si>
  <si>
    <t>Sentra SR CVT</t>
  </si>
  <si>
    <t>Titan 4x2 King Cab S</t>
  </si>
  <si>
    <t>4 door  Pickup</t>
  </si>
  <si>
    <t>Titan 4x2 Crew Cab S</t>
  </si>
  <si>
    <t>Titan 4x4 King Cab S</t>
  </si>
  <si>
    <t>Titan 4x4 Crew Cab S</t>
  </si>
  <si>
    <t>Titan 4x2 Crew Cab SV</t>
  </si>
  <si>
    <t>Titan 4x2 King Cab SV</t>
  </si>
  <si>
    <t>Titan 4x4 Crew Cab SV</t>
  </si>
  <si>
    <t>Titan 4x4 King Cab SV</t>
  </si>
  <si>
    <t>Titan 4x4 Crew Cab PRO-4X</t>
  </si>
  <si>
    <t>Titan 4x2 Crew Cab Platinum Reserve</t>
  </si>
  <si>
    <t>Titan 4x4 Crew Cab Platinum Reserve</t>
  </si>
  <si>
    <t>Titan XD 4x4 Crew Cab S</t>
  </si>
  <si>
    <t>Titan XD 4x4 Crew Cab SV</t>
  </si>
  <si>
    <t>Titan XD 4x4 Crew Cab PRO-4X</t>
  </si>
  <si>
    <t>Titan XD 4x4 Crew Cab Platinum Reserve</t>
  </si>
  <si>
    <t>Versa S Manual</t>
  </si>
  <si>
    <t>Versa S CVT</t>
  </si>
  <si>
    <t>Versa SV CVT</t>
  </si>
  <si>
    <t>Versa SR CVT</t>
  </si>
  <si>
    <t>718 Boxster Roadster</t>
  </si>
  <si>
    <t>2 door convertible</t>
  </si>
  <si>
    <t>719 Boxster T Roadster</t>
  </si>
  <si>
    <t>720 Boxster S Roadster</t>
  </si>
  <si>
    <t>721 Boxster GTS 4.0 Roadster</t>
  </si>
  <si>
    <t>722 Boxster 25 Years Roadster</t>
  </si>
  <si>
    <t>718 Cayman Coupe</t>
  </si>
  <si>
    <t>2 door coupe</t>
  </si>
  <si>
    <t>718 Cayman T Coupe</t>
  </si>
  <si>
    <t>718 Cayman S Coupe</t>
  </si>
  <si>
    <t>718 Cayman GTS 4.0 Coupe</t>
  </si>
  <si>
    <t>718 Cayman GT4 Coupe</t>
  </si>
  <si>
    <t>718 Cayman GT4 RS Coupe</t>
  </si>
  <si>
    <t>718 Spyder Roadster</t>
  </si>
  <si>
    <t>2-door convertible</t>
  </si>
  <si>
    <t>911 Carrera Coupe</t>
  </si>
  <si>
    <t>911 Carrera 4 Coupe</t>
  </si>
  <si>
    <t>911 Carrera Carrera Cabriolet</t>
  </si>
  <si>
    <t>2 door cabriolet</t>
  </si>
  <si>
    <t>911 Carrera S Coupe</t>
  </si>
  <si>
    <t>911 Carrera 4 Cabriolet</t>
  </si>
  <si>
    <t>911 Targa 4</t>
  </si>
  <si>
    <t>911 Carrera 4S Coupe</t>
  </si>
  <si>
    <t>911 Carrera S Cabriolet</t>
  </si>
  <si>
    <t>911 Carrera GTS Coupe</t>
  </si>
  <si>
    <t>911 Carrera 4S Cabriolet</t>
  </si>
  <si>
    <t>3500 High Roof V6 170" Extended RWD</t>
  </si>
  <si>
    <t>911 Carrera 4 GTS Coupe</t>
  </si>
  <si>
    <t>911 Carrera GTS Cabriolet</t>
  </si>
  <si>
    <t>911 Carrera 4 GTS Cabriolet</t>
  </si>
  <si>
    <t>911 Targa 4 GTS</t>
  </si>
  <si>
    <t>911 GT3 Coupe</t>
  </si>
  <si>
    <t>911 GT3 Coupe w/Touring Package</t>
  </si>
  <si>
    <t>911 Turbo Coupe</t>
  </si>
  <si>
    <t>911 Targa Edition 50 Years Porsche Design</t>
  </si>
  <si>
    <t>911 Turbo Cabriolet</t>
  </si>
  <si>
    <t>911 Turbo S Coupe</t>
  </si>
  <si>
    <t>911 Turbo S Cabriolet</t>
  </si>
  <si>
    <t>Cayenne AWD</t>
  </si>
  <si>
    <t>Cayenne Coupe AWD</t>
  </si>
  <si>
    <t>Cayenne Platinum Edition AWD</t>
  </si>
  <si>
    <t>Cayenne Platinum Edition Coupe AWD</t>
  </si>
  <si>
    <t>Cayenne S AWD</t>
  </si>
  <si>
    <t>Cayenne S Coupe AWD</t>
  </si>
  <si>
    <t>Cayenne S Platinum Edition AWD</t>
  </si>
  <si>
    <t>Cayenne S Platinum Edition Coupe AWD</t>
  </si>
  <si>
    <t>Cayenne GTS AWD</t>
  </si>
  <si>
    <t>Cayenne GTS Coupe AWD</t>
  </si>
  <si>
    <t>Cayenne Turbo AWD</t>
  </si>
  <si>
    <t>Cayenne Turbo Coupe AWD</t>
  </si>
  <si>
    <t>Cayenne Turbo GT Coupe AWD</t>
  </si>
  <si>
    <t>Cayenne E-Hybrid AWD</t>
  </si>
  <si>
    <t>Cayenne Platinum Edition E-Hybrid AWD</t>
  </si>
  <si>
    <t>Cayenne Turbo S E-Hybrid AWD</t>
  </si>
  <si>
    <t>Cayenne E-Hybrid Coupe AWD</t>
  </si>
  <si>
    <t>Cayenne Platinum Edition Hybrid Coupe AWD</t>
  </si>
  <si>
    <t>Cayenne Turbo S E-Hybrid Coupe AWD</t>
  </si>
  <si>
    <t>Ascent 8-Passenger</t>
  </si>
  <si>
    <t>Ascent Premium 8-Passenger</t>
  </si>
  <si>
    <t>Ascent Premium 7-Passenger</t>
  </si>
  <si>
    <t>Ascent Onyx Edition 7-Passenger</t>
  </si>
  <si>
    <t>Ascent Limited 7-Passenger</t>
  </si>
  <si>
    <t>Ascent Limited 8-Passenger</t>
  </si>
  <si>
    <t>Ascent Touring 7-Passenger</t>
  </si>
  <si>
    <t>BRZ Premium Manual</t>
  </si>
  <si>
    <t>BRZ Premium Auto</t>
  </si>
  <si>
    <t>BRZ Limited Manual</t>
  </si>
  <si>
    <t>BRZ Limited Auto</t>
  </si>
  <si>
    <t>Crosstrek Manual</t>
  </si>
  <si>
    <t>Crosstrek Premium Manual</t>
  </si>
  <si>
    <t>Crosstrek CVT</t>
  </si>
  <si>
    <t>Crosstrek Premium CVT</t>
  </si>
  <si>
    <t>Crosstrek Sport CVT</t>
  </si>
  <si>
    <t>Crosstrek Limited CVT</t>
  </si>
  <si>
    <t>Crosstrek Hybrid CVT</t>
  </si>
  <si>
    <t>Forester CVT</t>
  </si>
  <si>
    <t>Forester Premium CVT</t>
  </si>
  <si>
    <t>Forester Sport CVT</t>
  </si>
  <si>
    <t>Forester Limited CVT</t>
  </si>
  <si>
    <t>Forester Wilderness CVT</t>
  </si>
  <si>
    <t>Forester Touring CVT</t>
  </si>
  <si>
    <t xml:space="preserve">Prius L Eco </t>
  </si>
  <si>
    <t>Prius LE</t>
  </si>
  <si>
    <t>Prius Limited</t>
  </si>
  <si>
    <t>Prius XLE</t>
  </si>
  <si>
    <t>Prius Prime LE</t>
  </si>
  <si>
    <t>Prius Prime Limited</t>
  </si>
  <si>
    <t>Prius Prime XLE</t>
  </si>
  <si>
    <t>RAV4 XLE Premium</t>
  </si>
  <si>
    <t>RAV4 Adventure</t>
  </si>
  <si>
    <t>RAV4 Limited</t>
  </si>
  <si>
    <t>RAV4 TRD Off Road</t>
  </si>
  <si>
    <t>RAV4 Hybrid LE</t>
  </si>
  <si>
    <t>2.5L Hybrid</t>
  </si>
  <si>
    <t>RAV4 Hybrid XLE</t>
  </si>
  <si>
    <t>RAV4 Hybrid SE</t>
  </si>
  <si>
    <t>RAV4 Hybrid XLE Premium</t>
  </si>
  <si>
    <t>RAV4 Hybrid XSE</t>
  </si>
  <si>
    <t>RAV4 Hybrid Limited</t>
  </si>
  <si>
    <t>RAV4 Prime SE</t>
  </si>
  <si>
    <t>RAV4 Prime XSE</t>
  </si>
  <si>
    <t>Sequoia Limited</t>
  </si>
  <si>
    <t>5 door SUV</t>
  </si>
  <si>
    <t>Sequoia Nightshade Edition</t>
  </si>
  <si>
    <t>Sequoia Platinum</t>
  </si>
  <si>
    <t>Sequoia SR5</t>
  </si>
  <si>
    <t>Sequoia RTD Pro</t>
  </si>
  <si>
    <t>Sequoia RTD Sport</t>
  </si>
  <si>
    <t>Sienna LE</t>
  </si>
  <si>
    <t>4 door 8 seats Mini-van, Passenger</t>
  </si>
  <si>
    <t>Sienna XLE</t>
  </si>
  <si>
    <t>4 door 7 seats Mini-van, Passenger</t>
  </si>
  <si>
    <t>Sienna XSE</t>
  </si>
  <si>
    <t>Sienna XLE Woodland Edition</t>
  </si>
  <si>
    <t>Sienna Limited</t>
  </si>
  <si>
    <t>Sienna Platinum</t>
  </si>
  <si>
    <t>Tacoma SR</t>
  </si>
  <si>
    <t>4-door  Pickup</t>
  </si>
  <si>
    <t>Tacoma SR5</t>
  </si>
  <si>
    <t>Tacoma TRD Sport</t>
  </si>
  <si>
    <t>Tacoma TRD Off Road</t>
  </si>
  <si>
    <t>Tacoma Limited</t>
  </si>
  <si>
    <t>Tacoma TRD Pro</t>
  </si>
  <si>
    <t>Tundra SR</t>
  </si>
  <si>
    <t>Tundra SR5</t>
  </si>
  <si>
    <t>Tundra Limited</t>
  </si>
  <si>
    <t>Tundra Platinum</t>
  </si>
  <si>
    <t>Tundra 1794</t>
  </si>
  <si>
    <t>Tundra Hybrid Limited</t>
  </si>
  <si>
    <t>3.4L Hybbrid</t>
  </si>
  <si>
    <t>Tundra Hybrid Platinum</t>
  </si>
  <si>
    <t>Tundra Hybrid 1794 Edition</t>
  </si>
  <si>
    <t>Tundra Hybrid TRD Pro</t>
  </si>
  <si>
    <t>Tundra Hybrid Capstone</t>
  </si>
  <si>
    <t>Venza LE</t>
  </si>
  <si>
    <t>Venza XLE</t>
  </si>
  <si>
    <t>Venza Limited</t>
  </si>
  <si>
    <t>Arteon SE R-Line FWD</t>
  </si>
  <si>
    <t>Arteon SEL R-Line 4MOTION</t>
  </si>
  <si>
    <t>Arteon SEL Premium R-Line 4MOTION</t>
  </si>
  <si>
    <t>Atlas 2.0T SE FWD</t>
  </si>
  <si>
    <t>Atlas 2.0T SE 4MOTION</t>
  </si>
  <si>
    <t>Atlas 2.0T SE w/Technology FWD</t>
  </si>
  <si>
    <t>Atlas 3.6L V6 SE w/Technology FWD</t>
  </si>
  <si>
    <t>Atlas 2.0T SE w/Technology 4MOTION</t>
  </si>
  <si>
    <t>Atlas 3.6L V6 SE w/Technology 4MOTION</t>
  </si>
  <si>
    <t>Atlas 2.0T SEL 4MOTION</t>
  </si>
  <si>
    <t>Atlas 3.6L V6 SEL 4MOTION</t>
  </si>
  <si>
    <t>Atlas 3.6L V6 SEL R-Line 4MOTION</t>
  </si>
  <si>
    <t>Atlas 3.6L V6 SEL R-Line Black 4MOTION</t>
  </si>
  <si>
    <t>Atlas 3.6L V6 SEL Premium R-Line 4MOTION</t>
  </si>
  <si>
    <t>Atlas Cross Sport 2.0T SE FWD</t>
  </si>
  <si>
    <t>Atlas Cross Sport 2.0T SE 4MOTION</t>
  </si>
  <si>
    <t>Atlas Cross Sport 2.0T SE w/Technology FWD</t>
  </si>
  <si>
    <t>Atlas Cross Sport 3.6L V6 SE w/Technology FWD</t>
  </si>
  <si>
    <t>Atlas Cross Sport 2.0T SE w/Technology 4MOTION</t>
  </si>
  <si>
    <t>Atlas Cross Sport 3.6L V6 SE w/Technology 4MOTION</t>
  </si>
  <si>
    <t>Atlas Cross Sport 2.0T SEL 4MOTION</t>
  </si>
  <si>
    <t>Atlas Cross Sport 2.0T SEL R-Line 4MOTION</t>
  </si>
  <si>
    <t>Atlas Cross Sport 3.6L V6 SEL 4MOTION</t>
  </si>
  <si>
    <t>Atlas Cross Sport 2.0T SEL R-Line Black 4MOTION</t>
  </si>
  <si>
    <t>Atlas Cross Sport 3.6L V6 SEL R-Line 4MOTION</t>
  </si>
  <si>
    <t>Atlas Cross Sport 3.6L V6 SEL R-Line Black 4MOTION</t>
  </si>
  <si>
    <t>Atlas Cross Sport 3.6L V6 SEL Premium R-Line 4MOTION</t>
  </si>
  <si>
    <t>Golf GTI 2.0T S Manual</t>
  </si>
  <si>
    <t>4-door Hatchback</t>
  </si>
  <si>
    <t xml:space="preserve">Golf GTI 2.0T S DSG   </t>
  </si>
  <si>
    <t>Golf GTI 2.0T SE Manual</t>
  </si>
  <si>
    <t>Golf GTI 2.0T SE DSG</t>
  </si>
  <si>
    <t xml:space="preserve">Golf GTI 2.0T Autobahn Manual </t>
  </si>
  <si>
    <t>Golf GTI 2.0T Autobahn DSG</t>
  </si>
  <si>
    <t>Golf R 2.0T Manual</t>
  </si>
  <si>
    <t>Golf R 2.0T DSG</t>
  </si>
  <si>
    <t>ID.4 Pro RWD</t>
  </si>
  <si>
    <t>ID.4 Pro AWD</t>
  </si>
  <si>
    <t>ID.4 Pro S RWD</t>
  </si>
  <si>
    <t>ID.4 Pro S AWD</t>
  </si>
  <si>
    <t>Jetta S Manual</t>
  </si>
  <si>
    <t>Jetta S Auto</t>
  </si>
  <si>
    <t>Jetta Sport Manual</t>
  </si>
  <si>
    <t>Jetta Sport Auto</t>
  </si>
  <si>
    <t>Jetta SE Auto</t>
  </si>
  <si>
    <t>Jetta SEL Auto</t>
  </si>
  <si>
    <t>Jetta GLI Autobahn Manual</t>
  </si>
  <si>
    <t>Jetta GLI Autobahn DSG</t>
  </si>
  <si>
    <t>Passat 2.0T SE Auto</t>
  </si>
  <si>
    <t>Passat 2.0T R-Line Auto</t>
  </si>
  <si>
    <t>Passat 2.0T Limited Edition Auto</t>
  </si>
  <si>
    <t>Taos S FWD</t>
  </si>
  <si>
    <t>Taos S 4MOTION</t>
  </si>
  <si>
    <t>Taos SE FWD</t>
  </si>
  <si>
    <t>Taos SE 4MOTION</t>
  </si>
  <si>
    <t>Taos SEL FWD</t>
  </si>
  <si>
    <t>Taos SEL 4MOTION</t>
  </si>
  <si>
    <t>Tiguan 2.0T S FWD</t>
  </si>
  <si>
    <t>Tiguan 2.0T S 4MOTION</t>
  </si>
  <si>
    <t>Tiguan 2.0T SE FWD</t>
  </si>
  <si>
    <t>Tiguan 2.0T SE 4MOTION</t>
  </si>
  <si>
    <t>Tiguan 2.0T SE R-Line Black FWD</t>
  </si>
  <si>
    <t>Tiguan 2.0T SE R-Line Black 4MOTION</t>
  </si>
  <si>
    <t>Tiguan 2.0T SEL R-Line 4MOTION</t>
  </si>
  <si>
    <t>SIERRA</t>
  </si>
  <si>
    <t>MAXCRUZ</t>
  </si>
  <si>
    <t>MKX</t>
  </si>
  <si>
    <t>GL 450</t>
  </si>
  <si>
    <t>GLC 300 4MATIC COUPE</t>
  </si>
  <si>
    <t>AMG GLC 43 COUPE</t>
  </si>
  <si>
    <t xml:space="preserve">4DOOR HATCHBACK </t>
  </si>
  <si>
    <t>CT-200H HBRID</t>
  </si>
  <si>
    <t>S 580 4MATIC MAYBACH</t>
  </si>
  <si>
    <t>S 680 4MATIC MAYBACH</t>
  </si>
  <si>
    <t>A1 SPORTBACK II 25 TFSI 95ch DESIGN HYBRID</t>
  </si>
  <si>
    <t>A1 SPORTBACK II 25 TFSI 95ch DESIGN S TRONIC7 HYBRID</t>
  </si>
  <si>
    <t>A8 IV (D5) 60 TFSI e 462ch Design Limousine quattro tiptronic 8 HYBRID</t>
  </si>
  <si>
    <t>A8 IV (D5) 60 TFSI e 462ch quattro tiptronic 8 HYBRID</t>
  </si>
  <si>
    <t xml:space="preserve">AUDI  </t>
  </si>
  <si>
    <t>A6 PREMIUM HYBRID</t>
  </si>
  <si>
    <t>Q5 SPORTBACK PREMIUM S LINE  w/45 TFSI HYBRID</t>
  </si>
  <si>
    <t>Q5 SPORTBACK PREMIUM PLUS S LINE   w/45 TFSI HYBRID</t>
  </si>
  <si>
    <t>Q5 SPORTBACK PRESTIGE S LINE w/45 TFSI HYBRID</t>
  </si>
  <si>
    <t>RS 6 PERFORMANCE HYBRID</t>
  </si>
  <si>
    <t>RS 7 PERFORMANCE HYBRID</t>
  </si>
  <si>
    <t>RS Q8 BASE HYBRID</t>
  </si>
  <si>
    <t>S6 PREMIUM HYBRID</t>
  </si>
  <si>
    <t>S6 PREMIUM PLUS HYBRID</t>
  </si>
  <si>
    <t>S6 PRESTIGE HYBRID</t>
  </si>
  <si>
    <t>S7 PREMIUM HYBRID</t>
  </si>
  <si>
    <t>S7 PREMIUM PLUS HYBRID</t>
  </si>
  <si>
    <t>S7 PRESTIGE HYBRID</t>
  </si>
  <si>
    <t>S8 BASE HYBRID</t>
  </si>
  <si>
    <t>SQ7 PREMIUM PLUS HYBRID</t>
  </si>
  <si>
    <t>SQ7 PRESTIGE HYBRID</t>
  </si>
  <si>
    <t xml:space="preserve">AUDI   </t>
  </si>
  <si>
    <t>SQ8 PREMIUM PLUS HYBRID</t>
  </si>
  <si>
    <t>SQ8 PRESTIGE HYBRID</t>
  </si>
  <si>
    <t>ESCAPE ACTIVE HYBRID</t>
  </si>
  <si>
    <t>ESCAPE ST-LINE  HYBRID</t>
  </si>
  <si>
    <t>ESCAPE ST-LINE HYBRID</t>
  </si>
  <si>
    <t>ESCAPE ST-LINE  SELECT HYBRID</t>
  </si>
  <si>
    <t>ESCAPE PLATINUM HYBRID</t>
  </si>
  <si>
    <t>ESCAPE ST-LINE  ELITE HYBRID</t>
  </si>
  <si>
    <t>ESCAPE PLUG-IN HYBRID</t>
  </si>
  <si>
    <t>MAVERICK HYBRID</t>
  </si>
  <si>
    <t>ESCAPE SE W/PREMIUM PACKAGE PLUG-IN HYBRID</t>
  </si>
  <si>
    <t xml:space="preserve">PACIFIA HYBRID SELECT </t>
  </si>
  <si>
    <t>PACIFICA HYBRID PREMIUM  APPEARANCE PACKAGE</t>
  </si>
  <si>
    <t xml:space="preserve">PACIFICA HYBRID ROAD TRIPPER </t>
  </si>
  <si>
    <t xml:space="preserve">PACIFICA HYBRID PREMIUM S APPEARANCE PACKAGE </t>
  </si>
  <si>
    <t xml:space="preserve">PACIFICA HYBRID PINNACLE </t>
  </si>
  <si>
    <t>4-DOOS SEDAN</t>
  </si>
  <si>
    <t>CAMRY HYBRID SE NIGHTSHADE</t>
  </si>
  <si>
    <t>CAMRY HYBRID XSE</t>
  </si>
  <si>
    <t>COROLLA CROSS HYBRID XLE</t>
  </si>
  <si>
    <t>COROLLA TOURING HYBRID X</t>
  </si>
  <si>
    <t>COROLLA TOURING HYBRID G</t>
  </si>
  <si>
    <t>COROLLA TOURING HYBRID WxB</t>
  </si>
  <si>
    <t>COROLLA FIELDER HYBRID EX</t>
  </si>
  <si>
    <t>COROLLA SPORT HYBRID G X</t>
  </si>
  <si>
    <t xml:space="preserve">COROLLA SPORT HYBRID G </t>
  </si>
  <si>
    <t>COROLLA SPORT HYBRID G Z</t>
  </si>
  <si>
    <t xml:space="preserve">COROLLA HYBRID LE </t>
  </si>
  <si>
    <t xml:space="preserve">COROLLA HYBRID XLE </t>
  </si>
  <si>
    <t>C-HR ICON HYBRID</t>
  </si>
  <si>
    <t>C-HR DESIGN HYBRID</t>
  </si>
  <si>
    <t>C-HR EXCEL HYBRID</t>
  </si>
  <si>
    <t>C-HR GR SPORT HYBRID</t>
  </si>
  <si>
    <t>C-HR PREMIERE EDITION HYBRID</t>
  </si>
  <si>
    <t>C-HR DESIGN PLUG-IN HYBRID</t>
  </si>
  <si>
    <t>C-HR EXCEL PLUG-IN HYBRID</t>
  </si>
  <si>
    <t>C-HR GR SPORT PLUG-IN HYBRID</t>
  </si>
  <si>
    <t>WILDLANDER HYBRID</t>
  </si>
  <si>
    <t>HORNET R/T w/ R/T BLACKTOP PACKAGE (PLUG-IN HYBRID)</t>
  </si>
  <si>
    <t>CHANGAN</t>
  </si>
  <si>
    <t xml:space="preserve"> QIYUAN A05 (NEVO) PLUG-IN HYBRID</t>
  </si>
  <si>
    <t xml:space="preserve"> QIYUAN Q05 (NEVO) PLUG-IN HYBRID</t>
  </si>
  <si>
    <t>UNI-K IDD PLUG-IN HYBRID</t>
  </si>
  <si>
    <t>ChANGAN</t>
  </si>
  <si>
    <t>QIYUAN E07 (NEVO) HYBRID</t>
  </si>
  <si>
    <t>UNI-Z PLUG-IN HYBRID</t>
  </si>
  <si>
    <t>CS75 PLUS IDD SMART LEAD VERSION PLUG-IN HYBRID</t>
  </si>
  <si>
    <t>UNI-Z NEV BLUE WHALE iDD PLUG-IN HYBRID</t>
  </si>
  <si>
    <t>1.5L EXCEED VERSION</t>
  </si>
  <si>
    <t>1.5L EXELLENT VERSION</t>
  </si>
  <si>
    <t>1.5L LEADING VERSION</t>
  </si>
  <si>
    <t>X5 HYBRID</t>
  </si>
  <si>
    <t>5 SERIES  HYBRID</t>
  </si>
  <si>
    <t>GAC TRUMPCHI</t>
  </si>
  <si>
    <t>EMKOO HYBRID</t>
  </si>
  <si>
    <t>5-DOOR  SUV</t>
  </si>
  <si>
    <t>ES9 PHEV PLUG-IN HYBRID</t>
  </si>
  <si>
    <t>E9 PHEV PLUG-IN HYBRID</t>
  </si>
  <si>
    <t>5-DOOR MPV</t>
  </si>
  <si>
    <t>GS8 PREMIUM EDITION + COMFORT PACKAGE HYBRID</t>
  </si>
  <si>
    <t>GS8 PREMIUM EDITION  HYBRID</t>
  </si>
  <si>
    <t>GS8 PREMIUM EDITION  HYBRID + COMFORT PACKAGE HYBRID</t>
  </si>
  <si>
    <t>EMPOW</t>
  </si>
  <si>
    <t>1.5L 270T DCT R-STYLE VERSION</t>
  </si>
  <si>
    <t>PC HAOJI HYBRID</t>
  </si>
  <si>
    <t>1.5L DARE TO DREAM VERSION</t>
  </si>
  <si>
    <t>1.5L LUXURY VERSION</t>
  </si>
  <si>
    <t>PC YIXUAN MAX HYBRID</t>
  </si>
  <si>
    <t>1.5L DISTINDUISH HEV VERSION</t>
  </si>
  <si>
    <t>1.5L DISTINDUISH VERSION</t>
  </si>
  <si>
    <t>1.5L FLAGSHIP</t>
  </si>
  <si>
    <t>1.5L RACING CIRCLE VERSION</t>
  </si>
  <si>
    <t>1.5L RACING VERSION</t>
  </si>
  <si>
    <t>500e INSPI HYBRID</t>
  </si>
  <si>
    <t>500 COLLEZIONE 1957 SPECIAL EDITION HYBRID</t>
  </si>
  <si>
    <t xml:space="preserve">TANG </t>
  </si>
  <si>
    <t>GREAT WALL HAVAL</t>
  </si>
  <si>
    <t xml:space="preserve">RAPTORS PLUG IN HYBRID </t>
  </si>
  <si>
    <t>ELANTRA HYBRID BLUE</t>
  </si>
  <si>
    <t>ELANTRA HYBRID LIMITED</t>
  </si>
  <si>
    <t xml:space="preserve">KONA N LINE HYBRID </t>
  </si>
  <si>
    <t>SANTA FE HYBRID CALLIGRAPHY</t>
  </si>
  <si>
    <t>SANTA FE HYBRID LIMITED</t>
  </si>
  <si>
    <t>4DOOR SUV</t>
  </si>
  <si>
    <t>SANTA FE HYBRID SEL</t>
  </si>
  <si>
    <t>TUCSON HYBRID BLUE</t>
  </si>
  <si>
    <t xml:space="preserve">TUCSON HYBRID LIMITED </t>
  </si>
  <si>
    <t>TUCSON HYBRID N LINE</t>
  </si>
  <si>
    <t>TUCSON HYBRID SEL CONVENIENCE</t>
  </si>
  <si>
    <t>GRAND CHEROKEE 4xe OVERLAND PLUG IN HYBRID</t>
  </si>
  <si>
    <t>GRAND CHEROKEE 4xe PLUG IN HYBRID</t>
  </si>
  <si>
    <t>GRAND CHEROKEE 4xe SUMMIT HYBRID</t>
  </si>
  <si>
    <t>GRAND CHEROKEE 4xe TRAILHAWK PLUG IN HYBRID</t>
  </si>
  <si>
    <t>WRANGLER HIGH ALTITUDE 4xe PLUG IN HYBRID</t>
  </si>
  <si>
    <t xml:space="preserve">WRANGLER WILLYS 4xe PLUG IN HYBRID </t>
  </si>
  <si>
    <t>NIRO EX HYBRID</t>
  </si>
  <si>
    <t>NIRO EX PLUG IN HYBRID</t>
  </si>
  <si>
    <t>NIRO EX TOURING HYBRID</t>
  </si>
  <si>
    <t>NIRO LX HYBRID</t>
  </si>
  <si>
    <t>NIRO SX HYBRID</t>
  </si>
  <si>
    <t xml:space="preserve">NIRO SX TOURING HYBRID </t>
  </si>
  <si>
    <t>NIRO WAVE EV (FULL ELECTRIC)</t>
  </si>
  <si>
    <t>NIRO WIND EV (FULL ELECTRIC)</t>
  </si>
  <si>
    <t>SORENTO EX HYBRID</t>
  </si>
  <si>
    <t>4-DOOR SUV AWD</t>
  </si>
  <si>
    <t>SORENTO SX PRESTIGE HYBRID</t>
  </si>
  <si>
    <t>SORENTO SX PRESTIGE PLUG IN HYBRID</t>
  </si>
  <si>
    <t xml:space="preserve">SPORTAGE SX PRESTIGE </t>
  </si>
  <si>
    <t>SPORTAGE X-LINE PLUG-IN HYBRID</t>
  </si>
  <si>
    <t xml:space="preserve">NIRO SX TOURING PLUG IN HYBRID </t>
  </si>
  <si>
    <t>DEFENDER 110 P400 X MILD HYBRID</t>
  </si>
  <si>
    <t>DEFENDER 130 P300 S MILD HYBRID</t>
  </si>
  <si>
    <t>DEFENDER 130 P400 X MILD HYBRID</t>
  </si>
  <si>
    <t>DISCOVERY P360 DYNAMIC SE MILD HYBRID</t>
  </si>
  <si>
    <t>DISCOVERY P360 METROPOLITAN EDITION MILD HYBRID</t>
  </si>
  <si>
    <t>RANGE ROVER P550e AUTOBIOGRAPHY PLUG IN HYBRID</t>
  </si>
  <si>
    <t>RANGE ROVER SPORT P400 DYNAMIC SE HYBRID</t>
  </si>
  <si>
    <t>RANGE ROVER VELAR P400 DYNAMIC HSE MILD HYBRID</t>
  </si>
  <si>
    <t>RANGE ROVER VELAR P400 DYNAMIC SE MILD HYBRID</t>
  </si>
  <si>
    <t>NX 350 H PREMIUM HYBRID</t>
  </si>
  <si>
    <t>NX 450 H+ F SPORT HANDLING AWD</t>
  </si>
  <si>
    <t>NX 450 H+ PLUG IN HYBRID AWD</t>
  </si>
  <si>
    <t xml:space="preserve">RX 350 H LUXURY HYBRID </t>
  </si>
  <si>
    <t>RX 450 H + LUXURY PLUG IN HYBRID</t>
  </si>
  <si>
    <t>RX 500 H F SPORT PERFORMANCE HYBRID</t>
  </si>
  <si>
    <t>TX 500 H F SPORT LUXURY HYBRID</t>
  </si>
  <si>
    <t>TX 500 H F SPORT PREMIUM HYBRID</t>
  </si>
  <si>
    <t>TX 550 H + LUXURY PLUG IN HYBRID</t>
  </si>
  <si>
    <t>UX 250 H F SPORT DESIGN AWD HYBRID</t>
  </si>
  <si>
    <t>UX 250 H F SPORT DESIGN HYBRID</t>
  </si>
  <si>
    <t>CORSAIR GRAND TOURING HYBRID</t>
  </si>
  <si>
    <t>NAUTILUS BLACK LABEL HYBRID</t>
  </si>
  <si>
    <t>NAUTILUS RESERVE HYBRID</t>
  </si>
  <si>
    <t>GRAND HIGHLANDER LIMITED HYBRID</t>
  </si>
  <si>
    <t>GRAND HIGHLANDER MAX LIMITED</t>
  </si>
  <si>
    <t>GRAND HIGHLANDER MAX PLATINUM</t>
  </si>
  <si>
    <t>GRAND HIGHLANDER XLE HYBRID</t>
  </si>
  <si>
    <t>HILUX SR HYBRID</t>
  </si>
  <si>
    <t>4-DOOR D/CABIN</t>
  </si>
  <si>
    <t>LANDCRUISER 1958 HYBRID</t>
  </si>
  <si>
    <t>LANDCRUISER Base HYBRID</t>
  </si>
  <si>
    <t>LANDCRUISER FIRST EDITION HYBRID</t>
  </si>
  <si>
    <t>LANDCRUISER PRADO HYBRID</t>
  </si>
  <si>
    <t>5 DOOR-6 SEATER SUV</t>
  </si>
  <si>
    <t>MAZDA2 AGILE</t>
  </si>
  <si>
    <t>1.5L HYBRID</t>
  </si>
  <si>
    <t>MAZDA2 CENTRE-LINE</t>
  </si>
  <si>
    <t>MAZDA2 EXCLUSIVE-LINE</t>
  </si>
  <si>
    <t>MAZDA2 HOMURA</t>
  </si>
  <si>
    <t>MAZDA2 HOMURA PLUS</t>
  </si>
  <si>
    <t xml:space="preserve"> 1.5 HYBRID</t>
  </si>
  <si>
    <t>MAZDA 2 PRIME-LINE</t>
  </si>
  <si>
    <t>MAZDA 2 PURE</t>
  </si>
  <si>
    <t>MAZDA 2 SELECT</t>
  </si>
  <si>
    <t>CX-80  EXCLUSIVE-LINE</t>
  </si>
  <si>
    <t>2.5 E-SKYACTIV PHEV</t>
  </si>
  <si>
    <t>SUV/CROSSOVERS</t>
  </si>
  <si>
    <t>CX-80 HOMURA</t>
  </si>
  <si>
    <t>CX-80 HOMURA PLUS</t>
  </si>
  <si>
    <t>CX-80 TAKUMI</t>
  </si>
  <si>
    <t>CX-80 TAKUMI PLUS</t>
  </si>
  <si>
    <t>CX-90 GS MHEV</t>
  </si>
  <si>
    <t>CX-90 GS-L MHEV</t>
  </si>
  <si>
    <t>CX-90 GT MHEV</t>
  </si>
  <si>
    <t>CX-90 GT-P MHEV</t>
  </si>
  <si>
    <t>CX-90 SIGNATURE MHEV</t>
  </si>
  <si>
    <t>CX-90 GS PHEV</t>
  </si>
  <si>
    <t>CX-90 GS-L PHEV</t>
  </si>
  <si>
    <t>CX-90 GT PHEV</t>
  </si>
  <si>
    <t>2.0 HYBRID</t>
  </si>
  <si>
    <t>AMG CLA 35 4MATIC COUPE</t>
  </si>
  <si>
    <t>AMG GT 53 4-DOOR COUPE</t>
  </si>
  <si>
    <t>3.0 HYBRID</t>
  </si>
  <si>
    <t>AMG GT 55 COUPE</t>
  </si>
  <si>
    <t>AMG GT 63 COUPE</t>
  </si>
  <si>
    <t>4.0 L</t>
  </si>
  <si>
    <t>MAYBACH GLS 600 4MATIC SUV</t>
  </si>
  <si>
    <t>4.0 HYBRID</t>
  </si>
  <si>
    <t>QASHQAI E-POWER ACENTA HYBRIDE</t>
  </si>
  <si>
    <t>5-DOOR STATION WAGON</t>
  </si>
  <si>
    <t>QASHQAI E-POWER 190CH BUSINESS EDITION</t>
  </si>
  <si>
    <t>QASHQAI E-POWER 190CH N-CONNECTA HYBRIDE</t>
  </si>
  <si>
    <t>QASHQAI E-POWER 190CH N-DESIGN HYBRIDE</t>
  </si>
  <si>
    <t>QASHQAI E-POWER 190CH N-DESIGN + HYBRIDE</t>
  </si>
  <si>
    <t>QASHQAI E-POWER 190CH TEKNA HYBRIDE</t>
  </si>
  <si>
    <t>QASHQAI E-POWER 190CH TEKNA+ HYBRIDE</t>
  </si>
  <si>
    <t>GRANDLAND RECHARGEABLE 195CH EDITION E-DCT7</t>
  </si>
  <si>
    <t>1.6L HYBRID</t>
  </si>
  <si>
    <t>4 DR SUV</t>
  </si>
  <si>
    <t>GRANDLAND RECHARGEABLE 195CH GS E-DCT7</t>
  </si>
  <si>
    <t>ASTRA VI 1.6 TURBO 180CH HYBRID</t>
  </si>
  <si>
    <t>ASTRA VI 1.6 TURBO 180CH HYBRID GS</t>
  </si>
  <si>
    <t>ASTRA VI 1.6 TURBO 225CH HYBRID GSE</t>
  </si>
  <si>
    <t>ASTRA SPORTS TOURER III 1.6 TURBO 180CH HYBRID</t>
  </si>
  <si>
    <t>ASTRA SPORTS TOURER III 1.6 TURBO 180CH HYBRID GS</t>
  </si>
  <si>
    <t>AUSTRAL I (HHN) 1.2 E-TECH FULL HYBRID 200CH EVOLUTION</t>
  </si>
  <si>
    <t>1.2L HYBRID</t>
  </si>
  <si>
    <t>AUSTRAL I (HHN) 1.2 E-TECH FULL HYBRID 200CH ICONIC</t>
  </si>
  <si>
    <t>AUSTRAL I (HHN) 1.2 E-TECH FULL HYBRID 200CH TECHNO</t>
  </si>
  <si>
    <t>AUSTRAL I (HHN) 1.2 E-TECH FULL HYBRID 200CH ICONIC ESPRIT ALPINE</t>
  </si>
  <si>
    <t>AUSTRAL I (HHN) 1.2 E-TECH FULL HYBRID 200CH TECHNO ESPRIT ALPINE</t>
  </si>
  <si>
    <t>ESPACE VI (RHN) 1.2 E-TECH FULL HYBRID 200CH ICONIC 5 PLACES</t>
  </si>
  <si>
    <t>ESPACE VI (RHN) 1.2 E-TECH FULL HYBRID 200CH ICONIC 7 PLACES</t>
  </si>
  <si>
    <t>ESPACE VI (RHN) 1.2 E-TECH FULL HYBRID 200CH TECHNO 5 PLACES</t>
  </si>
  <si>
    <t>ESPACE VI (RHN) 1.2 E-TECH FULL HYBRID 200CH TECHNO 7 PLACES</t>
  </si>
  <si>
    <t>ESPACE VI (RHN) 1.2 E-TECH FULL HYBRID 200CH ESPRIT ALPINE 5 PLACES</t>
  </si>
  <si>
    <t>ESPACE VI (RHN) 1.2 E-TECH FULL HYBRID 200CH ESPRIT ALPINE 7 PLACES</t>
  </si>
  <si>
    <t>CAPTUR II (HJB) 1.6 E-TECH FULL HYBRID 145CH EVOLUTION</t>
  </si>
  <si>
    <t>CAPTUR II (HJB) 1.6 E-TECH FULL HYBRID 145CH TECHNO</t>
  </si>
  <si>
    <t>CAPTUR II (HJB) 1.6 E-TECH FULL HYBRID 145CH ESPRIT ALPINE</t>
  </si>
  <si>
    <t>ARKANA I (LJL) 1.6 E-TECH 145CH FULL HYBRID TECHNO</t>
  </si>
  <si>
    <t>ARKANA I (LJL) 1.6 E-TECH 145CH FULL HYBRID ESPRIT ALPINE</t>
  </si>
  <si>
    <t>ARKANA I (LJL) 1.6 E-TECH 145CH FULL HYBRID EVOLUTION</t>
  </si>
  <si>
    <t>CLIO V (BJA) 1.6 E-TECH 145CH FULL HYBRID TECHNO</t>
  </si>
  <si>
    <t>CLIO V (BJA) 1.6 E-TECH 145CH FULL HYBRID ESPRIT ALPINE</t>
  </si>
  <si>
    <t>CLIO V (BJA) 1.6 E-TECH 145CH FULL HYBRID EVOLUTION</t>
  </si>
  <si>
    <t>SWIFT HYBRID MX</t>
  </si>
  <si>
    <t>1.2L  HYBRID</t>
  </si>
  <si>
    <t>GOLF VIII 1.4 EHYBRID 245CH GTE DSG6</t>
  </si>
  <si>
    <t>1.4L HYBRID</t>
  </si>
  <si>
    <t>GOLF VIII 1.4 EHYBRID OPF 204CH STYLE DSG6</t>
  </si>
  <si>
    <t>GOLF VIII 1.5 EHYBRID 204CH EDITION 50 DSG6</t>
  </si>
  <si>
    <t>GOLF VIII 1.5 EHYBRID 204CH LIFE PLUS DSG6</t>
  </si>
  <si>
    <t>GOLF VIII 1.5 EHYBRID 204CH STYLE DSG6</t>
  </si>
  <si>
    <t>GOLF VIII 1.5 EHYBRID 204CH VW EDITION DSG6</t>
  </si>
  <si>
    <t>GOLF VIII 1.5 EHYBRID 272CH GTE DSG6</t>
  </si>
  <si>
    <t>TOUAREG III 3.0 TSI EHYBRID 381CH ELEGANCE 4MOTION BVA8</t>
  </si>
  <si>
    <t>TOUAREG III 3.0 TSI EHYBRID 462CH R 4MOTION BVA8</t>
  </si>
  <si>
    <t>MULTIVAN VII (T7) 1.4 EHYBRID 218CH LIFE COURT</t>
  </si>
  <si>
    <t>5 DOOR VAN 7 SEATS</t>
  </si>
  <si>
    <t>MULTIVAN VII (T7) 1.4 EHYBRID 218CH LIFE LONG</t>
  </si>
  <si>
    <t>MULTIVAN VII (T7) 1.4 EHYBRID 218CH STYLE COURT</t>
  </si>
  <si>
    <t>MULTIVAN VII (T7) 1.4 EHYBRID 218CH STYLE LONG</t>
  </si>
  <si>
    <t>MULTIVAN VII (T7) 1.5 EHYBRID 245CH LIFE COURT</t>
  </si>
  <si>
    <t>MULTIVAN VII (T7) 1.5 EHYBRID 245CH LIFE LONG</t>
  </si>
  <si>
    <t>MULTIVAN VII (T7) 1.5 EHYBRID 245CH STYLE COURT</t>
  </si>
  <si>
    <t>MULTIVAN VII (T7) 1.5 EHYBRID 245CH STYLE LONG</t>
  </si>
  <si>
    <t>TIGUAN II 1.4 EHYBRID 245CH ELEGANCE</t>
  </si>
  <si>
    <t>TIGUAN II 1.4 EHYBRID 245CH LIFE PLUS</t>
  </si>
  <si>
    <t>TIGUAN II 1.4 EHYBRID 245CH R-LINE</t>
  </si>
  <si>
    <t>TIGUAN II 1.4 EHYBRID 245CH R-LINE EXCLUSIVE</t>
  </si>
  <si>
    <t>TIGUAN III 1.5 EHYBRID 204CH ELEGANCE</t>
  </si>
  <si>
    <t>TIGUAN III 1.5 EHYBRID 204CH LIFE PLUS</t>
  </si>
  <si>
    <t>TIGUAN III 1.5 EHYBRID 204CH R-LINE</t>
  </si>
  <si>
    <t>TIGUAN III 1.5 EHYBRID 204CH R-LINE EXCLUSIVE</t>
  </si>
  <si>
    <t>TIGUAN III 1.5 EHYBRID 204CH R-LINE EDITION</t>
  </si>
  <si>
    <t>TIGUAN III 1.5 EHYBRID 204CH VW EDITION</t>
  </si>
  <si>
    <t>TIGUAN III 1.5 EHYBRID 272CH ELEGANCE</t>
  </si>
  <si>
    <t>TIGUAN III 1.5 EHYBRID 272CH R-LINE</t>
  </si>
  <si>
    <t>TIGUAN III 1.5 EHYBRID 272CH R-LINE EDITION</t>
  </si>
  <si>
    <t>TIGUAN III 1.5 EHYBRID 272CH R-LINE EXCLUSIVE</t>
  </si>
  <si>
    <t>ARTEON 1.4 TSI EHYBRID OPF 218CH ELEGANCE</t>
  </si>
  <si>
    <t>ARTEON 1.4 TSI EHYBRID OPF 218CH R-LINE</t>
  </si>
  <si>
    <t>YARIS IV 116H ACTIVE 5P MC24</t>
  </si>
  <si>
    <t>YARIS IV 116H COLLECTION 5P MC24</t>
  </si>
  <si>
    <t>YARIS IV 116H DESIGN 5P MC24</t>
  </si>
  <si>
    <t>YARIS IV 116H DYNAMIC BUSINESS + PROGRAMME BEYOND ZERO ACADEMY 5P MC24</t>
  </si>
  <si>
    <t>YARIS IV 116H DYNAMIC BUSINESS + PROGRAMME TOYOTA EXPERIENCE 5P MC24</t>
  </si>
  <si>
    <t>YARIS IV 116H DYNAMIC 5P MC24</t>
  </si>
  <si>
    <t>SEAL U 217CH DM-I BOOST</t>
  </si>
  <si>
    <t>SEAL U 323CH DM-I DESIGN AWD</t>
  </si>
  <si>
    <t>SEAL 06 101HP L4 E-CVT PHEV 15.87KWH</t>
  </si>
  <si>
    <t>1.5L  PLUG-IN HYBRID</t>
  </si>
  <si>
    <t>SEAL 06 1.5L 101HP L4 E-CVT PHEV 10.08KWH</t>
  </si>
  <si>
    <t>SEALION 05DM-I FLAGSHIP</t>
  </si>
  <si>
    <t>1.5L PLUG-IN HYBRID</t>
  </si>
  <si>
    <t>SEALION 05DM-I  ZUNRONG</t>
  </si>
  <si>
    <t>SEALION 05DM-I HONORABLE</t>
  </si>
  <si>
    <t>SEALION 05DM-I LUXURY</t>
  </si>
  <si>
    <t>QIN L DM-I 1.5L 120KM EXEED VERSION</t>
  </si>
  <si>
    <t>QIN L DM-I 1.5L 120KM EXELLENT VERSION</t>
  </si>
  <si>
    <t>QIN L DM-I 1.5L 120KM LEAD VERSION</t>
  </si>
  <si>
    <t>QIN L DM-I 1.5L 80KM EXEED VERSION</t>
  </si>
  <si>
    <t>QIN L DM-I 1.5L 80KM LEAD VERSION</t>
  </si>
  <si>
    <t>HAN DM-I 1.5T 121KM RWD PILOT HONOR</t>
  </si>
  <si>
    <t>HAN DM-I HONOR 1.5T 121KM RWD ELITE VERSION</t>
  </si>
  <si>
    <t>HAN DM-I HONOR 1.5T 121KM RWD HONORABLE VERSION</t>
  </si>
  <si>
    <t>HAN DM-I HONOR 1.5T 121KM RWD ZUNRONG VERSION</t>
  </si>
  <si>
    <t>HAN  DM-I HONOR 1.5T 121KM RWD ZUNXIANG VERSION</t>
  </si>
  <si>
    <t>HAN DM-I HONOR 1.5T 200KM RWD FLAGSHIP VERSION</t>
  </si>
  <si>
    <t>HAN DM-P HONOR 1.5T 200KM 4WD WAR HERO VERSION</t>
  </si>
  <si>
    <t>HAN DM-I 1.5T 125KM COMFORT VERSION</t>
  </si>
  <si>
    <t>HAN DM-I 1.5T 125KM ELITE VERSION</t>
  </si>
  <si>
    <t>HAN DM-I 1.5T 125KM HONORABLE VERSION</t>
  </si>
  <si>
    <t>HAN DM-I 1.5T 125KM LIDARS ADS VERSION</t>
  </si>
  <si>
    <t>HAN DM-I 1.5T 125KM ZUNRONG VERSION</t>
  </si>
  <si>
    <t>SEAL 07DM-I DM-I 1.5L 125KM ELITE VERSION</t>
  </si>
  <si>
    <t>SEAL 07DM-I DM-I 1.5L 125KM HONORABLE VERSION</t>
  </si>
  <si>
    <t>SEAL 07DM-I DM-I 1.5L 125KM LUXURY VERSION</t>
  </si>
  <si>
    <t>SEAL 07DM-I DM-I 1.5L 70KM ELITE VERSION</t>
  </si>
  <si>
    <t>SEAL 07DM-I DM-I 1.5T 125KM FLAGSHIP VERSION</t>
  </si>
  <si>
    <t>SEAL 06 DM-I 1.5L 120KM FLAGSHIP VERSION</t>
  </si>
  <si>
    <t>SEAL 06 DM-I 1.5L 120KM ZUNRONG VERSION</t>
  </si>
  <si>
    <t>SEAL 06 DM-I 1.5L 120KM ZUNXIANG VERSION</t>
  </si>
  <si>
    <t>SEAL 06 DM-I 1.5L 80KM HONORABLE VERSION</t>
  </si>
  <si>
    <t>SEAL 06 DM-I 1.5L 80KM LUXURY VERSION</t>
  </si>
  <si>
    <t>A6L HYBRID</t>
  </si>
  <si>
    <t>A8 IV (D5) 60 TFSI e 462ch Avus quattro tiptronic 8 HYBRID</t>
  </si>
  <si>
    <t>A8 IV (D5) 60 TFSI e 462ch Avus Limousine quattro tiptronic 8 HYBRID</t>
  </si>
  <si>
    <t>ESCAPE ST-LINE SELECT HYBRID</t>
  </si>
  <si>
    <t>ESCAPE PHEV</t>
  </si>
  <si>
    <t>C-HR GX HYBRID</t>
  </si>
  <si>
    <t>C-HR VX HYBRID</t>
  </si>
  <si>
    <t>C-HR GR-S HYBRID</t>
  </si>
  <si>
    <t>C-HR GXL HYBRID</t>
  </si>
  <si>
    <t>CAMRY HYBRID SE NIGHTSHADE CVT</t>
  </si>
  <si>
    <t>CAMRY HYBRID XSE CVT</t>
  </si>
  <si>
    <t>COROLLA CROSS HYBRID G</t>
  </si>
  <si>
    <t>COROLLA CROSS HYBRID S</t>
  </si>
  <si>
    <t>COROLLA CROSS HYBRID Z</t>
  </si>
  <si>
    <t xml:space="preserve">COROLLA HYBRID SE  INFRARED </t>
  </si>
  <si>
    <t>COROLLA HYBRID XLE</t>
  </si>
  <si>
    <t>RAIZE</t>
  </si>
  <si>
    <t>PACIFICA HYBRID TOURING L</t>
  </si>
  <si>
    <t>PACIFICA HYBRID LIMITED</t>
  </si>
  <si>
    <t>PACIFICA HYBRID PINNACLE</t>
  </si>
  <si>
    <t>EMPOW HYBRID</t>
  </si>
  <si>
    <t>2.0L J20 HIGH POWER HEV VERSION</t>
  </si>
  <si>
    <t>2.0L J20 SMART HEV VERSION</t>
  </si>
  <si>
    <t>1.5L 270T DCT J15 VERSION</t>
  </si>
  <si>
    <t>E8 PHEV PLUG-IN HYBRID</t>
  </si>
  <si>
    <t xml:space="preserve">FORTURNER </t>
  </si>
  <si>
    <t>GREAT WALL</t>
  </si>
  <si>
    <t>TANK 500 PLUG IN HYBRID</t>
  </si>
  <si>
    <t>ACCORD SPORT L HYBRID</t>
  </si>
  <si>
    <t xml:space="preserve">4DOORS-SUV </t>
  </si>
  <si>
    <t>4DOORS-SUV AWD</t>
  </si>
  <si>
    <t xml:space="preserve">SONATA HYBRID BLUE </t>
  </si>
  <si>
    <t xml:space="preserve">SONATA HYBRID SEL </t>
  </si>
  <si>
    <t>TUCSON SEL CONVENIENCE HYBRID</t>
  </si>
  <si>
    <t>GRAND CHEROKEE 4xe SUMMIT PLUG IN HYBRID</t>
  </si>
  <si>
    <t>GRAND CHEROKEE 4xe TRAILHAWK CARB STATE PLUG IN HYBRID</t>
  </si>
  <si>
    <t>WRANGLER 4xe HIGH ALTITUDE PLUG IN HYBRID</t>
  </si>
  <si>
    <t>WRANGLER 4xe RUBICON PLUG IN HYBRID</t>
  </si>
  <si>
    <t>WRANGLER 4xe SAHARA PLUG IN HYBRID</t>
  </si>
  <si>
    <t>WRANGLER 4xe WILLYS PLUG IN HYBRID</t>
  </si>
  <si>
    <t xml:space="preserve">NIRO EX PLUG IN HYBRID </t>
  </si>
  <si>
    <t>NIRO SE TOURING HYBRID</t>
  </si>
  <si>
    <t>NIRO SX PLUG IN HYBRID</t>
  </si>
  <si>
    <t>SORENTO SX HYBRID</t>
  </si>
  <si>
    <t>SPORTAGE SX PRESTIGE</t>
  </si>
  <si>
    <t>DEFENDER 110 P400 75th LIMITED EDITION</t>
  </si>
  <si>
    <t>DEFENDER 110 P400 SE MILD HYBRID</t>
  </si>
  <si>
    <t>DEFENDER 110 P400 X-DYNAMIC SE MILD HYBRID</t>
  </si>
  <si>
    <t>DEFENDER 130 P400 FIRST EDITION MILD HYBRID</t>
  </si>
  <si>
    <t>DEFENDER 130 P400 X-DYNAMIC SE MILD HYBRID</t>
  </si>
  <si>
    <t>DEFENDER 90 P400 75th LIMITED EDITION MILD HYBRID</t>
  </si>
  <si>
    <t xml:space="preserve">RANGE ROVER P440e PLUG IN HYBRID </t>
  </si>
  <si>
    <t>RANGE ROVER VELAR P340 R-DYNAMIC S MILD HYBRID</t>
  </si>
  <si>
    <t>RANGE ROVER VELAR P400 HST MILD HYBRID</t>
  </si>
  <si>
    <t>LS 500 H HYBRID</t>
  </si>
  <si>
    <t>NX 350 H Base HYBRID</t>
  </si>
  <si>
    <t>NX 350 H LUXURY HYBRID</t>
  </si>
  <si>
    <t>NX 450H + F SPORT HYBRID</t>
  </si>
  <si>
    <t>RX 350 H Base  HYBRID</t>
  </si>
  <si>
    <t>RX 350 H LUXURY  HYBRID</t>
  </si>
  <si>
    <t>RX 350 H PREMIUM  HYBRID</t>
  </si>
  <si>
    <t>RX 350 H PREMIUM PLUS  HYBRID</t>
  </si>
  <si>
    <t>UX 250H F SPORT HANDLING HYBRID</t>
  </si>
  <si>
    <t>UX 250H HYBRID AWD</t>
  </si>
  <si>
    <t>AVIATOR BLACK LABEL GRAND TOURING PLUG IN HYBRID</t>
  </si>
  <si>
    <t>4-DOORS-SUV</t>
  </si>
  <si>
    <t>AVIATOR GRAND TOURING PLUG IN HYBRID</t>
  </si>
  <si>
    <t>S CLASS MAYBACH 4MATIC 9G-TRONIC</t>
  </si>
  <si>
    <t>4 DR SEDANS</t>
  </si>
  <si>
    <t>S CLASS MAYBACH NIGHT SERIES 4MATIC 9G-TRONIC</t>
  </si>
  <si>
    <t>CLS 450 4MATIC COUPE</t>
  </si>
  <si>
    <t>AMG CLS 53 4MATIC+ COUPE</t>
  </si>
  <si>
    <t>AMG GLC 43 4MATIC COUPE</t>
  </si>
  <si>
    <t>4.0L HYBRID</t>
  </si>
  <si>
    <t>GRANDLAND ELEGANCE BUSINESS</t>
  </si>
  <si>
    <t>GRANDLAND 1.6 TURBO 225CH HYBRIDE</t>
  </si>
  <si>
    <t>GRANDLAND 1.6 TURBO 300CH HYBRIDE GSE</t>
  </si>
  <si>
    <t>ASTRA SPORTS TOURER III 1.6 TURBO 180CH HYBRID EDITION</t>
  </si>
  <si>
    <t>ASTRA SPORTS TOURER III 1.6 TURBO 180CH HYBRID ELEGANCE</t>
  </si>
  <si>
    <t>ASTRA SPORTS TOURER III 1.6 TURBO 180CH HYBRID ELEGANCE BUSINESS</t>
  </si>
  <si>
    <t>ESPACE VI (RHN) 1.2 E-TECH FULL HYBRID 200CH ICONIC</t>
  </si>
  <si>
    <t>4  DR SUV</t>
  </si>
  <si>
    <t>ESPACE VI (RHN) 1.2 E-TECH FULL HYBRID 200CH TECHNO</t>
  </si>
  <si>
    <t>ESPACE VI (RHN) 1.2 E-TECH FULL HYBRID 200CH ESPRIT ALPINE</t>
  </si>
  <si>
    <t>CAPTUR II (HJB) 1.6 E-TECH HYBRIDE 145CH TECHNO FAST TRACK</t>
  </si>
  <si>
    <t>CAPTUR II (HJB) 1.6 E-TECH HYBRIDE RECHARGEABLE 160CH ENGINEERED</t>
  </si>
  <si>
    <t>CAPTUR II (HJB) 1.6 E-TECH HYBRIDE RECHARGEABLE 160CH RIVE GAUCHE</t>
  </si>
  <si>
    <t>CAPTUR II (HJB) 1.6 E-TECH HYBRIDE RECHARGEABLE 160CH TECHNO</t>
  </si>
  <si>
    <t>CAPTUR II (HJB) 1.6 E-TECH HYBRIDE 145CH ENGINEERED</t>
  </si>
  <si>
    <t>CAPTUR II (HJB) 1.6 E-TECH HYBRIDE 145CH EQUILIBRE</t>
  </si>
  <si>
    <t>CAPTUR II (HJB) 1.6 E-TECH HYBRIDE 145CH EVOLUTION</t>
  </si>
  <si>
    <t>CAPTUR II (HJB) 1.6 E-TECH HYBRIDE 145CH ICONIC</t>
  </si>
  <si>
    <t>CAPTUR II (HJB) 1.6 E-TECH HYBRIDE 145CH RIVE GAUCHE</t>
  </si>
  <si>
    <t>CAPTUR II (HJB) 1.6 E-TECH HYBRIDE 145CH TECHNO</t>
  </si>
  <si>
    <t>ARKANA I (LJL) 1.6 E-TECH HYBRIDE 145CH RS LINE FAST TRACK</t>
  </si>
  <si>
    <t>CLIO V (BJA) 1.6 E-TECH HYBRIDE 145CH ENGINEERED</t>
  </si>
  <si>
    <t>CLIO V (BJA) 1.6 E-TECH HYBRIDE 145CH EQUILIBRE</t>
  </si>
  <si>
    <t>CLIO V (BJA) 1.6 E-TECH HYBRIDE 145CH EVOLUTION</t>
  </si>
  <si>
    <t>CLIO V (BJA) 1.6 E-TECH HYBRIDE 145CH TECHNO</t>
  </si>
  <si>
    <t>MEGANE ESTATE IV (KFB) 1.6 E-TECH PLUG-IN 160CH TECHNO</t>
  </si>
  <si>
    <t>MEGANE IV (BFB) 1.6 E-TECH PLUG-IN HYBRID 160CH TECHNO</t>
  </si>
  <si>
    <t>SWIFT HYBRID MZ</t>
  </si>
  <si>
    <t>YARIS IV 130H GR SPORT 5P MC24</t>
  </si>
  <si>
    <t>YARIS IV 130H PREMIÈRE 5P MC24</t>
  </si>
  <si>
    <t>Q5 PRESTIGE PLUG-IN HYBRID</t>
  </si>
  <si>
    <t>Q5 S LINE PREMIUM 55 TFSI e QUATTRO HYBRID</t>
  </si>
  <si>
    <t>COROLLA SPORT HYBRID Z</t>
  </si>
  <si>
    <t>PC HAOJI DARE TO CREAT VERSION</t>
  </si>
  <si>
    <t xml:space="preserve">1.5L  </t>
  </si>
  <si>
    <t>PC HAOJI HONORABLE VERSION</t>
  </si>
  <si>
    <t>EXPLORER  PLATINUM HYBRID</t>
  </si>
  <si>
    <t>ACCORD Base HYBRID</t>
  </si>
  <si>
    <t>INSIGHT EX HYBRID</t>
  </si>
  <si>
    <t>INSIGHT TOURING HYBRID</t>
  </si>
  <si>
    <t>IONIQ PLUG-IN HYBRID LIMITED</t>
  </si>
  <si>
    <t>IONIQ PLUG-IN HYBRID SE</t>
  </si>
  <si>
    <t>IONIQ PLUG-IN HYBRID SEL</t>
  </si>
  <si>
    <t>SANTA FE HYBRID SEL PREMIUM</t>
  </si>
  <si>
    <t>4DOORS- SUV</t>
  </si>
  <si>
    <t>WRANGLER 4xe UNLIMITED HIGH ALTITUDE PLUG IN HYBRID</t>
  </si>
  <si>
    <t>WRANGLER 4xe UNLIMITED RUBICON PLUG IN HYBRID</t>
  </si>
  <si>
    <t>WRANGLER 4xe UNLIMITED SAHARA PLUG IN HYBRID</t>
  </si>
  <si>
    <t>NIRO EX PREMIUM PLUG IN HYBRID</t>
  </si>
  <si>
    <t>NIRO LXS PLUG IN HYBRID</t>
  </si>
  <si>
    <t>SORENTO S HYBRID</t>
  </si>
  <si>
    <t>DEFENDER 110 P400 X DYNAMIC HSE MILD HYBRID</t>
  </si>
  <si>
    <t>4-DOORS SUV AWD</t>
  </si>
  <si>
    <t>DEFENDER 110 P400 X DYNAMIC SE MILD HYBRID</t>
  </si>
  <si>
    <t>DEFENDER 90 P400 X DYNAMIC HSE MILD HYBRID</t>
  </si>
  <si>
    <t>2-DOORS SUV AWD</t>
  </si>
  <si>
    <t>DEFENDER 90 P400 X DYNAMIC S MILD HYBRID</t>
  </si>
  <si>
    <t>DEFENDER 90 P400 X DYNAMIC SE MILD HYBRID</t>
  </si>
  <si>
    <t>DEFENDER 90 P400 X MILD HYBRID</t>
  </si>
  <si>
    <t>RANGE ROVER EVOQUE P300 HST MILD HYBRID</t>
  </si>
  <si>
    <t>RANGE ROVER VELAR P340 R-DYNAMIC HSE MILD HYBRID</t>
  </si>
  <si>
    <t>RANGE ROVER VELAR P340 S MILD HYBRID</t>
  </si>
  <si>
    <t>ES 300H F SPORT HYBRID</t>
  </si>
  <si>
    <t>ES 300H HYBRID</t>
  </si>
  <si>
    <t>4-DOOR SEDAN AWD</t>
  </si>
  <si>
    <t>NX 350 H BASE HYBRID</t>
  </si>
  <si>
    <t>4-DOOORS SUV AWD</t>
  </si>
  <si>
    <t>NX 450 H BASE PLUG IN HYBRID</t>
  </si>
  <si>
    <t>NX 450 H F SPORT HANDLING PLUG IN HYBRID</t>
  </si>
  <si>
    <t>RX 450 H BASE HYBRID</t>
  </si>
  <si>
    <t>RX 450 H F SPORT HANDLING HYBRID</t>
  </si>
  <si>
    <t>RX 450 H F SPORT HYBRID</t>
  </si>
  <si>
    <t>UX 250 H BASE HYBRID</t>
  </si>
  <si>
    <t>UX 250 H F SPORT HYBRID</t>
  </si>
  <si>
    <t>UX 250 H LUXURY HYBRID</t>
  </si>
  <si>
    <t>AVIOTOR BLACK LABEL GRAND TOURING PLUG IN HYBRID</t>
  </si>
  <si>
    <t>AVIOTOR GRAND TOURING PLUG IN HYBRID</t>
  </si>
  <si>
    <t>MAZDA 2 AGILE</t>
  </si>
  <si>
    <t>GRANDLAND 1.6 TURBO 225CH HYBRIDE DESIGN&amp;TECH</t>
  </si>
  <si>
    <t>GRANDLAND 1.6 TURBO 225CH HYBRIDE ELEGANCE BUSINESS</t>
  </si>
  <si>
    <t>GRANDLAND 1.6 TURBO 225CH HYBRIDE GS</t>
  </si>
  <si>
    <t>GRANDLAND 1.6 TURBO 225CH HYBRIDE GS LINE</t>
  </si>
  <si>
    <t>GRANDLAND 1.6 TURBO 225CH HYBRIDE ULTIMATE</t>
  </si>
  <si>
    <t>GRANDLAND 1.6 TURBO 300CH HYBRIDE ULTIMATE</t>
  </si>
  <si>
    <t>CAPTUR II (HJB) 1.6 E-TECH HYBRIDE RECHARGEABLE 160CH RS LINE</t>
  </si>
  <si>
    <t>ARKANA I (L JL) 1.6 E-TECH 145CH BUSINESS</t>
  </si>
  <si>
    <t>ARKANA I (LJL) 1.6 E-TECH 145CH ZEN</t>
  </si>
  <si>
    <t>ARKANA I (LJL) 1.6 E-TECH HYBRIDE 145CH ENGINEERED</t>
  </si>
  <si>
    <t>ARKANA I (LJL) 1.6 E-TECH HYBRIDE 145CH EQUILIBRE</t>
  </si>
  <si>
    <t>ARKANA I (LJL) 1.6 E-TECH HYBRIDE 145CH EVOLUTION</t>
  </si>
  <si>
    <t>ARKANA I (LJL) 1.6 E-TECH HYBRIDE 145CH TECHNO</t>
  </si>
  <si>
    <t>CLIO V (BJA) 1.6 E-TECH HYBRIDE 145CH RS LINE</t>
  </si>
  <si>
    <t>MEGANE IV (BFB) 1.6 E-TECH PLUG-IN HYBRID 160CH EVOLUTION</t>
  </si>
  <si>
    <t>MEGANE ESTATE IV (KFB) 1.6 E-TECH PLUG-IN 160CH ENGINEERED</t>
  </si>
  <si>
    <t>MEGANE ESTATE IV (KFB) 1.6 E-TECH PLUG-IN 160CH EVOLUTION</t>
  </si>
  <si>
    <t>MEGANE IV (BFB) 1.6 E-TECH PLUG-IN HYBRID 160CH ENGINEERED</t>
  </si>
  <si>
    <t>FORESTER IV 2.0 150CH E-BOXER MHEV CONFORT LINEARTRONIC</t>
  </si>
  <si>
    <t>FORESTER IV 2.0 150CH E-BOXER MHEV LUXURY LINEARTRONIC</t>
  </si>
  <si>
    <t>FORESTER IV 2.0 150CH E-BOXER MHEV 25TH X-BREAK LINEARTRONIC</t>
  </si>
  <si>
    <t>FORESTER IV 2.0I 150CH E-BOXER CONFORT LINEARTRONIC 8CV</t>
  </si>
  <si>
    <t>FORESTER IV 2.0I 150CH E-BOXER LUXURY LINEARTRONIC 8CV</t>
  </si>
  <si>
    <t>FORESTER IV 2.0I 150CH E-BOXER PREMIUM LINEARTRONIC 8CV</t>
  </si>
  <si>
    <t>SWIFT HYBRID MG</t>
  </si>
  <si>
    <t>SWIFT HYBRID RS</t>
  </si>
  <si>
    <t>IGNIS HYBRID MG</t>
  </si>
  <si>
    <t>IGNIS HYBRID MV</t>
  </si>
  <si>
    <t>IGNIS HYBRID MF</t>
  </si>
  <si>
    <t>1.4L  HYBRID</t>
  </si>
  <si>
    <t>3.0L  HYBRID</t>
  </si>
  <si>
    <t>PASSAT VIII 1.4 TSI 218CH HYBRIDE RECHARGEABLE GTE BUSINESS</t>
  </si>
  <si>
    <t>PASSAT VIII 1.4 TSI 218CH HYBRIDE RECHARGEABLE GTE</t>
  </si>
  <si>
    <t>MULTIVAN VII (T7) 1.4 EHYBRID 218CH BASE COURT</t>
  </si>
  <si>
    <t>MULTIVAN VII (T7) 1.4 EHYBRID 218CH BASE LONG</t>
  </si>
  <si>
    <t>MULTIVAN VII (T7) 1.4 EHYBRID 218CH ENERGETIC COURT</t>
  </si>
  <si>
    <t>MULTIVAN VII (T7) 1.4 EHYBRID 218CH ENERGETIC LONG</t>
  </si>
  <si>
    <t>TIGUAN II 1.4 EHYBRID 245CH ELEGANCE EXCLUSIVE</t>
  </si>
  <si>
    <t>TIGUAN II 1.4 EHYBRID 245CH LIFE BUSINESS</t>
  </si>
  <si>
    <t>TIGUAN II 1.4 EHYBRID 245CH LIFE</t>
  </si>
  <si>
    <t>NOAH HYBRID X</t>
  </si>
  <si>
    <t>1.8L  HYBRID</t>
  </si>
  <si>
    <t>5 DOOR MINIVAN 7 SEATS</t>
  </si>
  <si>
    <t>5 DOOR MINIVAN 8 SEATS</t>
  </si>
  <si>
    <t>NOAH HYBRID G</t>
  </si>
  <si>
    <t>NOAH HYBRID S-G</t>
  </si>
  <si>
    <t>NOAH HYBRID Z</t>
  </si>
  <si>
    <t>NOAH HYBRID S-Z</t>
  </si>
  <si>
    <t>PRIUS IV 122H DYNAMIC PACK PREMIUM BUSINESS RC20</t>
  </si>
  <si>
    <t>PRIUS IV 122H DYNAMIC PACK PREMIUM BUSINESS + PROGRAMME "BEYOND ZERO ACADEMY" RC20</t>
  </si>
  <si>
    <t>PRIUS IV 122H DYNAMIC PACK PREMIUM BUSINESS + PROGRAMME "BEYOND ZERO ACADEMY" RC21</t>
  </si>
  <si>
    <t>PRIUS IV 122H DYNAMIC PACK PREMIUM RC20</t>
  </si>
  <si>
    <t>PRIUS IV 122H DYNAMIC PACK PREMIUM RC21</t>
  </si>
  <si>
    <t>PRIUS IV 122H DYNAMIC RC20</t>
  </si>
  <si>
    <t>PRIUS IV 122H DYNAMIC RC21</t>
  </si>
  <si>
    <t>PRIUS IV 122H LOUNGE RC20</t>
  </si>
  <si>
    <t>PRIUS IV 122H LOUNGE RC21</t>
  </si>
  <si>
    <t>YARIS IV 116H COLLECTION 5P</t>
  </si>
  <si>
    <t>1.5L  HYBRID</t>
  </si>
  <si>
    <t>YARIS IV 116H DESIGN 5P</t>
  </si>
  <si>
    <t>YARIS IV 116H DYNAMIC BUSINESS 5P + PROGRAMME BEYOND ZERO ACADEMY</t>
  </si>
  <si>
    <t>YARIS IV 116H DYNAMIC 5P</t>
  </si>
  <si>
    <t>YARIS IV 116H FRANCE 5P</t>
  </si>
  <si>
    <t>YARIS IV 116H GR SPORT 5P</t>
  </si>
  <si>
    <t>YARIS IV 116H ICONIC 5P</t>
  </si>
  <si>
    <t>YARIS IV 116H PREMIÈRE 5P</t>
  </si>
  <si>
    <t>K5 HYBRID TRENDY</t>
  </si>
  <si>
    <t>2.0L  HYBRID</t>
  </si>
  <si>
    <t>K5 HYBRID PRESTIGE</t>
  </si>
  <si>
    <t>K5 HYBRID NOBLESSE</t>
  </si>
  <si>
    <t>K5 HYBRID SIGNATURE</t>
  </si>
  <si>
    <t xml:space="preserve">DISCOVERY SPORT  SR- DYNAMIC  </t>
  </si>
  <si>
    <t xml:space="preserve">RANGE ROVER  SPORT PHEV HSE SILVER EDITION </t>
  </si>
  <si>
    <t xml:space="preserve">RANGE ROVER  SPORT HSE SILVER EDITION </t>
  </si>
  <si>
    <t>RANGE ROVER  SPORT MHEV HSE SILVER EDITION</t>
  </si>
  <si>
    <t>RANGE ROVER  SPORT SUPER. SVR CARBON EDITION</t>
  </si>
  <si>
    <t>RANGE ROVER  EVOQUE S</t>
  </si>
  <si>
    <t>RANGE ROVER  EVOQUE R-DYNAMIC S</t>
  </si>
  <si>
    <t>RANGE ROVER  EVOQUE R-DYNAMIC SE</t>
  </si>
  <si>
    <t xml:space="preserve">RANGE ROVER  EVOQUE R-DYNAMIC HSE </t>
  </si>
  <si>
    <t>RANGE ROVER  DEFENDER 110 X-DYNAMIC  SE</t>
  </si>
  <si>
    <t>RANGE ROVER  DEFENDER 110 X-DYNAMIC  HSE</t>
  </si>
  <si>
    <t>RANGE ROVER P525 WESTMINSTER LWB</t>
  </si>
  <si>
    <t>RANGE ROVER P525 WESTMINSTER SWB</t>
  </si>
  <si>
    <t>Q5 PREMIUM 55 TFSI e QUATTRO PLUG-IN HYBRID</t>
  </si>
  <si>
    <t>7 SERIES 745e xDrive</t>
  </si>
  <si>
    <t>ESCAPE HYBRID</t>
  </si>
  <si>
    <t>ESCAPE HYBRID LIMITED</t>
  </si>
  <si>
    <t>ESCAPE SE HYBRID</t>
  </si>
  <si>
    <t>ESCAPE SEL HYBRID</t>
  </si>
  <si>
    <t>ESCAPE SE PLUG-IN HYBRID</t>
  </si>
  <si>
    <t>ESCAPE TITANIUM HYBRID</t>
  </si>
  <si>
    <t>ESCAPE SEL PLUG-IN HYBRID</t>
  </si>
  <si>
    <t>ESCAPE TITANIUM PLUG-IN HYBRID</t>
  </si>
  <si>
    <t>F-150 HYBRID 4x4 SUPERCREW  XLT</t>
  </si>
  <si>
    <t xml:space="preserve">COROLLA HYBRID LE CVT </t>
  </si>
  <si>
    <t>VENZA  HYBRID</t>
  </si>
  <si>
    <t xml:space="preserve">PACIFICA HYBRID TOURING </t>
  </si>
  <si>
    <t>TANG HYBRID</t>
  </si>
  <si>
    <t>ACCORD EX HYBRID</t>
  </si>
  <si>
    <t>CLARITY PLUG IN HYBRID</t>
  </si>
  <si>
    <t>CLARITY TOURING PLUG IN HYBRID</t>
  </si>
  <si>
    <t>INSIGHT LX HYBRID</t>
  </si>
  <si>
    <t>IONIQ HYBRID LIMITED</t>
  </si>
  <si>
    <t>IONIQ HYBRID SE</t>
  </si>
  <si>
    <t>IONIQ HYBRID SEL</t>
  </si>
  <si>
    <t>SANTA FE HYBRID BLUE</t>
  </si>
  <si>
    <t>4-DOORS SUV</t>
  </si>
  <si>
    <t>SONATA HYBRID BLUE</t>
  </si>
  <si>
    <t>SONATA HYBRID SEL</t>
  </si>
  <si>
    <t>WRANGLER UNLIMITED HIGH ALTITUDE PLUG IN HYBRID</t>
  </si>
  <si>
    <t>WRANGLER UNLIMITED RUBICON PLUG IN HYBRID</t>
  </si>
  <si>
    <t>WRANGLER UNLIMITED SAHARA PLUG IN HYBRID</t>
  </si>
  <si>
    <t xml:space="preserve">NIRO LXS PLUG IN HYBRID </t>
  </si>
  <si>
    <t>NIRO TOURING HYBRID</t>
  </si>
  <si>
    <t>DEFENDER 90 P400 FIRST EDITION MILD HYBRID</t>
  </si>
  <si>
    <t>DEFENDER 90 P400 X DYNAMIC MILD HYBRID</t>
  </si>
  <si>
    <t>DISCOVERY P360 R-DYNAMIC HSE MILD HYBRID</t>
  </si>
  <si>
    <t>DISCOVERY P360 R-DYNAMIC S MILD HYBRID</t>
  </si>
  <si>
    <t>RANGE ROVER P400e AUTOBIOGRAPHY PLUG IN HYBRID</t>
  </si>
  <si>
    <t>RANGE ROVER P400e PLUG IN HYBRID</t>
  </si>
  <si>
    <t>RANGE ROVER SPORT P400e AUTOBIOGRAPHY PLUG IN HYBRID</t>
  </si>
  <si>
    <t>RANGE ROVER SPORT P400e PLUG IN HYBRID</t>
  </si>
  <si>
    <t>ES 300 H BASE HYBRID</t>
  </si>
  <si>
    <t>ES 300 H LUXURY HYBRID</t>
  </si>
  <si>
    <t>ES 300 H ULTRA LUXURY HYBRID</t>
  </si>
  <si>
    <t>LS 500H 2WD HYBRID</t>
  </si>
  <si>
    <t>LS 500H AWD HYBRID</t>
  </si>
  <si>
    <t>NX 300 H F SPORT</t>
  </si>
  <si>
    <t>NX 300H Base</t>
  </si>
  <si>
    <t>NX 300H LUXURY</t>
  </si>
  <si>
    <t>RX 450 H Base HYBRID</t>
  </si>
  <si>
    <t>UX 250H Base HYBRID</t>
  </si>
  <si>
    <t>UX 250H F SPORT HYBRID</t>
  </si>
  <si>
    <t>UX 250H LUXURY HYBRID</t>
  </si>
  <si>
    <t xml:space="preserve">TOYOTA  </t>
  </si>
  <si>
    <t>LAND CRUISER PRADO TX-L</t>
  </si>
  <si>
    <t>GRANDLAND X HYBRID 225CH EDITION</t>
  </si>
  <si>
    <t>GRANDLAND X HYBRID 225CH ELEGANCE BUSINESS</t>
  </si>
  <si>
    <t>OPEL GRANDLAND X HYBRID 225CH ULTIMATE</t>
  </si>
  <si>
    <t>OPEL GRANDLAND X HYBRID4 300CH ELEGANCE BUSINESS</t>
  </si>
  <si>
    <t>OPEL GRANDLAND X HYBRID4 300CH ULTIMATE</t>
  </si>
  <si>
    <t>CAPTUR II (HJB) 1.6 E-TECH HYBRIDE RECHARGEABLE 160CH BUSINESS</t>
  </si>
  <si>
    <t>CAPTUR II (HJB) 1.6 E-TECH HYBRIDE RECHARGEABLE 160CH INITIALE PARIS</t>
  </si>
  <si>
    <t>CAPTUR II (HJB) 1.6 E-TECH HYBRIDE RECHARGEABLE 160CH INTENS</t>
  </si>
  <si>
    <t>CAPTUR II (HJB) 1.6 E-TECH HYBRIDE 145CH BUSINESS</t>
  </si>
  <si>
    <t>CAPTUR II (HJB) 1.6 E-TECH HYBRIDE 145CH INITIALE PARIS</t>
  </si>
  <si>
    <t>CAPTUR II (HJB) 1.6 E-TECH HYBRIDE INITIALE PARIS</t>
  </si>
  <si>
    <t>CAPTUR II (HJB) 1.6 E-TECH HYBRIDE 145CH INTENS</t>
  </si>
  <si>
    <t>CAPTUR II (HJB) 1.6 E-TECH HYBRIDE 145CH RS LINE</t>
  </si>
  <si>
    <t>CAPTUR II (HJB) 1.6 E-TECH HYBRIDE 145CH ZEN</t>
  </si>
  <si>
    <t>ARKANA I (LJL) 1.6 E-TECH 145CH BUSINESS</t>
  </si>
  <si>
    <t>ARKANA I (LJL) 1.6 E-TECH 145CH INTENS</t>
  </si>
  <si>
    <t>ARKANA I (LJL) 1.6 E-TECH 145CH RS LINE</t>
  </si>
  <si>
    <t>CLIO V (BJA) 1.6 E-TECH 140CH BUSINESS</t>
  </si>
  <si>
    <t>CLIO V (BJA) 1.6 E-TECH 140CH INITIALE PARIS</t>
  </si>
  <si>
    <t>CLIO V (BJA) 1.6 E-TECH 140CH INTENS</t>
  </si>
  <si>
    <t>CLIO V (BJA) 1.6 E-TECH 140CH LIMITED</t>
  </si>
  <si>
    <t>CLIO V (BJA) 1.6 E-TECH 140CH PREMIÈRE EDITION</t>
  </si>
  <si>
    <t>CLIO V (BJA) 1.6 E-TECH 140CH RS LINE</t>
  </si>
  <si>
    <t>CLIO V (BJA) 1.6 E-TECH 140CH ZEN</t>
  </si>
  <si>
    <t>CLIO V (BJA) 1.6 E-TECH HYBRIDE 140CH BUSINESS</t>
  </si>
  <si>
    <t>CLIO V (BJA) 1.6 E-TECH HYBRIDE 140CH INITIALE PARIS</t>
  </si>
  <si>
    <t>CLIO V (BJA) 1.6 E-TECH HYBRIDE 140CH INTENS</t>
  </si>
  <si>
    <t>CLIO V (BJA) 1.6 E-TECH HYBRIDE 140CH LIMITED</t>
  </si>
  <si>
    <t>CLIO V (BJA) 1.6 E-TECH HYBRIDE 140CH LUTECIA</t>
  </si>
  <si>
    <t>CLIO V (BJA) 1.6 E-TECH HYBRIDE 140CH RS LINE</t>
  </si>
  <si>
    <t>CLIO V (BJA) 1.6 E-TECH HYBRIDE 140CH ZEN</t>
  </si>
  <si>
    <t>MEGANE IV (BFB) 1.6 E-TECH PLUG-IN 160CH LIMITED</t>
  </si>
  <si>
    <t>MEGANE IV (BFB) 1.6 E-TECH PLUG-IN 160CH RS LINE</t>
  </si>
  <si>
    <t>MEGANE ESTATE IV (KFB) 1.6 E-TECH PLUG-IN 160CH BUSINESS INTENS</t>
  </si>
  <si>
    <t>MEGANE ESTATE IV (KFB) 1.6 E-TECH PLUG-IN 160CH BUSINESS</t>
  </si>
  <si>
    <t>MEGANE ESTATE IV (KFB) 1.6 E-TECH PLUG-IN 160CH INTENS</t>
  </si>
  <si>
    <t>MEGANE ESTATE IV (KFB) 1.6 E-TECH PLUG-IN 160CH RS LINE</t>
  </si>
  <si>
    <t>MEGANE IV (BFB) 1.6 E-TECH PLUG-IN 160CH INTENS</t>
  </si>
  <si>
    <t>MEGANE IV (BFB) 1.6 E-TECH PLUG-IN 160CH BUSINESS</t>
  </si>
  <si>
    <t>GOLF VIII 1.4 EHYBRID OPF 204CH STYLE 1ST DSG6</t>
  </si>
  <si>
    <t>GOLF VIII 1.5 TSI ACT OPF 130CH LIFE 1ST</t>
  </si>
  <si>
    <t>TOUAREG III 3.0 TSI EHYBRID 381CH ATMOSPHÈRE 4MOTION BVA8</t>
  </si>
  <si>
    <t>PRIUS IV 122H DYNAMIC PACK PREMIUM BUSINESS + STAGE HYBRID ACADEMY RC20</t>
  </si>
  <si>
    <t>PRIUS IV 122H DYNAMIC PACK PREMIUM BUSINESS + STAGE HYBRID ACADEMY RC21</t>
  </si>
  <si>
    <t>YARIS IV 116H DYNAMIC BUSINESS 5P + STAGE HYBRID ACADEMY</t>
  </si>
  <si>
    <t>YARIS IV 116H FRANCE BUSINESS 5P</t>
  </si>
  <si>
    <t>YARIS IV 116H FRANCE BUSINESS 5P + STAGE HYBRID ACADEMY</t>
  </si>
  <si>
    <t>YARIS IV 116H STYLE 5P</t>
  </si>
  <si>
    <t>Q5 PRESTIGE 55 TFSI e QUATTRO PLUG-IN HYBRID</t>
  </si>
  <si>
    <t xml:space="preserve">PACIFICA PLUG-IN HYBRID </t>
  </si>
  <si>
    <t>PACIFICA HYBRID LIMITED 35TH ANNIVERSARY</t>
  </si>
  <si>
    <t>PACIFICA HYBRID RED-S</t>
  </si>
  <si>
    <t>CR-V LX HYBRID</t>
  </si>
  <si>
    <t>IONIQ PLUG IN LIMITED HYBRID</t>
  </si>
  <si>
    <t>IONIQ PLUG IN SE HYBRID</t>
  </si>
  <si>
    <t>IONIQ PLUG IN SEL HYBRID</t>
  </si>
  <si>
    <t>THE RENEGADE 4xe PLUG IN HYBRID</t>
  </si>
  <si>
    <t>OPTIMA PLUG IN HYBRID</t>
  </si>
  <si>
    <t>DEFENDER 110 P400 FIRST EDITION MILD HYBRID</t>
  </si>
  <si>
    <t>DEFENDER 110 P400 HSE MILD HYBRID</t>
  </si>
  <si>
    <t>DISCOVERY SPORT P290 R-DYNAMIC HSE MILD HYBRID</t>
  </si>
  <si>
    <t>RANGE ROVER P360 MILD HYBRID</t>
  </si>
  <si>
    <t>ES 300H Base HYBRID</t>
  </si>
  <si>
    <t>LS 500 H  HYBRID AWD</t>
  </si>
  <si>
    <t>RX 450H Base HYBRID</t>
  </si>
  <si>
    <t>RX 450H F SPORT HYBRID</t>
  </si>
  <si>
    <t>RX 450H F SPORT PERFORMANCE HYBRID</t>
  </si>
  <si>
    <t>UX 250H F SPORT HYBRID HYBRID</t>
  </si>
  <si>
    <t>UX 250H LUXURY HYBRID HYBRID</t>
  </si>
  <si>
    <t>MKZ FLEET HYBRID</t>
  </si>
  <si>
    <t>MKZ RESERVE HYBRID</t>
  </si>
  <si>
    <t>GRANDLAND X HYBRID 225CH EDITION 10CV</t>
  </si>
  <si>
    <t>GRANDLAND X HYBRID 225CH EDITION BUSINESS 10CV</t>
  </si>
  <si>
    <t>GRANDLAND X HYBRID 225CH ELITE 10CV</t>
  </si>
  <si>
    <t>GRANDLAND X HYBRID 225CH ULTIMATE</t>
  </si>
  <si>
    <t>GRANDLAND X HYBRID 225CH ULTIMATE 10CV</t>
  </si>
  <si>
    <t>GRANDLAND X HYBRID4 300CH ELEGANCE BUSINESS</t>
  </si>
  <si>
    <t>GRANDLAND X HYBRID4 300CH ELITE 11CV</t>
  </si>
  <si>
    <t>GRANDLAND X HYBRID4 300CH ULTIMATE</t>
  </si>
  <si>
    <t>GRANDLAND X HYBRID4 300CH ULTIMATE 11CV</t>
  </si>
  <si>
    <t>RENAULT CAPTUR II (HJB) 1.6 E-TECH PLUG-IN 160CH INITIALE PARIS</t>
  </si>
  <si>
    <t>RENAULT CAPTUR II (HJB) 1.6 E-TECH PLUG-IN 160CH INTENS</t>
  </si>
  <si>
    <t>MEGANE ESTATE IV (KFB) 1.7 BLUE DCI 150CH BUSINESS INTENS EDC</t>
  </si>
  <si>
    <t>IMPREZA V 2.0I 150CH E-BOXER CONFORT</t>
  </si>
  <si>
    <t>IMPREZA V 2.0I 150CH E-BOXER LUXURY</t>
  </si>
  <si>
    <t>IMPREZA V 2.0I 150CH E-BOXER PREMIUM</t>
  </si>
  <si>
    <t>SWIFT HYBRID SZ</t>
  </si>
  <si>
    <t>IGNIS HYBRID MX</t>
  </si>
  <si>
    <t>IGNIS HYBRID MZ</t>
  </si>
  <si>
    <t>GOLF VII 1.4 TSI 204CH HYBRIDE RECHARGEABLE GTE DSG6 EURO6D-T 5P 8CV</t>
  </si>
  <si>
    <t>TOUAREG III 3.0 TSI EHYBRID 381CH ATMOSPHÈRE 4MOTION</t>
  </si>
  <si>
    <t>TOUAREG III 3.0 TSI EHYBRID 381CH ELEGANCE 4MOTION</t>
  </si>
  <si>
    <t>TOUAREG III 3.0 TSI EHYBRID 462CH R 4MOTION</t>
  </si>
  <si>
    <t>NOAH HYBRID SI W×B III</t>
  </si>
  <si>
    <t>NOAH HYBRID SI</t>
  </si>
  <si>
    <t>NOAH HYBRID SI W×B II</t>
  </si>
  <si>
    <t>PRIUS IV 122H DYNAMIC PACK PREMIUM BUSINESS RC19 5CV</t>
  </si>
  <si>
    <t>PRIUS IV 122H DYNAMIC MC19</t>
  </si>
  <si>
    <t>PRIUS IV 122H DYNAMIC</t>
  </si>
  <si>
    <t>PRIUS IV 122H DYNAMIC PACK PREMIUM BUSINESS MC19</t>
  </si>
  <si>
    <t>PRIUS IV 122H DYNAMIC PACK PREMIUM BUSINESS</t>
  </si>
  <si>
    <t>PRIUS IV 122H DYNAMIC PACK PREMIUM MC19</t>
  </si>
  <si>
    <t>PRIUS IV 122H DYNAMIC PACK PREMIUM</t>
  </si>
  <si>
    <t>PRIUS IV 122H DYNAMIC RC19 5CV</t>
  </si>
  <si>
    <t>TOYOTA PRIUS IV 122H DYNAMIC RC20</t>
  </si>
  <si>
    <t>PRIUS IV 122H LOUNGE MC19</t>
  </si>
  <si>
    <t>PRIUS IV 122H LOUNGE</t>
  </si>
  <si>
    <t>PRIUS IV 122H LOUNGE 5CV</t>
  </si>
  <si>
    <t>PRIUS IV 122H LOUNGE RC19 5CV</t>
  </si>
  <si>
    <t>YARIS III 100H COLLECTION 5P RC19</t>
  </si>
  <si>
    <t>YARIS III 100H DYNAMIC 5P RC19</t>
  </si>
  <si>
    <t>YARIS III 100H FRANCE BUSINESS 5P RC19</t>
  </si>
  <si>
    <t>YARIS III 100H GR SPORT 5P RC19</t>
  </si>
  <si>
    <t>K7 HYBRID PRESTIGE</t>
  </si>
  <si>
    <t>2.4L  HYBRID</t>
  </si>
  <si>
    <t>K7 HYBRID NOBLESSE</t>
  </si>
  <si>
    <t>K7 HYBRID SIGNATURE</t>
  </si>
  <si>
    <t xml:space="preserve">C-HR HYBRID </t>
  </si>
  <si>
    <t>7 SERIES 740e xDrive iPerformance</t>
  </si>
  <si>
    <t>MALIBU HYBRID WITH 1HY</t>
  </si>
  <si>
    <t>PACIFICA HYBRID TOURING PLUS</t>
  </si>
  <si>
    <t xml:space="preserve">GAC TRUMPCHI  </t>
  </si>
  <si>
    <t>GS4  HYBRID</t>
  </si>
  <si>
    <t>S560e HYBRID</t>
  </si>
  <si>
    <t>IONIQ BLUE HYBRID</t>
  </si>
  <si>
    <t>IONIQ LIMITED PLUG-IN HYBRID</t>
  </si>
  <si>
    <t>IONIQ PLUG-IN HYBRID</t>
  </si>
  <si>
    <t>IONIQ SEL HYBRID</t>
  </si>
  <si>
    <t>SONATA LIMITED HYBRID</t>
  </si>
  <si>
    <t>SONATA PLUG-IN HYBRID</t>
  </si>
  <si>
    <t>SONATA PLUG-IN LIMITED HYBRID</t>
  </si>
  <si>
    <t>SONATA SE HYBRID</t>
  </si>
  <si>
    <t xml:space="preserve">NIRO EX PREMIUM PLUG IN HYBRID </t>
  </si>
  <si>
    <t>NIRO FE HYBRID</t>
  </si>
  <si>
    <t xml:space="preserve">NIRO LX PLUG IN HYBRID </t>
  </si>
  <si>
    <t>NIRO S TOURING HYBRID</t>
  </si>
  <si>
    <t>OPTIMA EX HYBRID</t>
  </si>
  <si>
    <t>OPTIMA EX PLUG IN HYBRID</t>
  </si>
  <si>
    <t>NX 300H HYBRID</t>
  </si>
  <si>
    <t>RX 450 H HYBRID</t>
  </si>
  <si>
    <t>UX 250 H Base HYBRID</t>
  </si>
  <si>
    <t xml:space="preserve">MKZ HYBRID </t>
  </si>
  <si>
    <t xml:space="preserve">MKZ RESERVE I HYBRID </t>
  </si>
  <si>
    <t xml:space="preserve">MKZ RESERVE II HYBRID </t>
  </si>
  <si>
    <t xml:space="preserve">HIACE HIGH ROOF </t>
  </si>
  <si>
    <t>ROGUE HYBRID SV</t>
  </si>
  <si>
    <t>ROGUE HYBRID SL</t>
  </si>
  <si>
    <t>GRANDLAND X HYBRID 225CH EDITION BUSINESS</t>
  </si>
  <si>
    <t>GRANDLAND X HYBRID 225CH ELITE</t>
  </si>
  <si>
    <t>GRANDLAND X HYBRID4 300CH ELITE</t>
  </si>
  <si>
    <t>FORESTER IV 2.0I 150CH E-BOXER CONFORT LINEARTRONIC 10CV</t>
  </si>
  <si>
    <t>FORESTER IV 2.0I 150CH E-BOXER LUXURY LINEARTRONIC 10CV</t>
  </si>
  <si>
    <t>FORESTER IV 2.0I 150CH E-BOXER PREMIUM LINEARTRONIC 10CV</t>
  </si>
  <si>
    <t>SWIFT HYBRID MG LIMITED</t>
  </si>
  <si>
    <t>SWIFT HYBRID ML</t>
  </si>
  <si>
    <t>SWIFT HYBRID SL</t>
  </si>
  <si>
    <t>IGNIS HYBRID MG LIMITED</t>
  </si>
  <si>
    <t>PRIUS IV 122H DYNAMIC BUSINESS</t>
  </si>
  <si>
    <t>VITZ HYBRID F</t>
  </si>
  <si>
    <t>VITZ HYBRID F SAFETY EDITION III</t>
  </si>
  <si>
    <t>VITZ HYBRID JEWELA</t>
  </si>
  <si>
    <t>VITZ HYBRID F AMIE</t>
  </si>
  <si>
    <t>VITZ HYBRID U</t>
  </si>
  <si>
    <t>VITZ HYBRID U SPORTY PACKAGE</t>
  </si>
  <si>
    <t>VITZ HYBRID GR SPORT</t>
  </si>
  <si>
    <t>YARIS III 100H 20ÈME ANNIVERSAIRE 5P</t>
  </si>
  <si>
    <t>YARIS III 100H CHIC 5P</t>
  </si>
  <si>
    <t>YARIS III 100H COLLECTION 5P</t>
  </si>
  <si>
    <t>YARIS III 100H DYNAMIC 5P</t>
  </si>
  <si>
    <t>YARIS III 100H DYNAMIC BUSINESS 5P</t>
  </si>
  <si>
    <t>YARIS III 100H FRANCE 5P</t>
  </si>
  <si>
    <t>YARIS III 100H FRANCE BUSINESS 5P</t>
  </si>
  <si>
    <t>YARIS III 100H GR SPORT 5P</t>
  </si>
  <si>
    <t>K5 HYBRID NOBLESSE SPECIAL</t>
  </si>
  <si>
    <t xml:space="preserve">FUSO FIGHTER </t>
  </si>
  <si>
    <t>7.5L</t>
  </si>
  <si>
    <t>SHORT CHASSIS</t>
  </si>
  <si>
    <t>LEVIN</t>
  </si>
  <si>
    <t>ACCORD HYBRID</t>
  </si>
  <si>
    <t xml:space="preserve">IONIQ PLUG-IN LIMITED </t>
  </si>
  <si>
    <t>Q50 LUXE HYBRID</t>
  </si>
  <si>
    <t>Q70 LUXE HYBRID</t>
  </si>
  <si>
    <t>QX60 HYBRID</t>
  </si>
  <si>
    <t>QX60 HYBRID AWD</t>
  </si>
  <si>
    <t>OPTIMA PREMIUM HYBRID</t>
  </si>
  <si>
    <t>NIRO EX IN HYBRID</t>
  </si>
  <si>
    <t>NIRO EX PREMIUM PLUG IN</t>
  </si>
  <si>
    <t>NIRO LX PLUG IN HYBRID</t>
  </si>
  <si>
    <t>CT 200H HYBRID</t>
  </si>
  <si>
    <t>MKZ BLACK LABEL HYBRID</t>
  </si>
  <si>
    <t>MKZ PREMIERE HYBRID</t>
  </si>
  <si>
    <t>MKZ SELECT HYBRID</t>
  </si>
  <si>
    <t xml:space="preserve">KONA  </t>
  </si>
  <si>
    <t>PRIUS IV 122H DYNAMIC BUSINESS RC18</t>
  </si>
  <si>
    <t>PRIUS IV 122H DYNAMIC PACK PREMIUM RC18</t>
  </si>
  <si>
    <t>PRIUS IV 122H DYNAMIC PACK PREMIUM BUSINESS RC18</t>
  </si>
  <si>
    <t>PRIUS IV 122H DYNAMIC RC18</t>
  </si>
  <si>
    <t>PRIUS IV 122H LOUNGE RC18</t>
  </si>
  <si>
    <t>YARIS III 100H CHIC 5P RC18</t>
  </si>
  <si>
    <t>YARIS III 100H COLLECTION 5P RC18</t>
  </si>
  <si>
    <t>YARIS III 100H COLLECTION JAUNE 5P</t>
  </si>
  <si>
    <t>YARIS III 100H CYAN EDITION 5P RC18</t>
  </si>
  <si>
    <t>YARIS III 100H DYNAMIC 5P RC18</t>
  </si>
  <si>
    <t>YARIS III 100H DYNAMIC BUSINESS 5P RC18</t>
  </si>
  <si>
    <t>YARIS III 100H FRANCE 5P RC18</t>
  </si>
  <si>
    <t>K7 HYBRID NOBLESSE SPECIAL</t>
  </si>
  <si>
    <t xml:space="preserve">COROLLA FIELDER HYBRID </t>
  </si>
  <si>
    <t>PACIFICA HYBRID PREMIUM</t>
  </si>
  <si>
    <t>PACIFICA HYBRID PLATINUM</t>
  </si>
  <si>
    <t>GLC350E 4MATIC HYBRID</t>
  </si>
  <si>
    <t>GAS/ELECTRIC PLUG-IN 2.0L</t>
  </si>
  <si>
    <t>Q50 HYBRID</t>
  </si>
  <si>
    <t>Q50 HYBRID AWD</t>
  </si>
  <si>
    <t>Q70 HYBRID</t>
  </si>
  <si>
    <t>OPTIMA HYBRID PREMIUM</t>
  </si>
  <si>
    <t>ELECTRIC 2.0L</t>
  </si>
  <si>
    <t>SWIFT HYBRID SG</t>
  </si>
  <si>
    <t>PASSAT VIII 1.4 TSI 218CH GTE</t>
  </si>
  <si>
    <t>NOAH HYBRID SI W×B</t>
  </si>
  <si>
    <t>PRIUS III 136H BUSINESS 15</t>
  </si>
  <si>
    <t>PRIUS III 136H BUSINESS 17</t>
  </si>
  <si>
    <t>RAV4 IV 197 HYBRIDE BLACK EDITION 2WD CVT</t>
  </si>
  <si>
    <t>2.5L  HYBRID</t>
  </si>
  <si>
    <t>RAV4 IV 197 HYBRIDE BLACK EDITION AWD CVT</t>
  </si>
  <si>
    <t>RAV4 IV 197 HYBRIDE DYNAMIC EDITION BUSINESS 2WD CVT</t>
  </si>
  <si>
    <t>RAV4 IV 197 HYBRIDE DYNAMIC EDITION BUSINESS AWD CVT</t>
  </si>
  <si>
    <t>RAV4 IV 197 HYBRIDE DYNAMIC EDITION 2WD CVT</t>
  </si>
  <si>
    <t>RAV4 IV 197 HYBRIDE DYNAMIC EDITION AWD CVT</t>
  </si>
  <si>
    <t>RAV4 IV 197 HYBRIDE SILVER EDITION 2WD CVT</t>
  </si>
  <si>
    <t>RAV4 IV 197 HYBRIDE SILVER EDITION AWD CVT</t>
  </si>
  <si>
    <t>RAV4 IV 197 HYBRIDE TENDANCE 2WD CVT</t>
  </si>
  <si>
    <t>VITZ HYBRID F SAFETY EDITION</t>
  </si>
  <si>
    <t>YARIS III HSD 100H BUSINESS 5P</t>
  </si>
  <si>
    <t>YARIS III HSD 100H COLLECTION 5P</t>
  </si>
  <si>
    <t>YARIS III HSD 100H DESIGN 5P</t>
  </si>
  <si>
    <t>YARIS III HSD 100H DYNAMIC 5P</t>
  </si>
  <si>
    <t>YARIS III HSD 100H FRANCE 5P</t>
  </si>
  <si>
    <t>YARIS III HSD 100H TECHNOLINE 5P</t>
  </si>
  <si>
    <t>K5 PLUG-IN HYBRID NOBLESSE SPECIAL</t>
  </si>
  <si>
    <t>AURIS HYBRID G PACKAGE</t>
  </si>
  <si>
    <t xml:space="preserve">OUTLANDER PHEV HYBRID </t>
  </si>
  <si>
    <t>CR-Z EX HYBRID</t>
  </si>
  <si>
    <t>2DOORS HATCHBACK</t>
  </si>
  <si>
    <t>CR-Z EX L HYBRID</t>
  </si>
  <si>
    <t>CR-Z LX HYBRID</t>
  </si>
  <si>
    <t>ES 300 H HYBRID</t>
  </si>
  <si>
    <t>GS 450 H HYBRID</t>
  </si>
  <si>
    <t>LS 600H L HYBRID</t>
  </si>
  <si>
    <t>4DOORS-SEDAN AWD</t>
  </si>
  <si>
    <t>MURANO HYBRID SL</t>
  </si>
  <si>
    <t>MURANO HYBRID PLATINUM</t>
  </si>
  <si>
    <t>JETTA II 1.4 TSI 170CH HYBRID CONFORTLINE BUSINESS DSG7</t>
  </si>
  <si>
    <t>JETTA II 1.4 TSI 170CH HYBRID CONFORTLINE DSG7</t>
  </si>
  <si>
    <t>JETTA II 1.4 TSI 170CH HYBRID CARAT DSG7</t>
  </si>
  <si>
    <t>PRIUS III 136H DYNAMIC 15</t>
  </si>
  <si>
    <t>YARIS III HSD 100H ATTITUDE 5P</t>
  </si>
  <si>
    <t>YARIS III HSD 100H CACHAREL 5P</t>
  </si>
  <si>
    <t>YARIS III HSD 100H SKYBLUE 5P</t>
  </si>
  <si>
    <t>YARIS III HSD 100H STYLE 5P</t>
  </si>
  <si>
    <t>Q5 PRESTIGE PLUG-IN HYBRID QUATTRO</t>
  </si>
  <si>
    <t>7 SERIES 750Li ACTIVE HYBRID</t>
  </si>
  <si>
    <t>AVALON HYBRID XLE TOURING</t>
  </si>
  <si>
    <t xml:space="preserve">CAMRY HYBRID </t>
  </si>
  <si>
    <t>CAMRY HYBRID G PACKAGE</t>
  </si>
  <si>
    <t>CAMRY HYBRID G PACKAGE PREMIUM BLACK</t>
  </si>
  <si>
    <t>CAMRY HYBRID LEATHER PACKAGE</t>
  </si>
  <si>
    <t xml:space="preserve">AURIS HYBRID </t>
  </si>
  <si>
    <t xml:space="preserve">NOAH HYBRID </t>
  </si>
  <si>
    <t>CR-Z Base HYBRID</t>
  </si>
  <si>
    <t>JADE HYBRID</t>
  </si>
  <si>
    <t xml:space="preserve">INFINITI </t>
  </si>
  <si>
    <t>Q50 PREMIUM HYBRID</t>
  </si>
  <si>
    <t>Q50 PREMIUM HYBRID AWD</t>
  </si>
  <si>
    <t>Q50 SPORT HYBRID</t>
  </si>
  <si>
    <t>Q50 SPORT HYBRID AWD</t>
  </si>
  <si>
    <t>CT200H HYBRID</t>
  </si>
  <si>
    <t>ES 350 HYBRID</t>
  </si>
  <si>
    <t>GS 450H HYBRID</t>
  </si>
  <si>
    <t>4 DOORS SEDAN AWD</t>
  </si>
  <si>
    <t xml:space="preserve">MKZ HYBRID  </t>
  </si>
  <si>
    <t>PRIUS III 136H DYNAMIC 17</t>
  </si>
  <si>
    <t>PRIUS III 136H LOUNGE 17</t>
  </si>
  <si>
    <t>RAV4 IV 197 HYBRIDE DESIGN 2WD CVT</t>
  </si>
  <si>
    <t>RAV4 IV 197 HYBRIDE DESIGN TSS BUSINESS 2WD CVT</t>
  </si>
  <si>
    <t>RAV4 IV 197 HYBRIDE DYNAMIC TSS BUSINESS 2WD CVT</t>
  </si>
  <si>
    <t>TOYOTA RAV4 IV 197 HYBRIDE DYNAMIC 2WD CVT</t>
  </si>
  <si>
    <t>RAV4 IV 197 HYBRIDE HYBRID ONE 2WD CVT</t>
  </si>
  <si>
    <t>RAV4 IV 197 HYBRIDE LOUNGE 2WD CVT</t>
  </si>
  <si>
    <t>K7 HYBRID 700H LUXURY﻿</t>
  </si>
  <si>
    <t>K7 HYBRID 700H PRESTIGE﻿</t>
  </si>
  <si>
    <t>MALIBU HYBRID ECO WITH 2SA</t>
  </si>
  <si>
    <t>CAMRY HYBRID SE LIMITED EDITION</t>
  </si>
  <si>
    <t xml:space="preserve">ESTIMA  </t>
  </si>
  <si>
    <t>ESCAPE SE  ECOBOOST</t>
  </si>
  <si>
    <t xml:space="preserve">S400 HYBRID </t>
  </si>
  <si>
    <t>OPTIMA HYBRID LX</t>
  </si>
  <si>
    <t xml:space="preserve">JEEP  </t>
  </si>
  <si>
    <t>WRANGLER (TRIM: Unlimited Sahara)</t>
  </si>
  <si>
    <t>PATHFINDER HYBRID SV</t>
  </si>
  <si>
    <t>PATHFINDER HYBRID SL</t>
  </si>
  <si>
    <t>PATHFINDER HYBRID PLATINUM</t>
  </si>
  <si>
    <t>K5 HYBRID DELUXE</t>
  </si>
  <si>
    <t>K5 HYBRID LUXURY</t>
  </si>
  <si>
    <t>K5 HYBRID NOBLESSE﻿</t>
  </si>
  <si>
    <t> K5 HYBRID 500H LUXURY</t>
  </si>
  <si>
    <t> K5 HYBRID 500H PRESTIGE</t>
  </si>
  <si>
    <t> K5 HYBRID 500H NOBLESSE</t>
  </si>
  <si>
    <t>PRIUS C</t>
  </si>
  <si>
    <t>SIVERADO 1500 HYBRID CREW CAB 143.5'' WITH 1HY</t>
  </si>
  <si>
    <t>SIVERADO 1500 HYBRID CREW CAB 143.5'' WITH 2HY</t>
  </si>
  <si>
    <t>MALIBU HYBRID ECO WITH 1SA</t>
  </si>
  <si>
    <t xml:space="preserve">G 500 </t>
  </si>
  <si>
    <t>SANTAFE GLS (AWD)</t>
  </si>
  <si>
    <t>K5 HYBRID 500H LUXURY</t>
  </si>
  <si>
    <t>K5 HYBRID 500H PRESTIGE</t>
  </si>
  <si>
    <t>K5 HYBRID 500H NOBLESSE﻿</t>
  </si>
  <si>
    <t xml:space="preserve">ESCAPE HYBRID </t>
  </si>
  <si>
    <t>PRIUS V</t>
  </si>
  <si>
    <t xml:space="preserve">SIENNA V6 LE AAS </t>
  </si>
  <si>
    <t>7 SERIES 750i ACTIVE HYBRID</t>
  </si>
  <si>
    <t>4-DOOR DOUBLE CABIN</t>
  </si>
  <si>
    <t xml:space="preserve"> C200 </t>
  </si>
  <si>
    <t>OPTIMA HYBRID EX TURBO</t>
  </si>
  <si>
    <t>OPTIMA HYBRID SX</t>
  </si>
  <si>
    <t xml:space="preserve">TUCSON  </t>
  </si>
  <si>
    <t> K5 HYBRID DELUXE</t>
  </si>
  <si>
    <t> K5 HYBRID LUXURY</t>
  </si>
  <si>
    <t> K5 HYBRID PRESTIGE</t>
  </si>
  <si>
    <t> K5 HYBRID NOBLESSE</t>
  </si>
  <si>
    <t>CAMRY HYBRID</t>
  </si>
  <si>
    <t>PRIUS A (ALPHA) HYBRID</t>
  </si>
  <si>
    <t>X6 ACTIVE HYBRID</t>
  </si>
  <si>
    <t>CEED</t>
  </si>
  <si>
    <t>ALTIMA HYBRID</t>
  </si>
  <si>
    <t xml:space="preserve">FIT HYBRID </t>
  </si>
  <si>
    <t>INSIGHT HYBRID</t>
  </si>
  <si>
    <t>ALTIMA HYBRID ECVT</t>
  </si>
  <si>
    <t>DURANGO LIMITED HYBRID</t>
  </si>
  <si>
    <t>MALIBU HYBRID</t>
  </si>
  <si>
    <t>SILVERADO 1500 HYBRID 2WD CREW CAB 143.5'' WITH 1HY</t>
  </si>
  <si>
    <t>SILVERADO 1500 HYBRID 2WD CREW CAB 143.5'' WITH 2HY</t>
  </si>
  <si>
    <t>ASPEN HYBRID LIMITED</t>
  </si>
  <si>
    <t xml:space="preserve">E350 4MATIC </t>
  </si>
  <si>
    <t>COMMANDER</t>
  </si>
  <si>
    <t xml:space="preserve">KIA  </t>
  </si>
  <si>
    <t xml:space="preserve">MOHAVE  </t>
  </si>
  <si>
    <t>DISCOVERY LR3</t>
  </si>
  <si>
    <t xml:space="preserve">OPEL </t>
  </si>
  <si>
    <t xml:space="preserve">ZAFIRA </t>
  </si>
  <si>
    <t xml:space="preserve">PATRIOT </t>
  </si>
  <si>
    <t>PRIUS II 110H 10 ÈME ANNIVERSAIRE</t>
  </si>
  <si>
    <t>PRIUS II 110H LINEA SOL</t>
  </si>
  <si>
    <t>PRIUS II 110H LINEA SOL PACK</t>
  </si>
  <si>
    <t>PRIUS II 110H LINEA SOL PACK IPA</t>
  </si>
  <si>
    <t xml:space="preserve">FUSO </t>
  </si>
  <si>
    <t xml:space="preserve">SHORT CHASSIS </t>
  </si>
  <si>
    <t>LONG CHASSIS</t>
  </si>
  <si>
    <t xml:space="preserve">SORENTO </t>
  </si>
  <si>
    <t>HILUX  S/CABIN</t>
  </si>
  <si>
    <t>HILUX S/C ABIN</t>
  </si>
  <si>
    <t>G-CLASS G 400 CDI</t>
  </si>
  <si>
    <t xml:space="preserve">1.5L, </t>
  </si>
  <si>
    <t xml:space="preserve">HILUX EXTRA CAB    </t>
  </si>
  <si>
    <t>NOTE</t>
  </si>
  <si>
    <t xml:space="preserve">NISSAN  </t>
  </si>
  <si>
    <t xml:space="preserve">NITRO  </t>
  </si>
  <si>
    <t xml:space="preserve">DODGE  </t>
  </si>
  <si>
    <t xml:space="preserve">2.5L   </t>
  </si>
  <si>
    <t xml:space="preserve">PRIUS HYBRID </t>
  </si>
  <si>
    <t>22,875 USD</t>
  </si>
  <si>
    <t>GLK 220 4MATIC</t>
  </si>
  <si>
    <t>HARRIER</t>
  </si>
  <si>
    <t>19,345 USD</t>
  </si>
  <si>
    <t>38,607 USD</t>
  </si>
  <si>
    <t>6 DOORS WAGON</t>
  </si>
  <si>
    <t xml:space="preserve"> MDX </t>
  </si>
  <si>
    <t xml:space="preserve">C-200K </t>
  </si>
  <si>
    <t xml:space="preserve">SCION TC </t>
  </si>
  <si>
    <t xml:space="preserve">5DR </t>
  </si>
  <si>
    <t>RANGE ROVER VOGUE TDV8</t>
  </si>
  <si>
    <t xml:space="preserve"> 4/LR4 DISCOVERY</t>
  </si>
  <si>
    <t xml:space="preserve">FUSO CANTER </t>
  </si>
  <si>
    <t xml:space="preserve">AYGO 1.0 VVT-i Access </t>
  </si>
  <si>
    <t>C9151/12DPW/2025</t>
  </si>
  <si>
    <t xml:space="preserve">VERSO-S  </t>
  </si>
  <si>
    <t xml:space="preserve">TOTOTA </t>
  </si>
  <si>
    <t>C8123/12DPW/2025</t>
  </si>
  <si>
    <t>S HYBRID</t>
  </si>
  <si>
    <t xml:space="preserve">WRANGLER RUBICON </t>
  </si>
  <si>
    <t xml:space="preserve">1.8L   </t>
  </si>
  <si>
    <t>TRANSIT</t>
  </si>
  <si>
    <t>ALPHARD VELLFIRE</t>
  </si>
  <si>
    <t xml:space="preserve">Ecosport Titanium </t>
  </si>
  <si>
    <t xml:space="preserve">SM3 ( FLUENCE) </t>
  </si>
  <si>
    <t>SANTANA</t>
  </si>
  <si>
    <t>PATHFINDER HYBRID</t>
  </si>
  <si>
    <t>ESTIMA HYBRID AERAS, E-FOUR</t>
  </si>
  <si>
    <t xml:space="preserve">HIGHLANDER HYBRID </t>
  </si>
  <si>
    <t>LANDCRUISER PRADO TXL</t>
  </si>
  <si>
    <t xml:space="preserve">2.5L, </t>
  </si>
  <si>
    <t xml:space="preserve">RANGE ROVER EVOQUE SD4 </t>
  </si>
  <si>
    <t xml:space="preserve">Transit 1.7-350L Series </t>
  </si>
  <si>
    <t>1372 CC</t>
  </si>
  <si>
    <t xml:space="preserve">TRAX </t>
  </si>
  <si>
    <t>S400 HYBRID L (Trim: Long wheelbase Hybrid (S400 h L)</t>
  </si>
  <si>
    <t xml:space="preserve">RAV4 EV </t>
  </si>
  <si>
    <t>PRIUS C HYBRID</t>
  </si>
  <si>
    <t xml:space="preserve">24,300 euro </t>
  </si>
  <si>
    <t>2WD/4WD</t>
  </si>
  <si>
    <t>2.5L,  AWD</t>
  </si>
  <si>
    <t xml:space="preserve">MUSTANG EcoBoost Coupe Trim: I4 Coupe </t>
  </si>
  <si>
    <t xml:space="preserve">AEOLUS AX7  </t>
  </si>
  <si>
    <t xml:space="preserve">DONG FENG </t>
  </si>
  <si>
    <t>2.0L, 2WD</t>
  </si>
  <si>
    <t>KORANDO SPORTS</t>
  </si>
  <si>
    <t>SHUTTLE HYBRID</t>
  </si>
  <si>
    <t xml:space="preserve">S7 2.0T 205HP L4  </t>
  </si>
  <si>
    <t>VITO REFRIGERATED</t>
  </si>
  <si>
    <t>ESQUIRE/NOA,VOXY HYBRID</t>
  </si>
  <si>
    <t>RX35</t>
  </si>
  <si>
    <t>SENOVA</t>
  </si>
  <si>
    <t xml:space="preserve">T600  </t>
  </si>
  <si>
    <t>ZOTYE AUTO</t>
  </si>
  <si>
    <t xml:space="preserve">SEA LION SY6498M1S3BH MINIBUS  </t>
  </si>
  <si>
    <t>JINBEI</t>
  </si>
  <si>
    <t xml:space="preserve">NIRO HYBRID </t>
  </si>
  <si>
    <t xml:space="preserve">NP300 PICK UP DOUBLE CABIN </t>
  </si>
  <si>
    <t>36,570.25 EUR</t>
  </si>
  <si>
    <t xml:space="preserve">B 250e </t>
  </si>
  <si>
    <t>PRIUS  V HYBRID</t>
  </si>
  <si>
    <t>AWD/FWD</t>
  </si>
  <si>
    <t xml:space="preserve">1.6L, </t>
  </si>
  <si>
    <t>5 DR SUV</t>
  </si>
  <si>
    <t>5DR WAGON</t>
  </si>
  <si>
    <t xml:space="preserve">EV SOUTHEAST DX3 </t>
  </si>
  <si>
    <t xml:space="preserve">DONGNAN </t>
  </si>
  <si>
    <t>GE3</t>
  </si>
  <si>
    <t xml:space="preserve">TRUMPCHI </t>
  </si>
  <si>
    <t>SONG BEV 270 KM</t>
  </si>
  <si>
    <t>STONIC LIMITED</t>
  </si>
  <si>
    <t xml:space="preserve">RAV4 HYBRID </t>
  </si>
  <si>
    <t>, AWD</t>
  </si>
  <si>
    <t xml:space="preserve"> ELECTRIC EV </t>
  </si>
  <si>
    <t>5 doors</t>
  </si>
  <si>
    <t>IQ</t>
  </si>
  <si>
    <t xml:space="preserve">ORA </t>
  </si>
  <si>
    <t xml:space="preserve">GMC </t>
  </si>
  <si>
    <t xml:space="preserve">RX5 HYBRID </t>
  </si>
  <si>
    <t xml:space="preserve">ROEWE </t>
  </si>
  <si>
    <t xml:space="preserve">REXTON SPORT D/C </t>
  </si>
  <si>
    <t>YUHU 5 JIANGLING  D/C</t>
  </si>
  <si>
    <t xml:space="preserve">HYUNDAI  </t>
  </si>
  <si>
    <t xml:space="preserve">GRAND STAREX </t>
  </si>
  <si>
    <t xml:space="preserve">AQUA HYBRID </t>
  </si>
  <si>
    <t xml:space="preserve">HIGHLANDER HYBRID XLE    </t>
  </si>
  <si>
    <t>EU5</t>
  </si>
  <si>
    <t xml:space="preserve">BAIC  </t>
  </si>
  <si>
    <t>MKC</t>
  </si>
  <si>
    <t xml:space="preserve">FORD RANGER XL </t>
  </si>
  <si>
    <t xml:space="preserve">TANG HYBRID </t>
  </si>
  <si>
    <t>FORTER</t>
  </si>
  <si>
    <t xml:space="preserve">SYLPHY EV </t>
  </si>
  <si>
    <t xml:space="preserve">KICKS </t>
  </si>
  <si>
    <t xml:space="preserve">EX5 EV </t>
  </si>
  <si>
    <t xml:space="preserve">WELTMEISTER </t>
  </si>
  <si>
    <t>PARTNER</t>
  </si>
  <si>
    <t xml:space="preserve">EXPLORER XL </t>
  </si>
  <si>
    <t xml:space="preserve">S BEV </t>
  </si>
  <si>
    <t>GAC AION</t>
  </si>
  <si>
    <t xml:space="preserve">VENUCIA D60 </t>
  </si>
  <si>
    <t xml:space="preserve">DONGFENG </t>
  </si>
  <si>
    <t>FENGGUANG (FENGON) E3  (REEV HYBRID)</t>
  </si>
  <si>
    <t xml:space="preserve">2.2L </t>
  </si>
  <si>
    <t>RUIXING M80 VAN</t>
  </si>
  <si>
    <t xml:space="preserve">CHANGAN </t>
  </si>
  <si>
    <t>IZOA</t>
  </si>
  <si>
    <t>RANGE ROVER VELAR</t>
  </si>
  <si>
    <t xml:space="preserve">EX5-Z </t>
  </si>
  <si>
    <t>WELTMEISTER (WM MOTORS)</t>
  </si>
  <si>
    <t>RX5 eMAX 500PHEV</t>
  </si>
  <si>
    <t>X70S EV</t>
  </si>
  <si>
    <t xml:space="preserve">JETOUR  </t>
  </si>
  <si>
    <t xml:space="preserve">X70 PLUS </t>
  </si>
  <si>
    <t xml:space="preserve">UNI-K IDD HYBRID </t>
  </si>
  <si>
    <t xml:space="preserve">RAY SIGNATURE </t>
  </si>
  <si>
    <t>IZOA HYBRID</t>
  </si>
  <si>
    <t>LANDCRUISER GDJ150 TXL</t>
  </si>
  <si>
    <t>NETA U PRO</t>
  </si>
  <si>
    <t xml:space="preserve">NEZHA </t>
  </si>
  <si>
    <t>NETA V</t>
  </si>
  <si>
    <t xml:space="preserve">OLD NEZHA </t>
  </si>
  <si>
    <t>AION LX PLUS</t>
  </si>
  <si>
    <t xml:space="preserve">GAC  </t>
  </si>
  <si>
    <t>AION V PLUS</t>
  </si>
  <si>
    <t>500 FULL ELECTRIC</t>
  </si>
  <si>
    <t xml:space="preserve">DASHENG HYBRID </t>
  </si>
  <si>
    <t xml:space="preserve">Y PLUS ELECTRIC </t>
  </si>
  <si>
    <t xml:space="preserve">AION </t>
  </si>
  <si>
    <t>E05</t>
  </si>
  <si>
    <t xml:space="preserve">BESTUNE </t>
  </si>
  <si>
    <t xml:space="preserve">MODEL Y  </t>
  </si>
  <si>
    <t xml:space="preserve">TESLA  </t>
  </si>
  <si>
    <t>SONG PLUS PLUG IN HYBRID</t>
  </si>
  <si>
    <t>YUAN UP 401 KM EV</t>
  </si>
  <si>
    <t xml:space="preserve">BOZHI 4X </t>
  </si>
  <si>
    <t>AYA EV ELECTRIC</t>
  </si>
  <si>
    <t xml:space="preserve">OLD NETA </t>
  </si>
  <si>
    <t>E-BOX M</t>
  </si>
  <si>
    <t xml:space="preserve">FEST </t>
  </si>
  <si>
    <t>L8 PLUG-IN HYBRID (LI XIANG)</t>
  </si>
  <si>
    <t>LEADING IDEAL</t>
  </si>
  <si>
    <t xml:space="preserve">V PLUS </t>
  </si>
  <si>
    <t xml:space="preserve"> L7  PLUG-IN HYBRID STARSHIP</t>
  </si>
  <si>
    <t xml:space="preserve">GEELY </t>
  </si>
  <si>
    <t xml:space="preserve">E05 </t>
  </si>
  <si>
    <t xml:space="preserve">BESTUNE  </t>
  </si>
  <si>
    <t>3 EV</t>
  </si>
  <si>
    <t xml:space="preserve">FRIGATE 07 </t>
  </si>
  <si>
    <t xml:space="preserve">SONG PRO DM-i HYBRID </t>
  </si>
  <si>
    <t>Song Pro 110HP L4 E-CVT PHEV 18.3KWH 110km</t>
  </si>
  <si>
    <t xml:space="preserve">TANG  PLUG IN HYRID </t>
  </si>
  <si>
    <t>GLC200</t>
  </si>
  <si>
    <t>EV6 ELECTRIC</t>
  </si>
  <si>
    <t xml:space="preserve">SKYWORTH </t>
  </si>
  <si>
    <t>6.2L,  AWD</t>
  </si>
  <si>
    <t xml:space="preserve">YUKON DENALI </t>
  </si>
  <si>
    <t>WRANGLER  HYBRID 4WD</t>
  </si>
  <si>
    <t>TITANO</t>
  </si>
  <si>
    <t xml:space="preserve">C10 HYBRID </t>
  </si>
  <si>
    <t xml:space="preserve">LEAPMOTOR </t>
  </si>
  <si>
    <t>T2 C-DM PLUG-IN HYBRID</t>
  </si>
  <si>
    <t>VOLKSWAGEN ID6 CROZZ PURE ELECTRIC</t>
  </si>
  <si>
    <t>Seagull BEV 38.88KWH 405km</t>
  </si>
  <si>
    <t xml:space="preserve">EQA 260 </t>
  </si>
  <si>
    <t>TACOMA 4X4 D/C</t>
  </si>
  <si>
    <t>BZ4X</t>
  </si>
  <si>
    <t xml:space="preserve">HIACE STANDARD ROOF (11 SEATER) </t>
  </si>
  <si>
    <t xml:space="preserve">GLC 200 4 Matic  </t>
  </si>
  <si>
    <t xml:space="preserve">EC75  </t>
  </si>
  <si>
    <t xml:space="preserve">RUICHI </t>
  </si>
  <si>
    <t>Bronco Big Bend</t>
  </si>
  <si>
    <t xml:space="preserve">Yuan UP 401 Km Surpassing </t>
  </si>
  <si>
    <t xml:space="preserve">BYD  </t>
  </si>
  <si>
    <t>2.4L,AWD</t>
  </si>
  <si>
    <t>L200  GLX D/C MAN DIESEL</t>
  </si>
  <si>
    <t>COROLLA HYBRID GLXI</t>
  </si>
  <si>
    <t xml:space="preserve">S7 EXPLORER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</si>
</sst>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quot;#,##0_);[Red]\(&quot;$&quot;#,##0\)"/>
    <numFmt numFmtId="43" formatCode="_(* #,##0.00_);_(* \(#,##0.00\);_(* &quot;-&quot;??_);_(@_)"/>
    <numFmt numFmtId="164" formatCode="0\ &quot;Year(s)&quot;"/>
    <numFmt numFmtId="165" formatCode="_(* #,##0_);_(* \(#,##0\);_(* &quot;-&quot;??_);_(@_)"/>
    <numFmt numFmtId="166" formatCode="#,##0.0000"/>
    <numFmt numFmtId="167" formatCode="#,##0.00&quot; USD&quot;"/>
    <numFmt numFmtId="168" formatCode="#,##0&quot; Rfw&quot;"/>
    <numFmt numFmtId="169" formatCode="#,##0&quot; Kg&quot;"/>
    <numFmt numFmtId="170" formatCode="_(* #,##0.0_);_(* \(#,##0.0\);_(* &quot;-&quot;??_);_(@_)"/>
    <numFmt numFmtId="171" formatCode="0.0"/>
    <numFmt numFmtId="172" formatCode="0.0%"/>
    <numFmt numFmtId="173" formatCode="#,##0;[Red]#,##0"/>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0"/>
      <color indexed="60"/>
      <name val="Arial"/>
      <family val="2"/>
    </font>
    <font>
      <sz val="10"/>
      <name val="Arial"/>
      <family val="2"/>
    </font>
    <font>
      <b/>
      <sz val="18"/>
      <color indexed="18"/>
      <name val="Arial"/>
      <family val="2"/>
    </font>
    <font>
      <b/>
      <sz val="10"/>
      <color indexed="18"/>
      <name val="Arial"/>
      <family val="2"/>
    </font>
    <font>
      <sz val="10"/>
      <color indexed="18"/>
      <name val="Arial"/>
      <family val="2"/>
    </font>
    <font>
      <sz val="8"/>
      <color indexed="18"/>
      <name val="Arial"/>
      <family val="2"/>
    </font>
    <font>
      <sz val="9"/>
      <name val="Arial"/>
      <family val="2"/>
    </font>
    <font>
      <b/>
      <sz val="9"/>
      <color indexed="10"/>
      <name val="Arial"/>
      <family val="2"/>
    </font>
    <font>
      <u/>
      <sz val="11"/>
      <color theme="10"/>
      <name val="Calibri"/>
      <family val="2"/>
    </font>
    <font>
      <sz val="11"/>
      <name val="Calibri"/>
      <family val="2"/>
      <scheme val="minor"/>
    </font>
    <font>
      <sz val="12"/>
      <name val="Times New Roman"/>
      <family val="1"/>
    </font>
    <font>
      <sz val="10"/>
      <name val="Times New Roman"/>
      <family val="1"/>
    </font>
    <font>
      <b/>
      <sz val="12"/>
      <name val="Times New Roman"/>
      <family val="1"/>
    </font>
    <font>
      <sz val="11"/>
      <name val="Times New Roman"/>
      <family val="1"/>
    </font>
    <font>
      <sz val="10"/>
      <name val="Arial"/>
      <family val="2"/>
    </font>
    <font>
      <sz val="12"/>
      <name val="Arial"/>
      <family val="2"/>
    </font>
    <font>
      <sz val="12"/>
      <name val="Calibri"/>
      <family val="2"/>
      <scheme val="minor"/>
    </font>
    <font>
      <sz val="9"/>
      <name val="Times New Roman"/>
      <family val="1"/>
    </font>
    <font>
      <i/>
      <sz val="12"/>
      <name val="Times New Roman"/>
      <family val="1"/>
    </font>
    <font>
      <b/>
      <sz val="11"/>
      <name val="Times New Roman"/>
      <family val="1"/>
    </font>
    <font>
      <b/>
      <sz val="10"/>
      <color indexed="10"/>
      <name val="Arial"/>
      <family val="2"/>
    </font>
    <font>
      <sz val="10"/>
      <color rgb="FFFF0000"/>
      <name val="Arial"/>
      <family val="2"/>
    </font>
    <font>
      <b/>
      <sz val="10"/>
      <color rgb="FFFF0000"/>
      <name val="Arial"/>
      <family val="2"/>
    </font>
    <font>
      <sz val="10"/>
      <name val="Arial"/>
      <family val="2"/>
    </font>
    <font>
      <sz val="12"/>
      <color theme="1"/>
      <name val="Times New Roman"/>
      <family val="1"/>
    </font>
    <font>
      <sz val="12"/>
      <color rgb="FFFF0000"/>
      <name val="Times New Roman"/>
      <family val="1"/>
    </font>
    <font>
      <sz val="11"/>
      <color theme="6" tint="-0.249977111117893"/>
      <name val="Calibri"/>
      <family val="2"/>
      <scheme val="minor"/>
    </font>
    <font>
      <sz val="11"/>
      <color rgb="FFC00000"/>
      <name val="Calibri"/>
      <family val="2"/>
      <scheme val="minor"/>
    </font>
    <font>
      <sz val="12"/>
      <color theme="6" tint="-0.249977111117893"/>
      <name val="Times New Roman"/>
      <family val="1"/>
    </font>
    <font>
      <sz val="10"/>
      <name val="Arial"/>
      <family val="2"/>
    </font>
    <font>
      <sz val="11"/>
      <color theme="1"/>
      <name val="Times New Roman"/>
      <family val="1"/>
    </font>
    <font>
      <sz val="11"/>
      <color theme="1"/>
      <name val="Calibri"/>
      <family val="2"/>
    </font>
    <font>
      <sz val="10"/>
      <color theme="1"/>
      <name val="Times New Roman"/>
      <family val="1"/>
    </font>
    <font>
      <b/>
      <sz val="11"/>
      <color theme="1"/>
      <name val="Calibri"/>
      <family val="2"/>
      <scheme val="minor"/>
    </font>
    <font>
      <sz val="12"/>
      <color rgb="FF00B050"/>
      <name val="Times New Roman"/>
      <family val="1"/>
    </font>
    <font>
      <sz val="10"/>
      <color theme="1"/>
      <name val="Arial"/>
      <family val="2"/>
    </font>
    <font>
      <sz val="11"/>
      <color rgb="FFFF0000"/>
      <name val="Calibri"/>
      <family val="2"/>
      <scheme val="minor"/>
    </font>
  </fonts>
  <fills count="13">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8"/>
        <bgColor indexed="64"/>
      </patternFill>
    </fill>
    <fill>
      <patternFill patternType="solid">
        <fgColor indexed="42"/>
        <bgColor indexed="64"/>
      </patternFill>
    </fill>
    <fill>
      <patternFill patternType="solid">
        <fgColor indexed="52"/>
        <bgColor indexed="64"/>
      </patternFill>
    </fill>
    <fill>
      <patternFill patternType="solid">
        <fgColor indexed="9"/>
        <bgColor indexed="64"/>
      </patternFill>
    </fill>
    <fill>
      <patternFill patternType="solid">
        <fgColor indexed="47"/>
        <bgColor indexed="64"/>
      </patternFill>
    </fill>
    <fill>
      <patternFill patternType="solid">
        <fgColor theme="0"/>
        <bgColor indexed="64"/>
      </patternFill>
    </fill>
    <fill>
      <patternFill patternType="solid">
        <fgColor rgb="FFFFC000"/>
        <bgColor indexed="64"/>
      </patternFill>
    </fill>
    <fill>
      <patternFill patternType="solid">
        <fgColor theme="4" tint="0.79998168889431442"/>
        <bgColor indexed="64"/>
      </patternFill>
    </fill>
    <fill>
      <patternFill patternType="solid">
        <fgColor theme="4" tint="0.59999389629810485"/>
        <bgColor indexed="64"/>
      </patternFill>
    </fill>
  </fills>
  <borders count="37">
    <border>
      <left/>
      <right/>
      <top/>
      <bottom/>
      <diagonal/>
    </border>
    <border>
      <left/>
      <right style="thin">
        <color indexed="9"/>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9"/>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style="thin">
        <color indexed="64"/>
      </bottom>
      <diagonal/>
    </border>
    <border>
      <left style="thin">
        <color indexed="9"/>
      </left>
      <right style="thin">
        <color indexed="8"/>
      </right>
      <top style="thin">
        <color indexed="8"/>
      </top>
      <bottom style="thin">
        <color indexed="8"/>
      </bottom>
      <diagonal/>
    </border>
    <border>
      <left style="thin">
        <color indexed="9"/>
      </left>
      <right style="thin">
        <color indexed="9"/>
      </right>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style="thin">
        <color indexed="8"/>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bottom/>
      <diagonal/>
    </border>
    <border>
      <left style="thin">
        <color indexed="64"/>
      </left>
      <right/>
      <top/>
      <bottom style="thin">
        <color indexed="8"/>
      </bottom>
      <diagonal/>
    </border>
    <border>
      <left/>
      <right/>
      <top/>
      <bottom style="thin">
        <color indexed="8"/>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8"/>
      </left>
      <right/>
      <top style="thin">
        <color indexed="9"/>
      </top>
      <bottom style="thin">
        <color indexed="8"/>
      </bottom>
      <diagonal/>
    </border>
    <border>
      <left/>
      <right/>
      <top style="thin">
        <color indexed="9"/>
      </top>
      <bottom style="thin">
        <color indexed="8"/>
      </bottom>
      <diagonal/>
    </border>
    <border>
      <left/>
      <right style="thin">
        <color indexed="64"/>
      </right>
      <top style="thin">
        <color indexed="9"/>
      </top>
      <bottom style="thin">
        <color indexed="8"/>
      </bottom>
      <diagonal/>
    </border>
    <border>
      <left style="thin">
        <color indexed="8"/>
      </left>
      <right/>
      <top style="thin">
        <color indexed="9"/>
      </top>
      <bottom style="thin">
        <color indexed="9"/>
      </bottom>
      <diagonal/>
    </border>
    <border>
      <left style="thin">
        <color indexed="8"/>
      </left>
      <right/>
      <top style="thin">
        <color indexed="8"/>
      </top>
      <bottom style="thin">
        <color indexed="9"/>
      </bottom>
      <diagonal/>
    </border>
    <border>
      <left/>
      <right/>
      <top style="thin">
        <color indexed="8"/>
      </top>
      <bottom style="thin">
        <color indexed="9"/>
      </bottom>
      <diagonal/>
    </border>
    <border>
      <left/>
      <right style="thin">
        <color indexed="64"/>
      </right>
      <top style="thin">
        <color indexed="8"/>
      </top>
      <bottom style="thin">
        <color indexed="9"/>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indexed="8"/>
      </left>
      <right/>
      <top/>
      <bottom/>
      <diagonal/>
    </border>
  </borders>
  <cellStyleXfs count="4171">
    <xf numFmtId="0" fontId="0" fillId="0" borderId="0"/>
    <xf numFmtId="0" fontId="17" fillId="0" borderId="0" applyNumberFormat="0" applyFill="0" applyBorder="0" applyAlignment="0" applyProtection="0">
      <alignment vertical="top"/>
      <protection locked="0"/>
    </xf>
    <xf numFmtId="0" fontId="7" fillId="0" borderId="0"/>
    <xf numFmtId="43" fontId="7" fillId="0" borderId="0" applyFont="0" applyFill="0" applyBorder="0" applyAlignment="0" applyProtection="0"/>
    <xf numFmtId="0" fontId="10" fillId="0" borderId="0"/>
    <xf numFmtId="43" fontId="10" fillId="0" borderId="0" applyFont="0" applyFill="0" applyBorder="0" applyAlignment="0" applyProtection="0"/>
    <xf numFmtId="43" fontId="23"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6" fillId="0" borderId="0"/>
    <xf numFmtId="0" fontId="10" fillId="0" borderId="0"/>
    <xf numFmtId="0" fontId="10" fillId="0" borderId="0"/>
    <xf numFmtId="0" fontId="6" fillId="0" borderId="0"/>
    <xf numFmtId="0" fontId="10" fillId="0" borderId="0"/>
    <xf numFmtId="0" fontId="5" fillId="0" borderId="0"/>
    <xf numFmtId="43" fontId="5" fillId="0" borderId="0" applyFont="0" applyFill="0" applyBorder="0" applyAlignment="0" applyProtection="0"/>
    <xf numFmtId="0" fontId="10" fillId="0" borderId="0"/>
    <xf numFmtId="43" fontId="10"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5" fillId="0" borderId="0" applyFont="0" applyFill="0" applyBorder="0" applyAlignment="0" applyProtection="0"/>
    <xf numFmtId="0" fontId="10" fillId="0" borderId="0"/>
    <xf numFmtId="0" fontId="5"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32" fillId="0" borderId="0"/>
    <xf numFmtId="0" fontId="5" fillId="0" borderId="0"/>
    <xf numFmtId="0" fontId="5" fillId="0" borderId="0"/>
    <xf numFmtId="0" fontId="10" fillId="0" borderId="0"/>
    <xf numFmtId="43" fontId="10" fillId="0" borderId="0" applyFont="0" applyFill="0" applyBorder="0" applyAlignment="0" applyProtection="0"/>
    <xf numFmtId="43" fontId="5" fillId="0" borderId="0" applyFont="0" applyFill="0" applyBorder="0" applyAlignment="0" applyProtection="0"/>
    <xf numFmtId="0" fontId="10" fillId="0" borderId="0"/>
    <xf numFmtId="0" fontId="5" fillId="0" borderId="0"/>
    <xf numFmtId="0" fontId="5" fillId="0" borderId="0"/>
    <xf numFmtId="0" fontId="10" fillId="0" borderId="0"/>
    <xf numFmtId="43" fontId="5" fillId="0" borderId="0" applyFont="0" applyFill="0" applyBorder="0" applyAlignment="0" applyProtection="0"/>
    <xf numFmtId="0" fontId="5" fillId="0" borderId="0"/>
    <xf numFmtId="0" fontId="10" fillId="0" borderId="0"/>
    <xf numFmtId="0" fontId="5" fillId="0" borderId="0"/>
    <xf numFmtId="0" fontId="5" fillId="0" borderId="0"/>
    <xf numFmtId="43" fontId="5" fillId="0" borderId="0" applyFont="0" applyFill="0" applyBorder="0" applyAlignment="0" applyProtection="0"/>
    <xf numFmtId="0" fontId="10" fillId="0" borderId="0"/>
    <xf numFmtId="0" fontId="5" fillId="0" borderId="0"/>
    <xf numFmtId="0" fontId="10" fillId="0" borderId="0"/>
    <xf numFmtId="0" fontId="5" fillId="0" borderId="0"/>
    <xf numFmtId="43" fontId="5" fillId="0" borderId="0" applyFont="0" applyFill="0" applyBorder="0" applyAlignment="0" applyProtection="0"/>
    <xf numFmtId="0" fontId="10" fillId="0" borderId="0"/>
    <xf numFmtId="0" fontId="5" fillId="0" borderId="0"/>
    <xf numFmtId="43" fontId="5" fillId="0" borderId="0" applyFont="0" applyFill="0" applyBorder="0" applyAlignment="0" applyProtection="0"/>
    <xf numFmtId="0" fontId="5" fillId="0" borderId="0"/>
    <xf numFmtId="43" fontId="10"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43" fontId="10"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0" fontId="32" fillId="0" borderId="0"/>
    <xf numFmtId="0" fontId="10" fillId="0" borderId="0"/>
    <xf numFmtId="43" fontId="5" fillId="0" borderId="0" applyFont="0" applyFill="0" applyBorder="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0" fontId="32" fillId="0" borderId="0"/>
    <xf numFmtId="0" fontId="10" fillId="0" borderId="0"/>
    <xf numFmtId="43" fontId="5" fillId="0" borderId="0" applyFont="0" applyFill="0" applyBorder="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0" fontId="32" fillId="0" borderId="0"/>
    <xf numFmtId="0" fontId="10" fillId="0" borderId="0"/>
    <xf numFmtId="43" fontId="5" fillId="0" borderId="0" applyFont="0" applyFill="0" applyBorder="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0" fontId="32" fillId="0" borderId="0"/>
    <xf numFmtId="0" fontId="10" fillId="0" borderId="0"/>
    <xf numFmtId="43" fontId="5" fillId="0" borderId="0" applyFont="0" applyFill="0" applyBorder="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0" fontId="32" fillId="0" borderId="0"/>
    <xf numFmtId="0" fontId="10" fillId="0" borderId="0"/>
    <xf numFmtId="43" fontId="5" fillId="0" borderId="0" applyFont="0" applyFill="0" applyBorder="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0" fontId="32" fillId="0" borderId="0"/>
    <xf numFmtId="0" fontId="10" fillId="0" borderId="0"/>
    <xf numFmtId="43" fontId="5" fillId="0" borderId="0" applyFont="0" applyFill="0" applyBorder="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0" fontId="32" fillId="0" borderId="0"/>
    <xf numFmtId="0" fontId="10" fillId="0" borderId="0"/>
    <xf numFmtId="43" fontId="5" fillId="0" borderId="0" applyFont="0" applyFill="0" applyBorder="0" applyAlignment="0" applyProtection="0"/>
    <xf numFmtId="43" fontId="10" fillId="0" borderId="0" applyFont="0" applyFill="0" applyBorder="0" applyAlignment="0" applyProtection="0"/>
    <xf numFmtId="0" fontId="10" fillId="0" borderId="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2" fillId="0" borderId="0"/>
    <xf numFmtId="0" fontId="10" fillId="0" borderId="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2" fillId="0" borderId="0"/>
    <xf numFmtId="0" fontId="10" fillId="0" borderId="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2" fillId="0" borderId="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2" fillId="0" borderId="0"/>
    <xf numFmtId="43" fontId="10" fillId="0" borderId="0" applyFont="0" applyFill="0" applyBorder="0" applyAlignment="0" applyProtection="0"/>
    <xf numFmtId="43" fontId="10" fillId="0" borderId="0" applyFont="0" applyFill="0" applyBorder="0" applyAlignment="0" applyProtection="0"/>
    <xf numFmtId="0" fontId="32" fillId="0" borderId="0"/>
    <xf numFmtId="43" fontId="10" fillId="0" borderId="0" applyFont="0" applyFill="0" applyBorder="0" applyAlignment="0" applyProtection="0"/>
    <xf numFmtId="43" fontId="10" fillId="0" borderId="0" applyFont="0" applyFill="0" applyBorder="0" applyAlignment="0" applyProtection="0"/>
    <xf numFmtId="0" fontId="32" fillId="0" borderId="0"/>
    <xf numFmtId="43" fontId="10" fillId="0" borderId="0" applyFont="0" applyFill="0" applyBorder="0" applyAlignment="0" applyProtection="0"/>
    <xf numFmtId="43" fontId="10" fillId="0" borderId="0" applyFont="0" applyFill="0" applyBorder="0" applyAlignment="0" applyProtection="0"/>
    <xf numFmtId="0" fontId="32" fillId="0" borderId="0"/>
    <xf numFmtId="43" fontId="10" fillId="0" borderId="0" applyFont="0" applyFill="0" applyBorder="0" applyAlignment="0" applyProtection="0"/>
    <xf numFmtId="43" fontId="10" fillId="0" borderId="0" applyFont="0" applyFill="0" applyBorder="0" applyAlignment="0" applyProtection="0"/>
    <xf numFmtId="0" fontId="32"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5" fillId="0" borderId="0"/>
    <xf numFmtId="43" fontId="5" fillId="0" borderId="0" applyFont="0" applyFill="0" applyBorder="0" applyAlignment="0" applyProtection="0"/>
    <xf numFmtId="0" fontId="10" fillId="0" borderId="0"/>
    <xf numFmtId="43" fontId="10"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10"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10"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32"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0" fontId="10" fillId="0" borderId="0"/>
    <xf numFmtId="0" fontId="5" fillId="0" borderId="0"/>
    <xf numFmtId="0" fontId="5" fillId="0" borderId="0"/>
    <xf numFmtId="0" fontId="5" fillId="0" borderId="0"/>
    <xf numFmtId="0" fontId="5" fillId="0" borderId="0"/>
    <xf numFmtId="0" fontId="10" fillId="0" borderId="0"/>
    <xf numFmtId="43" fontId="5" fillId="0" borderId="0" applyFont="0" applyFill="0" applyBorder="0" applyAlignment="0" applyProtection="0"/>
    <xf numFmtId="0" fontId="32"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0" fontId="10"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0" fontId="5" fillId="0" borderId="0"/>
    <xf numFmtId="0" fontId="10" fillId="0" borderId="0"/>
    <xf numFmtId="0" fontId="5" fillId="0" borderId="0"/>
    <xf numFmtId="0" fontId="5" fillId="0" borderId="0"/>
    <xf numFmtId="0" fontId="5" fillId="0" borderId="0"/>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10" fillId="0" borderId="0" applyFont="0" applyFill="0" applyBorder="0" applyAlignment="0" applyProtection="0"/>
    <xf numFmtId="0" fontId="10" fillId="0" borderId="0"/>
    <xf numFmtId="0" fontId="5" fillId="0" borderId="0"/>
    <xf numFmtId="0" fontId="5" fillId="0" borderId="0"/>
    <xf numFmtId="43" fontId="5" fillId="0" borderId="0" applyFont="0" applyFill="0" applyBorder="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10" fillId="0" borderId="0"/>
    <xf numFmtId="0" fontId="5" fillId="0" borderId="0"/>
    <xf numFmtId="0" fontId="5" fillId="0" borderId="0"/>
    <xf numFmtId="0" fontId="5" fillId="0" borderId="0"/>
    <xf numFmtId="0" fontId="10"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10"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0" fontId="5" fillId="0" borderId="0"/>
    <xf numFmtId="0" fontId="10" fillId="0" borderId="0"/>
    <xf numFmtId="43" fontId="5"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10" fillId="0" borderId="0"/>
    <xf numFmtId="0" fontId="5"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10" fillId="0" borderId="0" applyFont="0" applyFill="0" applyBorder="0" applyAlignment="0" applyProtection="0"/>
    <xf numFmtId="0" fontId="10" fillId="0" borderId="0"/>
    <xf numFmtId="0" fontId="5" fillId="0" borderId="0"/>
    <xf numFmtId="0" fontId="10" fillId="0" borderId="0"/>
    <xf numFmtId="43" fontId="5" fillId="0" borderId="0" applyFont="0" applyFill="0" applyBorder="0" applyAlignment="0" applyProtection="0"/>
    <xf numFmtId="0" fontId="5" fillId="0" borderId="0"/>
    <xf numFmtId="0" fontId="5"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5" fillId="0" borderId="0"/>
    <xf numFmtId="0" fontId="5" fillId="0" borderId="0"/>
    <xf numFmtId="0" fontId="10" fillId="0" borderId="0"/>
    <xf numFmtId="43" fontId="5" fillId="0" borderId="0" applyFont="0" applyFill="0" applyBorder="0" applyAlignment="0" applyProtection="0"/>
    <xf numFmtId="0" fontId="10" fillId="0" borderId="0"/>
    <xf numFmtId="0" fontId="5" fillId="0" borderId="0"/>
    <xf numFmtId="43" fontId="5" fillId="0" borderId="0" applyFont="0" applyFill="0" applyBorder="0" applyAlignment="0" applyProtection="0"/>
    <xf numFmtId="0" fontId="10" fillId="0" borderId="0"/>
    <xf numFmtId="0" fontId="10"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10"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10" fillId="0" borderId="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xf numFmtId="43" fontId="5"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5" fillId="0" borderId="0"/>
    <xf numFmtId="0" fontId="10" fillId="0" borderId="0"/>
    <xf numFmtId="0" fontId="10" fillId="0" borderId="0"/>
    <xf numFmtId="0" fontId="5" fillId="0" borderId="0"/>
    <xf numFmtId="0" fontId="5" fillId="0" borderId="0"/>
    <xf numFmtId="43" fontId="10" fillId="0" borderId="0" applyFont="0" applyFill="0" applyBorder="0" applyAlignment="0" applyProtection="0"/>
    <xf numFmtId="0" fontId="5" fillId="0" borderId="0"/>
    <xf numFmtId="0" fontId="10" fillId="0" borderId="0"/>
    <xf numFmtId="0" fontId="5" fillId="0" borderId="0"/>
    <xf numFmtId="43" fontId="5" fillId="0" borderId="0" applyFont="0" applyFill="0" applyBorder="0" applyAlignment="0" applyProtection="0"/>
    <xf numFmtId="0" fontId="10" fillId="0" borderId="0"/>
    <xf numFmtId="0" fontId="5" fillId="0" borderId="0"/>
    <xf numFmtId="43" fontId="10" fillId="0" borderId="0" applyFont="0" applyFill="0" applyBorder="0" applyAlignment="0" applyProtection="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0" fontId="10" fillId="0" borderId="0"/>
    <xf numFmtId="0" fontId="10" fillId="0" borderId="0"/>
    <xf numFmtId="0" fontId="5" fillId="0" borderId="0"/>
    <xf numFmtId="0" fontId="5"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0" fontId="10" fillId="0" borderId="0"/>
    <xf numFmtId="0" fontId="10"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0" fontId="10" fillId="0" borderId="0"/>
    <xf numFmtId="0" fontId="10" fillId="0" borderId="0"/>
    <xf numFmtId="0" fontId="5" fillId="0" borderId="0"/>
    <xf numFmtId="0" fontId="5" fillId="0" borderId="0"/>
    <xf numFmtId="0" fontId="10" fillId="0" borderId="0"/>
    <xf numFmtId="0" fontId="5"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10" fillId="0" borderId="0"/>
    <xf numFmtId="0" fontId="5" fillId="0" borderId="0"/>
    <xf numFmtId="0" fontId="5" fillId="0" borderId="0"/>
    <xf numFmtId="0" fontId="10" fillId="0" borderId="0"/>
    <xf numFmtId="0" fontId="5" fillId="0" borderId="0"/>
    <xf numFmtId="43" fontId="5" fillId="0" borderId="0" applyFont="0" applyFill="0" applyBorder="0" applyAlignment="0" applyProtection="0"/>
    <xf numFmtId="0" fontId="5" fillId="0" borderId="0"/>
    <xf numFmtId="0" fontId="10" fillId="0" borderId="0"/>
    <xf numFmtId="0" fontId="10"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10" fillId="0" borderId="0"/>
    <xf numFmtId="0" fontId="10" fillId="0" borderId="0"/>
    <xf numFmtId="43" fontId="5" fillId="0" borderId="0" applyFont="0" applyFill="0" applyBorder="0" applyAlignment="0" applyProtection="0"/>
    <xf numFmtId="0" fontId="5" fillId="0" borderId="0"/>
    <xf numFmtId="0" fontId="5" fillId="0" borderId="0"/>
    <xf numFmtId="0" fontId="10" fillId="0" borderId="0"/>
    <xf numFmtId="0" fontId="5" fillId="0" borderId="0"/>
    <xf numFmtId="0" fontId="10" fillId="0" borderId="0"/>
    <xf numFmtId="43" fontId="10" fillId="0" borderId="0" applyFont="0" applyFill="0" applyBorder="0" applyAlignment="0" applyProtection="0"/>
    <xf numFmtId="0" fontId="5" fillId="0" borderId="0"/>
    <xf numFmtId="0" fontId="10" fillId="0" borderId="0"/>
    <xf numFmtId="0" fontId="10" fillId="0" borderId="0"/>
    <xf numFmtId="0" fontId="5" fillId="0" borderId="0"/>
    <xf numFmtId="0" fontId="10" fillId="0" borderId="0"/>
    <xf numFmtId="43" fontId="10" fillId="0" borderId="0" applyFont="0" applyFill="0" applyBorder="0" applyAlignment="0" applyProtection="0"/>
    <xf numFmtId="43" fontId="5" fillId="0" borderId="0" applyFont="0" applyFill="0" applyBorder="0" applyAlignment="0" applyProtection="0"/>
    <xf numFmtId="0" fontId="10" fillId="0" borderId="0"/>
    <xf numFmtId="0" fontId="5" fillId="0" borderId="0"/>
    <xf numFmtId="43" fontId="5" fillId="0" borderId="0" applyFont="0" applyFill="0" applyBorder="0" applyAlignment="0" applyProtection="0"/>
    <xf numFmtId="0" fontId="5" fillId="0" borderId="0"/>
    <xf numFmtId="0" fontId="10" fillId="0" borderId="0"/>
    <xf numFmtId="0" fontId="5" fillId="0" borderId="0"/>
    <xf numFmtId="0" fontId="5" fillId="0" borderId="0"/>
    <xf numFmtId="0" fontId="5" fillId="0" borderId="0"/>
    <xf numFmtId="0" fontId="5"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10" fillId="0" borderId="0"/>
    <xf numFmtId="0" fontId="10" fillId="0" borderId="0"/>
    <xf numFmtId="43" fontId="5" fillId="0" borderId="0" applyFont="0" applyFill="0" applyBorder="0" applyAlignment="0" applyProtection="0"/>
    <xf numFmtId="0" fontId="5" fillId="0" borderId="0"/>
    <xf numFmtId="0" fontId="5" fillId="0" borderId="0"/>
    <xf numFmtId="0" fontId="10" fillId="0" borderId="0"/>
    <xf numFmtId="0" fontId="5"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0" fontId="5" fillId="0" borderId="0"/>
    <xf numFmtId="0" fontId="5" fillId="0" borderId="0"/>
    <xf numFmtId="0" fontId="5" fillId="0" borderId="0"/>
    <xf numFmtId="0" fontId="10" fillId="0" borderId="0"/>
    <xf numFmtId="43" fontId="10" fillId="0" borderId="0" applyFont="0" applyFill="0" applyBorder="0" applyAlignment="0" applyProtection="0"/>
    <xf numFmtId="0" fontId="5" fillId="0" borderId="0"/>
    <xf numFmtId="0" fontId="10" fillId="0" borderId="0"/>
    <xf numFmtId="0" fontId="5" fillId="0" borderId="0"/>
    <xf numFmtId="0" fontId="10" fillId="0" borderId="0"/>
    <xf numFmtId="43" fontId="10" fillId="0" borderId="0" applyFont="0" applyFill="0" applyBorder="0" applyAlignment="0" applyProtection="0"/>
    <xf numFmtId="0" fontId="5" fillId="0" borderId="0"/>
    <xf numFmtId="43" fontId="10" fillId="0" borderId="0" applyFont="0" applyFill="0" applyBorder="0" applyAlignment="0" applyProtection="0"/>
    <xf numFmtId="0" fontId="5" fillId="0" borderId="0"/>
    <xf numFmtId="0" fontId="10" fillId="0" borderId="0"/>
    <xf numFmtId="0" fontId="10" fillId="0" borderId="0"/>
    <xf numFmtId="0" fontId="5" fillId="0" borderId="0"/>
    <xf numFmtId="0" fontId="10" fillId="0" borderId="0"/>
    <xf numFmtId="0" fontId="10" fillId="0" borderId="0"/>
    <xf numFmtId="0" fontId="5" fillId="0" borderId="0"/>
    <xf numFmtId="0" fontId="5" fillId="0" borderId="0"/>
    <xf numFmtId="0" fontId="10" fillId="0" borderId="0"/>
    <xf numFmtId="0" fontId="10"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43" fontId="5" fillId="0" borderId="0" applyFont="0" applyFill="0" applyBorder="0" applyAlignment="0" applyProtection="0"/>
    <xf numFmtId="0" fontId="10" fillId="0" borderId="0"/>
    <xf numFmtId="0" fontId="10"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10"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0" fontId="5" fillId="0" borderId="0"/>
    <xf numFmtId="0" fontId="5" fillId="0" borderId="0"/>
    <xf numFmtId="0" fontId="10" fillId="0" borderId="0"/>
    <xf numFmtId="0" fontId="5" fillId="0" borderId="0"/>
    <xf numFmtId="0" fontId="10"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0" fontId="10" fillId="0" borderId="0"/>
    <xf numFmtId="0" fontId="10" fillId="0" borderId="0"/>
    <xf numFmtId="0" fontId="5" fillId="0" borderId="0"/>
    <xf numFmtId="43" fontId="5" fillId="0" borderId="0" applyFont="0" applyFill="0" applyBorder="0" applyAlignment="0" applyProtection="0"/>
    <xf numFmtId="0" fontId="5" fillId="0" borderId="0"/>
    <xf numFmtId="0" fontId="10" fillId="0" borderId="0"/>
    <xf numFmtId="0" fontId="5" fillId="0" borderId="0"/>
    <xf numFmtId="0" fontId="10" fillId="0" borderId="0"/>
    <xf numFmtId="0" fontId="10" fillId="0" borderId="0"/>
    <xf numFmtId="43" fontId="10" fillId="0" borderId="0" applyFont="0" applyFill="0" applyBorder="0" applyAlignment="0" applyProtection="0"/>
    <xf numFmtId="0" fontId="5" fillId="0" borderId="0"/>
    <xf numFmtId="0" fontId="10" fillId="0" borderId="0"/>
    <xf numFmtId="0" fontId="5" fillId="0" borderId="0"/>
    <xf numFmtId="0" fontId="10" fillId="0" borderId="0"/>
    <xf numFmtId="0" fontId="10" fillId="0" borderId="0"/>
    <xf numFmtId="0" fontId="10" fillId="0" borderId="0"/>
    <xf numFmtId="43" fontId="5" fillId="0" borderId="0" applyFont="0" applyFill="0" applyBorder="0" applyAlignment="0" applyProtection="0"/>
    <xf numFmtId="0" fontId="10" fillId="0" borderId="0"/>
    <xf numFmtId="0" fontId="5" fillId="0" borderId="0"/>
    <xf numFmtId="43" fontId="5" fillId="0" borderId="0" applyFont="0" applyFill="0" applyBorder="0" applyAlignment="0" applyProtection="0"/>
    <xf numFmtId="0" fontId="10" fillId="0" borderId="0"/>
    <xf numFmtId="0" fontId="5" fillId="0" borderId="0"/>
    <xf numFmtId="0" fontId="10" fillId="0" borderId="0"/>
    <xf numFmtId="43" fontId="10"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0" fontId="10" fillId="0" borderId="0"/>
    <xf numFmtId="0" fontId="5" fillId="0" borderId="0"/>
    <xf numFmtId="0" fontId="5" fillId="0" borderId="0"/>
    <xf numFmtId="0" fontId="5" fillId="0" borderId="0"/>
    <xf numFmtId="0" fontId="10" fillId="0" borderId="0"/>
    <xf numFmtId="0" fontId="5" fillId="0" borderId="0"/>
    <xf numFmtId="0" fontId="10" fillId="0" borderId="0"/>
    <xf numFmtId="0" fontId="5" fillId="0" borderId="0"/>
    <xf numFmtId="0" fontId="10" fillId="0" borderId="0"/>
    <xf numFmtId="43" fontId="10" fillId="0" borderId="0" applyFont="0" applyFill="0" applyBorder="0" applyAlignment="0" applyProtection="0"/>
    <xf numFmtId="0" fontId="5" fillId="0" borderId="0"/>
    <xf numFmtId="0" fontId="10" fillId="0" borderId="0"/>
    <xf numFmtId="0" fontId="5" fillId="0" borderId="0"/>
    <xf numFmtId="0" fontId="10" fillId="0" borderId="0"/>
    <xf numFmtId="0" fontId="10" fillId="0" borderId="0"/>
    <xf numFmtId="0" fontId="10" fillId="0" borderId="0"/>
    <xf numFmtId="43" fontId="5" fillId="0" borderId="0" applyFont="0" applyFill="0" applyBorder="0" applyAlignment="0" applyProtection="0"/>
    <xf numFmtId="0" fontId="10" fillId="0" borderId="0"/>
    <xf numFmtId="0" fontId="5" fillId="0" borderId="0"/>
    <xf numFmtId="43" fontId="5" fillId="0" borderId="0" applyFont="0" applyFill="0" applyBorder="0" applyAlignment="0" applyProtection="0"/>
    <xf numFmtId="0" fontId="10" fillId="0" borderId="0"/>
    <xf numFmtId="0" fontId="5" fillId="0" borderId="0"/>
    <xf numFmtId="0" fontId="10"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0" fontId="10" fillId="0" borderId="0"/>
    <xf numFmtId="43" fontId="5" fillId="0" borderId="0" applyFont="0" applyFill="0" applyBorder="0" applyAlignment="0" applyProtection="0"/>
    <xf numFmtId="0" fontId="5" fillId="0" borderId="0"/>
    <xf numFmtId="0" fontId="5" fillId="0" borderId="0"/>
    <xf numFmtId="0" fontId="5" fillId="0" borderId="0"/>
    <xf numFmtId="0" fontId="10"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0" fontId="10" fillId="0" borderId="0"/>
    <xf numFmtId="0" fontId="5" fillId="0" borderId="0"/>
    <xf numFmtId="0" fontId="5" fillId="0" borderId="0"/>
    <xf numFmtId="0" fontId="10" fillId="0" borderId="0"/>
    <xf numFmtId="0" fontId="5" fillId="0" borderId="0"/>
    <xf numFmtId="0" fontId="10" fillId="0" borderId="0"/>
    <xf numFmtId="43" fontId="5" fillId="0" borderId="0" applyFont="0" applyFill="0" applyBorder="0" applyAlignment="0" applyProtection="0"/>
    <xf numFmtId="0" fontId="10" fillId="0" borderId="0"/>
    <xf numFmtId="43" fontId="10" fillId="0" borderId="0" applyFont="0" applyFill="0" applyBorder="0" applyAlignment="0" applyProtection="0"/>
    <xf numFmtId="43" fontId="5" fillId="0" borderId="0" applyFont="0" applyFill="0" applyBorder="0" applyAlignment="0" applyProtection="0"/>
    <xf numFmtId="0" fontId="10" fillId="0" borderId="0"/>
    <xf numFmtId="0" fontId="5"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5" fillId="0" borderId="0"/>
    <xf numFmtId="43" fontId="5" fillId="0" borderId="0" applyFont="0" applyFill="0" applyBorder="0" applyAlignment="0" applyProtection="0"/>
    <xf numFmtId="0" fontId="10" fillId="0" borderId="0"/>
    <xf numFmtId="0" fontId="5" fillId="0" borderId="0"/>
    <xf numFmtId="0" fontId="10" fillId="0" borderId="0"/>
    <xf numFmtId="0" fontId="5" fillId="0" borderId="0"/>
    <xf numFmtId="0" fontId="10"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0" fontId="10"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0" fontId="10" fillId="0" borderId="0"/>
    <xf numFmtId="0" fontId="10" fillId="0" borderId="0"/>
    <xf numFmtId="0" fontId="5" fillId="0" borderId="0"/>
    <xf numFmtId="43" fontId="5" fillId="0" borderId="0" applyFont="0" applyFill="0" applyBorder="0" applyAlignment="0" applyProtection="0"/>
    <xf numFmtId="0" fontId="10" fillId="0" borderId="0"/>
    <xf numFmtId="0" fontId="10" fillId="0" borderId="0"/>
    <xf numFmtId="0" fontId="10" fillId="0" borderId="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0" fontId="5" fillId="0" borderId="0"/>
    <xf numFmtId="0" fontId="5" fillId="0" borderId="0"/>
    <xf numFmtId="0" fontId="10" fillId="0" borderId="0"/>
    <xf numFmtId="43" fontId="5" fillId="0" borderId="0" applyFont="0" applyFill="0" applyBorder="0" applyAlignment="0" applyProtection="0"/>
    <xf numFmtId="0" fontId="5" fillId="0" borderId="0"/>
    <xf numFmtId="0" fontId="10" fillId="0" borderId="0"/>
    <xf numFmtId="0" fontId="5" fillId="0" borderId="0"/>
    <xf numFmtId="0" fontId="10"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10" fillId="0" borderId="0"/>
    <xf numFmtId="43" fontId="10" fillId="0" borderId="0" applyFont="0" applyFill="0" applyBorder="0" applyAlignment="0" applyProtection="0"/>
    <xf numFmtId="0" fontId="5" fillId="0" borderId="0"/>
    <xf numFmtId="0" fontId="5" fillId="0" borderId="0"/>
    <xf numFmtId="43" fontId="10" fillId="0" borderId="0" applyFont="0" applyFill="0" applyBorder="0" applyAlignment="0" applyProtection="0"/>
    <xf numFmtId="0" fontId="5" fillId="0" borderId="0"/>
    <xf numFmtId="43" fontId="10" fillId="0" borderId="0" applyFont="0" applyFill="0" applyBorder="0" applyAlignment="0" applyProtection="0"/>
    <xf numFmtId="0" fontId="5" fillId="0" borderId="0"/>
    <xf numFmtId="0" fontId="10" fillId="0" borderId="0"/>
    <xf numFmtId="0" fontId="10" fillId="0" borderId="0"/>
    <xf numFmtId="0" fontId="10" fillId="0" borderId="0"/>
    <xf numFmtId="0" fontId="5" fillId="0" borderId="0"/>
    <xf numFmtId="0" fontId="10" fillId="0" borderId="0"/>
    <xf numFmtId="0" fontId="10" fillId="0" borderId="0"/>
    <xf numFmtId="0" fontId="5" fillId="0" borderId="0"/>
    <xf numFmtId="0" fontId="5" fillId="0" borderId="0"/>
    <xf numFmtId="0" fontId="5" fillId="0" borderId="0"/>
    <xf numFmtId="0" fontId="5" fillId="0" borderId="0"/>
    <xf numFmtId="0" fontId="10"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0" fontId="5"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5" fillId="0" borderId="0" applyFont="0" applyFill="0" applyBorder="0" applyAlignment="0" applyProtection="0"/>
    <xf numFmtId="0" fontId="10" fillId="0" borderId="0"/>
    <xf numFmtId="0" fontId="10"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10"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0" fontId="5" fillId="0" borderId="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0" fontId="10" fillId="0" borderId="0"/>
    <xf numFmtId="0" fontId="5" fillId="0" borderId="0"/>
    <xf numFmtId="0" fontId="5" fillId="0" borderId="0"/>
    <xf numFmtId="43" fontId="5" fillId="0" borderId="0" applyFont="0" applyFill="0" applyBorder="0" applyAlignment="0" applyProtection="0"/>
    <xf numFmtId="0" fontId="5" fillId="0" borderId="0"/>
    <xf numFmtId="0" fontId="10" fillId="0" borderId="0"/>
    <xf numFmtId="0" fontId="5" fillId="0" borderId="0"/>
    <xf numFmtId="0" fontId="10" fillId="0" borderId="0"/>
    <xf numFmtId="0" fontId="5" fillId="0" borderId="0"/>
    <xf numFmtId="0" fontId="10" fillId="0" borderId="0"/>
    <xf numFmtId="43" fontId="10" fillId="0" borderId="0" applyFont="0" applyFill="0" applyBorder="0" applyAlignment="0" applyProtection="0"/>
    <xf numFmtId="0" fontId="5" fillId="0" borderId="0"/>
    <xf numFmtId="0" fontId="10" fillId="0" borderId="0"/>
    <xf numFmtId="0" fontId="5" fillId="0" borderId="0"/>
    <xf numFmtId="0" fontId="10" fillId="0" borderId="0"/>
    <xf numFmtId="0" fontId="10" fillId="0" borderId="0"/>
    <xf numFmtId="0" fontId="10" fillId="0" borderId="0"/>
    <xf numFmtId="0" fontId="5" fillId="0" borderId="0"/>
    <xf numFmtId="0" fontId="10" fillId="0" borderId="0"/>
    <xf numFmtId="0" fontId="5" fillId="0" borderId="0"/>
    <xf numFmtId="43" fontId="5" fillId="0" borderId="0" applyFont="0" applyFill="0" applyBorder="0" applyAlignment="0" applyProtection="0"/>
    <xf numFmtId="0" fontId="10" fillId="0" borderId="0"/>
    <xf numFmtId="0" fontId="5" fillId="0" borderId="0"/>
    <xf numFmtId="0" fontId="10" fillId="0" borderId="0"/>
    <xf numFmtId="43" fontId="10"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10"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0" fontId="5" fillId="0" borderId="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0" fontId="10" fillId="0" borderId="0"/>
    <xf numFmtId="0" fontId="5" fillId="0" borderId="0"/>
    <xf numFmtId="0" fontId="5" fillId="0" borderId="0"/>
    <xf numFmtId="43" fontId="5" fillId="0" borderId="0" applyFont="0" applyFill="0" applyBorder="0" applyAlignment="0" applyProtection="0"/>
    <xf numFmtId="0" fontId="5" fillId="0" borderId="0"/>
    <xf numFmtId="0" fontId="10" fillId="0" borderId="0"/>
    <xf numFmtId="0" fontId="5" fillId="0" borderId="0"/>
    <xf numFmtId="0" fontId="10" fillId="0" borderId="0"/>
    <xf numFmtId="0" fontId="5" fillId="0" borderId="0"/>
    <xf numFmtId="0" fontId="10" fillId="0" borderId="0"/>
    <xf numFmtId="43" fontId="10" fillId="0" borderId="0" applyFont="0" applyFill="0" applyBorder="0" applyAlignment="0" applyProtection="0"/>
    <xf numFmtId="0" fontId="5" fillId="0" borderId="0"/>
    <xf numFmtId="0" fontId="10" fillId="0" borderId="0"/>
    <xf numFmtId="0" fontId="5" fillId="0" borderId="0"/>
    <xf numFmtId="0" fontId="10" fillId="0" borderId="0"/>
    <xf numFmtId="0" fontId="10" fillId="0" borderId="0"/>
    <xf numFmtId="0" fontId="10" fillId="0" borderId="0"/>
    <xf numFmtId="0" fontId="5" fillId="0" borderId="0"/>
    <xf numFmtId="0" fontId="10" fillId="0" borderId="0"/>
    <xf numFmtId="0" fontId="5" fillId="0" borderId="0"/>
    <xf numFmtId="43" fontId="5" fillId="0" borderId="0" applyFont="0" applyFill="0" applyBorder="0" applyAlignment="0" applyProtection="0"/>
    <xf numFmtId="0" fontId="10" fillId="0" borderId="0"/>
    <xf numFmtId="0" fontId="5" fillId="0" borderId="0"/>
    <xf numFmtId="0" fontId="10" fillId="0" borderId="0"/>
    <xf numFmtId="43" fontId="10"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10"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0" fontId="5" fillId="0" borderId="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0" fontId="10" fillId="0" borderId="0"/>
    <xf numFmtId="0" fontId="5" fillId="0" borderId="0"/>
    <xf numFmtId="0" fontId="5" fillId="0" borderId="0"/>
    <xf numFmtId="43" fontId="5" fillId="0" borderId="0" applyFont="0" applyFill="0" applyBorder="0" applyAlignment="0" applyProtection="0"/>
    <xf numFmtId="0" fontId="5" fillId="0" borderId="0"/>
    <xf numFmtId="0" fontId="10" fillId="0" borderId="0"/>
    <xf numFmtId="0" fontId="5" fillId="0" borderId="0"/>
    <xf numFmtId="0" fontId="10" fillId="0" borderId="0"/>
    <xf numFmtId="0" fontId="5" fillId="0" borderId="0"/>
    <xf numFmtId="0" fontId="10" fillId="0" borderId="0"/>
    <xf numFmtId="43" fontId="10" fillId="0" borderId="0" applyFont="0" applyFill="0" applyBorder="0" applyAlignment="0" applyProtection="0"/>
    <xf numFmtId="0" fontId="5" fillId="0" borderId="0"/>
    <xf numFmtId="0" fontId="10" fillId="0" borderId="0"/>
    <xf numFmtId="0" fontId="5" fillId="0" borderId="0"/>
    <xf numFmtId="0" fontId="10" fillId="0" borderId="0"/>
    <xf numFmtId="0" fontId="10" fillId="0" borderId="0"/>
    <xf numFmtId="0" fontId="10" fillId="0" borderId="0"/>
    <xf numFmtId="0" fontId="5" fillId="0" borderId="0"/>
    <xf numFmtId="0" fontId="10" fillId="0" borderId="0"/>
    <xf numFmtId="0" fontId="5" fillId="0" borderId="0"/>
    <xf numFmtId="43" fontId="5" fillId="0" borderId="0" applyFont="0" applyFill="0" applyBorder="0" applyAlignment="0" applyProtection="0"/>
    <xf numFmtId="0" fontId="10" fillId="0" borderId="0"/>
    <xf numFmtId="0" fontId="5" fillId="0" borderId="0"/>
    <xf numFmtId="0" fontId="10" fillId="0" borderId="0"/>
    <xf numFmtId="43" fontId="10"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10"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0" fontId="5" fillId="0" borderId="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10" fillId="0" borderId="0"/>
    <xf numFmtId="0" fontId="5" fillId="0" borderId="0"/>
    <xf numFmtId="0" fontId="10" fillId="0" borderId="0"/>
    <xf numFmtId="0" fontId="5" fillId="0" borderId="0"/>
    <xf numFmtId="0" fontId="10" fillId="0" borderId="0"/>
    <xf numFmtId="43" fontId="10" fillId="0" borderId="0" applyFont="0" applyFill="0" applyBorder="0" applyAlignment="0" applyProtection="0"/>
    <xf numFmtId="0" fontId="5" fillId="0" borderId="0"/>
    <xf numFmtId="0" fontId="10" fillId="0" borderId="0"/>
    <xf numFmtId="0" fontId="5" fillId="0" borderId="0"/>
    <xf numFmtId="0" fontId="10" fillId="0" borderId="0"/>
    <xf numFmtId="0" fontId="10" fillId="0" borderId="0"/>
    <xf numFmtId="0" fontId="10" fillId="0" borderId="0"/>
    <xf numFmtId="0" fontId="5" fillId="0" borderId="0"/>
    <xf numFmtId="0" fontId="10" fillId="0" borderId="0"/>
    <xf numFmtId="0" fontId="5" fillId="0" borderId="0"/>
    <xf numFmtId="43" fontId="5" fillId="0" borderId="0" applyFont="0" applyFill="0" applyBorder="0" applyAlignment="0" applyProtection="0"/>
    <xf numFmtId="0" fontId="10" fillId="0" borderId="0"/>
    <xf numFmtId="0" fontId="5" fillId="0" borderId="0"/>
    <xf numFmtId="0" fontId="10" fillId="0" borderId="0"/>
    <xf numFmtId="43" fontId="10"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10"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0" fontId="5" fillId="0" borderId="0"/>
    <xf numFmtId="0" fontId="5" fillId="0" borderId="0"/>
    <xf numFmtId="0" fontId="5" fillId="0" borderId="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0" fontId="10" fillId="0" borderId="0"/>
    <xf numFmtId="43" fontId="5" fillId="0" borderId="0" applyFont="0" applyFill="0" applyBorder="0" applyAlignment="0" applyProtection="0"/>
    <xf numFmtId="0" fontId="5" fillId="0" borderId="0"/>
    <xf numFmtId="0" fontId="5" fillId="0" borderId="0"/>
    <xf numFmtId="0" fontId="10" fillId="0" borderId="0"/>
    <xf numFmtId="0" fontId="5" fillId="0" borderId="0"/>
    <xf numFmtId="0" fontId="10" fillId="0" borderId="0"/>
    <xf numFmtId="0" fontId="5" fillId="0" borderId="0"/>
    <xf numFmtId="0" fontId="10" fillId="0" borderId="0"/>
    <xf numFmtId="43" fontId="10" fillId="0" borderId="0" applyFont="0" applyFill="0" applyBorder="0" applyAlignment="0" applyProtection="0"/>
    <xf numFmtId="0" fontId="5" fillId="0" borderId="0"/>
    <xf numFmtId="0" fontId="10" fillId="0" borderId="0"/>
    <xf numFmtId="0" fontId="5" fillId="0" borderId="0"/>
    <xf numFmtId="0" fontId="10" fillId="0" borderId="0"/>
    <xf numFmtId="0" fontId="10" fillId="0" borderId="0"/>
    <xf numFmtId="0" fontId="10" fillId="0" borderId="0"/>
    <xf numFmtId="0" fontId="5" fillId="0" borderId="0"/>
    <xf numFmtId="0" fontId="10" fillId="0" borderId="0"/>
    <xf numFmtId="0" fontId="5" fillId="0" borderId="0"/>
    <xf numFmtId="43" fontId="5" fillId="0" borderId="0" applyFont="0" applyFill="0" applyBorder="0" applyAlignment="0" applyProtection="0"/>
    <xf numFmtId="0" fontId="10" fillId="0" borderId="0"/>
    <xf numFmtId="0" fontId="5" fillId="0" borderId="0"/>
    <xf numFmtId="0" fontId="10" fillId="0" borderId="0"/>
    <xf numFmtId="43" fontId="10"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10"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0" fontId="10" fillId="0" borderId="0"/>
    <xf numFmtId="0" fontId="5" fillId="0" borderId="0"/>
    <xf numFmtId="0" fontId="5" fillId="0" borderId="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0" fontId="10" fillId="0" borderId="0"/>
    <xf numFmtId="43" fontId="5" fillId="0" borderId="0" applyFont="0" applyFill="0" applyBorder="0" applyAlignment="0" applyProtection="0"/>
    <xf numFmtId="0" fontId="5" fillId="0" borderId="0"/>
    <xf numFmtId="0" fontId="10" fillId="0" borderId="0"/>
    <xf numFmtId="0" fontId="5" fillId="0" borderId="0"/>
    <xf numFmtId="0" fontId="10" fillId="0" borderId="0"/>
    <xf numFmtId="0" fontId="5" fillId="0" borderId="0"/>
    <xf numFmtId="0" fontId="10" fillId="0" borderId="0"/>
    <xf numFmtId="0" fontId="5" fillId="0" borderId="0"/>
    <xf numFmtId="0" fontId="10" fillId="0" borderId="0"/>
    <xf numFmtId="43" fontId="10" fillId="0" borderId="0" applyFont="0" applyFill="0" applyBorder="0" applyAlignment="0" applyProtection="0"/>
    <xf numFmtId="0" fontId="5" fillId="0" borderId="0"/>
    <xf numFmtId="0" fontId="10" fillId="0" borderId="0"/>
    <xf numFmtId="0" fontId="5" fillId="0" borderId="0"/>
    <xf numFmtId="0" fontId="10" fillId="0" borderId="0"/>
    <xf numFmtId="0" fontId="10" fillId="0" borderId="0"/>
    <xf numFmtId="0" fontId="10" fillId="0" borderId="0"/>
    <xf numFmtId="43" fontId="5" fillId="0" borderId="0" applyFont="0" applyFill="0" applyBorder="0" applyAlignment="0" applyProtection="0"/>
    <xf numFmtId="0" fontId="10" fillId="0" borderId="0"/>
    <xf numFmtId="0" fontId="5" fillId="0" borderId="0"/>
    <xf numFmtId="43" fontId="5" fillId="0" borderId="0" applyFont="0" applyFill="0" applyBorder="0" applyAlignment="0" applyProtection="0"/>
    <xf numFmtId="0" fontId="10" fillId="0" borderId="0"/>
    <xf numFmtId="0" fontId="5" fillId="0" borderId="0"/>
    <xf numFmtId="0" fontId="10" fillId="0" borderId="0"/>
    <xf numFmtId="43" fontId="10"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10"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0" fontId="5" fillId="0" borderId="0"/>
    <xf numFmtId="0" fontId="5" fillId="0" borderId="0"/>
    <xf numFmtId="0" fontId="5" fillId="0" borderId="0"/>
    <xf numFmtId="0" fontId="5" fillId="0" borderId="0"/>
    <xf numFmtId="0" fontId="10" fillId="0" borderId="0"/>
    <xf numFmtId="43" fontId="5" fillId="0" borderId="0" applyFont="0" applyFill="0" applyBorder="0" applyAlignment="0" applyProtection="0"/>
    <xf numFmtId="0" fontId="10" fillId="0" borderId="0"/>
    <xf numFmtId="0" fontId="5" fillId="0" borderId="0"/>
    <xf numFmtId="0" fontId="10" fillId="0" borderId="0"/>
    <xf numFmtId="0" fontId="5" fillId="0" borderId="0"/>
    <xf numFmtId="0" fontId="5" fillId="0" borderId="0"/>
    <xf numFmtId="43" fontId="5" fillId="0" borderId="0" applyFont="0" applyFill="0" applyBorder="0" applyAlignment="0" applyProtection="0"/>
    <xf numFmtId="0" fontId="5" fillId="0" borderId="0"/>
    <xf numFmtId="0" fontId="10" fillId="0" borderId="0"/>
    <xf numFmtId="0" fontId="5" fillId="0" borderId="0"/>
    <xf numFmtId="0" fontId="10" fillId="0" borderId="0"/>
    <xf numFmtId="0" fontId="5" fillId="0" borderId="0"/>
    <xf numFmtId="0" fontId="10" fillId="0" borderId="0"/>
    <xf numFmtId="43" fontId="10" fillId="0" borderId="0" applyFont="0" applyFill="0" applyBorder="0" applyAlignment="0" applyProtection="0"/>
    <xf numFmtId="0" fontId="5" fillId="0" borderId="0"/>
    <xf numFmtId="0" fontId="10" fillId="0" borderId="0"/>
    <xf numFmtId="0" fontId="5" fillId="0" borderId="0"/>
    <xf numFmtId="0" fontId="10" fillId="0" borderId="0"/>
    <xf numFmtId="0" fontId="10" fillId="0" borderId="0"/>
    <xf numFmtId="0" fontId="10" fillId="0" borderId="0"/>
    <xf numFmtId="0" fontId="5" fillId="0" borderId="0"/>
    <xf numFmtId="0" fontId="10" fillId="0" borderId="0"/>
    <xf numFmtId="0" fontId="5" fillId="0" borderId="0"/>
    <xf numFmtId="43" fontId="5" fillId="0" borderId="0" applyFont="0" applyFill="0" applyBorder="0" applyAlignment="0" applyProtection="0"/>
    <xf numFmtId="0" fontId="10" fillId="0" borderId="0"/>
    <xf numFmtId="0" fontId="5" fillId="0" borderId="0"/>
    <xf numFmtId="0" fontId="10"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0" fontId="10" fillId="0" borderId="0"/>
    <xf numFmtId="0" fontId="5" fillId="0" borderId="0"/>
    <xf numFmtId="0" fontId="5" fillId="0" borderId="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0" fontId="10" fillId="0" borderId="0"/>
    <xf numFmtId="0" fontId="5" fillId="0" borderId="0"/>
    <xf numFmtId="0" fontId="5" fillId="0" borderId="0"/>
    <xf numFmtId="0" fontId="5" fillId="0" borderId="0"/>
    <xf numFmtId="0" fontId="10" fillId="0" borderId="0"/>
    <xf numFmtId="0" fontId="5" fillId="0" borderId="0"/>
    <xf numFmtId="0" fontId="10" fillId="0" borderId="0"/>
    <xf numFmtId="0" fontId="5" fillId="0" borderId="0"/>
    <xf numFmtId="0" fontId="10" fillId="0" borderId="0"/>
    <xf numFmtId="43" fontId="10" fillId="0" borderId="0" applyFont="0" applyFill="0" applyBorder="0" applyAlignment="0" applyProtection="0"/>
    <xf numFmtId="0" fontId="10" fillId="0" borderId="0"/>
    <xf numFmtId="0" fontId="10" fillId="0" borderId="0"/>
    <xf numFmtId="0" fontId="5" fillId="0" borderId="0"/>
    <xf numFmtId="0" fontId="10" fillId="0" borderId="0"/>
    <xf numFmtId="0" fontId="10" fillId="0" borderId="0"/>
    <xf numFmtId="0" fontId="10" fillId="0" borderId="0"/>
    <xf numFmtId="0" fontId="5" fillId="0" borderId="0"/>
    <xf numFmtId="0" fontId="10" fillId="0" borderId="0"/>
    <xf numFmtId="0" fontId="5" fillId="0" borderId="0"/>
    <xf numFmtId="43" fontId="5" fillId="0" borderId="0" applyFont="0" applyFill="0" applyBorder="0" applyAlignment="0" applyProtection="0"/>
    <xf numFmtId="0" fontId="10" fillId="0" borderId="0"/>
    <xf numFmtId="0" fontId="5" fillId="0" borderId="0"/>
    <xf numFmtId="0" fontId="10"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43" fontId="5" fillId="0" borderId="0" applyFont="0" applyFill="0" applyBorder="0" applyAlignment="0" applyProtection="0"/>
    <xf numFmtId="0" fontId="10" fillId="0" borderId="0"/>
    <xf numFmtId="0" fontId="5" fillId="0" borderId="0"/>
    <xf numFmtId="0" fontId="5" fillId="0" borderId="0"/>
    <xf numFmtId="0" fontId="10" fillId="0" borderId="0"/>
    <xf numFmtId="0" fontId="10" fillId="0" borderId="0"/>
    <xf numFmtId="0" fontId="10"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0" fontId="5" fillId="0" borderId="0"/>
    <xf numFmtId="0" fontId="5" fillId="0" borderId="0"/>
    <xf numFmtId="0" fontId="10" fillId="0" borderId="0"/>
    <xf numFmtId="0" fontId="5" fillId="0" borderId="0"/>
    <xf numFmtId="0" fontId="10" fillId="0" borderId="0"/>
    <xf numFmtId="43" fontId="10" fillId="0" borderId="0" applyFont="0" applyFill="0" applyBorder="0" applyAlignment="0" applyProtection="0"/>
    <xf numFmtId="0" fontId="5" fillId="0" borderId="0"/>
    <xf numFmtId="0" fontId="10" fillId="0" borderId="0"/>
    <xf numFmtId="0" fontId="5" fillId="0" borderId="0"/>
    <xf numFmtId="0" fontId="10" fillId="0" borderId="0"/>
    <xf numFmtId="0" fontId="10" fillId="0" borderId="0"/>
    <xf numFmtId="0" fontId="10" fillId="0" borderId="0"/>
    <xf numFmtId="0" fontId="5" fillId="0" borderId="0"/>
    <xf numFmtId="0" fontId="10" fillId="0" borderId="0"/>
    <xf numFmtId="0" fontId="5" fillId="0" borderId="0"/>
    <xf numFmtId="0" fontId="5" fillId="0" borderId="0"/>
    <xf numFmtId="0" fontId="10"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10" fillId="0" borderId="0"/>
    <xf numFmtId="43" fontId="10" fillId="0" borderId="0" applyFont="0" applyFill="0" applyBorder="0" applyAlignment="0" applyProtection="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43" fontId="5" fillId="0" borderId="0" applyFont="0" applyFill="0" applyBorder="0" applyAlignment="0" applyProtection="0"/>
    <xf numFmtId="0" fontId="10" fillId="0" borderId="0"/>
    <xf numFmtId="0" fontId="5" fillId="0" borderId="0"/>
    <xf numFmtId="0" fontId="5"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0" fontId="5" fillId="0" borderId="0"/>
    <xf numFmtId="0" fontId="10" fillId="0" borderId="0"/>
    <xf numFmtId="43" fontId="5" fillId="0" borderId="0" applyFont="0" applyFill="0" applyBorder="0" applyAlignment="0" applyProtection="0"/>
    <xf numFmtId="0" fontId="10" fillId="0" borderId="0"/>
    <xf numFmtId="0" fontId="5" fillId="0" borderId="0"/>
    <xf numFmtId="0" fontId="10" fillId="0" borderId="0"/>
    <xf numFmtId="43" fontId="10" fillId="0" borderId="0" applyFont="0" applyFill="0" applyBorder="0" applyAlignment="0" applyProtection="0"/>
    <xf numFmtId="0" fontId="10" fillId="0" borderId="0"/>
    <xf numFmtId="0" fontId="5" fillId="0" borderId="0"/>
    <xf numFmtId="0" fontId="10" fillId="0" borderId="0"/>
    <xf numFmtId="0" fontId="10" fillId="0" borderId="0"/>
    <xf numFmtId="43" fontId="5" fillId="0" borderId="0" applyFont="0" applyFill="0" applyBorder="0" applyAlignment="0" applyProtection="0"/>
    <xf numFmtId="0" fontId="5" fillId="0" borderId="0"/>
    <xf numFmtId="0" fontId="10" fillId="0" borderId="0"/>
    <xf numFmtId="0" fontId="5" fillId="0" borderId="0"/>
    <xf numFmtId="43" fontId="5" fillId="0" borderId="0" applyFont="0" applyFill="0" applyBorder="0" applyAlignment="0" applyProtection="0"/>
    <xf numFmtId="0" fontId="10" fillId="0" borderId="0"/>
    <xf numFmtId="0" fontId="5" fillId="0" borderId="0"/>
    <xf numFmtId="43" fontId="5" fillId="0" borderId="0" applyFont="0" applyFill="0" applyBorder="0" applyAlignment="0" applyProtection="0"/>
    <xf numFmtId="0" fontId="5" fillId="0" borderId="0"/>
    <xf numFmtId="0" fontId="10"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10"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10" fillId="0" borderId="0"/>
    <xf numFmtId="0" fontId="10" fillId="0" borderId="0"/>
    <xf numFmtId="0" fontId="5" fillId="0" borderId="0"/>
    <xf numFmtId="43" fontId="5" fillId="0" borderId="0" applyFont="0" applyFill="0" applyBorder="0" applyAlignment="0" applyProtection="0"/>
    <xf numFmtId="0" fontId="5" fillId="0" borderId="0"/>
    <xf numFmtId="43" fontId="10" fillId="0" borderId="0" applyFont="0" applyFill="0" applyBorder="0" applyAlignment="0" applyProtection="0"/>
    <xf numFmtId="0" fontId="10" fillId="0" borderId="0"/>
    <xf numFmtId="0" fontId="5" fillId="0" borderId="0"/>
    <xf numFmtId="0" fontId="5" fillId="0" borderId="0"/>
    <xf numFmtId="0" fontId="10" fillId="0" borderId="0"/>
    <xf numFmtId="0" fontId="10" fillId="0" borderId="0"/>
    <xf numFmtId="0" fontId="10" fillId="0" borderId="0"/>
    <xf numFmtId="0" fontId="5" fillId="0" borderId="0"/>
    <xf numFmtId="43" fontId="5" fillId="0" borderId="0" applyFont="0" applyFill="0" applyBorder="0" applyAlignment="0" applyProtection="0"/>
    <xf numFmtId="0" fontId="10" fillId="0" borderId="0"/>
    <xf numFmtId="0" fontId="10" fillId="0" borderId="0"/>
    <xf numFmtId="43" fontId="5" fillId="0" borderId="0" applyFont="0" applyFill="0" applyBorder="0" applyAlignment="0" applyProtection="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0" fontId="5" fillId="0" borderId="0"/>
    <xf numFmtId="0" fontId="5" fillId="0" borderId="0"/>
    <xf numFmtId="0" fontId="10"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10" fillId="0" borderId="0" applyFont="0" applyFill="0" applyBorder="0" applyAlignment="0" applyProtection="0"/>
    <xf numFmtId="0" fontId="10" fillId="0" borderId="0"/>
    <xf numFmtId="0" fontId="10"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0" fontId="5" fillId="0" borderId="0"/>
    <xf numFmtId="0" fontId="5" fillId="0" borderId="0"/>
    <xf numFmtId="0" fontId="10" fillId="0" borderId="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5" fillId="0" borderId="0"/>
    <xf numFmtId="0" fontId="5" fillId="0" borderId="0"/>
    <xf numFmtId="0" fontId="5" fillId="0" borderId="0"/>
    <xf numFmtId="0" fontId="10" fillId="0" borderId="0"/>
    <xf numFmtId="0" fontId="5" fillId="0" borderId="0"/>
    <xf numFmtId="0" fontId="10" fillId="0" borderId="0"/>
    <xf numFmtId="0" fontId="10" fillId="0" borderId="0"/>
    <xf numFmtId="0" fontId="10" fillId="0" borderId="0"/>
    <xf numFmtId="43" fontId="10" fillId="0" borderId="0" applyFont="0" applyFill="0" applyBorder="0" applyAlignment="0" applyProtection="0"/>
    <xf numFmtId="43" fontId="5" fillId="0" borderId="0" applyFont="0" applyFill="0" applyBorder="0" applyAlignment="0" applyProtection="0"/>
    <xf numFmtId="0" fontId="10" fillId="0" borderId="0"/>
    <xf numFmtId="0" fontId="5" fillId="0" borderId="0"/>
    <xf numFmtId="0" fontId="10" fillId="0" borderId="0"/>
    <xf numFmtId="0" fontId="10" fillId="0" borderId="0"/>
    <xf numFmtId="0" fontId="10" fillId="0" borderId="0"/>
    <xf numFmtId="0" fontId="10" fillId="0" borderId="0"/>
    <xf numFmtId="0" fontId="5" fillId="0" borderId="0"/>
    <xf numFmtId="43" fontId="5" fillId="0" borderId="0" applyFont="0" applyFill="0" applyBorder="0" applyAlignment="0" applyProtection="0"/>
    <xf numFmtId="0" fontId="10" fillId="0" borderId="0"/>
    <xf numFmtId="0" fontId="5"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0" fontId="10" fillId="0" borderId="0"/>
    <xf numFmtId="0" fontId="10" fillId="0" borderId="0"/>
    <xf numFmtId="43" fontId="10" fillId="0" borderId="0" applyFont="0" applyFill="0" applyBorder="0" applyAlignment="0" applyProtection="0"/>
    <xf numFmtId="0" fontId="5" fillId="0" borderId="0"/>
    <xf numFmtId="0" fontId="5" fillId="0" borderId="0"/>
    <xf numFmtId="0" fontId="10" fillId="0" borderId="0"/>
    <xf numFmtId="0" fontId="5" fillId="0" borderId="0"/>
    <xf numFmtId="0" fontId="10" fillId="0" borderId="0"/>
    <xf numFmtId="0" fontId="5" fillId="0" borderId="0"/>
    <xf numFmtId="0" fontId="10" fillId="0" borderId="0"/>
    <xf numFmtId="43" fontId="5" fillId="0" borderId="0" applyFont="0" applyFill="0" applyBorder="0" applyAlignment="0" applyProtection="0"/>
    <xf numFmtId="0" fontId="5" fillId="0" borderId="0"/>
    <xf numFmtId="0" fontId="5" fillId="0" borderId="0"/>
    <xf numFmtId="0" fontId="5" fillId="0" borderId="0"/>
    <xf numFmtId="0" fontId="10"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5" fillId="0" borderId="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0" fontId="5" fillId="0" borderId="0"/>
    <xf numFmtId="43" fontId="5" fillId="0" borderId="0" applyFont="0" applyFill="0" applyBorder="0" applyAlignment="0" applyProtection="0"/>
    <xf numFmtId="0" fontId="5" fillId="0" borderId="0"/>
    <xf numFmtId="0" fontId="5" fillId="0" borderId="0"/>
    <xf numFmtId="0" fontId="10" fillId="0" borderId="0"/>
    <xf numFmtId="43" fontId="5" fillId="0" borderId="0" applyFont="0" applyFill="0" applyBorder="0" applyAlignment="0" applyProtection="0"/>
    <xf numFmtId="0" fontId="5" fillId="0" borderId="0"/>
    <xf numFmtId="0" fontId="10" fillId="0" borderId="0"/>
    <xf numFmtId="0" fontId="5" fillId="0" borderId="0"/>
    <xf numFmtId="0" fontId="5" fillId="0" borderId="0"/>
    <xf numFmtId="43" fontId="5" fillId="0" borderId="0" applyFont="0" applyFill="0" applyBorder="0" applyAlignment="0" applyProtection="0"/>
    <xf numFmtId="0" fontId="10" fillId="0" borderId="0"/>
    <xf numFmtId="0" fontId="10" fillId="0" borderId="0"/>
    <xf numFmtId="0" fontId="5" fillId="0" borderId="0"/>
    <xf numFmtId="0" fontId="10" fillId="0" borderId="0"/>
    <xf numFmtId="0" fontId="10"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10" fillId="0" borderId="0"/>
    <xf numFmtId="0" fontId="5" fillId="0" borderId="0"/>
    <xf numFmtId="0" fontId="5" fillId="0" borderId="0"/>
    <xf numFmtId="0" fontId="10" fillId="0" borderId="0"/>
    <xf numFmtId="0" fontId="10" fillId="0" borderId="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10" fillId="0" borderId="0"/>
    <xf numFmtId="0" fontId="10" fillId="0" borderId="0"/>
    <xf numFmtId="0" fontId="5" fillId="0" borderId="0"/>
    <xf numFmtId="0" fontId="5" fillId="0" borderId="0"/>
    <xf numFmtId="0" fontId="5" fillId="0" borderId="0"/>
    <xf numFmtId="0" fontId="5" fillId="0" borderId="0"/>
    <xf numFmtId="0" fontId="10" fillId="0" borderId="0"/>
    <xf numFmtId="0" fontId="10"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43" fontId="10"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10" fillId="0" borderId="0"/>
    <xf numFmtId="0" fontId="10" fillId="0" borderId="0"/>
    <xf numFmtId="0" fontId="5" fillId="0" borderId="0"/>
    <xf numFmtId="0" fontId="10" fillId="0" borderId="0"/>
    <xf numFmtId="0" fontId="5" fillId="0" borderId="0"/>
    <xf numFmtId="0" fontId="10" fillId="0" borderId="0"/>
    <xf numFmtId="43" fontId="5"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5" fillId="0" borderId="0"/>
    <xf numFmtId="0" fontId="10" fillId="0" borderId="0"/>
    <xf numFmtId="0" fontId="10" fillId="0" borderId="0"/>
    <xf numFmtId="0" fontId="5" fillId="0" borderId="0"/>
    <xf numFmtId="0" fontId="10" fillId="0" borderId="0"/>
    <xf numFmtId="43" fontId="5" fillId="0" borderId="0" applyFont="0" applyFill="0" applyBorder="0" applyAlignment="0" applyProtection="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0" fontId="5" fillId="0" borderId="0"/>
    <xf numFmtId="0" fontId="10" fillId="0" borderId="0"/>
    <xf numFmtId="43" fontId="5" fillId="0" borderId="0" applyFont="0" applyFill="0" applyBorder="0" applyAlignment="0" applyProtection="0"/>
    <xf numFmtId="0" fontId="5" fillId="0" borderId="0"/>
    <xf numFmtId="0" fontId="10" fillId="0" borderId="0"/>
    <xf numFmtId="0" fontId="5" fillId="0" borderId="0"/>
    <xf numFmtId="0" fontId="10" fillId="0" borderId="0"/>
    <xf numFmtId="43" fontId="10" fillId="0" borderId="0" applyFont="0" applyFill="0" applyBorder="0" applyAlignment="0" applyProtection="0"/>
    <xf numFmtId="0" fontId="10" fillId="0" borderId="0"/>
    <xf numFmtId="0" fontId="10" fillId="0" borderId="0"/>
    <xf numFmtId="0" fontId="5" fillId="0" borderId="0"/>
    <xf numFmtId="43" fontId="10" fillId="0" borderId="0" applyFont="0" applyFill="0" applyBorder="0" applyAlignment="0" applyProtection="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0" fontId="5" fillId="0" borderId="0"/>
    <xf numFmtId="43" fontId="5" fillId="0" borderId="0" applyFont="0" applyFill="0" applyBorder="0" applyAlignment="0" applyProtection="0"/>
    <xf numFmtId="0" fontId="10" fillId="0" borderId="0"/>
    <xf numFmtId="0" fontId="5"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43" fontId="5"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10" fillId="0" borderId="0"/>
    <xf numFmtId="43" fontId="10" fillId="0" borderId="0" applyFont="0" applyFill="0" applyBorder="0" applyAlignment="0" applyProtection="0"/>
    <xf numFmtId="43" fontId="5"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0" fontId="10"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10" fillId="0" borderId="0"/>
    <xf numFmtId="0" fontId="5" fillId="0" borderId="0"/>
    <xf numFmtId="43" fontId="5" fillId="0" borderId="0" applyFont="0" applyFill="0" applyBorder="0" applyAlignment="0" applyProtection="0"/>
    <xf numFmtId="0" fontId="10" fillId="0" borderId="0"/>
    <xf numFmtId="0" fontId="5" fillId="0" borderId="0"/>
    <xf numFmtId="0" fontId="10" fillId="0" borderId="0"/>
    <xf numFmtId="43" fontId="5" fillId="0" borderId="0" applyFont="0" applyFill="0" applyBorder="0" applyAlignment="0" applyProtection="0"/>
    <xf numFmtId="43" fontId="10" fillId="0" borderId="0" applyFont="0" applyFill="0" applyBorder="0" applyAlignment="0" applyProtection="0"/>
    <xf numFmtId="0" fontId="10" fillId="0" borderId="0"/>
    <xf numFmtId="0" fontId="5" fillId="0" borderId="0"/>
    <xf numFmtId="0" fontId="5" fillId="0" borderId="0"/>
    <xf numFmtId="0" fontId="5" fillId="0" borderId="0"/>
    <xf numFmtId="0" fontId="10" fillId="0" borderId="0"/>
    <xf numFmtId="43" fontId="10" fillId="0" borderId="0" applyFont="0" applyFill="0" applyBorder="0" applyAlignment="0" applyProtection="0"/>
    <xf numFmtId="0" fontId="10" fillId="0" borderId="0"/>
    <xf numFmtId="43" fontId="5" fillId="0" borderId="0" applyFont="0" applyFill="0" applyBorder="0" applyAlignment="0" applyProtection="0"/>
    <xf numFmtId="0" fontId="10" fillId="0" borderId="0"/>
    <xf numFmtId="0" fontId="10" fillId="0" borderId="0"/>
    <xf numFmtId="0" fontId="5" fillId="0" borderId="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0" fontId="5" fillId="0" borderId="0"/>
    <xf numFmtId="43" fontId="5" fillId="0" borderId="0" applyFont="0" applyFill="0" applyBorder="0" applyAlignment="0" applyProtection="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43" fontId="5" fillId="0" borderId="0" applyFont="0" applyFill="0" applyBorder="0" applyAlignment="0" applyProtection="0"/>
    <xf numFmtId="0" fontId="5" fillId="0" borderId="0"/>
    <xf numFmtId="0" fontId="10" fillId="0" borderId="0"/>
    <xf numFmtId="0" fontId="10" fillId="0" borderId="0"/>
    <xf numFmtId="0" fontId="5" fillId="0" borderId="0"/>
    <xf numFmtId="0" fontId="5" fillId="0" borderId="0"/>
    <xf numFmtId="43" fontId="5" fillId="0" borderId="0" applyFont="0" applyFill="0" applyBorder="0" applyAlignment="0" applyProtection="0"/>
    <xf numFmtId="0" fontId="10" fillId="0" borderId="0"/>
    <xf numFmtId="0" fontId="10" fillId="0" borderId="0"/>
    <xf numFmtId="0" fontId="10" fillId="0" borderId="0"/>
    <xf numFmtId="0" fontId="5" fillId="0" borderId="0"/>
    <xf numFmtId="0" fontId="10" fillId="0" borderId="0"/>
    <xf numFmtId="0" fontId="5" fillId="0" borderId="0"/>
    <xf numFmtId="0" fontId="10" fillId="0" borderId="0"/>
    <xf numFmtId="0" fontId="5" fillId="0" borderId="0"/>
    <xf numFmtId="0" fontId="5" fillId="0" borderId="0"/>
    <xf numFmtId="0" fontId="10" fillId="0" borderId="0"/>
    <xf numFmtId="0" fontId="5" fillId="0" borderId="0"/>
    <xf numFmtId="43" fontId="10" fillId="0" borderId="0" applyFont="0" applyFill="0" applyBorder="0" applyAlignment="0" applyProtection="0"/>
    <xf numFmtId="0" fontId="10" fillId="0" borderId="0"/>
    <xf numFmtId="0" fontId="10" fillId="0" borderId="0"/>
    <xf numFmtId="0" fontId="5" fillId="0" borderId="0"/>
    <xf numFmtId="0" fontId="10" fillId="0" borderId="0"/>
    <xf numFmtId="0" fontId="10"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10" fillId="0" borderId="0"/>
    <xf numFmtId="0" fontId="5" fillId="0" borderId="0"/>
    <xf numFmtId="43" fontId="5" fillId="0" borderId="0" applyFont="0" applyFill="0" applyBorder="0" applyAlignment="0" applyProtection="0"/>
    <xf numFmtId="0" fontId="5" fillId="0" borderId="0"/>
    <xf numFmtId="0" fontId="10" fillId="0" borderId="0"/>
    <xf numFmtId="0" fontId="5" fillId="0" borderId="0"/>
    <xf numFmtId="0" fontId="10" fillId="0" borderId="0"/>
    <xf numFmtId="0" fontId="5" fillId="0" borderId="0"/>
    <xf numFmtId="43" fontId="5" fillId="0" borderId="0" applyFont="0" applyFill="0" applyBorder="0" applyAlignment="0" applyProtection="0"/>
    <xf numFmtId="0" fontId="5" fillId="0" borderId="0"/>
    <xf numFmtId="0" fontId="10" fillId="0" borderId="0"/>
    <xf numFmtId="0" fontId="5" fillId="0" borderId="0"/>
    <xf numFmtId="0" fontId="10" fillId="0" borderId="0"/>
    <xf numFmtId="0" fontId="10" fillId="0" borderId="0"/>
    <xf numFmtId="0" fontId="10" fillId="0" borderId="0"/>
    <xf numFmtId="0" fontId="10" fillId="0" borderId="0"/>
    <xf numFmtId="0" fontId="5"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0" fontId="5" fillId="0" borderId="0"/>
    <xf numFmtId="43" fontId="5" fillId="0" borderId="0" applyFont="0" applyFill="0" applyBorder="0" applyAlignment="0" applyProtection="0"/>
    <xf numFmtId="0" fontId="10" fillId="0" borderId="0"/>
    <xf numFmtId="0" fontId="10" fillId="0" borderId="0"/>
    <xf numFmtId="0" fontId="5" fillId="0" borderId="0"/>
    <xf numFmtId="0" fontId="10" fillId="0" borderId="0"/>
    <xf numFmtId="43" fontId="5" fillId="0" borderId="0" applyFont="0" applyFill="0" applyBorder="0" applyAlignment="0" applyProtection="0"/>
    <xf numFmtId="0" fontId="5" fillId="0" borderId="0"/>
    <xf numFmtId="0" fontId="10" fillId="0" borderId="0"/>
    <xf numFmtId="0" fontId="10" fillId="0" borderId="0"/>
    <xf numFmtId="0" fontId="5" fillId="0" borderId="0"/>
    <xf numFmtId="0" fontId="10" fillId="0" borderId="0"/>
    <xf numFmtId="0" fontId="5" fillId="0" borderId="0"/>
    <xf numFmtId="0" fontId="10" fillId="0" borderId="0"/>
    <xf numFmtId="0" fontId="10"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xf numFmtId="0" fontId="10" fillId="0" borderId="0"/>
    <xf numFmtId="0" fontId="10" fillId="0" borderId="0"/>
    <xf numFmtId="0" fontId="5" fillId="0" borderId="0"/>
    <xf numFmtId="0" fontId="5" fillId="0" borderId="0"/>
    <xf numFmtId="0" fontId="10" fillId="0" borderId="0"/>
    <xf numFmtId="0" fontId="5" fillId="0" borderId="0"/>
    <xf numFmtId="0" fontId="10"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10" fillId="0" borderId="0"/>
    <xf numFmtId="0" fontId="10"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43" fontId="5" fillId="0" borderId="0" applyFont="0" applyFill="0" applyBorder="0" applyAlignment="0" applyProtection="0"/>
    <xf numFmtId="0" fontId="5" fillId="0" borderId="0"/>
    <xf numFmtId="0" fontId="10" fillId="0" borderId="0"/>
    <xf numFmtId="0" fontId="10" fillId="0" borderId="0"/>
    <xf numFmtId="0" fontId="10" fillId="0" borderId="0"/>
    <xf numFmtId="0" fontId="5" fillId="0" borderId="0"/>
    <xf numFmtId="43" fontId="5"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5" fillId="0" borderId="0" applyFont="0" applyFill="0" applyBorder="0" applyAlignment="0" applyProtection="0"/>
    <xf numFmtId="0" fontId="10" fillId="0" borderId="0"/>
    <xf numFmtId="0" fontId="5" fillId="0" borderId="0"/>
    <xf numFmtId="0" fontId="5" fillId="0" borderId="0"/>
    <xf numFmtId="0" fontId="10" fillId="0" borderId="0"/>
    <xf numFmtId="43" fontId="5" fillId="0" borderId="0" applyFont="0" applyFill="0" applyBorder="0" applyAlignment="0" applyProtection="0"/>
    <xf numFmtId="43" fontId="10"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10" fillId="0" borderId="0"/>
    <xf numFmtId="0" fontId="5" fillId="0" borderId="0"/>
    <xf numFmtId="0" fontId="10" fillId="0" borderId="0"/>
    <xf numFmtId="0" fontId="5" fillId="0" borderId="0"/>
    <xf numFmtId="43" fontId="10" fillId="0" borderId="0" applyFont="0" applyFill="0" applyBorder="0" applyAlignment="0" applyProtection="0"/>
    <xf numFmtId="0" fontId="5" fillId="0" borderId="0"/>
    <xf numFmtId="0" fontId="5" fillId="0" borderId="0"/>
    <xf numFmtId="0" fontId="10" fillId="0" borderId="0"/>
    <xf numFmtId="0" fontId="10"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10" fillId="0" borderId="0"/>
    <xf numFmtId="0" fontId="5" fillId="0" borderId="0"/>
    <xf numFmtId="0" fontId="5" fillId="0" borderId="0"/>
    <xf numFmtId="0" fontId="10" fillId="0" borderId="0"/>
    <xf numFmtId="43" fontId="5" fillId="0" borderId="0" applyFont="0" applyFill="0" applyBorder="0" applyAlignment="0" applyProtection="0"/>
    <xf numFmtId="0" fontId="10" fillId="0" borderId="0"/>
    <xf numFmtId="0" fontId="5" fillId="0" borderId="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0" fontId="10" fillId="0" borderId="0"/>
    <xf numFmtId="0" fontId="5" fillId="0" borderId="0"/>
    <xf numFmtId="0" fontId="10" fillId="0" borderId="0"/>
    <xf numFmtId="0" fontId="5" fillId="0" borderId="0"/>
    <xf numFmtId="0" fontId="10" fillId="0" borderId="0"/>
    <xf numFmtId="0" fontId="5" fillId="0" borderId="0"/>
    <xf numFmtId="43" fontId="10"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10" fillId="0" borderId="0"/>
    <xf numFmtId="0" fontId="5" fillId="0" borderId="0"/>
    <xf numFmtId="0" fontId="5" fillId="0" borderId="0"/>
    <xf numFmtId="43" fontId="5" fillId="0" borderId="0" applyFont="0" applyFill="0" applyBorder="0" applyAlignment="0" applyProtection="0"/>
    <xf numFmtId="0" fontId="10" fillId="0" borderId="0"/>
    <xf numFmtId="0" fontId="5" fillId="0" borderId="0"/>
    <xf numFmtId="43" fontId="5" fillId="0" borderId="0" applyFont="0" applyFill="0" applyBorder="0" applyAlignment="0" applyProtection="0"/>
    <xf numFmtId="0" fontId="10" fillId="0" borderId="0"/>
    <xf numFmtId="0" fontId="10" fillId="0" borderId="0"/>
    <xf numFmtId="0" fontId="5" fillId="0" borderId="0"/>
    <xf numFmtId="0" fontId="10" fillId="0" borderId="0"/>
    <xf numFmtId="43" fontId="5" fillId="0" borderId="0" applyFont="0" applyFill="0" applyBorder="0" applyAlignment="0" applyProtection="0"/>
    <xf numFmtId="0" fontId="5" fillId="0" borderId="0"/>
    <xf numFmtId="0" fontId="10" fillId="0" borderId="0"/>
    <xf numFmtId="0" fontId="5" fillId="0" borderId="0"/>
    <xf numFmtId="0" fontId="5" fillId="0" borderId="0"/>
    <xf numFmtId="0" fontId="5" fillId="0" borderId="0"/>
    <xf numFmtId="0" fontId="10" fillId="0" borderId="0"/>
    <xf numFmtId="0" fontId="10" fillId="0" borderId="0"/>
    <xf numFmtId="43" fontId="5"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5" fillId="0" borderId="0"/>
    <xf numFmtId="0" fontId="10" fillId="0" borderId="0"/>
    <xf numFmtId="0" fontId="10" fillId="0" borderId="0"/>
    <xf numFmtId="43" fontId="5"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5" fillId="0" borderId="0"/>
    <xf numFmtId="0" fontId="10" fillId="0" borderId="0"/>
    <xf numFmtId="0" fontId="5"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10" fillId="0" borderId="0"/>
    <xf numFmtId="0" fontId="5" fillId="0" borderId="0"/>
    <xf numFmtId="0" fontId="5" fillId="0" borderId="0"/>
    <xf numFmtId="0" fontId="5" fillId="0" borderId="0"/>
    <xf numFmtId="0" fontId="10" fillId="0" borderId="0"/>
    <xf numFmtId="0" fontId="10" fillId="0" borderId="0"/>
    <xf numFmtId="43" fontId="10" fillId="0" borderId="0" applyFont="0" applyFill="0" applyBorder="0" applyAlignment="0" applyProtection="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43" fontId="5" fillId="0" borderId="0" applyFont="0" applyFill="0" applyBorder="0" applyAlignment="0" applyProtection="0"/>
    <xf numFmtId="0" fontId="10" fillId="0" borderId="0"/>
    <xf numFmtId="0" fontId="5"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0" fontId="10"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0" fontId="10" fillId="0" borderId="0"/>
    <xf numFmtId="0" fontId="5" fillId="0" borderId="0"/>
    <xf numFmtId="0" fontId="10" fillId="0" borderId="0"/>
    <xf numFmtId="0" fontId="10" fillId="0" borderId="0"/>
    <xf numFmtId="43" fontId="5" fillId="0" borderId="0" applyFont="0" applyFill="0" applyBorder="0" applyAlignment="0" applyProtection="0"/>
    <xf numFmtId="0" fontId="10" fillId="0" borderId="0"/>
    <xf numFmtId="43" fontId="5" fillId="0" borderId="0" applyFont="0" applyFill="0" applyBorder="0" applyAlignment="0" applyProtection="0"/>
    <xf numFmtId="0" fontId="10" fillId="0" borderId="0"/>
    <xf numFmtId="0" fontId="10" fillId="0" borderId="0"/>
    <xf numFmtId="0" fontId="5"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10" fillId="0" borderId="0"/>
    <xf numFmtId="0" fontId="10"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10" fillId="0" borderId="0"/>
    <xf numFmtId="0" fontId="5" fillId="0" borderId="0"/>
    <xf numFmtId="0" fontId="10" fillId="0" borderId="0"/>
    <xf numFmtId="0" fontId="5" fillId="0" borderId="0"/>
    <xf numFmtId="0" fontId="10" fillId="0" borderId="0"/>
    <xf numFmtId="0" fontId="5" fillId="0" borderId="0"/>
    <xf numFmtId="0" fontId="10" fillId="0" borderId="0"/>
    <xf numFmtId="0" fontId="10" fillId="0" borderId="0"/>
    <xf numFmtId="0" fontId="5" fillId="0" borderId="0"/>
    <xf numFmtId="0" fontId="10" fillId="0" borderId="0"/>
    <xf numFmtId="0" fontId="10" fillId="0" borderId="0"/>
    <xf numFmtId="43" fontId="5" fillId="0" borderId="0" applyFont="0" applyFill="0" applyBorder="0" applyAlignment="0" applyProtection="0"/>
    <xf numFmtId="0" fontId="10" fillId="0" borderId="0"/>
    <xf numFmtId="0" fontId="10" fillId="0" borderId="0"/>
    <xf numFmtId="43" fontId="5" fillId="0" borderId="0" applyFont="0" applyFill="0" applyBorder="0" applyAlignment="0" applyProtection="0"/>
    <xf numFmtId="0" fontId="5" fillId="0" borderId="0"/>
    <xf numFmtId="0" fontId="10" fillId="0" borderId="0"/>
    <xf numFmtId="43" fontId="5"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10" fillId="0" borderId="0"/>
    <xf numFmtId="0" fontId="5" fillId="0" borderId="0"/>
    <xf numFmtId="0" fontId="5" fillId="0" borderId="0"/>
    <xf numFmtId="0" fontId="5" fillId="0" borderId="0"/>
    <xf numFmtId="0" fontId="10" fillId="0" borderId="0"/>
    <xf numFmtId="43" fontId="10" fillId="0" borderId="0" applyFont="0" applyFill="0" applyBorder="0" applyAlignment="0" applyProtection="0"/>
    <xf numFmtId="0" fontId="5" fillId="0" borderId="0"/>
    <xf numFmtId="0" fontId="5" fillId="0" borderId="0"/>
    <xf numFmtId="0" fontId="10" fillId="0" borderId="0"/>
    <xf numFmtId="0" fontId="5" fillId="0" borderId="0"/>
    <xf numFmtId="0" fontId="10" fillId="0" borderId="0"/>
    <xf numFmtId="0" fontId="5" fillId="0" borderId="0"/>
    <xf numFmtId="43" fontId="10" fillId="0" borderId="0" applyFont="0" applyFill="0" applyBorder="0" applyAlignment="0" applyProtection="0"/>
    <xf numFmtId="0" fontId="5" fillId="0" borderId="0"/>
    <xf numFmtId="0" fontId="10" fillId="0" borderId="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43" fontId="5" fillId="0" borderId="0" applyFont="0" applyFill="0" applyBorder="0" applyAlignment="0" applyProtection="0"/>
    <xf numFmtId="0" fontId="10" fillId="0" borderId="0"/>
    <xf numFmtId="0" fontId="5" fillId="0" borderId="0"/>
    <xf numFmtId="0" fontId="10" fillId="0" borderId="0"/>
    <xf numFmtId="0" fontId="10" fillId="0" borderId="0"/>
    <xf numFmtId="0" fontId="5" fillId="0" borderId="0"/>
    <xf numFmtId="0" fontId="5" fillId="0" borderId="0"/>
    <xf numFmtId="0" fontId="5" fillId="0" borderId="0"/>
    <xf numFmtId="0" fontId="5" fillId="0" borderId="0"/>
    <xf numFmtId="0" fontId="10" fillId="0" borderId="0"/>
    <xf numFmtId="0" fontId="5" fillId="0" borderId="0"/>
    <xf numFmtId="43" fontId="5" fillId="0" borderId="0" applyFont="0" applyFill="0" applyBorder="0" applyAlignment="0" applyProtection="0"/>
    <xf numFmtId="0" fontId="10" fillId="0" borderId="0"/>
    <xf numFmtId="0" fontId="5" fillId="0" borderId="0"/>
    <xf numFmtId="0" fontId="5" fillId="0" borderId="0"/>
    <xf numFmtId="0" fontId="10" fillId="0" borderId="0"/>
    <xf numFmtId="43" fontId="5" fillId="0" borderId="0" applyFont="0" applyFill="0" applyBorder="0" applyAlignment="0" applyProtection="0"/>
    <xf numFmtId="0" fontId="5" fillId="0" borderId="0"/>
    <xf numFmtId="0" fontId="10" fillId="0" borderId="0"/>
    <xf numFmtId="43" fontId="5" fillId="0" borderId="0" applyFont="0" applyFill="0" applyBorder="0" applyAlignment="0" applyProtection="0"/>
    <xf numFmtId="0" fontId="10" fillId="0" borderId="0"/>
    <xf numFmtId="0" fontId="10" fillId="0" borderId="0"/>
    <xf numFmtId="0" fontId="5" fillId="0" borderId="0"/>
    <xf numFmtId="43" fontId="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5" fillId="0" borderId="0"/>
    <xf numFmtId="0" fontId="10" fillId="0" borderId="0"/>
    <xf numFmtId="0" fontId="5" fillId="0" borderId="0"/>
    <xf numFmtId="0" fontId="10"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10" fillId="0" borderId="0"/>
    <xf numFmtId="0" fontId="5" fillId="0" borderId="0"/>
    <xf numFmtId="43" fontId="10" fillId="0" borderId="0" applyFont="0" applyFill="0" applyBorder="0" applyAlignment="0" applyProtection="0"/>
    <xf numFmtId="0" fontId="10" fillId="0" borderId="0"/>
    <xf numFmtId="0" fontId="10" fillId="0" borderId="0"/>
    <xf numFmtId="0" fontId="10" fillId="0" borderId="0"/>
    <xf numFmtId="43" fontId="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4" fillId="0" borderId="0"/>
    <xf numFmtId="43" fontId="4" fillId="0" borderId="0" applyFont="0" applyFill="0" applyBorder="0" applyAlignment="0" applyProtection="0"/>
    <xf numFmtId="0" fontId="10" fillId="0" borderId="0"/>
    <xf numFmtId="43" fontId="10"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10" fillId="0" borderId="0"/>
    <xf numFmtId="43" fontId="10"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10"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10"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10"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10"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10" fillId="0" borderId="0"/>
    <xf numFmtId="0" fontId="4" fillId="0" borderId="0"/>
    <xf numFmtId="43" fontId="4" fillId="0" borderId="0" applyFont="0" applyFill="0" applyBorder="0" applyAlignment="0" applyProtection="0"/>
    <xf numFmtId="0" fontId="4" fillId="0" borderId="0"/>
    <xf numFmtId="0" fontId="10"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10"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10"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10"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10"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0" fillId="0" borderId="0"/>
    <xf numFmtId="0" fontId="4" fillId="0" borderId="0"/>
    <xf numFmtId="43" fontId="4" fillId="0" borderId="0" applyFont="0" applyFill="0" applyBorder="0" applyAlignment="0" applyProtection="0"/>
    <xf numFmtId="0" fontId="4" fillId="0" borderId="0"/>
    <xf numFmtId="0" fontId="4" fillId="0" borderId="0"/>
    <xf numFmtId="0" fontId="10"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10"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10" fillId="0" borderId="0"/>
    <xf numFmtId="0" fontId="4" fillId="0" borderId="0"/>
    <xf numFmtId="0" fontId="10" fillId="0" borderId="0"/>
    <xf numFmtId="0" fontId="4" fillId="0" borderId="0"/>
    <xf numFmtId="0" fontId="10" fillId="0" borderId="0"/>
    <xf numFmtId="0" fontId="10" fillId="0" borderId="0"/>
    <xf numFmtId="0" fontId="4" fillId="0" borderId="0"/>
    <xf numFmtId="43" fontId="4" fillId="0" borderId="0" applyFont="0" applyFill="0" applyBorder="0" applyAlignment="0" applyProtection="0"/>
    <xf numFmtId="0" fontId="10"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10"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10"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10"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10"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10"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10"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10" fillId="0" borderId="0"/>
    <xf numFmtId="0" fontId="4" fillId="0" borderId="0"/>
    <xf numFmtId="0" fontId="10"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10"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10" fillId="0" borderId="0"/>
    <xf numFmtId="43" fontId="4" fillId="0" borderId="0" applyFont="0" applyFill="0" applyBorder="0" applyAlignment="0" applyProtection="0"/>
    <xf numFmtId="0" fontId="4" fillId="0" borderId="0"/>
    <xf numFmtId="0" fontId="10"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10"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10"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10"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10"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10"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10" fillId="0" borderId="0"/>
    <xf numFmtId="0" fontId="10"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cellStyleXfs>
  <cellXfs count="941">
    <xf numFmtId="0" fontId="0" fillId="0" borderId="0" xfId="0"/>
    <xf numFmtId="3" fontId="13" fillId="2" borderId="1" xfId="0" applyNumberFormat="1" applyFont="1" applyFill="1" applyBorder="1" applyAlignment="1" applyProtection="1">
      <alignment horizontal="right" vertical="center"/>
      <protection locked="0"/>
    </xf>
    <xf numFmtId="164" fontId="13" fillId="3" borderId="1" xfId="0" applyNumberFormat="1" applyFont="1" applyFill="1" applyBorder="1" applyAlignment="1">
      <alignment vertical="center"/>
    </xf>
    <xf numFmtId="0" fontId="0" fillId="4" borderId="4" xfId="0" applyFill="1" applyBorder="1"/>
    <xf numFmtId="0" fontId="0" fillId="4" borderId="5" xfId="0" applyFill="1" applyBorder="1"/>
    <xf numFmtId="0" fontId="8" fillId="5" borderId="3" xfId="0" applyFont="1" applyFill="1" applyBorder="1" applyAlignment="1">
      <alignment vertical="center"/>
    </xf>
    <xf numFmtId="0" fontId="0" fillId="5" borderId="1" xfId="0" applyFill="1" applyBorder="1" applyAlignment="1">
      <alignment vertical="center"/>
    </xf>
    <xf numFmtId="0" fontId="12" fillId="5" borderId="6" xfId="0" applyFont="1" applyFill="1" applyBorder="1" applyAlignment="1">
      <alignment vertical="center"/>
    </xf>
    <xf numFmtId="0" fontId="12" fillId="6" borderId="6" xfId="0" applyFont="1" applyFill="1" applyBorder="1" applyAlignment="1">
      <alignment horizontal="center" vertical="center"/>
    </xf>
    <xf numFmtId="0" fontId="12" fillId="5" borderId="6" xfId="0" applyFont="1" applyFill="1" applyBorder="1" applyAlignment="1">
      <alignment horizontal="center" vertical="center"/>
    </xf>
    <xf numFmtId="0" fontId="0" fillId="4" borderId="7" xfId="0" applyFill="1" applyBorder="1" applyAlignment="1">
      <alignment vertical="center"/>
    </xf>
    <xf numFmtId="0" fontId="0" fillId="4" borderId="4" xfId="0" applyFill="1" applyBorder="1" applyAlignment="1">
      <alignment vertical="center"/>
    </xf>
    <xf numFmtId="0" fontId="12" fillId="3" borderId="3" xfId="0" applyFont="1" applyFill="1" applyBorder="1" applyAlignment="1">
      <alignment vertical="center"/>
    </xf>
    <xf numFmtId="0" fontId="12" fillId="0" borderId="8" xfId="0" applyFont="1" applyBorder="1" applyAlignment="1">
      <alignment vertical="center"/>
    </xf>
    <xf numFmtId="0" fontId="13" fillId="0" borderId="8" xfId="0" applyFont="1" applyBorder="1" applyAlignment="1">
      <alignment horizontal="center" vertical="center"/>
    </xf>
    <xf numFmtId="0" fontId="13" fillId="0" borderId="8" xfId="0" applyFont="1" applyBorder="1" applyAlignment="1">
      <alignment vertical="center"/>
    </xf>
    <xf numFmtId="0" fontId="13" fillId="0" borderId="3" xfId="0" applyFont="1" applyBorder="1" applyAlignment="1">
      <alignment vertical="center"/>
    </xf>
    <xf numFmtId="0" fontId="13" fillId="6" borderId="6" xfId="0" applyFont="1" applyFill="1" applyBorder="1" applyAlignment="1">
      <alignment horizontal="center" vertical="center"/>
    </xf>
    <xf numFmtId="9" fontId="13" fillId="0" borderId="6" xfId="0" applyNumberFormat="1" applyFont="1" applyBorder="1" applyAlignment="1">
      <alignment horizontal="center" vertical="center"/>
    </xf>
    <xf numFmtId="9" fontId="13" fillId="0" borderId="1" xfId="0" applyNumberFormat="1" applyFont="1" applyBorder="1" applyAlignment="1">
      <alignment horizontal="center" vertical="center"/>
    </xf>
    <xf numFmtId="0" fontId="9" fillId="3" borderId="3" xfId="0" applyFont="1" applyFill="1" applyBorder="1" applyAlignment="1">
      <alignment vertical="center"/>
    </xf>
    <xf numFmtId="167" fontId="9" fillId="3" borderId="1" xfId="0" applyNumberFormat="1" applyFont="1" applyFill="1" applyBorder="1" applyAlignment="1">
      <alignment horizontal="right" vertical="center"/>
    </xf>
    <xf numFmtId="168" fontId="9" fillId="3" borderId="1" xfId="0" applyNumberFormat="1" applyFont="1" applyFill="1" applyBorder="1" applyAlignment="1">
      <alignment horizontal="right" vertical="center"/>
    </xf>
    <xf numFmtId="0" fontId="12" fillId="6" borderId="3" xfId="0" applyFont="1" applyFill="1" applyBorder="1" applyAlignment="1">
      <alignment vertical="center"/>
    </xf>
    <xf numFmtId="0" fontId="0" fillId="4" borderId="9" xfId="0" applyFill="1" applyBorder="1"/>
    <xf numFmtId="168" fontId="13" fillId="3" borderId="1" xfId="0" applyNumberFormat="1" applyFont="1" applyFill="1" applyBorder="1" applyAlignment="1">
      <alignment horizontal="right" vertical="center"/>
    </xf>
    <xf numFmtId="0" fontId="0" fillId="4" borderId="10" xfId="0" applyFill="1" applyBorder="1"/>
    <xf numFmtId="0" fontId="0" fillId="4" borderId="5" xfId="0" applyFill="1" applyBorder="1" applyAlignment="1">
      <alignment vertical="center"/>
    </xf>
    <xf numFmtId="0" fontId="0" fillId="4" borderId="11" xfId="0" applyFill="1" applyBorder="1"/>
    <xf numFmtId="0" fontId="0" fillId="4" borderId="11" xfId="0" applyFill="1" applyBorder="1" applyAlignment="1">
      <alignment horizontal="center"/>
    </xf>
    <xf numFmtId="0" fontId="0" fillId="4" borderId="12" xfId="0" applyFill="1" applyBorder="1"/>
    <xf numFmtId="0" fontId="0" fillId="4" borderId="2" xfId="0" applyFill="1" applyBorder="1"/>
    <xf numFmtId="0" fontId="0" fillId="4" borderId="2" xfId="0" applyFill="1" applyBorder="1" applyAlignment="1">
      <alignment horizontal="center"/>
    </xf>
    <xf numFmtId="0" fontId="19" fillId="0" borderId="2" xfId="2" applyFont="1" applyBorder="1"/>
    <xf numFmtId="0" fontId="19" fillId="0" borderId="2" xfId="1" applyNumberFormat="1" applyFont="1" applyFill="1" applyBorder="1" applyAlignment="1" applyProtection="1">
      <alignment horizontal="left"/>
    </xf>
    <xf numFmtId="0" fontId="19" fillId="0" borderId="2" xfId="2" applyFont="1" applyBorder="1" applyAlignment="1">
      <alignment horizontal="right"/>
    </xf>
    <xf numFmtId="3" fontId="19" fillId="0" borderId="2" xfId="2" applyNumberFormat="1" applyFont="1" applyBorder="1"/>
    <xf numFmtId="3" fontId="19" fillId="0" borderId="2" xfId="2" applyNumberFormat="1" applyFont="1" applyBorder="1" applyAlignment="1">
      <alignment horizontal="right"/>
    </xf>
    <xf numFmtId="0" fontId="19" fillId="0" borderId="2" xfId="2" applyFont="1" applyBorder="1" applyAlignment="1">
      <alignment horizontal="left"/>
    </xf>
    <xf numFmtId="165" fontId="19" fillId="0" borderId="2" xfId="3" applyNumberFormat="1" applyFont="1" applyFill="1" applyBorder="1"/>
    <xf numFmtId="0" fontId="19" fillId="0" borderId="0" xfId="2" applyFont="1"/>
    <xf numFmtId="49" fontId="19" fillId="0" borderId="2" xfId="2" applyNumberFormat="1" applyFont="1" applyBorder="1"/>
    <xf numFmtId="49" fontId="19" fillId="0" borderId="2" xfId="2" applyNumberFormat="1" applyFont="1" applyBorder="1" applyAlignment="1">
      <alignment horizontal="right"/>
    </xf>
    <xf numFmtId="165" fontId="19" fillId="0" borderId="2" xfId="3" applyNumberFormat="1" applyFont="1" applyFill="1" applyBorder="1" applyAlignment="1">
      <alignment horizontal="right"/>
    </xf>
    <xf numFmtId="0" fontId="19" fillId="0" borderId="0" xfId="2" applyFont="1" applyAlignment="1">
      <alignment horizontal="right"/>
    </xf>
    <xf numFmtId="165" fontId="19" fillId="0" borderId="2" xfId="3" applyNumberFormat="1" applyFont="1" applyBorder="1"/>
    <xf numFmtId="49" fontId="19" fillId="0" borderId="2" xfId="2" applyNumberFormat="1" applyFont="1" applyBorder="1" applyAlignment="1">
      <alignment horizontal="left"/>
    </xf>
    <xf numFmtId="165" fontId="19" fillId="0" borderId="2" xfId="3" applyNumberFormat="1" applyFont="1" applyFill="1" applyBorder="1" applyAlignment="1"/>
    <xf numFmtId="165" fontId="19" fillId="0" borderId="2" xfId="3" applyNumberFormat="1" applyFont="1" applyBorder="1" applyAlignment="1"/>
    <xf numFmtId="165" fontId="19" fillId="0" borderId="2" xfId="3" applyNumberFormat="1" applyFont="1" applyBorder="1" applyAlignment="1">
      <alignment horizontal="right"/>
    </xf>
    <xf numFmtId="165" fontId="19" fillId="9" borderId="2" xfId="3" applyNumberFormat="1" applyFont="1" applyFill="1" applyBorder="1" applyAlignment="1">
      <alignment horizontal="right"/>
    </xf>
    <xf numFmtId="0" fontId="18" fillId="0" borderId="0" xfId="2" applyFont="1"/>
    <xf numFmtId="0" fontId="22" fillId="0" borderId="0" xfId="2" applyFont="1"/>
    <xf numFmtId="165" fontId="19" fillId="0" borderId="0" xfId="2" applyNumberFormat="1" applyFont="1"/>
    <xf numFmtId="0" fontId="19" fillId="0" borderId="2" xfId="0" applyFont="1" applyBorder="1"/>
    <xf numFmtId="165" fontId="19" fillId="0" borderId="2" xfId="6" applyNumberFormat="1" applyFont="1" applyBorder="1" applyAlignment="1"/>
    <xf numFmtId="170" fontId="19" fillId="0" borderId="2" xfId="6" applyNumberFormat="1" applyFont="1" applyBorder="1" applyAlignment="1">
      <alignment horizontal="left"/>
    </xf>
    <xf numFmtId="165" fontId="19" fillId="0" borderId="2" xfId="6" applyNumberFormat="1" applyFont="1" applyBorder="1"/>
    <xf numFmtId="0" fontId="19" fillId="0" borderId="0" xfId="0" applyFont="1"/>
    <xf numFmtId="170" fontId="19" fillId="0" borderId="2" xfId="6" applyNumberFormat="1" applyFont="1" applyBorder="1"/>
    <xf numFmtId="0" fontId="19" fillId="0" borderId="2" xfId="0" applyFont="1" applyBorder="1" applyAlignment="1">
      <alignment horizontal="left"/>
    </xf>
    <xf numFmtId="0" fontId="19" fillId="0" borderId="0" xfId="2" applyFont="1" applyAlignment="1">
      <alignment horizontal="left"/>
    </xf>
    <xf numFmtId="49" fontId="19" fillId="0" borderId="2" xfId="3" applyNumberFormat="1" applyFont="1" applyFill="1" applyBorder="1" applyAlignment="1">
      <alignment horizontal="left"/>
    </xf>
    <xf numFmtId="0" fontId="24" fillId="0" borderId="0" xfId="0" applyFont="1"/>
    <xf numFmtId="0" fontId="19" fillId="0" borderId="2" xfId="0" applyFont="1" applyBorder="1" applyAlignment="1">
      <alignment horizontal="right"/>
    </xf>
    <xf numFmtId="49" fontId="19" fillId="0" borderId="2" xfId="0" applyNumberFormat="1" applyFont="1" applyBorder="1" applyAlignment="1">
      <alignment horizontal="left"/>
    </xf>
    <xf numFmtId="165" fontId="19" fillId="0" borderId="2" xfId="6" applyNumberFormat="1" applyFont="1" applyBorder="1" applyAlignment="1">
      <alignment horizontal="right"/>
    </xf>
    <xf numFmtId="49" fontId="19" fillId="0" borderId="2" xfId="0" applyNumberFormat="1" applyFont="1" applyBorder="1" applyAlignment="1">
      <alignment horizontal="right"/>
    </xf>
    <xf numFmtId="0" fontId="19" fillId="0" borderId="0" xfId="0" applyFont="1" applyAlignment="1">
      <alignment horizontal="left"/>
    </xf>
    <xf numFmtId="165" fontId="19" fillId="0" borderId="0" xfId="0" applyNumberFormat="1" applyFont="1"/>
    <xf numFmtId="165" fontId="19" fillId="0" borderId="2" xfId="6" applyNumberFormat="1" applyFont="1" applyFill="1" applyBorder="1" applyAlignment="1">
      <alignment horizontal="left"/>
    </xf>
    <xf numFmtId="49" fontId="19" fillId="0" borderId="2" xfId="6" applyNumberFormat="1" applyFont="1" applyFill="1" applyBorder="1" applyAlignment="1">
      <alignment horizontal="left"/>
    </xf>
    <xf numFmtId="49" fontId="19" fillId="0" borderId="2" xfId="6" applyNumberFormat="1" applyFont="1" applyBorder="1" applyAlignment="1">
      <alignment horizontal="left"/>
    </xf>
    <xf numFmtId="165" fontId="19" fillId="0" borderId="2" xfId="0" applyNumberFormat="1" applyFont="1" applyBorder="1" applyAlignment="1">
      <alignment horizontal="left"/>
    </xf>
    <xf numFmtId="3" fontId="19" fillId="0" borderId="2" xfId="0" applyNumberFormat="1" applyFont="1" applyBorder="1" applyAlignment="1">
      <alignment horizontal="right"/>
    </xf>
    <xf numFmtId="3" fontId="19" fillId="0" borderId="2" xfId="6" applyNumberFormat="1" applyFont="1" applyFill="1" applyBorder="1" applyAlignment="1">
      <alignment horizontal="right"/>
    </xf>
    <xf numFmtId="165" fontId="19" fillId="0" borderId="2" xfId="2" applyNumberFormat="1" applyFont="1" applyBorder="1"/>
    <xf numFmtId="0" fontId="21" fillId="0" borderId="0" xfId="2" applyFont="1"/>
    <xf numFmtId="49" fontId="19" fillId="0" borderId="2" xfId="1" applyNumberFormat="1" applyFont="1" applyFill="1" applyBorder="1" applyAlignment="1" applyProtection="1">
      <alignment horizontal="left"/>
    </xf>
    <xf numFmtId="165" fontId="19" fillId="0" borderId="2" xfId="6" applyNumberFormat="1" applyFont="1" applyFill="1" applyBorder="1" applyAlignment="1"/>
    <xf numFmtId="0" fontId="19" fillId="9" borderId="2" xfId="0" applyFont="1" applyFill="1" applyBorder="1"/>
    <xf numFmtId="165" fontId="19" fillId="0" borderId="2" xfId="0" applyNumberFormat="1" applyFont="1" applyBorder="1"/>
    <xf numFmtId="0" fontId="19" fillId="9" borderId="2" xfId="2" applyFont="1" applyFill="1" applyBorder="1"/>
    <xf numFmtId="0" fontId="19" fillId="9" borderId="2" xfId="2" applyFont="1" applyFill="1" applyBorder="1" applyAlignment="1">
      <alignment horizontal="right"/>
    </xf>
    <xf numFmtId="171" fontId="19" fillId="9" borderId="2" xfId="2" applyNumberFormat="1" applyFont="1" applyFill="1" applyBorder="1" applyAlignment="1">
      <alignment horizontal="left"/>
    </xf>
    <xf numFmtId="165" fontId="19" fillId="9" borderId="2" xfId="3" applyNumberFormat="1" applyFont="1" applyFill="1" applyBorder="1"/>
    <xf numFmtId="165" fontId="19" fillId="0" borderId="2" xfId="2" applyNumberFormat="1" applyFont="1" applyBorder="1" applyAlignment="1">
      <alignment horizontal="right"/>
    </xf>
    <xf numFmtId="3" fontId="19" fillId="0" borderId="2" xfId="0" applyNumberFormat="1" applyFont="1" applyBorder="1"/>
    <xf numFmtId="0" fontId="20" fillId="0" borderId="0" xfId="0" applyFont="1" applyAlignment="1">
      <alignment horizontal="left"/>
    </xf>
    <xf numFmtId="0" fontId="20" fillId="0" borderId="0" xfId="0" applyFont="1"/>
    <xf numFmtId="3" fontId="19" fillId="9" borderId="2" xfId="0" applyNumberFormat="1" applyFont="1" applyFill="1" applyBorder="1"/>
    <xf numFmtId="0" fontId="10" fillId="0" borderId="0" xfId="0" applyFont="1"/>
    <xf numFmtId="49" fontId="19" fillId="0" borderId="0" xfId="6" applyNumberFormat="1" applyFont="1" applyBorder="1" applyAlignment="1">
      <alignment horizontal="left"/>
    </xf>
    <xf numFmtId="0" fontId="19" fillId="0" borderId="0" xfId="0" applyFont="1" applyAlignment="1">
      <alignment horizontal="right"/>
    </xf>
    <xf numFmtId="165" fontId="19" fillId="0" borderId="0" xfId="6" applyNumberFormat="1" applyFont="1" applyBorder="1" applyAlignment="1"/>
    <xf numFmtId="49" fontId="19" fillId="0" borderId="0" xfId="6" applyNumberFormat="1" applyFont="1" applyBorder="1" applyAlignment="1">
      <alignment horizontal="right"/>
    </xf>
    <xf numFmtId="170" fontId="19" fillId="0" borderId="2" xfId="6" applyNumberFormat="1" applyFont="1" applyBorder="1" applyAlignment="1"/>
    <xf numFmtId="0" fontId="19" fillId="9" borderId="0" xfId="0" applyFont="1" applyFill="1"/>
    <xf numFmtId="0" fontId="21" fillId="0" borderId="2" xfId="2" applyFont="1" applyBorder="1"/>
    <xf numFmtId="165" fontId="21" fillId="0" borderId="2" xfId="2" applyNumberFormat="1" applyFont="1" applyBorder="1"/>
    <xf numFmtId="0" fontId="21" fillId="0" borderId="2" xfId="2" applyFont="1" applyBorder="1" applyAlignment="1">
      <alignment horizontal="left"/>
    </xf>
    <xf numFmtId="0" fontId="10" fillId="0" borderId="0" xfId="0" applyFont="1" applyAlignment="1">
      <alignment horizontal="left"/>
    </xf>
    <xf numFmtId="0" fontId="21" fillId="0" borderId="2" xfId="2" applyFont="1" applyBorder="1" applyAlignment="1">
      <alignment horizontal="right"/>
    </xf>
    <xf numFmtId="0" fontId="10" fillId="0" borderId="0" xfId="0" applyFont="1" applyAlignment="1">
      <alignment horizontal="right"/>
    </xf>
    <xf numFmtId="0" fontId="21" fillId="0" borderId="0" xfId="2" applyFont="1" applyAlignment="1">
      <alignment horizontal="left"/>
    </xf>
    <xf numFmtId="49" fontId="21" fillId="0" borderId="0" xfId="2" applyNumberFormat="1" applyFont="1" applyAlignment="1">
      <alignment horizontal="left"/>
    </xf>
    <xf numFmtId="0" fontId="21" fillId="0" borderId="0" xfId="2" applyFont="1" applyAlignment="1">
      <alignment horizontal="right"/>
    </xf>
    <xf numFmtId="165" fontId="21" fillId="0" borderId="0" xfId="3" applyNumberFormat="1" applyFont="1" applyBorder="1" applyAlignment="1">
      <alignment horizontal="left"/>
    </xf>
    <xf numFmtId="165" fontId="19" fillId="0" borderId="0" xfId="6" applyNumberFormat="1" applyFont="1" applyBorder="1"/>
    <xf numFmtId="0" fontId="19" fillId="0" borderId="24" xfId="2" applyFont="1" applyBorder="1"/>
    <xf numFmtId="0" fontId="19" fillId="0" borderId="24" xfId="1" applyNumberFormat="1" applyFont="1" applyFill="1" applyBorder="1" applyAlignment="1" applyProtection="1">
      <alignment horizontal="left"/>
    </xf>
    <xf numFmtId="0" fontId="19" fillId="0" borderId="24" xfId="2" applyFont="1" applyBorder="1" applyAlignment="1">
      <alignment horizontal="right"/>
    </xf>
    <xf numFmtId="3" fontId="19" fillId="0" borderId="24" xfId="2" applyNumberFormat="1" applyFont="1" applyBorder="1"/>
    <xf numFmtId="0" fontId="19" fillId="0" borderId="2" xfId="1" applyNumberFormat="1" applyFont="1" applyFill="1" applyBorder="1" applyAlignment="1" applyProtection="1">
      <alignment horizontal="right"/>
    </xf>
    <xf numFmtId="170" fontId="19" fillId="0" borderId="2" xfId="6" applyNumberFormat="1" applyFont="1" applyBorder="1" applyAlignment="1">
      <alignment horizontal="right"/>
    </xf>
    <xf numFmtId="49" fontId="21" fillId="0" borderId="0" xfId="2" applyNumberFormat="1" applyFont="1" applyAlignment="1">
      <alignment horizontal="right"/>
    </xf>
    <xf numFmtId="0" fontId="19" fillId="0" borderId="11" xfId="2" applyFont="1" applyBorder="1"/>
    <xf numFmtId="0" fontId="19" fillId="0" borderId="11" xfId="1" applyNumberFormat="1" applyFont="1" applyFill="1" applyBorder="1" applyAlignment="1" applyProtection="1">
      <alignment horizontal="left"/>
    </xf>
    <xf numFmtId="0" fontId="19" fillId="0" borderId="11" xfId="2" applyFont="1" applyBorder="1" applyAlignment="1">
      <alignment horizontal="right"/>
    </xf>
    <xf numFmtId="49" fontId="19" fillId="0" borderId="13" xfId="6" applyNumberFormat="1" applyFont="1" applyBorder="1" applyAlignment="1">
      <alignment horizontal="left"/>
    </xf>
    <xf numFmtId="0" fontId="19" fillId="0" borderId="13" xfId="0" applyFont="1" applyBorder="1" applyAlignment="1">
      <alignment horizontal="right"/>
    </xf>
    <xf numFmtId="0" fontId="19" fillId="0" borderId="13" xfId="2" applyFont="1" applyBorder="1" applyAlignment="1">
      <alignment horizontal="right"/>
    </xf>
    <xf numFmtId="3" fontId="19" fillId="0" borderId="13" xfId="2" applyNumberFormat="1" applyFont="1" applyBorder="1" applyAlignment="1">
      <alignment horizontal="right"/>
    </xf>
    <xf numFmtId="0" fontId="19" fillId="0" borderId="22" xfId="2" applyFont="1" applyBorder="1" applyAlignment="1">
      <alignment horizontal="right"/>
    </xf>
    <xf numFmtId="165" fontId="19" fillId="0" borderId="2" xfId="6" applyNumberFormat="1" applyFont="1" applyFill="1" applyBorder="1" applyAlignment="1">
      <alignment horizontal="right"/>
    </xf>
    <xf numFmtId="165" fontId="19" fillId="0" borderId="0" xfId="6" applyNumberFormat="1" applyFont="1" applyFill="1" applyBorder="1" applyAlignment="1">
      <alignment horizontal="right"/>
    </xf>
    <xf numFmtId="165" fontId="19" fillId="0" borderId="0" xfId="6" applyNumberFormat="1" applyFont="1" applyFill="1" applyBorder="1" applyAlignment="1"/>
    <xf numFmtId="3" fontId="19" fillId="0" borderId="0" xfId="2" applyNumberFormat="1" applyFont="1" applyAlignment="1">
      <alignment horizontal="right"/>
    </xf>
    <xf numFmtId="165" fontId="19" fillId="0" borderId="2" xfId="6" applyNumberFormat="1" applyFont="1" applyFill="1" applyBorder="1"/>
    <xf numFmtId="3" fontId="19" fillId="0" borderId="2" xfId="3" applyNumberFormat="1" applyFont="1" applyFill="1" applyBorder="1"/>
    <xf numFmtId="3" fontId="19" fillId="0" borderId="0" xfId="2" applyNumberFormat="1" applyFont="1"/>
    <xf numFmtId="0" fontId="26" fillId="0" borderId="0" xfId="2" applyFont="1"/>
    <xf numFmtId="0" fontId="28" fillId="0" borderId="32" xfId="0" applyFont="1" applyBorder="1" applyAlignment="1">
      <alignment vertical="top" wrapText="1"/>
    </xf>
    <xf numFmtId="0" fontId="22" fillId="0" borderId="33" xfId="0" applyFont="1" applyBorder="1" applyAlignment="1">
      <alignment vertical="top" wrapText="1"/>
    </xf>
    <xf numFmtId="0" fontId="10" fillId="2" borderId="1" xfId="0" applyFont="1" applyFill="1" applyBorder="1" applyAlignment="1" applyProtection="1">
      <alignment horizontal="right" vertical="center"/>
      <protection locked="0"/>
    </xf>
    <xf numFmtId="0" fontId="22" fillId="0" borderId="34" xfId="0" applyFont="1" applyBorder="1" applyAlignment="1">
      <alignment vertical="top" wrapText="1"/>
    </xf>
    <xf numFmtId="0" fontId="22" fillId="0" borderId="35" xfId="0" applyFont="1" applyBorder="1" applyAlignment="1">
      <alignment vertical="top" wrapText="1"/>
    </xf>
    <xf numFmtId="172" fontId="13" fillId="0" borderId="6" xfId="0" applyNumberFormat="1" applyFont="1" applyBorder="1" applyAlignment="1">
      <alignment horizontal="center" vertical="center"/>
    </xf>
    <xf numFmtId="0" fontId="10" fillId="9" borderId="1" xfId="0" applyFont="1" applyFill="1" applyBorder="1" applyAlignment="1" applyProtection="1">
      <alignment horizontal="right" vertical="center"/>
      <protection locked="0"/>
    </xf>
    <xf numFmtId="0" fontId="10" fillId="2" borderId="1" xfId="0" applyFont="1" applyFill="1" applyBorder="1" applyAlignment="1" applyProtection="1">
      <alignment vertical="center"/>
      <protection locked="0"/>
    </xf>
    <xf numFmtId="167" fontId="10" fillId="2" borderId="1" xfId="0" applyNumberFormat="1" applyFont="1" applyFill="1" applyBorder="1" applyAlignment="1" applyProtection="1">
      <alignment vertical="center"/>
      <protection locked="0"/>
    </xf>
    <xf numFmtId="166" fontId="8" fillId="2" borderId="1" xfId="0" applyNumberFormat="1" applyFont="1" applyFill="1" applyBorder="1" applyAlignment="1" applyProtection="1">
      <alignment horizontal="right" vertical="center"/>
      <protection locked="0"/>
    </xf>
    <xf numFmtId="0" fontId="30" fillId="4" borderId="4" xfId="0" applyFont="1" applyFill="1" applyBorder="1"/>
    <xf numFmtId="169" fontId="10" fillId="2" borderId="1" xfId="0" applyNumberFormat="1" applyFont="1" applyFill="1" applyBorder="1" applyAlignment="1" applyProtection="1">
      <alignment vertical="center"/>
      <protection locked="0"/>
    </xf>
    <xf numFmtId="0" fontId="12" fillId="3" borderId="0" xfId="0" applyFont="1" applyFill="1" applyAlignment="1">
      <alignment vertical="center"/>
    </xf>
    <xf numFmtId="3" fontId="13" fillId="2" borderId="0" xfId="0" applyNumberFormat="1" applyFont="1" applyFill="1" applyAlignment="1" applyProtection="1">
      <alignment horizontal="right" vertical="center"/>
      <protection locked="0"/>
    </xf>
    <xf numFmtId="0" fontId="31" fillId="0" borderId="36" xfId="0" applyFont="1" applyBorder="1" applyAlignment="1">
      <alignment horizontal="left" vertical="center"/>
    </xf>
    <xf numFmtId="0" fontId="10" fillId="0" borderId="0" xfId="0" applyFont="1" applyAlignment="1">
      <alignment horizontal="left" vertical="center"/>
    </xf>
    <xf numFmtId="0" fontId="10" fillId="4" borderId="4" xfId="0" applyFont="1" applyFill="1" applyBorder="1"/>
    <xf numFmtId="43" fontId="19" fillId="0" borderId="0" xfId="0" applyNumberFormat="1" applyFont="1"/>
    <xf numFmtId="0" fontId="19" fillId="0" borderId="2" xfId="188" applyFont="1" applyBorder="1"/>
    <xf numFmtId="0" fontId="18" fillId="0" borderId="2" xfId="393" applyFont="1" applyBorder="1"/>
    <xf numFmtId="0" fontId="19" fillId="0" borderId="2" xfId="393" applyFont="1" applyBorder="1" applyAlignment="1">
      <alignment horizontal="right"/>
    </xf>
    <xf numFmtId="0" fontId="19" fillId="0" borderId="2" xfId="220" applyFont="1" applyBorder="1"/>
    <xf numFmtId="0" fontId="19" fillId="0" borderId="2" xfId="220" applyFont="1" applyBorder="1" applyAlignment="1">
      <alignment horizontal="left"/>
    </xf>
    <xf numFmtId="0" fontId="19" fillId="0" borderId="2" xfId="393" applyFont="1" applyBorder="1"/>
    <xf numFmtId="0" fontId="22" fillId="0" borderId="2" xfId="220" applyFont="1" applyBorder="1"/>
    <xf numFmtId="0" fontId="24" fillId="0" borderId="2" xfId="393" applyFont="1" applyBorder="1"/>
    <xf numFmtId="0" fontId="22" fillId="0" borderId="2" xfId="393" applyFont="1" applyBorder="1"/>
    <xf numFmtId="0" fontId="19" fillId="0" borderId="13" xfId="2" applyFont="1" applyBorder="1"/>
    <xf numFmtId="0" fontId="15" fillId="8" borderId="0" xfId="0" applyFont="1" applyFill="1" applyAlignment="1">
      <alignment horizontal="left" vertical="center" wrapText="1"/>
    </xf>
    <xf numFmtId="0" fontId="19" fillId="0" borderId="13" xfId="0" applyFont="1" applyBorder="1"/>
    <xf numFmtId="49" fontId="19" fillId="0" borderId="2" xfId="0" applyNumberFormat="1" applyFont="1" applyBorder="1"/>
    <xf numFmtId="2" fontId="19" fillId="0" borderId="2" xfId="2" applyNumberFormat="1" applyFont="1" applyBorder="1" applyAlignment="1">
      <alignment horizontal="left"/>
    </xf>
    <xf numFmtId="2" fontId="19" fillId="0" borderId="11" xfId="2" applyNumberFormat="1" applyFont="1" applyBorder="1" applyAlignment="1">
      <alignment horizontal="left"/>
    </xf>
    <xf numFmtId="3" fontId="19" fillId="0" borderId="24" xfId="2" applyNumberFormat="1" applyFont="1" applyBorder="1" applyAlignment="1">
      <alignment horizontal="right"/>
    </xf>
    <xf numFmtId="0" fontId="19" fillId="0" borderId="2" xfId="1656" applyFont="1" applyBorder="1"/>
    <xf numFmtId="0" fontId="19" fillId="0" borderId="2" xfId="1705" applyFont="1" applyBorder="1"/>
    <xf numFmtId="0" fontId="19" fillId="0" borderId="2" xfId="1705" applyFont="1" applyBorder="1" applyAlignment="1">
      <alignment horizontal="left"/>
    </xf>
    <xf numFmtId="171" fontId="19" fillId="0" borderId="2" xfId="0" applyNumberFormat="1" applyFont="1" applyBorder="1"/>
    <xf numFmtId="14" fontId="19" fillId="0" borderId="2" xfId="0" applyNumberFormat="1" applyFont="1" applyBorder="1"/>
    <xf numFmtId="171" fontId="19" fillId="0" borderId="2" xfId="2" applyNumberFormat="1" applyFont="1" applyBorder="1" applyAlignment="1">
      <alignment horizontal="left"/>
    </xf>
    <xf numFmtId="0" fontId="19" fillId="0" borderId="2" xfId="32" applyFont="1" applyBorder="1"/>
    <xf numFmtId="0" fontId="19" fillId="0" borderId="2" xfId="32" applyFont="1" applyBorder="1" applyAlignment="1">
      <alignment horizontal="right"/>
    </xf>
    <xf numFmtId="0" fontId="19" fillId="0" borderId="2" xfId="1830" applyFont="1" applyBorder="1"/>
    <xf numFmtId="0" fontId="19" fillId="0" borderId="2" xfId="1898" applyFont="1" applyBorder="1"/>
    <xf numFmtId="0" fontId="19" fillId="0" borderId="2" xfId="131" applyFont="1" applyBorder="1"/>
    <xf numFmtId="0" fontId="19" fillId="0" borderId="2" xfId="1408" applyFont="1" applyBorder="1"/>
    <xf numFmtId="165" fontId="19" fillId="0" borderId="2" xfId="1714" applyNumberFormat="1" applyFont="1" applyFill="1" applyBorder="1"/>
    <xf numFmtId="49" fontId="19" fillId="0" borderId="2" xfId="1408" applyNumberFormat="1" applyFont="1" applyBorder="1" applyAlignment="1">
      <alignment horizontal="left"/>
    </xf>
    <xf numFmtId="0" fontId="19" fillId="0" borderId="2" xfId="1750" applyFont="1" applyBorder="1" applyAlignment="1">
      <alignment horizontal="left"/>
    </xf>
    <xf numFmtId="0" fontId="19" fillId="0" borderId="2" xfId="1750" applyFont="1" applyBorder="1"/>
    <xf numFmtId="0" fontId="19" fillId="0" borderId="2" xfId="1656" applyFont="1" applyBorder="1" applyAlignment="1">
      <alignment horizontal="left"/>
    </xf>
    <xf numFmtId="0" fontId="18" fillId="0" borderId="0" xfId="0" applyFont="1"/>
    <xf numFmtId="0" fontId="15" fillId="0" borderId="0" xfId="2" applyFont="1"/>
    <xf numFmtId="0" fontId="19" fillId="0" borderId="2" xfId="1423" applyFont="1" applyBorder="1" applyAlignment="1">
      <alignment horizontal="left"/>
    </xf>
    <xf numFmtId="0" fontId="19" fillId="0" borderId="2" xfId="1423" applyFont="1" applyBorder="1" applyAlignment="1">
      <alignment horizontal="right"/>
    </xf>
    <xf numFmtId="0" fontId="19" fillId="0" borderId="2" xfId="1423" applyFont="1" applyBorder="1"/>
    <xf numFmtId="0" fontId="19" fillId="0" borderId="2" xfId="1580" applyFont="1" applyBorder="1"/>
    <xf numFmtId="49" fontId="27" fillId="0" borderId="2" xfId="2" applyNumberFormat="1" applyFont="1" applyBorder="1" applyAlignment="1">
      <alignment horizontal="right"/>
    </xf>
    <xf numFmtId="0" fontId="19" fillId="0" borderId="13" xfId="0" applyFont="1" applyBorder="1" applyAlignment="1">
      <alignment horizontal="left"/>
    </xf>
    <xf numFmtId="0" fontId="19" fillId="0" borderId="23" xfId="2" applyFont="1" applyBorder="1"/>
    <xf numFmtId="0" fontId="25" fillId="0" borderId="0" xfId="2" applyFont="1"/>
    <xf numFmtId="0" fontId="24" fillId="0" borderId="0" xfId="2" applyFont="1"/>
    <xf numFmtId="0" fontId="19" fillId="0" borderId="2" xfId="1554" applyFont="1" applyBorder="1"/>
    <xf numFmtId="0" fontId="19" fillId="0" borderId="2" xfId="1554" applyFont="1" applyBorder="1" applyAlignment="1">
      <alignment horizontal="left"/>
    </xf>
    <xf numFmtId="49" fontId="19" fillId="0" borderId="2" xfId="126" applyNumberFormat="1" applyFont="1" applyFill="1" applyBorder="1" applyAlignment="1">
      <alignment horizontal="left"/>
    </xf>
    <xf numFmtId="0" fontId="19" fillId="0" borderId="2" xfId="1554" applyFont="1" applyBorder="1" applyAlignment="1">
      <alignment horizontal="right"/>
    </xf>
    <xf numFmtId="0" fontId="19" fillId="0" borderId="2" xfId="94" applyFont="1" applyBorder="1"/>
    <xf numFmtId="0" fontId="19" fillId="0" borderId="2" xfId="94" applyFont="1" applyBorder="1" applyAlignment="1">
      <alignment horizontal="right"/>
    </xf>
    <xf numFmtId="0" fontId="19" fillId="0" borderId="2" xfId="1265" applyFont="1" applyBorder="1" applyAlignment="1">
      <alignment horizontal="right"/>
    </xf>
    <xf numFmtId="0" fontId="19" fillId="0" borderId="2" xfId="1265" applyFont="1" applyBorder="1"/>
    <xf numFmtId="0" fontId="19" fillId="0" borderId="2" xfId="1265" applyFont="1" applyBorder="1" applyAlignment="1">
      <alignment horizontal="left"/>
    </xf>
    <xf numFmtId="0" fontId="19" fillId="0" borderId="2" xfId="83" applyFont="1" applyBorder="1"/>
    <xf numFmtId="0" fontId="19" fillId="0" borderId="2" xfId="83" applyFont="1" applyBorder="1" applyAlignment="1">
      <alignment horizontal="right"/>
    </xf>
    <xf numFmtId="0" fontId="19" fillId="0" borderId="2" xfId="470" applyFont="1" applyBorder="1" applyAlignment="1">
      <alignment horizontal="right"/>
    </xf>
    <xf numFmtId="0" fontId="19" fillId="0" borderId="2" xfId="241" applyFont="1" applyBorder="1" applyAlignment="1">
      <alignment horizontal="right"/>
    </xf>
    <xf numFmtId="9" fontId="19" fillId="0" borderId="0" xfId="0" applyNumberFormat="1" applyFont="1"/>
    <xf numFmtId="0" fontId="19" fillId="0" borderId="2" xfId="1461" applyFont="1" applyBorder="1" applyAlignment="1">
      <alignment horizontal="left"/>
    </xf>
    <xf numFmtId="0" fontId="19" fillId="0" borderId="2" xfId="1496" applyFont="1" applyBorder="1" applyAlignment="1">
      <alignment horizontal="left"/>
    </xf>
    <xf numFmtId="14" fontId="19" fillId="0" borderId="2" xfId="0" applyNumberFormat="1" applyFont="1" applyBorder="1" applyAlignment="1">
      <alignment horizontal="left"/>
    </xf>
    <xf numFmtId="0" fontId="19" fillId="0" borderId="2" xfId="1528" applyFont="1" applyBorder="1"/>
    <xf numFmtId="0" fontId="19" fillId="0" borderId="2" xfId="1528" applyFont="1" applyBorder="1" applyAlignment="1">
      <alignment horizontal="left"/>
    </xf>
    <xf numFmtId="165" fontId="19" fillId="0" borderId="14" xfId="0" applyNumberFormat="1" applyFont="1" applyBorder="1"/>
    <xf numFmtId="0" fontId="19" fillId="0" borderId="14" xfId="0" applyFont="1" applyBorder="1"/>
    <xf numFmtId="0" fontId="19" fillId="0" borderId="14" xfId="2" applyFont="1" applyBorder="1"/>
    <xf numFmtId="0" fontId="19" fillId="0" borderId="2" xfId="1336" applyFont="1" applyBorder="1"/>
    <xf numFmtId="3" fontId="19" fillId="0" borderId="2" xfId="1336" applyNumberFormat="1" applyFont="1" applyBorder="1" applyAlignment="1">
      <alignment horizontal="right"/>
    </xf>
    <xf numFmtId="0" fontId="19" fillId="0" borderId="2" xfId="1256" applyFont="1" applyBorder="1"/>
    <xf numFmtId="0" fontId="19" fillId="0" borderId="2" xfId="1256" applyFont="1" applyBorder="1" applyAlignment="1">
      <alignment horizontal="left"/>
    </xf>
    <xf numFmtId="0" fontId="19" fillId="0" borderId="2" xfId="1256" applyFont="1" applyBorder="1" applyAlignment="1">
      <alignment horizontal="right"/>
    </xf>
    <xf numFmtId="0" fontId="19" fillId="0" borderId="2" xfId="1243" applyFont="1" applyBorder="1"/>
    <xf numFmtId="0" fontId="19" fillId="0" borderId="2" xfId="1243" applyFont="1" applyBorder="1" applyAlignment="1">
      <alignment horizontal="left"/>
    </xf>
    <xf numFmtId="0" fontId="19" fillId="0" borderId="2" xfId="1243" applyFont="1" applyBorder="1" applyAlignment="1">
      <alignment horizontal="right"/>
    </xf>
    <xf numFmtId="0" fontId="0" fillId="4" borderId="16" xfId="0" applyFill="1" applyBorder="1" applyAlignment="1">
      <alignment vertical="center"/>
    </xf>
    <xf numFmtId="43" fontId="18" fillId="0" borderId="0" xfId="6" applyFont="1" applyFill="1"/>
    <xf numFmtId="3" fontId="18" fillId="0" borderId="0" xfId="0" applyNumberFormat="1" applyFont="1"/>
    <xf numFmtId="43" fontId="19" fillId="0" borderId="0" xfId="6" applyFont="1" applyFill="1"/>
    <xf numFmtId="16" fontId="19" fillId="0" borderId="2" xfId="0" applyNumberFormat="1" applyFont="1" applyBorder="1"/>
    <xf numFmtId="43" fontId="18" fillId="0" borderId="0" xfId="132" applyFont="1" applyFill="1"/>
    <xf numFmtId="165" fontId="19" fillId="0" borderId="2" xfId="0" applyNumberFormat="1" applyFont="1" applyBorder="1" applyAlignment="1">
      <alignment horizontal="right"/>
    </xf>
    <xf numFmtId="165" fontId="19" fillId="0" borderId="2" xfId="1461" applyNumberFormat="1" applyFont="1" applyBorder="1" applyAlignment="1">
      <alignment horizontal="right"/>
    </xf>
    <xf numFmtId="165" fontId="19" fillId="0" borderId="2" xfId="1496" applyNumberFormat="1" applyFont="1" applyBorder="1" applyAlignment="1">
      <alignment horizontal="right"/>
    </xf>
    <xf numFmtId="165" fontId="19" fillId="0" borderId="2" xfId="1528" applyNumberFormat="1" applyFont="1" applyBorder="1" applyAlignment="1">
      <alignment horizontal="right"/>
    </xf>
    <xf numFmtId="3" fontId="22" fillId="0" borderId="0" xfId="0" applyNumberFormat="1" applyFont="1"/>
    <xf numFmtId="0" fontId="22" fillId="0" borderId="0" xfId="0" applyFont="1"/>
    <xf numFmtId="3" fontId="19" fillId="0" borderId="2" xfId="376" applyNumberFormat="1" applyFont="1" applyFill="1" applyBorder="1" applyAlignment="1">
      <alignment horizontal="right"/>
    </xf>
    <xf numFmtId="3" fontId="19" fillId="0" borderId="2" xfId="32" applyNumberFormat="1" applyFont="1" applyBorder="1" applyAlignment="1">
      <alignment horizontal="center"/>
    </xf>
    <xf numFmtId="0" fontId="19" fillId="0" borderId="0" xfId="32" applyFont="1"/>
    <xf numFmtId="3" fontId="19" fillId="0" borderId="2" xfId="32" applyNumberFormat="1" applyFont="1" applyBorder="1" applyAlignment="1">
      <alignment horizontal="right"/>
    </xf>
    <xf numFmtId="0" fontId="0" fillId="9" borderId="0" xfId="0" applyFill="1"/>
    <xf numFmtId="0" fontId="19" fillId="9" borderId="0" xfId="2" applyFont="1" applyFill="1"/>
    <xf numFmtId="0" fontId="10" fillId="9" borderId="0" xfId="0" applyFont="1" applyFill="1"/>
    <xf numFmtId="0" fontId="26" fillId="9" borderId="0" xfId="2" applyFont="1" applyFill="1"/>
    <xf numFmtId="0" fontId="19" fillId="9" borderId="2" xfId="11" applyFont="1" applyFill="1" applyBorder="1"/>
    <xf numFmtId="0" fontId="19" fillId="9" borderId="2" xfId="11" applyFont="1" applyFill="1" applyBorder="1" applyAlignment="1">
      <alignment horizontal="right"/>
    </xf>
    <xf numFmtId="0" fontId="22" fillId="0" borderId="2" xfId="0" applyFont="1" applyBorder="1"/>
    <xf numFmtId="43" fontId="18" fillId="9" borderId="0" xfId="6" applyFont="1" applyFill="1"/>
    <xf numFmtId="0" fontId="18" fillId="9" borderId="0" xfId="0" applyFont="1" applyFill="1"/>
    <xf numFmtId="3" fontId="22" fillId="0" borderId="2" xfId="0" applyNumberFormat="1" applyFont="1" applyBorder="1" applyProtection="1">
      <protection locked="0"/>
    </xf>
    <xf numFmtId="0" fontId="33" fillId="0" borderId="0" xfId="0" applyFont="1"/>
    <xf numFmtId="3" fontId="33" fillId="0" borderId="0" xfId="0" applyNumberFormat="1" applyFont="1"/>
    <xf numFmtId="171" fontId="19" fillId="0" borderId="2" xfId="0" applyNumberFormat="1" applyFont="1" applyBorder="1" applyAlignment="1">
      <alignment horizontal="left"/>
    </xf>
    <xf numFmtId="0" fontId="19" fillId="0" borderId="24" xfId="0" applyFont="1" applyBorder="1"/>
    <xf numFmtId="171" fontId="19" fillId="0" borderId="24" xfId="2" applyNumberFormat="1" applyFont="1" applyBorder="1" applyAlignment="1">
      <alignment horizontal="left"/>
    </xf>
    <xf numFmtId="0" fontId="0" fillId="0" borderId="0" xfId="0" applyAlignment="1">
      <alignment horizontal="left"/>
    </xf>
    <xf numFmtId="0" fontId="19" fillId="0" borderId="2" xfId="32" applyFont="1" applyBorder="1" applyAlignment="1">
      <alignment horizontal="left"/>
    </xf>
    <xf numFmtId="171" fontId="19" fillId="0" borderId="2" xfId="32" applyNumberFormat="1" applyFont="1" applyBorder="1" applyAlignment="1">
      <alignment horizontal="left"/>
    </xf>
    <xf numFmtId="1" fontId="19" fillId="0" borderId="2" xfId="0" applyNumberFormat="1" applyFont="1" applyBorder="1" applyAlignment="1">
      <alignment horizontal="left"/>
    </xf>
    <xf numFmtId="0" fontId="0" fillId="0" borderId="0" xfId="0" applyAlignment="1">
      <alignment horizontal="right"/>
    </xf>
    <xf numFmtId="3" fontId="19" fillId="0" borderId="2" xfId="393" applyNumberFormat="1" applyFont="1" applyBorder="1" applyAlignment="1">
      <alignment horizontal="right"/>
    </xf>
    <xf numFmtId="3" fontId="22" fillId="0" borderId="2" xfId="220" applyNumberFormat="1" applyFont="1" applyBorder="1" applyAlignment="1">
      <alignment horizontal="right"/>
    </xf>
    <xf numFmtId="3" fontId="19" fillId="0" borderId="2" xfId="220" applyNumberFormat="1" applyFont="1" applyBorder="1" applyAlignment="1">
      <alignment horizontal="right"/>
    </xf>
    <xf numFmtId="3" fontId="22" fillId="0" borderId="2" xfId="376" applyNumberFormat="1" applyFont="1" applyFill="1" applyBorder="1" applyAlignment="1">
      <alignment horizontal="right"/>
    </xf>
    <xf numFmtId="3" fontId="22" fillId="0" borderId="2" xfId="0" applyNumberFormat="1" applyFont="1" applyBorder="1" applyAlignment="1">
      <alignment horizontal="right"/>
    </xf>
    <xf numFmtId="3" fontId="19" fillId="0" borderId="2" xfId="391" applyNumberFormat="1" applyFont="1" applyFill="1" applyBorder="1" applyAlignment="1">
      <alignment horizontal="right"/>
    </xf>
    <xf numFmtId="3" fontId="24" fillId="0" borderId="2" xfId="393" applyNumberFormat="1" applyFont="1" applyBorder="1" applyAlignment="1">
      <alignment horizontal="right"/>
    </xf>
    <xf numFmtId="3" fontId="10" fillId="0" borderId="0" xfId="0" applyNumberFormat="1" applyFont="1" applyAlignment="1">
      <alignment horizontal="right"/>
    </xf>
    <xf numFmtId="171" fontId="19" fillId="0" borderId="2" xfId="2" applyNumberFormat="1" applyFont="1" applyBorder="1" applyAlignment="1">
      <alignment horizontal="right"/>
    </xf>
    <xf numFmtId="171" fontId="19" fillId="0" borderId="2" xfId="0" applyNumberFormat="1" applyFont="1" applyBorder="1" applyAlignment="1">
      <alignment horizontal="right"/>
    </xf>
    <xf numFmtId="0" fontId="22" fillId="0" borderId="2" xfId="0" applyFont="1" applyBorder="1" applyAlignment="1">
      <alignment horizontal="right"/>
    </xf>
    <xf numFmtId="165" fontId="19" fillId="0" borderId="2" xfId="1554" applyNumberFormat="1" applyFont="1" applyBorder="1" applyAlignment="1">
      <alignment horizontal="right"/>
    </xf>
    <xf numFmtId="165" fontId="19" fillId="0" borderId="2" xfId="94" applyNumberFormat="1" applyFont="1" applyBorder="1" applyAlignment="1">
      <alignment horizontal="right"/>
    </xf>
    <xf numFmtId="165" fontId="19" fillId="0" borderId="2" xfId="4" applyNumberFormat="1" applyFont="1" applyBorder="1" applyAlignment="1">
      <alignment horizontal="right"/>
    </xf>
    <xf numFmtId="165" fontId="19" fillId="0" borderId="2" xfId="1714" applyNumberFormat="1" applyFont="1" applyFill="1" applyBorder="1" applyAlignment="1">
      <alignment horizontal="right"/>
    </xf>
    <xf numFmtId="0" fontId="35" fillId="0" borderId="0" xfId="0" applyFont="1"/>
    <xf numFmtId="3" fontId="19" fillId="0" borderId="2" xfId="6" applyNumberFormat="1" applyFont="1" applyFill="1" applyBorder="1"/>
    <xf numFmtId="3" fontId="19" fillId="0" borderId="2" xfId="3" applyNumberFormat="1" applyFont="1" applyFill="1" applyBorder="1" applyAlignment="1"/>
    <xf numFmtId="0" fontId="36" fillId="0" borderId="0" xfId="0" applyFont="1"/>
    <xf numFmtId="0" fontId="36" fillId="0" borderId="2" xfId="0" applyFont="1" applyBorder="1"/>
    <xf numFmtId="171" fontId="0" fillId="0" borderId="0" xfId="0" applyNumberFormat="1" applyAlignment="1">
      <alignment horizontal="left"/>
    </xf>
    <xf numFmtId="171" fontId="0" fillId="0" borderId="0" xfId="0" applyNumberFormat="1"/>
    <xf numFmtId="3" fontId="0" fillId="0" borderId="0" xfId="0" applyNumberFormat="1" applyAlignment="1">
      <alignment horizontal="right"/>
    </xf>
    <xf numFmtId="171" fontId="0" fillId="0" borderId="0" xfId="0" applyNumberFormat="1" applyAlignment="1">
      <alignment horizontal="right"/>
    </xf>
    <xf numFmtId="171" fontId="19" fillId="0" borderId="2" xfId="393" applyNumberFormat="1" applyFont="1" applyBorder="1" applyAlignment="1">
      <alignment horizontal="left"/>
    </xf>
    <xf numFmtId="171" fontId="22" fillId="0" borderId="2" xfId="220" applyNumberFormat="1" applyFont="1" applyBorder="1" applyAlignment="1">
      <alignment horizontal="left"/>
    </xf>
    <xf numFmtId="171" fontId="19" fillId="0" borderId="2" xfId="220" applyNumberFormat="1" applyFont="1" applyBorder="1" applyAlignment="1">
      <alignment horizontal="left"/>
    </xf>
    <xf numFmtId="171" fontId="22" fillId="0" borderId="2" xfId="0" applyNumberFormat="1" applyFont="1" applyBorder="1" applyAlignment="1">
      <alignment horizontal="left"/>
    </xf>
    <xf numFmtId="171" fontId="22" fillId="0" borderId="2" xfId="393" applyNumberFormat="1" applyFont="1" applyBorder="1" applyAlignment="1">
      <alignment horizontal="left"/>
    </xf>
    <xf numFmtId="171" fontId="10" fillId="0" borderId="0" xfId="0" applyNumberFormat="1" applyFont="1" applyAlignment="1">
      <alignment horizontal="left"/>
    </xf>
    <xf numFmtId="0" fontId="18" fillId="0" borderId="2" xfId="393" applyFont="1" applyBorder="1" applyAlignment="1">
      <alignment horizontal="right"/>
    </xf>
    <xf numFmtId="0" fontId="22" fillId="0" borderId="2" xfId="220" applyFont="1" applyBorder="1" applyAlignment="1">
      <alignment horizontal="right"/>
    </xf>
    <xf numFmtId="0" fontId="19" fillId="0" borderId="2" xfId="220" applyFont="1" applyBorder="1" applyAlignment="1">
      <alignment horizontal="right"/>
    </xf>
    <xf numFmtId="0" fontId="24" fillId="0" borderId="2" xfId="393" applyFont="1" applyBorder="1" applyAlignment="1">
      <alignment horizontal="right"/>
    </xf>
    <xf numFmtId="171" fontId="19" fillId="0" borderId="2" xfId="4" applyNumberFormat="1" applyFont="1" applyBorder="1" applyAlignment="1">
      <alignment horizontal="right"/>
    </xf>
    <xf numFmtId="171" fontId="19" fillId="0" borderId="2" xfId="1705" applyNumberFormat="1" applyFont="1" applyBorder="1" applyAlignment="1">
      <alignment horizontal="right"/>
    </xf>
    <xf numFmtId="171" fontId="19" fillId="0" borderId="2" xfId="1791" applyNumberFormat="1" applyFont="1" applyFill="1" applyBorder="1" applyAlignment="1">
      <alignment horizontal="right"/>
    </xf>
    <xf numFmtId="171" fontId="19" fillId="0" borderId="2" xfId="131" applyNumberFormat="1" applyFont="1" applyBorder="1" applyAlignment="1">
      <alignment horizontal="right"/>
    </xf>
    <xf numFmtId="0" fontId="19" fillId="0" borderId="2" xfId="1705" applyFont="1" applyBorder="1" applyAlignment="1">
      <alignment horizontal="right"/>
    </xf>
    <xf numFmtId="0" fontId="19" fillId="0" borderId="2" xfId="131" applyFont="1" applyBorder="1" applyAlignment="1">
      <alignment horizontal="right"/>
    </xf>
    <xf numFmtId="0" fontId="19" fillId="0" borderId="2" xfId="1898" applyFont="1" applyBorder="1" applyAlignment="1">
      <alignment horizontal="right"/>
    </xf>
    <xf numFmtId="0" fontId="19" fillId="0" borderId="2" xfId="1121" applyFont="1" applyBorder="1" applyAlignment="1">
      <alignment horizontal="right"/>
    </xf>
    <xf numFmtId="171" fontId="19" fillId="0" borderId="0" xfId="2" applyNumberFormat="1" applyFont="1" applyAlignment="1">
      <alignment horizontal="right"/>
    </xf>
    <xf numFmtId="0" fontId="19" fillId="0" borderId="2" xfId="1121" applyFont="1" applyBorder="1"/>
    <xf numFmtId="171" fontId="19" fillId="0" borderId="2" xfId="1898" applyNumberFormat="1" applyFont="1" applyBorder="1" applyAlignment="1">
      <alignment horizontal="right"/>
    </xf>
    <xf numFmtId="171" fontId="19" fillId="0" borderId="2" xfId="1121" applyNumberFormat="1" applyFont="1" applyBorder="1" applyAlignment="1">
      <alignment horizontal="right"/>
    </xf>
    <xf numFmtId="0" fontId="19" fillId="10" borderId="0" xfId="2" applyFont="1" applyFill="1"/>
    <xf numFmtId="0" fontId="19" fillId="0" borderId="2" xfId="1830" applyFont="1" applyBorder="1" applyAlignment="1">
      <alignment horizontal="right"/>
    </xf>
    <xf numFmtId="0" fontId="19" fillId="0" borderId="2" xfId="4" applyFont="1" applyBorder="1" applyAlignment="1">
      <alignment horizontal="right"/>
    </xf>
    <xf numFmtId="0" fontId="19" fillId="0" borderId="2" xfId="4" applyFont="1" applyBorder="1"/>
    <xf numFmtId="165" fontId="19" fillId="0" borderId="2" xfId="4" applyNumberFormat="1" applyFont="1" applyBorder="1"/>
    <xf numFmtId="0" fontId="19" fillId="0" borderId="2" xfId="4" applyFont="1" applyBorder="1" applyAlignment="1">
      <alignment horizontal="left"/>
    </xf>
    <xf numFmtId="1" fontId="19" fillId="0" borderId="2" xfId="0" applyNumberFormat="1" applyFont="1" applyBorder="1"/>
    <xf numFmtId="171" fontId="19" fillId="0" borderId="2" xfId="1" applyNumberFormat="1" applyFont="1" applyFill="1" applyBorder="1" applyAlignment="1" applyProtection="1">
      <alignment horizontal="left"/>
    </xf>
    <xf numFmtId="171" fontId="19" fillId="0" borderId="0" xfId="2" applyNumberFormat="1" applyFont="1" applyAlignment="1">
      <alignment horizontal="left"/>
    </xf>
    <xf numFmtId="171" fontId="19" fillId="0" borderId="2" xfId="6" applyNumberFormat="1" applyFont="1" applyFill="1" applyBorder="1" applyAlignment="1">
      <alignment horizontal="left"/>
    </xf>
    <xf numFmtId="0" fontId="19" fillId="0" borderId="2" xfId="241" applyFont="1" applyBorder="1"/>
    <xf numFmtId="0" fontId="19" fillId="0" borderId="2" xfId="241" applyFont="1" applyBorder="1" applyAlignment="1">
      <alignment horizontal="left"/>
    </xf>
    <xf numFmtId="171" fontId="19" fillId="0" borderId="2" xfId="132" applyNumberFormat="1" applyFont="1" applyFill="1" applyBorder="1" applyAlignment="1">
      <alignment horizontal="left"/>
    </xf>
    <xf numFmtId="165" fontId="19" fillId="0" borderId="2" xfId="241" applyNumberFormat="1" applyFont="1" applyBorder="1"/>
    <xf numFmtId="0" fontId="19" fillId="0" borderId="2" xfId="269" applyFont="1" applyBorder="1"/>
    <xf numFmtId="171" fontId="19" fillId="0" borderId="2" xfId="269" applyNumberFormat="1" applyFont="1" applyBorder="1" applyAlignment="1">
      <alignment horizontal="left"/>
    </xf>
    <xf numFmtId="0" fontId="19" fillId="0" borderId="2" xfId="269" applyFont="1" applyBorder="1" applyAlignment="1">
      <alignment horizontal="right"/>
    </xf>
    <xf numFmtId="165" fontId="19" fillId="0" borderId="2" xfId="269" applyNumberFormat="1" applyFont="1" applyBorder="1"/>
    <xf numFmtId="171" fontId="19" fillId="0" borderId="2" xfId="3" applyNumberFormat="1" applyFont="1" applyFill="1" applyBorder="1" applyAlignment="1">
      <alignment horizontal="left"/>
    </xf>
    <xf numFmtId="0" fontId="19" fillId="0" borderId="2" xfId="249" applyFont="1" applyBorder="1"/>
    <xf numFmtId="0" fontId="19" fillId="0" borderId="2" xfId="249" applyFont="1" applyBorder="1" applyAlignment="1">
      <alignment horizontal="left"/>
    </xf>
    <xf numFmtId="171" fontId="19" fillId="0" borderId="2" xfId="71" applyNumberFormat="1" applyFont="1" applyFill="1" applyBorder="1" applyAlignment="1">
      <alignment horizontal="left"/>
    </xf>
    <xf numFmtId="0" fontId="19" fillId="0" borderId="2" xfId="247" applyFont="1" applyBorder="1"/>
    <xf numFmtId="165" fontId="19" fillId="0" borderId="2" xfId="249" applyNumberFormat="1" applyFont="1" applyBorder="1"/>
    <xf numFmtId="0" fontId="19" fillId="0" borderId="2" xfId="216" applyFont="1" applyBorder="1"/>
    <xf numFmtId="171" fontId="19" fillId="0" borderId="2" xfId="216" applyNumberFormat="1" applyFont="1" applyBorder="1" applyAlignment="1">
      <alignment horizontal="left"/>
    </xf>
    <xf numFmtId="38" fontId="19" fillId="0" borderId="2" xfId="216" applyNumberFormat="1" applyFont="1" applyBorder="1"/>
    <xf numFmtId="0" fontId="19" fillId="0" borderId="2" xfId="425" applyFont="1" applyBorder="1"/>
    <xf numFmtId="0" fontId="19" fillId="0" borderId="2" xfId="425" applyFont="1" applyBorder="1" applyAlignment="1">
      <alignment horizontal="right"/>
    </xf>
    <xf numFmtId="171" fontId="19" fillId="0" borderId="2" xfId="425" applyNumberFormat="1" applyFont="1" applyBorder="1" applyAlignment="1">
      <alignment horizontal="left"/>
    </xf>
    <xf numFmtId="1" fontId="19" fillId="0" borderId="2" xfId="0" applyNumberFormat="1" applyFont="1" applyBorder="1" applyAlignment="1">
      <alignment horizontal="right"/>
    </xf>
    <xf numFmtId="0" fontId="19" fillId="0" borderId="2" xfId="470" applyFont="1" applyBorder="1"/>
    <xf numFmtId="0" fontId="19" fillId="0" borderId="2" xfId="470" applyFont="1" applyBorder="1" applyAlignment="1">
      <alignment horizontal="left"/>
    </xf>
    <xf numFmtId="171" fontId="19" fillId="0" borderId="2" xfId="138" applyNumberFormat="1" applyFont="1" applyFill="1" applyBorder="1" applyAlignment="1">
      <alignment horizontal="left"/>
    </xf>
    <xf numFmtId="165" fontId="19" fillId="0" borderId="2" xfId="470" applyNumberFormat="1" applyFont="1" applyBorder="1"/>
    <xf numFmtId="0" fontId="19" fillId="0" borderId="2" xfId="92" applyFont="1" applyBorder="1"/>
    <xf numFmtId="171" fontId="19" fillId="0" borderId="2" xfId="92" applyNumberFormat="1" applyFont="1" applyBorder="1" applyAlignment="1">
      <alignment horizontal="left"/>
    </xf>
    <xf numFmtId="0" fontId="19" fillId="0" borderId="2" xfId="92" applyFont="1" applyBorder="1" applyAlignment="1">
      <alignment horizontal="right"/>
    </xf>
    <xf numFmtId="0" fontId="19" fillId="0" borderId="2" xfId="426" applyFont="1" applyBorder="1"/>
    <xf numFmtId="0" fontId="19" fillId="0" borderId="2" xfId="426" applyFont="1" applyBorder="1" applyAlignment="1">
      <alignment horizontal="left"/>
    </xf>
    <xf numFmtId="0" fontId="19" fillId="0" borderId="2" xfId="426" applyFont="1" applyBorder="1" applyAlignment="1">
      <alignment horizontal="right"/>
    </xf>
    <xf numFmtId="0" fontId="19" fillId="0" borderId="2" xfId="495" applyFont="1" applyBorder="1" applyAlignment="1">
      <alignment horizontal="right"/>
    </xf>
    <xf numFmtId="165" fontId="19" fillId="0" borderId="2" xfId="426" applyNumberFormat="1" applyFont="1" applyBorder="1"/>
    <xf numFmtId="0" fontId="19" fillId="0" borderId="2" xfId="495" applyFont="1" applyBorder="1"/>
    <xf numFmtId="171" fontId="19" fillId="0" borderId="2" xfId="495" applyNumberFormat="1" applyFont="1" applyBorder="1" applyAlignment="1">
      <alignment horizontal="left"/>
    </xf>
    <xf numFmtId="3" fontId="19" fillId="0" borderId="0" xfId="0" applyNumberFormat="1" applyFont="1"/>
    <xf numFmtId="0" fontId="19" fillId="0" borderId="2" xfId="454" applyFont="1" applyBorder="1"/>
    <xf numFmtId="43" fontId="19" fillId="0" borderId="0" xfId="132" applyFont="1" applyFill="1"/>
    <xf numFmtId="0" fontId="19" fillId="0" borderId="2" xfId="454" applyFont="1" applyBorder="1" applyAlignment="1">
      <alignment horizontal="right"/>
    </xf>
    <xf numFmtId="0" fontId="19" fillId="0" borderId="2" xfId="1750" applyFont="1" applyBorder="1" applyAlignment="1">
      <alignment horizontal="right"/>
    </xf>
    <xf numFmtId="0" fontId="19" fillId="0" borderId="2" xfId="1408" applyFont="1" applyBorder="1" applyAlignment="1">
      <alignment horizontal="right"/>
    </xf>
    <xf numFmtId="3" fontId="19" fillId="0" borderId="2" xfId="454" applyNumberFormat="1" applyFont="1" applyBorder="1" applyAlignment="1">
      <alignment horizontal="right"/>
    </xf>
    <xf numFmtId="165" fontId="19" fillId="0" borderId="2" xfId="1265" applyNumberFormat="1" applyFont="1" applyBorder="1" applyAlignment="1">
      <alignment horizontal="right"/>
    </xf>
    <xf numFmtId="165" fontId="19" fillId="0" borderId="2" xfId="83" applyNumberFormat="1" applyFont="1" applyBorder="1" applyAlignment="1">
      <alignment horizontal="right"/>
    </xf>
    <xf numFmtId="165" fontId="19" fillId="0" borderId="2" xfId="1750" applyNumberFormat="1" applyFont="1" applyBorder="1" applyAlignment="1">
      <alignment horizontal="right"/>
    </xf>
    <xf numFmtId="4" fontId="19" fillId="0" borderId="2" xfId="0" applyNumberFormat="1" applyFont="1" applyBorder="1" applyAlignment="1">
      <alignment horizontal="right"/>
    </xf>
    <xf numFmtId="0" fontId="19" fillId="0" borderId="2" xfId="9" applyFont="1" applyBorder="1"/>
    <xf numFmtId="0" fontId="19" fillId="0" borderId="2" xfId="9" applyFont="1" applyBorder="1" applyAlignment="1">
      <alignment horizontal="left"/>
    </xf>
    <xf numFmtId="0" fontId="19" fillId="0" borderId="2" xfId="9" applyFont="1" applyBorder="1" applyAlignment="1">
      <alignment horizontal="right"/>
    </xf>
    <xf numFmtId="165" fontId="19" fillId="0" borderId="2" xfId="10" applyNumberFormat="1" applyFont="1" applyFill="1" applyBorder="1" applyAlignment="1">
      <alignment horizontal="right"/>
    </xf>
    <xf numFmtId="0" fontId="19" fillId="0" borderId="2" xfId="7" applyFont="1" applyBorder="1"/>
    <xf numFmtId="0" fontId="19" fillId="0" borderId="2" xfId="7" applyFont="1" applyBorder="1" applyAlignment="1">
      <alignment horizontal="right"/>
    </xf>
    <xf numFmtId="165" fontId="19" fillId="0" borderId="2" xfId="8" applyNumberFormat="1" applyFont="1" applyFill="1" applyBorder="1" applyAlignment="1">
      <alignment horizontal="right"/>
    </xf>
    <xf numFmtId="171" fontId="19" fillId="0" borderId="2" xfId="1408" applyNumberFormat="1" applyFont="1" applyBorder="1" applyAlignment="1">
      <alignment horizontal="left"/>
    </xf>
    <xf numFmtId="171" fontId="19" fillId="0" borderId="2" xfId="6" applyNumberFormat="1" applyFont="1" applyFill="1" applyBorder="1" applyAlignment="1">
      <alignment horizontal="right"/>
    </xf>
    <xf numFmtId="171" fontId="19" fillId="0" borderId="2" xfId="454" applyNumberFormat="1" applyFont="1" applyBorder="1" applyAlignment="1">
      <alignment horizontal="right"/>
    </xf>
    <xf numFmtId="171" fontId="19" fillId="0" borderId="2" xfId="132" applyNumberFormat="1" applyFont="1" applyFill="1" applyBorder="1" applyAlignment="1">
      <alignment horizontal="right"/>
    </xf>
    <xf numFmtId="171" fontId="19" fillId="0" borderId="2" xfId="83" applyNumberFormat="1" applyFont="1" applyBorder="1" applyAlignment="1">
      <alignment horizontal="right"/>
    </xf>
    <xf numFmtId="171" fontId="19" fillId="0" borderId="2" xfId="1" applyNumberFormat="1" applyFont="1" applyFill="1" applyBorder="1" applyAlignment="1" applyProtection="1">
      <alignment horizontal="right"/>
    </xf>
    <xf numFmtId="171" fontId="19" fillId="0" borderId="2" xfId="3" applyNumberFormat="1" applyFont="1" applyFill="1" applyBorder="1" applyAlignment="1">
      <alignment horizontal="right"/>
    </xf>
    <xf numFmtId="171" fontId="19" fillId="0" borderId="2" xfId="32" applyNumberFormat="1" applyFont="1" applyBorder="1" applyAlignment="1">
      <alignment horizontal="right"/>
    </xf>
    <xf numFmtId="171" fontId="19" fillId="0" borderId="2" xfId="9" applyNumberFormat="1" applyFont="1" applyBorder="1" applyAlignment="1">
      <alignment horizontal="right"/>
    </xf>
    <xf numFmtId="171" fontId="19" fillId="0" borderId="2" xfId="7" applyNumberFormat="1" applyFont="1" applyBorder="1" applyAlignment="1">
      <alignment horizontal="right"/>
    </xf>
    <xf numFmtId="171" fontId="19" fillId="0" borderId="2" xfId="71" applyNumberFormat="1" applyFont="1" applyFill="1" applyBorder="1" applyAlignment="1">
      <alignment horizontal="right"/>
    </xf>
    <xf numFmtId="171" fontId="19" fillId="0" borderId="2" xfId="1408" applyNumberFormat="1" applyFont="1" applyBorder="1" applyAlignment="1">
      <alignment horizontal="right"/>
    </xf>
    <xf numFmtId="0" fontId="19" fillId="0" borderId="2" xfId="591" applyFont="1" applyBorder="1"/>
    <xf numFmtId="3" fontId="19" fillId="0" borderId="2" xfId="591" applyNumberFormat="1" applyFont="1" applyBorder="1" applyAlignment="1">
      <alignment horizontal="right"/>
    </xf>
    <xf numFmtId="49" fontId="19" fillId="0" borderId="2" xfId="591" applyNumberFormat="1" applyFont="1" applyBorder="1" applyAlignment="1">
      <alignment horizontal="left"/>
    </xf>
    <xf numFmtId="49" fontId="19" fillId="0" borderId="2" xfId="4" applyNumberFormat="1" applyFont="1" applyBorder="1" applyAlignment="1">
      <alignment horizontal="left"/>
    </xf>
    <xf numFmtId="49" fontId="19" fillId="0" borderId="2" xfId="94" applyNumberFormat="1" applyFont="1" applyBorder="1" applyAlignment="1">
      <alignment horizontal="left"/>
    </xf>
    <xf numFmtId="49" fontId="19" fillId="0" borderId="0" xfId="2" applyNumberFormat="1" applyFont="1" applyAlignment="1">
      <alignment horizontal="left"/>
    </xf>
    <xf numFmtId="171" fontId="19" fillId="0" borderId="11" xfId="2" applyNumberFormat="1" applyFont="1" applyBorder="1" applyAlignment="1">
      <alignment horizontal="left"/>
    </xf>
    <xf numFmtId="165" fontId="19" fillId="0" borderId="11" xfId="3" applyNumberFormat="1" applyFont="1" applyFill="1" applyBorder="1" applyAlignment="1">
      <alignment horizontal="right"/>
    </xf>
    <xf numFmtId="0" fontId="19" fillId="0" borderId="24" xfId="0" applyFont="1" applyBorder="1" applyAlignment="1">
      <alignment horizontal="left"/>
    </xf>
    <xf numFmtId="0" fontId="19" fillId="0" borderId="24" xfId="0" applyFont="1" applyBorder="1" applyAlignment="1">
      <alignment horizontal="right"/>
    </xf>
    <xf numFmtId="165" fontId="19" fillId="0" borderId="2" xfId="1423" applyNumberFormat="1" applyFont="1" applyBorder="1"/>
    <xf numFmtId="165" fontId="19" fillId="0" borderId="2" xfId="1580" applyNumberFormat="1" applyFont="1" applyBorder="1"/>
    <xf numFmtId="165" fontId="19" fillId="9" borderId="2" xfId="12" applyNumberFormat="1" applyFont="1" applyFill="1" applyBorder="1" applyAlignment="1">
      <alignment horizontal="right"/>
    </xf>
    <xf numFmtId="165" fontId="19" fillId="0" borderId="2" xfId="1709" applyNumberFormat="1" applyFont="1" applyFill="1" applyBorder="1"/>
    <xf numFmtId="0" fontId="19" fillId="0" borderId="2" xfId="1580" applyFont="1" applyBorder="1" applyAlignment="1">
      <alignment horizontal="right"/>
    </xf>
    <xf numFmtId="0" fontId="19" fillId="0" borderId="2" xfId="637" applyFont="1" applyBorder="1"/>
    <xf numFmtId="0" fontId="19" fillId="0" borderId="2" xfId="637" applyFont="1" applyBorder="1" applyAlignment="1">
      <alignment horizontal="right"/>
    </xf>
    <xf numFmtId="3" fontId="19" fillId="0" borderId="2" xfId="637" applyNumberFormat="1" applyFont="1" applyBorder="1"/>
    <xf numFmtId="43" fontId="22" fillId="0" borderId="0" xfId="6" applyFont="1" applyFill="1"/>
    <xf numFmtId="38" fontId="19" fillId="0" borderId="2" xfId="425" applyNumberFormat="1" applyFont="1" applyBorder="1"/>
    <xf numFmtId="165" fontId="19" fillId="0" borderId="2" xfId="92" applyNumberFormat="1" applyFont="1" applyBorder="1"/>
    <xf numFmtId="165" fontId="19" fillId="0" borderId="24" xfId="3" applyNumberFormat="1" applyFont="1" applyFill="1" applyBorder="1" applyAlignment="1"/>
    <xf numFmtId="165" fontId="19" fillId="0" borderId="11" xfId="3" applyNumberFormat="1" applyFont="1" applyFill="1" applyBorder="1" applyAlignment="1"/>
    <xf numFmtId="165" fontId="19" fillId="0" borderId="2" xfId="345" applyNumberFormat="1" applyFont="1" applyFill="1" applyBorder="1" applyAlignment="1"/>
    <xf numFmtId="3" fontId="19" fillId="0" borderId="2" xfId="32" applyNumberFormat="1" applyFont="1" applyBorder="1"/>
    <xf numFmtId="171" fontId="19" fillId="0" borderId="2" xfId="637" applyNumberFormat="1" applyFont="1" applyBorder="1" applyAlignment="1">
      <alignment horizontal="left"/>
    </xf>
    <xf numFmtId="171" fontId="19" fillId="0" borderId="2" xfId="4" applyNumberFormat="1" applyFont="1" applyBorder="1" applyAlignment="1">
      <alignment horizontal="left"/>
    </xf>
    <xf numFmtId="171" fontId="19" fillId="0" borderId="2" xfId="1580" applyNumberFormat="1" applyFont="1" applyBorder="1" applyAlignment="1">
      <alignment horizontal="left"/>
    </xf>
    <xf numFmtId="171" fontId="19" fillId="9" borderId="2" xfId="11" applyNumberFormat="1" applyFont="1" applyFill="1" applyBorder="1" applyAlignment="1">
      <alignment horizontal="left"/>
    </xf>
    <xf numFmtId="165" fontId="19" fillId="0" borderId="2" xfId="32" applyNumberFormat="1" applyFont="1" applyBorder="1" applyAlignment="1">
      <alignment horizontal="right"/>
    </xf>
    <xf numFmtId="0" fontId="19" fillId="0" borderId="2" xfId="0" applyFont="1" applyBorder="1" applyAlignment="1">
      <alignment wrapText="1"/>
    </xf>
    <xf numFmtId="14" fontId="19" fillId="0" borderId="2" xfId="2" applyNumberFormat="1" applyFont="1" applyBorder="1"/>
    <xf numFmtId="0" fontId="19" fillId="0" borderId="2" xfId="32" applyFont="1" applyBorder="1" applyAlignment="1">
      <alignment horizontal="center"/>
    </xf>
    <xf numFmtId="16" fontId="19" fillId="0" borderId="2" xfId="2" applyNumberFormat="1" applyFont="1" applyBorder="1"/>
    <xf numFmtId="1" fontId="19" fillId="0" borderId="2" xfId="2" applyNumberFormat="1" applyFont="1" applyBorder="1" applyAlignment="1">
      <alignment horizontal="right"/>
    </xf>
    <xf numFmtId="171" fontId="19" fillId="0" borderId="2" xfId="1656" applyNumberFormat="1" applyFont="1" applyBorder="1" applyAlignment="1">
      <alignment horizontal="left"/>
    </xf>
    <xf numFmtId="165" fontId="19" fillId="0" borderId="2" xfId="1656" applyNumberFormat="1" applyFont="1" applyBorder="1" applyAlignment="1">
      <alignment horizontal="right"/>
    </xf>
    <xf numFmtId="0" fontId="19" fillId="11" borderId="0" xfId="2" applyFont="1" applyFill="1"/>
    <xf numFmtId="171" fontId="19" fillId="0" borderId="0" xfId="2" applyNumberFormat="1" applyFont="1"/>
    <xf numFmtId="173" fontId="19" fillId="0" borderId="2" xfId="2" applyNumberFormat="1" applyFont="1" applyBorder="1"/>
    <xf numFmtId="173" fontId="19" fillId="0" borderId="0" xfId="2" applyNumberFormat="1" applyFont="1"/>
    <xf numFmtId="173" fontId="19" fillId="0" borderId="2" xfId="2" applyNumberFormat="1" applyFont="1" applyBorder="1" applyAlignment="1">
      <alignment horizontal="right"/>
    </xf>
    <xf numFmtId="0" fontId="8" fillId="0" borderId="0" xfId="0" applyFont="1"/>
    <xf numFmtId="1" fontId="37" fillId="0" borderId="0" xfId="0" applyNumberFormat="1" applyFont="1"/>
    <xf numFmtId="0" fontId="37" fillId="0" borderId="0" xfId="0" applyFont="1"/>
    <xf numFmtId="3" fontId="19" fillId="0" borderId="2" xfId="3" applyNumberFormat="1" applyFont="1" applyFill="1" applyBorder="1" applyAlignment="1">
      <alignment horizontal="right"/>
    </xf>
    <xf numFmtId="0" fontId="19" fillId="0" borderId="2" xfId="1461" applyFont="1" applyBorder="1" applyAlignment="1">
      <alignment horizontal="right"/>
    </xf>
    <xf numFmtId="0" fontId="19" fillId="0" borderId="2" xfId="1496" applyFont="1" applyBorder="1" applyAlignment="1">
      <alignment horizontal="right"/>
    </xf>
    <xf numFmtId="0" fontId="19" fillId="0" borderId="2" xfId="1733" applyFont="1" applyBorder="1" applyAlignment="1">
      <alignment horizontal="right"/>
    </xf>
    <xf numFmtId="165" fontId="19" fillId="0" borderId="0" xfId="2" applyNumberFormat="1" applyFont="1" applyAlignment="1">
      <alignment horizontal="right"/>
    </xf>
    <xf numFmtId="171" fontId="19" fillId="0" borderId="2" xfId="2" applyNumberFormat="1" applyFont="1" applyBorder="1"/>
    <xf numFmtId="171" fontId="19" fillId="0" borderId="2" xfId="1496" applyNumberFormat="1" applyFont="1" applyBorder="1" applyAlignment="1">
      <alignment horizontal="left"/>
    </xf>
    <xf numFmtId="171" fontId="19" fillId="0" borderId="0" xfId="0" applyNumberFormat="1" applyFont="1" applyAlignment="1">
      <alignment horizontal="left"/>
    </xf>
    <xf numFmtId="171" fontId="19" fillId="0" borderId="2" xfId="6" applyNumberFormat="1" applyFont="1" applyBorder="1" applyAlignment="1">
      <alignment horizontal="left"/>
    </xf>
    <xf numFmtId="0" fontId="34" fillId="0" borderId="0" xfId="0" applyFont="1"/>
    <xf numFmtId="0" fontId="19" fillId="0" borderId="2" xfId="1336" applyFont="1" applyBorder="1" applyAlignment="1">
      <alignment horizontal="left"/>
    </xf>
    <xf numFmtId="171" fontId="19" fillId="0" borderId="2" xfId="1336" applyNumberFormat="1" applyFont="1" applyBorder="1" applyAlignment="1">
      <alignment horizontal="left"/>
    </xf>
    <xf numFmtId="171" fontId="19" fillId="0" borderId="11" xfId="1" applyNumberFormat="1" applyFont="1" applyFill="1" applyBorder="1" applyAlignment="1" applyProtection="1">
      <alignment horizontal="left"/>
    </xf>
    <xf numFmtId="171" fontId="19" fillId="0" borderId="0" xfId="1" applyNumberFormat="1" applyFont="1" applyFill="1" applyBorder="1" applyAlignment="1" applyProtection="1">
      <alignment horizontal="left"/>
    </xf>
    <xf numFmtId="171" fontId="19" fillId="0" borderId="2" xfId="1256" applyNumberFormat="1" applyFont="1" applyBorder="1" applyAlignment="1">
      <alignment horizontal="left"/>
    </xf>
    <xf numFmtId="171" fontId="19" fillId="9" borderId="2" xfId="0" applyNumberFormat="1" applyFont="1" applyFill="1" applyBorder="1"/>
    <xf numFmtId="171" fontId="19" fillId="0" borderId="2" xfId="1243" applyNumberFormat="1" applyFont="1" applyBorder="1" applyAlignment="1">
      <alignment horizontal="left"/>
    </xf>
    <xf numFmtId="171" fontId="19" fillId="0" borderId="13" xfId="1" applyNumberFormat="1" applyFont="1" applyFill="1" applyBorder="1" applyAlignment="1" applyProtection="1">
      <alignment horizontal="left"/>
    </xf>
    <xf numFmtId="171" fontId="19" fillId="0" borderId="13" xfId="2" applyNumberFormat="1" applyFont="1" applyBorder="1" applyAlignment="1">
      <alignment horizontal="left"/>
    </xf>
    <xf numFmtId="171" fontId="19" fillId="0" borderId="24" xfId="1" applyNumberFormat="1" applyFont="1" applyFill="1" applyBorder="1" applyAlignment="1" applyProtection="1">
      <alignment horizontal="left"/>
    </xf>
    <xf numFmtId="0" fontId="19" fillId="0" borderId="14" xfId="32" applyFont="1" applyBorder="1"/>
    <xf numFmtId="0" fontId="18" fillId="0" borderId="14" xfId="0" applyFont="1" applyBorder="1"/>
    <xf numFmtId="0" fontId="18" fillId="0" borderId="2" xfId="0" applyFont="1" applyBorder="1"/>
    <xf numFmtId="171" fontId="18" fillId="0" borderId="2" xfId="0" applyNumberFormat="1" applyFont="1" applyBorder="1"/>
    <xf numFmtId="171" fontId="19" fillId="0" borderId="2" xfId="0" applyNumberFormat="1" applyFont="1" applyBorder="1" applyAlignment="1">
      <alignment horizontal="left" wrapText="1"/>
    </xf>
    <xf numFmtId="0" fontId="38" fillId="0" borderId="0" xfId="0" applyFont="1"/>
    <xf numFmtId="0" fontId="19" fillId="0" borderId="14" xfId="393" applyFont="1" applyBorder="1"/>
    <xf numFmtId="3" fontId="18" fillId="0" borderId="2" xfId="0" applyNumberFormat="1" applyFont="1" applyBorder="1"/>
    <xf numFmtId="0" fontId="22" fillId="0" borderId="14" xfId="143" applyFont="1" applyBorder="1"/>
    <xf numFmtId="0" fontId="22" fillId="0" borderId="2" xfId="143" applyFont="1" applyBorder="1"/>
    <xf numFmtId="171" fontId="22" fillId="0" borderId="2" xfId="143" applyNumberFormat="1" applyFont="1" applyBorder="1" applyAlignment="1">
      <alignment horizontal="left"/>
    </xf>
    <xf numFmtId="3" fontId="22" fillId="0" borderId="2" xfId="143" applyNumberFormat="1" applyFont="1" applyBorder="1"/>
    <xf numFmtId="171" fontId="22" fillId="0" borderId="2" xfId="143" applyNumberFormat="1" applyFont="1" applyBorder="1"/>
    <xf numFmtId="171" fontId="38" fillId="0" borderId="0" xfId="0" applyNumberFormat="1" applyFont="1" applyAlignment="1">
      <alignment horizontal="left"/>
    </xf>
    <xf numFmtId="0" fontId="18" fillId="0" borderId="2" xfId="0" applyFont="1" applyBorder="1" applyAlignment="1">
      <alignment horizontal="right"/>
    </xf>
    <xf numFmtId="0" fontId="19" fillId="0" borderId="2" xfId="393" applyFont="1" applyBorder="1" applyAlignment="1">
      <alignment horizontal="left"/>
    </xf>
    <xf numFmtId="0" fontId="18" fillId="0" borderId="2" xfId="6" applyNumberFormat="1" applyFont="1" applyFill="1" applyBorder="1" applyAlignment="1">
      <alignment horizontal="right"/>
    </xf>
    <xf numFmtId="0" fontId="22" fillId="0" borderId="2" xfId="143" applyFont="1" applyBorder="1" applyAlignment="1">
      <alignment horizontal="right"/>
    </xf>
    <xf numFmtId="3" fontId="18" fillId="0" borderId="2" xfId="6" applyNumberFormat="1" applyFont="1" applyFill="1" applyBorder="1"/>
    <xf numFmtId="171" fontId="19" fillId="0" borderId="24" xfId="0" applyNumberFormat="1" applyFont="1" applyBorder="1" applyAlignment="1">
      <alignment horizontal="left"/>
    </xf>
    <xf numFmtId="171" fontId="19" fillId="0" borderId="2" xfId="393" applyNumberFormat="1" applyFont="1" applyBorder="1" applyAlignment="1">
      <alignment horizontal="right"/>
    </xf>
    <xf numFmtId="0" fontId="19" fillId="0" borderId="14" xfId="0" applyFont="1" applyBorder="1" applyAlignment="1">
      <alignment horizontal="right"/>
    </xf>
    <xf numFmtId="171" fontId="22" fillId="0" borderId="2" xfId="143" applyNumberFormat="1" applyFont="1" applyBorder="1" applyAlignment="1">
      <alignment horizontal="right"/>
    </xf>
    <xf numFmtId="3" fontId="22" fillId="0" borderId="2" xfId="143" applyNumberFormat="1" applyFont="1" applyBorder="1" applyAlignment="1">
      <alignment horizontal="right"/>
    </xf>
    <xf numFmtId="171" fontId="19" fillId="0" borderId="24" xfId="0" applyNumberFormat="1" applyFont="1" applyBorder="1" applyAlignment="1">
      <alignment horizontal="right"/>
    </xf>
    <xf numFmtId="171" fontId="19" fillId="0" borderId="2" xfId="0" applyNumberFormat="1" applyFont="1" applyBorder="1" applyAlignment="1">
      <alignment horizontal="right" wrapText="1"/>
    </xf>
    <xf numFmtId="0" fontId="19" fillId="0" borderId="2" xfId="0" applyFont="1" applyBorder="1" applyAlignment="1">
      <alignment horizontal="right" wrapText="1"/>
    </xf>
    <xf numFmtId="0" fontId="19" fillId="0" borderId="2" xfId="0" applyFont="1" applyBorder="1" applyAlignment="1">
      <alignment horizontal="left" wrapText="1"/>
    </xf>
    <xf numFmtId="6" fontId="19" fillId="0" borderId="2" xfId="393" applyNumberFormat="1" applyFont="1" applyBorder="1"/>
    <xf numFmtId="171" fontId="18" fillId="0" borderId="2" xfId="393" applyNumberFormat="1" applyFont="1" applyBorder="1" applyAlignment="1">
      <alignment horizontal="left"/>
    </xf>
    <xf numFmtId="3" fontId="18" fillId="0" borderId="2" xfId="393" applyNumberFormat="1" applyFont="1" applyBorder="1" applyAlignment="1">
      <alignment horizontal="right"/>
    </xf>
    <xf numFmtId="16" fontId="18" fillId="0" borderId="2" xfId="393" applyNumberFormat="1" applyFont="1" applyBorder="1"/>
    <xf numFmtId="0" fontId="22" fillId="0" borderId="2" xfId="59" applyFont="1" applyBorder="1"/>
    <xf numFmtId="171" fontId="22" fillId="0" borderId="2" xfId="59" applyNumberFormat="1" applyFont="1" applyBorder="1" applyAlignment="1">
      <alignment horizontal="left"/>
    </xf>
    <xf numFmtId="0" fontId="22" fillId="0" borderId="2" xfId="59" applyFont="1" applyBorder="1" applyAlignment="1">
      <alignment horizontal="right"/>
    </xf>
    <xf numFmtId="3" fontId="22" fillId="0" borderId="2" xfId="59" applyNumberFormat="1" applyFont="1" applyBorder="1" applyAlignment="1">
      <alignment horizontal="right"/>
    </xf>
    <xf numFmtId="0" fontId="22" fillId="0" borderId="2" xfId="2" applyFont="1" applyBorder="1"/>
    <xf numFmtId="171" fontId="22" fillId="0" borderId="2" xfId="2" applyNumberFormat="1" applyFont="1" applyBorder="1" applyAlignment="1">
      <alignment horizontal="left"/>
    </xf>
    <xf numFmtId="0" fontId="22" fillId="0" borderId="2" xfId="2" applyFont="1" applyBorder="1" applyAlignment="1">
      <alignment horizontal="right"/>
    </xf>
    <xf numFmtId="165" fontId="22" fillId="0" borderId="2" xfId="2" applyNumberFormat="1" applyFont="1" applyBorder="1" applyAlignment="1">
      <alignment horizontal="right"/>
    </xf>
    <xf numFmtId="0" fontId="10" fillId="0" borderId="2" xfId="0" applyFont="1" applyBorder="1"/>
    <xf numFmtId="171" fontId="10" fillId="0" borderId="2" xfId="0" applyNumberFormat="1" applyFont="1" applyBorder="1" applyAlignment="1">
      <alignment horizontal="left"/>
    </xf>
    <xf numFmtId="0" fontId="10" fillId="0" borderId="2" xfId="0" applyFont="1" applyBorder="1" applyAlignment="1">
      <alignment horizontal="right"/>
    </xf>
    <xf numFmtId="3" fontId="10" fillId="0" borderId="2" xfId="0" applyNumberFormat="1" applyFont="1" applyBorder="1" applyAlignment="1">
      <alignment horizontal="right"/>
    </xf>
    <xf numFmtId="0" fontId="10" fillId="0" borderId="2" xfId="0" applyFont="1" applyBorder="1" applyAlignment="1">
      <alignment horizontal="left"/>
    </xf>
    <xf numFmtId="171" fontId="10" fillId="0" borderId="2" xfId="0" applyNumberFormat="1" applyFont="1" applyBorder="1"/>
    <xf numFmtId="3" fontId="10" fillId="0" borderId="2" xfId="0" applyNumberFormat="1" applyFont="1" applyBorder="1"/>
    <xf numFmtId="0" fontId="19" fillId="0" borderId="2" xfId="1926" applyFont="1" applyBorder="1" applyAlignment="1">
      <alignment horizontal="left"/>
    </xf>
    <xf numFmtId="171" fontId="19" fillId="0" borderId="2" xfId="1926" applyNumberFormat="1" applyFont="1" applyBorder="1" applyAlignment="1">
      <alignment horizontal="left"/>
    </xf>
    <xf numFmtId="3" fontId="19" fillId="0" borderId="2" xfId="1926" applyNumberFormat="1" applyFont="1" applyBorder="1" applyAlignment="1">
      <alignment horizontal="right"/>
    </xf>
    <xf numFmtId="14" fontId="19" fillId="0" borderId="2" xfId="1926" applyNumberFormat="1" applyFont="1" applyBorder="1" applyAlignment="1">
      <alignment horizontal="left"/>
    </xf>
    <xf numFmtId="165" fontId="19" fillId="0" borderId="2" xfId="1926" applyNumberFormat="1" applyFont="1" applyBorder="1" applyAlignment="1">
      <alignment horizontal="left"/>
    </xf>
    <xf numFmtId="0" fontId="19" fillId="0" borderId="2" xfId="29" applyFont="1" applyBorder="1"/>
    <xf numFmtId="171" fontId="19" fillId="0" borderId="2" xfId="29" applyNumberFormat="1" applyFont="1" applyBorder="1" applyAlignment="1">
      <alignment horizontal="right"/>
    </xf>
    <xf numFmtId="0" fontId="19" fillId="0" borderId="2" xfId="29" applyFont="1" applyBorder="1" applyAlignment="1">
      <alignment horizontal="right"/>
    </xf>
    <xf numFmtId="0" fontId="19" fillId="0" borderId="2" xfId="30" applyFont="1" applyBorder="1"/>
    <xf numFmtId="0" fontId="19" fillId="0" borderId="2" xfId="30" applyFont="1" applyBorder="1" applyAlignment="1">
      <alignment horizontal="left"/>
    </xf>
    <xf numFmtId="171" fontId="19" fillId="0" borderId="2" xfId="30" applyNumberFormat="1" applyFont="1" applyBorder="1" applyAlignment="1">
      <alignment horizontal="right"/>
    </xf>
    <xf numFmtId="0" fontId="19" fillId="0" borderId="2" xfId="30" applyFont="1" applyBorder="1" applyAlignment="1">
      <alignment horizontal="right"/>
    </xf>
    <xf numFmtId="3" fontId="0" fillId="0" borderId="0" xfId="0" applyNumberFormat="1"/>
    <xf numFmtId="1" fontId="19" fillId="0" borderId="2" xfId="2" applyNumberFormat="1" applyFont="1" applyBorder="1"/>
    <xf numFmtId="173" fontId="19" fillId="0" borderId="2" xfId="0" applyNumberFormat="1" applyFont="1" applyBorder="1"/>
    <xf numFmtId="173" fontId="19" fillId="0" borderId="2" xfId="6" applyNumberFormat="1" applyFont="1" applyFill="1" applyBorder="1"/>
    <xf numFmtId="3" fontId="19" fillId="0" borderId="0" xfId="3" applyNumberFormat="1" applyFont="1" applyFill="1" applyBorder="1"/>
    <xf numFmtId="3" fontId="19" fillId="0" borderId="0" xfId="3" applyNumberFormat="1" applyFont="1" applyFill="1"/>
    <xf numFmtId="1" fontId="19" fillId="0" borderId="0" xfId="0" applyNumberFormat="1" applyFont="1"/>
    <xf numFmtId="0" fontId="19" fillId="0" borderId="2" xfId="0" quotePrefix="1" applyFont="1" applyBorder="1"/>
    <xf numFmtId="0" fontId="19" fillId="0" borderId="2" xfId="1457" applyFont="1" applyBorder="1"/>
    <xf numFmtId="171" fontId="19" fillId="0" borderId="2" xfId="1457" applyNumberFormat="1" applyFont="1" applyBorder="1" applyAlignment="1">
      <alignment horizontal="left"/>
    </xf>
    <xf numFmtId="0" fontId="19" fillId="0" borderId="2" xfId="1457" applyFont="1" applyBorder="1" applyAlignment="1">
      <alignment horizontal="left"/>
    </xf>
    <xf numFmtId="0" fontId="19" fillId="0" borderId="2" xfId="1457" applyFont="1" applyBorder="1" applyAlignment="1">
      <alignment horizontal="right"/>
    </xf>
    <xf numFmtId="165" fontId="19" fillId="0" borderId="2" xfId="1457" applyNumberFormat="1" applyFont="1" applyBorder="1" applyAlignment="1">
      <alignment horizontal="right"/>
    </xf>
    <xf numFmtId="0" fontId="19" fillId="0" borderId="2" xfId="1733" applyFont="1" applyBorder="1"/>
    <xf numFmtId="165" fontId="19" fillId="0" borderId="2" xfId="1528" applyNumberFormat="1" applyFont="1" applyBorder="1"/>
    <xf numFmtId="0" fontId="19" fillId="0" borderId="13" xfId="1528" applyFont="1" applyBorder="1"/>
    <xf numFmtId="171" fontId="18" fillId="0" borderId="2" xfId="0" applyNumberFormat="1" applyFont="1" applyBorder="1" applyAlignment="1">
      <alignment horizontal="left"/>
    </xf>
    <xf numFmtId="0" fontId="19" fillId="0" borderId="2" xfId="1417" applyFont="1" applyBorder="1"/>
    <xf numFmtId="171" fontId="19" fillId="0" borderId="2" xfId="1417" applyNumberFormat="1" applyFont="1" applyBorder="1" applyAlignment="1">
      <alignment horizontal="left"/>
    </xf>
    <xf numFmtId="0" fontId="19" fillId="0" borderId="2" xfId="1417" applyFont="1" applyBorder="1" applyAlignment="1">
      <alignment horizontal="right"/>
    </xf>
    <xf numFmtId="1" fontId="19" fillId="0" borderId="2" xfId="1417" applyNumberFormat="1" applyFont="1" applyBorder="1" applyAlignment="1">
      <alignment horizontal="right"/>
    </xf>
    <xf numFmtId="165" fontId="18" fillId="0" borderId="2" xfId="6" applyNumberFormat="1" applyFont="1" applyFill="1" applyBorder="1"/>
    <xf numFmtId="171" fontId="19" fillId="0" borderId="0" xfId="6" applyNumberFormat="1" applyFont="1" applyFill="1" applyBorder="1" applyAlignment="1">
      <alignment horizontal="left"/>
    </xf>
    <xf numFmtId="0" fontId="19" fillId="0" borderId="2" xfId="1376" applyFont="1" applyBorder="1"/>
    <xf numFmtId="171" fontId="19" fillId="0" borderId="2" xfId="1376" applyNumberFormat="1" applyFont="1" applyBorder="1" applyAlignment="1">
      <alignment horizontal="left"/>
    </xf>
    <xf numFmtId="0" fontId="19" fillId="0" borderId="2" xfId="1376" applyFont="1" applyBorder="1" applyAlignment="1">
      <alignment horizontal="right"/>
    </xf>
    <xf numFmtId="165" fontId="19" fillId="0" borderId="2" xfId="1376" applyNumberFormat="1" applyFont="1" applyBorder="1"/>
    <xf numFmtId="2" fontId="19" fillId="0" borderId="2" xfId="2" applyNumberFormat="1" applyFont="1" applyBorder="1"/>
    <xf numFmtId="171" fontId="19" fillId="0" borderId="2" xfId="5" applyNumberFormat="1" applyFont="1" applyFill="1" applyBorder="1" applyAlignment="1">
      <alignment horizontal="left"/>
    </xf>
    <xf numFmtId="171" fontId="19" fillId="0" borderId="2" xfId="6" applyNumberFormat="1" applyFont="1" applyFill="1" applyBorder="1" applyAlignment="1"/>
    <xf numFmtId="0" fontId="19" fillId="0" borderId="2" xfId="1222" applyFont="1" applyBorder="1"/>
    <xf numFmtId="171" fontId="19" fillId="0" borderId="2" xfId="1222" applyNumberFormat="1" applyFont="1" applyBorder="1" applyAlignment="1">
      <alignment horizontal="left"/>
    </xf>
    <xf numFmtId="0" fontId="19" fillId="0" borderId="2" xfId="1222" applyFont="1" applyBorder="1" applyAlignment="1">
      <alignment horizontal="left"/>
    </xf>
    <xf numFmtId="0" fontId="19" fillId="0" borderId="2" xfId="1222" applyFont="1" applyBorder="1" applyAlignment="1">
      <alignment horizontal="right"/>
    </xf>
    <xf numFmtId="3" fontId="19" fillId="0" borderId="2" xfId="132" applyNumberFormat="1" applyFont="1" applyFill="1" applyBorder="1" applyAlignment="1">
      <alignment horizontal="right"/>
    </xf>
    <xf numFmtId="3" fontId="19" fillId="0" borderId="2" xfId="95" applyNumberFormat="1" applyFont="1" applyFill="1" applyBorder="1" applyAlignment="1">
      <alignment horizontal="right"/>
    </xf>
    <xf numFmtId="3" fontId="19" fillId="0" borderId="2" xfId="1222" applyNumberFormat="1" applyFont="1" applyBorder="1" applyAlignment="1">
      <alignment horizontal="right"/>
    </xf>
    <xf numFmtId="0" fontId="10" fillId="0" borderId="13" xfId="0" applyFont="1" applyBorder="1"/>
    <xf numFmtId="3" fontId="19" fillId="0" borderId="0" xfId="6" applyNumberFormat="1" applyFont="1" applyFill="1" applyBorder="1" applyAlignment="1">
      <alignment horizontal="right"/>
    </xf>
    <xf numFmtId="3" fontId="18" fillId="0" borderId="2" xfId="0" applyNumberFormat="1" applyFont="1" applyBorder="1" applyAlignment="1">
      <alignment horizontal="right"/>
    </xf>
    <xf numFmtId="165" fontId="19" fillId="0" borderId="2" xfId="95" applyNumberFormat="1" applyFont="1" applyFill="1" applyBorder="1" applyAlignment="1">
      <alignment horizontal="right"/>
    </xf>
    <xf numFmtId="0" fontId="19" fillId="0" borderId="2" xfId="1201" applyFont="1" applyBorder="1"/>
    <xf numFmtId="171" fontId="19" fillId="0" borderId="2" xfId="1201" applyNumberFormat="1" applyFont="1" applyBorder="1" applyAlignment="1">
      <alignment horizontal="left"/>
    </xf>
    <xf numFmtId="165" fontId="19" fillId="0" borderId="2" xfId="132" applyNumberFormat="1" applyFont="1" applyFill="1" applyBorder="1" applyAlignment="1">
      <alignment horizontal="right"/>
    </xf>
    <xf numFmtId="165" fontId="19" fillId="0" borderId="2" xfId="1201" applyNumberFormat="1" applyFont="1" applyBorder="1" applyAlignment="1">
      <alignment horizontal="right"/>
    </xf>
    <xf numFmtId="0" fontId="19" fillId="9" borderId="14" xfId="0" applyFont="1" applyFill="1" applyBorder="1"/>
    <xf numFmtId="0" fontId="19" fillId="9" borderId="2" xfId="6" applyNumberFormat="1" applyFont="1" applyFill="1" applyBorder="1" applyAlignment="1">
      <alignment horizontal="right"/>
    </xf>
    <xf numFmtId="0" fontId="0" fillId="0" borderId="2" xfId="0" applyBorder="1"/>
    <xf numFmtId="165" fontId="39" fillId="0" borderId="2" xfId="6" applyNumberFormat="1" applyFont="1" applyBorder="1"/>
    <xf numFmtId="0" fontId="39" fillId="0" borderId="2" xfId="6" applyNumberFormat="1" applyFont="1" applyBorder="1"/>
    <xf numFmtId="165" fontId="39" fillId="0" borderId="2" xfId="6" applyNumberFormat="1" applyFont="1" applyBorder="1" applyAlignment="1">
      <alignment horizontal="left"/>
    </xf>
    <xf numFmtId="165" fontId="39" fillId="9" borderId="2" xfId="6" applyNumberFormat="1" applyFont="1" applyFill="1" applyBorder="1"/>
    <xf numFmtId="0" fontId="39" fillId="0" borderId="0" xfId="0" applyFont="1"/>
    <xf numFmtId="0" fontId="19" fillId="9" borderId="2" xfId="393" applyFont="1" applyFill="1" applyBorder="1"/>
    <xf numFmtId="0" fontId="3" fillId="0" borderId="2" xfId="0" applyFont="1" applyBorder="1"/>
    <xf numFmtId="3" fontId="0" fillId="0" borderId="2" xfId="0" applyNumberFormat="1" applyBorder="1"/>
    <xf numFmtId="0" fontId="40" fillId="0" borderId="2" xfId="0" applyFont="1" applyBorder="1"/>
    <xf numFmtId="165" fontId="19" fillId="0" borderId="2" xfId="2" applyNumberFormat="1" applyFont="1" applyBorder="1" applyAlignment="1">
      <alignment horizontal="left"/>
    </xf>
    <xf numFmtId="0" fontId="19" fillId="0" borderId="2" xfId="0" applyFont="1" applyBorder="1" applyAlignment="1">
      <alignment horizontal="center"/>
    </xf>
    <xf numFmtId="3" fontId="19" fillId="0" borderId="0" xfId="0" applyNumberFormat="1" applyFont="1" applyAlignment="1">
      <alignment horizontal="right"/>
    </xf>
    <xf numFmtId="3" fontId="19" fillId="0" borderId="11" xfId="2" applyNumberFormat="1" applyFont="1" applyBorder="1" applyAlignment="1">
      <alignment horizontal="right"/>
    </xf>
    <xf numFmtId="1" fontId="19" fillId="0" borderId="2" xfId="0" applyNumberFormat="1" applyFont="1" applyBorder="1" applyAlignment="1">
      <alignment horizontal="center"/>
    </xf>
    <xf numFmtId="171" fontId="19" fillId="0" borderId="2" xfId="0" applyNumberFormat="1" applyFont="1" applyBorder="1" applyAlignment="1">
      <alignment horizontal="center"/>
    </xf>
    <xf numFmtId="0" fontId="20" fillId="0" borderId="2" xfId="0" applyFont="1" applyBorder="1" applyAlignment="1">
      <alignment horizontal="left"/>
    </xf>
    <xf numFmtId="0" fontId="20" fillId="0" borderId="2" xfId="0" applyFont="1" applyBorder="1" applyAlignment="1">
      <alignment horizontal="right"/>
    </xf>
    <xf numFmtId="0" fontId="20" fillId="0" borderId="2" xfId="0" applyFont="1" applyBorder="1"/>
    <xf numFmtId="0" fontId="20" fillId="0" borderId="2" xfId="393" applyFont="1" applyBorder="1"/>
    <xf numFmtId="0" fontId="0" fillId="0" borderId="14" xfId="0" applyBorder="1"/>
    <xf numFmtId="0" fontId="3" fillId="0" borderId="14" xfId="0" applyFont="1" applyBorder="1"/>
    <xf numFmtId="165" fontId="19" fillId="0" borderId="14" xfId="6" applyNumberFormat="1" applyFont="1" applyFill="1" applyBorder="1"/>
    <xf numFmtId="165" fontId="39" fillId="0" borderId="14" xfId="6" applyNumberFormat="1" applyFont="1" applyBorder="1"/>
    <xf numFmtId="0" fontId="19" fillId="9" borderId="2" xfId="32" applyFont="1" applyFill="1" applyBorder="1"/>
    <xf numFmtId="171" fontId="19" fillId="9" borderId="2" xfId="393" applyNumberFormat="1" applyFont="1" applyFill="1" applyBorder="1" applyAlignment="1">
      <alignment horizontal="left"/>
    </xf>
    <xf numFmtId="0" fontId="19" fillId="9" borderId="14" xfId="393" applyFont="1" applyFill="1" applyBorder="1"/>
    <xf numFmtId="171" fontId="19" fillId="9" borderId="2" xfId="32" applyNumberFormat="1" applyFont="1" applyFill="1" applyBorder="1" applyAlignment="1">
      <alignment horizontal="left"/>
    </xf>
    <xf numFmtId="43" fontId="39" fillId="9" borderId="2" xfId="6" applyFont="1" applyFill="1" applyBorder="1"/>
    <xf numFmtId="0" fontId="39" fillId="0" borderId="2" xfId="0" applyFont="1" applyBorder="1"/>
    <xf numFmtId="165" fontId="39" fillId="0" borderId="2" xfId="6" applyNumberFormat="1" applyFont="1" applyFill="1" applyBorder="1"/>
    <xf numFmtId="165" fontId="39" fillId="0" borderId="24" xfId="6" applyNumberFormat="1" applyFont="1" applyBorder="1"/>
    <xf numFmtId="170" fontId="39" fillId="0" borderId="24" xfId="6" applyNumberFormat="1" applyFont="1" applyBorder="1"/>
    <xf numFmtId="165" fontId="39" fillId="0" borderId="24" xfId="6" applyNumberFormat="1" applyFont="1" applyFill="1" applyBorder="1"/>
    <xf numFmtId="49" fontId="19" fillId="0" borderId="11" xfId="2" applyNumberFormat="1" applyFont="1" applyBorder="1" applyAlignment="1">
      <alignment horizontal="left"/>
    </xf>
    <xf numFmtId="3" fontId="19" fillId="0" borderId="24" xfId="0" applyNumberFormat="1" applyFont="1" applyBorder="1"/>
    <xf numFmtId="3" fontId="19" fillId="0" borderId="24" xfId="0" applyNumberFormat="1" applyFont="1" applyBorder="1" applyAlignment="1">
      <alignment horizontal="right"/>
    </xf>
    <xf numFmtId="165" fontId="39" fillId="9" borderId="13" xfId="6" applyNumberFormat="1" applyFont="1" applyFill="1" applyBorder="1"/>
    <xf numFmtId="165" fontId="39" fillId="0" borderId="2" xfId="6" applyNumberFormat="1" applyFont="1" applyFill="1" applyBorder="1" applyAlignment="1">
      <alignment horizontal="left"/>
    </xf>
    <xf numFmtId="165" fontId="39" fillId="0" borderId="24" xfId="6" applyNumberFormat="1" applyFont="1" applyFill="1" applyBorder="1" applyAlignment="1">
      <alignment horizontal="left"/>
    </xf>
    <xf numFmtId="165" fontId="39" fillId="9" borderId="2" xfId="6" applyNumberFormat="1" applyFont="1" applyFill="1" applyBorder="1" applyAlignment="1">
      <alignment horizontal="left"/>
    </xf>
    <xf numFmtId="170" fontId="39" fillId="0" borderId="2" xfId="6" applyNumberFormat="1" applyFont="1" applyBorder="1"/>
    <xf numFmtId="0" fontId="19" fillId="0" borderId="14" xfId="393" applyFont="1" applyBorder="1" applyAlignment="1">
      <alignment horizontal="right"/>
    </xf>
    <xf numFmtId="165" fontId="22" fillId="0" borderId="2" xfId="6" applyNumberFormat="1" applyFont="1" applyBorder="1"/>
    <xf numFmtId="0" fontId="22" fillId="0" borderId="2" xfId="6" applyNumberFormat="1" applyFont="1" applyBorder="1"/>
    <xf numFmtId="165" fontId="39" fillId="9" borderId="14" xfId="6" applyNumberFormat="1" applyFont="1" applyFill="1" applyBorder="1"/>
    <xf numFmtId="165" fontId="39" fillId="0" borderId="14" xfId="6" applyNumberFormat="1" applyFont="1" applyFill="1" applyBorder="1"/>
    <xf numFmtId="165" fontId="39" fillId="0" borderId="0" xfId="6" applyNumberFormat="1" applyFont="1" applyBorder="1"/>
    <xf numFmtId="0" fontId="10" fillId="9" borderId="2" xfId="0" applyFont="1" applyFill="1" applyBorder="1"/>
    <xf numFmtId="0" fontId="10" fillId="9" borderId="24" xfId="0" applyFont="1" applyFill="1" applyBorder="1"/>
    <xf numFmtId="165" fontId="39" fillId="9" borderId="0" xfId="6" applyNumberFormat="1" applyFont="1" applyFill="1" applyBorder="1"/>
    <xf numFmtId="0" fontId="33" fillId="0" borderId="2" xfId="2" applyFont="1" applyBorder="1" applyAlignment="1">
      <alignment horizontal="left"/>
    </xf>
    <xf numFmtId="171" fontId="33" fillId="0" borderId="2" xfId="2" applyNumberFormat="1" applyFont="1" applyBorder="1" applyAlignment="1">
      <alignment horizontal="left"/>
    </xf>
    <xf numFmtId="0" fontId="33" fillId="0" borderId="2" xfId="2" applyFont="1" applyBorder="1"/>
    <xf numFmtId="0" fontId="33" fillId="0" borderId="2" xfId="2" applyFont="1" applyBorder="1" applyAlignment="1">
      <alignment horizontal="right"/>
    </xf>
    <xf numFmtId="3" fontId="33" fillId="0" borderId="2" xfId="2" applyNumberFormat="1" applyFont="1" applyBorder="1" applyAlignment="1">
      <alignment horizontal="right"/>
    </xf>
    <xf numFmtId="0" fontId="33" fillId="0" borderId="0" xfId="2" applyFont="1"/>
    <xf numFmtId="0" fontId="42" fillId="0" borderId="0" xfId="0" applyFont="1"/>
    <xf numFmtId="0" fontId="33" fillId="0" borderId="2" xfId="0" applyFont="1" applyBorder="1"/>
    <xf numFmtId="0" fontId="0" fillId="0" borderId="0" xfId="0" applyBorder="1" applyAlignment="1">
      <alignment horizontal="left"/>
    </xf>
    <xf numFmtId="0" fontId="0" fillId="0" borderId="2" xfId="0" applyBorder="1" applyAlignment="1">
      <alignment horizontal="left"/>
    </xf>
    <xf numFmtId="3" fontId="33" fillId="0" borderId="2" xfId="0" applyNumberFormat="1" applyFont="1" applyBorder="1"/>
    <xf numFmtId="0" fontId="19" fillId="9" borderId="2" xfId="2" applyFont="1" applyFill="1" applyBorder="1" applyAlignment="1">
      <alignment horizontal="left"/>
    </xf>
    <xf numFmtId="0" fontId="0" fillId="0" borderId="0" xfId="0" applyBorder="1"/>
    <xf numFmtId="171" fontId="19" fillId="0" borderId="24" xfId="2" applyNumberFormat="1" applyFont="1" applyBorder="1" applyAlignment="1">
      <alignment horizontal="right"/>
    </xf>
    <xf numFmtId="171" fontId="19" fillId="0" borderId="11" xfId="2" applyNumberFormat="1" applyFont="1" applyBorder="1" applyAlignment="1">
      <alignment horizontal="right"/>
    </xf>
    <xf numFmtId="0" fontId="19" fillId="0" borderId="2" xfId="0" applyFont="1" applyFill="1" applyBorder="1" applyAlignment="1">
      <alignment horizontal="left"/>
    </xf>
    <xf numFmtId="0" fontId="19" fillId="0" borderId="2" xfId="0" applyFont="1" applyFill="1" applyBorder="1"/>
    <xf numFmtId="0" fontId="19" fillId="0" borderId="2" xfId="2" applyFont="1" applyFill="1" applyBorder="1"/>
    <xf numFmtId="3" fontId="19" fillId="0" borderId="2" xfId="2" applyNumberFormat="1" applyFont="1" applyFill="1" applyBorder="1"/>
    <xf numFmtId="0" fontId="19" fillId="0" borderId="2" xfId="2" applyFont="1" applyFill="1" applyBorder="1" applyAlignment="1">
      <alignment horizontal="left"/>
    </xf>
    <xf numFmtId="0" fontId="21" fillId="12" borderId="2" xfId="0" applyFont="1" applyFill="1" applyBorder="1"/>
    <xf numFmtId="3" fontId="19" fillId="0" borderId="2" xfId="0" applyNumberFormat="1" applyFont="1" applyFill="1" applyBorder="1"/>
    <xf numFmtId="0" fontId="19" fillId="0" borderId="2" xfId="0" applyFont="1" applyFill="1" applyBorder="1" applyAlignment="1">
      <alignment vertical="center" wrapText="1"/>
    </xf>
    <xf numFmtId="0" fontId="19" fillId="0" borderId="13" xfId="0" applyFont="1" applyFill="1" applyBorder="1" applyAlignment="1">
      <alignment horizontal="left"/>
    </xf>
    <xf numFmtId="0" fontId="19" fillId="0" borderId="0" xfId="0" applyFont="1" applyFill="1" applyBorder="1" applyAlignment="1">
      <alignment horizontal="left"/>
    </xf>
    <xf numFmtId="0" fontId="19" fillId="0" borderId="13" xfId="0" applyFont="1" applyFill="1" applyBorder="1"/>
    <xf numFmtId="0" fontId="19" fillId="0" borderId="0" xfId="0" applyFont="1" applyFill="1" applyBorder="1"/>
    <xf numFmtId="4" fontId="19" fillId="0" borderId="2" xfId="0" applyNumberFormat="1" applyFont="1" applyFill="1" applyBorder="1"/>
    <xf numFmtId="0" fontId="19" fillId="0" borderId="2" xfId="0" applyFont="1" applyFill="1" applyBorder="1" applyAlignment="1">
      <alignment horizontal="right"/>
    </xf>
    <xf numFmtId="165" fontId="19" fillId="0" borderId="14" xfId="6" applyNumberFormat="1" applyFont="1" applyBorder="1"/>
    <xf numFmtId="165" fontId="3" fillId="0" borderId="2" xfId="6" applyNumberFormat="1" applyFont="1" applyBorder="1"/>
    <xf numFmtId="165" fontId="0" fillId="0" borderId="2" xfId="6" applyNumberFormat="1" applyFont="1" applyBorder="1"/>
    <xf numFmtId="165" fontId="19" fillId="0" borderId="0" xfId="6" applyNumberFormat="1" applyFont="1"/>
    <xf numFmtId="165" fontId="20" fillId="0" borderId="2" xfId="6" applyNumberFormat="1" applyFont="1" applyBorder="1"/>
    <xf numFmtId="165" fontId="41" fillId="0" borderId="2" xfId="6" applyNumberFormat="1" applyFont="1" applyBorder="1"/>
    <xf numFmtId="165" fontId="20" fillId="0" borderId="2" xfId="6" applyNumberFormat="1" applyFont="1" applyBorder="1" applyAlignment="1">
      <alignment horizontal="right"/>
    </xf>
    <xf numFmtId="165" fontId="21" fillId="12" borderId="2" xfId="6" applyNumberFormat="1" applyFont="1" applyFill="1" applyBorder="1" applyAlignment="1">
      <alignment horizontal="right"/>
    </xf>
    <xf numFmtId="165" fontId="21" fillId="0" borderId="2" xfId="6" applyNumberFormat="1" applyFont="1" applyFill="1" applyBorder="1" applyAlignment="1">
      <alignment horizontal="right" vertical="center"/>
    </xf>
    <xf numFmtId="165" fontId="0" fillId="0" borderId="0" xfId="6" applyNumberFormat="1" applyFont="1" applyAlignment="1">
      <alignment horizontal="right"/>
    </xf>
    <xf numFmtId="165" fontId="0" fillId="0" borderId="2" xfId="6" applyNumberFormat="1" applyFont="1" applyBorder="1" applyAlignment="1">
      <alignment horizontal="left"/>
    </xf>
    <xf numFmtId="165" fontId="38" fillId="0" borderId="0" xfId="6" applyNumberFormat="1" applyFont="1"/>
    <xf numFmtId="171" fontId="19" fillId="0" borderId="2" xfId="0" applyNumberFormat="1" applyFont="1" applyFill="1" applyBorder="1" applyAlignment="1">
      <alignment horizontal="right"/>
    </xf>
    <xf numFmtId="0" fontId="0" fillId="0" borderId="0" xfId="0" applyFill="1"/>
    <xf numFmtId="165" fontId="22" fillId="0" borderId="2" xfId="6" applyNumberFormat="1" applyFont="1" applyBorder="1" applyAlignment="1">
      <alignment horizontal="right"/>
    </xf>
    <xf numFmtId="165" fontId="19" fillId="0" borderId="24" xfId="6" applyNumberFormat="1" applyFont="1" applyBorder="1"/>
    <xf numFmtId="165" fontId="19" fillId="0" borderId="11" xfId="6" applyNumberFormat="1" applyFont="1" applyBorder="1"/>
    <xf numFmtId="165" fontId="19" fillId="0" borderId="2" xfId="6" applyNumberFormat="1" applyFont="1" applyFill="1" applyBorder="1" applyAlignment="1">
      <alignment horizontal="right" vertical="center"/>
    </xf>
    <xf numFmtId="0" fontId="19" fillId="0" borderId="0" xfId="2" applyFont="1" applyFill="1"/>
    <xf numFmtId="0" fontId="43" fillId="0" borderId="0" xfId="2" applyFont="1" applyFill="1"/>
    <xf numFmtId="43" fontId="39" fillId="0" borderId="2" xfId="6" applyFont="1" applyFill="1" applyBorder="1"/>
    <xf numFmtId="0" fontId="39" fillId="0" borderId="2" xfId="6" applyNumberFormat="1" applyFont="1" applyFill="1" applyBorder="1"/>
    <xf numFmtId="0" fontId="39" fillId="0" borderId="2" xfId="0" applyFont="1" applyFill="1" applyBorder="1" applyAlignment="1">
      <alignment horizontal="left"/>
    </xf>
    <xf numFmtId="1" fontId="19" fillId="0" borderId="2" xfId="0" applyNumberFormat="1" applyFont="1" applyFill="1" applyBorder="1"/>
    <xf numFmtId="171" fontId="19" fillId="0" borderId="2" xfId="2" applyNumberFormat="1" applyFont="1" applyFill="1" applyBorder="1" applyAlignment="1">
      <alignment horizontal="right"/>
    </xf>
    <xf numFmtId="0" fontId="19" fillId="0" borderId="2" xfId="2" applyFont="1" applyFill="1" applyBorder="1" applyAlignment="1">
      <alignment horizontal="right"/>
    </xf>
    <xf numFmtId="165" fontId="19" fillId="0" borderId="2" xfId="2" applyNumberFormat="1" applyFont="1" applyFill="1" applyBorder="1"/>
    <xf numFmtId="165" fontId="22" fillId="9" borderId="2" xfId="6" applyNumberFormat="1" applyFont="1" applyFill="1" applyBorder="1"/>
    <xf numFmtId="165" fontId="22" fillId="0" borderId="2" xfId="6" applyNumberFormat="1" applyFont="1" applyFill="1" applyBorder="1"/>
    <xf numFmtId="0" fontId="19" fillId="0" borderId="2" xfId="0" applyFont="1" applyFill="1" applyBorder="1" applyAlignment="1"/>
    <xf numFmtId="0" fontId="19" fillId="0" borderId="2" xfId="0" applyFont="1" applyBorder="1" applyAlignment="1">
      <alignment vertical="center" wrapText="1"/>
    </xf>
    <xf numFmtId="3" fontId="19" fillId="0" borderId="2" xfId="1" applyNumberFormat="1" applyFont="1" applyBorder="1" applyAlignment="1" applyProtection="1"/>
    <xf numFmtId="0" fontId="33" fillId="0" borderId="2" xfId="0" applyFont="1" applyBorder="1" applyAlignment="1">
      <alignment vertical="center"/>
    </xf>
    <xf numFmtId="0" fontId="19" fillId="0" borderId="2" xfId="0" applyFont="1" applyBorder="1" applyAlignment="1">
      <alignment vertical="center"/>
    </xf>
    <xf numFmtId="165" fontId="33" fillId="0" borderId="2" xfId="6" applyNumberFormat="1" applyFont="1" applyBorder="1" applyAlignment="1">
      <alignment vertical="center"/>
    </xf>
    <xf numFmtId="0" fontId="19" fillId="9" borderId="2" xfId="0" applyFont="1" applyFill="1" applyBorder="1" applyAlignment="1">
      <alignment horizontal="left"/>
    </xf>
    <xf numFmtId="0" fontId="33" fillId="0" borderId="2" xfId="0" applyFont="1" applyBorder="1" applyAlignment="1">
      <alignment horizontal="left"/>
    </xf>
    <xf numFmtId="0" fontId="19" fillId="0" borderId="24" xfId="0" applyFont="1" applyFill="1" applyBorder="1" applyAlignment="1">
      <alignment horizontal="left"/>
    </xf>
    <xf numFmtId="165" fontId="19" fillId="0" borderId="2" xfId="6" applyNumberFormat="1" applyFont="1" applyBorder="1" applyAlignment="1">
      <alignment vertical="center"/>
    </xf>
    <xf numFmtId="3" fontId="19" fillId="0" borderId="2" xfId="0" applyNumberFormat="1" applyFont="1" applyBorder="1" applyAlignment="1">
      <alignment vertical="center"/>
    </xf>
    <xf numFmtId="165" fontId="33" fillId="0" borderId="2" xfId="6" applyNumberFormat="1" applyFont="1" applyBorder="1" applyAlignment="1">
      <alignment horizontal="left"/>
    </xf>
    <xf numFmtId="165" fontId="19" fillId="0" borderId="2" xfId="6" applyNumberFormat="1" applyFont="1" applyBorder="1" applyAlignment="1">
      <alignment horizontal="left"/>
    </xf>
    <xf numFmtId="0" fontId="21" fillId="12" borderId="2" xfId="0" applyFont="1" applyFill="1" applyBorder="1" applyAlignment="1">
      <alignment horizontal="right"/>
    </xf>
    <xf numFmtId="0" fontId="19" fillId="0" borderId="14" xfId="0" applyFont="1" applyFill="1" applyBorder="1" applyAlignment="1">
      <alignment horizontal="right"/>
    </xf>
    <xf numFmtId="0" fontId="19" fillId="0" borderId="2" xfId="0" applyFont="1" applyBorder="1" applyAlignment="1">
      <alignment horizontal="right" vertical="center"/>
    </xf>
    <xf numFmtId="0" fontId="19" fillId="0" borderId="24" xfId="0" applyFont="1" applyFill="1" applyBorder="1" applyAlignment="1">
      <alignment horizontal="right"/>
    </xf>
    <xf numFmtId="165" fontId="21" fillId="12" borderId="2" xfId="6" applyNumberFormat="1" applyFont="1" applyFill="1" applyBorder="1" applyAlignment="1"/>
    <xf numFmtId="165" fontId="21" fillId="0" borderId="2" xfId="6" applyNumberFormat="1" applyFont="1" applyFill="1" applyBorder="1" applyAlignment="1">
      <alignment vertical="center"/>
    </xf>
    <xf numFmtId="165" fontId="0" fillId="0" borderId="0" xfId="6" applyNumberFormat="1" applyFont="1" applyAlignment="1"/>
    <xf numFmtId="3" fontId="19" fillId="0" borderId="2" xfId="0" applyNumberFormat="1" applyFont="1" applyBorder="1" applyAlignment="1"/>
    <xf numFmtId="0" fontId="19" fillId="0" borderId="2" xfId="0" applyFont="1" applyBorder="1" applyAlignment="1"/>
    <xf numFmtId="3" fontId="19" fillId="0" borderId="2" xfId="6" applyNumberFormat="1" applyFont="1" applyFill="1" applyBorder="1" applyAlignment="1"/>
    <xf numFmtId="165" fontId="19" fillId="9" borderId="2" xfId="6" applyNumberFormat="1" applyFont="1" applyFill="1" applyBorder="1" applyAlignment="1"/>
    <xf numFmtId="165" fontId="19" fillId="0" borderId="24" xfId="6" applyNumberFormat="1" applyFont="1" applyFill="1" applyBorder="1" applyAlignment="1"/>
    <xf numFmtId="0" fontId="33" fillId="0" borderId="2" xfId="0" applyFont="1" applyBorder="1" applyAlignment="1">
      <alignment wrapText="1"/>
    </xf>
    <xf numFmtId="0" fontId="19" fillId="9" borderId="2" xfId="0" applyFont="1" applyFill="1" applyBorder="1" applyAlignment="1">
      <alignment horizontal="right"/>
    </xf>
    <xf numFmtId="0" fontId="33" fillId="0" borderId="2" xfId="0" applyFont="1" applyBorder="1" applyAlignment="1">
      <alignment horizontal="right"/>
    </xf>
    <xf numFmtId="0" fontId="21" fillId="12" borderId="2" xfId="0" applyFont="1" applyFill="1" applyBorder="1" applyAlignment="1"/>
    <xf numFmtId="0" fontId="19" fillId="9" borderId="2" xfId="0" applyFont="1" applyFill="1" applyBorder="1" applyAlignment="1"/>
    <xf numFmtId="0" fontId="33" fillId="0" borderId="2" xfId="0" applyFont="1" applyBorder="1" applyAlignment="1"/>
    <xf numFmtId="0" fontId="19" fillId="0" borderId="2" xfId="2" applyFont="1" applyFill="1" applyBorder="1" applyAlignment="1"/>
    <xf numFmtId="0" fontId="0" fillId="0" borderId="0" xfId="0" applyAlignment="1"/>
    <xf numFmtId="3" fontId="33" fillId="0" borderId="2" xfId="0" applyNumberFormat="1" applyFont="1" applyBorder="1" applyAlignment="1">
      <alignment horizontal="right"/>
    </xf>
    <xf numFmtId="165" fontId="19" fillId="9" borderId="2" xfId="6" applyNumberFormat="1" applyFont="1" applyFill="1" applyBorder="1" applyAlignment="1">
      <alignment horizontal="right"/>
    </xf>
    <xf numFmtId="165" fontId="33" fillId="0" borderId="2" xfId="6" applyNumberFormat="1" applyFont="1" applyBorder="1" applyAlignment="1">
      <alignment horizontal="right" vertical="center"/>
    </xf>
    <xf numFmtId="165" fontId="39" fillId="0" borderId="2" xfId="132" applyNumberFormat="1" applyFont="1" applyBorder="1"/>
    <xf numFmtId="165" fontId="39" fillId="0" borderId="2" xfId="132" applyNumberFormat="1" applyFont="1" applyFill="1" applyBorder="1"/>
    <xf numFmtId="170" fontId="39" fillId="0" borderId="2" xfId="132" applyNumberFormat="1" applyFont="1" applyBorder="1"/>
    <xf numFmtId="165" fontId="39" fillId="0" borderId="2" xfId="132" applyNumberFormat="1" applyFont="1" applyBorder="1" applyAlignment="1">
      <alignment horizontal="right"/>
    </xf>
    <xf numFmtId="165" fontId="39" fillId="0" borderId="14" xfId="132" applyNumberFormat="1" applyFont="1" applyFill="1" applyBorder="1"/>
    <xf numFmtId="165" fontId="39" fillId="9" borderId="14" xfId="132" applyNumberFormat="1" applyFont="1" applyFill="1" applyBorder="1"/>
    <xf numFmtId="165" fontId="39" fillId="9" borderId="2" xfId="132" applyNumberFormat="1" applyFont="1" applyFill="1" applyBorder="1"/>
    <xf numFmtId="0" fontId="40" fillId="0" borderId="14" xfId="0" applyFont="1" applyBorder="1"/>
    <xf numFmtId="0" fontId="2" fillId="0" borderId="14" xfId="0" applyFont="1" applyBorder="1"/>
    <xf numFmtId="0" fontId="2" fillId="0" borderId="2" xfId="0" applyFont="1" applyBorder="1"/>
    <xf numFmtId="165" fontId="19" fillId="0" borderId="2" xfId="132" applyNumberFormat="1" applyFont="1" applyBorder="1"/>
    <xf numFmtId="3" fontId="20" fillId="0" borderId="2" xfId="0" applyNumberFormat="1" applyFont="1" applyBorder="1" applyAlignment="1">
      <alignment horizontal="right"/>
    </xf>
    <xf numFmtId="43" fontId="39" fillId="9" borderId="2" xfId="132" applyFont="1" applyFill="1" applyBorder="1"/>
    <xf numFmtId="0" fontId="19" fillId="9" borderId="2" xfId="32" applyFont="1" applyFill="1" applyBorder="1" applyAlignment="1">
      <alignment horizontal="left"/>
    </xf>
    <xf numFmtId="0" fontId="19" fillId="0" borderId="2" xfId="393" applyFont="1" applyFill="1" applyBorder="1" applyAlignment="1">
      <alignment horizontal="left"/>
    </xf>
    <xf numFmtId="0" fontId="19" fillId="0" borderId="2" xfId="32" applyFont="1" applyFill="1" applyBorder="1" applyAlignment="1">
      <alignment horizontal="left"/>
    </xf>
    <xf numFmtId="171" fontId="19" fillId="0" borderId="2" xfId="32" applyNumberFormat="1" applyFont="1" applyFill="1" applyBorder="1" applyAlignment="1">
      <alignment horizontal="left"/>
    </xf>
    <xf numFmtId="165" fontId="19" fillId="0" borderId="2" xfId="132" applyNumberFormat="1" applyFont="1" applyFill="1" applyBorder="1"/>
    <xf numFmtId="0" fontId="19" fillId="9" borderId="14" xfId="32" applyFont="1" applyFill="1" applyBorder="1" applyAlignment="1">
      <alignment horizontal="left"/>
    </xf>
    <xf numFmtId="0" fontId="19" fillId="0" borderId="14" xfId="393" applyFont="1" applyFill="1" applyBorder="1" applyAlignment="1">
      <alignment horizontal="left"/>
    </xf>
    <xf numFmtId="165" fontId="39" fillId="0" borderId="14" xfId="132" applyNumberFormat="1" applyFont="1" applyBorder="1"/>
    <xf numFmtId="0" fontId="33" fillId="0" borderId="14" xfId="0" applyFont="1" applyBorder="1"/>
    <xf numFmtId="0" fontId="33" fillId="0" borderId="24" xfId="0" applyFont="1" applyBorder="1"/>
    <xf numFmtId="0" fontId="33" fillId="0" borderId="0" xfId="0" applyFont="1" applyBorder="1"/>
    <xf numFmtId="0" fontId="19" fillId="9" borderId="2" xfId="32" applyFont="1" applyFill="1" applyBorder="1" applyAlignment="1">
      <alignment horizontal="right"/>
    </xf>
    <xf numFmtId="0" fontId="39" fillId="0" borderId="2" xfId="132" applyNumberFormat="1" applyFont="1" applyBorder="1" applyAlignment="1">
      <alignment horizontal="right"/>
    </xf>
    <xf numFmtId="0" fontId="40" fillId="0" borderId="2" xfId="0" applyFont="1" applyBorder="1" applyAlignment="1">
      <alignment horizontal="right"/>
    </xf>
    <xf numFmtId="0" fontId="2" fillId="0" borderId="2" xfId="0" applyFont="1" applyBorder="1" applyAlignment="1">
      <alignment horizontal="right"/>
    </xf>
    <xf numFmtId="0" fontId="20" fillId="0" borderId="2" xfId="393" applyFont="1" applyBorder="1" applyAlignment="1">
      <alignment horizontal="right"/>
    </xf>
    <xf numFmtId="0" fontId="19" fillId="0" borderId="2" xfId="32" applyFont="1" applyFill="1" applyBorder="1" applyAlignment="1">
      <alignment horizontal="right"/>
    </xf>
    <xf numFmtId="165" fontId="19" fillId="9" borderId="2" xfId="32" applyNumberFormat="1" applyFont="1" applyFill="1" applyBorder="1" applyAlignment="1">
      <alignment horizontal="right"/>
    </xf>
    <xf numFmtId="3" fontId="19" fillId="9" borderId="2" xfId="393" applyNumberFormat="1" applyFont="1" applyFill="1" applyBorder="1" applyAlignment="1">
      <alignment horizontal="right"/>
    </xf>
    <xf numFmtId="165" fontId="39" fillId="9" borderId="2" xfId="132" applyNumberFormat="1" applyFont="1" applyFill="1" applyBorder="1" applyAlignment="1">
      <alignment horizontal="right"/>
    </xf>
    <xf numFmtId="3" fontId="40" fillId="0" borderId="2" xfId="0" applyNumberFormat="1" applyFont="1" applyBorder="1" applyAlignment="1">
      <alignment horizontal="right"/>
    </xf>
    <xf numFmtId="3" fontId="2" fillId="0" borderId="2" xfId="0" applyNumberFormat="1" applyFont="1" applyBorder="1" applyAlignment="1">
      <alignment horizontal="right"/>
    </xf>
    <xf numFmtId="3" fontId="0" fillId="0" borderId="2" xfId="0" applyNumberFormat="1" applyBorder="1" applyAlignment="1">
      <alignment horizontal="right"/>
    </xf>
    <xf numFmtId="165" fontId="19" fillId="0" borderId="2" xfId="132" applyNumberFormat="1" applyFont="1" applyBorder="1" applyAlignment="1">
      <alignment horizontal="right"/>
    </xf>
    <xf numFmtId="165" fontId="19" fillId="0" borderId="0" xfId="132" applyNumberFormat="1" applyFont="1" applyBorder="1" applyAlignment="1">
      <alignment horizontal="right"/>
    </xf>
    <xf numFmtId="3" fontId="20" fillId="0" borderId="2" xfId="393" applyNumberFormat="1" applyFont="1" applyBorder="1" applyAlignment="1">
      <alignment horizontal="right"/>
    </xf>
    <xf numFmtId="3" fontId="41" fillId="0" borderId="2" xfId="0" applyNumberFormat="1" applyFont="1" applyBorder="1" applyAlignment="1">
      <alignment horizontal="right"/>
    </xf>
    <xf numFmtId="3" fontId="33" fillId="0" borderId="2" xfId="0" applyNumberFormat="1" applyFont="1" applyFill="1" applyBorder="1"/>
    <xf numFmtId="0" fontId="19" fillId="0" borderId="14" xfId="0" applyFont="1" applyBorder="1" applyAlignment="1">
      <alignment vertical="center" wrapText="1"/>
    </xf>
    <xf numFmtId="0" fontId="19" fillId="0" borderId="0" xfId="0" applyFont="1" applyBorder="1"/>
    <xf numFmtId="171" fontId="19" fillId="0" borderId="14" xfId="393" applyNumberFormat="1" applyFont="1" applyBorder="1" applyAlignment="1">
      <alignment horizontal="left"/>
    </xf>
    <xf numFmtId="171" fontId="19" fillId="0" borderId="14" xfId="0" applyNumberFormat="1" applyFont="1" applyBorder="1" applyAlignment="1">
      <alignment horizontal="left"/>
    </xf>
    <xf numFmtId="171" fontId="19" fillId="0" borderId="14" xfId="32" applyNumberFormat="1" applyFont="1" applyBorder="1" applyAlignment="1">
      <alignment horizontal="left"/>
    </xf>
    <xf numFmtId="0" fontId="20" fillId="0" borderId="24" xfId="0" applyFont="1" applyBorder="1"/>
    <xf numFmtId="1" fontId="19" fillId="0" borderId="0" xfId="0" applyNumberFormat="1" applyFont="1" applyBorder="1"/>
    <xf numFmtId="165" fontId="20" fillId="0" borderId="24" xfId="6" applyNumberFormat="1" applyFont="1" applyBorder="1" applyAlignment="1">
      <alignment horizontal="right"/>
    </xf>
    <xf numFmtId="0" fontId="19" fillId="0" borderId="14" xfId="32" applyFont="1" applyFill="1" applyBorder="1" applyAlignment="1">
      <alignment horizontal="left"/>
    </xf>
    <xf numFmtId="171" fontId="19" fillId="0" borderId="14" xfId="393" applyNumberFormat="1" applyFont="1" applyBorder="1" applyAlignment="1">
      <alignment horizontal="right"/>
    </xf>
    <xf numFmtId="171" fontId="19" fillId="0" borderId="2" xfId="32" applyNumberFormat="1" applyFont="1" applyBorder="1" applyAlignment="1">
      <alignment horizontal="right" wrapText="1"/>
    </xf>
    <xf numFmtId="0" fontId="19" fillId="0" borderId="14" xfId="32" applyFont="1" applyBorder="1" applyAlignment="1">
      <alignment horizontal="right"/>
    </xf>
    <xf numFmtId="171" fontId="19" fillId="9" borderId="2" xfId="32" applyNumberFormat="1" applyFont="1" applyFill="1" applyBorder="1" applyAlignment="1">
      <alignment horizontal="right"/>
    </xf>
    <xf numFmtId="171" fontId="19" fillId="9" borderId="2" xfId="393" applyNumberFormat="1" applyFont="1" applyFill="1" applyBorder="1" applyAlignment="1">
      <alignment horizontal="right"/>
    </xf>
    <xf numFmtId="171" fontId="19" fillId="9" borderId="14" xfId="393" applyNumberFormat="1" applyFont="1" applyFill="1" applyBorder="1" applyAlignment="1">
      <alignment horizontal="right"/>
    </xf>
    <xf numFmtId="0" fontId="19" fillId="9" borderId="2" xfId="393" applyFont="1" applyFill="1" applyBorder="1" applyAlignment="1">
      <alignment horizontal="right"/>
    </xf>
    <xf numFmtId="165" fontId="39" fillId="0" borderId="2" xfId="6" applyNumberFormat="1" applyFont="1" applyBorder="1" applyAlignment="1">
      <alignment horizontal="right"/>
    </xf>
    <xf numFmtId="170" fontId="39" fillId="0" borderId="2" xfId="6" applyNumberFormat="1" applyFont="1" applyBorder="1" applyAlignment="1">
      <alignment horizontal="right"/>
    </xf>
    <xf numFmtId="165" fontId="39" fillId="9" borderId="2" xfId="6" applyNumberFormat="1" applyFont="1" applyFill="1" applyBorder="1" applyAlignment="1">
      <alignment horizontal="right"/>
    </xf>
    <xf numFmtId="0" fontId="19" fillId="0" borderId="2" xfId="393" applyFont="1" applyFill="1" applyBorder="1" applyAlignment="1">
      <alignment horizontal="right"/>
    </xf>
    <xf numFmtId="0" fontId="3" fillId="0" borderId="2" xfId="0" applyFont="1" applyBorder="1" applyAlignment="1">
      <alignment horizontal="right"/>
    </xf>
    <xf numFmtId="0" fontId="0" fillId="0" borderId="2" xfId="0" applyBorder="1" applyAlignment="1">
      <alignment horizontal="right"/>
    </xf>
    <xf numFmtId="165" fontId="19" fillId="0" borderId="14" xfId="6" applyNumberFormat="1" applyFont="1" applyBorder="1" applyAlignment="1">
      <alignment horizontal="right"/>
    </xf>
    <xf numFmtId="171" fontId="19" fillId="0" borderId="0" xfId="0" applyNumberFormat="1" applyFont="1" applyBorder="1" applyAlignment="1">
      <alignment horizontal="right"/>
    </xf>
    <xf numFmtId="0" fontId="33" fillId="0" borderId="14" xfId="0" applyFont="1" applyBorder="1" applyAlignment="1">
      <alignment horizontal="right"/>
    </xf>
    <xf numFmtId="171" fontId="19" fillId="9" borderId="2" xfId="0" applyNumberFormat="1" applyFont="1" applyFill="1" applyBorder="1" applyAlignment="1">
      <alignment horizontal="right"/>
    </xf>
    <xf numFmtId="43" fontId="39" fillId="9" borderId="2" xfId="6" applyFont="1" applyFill="1" applyBorder="1" applyAlignment="1">
      <alignment horizontal="right"/>
    </xf>
    <xf numFmtId="0" fontId="39" fillId="0" borderId="2" xfId="6" applyNumberFormat="1" applyFont="1" applyBorder="1" applyAlignment="1">
      <alignment horizontal="right"/>
    </xf>
    <xf numFmtId="0" fontId="19" fillId="9" borderId="14" xfId="32" applyFont="1" applyFill="1" applyBorder="1" applyAlignment="1">
      <alignment horizontal="right"/>
    </xf>
    <xf numFmtId="165" fontId="19" fillId="9" borderId="14" xfId="6" applyNumberFormat="1" applyFont="1" applyFill="1" applyBorder="1" applyAlignment="1">
      <alignment horizontal="right"/>
    </xf>
    <xf numFmtId="3" fontId="33" fillId="0" borderId="2" xfId="0" applyNumberFormat="1" applyFont="1" applyFill="1" applyBorder="1" applyAlignment="1">
      <alignment horizontal="right"/>
    </xf>
    <xf numFmtId="165" fontId="3" fillId="0" borderId="2" xfId="6" applyNumberFormat="1" applyFont="1" applyBorder="1" applyAlignment="1">
      <alignment horizontal="right"/>
    </xf>
    <xf numFmtId="165" fontId="0" fillId="0" borderId="2" xfId="6" applyNumberFormat="1" applyFont="1" applyBorder="1" applyAlignment="1">
      <alignment horizontal="right"/>
    </xf>
    <xf numFmtId="165" fontId="19" fillId="0" borderId="0" xfId="6" applyNumberFormat="1" applyFont="1" applyBorder="1" applyAlignment="1">
      <alignment horizontal="right"/>
    </xf>
    <xf numFmtId="165" fontId="41" fillId="0" borderId="2" xfId="6" applyNumberFormat="1" applyFont="1" applyBorder="1" applyAlignment="1">
      <alignment horizontal="right"/>
    </xf>
    <xf numFmtId="165" fontId="19" fillId="0" borderId="24" xfId="6" applyNumberFormat="1" applyFont="1" applyBorder="1" applyAlignment="1">
      <alignment horizontal="right"/>
    </xf>
    <xf numFmtId="171" fontId="22" fillId="0" borderId="14" xfId="143" applyNumberFormat="1" applyFont="1" applyBorder="1" applyAlignment="1">
      <alignment horizontal="left"/>
    </xf>
    <xf numFmtId="1" fontId="19" fillId="0" borderId="14" xfId="0" applyNumberFormat="1" applyFont="1" applyBorder="1"/>
    <xf numFmtId="165" fontId="22" fillId="0" borderId="24" xfId="6" applyNumberFormat="1" applyFont="1" applyBorder="1"/>
    <xf numFmtId="3" fontId="33" fillId="0" borderId="14" xfId="0" applyNumberFormat="1" applyFont="1" applyBorder="1"/>
    <xf numFmtId="165" fontId="33" fillId="0" borderId="2" xfId="6" applyNumberFormat="1" applyFont="1" applyBorder="1"/>
    <xf numFmtId="0" fontId="19" fillId="0" borderId="2" xfId="32" applyFont="1" applyFill="1" applyBorder="1"/>
    <xf numFmtId="0" fontId="19" fillId="0" borderId="2" xfId="143" applyFont="1" applyBorder="1"/>
    <xf numFmtId="171" fontId="19" fillId="0" borderId="2" xfId="32" applyNumberFormat="1" applyFont="1" applyFill="1" applyBorder="1" applyAlignment="1">
      <alignment horizontal="right"/>
    </xf>
    <xf numFmtId="0" fontId="33" fillId="0" borderId="2" xfId="0" applyFont="1" applyFill="1" applyBorder="1"/>
    <xf numFmtId="0" fontId="19" fillId="0" borderId="0" xfId="0" applyFont="1" applyBorder="1" applyAlignment="1">
      <alignment horizontal="right"/>
    </xf>
    <xf numFmtId="165" fontId="39" fillId="0" borderId="24" xfId="6" applyNumberFormat="1" applyFont="1" applyBorder="1" applyAlignment="1">
      <alignment horizontal="right"/>
    </xf>
    <xf numFmtId="3" fontId="19" fillId="0" borderId="2" xfId="0" applyNumberFormat="1" applyFont="1" applyFill="1" applyBorder="1" applyAlignment="1">
      <alignment horizontal="right"/>
    </xf>
    <xf numFmtId="0" fontId="19" fillId="0" borderId="0" xfId="393" applyFont="1" applyBorder="1"/>
    <xf numFmtId="165" fontId="39" fillId="9" borderId="24" xfId="6" applyNumberFormat="1" applyFont="1" applyFill="1" applyBorder="1"/>
    <xf numFmtId="0" fontId="33" fillId="0" borderId="2" xfId="0" applyFont="1" applyFill="1" applyBorder="1" applyAlignment="1">
      <alignment horizontal="left"/>
    </xf>
    <xf numFmtId="165" fontId="33" fillId="0" borderId="2" xfId="6" applyNumberFormat="1" applyFont="1" applyFill="1" applyBorder="1" applyAlignment="1">
      <alignment horizontal="left"/>
    </xf>
    <xf numFmtId="0" fontId="19" fillId="0" borderId="2" xfId="1926" applyFont="1" applyBorder="1" applyAlignment="1">
      <alignment horizontal="right"/>
    </xf>
    <xf numFmtId="1" fontId="19" fillId="0" borderId="2" xfId="1926" applyNumberFormat="1" applyFont="1" applyBorder="1" applyAlignment="1">
      <alignment horizontal="right"/>
    </xf>
    <xf numFmtId="171" fontId="19" fillId="0" borderId="2" xfId="2" applyNumberFormat="1" applyFont="1" applyFill="1" applyBorder="1" applyAlignment="1">
      <alignment horizontal="left"/>
    </xf>
    <xf numFmtId="1" fontId="19" fillId="0" borderId="2" xfId="1898" applyNumberFormat="1" applyFont="1" applyBorder="1" applyAlignment="1">
      <alignment horizontal="right"/>
    </xf>
    <xf numFmtId="0" fontId="19" fillId="0" borderId="2" xfId="4" applyFont="1" applyBorder="1" applyAlignment="1">
      <alignment horizontal="right" vertical="center"/>
    </xf>
    <xf numFmtId="0" fontId="18" fillId="0" borderId="2" xfId="0" applyFont="1" applyBorder="1" applyAlignment="1">
      <alignment horizontal="left"/>
    </xf>
    <xf numFmtId="0" fontId="19" fillId="0" borderId="0" xfId="2" applyFont="1" applyBorder="1"/>
    <xf numFmtId="173" fontId="19" fillId="0" borderId="0" xfId="2" applyNumberFormat="1" applyFont="1" applyBorder="1"/>
    <xf numFmtId="0" fontId="19" fillId="0" borderId="24" xfId="2" applyFont="1" applyBorder="1" applyAlignment="1">
      <alignment horizontal="left"/>
    </xf>
    <xf numFmtId="0" fontId="19" fillId="0" borderId="0" xfId="2" applyFont="1" applyBorder="1" applyAlignment="1">
      <alignment horizontal="left"/>
    </xf>
    <xf numFmtId="165" fontId="19" fillId="0" borderId="0" xfId="2" applyNumberFormat="1" applyFont="1" applyBorder="1"/>
    <xf numFmtId="165" fontId="19" fillId="0" borderId="24" xfId="2" applyNumberFormat="1" applyFont="1" applyBorder="1"/>
    <xf numFmtId="3" fontId="19" fillId="0" borderId="0" xfId="2" applyNumberFormat="1" applyFont="1" applyBorder="1" applyAlignment="1">
      <alignment horizontal="right"/>
    </xf>
    <xf numFmtId="1" fontId="19" fillId="0" borderId="0" xfId="2" applyNumberFormat="1" applyFont="1" applyBorder="1" applyAlignment="1">
      <alignment horizontal="right"/>
    </xf>
    <xf numFmtId="0" fontId="19" fillId="0" borderId="2" xfId="2" applyFont="1" applyBorder="1" applyAlignment="1"/>
    <xf numFmtId="0" fontId="19" fillId="0" borderId="2" xfId="454" applyFont="1" applyBorder="1" applyAlignment="1"/>
    <xf numFmtId="0" fontId="19" fillId="0" borderId="2" xfId="1265" applyFont="1" applyBorder="1" applyAlignment="1"/>
    <xf numFmtId="0" fontId="19" fillId="0" borderId="2" xfId="83" applyFont="1" applyBorder="1" applyAlignment="1"/>
    <xf numFmtId="49" fontId="19" fillId="0" borderId="2" xfId="2" applyNumberFormat="1" applyFont="1" applyBorder="1" applyAlignment="1"/>
    <xf numFmtId="49" fontId="19" fillId="0" borderId="2" xfId="0" applyNumberFormat="1" applyFont="1" applyBorder="1" applyAlignment="1"/>
    <xf numFmtId="0" fontId="19" fillId="0" borderId="2" xfId="32" applyFont="1" applyBorder="1" applyAlignment="1"/>
    <xf numFmtId="0" fontId="19" fillId="0" borderId="2" xfId="9" applyFont="1" applyBorder="1" applyAlignment="1"/>
    <xf numFmtId="0" fontId="19" fillId="0" borderId="2" xfId="1408" applyFont="1" applyBorder="1" applyAlignment="1"/>
    <xf numFmtId="0" fontId="19" fillId="0" borderId="0" xfId="2" applyFont="1" applyAlignment="1"/>
    <xf numFmtId="0" fontId="39" fillId="0" borderId="2" xfId="0" applyFont="1" applyBorder="1" applyAlignment="1">
      <alignment horizontal="left"/>
    </xf>
    <xf numFmtId="0" fontId="39" fillId="0" borderId="2" xfId="0" applyFont="1" applyBorder="1" applyAlignment="1">
      <alignment horizontal="right"/>
    </xf>
    <xf numFmtId="165" fontId="39" fillId="0" borderId="0" xfId="6" applyNumberFormat="1" applyFont="1" applyBorder="1" applyAlignment="1">
      <alignment vertical="center"/>
    </xf>
    <xf numFmtId="3" fontId="19" fillId="0" borderId="2" xfId="0" applyNumberFormat="1" applyFont="1" applyFill="1" applyBorder="1" applyAlignment="1"/>
    <xf numFmtId="171" fontId="19" fillId="0" borderId="0" xfId="0" applyNumberFormat="1" applyFont="1" applyBorder="1" applyAlignment="1">
      <alignment horizontal="left"/>
    </xf>
    <xf numFmtId="3" fontId="19" fillId="0" borderId="0" xfId="0" applyNumberFormat="1" applyFont="1" applyBorder="1"/>
    <xf numFmtId="0" fontId="19" fillId="0" borderId="2" xfId="0" applyFont="1" applyFill="1" applyBorder="1" applyAlignment="1">
      <alignment vertical="center"/>
    </xf>
    <xf numFmtId="3" fontId="19" fillId="0" borderId="2" xfId="0" applyNumberFormat="1" applyFont="1" applyFill="1" applyBorder="1" applyAlignment="1">
      <alignment vertical="center"/>
    </xf>
    <xf numFmtId="0" fontId="10" fillId="0" borderId="0" xfId="0" applyFont="1" applyFill="1" applyBorder="1"/>
    <xf numFmtId="0" fontId="0" fillId="0" borderId="23" xfId="0" applyFill="1" applyBorder="1"/>
    <xf numFmtId="3" fontId="19" fillId="0" borderId="2" xfId="6" applyNumberFormat="1" applyFont="1" applyBorder="1" applyAlignment="1">
      <alignment vertical="center"/>
    </xf>
    <xf numFmtId="3" fontId="21" fillId="0" borderId="2" xfId="6" applyNumberFormat="1" applyFont="1" applyFill="1" applyBorder="1" applyAlignment="1">
      <alignment vertical="center"/>
    </xf>
    <xf numFmtId="3" fontId="19" fillId="9" borderId="2" xfId="6" applyNumberFormat="1" applyFont="1" applyFill="1" applyBorder="1" applyAlignment="1"/>
    <xf numFmtId="3" fontId="19" fillId="0" borderId="24" xfId="6" applyNumberFormat="1" applyFont="1" applyFill="1" applyBorder="1" applyAlignment="1"/>
    <xf numFmtId="165" fontId="19" fillId="0" borderId="2" xfId="6" applyNumberFormat="1" applyFont="1" applyFill="1" applyBorder="1" applyAlignment="1">
      <alignment vertical="center"/>
    </xf>
    <xf numFmtId="0" fontId="33" fillId="0" borderId="2" xfId="0" applyFont="1" applyFill="1" applyBorder="1" applyAlignment="1">
      <alignment horizontal="right"/>
    </xf>
    <xf numFmtId="165" fontId="33" fillId="0" borderId="2" xfId="6" applyNumberFormat="1" applyFont="1" applyFill="1" applyBorder="1" applyAlignment="1"/>
    <xf numFmtId="0" fontId="44" fillId="0" borderId="0" xfId="0" applyFont="1"/>
    <xf numFmtId="0" fontId="15" fillId="8" borderId="0" xfId="0" applyFont="1" applyFill="1" applyAlignment="1">
      <alignment horizontal="left" vertical="center"/>
    </xf>
    <xf numFmtId="0" fontId="15" fillId="8" borderId="0" xfId="0" applyFont="1" applyFill="1" applyAlignment="1">
      <alignment horizontal="left" vertical="center" wrapText="1"/>
    </xf>
    <xf numFmtId="0" fontId="11" fillId="7" borderId="14" xfId="0" applyFont="1" applyFill="1" applyBorder="1" applyAlignment="1">
      <alignment horizontal="center" vertical="center"/>
    </xf>
    <xf numFmtId="0" fontId="11" fillId="7" borderId="6" xfId="0" applyFont="1" applyFill="1" applyBorder="1" applyAlignment="1">
      <alignment horizontal="center" vertical="center"/>
    </xf>
    <xf numFmtId="0" fontId="11" fillId="7" borderId="13" xfId="0" applyFont="1" applyFill="1" applyBorder="1" applyAlignment="1">
      <alignment horizontal="center" vertical="center"/>
    </xf>
    <xf numFmtId="0" fontId="14" fillId="8" borderId="15" xfId="0" applyFont="1" applyFill="1" applyBorder="1" applyAlignment="1">
      <alignment horizontal="center" vertical="center" wrapText="1"/>
    </xf>
    <xf numFmtId="0" fontId="14" fillId="8" borderId="16" xfId="0" applyFont="1" applyFill="1" applyBorder="1" applyAlignment="1">
      <alignment horizontal="center" vertical="center" wrapText="1"/>
    </xf>
    <xf numFmtId="0" fontId="14" fillId="8" borderId="17" xfId="0" applyFont="1" applyFill="1" applyBorder="1" applyAlignment="1">
      <alignment horizontal="center" vertical="center" wrapText="1"/>
    </xf>
    <xf numFmtId="0" fontId="14" fillId="8" borderId="0" xfId="0" applyFont="1" applyFill="1" applyAlignment="1">
      <alignment horizontal="center" vertical="center" wrapText="1"/>
    </xf>
    <xf numFmtId="0" fontId="14" fillId="8" borderId="18" xfId="0" applyFont="1" applyFill="1" applyBorder="1" applyAlignment="1">
      <alignment horizontal="center" vertical="center" wrapText="1"/>
    </xf>
    <xf numFmtId="0" fontId="14" fillId="8" borderId="19" xfId="0" applyFont="1" applyFill="1" applyBorder="1" applyAlignment="1">
      <alignment horizontal="center" vertical="center" wrapText="1"/>
    </xf>
    <xf numFmtId="0" fontId="29" fillId="2" borderId="14" xfId="0" applyFont="1" applyFill="1" applyBorder="1" applyAlignment="1">
      <alignment horizontal="center" vertical="center"/>
    </xf>
    <xf numFmtId="0" fontId="29" fillId="2" borderId="6" xfId="0" applyFont="1" applyFill="1" applyBorder="1" applyAlignment="1">
      <alignment horizontal="center" vertical="center"/>
    </xf>
    <xf numFmtId="0" fontId="29" fillId="2" borderId="13" xfId="0" applyFont="1" applyFill="1" applyBorder="1" applyAlignment="1">
      <alignment horizontal="center" vertical="center"/>
    </xf>
    <xf numFmtId="0" fontId="10" fillId="0" borderId="29" xfId="0" applyFont="1" applyBorder="1" applyAlignment="1">
      <alignment horizontal="left"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10" fillId="0" borderId="28" xfId="0" applyFont="1" applyBorder="1" applyAlignment="1">
      <alignment horizontal="left" vertical="center"/>
    </xf>
    <xf numFmtId="0" fontId="10" fillId="0" borderId="20" xfId="0" applyFont="1" applyBorder="1" applyAlignment="1">
      <alignment horizontal="left" vertical="center"/>
    </xf>
    <xf numFmtId="0" fontId="10" fillId="0" borderId="21" xfId="0" applyFont="1" applyBorder="1" applyAlignment="1">
      <alignment horizontal="left" vertical="center"/>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19" fillId="0" borderId="22" xfId="2" applyFont="1" applyFill="1" applyBorder="1" applyAlignment="1">
      <alignment horizontal="right"/>
    </xf>
    <xf numFmtId="0" fontId="0" fillId="0" borderId="0" xfId="0" applyBorder="1" applyAlignment="1">
      <alignment horizontal="right"/>
    </xf>
    <xf numFmtId="0" fontId="19" fillId="0" borderId="22" xfId="2" applyFont="1" applyFill="1" applyBorder="1"/>
    <xf numFmtId="0" fontId="0" fillId="9" borderId="0" xfId="0" applyFill="1" applyBorder="1"/>
    <xf numFmtId="0" fontId="0" fillId="0" borderId="2" xfId="0" applyBorder="1" applyAlignment="1">
      <alignment vertical="center"/>
    </xf>
    <xf numFmtId="3" fontId="0" fillId="0" borderId="2" xfId="0" applyNumberFormat="1" applyBorder="1" applyAlignment="1">
      <alignment vertical="center"/>
    </xf>
    <xf numFmtId="0" fontId="45" fillId="0" borderId="0" xfId="0" applyFont="1"/>
    <xf numFmtId="0" fontId="0" fillId="0" borderId="2" xfId="0" applyFill="1" applyBorder="1"/>
    <xf numFmtId="0" fontId="0" fillId="0" borderId="2" xfId="0" applyFill="1" applyBorder="1" applyAlignment="1">
      <alignment horizontal="right"/>
    </xf>
    <xf numFmtId="0" fontId="30" fillId="0" borderId="0" xfId="0" applyFont="1"/>
    <xf numFmtId="0" fontId="10" fillId="0" borderId="2" xfId="0" applyFont="1" applyFill="1" applyBorder="1"/>
    <xf numFmtId="0" fontId="10" fillId="0" borderId="2" xfId="0" applyFont="1" applyFill="1" applyBorder="1" applyAlignment="1">
      <alignment horizontal="right"/>
    </xf>
    <xf numFmtId="3" fontId="10" fillId="0" borderId="2" xfId="0" applyNumberFormat="1" applyFont="1" applyFill="1" applyBorder="1"/>
    <xf numFmtId="165" fontId="22" fillId="0" borderId="24" xfId="6" applyNumberFormat="1" applyFont="1" applyFill="1" applyBorder="1"/>
    <xf numFmtId="170" fontId="22" fillId="0" borderId="2" xfId="6" applyNumberFormat="1" applyFont="1" applyBorder="1"/>
    <xf numFmtId="165" fontId="22" fillId="0" borderId="0" xfId="6" applyNumberFormat="1" applyFont="1" applyBorder="1"/>
    <xf numFmtId="43" fontId="22" fillId="9" borderId="2" xfId="6" applyFont="1" applyFill="1" applyBorder="1"/>
    <xf numFmtId="0" fontId="10" fillId="9" borderId="2" xfId="0" applyFont="1" applyFill="1" applyBorder="1" applyAlignment="1">
      <alignment horizontal="right"/>
    </xf>
    <xf numFmtId="0" fontId="10" fillId="0" borderId="2" xfId="0" applyFont="1" applyBorder="1" applyAlignment="1">
      <alignment vertical="center"/>
    </xf>
    <xf numFmtId="3" fontId="10" fillId="0" borderId="2" xfId="0" applyNumberFormat="1" applyFont="1" applyBorder="1" applyAlignment="1">
      <alignment horizontal="right" vertical="center"/>
    </xf>
    <xf numFmtId="3" fontId="10" fillId="9" borderId="2" xfId="0" applyNumberFormat="1" applyFont="1" applyFill="1" applyBorder="1"/>
    <xf numFmtId="0" fontId="10" fillId="0" borderId="0" xfId="0" applyFont="1" applyFill="1"/>
    <xf numFmtId="0" fontId="44" fillId="0" borderId="2" xfId="0" applyFont="1" applyBorder="1"/>
    <xf numFmtId="0" fontId="44" fillId="0" borderId="2" xfId="0" applyFont="1" applyBorder="1" applyAlignment="1">
      <alignment horizontal="left"/>
    </xf>
    <xf numFmtId="3" fontId="44" fillId="0" borderId="2" xfId="0" applyNumberFormat="1" applyFont="1" applyBorder="1"/>
    <xf numFmtId="0" fontId="44" fillId="0" borderId="0" xfId="0" applyFont="1" applyFill="1"/>
    <xf numFmtId="0" fontId="44" fillId="0" borderId="2" xfId="0" applyFont="1" applyBorder="1" applyAlignment="1">
      <alignment horizontal="right"/>
    </xf>
    <xf numFmtId="0" fontId="10" fillId="0" borderId="2" xfId="0" applyFont="1" applyFill="1" applyBorder="1" applyAlignment="1">
      <alignment horizontal="left"/>
    </xf>
    <xf numFmtId="0" fontId="19" fillId="0" borderId="0" xfId="0" applyFont="1" applyBorder="1" applyAlignment="1">
      <alignment horizontal="left"/>
    </xf>
    <xf numFmtId="0" fontId="19" fillId="0" borderId="0" xfId="1926" applyFont="1" applyBorder="1" applyAlignment="1">
      <alignment horizontal="left"/>
    </xf>
    <xf numFmtId="3" fontId="18" fillId="0" borderId="2" xfId="0" applyNumberFormat="1" applyFont="1" applyBorder="1" applyAlignment="1">
      <alignment horizontal="right" vertical="center"/>
    </xf>
    <xf numFmtId="4" fontId="18" fillId="0" borderId="2" xfId="0" applyNumberFormat="1" applyFont="1" applyBorder="1" applyAlignment="1">
      <alignment horizontal="right"/>
    </xf>
    <xf numFmtId="0" fontId="18" fillId="0" borderId="2" xfId="0" applyFont="1" applyFill="1" applyBorder="1"/>
    <xf numFmtId="0" fontId="18" fillId="0" borderId="2" xfId="0" applyFont="1" applyFill="1" applyBorder="1" applyAlignment="1">
      <alignment horizontal="right"/>
    </xf>
    <xf numFmtId="0" fontId="1" fillId="0" borderId="2" xfId="0" applyFont="1" applyFill="1" applyBorder="1"/>
    <xf numFmtId="0" fontId="1" fillId="0" borderId="2" xfId="0" applyFont="1" applyBorder="1"/>
    <xf numFmtId="0" fontId="1" fillId="0" borderId="2" xfId="0" applyFont="1" applyFill="1" applyBorder="1" applyAlignment="1">
      <alignment horizontal="right"/>
    </xf>
    <xf numFmtId="0" fontId="1" fillId="0" borderId="2" xfId="0" applyFont="1" applyBorder="1" applyAlignment="1">
      <alignment horizontal="right"/>
    </xf>
    <xf numFmtId="3" fontId="1" fillId="0" borderId="2" xfId="0" applyNumberFormat="1" applyFont="1" applyBorder="1" applyAlignment="1">
      <alignment horizontal="right"/>
    </xf>
    <xf numFmtId="3" fontId="19" fillId="0" borderId="0" xfId="0" applyNumberFormat="1" applyFont="1" applyBorder="1" applyAlignment="1">
      <alignment horizontal="left"/>
    </xf>
    <xf numFmtId="170" fontId="39" fillId="0" borderId="2" xfId="6" applyNumberFormat="1" applyFont="1" applyBorder="1" applyAlignment="1"/>
    <xf numFmtId="4" fontId="18" fillId="0" borderId="2" xfId="0" applyNumberFormat="1" applyFont="1" applyBorder="1"/>
    <xf numFmtId="3" fontId="18" fillId="0" borderId="2" xfId="0" applyNumberFormat="1" applyFont="1" applyBorder="1" applyAlignment="1">
      <alignment vertical="center"/>
    </xf>
    <xf numFmtId="4" fontId="18" fillId="0" borderId="2" xfId="0" applyNumberFormat="1" applyFont="1" applyBorder="1" applyAlignment="1">
      <alignment vertical="center"/>
    </xf>
    <xf numFmtId="0" fontId="10" fillId="0" borderId="14" xfId="0" applyFont="1" applyBorder="1" applyAlignment="1">
      <alignment horizontal="right"/>
    </xf>
    <xf numFmtId="0" fontId="19" fillId="0" borderId="22" xfId="32" applyFont="1" applyBorder="1" applyAlignment="1">
      <alignment horizontal="left"/>
    </xf>
    <xf numFmtId="0" fontId="19" fillId="0" borderId="24" xfId="393" applyFont="1" applyBorder="1" applyAlignment="1">
      <alignment horizontal="left"/>
    </xf>
    <xf numFmtId="171" fontId="19" fillId="0" borderId="24" xfId="393" applyNumberFormat="1" applyFont="1" applyBorder="1" applyAlignment="1">
      <alignment horizontal="left"/>
    </xf>
    <xf numFmtId="0" fontId="39" fillId="0" borderId="0" xfId="6" applyNumberFormat="1" applyFont="1" applyBorder="1"/>
    <xf numFmtId="0" fontId="19" fillId="0" borderId="24" xfId="393" applyFont="1" applyBorder="1" applyAlignment="1">
      <alignment horizontal="right"/>
    </xf>
    <xf numFmtId="3" fontId="19" fillId="0" borderId="24" xfId="393" applyNumberFormat="1" applyFont="1" applyBorder="1" applyAlignment="1">
      <alignment horizontal="right"/>
    </xf>
    <xf numFmtId="0" fontId="18" fillId="0" borderId="2" xfId="0" applyFont="1" applyBorder="1" applyAlignment="1">
      <alignment horizontal="right" vertical="center"/>
    </xf>
    <xf numFmtId="0" fontId="0" fillId="0" borderId="14" xfId="0" applyBorder="1" applyAlignment="1">
      <alignment horizontal="left"/>
    </xf>
    <xf numFmtId="1" fontId="19" fillId="0" borderId="24" xfId="0" applyNumberFormat="1" applyFont="1" applyBorder="1"/>
    <xf numFmtId="165" fontId="19" fillId="0" borderId="14" xfId="6" applyNumberFormat="1" applyFont="1" applyFill="1" applyBorder="1" applyAlignment="1"/>
    <xf numFmtId="0" fontId="18" fillId="0" borderId="14" xfId="0" applyFont="1" applyBorder="1" applyAlignment="1">
      <alignment horizontal="right"/>
    </xf>
    <xf numFmtId="3" fontId="18" fillId="0" borderId="14" xfId="0" applyNumberFormat="1" applyFont="1" applyBorder="1" applyAlignment="1">
      <alignment horizontal="right" vertical="center"/>
    </xf>
    <xf numFmtId="0" fontId="22" fillId="0" borderId="2" xfId="6" applyNumberFormat="1" applyFont="1" applyBorder="1" applyAlignment="1">
      <alignment horizontal="right"/>
    </xf>
    <xf numFmtId="0" fontId="22" fillId="0" borderId="14" xfId="143" applyFont="1" applyBorder="1" applyAlignment="1">
      <alignment horizontal="right"/>
    </xf>
    <xf numFmtId="0" fontId="38" fillId="0" borderId="0" xfId="0" applyFont="1" applyAlignment="1">
      <alignment horizontal="right"/>
    </xf>
    <xf numFmtId="171" fontId="19" fillId="0" borderId="14" xfId="32" applyNumberFormat="1" applyFont="1" applyBorder="1" applyAlignment="1">
      <alignment horizontal="right" wrapText="1"/>
    </xf>
    <xf numFmtId="165" fontId="39" fillId="0" borderId="14" xfId="6" applyNumberFormat="1" applyFont="1" applyBorder="1" applyAlignment="1">
      <alignment horizontal="right"/>
    </xf>
    <xf numFmtId="0" fontId="19" fillId="0" borderId="14" xfId="393" applyFont="1" applyFill="1" applyBorder="1" applyAlignment="1">
      <alignment horizontal="right"/>
    </xf>
    <xf numFmtId="3" fontId="33" fillId="0" borderId="24" xfId="0" applyNumberFormat="1" applyFont="1" applyBorder="1" applyAlignment="1">
      <alignment horizontal="right"/>
    </xf>
    <xf numFmtId="0" fontId="10" fillId="0" borderId="0" xfId="0" applyFont="1" applyBorder="1"/>
    <xf numFmtId="0" fontId="0" fillId="0" borderId="24" xfId="0" applyBorder="1"/>
    <xf numFmtId="0" fontId="10" fillId="9" borderId="0" xfId="0" applyFont="1" applyFill="1" applyBorder="1"/>
    <xf numFmtId="3" fontId="18" fillId="0" borderId="2" xfId="0" applyNumberFormat="1" applyFont="1" applyFill="1" applyBorder="1"/>
    <xf numFmtId="3" fontId="33" fillId="0" borderId="0" xfId="0" applyNumberFormat="1" applyFont="1" applyBorder="1" applyAlignment="1">
      <alignment horizontal="right"/>
    </xf>
    <xf numFmtId="0" fontId="18" fillId="0" borderId="24" xfId="0" applyFont="1" applyBorder="1"/>
    <xf numFmtId="3" fontId="10" fillId="0" borderId="2" xfId="0" applyNumberFormat="1" applyFont="1" applyFill="1" applyBorder="1" applyAlignment="1">
      <alignment horizontal="right"/>
    </xf>
    <xf numFmtId="4" fontId="18" fillId="0" borderId="2" xfId="0" applyNumberFormat="1" applyFont="1" applyBorder="1" applyAlignment="1">
      <alignment horizontal="right" vertical="center"/>
    </xf>
    <xf numFmtId="0" fontId="19" fillId="0" borderId="2" xfId="0" applyFont="1" applyBorder="1" applyAlignment="1">
      <alignment horizontal="left" vertical="center"/>
    </xf>
    <xf numFmtId="0" fontId="19" fillId="0" borderId="13" xfId="0" applyFont="1" applyBorder="1" applyAlignment="1">
      <alignment vertical="center"/>
    </xf>
    <xf numFmtId="0" fontId="19" fillId="0" borderId="2" xfId="0" applyFont="1" applyFill="1" applyBorder="1" applyAlignment="1">
      <alignment horizontal="right" vertical="center"/>
    </xf>
    <xf numFmtId="0" fontId="19" fillId="0" borderId="11" xfId="0" applyFont="1" applyFill="1" applyBorder="1" applyAlignment="1">
      <alignment vertical="center"/>
    </xf>
    <xf numFmtId="0" fontId="19" fillId="0" borderId="24" xfId="2" applyFont="1" applyFill="1" applyBorder="1"/>
    <xf numFmtId="0" fontId="19" fillId="0" borderId="11" xfId="0" applyFont="1" applyFill="1" applyBorder="1" applyAlignment="1">
      <alignment horizontal="right" vertical="center"/>
    </xf>
    <xf numFmtId="0" fontId="19" fillId="0" borderId="24" xfId="2" applyFont="1" applyFill="1" applyBorder="1" applyAlignment="1">
      <alignment horizontal="right"/>
    </xf>
    <xf numFmtId="3" fontId="19" fillId="0" borderId="11" xfId="0" applyNumberFormat="1" applyFont="1" applyFill="1" applyBorder="1" applyAlignment="1">
      <alignment vertical="center"/>
    </xf>
    <xf numFmtId="0" fontId="1" fillId="0" borderId="2" xfId="0" applyFont="1" applyBorder="1" applyAlignment="1">
      <alignment horizontal="left"/>
    </xf>
    <xf numFmtId="3" fontId="1" fillId="0" borderId="2" xfId="0" applyNumberFormat="1" applyFont="1" applyBorder="1"/>
    <xf numFmtId="0" fontId="33" fillId="0" borderId="2" xfId="0" applyFont="1" applyFill="1" applyBorder="1" applyAlignment="1">
      <alignment vertical="center"/>
    </xf>
    <xf numFmtId="3" fontId="1" fillId="0" borderId="2" xfId="0" applyNumberFormat="1" applyFont="1" applyFill="1" applyBorder="1"/>
    <xf numFmtId="0" fontId="19" fillId="0" borderId="11" xfId="2" applyFont="1" applyFill="1" applyBorder="1"/>
    <xf numFmtId="3" fontId="19" fillId="0" borderId="11" xfId="6" applyNumberFormat="1" applyFont="1" applyFill="1" applyBorder="1" applyAlignment="1"/>
  </cellXfs>
  <cellStyles count="4171">
    <cellStyle name="Comma" xfId="6" builtinId="3"/>
    <cellStyle name="Comma 10" xfId="132"/>
    <cellStyle name="Comma 11" xfId="138"/>
    <cellStyle name="Comma 12" xfId="144"/>
    <cellStyle name="Comma 14" xfId="152"/>
    <cellStyle name="Comma 15" xfId="157"/>
    <cellStyle name="Comma 16" xfId="162"/>
    <cellStyle name="Comma 17" xfId="166"/>
    <cellStyle name="Comma 18" xfId="169"/>
    <cellStyle name="Comma 19" xfId="172"/>
    <cellStyle name="Comma 2" xfId="3"/>
    <cellStyle name="Comma 2 10" xfId="95"/>
    <cellStyle name="Comma 2 10 2" xfId="2012"/>
    <cellStyle name="Comma 2 10 3" xfId="2647"/>
    <cellStyle name="Comma 2 11" xfId="85"/>
    <cellStyle name="Comma 2 11 2" xfId="2002"/>
    <cellStyle name="Comma 2 11 3" xfId="2964"/>
    <cellStyle name="Comma 2 12" xfId="80"/>
    <cellStyle name="Comma 2 12 2" xfId="1997"/>
    <cellStyle name="Comma 2 12 3" xfId="3134"/>
    <cellStyle name="Comma 2 13" xfId="98"/>
    <cellStyle name="Comma 2 13 2" xfId="2015"/>
    <cellStyle name="Comma 2 13 3" xfId="2532"/>
    <cellStyle name="Comma 2 14" xfId="90"/>
    <cellStyle name="Comma 2 14 2" xfId="2007"/>
    <cellStyle name="Comma 2 14 3" xfId="2827"/>
    <cellStyle name="Comma 2 15" xfId="102"/>
    <cellStyle name="Comma 2 15 2" xfId="2019"/>
    <cellStyle name="Comma 2 15 3" xfId="2388"/>
    <cellStyle name="Comma 2 16" xfId="106"/>
    <cellStyle name="Comma 2 16 2" xfId="2023"/>
    <cellStyle name="Comma 2 16 3" xfId="3451"/>
    <cellStyle name="Comma 2 17" xfId="112"/>
    <cellStyle name="Comma 2 17 2" xfId="2027"/>
    <cellStyle name="Comma 2 17 3" xfId="2352"/>
    <cellStyle name="Comma 2 18" xfId="118"/>
    <cellStyle name="Comma 2 18 2" xfId="2033"/>
    <cellStyle name="Comma 2 18 3" xfId="3101"/>
    <cellStyle name="Comma 2 19" xfId="124"/>
    <cellStyle name="Comma 2 19 2" xfId="2037"/>
    <cellStyle name="Comma 2 19 3" xfId="2927"/>
    <cellStyle name="Comma 2 2" xfId="5"/>
    <cellStyle name="Comma 2 2 10" xfId="133"/>
    <cellStyle name="Comma 2 2 11" xfId="139"/>
    <cellStyle name="Comma 2 2 12" xfId="145"/>
    <cellStyle name="Comma 2 2 13" xfId="149"/>
    <cellStyle name="Comma 2 2 14" xfId="153"/>
    <cellStyle name="Comma 2 2 15" xfId="158"/>
    <cellStyle name="Comma 2 2 16" xfId="163"/>
    <cellStyle name="Comma 2 2 17" xfId="167"/>
    <cellStyle name="Comma 2 2 18" xfId="170"/>
    <cellStyle name="Comma 2 2 19" xfId="173"/>
    <cellStyle name="Comma 2 2 2" xfId="35"/>
    <cellStyle name="Comma 2 2 2 10" xfId="445"/>
    <cellStyle name="Comma 2 2 2 11" xfId="524"/>
    <cellStyle name="Comma 2 2 2 12" xfId="568"/>
    <cellStyle name="Comma 2 2 2 13" xfId="620"/>
    <cellStyle name="Comma 2 2 2 14" xfId="663"/>
    <cellStyle name="Comma 2 2 2 15" xfId="705"/>
    <cellStyle name="Comma 2 2 2 16" xfId="458"/>
    <cellStyle name="Comma 2 2 2 17" xfId="777"/>
    <cellStyle name="Comma 2 2 2 18" xfId="842"/>
    <cellStyle name="Comma 2 2 2 19" xfId="886"/>
    <cellStyle name="Comma 2 2 2 2" xfId="37"/>
    <cellStyle name="Comma 2 2 2 2 2" xfId="1954"/>
    <cellStyle name="Comma 2 2 2 2 2 2" xfId="1956"/>
    <cellStyle name="Comma 2 2 2 20" xfId="930"/>
    <cellStyle name="Comma 2 2 2 21" xfId="974"/>
    <cellStyle name="Comma 2 2 2 22" xfId="1017"/>
    <cellStyle name="Comma 2 2 2 23" xfId="1061"/>
    <cellStyle name="Comma 2 2 2 24" xfId="1104"/>
    <cellStyle name="Comma 2 2 2 25" xfId="1147"/>
    <cellStyle name="Comma 2 2 2 26" xfId="1184"/>
    <cellStyle name="Comma 2 2 2 27" xfId="965"/>
    <cellStyle name="Comma 2 2 2 28" xfId="1291"/>
    <cellStyle name="Comma 2 2 2 29" xfId="1321"/>
    <cellStyle name="Comma 2 2 2 3" xfId="193"/>
    <cellStyle name="Comma 2 2 2 30" xfId="1362"/>
    <cellStyle name="Comma 2 2 2 31" xfId="1345"/>
    <cellStyle name="Comma 2 2 2 32" xfId="1312"/>
    <cellStyle name="Comma 2 2 2 33" xfId="1479"/>
    <cellStyle name="Comma 2 2 2 34" xfId="1430"/>
    <cellStyle name="Comma 2 2 2 35" xfId="1500"/>
    <cellStyle name="Comma 2 2 2 36" xfId="1495"/>
    <cellStyle name="Comma 2 2 2 37" xfId="1442"/>
    <cellStyle name="Comma 2 2 2 38" xfId="1517"/>
    <cellStyle name="Comma 2 2 2 39" xfId="1731"/>
    <cellStyle name="Comma 2 2 2 4" xfId="318"/>
    <cellStyle name="Comma 2 2 2 40" xfId="1769"/>
    <cellStyle name="Comma 2 2 2 41" xfId="1816"/>
    <cellStyle name="Comma 2 2 2 42" xfId="1839"/>
    <cellStyle name="Comma 2 2 2 43" xfId="1899"/>
    <cellStyle name="Comma 2 2 2 44" xfId="1930"/>
    <cellStyle name="Comma 2 2 2 45" xfId="3359"/>
    <cellStyle name="Comma 2 2 2 5" xfId="341"/>
    <cellStyle name="Comma 2 2 2 6" xfId="367"/>
    <cellStyle name="Comma 2 2 2 7" xfId="335"/>
    <cellStyle name="Comma 2 2 2 8" xfId="229"/>
    <cellStyle name="Comma 2 2 2 9" xfId="451"/>
    <cellStyle name="Comma 2 2 20" xfId="176"/>
    <cellStyle name="Comma 2 2 21" xfId="179"/>
    <cellStyle name="Comma 2 2 22" xfId="74"/>
    <cellStyle name="Comma 2 2 23" xfId="71"/>
    <cellStyle name="Comma 2 2 24" xfId="58"/>
    <cellStyle name="Comma 2 2 25" xfId="61"/>
    <cellStyle name="Comma 2 2 26" xfId="64"/>
    <cellStyle name="Comma 2 2 27" xfId="70"/>
    <cellStyle name="Comma 2 2 28" xfId="72"/>
    <cellStyle name="Comma 2 2 29" xfId="66"/>
    <cellStyle name="Comma 2 2 3" xfId="79"/>
    <cellStyle name="Comma 2 2 30" xfId="181"/>
    <cellStyle name="Comma 2 2 31" xfId="187"/>
    <cellStyle name="Comma 2 2 32" xfId="189"/>
    <cellStyle name="Comma 2 2 33" xfId="182"/>
    <cellStyle name="Comma 2 2 34" xfId="191"/>
    <cellStyle name="Comma 2 2 34 2" xfId="2088"/>
    <cellStyle name="Comma 2 2 34 3" xfId="3127"/>
    <cellStyle name="Comma 2 2 35" xfId="208"/>
    <cellStyle name="Comma 2 2 35 2" xfId="2105"/>
    <cellStyle name="Comma 2 2 35 3" xfId="2558"/>
    <cellStyle name="Comma 2 2 36" xfId="251"/>
    <cellStyle name="Comma 2 2 36 2" xfId="2148"/>
    <cellStyle name="Comma 2 2 36 3" xfId="1983"/>
    <cellStyle name="Comma 2 2 37" xfId="319"/>
    <cellStyle name="Comma 2 2 37 2" xfId="2212"/>
    <cellStyle name="Comma 2 2 37 3" xfId="2481"/>
    <cellStyle name="Comma 2 2 38" xfId="383"/>
    <cellStyle name="Comma 2 2 38 2" xfId="2270"/>
    <cellStyle name="Comma 2 2 38 3" xfId="2815"/>
    <cellStyle name="Comma 2 2 39" xfId="257"/>
    <cellStyle name="Comma 2 2 39 2" xfId="2154"/>
    <cellStyle name="Comma 2 2 39 3" xfId="2083"/>
    <cellStyle name="Comma 2 2 4" xfId="100"/>
    <cellStyle name="Comma 2 2 40" xfId="380"/>
    <cellStyle name="Comma 2 2 40 2" xfId="2267"/>
    <cellStyle name="Comma 2 2 40 3" xfId="2246"/>
    <cellStyle name="Comma 2 2 41" xfId="455"/>
    <cellStyle name="Comma 2 2 41 2" xfId="2330"/>
    <cellStyle name="Comma 2 2 41 3" xfId="2771"/>
    <cellStyle name="Comma 2 2 42" xfId="544"/>
    <cellStyle name="Comma 2 2 42 2" xfId="2404"/>
    <cellStyle name="Comma 2 2 42 3" xfId="2190"/>
    <cellStyle name="Comma 2 2 43" xfId="385"/>
    <cellStyle name="Comma 2 2 43 2" xfId="2272"/>
    <cellStyle name="Comma 2 2 43 3" xfId="2744"/>
    <cellStyle name="Comma 2 2 44" xfId="543"/>
    <cellStyle name="Comma 2 2 44 2" xfId="2403"/>
    <cellStyle name="Comma 2 2 44 3" xfId="2376"/>
    <cellStyle name="Comma 2 2 45" xfId="601"/>
    <cellStyle name="Comma 2 2 45 2" xfId="2450"/>
    <cellStyle name="Comma 2 2 45 3" xfId="2121"/>
    <cellStyle name="Comma 2 2 46" xfId="644"/>
    <cellStyle name="Comma 2 2 46 2" xfId="2483"/>
    <cellStyle name="Comma 2 2 46 3" xfId="2080"/>
    <cellStyle name="Comma 2 2 47" xfId="442"/>
    <cellStyle name="Comma 2 2 47 2" xfId="2319"/>
    <cellStyle name="Comma 2 2 47 3" xfId="3250"/>
    <cellStyle name="Comma 2 2 48" xfId="696"/>
    <cellStyle name="Comma 2 2 48 2" xfId="2527"/>
    <cellStyle name="Comma 2 2 48 3" xfId="2043"/>
    <cellStyle name="Comma 2 2 49" xfId="703"/>
    <cellStyle name="Comma 2 2 49 2" xfId="2531"/>
    <cellStyle name="Comma 2 2 49 3" xfId="2052"/>
    <cellStyle name="Comma 2 2 5" xfId="104"/>
    <cellStyle name="Comma 2 2 50" xfId="822"/>
    <cellStyle name="Comma 2 2 50 2" xfId="2628"/>
    <cellStyle name="Comma 2 2 50 3" xfId="3570"/>
    <cellStyle name="Comma 2 2 51" xfId="866"/>
    <cellStyle name="Comma 2 2 51 2" xfId="2663"/>
    <cellStyle name="Comma 2 2 51 3" xfId="3595"/>
    <cellStyle name="Comma 2 2 52" xfId="910"/>
    <cellStyle name="Comma 2 2 52 2" xfId="2701"/>
    <cellStyle name="Comma 2 2 52 3" xfId="3620"/>
    <cellStyle name="Comma 2 2 53" xfId="954"/>
    <cellStyle name="Comma 2 2 53 2" xfId="2736"/>
    <cellStyle name="Comma 2 2 53 3" xfId="3645"/>
    <cellStyle name="Comma 2 2 54" xfId="998"/>
    <cellStyle name="Comma 2 2 54 2" xfId="2773"/>
    <cellStyle name="Comma 2 2 54 3" xfId="3669"/>
    <cellStyle name="Comma 2 2 55" xfId="1041"/>
    <cellStyle name="Comma 2 2 55 2" xfId="2808"/>
    <cellStyle name="Comma 2 2 55 3" xfId="3693"/>
    <cellStyle name="Comma 2 2 56" xfId="1084"/>
    <cellStyle name="Comma 2 2 56 2" xfId="2844"/>
    <cellStyle name="Comma 2 2 56 3" xfId="3715"/>
    <cellStyle name="Comma 2 2 57" xfId="1128"/>
    <cellStyle name="Comma 2 2 57 2" xfId="2882"/>
    <cellStyle name="Comma 2 2 57 3" xfId="3743"/>
    <cellStyle name="Comma 2 2 58" xfId="1196"/>
    <cellStyle name="Comma 2 2 58 2" xfId="2937"/>
    <cellStyle name="Comma 2 2 58 3" xfId="3778"/>
    <cellStyle name="Comma 2 2 59" xfId="1286"/>
    <cellStyle name="Comma 2 2 59 2" xfId="3012"/>
    <cellStyle name="Comma 2 2 59 3" xfId="3832"/>
    <cellStyle name="Comma 2 2 6" xfId="109"/>
    <cellStyle name="Comma 2 2 60" xfId="806"/>
    <cellStyle name="Comma 2 2 60 2" xfId="2614"/>
    <cellStyle name="Comma 2 2 60 3" xfId="3557"/>
    <cellStyle name="Comma 2 2 61" xfId="1302"/>
    <cellStyle name="Comma 2 2 61 2" xfId="3027"/>
    <cellStyle name="Comma 2 2 61 3" xfId="3842"/>
    <cellStyle name="Comma 2 2 62" xfId="1359"/>
    <cellStyle name="Comma 2 2 62 2" xfId="3070"/>
    <cellStyle name="Comma 2 2 62 3" xfId="3871"/>
    <cellStyle name="Comma 2 2 63" xfId="1198"/>
    <cellStyle name="Comma 2 2 63 2" xfId="2938"/>
    <cellStyle name="Comma 2 2 63 3" xfId="3779"/>
    <cellStyle name="Comma 2 2 64" xfId="1449"/>
    <cellStyle name="Comma 2 2 64 2" xfId="3137"/>
    <cellStyle name="Comma 2 2 64 3" xfId="3917"/>
    <cellStyle name="Comma 2 2 65" xfId="1466"/>
    <cellStyle name="Comma 2 2 65 2" xfId="3152"/>
    <cellStyle name="Comma 2 2 65 3" xfId="3930"/>
    <cellStyle name="Comma 2 2 66" xfId="1525"/>
    <cellStyle name="Comma 2 2 66 2" xfId="3195"/>
    <cellStyle name="Comma 2 2 66 3" xfId="3962"/>
    <cellStyle name="Comma 2 2 67" xfId="1578"/>
    <cellStyle name="Comma 2 2 67 2" xfId="3239"/>
    <cellStyle name="Comma 2 2 67 3" xfId="3994"/>
    <cellStyle name="Comma 2 2 68" xfId="1597"/>
    <cellStyle name="Comma 2 2 68 2" xfId="3253"/>
    <cellStyle name="Comma 2 2 68 3" xfId="4004"/>
    <cellStyle name="Comma 2 2 69" xfId="1702"/>
    <cellStyle name="Comma 2 2 69 2" xfId="3335"/>
    <cellStyle name="Comma 2 2 69 3" xfId="4064"/>
    <cellStyle name="Comma 2 2 7" xfId="115"/>
    <cellStyle name="Comma 2 2 70" xfId="1706"/>
    <cellStyle name="Comma 2 2 70 2" xfId="3339"/>
    <cellStyle name="Comma 2 2 70 3" xfId="4067"/>
    <cellStyle name="Comma 2 2 71" xfId="1764"/>
    <cellStyle name="Comma 2 2 71 2" xfId="3386"/>
    <cellStyle name="Comma 2 2 71 3" xfId="4099"/>
    <cellStyle name="Comma 2 2 72" xfId="1770"/>
    <cellStyle name="Comma 2 2 72 2" xfId="3390"/>
    <cellStyle name="Comma 2 2 72 3" xfId="4102"/>
    <cellStyle name="Comma 2 2 73" xfId="1795"/>
    <cellStyle name="Comma 2 2 73 2" xfId="3408"/>
    <cellStyle name="Comma 2 2 73 3" xfId="4114"/>
    <cellStyle name="Comma 2 2 74" xfId="1811"/>
    <cellStyle name="Comma 2 2 74 2" xfId="3420"/>
    <cellStyle name="Comma 2 2 74 3" xfId="4121"/>
    <cellStyle name="Comma 2 2 75" xfId="1928"/>
    <cellStyle name="Comma 2 2 8" xfId="121"/>
    <cellStyle name="Comma 2 2 9" xfId="127"/>
    <cellStyle name="Comma 2 20" xfId="130"/>
    <cellStyle name="Comma 2 20 2" xfId="2041"/>
    <cellStyle name="Comma 2 20 3" xfId="2718"/>
    <cellStyle name="Comma 2 21" xfId="136"/>
    <cellStyle name="Comma 2 21 2" xfId="2046"/>
    <cellStyle name="Comma 2 21 3" xfId="2496"/>
    <cellStyle name="Comma 2 22" xfId="142"/>
    <cellStyle name="Comma 2 22 2" xfId="2050"/>
    <cellStyle name="Comma 2 22 3" xfId="3474"/>
    <cellStyle name="Comma 2 23" xfId="148"/>
    <cellStyle name="Comma 2 23 2" xfId="2056"/>
    <cellStyle name="Comma 2 23 3" xfId="3295"/>
    <cellStyle name="Comma 2 24" xfId="151"/>
    <cellStyle name="Comma 2 24 2" xfId="2058"/>
    <cellStyle name="Comma 2 24 3" xfId="3218"/>
    <cellStyle name="Comma 2 25" xfId="156"/>
    <cellStyle name="Comma 2 25 2" xfId="2062"/>
    <cellStyle name="Comma 2 25 3" xfId="3068"/>
    <cellStyle name="Comma 2 26" xfId="161"/>
    <cellStyle name="Comma 2 26 2" xfId="2067"/>
    <cellStyle name="Comma 2 26 3" xfId="2925"/>
    <cellStyle name="Comma 2 27" xfId="165"/>
    <cellStyle name="Comma 2 27 2" xfId="2070"/>
    <cellStyle name="Comma 2 27 3" xfId="2786"/>
    <cellStyle name="Comma 2 28" xfId="228"/>
    <cellStyle name="Comma 2 28 2" xfId="2125"/>
    <cellStyle name="Comma 2 28 3" xfId="3122"/>
    <cellStyle name="Comma 2 29" xfId="222"/>
    <cellStyle name="Comma 2 29 2" xfId="2119"/>
    <cellStyle name="Comma 2 29 3" xfId="3291"/>
    <cellStyle name="Comma 2 3" xfId="18"/>
    <cellStyle name="Comma 2 3 10" xfId="381"/>
    <cellStyle name="Comma 2 3 10 2" xfId="2268"/>
    <cellStyle name="Comma 2 3 10 3" xfId="2889"/>
    <cellStyle name="Comma 2 3 11" xfId="492"/>
    <cellStyle name="Comma 2 3 11 2" xfId="2361"/>
    <cellStyle name="Comma 2 3 11 3" xfId="2883"/>
    <cellStyle name="Comma 2 3 12" xfId="584"/>
    <cellStyle name="Comma 2 3 12 2" xfId="2436"/>
    <cellStyle name="Comma 2 3 12 3" xfId="2262"/>
    <cellStyle name="Comma 2 3 13" xfId="579"/>
    <cellStyle name="Comma 2 3 13 2" xfId="2433"/>
    <cellStyle name="Comma 2 3 13 3" xfId="2029"/>
    <cellStyle name="Comma 2 3 14" xfId="630"/>
    <cellStyle name="Comma 2 3 14 2" xfId="2472"/>
    <cellStyle name="Comma 2 3 14 3" xfId="2017"/>
    <cellStyle name="Comma 2 3 15" xfId="673"/>
    <cellStyle name="Comma 2 3 15 2" xfId="2507"/>
    <cellStyle name="Comma 2 3 15 3" xfId="2825"/>
    <cellStyle name="Comma 2 3 16" xfId="759"/>
    <cellStyle name="Comma 2 3 16 2" xfId="2578"/>
    <cellStyle name="Comma 2 3 16 3" xfId="3532"/>
    <cellStyle name="Comma 2 3 17" xfId="627"/>
    <cellStyle name="Comma 2 3 17 2" xfId="2470"/>
    <cellStyle name="Comma 2 3 17 3" xfId="2030"/>
    <cellStyle name="Comma 2 3 18" xfId="792"/>
    <cellStyle name="Comma 2 3 18 2" xfId="2607"/>
    <cellStyle name="Comma 2 3 18 3" xfId="3552"/>
    <cellStyle name="Comma 2 3 19" xfId="852"/>
    <cellStyle name="Comma 2 3 19 2" xfId="2652"/>
    <cellStyle name="Comma 2 3 19 3" xfId="3586"/>
    <cellStyle name="Comma 2 3 2" xfId="49"/>
    <cellStyle name="Comma 2 3 2 2" xfId="1968"/>
    <cellStyle name="Comma 2 3 2 3" xfId="2300"/>
    <cellStyle name="Comma 2 3 20" xfId="896"/>
    <cellStyle name="Comma 2 3 20 2" xfId="2690"/>
    <cellStyle name="Comma 2 3 20 3" xfId="3611"/>
    <cellStyle name="Comma 2 3 21" xfId="940"/>
    <cellStyle name="Comma 2 3 21 2" xfId="2726"/>
    <cellStyle name="Comma 2 3 21 3" xfId="3636"/>
    <cellStyle name="Comma 2 3 22" xfId="984"/>
    <cellStyle name="Comma 2 3 22 2" xfId="2763"/>
    <cellStyle name="Comma 2 3 22 3" xfId="3660"/>
    <cellStyle name="Comma 2 3 23" xfId="1027"/>
    <cellStyle name="Comma 2 3 23 2" xfId="2798"/>
    <cellStyle name="Comma 2 3 23 3" xfId="3684"/>
    <cellStyle name="Comma 2 3 24" xfId="1071"/>
    <cellStyle name="Comma 2 3 24 2" xfId="2834"/>
    <cellStyle name="Comma 2 3 24 3" xfId="3707"/>
    <cellStyle name="Comma 2 3 25" xfId="1114"/>
    <cellStyle name="Comma 2 3 25 2" xfId="2870"/>
    <cellStyle name="Comma 2 3 25 3" xfId="3732"/>
    <cellStyle name="Comma 2 3 26" xfId="1157"/>
    <cellStyle name="Comma 2 3 26 2" xfId="2904"/>
    <cellStyle name="Comma 2 3 26 3" xfId="3756"/>
    <cellStyle name="Comma 2 3 27" xfId="1215"/>
    <cellStyle name="Comma 2 3 27 2" xfId="2952"/>
    <cellStyle name="Comma 2 3 27 3" xfId="3790"/>
    <cellStyle name="Comma 2 3 28" xfId="1250"/>
    <cellStyle name="Comma 2 3 28 2" xfId="2982"/>
    <cellStyle name="Comma 2 3 28 3" xfId="3810"/>
    <cellStyle name="Comma 2 3 29" xfId="1247"/>
    <cellStyle name="Comma 2 3 29 2" xfId="2980"/>
    <cellStyle name="Comma 2 3 29 3" xfId="3809"/>
    <cellStyle name="Comma 2 3 3" xfId="205"/>
    <cellStyle name="Comma 2 3 3 2" xfId="2102"/>
    <cellStyle name="Comma 2 3 3 3" xfId="2672"/>
    <cellStyle name="Comma 2 3 30" xfId="1330"/>
    <cellStyle name="Comma 2 3 30 2" xfId="3048"/>
    <cellStyle name="Comma 2 3 30 3" xfId="3854"/>
    <cellStyle name="Comma 2 3 31" xfId="1210"/>
    <cellStyle name="Comma 2 3 31 2" xfId="2948"/>
    <cellStyle name="Comma 2 3 31 3" xfId="3787"/>
    <cellStyle name="Comma 2 3 32" xfId="1440"/>
    <cellStyle name="Comma 2 3 32 2" xfId="3131"/>
    <cellStyle name="Comma 2 3 32 3" xfId="3914"/>
    <cellStyle name="Comma 2 3 33" xfId="1394"/>
    <cellStyle name="Comma 2 3 33 2" xfId="3095"/>
    <cellStyle name="Comma 2 3 33 3" xfId="3888"/>
    <cellStyle name="Comma 2 3 34" xfId="1574"/>
    <cellStyle name="Comma 2 3 34 2" xfId="3235"/>
    <cellStyle name="Comma 2 3 34 3" xfId="3990"/>
    <cellStyle name="Comma 2 3 35" xfId="1619"/>
    <cellStyle name="Comma 2 3 35 2" xfId="3273"/>
    <cellStyle name="Comma 2 3 35 3" xfId="4017"/>
    <cellStyle name="Comma 2 3 36" xfId="1620"/>
    <cellStyle name="Comma 2 3 36 2" xfId="3274"/>
    <cellStyle name="Comma 2 3 36 3" xfId="4018"/>
    <cellStyle name="Comma 2 3 37" xfId="1535"/>
    <cellStyle name="Comma 2 3 37 2" xfId="3203"/>
    <cellStyle name="Comma 2 3 37 3" xfId="3967"/>
    <cellStyle name="Comma 2 3 38" xfId="1606"/>
    <cellStyle name="Comma 2 3 38 2" xfId="3261"/>
    <cellStyle name="Comma 2 3 38 3" xfId="4009"/>
    <cellStyle name="Comma 2 3 39" xfId="1679"/>
    <cellStyle name="Comma 2 3 39 2" xfId="3320"/>
    <cellStyle name="Comma 2 3 39 3" xfId="4051"/>
    <cellStyle name="Comma 2 3 4" xfId="264"/>
    <cellStyle name="Comma 2 3 4 2" xfId="2161"/>
    <cellStyle name="Comma 2 3 4 3" xfId="2066"/>
    <cellStyle name="Comma 2 3 40" xfId="1824"/>
    <cellStyle name="Comma 2 3 40 2" xfId="3427"/>
    <cellStyle name="Comma 2 3 40 3" xfId="4128"/>
    <cellStyle name="Comma 2 3 41" xfId="1736"/>
    <cellStyle name="Comma 2 3 41 2" xfId="3362"/>
    <cellStyle name="Comma 2 3 41 3" xfId="4081"/>
    <cellStyle name="Comma 2 3 42" xfId="1890"/>
    <cellStyle name="Comma 2 3 42 2" xfId="3479"/>
    <cellStyle name="Comma 2 3 42 3" xfId="4160"/>
    <cellStyle name="Comma 2 3 43" xfId="1854"/>
    <cellStyle name="Comma 2 3 43 2" xfId="3454"/>
    <cellStyle name="Comma 2 3 43 3" xfId="4142"/>
    <cellStyle name="Comma 2 3 44" xfId="1942"/>
    <cellStyle name="Comma 2 3 45" xfId="2761"/>
    <cellStyle name="Comma 2 3 5" xfId="260"/>
    <cellStyle name="Comma 2 3 5 2" xfId="2157"/>
    <cellStyle name="Comma 2 3 5 3" xfId="1986"/>
    <cellStyle name="Comma 2 3 6" xfId="277"/>
    <cellStyle name="Comma 2 3 6 2" xfId="2174"/>
    <cellStyle name="Comma 2 3 6 3" xfId="3268"/>
    <cellStyle name="Comma 2 3 7" xfId="231"/>
    <cellStyle name="Comma 2 3 7 2" xfId="2128"/>
    <cellStyle name="Comma 2 3 7 3" xfId="3033"/>
    <cellStyle name="Comma 2 3 8" xfId="298"/>
    <cellStyle name="Comma 2 3 8 2" xfId="2192"/>
    <cellStyle name="Comma 2 3 8 3" xfId="2415"/>
    <cellStyle name="Comma 2 3 9" xfId="421"/>
    <cellStyle name="Comma 2 3 9 2" xfId="2304"/>
    <cellStyle name="Comma 2 3 9 3" xfId="2759"/>
    <cellStyle name="Comma 2 30" xfId="328"/>
    <cellStyle name="Comma 2 30 2" xfId="2220"/>
    <cellStyle name="Comma 2 30 3" xfId="3382"/>
    <cellStyle name="Comma 2 31" xfId="350"/>
    <cellStyle name="Comma 2 31 2" xfId="2240"/>
    <cellStyle name="Comma 2 31 3" xfId="2699"/>
    <cellStyle name="Comma 2 32" xfId="376"/>
    <cellStyle name="Comma 2 32 2" xfId="2263"/>
    <cellStyle name="Comma 2 32 3" xfId="3035"/>
    <cellStyle name="Comma 2 33" xfId="310"/>
    <cellStyle name="Comma 2 33 2" xfId="2203"/>
    <cellStyle name="Comma 2 33 3" xfId="2045"/>
    <cellStyle name="Comma 2 34" xfId="460"/>
    <cellStyle name="Comma 2 34 2" xfId="2335"/>
    <cellStyle name="Comma 2 34 3" xfId="2570"/>
    <cellStyle name="Comma 2 35" xfId="345"/>
    <cellStyle name="Comma 2 35 2" xfId="2236"/>
    <cellStyle name="Comma 2 35 3" xfId="2880"/>
    <cellStyle name="Comma 2 36" xfId="542"/>
    <cellStyle name="Comma 2 36 2" xfId="2402"/>
    <cellStyle name="Comma 2 36 3" xfId="2345"/>
    <cellStyle name="Comma 2 37" xfId="600"/>
    <cellStyle name="Comma 2 37 2" xfId="2449"/>
    <cellStyle name="Comma 2 37 3" xfId="2991"/>
    <cellStyle name="Comma 2 38" xfId="643"/>
    <cellStyle name="Comma 2 38 2" xfId="2482"/>
    <cellStyle name="Comma 2 38 3" xfId="1991"/>
    <cellStyle name="Comma 2 39" xfId="686"/>
    <cellStyle name="Comma 2 39 2" xfId="2517"/>
    <cellStyle name="Comma 2 39 3" xfId="2320"/>
    <cellStyle name="Comma 2 4" xfId="16"/>
    <cellStyle name="Comma 2 4 10" xfId="468"/>
    <cellStyle name="Comma 2 4 10 2" xfId="2342"/>
    <cellStyle name="Comma 2 4 10 3" xfId="2406"/>
    <cellStyle name="Comma 2 4 11" xfId="483"/>
    <cellStyle name="Comma 2 4 11 2" xfId="2355"/>
    <cellStyle name="Comma 2 4 11 3" xfId="3149"/>
    <cellStyle name="Comma 2 4 12" xfId="581"/>
    <cellStyle name="Comma 2 4 12 2" xfId="2434"/>
    <cellStyle name="Comma 2 4 12 3" xfId="2151"/>
    <cellStyle name="Comma 2 4 13" xfId="481"/>
    <cellStyle name="Comma 2 4 13 2" xfId="2353"/>
    <cellStyle name="Comma 2 4 13 3" xfId="2981"/>
    <cellStyle name="Comma 2 4 14" xfId="427"/>
    <cellStyle name="Comma 2 4 14 2" xfId="2308"/>
    <cellStyle name="Comma 2 4 14 3" xfId="2538"/>
    <cellStyle name="Comma 2 4 15" xfId="534"/>
    <cellStyle name="Comma 2 4 15 2" xfId="2395"/>
    <cellStyle name="Comma 2 4 15 3" xfId="2721"/>
    <cellStyle name="Comma 2 4 16" xfId="742"/>
    <cellStyle name="Comma 2 4 16 2" xfId="2565"/>
    <cellStyle name="Comma 2 4 16 3" xfId="3525"/>
    <cellStyle name="Comma 2 4 17" xfId="790"/>
    <cellStyle name="Comma 2 4 17 2" xfId="2605"/>
    <cellStyle name="Comma 2 4 17 3" xfId="3551"/>
    <cellStyle name="Comma 2 4 18" xfId="684"/>
    <cellStyle name="Comma 2 4 18 2" xfId="2516"/>
    <cellStyle name="Comma 2 4 18 3" xfId="2425"/>
    <cellStyle name="Comma 2 4 19" xfId="678"/>
    <cellStyle name="Comma 2 4 19 2" xfId="2510"/>
    <cellStyle name="Comma 2 4 19 3" xfId="2645"/>
    <cellStyle name="Comma 2 4 2" xfId="47"/>
    <cellStyle name="Comma 2 4 2 2" xfId="1966"/>
    <cellStyle name="Comma 2 4 2 3" xfId="3001"/>
    <cellStyle name="Comma 2 4 20" xfId="614"/>
    <cellStyle name="Comma 2 4 20 2" xfId="2459"/>
    <cellStyle name="Comma 2 4 20 3" xfId="2539"/>
    <cellStyle name="Comma 2 4 21" xfId="555"/>
    <cellStyle name="Comma 2 4 21 2" xfId="2414"/>
    <cellStyle name="Comma 2 4 21 3" xfId="3214"/>
    <cellStyle name="Comma 2 4 22" xfId="646"/>
    <cellStyle name="Comma 2 4 22 2" xfId="2485"/>
    <cellStyle name="Comma 2 4 22 3" xfId="2326"/>
    <cellStyle name="Comma 2 4 23" xfId="824"/>
    <cellStyle name="Comma 2 4 23 2" xfId="2630"/>
    <cellStyle name="Comma 2 4 23 3" xfId="3571"/>
    <cellStyle name="Comma 2 4 24" xfId="868"/>
    <cellStyle name="Comma 2 4 24 2" xfId="2665"/>
    <cellStyle name="Comma 2 4 24 3" xfId="3596"/>
    <cellStyle name="Comma 2 4 25" xfId="912"/>
    <cellStyle name="Comma 2 4 25 2" xfId="2703"/>
    <cellStyle name="Comma 2 4 25 3" xfId="3621"/>
    <cellStyle name="Comma 2 4 26" xfId="956"/>
    <cellStyle name="Comma 2 4 26 2" xfId="2738"/>
    <cellStyle name="Comma 2 4 26 3" xfId="3646"/>
    <cellStyle name="Comma 2 4 27" xfId="1175"/>
    <cellStyle name="Comma 2 4 27 2" xfId="2919"/>
    <cellStyle name="Comma 2 4 27 3" xfId="3767"/>
    <cellStyle name="Comma 2 4 28" xfId="1009"/>
    <cellStyle name="Comma 2 4 28 2" xfId="2783"/>
    <cellStyle name="Comma 2 4 28 3" xfId="3675"/>
    <cellStyle name="Comma 2 4 29" xfId="1270"/>
    <cellStyle name="Comma 2 4 29 2" xfId="2998"/>
    <cellStyle name="Comma 2 4 29 3" xfId="3821"/>
    <cellStyle name="Comma 2 4 3" xfId="203"/>
    <cellStyle name="Comma 2 4 3 2" xfId="2100"/>
    <cellStyle name="Comma 2 4 3 3" xfId="2746"/>
    <cellStyle name="Comma 2 4 30" xfId="648"/>
    <cellStyle name="Comma 2 4 30 2" xfId="2487"/>
    <cellStyle name="Comma 2 4 30 3" xfId="2227"/>
    <cellStyle name="Comma 2 4 31" xfId="1339"/>
    <cellStyle name="Comma 2 4 31 2" xfId="3053"/>
    <cellStyle name="Comma 2 4 31 3" xfId="3859"/>
    <cellStyle name="Comma 2 4 32" xfId="1360"/>
    <cellStyle name="Comma 2 4 32 2" xfId="3071"/>
    <cellStyle name="Comma 2 4 32 3" xfId="3872"/>
    <cellStyle name="Comma 2 4 33" xfId="1491"/>
    <cellStyle name="Comma 2 4 33 2" xfId="3171"/>
    <cellStyle name="Comma 2 4 33 3" xfId="3942"/>
    <cellStyle name="Comma 2 4 34" xfId="1482"/>
    <cellStyle name="Comma 2 4 34 2" xfId="3164"/>
    <cellStyle name="Comma 2 4 34 3" xfId="3937"/>
    <cellStyle name="Comma 2 4 35" xfId="1621"/>
    <cellStyle name="Comma 2 4 35 2" xfId="3275"/>
    <cellStyle name="Comma 2 4 35 3" xfId="4019"/>
    <cellStyle name="Comma 2 4 36" xfId="1551"/>
    <cellStyle name="Comma 2 4 36 2" xfId="3217"/>
    <cellStyle name="Comma 2 4 36 3" xfId="3978"/>
    <cellStyle name="Comma 2 4 37" xfId="1630"/>
    <cellStyle name="Comma 2 4 37 2" xfId="3282"/>
    <cellStyle name="Comma 2 4 37 3" xfId="4023"/>
    <cellStyle name="Comma 2 4 38" xfId="1741"/>
    <cellStyle name="Comma 2 4 38 2" xfId="3366"/>
    <cellStyle name="Comma 2 4 38 3" xfId="4085"/>
    <cellStyle name="Comma 2 4 39" xfId="1738"/>
    <cellStyle name="Comma 2 4 39 2" xfId="3363"/>
    <cellStyle name="Comma 2 4 39 3" xfId="4082"/>
    <cellStyle name="Comma 2 4 4" xfId="274"/>
    <cellStyle name="Comma 2 4 4 2" xfId="2171"/>
    <cellStyle name="Comma 2 4 4 3" xfId="3400"/>
    <cellStyle name="Comma 2 4 40" xfId="1826"/>
    <cellStyle name="Comma 2 4 40 2" xfId="3429"/>
    <cellStyle name="Comma 2 4 40 3" xfId="4130"/>
    <cellStyle name="Comma 2 4 41" xfId="1689"/>
    <cellStyle name="Comma 2 4 41 2" xfId="3328"/>
    <cellStyle name="Comma 2 4 41 3" xfId="4057"/>
    <cellStyle name="Comma 2 4 42" xfId="1892"/>
    <cellStyle name="Comma 2 4 42 2" xfId="3481"/>
    <cellStyle name="Comma 2 4 42 3" xfId="4162"/>
    <cellStyle name="Comma 2 4 43" xfId="1775"/>
    <cellStyle name="Comma 2 4 43 2" xfId="3393"/>
    <cellStyle name="Comma 2 4 43 3" xfId="4104"/>
    <cellStyle name="Comma 2 4 44" xfId="1940"/>
    <cellStyle name="Comma 2 4 45" xfId="2832"/>
    <cellStyle name="Comma 2 4 5" xfId="223"/>
    <cellStyle name="Comma 2 4 5 2" xfId="2120"/>
    <cellStyle name="Comma 2 4 5 3" xfId="2341"/>
    <cellStyle name="Comma 2 4 6" xfId="221"/>
    <cellStyle name="Comma 2 4 6 2" xfId="2118"/>
    <cellStyle name="Comma 2 4 6 3" xfId="3317"/>
    <cellStyle name="Comma 2 4 7" xfId="368"/>
    <cellStyle name="Comma 2 4 7 2" xfId="2257"/>
    <cellStyle name="Comma 2 4 7 3" xfId="3281"/>
    <cellStyle name="Comma 2 4 8" xfId="352"/>
    <cellStyle name="Comma 2 4 8 2" xfId="2242"/>
    <cellStyle name="Comma 2 4 8 3" xfId="2626"/>
    <cellStyle name="Comma 2 4 9" xfId="418"/>
    <cellStyle name="Comma 2 4 9 2" xfId="2301"/>
    <cellStyle name="Comma 2 4 9 3" xfId="2866"/>
    <cellStyle name="Comma 2 40" xfId="728"/>
    <cellStyle name="Comma 2 40 2" xfId="2551"/>
    <cellStyle name="Comma 2 40 3" xfId="3515"/>
    <cellStyle name="Comma 2 41" xfId="726"/>
    <cellStyle name="Comma 2 41 2" xfId="2549"/>
    <cellStyle name="Comma 2 41 3" xfId="3514"/>
    <cellStyle name="Comma 2 42" xfId="821"/>
    <cellStyle name="Comma 2 42 2" xfId="2627"/>
    <cellStyle name="Comma 2 42 3" xfId="3569"/>
    <cellStyle name="Comma 2 43" xfId="865"/>
    <cellStyle name="Comma 2 43 2" xfId="2662"/>
    <cellStyle name="Comma 2 43 3" xfId="3594"/>
    <cellStyle name="Comma 2 44" xfId="909"/>
    <cellStyle name="Comma 2 44 2" xfId="2700"/>
    <cellStyle name="Comma 2 44 3" xfId="3619"/>
    <cellStyle name="Comma 2 45" xfId="953"/>
    <cellStyle name="Comma 2 45 2" xfId="2735"/>
    <cellStyle name="Comma 2 45 3" xfId="3644"/>
    <cellStyle name="Comma 2 46" xfId="997"/>
    <cellStyle name="Comma 2 46 2" xfId="2772"/>
    <cellStyle name="Comma 2 46 3" xfId="3668"/>
    <cellStyle name="Comma 2 47" xfId="1040"/>
    <cellStyle name="Comma 2 47 2" xfId="2807"/>
    <cellStyle name="Comma 2 47 3" xfId="3692"/>
    <cellStyle name="Comma 2 48" xfId="1083"/>
    <cellStyle name="Comma 2 48 2" xfId="2843"/>
    <cellStyle name="Comma 2 48 3" xfId="3714"/>
    <cellStyle name="Comma 2 49" xfId="1127"/>
    <cellStyle name="Comma 2 49 2" xfId="2881"/>
    <cellStyle name="Comma 2 49 3" xfId="3742"/>
    <cellStyle name="Comma 2 5" xfId="14"/>
    <cellStyle name="Comma 2 5 10" xfId="435"/>
    <cellStyle name="Comma 2 5 10 2" xfId="2315"/>
    <cellStyle name="Comma 2 5 10 3" xfId="3449"/>
    <cellStyle name="Comma 2 5 11" xfId="329"/>
    <cellStyle name="Comma 2 5 11 2" xfId="2221"/>
    <cellStyle name="Comma 2 5 11 3" xfId="3344"/>
    <cellStyle name="Comma 2 5 12" xfId="518"/>
    <cellStyle name="Comma 2 5 12 2" xfId="2385"/>
    <cellStyle name="Comma 2 5 12 3" xfId="3157"/>
    <cellStyle name="Comma 2 5 13" xfId="554"/>
    <cellStyle name="Comma 2 5 13 2" xfId="2413"/>
    <cellStyle name="Comma 2 5 13 3" xfId="2193"/>
    <cellStyle name="Comma 2 5 14" xfId="608"/>
    <cellStyle name="Comma 2 5 14 2" xfId="2455"/>
    <cellStyle name="Comma 2 5 14 3" xfId="2728"/>
    <cellStyle name="Comma 2 5 15" xfId="651"/>
    <cellStyle name="Comma 2 5 15 2" xfId="2490"/>
    <cellStyle name="Comma 2 5 15 3" xfId="3488"/>
    <cellStyle name="Comma 2 5 16" xfId="715"/>
    <cellStyle name="Comma 2 5 16 2" xfId="2541"/>
    <cellStyle name="Comma 2 5 16 3" xfId="3506"/>
    <cellStyle name="Comma 2 5 17" xfId="765"/>
    <cellStyle name="Comma 2 5 17 2" xfId="2583"/>
    <cellStyle name="Comma 2 5 17 3" xfId="3536"/>
    <cellStyle name="Comma 2 5 18" xfId="753"/>
    <cellStyle name="Comma 2 5 18 2" xfId="2574"/>
    <cellStyle name="Comma 2 5 18 3" xfId="3529"/>
    <cellStyle name="Comma 2 5 19" xfId="829"/>
    <cellStyle name="Comma 2 5 19 2" xfId="2635"/>
    <cellStyle name="Comma 2 5 19 3" xfId="3575"/>
    <cellStyle name="Comma 2 5 2" xfId="45"/>
    <cellStyle name="Comma 2 5 2 2" xfId="1964"/>
    <cellStyle name="Comma 2 5 2 3" xfId="3075"/>
    <cellStyle name="Comma 2 5 20" xfId="873"/>
    <cellStyle name="Comma 2 5 20 2" xfId="2670"/>
    <cellStyle name="Comma 2 5 20 3" xfId="3600"/>
    <cellStyle name="Comma 2 5 21" xfId="917"/>
    <cellStyle name="Comma 2 5 21 2" xfId="2708"/>
    <cellStyle name="Comma 2 5 21 3" xfId="3625"/>
    <cellStyle name="Comma 2 5 22" xfId="961"/>
    <cellStyle name="Comma 2 5 22 2" xfId="2743"/>
    <cellStyle name="Comma 2 5 22 3" xfId="3650"/>
    <cellStyle name="Comma 2 5 23" xfId="1005"/>
    <cellStyle name="Comma 2 5 23 2" xfId="2780"/>
    <cellStyle name="Comma 2 5 23 3" xfId="3674"/>
    <cellStyle name="Comma 2 5 24" xfId="1048"/>
    <cellStyle name="Comma 2 5 24 2" xfId="2814"/>
    <cellStyle name="Comma 2 5 24 3" xfId="3697"/>
    <cellStyle name="Comma 2 5 25" xfId="1091"/>
    <cellStyle name="Comma 2 5 25 2" xfId="2851"/>
    <cellStyle name="Comma 2 5 25 3" xfId="3720"/>
    <cellStyle name="Comma 2 5 26" xfId="1135"/>
    <cellStyle name="Comma 2 5 26 2" xfId="2888"/>
    <cellStyle name="Comma 2 5 26 3" xfId="3747"/>
    <cellStyle name="Comma 2 5 27" xfId="1224"/>
    <cellStyle name="Comma 2 5 27 2" xfId="2960"/>
    <cellStyle name="Comma 2 5 27 3" xfId="3795"/>
    <cellStyle name="Comma 2 5 28" xfId="1278"/>
    <cellStyle name="Comma 2 5 28 2" xfId="3005"/>
    <cellStyle name="Comma 2 5 28 3" xfId="3826"/>
    <cellStyle name="Comma 2 5 29" xfId="1177"/>
    <cellStyle name="Comma 2 5 29 2" xfId="2921"/>
    <cellStyle name="Comma 2 5 29 3" xfId="3768"/>
    <cellStyle name="Comma 2 5 3" xfId="201"/>
    <cellStyle name="Comma 2 5 3 2" xfId="2098"/>
    <cellStyle name="Comma 2 5 3 3" xfId="2816"/>
    <cellStyle name="Comma 2 5 30" xfId="1309"/>
    <cellStyle name="Comma 2 5 30 2" xfId="3034"/>
    <cellStyle name="Comma 2 5 30 3" xfId="3846"/>
    <cellStyle name="Comma 2 5 31" xfId="1253"/>
    <cellStyle name="Comma 2 5 31 2" xfId="2985"/>
    <cellStyle name="Comma 2 5 31 3" xfId="3813"/>
    <cellStyle name="Comma 2 5 32" xfId="1405"/>
    <cellStyle name="Comma 2 5 32 2" xfId="3103"/>
    <cellStyle name="Comma 2 5 32 3" xfId="3895"/>
    <cellStyle name="Comma 2 5 33" xfId="1353"/>
    <cellStyle name="Comma 2 5 33 2" xfId="3064"/>
    <cellStyle name="Comma 2 5 33 3" xfId="3866"/>
    <cellStyle name="Comma 2 5 34" xfId="1465"/>
    <cellStyle name="Comma 2 5 34 2" xfId="3151"/>
    <cellStyle name="Comma 2 5 34 3" xfId="3929"/>
    <cellStyle name="Comma 2 5 35" xfId="1573"/>
    <cellStyle name="Comma 2 5 35 2" xfId="3234"/>
    <cellStyle name="Comma 2 5 35 3" xfId="3989"/>
    <cellStyle name="Comma 2 5 36" xfId="1512"/>
    <cellStyle name="Comma 2 5 36 2" xfId="3187"/>
    <cellStyle name="Comma 2 5 36 3" xfId="3956"/>
    <cellStyle name="Comma 2 5 37" xfId="1658"/>
    <cellStyle name="Comma 2 5 37 2" xfId="3302"/>
    <cellStyle name="Comma 2 5 37 3" xfId="4037"/>
    <cellStyle name="Comma 2 5 38" xfId="1677"/>
    <cellStyle name="Comma 2 5 38 2" xfId="3318"/>
    <cellStyle name="Comma 2 5 38 3" xfId="4049"/>
    <cellStyle name="Comma 2 5 39" xfId="1601"/>
    <cellStyle name="Comma 2 5 39 2" xfId="3256"/>
    <cellStyle name="Comma 2 5 39 3" xfId="4007"/>
    <cellStyle name="Comma 2 5 4" xfId="283"/>
    <cellStyle name="Comma 2 5 4 2" xfId="2180"/>
    <cellStyle name="Comma 2 5 4 3" xfId="3132"/>
    <cellStyle name="Comma 2 5 40" xfId="1729"/>
    <cellStyle name="Comma 2 5 40 2" xfId="3357"/>
    <cellStyle name="Comma 2 5 40 3" xfId="4078"/>
    <cellStyle name="Comma 2 5 41" xfId="1722"/>
    <cellStyle name="Comma 2 5 41 2" xfId="3353"/>
    <cellStyle name="Comma 2 5 41 3" xfId="4076"/>
    <cellStyle name="Comma 2 5 42" xfId="1893"/>
    <cellStyle name="Comma 2 5 42 2" xfId="3482"/>
    <cellStyle name="Comma 2 5 42 3" xfId="4163"/>
    <cellStyle name="Comma 2 5 43" xfId="1870"/>
    <cellStyle name="Comma 2 5 43 2" xfId="3468"/>
    <cellStyle name="Comma 2 5 43 3" xfId="4152"/>
    <cellStyle name="Comma 2 5 44" xfId="1938"/>
    <cellStyle name="Comma 2 5 45" xfId="2902"/>
    <cellStyle name="Comma 2 5 5" xfId="294"/>
    <cellStyle name="Comma 2 5 5 2" xfId="2188"/>
    <cellStyle name="Comma 2 5 5 3" xfId="2751"/>
    <cellStyle name="Comma 2 5 6" xfId="242"/>
    <cellStyle name="Comma 2 5 6 2" xfId="2139"/>
    <cellStyle name="Comma 2 5 6 3" xfId="2669"/>
    <cellStyle name="Comma 2 5 7" xfId="327"/>
    <cellStyle name="Comma 2 5 7 2" xfId="2219"/>
    <cellStyle name="Comma 2 5 7 3" xfId="3410"/>
    <cellStyle name="Comma 2 5 8" xfId="378"/>
    <cellStyle name="Comma 2 5 8 2" xfId="2265"/>
    <cellStyle name="Comma 2 5 8 3" xfId="2954"/>
    <cellStyle name="Comma 2 5 9" xfId="291"/>
    <cellStyle name="Comma 2 5 9 2" xfId="2185"/>
    <cellStyle name="Comma 2 5 9 3" xfId="2859"/>
    <cellStyle name="Comma 2 50" xfId="1168"/>
    <cellStyle name="Comma 2 50 2" xfId="2913"/>
    <cellStyle name="Comma 2 50 3" xfId="3764"/>
    <cellStyle name="Comma 2 51" xfId="1207"/>
    <cellStyle name="Comma 2 51 2" xfId="2945"/>
    <cellStyle name="Comma 2 51 3" xfId="3785"/>
    <cellStyle name="Comma 2 52" xfId="1216"/>
    <cellStyle name="Comma 2 52 2" xfId="2953"/>
    <cellStyle name="Comma 2 52 3" xfId="3791"/>
    <cellStyle name="Comma 2 53" xfId="1301"/>
    <cellStyle name="Comma 2 53 2" xfId="3026"/>
    <cellStyle name="Comma 2 53 3" xfId="3841"/>
    <cellStyle name="Comma 2 54" xfId="1341"/>
    <cellStyle name="Comma 2 54 2" xfId="3055"/>
    <cellStyle name="Comma 2 54 3" xfId="3860"/>
    <cellStyle name="Comma 2 55" xfId="1381"/>
    <cellStyle name="Comma 2 55 2" xfId="3087"/>
    <cellStyle name="Comma 2 55 3" xfId="3881"/>
    <cellStyle name="Comma 2 56" xfId="1386"/>
    <cellStyle name="Comma 2 56 2" xfId="3091"/>
    <cellStyle name="Comma 2 56 3" xfId="3885"/>
    <cellStyle name="Comma 2 57" xfId="1267"/>
    <cellStyle name="Comma 2 57 2" xfId="2997"/>
    <cellStyle name="Comma 2 57 3" xfId="3820"/>
    <cellStyle name="Comma 2 58" xfId="1503"/>
    <cellStyle name="Comma 2 58 2" xfId="3179"/>
    <cellStyle name="Comma 2 58 3" xfId="3949"/>
    <cellStyle name="Comma 2 59" xfId="1486"/>
    <cellStyle name="Comma 2 59 2" xfId="3167"/>
    <cellStyle name="Comma 2 59 3" xfId="3939"/>
    <cellStyle name="Comma 2 6" xfId="12"/>
    <cellStyle name="Comma 2 6 10" xfId="477"/>
    <cellStyle name="Comma 2 6 10 2" xfId="2349"/>
    <cellStyle name="Comma 2 6 10 3" xfId="3251"/>
    <cellStyle name="Comma 2 6 11" xfId="282"/>
    <cellStyle name="Comma 2 6 11 2" xfId="2179"/>
    <cellStyle name="Comma 2 6 11 3" xfId="3018"/>
    <cellStyle name="Comma 2 6 12" xfId="505"/>
    <cellStyle name="Comma 2 6 12 2" xfId="2374"/>
    <cellStyle name="Comma 2 6 12 3" xfId="2429"/>
    <cellStyle name="Comma 2 6 13" xfId="638"/>
    <cellStyle name="Comma 2 6 13 2" xfId="2477"/>
    <cellStyle name="Comma 2 6 13 3" xfId="1988"/>
    <cellStyle name="Comma 2 6 14" xfId="681"/>
    <cellStyle name="Comma 2 6 14 2" xfId="2513"/>
    <cellStyle name="Comma 2 6 14 3" xfId="2533"/>
    <cellStyle name="Comma 2 6 15" xfId="723"/>
    <cellStyle name="Comma 2 6 15 2" xfId="2546"/>
    <cellStyle name="Comma 2 6 15 3" xfId="3511"/>
    <cellStyle name="Comma 2 6 16" xfId="439"/>
    <cellStyle name="Comma 2 6 16 2" xfId="2317"/>
    <cellStyle name="Comma 2 6 16 3" xfId="3372"/>
    <cellStyle name="Comma 2 6 17" xfId="706"/>
    <cellStyle name="Comma 2 6 17 2" xfId="2534"/>
    <cellStyle name="Comma 2 6 17 3" xfId="3503"/>
    <cellStyle name="Comma 2 6 18" xfId="860"/>
    <cellStyle name="Comma 2 6 18 2" xfId="2658"/>
    <cellStyle name="Comma 2 6 18 3" xfId="3591"/>
    <cellStyle name="Comma 2 6 19" xfId="904"/>
    <cellStyle name="Comma 2 6 19 2" xfId="2695"/>
    <cellStyle name="Comma 2 6 19 3" xfId="3616"/>
    <cellStyle name="Comma 2 6 2" xfId="43"/>
    <cellStyle name="Comma 2 6 2 2" xfId="1962"/>
    <cellStyle name="Comma 2 6 2 3" xfId="3136"/>
    <cellStyle name="Comma 2 6 20" xfId="948"/>
    <cellStyle name="Comma 2 6 20 2" xfId="2732"/>
    <cellStyle name="Comma 2 6 20 3" xfId="3641"/>
    <cellStyle name="Comma 2 6 21" xfId="992"/>
    <cellStyle name="Comma 2 6 21 2" xfId="2768"/>
    <cellStyle name="Comma 2 6 21 3" xfId="3665"/>
    <cellStyle name="Comma 2 6 22" xfId="1035"/>
    <cellStyle name="Comma 2 6 22 2" xfId="2804"/>
    <cellStyle name="Comma 2 6 22 3" xfId="3689"/>
    <cellStyle name="Comma 2 6 23" xfId="1078"/>
    <cellStyle name="Comma 2 6 23 2" xfId="2838"/>
    <cellStyle name="Comma 2 6 23 3" xfId="3711"/>
    <cellStyle name="Comma 2 6 24" xfId="1122"/>
    <cellStyle name="Comma 2 6 24 2" xfId="2876"/>
    <cellStyle name="Comma 2 6 24 3" xfId="3738"/>
    <cellStyle name="Comma 2 6 25" xfId="1163"/>
    <cellStyle name="Comma 2 6 25 2" xfId="2908"/>
    <cellStyle name="Comma 2 6 25 3" xfId="3760"/>
    <cellStyle name="Comma 2 6 26" xfId="1202"/>
    <cellStyle name="Comma 2 6 26 2" xfId="2942"/>
    <cellStyle name="Comma 2 6 26 3" xfId="3783"/>
    <cellStyle name="Comma 2 6 27" xfId="1208"/>
    <cellStyle name="Comma 2 6 27 2" xfId="2946"/>
    <cellStyle name="Comma 2 6 27 3" xfId="3786"/>
    <cellStyle name="Comma 2 6 28" xfId="1166"/>
    <cellStyle name="Comma 2 6 28 2" xfId="2911"/>
    <cellStyle name="Comma 2 6 28 3" xfId="3763"/>
    <cellStyle name="Comma 2 6 29" xfId="1337"/>
    <cellStyle name="Comma 2 6 29 2" xfId="3051"/>
    <cellStyle name="Comma 2 6 29 3" xfId="3857"/>
    <cellStyle name="Comma 2 6 3" xfId="199"/>
    <cellStyle name="Comma 2 6 3 2" xfId="2096"/>
    <cellStyle name="Comma 2 6 3 3" xfId="2890"/>
    <cellStyle name="Comma 2 6 30" xfId="1377"/>
    <cellStyle name="Comma 2 6 30 2" xfId="3083"/>
    <cellStyle name="Comma 2 6 30 3" xfId="3878"/>
    <cellStyle name="Comma 2 6 31" xfId="1373"/>
    <cellStyle name="Comma 2 6 31 2" xfId="3080"/>
    <cellStyle name="Comma 2 6 31 3" xfId="3876"/>
    <cellStyle name="Comma 2 6 32" xfId="1220"/>
    <cellStyle name="Comma 2 6 32 2" xfId="2956"/>
    <cellStyle name="Comma 2 6 32 3" xfId="3792"/>
    <cellStyle name="Comma 2 6 33" xfId="1494"/>
    <cellStyle name="Comma 2 6 33 2" xfId="3173"/>
    <cellStyle name="Comma 2 6 33 3" xfId="3944"/>
    <cellStyle name="Comma 2 6 34" xfId="1531"/>
    <cellStyle name="Comma 2 6 34 2" xfId="3200"/>
    <cellStyle name="Comma 2 6 34 3" xfId="3965"/>
    <cellStyle name="Comma 2 6 35" xfId="1506"/>
    <cellStyle name="Comma 2 6 35 2" xfId="3181"/>
    <cellStyle name="Comma 2 6 35 3" xfId="3951"/>
    <cellStyle name="Comma 2 6 36" xfId="1615"/>
    <cellStyle name="Comma 2 6 36 2" xfId="3269"/>
    <cellStyle name="Comma 2 6 36 3" xfId="4013"/>
    <cellStyle name="Comma 2 6 37" xfId="1637"/>
    <cellStyle name="Comma 2 6 37 2" xfId="3288"/>
    <cellStyle name="Comma 2 6 37 3" xfId="4028"/>
    <cellStyle name="Comma 2 6 38" xfId="1501"/>
    <cellStyle name="Comma 2 6 38 2" xfId="3178"/>
    <cellStyle name="Comma 2 6 38 3" xfId="3948"/>
    <cellStyle name="Comma 2 6 39" xfId="1744"/>
    <cellStyle name="Comma 2 6 39 2" xfId="3369"/>
    <cellStyle name="Comma 2 6 39 3" xfId="4088"/>
    <cellStyle name="Comma 2 6 4" xfId="297"/>
    <cellStyle name="Comma 2 6 4 2" xfId="2191"/>
    <cellStyle name="Comma 2 6 4 3" xfId="2643"/>
    <cellStyle name="Comma 2 6 40" xfId="1789"/>
    <cellStyle name="Comma 2 6 40 2" xfId="3402"/>
    <cellStyle name="Comma 2 6 40 3" xfId="4110"/>
    <cellStyle name="Comma 2 6 41" xfId="1777"/>
    <cellStyle name="Comma 2 6 41 2" xfId="3394"/>
    <cellStyle name="Comma 2 6 41 3" xfId="4105"/>
    <cellStyle name="Comma 2 6 42" xfId="1894"/>
    <cellStyle name="Comma 2 6 42 2" xfId="3483"/>
    <cellStyle name="Comma 2 6 42 3" xfId="4164"/>
    <cellStyle name="Comma 2 6 43" xfId="1877"/>
    <cellStyle name="Comma 2 6 43 2" xfId="3473"/>
    <cellStyle name="Comma 2 6 43 3" xfId="4156"/>
    <cellStyle name="Comma 2 6 44" xfId="1936"/>
    <cellStyle name="Comma 2 6 45" xfId="2302"/>
    <cellStyle name="Comma 2 6 5" xfId="304"/>
    <cellStyle name="Comma 2 6 5 2" xfId="2197"/>
    <cellStyle name="Comma 2 6 5 3" xfId="2445"/>
    <cellStyle name="Comma 2 6 6" xfId="331"/>
    <cellStyle name="Comma 2 6 6 2" xfId="2223"/>
    <cellStyle name="Comma 2 6 6 3" xfId="3285"/>
    <cellStyle name="Comma 2 6 7" xfId="371"/>
    <cellStyle name="Comma 2 6 7 2" xfId="2260"/>
    <cellStyle name="Comma 2 6 7 3" xfId="3188"/>
    <cellStyle name="Comma 2 6 8" xfId="302"/>
    <cellStyle name="Comma 2 6 8 2" xfId="2195"/>
    <cellStyle name="Comma 2 6 8 3" xfId="2463"/>
    <cellStyle name="Comma 2 6 9" xfId="390"/>
    <cellStyle name="Comma 2 6 9 2" xfId="2277"/>
    <cellStyle name="Comma 2 6 9 3" xfId="2561"/>
    <cellStyle name="Comma 2 60" xfId="1545"/>
    <cellStyle name="Comma 2 60 2" xfId="3212"/>
    <cellStyle name="Comma 2 60 3" xfId="3974"/>
    <cellStyle name="Comma 2 61" xfId="1587"/>
    <cellStyle name="Comma 2 61 2" xfId="3246"/>
    <cellStyle name="Comma 2 61 3" xfId="4000"/>
    <cellStyle name="Comma 2 62" xfId="1576"/>
    <cellStyle name="Comma 2 62 2" xfId="3237"/>
    <cellStyle name="Comma 2 62 3" xfId="3992"/>
    <cellStyle name="Comma 2 63" xfId="1684"/>
    <cellStyle name="Comma 2 63 2" xfId="3324"/>
    <cellStyle name="Comma 2 63 3" xfId="4054"/>
    <cellStyle name="Comma 2 64" xfId="1714"/>
    <cellStyle name="Comma 2 64 2" xfId="3346"/>
    <cellStyle name="Comma 2 64 3" xfId="4071"/>
    <cellStyle name="Comma 2 65" xfId="1392"/>
    <cellStyle name="Comma 2 65 2" xfId="3094"/>
    <cellStyle name="Comma 2 65 3" xfId="3887"/>
    <cellStyle name="Comma 2 66" xfId="1796"/>
    <cellStyle name="Comma 2 66 2" xfId="3409"/>
    <cellStyle name="Comma 2 66 3" xfId="4115"/>
    <cellStyle name="Comma 2 67" xfId="1844"/>
    <cellStyle name="Comma 2 67 2" xfId="3445"/>
    <cellStyle name="Comma 2 67 3" xfId="4140"/>
    <cellStyle name="Comma 2 68" xfId="1903"/>
    <cellStyle name="Comma 2 68 2" xfId="3492"/>
    <cellStyle name="Comma 2 68 3" xfId="4168"/>
    <cellStyle name="Comma 2 69" xfId="3227"/>
    <cellStyle name="Comma 2 7" xfId="10"/>
    <cellStyle name="Comma 2 7 10" xfId="461"/>
    <cellStyle name="Comma 2 7 10 2" xfId="2336"/>
    <cellStyle name="Comma 2 7 10 3" xfId="2581"/>
    <cellStyle name="Comma 2 7 11" xfId="531"/>
    <cellStyle name="Comma 2 7 11 2" xfId="2393"/>
    <cellStyle name="Comma 2 7 11 3" xfId="2829"/>
    <cellStyle name="Comma 2 7 12" xfId="582"/>
    <cellStyle name="Comma 2 7 12 2" xfId="2435"/>
    <cellStyle name="Comma 2 7 12 3" xfId="2238"/>
    <cellStyle name="Comma 2 7 13" xfId="377"/>
    <cellStyle name="Comma 2 7 13 2" xfId="2264"/>
    <cellStyle name="Comma 2 7 13 3" xfId="3019"/>
    <cellStyle name="Comma 2 7 14" xfId="490"/>
    <cellStyle name="Comma 2 7 14 2" xfId="2360"/>
    <cellStyle name="Comma 2 7 14 3" xfId="2914"/>
    <cellStyle name="Comma 2 7 15" xfId="464"/>
    <cellStyle name="Comma 2 7 15 2" xfId="2338"/>
    <cellStyle name="Comma 2 7 15 3" xfId="2447"/>
    <cellStyle name="Comma 2 7 16" xfId="694"/>
    <cellStyle name="Comma 2 7 16 2" xfId="2525"/>
    <cellStyle name="Comma 2 7 16 3" xfId="2053"/>
    <cellStyle name="Comma 2 7 17" xfId="795"/>
    <cellStyle name="Comma 2 7 17 2" xfId="2609"/>
    <cellStyle name="Comma 2 7 17 3" xfId="3554"/>
    <cellStyle name="Comma 2 7 18" xfId="670"/>
    <cellStyle name="Comma 2 7 18 2" xfId="2505"/>
    <cellStyle name="Comma 2 7 18 3" xfId="2928"/>
    <cellStyle name="Comma 2 7 19" xfId="741"/>
    <cellStyle name="Comma 2 7 19 2" xfId="2564"/>
    <cellStyle name="Comma 2 7 19 3" xfId="3524"/>
    <cellStyle name="Comma 2 7 2" xfId="41"/>
    <cellStyle name="Comma 2 7 2 2" xfId="1960"/>
    <cellStyle name="Comma 2 7 2 3" xfId="3197"/>
    <cellStyle name="Comma 2 7 20" xfId="548"/>
    <cellStyle name="Comma 2 7 20 2" xfId="2408"/>
    <cellStyle name="Comma 2 7 20 3" xfId="3412"/>
    <cellStyle name="Comma 2 7 21" xfId="610"/>
    <cellStyle name="Comma 2 7 21 2" xfId="2456"/>
    <cellStyle name="Comma 2 7 21 3" xfId="2654"/>
    <cellStyle name="Comma 2 7 22" xfId="857"/>
    <cellStyle name="Comma 2 7 22 2" xfId="2655"/>
    <cellStyle name="Comma 2 7 22 3" xfId="3588"/>
    <cellStyle name="Comma 2 7 23" xfId="901"/>
    <cellStyle name="Comma 2 7 23 2" xfId="2692"/>
    <cellStyle name="Comma 2 7 23 3" xfId="3613"/>
    <cellStyle name="Comma 2 7 24" xfId="945"/>
    <cellStyle name="Comma 2 7 24 2" xfId="2729"/>
    <cellStyle name="Comma 2 7 24 3" xfId="3638"/>
    <cellStyle name="Comma 2 7 25" xfId="989"/>
    <cellStyle name="Comma 2 7 25 2" xfId="2765"/>
    <cellStyle name="Comma 2 7 25 3" xfId="3662"/>
    <cellStyle name="Comma 2 7 26" xfId="1032"/>
    <cellStyle name="Comma 2 7 26 2" xfId="2801"/>
    <cellStyle name="Comma 2 7 26 3" xfId="3686"/>
    <cellStyle name="Comma 2 7 27" xfId="1068"/>
    <cellStyle name="Comma 2 7 27 2" xfId="2831"/>
    <cellStyle name="Comma 2 7 27 3" xfId="3705"/>
    <cellStyle name="Comma 2 7 28" xfId="1251"/>
    <cellStyle name="Comma 2 7 28 2" xfId="2983"/>
    <cellStyle name="Comma 2 7 28 3" xfId="3811"/>
    <cellStyle name="Comma 2 7 29" xfId="1237"/>
    <cellStyle name="Comma 2 7 29 2" xfId="2971"/>
    <cellStyle name="Comma 2 7 29 3" xfId="3801"/>
    <cellStyle name="Comma 2 7 3" xfId="197"/>
    <cellStyle name="Comma 2 7 3 2" xfId="2094"/>
    <cellStyle name="Comma 2 7 3 3" xfId="2290"/>
    <cellStyle name="Comma 2 7 30" xfId="1279"/>
    <cellStyle name="Comma 2 7 30 2" xfId="3006"/>
    <cellStyle name="Comma 2 7 30 3" xfId="3827"/>
    <cellStyle name="Comma 2 7 31" xfId="1322"/>
    <cellStyle name="Comma 2 7 31 2" xfId="3042"/>
    <cellStyle name="Comma 2 7 31 3" xfId="3851"/>
    <cellStyle name="Comma 2 7 32" xfId="1240"/>
    <cellStyle name="Comma 2 7 32 2" xfId="2973"/>
    <cellStyle name="Comma 2 7 32 3" xfId="3803"/>
    <cellStyle name="Comma 2 7 33" xfId="1492"/>
    <cellStyle name="Comma 2 7 33 2" xfId="3172"/>
    <cellStyle name="Comma 2 7 33 3" xfId="3943"/>
    <cellStyle name="Comma 2 7 34" xfId="1516"/>
    <cellStyle name="Comma 2 7 34 2" xfId="3190"/>
    <cellStyle name="Comma 2 7 34 3" xfId="3958"/>
    <cellStyle name="Comma 2 7 35" xfId="1498"/>
    <cellStyle name="Comma 2 7 35 2" xfId="3177"/>
    <cellStyle name="Comma 2 7 35 3" xfId="3947"/>
    <cellStyle name="Comma 2 7 36" xfId="1508"/>
    <cellStyle name="Comma 2 7 36 2" xfId="3183"/>
    <cellStyle name="Comma 2 7 36 3" xfId="3953"/>
    <cellStyle name="Comma 2 7 37" xfId="1581"/>
    <cellStyle name="Comma 2 7 37 2" xfId="3241"/>
    <cellStyle name="Comma 2 7 37 3" xfId="3996"/>
    <cellStyle name="Comma 2 7 38" xfId="1631"/>
    <cellStyle name="Comma 2 7 38 2" xfId="3283"/>
    <cellStyle name="Comma 2 7 38 3" xfId="4024"/>
    <cellStyle name="Comma 2 7 39" xfId="1648"/>
    <cellStyle name="Comma 2 7 39 2" xfId="3297"/>
    <cellStyle name="Comma 2 7 39 3" xfId="4033"/>
    <cellStyle name="Comma 2 7 4" xfId="306"/>
    <cellStyle name="Comma 2 7 4 2" xfId="2199"/>
    <cellStyle name="Comma 2 7 4 3" xfId="2288"/>
    <cellStyle name="Comma 2 7 40" xfId="1761"/>
    <cellStyle name="Comma 2 7 40 2" xfId="3383"/>
    <cellStyle name="Comma 2 7 40 3" xfId="4097"/>
    <cellStyle name="Comma 2 7 41" xfId="1746"/>
    <cellStyle name="Comma 2 7 41 2" xfId="3371"/>
    <cellStyle name="Comma 2 7 41 3" xfId="4090"/>
    <cellStyle name="Comma 2 7 42" xfId="1814"/>
    <cellStyle name="Comma 2 7 42 2" xfId="3422"/>
    <cellStyle name="Comma 2 7 42 3" xfId="4123"/>
    <cellStyle name="Comma 2 7 43" xfId="1766"/>
    <cellStyle name="Comma 2 7 43 2" xfId="3387"/>
    <cellStyle name="Comma 2 7 43 3" xfId="4100"/>
    <cellStyle name="Comma 2 7 44" xfId="1934"/>
    <cellStyle name="Comma 2 7 45" xfId="3004"/>
    <cellStyle name="Comma 2 7 5" xfId="332"/>
    <cellStyle name="Comma 2 7 5 2" xfId="2224"/>
    <cellStyle name="Comma 2 7 5 3" xfId="2334"/>
    <cellStyle name="Comma 2 7 6" xfId="355"/>
    <cellStyle name="Comma 2 7 6 2" xfId="2245"/>
    <cellStyle name="Comma 2 7 6 3" xfId="2491"/>
    <cellStyle name="Comma 2 7 7" xfId="363"/>
    <cellStyle name="Comma 2 7 7 2" xfId="2253"/>
    <cellStyle name="Comma 2 7 7 3" xfId="3434"/>
    <cellStyle name="Comma 2 7 8" xfId="293"/>
    <cellStyle name="Comma 2 7 8 2" xfId="2187"/>
    <cellStyle name="Comma 2 7 8 3" xfId="2788"/>
    <cellStyle name="Comma 2 7 9" xfId="428"/>
    <cellStyle name="Comma 2 7 9 2" xfId="2309"/>
    <cellStyle name="Comma 2 7 9 3" xfId="2239"/>
    <cellStyle name="Comma 2 8" xfId="8"/>
    <cellStyle name="Comma 2 8 10" xfId="219"/>
    <cellStyle name="Comma 2 8 10 2" xfId="2116"/>
    <cellStyle name="Comma 2 8 10 3" xfId="3388"/>
    <cellStyle name="Comma 2 8 11" xfId="475"/>
    <cellStyle name="Comma 2 8 11 2" xfId="2348"/>
    <cellStyle name="Comma 2 8 11 3" xfId="3343"/>
    <cellStyle name="Comma 2 8 12" xfId="351"/>
    <cellStyle name="Comma 2 8 12 2" xfId="2241"/>
    <cellStyle name="Comma 2 8 12 3" xfId="2661"/>
    <cellStyle name="Comma 2 8 13" xfId="463"/>
    <cellStyle name="Comma 2 8 13 2" xfId="2337"/>
    <cellStyle name="Comma 2 8 13 3" xfId="2492"/>
    <cellStyle name="Comma 2 8 14" xfId="325"/>
    <cellStyle name="Comma 2 8 14 2" xfId="2218"/>
    <cellStyle name="Comma 2 8 14 3" xfId="3467"/>
    <cellStyle name="Comma 2 8 15" xfId="499"/>
    <cellStyle name="Comma 2 8 15 2" xfId="2368"/>
    <cellStyle name="Comma 2 8 15 3" xfId="2629"/>
    <cellStyle name="Comma 2 8 16" xfId="767"/>
    <cellStyle name="Comma 2 8 16 2" xfId="2585"/>
    <cellStyle name="Comma 2 8 16 3" xfId="3538"/>
    <cellStyle name="Comma 2 8 17" xfId="689"/>
    <cellStyle name="Comma 2 8 17 2" xfId="2520"/>
    <cellStyle name="Comma 2 8 17 3" xfId="2072"/>
    <cellStyle name="Comma 2 8 18" xfId="794"/>
    <cellStyle name="Comma 2 8 18 2" xfId="2608"/>
    <cellStyle name="Comma 2 8 18 3" xfId="3553"/>
    <cellStyle name="Comma 2 8 19" xfId="803"/>
    <cellStyle name="Comma 2 8 19 2" xfId="2613"/>
    <cellStyle name="Comma 2 8 19 3" xfId="3556"/>
    <cellStyle name="Comma 2 8 2" xfId="39"/>
    <cellStyle name="Comma 2 8 2 2" xfId="1958"/>
    <cellStyle name="Comma 2 8 2 3" xfId="3263"/>
    <cellStyle name="Comma 2 8 20" xfId="769"/>
    <cellStyle name="Comma 2 8 20 2" xfId="2587"/>
    <cellStyle name="Comma 2 8 20 3" xfId="3540"/>
    <cellStyle name="Comma 2 8 21" xfId="641"/>
    <cellStyle name="Comma 2 8 21 2" xfId="2480"/>
    <cellStyle name="Comma 2 8 21 3" xfId="1977"/>
    <cellStyle name="Comma 2 8 22" xfId="747"/>
    <cellStyle name="Comma 2 8 22 2" xfId="2569"/>
    <cellStyle name="Comma 2 8 22 3" xfId="3527"/>
    <cellStyle name="Comma 2 8 23" xfId="835"/>
    <cellStyle name="Comma 2 8 23 2" xfId="2640"/>
    <cellStyle name="Comma 2 8 23 3" xfId="3578"/>
    <cellStyle name="Comma 2 8 24" xfId="879"/>
    <cellStyle name="Comma 2 8 24 2" xfId="2675"/>
    <cellStyle name="Comma 2 8 24 3" xfId="3603"/>
    <cellStyle name="Comma 2 8 25" xfId="923"/>
    <cellStyle name="Comma 2 8 25 2" xfId="2713"/>
    <cellStyle name="Comma 2 8 25 3" xfId="3628"/>
    <cellStyle name="Comma 2 8 26" xfId="967"/>
    <cellStyle name="Comma 2 8 26 2" xfId="2748"/>
    <cellStyle name="Comma 2 8 26 3" xfId="3652"/>
    <cellStyle name="Comma 2 8 27" xfId="1165"/>
    <cellStyle name="Comma 2 8 27 2" xfId="2910"/>
    <cellStyle name="Comma 2 8 27 3" xfId="3762"/>
    <cellStyle name="Comma 2 8 28" xfId="1233"/>
    <cellStyle name="Comma 2 8 28 2" xfId="2967"/>
    <cellStyle name="Comma 2 8 28 3" xfId="3798"/>
    <cellStyle name="Comma 2 8 29" xfId="1052"/>
    <cellStyle name="Comma 2 8 29 2" xfId="2817"/>
    <cellStyle name="Comma 2 8 29 3" xfId="3698"/>
    <cellStyle name="Comma 2 8 3" xfId="195"/>
    <cellStyle name="Comma 2 8 3 2" xfId="2092"/>
    <cellStyle name="Comma 2 8 3 3" xfId="2992"/>
    <cellStyle name="Comma 2 8 30" xfId="1257"/>
    <cellStyle name="Comma 2 8 30 2" xfId="2989"/>
    <cellStyle name="Comma 2 8 30 3" xfId="3815"/>
    <cellStyle name="Comma 2 8 31" xfId="1397"/>
    <cellStyle name="Comma 2 8 31 2" xfId="3098"/>
    <cellStyle name="Comma 2 8 31 3" xfId="3891"/>
    <cellStyle name="Comma 2 8 32" xfId="1433"/>
    <cellStyle name="Comma 2 8 32 2" xfId="3126"/>
    <cellStyle name="Comma 2 8 32 3" xfId="3911"/>
    <cellStyle name="Comma 2 8 33" xfId="1097"/>
    <cellStyle name="Comma 2 8 33 2" xfId="2856"/>
    <cellStyle name="Comma 2 8 33 3" xfId="3724"/>
    <cellStyle name="Comma 2 8 34" xfId="1489"/>
    <cellStyle name="Comma 2 8 34 2" xfId="3170"/>
    <cellStyle name="Comma 2 8 34 3" xfId="3941"/>
    <cellStyle name="Comma 2 8 35" xfId="1470"/>
    <cellStyle name="Comma 2 8 35 2" xfId="3155"/>
    <cellStyle name="Comma 2 8 35 3" xfId="3932"/>
    <cellStyle name="Comma 2 8 36" xfId="1598"/>
    <cellStyle name="Comma 2 8 36 2" xfId="3254"/>
    <cellStyle name="Comma 2 8 36 3" xfId="4005"/>
    <cellStyle name="Comma 2 8 37" xfId="1642"/>
    <cellStyle name="Comma 2 8 37 2" xfId="3293"/>
    <cellStyle name="Comma 2 8 37 3" xfId="4030"/>
    <cellStyle name="Comma 2 8 38" xfId="1666"/>
    <cellStyle name="Comma 2 8 38 2" xfId="3308"/>
    <cellStyle name="Comma 2 8 38 3" xfId="4043"/>
    <cellStyle name="Comma 2 8 39" xfId="1661"/>
    <cellStyle name="Comma 2 8 39 2" xfId="3303"/>
    <cellStyle name="Comma 2 8 39 3" xfId="4038"/>
    <cellStyle name="Comma 2 8 4" xfId="312"/>
    <cellStyle name="Comma 2 8 4 2" xfId="2205"/>
    <cellStyle name="Comma 2 8 4 3" xfId="2036"/>
    <cellStyle name="Comma 2 8 40" xfId="1638"/>
    <cellStyle name="Comma 2 8 40 2" xfId="3289"/>
    <cellStyle name="Comma 2 8 40 3" xfId="4029"/>
    <cellStyle name="Comma 2 8 41" xfId="1808"/>
    <cellStyle name="Comma 2 8 41 2" xfId="3418"/>
    <cellStyle name="Comma 2 8 41 3" xfId="4120"/>
    <cellStyle name="Comma 2 8 42" xfId="1865"/>
    <cellStyle name="Comma 2 8 42 2" xfId="3463"/>
    <cellStyle name="Comma 2 8 42 3" xfId="4149"/>
    <cellStyle name="Comma 2 8 43" xfId="1873"/>
    <cellStyle name="Comma 2 8 43 2" xfId="3470"/>
    <cellStyle name="Comma 2 8 43 3" xfId="4154"/>
    <cellStyle name="Comma 2 8 44" xfId="1932"/>
    <cellStyle name="Comma 2 8 45" xfId="3077"/>
    <cellStyle name="Comma 2 8 5" xfId="336"/>
    <cellStyle name="Comma 2 8 5 2" xfId="2228"/>
    <cellStyle name="Comma 2 8 5 3" xfId="3150"/>
    <cellStyle name="Comma 2 8 6" xfId="361"/>
    <cellStyle name="Comma 2 8 6 2" xfId="2251"/>
    <cellStyle name="Comma 2 8 6 3" xfId="3489"/>
    <cellStyle name="Comma 2 8 7" xfId="252"/>
    <cellStyle name="Comma 2 8 7 2" xfId="2149"/>
    <cellStyle name="Comma 2 8 7 3" xfId="2085"/>
    <cellStyle name="Comma 2 8 8" xfId="405"/>
    <cellStyle name="Comma 2 8 8 2" xfId="2291"/>
    <cellStyle name="Comma 2 8 8 3" xfId="3277"/>
    <cellStyle name="Comma 2 8 9" xfId="440"/>
    <cellStyle name="Comma 2 8 9 2" xfId="2318"/>
    <cellStyle name="Comma 2 8 9 3" xfId="3323"/>
    <cellStyle name="Comma 2 9" xfId="67"/>
    <cellStyle name="Comma 2 9 2" xfId="1985"/>
    <cellStyle name="Comma 2 9 3" xfId="3494"/>
    <cellStyle name="Comma 20" xfId="175"/>
    <cellStyle name="Comma 21" xfId="178"/>
    <cellStyle name="Comma 23" xfId="391"/>
    <cellStyle name="Comma 23 2" xfId="2278"/>
    <cellStyle name="Comma 23 3" xfId="2504"/>
    <cellStyle name="Comma 3 10" xfId="401"/>
    <cellStyle name="Comma 3 11" xfId="566"/>
    <cellStyle name="Comma 3 12" xfId="561"/>
    <cellStyle name="Comma 3 13" xfId="438"/>
    <cellStyle name="Comma 3 14" xfId="530"/>
    <cellStyle name="Comma 3 15" xfId="395"/>
    <cellStyle name="Comma 3 16" xfId="775"/>
    <cellStyle name="Comma 3 17" xfId="772"/>
    <cellStyle name="Comma 3 18" xfId="712"/>
    <cellStyle name="Comma 3 19" xfId="801"/>
    <cellStyle name="Comma 3 2" xfId="62"/>
    <cellStyle name="Comma 3 20" xfId="634"/>
    <cellStyle name="Comma 3 21" xfId="856"/>
    <cellStyle name="Comma 3 22" xfId="900"/>
    <cellStyle name="Comma 3 23" xfId="944"/>
    <cellStyle name="Comma 3 24" xfId="988"/>
    <cellStyle name="Comma 3 25" xfId="1031"/>
    <cellStyle name="Comma 3 26" xfId="1075"/>
    <cellStyle name="Comma 3 27" xfId="1205"/>
    <cellStyle name="Comma 3 28" xfId="1228"/>
    <cellStyle name="Comma 3 29" xfId="1218"/>
    <cellStyle name="Comma 3 3" xfId="224"/>
    <cellStyle name="Comma 3 30" xfId="1259"/>
    <cellStyle name="Comma 3 31" xfId="1334"/>
    <cellStyle name="Comma 3 32" xfId="1335"/>
    <cellStyle name="Comma 3 33" xfId="1475"/>
    <cellStyle name="Comma 3 34" xfId="1523"/>
    <cellStyle name="Comma 3 35" xfId="1563"/>
    <cellStyle name="Comma 3 36" xfId="1641"/>
    <cellStyle name="Comma 3 37" xfId="1659"/>
    <cellStyle name="Comma 3 38" xfId="1672"/>
    <cellStyle name="Comma 3 39" xfId="1753"/>
    <cellStyle name="Comma 3 4" xfId="326"/>
    <cellStyle name="Comma 3 40" xfId="1725"/>
    <cellStyle name="Comma 3 41" xfId="1832"/>
    <cellStyle name="Comma 3 42" xfId="1651"/>
    <cellStyle name="Comma 3 43" xfId="1698"/>
    <cellStyle name="Comma 3 5" xfId="348"/>
    <cellStyle name="Comma 3 6" xfId="373"/>
    <cellStyle name="Comma 3 7" xfId="374"/>
    <cellStyle name="Comma 3 8" xfId="347"/>
    <cellStyle name="Comma 3 9" xfId="254"/>
    <cellStyle name="Comma 55" xfId="1709"/>
    <cellStyle name="Comma 55 2" xfId="3342"/>
    <cellStyle name="Comma 55 3" xfId="4069"/>
    <cellStyle name="Comma 56" xfId="1653"/>
    <cellStyle name="Comma 56 2" xfId="3299"/>
    <cellStyle name="Comma 56 3" xfId="4034"/>
    <cellStyle name="Comma 57" xfId="1791"/>
    <cellStyle name="Comma 57 2" xfId="3404"/>
    <cellStyle name="Comma 57 3" xfId="4112"/>
    <cellStyle name="Comma 6" xfId="108"/>
    <cellStyle name="Comma 7" xfId="114"/>
    <cellStyle name="Comma 8" xfId="120"/>
    <cellStyle name="Comma 9" xfId="126"/>
    <cellStyle name="Hyperlink" xfId="1" builtinId="8"/>
    <cellStyle name="Normal" xfId="0" builtinId="0"/>
    <cellStyle name="Normal 10" xfId="31"/>
    <cellStyle name="Normal 11" xfId="216"/>
    <cellStyle name="Normal 11 2" xfId="2113"/>
    <cellStyle name="Normal 11 3" xfId="3471"/>
    <cellStyle name="Normal 12" xfId="110"/>
    <cellStyle name="Normal 12 10" xfId="516"/>
    <cellStyle name="Normal 12 11" xfId="804"/>
    <cellStyle name="Normal 12 12" xfId="780"/>
    <cellStyle name="Normal 12 13" xfId="750"/>
    <cellStyle name="Normal 12 14" xfId="605"/>
    <cellStyle name="Normal 12 15" xfId="800"/>
    <cellStyle name="Normal 12 16" xfId="743"/>
    <cellStyle name="Normal 12 17" xfId="831"/>
    <cellStyle name="Normal 12 18" xfId="875"/>
    <cellStyle name="Normal 12 19" xfId="919"/>
    <cellStyle name="Normal 12 2" xfId="365"/>
    <cellStyle name="Normal 12 20" xfId="963"/>
    <cellStyle name="Normal 12 21" xfId="1007"/>
    <cellStyle name="Normal 12 22" xfId="1263"/>
    <cellStyle name="Normal 12 23" xfId="1130"/>
    <cellStyle name="Normal 12 24" xfId="1148"/>
    <cellStyle name="Normal 12 25" xfId="1283"/>
    <cellStyle name="Normal 12 26" xfId="1416"/>
    <cellStyle name="Normal 12 27" xfId="1306"/>
    <cellStyle name="Normal 12 28" xfId="1435"/>
    <cellStyle name="Normal 12 29" xfId="1547"/>
    <cellStyle name="Normal 12 3" xfId="300"/>
    <cellStyle name="Normal 12 30" xfId="1585"/>
    <cellStyle name="Normal 12 31" xfId="1609"/>
    <cellStyle name="Normal 12 32" xfId="1675"/>
    <cellStyle name="Normal 12 33" xfId="1533"/>
    <cellStyle name="Normal 12 34" xfId="1778"/>
    <cellStyle name="Normal 12 35" xfId="1799"/>
    <cellStyle name="Normal 12 36" xfId="1852"/>
    <cellStyle name="Normal 12 37" xfId="1818"/>
    <cellStyle name="Normal 12 38" xfId="1863"/>
    <cellStyle name="Normal 12 39" xfId="2025"/>
    <cellStyle name="Normal 12 4" xfId="296"/>
    <cellStyle name="Normal 12 40" xfId="3327"/>
    <cellStyle name="Normal 12 5" xfId="507"/>
    <cellStyle name="Normal 12 6" xfId="471"/>
    <cellStyle name="Normal 12 7" xfId="423"/>
    <cellStyle name="Normal 12 8" xfId="536"/>
    <cellStyle name="Normal 12 9" xfId="469"/>
    <cellStyle name="Normal 13" xfId="116"/>
    <cellStyle name="Normal 13 10" xfId="754"/>
    <cellStyle name="Normal 13 11" xfId="783"/>
    <cellStyle name="Normal 13 12" xfId="846"/>
    <cellStyle name="Normal 13 13" xfId="890"/>
    <cellStyle name="Normal 13 14" xfId="934"/>
    <cellStyle name="Normal 13 15" xfId="978"/>
    <cellStyle name="Normal 13 16" xfId="1021"/>
    <cellStyle name="Normal 13 17" xfId="1065"/>
    <cellStyle name="Normal 13 18" xfId="1108"/>
    <cellStyle name="Normal 13 19" xfId="1151"/>
    <cellStyle name="Normal 13 2" xfId="372"/>
    <cellStyle name="Normal 13 20" xfId="1188"/>
    <cellStyle name="Normal 13 21" xfId="1231"/>
    <cellStyle name="Normal 13 22" xfId="1054"/>
    <cellStyle name="Normal 13 23" xfId="1325"/>
    <cellStyle name="Normal 13 24" xfId="1365"/>
    <cellStyle name="Normal 13 25" xfId="1406"/>
    <cellStyle name="Normal 13 26" xfId="1445"/>
    <cellStyle name="Normal 13 27" xfId="1483"/>
    <cellStyle name="Normal 13 28" xfId="1526"/>
    <cellStyle name="Normal 13 29" xfId="1472"/>
    <cellStyle name="Normal 13 3" xfId="431"/>
    <cellStyle name="Normal 13 30" xfId="1541"/>
    <cellStyle name="Normal 13 31" xfId="1645"/>
    <cellStyle name="Normal 13 32" xfId="1639"/>
    <cellStyle name="Normal 13 33" xfId="1670"/>
    <cellStyle name="Normal 13 34" xfId="1759"/>
    <cellStyle name="Normal 13 35" xfId="1773"/>
    <cellStyle name="Normal 13 36" xfId="1837"/>
    <cellStyle name="Normal 13 37" xfId="1858"/>
    <cellStyle name="Normal 13 38" xfId="1911"/>
    <cellStyle name="Normal 13 39" xfId="2031"/>
    <cellStyle name="Normal 13 4" xfId="484"/>
    <cellStyle name="Normal 13 40" xfId="3163"/>
    <cellStyle name="Normal 13 5" xfId="479"/>
    <cellStyle name="Normal 13 6" xfId="573"/>
    <cellStyle name="Normal 13 7" xfId="624"/>
    <cellStyle name="Normal 13 8" xfId="667"/>
    <cellStyle name="Normal 13 9" xfId="709"/>
    <cellStyle name="Normal 14" xfId="122"/>
    <cellStyle name="Normal 14 10" xfId="730"/>
    <cellStyle name="Normal 14 11" xfId="700"/>
    <cellStyle name="Normal 14 12" xfId="823"/>
    <cellStyle name="Normal 14 13" xfId="867"/>
    <cellStyle name="Normal 14 14" xfId="911"/>
    <cellStyle name="Normal 14 15" xfId="955"/>
    <cellStyle name="Normal 14 16" xfId="999"/>
    <cellStyle name="Normal 14 17" xfId="1042"/>
    <cellStyle name="Normal 14 18" xfId="1085"/>
    <cellStyle name="Normal 14 19" xfId="1129"/>
    <cellStyle name="Normal 14 2" xfId="299"/>
    <cellStyle name="Normal 14 20" xfId="1169"/>
    <cellStyle name="Normal 14 21" xfId="1209"/>
    <cellStyle name="Normal 14 22" xfId="1211"/>
    <cellStyle name="Normal 14 23" xfId="1303"/>
    <cellStyle name="Normal 14 24" xfId="1343"/>
    <cellStyle name="Normal 14 25" xfId="1383"/>
    <cellStyle name="Normal 14 26" xfId="1421"/>
    <cellStyle name="Normal 14 27" xfId="1463"/>
    <cellStyle name="Normal 14 28" xfId="1505"/>
    <cellStyle name="Normal 14 29" xfId="1249"/>
    <cellStyle name="Normal 14 3" xfId="437"/>
    <cellStyle name="Normal 14 30" xfId="1476"/>
    <cellStyle name="Normal 14 31" xfId="1623"/>
    <cellStyle name="Normal 14 32" xfId="1593"/>
    <cellStyle name="Normal 14 33" xfId="1723"/>
    <cellStyle name="Normal 14 34" xfId="1710"/>
    <cellStyle name="Normal 14 35" xfId="1758"/>
    <cellStyle name="Normal 14 36" xfId="1792"/>
    <cellStyle name="Normal 14 37" xfId="1879"/>
    <cellStyle name="Normal 14 38" xfId="1904"/>
    <cellStyle name="Normal 14 39" xfId="2035"/>
    <cellStyle name="Normal 14 4" xfId="462"/>
    <cellStyle name="Normal 14 40" xfId="2962"/>
    <cellStyle name="Normal 14 5" xfId="441"/>
    <cellStyle name="Normal 14 6" xfId="546"/>
    <cellStyle name="Normal 14 7" xfId="602"/>
    <cellStyle name="Normal 14 8" xfId="645"/>
    <cellStyle name="Normal 14 9" xfId="688"/>
    <cellStyle name="Normal 15" xfId="128"/>
    <cellStyle name="Normal 15 10" xfId="598"/>
    <cellStyle name="Normal 15 11" xfId="654"/>
    <cellStyle name="Normal 15 12" xfId="798"/>
    <cellStyle name="Normal 15 13" xfId="763"/>
    <cellStyle name="Normal 15 14" xfId="748"/>
    <cellStyle name="Normal 15 15" xfId="819"/>
    <cellStyle name="Normal 15 16" xfId="863"/>
    <cellStyle name="Normal 15 17" xfId="907"/>
    <cellStyle name="Normal 15 18" xfId="951"/>
    <cellStyle name="Normal 15 19" xfId="995"/>
    <cellStyle name="Normal 15 2" xfId="382"/>
    <cellStyle name="Normal 15 20" xfId="1038"/>
    <cellStyle name="Normal 15 21" xfId="1081"/>
    <cellStyle name="Normal 15 22" xfId="1269"/>
    <cellStyle name="Normal 15 23" xfId="1254"/>
    <cellStyle name="Normal 15 24" xfId="1242"/>
    <cellStyle name="Normal 15 25" xfId="1138"/>
    <cellStyle name="Normal 15 26" xfId="1344"/>
    <cellStyle name="Normal 15 27" xfId="1363"/>
    <cellStyle name="Normal 15 28" xfId="1415"/>
    <cellStyle name="Normal 15 29" xfId="1554"/>
    <cellStyle name="Normal 15 3" xfId="443"/>
    <cellStyle name="Normal 15 30" xfId="1592"/>
    <cellStyle name="Normal 15 31" xfId="1622"/>
    <cellStyle name="Normal 15 32" xfId="1683"/>
    <cellStyle name="Normal 15 33" xfId="1747"/>
    <cellStyle name="Normal 15 34" xfId="1633"/>
    <cellStyle name="Normal 15 35" xfId="1803"/>
    <cellStyle name="Normal 15 36" xfId="1762"/>
    <cellStyle name="Normal 15 37" xfId="1848"/>
    <cellStyle name="Normal 15 38" xfId="1849"/>
    <cellStyle name="Normal 15 39" xfId="2039"/>
    <cellStyle name="Normal 15 4" xfId="281"/>
    <cellStyle name="Normal 15 40" xfId="2790"/>
    <cellStyle name="Normal 15 5" xfId="515"/>
    <cellStyle name="Normal 15 6" xfId="412"/>
    <cellStyle name="Normal 15 7" xfId="585"/>
    <cellStyle name="Normal 15 8" xfId="503"/>
    <cellStyle name="Normal 15 9" xfId="349"/>
    <cellStyle name="Normal 16" xfId="134"/>
    <cellStyle name="Normal 16 10" xfId="711"/>
    <cellStyle name="Normal 16 11" xfId="791"/>
    <cellStyle name="Normal 16 12" xfId="781"/>
    <cellStyle name="Normal 16 13" xfId="848"/>
    <cellStyle name="Normal 16 14" xfId="892"/>
    <cellStyle name="Normal 16 15" xfId="936"/>
    <cellStyle name="Normal 16 16" xfId="980"/>
    <cellStyle name="Normal 16 17" xfId="1023"/>
    <cellStyle name="Normal 16 18" xfId="1067"/>
    <cellStyle name="Normal 16 19" xfId="1110"/>
    <cellStyle name="Normal 16 2" xfId="285"/>
    <cellStyle name="Normal 16 20" xfId="1153"/>
    <cellStyle name="Normal 16 21" xfId="1190"/>
    <cellStyle name="Normal 16 22" xfId="1225"/>
    <cellStyle name="Normal 16 23" xfId="1204"/>
    <cellStyle name="Normal 16 24" xfId="1327"/>
    <cellStyle name="Normal 16 25" xfId="1367"/>
    <cellStyle name="Normal 16 26" xfId="1319"/>
    <cellStyle name="Normal 16 27" xfId="1387"/>
    <cellStyle name="Normal 16 28" xfId="1265"/>
    <cellStyle name="Normal 16 29" xfId="1375"/>
    <cellStyle name="Normal 16 3" xfId="448"/>
    <cellStyle name="Normal 16 30" xfId="1624"/>
    <cellStyle name="Normal 16 31" xfId="1650"/>
    <cellStyle name="Normal 16 32" xfId="1703"/>
    <cellStyle name="Normal 16 33" xfId="1752"/>
    <cellStyle name="Normal 16 34" xfId="1765"/>
    <cellStyle name="Normal 16 35" xfId="1827"/>
    <cellStyle name="Normal 16 36" xfId="1843"/>
    <cellStyle name="Normal 16 37" xfId="1897"/>
    <cellStyle name="Normal 16 38" xfId="1889"/>
    <cellStyle name="Normal 16 39" xfId="2044"/>
    <cellStyle name="Normal 16 4" xfId="413"/>
    <cellStyle name="Normal 16 40" xfId="2567"/>
    <cellStyle name="Normal 16 5" xfId="541"/>
    <cellStyle name="Normal 16 6" xfId="578"/>
    <cellStyle name="Normal 16 7" xfId="571"/>
    <cellStyle name="Normal 16 8" xfId="626"/>
    <cellStyle name="Normal 16 9" xfId="669"/>
    <cellStyle name="Normal 17" xfId="140"/>
    <cellStyle name="Normal 17 10" xfId="738"/>
    <cellStyle name="Normal 17 11" xfId="612"/>
    <cellStyle name="Normal 17 12" xfId="830"/>
    <cellStyle name="Normal 17 13" xfId="874"/>
    <cellStyle name="Normal 17 14" xfId="918"/>
    <cellStyle name="Normal 17 15" xfId="962"/>
    <cellStyle name="Normal 17 16" xfId="1006"/>
    <cellStyle name="Normal 17 17" xfId="1049"/>
    <cellStyle name="Normal 17 18" xfId="1092"/>
    <cellStyle name="Normal 17 19" xfId="1136"/>
    <cellStyle name="Normal 17 2" xfId="356"/>
    <cellStyle name="Normal 17 20" xfId="1174"/>
    <cellStyle name="Normal 17 21" xfId="1217"/>
    <cellStyle name="Normal 17 22" xfId="1294"/>
    <cellStyle name="Normal 17 23" xfId="1310"/>
    <cellStyle name="Normal 17 24" xfId="1350"/>
    <cellStyle name="Normal 17 25" xfId="1391"/>
    <cellStyle name="Normal 17 26" xfId="1428"/>
    <cellStyle name="Normal 17 27" xfId="1467"/>
    <cellStyle name="Normal 17 28" xfId="1513"/>
    <cellStyle name="Normal 17 29" xfId="1579"/>
    <cellStyle name="Normal 17 3" xfId="453"/>
    <cellStyle name="Normal 17 30" xfId="1629"/>
    <cellStyle name="Normal 17 31" xfId="1627"/>
    <cellStyle name="Normal 17 32" xfId="1707"/>
    <cellStyle name="Normal 17 33" xfId="1757"/>
    <cellStyle name="Normal 17 34" xfId="1793"/>
    <cellStyle name="Normal 17 35" xfId="1831"/>
    <cellStyle name="Normal 17 36" xfId="1866"/>
    <cellStyle name="Normal 17 37" xfId="1900"/>
    <cellStyle name="Normal 17 38" xfId="1906"/>
    <cellStyle name="Normal 17 39" xfId="2048"/>
    <cellStyle name="Normal 17 4" xfId="470"/>
    <cellStyle name="Normal 17 40" xfId="3500"/>
    <cellStyle name="Normal 17 5" xfId="547"/>
    <cellStyle name="Normal 17 6" xfId="551"/>
    <cellStyle name="Normal 17 7" xfId="609"/>
    <cellStyle name="Normal 17 8" xfId="652"/>
    <cellStyle name="Normal 17 9" xfId="695"/>
    <cellStyle name="Normal 18" xfId="146"/>
    <cellStyle name="Normal 18 10" xfId="771"/>
    <cellStyle name="Normal 18 11" xfId="820"/>
    <cellStyle name="Normal 18 12" xfId="864"/>
    <cellStyle name="Normal 18 13" xfId="908"/>
    <cellStyle name="Normal 18 14" xfId="952"/>
    <cellStyle name="Normal 18 15" xfId="996"/>
    <cellStyle name="Normal 18 16" xfId="1039"/>
    <cellStyle name="Normal 18 17" xfId="1082"/>
    <cellStyle name="Normal 18 18" xfId="1126"/>
    <cellStyle name="Normal 18 19" xfId="1167"/>
    <cellStyle name="Normal 18 2" xfId="387"/>
    <cellStyle name="Normal 18 20" xfId="1206"/>
    <cellStyle name="Normal 18 21" xfId="1248"/>
    <cellStyle name="Normal 18 22" xfId="1300"/>
    <cellStyle name="Normal 18 23" xfId="1340"/>
    <cellStyle name="Normal 18 24" xfId="1380"/>
    <cellStyle name="Normal 18 25" xfId="1422"/>
    <cellStyle name="Normal 18 26" xfId="1464"/>
    <cellStyle name="Normal 18 27" xfId="1502"/>
    <cellStyle name="Normal 18 28" xfId="1538"/>
    <cellStyle name="Normal 18 29" xfId="1583"/>
    <cellStyle name="Normal 18 3" xfId="459"/>
    <cellStyle name="Normal 18 30" xfId="1634"/>
    <cellStyle name="Normal 18 31" xfId="1668"/>
    <cellStyle name="Normal 18 32" xfId="1711"/>
    <cellStyle name="Normal 18 33" xfId="1760"/>
    <cellStyle name="Normal 18 34" xfId="1797"/>
    <cellStyle name="Normal 18 35" xfId="1835"/>
    <cellStyle name="Normal 18 36" xfId="1869"/>
    <cellStyle name="Normal 18 37" xfId="1902"/>
    <cellStyle name="Normal 18 38" xfId="1917"/>
    <cellStyle name="Normal 18 39" xfId="2054"/>
    <cellStyle name="Normal 18 4" xfId="500"/>
    <cellStyle name="Normal 18 40" xfId="3354"/>
    <cellStyle name="Normal 18 5" xfId="553"/>
    <cellStyle name="Normal 18 6" xfId="599"/>
    <cellStyle name="Normal 18 7" xfId="642"/>
    <cellStyle name="Normal 18 8" xfId="685"/>
    <cellStyle name="Normal 18 9" xfId="727"/>
    <cellStyle name="Normal 19" xfId="241"/>
    <cellStyle name="Normal 19 2" xfId="2138"/>
    <cellStyle name="Normal 19 3" xfId="2707"/>
    <cellStyle name="Normal 2" xfId="2"/>
    <cellStyle name="Normal 2 10" xfId="32"/>
    <cellStyle name="Normal 2 10 10" xfId="501"/>
    <cellStyle name="Normal 2 10 10 2" xfId="2370"/>
    <cellStyle name="Normal 2 10 10 3" xfId="2553"/>
    <cellStyle name="Normal 2 10 11" xfId="589"/>
    <cellStyle name="Normal 2 10 11 2" xfId="2440"/>
    <cellStyle name="Normal 2 10 11 3" xfId="3355"/>
    <cellStyle name="Normal 2 10 12" xfId="636"/>
    <cellStyle name="Normal 2 10 12 2" xfId="2475"/>
    <cellStyle name="Normal 2 10 12 3" xfId="1984"/>
    <cellStyle name="Normal 2 10 13" xfId="679"/>
    <cellStyle name="Normal 2 10 13 2" xfId="2511"/>
    <cellStyle name="Normal 2 10 13 3" xfId="2594"/>
    <cellStyle name="Normal 2 10 14" xfId="721"/>
    <cellStyle name="Normal 2 10 14 2" xfId="2544"/>
    <cellStyle name="Normal 2 10 14 3" xfId="3509"/>
    <cellStyle name="Normal 2 10 15" xfId="766"/>
    <cellStyle name="Normal 2 10 15 2" xfId="2584"/>
    <cellStyle name="Normal 2 10 15 3" xfId="3537"/>
    <cellStyle name="Normal 2 10 16" xfId="691"/>
    <cellStyle name="Normal 2 10 16 2" xfId="2522"/>
    <cellStyle name="Normal 2 10 16 3" xfId="2064"/>
    <cellStyle name="Normal 2 10 17" xfId="858"/>
    <cellStyle name="Normal 2 10 17 2" xfId="2656"/>
    <cellStyle name="Normal 2 10 17 3" xfId="3589"/>
    <cellStyle name="Normal 2 10 18" xfId="902"/>
    <cellStyle name="Normal 2 10 18 2" xfId="2693"/>
    <cellStyle name="Normal 2 10 18 3" xfId="3614"/>
    <cellStyle name="Normal 2 10 19" xfId="946"/>
    <cellStyle name="Normal 2 10 19 2" xfId="2730"/>
    <cellStyle name="Normal 2 10 19 3" xfId="3639"/>
    <cellStyle name="Normal 2 10 2" xfId="57"/>
    <cellStyle name="Normal 2 10 2 2" xfId="1976"/>
    <cellStyle name="Normal 2 10 2 3" xfId="2686"/>
    <cellStyle name="Normal 2 10 20" xfId="990"/>
    <cellStyle name="Normal 2 10 20 2" xfId="2766"/>
    <cellStyle name="Normal 2 10 20 3" xfId="3663"/>
    <cellStyle name="Normal 2 10 21" xfId="1033"/>
    <cellStyle name="Normal 2 10 21 2" xfId="2802"/>
    <cellStyle name="Normal 2 10 21 3" xfId="3687"/>
    <cellStyle name="Normal 2 10 22" xfId="1076"/>
    <cellStyle name="Normal 2 10 22 2" xfId="2836"/>
    <cellStyle name="Normal 2 10 22 3" xfId="3709"/>
    <cellStyle name="Normal 2 10 23" xfId="1120"/>
    <cellStyle name="Normal 2 10 23 2" xfId="2874"/>
    <cellStyle name="Normal 2 10 23 3" xfId="3736"/>
    <cellStyle name="Normal 2 10 24" xfId="1161"/>
    <cellStyle name="Normal 2 10 24 2" xfId="2906"/>
    <cellStyle name="Normal 2 10 24 3" xfId="3758"/>
    <cellStyle name="Normal 2 10 25" xfId="1200"/>
    <cellStyle name="Normal 2 10 25 2" xfId="2940"/>
    <cellStyle name="Normal 2 10 25 3" xfId="3781"/>
    <cellStyle name="Normal 2 10 26" xfId="1243"/>
    <cellStyle name="Normal 2 10 26 2" xfId="2976"/>
    <cellStyle name="Normal 2 10 26 3" xfId="3805"/>
    <cellStyle name="Normal 2 10 27" xfId="1256"/>
    <cellStyle name="Normal 2 10 27 2" xfId="2988"/>
    <cellStyle name="Normal 2 10 27 3" xfId="3814"/>
    <cellStyle name="Normal 2 10 28" xfId="1336"/>
    <cellStyle name="Normal 2 10 28 2" xfId="3050"/>
    <cellStyle name="Normal 2 10 28 3" xfId="3856"/>
    <cellStyle name="Normal 2 10 29" xfId="1376"/>
    <cellStyle name="Normal 2 10 29 2" xfId="3082"/>
    <cellStyle name="Normal 2 10 29 3" xfId="3877"/>
    <cellStyle name="Normal 2 10 3" xfId="218"/>
    <cellStyle name="Normal 2 10 3 2" xfId="2115"/>
    <cellStyle name="Normal 2 10 3 3" xfId="3414"/>
    <cellStyle name="Normal 2 10 30" xfId="1417"/>
    <cellStyle name="Normal 2 10 30 2" xfId="3113"/>
    <cellStyle name="Normal 2 10 30 3" xfId="3901"/>
    <cellStyle name="Normal 2 10 31" xfId="1457"/>
    <cellStyle name="Normal 2 10 31 2" xfId="3143"/>
    <cellStyle name="Normal 2 10 31 3" xfId="3923"/>
    <cellStyle name="Normal 2 10 32" xfId="1496"/>
    <cellStyle name="Normal 2 10 32 2" xfId="3175"/>
    <cellStyle name="Normal 2 10 32 3" xfId="3945"/>
    <cellStyle name="Normal 2 10 33" xfId="1536"/>
    <cellStyle name="Normal 2 10 33 2" xfId="3204"/>
    <cellStyle name="Normal 2 10 33 3" xfId="3968"/>
    <cellStyle name="Normal 2 10 34" xfId="1542"/>
    <cellStyle name="Normal 2 10 34 2" xfId="3209"/>
    <cellStyle name="Normal 2 10 34 3" xfId="3972"/>
    <cellStyle name="Normal 2 10 35" xfId="1580"/>
    <cellStyle name="Normal 2 10 35 2" xfId="3240"/>
    <cellStyle name="Normal 2 10 35 3" xfId="3995"/>
    <cellStyle name="Normal 2 10 36" xfId="1521"/>
    <cellStyle name="Normal 2 10 36 2" xfId="3194"/>
    <cellStyle name="Normal 2 10 36 3" xfId="3961"/>
    <cellStyle name="Normal 2 10 37" xfId="1669"/>
    <cellStyle name="Normal 2 10 37 2" xfId="3311"/>
    <cellStyle name="Normal 2 10 37 3" xfId="4045"/>
    <cellStyle name="Normal 2 10 38" xfId="1671"/>
    <cellStyle name="Normal 2 10 38 2" xfId="3313"/>
    <cellStyle name="Normal 2 10 38 3" xfId="4046"/>
    <cellStyle name="Normal 2 10 39" xfId="1718"/>
    <cellStyle name="Normal 2 10 39 2" xfId="3350"/>
    <cellStyle name="Normal 2 10 39 3" xfId="4074"/>
    <cellStyle name="Normal 2 10 4" xfId="248"/>
    <cellStyle name="Normal 2 10 4 2" xfId="2145"/>
    <cellStyle name="Normal 2 10 4 3" xfId="2013"/>
    <cellStyle name="Normal 2 10 40" xfId="1794"/>
    <cellStyle name="Normal 2 10 40 2" xfId="3407"/>
    <cellStyle name="Normal 2 10 40 3" xfId="4113"/>
    <cellStyle name="Normal 2 10 41" xfId="1682"/>
    <cellStyle name="Normal 2 10 41 2" xfId="3322"/>
    <cellStyle name="Normal 2 10 41 3" xfId="4053"/>
    <cellStyle name="Normal 2 10 42" xfId="1834"/>
    <cellStyle name="Normal 2 10 42 2" xfId="3437"/>
    <cellStyle name="Normal 2 10 42 3" xfId="4135"/>
    <cellStyle name="Normal 2 10 43" xfId="1915"/>
    <cellStyle name="Normal 2 10 43 2" xfId="3495"/>
    <cellStyle name="Normal 2 10 43 3" xfId="4169"/>
    <cellStyle name="Normal 2 10 44" xfId="1951"/>
    <cellStyle name="Normal 2 10 45" xfId="3453"/>
    <cellStyle name="Normal 2 10 5" xfId="269"/>
    <cellStyle name="Normal 2 10 5 2" xfId="2166"/>
    <cellStyle name="Normal 2 10 5 3" xfId="2259"/>
    <cellStyle name="Normal 2 10 6" xfId="237"/>
    <cellStyle name="Normal 2 10 6 2" xfId="2134"/>
    <cellStyle name="Normal 2 10 6 3" xfId="2850"/>
    <cellStyle name="Normal 2 10 7" xfId="346"/>
    <cellStyle name="Normal 2 10 7 2" xfId="2237"/>
    <cellStyle name="Normal 2 10 7 3" xfId="2842"/>
    <cellStyle name="Normal 2 10 8" xfId="409"/>
    <cellStyle name="Normal 2 10 8 2" xfId="2294"/>
    <cellStyle name="Normal 2 10 8 3" xfId="3092"/>
    <cellStyle name="Normal 2 10 9" xfId="496"/>
    <cellStyle name="Normal 2 10 9 2" xfId="2365"/>
    <cellStyle name="Normal 2 10 9 3" xfId="2737"/>
    <cellStyle name="Normal 2 11" xfId="17"/>
    <cellStyle name="Normal 2 11 10" xfId="539"/>
    <cellStyle name="Normal 2 11 10 2" xfId="2400"/>
    <cellStyle name="Normal 2 11 10 3" xfId="2343"/>
    <cellStyle name="Normal 2 11 11" xfId="487"/>
    <cellStyle name="Normal 2 11 11 2" xfId="2358"/>
    <cellStyle name="Normal 2 11 11 3" xfId="3028"/>
    <cellStyle name="Normal 2 11 12" xfId="238"/>
    <cellStyle name="Normal 2 11 12 2" xfId="2135"/>
    <cellStyle name="Normal 2 11 12 3" xfId="2813"/>
    <cellStyle name="Normal 2 11 13" xfId="473"/>
    <cellStyle name="Normal 2 11 13 2" xfId="2346"/>
    <cellStyle name="Normal 2 11 13 3" xfId="3405"/>
    <cellStyle name="Normal 2 11 14" xfId="587"/>
    <cellStyle name="Normal 2 11 14 2" xfId="2438"/>
    <cellStyle name="Normal 2 11 14 3" xfId="3298"/>
    <cellStyle name="Normal 2 11 15" xfId="640"/>
    <cellStyle name="Normal 2 11 15 2" xfId="2479"/>
    <cellStyle name="Normal 2 11 15 3" xfId="1980"/>
    <cellStyle name="Normal 2 11 16" xfId="729"/>
    <cellStyle name="Normal 2 11 16 2" xfId="2552"/>
    <cellStyle name="Normal 2 11 16 3" xfId="3516"/>
    <cellStyle name="Normal 2 11 17" xfId="698"/>
    <cellStyle name="Normal 2 11 17 2" xfId="2528"/>
    <cellStyle name="Normal 2 11 17 3" xfId="2074"/>
    <cellStyle name="Normal 2 11 18" xfId="756"/>
    <cellStyle name="Normal 2 11 18 2" xfId="2576"/>
    <cellStyle name="Normal 2 11 18 3" xfId="3530"/>
    <cellStyle name="Normal 2 11 19" xfId="731"/>
    <cellStyle name="Normal 2 11 19 2" xfId="2554"/>
    <cellStyle name="Normal 2 11 19 3" xfId="3517"/>
    <cellStyle name="Normal 2 11 2" xfId="48"/>
    <cellStyle name="Normal 2 11 2 2" xfId="1967"/>
    <cellStyle name="Normal 2 11 2 3" xfId="2966"/>
    <cellStyle name="Normal 2 11 20" xfId="862"/>
    <cellStyle name="Normal 2 11 20 2" xfId="2660"/>
    <cellStyle name="Normal 2 11 20 3" xfId="3593"/>
    <cellStyle name="Normal 2 11 21" xfId="906"/>
    <cellStyle name="Normal 2 11 21 2" xfId="2697"/>
    <cellStyle name="Normal 2 11 21 3" xfId="3618"/>
    <cellStyle name="Normal 2 11 22" xfId="950"/>
    <cellStyle name="Normal 2 11 22 2" xfId="2734"/>
    <cellStyle name="Normal 2 11 22 3" xfId="3643"/>
    <cellStyle name="Normal 2 11 23" xfId="994"/>
    <cellStyle name="Normal 2 11 23 2" xfId="2770"/>
    <cellStyle name="Normal 2 11 23 3" xfId="3667"/>
    <cellStyle name="Normal 2 11 24" xfId="1037"/>
    <cellStyle name="Normal 2 11 24 2" xfId="2806"/>
    <cellStyle name="Normal 2 11 24 3" xfId="3691"/>
    <cellStyle name="Normal 2 11 25" xfId="1080"/>
    <cellStyle name="Normal 2 11 25 2" xfId="2840"/>
    <cellStyle name="Normal 2 11 25 3" xfId="3713"/>
    <cellStyle name="Normal 2 11 26" xfId="1124"/>
    <cellStyle name="Normal 2 11 26 2" xfId="2878"/>
    <cellStyle name="Normal 2 11 26 3" xfId="3740"/>
    <cellStyle name="Normal 2 11 27" xfId="1187"/>
    <cellStyle name="Normal 2 11 27 2" xfId="2930"/>
    <cellStyle name="Normal 2 11 27 3" xfId="3774"/>
    <cellStyle name="Normal 2 11 28" xfId="1287"/>
    <cellStyle name="Normal 2 11 28 2" xfId="3013"/>
    <cellStyle name="Normal 2 11 28 3" xfId="3833"/>
    <cellStyle name="Normal 2 11 29" xfId="1262"/>
    <cellStyle name="Normal 2 11 29 2" xfId="2994"/>
    <cellStyle name="Normal 2 11 29 3" xfId="3818"/>
    <cellStyle name="Normal 2 11 3" xfId="204"/>
    <cellStyle name="Normal 2 11 3 2" xfId="2101"/>
    <cellStyle name="Normal 2 11 3 3" xfId="2710"/>
    <cellStyle name="Normal 2 11 30" xfId="1241"/>
    <cellStyle name="Normal 2 11 30 2" xfId="2974"/>
    <cellStyle name="Normal 2 11 30 3" xfId="3804"/>
    <cellStyle name="Normal 2 11 31" xfId="1371"/>
    <cellStyle name="Normal 2 11 31 2" xfId="3079"/>
    <cellStyle name="Normal 2 11 31 3" xfId="3875"/>
    <cellStyle name="Normal 2 11 32" xfId="1276"/>
    <cellStyle name="Normal 2 11 32 2" xfId="3003"/>
    <cellStyle name="Normal 2 11 32 3" xfId="3825"/>
    <cellStyle name="Normal 2 11 33" xfId="1299"/>
    <cellStyle name="Normal 2 11 33 2" xfId="3024"/>
    <cellStyle name="Normal 2 11 33 3" xfId="3840"/>
    <cellStyle name="Normal 2 11 34" xfId="1511"/>
    <cellStyle name="Normal 2 11 34 2" xfId="3186"/>
    <cellStyle name="Normal 2 11 34 3" xfId="3955"/>
    <cellStyle name="Normal 2 11 35" xfId="1425"/>
    <cellStyle name="Normal 2 11 35 2" xfId="3120"/>
    <cellStyle name="Normal 2 11 35 3" xfId="3907"/>
    <cellStyle name="Normal 2 11 36" xfId="1347"/>
    <cellStyle name="Normal 2 11 36 2" xfId="3060"/>
    <cellStyle name="Normal 2 11 36 3" xfId="3863"/>
    <cellStyle name="Normal 2 11 37" xfId="1701"/>
    <cellStyle name="Normal 2 11 37 2" xfId="3334"/>
    <cellStyle name="Normal 2 11 37 3" xfId="4063"/>
    <cellStyle name="Normal 2 11 38" xfId="1740"/>
    <cellStyle name="Normal 2 11 38 2" xfId="3365"/>
    <cellStyle name="Normal 2 11 38 3" xfId="4084"/>
    <cellStyle name="Normal 2 11 39" xfId="1695"/>
    <cellStyle name="Normal 2 11 39 2" xfId="3330"/>
    <cellStyle name="Normal 2 11 39 3" xfId="4059"/>
    <cellStyle name="Normal 2 11 4" xfId="268"/>
    <cellStyle name="Normal 2 11 4 2" xfId="2165"/>
    <cellStyle name="Normal 2 11 4 3" xfId="2266"/>
    <cellStyle name="Normal 2 11 40" xfId="1763"/>
    <cellStyle name="Normal 2 11 40 2" xfId="3385"/>
    <cellStyle name="Normal 2 11 40 3" xfId="4098"/>
    <cellStyle name="Normal 2 11 41" xfId="1604"/>
    <cellStyle name="Normal 2 11 41 2" xfId="3259"/>
    <cellStyle name="Normal 2 11 41 3" xfId="4008"/>
    <cellStyle name="Normal 2 11 42" xfId="1891"/>
    <cellStyle name="Normal 2 11 42 2" xfId="3480"/>
    <cellStyle name="Normal 2 11 42 3" xfId="4161"/>
    <cellStyle name="Normal 2 11 43" xfId="1836"/>
    <cellStyle name="Normal 2 11 43 2" xfId="3438"/>
    <cellStyle name="Normal 2 11 43 3" xfId="4136"/>
    <cellStyle name="Normal 2 11 44" xfId="1941"/>
    <cellStyle name="Normal 2 11 45" xfId="2796"/>
    <cellStyle name="Normal 2 11 5" xfId="322"/>
    <cellStyle name="Normal 2 11 5 2" xfId="2215"/>
    <cellStyle name="Normal 2 11 5 3" xfId="2369"/>
    <cellStyle name="Normal 2 11 6" xfId="343"/>
    <cellStyle name="Normal 2 11 6 2" xfId="2234"/>
    <cellStyle name="Normal 2 11 6 3" xfId="2274"/>
    <cellStyle name="Normal 2 11 7" xfId="226"/>
    <cellStyle name="Normal 2 11 7 2" xfId="2123"/>
    <cellStyle name="Normal 2 11 7 3" xfId="3185"/>
    <cellStyle name="Normal 2 11 8" xfId="394"/>
    <cellStyle name="Normal 2 11 8 2" xfId="2281"/>
    <cellStyle name="Normal 2 11 8 3" xfId="2432"/>
    <cellStyle name="Normal 2 11 9" xfId="392"/>
    <cellStyle name="Normal 2 11 9 2" xfId="2279"/>
    <cellStyle name="Normal 2 11 9 3" xfId="2469"/>
    <cellStyle name="Normal 2 12" xfId="15"/>
    <cellStyle name="Normal 2 12 10" xfId="450"/>
    <cellStyle name="Normal 2 12 10 2" xfId="2325"/>
    <cellStyle name="Normal 2 12 10 3" xfId="2986"/>
    <cellStyle name="Normal 2 12 11" xfId="406"/>
    <cellStyle name="Normal 2 12 11 2" xfId="2292"/>
    <cellStyle name="Normal 2 12 11 3" xfId="2323"/>
    <cellStyle name="Normal 2 12 12" xfId="506"/>
    <cellStyle name="Normal 2 12 12 2" xfId="2375"/>
    <cellStyle name="Normal 2 12 12 3" xfId="2351"/>
    <cellStyle name="Normal 2 12 13" xfId="478"/>
    <cellStyle name="Normal 2 12 13 2" xfId="2350"/>
    <cellStyle name="Normal 2 12 13 3" xfId="3276"/>
    <cellStyle name="Normal 2 12 14" xfId="597"/>
    <cellStyle name="Normal 2 12 14 2" xfId="2446"/>
    <cellStyle name="Normal 2 12 14 3" xfId="3160"/>
    <cellStyle name="Normal 2 12 15" xfId="466"/>
    <cellStyle name="Normal 2 12 15 2" xfId="2340"/>
    <cellStyle name="Normal 2 12 15 3" xfId="2484"/>
    <cellStyle name="Normal 2 12 16" xfId="576"/>
    <cellStyle name="Normal 2 12 16 2" xfId="2431"/>
    <cellStyle name="Normal 2 12 16 3" xfId="1950"/>
    <cellStyle name="Normal 2 12 17" xfId="734"/>
    <cellStyle name="Normal 2 12 17 2" xfId="2557"/>
    <cellStyle name="Normal 2 12 17 3" xfId="3520"/>
    <cellStyle name="Normal 2 12 18" xfId="816"/>
    <cellStyle name="Normal 2 12 18 2" xfId="2624"/>
    <cellStyle name="Normal 2 12 18 3" xfId="3567"/>
    <cellStyle name="Normal 2 12 19" xfId="818"/>
    <cellStyle name="Normal 2 12 19 2" xfId="2625"/>
    <cellStyle name="Normal 2 12 19 3" xfId="3568"/>
    <cellStyle name="Normal 2 12 2" xfId="46"/>
    <cellStyle name="Normal 2 12 2 2" xfId="1965"/>
    <cellStyle name="Normal 2 12 2 3" xfId="3045"/>
    <cellStyle name="Normal 2 12 20" xfId="797"/>
    <cellStyle name="Normal 2 12 20 2" xfId="2610"/>
    <cellStyle name="Normal 2 12 20 3" xfId="3555"/>
    <cellStyle name="Normal 2 12 21" xfId="814"/>
    <cellStyle name="Normal 2 12 21 2" xfId="2622"/>
    <cellStyle name="Normal 2 12 21 3" xfId="3565"/>
    <cellStyle name="Normal 2 12 22" xfId="635"/>
    <cellStyle name="Normal 2 12 22 2" xfId="2474"/>
    <cellStyle name="Normal 2 12 22 3" xfId="1996"/>
    <cellStyle name="Normal 2 12 23" xfId="733"/>
    <cellStyle name="Normal 2 12 23 2" xfId="2556"/>
    <cellStyle name="Normal 2 12 23 3" xfId="3519"/>
    <cellStyle name="Normal 2 12 24" xfId="833"/>
    <cellStyle name="Normal 2 12 24 2" xfId="2638"/>
    <cellStyle name="Normal 2 12 24 3" xfId="3576"/>
    <cellStyle name="Normal 2 12 25" xfId="877"/>
    <cellStyle name="Normal 2 12 25 2" xfId="2673"/>
    <cellStyle name="Normal 2 12 25 3" xfId="3601"/>
    <cellStyle name="Normal 2 12 26" xfId="921"/>
    <cellStyle name="Normal 2 12 26 2" xfId="2711"/>
    <cellStyle name="Normal 2 12 26 3" xfId="3626"/>
    <cellStyle name="Normal 2 12 27" xfId="1171"/>
    <cellStyle name="Normal 2 12 27 2" xfId="2916"/>
    <cellStyle name="Normal 2 12 27 3" xfId="3766"/>
    <cellStyle name="Normal 2 12 28" xfId="1282"/>
    <cellStyle name="Normal 2 12 28 2" xfId="3008"/>
    <cellStyle name="Normal 2 12 28 3" xfId="3829"/>
    <cellStyle name="Normal 2 12 29" xfId="1296"/>
    <cellStyle name="Normal 2 12 29 2" xfId="3021"/>
    <cellStyle name="Normal 2 12 29 3" xfId="3838"/>
    <cellStyle name="Normal 2 12 3" xfId="202"/>
    <cellStyle name="Normal 2 12 3 2" xfId="2099"/>
    <cellStyle name="Normal 2 12 3 3" xfId="2782"/>
    <cellStyle name="Normal 2 12 30" xfId="1298"/>
    <cellStyle name="Normal 2 12 30 2" xfId="3023"/>
    <cellStyle name="Normal 2 12 30 3" xfId="3839"/>
    <cellStyle name="Normal 2 12 31" xfId="1266"/>
    <cellStyle name="Normal 2 12 31 2" xfId="2996"/>
    <cellStyle name="Normal 2 12 31 3" xfId="3819"/>
    <cellStyle name="Normal 2 12 32" xfId="1451"/>
    <cellStyle name="Normal 2 12 32 2" xfId="3138"/>
    <cellStyle name="Normal 2 12 32 3" xfId="3918"/>
    <cellStyle name="Normal 2 12 33" xfId="1444"/>
    <cellStyle name="Normal 2 12 33 2" xfId="3133"/>
    <cellStyle name="Normal 2 12 33 3" xfId="3915"/>
    <cellStyle name="Normal 2 12 34" xfId="1468"/>
    <cellStyle name="Normal 2 12 34 2" xfId="3153"/>
    <cellStyle name="Normal 2 12 34 3" xfId="3931"/>
    <cellStyle name="Normal 2 12 35" xfId="1534"/>
    <cellStyle name="Normal 2 12 35 2" xfId="3202"/>
    <cellStyle name="Normal 2 12 35 3" xfId="3966"/>
    <cellStyle name="Normal 2 12 36" xfId="1546"/>
    <cellStyle name="Normal 2 12 36 2" xfId="3213"/>
    <cellStyle name="Normal 2 12 36 3" xfId="3975"/>
    <cellStyle name="Normal 2 12 37" xfId="1543"/>
    <cellStyle name="Normal 2 12 37 2" xfId="3210"/>
    <cellStyle name="Normal 2 12 37 3" xfId="3973"/>
    <cellStyle name="Normal 2 12 38" xfId="1742"/>
    <cellStyle name="Normal 2 12 38 2" xfId="3367"/>
    <cellStyle name="Normal 2 12 38 3" xfId="4086"/>
    <cellStyle name="Normal 2 12 39" xfId="1739"/>
    <cellStyle name="Normal 2 12 39 2" xfId="3364"/>
    <cellStyle name="Normal 2 12 39 3" xfId="4083"/>
    <cellStyle name="Normal 2 12 4" xfId="278"/>
    <cellStyle name="Normal 2 12 4 2" xfId="2175"/>
    <cellStyle name="Normal 2 12 4 3" xfId="3249"/>
    <cellStyle name="Normal 2 12 40" xfId="1628"/>
    <cellStyle name="Normal 2 12 40 2" xfId="3280"/>
    <cellStyle name="Normal 2 12 40 3" xfId="4022"/>
    <cellStyle name="Normal 2 12 41" xfId="1825"/>
    <cellStyle name="Normal 2 12 41 2" xfId="3428"/>
    <cellStyle name="Normal 2 12 41 3" xfId="4129"/>
    <cellStyle name="Normal 2 12 42" xfId="1856"/>
    <cellStyle name="Normal 2 12 42 2" xfId="3455"/>
    <cellStyle name="Normal 2 12 42 3" xfId="4143"/>
    <cellStyle name="Normal 2 12 43" xfId="1821"/>
    <cellStyle name="Normal 2 12 43 2" xfId="3424"/>
    <cellStyle name="Normal 2 12 43 3" xfId="4125"/>
    <cellStyle name="Normal 2 12 44" xfId="1939"/>
    <cellStyle name="Normal 2 12 45" xfId="2868"/>
    <cellStyle name="Normal 2 12 5" xfId="314"/>
    <cellStyle name="Normal 2 12 5 2" xfId="2207"/>
    <cellStyle name="Normal 2 12 5 3" xfId="2026"/>
    <cellStyle name="Normal 2 12 6" xfId="338"/>
    <cellStyle name="Normal 2 12 6 2" xfId="2230"/>
    <cellStyle name="Normal 2 12 6 3" xfId="3086"/>
    <cellStyle name="Normal 2 12 7" xfId="353"/>
    <cellStyle name="Normal 2 12 7 2" xfId="2243"/>
    <cellStyle name="Normal 2 12 7 3" xfId="2589"/>
    <cellStyle name="Normal 2 12 8" xfId="275"/>
    <cellStyle name="Normal 2 12 8 2" xfId="2172"/>
    <cellStyle name="Normal 2 12 8 3" xfId="2214"/>
    <cellStyle name="Normal 2 12 9" xfId="262"/>
    <cellStyle name="Normal 2 12 9 2" xfId="2159"/>
    <cellStyle name="Normal 2 12 9 3" xfId="1981"/>
    <cellStyle name="Normal 2 13" xfId="13"/>
    <cellStyle name="Normal 2 13 10" xfId="436"/>
    <cellStyle name="Normal 2 13 10 2" xfId="2316"/>
    <cellStyle name="Normal 2 13 10 3" xfId="3384"/>
    <cellStyle name="Normal 2 13 11" xfId="538"/>
    <cellStyle name="Normal 2 13 11 2" xfId="2399"/>
    <cellStyle name="Normal 2 13 11 3" xfId="2575"/>
    <cellStyle name="Normal 2 13 12" xfId="588"/>
    <cellStyle name="Normal 2 13 12 2" xfId="2439"/>
    <cellStyle name="Normal 2 13 12 3" xfId="3435"/>
    <cellStyle name="Normal 2 13 13" xfId="430"/>
    <cellStyle name="Normal 2 13 13 2" xfId="2311"/>
    <cellStyle name="Normal 2 13 13 3" xfId="2437"/>
    <cellStyle name="Normal 2 13 14" xfId="632"/>
    <cellStyle name="Normal 2 13 14 2" xfId="2473"/>
    <cellStyle name="Normal 2 13 14 3" xfId="2086"/>
    <cellStyle name="Normal 2 13 15" xfId="675"/>
    <cellStyle name="Normal 2 13 15 2" xfId="2508"/>
    <cellStyle name="Normal 2 13 15 3" xfId="2753"/>
    <cellStyle name="Normal 2 13 16" xfId="683"/>
    <cellStyle name="Normal 2 13 16 2" xfId="2515"/>
    <cellStyle name="Normal 2 13 16 3" xfId="2464"/>
    <cellStyle name="Normal 2 13 17" xfId="812"/>
    <cellStyle name="Normal 2 13 17 2" xfId="2620"/>
    <cellStyle name="Normal 2 13 17 3" xfId="3563"/>
    <cellStyle name="Normal 2 13 18" xfId="603"/>
    <cellStyle name="Normal 2 13 18 2" xfId="2451"/>
    <cellStyle name="Normal 2 13 18 3" xfId="2963"/>
    <cellStyle name="Normal 2 13 19" xfId="854"/>
    <cellStyle name="Normal 2 13 19 2" xfId="2653"/>
    <cellStyle name="Normal 2 13 19 3" xfId="3587"/>
    <cellStyle name="Normal 2 13 2" xfId="44"/>
    <cellStyle name="Normal 2 13 2 2" xfId="1963"/>
    <cellStyle name="Normal 2 13 2 3" xfId="3105"/>
    <cellStyle name="Normal 2 13 20" xfId="898"/>
    <cellStyle name="Normal 2 13 20 2" xfId="2691"/>
    <cellStyle name="Normal 2 13 20 3" xfId="3612"/>
    <cellStyle name="Normal 2 13 21" xfId="942"/>
    <cellStyle name="Normal 2 13 21 2" xfId="2727"/>
    <cellStyle name="Normal 2 13 21 3" xfId="3637"/>
    <cellStyle name="Normal 2 13 22" xfId="986"/>
    <cellStyle name="Normal 2 13 22 2" xfId="2764"/>
    <cellStyle name="Normal 2 13 22 3" xfId="3661"/>
    <cellStyle name="Normal 2 13 23" xfId="1029"/>
    <cellStyle name="Normal 2 13 23 2" xfId="2799"/>
    <cellStyle name="Normal 2 13 23 3" xfId="3685"/>
    <cellStyle name="Normal 2 13 24" xfId="1073"/>
    <cellStyle name="Normal 2 13 24 2" xfId="2835"/>
    <cellStyle name="Normal 2 13 24 3" xfId="3708"/>
    <cellStyle name="Normal 2 13 25" xfId="1116"/>
    <cellStyle name="Normal 2 13 25 2" xfId="2871"/>
    <cellStyle name="Normal 2 13 25 3" xfId="3733"/>
    <cellStyle name="Normal 2 13 26" xfId="1159"/>
    <cellStyle name="Normal 2 13 26 2" xfId="2905"/>
    <cellStyle name="Normal 2 13 26 3" xfId="3757"/>
    <cellStyle name="Normal 2 13 27" xfId="1236"/>
    <cellStyle name="Normal 2 13 27 2" xfId="2970"/>
    <cellStyle name="Normal 2 13 27 3" xfId="3800"/>
    <cellStyle name="Normal 2 13 28" xfId="1086"/>
    <cellStyle name="Normal 2 13 28 2" xfId="2846"/>
    <cellStyle name="Normal 2 13 28 3" xfId="3716"/>
    <cellStyle name="Normal 2 13 29" xfId="1119"/>
    <cellStyle name="Normal 2 13 29 2" xfId="2873"/>
    <cellStyle name="Normal 2 13 29 3" xfId="3735"/>
    <cellStyle name="Normal 2 13 3" xfId="200"/>
    <cellStyle name="Normal 2 13 3 2" xfId="2097"/>
    <cellStyle name="Normal 2 13 3 3" xfId="2853"/>
    <cellStyle name="Normal 2 13 30" xfId="1332"/>
    <cellStyle name="Normal 2 13 30 2" xfId="3049"/>
    <cellStyle name="Normal 2 13 30 3" xfId="3855"/>
    <cellStyle name="Normal 2 13 31" xfId="1349"/>
    <cellStyle name="Normal 2 13 31 2" xfId="3062"/>
    <cellStyle name="Normal 2 13 31 3" xfId="3864"/>
    <cellStyle name="Normal 2 13 32" xfId="1368"/>
    <cellStyle name="Normal 2 13 32 2" xfId="3076"/>
    <cellStyle name="Normal 2 13 32 3" xfId="3873"/>
    <cellStyle name="Normal 2 13 33" xfId="1455"/>
    <cellStyle name="Normal 2 13 33 2" xfId="3141"/>
    <cellStyle name="Normal 2 13 33 3" xfId="3921"/>
    <cellStyle name="Normal 2 13 34" xfId="1519"/>
    <cellStyle name="Normal 2 13 34 2" xfId="3192"/>
    <cellStyle name="Normal 2 13 34 3" xfId="3959"/>
    <cellStyle name="Normal 2 13 35" xfId="1540"/>
    <cellStyle name="Normal 2 13 35 2" xfId="3208"/>
    <cellStyle name="Normal 2 13 35 3" xfId="3971"/>
    <cellStyle name="Normal 2 13 36" xfId="1557"/>
    <cellStyle name="Normal 2 13 36 2" xfId="3220"/>
    <cellStyle name="Normal 2 13 36 3" xfId="3980"/>
    <cellStyle name="Normal 2 13 37" xfId="1607"/>
    <cellStyle name="Normal 2 13 37 2" xfId="3262"/>
    <cellStyle name="Normal 2 13 37 3" xfId="4010"/>
    <cellStyle name="Normal 2 13 38" xfId="1743"/>
    <cellStyle name="Normal 2 13 38 2" xfId="3368"/>
    <cellStyle name="Normal 2 13 38 3" xfId="4087"/>
    <cellStyle name="Normal 2 13 39" xfId="1673"/>
    <cellStyle name="Normal 2 13 39 2" xfId="3315"/>
    <cellStyle name="Normal 2 13 39 3" xfId="4047"/>
    <cellStyle name="Normal 2 13 4" xfId="289"/>
    <cellStyle name="Normal 2 13 4 2" xfId="2184"/>
    <cellStyle name="Normal 2 13 4 3" xfId="2918"/>
    <cellStyle name="Normal 2 13 40" xfId="1772"/>
    <cellStyle name="Normal 2 13 40 2" xfId="3391"/>
    <cellStyle name="Normal 2 13 40 3" xfId="4103"/>
    <cellStyle name="Normal 2 13 41" xfId="1780"/>
    <cellStyle name="Normal 2 13 41 2" xfId="3396"/>
    <cellStyle name="Normal 2 13 41 3" xfId="4106"/>
    <cellStyle name="Normal 2 13 42" xfId="1842"/>
    <cellStyle name="Normal 2 13 42 2" xfId="3443"/>
    <cellStyle name="Normal 2 13 42 3" xfId="4139"/>
    <cellStyle name="Normal 2 13 43" xfId="1884"/>
    <cellStyle name="Normal 2 13 43 2" xfId="3475"/>
    <cellStyle name="Normal 2 13 43 3" xfId="4157"/>
    <cellStyle name="Normal 2 13 44" xfId="1937"/>
    <cellStyle name="Normal 2 13 45" xfId="2934"/>
    <cellStyle name="Normal 2 13 5" xfId="263"/>
    <cellStyle name="Normal 2 13 5 2" xfId="2160"/>
    <cellStyle name="Normal 2 13 5 3" xfId="1990"/>
    <cellStyle name="Normal 2 13 6" xfId="265"/>
    <cellStyle name="Normal 2 13 6 2" xfId="2162"/>
    <cellStyle name="Normal 2 13 6 3" xfId="2061"/>
    <cellStyle name="Normal 2 13 7" xfId="317"/>
    <cellStyle name="Normal 2 13 7 2" xfId="2210"/>
    <cellStyle name="Normal 2 13 7 3" xfId="2550"/>
    <cellStyle name="Normal 2 13 8" xfId="357"/>
    <cellStyle name="Normal 2 13 8 2" xfId="2247"/>
    <cellStyle name="Normal 2 13 8 3" xfId="2411"/>
    <cellStyle name="Normal 2 13 9" xfId="217"/>
    <cellStyle name="Normal 2 13 9 2" xfId="2114"/>
    <cellStyle name="Normal 2 13 9 3" xfId="3442"/>
    <cellStyle name="Normal 2 14" xfId="11"/>
    <cellStyle name="Normal 2 14 10" xfId="489"/>
    <cellStyle name="Normal 2 14 10 2" xfId="2359"/>
    <cellStyle name="Normal 2 14 10 3" xfId="2947"/>
    <cellStyle name="Normal 2 14 11" xfId="424"/>
    <cellStyle name="Normal 2 14 11 2" xfId="2305"/>
    <cellStyle name="Normal 2 14 11 3" xfId="2649"/>
    <cellStyle name="Normal 2 14 12" xfId="493"/>
    <cellStyle name="Normal 2 14 12 2" xfId="2362"/>
    <cellStyle name="Normal 2 14 12 3" xfId="2845"/>
    <cellStyle name="Normal 2 14 13" xfId="525"/>
    <cellStyle name="Normal 2 14 13 2" xfId="2390"/>
    <cellStyle name="Normal 2 14 13 3" xfId="2819"/>
    <cellStyle name="Normal 2 14 14" xfId="569"/>
    <cellStyle name="Normal 2 14 14 2" xfId="2426"/>
    <cellStyle name="Normal 2 14 14 3" xfId="2566"/>
    <cellStyle name="Normal 2 14 15" xfId="621"/>
    <cellStyle name="Normal 2 14 15 2" xfId="2465"/>
    <cellStyle name="Normal 2 14 15 3" xfId="2423"/>
    <cellStyle name="Normal 2 14 16" xfId="494"/>
    <cellStyle name="Normal 2 14 16 2" xfId="2363"/>
    <cellStyle name="Normal 2 14 16 3" xfId="2809"/>
    <cellStyle name="Normal 2 14 17" xfId="764"/>
    <cellStyle name="Normal 2 14 17 2" xfId="2582"/>
    <cellStyle name="Normal 2 14 17 3" xfId="3535"/>
    <cellStyle name="Normal 2 14 18" xfId="737"/>
    <cellStyle name="Normal 2 14 18 2" xfId="2560"/>
    <cellStyle name="Normal 2 14 18 3" xfId="3522"/>
    <cellStyle name="Normal 2 14 19" xfId="778"/>
    <cellStyle name="Normal 2 14 19 2" xfId="2595"/>
    <cellStyle name="Normal 2 14 19 3" xfId="3545"/>
    <cellStyle name="Normal 2 14 2" xfId="42"/>
    <cellStyle name="Normal 2 14 2 2" xfId="1961"/>
    <cellStyle name="Normal 2 14 2 3" xfId="3168"/>
    <cellStyle name="Normal 2 14 20" xfId="843"/>
    <cellStyle name="Normal 2 14 20 2" xfId="2646"/>
    <cellStyle name="Normal 2 14 20 3" xfId="3582"/>
    <cellStyle name="Normal 2 14 21" xfId="887"/>
    <cellStyle name="Normal 2 14 21 2" xfId="2682"/>
    <cellStyle name="Normal 2 14 21 3" xfId="3607"/>
    <cellStyle name="Normal 2 14 22" xfId="931"/>
    <cellStyle name="Normal 2 14 22 2" xfId="2719"/>
    <cellStyle name="Normal 2 14 22 3" xfId="3632"/>
    <cellStyle name="Normal 2 14 23" xfId="975"/>
    <cellStyle name="Normal 2 14 23 2" xfId="2754"/>
    <cellStyle name="Normal 2 14 23 3" xfId="3656"/>
    <cellStyle name="Normal 2 14 24" xfId="1018"/>
    <cellStyle name="Normal 2 14 24 2" xfId="2791"/>
    <cellStyle name="Normal 2 14 24 3" xfId="3680"/>
    <cellStyle name="Normal 2 14 25" xfId="1062"/>
    <cellStyle name="Normal 2 14 25 2" xfId="2826"/>
    <cellStyle name="Normal 2 14 25 3" xfId="3703"/>
    <cellStyle name="Normal 2 14 26" xfId="1105"/>
    <cellStyle name="Normal 2 14 26 2" xfId="2862"/>
    <cellStyle name="Normal 2 14 26 3" xfId="3728"/>
    <cellStyle name="Normal 2 14 27" xfId="1221"/>
    <cellStyle name="Normal 2 14 27 2" xfId="2957"/>
    <cellStyle name="Normal 2 14 27 3" xfId="3793"/>
    <cellStyle name="Normal 2 14 28" xfId="1273"/>
    <cellStyle name="Normal 2 14 28 2" xfId="3000"/>
    <cellStyle name="Normal 2 14 28 3" xfId="3823"/>
    <cellStyle name="Normal 2 14 29" xfId="1140"/>
    <cellStyle name="Normal 2 14 29 2" xfId="2892"/>
    <cellStyle name="Normal 2 14 29 3" xfId="3749"/>
    <cellStyle name="Normal 2 14 3" xfId="198"/>
    <cellStyle name="Normal 2 14 3 2" xfId="2095"/>
    <cellStyle name="Normal 2 14 3 3" xfId="2920"/>
    <cellStyle name="Normal 2 14 30" xfId="1179"/>
    <cellStyle name="Normal 2 14 30 2" xfId="2923"/>
    <cellStyle name="Normal 2 14 30 3" xfId="3770"/>
    <cellStyle name="Normal 2 14 31" xfId="1418"/>
    <cellStyle name="Normal 2 14 31 2" xfId="3114"/>
    <cellStyle name="Normal 2 14 31 3" xfId="3902"/>
    <cellStyle name="Normal 2 14 32" xfId="1454"/>
    <cellStyle name="Normal 2 14 32 2" xfId="3140"/>
    <cellStyle name="Normal 2 14 32 3" xfId="3920"/>
    <cellStyle name="Normal 2 14 33" xfId="1379"/>
    <cellStyle name="Normal 2 14 33 2" xfId="3085"/>
    <cellStyle name="Normal 2 14 33 3" xfId="3880"/>
    <cellStyle name="Normal 2 14 34" xfId="1504"/>
    <cellStyle name="Normal 2 14 34 2" xfId="3180"/>
    <cellStyle name="Normal 2 14 34 3" xfId="3950"/>
    <cellStyle name="Normal 2 14 35" xfId="1529"/>
    <cellStyle name="Normal 2 14 35 2" xfId="3199"/>
    <cellStyle name="Normal 2 14 35 3" xfId="3964"/>
    <cellStyle name="Normal 2 14 36" xfId="1600"/>
    <cellStyle name="Normal 2 14 36 2" xfId="3255"/>
    <cellStyle name="Normal 2 14 36 3" xfId="4006"/>
    <cellStyle name="Normal 2 14 37" xfId="1647"/>
    <cellStyle name="Normal 2 14 37 2" xfId="3296"/>
    <cellStyle name="Normal 2 14 37 3" xfId="4032"/>
    <cellStyle name="Normal 2 14 38" xfId="1745"/>
    <cellStyle name="Normal 2 14 38 2" xfId="3370"/>
    <cellStyle name="Normal 2 14 38 3" xfId="4089"/>
    <cellStyle name="Normal 2 14 39" xfId="1693"/>
    <cellStyle name="Normal 2 14 39 2" xfId="3329"/>
    <cellStyle name="Normal 2 14 39 3" xfId="4058"/>
    <cellStyle name="Normal 2 14 4" xfId="301"/>
    <cellStyle name="Normal 2 14 4 2" xfId="2194"/>
    <cellStyle name="Normal 2 14 4 3" xfId="2498"/>
    <cellStyle name="Normal 2 14 40" xfId="1749"/>
    <cellStyle name="Normal 2 14 40 2" xfId="3374"/>
    <cellStyle name="Normal 2 14 40 3" xfId="4092"/>
    <cellStyle name="Normal 2 14 41" xfId="1667"/>
    <cellStyle name="Normal 2 14 41 2" xfId="3309"/>
    <cellStyle name="Normal 2 14 41 3" xfId="4044"/>
    <cellStyle name="Normal 2 14 42" xfId="1790"/>
    <cellStyle name="Normal 2 14 42 2" xfId="3403"/>
    <cellStyle name="Normal 2 14 42 3" xfId="4111"/>
    <cellStyle name="Normal 2 14 43" xfId="1868"/>
    <cellStyle name="Normal 2 14 43 2" xfId="3466"/>
    <cellStyle name="Normal 2 14 43 3" xfId="4151"/>
    <cellStyle name="Normal 2 14 44" xfId="1935"/>
    <cellStyle name="Normal 2 14 45" xfId="2969"/>
    <cellStyle name="Normal 2 14 5" xfId="279"/>
    <cellStyle name="Normal 2 14 5 2" xfId="2176"/>
    <cellStyle name="Normal 2 14 5 3" xfId="3258"/>
    <cellStyle name="Normal 2 14 6" xfId="311"/>
    <cellStyle name="Normal 2 14 6 2" xfId="2204"/>
    <cellStyle name="Normal 2 14 6 3" xfId="2040"/>
    <cellStyle name="Normal 2 14 7" xfId="227"/>
    <cellStyle name="Normal 2 14 7 2" xfId="2124"/>
    <cellStyle name="Normal 2 14 7 3" xfId="3154"/>
    <cellStyle name="Normal 2 14 8" xfId="384"/>
    <cellStyle name="Normal 2 14 8 2" xfId="2271"/>
    <cellStyle name="Normal 2 14 8 3" xfId="2781"/>
    <cellStyle name="Normal 2 14 9" xfId="407"/>
    <cellStyle name="Normal 2 14 9 2" xfId="2293"/>
    <cellStyle name="Normal 2 14 9 3" xfId="3081"/>
    <cellStyle name="Normal 2 15" xfId="9"/>
    <cellStyle name="Normal 2 15 10" xfId="474"/>
    <cellStyle name="Normal 2 15 10 2" xfId="2347"/>
    <cellStyle name="Normal 2 15 10 3" xfId="3381"/>
    <cellStyle name="Normal 2 15 11" xfId="520"/>
    <cellStyle name="Normal 2 15 11 2" xfId="2387"/>
    <cellStyle name="Normal 2 15 11 3" xfId="3165"/>
    <cellStyle name="Normal 2 15 12" xfId="559"/>
    <cellStyle name="Normal 2 15 12 2" xfId="2418"/>
    <cellStyle name="Normal 2 15 12 3" xfId="3009"/>
    <cellStyle name="Normal 2 15 13" xfId="615"/>
    <cellStyle name="Normal 2 15 13 2" xfId="2460"/>
    <cellStyle name="Normal 2 15 13 3" xfId="2590"/>
    <cellStyle name="Normal 2 15 14" xfId="657"/>
    <cellStyle name="Normal 2 15 14 2" xfId="2495"/>
    <cellStyle name="Normal 2 15 14 3" xfId="3191"/>
    <cellStyle name="Normal 2 15 15" xfId="701"/>
    <cellStyle name="Normal 2 15 15 2" xfId="2530"/>
    <cellStyle name="Normal 2 15 15 3" xfId="2063"/>
    <cellStyle name="Normal 2 15 16" xfId="717"/>
    <cellStyle name="Normal 2 15 16 2" xfId="2542"/>
    <cellStyle name="Normal 2 15 16 3" xfId="3507"/>
    <cellStyle name="Normal 2 15 17" xfId="770"/>
    <cellStyle name="Normal 2 15 17 2" xfId="2588"/>
    <cellStyle name="Normal 2 15 17 3" xfId="3541"/>
    <cellStyle name="Normal 2 15 18" xfId="836"/>
    <cellStyle name="Normal 2 15 18 2" xfId="2641"/>
    <cellStyle name="Normal 2 15 18 3" xfId="3579"/>
    <cellStyle name="Normal 2 15 19" xfId="880"/>
    <cellStyle name="Normal 2 15 19 2" xfId="2676"/>
    <cellStyle name="Normal 2 15 19 3" xfId="3604"/>
    <cellStyle name="Normal 2 15 2" xfId="40"/>
    <cellStyle name="Normal 2 15 2 2" xfId="1959"/>
    <cellStyle name="Normal 2 15 2 3" xfId="3224"/>
    <cellStyle name="Normal 2 15 20" xfId="924"/>
    <cellStyle name="Normal 2 15 20 2" xfId="2714"/>
    <cellStyle name="Normal 2 15 20 3" xfId="3629"/>
    <cellStyle name="Normal 2 15 21" xfId="968"/>
    <cellStyle name="Normal 2 15 21 2" xfId="2749"/>
    <cellStyle name="Normal 2 15 21 3" xfId="3653"/>
    <cellStyle name="Normal 2 15 22" xfId="1011"/>
    <cellStyle name="Normal 2 15 22 2" xfId="2785"/>
    <cellStyle name="Normal 2 15 22 3" xfId="3677"/>
    <cellStyle name="Normal 2 15 23" xfId="1055"/>
    <cellStyle name="Normal 2 15 23 2" xfId="2820"/>
    <cellStyle name="Normal 2 15 23 3" xfId="3700"/>
    <cellStyle name="Normal 2 15 24" xfId="1098"/>
    <cellStyle name="Normal 2 15 24 2" xfId="2857"/>
    <cellStyle name="Normal 2 15 24 3" xfId="3725"/>
    <cellStyle name="Normal 2 15 25" xfId="1141"/>
    <cellStyle name="Normal 2 15 25 2" xfId="2893"/>
    <cellStyle name="Normal 2 15 25 3" xfId="3750"/>
    <cellStyle name="Normal 2 15 26" xfId="1180"/>
    <cellStyle name="Normal 2 15 26 2" xfId="2924"/>
    <cellStyle name="Normal 2 15 26 3" xfId="3771"/>
    <cellStyle name="Normal 2 15 27" xfId="1194"/>
    <cellStyle name="Normal 2 15 27 2" xfId="2936"/>
    <cellStyle name="Normal 2 15 27 3" xfId="3777"/>
    <cellStyle name="Normal 2 15 28" xfId="1125"/>
    <cellStyle name="Normal 2 15 28 2" xfId="2879"/>
    <cellStyle name="Normal 2 15 28 3" xfId="3741"/>
    <cellStyle name="Normal 2 15 29" xfId="1315"/>
    <cellStyle name="Normal 2 15 29 2" xfId="3039"/>
    <cellStyle name="Normal 2 15 29 3" xfId="3849"/>
    <cellStyle name="Normal 2 15 3" xfId="196"/>
    <cellStyle name="Normal 2 15 3 2" xfId="2093"/>
    <cellStyle name="Normal 2 15 3 3" xfId="2955"/>
    <cellStyle name="Normal 2 15 30" xfId="1356"/>
    <cellStyle name="Normal 2 15 30 2" xfId="3067"/>
    <cellStyle name="Normal 2 15 30 3" xfId="3869"/>
    <cellStyle name="Normal 2 15 31" xfId="1261"/>
    <cellStyle name="Normal 2 15 31 2" xfId="2993"/>
    <cellStyle name="Normal 2 15 31 3" xfId="3817"/>
    <cellStyle name="Normal 2 15 32" xfId="1452"/>
    <cellStyle name="Normal 2 15 32 2" xfId="3139"/>
    <cellStyle name="Normal 2 15 32 3" xfId="3919"/>
    <cellStyle name="Normal 2 15 33" xfId="1473"/>
    <cellStyle name="Normal 2 15 33 2" xfId="3158"/>
    <cellStyle name="Normal 2 15 33 3" xfId="3934"/>
    <cellStyle name="Normal 2 15 34" xfId="1458"/>
    <cellStyle name="Normal 2 15 34 2" xfId="3144"/>
    <cellStyle name="Normal 2 15 34 3" xfId="3924"/>
    <cellStyle name="Normal 2 15 35" xfId="1569"/>
    <cellStyle name="Normal 2 15 35 2" xfId="3230"/>
    <cellStyle name="Normal 2 15 35 3" xfId="3985"/>
    <cellStyle name="Normal 2 15 36" xfId="1610"/>
    <cellStyle name="Normal 2 15 36 2" xfId="3265"/>
    <cellStyle name="Normal 2 15 36 3" xfId="4011"/>
    <cellStyle name="Normal 2 15 37" xfId="1636"/>
    <cellStyle name="Normal 2 15 37 2" xfId="3287"/>
    <cellStyle name="Normal 2 15 37 3" xfId="4027"/>
    <cellStyle name="Normal 2 15 38" xfId="1697"/>
    <cellStyle name="Normal 2 15 38 2" xfId="3331"/>
    <cellStyle name="Normal 2 15 38 3" xfId="4060"/>
    <cellStyle name="Normal 2 15 39" xfId="1562"/>
    <cellStyle name="Normal 2 15 39 2" xfId="3225"/>
    <cellStyle name="Normal 2 15 39 3" xfId="3983"/>
    <cellStyle name="Normal 2 15 4" xfId="309"/>
    <cellStyle name="Normal 2 15 4 2" xfId="2202"/>
    <cellStyle name="Normal 2 15 4 3" xfId="2049"/>
    <cellStyle name="Normal 2 15 40" xfId="1588"/>
    <cellStyle name="Normal 2 15 40 2" xfId="3247"/>
    <cellStyle name="Normal 2 15 40 3" xfId="4001"/>
    <cellStyle name="Normal 2 15 41" xfId="1820"/>
    <cellStyle name="Normal 2 15 41 2" xfId="3423"/>
    <cellStyle name="Normal 2 15 41 3" xfId="4124"/>
    <cellStyle name="Normal 2 15 42" xfId="1847"/>
    <cellStyle name="Normal 2 15 42 2" xfId="3448"/>
    <cellStyle name="Normal 2 15 42 3" xfId="4141"/>
    <cellStyle name="Normal 2 15 43" xfId="1859"/>
    <cellStyle name="Normal 2 15 43 2" xfId="3457"/>
    <cellStyle name="Normal 2 15 43 3" xfId="4144"/>
    <cellStyle name="Normal 2 15 44" xfId="1933"/>
    <cellStyle name="Normal 2 15 45" xfId="3046"/>
    <cellStyle name="Normal 2 15 5" xfId="334"/>
    <cellStyle name="Normal 2 15 5 2" xfId="2226"/>
    <cellStyle name="Normal 2 15 5 3" xfId="3206"/>
    <cellStyle name="Normal 2 15 6" xfId="358"/>
    <cellStyle name="Normal 2 15 6 2" xfId="2248"/>
    <cellStyle name="Normal 2 15 6 3" xfId="2407"/>
    <cellStyle name="Normal 2 15 7" xfId="235"/>
    <cellStyle name="Normal 2 15 7 2" xfId="2132"/>
    <cellStyle name="Normal 2 15 7 3" xfId="2917"/>
    <cellStyle name="Normal 2 15 8" xfId="400"/>
    <cellStyle name="Normal 2 15 8 2" xfId="2287"/>
    <cellStyle name="Normal 2 15 8 3" xfId="3430"/>
    <cellStyle name="Normal 2 15 9" xfId="434"/>
    <cellStyle name="Normal 2 15 9 2" xfId="2314"/>
    <cellStyle name="Normal 2 15 9 3" xfId="3450"/>
    <cellStyle name="Normal 2 16" xfId="7"/>
    <cellStyle name="Normal 2 16 10" xfId="429"/>
    <cellStyle name="Normal 2 16 10 2" xfId="2310"/>
    <cellStyle name="Normal 2 16 10 3" xfId="2372"/>
    <cellStyle name="Normal 2 16 11" xfId="498"/>
    <cellStyle name="Normal 2 16 11 2" xfId="2367"/>
    <cellStyle name="Normal 2 16 11 3" xfId="2664"/>
    <cellStyle name="Normal 2 16 12" xfId="502"/>
    <cellStyle name="Normal 2 16 12 2" xfId="2371"/>
    <cellStyle name="Normal 2 16 12 3" xfId="2536"/>
    <cellStyle name="Normal 2 16 13" xfId="549"/>
    <cellStyle name="Normal 2 16 13 2" xfId="2409"/>
    <cellStyle name="Normal 2 16 13 3" xfId="3395"/>
    <cellStyle name="Normal 2 16 14" xfId="604"/>
    <cellStyle name="Normal 2 16 14 2" xfId="2452"/>
    <cellStyle name="Normal 2 16 14 3" xfId="2944"/>
    <cellStyle name="Normal 2 16 15" xfId="647"/>
    <cellStyle name="Normal 2 16 15 2" xfId="2486"/>
    <cellStyle name="Normal 2 16 15 3" xfId="2126"/>
    <cellStyle name="Normal 2 16 16" xfId="664"/>
    <cellStyle name="Normal 2 16 16 2" xfId="2502"/>
    <cellStyle name="Normal 2 16 16 3" xfId="3058"/>
    <cellStyle name="Normal 2 16 17" xfId="661"/>
    <cellStyle name="Normal 2 16 17 2" xfId="2499"/>
    <cellStyle name="Normal 2 16 17 3" xfId="3123"/>
    <cellStyle name="Normal 2 16 18" xfId="725"/>
    <cellStyle name="Normal 2 16 18 2" xfId="2548"/>
    <cellStyle name="Normal 2 16 18 3" xfId="3513"/>
    <cellStyle name="Normal 2 16 19" xfId="825"/>
    <cellStyle name="Normal 2 16 19 2" xfId="2631"/>
    <cellStyle name="Normal 2 16 19 3" xfId="3572"/>
    <cellStyle name="Normal 2 16 2" xfId="38"/>
    <cellStyle name="Normal 2 16 2 2" xfId="1957"/>
    <cellStyle name="Normal 2 16 2 3" xfId="2356"/>
    <cellStyle name="Normal 2 16 20" xfId="869"/>
    <cellStyle name="Normal 2 16 20 2" xfId="2666"/>
    <cellStyle name="Normal 2 16 20 3" xfId="3597"/>
    <cellStyle name="Normal 2 16 21" xfId="913"/>
    <cellStyle name="Normal 2 16 21 2" xfId="2704"/>
    <cellStyle name="Normal 2 16 21 3" xfId="3622"/>
    <cellStyle name="Normal 2 16 22" xfId="957"/>
    <cellStyle name="Normal 2 16 22 2" xfId="2739"/>
    <cellStyle name="Normal 2 16 22 3" xfId="3647"/>
    <cellStyle name="Normal 2 16 23" xfId="1001"/>
    <cellStyle name="Normal 2 16 23 2" xfId="2776"/>
    <cellStyle name="Normal 2 16 23 3" xfId="3671"/>
    <cellStyle name="Normal 2 16 24" xfId="1044"/>
    <cellStyle name="Normal 2 16 24 2" xfId="2810"/>
    <cellStyle name="Normal 2 16 24 3" xfId="3694"/>
    <cellStyle name="Normal 2 16 25" xfId="1087"/>
    <cellStyle name="Normal 2 16 25 2" xfId="2847"/>
    <cellStyle name="Normal 2 16 25 3" xfId="3717"/>
    <cellStyle name="Normal 2 16 26" xfId="1131"/>
    <cellStyle name="Normal 2 16 26 2" xfId="2884"/>
    <cellStyle name="Normal 2 16 26 3" xfId="3744"/>
    <cellStyle name="Normal 2 16 27" xfId="1000"/>
    <cellStyle name="Normal 2 16 27 2" xfId="2775"/>
    <cellStyle name="Normal 2 16 27 3" xfId="3670"/>
    <cellStyle name="Normal 2 16 28" xfId="1258"/>
    <cellStyle name="Normal 2 16 28 2" xfId="2990"/>
    <cellStyle name="Normal 2 16 28 3" xfId="3816"/>
    <cellStyle name="Normal 2 16 29" xfId="1239"/>
    <cellStyle name="Normal 2 16 29 2" xfId="2972"/>
    <cellStyle name="Normal 2 16 29 3" xfId="3802"/>
    <cellStyle name="Normal 2 16 3" xfId="194"/>
    <cellStyle name="Normal 2 16 3 2" xfId="2091"/>
    <cellStyle name="Normal 2 16 3 3" xfId="3036"/>
    <cellStyle name="Normal 2 16 30" xfId="1305"/>
    <cellStyle name="Normal 2 16 30 2" xfId="3030"/>
    <cellStyle name="Normal 2 16 30 3" xfId="3844"/>
    <cellStyle name="Normal 2 16 31" xfId="1145"/>
    <cellStyle name="Normal 2 16 31 2" xfId="2895"/>
    <cellStyle name="Normal 2 16 31 3" xfId="3752"/>
    <cellStyle name="Normal 2 16 32" xfId="1355"/>
    <cellStyle name="Normal 2 16 32 2" xfId="3066"/>
    <cellStyle name="Normal 2 16 32 3" xfId="3868"/>
    <cellStyle name="Normal 2 16 33" xfId="1414"/>
    <cellStyle name="Normal 2 16 33 2" xfId="3111"/>
    <cellStyle name="Normal 2 16 33 3" xfId="3900"/>
    <cellStyle name="Normal 2 16 34" xfId="1424"/>
    <cellStyle name="Normal 2 16 34 2" xfId="3119"/>
    <cellStyle name="Normal 2 16 34 3" xfId="3906"/>
    <cellStyle name="Normal 2 16 35" xfId="1509"/>
    <cellStyle name="Normal 2 16 35 2" xfId="3184"/>
    <cellStyle name="Normal 2 16 35 3" xfId="3954"/>
    <cellStyle name="Normal 2 16 36" xfId="1520"/>
    <cellStyle name="Normal 2 16 36 2" xfId="3193"/>
    <cellStyle name="Normal 2 16 36 3" xfId="3960"/>
    <cellStyle name="Normal 2 16 37" xfId="1655"/>
    <cellStyle name="Normal 2 16 37 2" xfId="3300"/>
    <cellStyle name="Normal 2 16 37 3" xfId="4035"/>
    <cellStyle name="Normal 2 16 38" xfId="1396"/>
    <cellStyle name="Normal 2 16 38 2" xfId="3097"/>
    <cellStyle name="Normal 2 16 38 3" xfId="3890"/>
    <cellStyle name="Normal 2 16 39" xfId="1708"/>
    <cellStyle name="Normal 2 16 39 2" xfId="3341"/>
    <cellStyle name="Normal 2 16 39 3" xfId="4068"/>
    <cellStyle name="Normal 2 16 4" xfId="315"/>
    <cellStyle name="Normal 2 16 4 2" xfId="2208"/>
    <cellStyle name="Normal 2 16 4 3" xfId="2022"/>
    <cellStyle name="Normal 2 16 40" xfId="1754"/>
    <cellStyle name="Normal 2 16 40 2" xfId="3378"/>
    <cellStyle name="Normal 2 16 40 3" xfId="4094"/>
    <cellStyle name="Normal 2 16 41" xfId="1768"/>
    <cellStyle name="Normal 2 16 41 2" xfId="3389"/>
    <cellStyle name="Normal 2 16 41 3" xfId="4101"/>
    <cellStyle name="Normal 2 16 42" xfId="1829"/>
    <cellStyle name="Normal 2 16 42 2" xfId="3432"/>
    <cellStyle name="Normal 2 16 42 3" xfId="4132"/>
    <cellStyle name="Normal 2 16 43" xfId="1896"/>
    <cellStyle name="Normal 2 16 43 2" xfId="3485"/>
    <cellStyle name="Normal 2 16 43 3" xfId="4166"/>
    <cellStyle name="Normal 2 16 44" xfId="1931"/>
    <cellStyle name="Normal 2 16 45" xfId="3108"/>
    <cellStyle name="Normal 2 16 5" xfId="339"/>
    <cellStyle name="Normal 2 16 5 2" xfId="2231"/>
    <cellStyle name="Normal 2 16 5 3" xfId="3054"/>
    <cellStyle name="Normal 2 16 6" xfId="364"/>
    <cellStyle name="Normal 2 16 6 2" xfId="2254"/>
    <cellStyle name="Normal 2 16 6 3" xfId="3406"/>
    <cellStyle name="Normal 2 16 7" xfId="354"/>
    <cellStyle name="Normal 2 16 7 2" xfId="2244"/>
    <cellStyle name="Normal 2 16 7 3" xfId="2526"/>
    <cellStyle name="Normal 2 16 8" xfId="369"/>
    <cellStyle name="Normal 2 16 8 2" xfId="2258"/>
    <cellStyle name="Normal 2 16 8 3" xfId="2328"/>
    <cellStyle name="Normal 2 16 9" xfId="446"/>
    <cellStyle name="Normal 2 16 9 2" xfId="2321"/>
    <cellStyle name="Normal 2 16 9 3" xfId="3073"/>
    <cellStyle name="Normal 2 17" xfId="69"/>
    <cellStyle name="Normal 2 17 2" xfId="1987"/>
    <cellStyle name="Normal 2 17 3" xfId="3452"/>
    <cellStyle name="Normal 2 18" xfId="97"/>
    <cellStyle name="Normal 2 18 2" xfId="2014"/>
    <cellStyle name="Normal 2 18 3" xfId="2571"/>
    <cellStyle name="Normal 2 19" xfId="89"/>
    <cellStyle name="Normal 2 19 2" xfId="2006"/>
    <cellStyle name="Normal 2 19 3" xfId="2863"/>
    <cellStyle name="Normal 2 2" xfId="4"/>
    <cellStyle name="Normal 2 2 10" xfId="101"/>
    <cellStyle name="Normal 2 2 11" xfId="105"/>
    <cellStyle name="Normal 2 2 12" xfId="111"/>
    <cellStyle name="Normal 2 2 13" xfId="117"/>
    <cellStyle name="Normal 2 2 14" xfId="123"/>
    <cellStyle name="Normal 2 2 15" xfId="129"/>
    <cellStyle name="Normal 2 2 16" xfId="135"/>
    <cellStyle name="Normal 2 2 17" xfId="141"/>
    <cellStyle name="Normal 2 2 18" xfId="147"/>
    <cellStyle name="Normal 2 2 19" xfId="150"/>
    <cellStyle name="Normal 2 2 2" xfId="34"/>
    <cellStyle name="Normal 2 2 2 10" xfId="402"/>
    <cellStyle name="Normal 2 2 2 11" xfId="447"/>
    <cellStyle name="Normal 2 2 2 12" xfId="596"/>
    <cellStyle name="Normal 2 2 2 13" xfId="563"/>
    <cellStyle name="Normal 2 2 2 14" xfId="618"/>
    <cellStyle name="Normal 2 2 2 15" xfId="660"/>
    <cellStyle name="Normal 2 2 2 16" xfId="744"/>
    <cellStyle name="Normal 2 2 2 17" xfId="817"/>
    <cellStyle name="Normal 2 2 2 18" xfId="556"/>
    <cellStyle name="Normal 2 2 2 19" xfId="839"/>
    <cellStyle name="Normal 2 2 2 2" xfId="36"/>
    <cellStyle name="Normal 2 2 2 2 2" xfId="1953"/>
    <cellStyle name="Normal 2 2 2 2 2 2" xfId="1955"/>
    <cellStyle name="Normal 2 2 2 20" xfId="883"/>
    <cellStyle name="Normal 2 2 2 21" xfId="927"/>
    <cellStyle name="Normal 2 2 2 22" xfId="971"/>
    <cellStyle name="Normal 2 2 2 23" xfId="1014"/>
    <cellStyle name="Normal 2 2 2 24" xfId="1058"/>
    <cellStyle name="Normal 2 2 2 25" xfId="1101"/>
    <cellStyle name="Normal 2 2 2 26" xfId="1144"/>
    <cellStyle name="Normal 2 2 2 27" xfId="1173"/>
    <cellStyle name="Normal 2 2 2 28" xfId="1297"/>
    <cellStyle name="Normal 2 2 2 29" xfId="1292"/>
    <cellStyle name="Normal 2 2 2 3" xfId="192"/>
    <cellStyle name="Normal 2 2 2 30" xfId="1318"/>
    <cellStyle name="Normal 2 2 2 31" xfId="1402"/>
    <cellStyle name="Normal 2 2 2 32" xfId="1441"/>
    <cellStyle name="Normal 2 2 2 33" xfId="1293"/>
    <cellStyle name="Normal 2 2 2 34" xfId="1437"/>
    <cellStyle name="Normal 2 2 2 35" xfId="1568"/>
    <cellStyle name="Normal 2 2 2 36" xfId="1603"/>
    <cellStyle name="Normal 2 2 2 37" xfId="1591"/>
    <cellStyle name="Normal 2 2 2 38" xfId="1613"/>
    <cellStyle name="Normal 2 2 2 39" xfId="1720"/>
    <cellStyle name="Normal 2 2 2 4" xfId="321"/>
    <cellStyle name="Normal 2 2 2 40" xfId="1787"/>
    <cellStyle name="Normal 2 2 2 41" xfId="1806"/>
    <cellStyle name="Normal 2 2 2 42" xfId="1751"/>
    <cellStyle name="Normal 2 2 2 43" xfId="1901"/>
    <cellStyle name="Normal 2 2 2 44" xfId="1929"/>
    <cellStyle name="Normal 2 2 2 45" xfId="3397"/>
    <cellStyle name="Normal 2 2 2 5" xfId="342"/>
    <cellStyle name="Normal 2 2 2 6" xfId="370"/>
    <cellStyle name="Normal 2 2 2 7" xfId="379"/>
    <cellStyle name="Normal 2 2 2 8" xfId="389"/>
    <cellStyle name="Normal 2 2 2 9" xfId="456"/>
    <cellStyle name="Normal 2 2 20" xfId="155"/>
    <cellStyle name="Normal 2 2 21" xfId="160"/>
    <cellStyle name="Normal 2 2 22" xfId="73"/>
    <cellStyle name="Normal 2 2 23" xfId="63"/>
    <cellStyle name="Normal 2 2 24" xfId="33"/>
    <cellStyle name="Normal 2 2 25" xfId="68"/>
    <cellStyle name="Normal 2 2 26" xfId="60"/>
    <cellStyle name="Normal 2 2 27" xfId="183"/>
    <cellStyle name="Normal 2 2 28" xfId="184"/>
    <cellStyle name="Normal 2 2 29" xfId="185"/>
    <cellStyle name="Normal 2 2 3" xfId="78"/>
    <cellStyle name="Normal 2 2 30" xfId="186"/>
    <cellStyle name="Normal 2 2 31" xfId="59"/>
    <cellStyle name="Normal 2 2 32" xfId="188"/>
    <cellStyle name="Normal 2 2 33" xfId="65"/>
    <cellStyle name="Normal 2 2 34" xfId="190"/>
    <cellStyle name="Normal 2 2 34 2" xfId="2087"/>
    <cellStyle name="Normal 2 2 34 3" xfId="3159"/>
    <cellStyle name="Normal 2 2 35" xfId="210"/>
    <cellStyle name="Normal 2 2 35 2" xfId="2107"/>
    <cellStyle name="Normal 2 2 35 3" xfId="2489"/>
    <cellStyle name="Normal 2 2 36" xfId="246"/>
    <cellStyle name="Normal 2 2 36 2" xfId="2143"/>
    <cellStyle name="Normal 2 2 36 3" xfId="2001"/>
    <cellStyle name="Normal 2 2 37" xfId="261"/>
    <cellStyle name="Normal 2 2 37 2" xfId="2158"/>
    <cellStyle name="Normal 2 2 37 3" xfId="1952"/>
    <cellStyle name="Normal 2 2 38" xfId="386"/>
    <cellStyle name="Normal 2 2 38 2" xfId="2273"/>
    <cellStyle name="Normal 2 2 38 3" xfId="2709"/>
    <cellStyle name="Normal 2 2 39" xfId="396"/>
    <cellStyle name="Normal 2 2 39 2" xfId="2283"/>
    <cellStyle name="Normal 2 2 39 3" xfId="2296"/>
    <cellStyle name="Normal 2 2 4" xfId="93"/>
    <cellStyle name="Normal 2 2 40" xfId="398"/>
    <cellStyle name="Normal 2 2 40 2" xfId="2285"/>
    <cellStyle name="Normal 2 2 40 3" xfId="3486"/>
    <cellStyle name="Normal 2 2 41" xfId="307"/>
    <cellStyle name="Normal 2 2 41 2" xfId="2200"/>
    <cellStyle name="Normal 2 2 41 3" xfId="2057"/>
    <cellStyle name="Normal 2 2 42" xfId="550"/>
    <cellStyle name="Normal 2 2 42 2" xfId="2410"/>
    <cellStyle name="Normal 2 2 42 3" xfId="3201"/>
    <cellStyle name="Normal 2 2 43" xfId="457"/>
    <cellStyle name="Normal 2 2 43 2" xfId="2332"/>
    <cellStyle name="Normal 2 2 43 3" xfId="2698"/>
    <cellStyle name="Normal 2 2 44" xfId="562"/>
    <cellStyle name="Normal 2 2 44 2" xfId="2420"/>
    <cellStyle name="Normal 2 2 44 3" xfId="2995"/>
    <cellStyle name="Normal 2 2 45" xfId="617"/>
    <cellStyle name="Normal 2 2 45 2" xfId="2462"/>
    <cellStyle name="Normal 2 2 45 3" xfId="2282"/>
    <cellStyle name="Normal 2 2 46" xfId="659"/>
    <cellStyle name="Normal 2 2 46 2" xfId="2497"/>
    <cellStyle name="Normal 2 2 46 3" xfId="3174"/>
    <cellStyle name="Normal 2 2 47" xfId="690"/>
    <cellStyle name="Normal 2 2 47 2" xfId="2521"/>
    <cellStyle name="Normal 2 2 47 3" xfId="2068"/>
    <cellStyle name="Normal 2 2 48" xfId="736"/>
    <cellStyle name="Normal 2 2 48 2" xfId="2559"/>
    <cellStyle name="Normal 2 2 48 3" xfId="3521"/>
    <cellStyle name="Normal 2 2 49" xfId="773"/>
    <cellStyle name="Normal 2 2 49 2" xfId="2591"/>
    <cellStyle name="Normal 2 2 49 3" xfId="3542"/>
    <cellStyle name="Normal 2 2 5" xfId="81"/>
    <cellStyle name="Normal 2 2 50" xfId="838"/>
    <cellStyle name="Normal 2 2 50 2" xfId="2642"/>
    <cellStyle name="Normal 2 2 50 3" xfId="3580"/>
    <cellStyle name="Normal 2 2 51" xfId="882"/>
    <cellStyle name="Normal 2 2 51 2" xfId="2678"/>
    <cellStyle name="Normal 2 2 51 3" xfId="3605"/>
    <cellStyle name="Normal 2 2 52" xfId="926"/>
    <cellStyle name="Normal 2 2 52 2" xfId="2715"/>
    <cellStyle name="Normal 2 2 52 3" xfId="3630"/>
    <cellStyle name="Normal 2 2 53" xfId="970"/>
    <cellStyle name="Normal 2 2 53 2" xfId="2750"/>
    <cellStyle name="Normal 2 2 53 3" xfId="3654"/>
    <cellStyle name="Normal 2 2 54" xfId="1013"/>
    <cellStyle name="Normal 2 2 54 2" xfId="2787"/>
    <cellStyle name="Normal 2 2 54 3" xfId="3678"/>
    <cellStyle name="Normal 2 2 55" xfId="1057"/>
    <cellStyle name="Normal 2 2 55 2" xfId="2822"/>
    <cellStyle name="Normal 2 2 55 3" xfId="3701"/>
    <cellStyle name="Normal 2 2 56" xfId="1100"/>
    <cellStyle name="Normal 2 2 56 2" xfId="2858"/>
    <cellStyle name="Normal 2 2 56 3" xfId="3726"/>
    <cellStyle name="Normal 2 2 57" xfId="1143"/>
    <cellStyle name="Normal 2 2 57 2" xfId="2894"/>
    <cellStyle name="Normal 2 2 57 3" xfId="3751"/>
    <cellStyle name="Normal 2 2 58" xfId="1244"/>
    <cellStyle name="Normal 2 2 58 2" xfId="2977"/>
    <cellStyle name="Normal 2 2 58 3" xfId="3806"/>
    <cellStyle name="Normal 2 2 59" xfId="1285"/>
    <cellStyle name="Normal 2 2 59 2" xfId="3011"/>
    <cellStyle name="Normal 2 2 59 3" xfId="3831"/>
    <cellStyle name="Normal 2 2 6" xfId="96"/>
    <cellStyle name="Normal 2 2 60" xfId="1213"/>
    <cellStyle name="Normal 2 2 60 2" xfId="2950"/>
    <cellStyle name="Normal 2 2 60 3" xfId="3789"/>
    <cellStyle name="Normal 2 2 61" xfId="1317"/>
    <cellStyle name="Normal 2 2 61 2" xfId="3040"/>
    <cellStyle name="Normal 2 2 61 3" xfId="3850"/>
    <cellStyle name="Normal 2 2 62" xfId="1342"/>
    <cellStyle name="Normal 2 2 62 2" xfId="3056"/>
    <cellStyle name="Normal 2 2 62 3" xfId="3861"/>
    <cellStyle name="Normal 2 2 63" xfId="1411"/>
    <cellStyle name="Normal 2 2 63 2" xfId="3109"/>
    <cellStyle name="Normal 2 2 63 3" xfId="3898"/>
    <cellStyle name="Normal 2 2 64" xfId="1409"/>
    <cellStyle name="Normal 2 2 64 2" xfId="3107"/>
    <cellStyle name="Normal 2 2 64 3" xfId="3897"/>
    <cellStyle name="Normal 2 2 65" xfId="1314"/>
    <cellStyle name="Normal 2 2 65 2" xfId="3038"/>
    <cellStyle name="Normal 2 2 65 3" xfId="3848"/>
    <cellStyle name="Normal 2 2 66" xfId="1575"/>
    <cellStyle name="Normal 2 2 66 2" xfId="3236"/>
    <cellStyle name="Normal 2 2 66 3" xfId="3991"/>
    <cellStyle name="Normal 2 2 67" xfId="1626"/>
    <cellStyle name="Normal 2 2 67 2" xfId="3279"/>
    <cellStyle name="Normal 2 2 67 3" xfId="4021"/>
    <cellStyle name="Normal 2 2 68" xfId="1584"/>
    <cellStyle name="Normal 2 2 68 2" xfId="3244"/>
    <cellStyle name="Normal 2 2 68 3" xfId="3998"/>
    <cellStyle name="Normal 2 2 69" xfId="1555"/>
    <cellStyle name="Normal 2 2 69 2" xfId="3219"/>
    <cellStyle name="Normal 2 2 69 3" xfId="3979"/>
    <cellStyle name="Normal 2 2 7" xfId="87"/>
    <cellStyle name="Normal 2 2 70" xfId="1400"/>
    <cellStyle name="Normal 2 2 70 2" xfId="3100"/>
    <cellStyle name="Normal 2 2 70 3" xfId="3893"/>
    <cellStyle name="Normal 2 2 71" xfId="1715"/>
    <cellStyle name="Normal 2 2 71 2" xfId="3347"/>
    <cellStyle name="Normal 2 2 71 3" xfId="4072"/>
    <cellStyle name="Normal 2 2 72" xfId="1635"/>
    <cellStyle name="Normal 2 2 72 2" xfId="3286"/>
    <cellStyle name="Normal 2 2 72 3" xfId="4026"/>
    <cellStyle name="Normal 2 2 73" xfId="1833"/>
    <cellStyle name="Normal 2 2 73 2" xfId="3436"/>
    <cellStyle name="Normal 2 2 73 3" xfId="4134"/>
    <cellStyle name="Normal 2 2 74" xfId="1798"/>
    <cellStyle name="Normal 2 2 74 2" xfId="3411"/>
    <cellStyle name="Normal 2 2 74 3" xfId="4116"/>
    <cellStyle name="Normal 2 2 75" xfId="1927"/>
    <cellStyle name="Normal 2 2 8" xfId="84"/>
    <cellStyle name="Normal 2 2 9" xfId="91"/>
    <cellStyle name="Normal 2 20" xfId="88"/>
    <cellStyle name="Normal 2 20 2" xfId="2005"/>
    <cellStyle name="Normal 2 20 3" xfId="2897"/>
    <cellStyle name="Normal 2 21" xfId="86"/>
    <cellStyle name="Normal 2 21 2" xfId="2003"/>
    <cellStyle name="Normal 2 21 3" xfId="2297"/>
    <cellStyle name="Normal 2 22" xfId="82"/>
    <cellStyle name="Normal 2 22 2" xfId="1999"/>
    <cellStyle name="Normal 2 22 3" xfId="3074"/>
    <cellStyle name="Normal 2 23" xfId="94"/>
    <cellStyle name="Normal 2 23 2" xfId="2011"/>
    <cellStyle name="Normal 2 23 3" xfId="2683"/>
    <cellStyle name="Normal 2 24" xfId="83"/>
    <cellStyle name="Normal 2 24 2" xfId="2000"/>
    <cellStyle name="Normal 2 24 3" xfId="3043"/>
    <cellStyle name="Normal 2 25" xfId="92"/>
    <cellStyle name="Normal 2 25 2" xfId="2009"/>
    <cellStyle name="Normal 2 25 3" xfId="2755"/>
    <cellStyle name="Normal 2 26" xfId="76"/>
    <cellStyle name="Normal 2 26 2" xfId="1993"/>
    <cellStyle name="Normal 2 26 3" xfId="3260"/>
    <cellStyle name="Normal 2 27" xfId="99"/>
    <cellStyle name="Normal 2 27 2" xfId="2016"/>
    <cellStyle name="Normal 2 27 3" xfId="2500"/>
    <cellStyle name="Normal 2 28" xfId="103"/>
    <cellStyle name="Normal 2 28 2" xfId="2020"/>
    <cellStyle name="Normal 2 28 3" xfId="3501"/>
    <cellStyle name="Normal 2 29" xfId="107"/>
    <cellStyle name="Normal 2 29 2" xfId="2024"/>
    <cellStyle name="Normal 2 29 3" xfId="3419"/>
    <cellStyle name="Normal 2 3" xfId="19"/>
    <cellStyle name="Normal 2 3 10" xfId="537"/>
    <cellStyle name="Normal 2 3 10 2" xfId="2398"/>
    <cellStyle name="Normal 2 3 10 3" xfId="2599"/>
    <cellStyle name="Normal 2 3 11" xfId="540"/>
    <cellStyle name="Normal 2 3 11 2" xfId="2401"/>
    <cellStyle name="Normal 2 3 11 3" xfId="2397"/>
    <cellStyle name="Normal 2 3 12" xfId="567"/>
    <cellStyle name="Normal 2 3 12 2" xfId="2424"/>
    <cellStyle name="Normal 2 3 12 3" xfId="2671"/>
    <cellStyle name="Normal 2 3 13" xfId="465"/>
    <cellStyle name="Normal 2 3 13 2" xfId="2339"/>
    <cellStyle name="Normal 2 3 13 3" xfId="2519"/>
    <cellStyle name="Normal 2 3 14" xfId="504"/>
    <cellStyle name="Normal 2 3 14 2" xfId="2373"/>
    <cellStyle name="Normal 2 3 14 3" xfId="2467"/>
    <cellStyle name="Normal 2 3 15" xfId="528"/>
    <cellStyle name="Normal 2 3 15 2" xfId="2392"/>
    <cellStyle name="Normal 2 3 15 3" xfId="2261"/>
    <cellStyle name="Normal 2 3 16" xfId="746"/>
    <cellStyle name="Normal 2 3 16 2" xfId="2568"/>
    <cellStyle name="Normal 2 3 16 3" xfId="3526"/>
    <cellStyle name="Normal 2 3 17" xfId="776"/>
    <cellStyle name="Normal 2 3 17 2" xfId="2593"/>
    <cellStyle name="Normal 2 3 17 3" xfId="3544"/>
    <cellStyle name="Normal 2 3 18" xfId="739"/>
    <cellStyle name="Normal 2 3 18 2" xfId="2562"/>
    <cellStyle name="Normal 2 3 18 3" xfId="3523"/>
    <cellStyle name="Normal 2 3 19" xfId="656"/>
    <cellStyle name="Normal 2 3 19 2" xfId="2494"/>
    <cellStyle name="Normal 2 3 19 3" xfId="3358"/>
    <cellStyle name="Normal 2 3 2" xfId="50"/>
    <cellStyle name="Normal 2 3 2 2" xfId="1969"/>
    <cellStyle name="Normal 2 3 2 3" xfId="2931"/>
    <cellStyle name="Normal 2 3 20" xfId="807"/>
    <cellStyle name="Normal 2 3 20 2" xfId="2615"/>
    <cellStyle name="Normal 2 3 20 3" xfId="3558"/>
    <cellStyle name="Normal 2 3 21" xfId="788"/>
    <cellStyle name="Normal 2 3 21 2" xfId="2604"/>
    <cellStyle name="Normal 2 3 21 3" xfId="3550"/>
    <cellStyle name="Normal 2 3 22" xfId="849"/>
    <cellStyle name="Normal 2 3 22 2" xfId="2650"/>
    <cellStyle name="Normal 2 3 22 3" xfId="3584"/>
    <cellStyle name="Normal 2 3 23" xfId="893"/>
    <cellStyle name="Normal 2 3 23 2" xfId="2687"/>
    <cellStyle name="Normal 2 3 23 3" xfId="3609"/>
    <cellStyle name="Normal 2 3 24" xfId="937"/>
    <cellStyle name="Normal 2 3 24 2" xfId="2723"/>
    <cellStyle name="Normal 2 3 24 3" xfId="3634"/>
    <cellStyle name="Normal 2 3 25" xfId="981"/>
    <cellStyle name="Normal 2 3 25 2" xfId="2760"/>
    <cellStyle name="Normal 2 3 25 3" xfId="3658"/>
    <cellStyle name="Normal 2 3 26" xfId="1024"/>
    <cellStyle name="Normal 2 3 26 2" xfId="2795"/>
    <cellStyle name="Normal 2 3 26 3" xfId="3682"/>
    <cellStyle name="Normal 2 3 27" xfId="1288"/>
    <cellStyle name="Normal 2 3 27 2" xfId="3014"/>
    <cellStyle name="Normal 2 3 27 3" xfId="3834"/>
    <cellStyle name="Normal 2 3 28" xfId="1182"/>
    <cellStyle name="Normal 2 3 28 2" xfId="2926"/>
    <cellStyle name="Normal 2 3 28 3" xfId="3772"/>
    <cellStyle name="Normal 2 3 29" xfId="1111"/>
    <cellStyle name="Normal 2 3 29 2" xfId="2867"/>
    <cellStyle name="Normal 2 3 29 3" xfId="3730"/>
    <cellStyle name="Normal 2 3 3" xfId="206"/>
    <cellStyle name="Normal 2 3 3 2" xfId="2103"/>
    <cellStyle name="Normal 2 3 3 3" xfId="2637"/>
    <cellStyle name="Normal 2 3 30" xfId="1275"/>
    <cellStyle name="Normal 2 3 30 2" xfId="3002"/>
    <cellStyle name="Normal 2 3 30 3" xfId="3824"/>
    <cellStyle name="Normal 2 3 31" xfId="1395"/>
    <cellStyle name="Normal 2 3 31 2" xfId="3096"/>
    <cellStyle name="Normal 2 3 31 3" xfId="3889"/>
    <cellStyle name="Normal 2 3 32" xfId="1431"/>
    <cellStyle name="Normal 2 3 32 2" xfId="3124"/>
    <cellStyle name="Normal 2 3 32 3" xfId="3909"/>
    <cellStyle name="Normal 2 3 33" xfId="1478"/>
    <cellStyle name="Normal 2 3 33 2" xfId="3161"/>
    <cellStyle name="Normal 2 3 33 3" xfId="3935"/>
    <cellStyle name="Normal 2 3 34" xfId="1358"/>
    <cellStyle name="Normal 2 3 34 2" xfId="3069"/>
    <cellStyle name="Normal 2 3 34 3" xfId="3870"/>
    <cellStyle name="Normal 2 3 35" xfId="1549"/>
    <cellStyle name="Normal 2 3 35 2" xfId="3215"/>
    <cellStyle name="Normal 2 3 35 3" xfId="3976"/>
    <cellStyle name="Normal 2 3 36" xfId="1507"/>
    <cellStyle name="Normal 2 3 36 2" xfId="3182"/>
    <cellStyle name="Normal 2 3 36 3" xfId="3952"/>
    <cellStyle name="Normal 2 3 37" xfId="1700"/>
    <cellStyle name="Normal 2 3 37 2" xfId="3333"/>
    <cellStyle name="Normal 2 3 37 3" xfId="4062"/>
    <cellStyle name="Normal 2 3 38" xfId="1662"/>
    <cellStyle name="Normal 2 3 38 2" xfId="3304"/>
    <cellStyle name="Normal 2 3 38 3" xfId="4039"/>
    <cellStyle name="Normal 2 3 39" xfId="1643"/>
    <cellStyle name="Normal 2 3 39 2" xfId="3294"/>
    <cellStyle name="Normal 2 3 39 3" xfId="4031"/>
    <cellStyle name="Normal 2 3 4" xfId="258"/>
    <cellStyle name="Normal 2 3 4 2" xfId="2155"/>
    <cellStyle name="Normal 2 3 4 3" xfId="2082"/>
    <cellStyle name="Normal 2 3 40" xfId="1782"/>
    <cellStyle name="Normal 2 3 40 2" xfId="3398"/>
    <cellStyle name="Normal 2 3 40 3" xfId="4107"/>
    <cellStyle name="Normal 2 3 41" xfId="1755"/>
    <cellStyle name="Normal 2 3 41 2" xfId="3379"/>
    <cellStyle name="Normal 2 3 41 3" xfId="4095"/>
    <cellStyle name="Normal 2 3 42" xfId="1838"/>
    <cellStyle name="Normal 2 3 42 2" xfId="3440"/>
    <cellStyle name="Normal 2 3 42 3" xfId="4137"/>
    <cellStyle name="Normal 2 3 43" xfId="1895"/>
    <cellStyle name="Normal 2 3 43 2" xfId="3484"/>
    <cellStyle name="Normal 2 3 43 3" xfId="4165"/>
    <cellStyle name="Normal 2 3 44" xfId="1943"/>
    <cellStyle name="Normal 2 3 45" xfId="2724"/>
    <cellStyle name="Normal 2 3 5" xfId="288"/>
    <cellStyle name="Normal 2 3 5 2" xfId="2183"/>
    <cellStyle name="Normal 2 3 5 3" xfId="3022"/>
    <cellStyle name="Normal 2 3 6" xfId="267"/>
    <cellStyle name="Normal 2 3 6 2" xfId="2164"/>
    <cellStyle name="Normal 2 3 6 3" xfId="2276"/>
    <cellStyle name="Normal 2 3 7" xfId="232"/>
    <cellStyle name="Normal 2 3 7 2" xfId="2129"/>
    <cellStyle name="Normal 2 3 7 3" xfId="2987"/>
    <cellStyle name="Normal 2 3 8" xfId="270"/>
    <cellStyle name="Normal 2 3 8 2" xfId="2167"/>
    <cellStyle name="Normal 2 3 8 3" xfId="2233"/>
    <cellStyle name="Normal 2 3 9" xfId="410"/>
    <cellStyle name="Normal 2 3 9 2" xfId="2295"/>
    <cellStyle name="Normal 2 3 9 3" xfId="3041"/>
    <cellStyle name="Normal 2 30" xfId="113"/>
    <cellStyle name="Normal 2 30 2" xfId="2028"/>
    <cellStyle name="Normal 2 30 3" xfId="3257"/>
    <cellStyle name="Normal 2 31" xfId="119"/>
    <cellStyle name="Normal 2 31 2" xfId="2034"/>
    <cellStyle name="Normal 2 31 3" xfId="3072"/>
    <cellStyle name="Normal 2 32" xfId="125"/>
    <cellStyle name="Normal 2 32 2" xfId="2038"/>
    <cellStyle name="Normal 2 32 3" xfId="2896"/>
    <cellStyle name="Normal 2 33" xfId="131"/>
    <cellStyle name="Normal 2 33 2" xfId="2042"/>
    <cellStyle name="Normal 2 33 3" xfId="2680"/>
    <cellStyle name="Normal 2 34" xfId="137"/>
    <cellStyle name="Normal 2 34 2" xfId="2047"/>
    <cellStyle name="Normal 2 34 3" xfId="2461"/>
    <cellStyle name="Normal 2 35" xfId="143"/>
    <cellStyle name="Normal 2 35 2" xfId="2051"/>
    <cellStyle name="Normal 2 35 3" xfId="3447"/>
    <cellStyle name="Normal 2 36" xfId="230"/>
    <cellStyle name="Normal 2 36 2" xfId="2127"/>
    <cellStyle name="Normal 2 36 3" xfId="3061"/>
    <cellStyle name="Normal 2 37" xfId="77"/>
    <cellStyle name="Normal 2 37 2" xfId="1994"/>
    <cellStyle name="Normal 2 37 3" xfId="3221"/>
    <cellStyle name="Normal 2 38" xfId="212"/>
    <cellStyle name="Normal 2 38 2" xfId="2109"/>
    <cellStyle name="Normal 2 38 3" xfId="2419"/>
    <cellStyle name="Normal 2 39" xfId="247"/>
    <cellStyle name="Normal 2 39 2" xfId="2144"/>
    <cellStyle name="Normal 2 39 3" xfId="2004"/>
    <cellStyle name="Normal 2 4" xfId="20"/>
    <cellStyle name="Normal 2 4 10" xfId="320"/>
    <cellStyle name="Normal 2 4 10 2" xfId="2213"/>
    <cellStyle name="Normal 2 4 10 3" xfId="2448"/>
    <cellStyle name="Normal 2 4 11" xfId="433"/>
    <cellStyle name="Normal 2 4 11 2" xfId="2313"/>
    <cellStyle name="Normal 2 4 11 3" xfId="2178"/>
    <cellStyle name="Normal 2 4 12" xfId="557"/>
    <cellStyle name="Normal 2 4 12 2" xfId="2416"/>
    <cellStyle name="Normal 2 4 12 3" xfId="3031"/>
    <cellStyle name="Normal 2 4 13" xfId="613"/>
    <cellStyle name="Normal 2 4 13 2" xfId="2458"/>
    <cellStyle name="Normal 2 4 13 3" xfId="2611"/>
    <cellStyle name="Normal 2 4 14" xfId="655"/>
    <cellStyle name="Normal 2 4 14 2" xfId="2493"/>
    <cellStyle name="Normal 2 4 14 3" xfId="2211"/>
    <cellStyle name="Normal 2 4 15" xfId="699"/>
    <cellStyle name="Normal 2 4 15 2" xfId="2529"/>
    <cellStyle name="Normal 2 4 15 3" xfId="2071"/>
    <cellStyle name="Normal 2 4 16" xfId="692"/>
    <cellStyle name="Normal 2 4 16 2" xfId="2523"/>
    <cellStyle name="Normal 2 4 16 3" xfId="2059"/>
    <cellStyle name="Normal 2 4 17" xfId="272"/>
    <cellStyle name="Normal 2 4 17 2" xfId="2169"/>
    <cellStyle name="Normal 2 4 17 3" xfId="3376"/>
    <cellStyle name="Normal 2 4 18" xfId="834"/>
    <cellStyle name="Normal 2 4 18 2" xfId="2639"/>
    <cellStyle name="Normal 2 4 18 3" xfId="3577"/>
    <cellStyle name="Normal 2 4 19" xfId="878"/>
    <cellStyle name="Normal 2 4 19 2" xfId="2674"/>
    <cellStyle name="Normal 2 4 19 3" xfId="3602"/>
    <cellStyle name="Normal 2 4 2" xfId="51"/>
    <cellStyle name="Normal 2 4 2 2" xfId="1970"/>
    <cellStyle name="Normal 2 4 2 3" xfId="2899"/>
    <cellStyle name="Normal 2 4 20" xfId="922"/>
    <cellStyle name="Normal 2 4 20 2" xfId="2712"/>
    <cellStyle name="Normal 2 4 20 3" xfId="3627"/>
    <cellStyle name="Normal 2 4 21" xfId="966"/>
    <cellStyle name="Normal 2 4 21 2" xfId="2747"/>
    <cellStyle name="Normal 2 4 21 3" xfId="3651"/>
    <cellStyle name="Normal 2 4 22" xfId="1010"/>
    <cellStyle name="Normal 2 4 22 2" xfId="2784"/>
    <cellStyle name="Normal 2 4 22 3" xfId="3676"/>
    <cellStyle name="Normal 2 4 23" xfId="1053"/>
    <cellStyle name="Normal 2 4 23 2" xfId="2818"/>
    <cellStyle name="Normal 2 4 23 3" xfId="3699"/>
    <cellStyle name="Normal 2 4 24" xfId="1096"/>
    <cellStyle name="Normal 2 4 24 2" xfId="2855"/>
    <cellStyle name="Normal 2 4 24 3" xfId="3723"/>
    <cellStyle name="Normal 2 4 25" xfId="1139"/>
    <cellStyle name="Normal 2 4 25 2" xfId="2891"/>
    <cellStyle name="Normal 2 4 25 3" xfId="3748"/>
    <cellStyle name="Normal 2 4 26" xfId="1178"/>
    <cellStyle name="Normal 2 4 26 2" xfId="2922"/>
    <cellStyle name="Normal 2 4 26 3" xfId="3769"/>
    <cellStyle name="Normal 2 4 27" xfId="1088"/>
    <cellStyle name="Normal 2 4 27 2" xfId="2848"/>
    <cellStyle name="Normal 2 4 27 3" xfId="3718"/>
    <cellStyle name="Normal 2 4 28" xfId="1234"/>
    <cellStyle name="Normal 2 4 28 2" xfId="2968"/>
    <cellStyle name="Normal 2 4 28 3" xfId="3799"/>
    <cellStyle name="Normal 2 4 29" xfId="1313"/>
    <cellStyle name="Normal 2 4 29 2" xfId="3037"/>
    <cellStyle name="Normal 2 4 29 3" xfId="3847"/>
    <cellStyle name="Normal 2 4 3" xfId="207"/>
    <cellStyle name="Normal 2 4 3 2" xfId="2104"/>
    <cellStyle name="Normal 2 4 3 3" xfId="2600"/>
    <cellStyle name="Normal 2 4 30" xfId="1354"/>
    <cellStyle name="Normal 2 4 30 2" xfId="3065"/>
    <cellStyle name="Normal 2 4 30 3" xfId="3867"/>
    <cellStyle name="Normal 2 4 31" xfId="1382"/>
    <cellStyle name="Normal 2 4 31 2" xfId="3088"/>
    <cellStyle name="Normal 2 4 31 3" xfId="3882"/>
    <cellStyle name="Normal 2 4 32" xfId="1185"/>
    <cellStyle name="Normal 2 4 32 2" xfId="2929"/>
    <cellStyle name="Normal 2 4 32 3" xfId="3773"/>
    <cellStyle name="Normal 2 4 33" xfId="1471"/>
    <cellStyle name="Normal 2 4 33 2" xfId="3156"/>
    <cellStyle name="Normal 2 4 33 3" xfId="3933"/>
    <cellStyle name="Normal 2 4 34" xfId="1572"/>
    <cellStyle name="Normal 2 4 34 2" xfId="3233"/>
    <cellStyle name="Normal 2 4 34 3" xfId="3988"/>
    <cellStyle name="Normal 2 4 35" xfId="1618"/>
    <cellStyle name="Normal 2 4 35 2" xfId="3272"/>
    <cellStyle name="Normal 2 4 35 3" xfId="4016"/>
    <cellStyle name="Normal 2 4 36" xfId="1566"/>
    <cellStyle name="Normal 2 4 36 2" xfId="3228"/>
    <cellStyle name="Normal 2 4 36 3" xfId="3984"/>
    <cellStyle name="Normal 2 4 37" xfId="1460"/>
    <cellStyle name="Normal 2 4 37 2" xfId="3146"/>
    <cellStyle name="Normal 2 4 37 3" xfId="3926"/>
    <cellStyle name="Normal 2 4 38" xfId="1665"/>
    <cellStyle name="Normal 2 4 38 2" xfId="3307"/>
    <cellStyle name="Normal 2 4 38 3" xfId="4042"/>
    <cellStyle name="Normal 2 4 39" xfId="1625"/>
    <cellStyle name="Normal 2 4 39 2" xfId="3278"/>
    <cellStyle name="Normal 2 4 39 3" xfId="4020"/>
    <cellStyle name="Normal 2 4 4" xfId="255"/>
    <cellStyle name="Normal 2 4 4 2" xfId="2152"/>
    <cellStyle name="Normal 2 4 4 3" xfId="1995"/>
    <cellStyle name="Normal 2 4 40" xfId="1823"/>
    <cellStyle name="Normal 2 4 40 2" xfId="3426"/>
    <cellStyle name="Normal 2 4 40 3" xfId="4127"/>
    <cellStyle name="Normal 2 4 41" xfId="1674"/>
    <cellStyle name="Normal 2 4 41 2" xfId="3316"/>
    <cellStyle name="Normal 2 4 41 3" xfId="4048"/>
    <cellStyle name="Normal 2 4 42" xfId="1812"/>
    <cellStyle name="Normal 2 4 42 2" xfId="3421"/>
    <cellStyle name="Normal 2 4 42 3" xfId="4122"/>
    <cellStyle name="Normal 2 4 43" xfId="1888"/>
    <cellStyle name="Normal 2 4 43 2" xfId="3477"/>
    <cellStyle name="Normal 2 4 43 3" xfId="4159"/>
    <cellStyle name="Normal 2 4 44" xfId="1944"/>
    <cellStyle name="Normal 2 4 45" xfId="2688"/>
    <cellStyle name="Normal 2 4 5" xfId="303"/>
    <cellStyle name="Normal 2 4 5 2" xfId="2196"/>
    <cellStyle name="Normal 2 4 5 3" xfId="2421"/>
    <cellStyle name="Normal 2 4 6" xfId="330"/>
    <cellStyle name="Normal 2 4 6 2" xfId="2222"/>
    <cellStyle name="Normal 2 4 6 3" xfId="3310"/>
    <cellStyle name="Normal 2 4 7" xfId="256"/>
    <cellStyle name="Normal 2 4 7 2" xfId="2153"/>
    <cellStyle name="Normal 2 4 7 3" xfId="2084"/>
    <cellStyle name="Normal 2 4 8" xfId="295"/>
    <cellStyle name="Normal 2 4 8 2" xfId="2189"/>
    <cellStyle name="Normal 2 4 8 3" xfId="2716"/>
    <cellStyle name="Normal 2 4 9" xfId="403"/>
    <cellStyle name="Normal 2 4 9 2" xfId="2289"/>
    <cellStyle name="Normal 2 4 9 3" xfId="3336"/>
    <cellStyle name="Normal 2 40" xfId="220"/>
    <cellStyle name="Normal 2 40 2" xfId="2117"/>
    <cellStyle name="Normal 2 40 3" xfId="3348"/>
    <cellStyle name="Normal 2 41" xfId="362"/>
    <cellStyle name="Normal 2 41 2" xfId="2252"/>
    <cellStyle name="Normal 2 41 3" xfId="3464"/>
    <cellStyle name="Normal 2 42" xfId="449"/>
    <cellStyle name="Normal 2 42 2" xfId="2324"/>
    <cellStyle name="Normal 2 42 3" xfId="2975"/>
    <cellStyle name="Normal 2 43" xfId="495"/>
    <cellStyle name="Normal 2 43 2" xfId="2364"/>
    <cellStyle name="Normal 2 43 3" xfId="2774"/>
    <cellStyle name="Normal 2 44" xfId="486"/>
    <cellStyle name="Normal 2 44 2" xfId="2357"/>
    <cellStyle name="Normal 2 44 3" xfId="3057"/>
    <cellStyle name="Normal 2 45" xfId="575"/>
    <cellStyle name="Normal 2 45 2" xfId="2430"/>
    <cellStyle name="Normal 2 45 3" xfId="2384"/>
    <cellStyle name="Normal 2 46" xfId="452"/>
    <cellStyle name="Normal 2 46 2" xfId="2327"/>
    <cellStyle name="Normal 2 46 3" xfId="2841"/>
    <cellStyle name="Normal 2 47" xfId="522"/>
    <cellStyle name="Normal 2 47 2" xfId="2389"/>
    <cellStyle name="Normal 2 47 3" xfId="3104"/>
    <cellStyle name="Normal 2 48" xfId="564"/>
    <cellStyle name="Normal 2 48 2" xfId="2422"/>
    <cellStyle name="Normal 2 48 3" xfId="2745"/>
    <cellStyle name="Normal 2 49" xfId="719"/>
    <cellStyle name="Normal 2 49 2" xfId="2543"/>
    <cellStyle name="Normal 2 49 3" xfId="3508"/>
    <cellStyle name="Normal 2 5" xfId="22"/>
    <cellStyle name="Normal 2 5 10" xfId="535"/>
    <cellStyle name="Normal 2 5 10 2" xfId="2396"/>
    <cellStyle name="Normal 2 5 10 3" xfId="2685"/>
    <cellStyle name="Normal 2 5 11" xfId="432"/>
    <cellStyle name="Normal 2 5 11 2" xfId="2312"/>
    <cellStyle name="Normal 2 5 11 3" xfId="2383"/>
    <cellStyle name="Normal 2 5 12" xfId="514"/>
    <cellStyle name="Normal 2 5 12 2" xfId="2382"/>
    <cellStyle name="Normal 2 5 12 3" xfId="3290"/>
    <cellStyle name="Normal 2 5 13" xfId="629"/>
    <cellStyle name="Normal 2 5 13 2" xfId="2471"/>
    <cellStyle name="Normal 2 5 13 3" xfId="2021"/>
    <cellStyle name="Normal 2 5 14" xfId="672"/>
    <cellStyle name="Normal 2 5 14 2" xfId="2506"/>
    <cellStyle name="Normal 2 5 14 3" xfId="2861"/>
    <cellStyle name="Normal 2 5 15" xfId="714"/>
    <cellStyle name="Normal 2 5 15 2" xfId="2540"/>
    <cellStyle name="Normal 2 5 15 3" xfId="3505"/>
    <cellStyle name="Normal 2 5 16" xfId="708"/>
    <cellStyle name="Normal 2 5 16 2" xfId="2535"/>
    <cellStyle name="Normal 2 5 16 3" xfId="3504"/>
    <cellStyle name="Normal 2 5 17" xfId="786"/>
    <cellStyle name="Normal 2 5 17 2" xfId="2602"/>
    <cellStyle name="Normal 2 5 17 3" xfId="3548"/>
    <cellStyle name="Normal 2 5 18" xfId="851"/>
    <cellStyle name="Normal 2 5 18 2" xfId="2651"/>
    <cellStyle name="Normal 2 5 18 3" xfId="3585"/>
    <cellStyle name="Normal 2 5 19" xfId="895"/>
    <cellStyle name="Normal 2 5 19 2" xfId="2689"/>
    <cellStyle name="Normal 2 5 19 3" xfId="3610"/>
    <cellStyle name="Normal 2 5 2" xfId="52"/>
    <cellStyle name="Normal 2 5 2 2" xfId="1971"/>
    <cellStyle name="Normal 2 5 2 3" xfId="2865"/>
    <cellStyle name="Normal 2 5 20" xfId="939"/>
    <cellStyle name="Normal 2 5 20 2" xfId="2725"/>
    <cellStyle name="Normal 2 5 20 3" xfId="3635"/>
    <cellStyle name="Normal 2 5 21" xfId="983"/>
    <cellStyle name="Normal 2 5 21 2" xfId="2762"/>
    <cellStyle name="Normal 2 5 21 3" xfId="3659"/>
    <cellStyle name="Normal 2 5 22" xfId="1026"/>
    <cellStyle name="Normal 2 5 22 2" xfId="2797"/>
    <cellStyle name="Normal 2 5 22 3" xfId="3683"/>
    <cellStyle name="Normal 2 5 23" xfId="1070"/>
    <cellStyle name="Normal 2 5 23 2" xfId="2833"/>
    <cellStyle name="Normal 2 5 23 3" xfId="3706"/>
    <cellStyle name="Normal 2 5 24" xfId="1113"/>
    <cellStyle name="Normal 2 5 24 2" xfId="2869"/>
    <cellStyle name="Normal 2 5 24 3" xfId="3731"/>
    <cellStyle name="Normal 2 5 25" xfId="1156"/>
    <cellStyle name="Normal 2 5 25 2" xfId="2903"/>
    <cellStyle name="Normal 2 5 25 3" xfId="3755"/>
    <cellStyle name="Normal 2 5 26" xfId="1193"/>
    <cellStyle name="Normal 2 5 26 2" xfId="2935"/>
    <cellStyle name="Normal 2 5 26 3" xfId="3776"/>
    <cellStyle name="Normal 2 5 27" xfId="760"/>
    <cellStyle name="Normal 2 5 27 2" xfId="2579"/>
    <cellStyle name="Normal 2 5 27 3" xfId="3533"/>
    <cellStyle name="Normal 2 5 28" xfId="1230"/>
    <cellStyle name="Normal 2 5 28 2" xfId="2965"/>
    <cellStyle name="Normal 2 5 28 3" xfId="3797"/>
    <cellStyle name="Normal 2 5 29" xfId="1329"/>
    <cellStyle name="Normal 2 5 29 2" xfId="3047"/>
    <cellStyle name="Normal 2 5 29 3" xfId="3853"/>
    <cellStyle name="Normal 2 5 3" xfId="209"/>
    <cellStyle name="Normal 2 5 3 2" xfId="2106"/>
    <cellStyle name="Normal 2 5 3 3" xfId="2524"/>
    <cellStyle name="Normal 2 5 30" xfId="1370"/>
    <cellStyle name="Normal 2 5 30 2" xfId="3078"/>
    <cellStyle name="Normal 2 5 30 3" xfId="3874"/>
    <cellStyle name="Normal 2 5 31" xfId="1399"/>
    <cellStyle name="Normal 2 5 31 2" xfId="3099"/>
    <cellStyle name="Normal 2 5 31 3" xfId="3892"/>
    <cellStyle name="Normal 2 5 32" xfId="1436"/>
    <cellStyle name="Normal 2 5 32 2" xfId="3128"/>
    <cellStyle name="Normal 2 5 32 3" xfId="3912"/>
    <cellStyle name="Normal 2 5 33" xfId="1488"/>
    <cellStyle name="Normal 2 5 33 2" xfId="3169"/>
    <cellStyle name="Normal 2 5 33 3" xfId="3940"/>
    <cellStyle name="Normal 2 5 34" xfId="1571"/>
    <cellStyle name="Normal 2 5 34 2" xfId="3232"/>
    <cellStyle name="Normal 2 5 34 3" xfId="3987"/>
    <cellStyle name="Normal 2 5 35" xfId="1617"/>
    <cellStyle name="Normal 2 5 35 2" xfId="3271"/>
    <cellStyle name="Normal 2 5 35 3" xfId="4015"/>
    <cellStyle name="Normal 2 5 36" xfId="1577"/>
    <cellStyle name="Normal 2 5 36 2" xfId="3238"/>
    <cellStyle name="Normal 2 5 36 3" xfId="3993"/>
    <cellStyle name="Normal 2 5 37" xfId="1699"/>
    <cellStyle name="Normal 2 5 37 2" xfId="3332"/>
    <cellStyle name="Normal 2 5 37 3" xfId="4061"/>
    <cellStyle name="Normal 2 5 38" xfId="1550"/>
    <cellStyle name="Normal 2 5 38 2" xfId="3216"/>
    <cellStyle name="Normal 2 5 38 3" xfId="3977"/>
    <cellStyle name="Normal 2 5 39" xfId="1664"/>
    <cellStyle name="Normal 2 5 39 2" xfId="3306"/>
    <cellStyle name="Normal 2 5 39 3" xfId="4041"/>
    <cellStyle name="Normal 2 5 4" xfId="234"/>
    <cellStyle name="Normal 2 5 4 2" xfId="2131"/>
    <cellStyle name="Normal 2 5 4 3" xfId="2250"/>
    <cellStyle name="Normal 2 5 40" xfId="1822"/>
    <cellStyle name="Normal 2 5 40 2" xfId="3425"/>
    <cellStyle name="Normal 2 5 40 3" xfId="4126"/>
    <cellStyle name="Normal 2 5 41" xfId="1864"/>
    <cellStyle name="Normal 2 5 41 2" xfId="3462"/>
    <cellStyle name="Normal 2 5 41 3" xfId="4148"/>
    <cellStyle name="Normal 2 5 42" xfId="1828"/>
    <cellStyle name="Normal 2 5 42 2" xfId="3431"/>
    <cellStyle name="Normal 2 5 42 3" xfId="4131"/>
    <cellStyle name="Normal 2 5 43" xfId="1514"/>
    <cellStyle name="Normal 2 5 43 2" xfId="3189"/>
    <cellStyle name="Normal 2 5 43 3" xfId="3957"/>
    <cellStyle name="Normal 2 5 44" xfId="1945"/>
    <cellStyle name="Normal 2 5 45" xfId="2612"/>
    <cellStyle name="Normal 2 5 5" xfId="287"/>
    <cellStyle name="Normal 2 5 5 2" xfId="2182"/>
    <cellStyle name="Normal 2 5 5 3" xfId="3017"/>
    <cellStyle name="Normal 2 5 6" xfId="273"/>
    <cellStyle name="Normal 2 5 6 2" xfId="2170"/>
    <cellStyle name="Normal 2 5 6 3" xfId="3417"/>
    <cellStyle name="Normal 2 5 7" xfId="271"/>
    <cellStyle name="Normal 2 5 7 2" xfId="2168"/>
    <cellStyle name="Normal 2 5 7 3" xfId="3490"/>
    <cellStyle name="Normal 2 5 8" xfId="337"/>
    <cellStyle name="Normal 2 5 8 2" xfId="2229"/>
    <cellStyle name="Normal 2 5 8 3" xfId="3117"/>
    <cellStyle name="Normal 2 5 9" xfId="416"/>
    <cellStyle name="Normal 2 5 9 2" xfId="2299"/>
    <cellStyle name="Normal 2 5 9 3" xfId="2900"/>
    <cellStyle name="Normal 2 50" xfId="787"/>
    <cellStyle name="Normal 2 50 2" xfId="2603"/>
    <cellStyle name="Normal 2 50 3" xfId="3549"/>
    <cellStyle name="Normal 2 51" xfId="762"/>
    <cellStyle name="Normal 2 51 2" xfId="2580"/>
    <cellStyle name="Normal 2 51 3" xfId="3534"/>
    <cellStyle name="Normal 2 52" xfId="732"/>
    <cellStyle name="Normal 2 52 2" xfId="2555"/>
    <cellStyle name="Normal 2 52 3" xfId="3518"/>
    <cellStyle name="Normal 2 53" xfId="774"/>
    <cellStyle name="Normal 2 53 2" xfId="2592"/>
    <cellStyle name="Normal 2 53 3" xfId="3543"/>
    <cellStyle name="Normal 2 54" xfId="840"/>
    <cellStyle name="Normal 2 54 2" xfId="2644"/>
    <cellStyle name="Normal 2 54 3" xfId="3581"/>
    <cellStyle name="Normal 2 55" xfId="884"/>
    <cellStyle name="Normal 2 55 2" xfId="2679"/>
    <cellStyle name="Normal 2 55 3" xfId="3606"/>
    <cellStyle name="Normal 2 56" xfId="928"/>
    <cellStyle name="Normal 2 56 2" xfId="2717"/>
    <cellStyle name="Normal 2 56 3" xfId="3631"/>
    <cellStyle name="Normal 2 57" xfId="972"/>
    <cellStyle name="Normal 2 57 2" xfId="2752"/>
    <cellStyle name="Normal 2 57 3" xfId="3655"/>
    <cellStyle name="Normal 2 58" xfId="1015"/>
    <cellStyle name="Normal 2 58 2" xfId="2789"/>
    <cellStyle name="Normal 2 58 3" xfId="3679"/>
    <cellStyle name="Normal 2 59" xfId="1059"/>
    <cellStyle name="Normal 2 59 2" xfId="2824"/>
    <cellStyle name="Normal 2 59 3" xfId="3702"/>
    <cellStyle name="Normal 2 6" xfId="24"/>
    <cellStyle name="Normal 2 6 10" xfId="366"/>
    <cellStyle name="Normal 2 6 10 2" xfId="2255"/>
    <cellStyle name="Normal 2 6 10 3" xfId="3340"/>
    <cellStyle name="Normal 2 6 11" xfId="533"/>
    <cellStyle name="Normal 2 6 11 2" xfId="2394"/>
    <cellStyle name="Normal 2 6 11 3" xfId="2757"/>
    <cellStyle name="Normal 2 6 12" xfId="511"/>
    <cellStyle name="Normal 2 6 12 2" xfId="2380"/>
    <cellStyle name="Normal 2 6 12 3" xfId="3392"/>
    <cellStyle name="Normal 2 6 13" xfId="552"/>
    <cellStyle name="Normal 2 6 13 2" xfId="2412"/>
    <cellStyle name="Normal 2 6 13 3" xfId="3264"/>
    <cellStyle name="Normal 2 6 14" xfId="606"/>
    <cellStyle name="Normal 2 6 14 2" xfId="2453"/>
    <cellStyle name="Normal 2 6 14 3" xfId="2800"/>
    <cellStyle name="Normal 2 6 15" xfId="649"/>
    <cellStyle name="Normal 2 6 15 2" xfId="2488"/>
    <cellStyle name="Normal 2 6 15 3" xfId="2256"/>
    <cellStyle name="Normal 2 6 16" xfId="813"/>
    <cellStyle name="Normal 2 6 16 2" xfId="2621"/>
    <cellStyle name="Normal 2 6 16 3" xfId="3564"/>
    <cellStyle name="Normal 2 6 17" xfId="595"/>
    <cellStyle name="Normal 2 6 17 2" xfId="2444"/>
    <cellStyle name="Normal 2 6 17 3" xfId="3226"/>
    <cellStyle name="Normal 2 6 18" xfId="558"/>
    <cellStyle name="Normal 2 6 18 2" xfId="2417"/>
    <cellStyle name="Normal 2 6 18 3" xfId="3112"/>
    <cellStyle name="Normal 2 6 19" xfId="827"/>
    <cellStyle name="Normal 2 6 19 2" xfId="2633"/>
    <cellStyle name="Normal 2 6 19 3" xfId="3574"/>
    <cellStyle name="Normal 2 6 2" xfId="53"/>
    <cellStyle name="Normal 2 6 2 2" xfId="1972"/>
    <cellStyle name="Normal 2 6 2 3" xfId="2830"/>
    <cellStyle name="Normal 2 6 20" xfId="871"/>
    <cellStyle name="Normal 2 6 20 2" xfId="2668"/>
    <cellStyle name="Normal 2 6 20 3" xfId="3599"/>
    <cellStyle name="Normal 2 6 21" xfId="915"/>
    <cellStyle name="Normal 2 6 21 2" xfId="2706"/>
    <cellStyle name="Normal 2 6 21 3" xfId="3624"/>
    <cellStyle name="Normal 2 6 22" xfId="959"/>
    <cellStyle name="Normal 2 6 22 2" xfId="2741"/>
    <cellStyle name="Normal 2 6 22 3" xfId="3649"/>
    <cellStyle name="Normal 2 6 23" xfId="1003"/>
    <cellStyle name="Normal 2 6 23 2" xfId="2778"/>
    <cellStyle name="Normal 2 6 23 3" xfId="3673"/>
    <cellStyle name="Normal 2 6 24" xfId="1046"/>
    <cellStyle name="Normal 2 6 24 2" xfId="2812"/>
    <cellStyle name="Normal 2 6 24 3" xfId="3696"/>
    <cellStyle name="Normal 2 6 25" xfId="1089"/>
    <cellStyle name="Normal 2 6 25 2" xfId="2849"/>
    <cellStyle name="Normal 2 6 25 3" xfId="3719"/>
    <cellStyle name="Normal 2 6 26" xfId="1133"/>
    <cellStyle name="Normal 2 6 26 2" xfId="2886"/>
    <cellStyle name="Normal 2 6 26 3" xfId="3746"/>
    <cellStyle name="Normal 2 6 27" xfId="1284"/>
    <cellStyle name="Normal 2 6 27 2" xfId="3010"/>
    <cellStyle name="Normal 2 6 27 3" xfId="3830"/>
    <cellStyle name="Normal 2 6 28" xfId="1199"/>
    <cellStyle name="Normal 2 6 28 2" xfId="2939"/>
    <cellStyle name="Normal 2 6 28 3" xfId="3780"/>
    <cellStyle name="Normal 2 6 29" xfId="1246"/>
    <cellStyle name="Normal 2 6 29 2" xfId="2979"/>
    <cellStyle name="Normal 2 6 29 3" xfId="3808"/>
    <cellStyle name="Normal 2 6 3" xfId="211"/>
    <cellStyle name="Normal 2 6 3 2" xfId="2108"/>
    <cellStyle name="Normal 2 6 3 3" xfId="2454"/>
    <cellStyle name="Normal 2 6 30" xfId="1307"/>
    <cellStyle name="Normal 2 6 30 2" xfId="3032"/>
    <cellStyle name="Normal 2 6 30 3" xfId="3845"/>
    <cellStyle name="Normal 2 6 31" xfId="1351"/>
    <cellStyle name="Normal 2 6 31 2" xfId="3063"/>
    <cellStyle name="Normal 2 6 31 3" xfId="3865"/>
    <cellStyle name="Normal 2 6 32" xfId="1412"/>
    <cellStyle name="Normal 2 6 32 2" xfId="3110"/>
    <cellStyle name="Normal 2 6 32 3" xfId="3899"/>
    <cellStyle name="Normal 2 6 33" xfId="1447"/>
    <cellStyle name="Normal 2 6 33 2" xfId="3135"/>
    <cellStyle name="Normal 2 6 33 3" xfId="3916"/>
    <cellStyle name="Normal 2 6 34" xfId="1570"/>
    <cellStyle name="Normal 2 6 34 2" xfId="3231"/>
    <cellStyle name="Normal 2 6 34 3" xfId="3986"/>
    <cellStyle name="Normal 2 6 35" xfId="1252"/>
    <cellStyle name="Normal 2 6 35 2" xfId="2984"/>
    <cellStyle name="Normal 2 6 35 3" xfId="3812"/>
    <cellStyle name="Normal 2 6 36" xfId="1480"/>
    <cellStyle name="Normal 2 6 36 2" xfId="3162"/>
    <cellStyle name="Normal 2 6 36 3" xfId="3936"/>
    <cellStyle name="Normal 2 6 37" xfId="1612"/>
    <cellStyle name="Normal 2 6 37 2" xfId="3267"/>
    <cellStyle name="Normal 2 6 37 3" xfId="4012"/>
    <cellStyle name="Normal 2 6 38" xfId="1717"/>
    <cellStyle name="Normal 2 6 38 2" xfId="3349"/>
    <cellStyle name="Normal 2 6 38 3" xfId="4073"/>
    <cellStyle name="Normal 2 6 39" xfId="1687"/>
    <cellStyle name="Normal 2 6 39 2" xfId="3326"/>
    <cellStyle name="Normal 2 6 39 3" xfId="4056"/>
    <cellStyle name="Normal 2 6 4" xfId="240"/>
    <cellStyle name="Normal 2 6 4 2" xfId="2137"/>
    <cellStyle name="Normal 2 6 4 3" xfId="2742"/>
    <cellStyle name="Normal 2 6 40" xfId="1726"/>
    <cellStyle name="Normal 2 6 40 2" xfId="3356"/>
    <cellStyle name="Normal 2 6 40 3" xfId="4077"/>
    <cellStyle name="Normal 2 6 41" xfId="1862"/>
    <cellStyle name="Normal 2 6 41 2" xfId="3460"/>
    <cellStyle name="Normal 2 6 41 3" xfId="4147"/>
    <cellStyle name="Normal 2 6 42" xfId="1876"/>
    <cellStyle name="Normal 2 6 42 2" xfId="3472"/>
    <cellStyle name="Normal 2 6 42 3" xfId="4155"/>
    <cellStyle name="Normal 2 6 43" xfId="1719"/>
    <cellStyle name="Normal 2 6 43 2" xfId="3351"/>
    <cellStyle name="Normal 2 6 43 3" xfId="4075"/>
    <cellStyle name="Normal 2 6 44" xfId="1946"/>
    <cellStyle name="Normal 2 6 45" xfId="2537"/>
    <cellStyle name="Normal 2 6 5" xfId="244"/>
    <cellStyle name="Normal 2 6 5 2" xfId="2141"/>
    <cellStyle name="Normal 2 6 5 3" xfId="2596"/>
    <cellStyle name="Normal 2 6 6" xfId="276"/>
    <cellStyle name="Normal 2 6 6 2" xfId="2173"/>
    <cellStyle name="Normal 2 6 6 3" xfId="3352"/>
    <cellStyle name="Normal 2 6 7" xfId="344"/>
    <cellStyle name="Normal 2 6 7 2" xfId="2235"/>
    <cellStyle name="Normal 2 6 7 3" xfId="2912"/>
    <cellStyle name="Normal 2 6 8" xfId="397"/>
    <cellStyle name="Normal 2 6 8 2" xfId="2284"/>
    <cellStyle name="Normal 2 6 8 3" xfId="3478"/>
    <cellStyle name="Normal 2 6 9" xfId="399"/>
    <cellStyle name="Normal 2 6 9 2" xfId="2286"/>
    <cellStyle name="Normal 2 6 9 3" xfId="3444"/>
    <cellStyle name="Normal 2 60" xfId="1154"/>
    <cellStyle name="Normal 2 60 2" xfId="2901"/>
    <cellStyle name="Normal 2 60 3" xfId="3754"/>
    <cellStyle name="Normal 2 61" xfId="1095"/>
    <cellStyle name="Normal 2 61 2" xfId="2854"/>
    <cellStyle name="Normal 2 61 3" xfId="3722"/>
    <cellStyle name="Normal 2 62" xfId="1281"/>
    <cellStyle name="Normal 2 62 2" xfId="3007"/>
    <cellStyle name="Normal 2 62 3" xfId="3828"/>
    <cellStyle name="Normal 2 63" xfId="1272"/>
    <cellStyle name="Normal 2 63 2" xfId="2999"/>
    <cellStyle name="Normal 2 63 3" xfId="3822"/>
    <cellStyle name="Normal 2 64" xfId="1304"/>
    <cellStyle name="Normal 2 64 2" xfId="3029"/>
    <cellStyle name="Normal 2 64 3" xfId="3843"/>
    <cellStyle name="Normal 2 65" xfId="1420"/>
    <cellStyle name="Normal 2 65 2" xfId="3116"/>
    <cellStyle name="Normal 2 65 3" xfId="3904"/>
    <cellStyle name="Normal 2 66" xfId="1485"/>
    <cellStyle name="Normal 2 66 2" xfId="3166"/>
    <cellStyle name="Normal 2 66 3" xfId="3938"/>
    <cellStyle name="Normal 2 67" xfId="1456"/>
    <cellStyle name="Normal 2 67 2" xfId="3142"/>
    <cellStyle name="Normal 2 67 3" xfId="3922"/>
    <cellStyle name="Normal 2 68" xfId="1559"/>
    <cellStyle name="Normal 2 68 2" xfId="3222"/>
    <cellStyle name="Normal 2 68 3" xfId="3981"/>
    <cellStyle name="Normal 2 69" xfId="1560"/>
    <cellStyle name="Normal 2 69 2" xfId="3223"/>
    <cellStyle name="Normal 2 69 3" xfId="3982"/>
    <cellStyle name="Normal 2 7" xfId="26"/>
    <cellStyle name="Normal 2 7 10" xfId="388"/>
    <cellStyle name="Normal 2 7 10 2" xfId="2275"/>
    <cellStyle name="Normal 2 7 10 3" xfId="2636"/>
    <cellStyle name="Normal 2 7 11" xfId="594"/>
    <cellStyle name="Normal 2 7 11 2" xfId="2443"/>
    <cellStyle name="Normal 2 7 11 3" xfId="3292"/>
    <cellStyle name="Normal 2 7 12" xfId="519"/>
    <cellStyle name="Normal 2 7 12 2" xfId="2386"/>
    <cellStyle name="Normal 2 7 12 3" xfId="3196"/>
    <cellStyle name="Normal 2 7 13" xfId="572"/>
    <cellStyle name="Normal 2 7 13 2" xfId="2428"/>
    <cellStyle name="Normal 2 7 13 3" xfId="2572"/>
    <cellStyle name="Normal 2 7 14" xfId="623"/>
    <cellStyle name="Normal 2 7 14 2" xfId="2466"/>
    <cellStyle name="Normal 2 7 14 3" xfId="2079"/>
    <cellStyle name="Normal 2 7 15" xfId="666"/>
    <cellStyle name="Normal 2 7 15 2" xfId="2503"/>
    <cellStyle name="Normal 2 7 15 3" xfId="2090"/>
    <cellStyle name="Normal 2 7 16" xfId="811"/>
    <cellStyle name="Normal 2 7 16 2" xfId="2619"/>
    <cellStyle name="Normal 2 7 16 3" xfId="3562"/>
    <cellStyle name="Normal 2 7 17" xfId="757"/>
    <cellStyle name="Normal 2 7 17 2" xfId="2577"/>
    <cellStyle name="Normal 2 7 17 3" xfId="3531"/>
    <cellStyle name="Normal 2 7 18" xfId="782"/>
    <cellStyle name="Normal 2 7 18 2" xfId="2598"/>
    <cellStyle name="Normal 2 7 18 3" xfId="3546"/>
    <cellStyle name="Normal 2 7 19" xfId="845"/>
    <cellStyle name="Normal 2 7 19 2" xfId="2648"/>
    <cellStyle name="Normal 2 7 19 3" xfId="3583"/>
    <cellStyle name="Normal 2 7 2" xfId="54"/>
    <cellStyle name="Normal 2 7 2 2" xfId="1973"/>
    <cellStyle name="Normal 2 7 2 3" xfId="2793"/>
    <cellStyle name="Normal 2 7 20" xfId="889"/>
    <cellStyle name="Normal 2 7 20 2" xfId="2684"/>
    <cellStyle name="Normal 2 7 20 3" xfId="3608"/>
    <cellStyle name="Normal 2 7 21" xfId="933"/>
    <cellStyle name="Normal 2 7 21 2" xfId="2720"/>
    <cellStyle name="Normal 2 7 21 3" xfId="3633"/>
    <cellStyle name="Normal 2 7 22" xfId="977"/>
    <cellStyle name="Normal 2 7 22 2" xfId="2756"/>
    <cellStyle name="Normal 2 7 22 3" xfId="3657"/>
    <cellStyle name="Normal 2 7 23" xfId="1020"/>
    <cellStyle name="Normal 2 7 23 2" xfId="2792"/>
    <cellStyle name="Normal 2 7 23 3" xfId="3681"/>
    <cellStyle name="Normal 2 7 24" xfId="1064"/>
    <cellStyle name="Normal 2 7 24 2" xfId="2828"/>
    <cellStyle name="Normal 2 7 24 3" xfId="3704"/>
    <cellStyle name="Normal 2 7 25" xfId="1107"/>
    <cellStyle name="Normal 2 7 25 2" xfId="2864"/>
    <cellStyle name="Normal 2 7 25 3" xfId="3729"/>
    <cellStyle name="Normal 2 7 26" xfId="1150"/>
    <cellStyle name="Normal 2 7 26 2" xfId="2898"/>
    <cellStyle name="Normal 2 7 26 3" xfId="3753"/>
    <cellStyle name="Normal 2 7 27" xfId="1132"/>
    <cellStyle name="Normal 2 7 27 2" xfId="2885"/>
    <cellStyle name="Normal 2 7 27 3" xfId="3745"/>
    <cellStyle name="Normal 2 7 28" xfId="1289"/>
    <cellStyle name="Normal 2 7 28 2" xfId="3015"/>
    <cellStyle name="Normal 2 7 28 3" xfId="3835"/>
    <cellStyle name="Normal 2 7 29" xfId="1290"/>
    <cellStyle name="Normal 2 7 29 2" xfId="3016"/>
    <cellStyle name="Normal 2 7 29 3" xfId="3836"/>
    <cellStyle name="Normal 2 7 3" xfId="213"/>
    <cellStyle name="Normal 2 7 3 2" xfId="2110"/>
    <cellStyle name="Normal 2 7 3 3" xfId="2377"/>
    <cellStyle name="Normal 2 7 30" xfId="1324"/>
    <cellStyle name="Normal 2 7 30 2" xfId="3044"/>
    <cellStyle name="Normal 2 7 30 3" xfId="3852"/>
    <cellStyle name="Normal 2 7 31" xfId="1389"/>
    <cellStyle name="Normal 2 7 31 2" xfId="3093"/>
    <cellStyle name="Normal 2 7 31 3" xfId="3886"/>
    <cellStyle name="Normal 2 7 32" xfId="1426"/>
    <cellStyle name="Normal 2 7 32 2" xfId="3121"/>
    <cellStyle name="Normal 2 7 32 3" xfId="3908"/>
    <cellStyle name="Normal 2 7 33" xfId="1385"/>
    <cellStyle name="Normal 2 7 33 2" xfId="3090"/>
    <cellStyle name="Normal 2 7 33 3" xfId="3884"/>
    <cellStyle name="Normal 2 7 34" xfId="1462"/>
    <cellStyle name="Normal 2 7 34 2" xfId="3148"/>
    <cellStyle name="Normal 2 7 34 3" xfId="3928"/>
    <cellStyle name="Normal 2 7 35" xfId="1170"/>
    <cellStyle name="Normal 2 7 35 2" xfId="2915"/>
    <cellStyle name="Normal 2 7 35 3" xfId="3765"/>
    <cellStyle name="Normal 2 7 36" xfId="1438"/>
    <cellStyle name="Normal 2 7 36 2" xfId="3129"/>
    <cellStyle name="Normal 2 7 36 3" xfId="3913"/>
    <cellStyle name="Normal 2 7 37" xfId="1632"/>
    <cellStyle name="Normal 2 7 37 2" xfId="3284"/>
    <cellStyle name="Normal 2 7 37 3" xfId="4025"/>
    <cellStyle name="Normal 2 7 38" xfId="1712"/>
    <cellStyle name="Normal 2 7 38 2" xfId="3345"/>
    <cellStyle name="Normal 2 7 38 3" xfId="4070"/>
    <cellStyle name="Normal 2 7 39" xfId="1788"/>
    <cellStyle name="Normal 2 7 39 2" xfId="3401"/>
    <cellStyle name="Normal 2 7 39 3" xfId="4109"/>
    <cellStyle name="Normal 2 7 4" xfId="239"/>
    <cellStyle name="Normal 2 7 4 2" xfId="2136"/>
    <cellStyle name="Normal 2 7 4 3" xfId="2779"/>
    <cellStyle name="Normal 2 7 40" xfId="1748"/>
    <cellStyle name="Normal 2 7 40 2" xfId="3373"/>
    <cellStyle name="Normal 2 7 40 3" xfId="4091"/>
    <cellStyle name="Normal 2 7 41" xfId="1861"/>
    <cellStyle name="Normal 2 7 41 2" xfId="3459"/>
    <cellStyle name="Normal 2 7 41 3" xfId="4146"/>
    <cellStyle name="Normal 2 7 42" xfId="1871"/>
    <cellStyle name="Normal 2 7 42 2" xfId="3469"/>
    <cellStyle name="Normal 2 7 42 3" xfId="4153"/>
    <cellStyle name="Normal 2 7 43" xfId="1800"/>
    <cellStyle name="Normal 2 7 43 2" xfId="3413"/>
    <cellStyle name="Normal 2 7 43 3" xfId="4117"/>
    <cellStyle name="Normal 2 7 44" xfId="1947"/>
    <cellStyle name="Normal 2 7 45" xfId="2468"/>
    <cellStyle name="Normal 2 7 5" xfId="253"/>
    <cellStyle name="Normal 2 7 5 2" xfId="2150"/>
    <cellStyle name="Normal 2 7 5 3" xfId="1978"/>
    <cellStyle name="Normal 2 7 6" xfId="236"/>
    <cellStyle name="Normal 2 7 6 2" xfId="2133"/>
    <cellStyle name="Normal 2 7 6 3" xfId="2887"/>
    <cellStyle name="Normal 2 7 7" xfId="308"/>
    <cellStyle name="Normal 2 7 7 2" xfId="2201"/>
    <cellStyle name="Normal 2 7 7 3" xfId="2055"/>
    <cellStyle name="Normal 2 7 8" xfId="324"/>
    <cellStyle name="Normal 2 7 8 2" xfId="2217"/>
    <cellStyle name="Normal 2 7 8 3" xfId="3491"/>
    <cellStyle name="Normal 2 7 9" xfId="333"/>
    <cellStyle name="Normal 2 7 9 2" xfId="2225"/>
    <cellStyle name="Normal 2 7 9 3" xfId="3243"/>
    <cellStyle name="Normal 2 70" xfId="1539"/>
    <cellStyle name="Normal 2 70 2" xfId="3207"/>
    <cellStyle name="Normal 2 70 3" xfId="3970"/>
    <cellStyle name="Normal 2 71" xfId="1733"/>
    <cellStyle name="Normal 2 71 2" xfId="3360"/>
    <cellStyle name="Normal 2 71 3" xfId="4079"/>
    <cellStyle name="Normal 2 72" xfId="1408"/>
    <cellStyle name="Normal 2 72 2" xfId="3106"/>
    <cellStyle name="Normal 2 72 3" xfId="3896"/>
    <cellStyle name="Normal 2 73" xfId="1432"/>
    <cellStyle name="Normal 2 73 2" xfId="3125"/>
    <cellStyle name="Normal 2 73 3" xfId="3910"/>
    <cellStyle name="Normal 2 74" xfId="1705"/>
    <cellStyle name="Normal 2 74 2" xfId="3338"/>
    <cellStyle name="Normal 2 74 3" xfId="4066"/>
    <cellStyle name="Normal 2 75" xfId="1886"/>
    <cellStyle name="Normal 2 75 2" xfId="3476"/>
    <cellStyle name="Normal 2 75 3" xfId="4158"/>
    <cellStyle name="Normal 2 76" xfId="1898"/>
    <cellStyle name="Normal 2 76 2" xfId="3487"/>
    <cellStyle name="Normal 2 76 3" xfId="4167"/>
    <cellStyle name="Normal 2 77" xfId="3266"/>
    <cellStyle name="Normal 2 8" xfId="28"/>
    <cellStyle name="Normal 2 8 10" xfId="316"/>
    <cellStyle name="Normal 2 8 10 2" xfId="2209"/>
    <cellStyle name="Normal 2 8 10 3" xfId="2018"/>
    <cellStyle name="Normal 2 8 11" xfId="592"/>
    <cellStyle name="Normal 2 8 11 2" xfId="2442"/>
    <cellStyle name="Normal 2 8 11 3" xfId="3314"/>
    <cellStyle name="Normal 2 8 12" xfId="639"/>
    <cellStyle name="Normal 2 8 12 2" xfId="2478"/>
    <cellStyle name="Normal 2 8 12 3" xfId="1982"/>
    <cellStyle name="Normal 2 8 13" xfId="682"/>
    <cellStyle name="Normal 2 8 13 2" xfId="2514"/>
    <cellStyle name="Normal 2 8 13 3" xfId="2501"/>
    <cellStyle name="Normal 2 8 14" xfId="724"/>
    <cellStyle name="Normal 2 8 14 2" xfId="2547"/>
    <cellStyle name="Normal 2 8 14 3" xfId="3512"/>
    <cellStyle name="Normal 2 8 15" xfId="768"/>
    <cellStyle name="Normal 2 8 15 2" xfId="2586"/>
    <cellStyle name="Normal 2 8 15 3" xfId="3539"/>
    <cellStyle name="Normal 2 8 16" xfId="810"/>
    <cellStyle name="Normal 2 8 16 2" xfId="2618"/>
    <cellStyle name="Normal 2 8 16 3" xfId="3561"/>
    <cellStyle name="Normal 2 8 17" xfId="861"/>
    <cellStyle name="Normal 2 8 17 2" xfId="2659"/>
    <cellStyle name="Normal 2 8 17 3" xfId="3592"/>
    <cellStyle name="Normal 2 8 18" xfId="905"/>
    <cellStyle name="Normal 2 8 18 2" xfId="2696"/>
    <cellStyle name="Normal 2 8 18 3" xfId="3617"/>
    <cellStyle name="Normal 2 8 19" xfId="949"/>
    <cellStyle name="Normal 2 8 19 2" xfId="2733"/>
    <cellStyle name="Normal 2 8 19 3" xfId="3642"/>
    <cellStyle name="Normal 2 8 2" xfId="55"/>
    <cellStyle name="Normal 2 8 2 2" xfId="1974"/>
    <cellStyle name="Normal 2 8 2 3" xfId="2758"/>
    <cellStyle name="Normal 2 8 20" xfId="993"/>
    <cellStyle name="Normal 2 8 20 2" xfId="2769"/>
    <cellStyle name="Normal 2 8 20 3" xfId="3666"/>
    <cellStyle name="Normal 2 8 21" xfId="1036"/>
    <cellStyle name="Normal 2 8 21 2" xfId="2805"/>
    <cellStyle name="Normal 2 8 21 3" xfId="3690"/>
    <cellStyle name="Normal 2 8 22" xfId="1079"/>
    <cellStyle name="Normal 2 8 22 2" xfId="2839"/>
    <cellStyle name="Normal 2 8 22 3" xfId="3712"/>
    <cellStyle name="Normal 2 8 23" xfId="1123"/>
    <cellStyle name="Normal 2 8 23 2" xfId="2877"/>
    <cellStyle name="Normal 2 8 23 3" xfId="3739"/>
    <cellStyle name="Normal 2 8 24" xfId="1164"/>
    <cellStyle name="Normal 2 8 24 2" xfId="2909"/>
    <cellStyle name="Normal 2 8 24 3" xfId="3761"/>
    <cellStyle name="Normal 2 8 25" xfId="1203"/>
    <cellStyle name="Normal 2 8 25 2" xfId="2943"/>
    <cellStyle name="Normal 2 8 25 3" xfId="3784"/>
    <cellStyle name="Normal 2 8 26" xfId="1245"/>
    <cellStyle name="Normal 2 8 26 2" xfId="2978"/>
    <cellStyle name="Normal 2 8 26 3" xfId="3807"/>
    <cellStyle name="Normal 2 8 27" xfId="1093"/>
    <cellStyle name="Normal 2 8 27 2" xfId="2852"/>
    <cellStyle name="Normal 2 8 27 3" xfId="3721"/>
    <cellStyle name="Normal 2 8 28" xfId="1338"/>
    <cellStyle name="Normal 2 8 28 2" xfId="3052"/>
    <cellStyle name="Normal 2 8 28 3" xfId="3858"/>
    <cellStyle name="Normal 2 8 29" xfId="1378"/>
    <cellStyle name="Normal 2 8 29 2" xfId="3084"/>
    <cellStyle name="Normal 2 8 29 3" xfId="3879"/>
    <cellStyle name="Normal 2 8 3" xfId="214"/>
    <cellStyle name="Normal 2 8 3 2" xfId="2111"/>
    <cellStyle name="Normal 2 8 3 3" xfId="3498"/>
    <cellStyle name="Normal 2 8 30" xfId="1419"/>
    <cellStyle name="Normal 2 8 30 2" xfId="3115"/>
    <cellStyle name="Normal 2 8 30 3" xfId="3903"/>
    <cellStyle name="Normal 2 8 31" xfId="1295"/>
    <cellStyle name="Normal 2 8 31 2" xfId="3020"/>
    <cellStyle name="Normal 2 8 31 3" xfId="3837"/>
    <cellStyle name="Normal 2 8 32" xfId="1346"/>
    <cellStyle name="Normal 2 8 32 2" xfId="3059"/>
    <cellStyle name="Normal 2 8 32 3" xfId="3862"/>
    <cellStyle name="Normal 2 8 33" xfId="1537"/>
    <cellStyle name="Normal 2 8 33 2" xfId="3205"/>
    <cellStyle name="Normal 2 8 33 3" xfId="3969"/>
    <cellStyle name="Normal 2 8 34" xfId="1384"/>
    <cellStyle name="Normal 2 8 34 2" xfId="3089"/>
    <cellStyle name="Normal 2 8 34 3" xfId="3883"/>
    <cellStyle name="Normal 2 8 35" xfId="1595"/>
    <cellStyle name="Normal 2 8 35 2" xfId="3252"/>
    <cellStyle name="Normal 2 8 35 3" xfId="4003"/>
    <cellStyle name="Normal 2 8 36" xfId="1586"/>
    <cellStyle name="Normal 2 8 36 2" xfId="3245"/>
    <cellStyle name="Normal 2 8 36 3" xfId="3999"/>
    <cellStyle name="Normal 2 8 37" xfId="1616"/>
    <cellStyle name="Normal 2 8 37 2" xfId="3270"/>
    <cellStyle name="Normal 2 8 37 3" xfId="4014"/>
    <cellStyle name="Normal 2 8 38" xfId="1704"/>
    <cellStyle name="Normal 2 8 38 2" xfId="3337"/>
    <cellStyle name="Normal 2 8 38 3" xfId="4065"/>
    <cellStyle name="Normal 2 8 39" xfId="1582"/>
    <cellStyle name="Normal 2 8 39 2" xfId="3242"/>
    <cellStyle name="Normal 2 8 39 3" xfId="3997"/>
    <cellStyle name="Normal 2 8 4" xfId="243"/>
    <cellStyle name="Normal 2 8 4 2" xfId="2140"/>
    <cellStyle name="Normal 2 8 4 3" xfId="2634"/>
    <cellStyle name="Normal 2 8 40" xfId="1805"/>
    <cellStyle name="Normal 2 8 40 2" xfId="3416"/>
    <cellStyle name="Normal 2 8 40 3" xfId="4119"/>
    <cellStyle name="Normal 2 8 41" xfId="1860"/>
    <cellStyle name="Normal 2 8 41 2" xfId="3458"/>
    <cellStyle name="Normal 2 8 41 3" xfId="4145"/>
    <cellStyle name="Normal 2 8 42" xfId="1867"/>
    <cellStyle name="Normal 2 8 42 2" xfId="3465"/>
    <cellStyle name="Normal 2 8 42 3" xfId="4150"/>
    <cellStyle name="Normal 2 8 43" xfId="1916"/>
    <cellStyle name="Normal 2 8 43 2" xfId="3496"/>
    <cellStyle name="Normal 2 8 43 3" xfId="4170"/>
    <cellStyle name="Normal 2 8 44" xfId="1948"/>
    <cellStyle name="Normal 2 8 45" xfId="2391"/>
    <cellStyle name="Normal 2 8 5" xfId="280"/>
    <cellStyle name="Normal 2 8 5 2" xfId="2177"/>
    <cellStyle name="Normal 2 8 5 3" xfId="3229"/>
    <cellStyle name="Normal 2 8 6" xfId="305"/>
    <cellStyle name="Normal 2 8 6 2" xfId="2198"/>
    <cellStyle name="Normal 2 8 6 3" xfId="2322"/>
    <cellStyle name="Normal 2 8 7" xfId="313"/>
    <cellStyle name="Normal 2 8 7 2" xfId="2206"/>
    <cellStyle name="Normal 2 8 7 3" xfId="2032"/>
    <cellStyle name="Normal 2 8 8" xfId="340"/>
    <cellStyle name="Normal 2 8 8 2" xfId="2232"/>
    <cellStyle name="Normal 2 8 8 3" xfId="3025"/>
    <cellStyle name="Normal 2 8 9" xfId="497"/>
    <cellStyle name="Normal 2 8 9 2" xfId="2366"/>
    <cellStyle name="Normal 2 8 9 3" xfId="2702"/>
    <cellStyle name="Normal 2 9" xfId="29"/>
    <cellStyle name="Normal 2 9 10" xfId="513"/>
    <cellStyle name="Normal 2 9 10 2" xfId="2381"/>
    <cellStyle name="Normal 2 9 10 3" xfId="3312"/>
    <cellStyle name="Normal 2 9 11" xfId="509"/>
    <cellStyle name="Normal 2 9 11 2" xfId="2378"/>
    <cellStyle name="Normal 2 9 11 3" xfId="3456"/>
    <cellStyle name="Normal 2 9 12" xfId="415"/>
    <cellStyle name="Normal 2 9 12 2" xfId="2298"/>
    <cellStyle name="Normal 2 9 12 3" xfId="2932"/>
    <cellStyle name="Normal 2 9 13" xfId="225"/>
    <cellStyle name="Normal 2 9 13 2" xfId="2122"/>
    <cellStyle name="Normal 2 9 13 3" xfId="3211"/>
    <cellStyle name="Normal 2 9 14" xfId="510"/>
    <cellStyle name="Normal 2 9 14 2" xfId="2379"/>
    <cellStyle name="Normal 2 9 14 3" xfId="3439"/>
    <cellStyle name="Normal 2 9 15" xfId="545"/>
    <cellStyle name="Normal 2 9 15 2" xfId="2405"/>
    <cellStyle name="Normal 2 9 15 3" xfId="3461"/>
    <cellStyle name="Normal 2 9 16" xfId="809"/>
    <cellStyle name="Normal 2 9 16 2" xfId="2617"/>
    <cellStyle name="Normal 2 9 16 3" xfId="3560"/>
    <cellStyle name="Normal 2 9 17" xfId="677"/>
    <cellStyle name="Normal 2 9 17 2" xfId="2509"/>
    <cellStyle name="Normal 2 9 17 3" xfId="2681"/>
    <cellStyle name="Normal 2 9 18" xfId="785"/>
    <cellStyle name="Normal 2 9 18 2" xfId="2601"/>
    <cellStyle name="Normal 2 9 18 3" xfId="3547"/>
    <cellStyle name="Normal 2 9 19" xfId="751"/>
    <cellStyle name="Normal 2 9 19 2" xfId="2573"/>
    <cellStyle name="Normal 2 9 19 3" xfId="3528"/>
    <cellStyle name="Normal 2 9 2" xfId="56"/>
    <cellStyle name="Normal 2 9 2 2" xfId="1975"/>
    <cellStyle name="Normal 2 9 2 3" xfId="2722"/>
    <cellStyle name="Normal 2 9 20" xfId="815"/>
    <cellStyle name="Normal 2 9 20 2" xfId="2623"/>
    <cellStyle name="Normal 2 9 20 3" xfId="3566"/>
    <cellStyle name="Normal 2 9 21" xfId="826"/>
    <cellStyle name="Normal 2 9 21 2" xfId="2632"/>
    <cellStyle name="Normal 2 9 21 3" xfId="3573"/>
    <cellStyle name="Normal 2 9 22" xfId="870"/>
    <cellStyle name="Normal 2 9 22 2" xfId="2667"/>
    <cellStyle name="Normal 2 9 22 3" xfId="3598"/>
    <cellStyle name="Normal 2 9 23" xfId="914"/>
    <cellStyle name="Normal 2 9 23 2" xfId="2705"/>
    <cellStyle name="Normal 2 9 23 3" xfId="3623"/>
    <cellStyle name="Normal 2 9 24" xfId="958"/>
    <cellStyle name="Normal 2 9 24 2" xfId="2740"/>
    <cellStyle name="Normal 2 9 24 3" xfId="3648"/>
    <cellStyle name="Normal 2 9 25" xfId="1002"/>
    <cellStyle name="Normal 2 9 25 2" xfId="2777"/>
    <cellStyle name="Normal 2 9 25 3" xfId="3672"/>
    <cellStyle name="Normal 2 9 26" xfId="1045"/>
    <cellStyle name="Normal 2 9 26 2" xfId="2811"/>
    <cellStyle name="Normal 2 9 26 3" xfId="3695"/>
    <cellStyle name="Normal 2 9 27" xfId="1118"/>
    <cellStyle name="Normal 2 9 27 2" xfId="2872"/>
    <cellStyle name="Normal 2 9 27 3" xfId="3734"/>
    <cellStyle name="Normal 2 9 28" xfId="1212"/>
    <cellStyle name="Normal 2 9 28 2" xfId="2949"/>
    <cellStyle name="Normal 2 9 28 3" xfId="3788"/>
    <cellStyle name="Normal 2 9 29" xfId="1102"/>
    <cellStyle name="Normal 2 9 29 2" xfId="2860"/>
    <cellStyle name="Normal 2 9 29 3" xfId="3727"/>
    <cellStyle name="Normal 2 9 3" xfId="215"/>
    <cellStyle name="Normal 2 9 3 2" xfId="2112"/>
    <cellStyle name="Normal 2 9 3 3" xfId="3493"/>
    <cellStyle name="Normal 2 9 30" xfId="1191"/>
    <cellStyle name="Normal 2 9 30 2" xfId="2933"/>
    <cellStyle name="Normal 2 9 30 3" xfId="3775"/>
    <cellStyle name="Normal 2 9 31" xfId="1459"/>
    <cellStyle name="Normal 2 9 31 2" xfId="3145"/>
    <cellStyle name="Normal 2 9 31 3" xfId="3925"/>
    <cellStyle name="Normal 2 9 32" xfId="1497"/>
    <cellStyle name="Normal 2 9 32 2" xfId="3176"/>
    <cellStyle name="Normal 2 9 32 3" xfId="3946"/>
    <cellStyle name="Normal 2 9 33" xfId="1226"/>
    <cellStyle name="Normal 2 9 33 2" xfId="2961"/>
    <cellStyle name="Normal 2 9 33 3" xfId="3796"/>
    <cellStyle name="Normal 2 9 34" xfId="1403"/>
    <cellStyle name="Normal 2 9 34 2" xfId="3102"/>
    <cellStyle name="Normal 2 9 34 3" xfId="3894"/>
    <cellStyle name="Normal 2 9 35" xfId="1590"/>
    <cellStyle name="Normal 2 9 35 2" xfId="3248"/>
    <cellStyle name="Normal 2 9 35 3" xfId="4002"/>
    <cellStyle name="Normal 2 9 36" xfId="1663"/>
    <cellStyle name="Normal 2 9 36 2" xfId="3305"/>
    <cellStyle name="Normal 2 9 36 3" xfId="4040"/>
    <cellStyle name="Normal 2 9 37" xfId="1681"/>
    <cellStyle name="Normal 2 9 37 2" xfId="3321"/>
    <cellStyle name="Normal 2 9 37 3" xfId="4052"/>
    <cellStyle name="Normal 2 9 38" xfId="1678"/>
    <cellStyle name="Normal 2 9 38 2" xfId="3319"/>
    <cellStyle name="Normal 2 9 38 3" xfId="4050"/>
    <cellStyle name="Normal 2 9 39" xfId="1735"/>
    <cellStyle name="Normal 2 9 39 2" xfId="3361"/>
    <cellStyle name="Normal 2 9 39 3" xfId="4080"/>
    <cellStyle name="Normal 2 9 4" xfId="245"/>
    <cellStyle name="Normal 2 9 4 2" xfId="2142"/>
    <cellStyle name="Normal 2 9 4 3" xfId="2008"/>
    <cellStyle name="Normal 2 9 40" xfId="1802"/>
    <cellStyle name="Normal 2 9 40 2" xfId="3415"/>
    <cellStyle name="Normal 2 9 40 3" xfId="4118"/>
    <cellStyle name="Normal 2 9 41" xfId="1756"/>
    <cellStyle name="Normal 2 9 41 2" xfId="3380"/>
    <cellStyle name="Normal 2 9 41 3" xfId="4096"/>
    <cellStyle name="Normal 2 9 42" xfId="1840"/>
    <cellStyle name="Normal 2 9 42 2" xfId="3441"/>
    <cellStyle name="Normal 2 9 42 3" xfId="4138"/>
    <cellStyle name="Normal 2 9 43" xfId="1783"/>
    <cellStyle name="Normal 2 9 43 2" xfId="3399"/>
    <cellStyle name="Normal 2 9 43 3" xfId="4108"/>
    <cellStyle name="Normal 2 9 44" xfId="1949"/>
    <cellStyle name="Normal 2 9 45" xfId="3502"/>
    <cellStyle name="Normal 2 9 5" xfId="266"/>
    <cellStyle name="Normal 2 9 5 2" xfId="2163"/>
    <cellStyle name="Normal 2 9 5 3" xfId="2331"/>
    <cellStyle name="Normal 2 9 6" xfId="323"/>
    <cellStyle name="Normal 2 9 6 2" xfId="2216"/>
    <cellStyle name="Normal 2 9 6 3" xfId="3497"/>
    <cellStyle name="Normal 2 9 7" xfId="286"/>
    <cellStyle name="Normal 2 9 7 2" xfId="2181"/>
    <cellStyle name="Normal 2 9 7 3" xfId="2089"/>
    <cellStyle name="Normal 2 9 8" xfId="420"/>
    <cellStyle name="Normal 2 9 8 2" xfId="2303"/>
    <cellStyle name="Normal 2 9 8 3" xfId="2794"/>
    <cellStyle name="Normal 2 9 9" xfId="359"/>
    <cellStyle name="Normal 2 9 9 2" xfId="2249"/>
    <cellStyle name="Normal 2 9 9 3" xfId="2344"/>
    <cellStyle name="Normal 20" xfId="154"/>
    <cellStyle name="Normal 20 10" xfId="779"/>
    <cellStyle name="Normal 20 11" xfId="828"/>
    <cellStyle name="Normal 20 12" xfId="872"/>
    <cellStyle name="Normal 20 13" xfId="916"/>
    <cellStyle name="Normal 20 14" xfId="960"/>
    <cellStyle name="Normal 20 15" xfId="1004"/>
    <cellStyle name="Normal 20 16" xfId="1047"/>
    <cellStyle name="Normal 20 17" xfId="1090"/>
    <cellStyle name="Normal 20 18" xfId="1134"/>
    <cellStyle name="Normal 20 19" xfId="1172"/>
    <cellStyle name="Normal 20 2" xfId="360"/>
    <cellStyle name="Normal 20 20" xfId="1214"/>
    <cellStyle name="Normal 20 21" xfId="1255"/>
    <cellStyle name="Normal 20 22" xfId="1308"/>
    <cellStyle name="Normal 20 23" xfId="1348"/>
    <cellStyle name="Normal 20 24" xfId="1388"/>
    <cellStyle name="Normal 20 25" xfId="1429"/>
    <cellStyle name="Normal 20 26" xfId="1469"/>
    <cellStyle name="Normal 20 27" xfId="1510"/>
    <cellStyle name="Normal 20 28" xfId="1544"/>
    <cellStyle name="Normal 20 29" xfId="1589"/>
    <cellStyle name="Normal 20 3" xfId="467"/>
    <cellStyle name="Normal 20 30" xfId="1640"/>
    <cellStyle name="Normal 20 31" xfId="1676"/>
    <cellStyle name="Normal 20 32" xfId="1716"/>
    <cellStyle name="Normal 20 33" xfId="1767"/>
    <cellStyle name="Normal 20 34" xfId="1801"/>
    <cellStyle name="Normal 20 35" xfId="1841"/>
    <cellStyle name="Normal 20 36" xfId="1874"/>
    <cellStyle name="Normal 20 37" xfId="1905"/>
    <cellStyle name="Normal 20 38" xfId="1918"/>
    <cellStyle name="Normal 20 39" xfId="2060"/>
    <cellStyle name="Normal 20 4" xfId="508"/>
    <cellStyle name="Normal 20 40" xfId="3130"/>
    <cellStyle name="Normal 20 5" xfId="560"/>
    <cellStyle name="Normal 20 6" xfId="607"/>
    <cellStyle name="Normal 20 7" xfId="650"/>
    <cellStyle name="Normal 20 8" xfId="693"/>
    <cellStyle name="Normal 20 9" xfId="735"/>
    <cellStyle name="Normal 21" xfId="159"/>
    <cellStyle name="Normal 21 10" xfId="784"/>
    <cellStyle name="Normal 21 11" xfId="832"/>
    <cellStyle name="Normal 21 12" xfId="876"/>
    <cellStyle name="Normal 21 13" xfId="920"/>
    <cellStyle name="Normal 21 14" xfId="964"/>
    <cellStyle name="Normal 21 15" xfId="1008"/>
    <cellStyle name="Normal 21 16" xfId="1051"/>
    <cellStyle name="Normal 21 17" xfId="1094"/>
    <cellStyle name="Normal 21 18" xfId="1137"/>
    <cellStyle name="Normal 21 19" xfId="1176"/>
    <cellStyle name="Normal 21 2" xfId="404"/>
    <cellStyle name="Normal 21 20" xfId="1219"/>
    <cellStyle name="Normal 21 21" xfId="1260"/>
    <cellStyle name="Normal 21 22" xfId="1311"/>
    <cellStyle name="Normal 21 23" xfId="1352"/>
    <cellStyle name="Normal 21 24" xfId="1393"/>
    <cellStyle name="Normal 21 25" xfId="1434"/>
    <cellStyle name="Normal 21 26" xfId="1474"/>
    <cellStyle name="Normal 21 27" xfId="1515"/>
    <cellStyle name="Normal 21 28" xfId="1548"/>
    <cellStyle name="Normal 21 29" xfId="1594"/>
    <cellStyle name="Normal 21 3" xfId="472"/>
    <cellStyle name="Normal 21 30" xfId="1644"/>
    <cellStyle name="Normal 21 31" xfId="1680"/>
    <cellStyle name="Normal 21 32" xfId="1721"/>
    <cellStyle name="Normal 21 33" xfId="1771"/>
    <cellStyle name="Normal 21 34" xfId="1804"/>
    <cellStyle name="Normal 21 35" xfId="1845"/>
    <cellStyle name="Normal 21 36" xfId="1875"/>
    <cellStyle name="Normal 21 37" xfId="1907"/>
    <cellStyle name="Normal 21 38" xfId="1919"/>
    <cellStyle name="Normal 21 39" xfId="2065"/>
    <cellStyle name="Normal 21 4" xfId="512"/>
    <cellStyle name="Normal 21 40" xfId="2959"/>
    <cellStyle name="Normal 21 5" xfId="565"/>
    <cellStyle name="Normal 21 6" xfId="611"/>
    <cellStyle name="Normal 21 7" xfId="653"/>
    <cellStyle name="Normal 21 8" xfId="697"/>
    <cellStyle name="Normal 21 9" xfId="740"/>
    <cellStyle name="Normal 22" xfId="164"/>
    <cellStyle name="Normal 22 10" xfId="789"/>
    <cellStyle name="Normal 22 11" xfId="837"/>
    <cellStyle name="Normal 22 12" xfId="881"/>
    <cellStyle name="Normal 22 13" xfId="925"/>
    <cellStyle name="Normal 22 14" xfId="969"/>
    <cellStyle name="Normal 22 15" xfId="1012"/>
    <cellStyle name="Normal 22 16" xfId="1056"/>
    <cellStyle name="Normal 22 17" xfId="1099"/>
    <cellStyle name="Normal 22 18" xfId="1142"/>
    <cellStyle name="Normal 22 19" xfId="1181"/>
    <cellStyle name="Normal 22 2" xfId="408"/>
    <cellStyle name="Normal 22 20" xfId="1223"/>
    <cellStyle name="Normal 22 21" xfId="1264"/>
    <cellStyle name="Normal 22 22" xfId="1316"/>
    <cellStyle name="Normal 22 23" xfId="1357"/>
    <cellStyle name="Normal 22 24" xfId="1398"/>
    <cellStyle name="Normal 22 25" xfId="1439"/>
    <cellStyle name="Normal 22 26" xfId="1477"/>
    <cellStyle name="Normal 22 27" xfId="1518"/>
    <cellStyle name="Normal 22 28" xfId="1552"/>
    <cellStyle name="Normal 22 29" xfId="1599"/>
    <cellStyle name="Normal 22 3" xfId="476"/>
    <cellStyle name="Normal 22 30" xfId="1646"/>
    <cellStyle name="Normal 22 31" xfId="1685"/>
    <cellStyle name="Normal 22 32" xfId="1724"/>
    <cellStyle name="Normal 22 33" xfId="1774"/>
    <cellStyle name="Normal 22 34" xfId="1807"/>
    <cellStyle name="Normal 22 35" xfId="1846"/>
    <cellStyle name="Normal 22 36" xfId="1878"/>
    <cellStyle name="Normal 22 37" xfId="1908"/>
    <cellStyle name="Normal 22 38" xfId="1920"/>
    <cellStyle name="Normal 22 39" xfId="2069"/>
    <cellStyle name="Normal 22 4" xfId="517"/>
    <cellStyle name="Normal 22 40" xfId="2821"/>
    <cellStyle name="Normal 22 5" xfId="570"/>
    <cellStyle name="Normal 22 6" xfId="616"/>
    <cellStyle name="Normal 22 7" xfId="658"/>
    <cellStyle name="Normal 22 8" xfId="702"/>
    <cellStyle name="Normal 22 9" xfId="745"/>
    <cellStyle name="Normal 23" xfId="168"/>
    <cellStyle name="Normal 23 10" xfId="793"/>
    <cellStyle name="Normal 23 11" xfId="841"/>
    <cellStyle name="Normal 23 12" xfId="885"/>
    <cellStyle name="Normal 23 13" xfId="929"/>
    <cellStyle name="Normal 23 14" xfId="973"/>
    <cellStyle name="Normal 23 15" xfId="1016"/>
    <cellStyle name="Normal 23 16" xfId="1060"/>
    <cellStyle name="Normal 23 17" xfId="1103"/>
    <cellStyle name="Normal 23 18" xfId="1146"/>
    <cellStyle name="Normal 23 19" xfId="1183"/>
    <cellStyle name="Normal 23 2" xfId="411"/>
    <cellStyle name="Normal 23 20" xfId="1227"/>
    <cellStyle name="Normal 23 21" xfId="1268"/>
    <cellStyle name="Normal 23 22" xfId="1320"/>
    <cellStyle name="Normal 23 23" xfId="1361"/>
    <cellStyle name="Normal 23 24" xfId="1401"/>
    <cellStyle name="Normal 23 25" xfId="1443"/>
    <cellStyle name="Normal 23 26" xfId="1481"/>
    <cellStyle name="Normal 23 27" xfId="1522"/>
    <cellStyle name="Normal 23 28" xfId="1556"/>
    <cellStyle name="Normal 23 29" xfId="1602"/>
    <cellStyle name="Normal 23 3" xfId="480"/>
    <cellStyle name="Normal 23 30" xfId="1649"/>
    <cellStyle name="Normal 23 31" xfId="1688"/>
    <cellStyle name="Normal 23 32" xfId="1727"/>
    <cellStyle name="Normal 23 33" xfId="1776"/>
    <cellStyle name="Normal 23 34" xfId="1810"/>
    <cellStyle name="Normal 23 35" xfId="1850"/>
    <cellStyle name="Normal 23 36" xfId="1880"/>
    <cellStyle name="Normal 23 37" xfId="1909"/>
    <cellStyle name="Normal 23 38" xfId="1921"/>
    <cellStyle name="Normal 23 39" xfId="2073"/>
    <cellStyle name="Normal 23 4" xfId="521"/>
    <cellStyle name="Normal 23 40" xfId="2677"/>
    <cellStyle name="Normal 23 5" xfId="574"/>
    <cellStyle name="Normal 23 6" xfId="619"/>
    <cellStyle name="Normal 23 7" xfId="662"/>
    <cellStyle name="Normal 23 8" xfId="704"/>
    <cellStyle name="Normal 23 9" xfId="749"/>
    <cellStyle name="Normal 24" xfId="171"/>
    <cellStyle name="Normal 24 10" xfId="796"/>
    <cellStyle name="Normal 24 11" xfId="844"/>
    <cellStyle name="Normal 24 12" xfId="888"/>
    <cellStyle name="Normal 24 13" xfId="932"/>
    <cellStyle name="Normal 24 14" xfId="976"/>
    <cellStyle name="Normal 24 15" xfId="1019"/>
    <cellStyle name="Normal 24 16" xfId="1063"/>
    <cellStyle name="Normal 24 17" xfId="1106"/>
    <cellStyle name="Normal 24 18" xfId="1149"/>
    <cellStyle name="Normal 24 19" xfId="1186"/>
    <cellStyle name="Normal 24 2" xfId="414"/>
    <cellStyle name="Normal 24 20" xfId="1229"/>
    <cellStyle name="Normal 24 21" xfId="1271"/>
    <cellStyle name="Normal 24 22" xfId="1323"/>
    <cellStyle name="Normal 24 23" xfId="1364"/>
    <cellStyle name="Normal 24 24" xfId="1404"/>
    <cellStyle name="Normal 24 25" xfId="1446"/>
    <cellStyle name="Normal 24 26" xfId="1484"/>
    <cellStyle name="Normal 24 27" xfId="1524"/>
    <cellStyle name="Normal 24 28" xfId="1558"/>
    <cellStyle name="Normal 24 29" xfId="1605"/>
    <cellStyle name="Normal 24 3" xfId="482"/>
    <cellStyle name="Normal 24 30" xfId="1652"/>
    <cellStyle name="Normal 24 31" xfId="1690"/>
    <cellStyle name="Normal 24 32" xfId="1730"/>
    <cellStyle name="Normal 24 33" xfId="1779"/>
    <cellStyle name="Normal 24 34" xfId="1813"/>
    <cellStyle name="Normal 24 35" xfId="1851"/>
    <cellStyle name="Normal 24 36" xfId="1882"/>
    <cellStyle name="Normal 24 37" xfId="1910"/>
    <cellStyle name="Normal 24 38" xfId="1922"/>
    <cellStyle name="Normal 24 39" xfId="2075"/>
    <cellStyle name="Normal 24 4" xfId="523"/>
    <cellStyle name="Normal 24 40" xfId="2563"/>
    <cellStyle name="Normal 24 5" xfId="577"/>
    <cellStyle name="Normal 24 6" xfId="622"/>
    <cellStyle name="Normal 24 7" xfId="665"/>
    <cellStyle name="Normal 24 8" xfId="707"/>
    <cellStyle name="Normal 24 9" xfId="752"/>
    <cellStyle name="Normal 25" xfId="174"/>
    <cellStyle name="Normal 25 10" xfId="799"/>
    <cellStyle name="Normal 25 11" xfId="847"/>
    <cellStyle name="Normal 25 12" xfId="891"/>
    <cellStyle name="Normal 25 13" xfId="935"/>
    <cellStyle name="Normal 25 14" xfId="979"/>
    <cellStyle name="Normal 25 15" xfId="1022"/>
    <cellStyle name="Normal 25 16" xfId="1066"/>
    <cellStyle name="Normal 25 17" xfId="1109"/>
    <cellStyle name="Normal 25 18" xfId="1152"/>
    <cellStyle name="Normal 25 19" xfId="1189"/>
    <cellStyle name="Normal 25 2" xfId="417"/>
    <cellStyle name="Normal 25 20" xfId="1232"/>
    <cellStyle name="Normal 25 21" xfId="1274"/>
    <cellStyle name="Normal 25 22" xfId="1326"/>
    <cellStyle name="Normal 25 23" xfId="1366"/>
    <cellStyle name="Normal 25 24" xfId="1407"/>
    <cellStyle name="Normal 25 25" xfId="1448"/>
    <cellStyle name="Normal 25 26" xfId="1487"/>
    <cellStyle name="Normal 25 27" xfId="1527"/>
    <cellStyle name="Normal 25 28" xfId="1561"/>
    <cellStyle name="Normal 25 29" xfId="1608"/>
    <cellStyle name="Normal 25 3" xfId="485"/>
    <cellStyle name="Normal 25 30" xfId="1654"/>
    <cellStyle name="Normal 25 31" xfId="1691"/>
    <cellStyle name="Normal 25 32" xfId="1732"/>
    <cellStyle name="Normal 25 33" xfId="1781"/>
    <cellStyle name="Normal 25 34" xfId="1815"/>
    <cellStyle name="Normal 25 35" xfId="1853"/>
    <cellStyle name="Normal 25 36" xfId="1883"/>
    <cellStyle name="Normal 25 37" xfId="1912"/>
    <cellStyle name="Normal 25 38" xfId="1923"/>
    <cellStyle name="Normal 25 39" xfId="2077"/>
    <cellStyle name="Normal 25 4" xfId="526"/>
    <cellStyle name="Normal 25 40" xfId="2457"/>
    <cellStyle name="Normal 25 5" xfId="580"/>
    <cellStyle name="Normal 25 6" xfId="625"/>
    <cellStyle name="Normal 25 7" xfId="668"/>
    <cellStyle name="Normal 25 8" xfId="710"/>
    <cellStyle name="Normal 25 9" xfId="755"/>
    <cellStyle name="Normal 26" xfId="177"/>
    <cellStyle name="Normal 26 10" xfId="802"/>
    <cellStyle name="Normal 26 11" xfId="850"/>
    <cellStyle name="Normal 26 12" xfId="894"/>
    <cellStyle name="Normal 26 13" xfId="938"/>
    <cellStyle name="Normal 26 14" xfId="982"/>
    <cellStyle name="Normal 26 15" xfId="1025"/>
    <cellStyle name="Normal 26 16" xfId="1069"/>
    <cellStyle name="Normal 26 17" xfId="1112"/>
    <cellStyle name="Normal 26 18" xfId="1155"/>
    <cellStyle name="Normal 26 19" xfId="1192"/>
    <cellStyle name="Normal 26 2" xfId="419"/>
    <cellStyle name="Normal 26 20" xfId="1235"/>
    <cellStyle name="Normal 26 21" xfId="1277"/>
    <cellStyle name="Normal 26 22" xfId="1328"/>
    <cellStyle name="Normal 26 23" xfId="1369"/>
    <cellStyle name="Normal 26 24" xfId="1410"/>
    <cellStyle name="Normal 26 25" xfId="1450"/>
    <cellStyle name="Normal 26 26" xfId="1490"/>
    <cellStyle name="Normal 26 27" xfId="1530"/>
    <cellStyle name="Normal 26 28" xfId="1564"/>
    <cellStyle name="Normal 26 29" xfId="1611"/>
    <cellStyle name="Normal 26 3" xfId="488"/>
    <cellStyle name="Normal 26 30" xfId="1657"/>
    <cellStyle name="Normal 26 31" xfId="1694"/>
    <cellStyle name="Normal 26 32" xfId="1734"/>
    <cellStyle name="Normal 26 33" xfId="1784"/>
    <cellStyle name="Normal 26 34" xfId="1817"/>
    <cellStyle name="Normal 26 35" xfId="1855"/>
    <cellStyle name="Normal 26 36" xfId="1885"/>
    <cellStyle name="Normal 26 37" xfId="1913"/>
    <cellStyle name="Normal 26 38" xfId="1924"/>
    <cellStyle name="Normal 26 39" xfId="2078"/>
    <cellStyle name="Normal 26 4" xfId="529"/>
    <cellStyle name="Normal 26 40" xfId="3499"/>
    <cellStyle name="Normal 26 5" xfId="583"/>
    <cellStyle name="Normal 26 6" xfId="628"/>
    <cellStyle name="Normal 26 7" xfId="671"/>
    <cellStyle name="Normal 26 8" xfId="713"/>
    <cellStyle name="Normal 26 9" xfId="758"/>
    <cellStyle name="Normal 27" xfId="180"/>
    <cellStyle name="Normal 27 10" xfId="805"/>
    <cellStyle name="Normal 27 11" xfId="853"/>
    <cellStyle name="Normal 27 12" xfId="897"/>
    <cellStyle name="Normal 27 13" xfId="941"/>
    <cellStyle name="Normal 27 14" xfId="985"/>
    <cellStyle name="Normal 27 15" xfId="1028"/>
    <cellStyle name="Normal 27 16" xfId="1072"/>
    <cellStyle name="Normal 27 17" xfId="1115"/>
    <cellStyle name="Normal 27 18" xfId="1158"/>
    <cellStyle name="Normal 27 19" xfId="1195"/>
    <cellStyle name="Normal 27 2" xfId="422"/>
    <cellStyle name="Normal 27 20" xfId="1238"/>
    <cellStyle name="Normal 27 21" xfId="1280"/>
    <cellStyle name="Normal 27 22" xfId="1331"/>
    <cellStyle name="Normal 27 23" xfId="1372"/>
    <cellStyle name="Normal 27 24" xfId="1413"/>
    <cellStyle name="Normal 27 25" xfId="1453"/>
    <cellStyle name="Normal 27 26" xfId="1493"/>
    <cellStyle name="Normal 27 27" xfId="1532"/>
    <cellStyle name="Normal 27 28" xfId="1567"/>
    <cellStyle name="Normal 27 29" xfId="1614"/>
    <cellStyle name="Normal 27 3" xfId="491"/>
    <cellStyle name="Normal 27 30" xfId="1660"/>
    <cellStyle name="Normal 27 31" xfId="1696"/>
    <cellStyle name="Normal 27 32" xfId="1737"/>
    <cellStyle name="Normal 27 33" xfId="1786"/>
    <cellStyle name="Normal 27 34" xfId="1819"/>
    <cellStyle name="Normal 27 35" xfId="1857"/>
    <cellStyle name="Normal 27 36" xfId="1887"/>
    <cellStyle name="Normal 27 37" xfId="1914"/>
    <cellStyle name="Normal 27 38" xfId="1925"/>
    <cellStyle name="Normal 27 39" xfId="2081"/>
    <cellStyle name="Normal 27 4" xfId="532"/>
    <cellStyle name="Normal 27 40" xfId="3446"/>
    <cellStyle name="Normal 27 5" xfId="586"/>
    <cellStyle name="Normal 27 6" xfId="631"/>
    <cellStyle name="Normal 27 7" xfId="674"/>
    <cellStyle name="Normal 27 8" xfId="716"/>
    <cellStyle name="Normal 27 9" xfId="761"/>
    <cellStyle name="Normal 28" xfId="249"/>
    <cellStyle name="Normal 28 2" xfId="2146"/>
    <cellStyle name="Normal 28 3" xfId="1998"/>
    <cellStyle name="Normal 29" xfId="393"/>
    <cellStyle name="Normal 29 2" xfId="2280"/>
    <cellStyle name="Normal 29 3" xfId="2427"/>
    <cellStyle name="Normal 3" xfId="1926"/>
    <cellStyle name="Normal 3 10" xfId="527"/>
    <cellStyle name="Normal 3 11" xfId="444"/>
    <cellStyle name="Normal 3 12" xfId="593"/>
    <cellStyle name="Normal 3 13" xfId="633"/>
    <cellStyle name="Normal 3 14" xfId="676"/>
    <cellStyle name="Normal 3 15" xfId="718"/>
    <cellStyle name="Normal 3 16" xfId="590"/>
    <cellStyle name="Normal 3 17" xfId="720"/>
    <cellStyle name="Normal 3 18" xfId="855"/>
    <cellStyle name="Normal 3 19" xfId="899"/>
    <cellStyle name="Normal 3 2" xfId="75"/>
    <cellStyle name="Normal 3 2 2" xfId="1992"/>
    <cellStyle name="Normal 3 2 3" xfId="2354"/>
    <cellStyle name="Normal 3 20" xfId="943"/>
    <cellStyle name="Normal 3 21" xfId="987"/>
    <cellStyle name="Normal 3 22" xfId="1030"/>
    <cellStyle name="Normal 3 23" xfId="1074"/>
    <cellStyle name="Normal 3 24" xfId="1117"/>
    <cellStyle name="Normal 3 25" xfId="1160"/>
    <cellStyle name="Normal 3 26" xfId="1197"/>
    <cellStyle name="Normal 3 27" xfId="1043"/>
    <cellStyle name="Normal 3 28" xfId="1050"/>
    <cellStyle name="Normal 3 29" xfId="1333"/>
    <cellStyle name="Normal 3 3" xfId="233"/>
    <cellStyle name="Normal 3 3 2" xfId="2130"/>
    <cellStyle name="Normal 3 3 3" xfId="2951"/>
    <cellStyle name="Normal 3 30" xfId="1374"/>
    <cellStyle name="Normal 3 31" xfId="1390"/>
    <cellStyle name="Normal 3 32" xfId="1427"/>
    <cellStyle name="Normal 3 33" xfId="1499"/>
    <cellStyle name="Normal 3 34" xfId="1565"/>
    <cellStyle name="Normal 3 35" xfId="1553"/>
    <cellStyle name="Normal 3 36" xfId="1596"/>
    <cellStyle name="Normal 3 37" xfId="1692"/>
    <cellStyle name="Normal 3 38" xfId="1713"/>
    <cellStyle name="Normal 3 39" xfId="1728"/>
    <cellStyle name="Normal 3 4" xfId="292"/>
    <cellStyle name="Normal 3 4 2" xfId="2186"/>
    <cellStyle name="Normal 3 4 3" xfId="2823"/>
    <cellStyle name="Normal 3 40" xfId="1785"/>
    <cellStyle name="Normal 3 41" xfId="1809"/>
    <cellStyle name="Normal 3 42" xfId="1872"/>
    <cellStyle name="Normal 3 43" xfId="1881"/>
    <cellStyle name="Normal 3 5" xfId="250"/>
    <cellStyle name="Normal 3 5 2" xfId="2147"/>
    <cellStyle name="Normal 3 5 3" xfId="2010"/>
    <cellStyle name="Normal 3 6" xfId="259"/>
    <cellStyle name="Normal 3 6 2" xfId="2156"/>
    <cellStyle name="Normal 3 6 3" xfId="1979"/>
    <cellStyle name="Normal 3 7" xfId="375"/>
    <cellStyle name="Normal 3 8" xfId="290"/>
    <cellStyle name="Normal 3 9" xfId="284"/>
    <cellStyle name="Normal 30" xfId="425"/>
    <cellStyle name="Normal 30 2" xfId="2306"/>
    <cellStyle name="Normal 30 3" xfId="2597"/>
    <cellStyle name="Normal 32" xfId="426"/>
    <cellStyle name="Normal 32 2" xfId="2307"/>
    <cellStyle name="Normal 32 3" xfId="2606"/>
    <cellStyle name="Normal 33" xfId="454"/>
    <cellStyle name="Normal 33 2" xfId="2329"/>
    <cellStyle name="Normal 33 3" xfId="2269"/>
    <cellStyle name="Normal 34" xfId="591"/>
    <cellStyle name="Normal 34 2" xfId="2441"/>
    <cellStyle name="Normal 34 3" xfId="3377"/>
    <cellStyle name="Normal 35" xfId="637"/>
    <cellStyle name="Normal 35 2" xfId="2476"/>
    <cellStyle name="Normal 35 3" xfId="1989"/>
    <cellStyle name="Normal 36" xfId="680"/>
    <cellStyle name="Normal 36 2" xfId="2512"/>
    <cellStyle name="Normal 36 3" xfId="2333"/>
    <cellStyle name="Normal 37" xfId="722"/>
    <cellStyle name="Normal 37 2" xfId="2545"/>
    <cellStyle name="Normal 37 3" xfId="3510"/>
    <cellStyle name="Normal 38" xfId="687"/>
    <cellStyle name="Normal 38 2" xfId="2518"/>
    <cellStyle name="Normal 38 3" xfId="2076"/>
    <cellStyle name="Normal 39" xfId="808"/>
    <cellStyle name="Normal 39 2" xfId="2616"/>
    <cellStyle name="Normal 39 3" xfId="3559"/>
    <cellStyle name="Normal 40" xfId="859"/>
    <cellStyle name="Normal 40 2" xfId="2657"/>
    <cellStyle name="Normal 40 3" xfId="3590"/>
    <cellStyle name="Normal 41" xfId="903"/>
    <cellStyle name="Normal 41 2" xfId="2694"/>
    <cellStyle name="Normal 41 3" xfId="3615"/>
    <cellStyle name="Normal 42" xfId="947"/>
    <cellStyle name="Normal 42 2" xfId="2731"/>
    <cellStyle name="Normal 42 3" xfId="3640"/>
    <cellStyle name="Normal 43" xfId="991"/>
    <cellStyle name="Normal 43 2" xfId="2767"/>
    <cellStyle name="Normal 43 3" xfId="3664"/>
    <cellStyle name="Normal 44" xfId="1034"/>
    <cellStyle name="Normal 44 2" xfId="2803"/>
    <cellStyle name="Normal 44 3" xfId="3688"/>
    <cellStyle name="Normal 45" xfId="1077"/>
    <cellStyle name="Normal 45 2" xfId="2837"/>
    <cellStyle name="Normal 45 3" xfId="3710"/>
    <cellStyle name="Normal 46" xfId="1121"/>
    <cellStyle name="Normal 46 2" xfId="2875"/>
    <cellStyle name="Normal 46 3" xfId="3737"/>
    <cellStyle name="Normal 47" xfId="1162"/>
    <cellStyle name="Normal 47 2" xfId="2907"/>
    <cellStyle name="Normal 47 3" xfId="3759"/>
    <cellStyle name="Normal 48" xfId="1201"/>
    <cellStyle name="Normal 48 2" xfId="2941"/>
    <cellStyle name="Normal 48 3" xfId="3782"/>
    <cellStyle name="Normal 49" xfId="1222"/>
    <cellStyle name="Normal 49 2" xfId="2958"/>
    <cellStyle name="Normal 49 3" xfId="3794"/>
    <cellStyle name="Normal 5" xfId="21"/>
    <cellStyle name="Normal 54" xfId="1461"/>
    <cellStyle name="Normal 54 2" xfId="3147"/>
    <cellStyle name="Normal 54 3" xfId="3927"/>
    <cellStyle name="Normal 57" xfId="1423"/>
    <cellStyle name="Normal 57 2" xfId="3118"/>
    <cellStyle name="Normal 57 3" xfId="3905"/>
    <cellStyle name="Normal 6" xfId="23"/>
    <cellStyle name="Normal 60" xfId="1528"/>
    <cellStyle name="Normal 60 2" xfId="3198"/>
    <cellStyle name="Normal 60 3" xfId="3963"/>
    <cellStyle name="Normal 61" xfId="1750"/>
    <cellStyle name="Normal 61 2" xfId="3375"/>
    <cellStyle name="Normal 61 3" xfId="4093"/>
    <cellStyle name="Normal 62" xfId="1686"/>
    <cellStyle name="Normal 62 2" xfId="3325"/>
    <cellStyle name="Normal 62 3" xfId="4055"/>
    <cellStyle name="Normal 63" xfId="1830"/>
    <cellStyle name="Normal 63 2" xfId="3433"/>
    <cellStyle name="Normal 63 3" xfId="4133"/>
    <cellStyle name="Normal 65" xfId="1656"/>
    <cellStyle name="Normal 65 2" xfId="3301"/>
    <cellStyle name="Normal 65 3" xfId="4036"/>
    <cellStyle name="Normal 7" xfId="25"/>
    <cellStyle name="Normal 8" xfId="27"/>
    <cellStyle name="Normal 9" xfId="30"/>
  </cellStyles>
  <dxfs count="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467</xdr:row>
      <xdr:rowOff>0</xdr:rowOff>
    </xdr:from>
    <xdr:to>
      <xdr:col>5</xdr:col>
      <xdr:colOff>304800</xdr:colOff>
      <xdr:row>468</xdr:row>
      <xdr:rowOff>104775</xdr:rowOff>
    </xdr:to>
    <xdr:sp macro="" textlink="">
      <xdr:nvSpPr>
        <xdr:cNvPr id="2" name="AutoShape 1">
          <a:extLst>
            <a:ext uri="{FF2B5EF4-FFF2-40B4-BE49-F238E27FC236}">
              <a16:creationId xmlns:a16="http://schemas.microsoft.com/office/drawing/2014/main" id="{4E318E6E-3EC1-FA13-24D1-1077A60E134B}"/>
            </a:ext>
          </a:extLst>
        </xdr:cNvPr>
        <xdr:cNvSpPr>
          <a:spLocks noChangeAspect="1" noChangeArrowheads="1"/>
        </xdr:cNvSpPr>
      </xdr:nvSpPr>
      <xdr:spPr bwMode="auto">
        <a:xfrm>
          <a:off x="8477250" y="12401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623</xdr:row>
      <xdr:rowOff>0</xdr:rowOff>
    </xdr:from>
    <xdr:to>
      <xdr:col>5</xdr:col>
      <xdr:colOff>304800</xdr:colOff>
      <xdr:row>624</xdr:row>
      <xdr:rowOff>152398</xdr:rowOff>
    </xdr:to>
    <xdr:sp macro="" textlink="">
      <xdr:nvSpPr>
        <xdr:cNvPr id="3" name="AutoShape 1">
          <a:extLst>
            <a:ext uri="{FF2B5EF4-FFF2-40B4-BE49-F238E27FC236}">
              <a16:creationId xmlns:a16="http://schemas.microsoft.com/office/drawing/2014/main" id="{4E318E6E-3EC1-FA13-24D1-1077A60E134B}"/>
            </a:ext>
          </a:extLst>
        </xdr:cNvPr>
        <xdr:cNvSpPr>
          <a:spLocks noChangeAspect="1" noChangeArrowheads="1"/>
        </xdr:cNvSpPr>
      </xdr:nvSpPr>
      <xdr:spPr bwMode="auto">
        <a:xfrm>
          <a:off x="8801100" y="25803225"/>
          <a:ext cx="304800" cy="31432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467</xdr:row>
      <xdr:rowOff>0</xdr:rowOff>
    </xdr:from>
    <xdr:to>
      <xdr:col>5</xdr:col>
      <xdr:colOff>304800</xdr:colOff>
      <xdr:row>468</xdr:row>
      <xdr:rowOff>142875</xdr:rowOff>
    </xdr:to>
    <xdr:sp macro="" textlink="">
      <xdr:nvSpPr>
        <xdr:cNvPr id="2" name="AutoShape 1">
          <a:extLst>
            <a:ext uri="{FF2B5EF4-FFF2-40B4-BE49-F238E27FC236}">
              <a16:creationId xmlns:a16="http://schemas.microsoft.com/office/drawing/2014/main" id="{4E318E6E-3EC1-FA13-24D1-1077A60E134B}"/>
            </a:ext>
          </a:extLst>
        </xdr:cNvPr>
        <xdr:cNvSpPr>
          <a:spLocks noChangeAspect="1" noChangeArrowheads="1"/>
        </xdr:cNvSpPr>
      </xdr:nvSpPr>
      <xdr:spPr bwMode="auto">
        <a:xfrm>
          <a:off x="10829925" y="9430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621</xdr:row>
      <xdr:rowOff>0</xdr:rowOff>
    </xdr:from>
    <xdr:to>
      <xdr:col>5</xdr:col>
      <xdr:colOff>304800</xdr:colOff>
      <xdr:row>623</xdr:row>
      <xdr:rowOff>28573</xdr:rowOff>
    </xdr:to>
    <xdr:sp macro="" textlink="">
      <xdr:nvSpPr>
        <xdr:cNvPr id="3" name="AutoShape 1">
          <a:extLst>
            <a:ext uri="{FF2B5EF4-FFF2-40B4-BE49-F238E27FC236}">
              <a16:creationId xmlns:a16="http://schemas.microsoft.com/office/drawing/2014/main" id="{4E318E6E-3EC1-FA13-24D1-1077A60E134B}"/>
            </a:ext>
          </a:extLst>
        </xdr:cNvPr>
        <xdr:cNvSpPr>
          <a:spLocks noChangeAspect="1" noChangeArrowheads="1"/>
        </xdr:cNvSpPr>
      </xdr:nvSpPr>
      <xdr:spPr bwMode="auto">
        <a:xfrm>
          <a:off x="10829925" y="125510925"/>
          <a:ext cx="304800" cy="35242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1492250</xdr:colOff>
      <xdr:row>0</xdr:row>
      <xdr:rowOff>1098677</xdr:rowOff>
    </xdr:to>
    <xdr:pic>
      <xdr:nvPicPr>
        <xdr:cNvPr id="2" name="Picture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1"/>
          <a:ext cx="1492250" cy="1098676"/>
        </a:xfrm>
        <a:prstGeom prst="rect">
          <a:avLst/>
        </a:prstGeom>
        <a:noFill/>
        <a:ln w="9525">
          <a:noFill/>
          <a:miter lim="800000"/>
          <a:headEnd/>
          <a:tailEnd/>
        </a:ln>
      </xdr:spPr>
    </xdr:pic>
    <xdr:clientData/>
  </xdr:twoCellAnchor>
  <xdr:twoCellAnchor>
    <xdr:from>
      <xdr:col>3</xdr:col>
      <xdr:colOff>2381250</xdr:colOff>
      <xdr:row>0</xdr:row>
      <xdr:rowOff>9524</xdr:rowOff>
    </xdr:from>
    <xdr:to>
      <xdr:col>8</xdr:col>
      <xdr:colOff>698501</xdr:colOff>
      <xdr:row>0</xdr:row>
      <xdr:rowOff>1092199</xdr:rowOff>
    </xdr:to>
    <xdr:sp macro="" textlink="">
      <xdr:nvSpPr>
        <xdr:cNvPr id="3" name="Rectangle 2">
          <a:extLst>
            <a:ext uri="{FF2B5EF4-FFF2-40B4-BE49-F238E27FC236}">
              <a16:creationId xmlns:a16="http://schemas.microsoft.com/office/drawing/2014/main" id="{00000000-0008-0000-2C00-000003000000}"/>
            </a:ext>
          </a:extLst>
        </xdr:cNvPr>
        <xdr:cNvSpPr/>
      </xdr:nvSpPr>
      <xdr:spPr>
        <a:xfrm>
          <a:off x="5740400" y="9524"/>
          <a:ext cx="5213351" cy="10826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n-US" sz="1100" b="1" kern="300" cap="all" spc="3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RWANDA REVENUE</a:t>
          </a:r>
          <a:r>
            <a:rPr lang="en-US" sz="1100" b="1" kern="300" cap="all" spc="30" baseline="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 AUTHORITY</a:t>
          </a:r>
          <a:endParaRPr lang="en-US" sz="1100" b="1" kern="300" cap="all" spc="3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endParaRPr>
        </a:p>
        <a:p>
          <a:pPr algn="ctr"/>
          <a:r>
            <a:rPr lang="en-US" sz="1100" b="1" kern="300" cap="all" spc="3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CUSTOMS</a:t>
          </a:r>
          <a:r>
            <a:rPr lang="en-US" sz="1100" b="1" kern="300" cap="all" spc="30" baseline="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 SERVICES DEPARTMENT</a:t>
          </a:r>
        </a:p>
        <a:p>
          <a:pPr algn="ctr"/>
          <a:r>
            <a:rPr lang="en-US" sz="1100" b="1" kern="300" cap="all" spc="30" baseline="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VALUATION UNIT</a:t>
          </a:r>
        </a:p>
        <a:p>
          <a:pPr algn="ctr"/>
          <a:r>
            <a:rPr lang="en-US" sz="1100" b="1" kern="300" cap="all" spc="30" baseline="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OFFICE TEL : +250 7888185708</a:t>
          </a:r>
        </a:p>
        <a:p>
          <a:pPr algn="ctr"/>
          <a:r>
            <a:rPr lang="en-US" sz="1100" b="1" kern="300" cap="all" spc="30" baseline="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HOTLINE: 3004</a:t>
          </a:r>
        </a:p>
        <a:p>
          <a:pPr algn="ctr"/>
          <a:endParaRPr lang="en-US" sz="1100" b="1" kern="300" cap="all" spc="3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SE011~2/AppData/Local/Temp/motovehicle_price_new_version%20FEB%202019-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us011121/Desktop/MOTOR%20VEHICLE%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76"/>
      <sheetName val="1977"/>
      <sheetName val="1978"/>
      <sheetName val="1979"/>
      <sheetName val="1980"/>
      <sheetName val="1981"/>
      <sheetName val="1982"/>
      <sheetName val="1983"/>
      <sheetName val="1984"/>
      <sheetName val="1985"/>
      <sheetName val="1986"/>
      <sheetName val="1987"/>
      <sheetName val="1988"/>
      <sheetName val="1989"/>
      <sheetName val="1990"/>
      <sheetName val="1991"/>
      <sheetName val="1992"/>
      <sheetName val="1993"/>
      <sheetName val="1994"/>
      <sheetName val="1995"/>
      <sheetName val="1996"/>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2013"/>
      <sheetName val="2014"/>
      <sheetName val="2015"/>
      <sheetName val="2016"/>
      <sheetName val="2017"/>
      <sheetName val="Depreciation schedul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957">
          <cell r="F957">
            <v>23070</v>
          </cell>
        </row>
        <row r="958">
          <cell r="F958">
            <v>23373</v>
          </cell>
        </row>
        <row r="959">
          <cell r="F959">
            <v>24407</v>
          </cell>
        </row>
        <row r="960">
          <cell r="F960">
            <v>24910</v>
          </cell>
        </row>
        <row r="965">
          <cell r="F965">
            <v>29366</v>
          </cell>
        </row>
      </sheetData>
      <sheetData sheetId="41"/>
      <sheetData sheetId="42"/>
      <sheetData sheetId="4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sheetName val="1990"/>
      <sheetName val="1991"/>
      <sheetName val="1992"/>
      <sheetName val="1993"/>
      <sheetName val="1994"/>
      <sheetName val="1995"/>
      <sheetName val="1996"/>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2013"/>
      <sheetName val="2014"/>
      <sheetName val="2015"/>
      <sheetName val="2016"/>
      <sheetName val="2017"/>
      <sheetName val="Sheet1"/>
    </sheetNames>
    <sheetDataSet>
      <sheetData sheetId="0">
        <row r="415">
          <cell r="J415">
            <v>1832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hyperlink" Target="http://specs.cars-directory.net/toyota/corona/1.8_EX_27600.html" TargetMode="External"/><Relationship Id="rId2" Type="http://schemas.openxmlformats.org/officeDocument/2006/relationships/hyperlink" Target="http://specs.cars-directory.net/toyota/corona/1.6_GT_27594.html" TargetMode="External"/><Relationship Id="rId1" Type="http://schemas.openxmlformats.org/officeDocument/2006/relationships/hyperlink" Target="http://specs.cars-directory.net/mitsubishi/starion/2.6_GSR-VR_8873.html" TargetMode="External"/><Relationship Id="rId5" Type="http://schemas.openxmlformats.org/officeDocument/2006/relationships/printerSettings" Target="../printerSettings/printerSettings2.bin"/><Relationship Id="rId4" Type="http://schemas.openxmlformats.org/officeDocument/2006/relationships/hyperlink" Target="http://specs.cars-directory.net/toyota/corona/2.0_GT_27612.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pecs.cars-directory.net/toyota/corona/2.0_GT_27611.html" TargetMode="External"/><Relationship Id="rId2" Type="http://schemas.openxmlformats.org/officeDocument/2006/relationships/hyperlink" Target="http://specs.cars-directory.net/toyota/corona/1.8_EX_27599.html" TargetMode="External"/><Relationship Id="rId1" Type="http://schemas.openxmlformats.org/officeDocument/2006/relationships/hyperlink" Target="http://specs.cars-directory.net/toyota/corona/1.6_GT_27593.html" TargetMode="External"/><Relationship Id="rId5" Type="http://schemas.openxmlformats.org/officeDocument/2006/relationships/hyperlink" Target="http://specs.cars-directory.net/nissan/sunny_california/1.5_Sanjose_14707.html" TargetMode="External"/><Relationship Id="rId4" Type="http://schemas.openxmlformats.org/officeDocument/2006/relationships/hyperlink" Target="http://specs.cars-directory.net/nissan/sunny_rz-1/1.6_twincam_NISMO_14703.html"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pecs.cars-directory.net/toyota/corona/2.0_GT_27614.html" TargetMode="External"/><Relationship Id="rId3" Type="http://schemas.openxmlformats.org/officeDocument/2006/relationships/hyperlink" Target="http://specs.cars-directory.net/toyota/corona/1.6_EX_saloon_27512.html" TargetMode="External"/><Relationship Id="rId7" Type="http://schemas.openxmlformats.org/officeDocument/2006/relationships/hyperlink" Target="http://specs.cars-directory.net/toyota/corona/1.8_EX_27600.html" TargetMode="External"/><Relationship Id="rId12" Type="http://schemas.openxmlformats.org/officeDocument/2006/relationships/hyperlink" Target="http://specs.cars-directory.net/nissan/sunny_rz-1/1.6_twincam_NISMO_14702.html" TargetMode="External"/><Relationship Id="rId2" Type="http://schemas.openxmlformats.org/officeDocument/2006/relationships/hyperlink" Target="http://specs.cars-directory.net/toyota/corona/1.5_DX_27498.html" TargetMode="External"/><Relationship Id="rId1" Type="http://schemas.openxmlformats.org/officeDocument/2006/relationships/hyperlink" Target="http://specs.cars-directory.net/toyota/century/4.0_D_type_29068.html" TargetMode="External"/><Relationship Id="rId6" Type="http://schemas.openxmlformats.org/officeDocument/2006/relationships/hyperlink" Target="http://specs.cars-directory.net/toyota/corona/1.6_GT_27593.html" TargetMode="External"/><Relationship Id="rId11" Type="http://schemas.openxmlformats.org/officeDocument/2006/relationships/hyperlink" Target="http://specs.cars-directory.net/nissan/sunny_california/1.5_Sanjose_14706.html" TargetMode="External"/><Relationship Id="rId5" Type="http://schemas.openxmlformats.org/officeDocument/2006/relationships/hyperlink" Target="http://specs.cars-directory.net/toyota/corona/2.0_EX_saloon_G_27532.html" TargetMode="External"/><Relationship Id="rId10" Type="http://schemas.openxmlformats.org/officeDocument/2006/relationships/hyperlink" Target="http://specs.cars-directory.net/toyota/land_cruiser_prado/2.4_EX_diesel_turbo_4WD_40642.html" TargetMode="External"/><Relationship Id="rId4" Type="http://schemas.openxmlformats.org/officeDocument/2006/relationships/hyperlink" Target="http://specs.cars-directory.net/toyota/corona/1.8_EX_saloon_27520.html" TargetMode="External"/><Relationship Id="rId9" Type="http://schemas.openxmlformats.org/officeDocument/2006/relationships/hyperlink" Target="http://specs.cars-directory.net/toyota/crown_wagon/2.0_wagon_royal_extra_26887.html"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pecs.cars-directory.net/toyota/cresta/2.4D_Super_custom_27096.html" TargetMode="External"/><Relationship Id="rId13" Type="http://schemas.openxmlformats.org/officeDocument/2006/relationships/hyperlink" Target="http://specs.cars-directory.net/toyota/mark_ii/2.0_Grande_31751.html" TargetMode="External"/><Relationship Id="rId18" Type="http://schemas.openxmlformats.org/officeDocument/2006/relationships/hyperlink" Target="http://specs.cars-directory.net/toyota/town_ace/1.8_SW_high_roof_29610.html" TargetMode="External"/><Relationship Id="rId3" Type="http://schemas.openxmlformats.org/officeDocument/2006/relationships/hyperlink" Target="http://specs.cars-directory.net/toyota/corona/1.6_EX_saloon_27511.html" TargetMode="External"/><Relationship Id="rId21" Type="http://schemas.openxmlformats.org/officeDocument/2006/relationships/hyperlink" Target="http://specs.cars-directory.net/nissan/sunny_rz-1/1.6_twincam_NISMO_14705.html" TargetMode="External"/><Relationship Id="rId7" Type="http://schemas.openxmlformats.org/officeDocument/2006/relationships/hyperlink" Target="http://specs.cars-directory.net/toyota/corona/2.0_GT_27613.html" TargetMode="External"/><Relationship Id="rId12" Type="http://schemas.openxmlformats.org/officeDocument/2006/relationships/hyperlink" Target="http://specs.cars-directory.net/toyota/lite_ace/1.8_FXV_32128.html" TargetMode="External"/><Relationship Id="rId17" Type="http://schemas.openxmlformats.org/officeDocument/2006/relationships/hyperlink" Target="http://specs.cars-directory.net/toyota/town_ace/2.0_Royal_Lounge_limited_skylight_roof_29555.html" TargetMode="External"/><Relationship Id="rId2" Type="http://schemas.openxmlformats.org/officeDocument/2006/relationships/hyperlink" Target="http://specs.cars-directory.net/toyota/corona/1.5_DX_27498.html" TargetMode="External"/><Relationship Id="rId16" Type="http://schemas.openxmlformats.org/officeDocument/2006/relationships/hyperlink" Target="http://specs.cars-directory.net/toyota/town_ace/2.0_Royal_Lounge_limited_skylight_roof_29555.html" TargetMode="External"/><Relationship Id="rId20" Type="http://schemas.openxmlformats.org/officeDocument/2006/relationships/hyperlink" Target="http://specs.cars-directory.net/nissan/sunny_california/1.5_Sanjose_14709.html" TargetMode="External"/><Relationship Id="rId1" Type="http://schemas.openxmlformats.org/officeDocument/2006/relationships/hyperlink" Target="http://specs.cars-directory.net/toyota/century/4.0_D_type_29069.html" TargetMode="External"/><Relationship Id="rId6" Type="http://schemas.openxmlformats.org/officeDocument/2006/relationships/hyperlink" Target="http://specs.cars-directory.net/toyota/corona/1.8_EX_27599.html" TargetMode="External"/><Relationship Id="rId11" Type="http://schemas.openxmlformats.org/officeDocument/2006/relationships/hyperlink" Target="http://specs.cars-directory.net/toyota/lite_ace/1.8_FXV_32128.html" TargetMode="External"/><Relationship Id="rId5" Type="http://schemas.openxmlformats.org/officeDocument/2006/relationships/hyperlink" Target="http://specs.cars-directory.net/toyota/corona/2.0_EX_saloon_G_27531.html" TargetMode="External"/><Relationship Id="rId15" Type="http://schemas.openxmlformats.org/officeDocument/2006/relationships/hyperlink" Target="http://specs.cars-directory.net/toyota/town_ace/1.8_Custom_high_roof_29388.html" TargetMode="External"/><Relationship Id="rId10" Type="http://schemas.openxmlformats.org/officeDocument/2006/relationships/hyperlink" Target="http://specs.cars-directory.net/toyota/lite_ace/1.5_LD_high_roof_32092.html" TargetMode="External"/><Relationship Id="rId19" Type="http://schemas.openxmlformats.org/officeDocument/2006/relationships/hyperlink" Target="http://specs.cars-directory.net/toyota/land_cruiser_prado/2.4_EX_diesel_turbo_4WD_40643.html" TargetMode="External"/><Relationship Id="rId4" Type="http://schemas.openxmlformats.org/officeDocument/2006/relationships/hyperlink" Target="http://specs.cars-directory.net/toyota/corona/1.8_EX_saloon_27519.html" TargetMode="External"/><Relationship Id="rId9" Type="http://schemas.openxmlformats.org/officeDocument/2006/relationships/hyperlink" Target="http://specs.cars-directory.net/toyota/crown_wagon/2.0_wagon_royal_extra_26888.html" TargetMode="External"/><Relationship Id="rId14" Type="http://schemas.openxmlformats.org/officeDocument/2006/relationships/hyperlink" Target="http://specs.cars-directory.net/toyota/mark_ii/2.4D_GL_31911.html"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http://specs.cars-directory.net/toyota/corona/1.5_DX_27498.html" TargetMode="External"/><Relationship Id="rId18" Type="http://schemas.openxmlformats.org/officeDocument/2006/relationships/hyperlink" Target="http://specs.cars-directory.net/toyota/corona/2.0_SF-G_27628.html" TargetMode="External"/><Relationship Id="rId26" Type="http://schemas.openxmlformats.org/officeDocument/2006/relationships/hyperlink" Target="http://specs.cars-directory.net/toyota/lite_ace/1.8_FXV_32127.html" TargetMode="External"/><Relationship Id="rId39" Type="http://schemas.openxmlformats.org/officeDocument/2006/relationships/hyperlink" Target="http://specs.cars-directory.net/nissan/terrano/3.0_R3m_16904.html" TargetMode="External"/><Relationship Id="rId21" Type="http://schemas.openxmlformats.org/officeDocument/2006/relationships/hyperlink" Target="http://specs.cars-directory.net/toyota/corona_exiv/1.8_FE_27646.html" TargetMode="External"/><Relationship Id="rId34" Type="http://schemas.openxmlformats.org/officeDocument/2006/relationships/hyperlink" Target="http://specs.cars-directory.net/toyota/town_ace/2.0_Royal_Lounge_limited_skylight_roof_29554.html" TargetMode="External"/><Relationship Id="rId42" Type="http://schemas.openxmlformats.org/officeDocument/2006/relationships/hyperlink" Target="http://specs.cars-directory.net/nissan/sunny_rz-1/1.6_twincam_NISMO_14704.html" TargetMode="External"/><Relationship Id="rId47" Type="http://schemas.openxmlformats.org/officeDocument/2006/relationships/hyperlink" Target="http://specs.cars-directory.net/toyota/starlet/1.5D_Soleil_28114.html" TargetMode="External"/><Relationship Id="rId50" Type="http://schemas.openxmlformats.org/officeDocument/2006/relationships/hyperlink" Target="http://specs.cars-directory.net/toyota/starlet/1.5D_X_28136.html" TargetMode="External"/><Relationship Id="rId7" Type="http://schemas.openxmlformats.org/officeDocument/2006/relationships/hyperlink" Target="http://specs.cars-directory.net/toyota/celica/2.0_S-R_28884.html" TargetMode="External"/><Relationship Id="rId2" Type="http://schemas.openxmlformats.org/officeDocument/2006/relationships/hyperlink" Target="http://specs.cars-directory.net/mitsubishi/pajero/3.0_super_sports_10129.html" TargetMode="External"/><Relationship Id="rId16" Type="http://schemas.openxmlformats.org/officeDocument/2006/relationships/hyperlink" Target="http://specs.cars-directory.net/toyota/corona/2.0_EX_saloon_G_27532.html" TargetMode="External"/><Relationship Id="rId29" Type="http://schemas.openxmlformats.org/officeDocument/2006/relationships/hyperlink" Target="http://specs.cars-directory.net/toyota/lite_ace/2.0_FXV_32281.html" TargetMode="External"/><Relationship Id="rId11" Type="http://schemas.openxmlformats.org/officeDocument/2006/relationships/hyperlink" Target="http://specs.cars-directory.net/toyota/corolla_levin/1.5_G_26277.html" TargetMode="External"/><Relationship Id="rId24" Type="http://schemas.openxmlformats.org/officeDocument/2006/relationships/hyperlink" Target="http://specs.cars-directory.net/toyota/crown_wagon/2.0_wagon_royal_extra_26887.html" TargetMode="External"/><Relationship Id="rId32" Type="http://schemas.openxmlformats.org/officeDocument/2006/relationships/hyperlink" Target="http://specs.cars-directory.net/toyota/town_ace/1.8_Custom_high_roof_29389.html" TargetMode="External"/><Relationship Id="rId37" Type="http://schemas.openxmlformats.org/officeDocument/2006/relationships/hyperlink" Target="http://specs.cars-directory.net/toyota/land_cruiser/4.0_80_VX_32740.html" TargetMode="External"/><Relationship Id="rId40" Type="http://schemas.openxmlformats.org/officeDocument/2006/relationships/hyperlink" Target="http://specs.cars-directory.net/nissan/terrano/2.7D_A1m_17007.html" TargetMode="External"/><Relationship Id="rId45" Type="http://schemas.openxmlformats.org/officeDocument/2006/relationships/hyperlink" Target="http://specs.cars-directory.net/toyota/hiace/2.4D_Custom_30057.html" TargetMode="External"/><Relationship Id="rId5" Type="http://schemas.openxmlformats.org/officeDocument/2006/relationships/hyperlink" Target="http://specs.cars-directory.net/toyota/celica/2.0_GT-FOUR_28921.html" TargetMode="External"/><Relationship Id="rId15" Type="http://schemas.openxmlformats.org/officeDocument/2006/relationships/hyperlink" Target="http://specs.cars-directory.net/toyota/corona/1.8_EX_saloon_27522.html" TargetMode="External"/><Relationship Id="rId23" Type="http://schemas.openxmlformats.org/officeDocument/2006/relationships/hyperlink" Target="http://specs.cars-directory.net/toyota/cresta/2.4D_Super_custom_27096.html" TargetMode="External"/><Relationship Id="rId28" Type="http://schemas.openxmlformats.org/officeDocument/2006/relationships/hyperlink" Target="http://specs.cars-directory.net/toyota/lite_ace/2.0_FXV_32281.html" TargetMode="External"/><Relationship Id="rId36" Type="http://schemas.openxmlformats.org/officeDocument/2006/relationships/hyperlink" Target="http://specs.cars-directory.net/toyota/land_cruiser/4.2DT_100_VX_32970.html" TargetMode="External"/><Relationship Id="rId49" Type="http://schemas.openxmlformats.org/officeDocument/2006/relationships/hyperlink" Target="http://specs.cars-directory.net/toyota/starlet/1.5D_Soleil_28114.html" TargetMode="External"/><Relationship Id="rId10" Type="http://schemas.openxmlformats.org/officeDocument/2006/relationships/hyperlink" Target="http://specs.cars-directory.net/toyota/century/4.0_H_type_Limousine_column__29079.html" TargetMode="External"/><Relationship Id="rId19" Type="http://schemas.openxmlformats.org/officeDocument/2006/relationships/hyperlink" Target="http://specs.cars-directory.net/toyota/corona/1.8_EX_27600.html" TargetMode="External"/><Relationship Id="rId31" Type="http://schemas.openxmlformats.org/officeDocument/2006/relationships/hyperlink" Target="http://specs.cars-directory.net/toyota/mark_ii/2.4D_GL_31911.html" TargetMode="External"/><Relationship Id="rId44" Type="http://schemas.openxmlformats.org/officeDocument/2006/relationships/hyperlink" Target="http://specs.cars-directory.net/toyota/hiace/2.4_Custom_30032.html" TargetMode="External"/><Relationship Id="rId4" Type="http://schemas.openxmlformats.org/officeDocument/2006/relationships/hyperlink" Target="http://specs.cars-directory.net/toyota/celica/2.0_active_sports_28925.html" TargetMode="External"/><Relationship Id="rId9" Type="http://schemas.openxmlformats.org/officeDocument/2006/relationships/hyperlink" Target="http://specs.cars-directory.net/toyota/century/4.0_D_type_column__29070.html" TargetMode="External"/><Relationship Id="rId14" Type="http://schemas.openxmlformats.org/officeDocument/2006/relationships/hyperlink" Target="http://specs.cars-directory.net/toyota/corona/1.6_GX_27510.html" TargetMode="External"/><Relationship Id="rId22" Type="http://schemas.openxmlformats.org/officeDocument/2006/relationships/hyperlink" Target="http://specs.cars-directory.net/toyota/corona_exiv/2.0_FE_27662.html" TargetMode="External"/><Relationship Id="rId27" Type="http://schemas.openxmlformats.org/officeDocument/2006/relationships/hyperlink" Target="http://specs.cars-directory.net/toyota/lite_ace/1.8_FXV_32127.html" TargetMode="External"/><Relationship Id="rId30" Type="http://schemas.openxmlformats.org/officeDocument/2006/relationships/hyperlink" Target="http://specs.cars-directory.net/toyota/mark_ii/2.0_Grande_31750.html" TargetMode="External"/><Relationship Id="rId35" Type="http://schemas.openxmlformats.org/officeDocument/2006/relationships/hyperlink" Target="http://specs.cars-directory.net/toyota/land_cruiser_prado/2.4_EX_diesel_turbo_4WD_40642.html" TargetMode="External"/><Relationship Id="rId43" Type="http://schemas.openxmlformats.org/officeDocument/2006/relationships/hyperlink" Target="http://specs.cars-directory.net/toyota/hiace/2.0_Custom_30019.html" TargetMode="External"/><Relationship Id="rId48" Type="http://schemas.openxmlformats.org/officeDocument/2006/relationships/hyperlink" Target="http://specs.cars-directory.net/toyota/starlet/1.5D_X_28136.html" TargetMode="External"/><Relationship Id="rId8" Type="http://schemas.openxmlformats.org/officeDocument/2006/relationships/hyperlink" Target="http://specs.cars-directory.net/toyota/celica/2.0_Z-R_28894.html" TargetMode="External"/><Relationship Id="rId51" Type="http://schemas.openxmlformats.org/officeDocument/2006/relationships/printerSettings" Target="../printerSettings/printerSettings3.bin"/><Relationship Id="rId3" Type="http://schemas.openxmlformats.org/officeDocument/2006/relationships/hyperlink" Target="http://specs.cars-directory.net/mitsubishi/minica/660_Ce_sunroof_42388.html" TargetMode="External"/><Relationship Id="rId12" Type="http://schemas.openxmlformats.org/officeDocument/2006/relationships/hyperlink" Target="http://specs.cars-directory.net/toyota/corolla_levin/1.6_GT_26281.html" TargetMode="External"/><Relationship Id="rId17" Type="http://schemas.openxmlformats.org/officeDocument/2006/relationships/hyperlink" Target="http://specs.cars-directory.net/toyota/corona/1.8_SF-X_27626.html" TargetMode="External"/><Relationship Id="rId25" Type="http://schemas.openxmlformats.org/officeDocument/2006/relationships/hyperlink" Target="http://specs.cars-directory.net/toyota/lite_ace/1.5_LD_high_roof_32092.html" TargetMode="External"/><Relationship Id="rId33" Type="http://schemas.openxmlformats.org/officeDocument/2006/relationships/hyperlink" Target="http://specs.cars-directory.net/toyota/town_ace/2.0_Royal_Lounge_limited_skylight_roof_29554.html" TargetMode="External"/><Relationship Id="rId38" Type="http://schemas.openxmlformats.org/officeDocument/2006/relationships/hyperlink" Target="http://specs.cars-directory.net/nissan/terrano/2.7DT_R2m_16861.html" TargetMode="External"/><Relationship Id="rId46" Type="http://schemas.openxmlformats.org/officeDocument/2006/relationships/hyperlink" Target="http://specs.cars-directory.net/toyota/hiace/2.8D_Deluxe_long_30069.html" TargetMode="External"/><Relationship Id="rId20" Type="http://schemas.openxmlformats.org/officeDocument/2006/relationships/hyperlink" Target="http://specs.cars-directory.net/toyota/corona/2.0_GT_27616.html" TargetMode="External"/><Relationship Id="rId41" Type="http://schemas.openxmlformats.org/officeDocument/2006/relationships/hyperlink" Target="http://specs.cars-directory.net/nissan/sunny_california/1.5_Sanjose_14708.html" TargetMode="External"/><Relationship Id="rId1" Type="http://schemas.openxmlformats.org/officeDocument/2006/relationships/hyperlink" Target="http://specs.cars-directory.net/mitsubishi/minica/660_Ce_sunroof_42387.html" TargetMode="External"/><Relationship Id="rId6" Type="http://schemas.openxmlformats.org/officeDocument/2006/relationships/hyperlink" Target="http://specs.cars-directory.net/toyota/celica/2.0_GT-R_28906.html"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pecs.cars-directory.net/toyota/corsa/1.5_VIT_27376.html" TargetMode="External"/><Relationship Id="rId21" Type="http://schemas.openxmlformats.org/officeDocument/2006/relationships/hyperlink" Target="http://specs.cars-directory.net/toyota/corona/2.0_SF-G_27627.html" TargetMode="External"/><Relationship Id="rId42" Type="http://schemas.openxmlformats.org/officeDocument/2006/relationships/hyperlink" Target="http://specs.cars-directory.net/toyota/hiace/2.0_Custom_30018.html" TargetMode="External"/><Relationship Id="rId47" Type="http://schemas.openxmlformats.org/officeDocument/2006/relationships/hyperlink" Target="http://specs.cars-directory.net/toyota/lite_ace/1.8_FXV_32128.html" TargetMode="External"/><Relationship Id="rId63" Type="http://schemas.openxmlformats.org/officeDocument/2006/relationships/hyperlink" Target="http://specs.cars-directory.net/nissan/sunny/1.6_GTS_14365.html" TargetMode="External"/><Relationship Id="rId68" Type="http://schemas.openxmlformats.org/officeDocument/2006/relationships/hyperlink" Target="http://specs.cars-directory.net/nissan/sunny_california/1.5_Sanjose_14711.html" TargetMode="External"/><Relationship Id="rId16" Type="http://schemas.openxmlformats.org/officeDocument/2006/relationships/hyperlink" Target="http://specs.cars-directory.net/toyota/celica/2.0_S-R_28883.html" TargetMode="External"/><Relationship Id="rId11" Type="http://schemas.openxmlformats.org/officeDocument/2006/relationships/hyperlink" Target="http://specs.cars-directory.net/toyota/camry/2.0_ZV_24890.html" TargetMode="External"/><Relationship Id="rId32" Type="http://schemas.openxmlformats.org/officeDocument/2006/relationships/hyperlink" Target="http://specs.cars-directory.net/toyota/corsa/1.5_Moa_27462.html" TargetMode="External"/><Relationship Id="rId37" Type="http://schemas.openxmlformats.org/officeDocument/2006/relationships/hyperlink" Target="http://specs.cars-directory.net/toyota/cresta/2.0_Super_deluxe_27072.html" TargetMode="External"/><Relationship Id="rId53" Type="http://schemas.openxmlformats.org/officeDocument/2006/relationships/hyperlink" Target="http://specs.cars-directory.net/toyota/tercel/1.3_Avenue_29236.html" TargetMode="External"/><Relationship Id="rId58" Type="http://schemas.openxmlformats.org/officeDocument/2006/relationships/hyperlink" Target="http://specs.cars-directory.net/toyota/town_ace/1.8_SW_high_roof_29610.html" TargetMode="External"/><Relationship Id="rId74" Type="http://schemas.openxmlformats.org/officeDocument/2006/relationships/hyperlink" Target="http://specs.cars-directory.net/toyota/starlet/1.5D_Soleil_28114.html" TargetMode="External"/><Relationship Id="rId79" Type="http://schemas.openxmlformats.org/officeDocument/2006/relationships/hyperlink" Target="http://specs.cars-directory.net/toyota/land_cruiser/3.4D_70_LX_32585.html" TargetMode="External"/><Relationship Id="rId5" Type="http://schemas.openxmlformats.org/officeDocument/2006/relationships/hyperlink" Target="http://specs.cars-directory.net/mitsubishi/minica/660_Ce_sunroof_42387.html" TargetMode="External"/><Relationship Id="rId61" Type="http://schemas.openxmlformats.org/officeDocument/2006/relationships/hyperlink" Target="http://specs.cars-directory.net/nissan/terrano/2.7D_A2m_17008.html" TargetMode="External"/><Relationship Id="rId82" Type="http://schemas.openxmlformats.org/officeDocument/2006/relationships/hyperlink" Target="http://specs.cars-directory.net/toyota/land_cruiser_prado/2.4_EX_diesel_turbo_4WD_40643.html" TargetMode="External"/><Relationship Id="rId19" Type="http://schemas.openxmlformats.org/officeDocument/2006/relationships/hyperlink" Target="http://specs.cars-directory.net/toyota/corona/1.5_DX_27498.html" TargetMode="External"/><Relationship Id="rId14" Type="http://schemas.openxmlformats.org/officeDocument/2006/relationships/hyperlink" Target="http://specs.cars-directory.net/toyota/celica/2.0_active_sports_28925.html" TargetMode="External"/><Relationship Id="rId22" Type="http://schemas.openxmlformats.org/officeDocument/2006/relationships/hyperlink" Target="http://specs.cars-directory.net/toyota/corona_exiv/1.8_FE_27645.html" TargetMode="External"/><Relationship Id="rId27" Type="http://schemas.openxmlformats.org/officeDocument/2006/relationships/hyperlink" Target="http://specs.cars-directory.net/toyota/corsa/1.5_VIT-X_27379.html" TargetMode="External"/><Relationship Id="rId30" Type="http://schemas.openxmlformats.org/officeDocument/2006/relationships/hyperlink" Target="http://specs.cars-directory.net/toyota/corsa/1.3_Sophia_27446.html" TargetMode="External"/><Relationship Id="rId35" Type="http://schemas.openxmlformats.org/officeDocument/2006/relationships/hyperlink" Target="http://specs.cars-directory.net/toyota/corsa/1.5DT_Moa_27450.html" TargetMode="External"/><Relationship Id="rId43" Type="http://schemas.openxmlformats.org/officeDocument/2006/relationships/hyperlink" Target="http://specs.cars-directory.net/toyota/hiace/2.4_Deluxe_30038.html" TargetMode="External"/><Relationship Id="rId48" Type="http://schemas.openxmlformats.org/officeDocument/2006/relationships/hyperlink" Target="http://specs.cars-directory.net/toyota/lite_ace/1.8_FXV_32128.html" TargetMode="External"/><Relationship Id="rId56" Type="http://schemas.openxmlformats.org/officeDocument/2006/relationships/hyperlink" Target="http://specs.cars-directory.net/toyota/town_ace/2.0_Royal_Lounge_limited_skylight_roof_29555.html" TargetMode="External"/><Relationship Id="rId64" Type="http://schemas.openxmlformats.org/officeDocument/2006/relationships/hyperlink" Target="http://specs.cars-directory.net/nissan/sunny/1.7D_EX_saloon_14373.html" TargetMode="External"/><Relationship Id="rId69" Type="http://schemas.openxmlformats.org/officeDocument/2006/relationships/hyperlink" Target="http://specs.cars-directory.net/nissan/sunny_california/1.5_Type_A_14719.html" TargetMode="External"/><Relationship Id="rId77" Type="http://schemas.openxmlformats.org/officeDocument/2006/relationships/hyperlink" Target="http://specs.cars-directory.net/toyota/starlet/1.5D_X_28136.html" TargetMode="External"/><Relationship Id="rId8" Type="http://schemas.openxmlformats.org/officeDocument/2006/relationships/hyperlink" Target="http://specs.cars-directory.net/toyota/camry/1.8_Lumiere_24868.html" TargetMode="External"/><Relationship Id="rId51" Type="http://schemas.openxmlformats.org/officeDocument/2006/relationships/hyperlink" Target="http://specs.cars-directory.net/toyota/mark_ii/2.0_Grande_31751.html" TargetMode="External"/><Relationship Id="rId72" Type="http://schemas.openxmlformats.org/officeDocument/2006/relationships/hyperlink" Target="http://specs.cars-directory.net/toyota/hiace/2.4D_Custom_30058.html" TargetMode="External"/><Relationship Id="rId80" Type="http://schemas.openxmlformats.org/officeDocument/2006/relationships/hyperlink" Target="http://specs.cars-directory.net/toyota/land_cruiser_prado/2.4_EX_diesel_turbo_4WD_40643.html" TargetMode="External"/><Relationship Id="rId3" Type="http://schemas.openxmlformats.org/officeDocument/2006/relationships/hyperlink" Target="http://specs.cars-directory.net/mitsubishi/sigma/3.0_30R-S_8633.html" TargetMode="External"/><Relationship Id="rId12" Type="http://schemas.openxmlformats.org/officeDocument/2006/relationships/hyperlink" Target="http://specs.cars-directory.net/toyota/celica/2.0_Convertible_28994.html" TargetMode="External"/><Relationship Id="rId17" Type="http://schemas.openxmlformats.org/officeDocument/2006/relationships/hyperlink" Target="http://specs.cars-directory.net/toyota/celica/2.0_Z-R_28893.html" TargetMode="External"/><Relationship Id="rId25" Type="http://schemas.openxmlformats.org/officeDocument/2006/relationships/hyperlink" Target="http://specs.cars-directory.net/toyota/corsa/1.5_AX-X_27388.html" TargetMode="External"/><Relationship Id="rId33" Type="http://schemas.openxmlformats.org/officeDocument/2006/relationships/hyperlink" Target="http://specs.cars-directory.net/toyota/corsa/1.5_SX_27454.html" TargetMode="External"/><Relationship Id="rId38" Type="http://schemas.openxmlformats.org/officeDocument/2006/relationships/hyperlink" Target="http://specs.cars-directory.net/toyota/cresta/2.4D_Super_custom_27096.html" TargetMode="External"/><Relationship Id="rId46" Type="http://schemas.openxmlformats.org/officeDocument/2006/relationships/hyperlink" Target="http://specs.cars-directory.net/toyota/lite_ace/1.5_LD_high_roof_32092.html" TargetMode="External"/><Relationship Id="rId59" Type="http://schemas.openxmlformats.org/officeDocument/2006/relationships/hyperlink" Target="http://specs.cars-directory.net/nissan/terrano/2.7DT_R2m_16860.html" TargetMode="External"/><Relationship Id="rId67" Type="http://schemas.openxmlformats.org/officeDocument/2006/relationships/hyperlink" Target="http://specs.cars-directory.net/nissan/sunny/1.8_GTS_14394.html" TargetMode="External"/><Relationship Id="rId20" Type="http://schemas.openxmlformats.org/officeDocument/2006/relationships/hyperlink" Target="http://specs.cars-directory.net/toyota/corona/1.8_SF-X_27625.html" TargetMode="External"/><Relationship Id="rId41" Type="http://schemas.openxmlformats.org/officeDocument/2006/relationships/hyperlink" Target="http://specs.cars-directory.net/toyota/crown_wagon/2.0_wagon_royal_extra_26888.html" TargetMode="External"/><Relationship Id="rId54" Type="http://schemas.openxmlformats.org/officeDocument/2006/relationships/hyperlink" Target="http://specs.cars-directory.net/toyota/tercel/1.5DT_Joinus_29358.html" TargetMode="External"/><Relationship Id="rId62" Type="http://schemas.openxmlformats.org/officeDocument/2006/relationships/hyperlink" Target="http://specs.cars-directory.net/nissan/sunny/1.3_EX_saloon_14328.html" TargetMode="External"/><Relationship Id="rId70" Type="http://schemas.openxmlformats.org/officeDocument/2006/relationships/hyperlink" Target="http://specs.cars-directory.net/toyota/hiace/2.0_Custom_30018.html" TargetMode="External"/><Relationship Id="rId75" Type="http://schemas.openxmlformats.org/officeDocument/2006/relationships/hyperlink" Target="http://specs.cars-directory.net/toyota/starlet/1.5D_X_28136.html" TargetMode="External"/><Relationship Id="rId1" Type="http://schemas.openxmlformats.org/officeDocument/2006/relationships/hyperlink" Target="http://specs.cars-directory.net/mitsubishi/minica/660_Ce_sunroof_42388.html" TargetMode="External"/><Relationship Id="rId6" Type="http://schemas.openxmlformats.org/officeDocument/2006/relationships/hyperlink" Target="http://specs.cars-directory.net/mitsubishi/pajero/3.0_super_sports_10129.html" TargetMode="External"/><Relationship Id="rId15" Type="http://schemas.openxmlformats.org/officeDocument/2006/relationships/hyperlink" Target="http://specs.cars-directory.net/toyota/celica/2.0_GT-R_28905.html" TargetMode="External"/><Relationship Id="rId23" Type="http://schemas.openxmlformats.org/officeDocument/2006/relationships/hyperlink" Target="http://specs.cars-directory.net/toyota/corona_exiv/2.0_FE_27661.html" TargetMode="External"/><Relationship Id="rId28" Type="http://schemas.openxmlformats.org/officeDocument/2006/relationships/hyperlink" Target="http://specs.cars-directory.net/toyota/corsa/1.5DT_AX_27364.html" TargetMode="External"/><Relationship Id="rId36" Type="http://schemas.openxmlformats.org/officeDocument/2006/relationships/hyperlink" Target="http://specs.cars-directory.net/toyota/cresta/1.8_Super_custom_27062.html" TargetMode="External"/><Relationship Id="rId49" Type="http://schemas.openxmlformats.org/officeDocument/2006/relationships/hyperlink" Target="http://specs.cars-directory.net/toyota/lite_ace/2.0_FXV_32280.html" TargetMode="External"/><Relationship Id="rId57" Type="http://schemas.openxmlformats.org/officeDocument/2006/relationships/hyperlink" Target="http://specs.cars-directory.net/toyota/town_ace/2.0_Royal_Lounge_limited_skylight_roof_29555.html" TargetMode="External"/><Relationship Id="rId10" Type="http://schemas.openxmlformats.org/officeDocument/2006/relationships/hyperlink" Target="http://specs.cars-directory.net/toyota/camry/2.0_Lumiere_24884.html" TargetMode="External"/><Relationship Id="rId31" Type="http://schemas.openxmlformats.org/officeDocument/2006/relationships/hyperlink" Target="http://specs.cars-directory.net/toyota/corsa/1.3_TX_27438.html" TargetMode="External"/><Relationship Id="rId44" Type="http://schemas.openxmlformats.org/officeDocument/2006/relationships/hyperlink" Target="http://specs.cars-directory.net/toyota/hiace/2.4D_Custom_30058.html" TargetMode="External"/><Relationship Id="rId52" Type="http://schemas.openxmlformats.org/officeDocument/2006/relationships/hyperlink" Target="http://specs.cars-directory.net/toyota/mark_ii/2.4D_GL_31911.html" TargetMode="External"/><Relationship Id="rId60" Type="http://schemas.openxmlformats.org/officeDocument/2006/relationships/hyperlink" Target="http://specs.cars-directory.net/nissan/terrano/3.0_R3m_16906.html" TargetMode="External"/><Relationship Id="rId65" Type="http://schemas.openxmlformats.org/officeDocument/2006/relationships/hyperlink" Target="http://specs.cars-directory.net/nissan/sunny/1.7D_EX_saloon_14377.html" TargetMode="External"/><Relationship Id="rId73" Type="http://schemas.openxmlformats.org/officeDocument/2006/relationships/hyperlink" Target="http://specs.cars-directory.net/toyota/hiace/2.8D_Deluxe_long_30069.html" TargetMode="External"/><Relationship Id="rId78" Type="http://schemas.openxmlformats.org/officeDocument/2006/relationships/hyperlink" Target="http://specs.cars-directory.net/toyota/land_cruiser/3.5_LX_diesel_4WD_40847.html" TargetMode="External"/><Relationship Id="rId81" Type="http://schemas.openxmlformats.org/officeDocument/2006/relationships/hyperlink" Target="http://specs.cars-directory.net/toyota/land_cruiser_prado/2.4_EX_diesel_turbo_4WD_40643.html" TargetMode="External"/><Relationship Id="rId4" Type="http://schemas.openxmlformats.org/officeDocument/2006/relationships/hyperlink" Target="http://specs.cars-directory.net/mitsubishi/sigma/3.0_30R-S_8638.html" TargetMode="External"/><Relationship Id="rId9" Type="http://schemas.openxmlformats.org/officeDocument/2006/relationships/hyperlink" Target="http://specs.cars-directory.net/toyota/camry/2.0_GT_24908.html" TargetMode="External"/><Relationship Id="rId13" Type="http://schemas.openxmlformats.org/officeDocument/2006/relationships/hyperlink" Target="http://specs.cars-directory.net/toyota/celica/2.0_active_sports_28925.html" TargetMode="External"/><Relationship Id="rId18" Type="http://schemas.openxmlformats.org/officeDocument/2006/relationships/hyperlink" Target="http://specs.cars-directory.net/toyota/century/4.0_D_type_29069.html" TargetMode="External"/><Relationship Id="rId39" Type="http://schemas.openxmlformats.org/officeDocument/2006/relationships/hyperlink" Target="http://specs.cars-directory.net/toyota/cresta/2.5_Super_Lucent_27109.html" TargetMode="External"/><Relationship Id="rId34" Type="http://schemas.openxmlformats.org/officeDocument/2006/relationships/hyperlink" Target="http://specs.cars-directory.net/toyota/corsa/1.5_SX_27457.html" TargetMode="External"/><Relationship Id="rId50" Type="http://schemas.openxmlformats.org/officeDocument/2006/relationships/hyperlink" Target="http://specs.cars-directory.net/toyota/lite_ace/2.0_FXV_32280.html" TargetMode="External"/><Relationship Id="rId55" Type="http://schemas.openxmlformats.org/officeDocument/2006/relationships/hyperlink" Target="http://specs.cars-directory.net/toyota/town_ace/1.8_Custom_high_roof_29388.html" TargetMode="External"/><Relationship Id="rId76" Type="http://schemas.openxmlformats.org/officeDocument/2006/relationships/hyperlink" Target="http://specs.cars-directory.net/toyota/starlet/1.5D_Soleil_28114.html" TargetMode="External"/><Relationship Id="rId7" Type="http://schemas.openxmlformats.org/officeDocument/2006/relationships/hyperlink" Target="http://specs.cars-directory.net/toyota/camry/2.5_Prominent_24849.html" TargetMode="External"/><Relationship Id="rId71" Type="http://schemas.openxmlformats.org/officeDocument/2006/relationships/hyperlink" Target="http://specs.cars-directory.net/toyota/hiace/2.4_Deluxe_30038.html" TargetMode="External"/><Relationship Id="rId2" Type="http://schemas.openxmlformats.org/officeDocument/2006/relationships/hyperlink" Target="http://specs.cars-directory.net/mitsubishi/sigma/2.0_20E_8607.html" TargetMode="External"/><Relationship Id="rId29" Type="http://schemas.openxmlformats.org/officeDocument/2006/relationships/hyperlink" Target="http://specs.cars-directory.net/toyota/corsa/1.3_Moa_27441.html" TargetMode="External"/><Relationship Id="rId24" Type="http://schemas.openxmlformats.org/officeDocument/2006/relationships/hyperlink" Target="http://specs.cars-directory.net/toyota/corsa/1.3_AX_27356.html" TargetMode="External"/><Relationship Id="rId40" Type="http://schemas.openxmlformats.org/officeDocument/2006/relationships/hyperlink" Target="http://specs.cars-directory.net/toyota/cresta/3.0_Super_Lucent_G_27113.html" TargetMode="External"/><Relationship Id="rId45" Type="http://schemas.openxmlformats.org/officeDocument/2006/relationships/hyperlink" Target="http://specs.cars-directory.net/toyota/hiace/2.8D_Deluxe_long_30069.html" TargetMode="External"/><Relationship Id="rId66" Type="http://schemas.openxmlformats.org/officeDocument/2006/relationships/hyperlink" Target="http://specs.cars-directory.net/nissan/sunny/1.8_GT-S_14392.html"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http://specs.cars-directory.net/toyota/celica/2.0_Convertible_28993.html" TargetMode="External"/><Relationship Id="rId21" Type="http://schemas.openxmlformats.org/officeDocument/2006/relationships/hyperlink" Target="http://specs.cars-directory.net/toyota/camry/2.5_Prominent_24850.html" TargetMode="External"/><Relationship Id="rId42" Type="http://schemas.openxmlformats.org/officeDocument/2006/relationships/hyperlink" Target="http://specs.cars-directory.net/toyota/corsa/1.5DT_AX_27364.html" TargetMode="External"/><Relationship Id="rId47" Type="http://schemas.openxmlformats.org/officeDocument/2006/relationships/hyperlink" Target="http://specs.cars-directory.net/toyota/corsa/1.5_SX_27453.html" TargetMode="External"/><Relationship Id="rId63" Type="http://schemas.openxmlformats.org/officeDocument/2006/relationships/hyperlink" Target="http://specs.cars-directory.net/toyota/town_ace/1.8_Custom_high_roof_29389.html" TargetMode="External"/><Relationship Id="rId68" Type="http://schemas.openxmlformats.org/officeDocument/2006/relationships/hyperlink" Target="http://specs.cars-directory.net/toyota/land_cruiser/4.2_GX_diesel_4WD_40314.html" TargetMode="External"/><Relationship Id="rId84" Type="http://schemas.openxmlformats.org/officeDocument/2006/relationships/hyperlink" Target="http://specs.cars-directory.net/toyota/starlet/1.5D_Soleil_28114.html" TargetMode="External"/><Relationship Id="rId89" Type="http://schemas.openxmlformats.org/officeDocument/2006/relationships/hyperlink" Target="http://specs.cars-directory.net/toyota/land_cruiser/4.2_GX_diesel_4WD_40314.html" TargetMode="External"/><Relationship Id="rId16" Type="http://schemas.openxmlformats.org/officeDocument/2006/relationships/hyperlink" Target="http://specs.cars-directory.net/mitsubishi/minica/660_Ce_sunroof_42388.html" TargetMode="External"/><Relationship Id="rId11" Type="http://schemas.openxmlformats.org/officeDocument/2006/relationships/hyperlink" Target="http://specs.cars-directory.net/mitsubishi/sigma/2.0_20E_8606.html" TargetMode="External"/><Relationship Id="rId32" Type="http://schemas.openxmlformats.org/officeDocument/2006/relationships/hyperlink" Target="http://specs.cars-directory.net/toyota/century/4.0_D_type_column__29070.html" TargetMode="External"/><Relationship Id="rId37" Type="http://schemas.openxmlformats.org/officeDocument/2006/relationships/hyperlink" Target="http://specs.cars-directory.net/toyota/corona_exiv/2.0_FE_27664.html" TargetMode="External"/><Relationship Id="rId53" Type="http://schemas.openxmlformats.org/officeDocument/2006/relationships/hyperlink" Target="http://specs.cars-directory.net/toyota/cresta/2.5_Super_Lucent_G_27110.html" TargetMode="External"/><Relationship Id="rId58" Type="http://schemas.openxmlformats.org/officeDocument/2006/relationships/hyperlink" Target="http://specs.cars-directory.net/toyota/mark_ii/2.0_Grande_31750.html" TargetMode="External"/><Relationship Id="rId74" Type="http://schemas.openxmlformats.org/officeDocument/2006/relationships/hyperlink" Target="http://specs.cars-directory.net/nissan/sunny/1.6_GTS_14364.html" TargetMode="External"/><Relationship Id="rId79" Type="http://schemas.openxmlformats.org/officeDocument/2006/relationships/hyperlink" Target="http://specs.cars-directory.net/nissan/sunny_california/1.5_Type_A_14718.html" TargetMode="External"/><Relationship Id="rId5" Type="http://schemas.openxmlformats.org/officeDocument/2006/relationships/hyperlink" Target="http://specs.cars-directory.net/mitsubishi/lancer/1.8_GSR_11794.html" TargetMode="External"/><Relationship Id="rId14" Type="http://schemas.openxmlformats.org/officeDocument/2006/relationships/hyperlink" Target="http://specs.cars-directory.net/mitsubishi/strada/2.5DT_8881.html" TargetMode="External"/><Relationship Id="rId22" Type="http://schemas.openxmlformats.org/officeDocument/2006/relationships/hyperlink" Target="http://specs.cars-directory.net/toyota/camry/1.8_Lumiere_24867.html" TargetMode="External"/><Relationship Id="rId27" Type="http://schemas.openxmlformats.org/officeDocument/2006/relationships/hyperlink" Target="http://specs.cars-directory.net/toyota/celica/2.0_active_sports_28925.html" TargetMode="External"/><Relationship Id="rId30" Type="http://schemas.openxmlformats.org/officeDocument/2006/relationships/hyperlink" Target="http://specs.cars-directory.net/toyota/celica/2.0_S-R_28884.html" TargetMode="External"/><Relationship Id="rId35" Type="http://schemas.openxmlformats.org/officeDocument/2006/relationships/hyperlink" Target="http://specs.cars-directory.net/toyota/corona/2.0_SF-GT_27630.html" TargetMode="External"/><Relationship Id="rId43" Type="http://schemas.openxmlformats.org/officeDocument/2006/relationships/hyperlink" Target="http://specs.cars-directory.net/toyota/corsa/1.3_Moa_27441.html" TargetMode="External"/><Relationship Id="rId48" Type="http://schemas.openxmlformats.org/officeDocument/2006/relationships/hyperlink" Target="http://specs.cars-directory.net/toyota/corsa/1.5_SX_27460.html" TargetMode="External"/><Relationship Id="rId56" Type="http://schemas.openxmlformats.org/officeDocument/2006/relationships/hyperlink" Target="http://specs.cars-directory.net/toyota/lite_ace/2.0_FXV_32281.html" TargetMode="External"/><Relationship Id="rId64" Type="http://schemas.openxmlformats.org/officeDocument/2006/relationships/hyperlink" Target="http://specs.cars-directory.net/toyota/town_ace/2.0_Royal_Lounge_limited_skylight_roof_29554.html" TargetMode="External"/><Relationship Id="rId69" Type="http://schemas.openxmlformats.org/officeDocument/2006/relationships/hyperlink" Target="http://specs.cars-directory.net/toyota/land_cruiser/4.2_VX_diesel_turbo_4WD_40228.html" TargetMode="External"/><Relationship Id="rId77" Type="http://schemas.openxmlformats.org/officeDocument/2006/relationships/hyperlink" Target="http://specs.cars-directory.net/nissan/sunny/1.8_GT-S_14391.html" TargetMode="External"/><Relationship Id="rId8" Type="http://schemas.openxmlformats.org/officeDocument/2006/relationships/hyperlink" Target="http://specs.cars-directory.net/mitsubishi/pajero/2.5DT_Exceed_9845.html" TargetMode="External"/><Relationship Id="rId51" Type="http://schemas.openxmlformats.org/officeDocument/2006/relationships/hyperlink" Target="http://specs.cars-directory.net/toyota/cresta/2.0_Super_deluxe_27071.html" TargetMode="External"/><Relationship Id="rId72" Type="http://schemas.openxmlformats.org/officeDocument/2006/relationships/hyperlink" Target="http://specs.cars-directory.net/nissan/sunny/1.8_GTS_14393.html" TargetMode="External"/><Relationship Id="rId80" Type="http://schemas.openxmlformats.org/officeDocument/2006/relationships/hyperlink" Target="http://specs.cars-directory.net/toyota/hiace/2.0_Custom_30021.html" TargetMode="External"/><Relationship Id="rId85" Type="http://schemas.openxmlformats.org/officeDocument/2006/relationships/hyperlink" Target="http://specs.cars-directory.net/toyota/starlet/1.5D_X_28136.html" TargetMode="External"/><Relationship Id="rId3" Type="http://schemas.openxmlformats.org/officeDocument/2006/relationships/hyperlink" Target="http://specs.cars-directory.net/mitsubishi/lancer/1.5_MX_extra_11743.html" TargetMode="External"/><Relationship Id="rId12" Type="http://schemas.openxmlformats.org/officeDocument/2006/relationships/hyperlink" Target="http://specs.cars-directory.net/mitsubishi/sigma/3.0_30R-S_8634.html" TargetMode="External"/><Relationship Id="rId17" Type="http://schemas.openxmlformats.org/officeDocument/2006/relationships/hyperlink" Target="http://specs.cars-directory.net/mitsubishi/minica_toppo/660_Amista_10930.html" TargetMode="External"/><Relationship Id="rId25" Type="http://schemas.openxmlformats.org/officeDocument/2006/relationships/hyperlink" Target="http://specs.cars-directory.net/toyota/camry/2.0_ZV_24889.html" TargetMode="External"/><Relationship Id="rId33" Type="http://schemas.openxmlformats.org/officeDocument/2006/relationships/hyperlink" Target="http://specs.cars-directory.net/toyota/corona/1.5_DX_27498.html" TargetMode="External"/><Relationship Id="rId38" Type="http://schemas.openxmlformats.org/officeDocument/2006/relationships/hyperlink" Target="http://specs.cars-directory.net/toyota/corsa/1.3_AX_27355.html" TargetMode="External"/><Relationship Id="rId46" Type="http://schemas.openxmlformats.org/officeDocument/2006/relationships/hyperlink" Target="http://specs.cars-directory.net/toyota/corsa/1.5_Moa_27462.html" TargetMode="External"/><Relationship Id="rId59" Type="http://schemas.openxmlformats.org/officeDocument/2006/relationships/hyperlink" Target="http://specs.cars-directory.net/toyota/sprinter/2.2D_LX_28540.html" TargetMode="External"/><Relationship Id="rId67" Type="http://schemas.openxmlformats.org/officeDocument/2006/relationships/hyperlink" Target="http://specs.cars-directory.net/toyota/land_cruiser/4.5_80_GX_32745.html" TargetMode="External"/><Relationship Id="rId20" Type="http://schemas.openxmlformats.org/officeDocument/2006/relationships/hyperlink" Target="http://specs.cars-directory.net/toyota/aristo/4.0_Zi-Four_23770.html" TargetMode="External"/><Relationship Id="rId41" Type="http://schemas.openxmlformats.org/officeDocument/2006/relationships/hyperlink" Target="http://specs.cars-directory.net/toyota/corsa/1.5_VIT-X_27379.html" TargetMode="External"/><Relationship Id="rId54" Type="http://schemas.openxmlformats.org/officeDocument/2006/relationships/hyperlink" Target="http://specs.cars-directory.net/toyota/cresta/3.0_Super_Lucent_G_27113.html" TargetMode="External"/><Relationship Id="rId62" Type="http://schemas.openxmlformats.org/officeDocument/2006/relationships/hyperlink" Target="http://specs.cars-directory.net/toyota/tercel/1.5DT_Joinus_29358.html" TargetMode="External"/><Relationship Id="rId70" Type="http://schemas.openxmlformats.org/officeDocument/2006/relationships/hyperlink" Target="http://specs.cars-directory.net/nissan/terrano/2.7DT_R2m_16862.html" TargetMode="External"/><Relationship Id="rId75" Type="http://schemas.openxmlformats.org/officeDocument/2006/relationships/hyperlink" Target="http://specs.cars-directory.net/nissan/sunny/1.7D_EX_saloon_14372.html" TargetMode="External"/><Relationship Id="rId83" Type="http://schemas.openxmlformats.org/officeDocument/2006/relationships/hyperlink" Target="http://specs.cars-directory.net/toyota/hiace/2.8D_Deluxe_long_30069.html" TargetMode="External"/><Relationship Id="rId88" Type="http://schemas.openxmlformats.org/officeDocument/2006/relationships/hyperlink" Target="http://specs.cars-directory.net/toyota/land_cruiser/4.2_LX_B_package_diesel_4WD_40801.html" TargetMode="External"/><Relationship Id="rId1" Type="http://schemas.openxmlformats.org/officeDocument/2006/relationships/hyperlink" Target="http://specs.cars-directory.net/mitsubishi/lancer/1.3_F_11712.html" TargetMode="External"/><Relationship Id="rId6" Type="http://schemas.openxmlformats.org/officeDocument/2006/relationships/hyperlink" Target="http://specs.cars-directory.net/mitsubishi/minica_toppo/660_Amista_10930.html" TargetMode="External"/><Relationship Id="rId15" Type="http://schemas.openxmlformats.org/officeDocument/2006/relationships/hyperlink" Target="http://specs.cars-directory.net/mitsubishi/minica/660_Ce_sunroof_42387.html" TargetMode="External"/><Relationship Id="rId23" Type="http://schemas.openxmlformats.org/officeDocument/2006/relationships/hyperlink" Target="http://specs.cars-directory.net/toyota/camry/2.0_GT_24907.html" TargetMode="External"/><Relationship Id="rId28" Type="http://schemas.openxmlformats.org/officeDocument/2006/relationships/hyperlink" Target="http://specs.cars-directory.net/toyota/celica/2.0_GT-FOUR_28921.html" TargetMode="External"/><Relationship Id="rId36" Type="http://schemas.openxmlformats.org/officeDocument/2006/relationships/hyperlink" Target="http://specs.cars-directory.net/toyota/corona_exiv/1.8_FE_27648.html" TargetMode="External"/><Relationship Id="rId49" Type="http://schemas.openxmlformats.org/officeDocument/2006/relationships/hyperlink" Target="http://specs.cars-directory.net/toyota/corsa/1.5DT_Moa_27449.html" TargetMode="External"/><Relationship Id="rId57" Type="http://schemas.openxmlformats.org/officeDocument/2006/relationships/hyperlink" Target="http://specs.cars-directory.net/toyota/lite_ace/2.0_FXV_32281.html" TargetMode="External"/><Relationship Id="rId10" Type="http://schemas.openxmlformats.org/officeDocument/2006/relationships/hyperlink" Target="http://specs.cars-directory.net/mitsubishi/pajero/2.5DT_XE_10114.html" TargetMode="External"/><Relationship Id="rId31" Type="http://schemas.openxmlformats.org/officeDocument/2006/relationships/hyperlink" Target="http://specs.cars-directory.net/toyota/celica/2.0_Z-R_28894.html" TargetMode="External"/><Relationship Id="rId44" Type="http://schemas.openxmlformats.org/officeDocument/2006/relationships/hyperlink" Target="http://specs.cars-directory.net/toyota/corsa/1.3_Sophia_27445.html" TargetMode="External"/><Relationship Id="rId52" Type="http://schemas.openxmlformats.org/officeDocument/2006/relationships/hyperlink" Target="http://specs.cars-directory.net/toyota/cresta/2.4D_Super_custom_27096.html" TargetMode="External"/><Relationship Id="rId60" Type="http://schemas.openxmlformats.org/officeDocument/2006/relationships/hyperlink" Target="http://specs.cars-directory.net/toyota/sprinter/2.2D_LX_28540.html" TargetMode="External"/><Relationship Id="rId65" Type="http://schemas.openxmlformats.org/officeDocument/2006/relationships/hyperlink" Target="http://specs.cars-directory.net/toyota/town_ace/2.0_Royal_Lounge_limited_skylight_roof_29554.html" TargetMode="External"/><Relationship Id="rId73" Type="http://schemas.openxmlformats.org/officeDocument/2006/relationships/hyperlink" Target="http://specs.cars-directory.net/nissan/sunny/1.3_EX_saloon_14327.html" TargetMode="External"/><Relationship Id="rId78" Type="http://schemas.openxmlformats.org/officeDocument/2006/relationships/hyperlink" Target="http://specs.cars-directory.net/nissan/sunny_california/1.5_Sanjose_14710.html" TargetMode="External"/><Relationship Id="rId81" Type="http://schemas.openxmlformats.org/officeDocument/2006/relationships/hyperlink" Target="http://specs.cars-directory.net/toyota/hiace/2.4_Custom_30032.html" TargetMode="External"/><Relationship Id="rId86" Type="http://schemas.openxmlformats.org/officeDocument/2006/relationships/hyperlink" Target="http://specs.cars-directory.net/toyota/starlet/1.5D_Soleil_28114.html" TargetMode="External"/><Relationship Id="rId4" Type="http://schemas.openxmlformats.org/officeDocument/2006/relationships/hyperlink" Target="http://specs.cars-directory.net/mitsubishi/lancer/1.6_MR_11784.html" TargetMode="External"/><Relationship Id="rId9" Type="http://schemas.openxmlformats.org/officeDocument/2006/relationships/hyperlink" Target="http://specs.cars-directory.net/mitsubishi/pajero/3.0_exceed_long_9960.html" TargetMode="External"/><Relationship Id="rId13" Type="http://schemas.openxmlformats.org/officeDocument/2006/relationships/hyperlink" Target="http://specs.cars-directory.net/mitsubishi/sigma/3.0_30R-SE_8639.html" TargetMode="External"/><Relationship Id="rId18" Type="http://schemas.openxmlformats.org/officeDocument/2006/relationships/hyperlink" Target="http://specs.cars-directory.net/toyota/aristo/3.0_Q_23758.html" TargetMode="External"/><Relationship Id="rId39" Type="http://schemas.openxmlformats.org/officeDocument/2006/relationships/hyperlink" Target="http://specs.cars-directory.net/toyota/corsa/1.5_AX-X_27387.html" TargetMode="External"/><Relationship Id="rId34" Type="http://schemas.openxmlformats.org/officeDocument/2006/relationships/hyperlink" Target="http://specs.cars-directory.net/toyota/corona/1.8_SF-Z_27624.html" TargetMode="External"/><Relationship Id="rId50" Type="http://schemas.openxmlformats.org/officeDocument/2006/relationships/hyperlink" Target="http://specs.cars-directory.net/toyota/cresta/1.8_Super_custom_27061.html" TargetMode="External"/><Relationship Id="rId55" Type="http://schemas.openxmlformats.org/officeDocument/2006/relationships/hyperlink" Target="http://specs.cars-directory.net/toyota/crown_wagon/2.0_wagon_royal_extra_26887.html" TargetMode="External"/><Relationship Id="rId76" Type="http://schemas.openxmlformats.org/officeDocument/2006/relationships/hyperlink" Target="http://specs.cars-directory.net/nissan/sunny/1.7D_EX_saloon_14376.html" TargetMode="External"/><Relationship Id="rId7" Type="http://schemas.openxmlformats.org/officeDocument/2006/relationships/hyperlink" Target="http://specs.cars-directory.net/mitsubishi/mirage/1.3_F_11476.html" TargetMode="External"/><Relationship Id="rId71" Type="http://schemas.openxmlformats.org/officeDocument/2006/relationships/hyperlink" Target="http://specs.cars-directory.net/nissan/terrano/3.0_R3m_16903.html" TargetMode="External"/><Relationship Id="rId2" Type="http://schemas.openxmlformats.org/officeDocument/2006/relationships/hyperlink" Target="http://specs.cars-directory.net/mitsubishi/lancer/1.3_T_11704.html" TargetMode="External"/><Relationship Id="rId29" Type="http://schemas.openxmlformats.org/officeDocument/2006/relationships/hyperlink" Target="http://specs.cars-directory.net/toyota/celica/2.0_GT-R_28906.html" TargetMode="External"/><Relationship Id="rId24" Type="http://schemas.openxmlformats.org/officeDocument/2006/relationships/hyperlink" Target="http://specs.cars-directory.net/toyota/camry/2.0_Lumiere_24883.html" TargetMode="External"/><Relationship Id="rId40" Type="http://schemas.openxmlformats.org/officeDocument/2006/relationships/hyperlink" Target="http://specs.cars-directory.net/toyota/corsa/1.5_VIT_27375.html" TargetMode="External"/><Relationship Id="rId45" Type="http://schemas.openxmlformats.org/officeDocument/2006/relationships/hyperlink" Target="http://specs.cars-directory.net/toyota/corsa/1.3_TX_27437.html" TargetMode="External"/><Relationship Id="rId66" Type="http://schemas.openxmlformats.org/officeDocument/2006/relationships/hyperlink" Target="http://specs.cars-directory.net/toyota/land_cruiser/4.2DT_100_VX_32970.html" TargetMode="External"/><Relationship Id="rId87" Type="http://schemas.openxmlformats.org/officeDocument/2006/relationships/hyperlink" Target="http://specs.cars-directory.net/toyota/starlet/1.5D_X_28136.html" TargetMode="External"/><Relationship Id="rId61" Type="http://schemas.openxmlformats.org/officeDocument/2006/relationships/hyperlink" Target="http://specs.cars-directory.net/toyota/tercel/1.3_Avenue_29235.html" TargetMode="External"/><Relationship Id="rId82" Type="http://schemas.openxmlformats.org/officeDocument/2006/relationships/hyperlink" Target="http://specs.cars-directory.net/toyota/hiace/2.4D_Custom_30057.html" TargetMode="External"/><Relationship Id="rId19" Type="http://schemas.openxmlformats.org/officeDocument/2006/relationships/hyperlink" Target="http://specs.cars-directory.net/toyota/aristo/3.0_V_23766.html" TargetMode="External"/></Relationships>
</file>

<file path=xl/worksheets/_rels/sheet17.xml.rels><?xml version="1.0" encoding="UTF-8" standalone="yes"?>
<Relationships xmlns="http://schemas.openxmlformats.org/package/2006/relationships"><Relationship Id="rId117" Type="http://schemas.openxmlformats.org/officeDocument/2006/relationships/hyperlink" Target="http://specs.cars-directory.net/toyota/hiace/2.8D_Deluxe_long_30069.html" TargetMode="External"/><Relationship Id="rId21" Type="http://schemas.openxmlformats.org/officeDocument/2006/relationships/hyperlink" Target="http://specs.cars-directory.net/toyota/aristo/3.0_Q_23759.html" TargetMode="External"/><Relationship Id="rId42" Type="http://schemas.openxmlformats.org/officeDocument/2006/relationships/hyperlink" Target="http://specs.cars-directory.net/toyota/century/4.0_D_type_29069.html" TargetMode="External"/><Relationship Id="rId47" Type="http://schemas.openxmlformats.org/officeDocument/2006/relationships/hyperlink" Target="http://specs.cars-directory.net/toyota/chaser/2.4DT_XL_29782.html" TargetMode="External"/><Relationship Id="rId63" Type="http://schemas.openxmlformats.org/officeDocument/2006/relationships/hyperlink" Target="http://specs.cars-directory.net/toyota/corona_exiv/2.0_FE_27663.html" TargetMode="External"/><Relationship Id="rId68" Type="http://schemas.openxmlformats.org/officeDocument/2006/relationships/hyperlink" Target="http://specs.cars-directory.net/toyota/corsa/1.5DT_AX_27364.html" TargetMode="External"/><Relationship Id="rId84" Type="http://schemas.openxmlformats.org/officeDocument/2006/relationships/hyperlink" Target="http://specs.cars-directory.net/toyota/cresta/2.4D_Super_custom_27096.html" TargetMode="External"/><Relationship Id="rId89" Type="http://schemas.openxmlformats.org/officeDocument/2006/relationships/hyperlink" Target="http://specs.cars-directory.net/toyota/estima_emina/2.2DT_D_middle_roof_24332.html" TargetMode="External"/><Relationship Id="rId112" Type="http://schemas.openxmlformats.org/officeDocument/2006/relationships/hyperlink" Target="http://specs.cars-directory.net/nissan/sunny/1.7D_JX_14378.html" TargetMode="External"/><Relationship Id="rId16" Type="http://schemas.openxmlformats.org/officeDocument/2006/relationships/hyperlink" Target="http://specs.cars-directory.net/mitsubishi/sigma/3.0_30R-SE_8640.html" TargetMode="External"/><Relationship Id="rId107" Type="http://schemas.openxmlformats.org/officeDocument/2006/relationships/hyperlink" Target="http://specs.cars-directory.net/nissan/terrano/2.7D_A2m_17008.html" TargetMode="External"/><Relationship Id="rId11" Type="http://schemas.openxmlformats.org/officeDocument/2006/relationships/hyperlink" Target="http://specs.cars-directory.net/mitsubishi/pajero/2.5DT_XE_10115.html" TargetMode="External"/><Relationship Id="rId32" Type="http://schemas.openxmlformats.org/officeDocument/2006/relationships/hyperlink" Target="http://specs.cars-directory.net/toyota/camry/2.0_GT_24908.html" TargetMode="External"/><Relationship Id="rId37" Type="http://schemas.openxmlformats.org/officeDocument/2006/relationships/hyperlink" Target="http://specs.cars-directory.net/toyota/camry/2.0DT_Lumiere_24880.html" TargetMode="External"/><Relationship Id="rId53" Type="http://schemas.openxmlformats.org/officeDocument/2006/relationships/hyperlink" Target="http://specs.cars-directory.net/toyota/corona/2.0_EX_saloon_27585.html" TargetMode="External"/><Relationship Id="rId58" Type="http://schemas.openxmlformats.org/officeDocument/2006/relationships/hyperlink" Target="http://specs.cars-directory.net/toyota/corona/1.8_SF_27632.html" TargetMode="External"/><Relationship Id="rId74" Type="http://schemas.openxmlformats.org/officeDocument/2006/relationships/hyperlink" Target="http://specs.cars-directory.net/toyota/corsa/1.5_SX_27459.html" TargetMode="External"/><Relationship Id="rId79" Type="http://schemas.openxmlformats.org/officeDocument/2006/relationships/hyperlink" Target="http://specs.cars-directory.net/toyota/cresta/2.5_Super_Lucent_27188.html" TargetMode="External"/><Relationship Id="rId102" Type="http://schemas.openxmlformats.org/officeDocument/2006/relationships/hyperlink" Target="http://specs.cars-directory.net/toyota/town_ace/2.0_Royal_Lounge_limited_skylight_roof_29555.html" TargetMode="External"/><Relationship Id="rId123" Type="http://schemas.openxmlformats.org/officeDocument/2006/relationships/hyperlink" Target="http://specs.cars-directory.net/toyota/starlet/1.5D_Soleil_28114.html" TargetMode="External"/><Relationship Id="rId128" Type="http://schemas.openxmlformats.org/officeDocument/2006/relationships/hyperlink" Target="http://specs.cars-directory.net/toyota/land_cruiser_prado/2.4_EX_diesel_turbo_4WD_40643.html" TargetMode="External"/><Relationship Id="rId5" Type="http://schemas.openxmlformats.org/officeDocument/2006/relationships/hyperlink" Target="http://specs.cars-directory.net/mitsubishi/lancer/2.0DT_MX_11800.html" TargetMode="External"/><Relationship Id="rId90" Type="http://schemas.openxmlformats.org/officeDocument/2006/relationships/hyperlink" Target="http://specs.cars-directory.net/toyota/lite_ace/1.8_FXV_32128.html" TargetMode="External"/><Relationship Id="rId95" Type="http://schemas.openxmlformats.org/officeDocument/2006/relationships/hyperlink" Target="http://specs.cars-directory.net/toyota/mark_ii/2.0_Grande_31781.html" TargetMode="External"/><Relationship Id="rId22" Type="http://schemas.openxmlformats.org/officeDocument/2006/relationships/hyperlink" Target="http://specs.cars-directory.net/toyota/aristo/3.0_V_23767.html" TargetMode="External"/><Relationship Id="rId27" Type="http://schemas.openxmlformats.org/officeDocument/2006/relationships/hyperlink" Target="http://specs.cars-directory.net/toyota/caldina/2.0_CZ_25432.html" TargetMode="External"/><Relationship Id="rId43" Type="http://schemas.openxmlformats.org/officeDocument/2006/relationships/hyperlink" Target="http://specs.cars-directory.net/toyota/chaser/1.8_Raffine_29768.html" TargetMode="External"/><Relationship Id="rId48" Type="http://schemas.openxmlformats.org/officeDocument/2006/relationships/hyperlink" Target="http://specs.cars-directory.net/toyota/chaser/2.5_Avante_29795.html" TargetMode="External"/><Relationship Id="rId64" Type="http://schemas.openxmlformats.org/officeDocument/2006/relationships/hyperlink" Target="http://specs.cars-directory.net/toyota/corsa/1.3_AX_27358.html" TargetMode="External"/><Relationship Id="rId69" Type="http://schemas.openxmlformats.org/officeDocument/2006/relationships/hyperlink" Target="http://specs.cars-directory.net/toyota/corsa/1.3_Moa_27441.html" TargetMode="External"/><Relationship Id="rId113" Type="http://schemas.openxmlformats.org/officeDocument/2006/relationships/hyperlink" Target="http://specs.cars-directory.net/nissan/sunny/1.8_GT-S_Attesa_14396.html" TargetMode="External"/><Relationship Id="rId118" Type="http://schemas.openxmlformats.org/officeDocument/2006/relationships/hyperlink" Target="http://specs.cars-directory.net/toyota/hiace/2.4D_Custom_30058.html" TargetMode="External"/><Relationship Id="rId80" Type="http://schemas.openxmlformats.org/officeDocument/2006/relationships/hyperlink" Target="http://specs.cars-directory.net/toyota/cresta/2.5_super_Lucent_Four_27197.html" TargetMode="External"/><Relationship Id="rId85" Type="http://schemas.openxmlformats.org/officeDocument/2006/relationships/hyperlink" Target="http://specs.cars-directory.net/toyota/cresta/2.5_Super_Lucent_27109.html" TargetMode="External"/><Relationship Id="rId12" Type="http://schemas.openxmlformats.org/officeDocument/2006/relationships/hyperlink" Target="http://specs.cars-directory.net/mitsubishi/rvr/1.8_Sport_speed_7793.html" TargetMode="External"/><Relationship Id="rId17" Type="http://schemas.openxmlformats.org/officeDocument/2006/relationships/hyperlink" Target="http://specs.cars-directory.net/mitsubishi/lancer/1.3_F_11712.html" TargetMode="External"/><Relationship Id="rId33" Type="http://schemas.openxmlformats.org/officeDocument/2006/relationships/hyperlink" Target="http://specs.cars-directory.net/toyota/camry/2.0_Lumiere_24884.html" TargetMode="External"/><Relationship Id="rId38" Type="http://schemas.openxmlformats.org/officeDocument/2006/relationships/hyperlink" Target="http://specs.cars-directory.net/toyota/celica/2.0_Convertible_28994.html" TargetMode="External"/><Relationship Id="rId59" Type="http://schemas.openxmlformats.org/officeDocument/2006/relationships/hyperlink" Target="http://specs.cars-directory.net/toyota/corona/2.0_SF_27635.html" TargetMode="External"/><Relationship Id="rId103" Type="http://schemas.openxmlformats.org/officeDocument/2006/relationships/hyperlink" Target="http://specs.cars-directory.net/toyota/land_cruiser/4.2_LX_B_package_diesel_4WD_40801.html" TargetMode="External"/><Relationship Id="rId108" Type="http://schemas.openxmlformats.org/officeDocument/2006/relationships/hyperlink" Target="http://specs.cars-directory.net/nissan/terrano/3.0_R3m_16905.html" TargetMode="External"/><Relationship Id="rId124" Type="http://schemas.openxmlformats.org/officeDocument/2006/relationships/hyperlink" Target="http://specs.cars-directory.net/toyota/starlet/1.5D_X_28136.html" TargetMode="External"/><Relationship Id="rId129" Type="http://schemas.openxmlformats.org/officeDocument/2006/relationships/printerSettings" Target="../printerSettings/printerSettings4.bin"/><Relationship Id="rId54" Type="http://schemas.openxmlformats.org/officeDocument/2006/relationships/hyperlink" Target="http://specs.cars-directory.net/toyota/corona/2.0_EX_saloon_27585.html" TargetMode="External"/><Relationship Id="rId70" Type="http://schemas.openxmlformats.org/officeDocument/2006/relationships/hyperlink" Target="http://specs.cars-directory.net/toyota/corsa/1.3_Sophia_27446.html" TargetMode="External"/><Relationship Id="rId75" Type="http://schemas.openxmlformats.org/officeDocument/2006/relationships/hyperlink" Target="http://specs.cars-directory.net/toyota/corsa/1.5DT_Moa_27450.html" TargetMode="External"/><Relationship Id="rId91" Type="http://schemas.openxmlformats.org/officeDocument/2006/relationships/hyperlink" Target="http://specs.cars-directory.net/toyota/lite_ace/1.8_FXV_32128.html" TargetMode="External"/><Relationship Id="rId96" Type="http://schemas.openxmlformats.org/officeDocument/2006/relationships/hyperlink" Target="http://specs.cars-directory.net/toyota/sprinter/2.2D_LX_28540.html" TargetMode="External"/><Relationship Id="rId1" Type="http://schemas.openxmlformats.org/officeDocument/2006/relationships/hyperlink" Target="http://specs.cars-directory.net/mitsubishi/lancer/1.3_T_11703.html" TargetMode="External"/><Relationship Id="rId6" Type="http://schemas.openxmlformats.org/officeDocument/2006/relationships/hyperlink" Target="http://specs.cars-directory.net/mitsubishi/lancer/2.0DT_MX_11804.html" TargetMode="External"/><Relationship Id="rId23" Type="http://schemas.openxmlformats.org/officeDocument/2006/relationships/hyperlink" Target="http://specs.cars-directory.net/toyota/aristo/4.0_Zi-Four_23770.html" TargetMode="External"/><Relationship Id="rId28" Type="http://schemas.openxmlformats.org/officeDocument/2006/relationships/hyperlink" Target="http://specs.cars-directory.net/toyota/caldina/2.0_CZ_25432.html" TargetMode="External"/><Relationship Id="rId49" Type="http://schemas.openxmlformats.org/officeDocument/2006/relationships/hyperlink" Target="http://specs.cars-directory.net/toyota/chaser/2.5_Avante_Four_29804.html" TargetMode="External"/><Relationship Id="rId114" Type="http://schemas.openxmlformats.org/officeDocument/2006/relationships/hyperlink" Target="http://specs.cars-directory.net/nissan/sunny/1.8_GTS_Attesa_14398.html" TargetMode="External"/><Relationship Id="rId119" Type="http://schemas.openxmlformats.org/officeDocument/2006/relationships/hyperlink" Target="http://specs.cars-directory.net/toyota/hiace/2.4_Deluxe_30038.html" TargetMode="External"/><Relationship Id="rId44" Type="http://schemas.openxmlformats.org/officeDocument/2006/relationships/hyperlink" Target="http://specs.cars-directory.net/toyota/chaser/1.8_XL_29764.html" TargetMode="External"/><Relationship Id="rId60" Type="http://schemas.openxmlformats.org/officeDocument/2006/relationships/hyperlink" Target="http://specs.cars-directory.net/toyota/corona/1.8_SF-Z_27623.html" TargetMode="External"/><Relationship Id="rId65" Type="http://schemas.openxmlformats.org/officeDocument/2006/relationships/hyperlink" Target="http://specs.cars-directory.net/toyota/corsa/1.5_AX-X_27390.html" TargetMode="External"/><Relationship Id="rId81" Type="http://schemas.openxmlformats.org/officeDocument/2006/relationships/hyperlink" Target="http://specs.cars-directory.net/toyota/cresta/3.0_Super_Lucent_G_27214.html" TargetMode="External"/><Relationship Id="rId86" Type="http://schemas.openxmlformats.org/officeDocument/2006/relationships/hyperlink" Target="http://specs.cars-directory.net/toyota/cresta/3.0_Super_Lucent_G_27113.html" TargetMode="External"/><Relationship Id="rId13" Type="http://schemas.openxmlformats.org/officeDocument/2006/relationships/hyperlink" Target="http://specs.cars-directory.net/mitsubishi/rvr/2.0_Hyper_sports_gear_R_7838.html" TargetMode="External"/><Relationship Id="rId18" Type="http://schemas.openxmlformats.org/officeDocument/2006/relationships/hyperlink" Target="http://specs.cars-directory.net/mitsubishi/minica/660_Ce_sunroof_42387.html" TargetMode="External"/><Relationship Id="rId39" Type="http://schemas.openxmlformats.org/officeDocument/2006/relationships/hyperlink" Target="http://specs.cars-directory.net/toyota/celica/2.0_GT-R_28905.html" TargetMode="External"/><Relationship Id="rId109" Type="http://schemas.openxmlformats.org/officeDocument/2006/relationships/hyperlink" Target="http://specs.cars-directory.net/nissan/sunny/1.3_EX_saloon_14330.html" TargetMode="External"/><Relationship Id="rId34" Type="http://schemas.openxmlformats.org/officeDocument/2006/relationships/hyperlink" Target="http://specs.cars-directory.net/toyota/camry/2.0_ZV_24889.html" TargetMode="External"/><Relationship Id="rId50" Type="http://schemas.openxmlformats.org/officeDocument/2006/relationships/hyperlink" Target="http://specs.cars-directory.net/toyota/corona/1.6_EX_saloon_27542.html" TargetMode="External"/><Relationship Id="rId55" Type="http://schemas.openxmlformats.org/officeDocument/2006/relationships/hyperlink" Target="http://specs.cars-directory.net/toyota/corona/2.0D_EX_saloon_27572.html" TargetMode="External"/><Relationship Id="rId76" Type="http://schemas.openxmlformats.org/officeDocument/2006/relationships/hyperlink" Target="http://specs.cars-directory.net/toyota/cresta/1.8_SC_27154.html" TargetMode="External"/><Relationship Id="rId97" Type="http://schemas.openxmlformats.org/officeDocument/2006/relationships/hyperlink" Target="http://specs.cars-directory.net/toyota/sprinter/2.2D_LX_28540.html" TargetMode="External"/><Relationship Id="rId104" Type="http://schemas.openxmlformats.org/officeDocument/2006/relationships/hyperlink" Target="http://specs.cars-directory.net/toyota/land_cruiser/3.5_LX_diesel_4WD_40847.html" TargetMode="External"/><Relationship Id="rId120" Type="http://schemas.openxmlformats.org/officeDocument/2006/relationships/hyperlink" Target="http://specs.cars-directory.net/toyota/hiace/2.0_Custom_30019.html" TargetMode="External"/><Relationship Id="rId125" Type="http://schemas.openxmlformats.org/officeDocument/2006/relationships/hyperlink" Target="http://specs.cars-directory.net/toyota/land_cruiser/4.5_80_GX_32745.html" TargetMode="External"/><Relationship Id="rId7" Type="http://schemas.openxmlformats.org/officeDocument/2006/relationships/hyperlink" Target="http://specs.cars-directory.net/mitsubishi/lancer_evolution/2.0_GSR_X_4WD_54130.html" TargetMode="External"/><Relationship Id="rId71" Type="http://schemas.openxmlformats.org/officeDocument/2006/relationships/hyperlink" Target="http://specs.cars-directory.net/toyota/corsa/1.3_TX_27440.html" TargetMode="External"/><Relationship Id="rId92" Type="http://schemas.openxmlformats.org/officeDocument/2006/relationships/hyperlink" Target="http://specs.cars-directory.net/toyota/lite_ace/2.0_FXV_32280.html" TargetMode="External"/><Relationship Id="rId2" Type="http://schemas.openxmlformats.org/officeDocument/2006/relationships/hyperlink" Target="http://specs.cars-directory.net/mitsubishi/lancer/1.5_MVV_saloon_11721.html" TargetMode="External"/><Relationship Id="rId29" Type="http://schemas.openxmlformats.org/officeDocument/2006/relationships/hyperlink" Target="http://specs.cars-directory.net/toyota/caldina/2.0D_CZ_25423.html" TargetMode="External"/><Relationship Id="rId24" Type="http://schemas.openxmlformats.org/officeDocument/2006/relationships/hyperlink" Target="http://specs.cars-directory.net/toyota/caldina/1.8_CZ_25406.html" TargetMode="External"/><Relationship Id="rId40" Type="http://schemas.openxmlformats.org/officeDocument/2006/relationships/hyperlink" Target="http://specs.cars-directory.net/toyota/celica/2.0_S-R_28883.html" TargetMode="External"/><Relationship Id="rId45" Type="http://schemas.openxmlformats.org/officeDocument/2006/relationships/hyperlink" Target="http://specs.cars-directory.net/toyota/chaser/2.0_Avante_29774.html" TargetMode="External"/><Relationship Id="rId66" Type="http://schemas.openxmlformats.org/officeDocument/2006/relationships/hyperlink" Target="http://specs.cars-directory.net/toyota/corsa/1.5_VIT_27378.html" TargetMode="External"/><Relationship Id="rId87" Type="http://schemas.openxmlformats.org/officeDocument/2006/relationships/hyperlink" Target="http://specs.cars-directory.net/toyota/crown_wagon/2.0_wagon_royal_extra_26888.html" TargetMode="External"/><Relationship Id="rId110" Type="http://schemas.openxmlformats.org/officeDocument/2006/relationships/hyperlink" Target="http://specs.cars-directory.net/nissan/sunny/1.6_Super_saloon_E_14361.html" TargetMode="External"/><Relationship Id="rId115" Type="http://schemas.openxmlformats.org/officeDocument/2006/relationships/hyperlink" Target="http://specs.cars-directory.net/nissan/sunny_california/1.5_Sanjose_14713.html" TargetMode="External"/><Relationship Id="rId61" Type="http://schemas.openxmlformats.org/officeDocument/2006/relationships/hyperlink" Target="http://specs.cars-directory.net/toyota/corona/2.0_SF-GT_27629.html" TargetMode="External"/><Relationship Id="rId82" Type="http://schemas.openxmlformats.org/officeDocument/2006/relationships/hyperlink" Target="http://specs.cars-directory.net/toyota/cresta/1.8_Super_custom_27062.html" TargetMode="External"/><Relationship Id="rId19" Type="http://schemas.openxmlformats.org/officeDocument/2006/relationships/hyperlink" Target="http://specs.cars-directory.net/mitsubishi/minica/660_Ce_sunroof_42388.html" TargetMode="External"/><Relationship Id="rId14" Type="http://schemas.openxmlformats.org/officeDocument/2006/relationships/hyperlink" Target="http://specs.cars-directory.net/mitsubishi/sigma/2.0_20E_8609.html" TargetMode="External"/><Relationship Id="rId30" Type="http://schemas.openxmlformats.org/officeDocument/2006/relationships/hyperlink" Target="http://specs.cars-directory.net/toyota/camry/2.5_Prominent_24849.html" TargetMode="External"/><Relationship Id="rId35" Type="http://schemas.openxmlformats.org/officeDocument/2006/relationships/hyperlink" Target="http://specs.cars-directory.net/toyota/camry/2.0_ZX_24896.html" TargetMode="External"/><Relationship Id="rId56" Type="http://schemas.openxmlformats.org/officeDocument/2006/relationships/hyperlink" Target="http://specs.cars-directory.net/toyota/corona/2.0D_EX_saloon_27572.html" TargetMode="External"/><Relationship Id="rId77" Type="http://schemas.openxmlformats.org/officeDocument/2006/relationships/hyperlink" Target="http://specs.cars-directory.net/toyota/cresta/2.0_Super_Lucent_27167.html" TargetMode="External"/><Relationship Id="rId100" Type="http://schemas.openxmlformats.org/officeDocument/2006/relationships/hyperlink" Target="http://specs.cars-directory.net/toyota/town_ace/1.8_Custom_high_roof_29388.html" TargetMode="External"/><Relationship Id="rId105" Type="http://schemas.openxmlformats.org/officeDocument/2006/relationships/hyperlink" Target="http://specs.cars-directory.net/toyota/land_cruiser/3.4D_70_LX_32585.html" TargetMode="External"/><Relationship Id="rId126" Type="http://schemas.openxmlformats.org/officeDocument/2006/relationships/hyperlink" Target="http://specs.cars-directory.net/nissan/terrano_regulus/3.0DT_RS-R_SV_17009.html" TargetMode="External"/><Relationship Id="rId8" Type="http://schemas.openxmlformats.org/officeDocument/2006/relationships/hyperlink" Target="http://specs.cars-directory.net/mitsubishi/libero/1.8_GT_12066.html" TargetMode="External"/><Relationship Id="rId51" Type="http://schemas.openxmlformats.org/officeDocument/2006/relationships/hyperlink" Target="http://specs.cars-directory.net/toyota/corona/1.8_EX_saloon_27554.html" TargetMode="External"/><Relationship Id="rId72" Type="http://schemas.openxmlformats.org/officeDocument/2006/relationships/hyperlink" Target="http://specs.cars-directory.net/toyota/corsa/1.5_Moa_27462.html" TargetMode="External"/><Relationship Id="rId93" Type="http://schemas.openxmlformats.org/officeDocument/2006/relationships/hyperlink" Target="http://specs.cars-directory.net/toyota/lite_ace/2.0_FXV_32280.html" TargetMode="External"/><Relationship Id="rId98" Type="http://schemas.openxmlformats.org/officeDocument/2006/relationships/hyperlink" Target="http://specs.cars-directory.net/toyota/tercel/1.3_Avenue_29236.html" TargetMode="External"/><Relationship Id="rId121" Type="http://schemas.openxmlformats.org/officeDocument/2006/relationships/hyperlink" Target="http://specs.cars-directory.net/toyota/starlet/1.5D_Soleil_28114.html" TargetMode="External"/><Relationship Id="rId3" Type="http://schemas.openxmlformats.org/officeDocument/2006/relationships/hyperlink" Target="http://specs.cars-directory.net/mitsubishi/lancer/1.5_MX_11731.html" TargetMode="External"/><Relationship Id="rId25" Type="http://schemas.openxmlformats.org/officeDocument/2006/relationships/hyperlink" Target="http://specs.cars-directory.net/toyota/caldina/1.8_FZ_25398.html" TargetMode="External"/><Relationship Id="rId46" Type="http://schemas.openxmlformats.org/officeDocument/2006/relationships/hyperlink" Target="http://specs.cars-directory.net/toyota/chaser/2.4DT_Raffine_29788.html" TargetMode="External"/><Relationship Id="rId67" Type="http://schemas.openxmlformats.org/officeDocument/2006/relationships/hyperlink" Target="http://specs.cars-directory.net/toyota/corsa/1.5_VIT-X_27379.html" TargetMode="External"/><Relationship Id="rId116" Type="http://schemas.openxmlformats.org/officeDocument/2006/relationships/hyperlink" Target="http://specs.cars-directory.net/nissan/sunny_california/1.5_Type_A_14721.html" TargetMode="External"/><Relationship Id="rId20" Type="http://schemas.openxmlformats.org/officeDocument/2006/relationships/hyperlink" Target="http://specs.cars-directory.net/mitsubishi/rvr/2.0_Hyper_sports_gear_R_7838.html" TargetMode="External"/><Relationship Id="rId41" Type="http://schemas.openxmlformats.org/officeDocument/2006/relationships/hyperlink" Target="http://specs.cars-directory.net/toyota/celica/2.0_Z-R_28893.html" TargetMode="External"/><Relationship Id="rId62" Type="http://schemas.openxmlformats.org/officeDocument/2006/relationships/hyperlink" Target="http://specs.cars-directory.net/toyota/corona_exiv/1.8_FE_27647.html" TargetMode="External"/><Relationship Id="rId83" Type="http://schemas.openxmlformats.org/officeDocument/2006/relationships/hyperlink" Target="http://specs.cars-directory.net/toyota/cresta/2.0_Super_deluxe_27072.html" TargetMode="External"/><Relationship Id="rId88" Type="http://schemas.openxmlformats.org/officeDocument/2006/relationships/hyperlink" Target="http://specs.cars-directory.net/toyota/estima_emina/2.2DT_Aeras_24422.html" TargetMode="External"/><Relationship Id="rId111" Type="http://schemas.openxmlformats.org/officeDocument/2006/relationships/hyperlink" Target="http://specs.cars-directory.net/nissan/sunny/1.7D_EX_saloon_14375.html" TargetMode="External"/><Relationship Id="rId15" Type="http://schemas.openxmlformats.org/officeDocument/2006/relationships/hyperlink" Target="http://specs.cars-directory.net/mitsubishi/sigma/3.0_30R-S_8635.html" TargetMode="External"/><Relationship Id="rId36" Type="http://schemas.openxmlformats.org/officeDocument/2006/relationships/hyperlink" Target="http://specs.cars-directory.net/toyota/camry/2.0_ZX_24897.html" TargetMode="External"/><Relationship Id="rId57" Type="http://schemas.openxmlformats.org/officeDocument/2006/relationships/hyperlink" Target="http://specs.cars-directory.net/toyota/corona/1.5_DX_27498.html" TargetMode="External"/><Relationship Id="rId106" Type="http://schemas.openxmlformats.org/officeDocument/2006/relationships/hyperlink" Target="http://specs.cars-directory.net/toyota/land_cruiser/4.2DT_100_VX_32970.html" TargetMode="External"/><Relationship Id="rId127" Type="http://schemas.openxmlformats.org/officeDocument/2006/relationships/hyperlink" Target="http://specs.cars-directory.net/toyota/land_cruiser_prado/2.4_EX_diesel_turbo_4WD_40643.html" TargetMode="External"/><Relationship Id="rId10" Type="http://schemas.openxmlformats.org/officeDocument/2006/relationships/hyperlink" Target="http://specs.cars-directory.net/mitsubishi/pajero/3.0_exceed_long_9961.html" TargetMode="External"/><Relationship Id="rId31" Type="http://schemas.openxmlformats.org/officeDocument/2006/relationships/hyperlink" Target="http://specs.cars-directory.net/toyota/camry/1.8_Lumiere_24868.html" TargetMode="External"/><Relationship Id="rId52" Type="http://schemas.openxmlformats.org/officeDocument/2006/relationships/hyperlink" Target="http://specs.cars-directory.net/toyota/corona/1.8_GX_27546.html" TargetMode="External"/><Relationship Id="rId73" Type="http://schemas.openxmlformats.org/officeDocument/2006/relationships/hyperlink" Target="http://specs.cars-directory.net/toyota/corsa/1.5_SX_27456.html" TargetMode="External"/><Relationship Id="rId78" Type="http://schemas.openxmlformats.org/officeDocument/2006/relationships/hyperlink" Target="http://specs.cars-directory.net/toyota/cresta/2.4DT_SC_27175.html" TargetMode="External"/><Relationship Id="rId94" Type="http://schemas.openxmlformats.org/officeDocument/2006/relationships/hyperlink" Target="http://specs.cars-directory.net/toyota/mark_ii/3.0_Grande_G_31857.html" TargetMode="External"/><Relationship Id="rId99" Type="http://schemas.openxmlformats.org/officeDocument/2006/relationships/hyperlink" Target="http://specs.cars-directory.net/toyota/tercel/1.5DT_Joinus_29358.html" TargetMode="External"/><Relationship Id="rId101" Type="http://schemas.openxmlformats.org/officeDocument/2006/relationships/hyperlink" Target="http://specs.cars-directory.net/toyota/town_ace/2.0_Royal_Lounge_limited_skylight_roof_29555.html" TargetMode="External"/><Relationship Id="rId122" Type="http://schemas.openxmlformats.org/officeDocument/2006/relationships/hyperlink" Target="http://specs.cars-directory.net/toyota/starlet/1.5D_X_28136.html" TargetMode="External"/><Relationship Id="rId4" Type="http://schemas.openxmlformats.org/officeDocument/2006/relationships/hyperlink" Target="http://specs.cars-directory.net/mitsubishi/lancer/1.5_MX_11735.html" TargetMode="External"/><Relationship Id="rId9" Type="http://schemas.openxmlformats.org/officeDocument/2006/relationships/hyperlink" Target="http://specs.cars-directory.net/mitsubishi/libero/2.0DT_Monte_12090.html" TargetMode="External"/><Relationship Id="rId26" Type="http://schemas.openxmlformats.org/officeDocument/2006/relationships/hyperlink" Target="http://specs.cars-directory.net/toyota/caldina/1.8_TZ_25413.html" TargetMode="External"/></Relationships>
</file>

<file path=xl/worksheets/_rels/sheet18.xml.rels><?xml version="1.0" encoding="UTF-8" standalone="yes"?>
<Relationships xmlns="http://schemas.openxmlformats.org/package/2006/relationships"><Relationship Id="rId26" Type="http://schemas.openxmlformats.org/officeDocument/2006/relationships/hyperlink" Target="http://specs.cars-directory.net/toyota/caldina/1.8_FZ_25397.html" TargetMode="External"/><Relationship Id="rId117" Type="http://schemas.openxmlformats.org/officeDocument/2006/relationships/hyperlink" Target="http://specs.cars-directory.net/toyota/land_cruiser_prado/2.4DT_70_LX5_32696.html" TargetMode="External"/><Relationship Id="rId21" Type="http://schemas.openxmlformats.org/officeDocument/2006/relationships/hyperlink" Target="http://specs.cars-directory.net/mitsubishi/rvr/2.0_Hyper_sports_gear_R_7838.html" TargetMode="External"/><Relationship Id="rId42" Type="http://schemas.openxmlformats.org/officeDocument/2006/relationships/hyperlink" Target="http://specs.cars-directory.net/toyota/chaser/1.8_XL_29765.html" TargetMode="External"/><Relationship Id="rId47" Type="http://schemas.openxmlformats.org/officeDocument/2006/relationships/hyperlink" Target="http://specs.cars-directory.net/toyota/chaser/2.5_Avante_Four_29805.html" TargetMode="External"/><Relationship Id="rId63" Type="http://schemas.openxmlformats.org/officeDocument/2006/relationships/hyperlink" Target="http://specs.cars-directory.net/toyota/corsa/1.5DT_AX_27364.html" TargetMode="External"/><Relationship Id="rId68" Type="http://schemas.openxmlformats.org/officeDocument/2006/relationships/hyperlink" Target="http://specs.cars-directory.net/toyota/corsa/1.5_SX_27455.html" TargetMode="External"/><Relationship Id="rId84" Type="http://schemas.openxmlformats.org/officeDocument/2006/relationships/hyperlink" Target="http://specs.cars-directory.net/toyota/lite_ace/2.0_FXV_32281.html" TargetMode="External"/><Relationship Id="rId89" Type="http://schemas.openxmlformats.org/officeDocument/2006/relationships/hyperlink" Target="http://specs.cars-directory.net/toyota/sprinter/2.2D_LX_28540.html" TargetMode="External"/><Relationship Id="rId112" Type="http://schemas.openxmlformats.org/officeDocument/2006/relationships/hyperlink" Target="http://specs.cars-directory.net/toyota/hiace/2.8D_Deluxe_long_30069.html" TargetMode="External"/><Relationship Id="rId16" Type="http://schemas.openxmlformats.org/officeDocument/2006/relationships/hyperlink" Target="http://specs.cars-directory.net/mitsubishi/minica/660_Ce_sunroof_42387.html" TargetMode="External"/><Relationship Id="rId107" Type="http://schemas.openxmlformats.org/officeDocument/2006/relationships/hyperlink" Target="http://specs.cars-directory.net/nissan/sunny_california/1.5_Sanjose_14712.html" TargetMode="External"/><Relationship Id="rId11" Type="http://schemas.openxmlformats.org/officeDocument/2006/relationships/hyperlink" Target="http://specs.cars-directory.net/mitsubishi/pajero/2.8DT_GE_Kick_up_roof_10125.html" TargetMode="External"/><Relationship Id="rId32" Type="http://schemas.openxmlformats.org/officeDocument/2006/relationships/hyperlink" Target="http://specs.cars-directory.net/toyota/camry/2.0_Lumiere_24883.html" TargetMode="External"/><Relationship Id="rId37" Type="http://schemas.openxmlformats.org/officeDocument/2006/relationships/hyperlink" Target="http://specs.cars-directory.net/toyota/celica/2.0_Convertible_28993.html" TargetMode="External"/><Relationship Id="rId53" Type="http://schemas.openxmlformats.org/officeDocument/2006/relationships/hyperlink" Target="http://specs.cars-directory.net/toyota/corona/2.0D_EX_saloon_27572.html" TargetMode="External"/><Relationship Id="rId58" Type="http://schemas.openxmlformats.org/officeDocument/2006/relationships/hyperlink" Target="http://specs.cars-directory.net/toyota/corona_exiv/2.0_FE_27662.html" TargetMode="External"/><Relationship Id="rId74" Type="http://schemas.openxmlformats.org/officeDocument/2006/relationships/hyperlink" Target="http://specs.cars-directory.net/toyota/cresta/2.5_Super_Lucent_27189.html" TargetMode="External"/><Relationship Id="rId79" Type="http://schemas.openxmlformats.org/officeDocument/2006/relationships/hyperlink" Target="http://specs.cars-directory.net/toyota/estima_emina/2.2DT_Aeras_24422.html" TargetMode="External"/><Relationship Id="rId102" Type="http://schemas.openxmlformats.org/officeDocument/2006/relationships/hyperlink" Target="http://specs.cars-directory.net/nissan/sunny/1.6_Super_saloon_E_14360.html" TargetMode="External"/><Relationship Id="rId5" Type="http://schemas.openxmlformats.org/officeDocument/2006/relationships/hyperlink" Target="http://specs.cars-directory.net/mitsubishi/lancer/1.5_MX_11734.html" TargetMode="External"/><Relationship Id="rId90" Type="http://schemas.openxmlformats.org/officeDocument/2006/relationships/hyperlink" Target="http://specs.cars-directory.net/toyota/sprinter/2.2D_LX_28540.html" TargetMode="External"/><Relationship Id="rId95" Type="http://schemas.openxmlformats.org/officeDocument/2006/relationships/hyperlink" Target="http://specs.cars-directory.net/toyota/town_ace/2.0_Royal_Lounge_limited_skylight_roof_29554.html" TargetMode="External"/><Relationship Id="rId22" Type="http://schemas.openxmlformats.org/officeDocument/2006/relationships/hyperlink" Target="http://specs.cars-directory.net/toyota/aristo/3.0_Q_23760.html" TargetMode="External"/><Relationship Id="rId27" Type="http://schemas.openxmlformats.org/officeDocument/2006/relationships/hyperlink" Target="http://specs.cars-directory.net/toyota/caldina/1.8_TZ_25414.html" TargetMode="External"/><Relationship Id="rId43" Type="http://schemas.openxmlformats.org/officeDocument/2006/relationships/hyperlink" Target="http://specs.cars-directory.net/toyota/chaser/2.0_Avante_29773.html" TargetMode="External"/><Relationship Id="rId48" Type="http://schemas.openxmlformats.org/officeDocument/2006/relationships/hyperlink" Target="http://specs.cars-directory.net/toyota/corona/1.6_EX_saloon_27541.html" TargetMode="External"/><Relationship Id="rId64" Type="http://schemas.openxmlformats.org/officeDocument/2006/relationships/hyperlink" Target="http://specs.cars-directory.net/toyota/corsa/1.3_Moa_27441.html" TargetMode="External"/><Relationship Id="rId69" Type="http://schemas.openxmlformats.org/officeDocument/2006/relationships/hyperlink" Target="http://specs.cars-directory.net/toyota/corsa/1.5_SZ_27466.html" TargetMode="External"/><Relationship Id="rId113" Type="http://schemas.openxmlformats.org/officeDocument/2006/relationships/hyperlink" Target="http://specs.cars-directory.net/toyota/starlet/1.5D_Soleil_28114.html" TargetMode="External"/><Relationship Id="rId118" Type="http://schemas.openxmlformats.org/officeDocument/2006/relationships/hyperlink" Target="http://specs.cars-directory.net/toyota/land_cruiser_prado/2.4_EX_diesel_turbo_4WD_40642.html" TargetMode="External"/><Relationship Id="rId80" Type="http://schemas.openxmlformats.org/officeDocument/2006/relationships/hyperlink" Target="http://specs.cars-directory.net/toyota/estima_emina/2.2DT_D_middle_roof_24332.html" TargetMode="External"/><Relationship Id="rId85" Type="http://schemas.openxmlformats.org/officeDocument/2006/relationships/hyperlink" Target="http://specs.cars-directory.net/toyota/lite_ace/2.2DT_AXL_high_roof_32304.html" TargetMode="External"/><Relationship Id="rId12" Type="http://schemas.openxmlformats.org/officeDocument/2006/relationships/hyperlink" Target="http://specs.cars-directory.net/mitsubishi/rvr/2.0_Hyper_sports_gear_R_7837.html" TargetMode="External"/><Relationship Id="rId17" Type="http://schemas.openxmlformats.org/officeDocument/2006/relationships/hyperlink" Target="http://specs.cars-directory.net/mitsubishi/minica/660_Ce_sunroof_42388.html" TargetMode="External"/><Relationship Id="rId33" Type="http://schemas.openxmlformats.org/officeDocument/2006/relationships/hyperlink" Target="http://specs.cars-directory.net/toyota/camry/2.0_ZX_24895.html" TargetMode="External"/><Relationship Id="rId38" Type="http://schemas.openxmlformats.org/officeDocument/2006/relationships/hyperlink" Target="http://specs.cars-directory.net/toyota/celica/2.0_GT-R_28906.html" TargetMode="External"/><Relationship Id="rId59" Type="http://schemas.openxmlformats.org/officeDocument/2006/relationships/hyperlink" Target="http://specs.cars-directory.net/toyota/corsa/1.3_AX_27357.html" TargetMode="External"/><Relationship Id="rId103" Type="http://schemas.openxmlformats.org/officeDocument/2006/relationships/hyperlink" Target="http://specs.cars-directory.net/nissan/sunny/1.7D_EX_saloon_14374.html" TargetMode="External"/><Relationship Id="rId108" Type="http://schemas.openxmlformats.org/officeDocument/2006/relationships/hyperlink" Target="http://specs.cars-directory.net/nissan/sunny_california/1.5_Type_A_14720.html" TargetMode="External"/><Relationship Id="rId54" Type="http://schemas.openxmlformats.org/officeDocument/2006/relationships/hyperlink" Target="http://specs.cars-directory.net/toyota/corona/2.0D_EX_saloon_27572.html" TargetMode="External"/><Relationship Id="rId70" Type="http://schemas.openxmlformats.org/officeDocument/2006/relationships/hyperlink" Target="http://specs.cars-directory.net/toyota/corsa/1.5DT_Moa_27449.html" TargetMode="External"/><Relationship Id="rId75" Type="http://schemas.openxmlformats.org/officeDocument/2006/relationships/hyperlink" Target="http://specs.cars-directory.net/toyota/cresta/2.5_super_Lucent_Four_27198.html" TargetMode="External"/><Relationship Id="rId91" Type="http://schemas.openxmlformats.org/officeDocument/2006/relationships/hyperlink" Target="http://specs.cars-directory.net/toyota/tercel/1.3_Avenue_29235.html" TargetMode="External"/><Relationship Id="rId96" Type="http://schemas.openxmlformats.org/officeDocument/2006/relationships/hyperlink" Target="http://specs.cars-directory.net/toyota/town_ace/2.0_Royal_Lounge_limited_skylight_roof_29554.html" TargetMode="External"/><Relationship Id="rId1" Type="http://schemas.openxmlformats.org/officeDocument/2006/relationships/hyperlink" Target="http://specs.cars-directory.net/mitsubishi/lancer/1.3_MX_11714.html" TargetMode="External"/><Relationship Id="rId6" Type="http://schemas.openxmlformats.org/officeDocument/2006/relationships/hyperlink" Target="http://specs.cars-directory.net/mitsubishi/lancer/2.0DT_MX_11799.html" TargetMode="External"/><Relationship Id="rId23" Type="http://schemas.openxmlformats.org/officeDocument/2006/relationships/hyperlink" Target="http://specs.cars-directory.net/toyota/aristo/3.0_V_23768.html" TargetMode="External"/><Relationship Id="rId28" Type="http://schemas.openxmlformats.org/officeDocument/2006/relationships/hyperlink" Target="http://specs.cars-directory.net/toyota/caldina/2.0_CZ_25434.html" TargetMode="External"/><Relationship Id="rId49" Type="http://schemas.openxmlformats.org/officeDocument/2006/relationships/hyperlink" Target="http://specs.cars-directory.net/toyota/corona/1.8_EX_saloon_27553.html" TargetMode="External"/><Relationship Id="rId114" Type="http://schemas.openxmlformats.org/officeDocument/2006/relationships/hyperlink" Target="http://specs.cars-directory.net/toyota/starlet/1.5D_X_28136.html" TargetMode="External"/><Relationship Id="rId119" Type="http://schemas.openxmlformats.org/officeDocument/2006/relationships/hyperlink" Target="http://specs.cars-directory.net/toyota/land_cruiser_prado/2.4DT_70_LX5_32696.html" TargetMode="External"/><Relationship Id="rId10" Type="http://schemas.openxmlformats.org/officeDocument/2006/relationships/hyperlink" Target="http://specs.cars-directory.net/mitsubishi/pajero/2.5DT_XE_metal_top_10112.html" TargetMode="External"/><Relationship Id="rId31" Type="http://schemas.openxmlformats.org/officeDocument/2006/relationships/hyperlink" Target="http://specs.cars-directory.net/toyota/camry/2.5_Prominent_24850.html" TargetMode="External"/><Relationship Id="rId44" Type="http://schemas.openxmlformats.org/officeDocument/2006/relationships/hyperlink" Target="http://specs.cars-directory.net/toyota/chaser/2.4DT_Raffine_29787.html" TargetMode="External"/><Relationship Id="rId52" Type="http://schemas.openxmlformats.org/officeDocument/2006/relationships/hyperlink" Target="http://specs.cars-directory.net/toyota/corona/2.0_EX_saloon_27585.html" TargetMode="External"/><Relationship Id="rId60" Type="http://schemas.openxmlformats.org/officeDocument/2006/relationships/hyperlink" Target="http://specs.cars-directory.net/toyota/corsa/1.5_AX-X_27389.html" TargetMode="External"/><Relationship Id="rId65" Type="http://schemas.openxmlformats.org/officeDocument/2006/relationships/hyperlink" Target="http://specs.cars-directory.net/toyota/corsa/1.3_Sophia_27445.html" TargetMode="External"/><Relationship Id="rId73" Type="http://schemas.openxmlformats.org/officeDocument/2006/relationships/hyperlink" Target="http://specs.cars-directory.net/toyota/cresta/2.4DT_SC_27174.html" TargetMode="External"/><Relationship Id="rId78" Type="http://schemas.openxmlformats.org/officeDocument/2006/relationships/hyperlink" Target="http://specs.cars-directory.net/toyota/crown_wagon/2.0_wagon_royal_extra_26887.html" TargetMode="External"/><Relationship Id="rId81" Type="http://schemas.openxmlformats.org/officeDocument/2006/relationships/hyperlink" Target="http://specs.cars-directory.net/toyota/lite_ace/1.8_FXV_32127.html" TargetMode="External"/><Relationship Id="rId86" Type="http://schemas.openxmlformats.org/officeDocument/2006/relationships/hyperlink" Target="http://specs.cars-directory.net/toyota/lite_ace/2.2DT_AXL_high_roof_32304.html" TargetMode="External"/><Relationship Id="rId94" Type="http://schemas.openxmlformats.org/officeDocument/2006/relationships/hyperlink" Target="http://specs.cars-directory.net/toyota/town_ace/1.8_Custom_high_roof_29388.html" TargetMode="External"/><Relationship Id="rId99" Type="http://schemas.openxmlformats.org/officeDocument/2006/relationships/hyperlink" Target="http://specs.cars-directory.net/nissan/terrano/2.7DT_R3m_16865.html" TargetMode="External"/><Relationship Id="rId101" Type="http://schemas.openxmlformats.org/officeDocument/2006/relationships/hyperlink" Target="http://specs.cars-directory.net/nissan/sunny/1.3_EX_saloon_14329.html" TargetMode="External"/><Relationship Id="rId4" Type="http://schemas.openxmlformats.org/officeDocument/2006/relationships/hyperlink" Target="http://specs.cars-directory.net/mitsubishi/lancer/1.5_MX_11730.html" TargetMode="External"/><Relationship Id="rId9" Type="http://schemas.openxmlformats.org/officeDocument/2006/relationships/hyperlink" Target="http://specs.cars-directory.net/mitsubishi/pajero/3.5_Evolution_short_9993.html" TargetMode="External"/><Relationship Id="rId13" Type="http://schemas.openxmlformats.org/officeDocument/2006/relationships/hyperlink" Target="http://specs.cars-directory.net/mitsubishi/sigma/2.0_20E_8608.html" TargetMode="External"/><Relationship Id="rId18" Type="http://schemas.openxmlformats.org/officeDocument/2006/relationships/hyperlink" Target="http://specs.cars-directory.net/mitsubishi/minica_toppo/660_Amista_10930.html" TargetMode="External"/><Relationship Id="rId39" Type="http://schemas.openxmlformats.org/officeDocument/2006/relationships/hyperlink" Target="http://specs.cars-directory.net/toyota/celica/2.0_S-R_28884.html" TargetMode="External"/><Relationship Id="rId109" Type="http://schemas.openxmlformats.org/officeDocument/2006/relationships/hyperlink" Target="http://specs.cars-directory.net/toyota/hiace/2.0_Custom_30018.html" TargetMode="External"/><Relationship Id="rId34" Type="http://schemas.openxmlformats.org/officeDocument/2006/relationships/hyperlink" Target="http://specs.cars-directory.net/toyota/camry/2.0_ZX_24900.html" TargetMode="External"/><Relationship Id="rId50" Type="http://schemas.openxmlformats.org/officeDocument/2006/relationships/hyperlink" Target="http://specs.cars-directory.net/toyota/corona/1.8_GX_27545.html" TargetMode="External"/><Relationship Id="rId55" Type="http://schemas.openxmlformats.org/officeDocument/2006/relationships/hyperlink" Target="http://specs.cars-directory.net/toyota/corona/1.8_SF_27631.html" TargetMode="External"/><Relationship Id="rId76" Type="http://schemas.openxmlformats.org/officeDocument/2006/relationships/hyperlink" Target="http://specs.cars-directory.net/toyota/cresta/3.0_Super_Lucent_G_27215.html" TargetMode="External"/><Relationship Id="rId97" Type="http://schemas.openxmlformats.org/officeDocument/2006/relationships/hyperlink" Target="http://specs.cars-directory.net/toyota/town_ace/2.2DT_Royal_Lounge_limited_skylight_roof_29607.html" TargetMode="External"/><Relationship Id="rId104" Type="http://schemas.openxmlformats.org/officeDocument/2006/relationships/hyperlink" Target="http://specs.cars-directory.net/nissan/sunny/1.7D_JX_14379.html" TargetMode="External"/><Relationship Id="rId7" Type="http://schemas.openxmlformats.org/officeDocument/2006/relationships/hyperlink" Target="http://specs.cars-directory.net/mitsubishi/lancer/2.0DT_MX_11803.html" TargetMode="External"/><Relationship Id="rId71" Type="http://schemas.openxmlformats.org/officeDocument/2006/relationships/hyperlink" Target="http://specs.cars-directory.net/toyota/cresta/1.8_SC_27155.html" TargetMode="External"/><Relationship Id="rId92" Type="http://schemas.openxmlformats.org/officeDocument/2006/relationships/hyperlink" Target="http://specs.cars-directory.net/toyota/tercel/1.5DT_Joinus_29358.html" TargetMode="External"/><Relationship Id="rId2" Type="http://schemas.openxmlformats.org/officeDocument/2006/relationships/hyperlink" Target="http://specs.cars-directory.net/mitsubishi/lancer/1.3_T_11706.html" TargetMode="External"/><Relationship Id="rId29" Type="http://schemas.openxmlformats.org/officeDocument/2006/relationships/hyperlink" Target="http://specs.cars-directory.net/toyota/caldina/2.0_CZ_25434.html" TargetMode="External"/><Relationship Id="rId24" Type="http://schemas.openxmlformats.org/officeDocument/2006/relationships/hyperlink" Target="http://specs.cars-directory.net/toyota/aristo/4.0_Zi-Four_23770.html" TargetMode="External"/><Relationship Id="rId40" Type="http://schemas.openxmlformats.org/officeDocument/2006/relationships/hyperlink" Target="http://specs.cars-directory.net/toyota/celica/2.0_Z-R_28894.html" TargetMode="External"/><Relationship Id="rId45" Type="http://schemas.openxmlformats.org/officeDocument/2006/relationships/hyperlink" Target="http://specs.cars-directory.net/toyota/chaser/2.4DT_XL_29781.html" TargetMode="External"/><Relationship Id="rId66" Type="http://schemas.openxmlformats.org/officeDocument/2006/relationships/hyperlink" Target="http://specs.cars-directory.net/toyota/corsa/1.3_TX_27439.html" TargetMode="External"/><Relationship Id="rId87" Type="http://schemas.openxmlformats.org/officeDocument/2006/relationships/hyperlink" Target="http://specs.cars-directory.net/toyota/mark_ii/3.0_Grande_G_31858.html" TargetMode="External"/><Relationship Id="rId110" Type="http://schemas.openxmlformats.org/officeDocument/2006/relationships/hyperlink" Target="http://specs.cars-directory.net/toyota/hiace/2.4_Custom_30032.html" TargetMode="External"/><Relationship Id="rId115" Type="http://schemas.openxmlformats.org/officeDocument/2006/relationships/hyperlink" Target="http://specs.cars-directory.net/toyota/starlet/1.5D_Soleil_28114.html" TargetMode="External"/><Relationship Id="rId61" Type="http://schemas.openxmlformats.org/officeDocument/2006/relationships/hyperlink" Target="http://specs.cars-directory.net/toyota/corsa/1.5_VIT_27377.html" TargetMode="External"/><Relationship Id="rId82" Type="http://schemas.openxmlformats.org/officeDocument/2006/relationships/hyperlink" Target="http://specs.cars-directory.net/toyota/lite_ace/1.8_FXV_32127.html" TargetMode="External"/><Relationship Id="rId19" Type="http://schemas.openxmlformats.org/officeDocument/2006/relationships/hyperlink" Target="http://specs.cars-directory.net/mitsubishi/minica_toppo/660_Amista_10930.html" TargetMode="External"/><Relationship Id="rId14" Type="http://schemas.openxmlformats.org/officeDocument/2006/relationships/hyperlink" Target="http://specs.cars-directory.net/mitsubishi/sigma/3.0_30R-S_8636.html" TargetMode="External"/><Relationship Id="rId30" Type="http://schemas.openxmlformats.org/officeDocument/2006/relationships/hyperlink" Target="http://specs.cars-directory.net/toyota/caldina/2.0D_CZ_25422.html" TargetMode="External"/><Relationship Id="rId35" Type="http://schemas.openxmlformats.org/officeDocument/2006/relationships/hyperlink" Target="http://specs.cars-directory.net/toyota/camry/2.0DT_Lumiere_24880.html" TargetMode="External"/><Relationship Id="rId56" Type="http://schemas.openxmlformats.org/officeDocument/2006/relationships/hyperlink" Target="http://specs.cars-directory.net/toyota/corona/2.0_SF_27635.html" TargetMode="External"/><Relationship Id="rId77" Type="http://schemas.openxmlformats.org/officeDocument/2006/relationships/hyperlink" Target="http://specs.cars-directory.net/toyota/cresta/2.0_Super_deluxe_27071.html" TargetMode="External"/><Relationship Id="rId100" Type="http://schemas.openxmlformats.org/officeDocument/2006/relationships/hyperlink" Target="http://specs.cars-directory.net/nissan/terrano/3.0_R3m_16908.html" TargetMode="External"/><Relationship Id="rId105" Type="http://schemas.openxmlformats.org/officeDocument/2006/relationships/hyperlink" Target="http://specs.cars-directory.net/nissan/sunny/1.8_GT-S_Attesa_14395.html" TargetMode="External"/><Relationship Id="rId8" Type="http://schemas.openxmlformats.org/officeDocument/2006/relationships/hyperlink" Target="http://specs.cars-directory.net/mitsubishi/pajero/2.8DT_exceed_-I_long_9928.html" TargetMode="External"/><Relationship Id="rId51" Type="http://schemas.openxmlformats.org/officeDocument/2006/relationships/hyperlink" Target="http://specs.cars-directory.net/toyota/corona/2.0_EX_saloon_27585.html" TargetMode="External"/><Relationship Id="rId72" Type="http://schemas.openxmlformats.org/officeDocument/2006/relationships/hyperlink" Target="http://specs.cars-directory.net/toyota/cresta/2.0_Super_Lucent_27166.html" TargetMode="External"/><Relationship Id="rId93" Type="http://schemas.openxmlformats.org/officeDocument/2006/relationships/hyperlink" Target="http://specs.cars-directory.net/toyota/town_ace/1.8_Custom_high_roof_29389.html" TargetMode="External"/><Relationship Id="rId98" Type="http://schemas.openxmlformats.org/officeDocument/2006/relationships/hyperlink" Target="http://specs.cars-directory.net/toyota/town_ace/2.2DT_Royal_Lounge_limited_skylight_roof_29607.html" TargetMode="External"/><Relationship Id="rId3" Type="http://schemas.openxmlformats.org/officeDocument/2006/relationships/hyperlink" Target="http://specs.cars-directory.net/mitsubishi/lancer/1.5_MVV_saloon_11723.html" TargetMode="External"/><Relationship Id="rId25" Type="http://schemas.openxmlformats.org/officeDocument/2006/relationships/hyperlink" Target="http://specs.cars-directory.net/toyota/caldina/1.8_CZ_25405.html" TargetMode="External"/><Relationship Id="rId46" Type="http://schemas.openxmlformats.org/officeDocument/2006/relationships/hyperlink" Target="http://specs.cars-directory.net/toyota/chaser/2.5_Avante_29796.html" TargetMode="External"/><Relationship Id="rId67" Type="http://schemas.openxmlformats.org/officeDocument/2006/relationships/hyperlink" Target="http://specs.cars-directory.net/toyota/corsa/1.5_Moa_27462.html" TargetMode="External"/><Relationship Id="rId116" Type="http://schemas.openxmlformats.org/officeDocument/2006/relationships/hyperlink" Target="http://specs.cars-directory.net/toyota/starlet/1.5D_X_28136.html" TargetMode="External"/><Relationship Id="rId20" Type="http://schemas.openxmlformats.org/officeDocument/2006/relationships/hyperlink" Target="http://specs.cars-directory.net/mitsubishi/pajero/3.0_exceed_long_9960.html" TargetMode="External"/><Relationship Id="rId41" Type="http://schemas.openxmlformats.org/officeDocument/2006/relationships/hyperlink" Target="http://specs.cars-directory.net/toyota/chaser/1.8_Raffine_29767.html" TargetMode="External"/><Relationship Id="rId62" Type="http://schemas.openxmlformats.org/officeDocument/2006/relationships/hyperlink" Target="http://specs.cars-directory.net/toyota/corsa/1.5_VIT-X_27379.html" TargetMode="External"/><Relationship Id="rId83" Type="http://schemas.openxmlformats.org/officeDocument/2006/relationships/hyperlink" Target="http://specs.cars-directory.net/toyota/lite_ace/2.0_FXV_32281.html" TargetMode="External"/><Relationship Id="rId88" Type="http://schemas.openxmlformats.org/officeDocument/2006/relationships/hyperlink" Target="http://specs.cars-directory.net/toyota/mark_ii/2.0_Grande_31780.html" TargetMode="External"/><Relationship Id="rId111" Type="http://schemas.openxmlformats.org/officeDocument/2006/relationships/hyperlink" Target="http://specs.cars-directory.net/toyota/hiace/2.4D_Custom_30057.html" TargetMode="External"/><Relationship Id="rId15" Type="http://schemas.openxmlformats.org/officeDocument/2006/relationships/hyperlink" Target="http://specs.cars-directory.net/mitsubishi/sigma/3.0_30R-SE_8641.html" TargetMode="External"/><Relationship Id="rId36" Type="http://schemas.openxmlformats.org/officeDocument/2006/relationships/hyperlink" Target="http://specs.cars-directory.net/toyota/celica/2.0_SS-I_28927.html" TargetMode="External"/><Relationship Id="rId57" Type="http://schemas.openxmlformats.org/officeDocument/2006/relationships/hyperlink" Target="http://specs.cars-directory.net/toyota/corona_exiv/1.8_FE_27646.html" TargetMode="External"/><Relationship Id="rId106" Type="http://schemas.openxmlformats.org/officeDocument/2006/relationships/hyperlink" Target="http://specs.cars-directory.net/nissan/sunny/1.8_GTS_Attesa_14397.html" TargetMode="External"/></Relationships>
</file>

<file path=xl/worksheets/_rels/sheet19.xml.rels><?xml version="1.0" encoding="UTF-8" standalone="yes"?>
<Relationships xmlns="http://schemas.openxmlformats.org/package/2006/relationships"><Relationship Id="rId117" Type="http://schemas.openxmlformats.org/officeDocument/2006/relationships/hyperlink" Target="http://specs.cars-directory.net/toyota/town_ace/1.8_Custom_high_roof_29389.html" TargetMode="External"/><Relationship Id="rId21" Type="http://schemas.openxmlformats.org/officeDocument/2006/relationships/hyperlink" Target="http://specs.cars-directory.net/toyota/caldina/1.8_CZ_25408.html" TargetMode="External"/><Relationship Id="rId42" Type="http://schemas.openxmlformats.org/officeDocument/2006/relationships/hyperlink" Target="http://specs.cars-directory.net/toyota/celsior/4.0_A_specification_29024.html" TargetMode="External"/><Relationship Id="rId63" Type="http://schemas.openxmlformats.org/officeDocument/2006/relationships/hyperlink" Target="http://specs.cars-directory.net/toyota/corsa/1.5_AX_27420.html" TargetMode="External"/><Relationship Id="rId84" Type="http://schemas.openxmlformats.org/officeDocument/2006/relationships/hyperlink" Target="http://specs.cars-directory.net/toyota/corsa/1.5DT_Moa_27450.html" TargetMode="External"/><Relationship Id="rId16" Type="http://schemas.openxmlformats.org/officeDocument/2006/relationships/hyperlink" Target="http://specs.cars-directory.net/mitsubishi/rvr/2.0_Hyper_sports_gear_R_7838.html" TargetMode="External"/><Relationship Id="rId107" Type="http://schemas.openxmlformats.org/officeDocument/2006/relationships/hyperlink" Target="http://specs.cars-directory.net/toyota/tercel/1.3_Avenue_29236.html" TargetMode="External"/><Relationship Id="rId11" Type="http://schemas.openxmlformats.org/officeDocument/2006/relationships/hyperlink" Target="http://specs.cars-directory.net/mitsubishi/sigma/3.0_30R-S_8637.html" TargetMode="External"/><Relationship Id="rId32" Type="http://schemas.openxmlformats.org/officeDocument/2006/relationships/hyperlink" Target="http://specs.cars-directory.net/toyota/camry/2.0_ZX_24946.html" TargetMode="External"/><Relationship Id="rId37" Type="http://schemas.openxmlformats.org/officeDocument/2006/relationships/hyperlink" Target="http://specs.cars-directory.net/toyota/camry/2.0_ZX_24898.html" TargetMode="External"/><Relationship Id="rId53" Type="http://schemas.openxmlformats.org/officeDocument/2006/relationships/hyperlink" Target="http://specs.cars-directory.net/toyota/corona/1.8_EX_saloon_27554.html" TargetMode="External"/><Relationship Id="rId58" Type="http://schemas.openxmlformats.org/officeDocument/2006/relationships/hyperlink" Target="http://specs.cars-directory.net/toyota/corona/2.0D_EX_saloon_27572.html" TargetMode="External"/><Relationship Id="rId74" Type="http://schemas.openxmlformats.org/officeDocument/2006/relationships/hyperlink" Target="http://specs.cars-directory.net/toyota/corsa/1.5_Cynthia_27490.html" TargetMode="External"/><Relationship Id="rId79" Type="http://schemas.openxmlformats.org/officeDocument/2006/relationships/hyperlink" Target="http://specs.cars-directory.net/toyota/corsa/1.3_Sophia_27446.html" TargetMode="External"/><Relationship Id="rId102" Type="http://schemas.openxmlformats.org/officeDocument/2006/relationships/hyperlink" Target="http://specs.cars-directory.net/toyota/mark_ii/3.0_Grande_G_31857.html" TargetMode="External"/><Relationship Id="rId123" Type="http://schemas.openxmlformats.org/officeDocument/2006/relationships/hyperlink" Target="http://specs.cars-directory.net/nissan/terrano/3.0_R3m_16907.html" TargetMode="External"/><Relationship Id="rId128" Type="http://schemas.openxmlformats.org/officeDocument/2006/relationships/hyperlink" Target="http://specs.cars-directory.net/nissan/sunny_california/1.5_Type_A_14715.html" TargetMode="External"/><Relationship Id="rId5" Type="http://schemas.openxmlformats.org/officeDocument/2006/relationships/hyperlink" Target="http://specs.cars-directory.net/mitsubishi/lancer/1.5_MX_11737.html" TargetMode="External"/><Relationship Id="rId90" Type="http://schemas.openxmlformats.org/officeDocument/2006/relationships/hyperlink" Target="http://specs.cars-directory.net/toyota/cresta/3.0_Super_Lucent_G_27214.html" TargetMode="External"/><Relationship Id="rId95" Type="http://schemas.openxmlformats.org/officeDocument/2006/relationships/hyperlink" Target="http://specs.cars-directory.net/toyota/estima_emina/2.2DT_D_middle_roof_24332.html" TargetMode="External"/><Relationship Id="rId22" Type="http://schemas.openxmlformats.org/officeDocument/2006/relationships/hyperlink" Target="http://specs.cars-directory.net/toyota/caldina/1.8_FZ_25400.html" TargetMode="External"/><Relationship Id="rId27" Type="http://schemas.openxmlformats.org/officeDocument/2006/relationships/hyperlink" Target="http://specs.cars-directory.net/toyota/camry/1.8_Lumiere_24920.html" TargetMode="External"/><Relationship Id="rId43" Type="http://schemas.openxmlformats.org/officeDocument/2006/relationships/hyperlink" Target="http://specs.cars-directory.net/toyota/celsior/4.0_B_specification_29029.html" TargetMode="External"/><Relationship Id="rId48" Type="http://schemas.openxmlformats.org/officeDocument/2006/relationships/hyperlink" Target="http://specs.cars-directory.net/toyota/chaser/2.4DT_Raffine_29788.html" TargetMode="External"/><Relationship Id="rId64" Type="http://schemas.openxmlformats.org/officeDocument/2006/relationships/hyperlink" Target="http://specs.cars-directory.net/toyota/corsa/1.5_VIT-X_27422.html" TargetMode="External"/><Relationship Id="rId69" Type="http://schemas.openxmlformats.org/officeDocument/2006/relationships/hyperlink" Target="http://specs.cars-directory.net/toyota/corsa/1.5_VIT_27377.html" TargetMode="External"/><Relationship Id="rId113" Type="http://schemas.openxmlformats.org/officeDocument/2006/relationships/hyperlink" Target="http://specs.cars-directory.net/toyota/tercel/1.5_Joinus_29364.html" TargetMode="External"/><Relationship Id="rId118" Type="http://schemas.openxmlformats.org/officeDocument/2006/relationships/hyperlink" Target="http://specs.cars-directory.net/toyota/town_ace/2.0_Royal_Lounge_limited_skylight_roof_29555.html" TargetMode="External"/><Relationship Id="rId134" Type="http://schemas.openxmlformats.org/officeDocument/2006/relationships/hyperlink" Target="http://specs.cars-directory.net/toyota/starlet/1.5D_X_28136.html" TargetMode="External"/><Relationship Id="rId80" Type="http://schemas.openxmlformats.org/officeDocument/2006/relationships/hyperlink" Target="http://specs.cars-directory.net/toyota/corsa/1.3_TX_27439.html" TargetMode="External"/><Relationship Id="rId85" Type="http://schemas.openxmlformats.org/officeDocument/2006/relationships/hyperlink" Target="http://specs.cars-directory.net/toyota/cresta/1.8_SC_27156.html" TargetMode="External"/><Relationship Id="rId12" Type="http://schemas.openxmlformats.org/officeDocument/2006/relationships/hyperlink" Target="http://specs.cars-directory.net/mitsubishi/sigma/3.0_30R-SE_8642.html" TargetMode="External"/><Relationship Id="rId17" Type="http://schemas.openxmlformats.org/officeDocument/2006/relationships/hyperlink" Target="http://specs.cars-directory.net/mitsubishi/rvr/2.0_Hyper_sports_gear_R_7837.html" TargetMode="External"/><Relationship Id="rId33" Type="http://schemas.openxmlformats.org/officeDocument/2006/relationships/hyperlink" Target="http://specs.cars-directory.net/toyota/camry/2.2DT_XJ_24980.html" TargetMode="External"/><Relationship Id="rId38" Type="http://schemas.openxmlformats.org/officeDocument/2006/relationships/hyperlink" Target="http://specs.cars-directory.net/toyota/camry/2.0_ZX_24899.html" TargetMode="External"/><Relationship Id="rId59" Type="http://schemas.openxmlformats.org/officeDocument/2006/relationships/hyperlink" Target="http://specs.cars-directory.net/toyota/corona/1.8_SF_27632.html" TargetMode="External"/><Relationship Id="rId103" Type="http://schemas.openxmlformats.org/officeDocument/2006/relationships/hyperlink" Target="http://specs.cars-directory.net/toyota/mark_ii/1.8_GL_31768.html" TargetMode="External"/><Relationship Id="rId108" Type="http://schemas.openxmlformats.org/officeDocument/2006/relationships/hyperlink" Target="http://specs.cars-directory.net/toyota/tercel/1.5_Joinus_29252.html" TargetMode="External"/><Relationship Id="rId124" Type="http://schemas.openxmlformats.org/officeDocument/2006/relationships/hyperlink" Target="http://specs.cars-directory.net/nissan/sunny/1.3_EX_saloon_14412.html" TargetMode="External"/><Relationship Id="rId129" Type="http://schemas.openxmlformats.org/officeDocument/2006/relationships/hyperlink" Target="http://specs.cars-directory.net/nissan/sunny_california/1.5_Type_A_14723.html" TargetMode="External"/><Relationship Id="rId54" Type="http://schemas.openxmlformats.org/officeDocument/2006/relationships/hyperlink" Target="http://specs.cars-directory.net/toyota/corona/1.8_GX_27548.html" TargetMode="External"/><Relationship Id="rId70" Type="http://schemas.openxmlformats.org/officeDocument/2006/relationships/hyperlink" Target="http://specs.cars-directory.net/toyota/corsa/1.5_VIT-X_27379.html" TargetMode="External"/><Relationship Id="rId75" Type="http://schemas.openxmlformats.org/officeDocument/2006/relationships/hyperlink" Target="http://specs.cars-directory.net/toyota/corsa/1.5_Cynthia_27490.html" TargetMode="External"/><Relationship Id="rId91" Type="http://schemas.openxmlformats.org/officeDocument/2006/relationships/hyperlink" Target="http://specs.cars-directory.net/toyota/cresta/2.0_Super_deluxe_27072.html" TargetMode="External"/><Relationship Id="rId96" Type="http://schemas.openxmlformats.org/officeDocument/2006/relationships/hyperlink" Target="http://specs.cars-directory.net/toyota/lite_ace/1.8_FXV_32128.html" TargetMode="External"/><Relationship Id="rId1" Type="http://schemas.openxmlformats.org/officeDocument/2006/relationships/hyperlink" Target="http://specs.cars-directory.net/mitsubishi/lancer/1.3_MX_11713.html" TargetMode="External"/><Relationship Id="rId6" Type="http://schemas.openxmlformats.org/officeDocument/2006/relationships/hyperlink" Target="http://specs.cars-directory.net/mitsubishi/lancer/2.0DT_MX_11802.html" TargetMode="External"/><Relationship Id="rId23" Type="http://schemas.openxmlformats.org/officeDocument/2006/relationships/hyperlink" Target="http://specs.cars-directory.net/toyota/caldina/1.8_TZ_25415.html" TargetMode="External"/><Relationship Id="rId28" Type="http://schemas.openxmlformats.org/officeDocument/2006/relationships/hyperlink" Target="http://specs.cars-directory.net/toyota/camry/1.8_XJ_24914.html" TargetMode="External"/><Relationship Id="rId49" Type="http://schemas.openxmlformats.org/officeDocument/2006/relationships/hyperlink" Target="http://specs.cars-directory.net/toyota/chaser/2.4DT_XL_29782.html" TargetMode="External"/><Relationship Id="rId114" Type="http://schemas.openxmlformats.org/officeDocument/2006/relationships/hyperlink" Target="http://specs.cars-directory.net/toyota/tercel/1.5_Joinus_29364.html" TargetMode="External"/><Relationship Id="rId119" Type="http://schemas.openxmlformats.org/officeDocument/2006/relationships/hyperlink" Target="http://specs.cars-directory.net/toyota/town_ace/2.0_Royal_Lounge_limited_skylight_roof_29555.html" TargetMode="External"/><Relationship Id="rId44" Type="http://schemas.openxmlformats.org/officeDocument/2006/relationships/hyperlink" Target="http://specs.cars-directory.net/toyota/celsior/4.0_C_specification_29034.html" TargetMode="External"/><Relationship Id="rId60" Type="http://schemas.openxmlformats.org/officeDocument/2006/relationships/hyperlink" Target="http://specs.cars-directory.net/toyota/corona/2.0_SF_27635.html" TargetMode="External"/><Relationship Id="rId65" Type="http://schemas.openxmlformats.org/officeDocument/2006/relationships/hyperlink" Target="http://specs.cars-directory.net/toyota/corsa/1.5_VIT-X_27428.html" TargetMode="External"/><Relationship Id="rId81" Type="http://schemas.openxmlformats.org/officeDocument/2006/relationships/hyperlink" Target="http://specs.cars-directory.net/toyota/corsa/1.5_Moa_27462.html" TargetMode="External"/><Relationship Id="rId86" Type="http://schemas.openxmlformats.org/officeDocument/2006/relationships/hyperlink" Target="http://specs.cars-directory.net/toyota/cresta/2.0_Super_Lucent_27167.html" TargetMode="External"/><Relationship Id="rId130" Type="http://schemas.openxmlformats.org/officeDocument/2006/relationships/hyperlink" Target="http://specs.cars-directory.net/toyota/hiace/2.4_Deluxe_30038.html" TargetMode="External"/><Relationship Id="rId135" Type="http://schemas.openxmlformats.org/officeDocument/2006/relationships/hyperlink" Target="http://specs.cars-directory.net/toyota/land_cruiser_prado/2.4DT_70_Prado_EX_32711.html" TargetMode="External"/><Relationship Id="rId13" Type="http://schemas.openxmlformats.org/officeDocument/2006/relationships/hyperlink" Target="http://specs.cars-directory.net/mitsubishi/minica/660_Ce_sunroof_42387.html" TargetMode="External"/><Relationship Id="rId18" Type="http://schemas.openxmlformats.org/officeDocument/2006/relationships/hyperlink" Target="http://specs.cars-directory.net/toyota/aristo/3.0_Q_23761.html" TargetMode="External"/><Relationship Id="rId39" Type="http://schemas.openxmlformats.org/officeDocument/2006/relationships/hyperlink" Target="http://specs.cars-directory.net/toyota/camry/2.0DT_Lumiere_24880.html" TargetMode="External"/><Relationship Id="rId109" Type="http://schemas.openxmlformats.org/officeDocument/2006/relationships/hyperlink" Target="http://specs.cars-directory.net/toyota/tercel/1.5_Joinus_29252.html" TargetMode="External"/><Relationship Id="rId34" Type="http://schemas.openxmlformats.org/officeDocument/2006/relationships/hyperlink" Target="http://specs.cars-directory.net/toyota/camry/2.2DT_XJ_24980.html" TargetMode="External"/><Relationship Id="rId50" Type="http://schemas.openxmlformats.org/officeDocument/2006/relationships/hyperlink" Target="http://specs.cars-directory.net/toyota/chaser/2.5_Avante_29795.html" TargetMode="External"/><Relationship Id="rId55" Type="http://schemas.openxmlformats.org/officeDocument/2006/relationships/hyperlink" Target="http://specs.cars-directory.net/toyota/corona/2.0_EX_saloon_27585.html" TargetMode="External"/><Relationship Id="rId76" Type="http://schemas.openxmlformats.org/officeDocument/2006/relationships/hyperlink" Target="http://specs.cars-directory.net/toyota/corsa/1.5_Cynthia_27490.html" TargetMode="External"/><Relationship Id="rId97" Type="http://schemas.openxmlformats.org/officeDocument/2006/relationships/hyperlink" Target="http://specs.cars-directory.net/toyota/lite_ace/1.8_FXV_32128.html" TargetMode="External"/><Relationship Id="rId104" Type="http://schemas.openxmlformats.org/officeDocument/2006/relationships/hyperlink" Target="http://specs.cars-directory.net/toyota/mark_ii/2.0_Grande_31781.html" TargetMode="External"/><Relationship Id="rId120" Type="http://schemas.openxmlformats.org/officeDocument/2006/relationships/hyperlink" Target="http://specs.cars-directory.net/toyota/town_ace/2.2DT_Royal_Lounge_limited_skylight_roof_29607.html" TargetMode="External"/><Relationship Id="rId125" Type="http://schemas.openxmlformats.org/officeDocument/2006/relationships/hyperlink" Target="http://specs.cars-directory.net/nissan/sunny/1.6_Super_touring_14506.html" TargetMode="External"/><Relationship Id="rId7" Type="http://schemas.openxmlformats.org/officeDocument/2006/relationships/hyperlink" Target="http://specs.cars-directory.net/mitsubishi/lancer/2.0DT_MX_11806.html" TargetMode="External"/><Relationship Id="rId71" Type="http://schemas.openxmlformats.org/officeDocument/2006/relationships/hyperlink" Target="http://specs.cars-directory.net/toyota/corsa/1.5DT_AX_27364.html" TargetMode="External"/><Relationship Id="rId92" Type="http://schemas.openxmlformats.org/officeDocument/2006/relationships/hyperlink" Target="http://specs.cars-directory.net/toyota/crown_wagon/2.0_wagon_royal_extra_26888.html" TargetMode="External"/><Relationship Id="rId2" Type="http://schemas.openxmlformats.org/officeDocument/2006/relationships/hyperlink" Target="http://specs.cars-directory.net/mitsubishi/lancer/1.3_T_11705.html" TargetMode="External"/><Relationship Id="rId29" Type="http://schemas.openxmlformats.org/officeDocument/2006/relationships/hyperlink" Target="http://specs.cars-directory.net/toyota/camry/2.0_Lumiere_24931.html" TargetMode="External"/><Relationship Id="rId24" Type="http://schemas.openxmlformats.org/officeDocument/2006/relationships/hyperlink" Target="http://specs.cars-directory.net/toyota/caldina/2.0_CZ_25433.html" TargetMode="External"/><Relationship Id="rId40" Type="http://schemas.openxmlformats.org/officeDocument/2006/relationships/hyperlink" Target="http://specs.cars-directory.net/toyota/celica/2.0_Convertible_29011.html" TargetMode="External"/><Relationship Id="rId45" Type="http://schemas.openxmlformats.org/officeDocument/2006/relationships/hyperlink" Target="http://specs.cars-directory.net/toyota/chaser/1.8_Raffine_29768.html" TargetMode="External"/><Relationship Id="rId66" Type="http://schemas.openxmlformats.org/officeDocument/2006/relationships/hyperlink" Target="http://specs.cars-directory.net/toyota/corsa/1.5DT_AX_27408.html" TargetMode="External"/><Relationship Id="rId87" Type="http://schemas.openxmlformats.org/officeDocument/2006/relationships/hyperlink" Target="http://specs.cars-directory.net/toyota/cresta/2.4DT_SC_27175.html" TargetMode="External"/><Relationship Id="rId110" Type="http://schemas.openxmlformats.org/officeDocument/2006/relationships/hyperlink" Target="http://specs.cars-directory.net/toyota/tercel/1.5DT_Joinus_29242.html" TargetMode="External"/><Relationship Id="rId115" Type="http://schemas.openxmlformats.org/officeDocument/2006/relationships/hyperlink" Target="http://specs.cars-directory.net/toyota/tercel/1.5DT_Joinus_29358.html" TargetMode="External"/><Relationship Id="rId131" Type="http://schemas.openxmlformats.org/officeDocument/2006/relationships/hyperlink" Target="http://specs.cars-directory.net/toyota/starlet/1.5D_Soleil_28114.html" TargetMode="External"/><Relationship Id="rId61" Type="http://schemas.openxmlformats.org/officeDocument/2006/relationships/hyperlink" Target="http://specs.cars-directory.net/toyota/corsa/1.3_AX_27398.html" TargetMode="External"/><Relationship Id="rId82" Type="http://schemas.openxmlformats.org/officeDocument/2006/relationships/hyperlink" Target="http://specs.cars-directory.net/toyota/corsa/1.5_SX_27458.html" TargetMode="External"/><Relationship Id="rId19" Type="http://schemas.openxmlformats.org/officeDocument/2006/relationships/hyperlink" Target="http://specs.cars-directory.net/toyota/aristo/3.0_V_23769.html" TargetMode="External"/><Relationship Id="rId14" Type="http://schemas.openxmlformats.org/officeDocument/2006/relationships/hyperlink" Target="http://specs.cars-directory.net/mitsubishi/minica/660_Ce_sunroof_42388.html" TargetMode="External"/><Relationship Id="rId30" Type="http://schemas.openxmlformats.org/officeDocument/2006/relationships/hyperlink" Target="http://specs.cars-directory.net/toyota/camry/2.0_Lumiere_24931.html" TargetMode="External"/><Relationship Id="rId35" Type="http://schemas.openxmlformats.org/officeDocument/2006/relationships/hyperlink" Target="http://specs.cars-directory.net/toyota/camry/2.5_Prominent_24849.html" TargetMode="External"/><Relationship Id="rId56" Type="http://schemas.openxmlformats.org/officeDocument/2006/relationships/hyperlink" Target="http://specs.cars-directory.net/toyota/corona/2.0_EX_saloon_27585.html" TargetMode="External"/><Relationship Id="rId77" Type="http://schemas.openxmlformats.org/officeDocument/2006/relationships/hyperlink" Target="http://specs.cars-directory.net/toyota/corsa/1.5DT_Moa_27482.html" TargetMode="External"/><Relationship Id="rId100" Type="http://schemas.openxmlformats.org/officeDocument/2006/relationships/hyperlink" Target="http://specs.cars-directory.net/toyota/lite_ace/2.2DT_AXL_high_roof_32304.html" TargetMode="External"/><Relationship Id="rId105" Type="http://schemas.openxmlformats.org/officeDocument/2006/relationships/hyperlink" Target="http://specs.cars-directory.net/toyota/sprinter/2.2D_LX_28540.html" TargetMode="External"/><Relationship Id="rId126" Type="http://schemas.openxmlformats.org/officeDocument/2006/relationships/hyperlink" Target="http://specs.cars-directory.net/nissan/sunny/1.8_Super_touring_14516.html" TargetMode="External"/><Relationship Id="rId8" Type="http://schemas.openxmlformats.org/officeDocument/2006/relationships/hyperlink" Target="http://specs.cars-directory.net/mitsubishi/pajero/3.5_Evolution_short_9992.html" TargetMode="External"/><Relationship Id="rId51" Type="http://schemas.openxmlformats.org/officeDocument/2006/relationships/hyperlink" Target="http://specs.cars-directory.net/toyota/chaser/2.5_Avante_Four_29804.html" TargetMode="External"/><Relationship Id="rId72" Type="http://schemas.openxmlformats.org/officeDocument/2006/relationships/hyperlink" Target="http://specs.cars-directory.net/toyota/corsa/1.3_Moa_27474.html" TargetMode="External"/><Relationship Id="rId93" Type="http://schemas.openxmlformats.org/officeDocument/2006/relationships/hyperlink" Target="http://specs.cars-directory.net/toyota/curren/2.0_FS_25546.html" TargetMode="External"/><Relationship Id="rId98" Type="http://schemas.openxmlformats.org/officeDocument/2006/relationships/hyperlink" Target="http://specs.cars-directory.net/toyota/lite_ace/2.0_FXV_32280.html" TargetMode="External"/><Relationship Id="rId121" Type="http://schemas.openxmlformats.org/officeDocument/2006/relationships/hyperlink" Target="http://specs.cars-directory.net/toyota/town_ace/2.2DT_Royal_Lounge_limited_skylight_roof_29607.html" TargetMode="External"/><Relationship Id="rId3" Type="http://schemas.openxmlformats.org/officeDocument/2006/relationships/hyperlink" Target="http://specs.cars-directory.net/mitsubishi/lancer/1.5_MVV_saloon_11722.html" TargetMode="External"/><Relationship Id="rId25" Type="http://schemas.openxmlformats.org/officeDocument/2006/relationships/hyperlink" Target="http://specs.cars-directory.net/toyota/caldina/2.0_CZ_25433.html" TargetMode="External"/><Relationship Id="rId46" Type="http://schemas.openxmlformats.org/officeDocument/2006/relationships/hyperlink" Target="http://specs.cars-directory.net/toyota/chaser/1.8_XL_29764.html" TargetMode="External"/><Relationship Id="rId67" Type="http://schemas.openxmlformats.org/officeDocument/2006/relationships/hyperlink" Target="http://specs.cars-directory.net/toyota/corsa/1.3_AX_27357.html" TargetMode="External"/><Relationship Id="rId116" Type="http://schemas.openxmlformats.org/officeDocument/2006/relationships/hyperlink" Target="http://specs.cars-directory.net/toyota/town_ace/1.8_Custom_high_roof_29388.html" TargetMode="External"/><Relationship Id="rId20" Type="http://schemas.openxmlformats.org/officeDocument/2006/relationships/hyperlink" Target="http://specs.cars-directory.net/toyota/aristo/4.0_Zi-Four_23770.html" TargetMode="External"/><Relationship Id="rId41" Type="http://schemas.openxmlformats.org/officeDocument/2006/relationships/hyperlink" Target="http://specs.cars-directory.net/toyota/celica/2.0_GT-FOUR_28968.html" TargetMode="External"/><Relationship Id="rId62" Type="http://schemas.openxmlformats.org/officeDocument/2006/relationships/hyperlink" Target="http://specs.cars-directory.net/toyota/corsa/1.5_AX_27414.html" TargetMode="External"/><Relationship Id="rId83" Type="http://schemas.openxmlformats.org/officeDocument/2006/relationships/hyperlink" Target="http://specs.cars-directory.net/toyota/corsa/1.5_SZ_27465.html" TargetMode="External"/><Relationship Id="rId88" Type="http://schemas.openxmlformats.org/officeDocument/2006/relationships/hyperlink" Target="http://specs.cars-directory.net/toyota/cresta/2.5_Super_Lucent_27188.html" TargetMode="External"/><Relationship Id="rId111" Type="http://schemas.openxmlformats.org/officeDocument/2006/relationships/hyperlink" Target="http://specs.cars-directory.net/toyota/tercel/1.3_Avenue_29352.html" TargetMode="External"/><Relationship Id="rId132" Type="http://schemas.openxmlformats.org/officeDocument/2006/relationships/hyperlink" Target="http://specs.cars-directory.net/toyota/starlet/1.5D_X_28136.html" TargetMode="External"/><Relationship Id="rId15" Type="http://schemas.openxmlformats.org/officeDocument/2006/relationships/hyperlink" Target="http://specs.cars-directory.net/mitsubishi/pajero/3.0_exceed_long_9961.html" TargetMode="External"/><Relationship Id="rId36" Type="http://schemas.openxmlformats.org/officeDocument/2006/relationships/hyperlink" Target="http://specs.cars-directory.net/toyota/camry/2.0_Lumiere_24884.html" TargetMode="External"/><Relationship Id="rId57" Type="http://schemas.openxmlformats.org/officeDocument/2006/relationships/hyperlink" Target="http://specs.cars-directory.net/toyota/corona/2.0D_EX_saloon_27572.html" TargetMode="External"/><Relationship Id="rId106" Type="http://schemas.openxmlformats.org/officeDocument/2006/relationships/hyperlink" Target="http://specs.cars-directory.net/toyota/sprinter/2.2D_LX_28540.html" TargetMode="External"/><Relationship Id="rId127" Type="http://schemas.openxmlformats.org/officeDocument/2006/relationships/hyperlink" Target="http://specs.cars-directory.net/nissan/sunny/2.0D_EX_saloon_14534.html" TargetMode="External"/><Relationship Id="rId10" Type="http://schemas.openxmlformats.org/officeDocument/2006/relationships/hyperlink" Target="http://specs.cars-directory.net/mitsubishi/sigma/2.0_20E_8611.html" TargetMode="External"/><Relationship Id="rId31" Type="http://schemas.openxmlformats.org/officeDocument/2006/relationships/hyperlink" Target="http://specs.cars-directory.net/toyota/camry/2.0_ZX_24940.html" TargetMode="External"/><Relationship Id="rId52" Type="http://schemas.openxmlformats.org/officeDocument/2006/relationships/hyperlink" Target="http://specs.cars-directory.net/toyota/corona/1.6_EX_saloon_27542.html" TargetMode="External"/><Relationship Id="rId73" Type="http://schemas.openxmlformats.org/officeDocument/2006/relationships/hyperlink" Target="http://specs.cars-directory.net/toyota/corsa/1.3_Moa_27474.html" TargetMode="External"/><Relationship Id="rId78" Type="http://schemas.openxmlformats.org/officeDocument/2006/relationships/hyperlink" Target="http://specs.cars-directory.net/toyota/corsa/1.3_Moa_27441.html" TargetMode="External"/><Relationship Id="rId94" Type="http://schemas.openxmlformats.org/officeDocument/2006/relationships/hyperlink" Target="http://specs.cars-directory.net/toyota/estima_emina/2.2DT_Aeras_24422.html" TargetMode="External"/><Relationship Id="rId99" Type="http://schemas.openxmlformats.org/officeDocument/2006/relationships/hyperlink" Target="http://specs.cars-directory.net/toyota/lite_ace/2.0_FXV_32280.html" TargetMode="External"/><Relationship Id="rId101" Type="http://schemas.openxmlformats.org/officeDocument/2006/relationships/hyperlink" Target="http://specs.cars-directory.net/toyota/lite_ace/2.2DT_AXL_high_roof_32304.html" TargetMode="External"/><Relationship Id="rId122" Type="http://schemas.openxmlformats.org/officeDocument/2006/relationships/hyperlink" Target="http://specs.cars-directory.net/nissan/terrano/2.7DT_R3m_16867.html" TargetMode="External"/><Relationship Id="rId4" Type="http://schemas.openxmlformats.org/officeDocument/2006/relationships/hyperlink" Target="http://specs.cars-directory.net/mitsubishi/lancer/1.5_MX_11733.html" TargetMode="External"/><Relationship Id="rId9" Type="http://schemas.openxmlformats.org/officeDocument/2006/relationships/hyperlink" Target="http://specs.cars-directory.net/mitsubishi/pajero_mini/660_active_field_edition_4WD_54966.html" TargetMode="External"/><Relationship Id="rId26" Type="http://schemas.openxmlformats.org/officeDocument/2006/relationships/hyperlink" Target="http://specs.cars-directory.net/toyota/caldina/2.0D_CZ_25425.html" TargetMode="External"/><Relationship Id="rId47" Type="http://schemas.openxmlformats.org/officeDocument/2006/relationships/hyperlink" Target="http://specs.cars-directory.net/toyota/chaser/2.0_Avante_29774.html" TargetMode="External"/><Relationship Id="rId68" Type="http://schemas.openxmlformats.org/officeDocument/2006/relationships/hyperlink" Target="http://specs.cars-directory.net/toyota/corsa/1.5_AX-X_27389.html" TargetMode="External"/><Relationship Id="rId89" Type="http://schemas.openxmlformats.org/officeDocument/2006/relationships/hyperlink" Target="http://specs.cars-directory.net/toyota/cresta/2.5_super_Lucent_Four_27197.html" TargetMode="External"/><Relationship Id="rId112" Type="http://schemas.openxmlformats.org/officeDocument/2006/relationships/hyperlink" Target="http://specs.cars-directory.net/toyota/tercel/1.3_Avenue_29352.html" TargetMode="External"/><Relationship Id="rId133" Type="http://schemas.openxmlformats.org/officeDocument/2006/relationships/hyperlink" Target="http://specs.cars-directory.net/toyota/starlet/1.5D_Soleil_28114.html" TargetMode="External"/></Relationships>
</file>

<file path=xl/worksheets/_rels/sheet20.xml.rels><?xml version="1.0" encoding="UTF-8" standalone="yes"?>
<Relationships xmlns="http://schemas.openxmlformats.org/package/2006/relationships"><Relationship Id="rId117" Type="http://schemas.openxmlformats.org/officeDocument/2006/relationships/hyperlink" Target="http://specs.cars-directory.net/toyota/mark_ii/2.0_Grande_31780.html" TargetMode="External"/><Relationship Id="rId21" Type="http://schemas.openxmlformats.org/officeDocument/2006/relationships/hyperlink" Target="http://specs.cars-directory.net/mitsubishi/mirage/1.5_Asti_S_11646.html" TargetMode="External"/><Relationship Id="rId42" Type="http://schemas.openxmlformats.org/officeDocument/2006/relationships/hyperlink" Target="http://specs.cars-directory.net/toyota/caldina/1.8_CZ_25407.html" TargetMode="External"/><Relationship Id="rId63" Type="http://schemas.openxmlformats.org/officeDocument/2006/relationships/hyperlink" Target="http://specs.cars-directory.net/toyota/chaser/1.8_Raffine_29767.html" TargetMode="External"/><Relationship Id="rId84" Type="http://schemas.openxmlformats.org/officeDocument/2006/relationships/hyperlink" Target="http://specs.cars-directory.net/toyota/corsa/1.5_AX_27419.html" TargetMode="External"/><Relationship Id="rId138" Type="http://schemas.openxmlformats.org/officeDocument/2006/relationships/hyperlink" Target="http://specs.cars-directory.net/toyota/town_ace/2.0_Royal_Lounge_limited_skylight_roof_29554.html" TargetMode="External"/><Relationship Id="rId107" Type="http://schemas.openxmlformats.org/officeDocument/2006/relationships/hyperlink" Target="http://specs.cars-directory.net/toyota/estima_emina/2.2DT_Aeras_24422.html" TargetMode="External"/><Relationship Id="rId11" Type="http://schemas.openxmlformats.org/officeDocument/2006/relationships/hyperlink" Target="http://specs.cars-directory.net/mitsubishi/lancer/1.8_MX_saloon_11893.html" TargetMode="External"/><Relationship Id="rId32" Type="http://schemas.openxmlformats.org/officeDocument/2006/relationships/hyperlink" Target="http://specs.cars-directory.net/mitsubishi/mirage/1.3_Asti_L_11625.html" TargetMode="External"/><Relationship Id="rId53" Type="http://schemas.openxmlformats.org/officeDocument/2006/relationships/hyperlink" Target="http://specs.cars-directory.net/toyota/camry/2.0_ZX_24948.html" TargetMode="External"/><Relationship Id="rId74" Type="http://schemas.openxmlformats.org/officeDocument/2006/relationships/hyperlink" Target="http://specs.cars-directory.net/toyota/corona/2.0_EX_saloon_27585.html" TargetMode="External"/><Relationship Id="rId128" Type="http://schemas.openxmlformats.org/officeDocument/2006/relationships/hyperlink" Target="http://specs.cars-directory.net/toyota/tercel/1.5_Joinus_29251.html" TargetMode="External"/><Relationship Id="rId149" Type="http://schemas.openxmlformats.org/officeDocument/2006/relationships/hyperlink" Target="http://specs.cars-directory.net/nissan/sunny_california/1.5_Type_A_14722.html" TargetMode="External"/><Relationship Id="rId5" Type="http://schemas.openxmlformats.org/officeDocument/2006/relationships/hyperlink" Target="http://specs.cars-directory.net/mitsubishi/lancer/1.5_MX_extra_11848.html" TargetMode="External"/><Relationship Id="rId95" Type="http://schemas.openxmlformats.org/officeDocument/2006/relationships/hyperlink" Target="http://specs.cars-directory.net/toyota/cresta/2.0_Super_Lucent_27166.html" TargetMode="External"/><Relationship Id="rId22" Type="http://schemas.openxmlformats.org/officeDocument/2006/relationships/hyperlink" Target="http://specs.cars-directory.net/mitsubishi/mirage/1.6_Asti_R_11663.html" TargetMode="External"/><Relationship Id="rId27" Type="http://schemas.openxmlformats.org/officeDocument/2006/relationships/hyperlink" Target="http://specs.cars-directory.net/mitsubishi/pajero_mini/660_active_field_edition_4WD_54956.html" TargetMode="External"/><Relationship Id="rId43" Type="http://schemas.openxmlformats.org/officeDocument/2006/relationships/hyperlink" Target="http://specs.cars-directory.net/toyota/caldina/1.8_FZ_25399.html" TargetMode="External"/><Relationship Id="rId48" Type="http://schemas.openxmlformats.org/officeDocument/2006/relationships/hyperlink" Target="http://specs.cars-directory.net/toyota/camry/1.8_Lumiere_24919.html" TargetMode="External"/><Relationship Id="rId64" Type="http://schemas.openxmlformats.org/officeDocument/2006/relationships/hyperlink" Target="http://specs.cars-directory.net/toyota/chaser/1.8_XL_29765.html" TargetMode="External"/><Relationship Id="rId69" Type="http://schemas.openxmlformats.org/officeDocument/2006/relationships/hyperlink" Target="http://specs.cars-directory.net/toyota/chaser/2.5_Avante_Four_29805.html" TargetMode="External"/><Relationship Id="rId113" Type="http://schemas.openxmlformats.org/officeDocument/2006/relationships/hyperlink" Target="http://specs.cars-directory.net/toyota/lite_ace/2.0_FXV_32281.html" TargetMode="External"/><Relationship Id="rId118" Type="http://schemas.openxmlformats.org/officeDocument/2006/relationships/hyperlink" Target="http://specs.cars-directory.net/toyota/sprinter/1.3_LX_28414.html" TargetMode="External"/><Relationship Id="rId134" Type="http://schemas.openxmlformats.org/officeDocument/2006/relationships/hyperlink" Target="http://specs.cars-directory.net/toyota/tercel/1.5_Joinus_29363.html" TargetMode="External"/><Relationship Id="rId139" Type="http://schemas.openxmlformats.org/officeDocument/2006/relationships/hyperlink" Target="http://specs.cars-directory.net/toyota/town_ace/2.2DT_Royal_Lounge_limited_skylight_roof_29607.html" TargetMode="External"/><Relationship Id="rId80" Type="http://schemas.openxmlformats.org/officeDocument/2006/relationships/hyperlink" Target="http://specs.cars-directory.net/toyota/corona_exiv/2.0_200E_27698.html" TargetMode="External"/><Relationship Id="rId85" Type="http://schemas.openxmlformats.org/officeDocument/2006/relationships/hyperlink" Target="http://specs.cars-directory.net/toyota/corsa/1.5_VIT-X_27421.html" TargetMode="External"/><Relationship Id="rId150" Type="http://schemas.openxmlformats.org/officeDocument/2006/relationships/hyperlink" Target="http://specs.cars-directory.net/toyota/hiace/2.4_Custom_30032.html" TargetMode="External"/><Relationship Id="rId155" Type="http://schemas.openxmlformats.org/officeDocument/2006/relationships/hyperlink" Target="http://specs.cars-directory.net/toyota/land_cruiser_prado/2.4DT_70_LX5_32696.html" TargetMode="External"/><Relationship Id="rId12" Type="http://schemas.openxmlformats.org/officeDocument/2006/relationships/hyperlink" Target="http://specs.cars-directory.net/mitsubishi/lancer/2.0DT_MX_saloon_11906.html" TargetMode="External"/><Relationship Id="rId17" Type="http://schemas.openxmlformats.org/officeDocument/2006/relationships/hyperlink" Target="http://specs.cars-directory.net/mitsubishi/lancer/1.5_MX_11732.html" TargetMode="External"/><Relationship Id="rId33" Type="http://schemas.openxmlformats.org/officeDocument/2006/relationships/hyperlink" Target="http://specs.cars-directory.net/mitsubishi/pajero/3.0_exceed_long_9960.html" TargetMode="External"/><Relationship Id="rId38" Type="http://schemas.openxmlformats.org/officeDocument/2006/relationships/hyperlink" Target="http://specs.cars-directory.net/toyota/aristo/3.0_V_23768.html" TargetMode="External"/><Relationship Id="rId59" Type="http://schemas.openxmlformats.org/officeDocument/2006/relationships/hyperlink" Target="http://specs.cars-directory.net/toyota/celica/2.0_SS-I_28927.html" TargetMode="External"/><Relationship Id="rId103" Type="http://schemas.openxmlformats.org/officeDocument/2006/relationships/hyperlink" Target="http://specs.cars-directory.net/toyota/crown/2.0_deluxe_54888.html" TargetMode="External"/><Relationship Id="rId108" Type="http://schemas.openxmlformats.org/officeDocument/2006/relationships/hyperlink" Target="http://specs.cars-directory.net/toyota/estima_emina/2.2DT_D_middle_roof_24332.html" TargetMode="External"/><Relationship Id="rId124" Type="http://schemas.openxmlformats.org/officeDocument/2006/relationships/hyperlink" Target="http://specs.cars-directory.net/toyota/sprinter/2.0D_LX_28502.html" TargetMode="External"/><Relationship Id="rId129" Type="http://schemas.openxmlformats.org/officeDocument/2006/relationships/hyperlink" Target="http://specs.cars-directory.net/toyota/tercel/1.5_Joinus_29251.html" TargetMode="External"/><Relationship Id="rId54" Type="http://schemas.openxmlformats.org/officeDocument/2006/relationships/hyperlink" Target="http://specs.cars-directory.net/toyota/camry/2.2DT_XJ_24980.html" TargetMode="External"/><Relationship Id="rId70" Type="http://schemas.openxmlformats.org/officeDocument/2006/relationships/hyperlink" Target="http://specs.cars-directory.net/toyota/corona/1.6_EX_saloon_27541.html" TargetMode="External"/><Relationship Id="rId75" Type="http://schemas.openxmlformats.org/officeDocument/2006/relationships/hyperlink" Target="http://specs.cars-directory.net/toyota/corona/2.0D_EX_saloon_27572.html" TargetMode="External"/><Relationship Id="rId91" Type="http://schemas.openxmlformats.org/officeDocument/2006/relationships/hyperlink" Target="http://specs.cars-directory.net/toyota/corsa/1.5_Cynthia_27489.html" TargetMode="External"/><Relationship Id="rId96" Type="http://schemas.openxmlformats.org/officeDocument/2006/relationships/hyperlink" Target="http://specs.cars-directory.net/toyota/cresta/2.4DT_SC_27174.html" TargetMode="External"/><Relationship Id="rId140" Type="http://schemas.openxmlformats.org/officeDocument/2006/relationships/hyperlink" Target="http://specs.cars-directory.net/toyota/town_ace/2.2DT_Royal_Lounge_limited_skylight_roof_29607.html" TargetMode="External"/><Relationship Id="rId145" Type="http://schemas.openxmlformats.org/officeDocument/2006/relationships/hyperlink" Target="http://specs.cars-directory.net/nissan/sunny/1.6_Super_touring_14505.html" TargetMode="External"/><Relationship Id="rId1" Type="http://schemas.openxmlformats.org/officeDocument/2006/relationships/hyperlink" Target="http://specs.cars-directory.net/mitsubishi/lancer/1.3_MX_11828.html" TargetMode="External"/><Relationship Id="rId6" Type="http://schemas.openxmlformats.org/officeDocument/2006/relationships/hyperlink" Target="http://specs.cars-directory.net/mitsubishi/lancer/1.5_MX_saloon_11856.html" TargetMode="External"/><Relationship Id="rId23" Type="http://schemas.openxmlformats.org/officeDocument/2006/relationships/hyperlink" Target="http://specs.cars-directory.net/mitsubishi/mirage/1.3_F_11542.html" TargetMode="External"/><Relationship Id="rId28" Type="http://schemas.openxmlformats.org/officeDocument/2006/relationships/hyperlink" Target="http://specs.cars-directory.net/mitsubishi/minica/660_Ce_sunroof_42387.html" TargetMode="External"/><Relationship Id="rId49" Type="http://schemas.openxmlformats.org/officeDocument/2006/relationships/hyperlink" Target="http://specs.cars-directory.net/toyota/camry/1.8_XJ_24913.html" TargetMode="External"/><Relationship Id="rId114" Type="http://schemas.openxmlformats.org/officeDocument/2006/relationships/hyperlink" Target="http://specs.cars-directory.net/toyota/lite_ace/2.2DT_AXL_high_roof_32304.html" TargetMode="External"/><Relationship Id="rId119" Type="http://schemas.openxmlformats.org/officeDocument/2006/relationships/hyperlink" Target="http://specs.cars-directory.net/toyota/sprinter/1.5_LX_28432.html" TargetMode="External"/><Relationship Id="rId44" Type="http://schemas.openxmlformats.org/officeDocument/2006/relationships/hyperlink" Target="http://specs.cars-directory.net/toyota/caldina/1.8_TZ_25413.html" TargetMode="External"/><Relationship Id="rId60" Type="http://schemas.openxmlformats.org/officeDocument/2006/relationships/hyperlink" Target="http://specs.cars-directory.net/toyota/celsior/4.0_A_specification_29025.html" TargetMode="External"/><Relationship Id="rId65" Type="http://schemas.openxmlformats.org/officeDocument/2006/relationships/hyperlink" Target="http://specs.cars-directory.net/toyota/chaser/2.0_Avante_29773.html" TargetMode="External"/><Relationship Id="rId81" Type="http://schemas.openxmlformats.org/officeDocument/2006/relationships/hyperlink" Target="http://specs.cars-directory.net/toyota/corona_exiv/2.0_GT-4WD_27726.html" TargetMode="External"/><Relationship Id="rId86" Type="http://schemas.openxmlformats.org/officeDocument/2006/relationships/hyperlink" Target="http://specs.cars-directory.net/toyota/corsa/1.5_VIT-X_27428.html" TargetMode="External"/><Relationship Id="rId130" Type="http://schemas.openxmlformats.org/officeDocument/2006/relationships/hyperlink" Target="http://specs.cars-directory.net/toyota/tercel/1.5DT_Joinus_29242.html" TargetMode="External"/><Relationship Id="rId135" Type="http://schemas.openxmlformats.org/officeDocument/2006/relationships/hyperlink" Target="http://specs.cars-directory.net/toyota/town_ace/1.8_Custom_high_roof_29389.html" TargetMode="External"/><Relationship Id="rId151" Type="http://schemas.openxmlformats.org/officeDocument/2006/relationships/hyperlink" Target="http://specs.cars-directory.net/toyota/starlet/1.5D_Soleil_28114.html" TargetMode="External"/><Relationship Id="rId156" Type="http://schemas.openxmlformats.org/officeDocument/2006/relationships/printerSettings" Target="../printerSettings/printerSettings5.bin"/><Relationship Id="rId13" Type="http://schemas.openxmlformats.org/officeDocument/2006/relationships/hyperlink" Target="http://specs.cars-directory.net/mitsubishi/lancer/2.0DT_MX_saloon_11912.html" TargetMode="External"/><Relationship Id="rId18" Type="http://schemas.openxmlformats.org/officeDocument/2006/relationships/hyperlink" Target="http://specs.cars-directory.net/mitsubishi/lancer/1.5_MX_11736.html" TargetMode="External"/><Relationship Id="rId39" Type="http://schemas.openxmlformats.org/officeDocument/2006/relationships/hyperlink" Target="http://specs.cars-directory.net/toyota/aristo/4.0_Zi-Four_23770.html" TargetMode="External"/><Relationship Id="rId109" Type="http://schemas.openxmlformats.org/officeDocument/2006/relationships/hyperlink" Target="http://specs.cars-directory.net/toyota/granvia/2.7_G_27256.html" TargetMode="External"/><Relationship Id="rId34" Type="http://schemas.openxmlformats.org/officeDocument/2006/relationships/hyperlink" Target="http://specs.cars-directory.net/mitsubishi/pajero/3.5_Evolution_short_9993.html" TargetMode="External"/><Relationship Id="rId50" Type="http://schemas.openxmlformats.org/officeDocument/2006/relationships/hyperlink" Target="http://specs.cars-directory.net/toyota/camry/2.0_Lumiere_24933.html" TargetMode="External"/><Relationship Id="rId55" Type="http://schemas.openxmlformats.org/officeDocument/2006/relationships/hyperlink" Target="http://specs.cars-directory.net/toyota/camry/2.2DT_XJ_24980.html" TargetMode="External"/><Relationship Id="rId76" Type="http://schemas.openxmlformats.org/officeDocument/2006/relationships/hyperlink" Target="http://specs.cars-directory.net/toyota/corona/2.0D_EX_saloon_27572.html" TargetMode="External"/><Relationship Id="rId97" Type="http://schemas.openxmlformats.org/officeDocument/2006/relationships/hyperlink" Target="http://specs.cars-directory.net/toyota/cresta/2.5_Super_Lucent_27189.html" TargetMode="External"/><Relationship Id="rId104" Type="http://schemas.openxmlformats.org/officeDocument/2006/relationships/hyperlink" Target="http://specs.cars-directory.net/toyota/crown_wagon/2.0_wagon_royal_extra_26887.html" TargetMode="External"/><Relationship Id="rId120" Type="http://schemas.openxmlformats.org/officeDocument/2006/relationships/hyperlink" Target="http://specs.cars-directory.net/toyota/sprinter/1.5_LX_28432.html" TargetMode="External"/><Relationship Id="rId125" Type="http://schemas.openxmlformats.org/officeDocument/2006/relationships/hyperlink" Target="http://specs.cars-directory.net/toyota/sprinter/2.2D_LX_28540.html" TargetMode="External"/><Relationship Id="rId141" Type="http://schemas.openxmlformats.org/officeDocument/2006/relationships/hyperlink" Target="http://specs.cars-directory.net/nissan/terrano/2.7DT_R3m_16949.html" TargetMode="External"/><Relationship Id="rId146" Type="http://schemas.openxmlformats.org/officeDocument/2006/relationships/hyperlink" Target="http://specs.cars-directory.net/nissan/sunny/1.8_Super_touring_14515.html" TargetMode="External"/><Relationship Id="rId7" Type="http://schemas.openxmlformats.org/officeDocument/2006/relationships/hyperlink" Target="http://specs.cars-directory.net/mitsubishi/lancer/1.5_MX_saloon_11862.html" TargetMode="External"/><Relationship Id="rId71" Type="http://schemas.openxmlformats.org/officeDocument/2006/relationships/hyperlink" Target="http://specs.cars-directory.net/toyota/corona/1.8_EX_saloon_27553.html" TargetMode="External"/><Relationship Id="rId92" Type="http://schemas.openxmlformats.org/officeDocument/2006/relationships/hyperlink" Target="http://specs.cars-directory.net/toyota/corsa/1.5_Cynthia_27489.html" TargetMode="External"/><Relationship Id="rId2" Type="http://schemas.openxmlformats.org/officeDocument/2006/relationships/hyperlink" Target="http://specs.cars-directory.net/mitsubishi/lancer/1.3_T_11820.html" TargetMode="External"/><Relationship Id="rId29" Type="http://schemas.openxmlformats.org/officeDocument/2006/relationships/hyperlink" Target="http://specs.cars-directory.net/mitsubishi/minica/660_Ce_sunroof_42388.html" TargetMode="External"/><Relationship Id="rId24" Type="http://schemas.openxmlformats.org/officeDocument/2006/relationships/hyperlink" Target="http://specs.cars-directory.net/mitsubishi/mirage/1.5_F_11569.html" TargetMode="External"/><Relationship Id="rId40" Type="http://schemas.openxmlformats.org/officeDocument/2006/relationships/hyperlink" Target="http://specs.cars-directory.net/toyota/avalon/3.0_23716.html" TargetMode="External"/><Relationship Id="rId45" Type="http://schemas.openxmlformats.org/officeDocument/2006/relationships/hyperlink" Target="http://specs.cars-directory.net/toyota/caldina/2.0_CZ_25435.html" TargetMode="External"/><Relationship Id="rId66" Type="http://schemas.openxmlformats.org/officeDocument/2006/relationships/hyperlink" Target="http://specs.cars-directory.net/toyota/chaser/2.4DT_Raffine_29787.html" TargetMode="External"/><Relationship Id="rId87" Type="http://schemas.openxmlformats.org/officeDocument/2006/relationships/hyperlink" Target="http://specs.cars-directory.net/toyota/corsa/1.5DT_AX_27407.html" TargetMode="External"/><Relationship Id="rId110" Type="http://schemas.openxmlformats.org/officeDocument/2006/relationships/hyperlink" Target="http://specs.cars-directory.net/toyota/granvia/3.0DT_G_27267.html" TargetMode="External"/><Relationship Id="rId115" Type="http://schemas.openxmlformats.org/officeDocument/2006/relationships/hyperlink" Target="http://specs.cars-directory.net/toyota/lite_ace/2.2DT_AXL_high_roof_32304.html" TargetMode="External"/><Relationship Id="rId131" Type="http://schemas.openxmlformats.org/officeDocument/2006/relationships/hyperlink" Target="http://specs.cars-directory.net/toyota/tercel/1.3_Avenue_29351.html" TargetMode="External"/><Relationship Id="rId136" Type="http://schemas.openxmlformats.org/officeDocument/2006/relationships/hyperlink" Target="http://specs.cars-directory.net/toyota/town_ace/1.8_Custom_high_roof_29388.html" TargetMode="External"/><Relationship Id="rId61" Type="http://schemas.openxmlformats.org/officeDocument/2006/relationships/hyperlink" Target="http://specs.cars-directory.net/toyota/celsior/4.0_B_specification_29030.html" TargetMode="External"/><Relationship Id="rId82" Type="http://schemas.openxmlformats.org/officeDocument/2006/relationships/hyperlink" Target="http://specs.cars-directory.net/toyota/corsa/1.3_AX_27397.html" TargetMode="External"/><Relationship Id="rId152" Type="http://schemas.openxmlformats.org/officeDocument/2006/relationships/hyperlink" Target="http://specs.cars-directory.net/toyota/starlet/1.5D_X_28136.html" TargetMode="External"/><Relationship Id="rId19" Type="http://schemas.openxmlformats.org/officeDocument/2006/relationships/hyperlink" Target="http://specs.cars-directory.net/mitsubishi/lancer/2.0DT_MX_11801.html" TargetMode="External"/><Relationship Id="rId14" Type="http://schemas.openxmlformats.org/officeDocument/2006/relationships/hyperlink" Target="http://specs.cars-directory.net/mitsubishi/lancer/1.3_MX_11716.html" TargetMode="External"/><Relationship Id="rId30" Type="http://schemas.openxmlformats.org/officeDocument/2006/relationships/hyperlink" Target="http://specs.cars-directory.net/mitsubishi/minica_toppo/660_Amista_10930.html" TargetMode="External"/><Relationship Id="rId35" Type="http://schemas.openxmlformats.org/officeDocument/2006/relationships/hyperlink" Target="http://specs.cars-directory.net/mitsubishi/rvr/2.0_Hyper_sports_gear_R_7837.html" TargetMode="External"/><Relationship Id="rId56" Type="http://schemas.openxmlformats.org/officeDocument/2006/relationships/hyperlink" Target="http://specs.cars-directory.net/toyota/cavalier/2.4_26398.html" TargetMode="External"/><Relationship Id="rId77" Type="http://schemas.openxmlformats.org/officeDocument/2006/relationships/hyperlink" Target="http://specs.cars-directory.net/toyota/corona/1.8_SF_27631.html" TargetMode="External"/><Relationship Id="rId100" Type="http://schemas.openxmlformats.org/officeDocument/2006/relationships/hyperlink" Target="http://specs.cars-directory.net/toyota/cresta/2.0_Super_deluxe_27071.html" TargetMode="External"/><Relationship Id="rId105" Type="http://schemas.openxmlformats.org/officeDocument/2006/relationships/hyperlink" Target="http://specs.cars-directory.net/toyota/curren/1.8_TS_25542.html" TargetMode="External"/><Relationship Id="rId126" Type="http://schemas.openxmlformats.org/officeDocument/2006/relationships/hyperlink" Target="http://specs.cars-directory.net/toyota/sprinter/2.2D_LX_28540.html" TargetMode="External"/><Relationship Id="rId147" Type="http://schemas.openxmlformats.org/officeDocument/2006/relationships/hyperlink" Target="http://specs.cars-directory.net/nissan/sunny/2.0D_EX_saloon_14533.html" TargetMode="External"/><Relationship Id="rId8" Type="http://schemas.openxmlformats.org/officeDocument/2006/relationships/hyperlink" Target="http://specs.cars-directory.net/mitsubishi/lancer/1.6_MR_11880.html" TargetMode="External"/><Relationship Id="rId51" Type="http://schemas.openxmlformats.org/officeDocument/2006/relationships/hyperlink" Target="http://specs.cars-directory.net/toyota/camry/2.0_Lumiere_24933.html" TargetMode="External"/><Relationship Id="rId72" Type="http://schemas.openxmlformats.org/officeDocument/2006/relationships/hyperlink" Target="http://specs.cars-directory.net/toyota/corona/1.8_GX_27547.html" TargetMode="External"/><Relationship Id="rId93" Type="http://schemas.openxmlformats.org/officeDocument/2006/relationships/hyperlink" Target="http://specs.cars-directory.net/toyota/corsa/1.5DT_Moa_27481.html" TargetMode="External"/><Relationship Id="rId98" Type="http://schemas.openxmlformats.org/officeDocument/2006/relationships/hyperlink" Target="http://specs.cars-directory.net/toyota/cresta/2.5_super_Lucent_Four_27198.html" TargetMode="External"/><Relationship Id="rId121" Type="http://schemas.openxmlformats.org/officeDocument/2006/relationships/hyperlink" Target="http://specs.cars-directory.net/toyota/sprinter/1.6_GT_28494.html" TargetMode="External"/><Relationship Id="rId142" Type="http://schemas.openxmlformats.org/officeDocument/2006/relationships/hyperlink" Target="http://specs.cars-directory.net/nissan/terrano/3.3_R3m_16989.html" TargetMode="External"/><Relationship Id="rId3" Type="http://schemas.openxmlformats.org/officeDocument/2006/relationships/hyperlink" Target="http://specs.cars-directory.net/mitsubishi/lancer/1.5_Exceed_11878.html" TargetMode="External"/><Relationship Id="rId25" Type="http://schemas.openxmlformats.org/officeDocument/2006/relationships/hyperlink" Target="http://specs.cars-directory.net/mitsubishi/mirage/1.6_Cyborg_11594.html" TargetMode="External"/><Relationship Id="rId46" Type="http://schemas.openxmlformats.org/officeDocument/2006/relationships/hyperlink" Target="http://specs.cars-directory.net/toyota/caldina/2.0_CZ_25435.html" TargetMode="External"/><Relationship Id="rId67" Type="http://schemas.openxmlformats.org/officeDocument/2006/relationships/hyperlink" Target="http://specs.cars-directory.net/toyota/chaser/2.4DT_XL_29781.html" TargetMode="External"/><Relationship Id="rId116" Type="http://schemas.openxmlformats.org/officeDocument/2006/relationships/hyperlink" Target="http://specs.cars-directory.net/toyota/mark_ii/1.8_GL_31769.html" TargetMode="External"/><Relationship Id="rId137" Type="http://schemas.openxmlformats.org/officeDocument/2006/relationships/hyperlink" Target="http://specs.cars-directory.net/toyota/town_ace/2.0_Royal_Lounge_limited_skylight_roof_29554.html" TargetMode="External"/><Relationship Id="rId20" Type="http://schemas.openxmlformats.org/officeDocument/2006/relationships/hyperlink" Target="http://specs.cars-directory.net/mitsubishi/lancer/2.0DT_MX_11805.html" TargetMode="External"/><Relationship Id="rId41" Type="http://schemas.openxmlformats.org/officeDocument/2006/relationships/hyperlink" Target="http://specs.cars-directory.net/toyota/avalon/3.0_G_23719.html" TargetMode="External"/><Relationship Id="rId62" Type="http://schemas.openxmlformats.org/officeDocument/2006/relationships/hyperlink" Target="http://specs.cars-directory.net/toyota/celsior/4.0_C_specification_29035.html" TargetMode="External"/><Relationship Id="rId83" Type="http://schemas.openxmlformats.org/officeDocument/2006/relationships/hyperlink" Target="http://specs.cars-directory.net/toyota/corsa/1.5_AX_27413.html" TargetMode="External"/><Relationship Id="rId88" Type="http://schemas.openxmlformats.org/officeDocument/2006/relationships/hyperlink" Target="http://specs.cars-directory.net/toyota/corsa/1.3_Moa_27473.html" TargetMode="External"/><Relationship Id="rId111" Type="http://schemas.openxmlformats.org/officeDocument/2006/relationships/hyperlink" Target="http://specs.cars-directory.net/toyota/granvia/3.0DT_G_27275.html" TargetMode="External"/><Relationship Id="rId132" Type="http://schemas.openxmlformats.org/officeDocument/2006/relationships/hyperlink" Target="http://specs.cars-directory.net/toyota/tercel/1.3_Avenue_29351.html" TargetMode="External"/><Relationship Id="rId153" Type="http://schemas.openxmlformats.org/officeDocument/2006/relationships/hyperlink" Target="http://specs.cars-directory.net/toyota/starlet/1.5D_Soleil_28114.html" TargetMode="External"/><Relationship Id="rId15" Type="http://schemas.openxmlformats.org/officeDocument/2006/relationships/hyperlink" Target="http://specs.cars-directory.net/mitsubishi/lancer/1.3_T_11708.html" TargetMode="External"/><Relationship Id="rId36" Type="http://schemas.openxmlformats.org/officeDocument/2006/relationships/hyperlink" Target="http://specs.cars-directory.net/mitsubishi/rvr/2.0_Hyper_sports_gear_R_7838.html" TargetMode="External"/><Relationship Id="rId57" Type="http://schemas.openxmlformats.org/officeDocument/2006/relationships/hyperlink" Target="http://specs.cars-directory.net/toyota/celica/2.0_Convertible_29012.html" TargetMode="External"/><Relationship Id="rId106" Type="http://schemas.openxmlformats.org/officeDocument/2006/relationships/hyperlink" Target="http://specs.cars-directory.net/toyota/curren/2.0_FS_25545.html" TargetMode="External"/><Relationship Id="rId127" Type="http://schemas.openxmlformats.org/officeDocument/2006/relationships/hyperlink" Target="http://specs.cars-directory.net/toyota/tercel/1.3_Avenue_29235.html" TargetMode="External"/><Relationship Id="rId10" Type="http://schemas.openxmlformats.org/officeDocument/2006/relationships/hyperlink" Target="http://specs.cars-directory.net/mitsubishi/lancer/1.8_GSR_11898.html" TargetMode="External"/><Relationship Id="rId31" Type="http://schemas.openxmlformats.org/officeDocument/2006/relationships/hyperlink" Target="http://specs.cars-directory.net/mitsubishi/minica_toppo/660_Amista_10930.html" TargetMode="External"/><Relationship Id="rId52" Type="http://schemas.openxmlformats.org/officeDocument/2006/relationships/hyperlink" Target="http://specs.cars-directory.net/toyota/camry/2.0_ZX_24942.html" TargetMode="External"/><Relationship Id="rId73" Type="http://schemas.openxmlformats.org/officeDocument/2006/relationships/hyperlink" Target="http://specs.cars-directory.net/toyota/corona/2.0_EX_saloon_27585.html" TargetMode="External"/><Relationship Id="rId78" Type="http://schemas.openxmlformats.org/officeDocument/2006/relationships/hyperlink" Target="http://specs.cars-directory.net/toyota/corona/2.0_SF_27635.html" TargetMode="External"/><Relationship Id="rId94" Type="http://schemas.openxmlformats.org/officeDocument/2006/relationships/hyperlink" Target="http://specs.cars-directory.net/toyota/cresta/1.8_SC_27157.html" TargetMode="External"/><Relationship Id="rId99" Type="http://schemas.openxmlformats.org/officeDocument/2006/relationships/hyperlink" Target="http://specs.cars-directory.net/toyota/cresta/3.0_Super_Lucent_G_27215.html" TargetMode="External"/><Relationship Id="rId101" Type="http://schemas.openxmlformats.org/officeDocument/2006/relationships/hyperlink" Target="http://specs.cars-directory.net/toyota/crown/2.4DT_Royal_saloon_26832.html" TargetMode="External"/><Relationship Id="rId122" Type="http://schemas.openxmlformats.org/officeDocument/2006/relationships/hyperlink" Target="http://specs.cars-directory.net/toyota/sprinter/1.6_GT_28494.html" TargetMode="External"/><Relationship Id="rId143" Type="http://schemas.openxmlformats.org/officeDocument/2006/relationships/hyperlink" Target="http://specs.cars-directory.net/nissan/terrano/3.0_R3m_selection_V_16913.html" TargetMode="External"/><Relationship Id="rId148" Type="http://schemas.openxmlformats.org/officeDocument/2006/relationships/hyperlink" Target="http://specs.cars-directory.net/nissan/sunny_california/1.5_Type_A_14714.html" TargetMode="External"/><Relationship Id="rId4" Type="http://schemas.openxmlformats.org/officeDocument/2006/relationships/hyperlink" Target="http://specs.cars-directory.net/mitsubishi/lancer/1.5_MX_11837.html" TargetMode="External"/><Relationship Id="rId9" Type="http://schemas.openxmlformats.org/officeDocument/2006/relationships/hyperlink" Target="http://specs.cars-directory.net/mitsubishi/lancer/1.6_MR_MIVEC-MD_11888.html" TargetMode="External"/><Relationship Id="rId26" Type="http://schemas.openxmlformats.org/officeDocument/2006/relationships/hyperlink" Target="http://specs.cars-directory.net/mitsubishi/pajero_junior/1.1_ZR-I_10185.html" TargetMode="External"/><Relationship Id="rId47" Type="http://schemas.openxmlformats.org/officeDocument/2006/relationships/hyperlink" Target="http://specs.cars-directory.net/toyota/caldina/2.0D_CZ_25424.html" TargetMode="External"/><Relationship Id="rId68" Type="http://schemas.openxmlformats.org/officeDocument/2006/relationships/hyperlink" Target="http://specs.cars-directory.net/toyota/chaser/2.5_Avante_29796.html" TargetMode="External"/><Relationship Id="rId89" Type="http://schemas.openxmlformats.org/officeDocument/2006/relationships/hyperlink" Target="http://specs.cars-directory.net/toyota/corsa/1.3_Moa_27473.html" TargetMode="External"/><Relationship Id="rId112" Type="http://schemas.openxmlformats.org/officeDocument/2006/relationships/hyperlink" Target="http://specs.cars-directory.net/toyota/lite_ace/2.0_FXV_32281.html" TargetMode="External"/><Relationship Id="rId133" Type="http://schemas.openxmlformats.org/officeDocument/2006/relationships/hyperlink" Target="http://specs.cars-directory.net/toyota/tercel/1.5_Joinus_29363.html" TargetMode="External"/><Relationship Id="rId154" Type="http://schemas.openxmlformats.org/officeDocument/2006/relationships/hyperlink" Target="http://specs.cars-directory.net/toyota/starlet/1.5D_X_28136.html" TargetMode="External"/><Relationship Id="rId16" Type="http://schemas.openxmlformats.org/officeDocument/2006/relationships/hyperlink" Target="http://specs.cars-directory.net/mitsubishi/lancer/1.5_MVV_saloon_11725.html" TargetMode="External"/><Relationship Id="rId37" Type="http://schemas.openxmlformats.org/officeDocument/2006/relationships/hyperlink" Target="http://specs.cars-directory.net/toyota/aristo/3.0_Q_23758.html" TargetMode="External"/><Relationship Id="rId58" Type="http://schemas.openxmlformats.org/officeDocument/2006/relationships/hyperlink" Target="http://specs.cars-directory.net/toyota/celica/2.0_GT-FOUR_28969.html" TargetMode="External"/><Relationship Id="rId79" Type="http://schemas.openxmlformats.org/officeDocument/2006/relationships/hyperlink" Target="http://specs.cars-directory.net/toyota/corona_exiv/1.8_180E_27682.html" TargetMode="External"/><Relationship Id="rId102" Type="http://schemas.openxmlformats.org/officeDocument/2006/relationships/hyperlink" Target="http://specs.cars-directory.net/toyota/crown/3.0_Royal_saloon_26851.html" TargetMode="External"/><Relationship Id="rId123" Type="http://schemas.openxmlformats.org/officeDocument/2006/relationships/hyperlink" Target="http://specs.cars-directory.net/toyota/sprinter/2.0D_LX_28502.html" TargetMode="External"/><Relationship Id="rId144" Type="http://schemas.openxmlformats.org/officeDocument/2006/relationships/hyperlink" Target="http://specs.cars-directory.net/nissan/sunny/1.3_EX_saloon_14411.html" TargetMode="External"/><Relationship Id="rId90" Type="http://schemas.openxmlformats.org/officeDocument/2006/relationships/hyperlink" Target="http://specs.cars-directory.net/toyota/corsa/1.5_Cynthia_27489.html" TargetMode="External"/></Relationships>
</file>

<file path=xl/worksheets/_rels/sheet21.xml.rels><?xml version="1.0" encoding="UTF-8" standalone="yes"?>
<Relationships xmlns="http://schemas.openxmlformats.org/package/2006/relationships"><Relationship Id="rId117" Type="http://schemas.openxmlformats.org/officeDocument/2006/relationships/hyperlink" Target="http://specs.cars-directory.net/toyota/lite_ace/2.0_FXV_32280.html" TargetMode="External"/><Relationship Id="rId21" Type="http://schemas.openxmlformats.org/officeDocument/2006/relationships/hyperlink" Target="http://specs.cars-directory.net/mitsubishi/pajero/3.0_exceed_long_9961.html" TargetMode="External"/><Relationship Id="rId42" Type="http://schemas.openxmlformats.org/officeDocument/2006/relationships/hyperlink" Target="http://specs.cars-directory.net/toyota/camry/2.0_ZX_24947.html" TargetMode="External"/><Relationship Id="rId63" Type="http://schemas.openxmlformats.org/officeDocument/2006/relationships/hyperlink" Target="http://specs.cars-directory.net/toyota/chaser/1.8_XL_29764.html" TargetMode="External"/><Relationship Id="rId84" Type="http://schemas.openxmlformats.org/officeDocument/2006/relationships/hyperlink" Target="http://specs.cars-directory.net/toyota/corsa/1.3_Moa_27474.html" TargetMode="External"/><Relationship Id="rId138" Type="http://schemas.openxmlformats.org/officeDocument/2006/relationships/hyperlink" Target="http://specs.cars-directory.net/toyota/tercel/1.3_Avenue_29236.html" TargetMode="External"/><Relationship Id="rId159" Type="http://schemas.openxmlformats.org/officeDocument/2006/relationships/hyperlink" Target="http://specs.cars-directory.net/nissan/sunny/2.0D_EX_saloon_14536.html" TargetMode="External"/><Relationship Id="rId107" Type="http://schemas.openxmlformats.org/officeDocument/2006/relationships/hyperlink" Target="http://specs.cars-directory.net/toyota/curren/1.8_TS_25541.html" TargetMode="External"/><Relationship Id="rId11" Type="http://schemas.openxmlformats.org/officeDocument/2006/relationships/hyperlink" Target="http://specs.cars-directory.net/mitsubishi/lancer/1.8_MX_saloon_11894.html" TargetMode="External"/><Relationship Id="rId32" Type="http://schemas.openxmlformats.org/officeDocument/2006/relationships/hyperlink" Target="http://specs.cars-directory.net/toyota/caldina/1.8_FZ_25402.html" TargetMode="External"/><Relationship Id="rId53" Type="http://schemas.openxmlformats.org/officeDocument/2006/relationships/hyperlink" Target="http://specs.cars-directory.net/toyota/celsior/4.0_B_specification_29029.html" TargetMode="External"/><Relationship Id="rId74" Type="http://schemas.openxmlformats.org/officeDocument/2006/relationships/hyperlink" Target="http://specs.cars-directory.net/toyota/corona_premio/2.0_E_27772.html" TargetMode="External"/><Relationship Id="rId128" Type="http://schemas.openxmlformats.org/officeDocument/2006/relationships/hyperlink" Target="http://specs.cars-directory.net/toyota/mark_ii/2.0_Grande_31781.html" TargetMode="External"/><Relationship Id="rId149" Type="http://schemas.openxmlformats.org/officeDocument/2006/relationships/hyperlink" Target="http://specs.cars-directory.net/toyota/town_ace/2.0_Royal_Lounge_limited_skylight_roof_29555.html" TargetMode="External"/><Relationship Id="rId5" Type="http://schemas.openxmlformats.org/officeDocument/2006/relationships/hyperlink" Target="http://specs.cars-directory.net/mitsubishi/lancer/1.5_MX_extra_11847.html" TargetMode="External"/><Relationship Id="rId95" Type="http://schemas.openxmlformats.org/officeDocument/2006/relationships/hyperlink" Target="http://specs.cars-directory.net/toyota/cresta/3.0_Exceed_G_27151.html" TargetMode="External"/><Relationship Id="rId160" Type="http://schemas.openxmlformats.org/officeDocument/2006/relationships/hyperlink" Target="http://specs.cars-directory.net/nissan/sunny_california/1.5_Type_A_14725.html" TargetMode="External"/><Relationship Id="rId22" Type="http://schemas.openxmlformats.org/officeDocument/2006/relationships/hyperlink" Target="http://specs.cars-directory.net/mitsubishi/pajero/3.5_Evolution_short_9992.html" TargetMode="External"/><Relationship Id="rId43" Type="http://schemas.openxmlformats.org/officeDocument/2006/relationships/hyperlink" Target="http://specs.cars-directory.net/toyota/camry/2.2DT_XJ_24980.html" TargetMode="External"/><Relationship Id="rId64" Type="http://schemas.openxmlformats.org/officeDocument/2006/relationships/hyperlink" Target="http://specs.cars-directory.net/toyota/chaser/2.0_Avante_29774.html" TargetMode="External"/><Relationship Id="rId118" Type="http://schemas.openxmlformats.org/officeDocument/2006/relationships/hyperlink" Target="http://specs.cars-directory.net/toyota/lite_ace/2.2DT_AXL_high_roof_32304.html" TargetMode="External"/><Relationship Id="rId139" Type="http://schemas.openxmlformats.org/officeDocument/2006/relationships/hyperlink" Target="http://specs.cars-directory.net/toyota/tercel/1.5_Joinus_29252.html" TargetMode="External"/><Relationship Id="rId85" Type="http://schemas.openxmlformats.org/officeDocument/2006/relationships/hyperlink" Target="http://specs.cars-directory.net/toyota/corsa/1.5_Cynthia_27490.html" TargetMode="External"/><Relationship Id="rId150" Type="http://schemas.openxmlformats.org/officeDocument/2006/relationships/hyperlink" Target="http://specs.cars-directory.net/toyota/town_ace/2.2DT_Royal_Lounge_limited_skylight_roof_29607.html" TargetMode="External"/><Relationship Id="rId12" Type="http://schemas.openxmlformats.org/officeDocument/2006/relationships/hyperlink" Target="http://specs.cars-directory.net/mitsubishi/lancer/2.0DT_MX_11902.html" TargetMode="External"/><Relationship Id="rId33" Type="http://schemas.openxmlformats.org/officeDocument/2006/relationships/hyperlink" Target="http://specs.cars-directory.net/toyota/caldina/2.0_CZ_25437.html" TargetMode="External"/><Relationship Id="rId108" Type="http://schemas.openxmlformats.org/officeDocument/2006/relationships/hyperlink" Target="http://specs.cars-directory.net/toyota/curren/2.0_FS_25546.html" TargetMode="External"/><Relationship Id="rId129" Type="http://schemas.openxmlformats.org/officeDocument/2006/relationships/hyperlink" Target="http://specs.cars-directory.net/toyota/sprinter/1.3_LX_28413.html" TargetMode="External"/><Relationship Id="rId54" Type="http://schemas.openxmlformats.org/officeDocument/2006/relationships/hyperlink" Target="http://specs.cars-directory.net/toyota/celsior/4.0_C_specification_29034.html" TargetMode="External"/><Relationship Id="rId70" Type="http://schemas.openxmlformats.org/officeDocument/2006/relationships/hyperlink" Target="http://specs.cars-directory.net/toyota/corona_exiv/2.0_200E_27697.html" TargetMode="External"/><Relationship Id="rId75" Type="http://schemas.openxmlformats.org/officeDocument/2006/relationships/hyperlink" Target="http://specs.cars-directory.net/toyota/corona_premio/2.0DT_27760.html" TargetMode="External"/><Relationship Id="rId91" Type="http://schemas.openxmlformats.org/officeDocument/2006/relationships/hyperlink" Target="http://specs.cars-directory.net/toyota/cresta/2.5_Exceed_27133.html" TargetMode="External"/><Relationship Id="rId96" Type="http://schemas.openxmlformats.org/officeDocument/2006/relationships/hyperlink" Target="http://specs.cars-directory.net/toyota/cresta/1.8_SC_27156.html" TargetMode="External"/><Relationship Id="rId140" Type="http://schemas.openxmlformats.org/officeDocument/2006/relationships/hyperlink" Target="http://specs.cars-directory.net/toyota/tercel/1.5_Joinus_29252.html" TargetMode="External"/><Relationship Id="rId145" Type="http://schemas.openxmlformats.org/officeDocument/2006/relationships/hyperlink" Target="http://specs.cars-directory.net/toyota/tercel/1.5_Joinus_29364.html" TargetMode="External"/><Relationship Id="rId161" Type="http://schemas.openxmlformats.org/officeDocument/2006/relationships/hyperlink" Target="http://specs.cars-directory.net/toyota/hiace/2.4_Deluxe_30038.html" TargetMode="External"/><Relationship Id="rId166" Type="http://schemas.openxmlformats.org/officeDocument/2006/relationships/hyperlink" Target="http://specs.cars-directory.net/toyota/land_cruiser_prado/2.4DT_70_Prado_EX_32711.html" TargetMode="External"/><Relationship Id="rId1" Type="http://schemas.openxmlformats.org/officeDocument/2006/relationships/hyperlink" Target="http://specs.cars-directory.net/mitsubishi/lancer/1.3_MX_11827.html" TargetMode="External"/><Relationship Id="rId6" Type="http://schemas.openxmlformats.org/officeDocument/2006/relationships/hyperlink" Target="http://specs.cars-directory.net/mitsubishi/lancer/1.5_MX_saloon_11855.html" TargetMode="External"/><Relationship Id="rId23" Type="http://schemas.openxmlformats.org/officeDocument/2006/relationships/hyperlink" Target="http://specs.cars-directory.net/mitsubishi/pajero_mini/660_active_field_edition_4WD_54966.html" TargetMode="External"/><Relationship Id="rId28" Type="http://schemas.openxmlformats.org/officeDocument/2006/relationships/hyperlink" Target="http://specs.cars-directory.net/toyota/aristo/4.0_Zi-Four_23770.html" TargetMode="External"/><Relationship Id="rId49" Type="http://schemas.openxmlformats.org/officeDocument/2006/relationships/hyperlink" Target="http://specs.cars-directory.net/toyota/cavalier/2.4_26399.html" TargetMode="External"/><Relationship Id="rId114" Type="http://schemas.openxmlformats.org/officeDocument/2006/relationships/hyperlink" Target="http://specs.cars-directory.net/toyota/granvia/3.0DT_G_27266.html" TargetMode="External"/><Relationship Id="rId119" Type="http://schemas.openxmlformats.org/officeDocument/2006/relationships/hyperlink" Target="http://specs.cars-directory.net/toyota/lite_ace/2.2DT_AXL_high_roof_32304.html" TargetMode="External"/><Relationship Id="rId44" Type="http://schemas.openxmlformats.org/officeDocument/2006/relationships/hyperlink" Target="http://specs.cars-directory.net/toyota/camry/2.2DT_XJ_24980.html" TargetMode="External"/><Relationship Id="rId60" Type="http://schemas.openxmlformats.org/officeDocument/2006/relationships/hyperlink" Target="http://specs.cars-directory.net/toyota/chaser/2.5_Tourer_S_29855.html" TargetMode="External"/><Relationship Id="rId65" Type="http://schemas.openxmlformats.org/officeDocument/2006/relationships/hyperlink" Target="http://specs.cars-directory.net/toyota/chaser/2.4DT_Raffine_29788.html" TargetMode="External"/><Relationship Id="rId81" Type="http://schemas.openxmlformats.org/officeDocument/2006/relationships/hyperlink" Target="http://specs.cars-directory.net/toyota/corsa/1.5_VIT-X_27428.html" TargetMode="External"/><Relationship Id="rId86" Type="http://schemas.openxmlformats.org/officeDocument/2006/relationships/hyperlink" Target="http://specs.cars-directory.net/toyota/corsa/1.5_Cynthia_27490.html" TargetMode="External"/><Relationship Id="rId130" Type="http://schemas.openxmlformats.org/officeDocument/2006/relationships/hyperlink" Target="http://specs.cars-directory.net/toyota/sprinter/1.5_LX_28431.html" TargetMode="External"/><Relationship Id="rId135" Type="http://schemas.openxmlformats.org/officeDocument/2006/relationships/hyperlink" Target="http://specs.cars-directory.net/toyota/sprinter/2.0D_LX_28501.html" TargetMode="External"/><Relationship Id="rId151" Type="http://schemas.openxmlformats.org/officeDocument/2006/relationships/hyperlink" Target="http://specs.cars-directory.net/toyota/town_ace/2.2DT_Royal_Lounge_limited_skylight_roof_29607.html" TargetMode="External"/><Relationship Id="rId156" Type="http://schemas.openxmlformats.org/officeDocument/2006/relationships/hyperlink" Target="http://specs.cars-directory.net/nissan/sunny/1.3_EX_saloon_14414.html" TargetMode="External"/><Relationship Id="rId13" Type="http://schemas.openxmlformats.org/officeDocument/2006/relationships/hyperlink" Target="http://specs.cars-directory.net/mitsubishi/lancer/2.0DT_MX_saloon_11905.html" TargetMode="External"/><Relationship Id="rId18" Type="http://schemas.openxmlformats.org/officeDocument/2006/relationships/hyperlink" Target="http://specs.cars-directory.net/mitsubishi/pajero_junior/1.1_ZR-I_10184.html" TargetMode="External"/><Relationship Id="rId39" Type="http://schemas.openxmlformats.org/officeDocument/2006/relationships/hyperlink" Target="http://specs.cars-directory.net/toyota/camry/2.0_Lumiere_24931.html" TargetMode="External"/><Relationship Id="rId109" Type="http://schemas.openxmlformats.org/officeDocument/2006/relationships/hyperlink" Target="http://specs.cars-directory.net/toyota/cynos/1.3_Alpha_convertible_27824.html" TargetMode="External"/><Relationship Id="rId34" Type="http://schemas.openxmlformats.org/officeDocument/2006/relationships/hyperlink" Target="http://specs.cars-directory.net/toyota/caldina/2.0_CZ_25437.html" TargetMode="External"/><Relationship Id="rId50" Type="http://schemas.openxmlformats.org/officeDocument/2006/relationships/hyperlink" Target="http://specs.cars-directory.net/toyota/celica/2.0_Convertible_29011.html" TargetMode="External"/><Relationship Id="rId55" Type="http://schemas.openxmlformats.org/officeDocument/2006/relationships/hyperlink" Target="http://specs.cars-directory.net/toyota/chaser/2.0_Avante_29835.html" TargetMode="External"/><Relationship Id="rId76" Type="http://schemas.openxmlformats.org/officeDocument/2006/relationships/hyperlink" Target="http://specs.cars-directory.net/toyota/corona_premio/2.0DT_27761.html" TargetMode="External"/><Relationship Id="rId97" Type="http://schemas.openxmlformats.org/officeDocument/2006/relationships/hyperlink" Target="http://specs.cars-directory.net/toyota/cresta/2.0_Super_Lucent_27167.html" TargetMode="External"/><Relationship Id="rId104" Type="http://schemas.openxmlformats.org/officeDocument/2006/relationships/hyperlink" Target="http://specs.cars-directory.net/toyota/crown/3.0_Royal_saloon_26852.html" TargetMode="External"/><Relationship Id="rId120" Type="http://schemas.openxmlformats.org/officeDocument/2006/relationships/hyperlink" Target="http://specs.cars-directory.net/toyota/lite_ace_noah/2.0_Field_Tourer_standart_roof_32424.html" TargetMode="External"/><Relationship Id="rId125" Type="http://schemas.openxmlformats.org/officeDocument/2006/relationships/hyperlink" Target="http://specs.cars-directory.net/toyota/mark_ii/2.5_Grande_31949.html" TargetMode="External"/><Relationship Id="rId141" Type="http://schemas.openxmlformats.org/officeDocument/2006/relationships/hyperlink" Target="http://specs.cars-directory.net/toyota/tercel/1.5DT_Joinus_29242.html" TargetMode="External"/><Relationship Id="rId146" Type="http://schemas.openxmlformats.org/officeDocument/2006/relationships/hyperlink" Target="http://specs.cars-directory.net/toyota/town_ace/1.8_Custom_high_roof_29388.html" TargetMode="External"/><Relationship Id="rId167" Type="http://schemas.openxmlformats.org/officeDocument/2006/relationships/hyperlink" Target="http://specs.cars-directory.net/toyota/land_cruiser_prado/2.4DT_70_Prado_EX_32711.html" TargetMode="External"/><Relationship Id="rId7" Type="http://schemas.openxmlformats.org/officeDocument/2006/relationships/hyperlink" Target="http://specs.cars-directory.net/mitsubishi/lancer/1.5_MX_saloon_11861.html" TargetMode="External"/><Relationship Id="rId71" Type="http://schemas.openxmlformats.org/officeDocument/2006/relationships/hyperlink" Target="http://specs.cars-directory.net/toyota/corona_exiv/2.0_GT-4WD_27725.html" TargetMode="External"/><Relationship Id="rId92" Type="http://schemas.openxmlformats.org/officeDocument/2006/relationships/hyperlink" Target="http://specs.cars-directory.net/toyota/cresta/2.5_Roulant_27136.html" TargetMode="External"/><Relationship Id="rId162" Type="http://schemas.openxmlformats.org/officeDocument/2006/relationships/hyperlink" Target="http://specs.cars-directory.net/toyota/starlet/1.5D_Soleil_28114.html" TargetMode="External"/><Relationship Id="rId2" Type="http://schemas.openxmlformats.org/officeDocument/2006/relationships/hyperlink" Target="http://specs.cars-directory.net/mitsubishi/lancer/1.3_T_11819.html" TargetMode="External"/><Relationship Id="rId29" Type="http://schemas.openxmlformats.org/officeDocument/2006/relationships/hyperlink" Target="http://specs.cars-directory.net/toyota/avalon/3.0_23717.html" TargetMode="External"/><Relationship Id="rId24" Type="http://schemas.openxmlformats.org/officeDocument/2006/relationships/hyperlink" Target="http://specs.cars-directory.net/mitsubishi/rvr/2.0_Hyper_sports_gear_R_7838.html" TargetMode="External"/><Relationship Id="rId40" Type="http://schemas.openxmlformats.org/officeDocument/2006/relationships/hyperlink" Target="http://specs.cars-directory.net/toyota/camry/2.0_Lumiere_24931.html" TargetMode="External"/><Relationship Id="rId45" Type="http://schemas.openxmlformats.org/officeDocument/2006/relationships/hyperlink" Target="http://specs.cars-directory.net/toyota/camry_gracia/2.2_25028.html" TargetMode="External"/><Relationship Id="rId66" Type="http://schemas.openxmlformats.org/officeDocument/2006/relationships/hyperlink" Target="http://specs.cars-directory.net/toyota/chaser/2.4DT_XL_29782.html" TargetMode="External"/><Relationship Id="rId87" Type="http://schemas.openxmlformats.org/officeDocument/2006/relationships/hyperlink" Target="http://specs.cars-directory.net/toyota/corsa/1.5_Cynthia_27490.html" TargetMode="External"/><Relationship Id="rId110" Type="http://schemas.openxmlformats.org/officeDocument/2006/relationships/hyperlink" Target="http://specs.cars-directory.net/toyota/cynos/1.5_beta_convertible_27827.html" TargetMode="External"/><Relationship Id="rId115" Type="http://schemas.openxmlformats.org/officeDocument/2006/relationships/hyperlink" Target="http://specs.cars-directory.net/toyota/granvia/3.0DT_G_27274.html" TargetMode="External"/><Relationship Id="rId131" Type="http://schemas.openxmlformats.org/officeDocument/2006/relationships/hyperlink" Target="http://specs.cars-directory.net/toyota/sprinter/1.5_LX_28431.html" TargetMode="External"/><Relationship Id="rId136" Type="http://schemas.openxmlformats.org/officeDocument/2006/relationships/hyperlink" Target="http://specs.cars-directory.net/toyota/sprinter/2.2D_LX_28540.html" TargetMode="External"/><Relationship Id="rId157" Type="http://schemas.openxmlformats.org/officeDocument/2006/relationships/hyperlink" Target="http://specs.cars-directory.net/nissan/sunny/1.6_Super_touring_14508.html" TargetMode="External"/><Relationship Id="rId61" Type="http://schemas.openxmlformats.org/officeDocument/2006/relationships/hyperlink" Target="http://specs.cars-directory.net/toyota/chaser/3.0_Avante_G_29876.html" TargetMode="External"/><Relationship Id="rId82" Type="http://schemas.openxmlformats.org/officeDocument/2006/relationships/hyperlink" Target="http://specs.cars-directory.net/toyota/corsa/1.5DT_AX_27410.html" TargetMode="External"/><Relationship Id="rId152" Type="http://schemas.openxmlformats.org/officeDocument/2006/relationships/hyperlink" Target="http://specs.cars-directory.net/nissan/terrano/2.7DT_R3m_16948.html" TargetMode="External"/><Relationship Id="rId19" Type="http://schemas.openxmlformats.org/officeDocument/2006/relationships/hyperlink" Target="http://specs.cars-directory.net/mitsubishi/minica/660_Ce_sunroof_42387.html" TargetMode="External"/><Relationship Id="rId14" Type="http://schemas.openxmlformats.org/officeDocument/2006/relationships/hyperlink" Target="http://specs.cars-directory.net/mitsubishi/lancer/2.0DT_MX_saloon_11911.html" TargetMode="External"/><Relationship Id="rId30" Type="http://schemas.openxmlformats.org/officeDocument/2006/relationships/hyperlink" Target="http://specs.cars-directory.net/toyota/avalon/3.0_G_23720.html" TargetMode="External"/><Relationship Id="rId35" Type="http://schemas.openxmlformats.org/officeDocument/2006/relationships/hyperlink" Target="http://specs.cars-directory.net/toyota/caldina/2.0_TZ_25454.html" TargetMode="External"/><Relationship Id="rId56" Type="http://schemas.openxmlformats.org/officeDocument/2006/relationships/hyperlink" Target="http://specs.cars-directory.net/toyota/chaser/2.0_Tourer_29829.html" TargetMode="External"/><Relationship Id="rId77" Type="http://schemas.openxmlformats.org/officeDocument/2006/relationships/hyperlink" Target="http://specs.cars-directory.net/toyota/corsa/1.3_AX_27400.html" TargetMode="External"/><Relationship Id="rId100" Type="http://schemas.openxmlformats.org/officeDocument/2006/relationships/hyperlink" Target="http://specs.cars-directory.net/toyota/cresta/2.5_super_Lucent_Four_27197.html" TargetMode="External"/><Relationship Id="rId105" Type="http://schemas.openxmlformats.org/officeDocument/2006/relationships/hyperlink" Target="http://specs.cars-directory.net/toyota/crown/2.0_deluxe_54864.html" TargetMode="External"/><Relationship Id="rId126" Type="http://schemas.openxmlformats.org/officeDocument/2006/relationships/hyperlink" Target="http://specs.cars-directory.net/toyota/mark_ii/2.4DT_GL_31840.html" TargetMode="External"/><Relationship Id="rId147" Type="http://schemas.openxmlformats.org/officeDocument/2006/relationships/hyperlink" Target="http://specs.cars-directory.net/toyota/town_ace/1.8_Custom_high_roof_29389.html" TargetMode="External"/><Relationship Id="rId168" Type="http://schemas.openxmlformats.org/officeDocument/2006/relationships/hyperlink" Target="http://specs.cars-directory.net/toyota/land_cruiser_prado/2.4DT_70_Prado_EX_32711.html" TargetMode="External"/><Relationship Id="rId8" Type="http://schemas.openxmlformats.org/officeDocument/2006/relationships/hyperlink" Target="http://specs.cars-directory.net/mitsubishi/lancer/1.6_MR_11879.html" TargetMode="External"/><Relationship Id="rId51" Type="http://schemas.openxmlformats.org/officeDocument/2006/relationships/hyperlink" Target="http://specs.cars-directory.net/toyota/celica/2.0_GT-FOUR_28968.html" TargetMode="External"/><Relationship Id="rId72" Type="http://schemas.openxmlformats.org/officeDocument/2006/relationships/hyperlink" Target="http://specs.cars-directory.net/toyota/corona_premio/1.6_27736.html" TargetMode="External"/><Relationship Id="rId93" Type="http://schemas.openxmlformats.org/officeDocument/2006/relationships/hyperlink" Target="http://specs.cars-directory.net/toyota/cresta/2.5_Super_Lucent_27130.html" TargetMode="External"/><Relationship Id="rId98" Type="http://schemas.openxmlformats.org/officeDocument/2006/relationships/hyperlink" Target="http://specs.cars-directory.net/toyota/cresta/2.4DT_SC_27175.html" TargetMode="External"/><Relationship Id="rId121" Type="http://schemas.openxmlformats.org/officeDocument/2006/relationships/hyperlink" Target="http://specs.cars-directory.net/toyota/lite_ace_noah/2.0_Field_Tourer_standart_roof_32424.html" TargetMode="External"/><Relationship Id="rId142" Type="http://schemas.openxmlformats.org/officeDocument/2006/relationships/hyperlink" Target="http://specs.cars-directory.net/toyota/tercel/1.3_Avenue_29352.html" TargetMode="External"/><Relationship Id="rId163" Type="http://schemas.openxmlformats.org/officeDocument/2006/relationships/hyperlink" Target="http://specs.cars-directory.net/toyota/starlet/1.5D_X_28136.html" TargetMode="External"/><Relationship Id="rId3" Type="http://schemas.openxmlformats.org/officeDocument/2006/relationships/hyperlink" Target="http://specs.cars-directory.net/mitsubishi/lancer/1.5_MX_11834.html" TargetMode="External"/><Relationship Id="rId25" Type="http://schemas.openxmlformats.org/officeDocument/2006/relationships/hyperlink" Target="http://specs.cars-directory.net/mitsubishi/rvr/2.0_Hyper_sports_gear_R_7838.html" TargetMode="External"/><Relationship Id="rId46" Type="http://schemas.openxmlformats.org/officeDocument/2006/relationships/hyperlink" Target="http://specs.cars-directory.net/toyota/camry_gracia/2.2_25038.html" TargetMode="External"/><Relationship Id="rId67" Type="http://schemas.openxmlformats.org/officeDocument/2006/relationships/hyperlink" Target="http://specs.cars-directory.net/toyota/chaser/2.5_Avante_29795.html" TargetMode="External"/><Relationship Id="rId116" Type="http://schemas.openxmlformats.org/officeDocument/2006/relationships/hyperlink" Target="http://specs.cars-directory.net/toyota/lite_ace/2.0_FXV_32280.html" TargetMode="External"/><Relationship Id="rId137" Type="http://schemas.openxmlformats.org/officeDocument/2006/relationships/hyperlink" Target="http://specs.cars-directory.net/toyota/sprinter/2.2D_LX_28540.html" TargetMode="External"/><Relationship Id="rId158" Type="http://schemas.openxmlformats.org/officeDocument/2006/relationships/hyperlink" Target="http://specs.cars-directory.net/nissan/sunny/1.8_Super_touring_14518.html" TargetMode="External"/><Relationship Id="rId20" Type="http://schemas.openxmlformats.org/officeDocument/2006/relationships/hyperlink" Target="http://specs.cars-directory.net/mitsubishi/minica/660_Ce_sunroof_42388.html" TargetMode="External"/><Relationship Id="rId41" Type="http://schemas.openxmlformats.org/officeDocument/2006/relationships/hyperlink" Target="http://specs.cars-directory.net/toyota/camry/2.0_ZX_24941.html" TargetMode="External"/><Relationship Id="rId62" Type="http://schemas.openxmlformats.org/officeDocument/2006/relationships/hyperlink" Target="http://specs.cars-directory.net/toyota/chaser/1.8_Raffine_29768.html" TargetMode="External"/><Relationship Id="rId83" Type="http://schemas.openxmlformats.org/officeDocument/2006/relationships/hyperlink" Target="http://specs.cars-directory.net/toyota/corsa/1.3_Moa_27474.html" TargetMode="External"/><Relationship Id="rId88" Type="http://schemas.openxmlformats.org/officeDocument/2006/relationships/hyperlink" Target="http://specs.cars-directory.net/toyota/corsa/1.5DT_Moa_27482.html" TargetMode="External"/><Relationship Id="rId111" Type="http://schemas.openxmlformats.org/officeDocument/2006/relationships/hyperlink" Target="http://specs.cars-directory.net/toyota/estima_emina/2.2DT_Aeras_24422.html" TargetMode="External"/><Relationship Id="rId132" Type="http://schemas.openxmlformats.org/officeDocument/2006/relationships/hyperlink" Target="http://specs.cars-directory.net/toyota/sprinter/1.6_GT_28493.html" TargetMode="External"/><Relationship Id="rId153" Type="http://schemas.openxmlformats.org/officeDocument/2006/relationships/hyperlink" Target="http://specs.cars-directory.net/nissan/terrano/3.2D_wide_G3m_16973.html" TargetMode="External"/><Relationship Id="rId15" Type="http://schemas.openxmlformats.org/officeDocument/2006/relationships/hyperlink" Target="http://specs.cars-directory.net/mitsubishi/legnum/1.8_ST_12096.html" TargetMode="External"/><Relationship Id="rId36" Type="http://schemas.openxmlformats.org/officeDocument/2006/relationships/hyperlink" Target="http://specs.cars-directory.net/toyota/caldina/2.0D_CZ_25427.html" TargetMode="External"/><Relationship Id="rId57" Type="http://schemas.openxmlformats.org/officeDocument/2006/relationships/hyperlink" Target="http://specs.cars-directory.net/toyota/chaser/2.4DT_Avante_29848.html" TargetMode="External"/><Relationship Id="rId106" Type="http://schemas.openxmlformats.org/officeDocument/2006/relationships/hyperlink" Target="http://specs.cars-directory.net/toyota/crown_wagon/2.0_wagon_royal_extra_26888.html" TargetMode="External"/><Relationship Id="rId127" Type="http://schemas.openxmlformats.org/officeDocument/2006/relationships/hyperlink" Target="http://specs.cars-directory.net/toyota/mark_ii/1.8_GL_31770.html" TargetMode="External"/><Relationship Id="rId10" Type="http://schemas.openxmlformats.org/officeDocument/2006/relationships/hyperlink" Target="http://specs.cars-directory.net/mitsubishi/lancer/1.8_GSR_11897.html" TargetMode="External"/><Relationship Id="rId31" Type="http://schemas.openxmlformats.org/officeDocument/2006/relationships/hyperlink" Target="http://specs.cars-directory.net/toyota/caldina/1.8_CZ_25410.html" TargetMode="External"/><Relationship Id="rId52" Type="http://schemas.openxmlformats.org/officeDocument/2006/relationships/hyperlink" Target="http://specs.cars-directory.net/toyota/celsior/4.0_A_specification_29024.html" TargetMode="External"/><Relationship Id="rId73" Type="http://schemas.openxmlformats.org/officeDocument/2006/relationships/hyperlink" Target="http://specs.cars-directory.net/toyota/corona_premio/1.8_E_27748.html" TargetMode="External"/><Relationship Id="rId78" Type="http://schemas.openxmlformats.org/officeDocument/2006/relationships/hyperlink" Target="http://specs.cars-directory.net/toyota/corsa/1.5_AX_27416.html" TargetMode="External"/><Relationship Id="rId94" Type="http://schemas.openxmlformats.org/officeDocument/2006/relationships/hyperlink" Target="http://specs.cars-directory.net/toyota/cresta/2.5_Super_Lucent_27130.html" TargetMode="External"/><Relationship Id="rId99" Type="http://schemas.openxmlformats.org/officeDocument/2006/relationships/hyperlink" Target="http://specs.cars-directory.net/toyota/cresta/2.5_Super_Lucent_27188.html" TargetMode="External"/><Relationship Id="rId101" Type="http://schemas.openxmlformats.org/officeDocument/2006/relationships/hyperlink" Target="http://specs.cars-directory.net/toyota/cresta/3.0_Super_Lucent_G_27214.html" TargetMode="External"/><Relationship Id="rId122" Type="http://schemas.openxmlformats.org/officeDocument/2006/relationships/hyperlink" Target="http://specs.cars-directory.net/toyota/lite_ace_noah/2.2DT_Field_Tourer_standart_roof_32482.html" TargetMode="External"/><Relationship Id="rId143" Type="http://schemas.openxmlformats.org/officeDocument/2006/relationships/hyperlink" Target="http://specs.cars-directory.net/toyota/tercel/1.3_Avenue_29352.html" TargetMode="External"/><Relationship Id="rId148" Type="http://schemas.openxmlformats.org/officeDocument/2006/relationships/hyperlink" Target="http://specs.cars-directory.net/toyota/town_ace/2.0_Royal_Lounge_limited_skylight_roof_29555.html" TargetMode="External"/><Relationship Id="rId164" Type="http://schemas.openxmlformats.org/officeDocument/2006/relationships/hyperlink" Target="http://specs.cars-directory.net/toyota/starlet/1.5D_Soleil_28114.html" TargetMode="External"/><Relationship Id="rId169" Type="http://schemas.openxmlformats.org/officeDocument/2006/relationships/hyperlink" Target="http://specs.cars-directory.net/toyota/land_cruiser_prado/2.4DT_70_Prado_EX_32711.html" TargetMode="External"/><Relationship Id="rId4" Type="http://schemas.openxmlformats.org/officeDocument/2006/relationships/hyperlink" Target="http://specs.cars-directory.net/mitsubishi/lancer/1.5_MX_11840.html" TargetMode="External"/><Relationship Id="rId9" Type="http://schemas.openxmlformats.org/officeDocument/2006/relationships/hyperlink" Target="http://specs.cars-directory.net/mitsubishi/lancer/1.6_MR_MIVEC-MD_11887.html" TargetMode="External"/><Relationship Id="rId26" Type="http://schemas.openxmlformats.org/officeDocument/2006/relationships/hyperlink" Target="http://specs.cars-directory.net/toyota/aristo/3.0_Q_23759.html" TargetMode="External"/><Relationship Id="rId47" Type="http://schemas.openxmlformats.org/officeDocument/2006/relationships/hyperlink" Target="http://specs.cars-directory.net/toyota/camry_gracia/2.5_25060.html" TargetMode="External"/><Relationship Id="rId68" Type="http://schemas.openxmlformats.org/officeDocument/2006/relationships/hyperlink" Target="http://specs.cars-directory.net/toyota/chaser/2.5_Avante_Four_29804.html" TargetMode="External"/><Relationship Id="rId89" Type="http://schemas.openxmlformats.org/officeDocument/2006/relationships/hyperlink" Target="http://specs.cars-directory.net/toyota/cresta/2.0_Exceed_27120.html" TargetMode="External"/><Relationship Id="rId112" Type="http://schemas.openxmlformats.org/officeDocument/2006/relationships/hyperlink" Target="http://specs.cars-directory.net/toyota/estima_emina/2.2DT_D_middle_roof_24332.html" TargetMode="External"/><Relationship Id="rId133" Type="http://schemas.openxmlformats.org/officeDocument/2006/relationships/hyperlink" Target="http://specs.cars-directory.net/toyota/sprinter/1.6_GT_28493.html" TargetMode="External"/><Relationship Id="rId154" Type="http://schemas.openxmlformats.org/officeDocument/2006/relationships/hyperlink" Target="http://specs.cars-directory.net/nissan/terrano/3.3_R3m_16990.html" TargetMode="External"/><Relationship Id="rId16" Type="http://schemas.openxmlformats.org/officeDocument/2006/relationships/hyperlink" Target="http://specs.cars-directory.net/mitsubishi/legnum/2.0_20ST_12124.html" TargetMode="External"/><Relationship Id="rId37" Type="http://schemas.openxmlformats.org/officeDocument/2006/relationships/hyperlink" Target="http://specs.cars-directory.net/toyota/camry/1.8_Lumiere_24922.html" TargetMode="External"/><Relationship Id="rId58" Type="http://schemas.openxmlformats.org/officeDocument/2006/relationships/hyperlink" Target="http://specs.cars-directory.net/toyota/chaser/2.5_Avante_29852.html" TargetMode="External"/><Relationship Id="rId79" Type="http://schemas.openxmlformats.org/officeDocument/2006/relationships/hyperlink" Target="http://specs.cars-directory.net/toyota/corsa/1.5_AX_27420.html" TargetMode="External"/><Relationship Id="rId102" Type="http://schemas.openxmlformats.org/officeDocument/2006/relationships/hyperlink" Target="http://specs.cars-directory.net/toyota/cresta/2.0_Super_deluxe_27072.html" TargetMode="External"/><Relationship Id="rId123" Type="http://schemas.openxmlformats.org/officeDocument/2006/relationships/hyperlink" Target="http://specs.cars-directory.net/toyota/lite_ace_noah/2.2DT_Field_Tourer_standart_roof_32482.html" TargetMode="External"/><Relationship Id="rId144" Type="http://schemas.openxmlformats.org/officeDocument/2006/relationships/hyperlink" Target="http://specs.cars-directory.net/toyota/tercel/1.5_Joinus_29364.html" TargetMode="External"/><Relationship Id="rId90" Type="http://schemas.openxmlformats.org/officeDocument/2006/relationships/hyperlink" Target="http://specs.cars-directory.net/toyota/cresta/2.4DT_SC_27125.html" TargetMode="External"/><Relationship Id="rId165" Type="http://schemas.openxmlformats.org/officeDocument/2006/relationships/hyperlink" Target="http://specs.cars-directory.net/toyota/starlet/1.5D_X_28136.html" TargetMode="External"/><Relationship Id="rId27" Type="http://schemas.openxmlformats.org/officeDocument/2006/relationships/hyperlink" Target="http://specs.cars-directory.net/toyota/aristo/3.0_V_23769.html" TargetMode="External"/><Relationship Id="rId48" Type="http://schemas.openxmlformats.org/officeDocument/2006/relationships/hyperlink" Target="http://specs.cars-directory.net/toyota/camry_gracia/2.5_Four_G_selection_25070.html" TargetMode="External"/><Relationship Id="rId69" Type="http://schemas.openxmlformats.org/officeDocument/2006/relationships/hyperlink" Target="http://specs.cars-directory.net/toyota/corona_exiv/1.8_180E_27681.html" TargetMode="External"/><Relationship Id="rId113" Type="http://schemas.openxmlformats.org/officeDocument/2006/relationships/hyperlink" Target="http://specs.cars-directory.net/toyota/granvia/2.7_G_27257.html" TargetMode="External"/><Relationship Id="rId134" Type="http://schemas.openxmlformats.org/officeDocument/2006/relationships/hyperlink" Target="http://specs.cars-directory.net/toyota/sprinter/2.0D_LX_28501.html" TargetMode="External"/><Relationship Id="rId80" Type="http://schemas.openxmlformats.org/officeDocument/2006/relationships/hyperlink" Target="http://specs.cars-directory.net/toyota/corsa/1.5_VIT-X_27424.html" TargetMode="External"/><Relationship Id="rId155" Type="http://schemas.openxmlformats.org/officeDocument/2006/relationships/hyperlink" Target="http://specs.cars-directory.net/nissan/terrano_regulus/3.2DT_R_17012.html" TargetMode="External"/><Relationship Id="rId17" Type="http://schemas.openxmlformats.org/officeDocument/2006/relationships/hyperlink" Target="http://specs.cars-directory.net/mitsubishi/legnum/2.5_25ST_12156.html" TargetMode="External"/><Relationship Id="rId38" Type="http://schemas.openxmlformats.org/officeDocument/2006/relationships/hyperlink" Target="http://specs.cars-directory.net/toyota/camry/1.8_XJ_24916.html" TargetMode="External"/><Relationship Id="rId59" Type="http://schemas.openxmlformats.org/officeDocument/2006/relationships/hyperlink" Target="http://specs.cars-directory.net/toyota/chaser/2.5_Avante_29852.html" TargetMode="External"/><Relationship Id="rId103" Type="http://schemas.openxmlformats.org/officeDocument/2006/relationships/hyperlink" Target="http://specs.cars-directory.net/toyota/crown/2.4DT_Royal_saloon_26832.html" TargetMode="External"/><Relationship Id="rId124" Type="http://schemas.openxmlformats.org/officeDocument/2006/relationships/hyperlink" Target="http://specs.cars-directory.net/toyota/mark_ii/2.5_Grande_31949.html" TargetMode="External"/></Relationships>
</file>

<file path=xl/worksheets/_rels/sheet22.xml.rels><?xml version="1.0" encoding="UTF-8" standalone="yes"?>
<Relationships xmlns="http://schemas.openxmlformats.org/package/2006/relationships"><Relationship Id="rId117" Type="http://schemas.openxmlformats.org/officeDocument/2006/relationships/hyperlink" Target="http://specs.cars-directory.net/toyota/crown/3.0_Royal_saloon_26851.html" TargetMode="External"/><Relationship Id="rId21" Type="http://schemas.openxmlformats.org/officeDocument/2006/relationships/hyperlink" Target="http://specs.cars-directory.net/mitsubishi/legnum/2.0_20ST_12124.html" TargetMode="External"/><Relationship Id="rId42" Type="http://schemas.openxmlformats.org/officeDocument/2006/relationships/hyperlink" Target="http://specs.cars-directory.net/toyota/caldina/2.0_E_25486.html" TargetMode="External"/><Relationship Id="rId63" Type="http://schemas.openxmlformats.org/officeDocument/2006/relationships/hyperlink" Target="http://specs.cars-directory.net/toyota/camry_gracia/2.5_Four_G_selection_25071.html" TargetMode="External"/><Relationship Id="rId84" Type="http://schemas.openxmlformats.org/officeDocument/2006/relationships/hyperlink" Target="http://specs.cars-directory.net/toyota/corolla_spacio/1.8_26102.html" TargetMode="External"/><Relationship Id="rId138" Type="http://schemas.openxmlformats.org/officeDocument/2006/relationships/hyperlink" Target="http://specs.cars-directory.net/toyota/harrier/3.0_31096.html" TargetMode="External"/><Relationship Id="rId159" Type="http://schemas.openxmlformats.org/officeDocument/2006/relationships/hyperlink" Target="http://specs.cars-directory.net/toyota/sprinter/2.0D_LX_28502.html" TargetMode="External"/><Relationship Id="rId170" Type="http://schemas.openxmlformats.org/officeDocument/2006/relationships/hyperlink" Target="http://specs.cars-directory.net/nissan/terrano/2.7DT_R3m_16951.html" TargetMode="External"/><Relationship Id="rId107" Type="http://schemas.openxmlformats.org/officeDocument/2006/relationships/hyperlink" Target="http://specs.cars-directory.net/toyota/cresta/2.0_Exceed_27121.html" TargetMode="External"/><Relationship Id="rId11" Type="http://schemas.openxmlformats.org/officeDocument/2006/relationships/hyperlink" Target="http://specs.cars-directory.net/mitsubishi/lancer/2.0DT_MX_11901.html" TargetMode="External"/><Relationship Id="rId32" Type="http://schemas.openxmlformats.org/officeDocument/2006/relationships/hyperlink" Target="http://specs.cars-directory.net/mitsubishi/rvr/2.0_Hyper_sports_gear_R_7837.html" TargetMode="External"/><Relationship Id="rId53" Type="http://schemas.openxmlformats.org/officeDocument/2006/relationships/hyperlink" Target="http://specs.cars-directory.net/toyota/camry/1.8_XJ_24915.html" TargetMode="External"/><Relationship Id="rId74" Type="http://schemas.openxmlformats.org/officeDocument/2006/relationships/hyperlink" Target="http://specs.cars-directory.net/toyota/chaser/2.0_Avante_29834.html" TargetMode="External"/><Relationship Id="rId128" Type="http://schemas.openxmlformats.org/officeDocument/2006/relationships/hyperlink" Target="http://specs.cars-directory.net/toyota/granvia/3.0DT_G_27275.html" TargetMode="External"/><Relationship Id="rId149" Type="http://schemas.openxmlformats.org/officeDocument/2006/relationships/hyperlink" Target="http://specs.cars-directory.net/toyota/mark_ii/2.5_Grande_31950.html" TargetMode="External"/><Relationship Id="rId5" Type="http://schemas.openxmlformats.org/officeDocument/2006/relationships/hyperlink" Target="http://specs.cars-directory.net/mitsubishi/lancer/1.5_MX_extra_11850.html" TargetMode="External"/><Relationship Id="rId95" Type="http://schemas.openxmlformats.org/officeDocument/2006/relationships/hyperlink" Target="http://specs.cars-directory.net/toyota/corsa/1.3_AX_27399.html" TargetMode="External"/><Relationship Id="rId160" Type="http://schemas.openxmlformats.org/officeDocument/2006/relationships/hyperlink" Target="http://specs.cars-directory.net/toyota/sprinter/2.2D_LX_28540.html" TargetMode="External"/><Relationship Id="rId181" Type="http://schemas.openxmlformats.org/officeDocument/2006/relationships/hyperlink" Target="http://specs.cars-directory.net/toyota/starlet/1.5D_X_28136.html" TargetMode="External"/><Relationship Id="rId22" Type="http://schemas.openxmlformats.org/officeDocument/2006/relationships/hyperlink" Target="http://specs.cars-directory.net/mitsubishi/minica/660_Ce_sunroof_42387.html" TargetMode="External"/><Relationship Id="rId43" Type="http://schemas.openxmlformats.org/officeDocument/2006/relationships/hyperlink" Target="http://specs.cars-directory.net/toyota/caldina/2.0_G_25492.html" TargetMode="External"/><Relationship Id="rId64" Type="http://schemas.openxmlformats.org/officeDocument/2006/relationships/hyperlink" Target="http://specs.cars-directory.net/toyota/cavalier/2.4_26400.html" TargetMode="External"/><Relationship Id="rId118" Type="http://schemas.openxmlformats.org/officeDocument/2006/relationships/hyperlink" Target="http://specs.cars-directory.net/toyota/crown/2.0_deluxe_54888.html" TargetMode="External"/><Relationship Id="rId139" Type="http://schemas.openxmlformats.org/officeDocument/2006/relationships/hyperlink" Target="http://specs.cars-directory.net/toyota/ipsum/2.0_24002.html" TargetMode="External"/><Relationship Id="rId85" Type="http://schemas.openxmlformats.org/officeDocument/2006/relationships/hyperlink" Target="http://specs.cars-directory.net/toyota/corona_exiv/1.8_180E_27682.html" TargetMode="External"/><Relationship Id="rId150" Type="http://schemas.openxmlformats.org/officeDocument/2006/relationships/hyperlink" Target="http://specs.cars-directory.net/toyota/mark_ii/2.4DT_Grande_31841.html" TargetMode="External"/><Relationship Id="rId171" Type="http://schemas.openxmlformats.org/officeDocument/2006/relationships/hyperlink" Target="http://specs.cars-directory.net/nissan/terrano/3.2DT_G3m_16970.html" TargetMode="External"/><Relationship Id="rId12" Type="http://schemas.openxmlformats.org/officeDocument/2006/relationships/hyperlink" Target="http://specs.cars-directory.net/mitsubishi/lancer/2.0DT_MX_saloon_11908.html" TargetMode="External"/><Relationship Id="rId33" Type="http://schemas.openxmlformats.org/officeDocument/2006/relationships/hyperlink" Target="http://specs.cars-directory.net/toyota/aristo/3.0_S300_23773.html" TargetMode="External"/><Relationship Id="rId108" Type="http://schemas.openxmlformats.org/officeDocument/2006/relationships/hyperlink" Target="http://specs.cars-directory.net/toyota/cresta/2.4DT_SC_27126.html" TargetMode="External"/><Relationship Id="rId129" Type="http://schemas.openxmlformats.org/officeDocument/2006/relationships/hyperlink" Target="http://specs.cars-directory.net/toyota/granvia/3.4_G_27314.html" TargetMode="External"/><Relationship Id="rId54" Type="http://schemas.openxmlformats.org/officeDocument/2006/relationships/hyperlink" Target="http://specs.cars-directory.net/toyota/camry/2.0_Lumiere_24933.html" TargetMode="External"/><Relationship Id="rId75" Type="http://schemas.openxmlformats.org/officeDocument/2006/relationships/hyperlink" Target="http://specs.cars-directory.net/toyota/chaser/2.0_Tourer_29830.html" TargetMode="External"/><Relationship Id="rId96" Type="http://schemas.openxmlformats.org/officeDocument/2006/relationships/hyperlink" Target="http://specs.cars-directory.net/toyota/corsa/1.5_AX_27415.html" TargetMode="External"/><Relationship Id="rId140" Type="http://schemas.openxmlformats.org/officeDocument/2006/relationships/hyperlink" Target="http://specs.cars-directory.net/toyota/ipsum/2.0_24002.html" TargetMode="External"/><Relationship Id="rId161" Type="http://schemas.openxmlformats.org/officeDocument/2006/relationships/hyperlink" Target="http://specs.cars-directory.net/toyota/sprinter/2.2D_LX_28540.html" TargetMode="External"/><Relationship Id="rId182" Type="http://schemas.openxmlformats.org/officeDocument/2006/relationships/hyperlink" Target="http://specs.cars-directory.net/toyota/starlet/1.5D_Soleil_28114.html" TargetMode="External"/><Relationship Id="rId6" Type="http://schemas.openxmlformats.org/officeDocument/2006/relationships/hyperlink" Target="http://specs.cars-directory.net/mitsubishi/lancer/1.5_MX_saloon_11858.html" TargetMode="External"/><Relationship Id="rId23" Type="http://schemas.openxmlformats.org/officeDocument/2006/relationships/hyperlink" Target="http://specs.cars-directory.net/mitsubishi/minica/660_Ce_sunroof_42388.html" TargetMode="External"/><Relationship Id="rId119" Type="http://schemas.openxmlformats.org/officeDocument/2006/relationships/hyperlink" Target="http://specs.cars-directory.net/toyota/crown_wagon/2.0_wagon_royal_extra_26887.html" TargetMode="External"/><Relationship Id="rId44" Type="http://schemas.openxmlformats.org/officeDocument/2006/relationships/hyperlink" Target="http://specs.cars-directory.net/toyota/caldina/2.0_G_25492.html" TargetMode="External"/><Relationship Id="rId65" Type="http://schemas.openxmlformats.org/officeDocument/2006/relationships/hyperlink" Target="http://specs.cars-directory.net/toyota/cavalier/2.4_S_26406.html" TargetMode="External"/><Relationship Id="rId86" Type="http://schemas.openxmlformats.org/officeDocument/2006/relationships/hyperlink" Target="http://specs.cars-directory.net/toyota/corona_exiv/2.0_200E_27698.html" TargetMode="External"/><Relationship Id="rId130" Type="http://schemas.openxmlformats.org/officeDocument/2006/relationships/hyperlink" Target="http://specs.cars-directory.net/toyota/granvia/3.4_G_cruising_selection_27323.html" TargetMode="External"/><Relationship Id="rId151" Type="http://schemas.openxmlformats.org/officeDocument/2006/relationships/hyperlink" Target="http://specs.cars-directory.net/toyota/raum/1.5_32567.html" TargetMode="External"/><Relationship Id="rId172" Type="http://schemas.openxmlformats.org/officeDocument/2006/relationships/hyperlink" Target="http://specs.cars-directory.net/nissan/terrano/3.3_R3m_SE_limited_16995.html" TargetMode="External"/><Relationship Id="rId13" Type="http://schemas.openxmlformats.org/officeDocument/2006/relationships/hyperlink" Target="http://specs.cars-directory.net/mitsubishi/lancer/2.0DT_MX_saloon_11916.html" TargetMode="External"/><Relationship Id="rId18" Type="http://schemas.openxmlformats.org/officeDocument/2006/relationships/hyperlink" Target="http://specs.cars-directory.net/mitsubishi/rvr/1.8_Exceed_7876.html" TargetMode="External"/><Relationship Id="rId39" Type="http://schemas.openxmlformats.org/officeDocument/2006/relationships/hyperlink" Target="http://specs.cars-directory.net/toyota/avalon/3.0_G_23721.html" TargetMode="External"/><Relationship Id="rId109" Type="http://schemas.openxmlformats.org/officeDocument/2006/relationships/hyperlink" Target="http://specs.cars-directory.net/toyota/cresta/2.5_Exceed_27134.html" TargetMode="External"/><Relationship Id="rId34" Type="http://schemas.openxmlformats.org/officeDocument/2006/relationships/hyperlink" Target="http://specs.cars-directory.net/toyota/aristo/3.0_V300_23778.html" TargetMode="External"/><Relationship Id="rId50" Type="http://schemas.openxmlformats.org/officeDocument/2006/relationships/hyperlink" Target="http://specs.cars-directory.net/toyota/caldina/2.0_TZ_Aerial_25471.html" TargetMode="External"/><Relationship Id="rId55" Type="http://schemas.openxmlformats.org/officeDocument/2006/relationships/hyperlink" Target="http://specs.cars-directory.net/toyota/camry/2.0_Lumiere_24933.html" TargetMode="External"/><Relationship Id="rId76" Type="http://schemas.openxmlformats.org/officeDocument/2006/relationships/hyperlink" Target="http://specs.cars-directory.net/toyota/chaser/2.4DT_Avante_29849.html" TargetMode="External"/><Relationship Id="rId97" Type="http://schemas.openxmlformats.org/officeDocument/2006/relationships/hyperlink" Target="http://specs.cars-directory.net/toyota/corsa/1.5_AX_27419.html" TargetMode="External"/><Relationship Id="rId104" Type="http://schemas.openxmlformats.org/officeDocument/2006/relationships/hyperlink" Target="http://specs.cars-directory.net/toyota/corsa/1.5_Cynthia_27489.html" TargetMode="External"/><Relationship Id="rId120" Type="http://schemas.openxmlformats.org/officeDocument/2006/relationships/hyperlink" Target="http://specs.cars-directory.net/toyota/curren/1.8_TS_25542.html" TargetMode="External"/><Relationship Id="rId125" Type="http://schemas.openxmlformats.org/officeDocument/2006/relationships/hyperlink" Target="http://specs.cars-directory.net/toyota/estima_emina/2.2DT_D_middle_roof_24332.html" TargetMode="External"/><Relationship Id="rId141" Type="http://schemas.openxmlformats.org/officeDocument/2006/relationships/hyperlink" Target="http://specs.cars-directory.net/toyota/ipsum/2.2DT_24030.html" TargetMode="External"/><Relationship Id="rId146" Type="http://schemas.openxmlformats.org/officeDocument/2006/relationships/hyperlink" Target="http://specs.cars-directory.net/toyota/lite_ace_noah/2.2DT_Field_Tourer_standart_roof_32481.html" TargetMode="External"/><Relationship Id="rId167" Type="http://schemas.openxmlformats.org/officeDocument/2006/relationships/hyperlink" Target="http://specs.cars-directory.net/toyota/tercel/1.3_Avenue_29351.html" TargetMode="External"/><Relationship Id="rId188" Type="http://schemas.openxmlformats.org/officeDocument/2006/relationships/printerSettings" Target="../printerSettings/printerSettings6.bin"/><Relationship Id="rId7" Type="http://schemas.openxmlformats.org/officeDocument/2006/relationships/hyperlink" Target="http://specs.cars-directory.net/mitsubishi/lancer/1.5_MX_saloon_11866.html" TargetMode="External"/><Relationship Id="rId71" Type="http://schemas.openxmlformats.org/officeDocument/2006/relationships/hyperlink" Target="http://specs.cars-directory.net/toyota/celsior/4.0_C_specification_29035.html" TargetMode="External"/><Relationship Id="rId92" Type="http://schemas.openxmlformats.org/officeDocument/2006/relationships/hyperlink" Target="http://specs.cars-directory.net/toyota/corona_premio/2.0DT_27763.html" TargetMode="External"/><Relationship Id="rId162" Type="http://schemas.openxmlformats.org/officeDocument/2006/relationships/hyperlink" Target="http://specs.cars-directory.net/toyota/tercel/1.3_Avenue_29235.html" TargetMode="External"/><Relationship Id="rId183" Type="http://schemas.openxmlformats.org/officeDocument/2006/relationships/hyperlink" Target="http://specs.cars-directory.net/toyota/starlet/1.5D_X_28136.html" TargetMode="External"/><Relationship Id="rId2" Type="http://schemas.openxmlformats.org/officeDocument/2006/relationships/hyperlink" Target="http://specs.cars-directory.net/mitsubishi/lancer/1.3_T_11822.html" TargetMode="External"/><Relationship Id="rId29" Type="http://schemas.openxmlformats.org/officeDocument/2006/relationships/hyperlink" Target="http://specs.cars-directory.net/mitsubishi/rvr/1.8_Exceed_7876.html" TargetMode="External"/><Relationship Id="rId24" Type="http://schemas.openxmlformats.org/officeDocument/2006/relationships/hyperlink" Target="http://specs.cars-directory.net/mitsubishi/minica_toppo/660_Amista_10930.html" TargetMode="External"/><Relationship Id="rId40" Type="http://schemas.openxmlformats.org/officeDocument/2006/relationships/hyperlink" Target="http://specs.cars-directory.net/toyota/caldina/1.8_E_25483.html" TargetMode="External"/><Relationship Id="rId45" Type="http://schemas.openxmlformats.org/officeDocument/2006/relationships/hyperlink" Target="http://specs.cars-directory.net/toyota/caldina/2.2DT_E_25512.html" TargetMode="External"/><Relationship Id="rId66" Type="http://schemas.openxmlformats.org/officeDocument/2006/relationships/hyperlink" Target="http://specs.cars-directory.net/toyota/celica/2.0_Convertible_29012.html" TargetMode="External"/><Relationship Id="rId87" Type="http://schemas.openxmlformats.org/officeDocument/2006/relationships/hyperlink" Target="http://specs.cars-directory.net/toyota/corona_exiv/2.0_GT-4WD_27726.html" TargetMode="External"/><Relationship Id="rId110" Type="http://schemas.openxmlformats.org/officeDocument/2006/relationships/hyperlink" Target="http://specs.cars-directory.net/toyota/cresta/2.5_Roulant_27137.html" TargetMode="External"/><Relationship Id="rId115" Type="http://schemas.openxmlformats.org/officeDocument/2006/relationships/hyperlink" Target="http://specs.cars-directory.net/toyota/crown/2.0_S_saloon_EXT_royal_S_package_3_number_26824.html" TargetMode="External"/><Relationship Id="rId131" Type="http://schemas.openxmlformats.org/officeDocument/2006/relationships/hyperlink" Target="http://specs.cars-directory.net/toyota/granvia/3.4_MF_comfort_selection_27318.html" TargetMode="External"/><Relationship Id="rId136" Type="http://schemas.openxmlformats.org/officeDocument/2006/relationships/hyperlink" Target="http://specs.cars-directory.net/toyota/harrier/2.2_FOUR_extra_G_package_4WD_38418.html" TargetMode="External"/><Relationship Id="rId157" Type="http://schemas.openxmlformats.org/officeDocument/2006/relationships/hyperlink" Target="http://specs.cars-directory.net/toyota/sprinter/1.6_GT_28494.html" TargetMode="External"/><Relationship Id="rId178" Type="http://schemas.openxmlformats.org/officeDocument/2006/relationships/hyperlink" Target="http://specs.cars-directory.net/nissan/sunny/2.0D_EX_saloon_14535.html" TargetMode="External"/><Relationship Id="rId61" Type="http://schemas.openxmlformats.org/officeDocument/2006/relationships/hyperlink" Target="http://specs.cars-directory.net/toyota/camry_gracia/2.2_25039.html" TargetMode="External"/><Relationship Id="rId82" Type="http://schemas.openxmlformats.org/officeDocument/2006/relationships/hyperlink" Target="http://specs.cars-directory.net/toyota/corolla_spacio/1.8_26044.html" TargetMode="External"/><Relationship Id="rId152" Type="http://schemas.openxmlformats.org/officeDocument/2006/relationships/hyperlink" Target="http://specs.cars-directory.net/toyota/raum/1.5_32567.html" TargetMode="External"/><Relationship Id="rId173" Type="http://schemas.openxmlformats.org/officeDocument/2006/relationships/hyperlink" Target="http://specs.cars-directory.net/nissan/terrano_regulus/3.2DT_RS_17011.html" TargetMode="External"/><Relationship Id="rId19" Type="http://schemas.openxmlformats.org/officeDocument/2006/relationships/hyperlink" Target="http://specs.cars-directory.net/mitsubishi/rvr/2.0_sports_gear_X3_7889.html" TargetMode="External"/><Relationship Id="rId14" Type="http://schemas.openxmlformats.org/officeDocument/2006/relationships/hyperlink" Target="http://specs.cars-directory.net/mitsubishi/libero/1.5_MVV_12015.html" TargetMode="External"/><Relationship Id="rId30" Type="http://schemas.openxmlformats.org/officeDocument/2006/relationships/hyperlink" Target="http://specs.cars-directory.net/mitsubishi/rvr/2.4_Sport_gear_aero_7892.html" TargetMode="External"/><Relationship Id="rId35" Type="http://schemas.openxmlformats.org/officeDocument/2006/relationships/hyperlink" Target="http://specs.cars-directory.net/toyota/aristo/3.0_Q_23759.html" TargetMode="External"/><Relationship Id="rId56" Type="http://schemas.openxmlformats.org/officeDocument/2006/relationships/hyperlink" Target="http://specs.cars-directory.net/toyota/camry/2.0_ZX_24943.html" TargetMode="External"/><Relationship Id="rId77" Type="http://schemas.openxmlformats.org/officeDocument/2006/relationships/hyperlink" Target="http://specs.cars-directory.net/toyota/chaser/2.5_Avante_29853.html" TargetMode="External"/><Relationship Id="rId100" Type="http://schemas.openxmlformats.org/officeDocument/2006/relationships/hyperlink" Target="http://specs.cars-directory.net/toyota/corsa/1.5DT_AX_27409.html" TargetMode="External"/><Relationship Id="rId105" Type="http://schemas.openxmlformats.org/officeDocument/2006/relationships/hyperlink" Target="http://specs.cars-directory.net/toyota/corsa/1.5_Cynthia_27489.html" TargetMode="External"/><Relationship Id="rId126" Type="http://schemas.openxmlformats.org/officeDocument/2006/relationships/hyperlink" Target="http://specs.cars-directory.net/toyota/granvia/2.7_G_27258.html" TargetMode="External"/><Relationship Id="rId147" Type="http://schemas.openxmlformats.org/officeDocument/2006/relationships/hyperlink" Target="http://specs.cars-directory.net/toyota/lite_ace_noah/2.2DT_Field_Tourer_standart_roof_32481.html" TargetMode="External"/><Relationship Id="rId168" Type="http://schemas.openxmlformats.org/officeDocument/2006/relationships/hyperlink" Target="http://specs.cars-directory.net/toyota/tercel/1.5_Joinus_29363.html" TargetMode="External"/><Relationship Id="rId8" Type="http://schemas.openxmlformats.org/officeDocument/2006/relationships/hyperlink" Target="http://specs.cars-directory.net/mitsubishi/lancer/1.6_MR_11882.html" TargetMode="External"/><Relationship Id="rId51" Type="http://schemas.openxmlformats.org/officeDocument/2006/relationships/hyperlink" Target="http://specs.cars-directory.net/toyota/caldina/2.0D_CZ_25426.html" TargetMode="External"/><Relationship Id="rId72" Type="http://schemas.openxmlformats.org/officeDocument/2006/relationships/hyperlink" Target="http://specs.cars-directory.net/toyota/century/5.0_42015.html" TargetMode="External"/><Relationship Id="rId93" Type="http://schemas.openxmlformats.org/officeDocument/2006/relationships/hyperlink" Target="http://specs.cars-directory.net/toyota/corona_premio/2.2DT_27790.html" TargetMode="External"/><Relationship Id="rId98" Type="http://schemas.openxmlformats.org/officeDocument/2006/relationships/hyperlink" Target="http://specs.cars-directory.net/toyota/corsa/1.5_VIT-X_27423.html" TargetMode="External"/><Relationship Id="rId121" Type="http://schemas.openxmlformats.org/officeDocument/2006/relationships/hyperlink" Target="http://specs.cars-directory.net/toyota/curren/2.0_FS_25545.html" TargetMode="External"/><Relationship Id="rId142" Type="http://schemas.openxmlformats.org/officeDocument/2006/relationships/hyperlink" Target="http://specs.cars-directory.net/toyota/lite_ace/2.2DT_AXL_high_roof_32304.html" TargetMode="External"/><Relationship Id="rId163" Type="http://schemas.openxmlformats.org/officeDocument/2006/relationships/hyperlink" Target="http://specs.cars-directory.net/toyota/tercel/1.5_Joinus_29251.html" TargetMode="External"/><Relationship Id="rId184" Type="http://schemas.openxmlformats.org/officeDocument/2006/relationships/hyperlink" Target="http://specs.cars-directory.net/toyota/land_cruiser_prado/2.4DT_70_LX5_32696.html" TargetMode="External"/><Relationship Id="rId3" Type="http://schemas.openxmlformats.org/officeDocument/2006/relationships/hyperlink" Target="http://specs.cars-directory.net/mitsubishi/lancer/1.5_MX_11833.html" TargetMode="External"/><Relationship Id="rId25" Type="http://schemas.openxmlformats.org/officeDocument/2006/relationships/hyperlink" Target="http://specs.cars-directory.net/mitsubishi/minica_toppo/660_Amista_10930.html" TargetMode="External"/><Relationship Id="rId46" Type="http://schemas.openxmlformats.org/officeDocument/2006/relationships/hyperlink" Target="http://specs.cars-directory.net/toyota/caldina/1.8_CZ_25409.html" TargetMode="External"/><Relationship Id="rId67" Type="http://schemas.openxmlformats.org/officeDocument/2006/relationships/hyperlink" Target="http://specs.cars-directory.net/toyota/celica/2.0_GT-FOUR_28969.html" TargetMode="External"/><Relationship Id="rId116" Type="http://schemas.openxmlformats.org/officeDocument/2006/relationships/hyperlink" Target="http://specs.cars-directory.net/toyota/crown/2.4DT_Royal_saloon_26832.html" TargetMode="External"/><Relationship Id="rId137" Type="http://schemas.openxmlformats.org/officeDocument/2006/relationships/hyperlink" Target="http://specs.cars-directory.net/toyota/harrier/3.0_31096.html" TargetMode="External"/><Relationship Id="rId158" Type="http://schemas.openxmlformats.org/officeDocument/2006/relationships/hyperlink" Target="http://specs.cars-directory.net/toyota/sprinter/2.0D_LX_28502.html" TargetMode="External"/><Relationship Id="rId20" Type="http://schemas.openxmlformats.org/officeDocument/2006/relationships/hyperlink" Target="http://specs.cars-directory.net/mitsubishi/rvr/2.4_Sport_gear_aero_7892.html" TargetMode="External"/><Relationship Id="rId41" Type="http://schemas.openxmlformats.org/officeDocument/2006/relationships/hyperlink" Target="http://specs.cars-directory.net/toyota/caldina/2.0_E_25486.html" TargetMode="External"/><Relationship Id="rId62" Type="http://schemas.openxmlformats.org/officeDocument/2006/relationships/hyperlink" Target="http://specs.cars-directory.net/toyota/camry_gracia/2.5_25061.html" TargetMode="External"/><Relationship Id="rId83" Type="http://schemas.openxmlformats.org/officeDocument/2006/relationships/hyperlink" Target="http://specs.cars-directory.net/toyota/corolla_spacio/1.6_26074.html" TargetMode="External"/><Relationship Id="rId88" Type="http://schemas.openxmlformats.org/officeDocument/2006/relationships/hyperlink" Target="http://specs.cars-directory.net/toyota/corona_premio/1.6_27735.html" TargetMode="External"/><Relationship Id="rId111" Type="http://schemas.openxmlformats.org/officeDocument/2006/relationships/hyperlink" Target="http://specs.cars-directory.net/toyota/cresta/2.5_Super_Lucent_27131.html" TargetMode="External"/><Relationship Id="rId132" Type="http://schemas.openxmlformats.org/officeDocument/2006/relationships/hyperlink" Target="http://specs.cars-directory.net/toyota/granvia/3.4_MF_comfort_selection_27318.html" TargetMode="External"/><Relationship Id="rId153" Type="http://schemas.openxmlformats.org/officeDocument/2006/relationships/hyperlink" Target="http://specs.cars-directory.net/toyota/sprinter/1.3_LX_28414.html" TargetMode="External"/><Relationship Id="rId174" Type="http://schemas.openxmlformats.org/officeDocument/2006/relationships/hyperlink" Target="http://specs.cars-directory.net/nissan/sunny/1.5_EX_saloon_14611.html" TargetMode="External"/><Relationship Id="rId179" Type="http://schemas.openxmlformats.org/officeDocument/2006/relationships/hyperlink" Target="http://specs.cars-directory.net/toyota/hiace/2.4_Custom_30032.html" TargetMode="External"/><Relationship Id="rId15" Type="http://schemas.openxmlformats.org/officeDocument/2006/relationships/hyperlink" Target="http://specs.cars-directory.net/mitsubishi/libero/1.6_Green_field_12027.html" TargetMode="External"/><Relationship Id="rId36" Type="http://schemas.openxmlformats.org/officeDocument/2006/relationships/hyperlink" Target="http://specs.cars-directory.net/toyota/aristo/3.0_V_23768.html" TargetMode="External"/><Relationship Id="rId57" Type="http://schemas.openxmlformats.org/officeDocument/2006/relationships/hyperlink" Target="http://specs.cars-directory.net/toyota/camry/2.0_ZX_24948.html" TargetMode="External"/><Relationship Id="rId106" Type="http://schemas.openxmlformats.org/officeDocument/2006/relationships/hyperlink" Target="http://specs.cars-directory.net/toyota/corsa/1.5DT_Moa_27481.html" TargetMode="External"/><Relationship Id="rId127" Type="http://schemas.openxmlformats.org/officeDocument/2006/relationships/hyperlink" Target="http://specs.cars-directory.net/toyota/granvia/3.0DT_G_27269.html" TargetMode="External"/><Relationship Id="rId10" Type="http://schemas.openxmlformats.org/officeDocument/2006/relationships/hyperlink" Target="http://specs.cars-directory.net/mitsubishi/lancer/1.8_GSR_11900.html" TargetMode="External"/><Relationship Id="rId31" Type="http://schemas.openxmlformats.org/officeDocument/2006/relationships/hyperlink" Target="http://specs.cars-directory.net/mitsubishi/rvr/2.0_Hyper_sports_gear_R_7837.html" TargetMode="External"/><Relationship Id="rId52" Type="http://schemas.openxmlformats.org/officeDocument/2006/relationships/hyperlink" Target="http://specs.cars-directory.net/toyota/camry/1.8_Lumiere_24921.html" TargetMode="External"/><Relationship Id="rId73" Type="http://schemas.openxmlformats.org/officeDocument/2006/relationships/hyperlink" Target="http://specs.cars-directory.net/toyota/chaser/1.8_Raffine_29826.html" TargetMode="External"/><Relationship Id="rId78" Type="http://schemas.openxmlformats.org/officeDocument/2006/relationships/hyperlink" Target="http://specs.cars-directory.net/toyota/chaser/2.5_Avante_29853.html" TargetMode="External"/><Relationship Id="rId94" Type="http://schemas.openxmlformats.org/officeDocument/2006/relationships/hyperlink" Target="http://specs.cars-directory.net/toyota/corona_premio/2.2DT_27790.html" TargetMode="External"/><Relationship Id="rId99" Type="http://schemas.openxmlformats.org/officeDocument/2006/relationships/hyperlink" Target="http://specs.cars-directory.net/toyota/corsa/1.5_VIT-X_27428.html" TargetMode="External"/><Relationship Id="rId101" Type="http://schemas.openxmlformats.org/officeDocument/2006/relationships/hyperlink" Target="http://specs.cars-directory.net/toyota/corsa/1.3_Moa_27473.html" TargetMode="External"/><Relationship Id="rId122" Type="http://schemas.openxmlformats.org/officeDocument/2006/relationships/hyperlink" Target="http://specs.cars-directory.net/toyota/cynos/1.3_Alpha_convertible_27823.html" TargetMode="External"/><Relationship Id="rId143" Type="http://schemas.openxmlformats.org/officeDocument/2006/relationships/hyperlink" Target="http://specs.cars-directory.net/toyota/lite_ace/2.2DT_AXL_high_roof_32304.html" TargetMode="External"/><Relationship Id="rId148" Type="http://schemas.openxmlformats.org/officeDocument/2006/relationships/hyperlink" Target="http://specs.cars-directory.net/toyota/mark_ii/2.5_Grande_31950.html" TargetMode="External"/><Relationship Id="rId164" Type="http://schemas.openxmlformats.org/officeDocument/2006/relationships/hyperlink" Target="http://specs.cars-directory.net/toyota/tercel/1.5_Joinus_29251.html" TargetMode="External"/><Relationship Id="rId169" Type="http://schemas.openxmlformats.org/officeDocument/2006/relationships/hyperlink" Target="http://specs.cars-directory.net/toyota/tercel/1.5_Joinus_29363.html" TargetMode="External"/><Relationship Id="rId185" Type="http://schemas.openxmlformats.org/officeDocument/2006/relationships/hyperlink" Target="http://specs.cars-directory.net/toyota/land_cruiser_prado/4.0_Prado_TX_34650.html" TargetMode="External"/><Relationship Id="rId4" Type="http://schemas.openxmlformats.org/officeDocument/2006/relationships/hyperlink" Target="http://specs.cars-directory.net/mitsubishi/lancer/1.5_MX_11839.html" TargetMode="External"/><Relationship Id="rId9" Type="http://schemas.openxmlformats.org/officeDocument/2006/relationships/hyperlink" Target="http://specs.cars-directory.net/mitsubishi/lancer/1.6_MR_MIVEC-MD_11890.html" TargetMode="External"/><Relationship Id="rId180" Type="http://schemas.openxmlformats.org/officeDocument/2006/relationships/hyperlink" Target="http://specs.cars-directory.net/toyota/starlet/1.5D_Soleil_28114.html" TargetMode="External"/><Relationship Id="rId26" Type="http://schemas.openxmlformats.org/officeDocument/2006/relationships/hyperlink" Target="http://specs.cars-directory.net/mitsubishi/pajero/3.0_exceed_long_9960.html" TargetMode="External"/><Relationship Id="rId47" Type="http://schemas.openxmlformats.org/officeDocument/2006/relationships/hyperlink" Target="http://specs.cars-directory.net/toyota/caldina/1.8_FZ_25401.html" TargetMode="External"/><Relationship Id="rId68" Type="http://schemas.openxmlformats.org/officeDocument/2006/relationships/hyperlink" Target="http://specs.cars-directory.net/toyota/celica/2.0_SS-I_28927.html" TargetMode="External"/><Relationship Id="rId89" Type="http://schemas.openxmlformats.org/officeDocument/2006/relationships/hyperlink" Target="http://specs.cars-directory.net/toyota/corona_premio/1.8_E_27747.html" TargetMode="External"/><Relationship Id="rId112" Type="http://schemas.openxmlformats.org/officeDocument/2006/relationships/hyperlink" Target="http://specs.cars-directory.net/toyota/cresta/2.5_Super_Lucent_27131.html" TargetMode="External"/><Relationship Id="rId133" Type="http://schemas.openxmlformats.org/officeDocument/2006/relationships/hyperlink" Target="http://specs.cars-directory.net/toyota/granvia/3.4_Q_27332.html" TargetMode="External"/><Relationship Id="rId154" Type="http://schemas.openxmlformats.org/officeDocument/2006/relationships/hyperlink" Target="http://specs.cars-directory.net/toyota/sprinter/1.5_LX_28432.html" TargetMode="External"/><Relationship Id="rId175" Type="http://schemas.openxmlformats.org/officeDocument/2006/relationships/hyperlink" Target="http://specs.cars-directory.net/nissan/sunny/1.3_EX_saloon_14413.html" TargetMode="External"/><Relationship Id="rId16" Type="http://schemas.openxmlformats.org/officeDocument/2006/relationships/hyperlink" Target="http://specs.cars-directory.net/mitsubishi/pajero/2.4_Rookie_metal_top_wide_short_9807.html" TargetMode="External"/><Relationship Id="rId37" Type="http://schemas.openxmlformats.org/officeDocument/2006/relationships/hyperlink" Target="http://specs.cars-directory.net/toyota/aristo/4.0_Zi-Four_23770.html" TargetMode="External"/><Relationship Id="rId58" Type="http://schemas.openxmlformats.org/officeDocument/2006/relationships/hyperlink" Target="http://specs.cars-directory.net/toyota/camry/2.2DT_XJ_24980.html" TargetMode="External"/><Relationship Id="rId79" Type="http://schemas.openxmlformats.org/officeDocument/2006/relationships/hyperlink" Target="http://specs.cars-directory.net/toyota/chaser/2.5_Tourer_S_29856.html" TargetMode="External"/><Relationship Id="rId102" Type="http://schemas.openxmlformats.org/officeDocument/2006/relationships/hyperlink" Target="http://specs.cars-directory.net/toyota/corsa/1.3_Moa_27473.html" TargetMode="External"/><Relationship Id="rId123" Type="http://schemas.openxmlformats.org/officeDocument/2006/relationships/hyperlink" Target="http://specs.cars-directory.net/toyota/cynos/1.5_beta_convertible_27828.html" TargetMode="External"/><Relationship Id="rId144" Type="http://schemas.openxmlformats.org/officeDocument/2006/relationships/hyperlink" Target="http://specs.cars-directory.net/toyota/lite_ace_noah/2.0_Field_Tourer_standart_roof_32423.html" TargetMode="External"/><Relationship Id="rId90" Type="http://schemas.openxmlformats.org/officeDocument/2006/relationships/hyperlink" Target="http://specs.cars-directory.net/toyota/corona_premio/2.0_E_27771.html" TargetMode="External"/><Relationship Id="rId165" Type="http://schemas.openxmlformats.org/officeDocument/2006/relationships/hyperlink" Target="http://specs.cars-directory.net/toyota/tercel/1.5DT_Joinus_29242.html" TargetMode="External"/><Relationship Id="rId186" Type="http://schemas.openxmlformats.org/officeDocument/2006/relationships/hyperlink" Target="http://specs.cars-directory.net/toyota/land_cruiser_prado/2.4DT_70_LX5_32696.html" TargetMode="External"/><Relationship Id="rId27" Type="http://schemas.openxmlformats.org/officeDocument/2006/relationships/hyperlink" Target="http://specs.cars-directory.net/mitsubishi/pajero/3.5_Evolution_short_9993.html" TargetMode="External"/><Relationship Id="rId48" Type="http://schemas.openxmlformats.org/officeDocument/2006/relationships/hyperlink" Target="http://specs.cars-directory.net/toyota/caldina/2.0_CZ_25436.html" TargetMode="External"/><Relationship Id="rId69" Type="http://schemas.openxmlformats.org/officeDocument/2006/relationships/hyperlink" Target="http://specs.cars-directory.net/toyota/celsior/4.0_A_specification_29025.html" TargetMode="External"/><Relationship Id="rId113" Type="http://schemas.openxmlformats.org/officeDocument/2006/relationships/hyperlink" Target="http://specs.cars-directory.net/toyota/cresta/3.0_Exceed_G_27152.html" TargetMode="External"/><Relationship Id="rId134" Type="http://schemas.openxmlformats.org/officeDocument/2006/relationships/hyperlink" Target="http://specs.cars-directory.net/toyota/granvia/3.4_Q_27332.html" TargetMode="External"/><Relationship Id="rId80" Type="http://schemas.openxmlformats.org/officeDocument/2006/relationships/hyperlink" Target="http://specs.cars-directory.net/toyota/chaser/3.0_Avante_G_29877.html" TargetMode="External"/><Relationship Id="rId155" Type="http://schemas.openxmlformats.org/officeDocument/2006/relationships/hyperlink" Target="http://specs.cars-directory.net/toyota/sprinter/1.5_LX_28432.html" TargetMode="External"/><Relationship Id="rId176" Type="http://schemas.openxmlformats.org/officeDocument/2006/relationships/hyperlink" Target="http://specs.cars-directory.net/nissan/sunny/1.6_Super_touring_14507.html" TargetMode="External"/><Relationship Id="rId17" Type="http://schemas.openxmlformats.org/officeDocument/2006/relationships/hyperlink" Target="http://specs.cars-directory.net/mitsubishi/pajero_junior/1.1_ZR-I_10187.html" TargetMode="External"/><Relationship Id="rId38" Type="http://schemas.openxmlformats.org/officeDocument/2006/relationships/hyperlink" Target="http://specs.cars-directory.net/toyota/avalon/3.0_23718.html" TargetMode="External"/><Relationship Id="rId59" Type="http://schemas.openxmlformats.org/officeDocument/2006/relationships/hyperlink" Target="http://specs.cars-directory.net/toyota/camry/2.2DT_XJ_24980.html" TargetMode="External"/><Relationship Id="rId103" Type="http://schemas.openxmlformats.org/officeDocument/2006/relationships/hyperlink" Target="http://specs.cars-directory.net/toyota/corsa/1.5_Cynthia_27489.html" TargetMode="External"/><Relationship Id="rId124" Type="http://schemas.openxmlformats.org/officeDocument/2006/relationships/hyperlink" Target="http://specs.cars-directory.net/toyota/estima_emina/2.2DT_Aeras_24422.html" TargetMode="External"/><Relationship Id="rId70" Type="http://schemas.openxmlformats.org/officeDocument/2006/relationships/hyperlink" Target="http://specs.cars-directory.net/toyota/celsior/4.0_B_specification_29030.html" TargetMode="External"/><Relationship Id="rId91" Type="http://schemas.openxmlformats.org/officeDocument/2006/relationships/hyperlink" Target="http://specs.cars-directory.net/toyota/corona_premio/2.0DT_27759.html" TargetMode="External"/><Relationship Id="rId145" Type="http://schemas.openxmlformats.org/officeDocument/2006/relationships/hyperlink" Target="http://specs.cars-directory.net/toyota/lite_ace_noah/2.0_Field_Tourer_standart_roof_32423.html" TargetMode="External"/><Relationship Id="rId166" Type="http://schemas.openxmlformats.org/officeDocument/2006/relationships/hyperlink" Target="http://specs.cars-directory.net/toyota/tercel/1.3_Avenue_29351.html" TargetMode="External"/><Relationship Id="rId187" Type="http://schemas.openxmlformats.org/officeDocument/2006/relationships/hyperlink" Target="http://specs.cars-directory.net/toyota/land_cruiser_prado/2.4DT_70_LX5_32696.html" TargetMode="External"/><Relationship Id="rId1" Type="http://schemas.openxmlformats.org/officeDocument/2006/relationships/hyperlink" Target="http://specs.cars-directory.net/mitsubishi/lancer/1.3_MX_11830.html" TargetMode="External"/><Relationship Id="rId28" Type="http://schemas.openxmlformats.org/officeDocument/2006/relationships/hyperlink" Target="http://specs.cars-directory.net/mitsubishi/pajero_mini/660_active_field_edition_4WD_54956.html" TargetMode="External"/><Relationship Id="rId49" Type="http://schemas.openxmlformats.org/officeDocument/2006/relationships/hyperlink" Target="http://specs.cars-directory.net/toyota/caldina/2.0_CZ_25436.html" TargetMode="External"/><Relationship Id="rId114" Type="http://schemas.openxmlformats.org/officeDocument/2006/relationships/hyperlink" Target="http://specs.cars-directory.net/toyota/cresta/2.0_Super_deluxe_27071.html" TargetMode="External"/><Relationship Id="rId60" Type="http://schemas.openxmlformats.org/officeDocument/2006/relationships/hyperlink" Target="http://specs.cars-directory.net/toyota/camry_gracia/2.2_Four_25032.html" TargetMode="External"/><Relationship Id="rId81" Type="http://schemas.openxmlformats.org/officeDocument/2006/relationships/hyperlink" Target="http://specs.cars-directory.net/toyota/corolla_spacio/1.6_26028.html" TargetMode="External"/><Relationship Id="rId135" Type="http://schemas.openxmlformats.org/officeDocument/2006/relationships/hyperlink" Target="http://specs.cars-directory.net/toyota/harrier/2.2_31084.html" TargetMode="External"/><Relationship Id="rId156" Type="http://schemas.openxmlformats.org/officeDocument/2006/relationships/hyperlink" Target="http://specs.cars-directory.net/toyota/sprinter/1.6_GT_28494.html" TargetMode="External"/><Relationship Id="rId177" Type="http://schemas.openxmlformats.org/officeDocument/2006/relationships/hyperlink" Target="http://specs.cars-directory.net/nissan/sunny/1.8_Super_touring_14517.html" TargetMode="External"/></Relationships>
</file>

<file path=xl/worksheets/_rels/sheet23.xml.rels><?xml version="1.0" encoding="UTF-8" standalone="yes"?>
<Relationships xmlns="http://schemas.openxmlformats.org/package/2006/relationships"><Relationship Id="rId117" Type="http://schemas.openxmlformats.org/officeDocument/2006/relationships/hyperlink" Target="http://specs.cars-directory.net/toyota/granvia/3.0DT_G_27268.html" TargetMode="External"/><Relationship Id="rId21" Type="http://schemas.openxmlformats.org/officeDocument/2006/relationships/hyperlink" Target="http://specs.cars-directory.net/mitsubishi/minica/660_Ce_sunroof_42387.html" TargetMode="External"/><Relationship Id="rId42" Type="http://schemas.openxmlformats.org/officeDocument/2006/relationships/hyperlink" Target="http://specs.cars-directory.net/toyota/camry/2.0_Lumiere_24931.html" TargetMode="External"/><Relationship Id="rId63" Type="http://schemas.openxmlformats.org/officeDocument/2006/relationships/hyperlink" Target="http://specs.cars-directory.net/toyota/chaser/2.4DT_Avante_29848.html" TargetMode="External"/><Relationship Id="rId84" Type="http://schemas.openxmlformats.org/officeDocument/2006/relationships/hyperlink" Target="http://specs.cars-directory.net/toyota/corsa/1.5_VIT-X_27428.html" TargetMode="External"/><Relationship Id="rId138" Type="http://schemas.openxmlformats.org/officeDocument/2006/relationships/hyperlink" Target="http://specs.cars-directory.net/toyota/mark_ii/2.5_Grande_31949.html" TargetMode="External"/><Relationship Id="rId159" Type="http://schemas.openxmlformats.org/officeDocument/2006/relationships/hyperlink" Target="http://specs.cars-directory.net/toyota/tercel/1.5_Joinus_29364.html" TargetMode="External"/><Relationship Id="rId170" Type="http://schemas.openxmlformats.org/officeDocument/2006/relationships/hyperlink" Target="http://specs.cars-directory.net/nissan/sunny/1.8_Super_saloon_14652.html" TargetMode="External"/><Relationship Id="rId107" Type="http://schemas.openxmlformats.org/officeDocument/2006/relationships/hyperlink" Target="http://specs.cars-directory.net/toyota/curren/1.8_TS_25541.html" TargetMode="External"/><Relationship Id="rId11" Type="http://schemas.openxmlformats.org/officeDocument/2006/relationships/hyperlink" Target="http://specs.cars-directory.net/mitsubishi/lancer/2.0DT_MX_saloon_11907.html" TargetMode="External"/><Relationship Id="rId32" Type="http://schemas.openxmlformats.org/officeDocument/2006/relationships/hyperlink" Target="http://specs.cars-directory.net/toyota/aristo/3.0_S300_23773.html" TargetMode="External"/><Relationship Id="rId53" Type="http://schemas.openxmlformats.org/officeDocument/2006/relationships/hyperlink" Target="http://specs.cars-directory.net/toyota/cavalier/2.4_S_26407.html" TargetMode="External"/><Relationship Id="rId74" Type="http://schemas.openxmlformats.org/officeDocument/2006/relationships/hyperlink" Target="http://specs.cars-directory.net/toyota/corona_exiv/2.0_GT-4WD_27725.html" TargetMode="External"/><Relationship Id="rId128" Type="http://schemas.openxmlformats.org/officeDocument/2006/relationships/hyperlink" Target="http://specs.cars-directory.net/toyota/harrier/3.0_31096.html" TargetMode="External"/><Relationship Id="rId149" Type="http://schemas.openxmlformats.org/officeDocument/2006/relationships/hyperlink" Target="http://specs.cars-directory.net/toyota/sprinter/1.6_GT_28493.html" TargetMode="External"/><Relationship Id="rId5" Type="http://schemas.openxmlformats.org/officeDocument/2006/relationships/hyperlink" Target="http://specs.cars-directory.net/mitsubishi/lancer/1.5_MX_extra_11849.html" TargetMode="External"/><Relationship Id="rId95" Type="http://schemas.openxmlformats.org/officeDocument/2006/relationships/hyperlink" Target="http://specs.cars-directory.net/toyota/cresta/2.5_Roulant_27136.html" TargetMode="External"/><Relationship Id="rId160" Type="http://schemas.openxmlformats.org/officeDocument/2006/relationships/hyperlink" Target="http://specs.cars-directory.net/toyota/tercel/1.5_Joinus_29364.html" TargetMode="External"/><Relationship Id="rId181" Type="http://schemas.openxmlformats.org/officeDocument/2006/relationships/hyperlink" Target="http://specs.cars-directory.net/toyota/land_cruiser/4.2_VX_diesel_turbo_4WD_40228.html" TargetMode="External"/><Relationship Id="rId22" Type="http://schemas.openxmlformats.org/officeDocument/2006/relationships/hyperlink" Target="http://specs.cars-directory.net/mitsubishi/minica/660_Ce_sunroof_42388.html" TargetMode="External"/><Relationship Id="rId43" Type="http://schemas.openxmlformats.org/officeDocument/2006/relationships/hyperlink" Target="http://specs.cars-directory.net/toyota/camry/2.0_Lumiere_24931.html" TargetMode="External"/><Relationship Id="rId64" Type="http://schemas.openxmlformats.org/officeDocument/2006/relationships/hyperlink" Target="http://specs.cars-directory.net/toyota/chaser/2.5_Avante_29852.html" TargetMode="External"/><Relationship Id="rId118" Type="http://schemas.openxmlformats.org/officeDocument/2006/relationships/hyperlink" Target="http://specs.cars-directory.net/toyota/granvia/3.0DT_G_27274.html" TargetMode="External"/><Relationship Id="rId139" Type="http://schemas.openxmlformats.org/officeDocument/2006/relationships/hyperlink" Target="http://specs.cars-directory.net/toyota/mark_ii/2.5_Grande_31949.html" TargetMode="External"/><Relationship Id="rId85" Type="http://schemas.openxmlformats.org/officeDocument/2006/relationships/hyperlink" Target="http://specs.cars-directory.net/toyota/corsa/1.3_Moa_27474.html" TargetMode="External"/><Relationship Id="rId150" Type="http://schemas.openxmlformats.org/officeDocument/2006/relationships/hyperlink" Target="http://specs.cars-directory.net/toyota/sprinter/2.0D_LX_28501.html" TargetMode="External"/><Relationship Id="rId171" Type="http://schemas.openxmlformats.org/officeDocument/2006/relationships/hyperlink" Target="http://specs.cars-directory.net/nissan/sunny/1.3_EX_saloon_14416.html" TargetMode="External"/><Relationship Id="rId12" Type="http://schemas.openxmlformats.org/officeDocument/2006/relationships/hyperlink" Target="http://specs.cars-directory.net/mitsubishi/lancer/2.0DT_MX_saloon_11915.html" TargetMode="External"/><Relationship Id="rId33" Type="http://schemas.openxmlformats.org/officeDocument/2006/relationships/hyperlink" Target="http://specs.cars-directory.net/toyota/aristo/3.0_V300_23778.html" TargetMode="External"/><Relationship Id="rId108" Type="http://schemas.openxmlformats.org/officeDocument/2006/relationships/hyperlink" Target="http://specs.cars-directory.net/toyota/curren/2.0_FS_25546.html" TargetMode="External"/><Relationship Id="rId129" Type="http://schemas.openxmlformats.org/officeDocument/2006/relationships/hyperlink" Target="http://specs.cars-directory.net/toyota/ipsum/2.0_24002.html" TargetMode="External"/><Relationship Id="rId54" Type="http://schemas.openxmlformats.org/officeDocument/2006/relationships/hyperlink" Target="http://specs.cars-directory.net/toyota/celica/2.0_Convertible_29011.html" TargetMode="External"/><Relationship Id="rId75" Type="http://schemas.openxmlformats.org/officeDocument/2006/relationships/hyperlink" Target="http://specs.cars-directory.net/toyota/corona_premio/1.6_27738.html" TargetMode="External"/><Relationship Id="rId96" Type="http://schemas.openxmlformats.org/officeDocument/2006/relationships/hyperlink" Target="http://specs.cars-directory.net/toyota/cresta/2.5_Super_Lucent_27130.html" TargetMode="External"/><Relationship Id="rId140" Type="http://schemas.openxmlformats.org/officeDocument/2006/relationships/hyperlink" Target="http://specs.cars-directory.net/toyota/mark_ii/2.4DT_GL_31840.html" TargetMode="External"/><Relationship Id="rId161" Type="http://schemas.openxmlformats.org/officeDocument/2006/relationships/hyperlink" Target="http://specs.cars-directory.net/toyota/town_ace/2.0_SW_high_roof_29616.html" TargetMode="External"/><Relationship Id="rId182" Type="http://schemas.openxmlformats.org/officeDocument/2006/relationships/printerSettings" Target="../printerSettings/printerSettings7.bin"/><Relationship Id="rId6" Type="http://schemas.openxmlformats.org/officeDocument/2006/relationships/hyperlink" Target="http://specs.cars-directory.net/mitsubishi/lancer/1.5_MX_saloon_11857.html" TargetMode="External"/><Relationship Id="rId23" Type="http://schemas.openxmlformats.org/officeDocument/2006/relationships/hyperlink" Target="http://specs.cars-directory.net/mitsubishi/pajero/3.5_Evolution_short_9992.html" TargetMode="External"/><Relationship Id="rId119" Type="http://schemas.openxmlformats.org/officeDocument/2006/relationships/hyperlink" Target="http://specs.cars-directory.net/toyota/granvia/3.4_G_27314.html" TargetMode="External"/><Relationship Id="rId44" Type="http://schemas.openxmlformats.org/officeDocument/2006/relationships/hyperlink" Target="http://specs.cars-directory.net/toyota/camry/2.0_ZX_24945.html" TargetMode="External"/><Relationship Id="rId60" Type="http://schemas.openxmlformats.org/officeDocument/2006/relationships/hyperlink" Target="http://specs.cars-directory.net/toyota/chaser/1.8_Raffine_29826.html" TargetMode="External"/><Relationship Id="rId65" Type="http://schemas.openxmlformats.org/officeDocument/2006/relationships/hyperlink" Target="http://specs.cars-directory.net/toyota/chaser/2.5_Avante_29852.html" TargetMode="External"/><Relationship Id="rId81" Type="http://schemas.openxmlformats.org/officeDocument/2006/relationships/hyperlink" Target="http://specs.cars-directory.net/toyota/corsa/1.5_AX_27418.html" TargetMode="External"/><Relationship Id="rId86" Type="http://schemas.openxmlformats.org/officeDocument/2006/relationships/hyperlink" Target="http://specs.cars-directory.net/toyota/corsa/1.3_Moa_27474.html" TargetMode="External"/><Relationship Id="rId130" Type="http://schemas.openxmlformats.org/officeDocument/2006/relationships/hyperlink" Target="http://specs.cars-directory.net/toyota/ipsum/2.0_24002.html" TargetMode="External"/><Relationship Id="rId135" Type="http://schemas.openxmlformats.org/officeDocument/2006/relationships/hyperlink" Target="http://specs.cars-directory.net/toyota/lite_ace_noah/2.0_Field_Tourer_standart_roof_32424.html" TargetMode="External"/><Relationship Id="rId151" Type="http://schemas.openxmlformats.org/officeDocument/2006/relationships/hyperlink" Target="http://specs.cars-directory.net/toyota/sprinter/2.0D_LX_28501.html" TargetMode="External"/><Relationship Id="rId156" Type="http://schemas.openxmlformats.org/officeDocument/2006/relationships/hyperlink" Target="http://specs.cars-directory.net/toyota/tercel/1.5DT_Joinus_29242.html" TargetMode="External"/><Relationship Id="rId177" Type="http://schemas.openxmlformats.org/officeDocument/2006/relationships/hyperlink" Target="http://specs.cars-directory.net/toyota/starlet/1.5D_X_28136.html" TargetMode="External"/><Relationship Id="rId172" Type="http://schemas.openxmlformats.org/officeDocument/2006/relationships/hyperlink" Target="http://specs.cars-directory.net/nissan/sunny/1.6_Super_touring_14510.html" TargetMode="External"/><Relationship Id="rId13" Type="http://schemas.openxmlformats.org/officeDocument/2006/relationships/hyperlink" Target="http://specs.cars-directory.net/mitsubishi/libero/1.5_MVV_12014.html" TargetMode="External"/><Relationship Id="rId18" Type="http://schemas.openxmlformats.org/officeDocument/2006/relationships/hyperlink" Target="http://specs.cars-directory.net/mitsubishi/rvr/2.4_Sport_gear_aero_7893.html" TargetMode="External"/><Relationship Id="rId39" Type="http://schemas.openxmlformats.org/officeDocument/2006/relationships/hyperlink" Target="http://specs.cars-directory.net/toyota/caldina/2.2DT_E_25513.html" TargetMode="External"/><Relationship Id="rId109" Type="http://schemas.openxmlformats.org/officeDocument/2006/relationships/hyperlink" Target="http://specs.cars-directory.net/toyota/cynos/1.3_Alpha_convertible_27824.html" TargetMode="External"/><Relationship Id="rId34" Type="http://schemas.openxmlformats.org/officeDocument/2006/relationships/hyperlink" Target="http://specs.cars-directory.net/toyota/caldina/1.8_E_25482.html" TargetMode="External"/><Relationship Id="rId50" Type="http://schemas.openxmlformats.org/officeDocument/2006/relationships/hyperlink" Target="http://specs.cars-directory.net/toyota/camry_gracia/2.5_25060.html" TargetMode="External"/><Relationship Id="rId55" Type="http://schemas.openxmlformats.org/officeDocument/2006/relationships/hyperlink" Target="http://specs.cars-directory.net/toyota/celica/2.0_GT-FOUR_28968.html" TargetMode="External"/><Relationship Id="rId76" Type="http://schemas.openxmlformats.org/officeDocument/2006/relationships/hyperlink" Target="http://specs.cars-directory.net/toyota/corona_premio/1.8_E_27750.html" TargetMode="External"/><Relationship Id="rId97" Type="http://schemas.openxmlformats.org/officeDocument/2006/relationships/hyperlink" Target="http://specs.cars-directory.net/toyota/cresta/2.5_Super_Lucent_27130.html" TargetMode="External"/><Relationship Id="rId104" Type="http://schemas.openxmlformats.org/officeDocument/2006/relationships/hyperlink" Target="http://specs.cars-directory.net/toyota/crown/3.0_Royal_saloon_26852.html" TargetMode="External"/><Relationship Id="rId120" Type="http://schemas.openxmlformats.org/officeDocument/2006/relationships/hyperlink" Target="http://specs.cars-directory.net/toyota/granvia/3.4_G_cruising_selection_27323.html" TargetMode="External"/><Relationship Id="rId125" Type="http://schemas.openxmlformats.org/officeDocument/2006/relationships/hyperlink" Target="http://specs.cars-directory.net/toyota/harrier/2.2_extra_G_package_38419.html" TargetMode="External"/><Relationship Id="rId141" Type="http://schemas.openxmlformats.org/officeDocument/2006/relationships/hyperlink" Target="http://specs.cars-directory.net/toyota/mark_ii/1.8_GR_saloon_31747.html" TargetMode="External"/><Relationship Id="rId146" Type="http://schemas.openxmlformats.org/officeDocument/2006/relationships/hyperlink" Target="http://specs.cars-directory.net/toyota/sprinter/1.3_LX_28413.html" TargetMode="External"/><Relationship Id="rId167" Type="http://schemas.openxmlformats.org/officeDocument/2006/relationships/hyperlink" Target="http://specs.cars-directory.net/nissan/terrano/3.3_R3m-R_16992.html" TargetMode="External"/><Relationship Id="rId7" Type="http://schemas.openxmlformats.org/officeDocument/2006/relationships/hyperlink" Target="http://specs.cars-directory.net/mitsubishi/lancer/1.5_MX_saloon_11865.html" TargetMode="External"/><Relationship Id="rId71" Type="http://schemas.openxmlformats.org/officeDocument/2006/relationships/hyperlink" Target="http://specs.cars-directory.net/toyota/corolla_spacio/1.8_26103.html" TargetMode="External"/><Relationship Id="rId92" Type="http://schemas.openxmlformats.org/officeDocument/2006/relationships/hyperlink" Target="http://specs.cars-directory.net/toyota/cresta/2.0_Super_Lucent_27117.html" TargetMode="External"/><Relationship Id="rId162" Type="http://schemas.openxmlformats.org/officeDocument/2006/relationships/hyperlink" Target="http://specs.cars-directory.net/toyota/town_ace/2.0_SW_high_roof_29616.html" TargetMode="External"/><Relationship Id="rId2" Type="http://schemas.openxmlformats.org/officeDocument/2006/relationships/hyperlink" Target="http://specs.cars-directory.net/mitsubishi/lancer/1.3_T_11821.html" TargetMode="External"/><Relationship Id="rId29" Type="http://schemas.openxmlformats.org/officeDocument/2006/relationships/hyperlink" Target="http://specs.cars-directory.net/toyota/altezza/2.0_AS200_Z_edition_23791.html" TargetMode="External"/><Relationship Id="rId24" Type="http://schemas.openxmlformats.org/officeDocument/2006/relationships/hyperlink" Target="http://specs.cars-directory.net/mitsubishi/pajero_mini/660_active_field_edition_4WD_54966.html" TargetMode="External"/><Relationship Id="rId40" Type="http://schemas.openxmlformats.org/officeDocument/2006/relationships/hyperlink" Target="http://specs.cars-directory.net/toyota/camry/1.8_Lumiere_24924.html" TargetMode="External"/><Relationship Id="rId45" Type="http://schemas.openxmlformats.org/officeDocument/2006/relationships/hyperlink" Target="http://specs.cars-directory.net/toyota/camry/2.0_ZX_24947.html" TargetMode="External"/><Relationship Id="rId66" Type="http://schemas.openxmlformats.org/officeDocument/2006/relationships/hyperlink" Target="http://specs.cars-directory.net/toyota/chaser/2.5_Tourer_S_29855.html" TargetMode="External"/><Relationship Id="rId87" Type="http://schemas.openxmlformats.org/officeDocument/2006/relationships/hyperlink" Target="http://specs.cars-directory.net/toyota/corsa/1.5_Cynthia_27490.html" TargetMode="External"/><Relationship Id="rId110" Type="http://schemas.openxmlformats.org/officeDocument/2006/relationships/hyperlink" Target="http://specs.cars-directory.net/toyota/cynos/1.5_beta_convertible_27827.html" TargetMode="External"/><Relationship Id="rId115" Type="http://schemas.openxmlformats.org/officeDocument/2006/relationships/hyperlink" Target="http://specs.cars-directory.net/toyota/gaia/2.2DT_26378.html" TargetMode="External"/><Relationship Id="rId131" Type="http://schemas.openxmlformats.org/officeDocument/2006/relationships/hyperlink" Target="http://specs.cars-directory.net/toyota/ipsum/2.2DT_24031.html" TargetMode="External"/><Relationship Id="rId136" Type="http://schemas.openxmlformats.org/officeDocument/2006/relationships/hyperlink" Target="http://specs.cars-directory.net/toyota/lite_ace_noah/2.2DT_Field_Tourer_standart_roof_32482.html" TargetMode="External"/><Relationship Id="rId157" Type="http://schemas.openxmlformats.org/officeDocument/2006/relationships/hyperlink" Target="http://specs.cars-directory.net/toyota/tercel/1.3_Avenue_29352.html" TargetMode="External"/><Relationship Id="rId178" Type="http://schemas.openxmlformats.org/officeDocument/2006/relationships/hyperlink" Target="http://specs.cars-directory.net/toyota/starlet/1.5D_Soleil_28114.html" TargetMode="External"/><Relationship Id="rId61" Type="http://schemas.openxmlformats.org/officeDocument/2006/relationships/hyperlink" Target="http://specs.cars-directory.net/toyota/chaser/2.0_Avante_29835.html" TargetMode="External"/><Relationship Id="rId82" Type="http://schemas.openxmlformats.org/officeDocument/2006/relationships/hyperlink" Target="http://specs.cars-directory.net/toyota/corsa/1.5_AX_27420.html" TargetMode="External"/><Relationship Id="rId152" Type="http://schemas.openxmlformats.org/officeDocument/2006/relationships/hyperlink" Target="http://specs.cars-directory.net/toyota/sprinter/2.2D_LX_28540.html" TargetMode="External"/><Relationship Id="rId173" Type="http://schemas.openxmlformats.org/officeDocument/2006/relationships/hyperlink" Target="http://specs.cars-directory.net/nissan/sunny/2.0D_EX_saloon_14538.html" TargetMode="External"/><Relationship Id="rId19" Type="http://schemas.openxmlformats.org/officeDocument/2006/relationships/hyperlink" Target="http://specs.cars-directory.net/mitsubishi/toppo_bj/660_Guppy_9715.html" TargetMode="External"/><Relationship Id="rId14" Type="http://schemas.openxmlformats.org/officeDocument/2006/relationships/hyperlink" Target="http://specs.cars-directory.net/mitsubishi/pajero_io/1.8_active_field_edition_4WD_41562.html" TargetMode="External"/><Relationship Id="rId30" Type="http://schemas.openxmlformats.org/officeDocument/2006/relationships/hyperlink" Target="http://specs.cars-directory.net/toyota/altezza/2.0_RS200_23809.html" TargetMode="External"/><Relationship Id="rId35" Type="http://schemas.openxmlformats.org/officeDocument/2006/relationships/hyperlink" Target="http://specs.cars-directory.net/toyota/caldina/2.0_E_25488.html" TargetMode="External"/><Relationship Id="rId56" Type="http://schemas.openxmlformats.org/officeDocument/2006/relationships/hyperlink" Target="http://specs.cars-directory.net/toyota/celsior/4.0_A_specification_29024.html" TargetMode="External"/><Relationship Id="rId77" Type="http://schemas.openxmlformats.org/officeDocument/2006/relationships/hyperlink" Target="http://specs.cars-directory.net/toyota/corona_premio/2.0_E_27774.html" TargetMode="External"/><Relationship Id="rId100" Type="http://schemas.openxmlformats.org/officeDocument/2006/relationships/hyperlink" Target="http://specs.cars-directory.net/toyota/crown/2.0_S_saloon_EXT_royal_S_package_5_number_26821.html" TargetMode="External"/><Relationship Id="rId105" Type="http://schemas.openxmlformats.org/officeDocument/2006/relationships/hyperlink" Target="http://specs.cars-directory.net/toyota/crown/2.0_deluxe_54864.html" TargetMode="External"/><Relationship Id="rId126" Type="http://schemas.openxmlformats.org/officeDocument/2006/relationships/hyperlink" Target="http://specs.cars-directory.net/toyota/harrier/2.2_FOUR_G_package_4WD_38412.html" TargetMode="External"/><Relationship Id="rId147" Type="http://schemas.openxmlformats.org/officeDocument/2006/relationships/hyperlink" Target="http://specs.cars-directory.net/toyota/sprinter/1.5_LX_28431.html" TargetMode="External"/><Relationship Id="rId168" Type="http://schemas.openxmlformats.org/officeDocument/2006/relationships/hyperlink" Target="http://specs.cars-directory.net/nissan/terrano_regulus/3.2DT_RS-R_17013.html" TargetMode="External"/><Relationship Id="rId8" Type="http://schemas.openxmlformats.org/officeDocument/2006/relationships/hyperlink" Target="http://specs.cars-directory.net/mitsubishi/lancer/1.6_MR_11881.html" TargetMode="External"/><Relationship Id="rId51" Type="http://schemas.openxmlformats.org/officeDocument/2006/relationships/hyperlink" Target="http://specs.cars-directory.net/toyota/camry_gracia/2.5_Four_G_selection_25070.html" TargetMode="External"/><Relationship Id="rId72" Type="http://schemas.openxmlformats.org/officeDocument/2006/relationships/hyperlink" Target="http://specs.cars-directory.net/toyota/corona_exiv/1.8_180E_27681.html" TargetMode="External"/><Relationship Id="rId93" Type="http://schemas.openxmlformats.org/officeDocument/2006/relationships/hyperlink" Target="http://specs.cars-directory.net/toyota/cresta/2.4DT_SC_27125.html" TargetMode="External"/><Relationship Id="rId98" Type="http://schemas.openxmlformats.org/officeDocument/2006/relationships/hyperlink" Target="http://specs.cars-directory.net/toyota/cresta/3.0_Exceed_G_27151.html" TargetMode="External"/><Relationship Id="rId121" Type="http://schemas.openxmlformats.org/officeDocument/2006/relationships/hyperlink" Target="http://specs.cars-directory.net/toyota/granvia/3.4_MF_comfort_selection_27318.html" TargetMode="External"/><Relationship Id="rId142" Type="http://schemas.openxmlformats.org/officeDocument/2006/relationships/hyperlink" Target="http://specs.cars-directory.net/toyota/nadia/2.0_29939.html" TargetMode="External"/><Relationship Id="rId163" Type="http://schemas.openxmlformats.org/officeDocument/2006/relationships/hyperlink" Target="http://specs.cars-directory.net/toyota/town_ace_noah/2.2DT_Field_Tourer_standart_roof_29676.html" TargetMode="External"/><Relationship Id="rId3" Type="http://schemas.openxmlformats.org/officeDocument/2006/relationships/hyperlink" Target="http://specs.cars-directory.net/mitsubishi/lancer/1.5_MX_11836.html" TargetMode="External"/><Relationship Id="rId25" Type="http://schemas.openxmlformats.org/officeDocument/2006/relationships/hyperlink" Target="http://specs.cars-directory.net/mitsubishi/rvr/1.8_Exceed_7877.html" TargetMode="External"/><Relationship Id="rId46" Type="http://schemas.openxmlformats.org/officeDocument/2006/relationships/hyperlink" Target="http://specs.cars-directory.net/toyota/camry/2.2DT_XJ_24980.html" TargetMode="External"/><Relationship Id="rId67" Type="http://schemas.openxmlformats.org/officeDocument/2006/relationships/hyperlink" Target="http://specs.cars-directory.net/toyota/chaser/3.0_Avante_G_29878.html" TargetMode="External"/><Relationship Id="rId116" Type="http://schemas.openxmlformats.org/officeDocument/2006/relationships/hyperlink" Target="http://specs.cars-directory.net/toyota/granvia/2.7_G_27256.html" TargetMode="External"/><Relationship Id="rId137" Type="http://schemas.openxmlformats.org/officeDocument/2006/relationships/hyperlink" Target="http://specs.cars-directory.net/toyota/lite_ace_noah/2.2DT_Field_Tourer_standart_roof_32482.html" TargetMode="External"/><Relationship Id="rId158" Type="http://schemas.openxmlformats.org/officeDocument/2006/relationships/hyperlink" Target="http://specs.cars-directory.net/toyota/tercel/1.3_Avenue_29352.html" TargetMode="External"/><Relationship Id="rId20" Type="http://schemas.openxmlformats.org/officeDocument/2006/relationships/hyperlink" Target="http://specs.cars-directory.net/mitsubishi/legnum/2.0_20ST_12124.html" TargetMode="External"/><Relationship Id="rId41" Type="http://schemas.openxmlformats.org/officeDocument/2006/relationships/hyperlink" Target="http://specs.cars-directory.net/toyota/camry/1.8_XJ_24918.html" TargetMode="External"/><Relationship Id="rId62" Type="http://schemas.openxmlformats.org/officeDocument/2006/relationships/hyperlink" Target="http://specs.cars-directory.net/toyota/chaser/2.0_Tourer_29829.html" TargetMode="External"/><Relationship Id="rId83" Type="http://schemas.openxmlformats.org/officeDocument/2006/relationships/hyperlink" Target="http://specs.cars-directory.net/toyota/corsa/1.5_VIT-X_27426.html" TargetMode="External"/><Relationship Id="rId88" Type="http://schemas.openxmlformats.org/officeDocument/2006/relationships/hyperlink" Target="http://specs.cars-directory.net/toyota/corsa/1.5_Cynthia_27490.html" TargetMode="External"/><Relationship Id="rId111" Type="http://schemas.openxmlformats.org/officeDocument/2006/relationships/hyperlink" Target="http://specs.cars-directory.net/toyota/duet/1.0_V_29892.html" TargetMode="External"/><Relationship Id="rId132" Type="http://schemas.openxmlformats.org/officeDocument/2006/relationships/hyperlink" Target="http://specs.cars-directory.net/toyota/lite_ace/2.2DT_AXL_high_roof_32304.html" TargetMode="External"/><Relationship Id="rId153" Type="http://schemas.openxmlformats.org/officeDocument/2006/relationships/hyperlink" Target="http://specs.cars-directory.net/toyota/sprinter/2.2D_LX_28540.html" TargetMode="External"/><Relationship Id="rId174" Type="http://schemas.openxmlformats.org/officeDocument/2006/relationships/hyperlink" Target="http://specs.cars-directory.net/toyota/hiace/2.4_Deluxe_30038.html" TargetMode="External"/><Relationship Id="rId179" Type="http://schemas.openxmlformats.org/officeDocument/2006/relationships/hyperlink" Target="http://specs.cars-directory.net/toyota/land_cruiser_prado/2.4DT_70_Prado_EX_32711.html" TargetMode="External"/><Relationship Id="rId15" Type="http://schemas.openxmlformats.org/officeDocument/2006/relationships/hyperlink" Target="http://specs.cars-directory.net/mitsubishi/pajero_junior/1.1_ZR-I_10186.html" TargetMode="External"/><Relationship Id="rId36" Type="http://schemas.openxmlformats.org/officeDocument/2006/relationships/hyperlink" Target="http://specs.cars-directory.net/toyota/caldina/2.0_E_25488.html" TargetMode="External"/><Relationship Id="rId57" Type="http://schemas.openxmlformats.org/officeDocument/2006/relationships/hyperlink" Target="http://specs.cars-directory.net/toyota/celsior/4.0_B_specification_29029.html" TargetMode="External"/><Relationship Id="rId106" Type="http://schemas.openxmlformats.org/officeDocument/2006/relationships/hyperlink" Target="http://specs.cars-directory.net/toyota/crown_wagon/2.0_wagon_royal_extra_26888.html" TargetMode="External"/><Relationship Id="rId127" Type="http://schemas.openxmlformats.org/officeDocument/2006/relationships/hyperlink" Target="http://specs.cars-directory.net/toyota/harrier/3.0_31096.html" TargetMode="External"/><Relationship Id="rId10" Type="http://schemas.openxmlformats.org/officeDocument/2006/relationships/hyperlink" Target="http://specs.cars-directory.net/mitsubishi/lancer/2.0DT_MX_11904.html" TargetMode="External"/><Relationship Id="rId31" Type="http://schemas.openxmlformats.org/officeDocument/2006/relationships/hyperlink" Target="http://specs.cars-directory.net/toyota/altezza/2.0_RS200_Z_edition_23818.html" TargetMode="External"/><Relationship Id="rId52" Type="http://schemas.openxmlformats.org/officeDocument/2006/relationships/hyperlink" Target="http://specs.cars-directory.net/toyota/cavalier/2.4_26401.html" TargetMode="External"/><Relationship Id="rId73" Type="http://schemas.openxmlformats.org/officeDocument/2006/relationships/hyperlink" Target="http://specs.cars-directory.net/toyota/corona_exiv/2.0_200E_27697.html" TargetMode="External"/><Relationship Id="rId78" Type="http://schemas.openxmlformats.org/officeDocument/2006/relationships/hyperlink" Target="http://specs.cars-directory.net/toyota/corona_premio/2.2DT_27790.html" TargetMode="External"/><Relationship Id="rId94" Type="http://schemas.openxmlformats.org/officeDocument/2006/relationships/hyperlink" Target="http://specs.cars-directory.net/toyota/cresta/2.5_Exceed_27133.html" TargetMode="External"/><Relationship Id="rId99" Type="http://schemas.openxmlformats.org/officeDocument/2006/relationships/hyperlink" Target="http://specs.cars-directory.net/toyota/cresta/2.0_Super_deluxe_27072.html" TargetMode="External"/><Relationship Id="rId101" Type="http://schemas.openxmlformats.org/officeDocument/2006/relationships/hyperlink" Target="http://specs.cars-directory.net/toyota/crown/2.4DT_Royal_saloon_26832.html" TargetMode="External"/><Relationship Id="rId122" Type="http://schemas.openxmlformats.org/officeDocument/2006/relationships/hyperlink" Target="http://specs.cars-directory.net/toyota/granvia/3.4_MF_comfort_selection_27318.html" TargetMode="External"/><Relationship Id="rId143" Type="http://schemas.openxmlformats.org/officeDocument/2006/relationships/hyperlink" Target="http://specs.cars-directory.net/toyota/nadia/2.0_29939.html" TargetMode="External"/><Relationship Id="rId148" Type="http://schemas.openxmlformats.org/officeDocument/2006/relationships/hyperlink" Target="http://specs.cars-directory.net/toyota/sprinter/1.6_GT_28493.html" TargetMode="External"/><Relationship Id="rId164" Type="http://schemas.openxmlformats.org/officeDocument/2006/relationships/hyperlink" Target="http://specs.cars-directory.net/toyota/town_ace_noah/2.2DT_Field_Tourer_standart_roof_29676.html" TargetMode="External"/><Relationship Id="rId169" Type="http://schemas.openxmlformats.org/officeDocument/2006/relationships/hyperlink" Target="http://specs.cars-directory.net/nissan/sunny/1.5_EX_saloon_14610.html" TargetMode="External"/><Relationship Id="rId4" Type="http://schemas.openxmlformats.org/officeDocument/2006/relationships/hyperlink" Target="http://specs.cars-directory.net/mitsubishi/lancer/1.5_MX_11842.html" TargetMode="External"/><Relationship Id="rId9" Type="http://schemas.openxmlformats.org/officeDocument/2006/relationships/hyperlink" Target="http://specs.cars-directory.net/mitsubishi/lancer/1.6_MR_MIVEC-MD_11889.html" TargetMode="External"/><Relationship Id="rId180" Type="http://schemas.openxmlformats.org/officeDocument/2006/relationships/hyperlink" Target="http://specs.cars-directory.net/toyota/land_cruiser/4.7_100_VX_32954.html" TargetMode="External"/><Relationship Id="rId26" Type="http://schemas.openxmlformats.org/officeDocument/2006/relationships/hyperlink" Target="http://specs.cars-directory.net/mitsubishi/rvr/2.4_Sport_gear_aero_7893.html" TargetMode="External"/><Relationship Id="rId47" Type="http://schemas.openxmlformats.org/officeDocument/2006/relationships/hyperlink" Target="http://specs.cars-directory.net/toyota/camry/2.2DT_XJ_24980.html" TargetMode="External"/><Relationship Id="rId68" Type="http://schemas.openxmlformats.org/officeDocument/2006/relationships/hyperlink" Target="http://specs.cars-directory.net/toyota/corolla_spacio/1.6_26029.html" TargetMode="External"/><Relationship Id="rId89" Type="http://schemas.openxmlformats.org/officeDocument/2006/relationships/hyperlink" Target="http://specs.cars-directory.net/toyota/corsa/1.5_Cynthia_27490.html" TargetMode="External"/><Relationship Id="rId112" Type="http://schemas.openxmlformats.org/officeDocument/2006/relationships/hyperlink" Target="http://specs.cars-directory.net/toyota/duet/1.0_V_29897.html" TargetMode="External"/><Relationship Id="rId133" Type="http://schemas.openxmlformats.org/officeDocument/2006/relationships/hyperlink" Target="http://specs.cars-directory.net/toyota/lite_ace/2.2DT_AXL_high_roof_32304.html" TargetMode="External"/><Relationship Id="rId154" Type="http://schemas.openxmlformats.org/officeDocument/2006/relationships/hyperlink" Target="http://specs.cars-directory.net/toyota/tercel/1.5_Joinus_29252.html" TargetMode="External"/><Relationship Id="rId175" Type="http://schemas.openxmlformats.org/officeDocument/2006/relationships/hyperlink" Target="http://specs.cars-directory.net/toyota/starlet/1.5D_Soleil_28114.html" TargetMode="External"/><Relationship Id="rId16" Type="http://schemas.openxmlformats.org/officeDocument/2006/relationships/hyperlink" Target="http://specs.cars-directory.net/mitsubishi/rvr/1.8_Exceed_7877.html" TargetMode="External"/><Relationship Id="rId37" Type="http://schemas.openxmlformats.org/officeDocument/2006/relationships/hyperlink" Target="http://specs.cars-directory.net/toyota/caldina/2.0_G_25492.html" TargetMode="External"/><Relationship Id="rId58" Type="http://schemas.openxmlformats.org/officeDocument/2006/relationships/hyperlink" Target="http://specs.cars-directory.net/toyota/celsior/4.0_C_specification_29034.html" TargetMode="External"/><Relationship Id="rId79" Type="http://schemas.openxmlformats.org/officeDocument/2006/relationships/hyperlink" Target="http://specs.cars-directory.net/toyota/corona_premio/2.2DT_27790.html" TargetMode="External"/><Relationship Id="rId102" Type="http://schemas.openxmlformats.org/officeDocument/2006/relationships/hyperlink" Target="http://specs.cars-directory.net/toyota/crown/2.5_Four_royal_saloon_26847.html" TargetMode="External"/><Relationship Id="rId123" Type="http://schemas.openxmlformats.org/officeDocument/2006/relationships/hyperlink" Target="http://specs.cars-directory.net/toyota/granvia/3.4_Q_27331.html" TargetMode="External"/><Relationship Id="rId144" Type="http://schemas.openxmlformats.org/officeDocument/2006/relationships/hyperlink" Target="http://specs.cars-directory.net/toyota/raum/1.5_47743.html" TargetMode="External"/><Relationship Id="rId90" Type="http://schemas.openxmlformats.org/officeDocument/2006/relationships/hyperlink" Target="http://specs.cars-directory.net/toyota/corsa/1.5DT_Moa_27482.html" TargetMode="External"/><Relationship Id="rId165" Type="http://schemas.openxmlformats.org/officeDocument/2006/relationships/hyperlink" Target="http://specs.cars-directory.net/nissan/terrano/2.7DT_R3m_16950.html" TargetMode="External"/><Relationship Id="rId27" Type="http://schemas.openxmlformats.org/officeDocument/2006/relationships/hyperlink" Target="http://specs.cars-directory.net/mitsubishi/toppo_bj/660_Guppy_9715.html" TargetMode="External"/><Relationship Id="rId48" Type="http://schemas.openxmlformats.org/officeDocument/2006/relationships/hyperlink" Target="http://specs.cars-directory.net/toyota/camry_gracia/2.2_25028.html" TargetMode="External"/><Relationship Id="rId69" Type="http://schemas.openxmlformats.org/officeDocument/2006/relationships/hyperlink" Target="http://specs.cars-directory.net/toyota/corolla_spacio/1.8_26045.html" TargetMode="External"/><Relationship Id="rId113" Type="http://schemas.openxmlformats.org/officeDocument/2006/relationships/hyperlink" Target="http://specs.cars-directory.net/toyota/gaia/2.0_26326.html" TargetMode="External"/><Relationship Id="rId134" Type="http://schemas.openxmlformats.org/officeDocument/2006/relationships/hyperlink" Target="http://specs.cars-directory.net/toyota/lite_ace_noah/2.0_Field_Tourer_standart_roof_32424.html" TargetMode="External"/><Relationship Id="rId80" Type="http://schemas.openxmlformats.org/officeDocument/2006/relationships/hyperlink" Target="http://specs.cars-directory.net/toyota/corsa/1.3_AX_27399.html" TargetMode="External"/><Relationship Id="rId155" Type="http://schemas.openxmlformats.org/officeDocument/2006/relationships/hyperlink" Target="http://specs.cars-directory.net/toyota/tercel/1.5_Joinus_29252.html" TargetMode="External"/><Relationship Id="rId176" Type="http://schemas.openxmlformats.org/officeDocument/2006/relationships/hyperlink" Target="http://specs.cars-directory.net/toyota/starlet/1.5D_X_28136.html" TargetMode="External"/><Relationship Id="rId17" Type="http://schemas.openxmlformats.org/officeDocument/2006/relationships/hyperlink" Target="http://specs.cars-directory.net/mitsubishi/rvr/2.0_sports_gear_X3_7888.html" TargetMode="External"/><Relationship Id="rId38" Type="http://schemas.openxmlformats.org/officeDocument/2006/relationships/hyperlink" Target="http://specs.cars-directory.net/toyota/caldina/2.0_G_25492.html" TargetMode="External"/><Relationship Id="rId59" Type="http://schemas.openxmlformats.org/officeDocument/2006/relationships/hyperlink" Target="http://specs.cars-directory.net/toyota/century/5.0_42016.html" TargetMode="External"/><Relationship Id="rId103" Type="http://schemas.openxmlformats.org/officeDocument/2006/relationships/hyperlink" Target="http://specs.cars-directory.net/toyota/crown/2.5_Four_super_saloon_extra_26843.html" TargetMode="External"/><Relationship Id="rId124" Type="http://schemas.openxmlformats.org/officeDocument/2006/relationships/hyperlink" Target="http://specs.cars-directory.net/toyota/granvia/3.4_Q_27331.html" TargetMode="External"/><Relationship Id="rId70" Type="http://schemas.openxmlformats.org/officeDocument/2006/relationships/hyperlink" Target="http://specs.cars-directory.net/toyota/corolla_spacio/1.6_26075.html" TargetMode="External"/><Relationship Id="rId91" Type="http://schemas.openxmlformats.org/officeDocument/2006/relationships/hyperlink" Target="http://specs.cars-directory.net/toyota/cresta/2.0_Exceed_27120.html" TargetMode="External"/><Relationship Id="rId145" Type="http://schemas.openxmlformats.org/officeDocument/2006/relationships/hyperlink" Target="http://specs.cars-directory.net/toyota/raum/1.5_47743.html" TargetMode="External"/><Relationship Id="rId166" Type="http://schemas.openxmlformats.org/officeDocument/2006/relationships/hyperlink" Target="http://specs.cars-directory.net/nissan/terrano/3.2DT_G3m-R_16971.html" TargetMode="External"/><Relationship Id="rId1" Type="http://schemas.openxmlformats.org/officeDocument/2006/relationships/hyperlink" Target="http://specs.cars-directory.net/mitsubishi/lancer/1.3_MX_11829.html" TargetMode="External"/><Relationship Id="rId28" Type="http://schemas.openxmlformats.org/officeDocument/2006/relationships/hyperlink" Target="http://specs.cars-directory.net/toyota/altezza/2.0_AS200_23782.html" TargetMode="External"/><Relationship Id="rId49" Type="http://schemas.openxmlformats.org/officeDocument/2006/relationships/hyperlink" Target="http://specs.cars-directory.net/toyota/camry_gracia/2.2_25040.html" TargetMode="External"/><Relationship Id="rId114" Type="http://schemas.openxmlformats.org/officeDocument/2006/relationships/hyperlink" Target="http://specs.cars-directory.net/toyota/gaia/2.0_26326.html" TargetMode="External"/></Relationships>
</file>

<file path=xl/worksheets/_rels/sheet24.xml.rels><?xml version="1.0" encoding="UTF-8" standalone="yes"?>
<Relationships xmlns="http://schemas.openxmlformats.org/package/2006/relationships"><Relationship Id="rId117" Type="http://schemas.openxmlformats.org/officeDocument/2006/relationships/hyperlink" Target="http://specs.cars-directory.net/toyota/crown/2.5_Four_royal_saloon_26848.html" TargetMode="External"/><Relationship Id="rId21" Type="http://schemas.openxmlformats.org/officeDocument/2006/relationships/hyperlink" Target="http://specs.cars-directory.net/mitsubishi/rvr/2.0_sports_gear_X3_7890.html" TargetMode="External"/><Relationship Id="rId42" Type="http://schemas.openxmlformats.org/officeDocument/2006/relationships/hyperlink" Target="http://specs.cars-directory.net/toyota/altezza/2.0_RS200_23808.html" TargetMode="External"/><Relationship Id="rId63" Type="http://schemas.openxmlformats.org/officeDocument/2006/relationships/hyperlink" Target="http://specs.cars-directory.net/toyota/cavalier/2.4_26401.html" TargetMode="External"/><Relationship Id="rId84" Type="http://schemas.openxmlformats.org/officeDocument/2006/relationships/hyperlink" Target="http://specs.cars-directory.net/toyota/corolla_spacio/1.8_26104.html" TargetMode="External"/><Relationship Id="rId138" Type="http://schemas.openxmlformats.org/officeDocument/2006/relationships/hyperlink" Target="http://specs.cars-directory.net/toyota/grand_hiace/3.4_G_27239.html" TargetMode="External"/><Relationship Id="rId159" Type="http://schemas.openxmlformats.org/officeDocument/2006/relationships/hyperlink" Target="http://specs.cars-directory.net/toyota/lite_ace_noah/2.0_Field_Tourer_standart_roof_32423.html" TargetMode="External"/><Relationship Id="rId170" Type="http://schemas.openxmlformats.org/officeDocument/2006/relationships/hyperlink" Target="http://specs.cars-directory.net/toyota/platz/1.3_F_31545.html" TargetMode="External"/><Relationship Id="rId191" Type="http://schemas.openxmlformats.org/officeDocument/2006/relationships/hyperlink" Target="http://specs.cars-directory.net/toyota/town_ace/2.0_SW_high_roof_29615.html" TargetMode="External"/><Relationship Id="rId205" Type="http://schemas.openxmlformats.org/officeDocument/2006/relationships/hyperlink" Target="http://specs.cars-directory.net/toyota/hiace/2.4_Custom_30032.html" TargetMode="External"/><Relationship Id="rId107" Type="http://schemas.openxmlformats.org/officeDocument/2006/relationships/hyperlink" Target="http://specs.cars-directory.net/toyota/cresta/2.5_Super_Lucent_27131.html" TargetMode="External"/><Relationship Id="rId11" Type="http://schemas.openxmlformats.org/officeDocument/2006/relationships/hyperlink" Target="http://specs.cars-directory.net/mitsubishi/lancer/2.0DT_MX_saloon_11914.html" TargetMode="External"/><Relationship Id="rId32" Type="http://schemas.openxmlformats.org/officeDocument/2006/relationships/hyperlink" Target="http://specs.cars-directory.net/mitsubishi/pajero/3.5_Evolution_short_9993.html" TargetMode="External"/><Relationship Id="rId53" Type="http://schemas.openxmlformats.org/officeDocument/2006/relationships/hyperlink" Target="http://specs.cars-directory.net/toyota/cami/1.3_P_26414.html" TargetMode="External"/><Relationship Id="rId74" Type="http://schemas.openxmlformats.org/officeDocument/2006/relationships/hyperlink" Target="http://specs.cars-directory.net/toyota/chaser/2.0_Avante_29834.html" TargetMode="External"/><Relationship Id="rId128" Type="http://schemas.openxmlformats.org/officeDocument/2006/relationships/hyperlink" Target="http://specs.cars-directory.net/toyota/duet/1.0_V_29900.html" TargetMode="External"/><Relationship Id="rId149" Type="http://schemas.openxmlformats.org/officeDocument/2006/relationships/hyperlink" Target="http://specs.cars-directory.net/toyota/granvia/3.4_Q_27335.html" TargetMode="External"/><Relationship Id="rId5" Type="http://schemas.openxmlformats.org/officeDocument/2006/relationships/hyperlink" Target="http://specs.cars-directory.net/mitsubishi/lancer/1.5_MX_extra_11852.html" TargetMode="External"/><Relationship Id="rId95" Type="http://schemas.openxmlformats.org/officeDocument/2006/relationships/hyperlink" Target="http://specs.cars-directory.net/toyota/corsa/1.3_Moa_27473.html" TargetMode="External"/><Relationship Id="rId160" Type="http://schemas.openxmlformats.org/officeDocument/2006/relationships/hyperlink" Target="http://specs.cars-directory.net/toyota/lite_ace_noah/2.0_Field_Tourer_standart_roof_32423.html" TargetMode="External"/><Relationship Id="rId181" Type="http://schemas.openxmlformats.org/officeDocument/2006/relationships/hyperlink" Target="http://specs.cars-directory.net/toyota/sprinter/2.2D_LX_28540.html" TargetMode="External"/><Relationship Id="rId216" Type="http://schemas.openxmlformats.org/officeDocument/2006/relationships/printerSettings" Target="../printerSettings/printerSettings8.bin"/><Relationship Id="rId22" Type="http://schemas.openxmlformats.org/officeDocument/2006/relationships/hyperlink" Target="http://specs.cars-directory.net/mitsubishi/rvr/2.4_Sport_gear_aero_7894.html" TargetMode="External"/><Relationship Id="rId43" Type="http://schemas.openxmlformats.org/officeDocument/2006/relationships/hyperlink" Target="http://specs.cars-directory.net/toyota/altezza/2.0_RS200_Z_edition_23818.html" TargetMode="External"/><Relationship Id="rId64" Type="http://schemas.openxmlformats.org/officeDocument/2006/relationships/hyperlink" Target="http://specs.cars-directory.net/toyota/cavalier/2.4_S_26406.html" TargetMode="External"/><Relationship Id="rId118" Type="http://schemas.openxmlformats.org/officeDocument/2006/relationships/hyperlink" Target="http://specs.cars-directory.net/toyota/crown/2.5_Royal_saloon_26844.html" TargetMode="External"/><Relationship Id="rId139" Type="http://schemas.openxmlformats.org/officeDocument/2006/relationships/hyperlink" Target="http://specs.cars-directory.net/toyota/grand_hiace/3.4_Limited_27248.html" TargetMode="External"/><Relationship Id="rId85" Type="http://schemas.openxmlformats.org/officeDocument/2006/relationships/hyperlink" Target="http://specs.cars-directory.net/toyota/corona_premio/1.6_27737.html" TargetMode="External"/><Relationship Id="rId150" Type="http://schemas.openxmlformats.org/officeDocument/2006/relationships/hyperlink" Target="http://specs.cars-directory.net/toyota/harrier/2.2_Four_31086.html" TargetMode="External"/><Relationship Id="rId171" Type="http://schemas.openxmlformats.org/officeDocument/2006/relationships/hyperlink" Target="http://specs.cars-directory.net/toyota/platz/1.3_F_31545.html" TargetMode="External"/><Relationship Id="rId192" Type="http://schemas.openxmlformats.org/officeDocument/2006/relationships/hyperlink" Target="http://specs.cars-directory.net/toyota/town_ace_noah/2.2DT_Field_Tourer_standart_roof_29676.html" TargetMode="External"/><Relationship Id="rId206" Type="http://schemas.openxmlformats.org/officeDocument/2006/relationships/hyperlink" Target="http://specs.cars-directory.net/toyota/hiace/3.0DT_Deluxe_30080.html" TargetMode="External"/><Relationship Id="rId12" Type="http://schemas.openxmlformats.org/officeDocument/2006/relationships/hyperlink" Target="http://specs.cars-directory.net/mitsubishi/legnum/2.4_24_custom_12135.html" TargetMode="External"/><Relationship Id="rId33" Type="http://schemas.openxmlformats.org/officeDocument/2006/relationships/hyperlink" Target="http://specs.cars-directory.net/mitsubishi/pajero_mini/660_active_field_edition_4WD_54956.html" TargetMode="External"/><Relationship Id="rId108" Type="http://schemas.openxmlformats.org/officeDocument/2006/relationships/hyperlink" Target="http://specs.cars-directory.net/toyota/cresta/3.0_Exceed_G_27152.html" TargetMode="External"/><Relationship Id="rId129" Type="http://schemas.openxmlformats.org/officeDocument/2006/relationships/hyperlink" Target="http://specs.cars-directory.net/toyota/funcargo/1.3_J_31490.html" TargetMode="External"/><Relationship Id="rId54" Type="http://schemas.openxmlformats.org/officeDocument/2006/relationships/hyperlink" Target="http://specs.cars-directory.net/toyota/cami/1.3_Q_26424.html" TargetMode="External"/><Relationship Id="rId75" Type="http://schemas.openxmlformats.org/officeDocument/2006/relationships/hyperlink" Target="http://specs.cars-directory.net/toyota/chaser/2.0_Tourer_29830.html" TargetMode="External"/><Relationship Id="rId96" Type="http://schemas.openxmlformats.org/officeDocument/2006/relationships/hyperlink" Target="http://specs.cars-directory.net/toyota/corsa/1.3_Moa_27473.html" TargetMode="External"/><Relationship Id="rId140" Type="http://schemas.openxmlformats.org/officeDocument/2006/relationships/hyperlink" Target="http://specs.cars-directory.net/toyota/grand_hiace/3.4_Limited_27248.html" TargetMode="External"/><Relationship Id="rId161" Type="http://schemas.openxmlformats.org/officeDocument/2006/relationships/hyperlink" Target="http://specs.cars-directory.net/toyota/lite_ace_noah/2.2DT_Field_Tourer_standart_roof_32481.html" TargetMode="External"/><Relationship Id="rId182" Type="http://schemas.openxmlformats.org/officeDocument/2006/relationships/hyperlink" Target="http://specs.cars-directory.net/toyota/sprinter/2.2D_LX_28540.html" TargetMode="External"/><Relationship Id="rId6" Type="http://schemas.openxmlformats.org/officeDocument/2006/relationships/hyperlink" Target="http://specs.cars-directory.net/mitsubishi/lancer/1.5_MX_saloon_11860.html" TargetMode="External"/><Relationship Id="rId23" Type="http://schemas.openxmlformats.org/officeDocument/2006/relationships/hyperlink" Target="http://specs.cars-directory.net/mitsubishi/toppo_bj/660_Guppy_9716.html" TargetMode="External"/><Relationship Id="rId119" Type="http://schemas.openxmlformats.org/officeDocument/2006/relationships/hyperlink" Target="http://specs.cars-directory.net/toyota/crown/3.0_Royal_saloon_26851.html" TargetMode="External"/><Relationship Id="rId44" Type="http://schemas.openxmlformats.org/officeDocument/2006/relationships/hyperlink" Target="http://specs.cars-directory.net/toyota/aristo/3.0_S300_23773.html" TargetMode="External"/><Relationship Id="rId65" Type="http://schemas.openxmlformats.org/officeDocument/2006/relationships/hyperlink" Target="http://specs.cars-directory.net/toyota/celica/1.8_SS-I_28976.html" TargetMode="External"/><Relationship Id="rId86" Type="http://schemas.openxmlformats.org/officeDocument/2006/relationships/hyperlink" Target="http://specs.cars-directory.net/toyota/corona_premio/1.8_E_27749.html" TargetMode="External"/><Relationship Id="rId130" Type="http://schemas.openxmlformats.org/officeDocument/2006/relationships/hyperlink" Target="http://specs.cars-directory.net/toyota/funcargo/1.5_G_31499.html" TargetMode="External"/><Relationship Id="rId151" Type="http://schemas.openxmlformats.org/officeDocument/2006/relationships/hyperlink" Target="http://specs.cars-directory.net/toyota/harrier/2.2_FOUR_extra_G_package_4WD_38418.html" TargetMode="External"/><Relationship Id="rId172" Type="http://schemas.openxmlformats.org/officeDocument/2006/relationships/hyperlink" Target="http://specs.cars-directory.net/toyota/platz/1.5_F_31586.html" TargetMode="External"/><Relationship Id="rId193" Type="http://schemas.openxmlformats.org/officeDocument/2006/relationships/hyperlink" Target="http://specs.cars-directory.net/toyota/town_ace_noah/2.2DT_Field_Tourer_standart_roof_29676.html" TargetMode="External"/><Relationship Id="rId207" Type="http://schemas.openxmlformats.org/officeDocument/2006/relationships/hyperlink" Target="http://specs.cars-directory.net/toyota/hiace/3.0DT_Deluxe_30080.html" TargetMode="External"/><Relationship Id="rId13" Type="http://schemas.openxmlformats.org/officeDocument/2006/relationships/hyperlink" Target="http://specs.cars-directory.net/mitsubishi/libero/1.5_MVV_12017.html" TargetMode="External"/><Relationship Id="rId109" Type="http://schemas.openxmlformats.org/officeDocument/2006/relationships/hyperlink" Target="http://specs.cars-directory.net/toyota/crown/2.5_Four_royal_extra_26667.html" TargetMode="External"/><Relationship Id="rId34" Type="http://schemas.openxmlformats.org/officeDocument/2006/relationships/hyperlink" Target="http://specs.cars-directory.net/mitsubishi/rvr/1.8_Exceed_7876.html" TargetMode="External"/><Relationship Id="rId55" Type="http://schemas.openxmlformats.org/officeDocument/2006/relationships/hyperlink" Target="http://specs.cars-directory.net/toyota/cami/1.3_Q_4WD_59082.html" TargetMode="External"/><Relationship Id="rId76" Type="http://schemas.openxmlformats.org/officeDocument/2006/relationships/hyperlink" Target="http://specs.cars-directory.net/toyota/chaser/2.4DT_Avante_29849.html" TargetMode="External"/><Relationship Id="rId97" Type="http://schemas.openxmlformats.org/officeDocument/2006/relationships/hyperlink" Target="http://specs.cars-directory.net/toyota/corsa/1.5_Cynthia_27489.html" TargetMode="External"/><Relationship Id="rId120" Type="http://schemas.openxmlformats.org/officeDocument/2006/relationships/hyperlink" Target="http://specs.cars-directory.net/toyota/crown/2.0_deluxe_54888.html" TargetMode="External"/><Relationship Id="rId141" Type="http://schemas.openxmlformats.org/officeDocument/2006/relationships/hyperlink" Target="http://specs.cars-directory.net/toyota/granvia/2.7_G_27257.html" TargetMode="External"/><Relationship Id="rId7" Type="http://schemas.openxmlformats.org/officeDocument/2006/relationships/hyperlink" Target="http://specs.cars-directory.net/mitsubishi/lancer/1.5_MX_saloon_11864.html" TargetMode="External"/><Relationship Id="rId162" Type="http://schemas.openxmlformats.org/officeDocument/2006/relationships/hyperlink" Target="http://specs.cars-directory.net/toyota/lite_ace_noah/2.2DT_Field_Tourer_standart_roof_32481.html" TargetMode="External"/><Relationship Id="rId183" Type="http://schemas.openxmlformats.org/officeDocument/2006/relationships/hyperlink" Target="http://specs.cars-directory.net/toyota/tercel/1.5_Joinus_29251.html" TargetMode="External"/><Relationship Id="rId24" Type="http://schemas.openxmlformats.org/officeDocument/2006/relationships/hyperlink" Target="http://specs.cars-directory.net/mitsubishi/toppo_bj_wide/1.1_9763.html" TargetMode="External"/><Relationship Id="rId45" Type="http://schemas.openxmlformats.org/officeDocument/2006/relationships/hyperlink" Target="http://specs.cars-directory.net/toyota/aristo/3.0_V300_23778.html" TargetMode="External"/><Relationship Id="rId66" Type="http://schemas.openxmlformats.org/officeDocument/2006/relationships/hyperlink" Target="http://specs.cars-directory.net/toyota/celica/2.0_Convertible_29012.html" TargetMode="External"/><Relationship Id="rId87" Type="http://schemas.openxmlformats.org/officeDocument/2006/relationships/hyperlink" Target="http://specs.cars-directory.net/toyota/corona_premio/2.0_E_27773.html" TargetMode="External"/><Relationship Id="rId110" Type="http://schemas.openxmlformats.org/officeDocument/2006/relationships/hyperlink" Target="http://specs.cars-directory.net/toyota/crown/2.5_Four_royal_extra_Q_package_26670.html" TargetMode="External"/><Relationship Id="rId131" Type="http://schemas.openxmlformats.org/officeDocument/2006/relationships/hyperlink" Target="http://specs.cars-directory.net/toyota/funcargo/1.5_G_31503.html" TargetMode="External"/><Relationship Id="rId152" Type="http://schemas.openxmlformats.org/officeDocument/2006/relationships/hyperlink" Target="http://specs.cars-directory.net/toyota/harrier/3.0_31096.html" TargetMode="External"/><Relationship Id="rId173" Type="http://schemas.openxmlformats.org/officeDocument/2006/relationships/hyperlink" Target="http://specs.cars-directory.net/toyota/raum/1.5_32568.html" TargetMode="External"/><Relationship Id="rId194" Type="http://schemas.openxmlformats.org/officeDocument/2006/relationships/hyperlink" Target="http://specs.cars-directory.net/toyota/vitz/1.3_Clavia_33148.html" TargetMode="External"/><Relationship Id="rId208" Type="http://schemas.openxmlformats.org/officeDocument/2006/relationships/hyperlink" Target="http://specs.cars-directory.net/toyota/starlet/1.5D_Soleil_28114.html" TargetMode="External"/><Relationship Id="rId19" Type="http://schemas.openxmlformats.org/officeDocument/2006/relationships/hyperlink" Target="http://specs.cars-directory.net/mitsubishi/proudia/3.5_B_specification_10464.html" TargetMode="External"/><Relationship Id="rId14" Type="http://schemas.openxmlformats.org/officeDocument/2006/relationships/hyperlink" Target="http://specs.cars-directory.net/mitsubishi/pajero/3.2_20th_anniversary_premium_package_diesel_turbo_4WD_58359.html" TargetMode="External"/><Relationship Id="rId30" Type="http://schemas.openxmlformats.org/officeDocument/2006/relationships/hyperlink" Target="http://specs.cars-directory.net/mitsubishi/minica/660_Ce_sunroof_42387.html" TargetMode="External"/><Relationship Id="rId35" Type="http://schemas.openxmlformats.org/officeDocument/2006/relationships/hyperlink" Target="http://specs.cars-directory.net/mitsubishi/rvr/1.8_Exceed_7876.html" TargetMode="External"/><Relationship Id="rId56" Type="http://schemas.openxmlformats.org/officeDocument/2006/relationships/hyperlink" Target="http://specs.cars-directory.net/toyota/camry/2.2_25021.html" TargetMode="External"/><Relationship Id="rId77" Type="http://schemas.openxmlformats.org/officeDocument/2006/relationships/hyperlink" Target="http://specs.cars-directory.net/toyota/chaser/2.5_Avante_29853.html" TargetMode="External"/><Relationship Id="rId100" Type="http://schemas.openxmlformats.org/officeDocument/2006/relationships/hyperlink" Target="http://specs.cars-directory.net/toyota/corsa/1.5DT_Moa_27481.html" TargetMode="External"/><Relationship Id="rId105" Type="http://schemas.openxmlformats.org/officeDocument/2006/relationships/hyperlink" Target="http://specs.cars-directory.net/toyota/cresta/2.5_Roulant_27137.html" TargetMode="External"/><Relationship Id="rId126" Type="http://schemas.openxmlformats.org/officeDocument/2006/relationships/hyperlink" Target="http://specs.cars-directory.net/toyota/cynos/1.5_beta_convertible_27828.html" TargetMode="External"/><Relationship Id="rId147" Type="http://schemas.openxmlformats.org/officeDocument/2006/relationships/hyperlink" Target="http://specs.cars-directory.net/toyota/granvia/3.4_MF_comfort_selection_27318.html" TargetMode="External"/><Relationship Id="rId168" Type="http://schemas.openxmlformats.org/officeDocument/2006/relationships/hyperlink" Target="http://specs.cars-directory.net/toyota/nadia/2.0_29940.html" TargetMode="External"/><Relationship Id="rId8" Type="http://schemas.openxmlformats.org/officeDocument/2006/relationships/hyperlink" Target="http://specs.cars-directory.net/mitsubishi/lancer/1.6_MR_11884.html" TargetMode="External"/><Relationship Id="rId51" Type="http://schemas.openxmlformats.org/officeDocument/2006/relationships/hyperlink" Target="http://specs.cars-directory.net/toyota/caldina/2.2DT_E_25512.html" TargetMode="External"/><Relationship Id="rId72" Type="http://schemas.openxmlformats.org/officeDocument/2006/relationships/hyperlink" Target="http://specs.cars-directory.net/toyota/century/5.0_29081.html" TargetMode="External"/><Relationship Id="rId93" Type="http://schemas.openxmlformats.org/officeDocument/2006/relationships/hyperlink" Target="http://specs.cars-directory.net/toyota/corsa/1.5_VIT-X_27425.html" TargetMode="External"/><Relationship Id="rId98" Type="http://schemas.openxmlformats.org/officeDocument/2006/relationships/hyperlink" Target="http://specs.cars-directory.net/toyota/corsa/1.5_Cynthia_27489.html" TargetMode="External"/><Relationship Id="rId121" Type="http://schemas.openxmlformats.org/officeDocument/2006/relationships/hyperlink" Target="http://specs.cars-directory.net/toyota/crown_estate/3.0_athlete_G_55404.html" TargetMode="External"/><Relationship Id="rId142" Type="http://schemas.openxmlformats.org/officeDocument/2006/relationships/hyperlink" Target="http://specs.cars-directory.net/toyota/granvia/3.0DT_G_27271.html" TargetMode="External"/><Relationship Id="rId163" Type="http://schemas.openxmlformats.org/officeDocument/2006/relationships/hyperlink" Target="http://specs.cars-directory.net/toyota/mark_ii/2.5_Grande_31950.html" TargetMode="External"/><Relationship Id="rId184" Type="http://schemas.openxmlformats.org/officeDocument/2006/relationships/hyperlink" Target="http://specs.cars-directory.net/toyota/tercel/1.5_Joinus_29251.html" TargetMode="External"/><Relationship Id="rId189" Type="http://schemas.openxmlformats.org/officeDocument/2006/relationships/hyperlink" Target="http://specs.cars-directory.net/toyota/tercel/1.5_Joinus_29363.html" TargetMode="External"/><Relationship Id="rId3" Type="http://schemas.openxmlformats.org/officeDocument/2006/relationships/hyperlink" Target="http://specs.cars-directory.net/mitsubishi/lancer/1.5_MX_11835.html" TargetMode="External"/><Relationship Id="rId214" Type="http://schemas.openxmlformats.org/officeDocument/2006/relationships/hyperlink" Target="http://specs.cars-directory.net/toyota/land_cruiser_prado/4.0_Prado_TX_34650.html" TargetMode="External"/><Relationship Id="rId25" Type="http://schemas.openxmlformats.org/officeDocument/2006/relationships/hyperlink" Target="http://specs.cars-directory.net/mitsubishi/town_box/660_LX_exceed_package_high_roof_48133.html" TargetMode="External"/><Relationship Id="rId46" Type="http://schemas.openxmlformats.org/officeDocument/2006/relationships/hyperlink" Target="http://specs.cars-directory.net/toyota/caldina/1.8_E_25485.html" TargetMode="External"/><Relationship Id="rId67" Type="http://schemas.openxmlformats.org/officeDocument/2006/relationships/hyperlink" Target="http://specs.cars-directory.net/toyota/celica/2.0_GT-FOUR_28969.html" TargetMode="External"/><Relationship Id="rId116" Type="http://schemas.openxmlformats.org/officeDocument/2006/relationships/hyperlink" Target="http://specs.cars-directory.net/toyota/crown/2.4DT_Royal_saloon_26832.html" TargetMode="External"/><Relationship Id="rId137" Type="http://schemas.openxmlformats.org/officeDocument/2006/relationships/hyperlink" Target="http://specs.cars-directory.net/toyota/grand_hiace/3.4_G_27239.html" TargetMode="External"/><Relationship Id="rId158" Type="http://schemas.openxmlformats.org/officeDocument/2006/relationships/hyperlink" Target="http://specs.cars-directory.net/toyota/lite_ace/2.2DT_AXL_high_roof_32304.html" TargetMode="External"/><Relationship Id="rId20" Type="http://schemas.openxmlformats.org/officeDocument/2006/relationships/hyperlink" Target="http://specs.cars-directory.net/mitsubishi/proudia/4.5_C_specification_10465.html" TargetMode="External"/><Relationship Id="rId41" Type="http://schemas.openxmlformats.org/officeDocument/2006/relationships/hyperlink" Target="http://specs.cars-directory.net/toyota/altezza/2.0_AS200_Z_edition_23791.html" TargetMode="External"/><Relationship Id="rId62" Type="http://schemas.openxmlformats.org/officeDocument/2006/relationships/hyperlink" Target="http://specs.cars-directory.net/toyota/camry_gracia/2.5_Four_G_selection_25071.html" TargetMode="External"/><Relationship Id="rId83" Type="http://schemas.openxmlformats.org/officeDocument/2006/relationships/hyperlink" Target="http://specs.cars-directory.net/toyota/corolla_spacio/1.6_26076.html" TargetMode="External"/><Relationship Id="rId88" Type="http://schemas.openxmlformats.org/officeDocument/2006/relationships/hyperlink" Target="http://specs.cars-directory.net/toyota/corona_premio/2.2DT_27790.html" TargetMode="External"/><Relationship Id="rId111" Type="http://schemas.openxmlformats.org/officeDocument/2006/relationships/hyperlink" Target="http://specs.cars-directory.net/toyota/crown/3.0_Four_royal_saloon_26675.html" TargetMode="External"/><Relationship Id="rId132" Type="http://schemas.openxmlformats.org/officeDocument/2006/relationships/hyperlink" Target="http://specs.cars-directory.net/toyota/gaia/2.0_26326.html" TargetMode="External"/><Relationship Id="rId153" Type="http://schemas.openxmlformats.org/officeDocument/2006/relationships/hyperlink" Target="http://specs.cars-directory.net/toyota/harrier/3.0_31096.html" TargetMode="External"/><Relationship Id="rId174" Type="http://schemas.openxmlformats.org/officeDocument/2006/relationships/hyperlink" Target="http://specs.cars-directory.net/toyota/raum/1.5_32568.html" TargetMode="External"/><Relationship Id="rId179" Type="http://schemas.openxmlformats.org/officeDocument/2006/relationships/hyperlink" Target="http://specs.cars-directory.net/toyota/sprinter/2.0D_LX_28502.html" TargetMode="External"/><Relationship Id="rId195" Type="http://schemas.openxmlformats.org/officeDocument/2006/relationships/hyperlink" Target="http://specs.cars-directory.net/nissan/terrano/2.7DT_R3m-R_16957.html" TargetMode="External"/><Relationship Id="rId209" Type="http://schemas.openxmlformats.org/officeDocument/2006/relationships/hyperlink" Target="http://specs.cars-directory.net/toyota/starlet/1.5D_X_28136.html" TargetMode="External"/><Relationship Id="rId190" Type="http://schemas.openxmlformats.org/officeDocument/2006/relationships/hyperlink" Target="http://specs.cars-directory.net/toyota/town_ace/2.0_SW_high_roof_29615.html" TargetMode="External"/><Relationship Id="rId204" Type="http://schemas.openxmlformats.org/officeDocument/2006/relationships/hyperlink" Target="http://specs.cars-directory.net/nissan/sunny/2.0D_EX_saloon_14537.html" TargetMode="External"/><Relationship Id="rId15" Type="http://schemas.openxmlformats.org/officeDocument/2006/relationships/hyperlink" Target="http://specs.cars-directory.net/mitsubishi/pajero/3.5_20th_anniversary_premium_package_4WD_58370.html" TargetMode="External"/><Relationship Id="rId36" Type="http://schemas.openxmlformats.org/officeDocument/2006/relationships/hyperlink" Target="http://specs.cars-directory.net/mitsubishi/rvr/2.4_Sport_gear_aero_7894.html" TargetMode="External"/><Relationship Id="rId57" Type="http://schemas.openxmlformats.org/officeDocument/2006/relationships/hyperlink" Target="http://specs.cars-directory.net/toyota/camry/2.2_Four_V_selection_25020.html" TargetMode="External"/><Relationship Id="rId106" Type="http://schemas.openxmlformats.org/officeDocument/2006/relationships/hyperlink" Target="http://specs.cars-directory.net/toyota/cresta/2.5_Super_Lucent_27131.html" TargetMode="External"/><Relationship Id="rId127" Type="http://schemas.openxmlformats.org/officeDocument/2006/relationships/hyperlink" Target="http://specs.cars-directory.net/toyota/duet/1.0_V_29891.html" TargetMode="External"/><Relationship Id="rId10" Type="http://schemas.openxmlformats.org/officeDocument/2006/relationships/hyperlink" Target="http://specs.cars-directory.net/mitsubishi/lancer/2.0DT_MX_saloon_11910.html" TargetMode="External"/><Relationship Id="rId31" Type="http://schemas.openxmlformats.org/officeDocument/2006/relationships/hyperlink" Target="http://specs.cars-directory.net/mitsubishi/minica/660_Ce_sunroof_42388.html" TargetMode="External"/><Relationship Id="rId52" Type="http://schemas.openxmlformats.org/officeDocument/2006/relationships/hyperlink" Target="http://specs.cars-directory.net/toyota/cami/1.3_P_26414.html" TargetMode="External"/><Relationship Id="rId73" Type="http://schemas.openxmlformats.org/officeDocument/2006/relationships/hyperlink" Target="http://specs.cars-directory.net/toyota/chaser/1.8_Raffine_29826.html" TargetMode="External"/><Relationship Id="rId78" Type="http://schemas.openxmlformats.org/officeDocument/2006/relationships/hyperlink" Target="http://specs.cars-directory.net/toyota/chaser/2.5_Avante_29853.html" TargetMode="External"/><Relationship Id="rId94" Type="http://schemas.openxmlformats.org/officeDocument/2006/relationships/hyperlink" Target="http://specs.cars-directory.net/toyota/corsa/1.5_VIT-X_27428.html" TargetMode="External"/><Relationship Id="rId99" Type="http://schemas.openxmlformats.org/officeDocument/2006/relationships/hyperlink" Target="http://specs.cars-directory.net/toyota/corsa/1.5_Cynthia_27489.html" TargetMode="External"/><Relationship Id="rId101" Type="http://schemas.openxmlformats.org/officeDocument/2006/relationships/hyperlink" Target="http://specs.cars-directory.net/toyota/cresta/2.0_Exceed_27121.html" TargetMode="External"/><Relationship Id="rId122" Type="http://schemas.openxmlformats.org/officeDocument/2006/relationships/hyperlink" Target="http://specs.cars-directory.net/toyota/crown_wagon/2.0_wagon_royal_extra_26887.html" TargetMode="External"/><Relationship Id="rId143" Type="http://schemas.openxmlformats.org/officeDocument/2006/relationships/hyperlink" Target="http://specs.cars-directory.net/toyota/granvia/3.0DT_G_27275.html" TargetMode="External"/><Relationship Id="rId148" Type="http://schemas.openxmlformats.org/officeDocument/2006/relationships/hyperlink" Target="http://specs.cars-directory.net/toyota/granvia/3.4_Q_27335.html" TargetMode="External"/><Relationship Id="rId164" Type="http://schemas.openxmlformats.org/officeDocument/2006/relationships/hyperlink" Target="http://specs.cars-directory.net/toyota/mark_ii/2.5_Grande_31950.html" TargetMode="External"/><Relationship Id="rId169" Type="http://schemas.openxmlformats.org/officeDocument/2006/relationships/hyperlink" Target="http://specs.cars-directory.net/toyota/platz/1.0_F_31519.html" TargetMode="External"/><Relationship Id="rId185" Type="http://schemas.openxmlformats.org/officeDocument/2006/relationships/hyperlink" Target="http://specs.cars-directory.net/toyota/tercel/1.5DT_Joinus_29242.html" TargetMode="External"/><Relationship Id="rId4" Type="http://schemas.openxmlformats.org/officeDocument/2006/relationships/hyperlink" Target="http://specs.cars-directory.net/mitsubishi/lancer/1.5_MX_11841.html" TargetMode="External"/><Relationship Id="rId9" Type="http://schemas.openxmlformats.org/officeDocument/2006/relationships/hyperlink" Target="http://specs.cars-directory.net/mitsubishi/lancer/1.6_MR_MIVEC-MD_11892.html" TargetMode="External"/><Relationship Id="rId180" Type="http://schemas.openxmlformats.org/officeDocument/2006/relationships/hyperlink" Target="http://specs.cars-directory.net/toyota/sprinter/2.0D_LX_28502.html" TargetMode="External"/><Relationship Id="rId210" Type="http://schemas.openxmlformats.org/officeDocument/2006/relationships/hyperlink" Target="http://specs.cars-directory.net/toyota/starlet/1.5D_X_28136.html" TargetMode="External"/><Relationship Id="rId215" Type="http://schemas.openxmlformats.org/officeDocument/2006/relationships/hyperlink" Target="http://specs.cars-directory.net/nissan/sunny/1.5_EX_saloon_14602.html" TargetMode="External"/><Relationship Id="rId26" Type="http://schemas.openxmlformats.org/officeDocument/2006/relationships/hyperlink" Target="http://specs.cars-directory.net/mitsubishi/town_box_wide/1.1_8982.html" TargetMode="External"/><Relationship Id="rId47" Type="http://schemas.openxmlformats.org/officeDocument/2006/relationships/hyperlink" Target="http://specs.cars-directory.net/toyota/caldina/2.0_E_25487.html" TargetMode="External"/><Relationship Id="rId68" Type="http://schemas.openxmlformats.org/officeDocument/2006/relationships/hyperlink" Target="http://specs.cars-directory.net/toyota/celica/2.0_SS-I_28927.html" TargetMode="External"/><Relationship Id="rId89" Type="http://schemas.openxmlformats.org/officeDocument/2006/relationships/hyperlink" Target="http://specs.cars-directory.net/toyota/corona_premio/2.2DT_27790.html" TargetMode="External"/><Relationship Id="rId112" Type="http://schemas.openxmlformats.org/officeDocument/2006/relationships/hyperlink" Target="http://specs.cars-directory.net/toyota/crown/3.0_Royal_saloon_26673.html" TargetMode="External"/><Relationship Id="rId133" Type="http://schemas.openxmlformats.org/officeDocument/2006/relationships/hyperlink" Target="http://specs.cars-directory.net/toyota/gaia/2.0_26326.html" TargetMode="External"/><Relationship Id="rId154" Type="http://schemas.openxmlformats.org/officeDocument/2006/relationships/hyperlink" Target="http://specs.cars-directory.net/toyota/ipsum/2.0_24002.html" TargetMode="External"/><Relationship Id="rId175" Type="http://schemas.openxmlformats.org/officeDocument/2006/relationships/hyperlink" Target="http://specs.cars-directory.net/toyota/sprinter/1.3_LX_28414.html" TargetMode="External"/><Relationship Id="rId196" Type="http://schemas.openxmlformats.org/officeDocument/2006/relationships/hyperlink" Target="http://specs.cars-directory.net/nissan/terrano/3.2DT_G3m-R_16972.html" TargetMode="External"/><Relationship Id="rId200" Type="http://schemas.openxmlformats.org/officeDocument/2006/relationships/hyperlink" Target="http://specs.cars-directory.net/nissan/sunny/1.3_EX_saloon_14579.html" TargetMode="External"/><Relationship Id="rId16" Type="http://schemas.openxmlformats.org/officeDocument/2006/relationships/hyperlink" Target="http://specs.cars-directory.net/mitsubishi/pajero_io/1.8_active_field_edition_4WD_41555.html" TargetMode="External"/><Relationship Id="rId37" Type="http://schemas.openxmlformats.org/officeDocument/2006/relationships/hyperlink" Target="http://specs.cars-directory.net/mitsubishi/toppo_bj/660_Guppy_9716.html" TargetMode="External"/><Relationship Id="rId58" Type="http://schemas.openxmlformats.org/officeDocument/2006/relationships/hyperlink" Target="http://specs.cars-directory.net/toyota/camry/2.5_25025.html" TargetMode="External"/><Relationship Id="rId79" Type="http://schemas.openxmlformats.org/officeDocument/2006/relationships/hyperlink" Target="http://specs.cars-directory.net/toyota/chaser/2.5_Tourer_S_29856.html" TargetMode="External"/><Relationship Id="rId102" Type="http://schemas.openxmlformats.org/officeDocument/2006/relationships/hyperlink" Target="http://specs.cars-directory.net/toyota/cresta/2.0_Super_Lucent_27116.html" TargetMode="External"/><Relationship Id="rId123" Type="http://schemas.openxmlformats.org/officeDocument/2006/relationships/hyperlink" Target="http://specs.cars-directory.net/toyota/curren/1.8_TS_25542.html" TargetMode="External"/><Relationship Id="rId144" Type="http://schemas.openxmlformats.org/officeDocument/2006/relationships/hyperlink" Target="http://specs.cars-directory.net/toyota/granvia/3.4_G_27314.html" TargetMode="External"/><Relationship Id="rId90" Type="http://schemas.openxmlformats.org/officeDocument/2006/relationships/hyperlink" Target="http://specs.cars-directory.net/toyota/corsa/1.3_AX_27399.html" TargetMode="External"/><Relationship Id="rId165" Type="http://schemas.openxmlformats.org/officeDocument/2006/relationships/hyperlink" Target="http://specs.cars-directory.net/toyota/mark_ii/2.4DT_Grande_31841.html" TargetMode="External"/><Relationship Id="rId186" Type="http://schemas.openxmlformats.org/officeDocument/2006/relationships/hyperlink" Target="http://specs.cars-directory.net/toyota/tercel/1.3_Avenue_29351.html" TargetMode="External"/><Relationship Id="rId211" Type="http://schemas.openxmlformats.org/officeDocument/2006/relationships/hyperlink" Target="http://specs.cars-directory.net/toyota/starlet/1.5D_Soleil_28114.html" TargetMode="External"/><Relationship Id="rId27" Type="http://schemas.openxmlformats.org/officeDocument/2006/relationships/hyperlink" Target="http://specs.cars-directory.net/mitsubishi/lancer/2.0DT_MX_11904.html" TargetMode="External"/><Relationship Id="rId48" Type="http://schemas.openxmlformats.org/officeDocument/2006/relationships/hyperlink" Target="http://specs.cars-directory.net/toyota/caldina/2.0_E_25487.html" TargetMode="External"/><Relationship Id="rId69" Type="http://schemas.openxmlformats.org/officeDocument/2006/relationships/hyperlink" Target="http://specs.cars-directory.net/toyota/celsior/4.0_A_specification_29025.html" TargetMode="External"/><Relationship Id="rId113" Type="http://schemas.openxmlformats.org/officeDocument/2006/relationships/hyperlink" Target="http://specs.cars-directory.net/toyota/crown/2.5_Athlete_26682.html" TargetMode="External"/><Relationship Id="rId134" Type="http://schemas.openxmlformats.org/officeDocument/2006/relationships/hyperlink" Target="http://specs.cars-directory.net/toyota/gaia/2.2DT_26378.html" TargetMode="External"/><Relationship Id="rId80" Type="http://schemas.openxmlformats.org/officeDocument/2006/relationships/hyperlink" Target="http://specs.cars-directory.net/toyota/chaser/3.0_Avante_G_29876.html" TargetMode="External"/><Relationship Id="rId155" Type="http://schemas.openxmlformats.org/officeDocument/2006/relationships/hyperlink" Target="http://specs.cars-directory.net/toyota/ipsum/2.0_24002.html" TargetMode="External"/><Relationship Id="rId176" Type="http://schemas.openxmlformats.org/officeDocument/2006/relationships/hyperlink" Target="http://specs.cars-directory.net/toyota/sprinter/1.5_LX_28432.html" TargetMode="External"/><Relationship Id="rId197" Type="http://schemas.openxmlformats.org/officeDocument/2006/relationships/hyperlink" Target="http://specs.cars-directory.net/nissan/terrano/3.3_R3m-R_16993.html" TargetMode="External"/><Relationship Id="rId201" Type="http://schemas.openxmlformats.org/officeDocument/2006/relationships/hyperlink" Target="http://specs.cars-directory.net/nissan/sunny/1.5_EX_saloon_14613.html" TargetMode="External"/><Relationship Id="rId17" Type="http://schemas.openxmlformats.org/officeDocument/2006/relationships/hyperlink" Target="http://specs.cars-directory.net/mitsubishi/pistachio/1.1_10303.html" TargetMode="External"/><Relationship Id="rId38" Type="http://schemas.openxmlformats.org/officeDocument/2006/relationships/hyperlink" Target="http://specs.cars-directory.net/mitsubishi/toppo_bj_wide/1.1_9764.html" TargetMode="External"/><Relationship Id="rId59" Type="http://schemas.openxmlformats.org/officeDocument/2006/relationships/hyperlink" Target="http://specs.cars-directory.net/toyota/camry_gracia/2.2_Four_25032.html" TargetMode="External"/><Relationship Id="rId103" Type="http://schemas.openxmlformats.org/officeDocument/2006/relationships/hyperlink" Target="http://specs.cars-directory.net/toyota/cresta/2.4DT_SC_27126.html" TargetMode="External"/><Relationship Id="rId124" Type="http://schemas.openxmlformats.org/officeDocument/2006/relationships/hyperlink" Target="http://specs.cars-directory.net/toyota/curren/2.0_FS_25545.html" TargetMode="External"/><Relationship Id="rId70" Type="http://schemas.openxmlformats.org/officeDocument/2006/relationships/hyperlink" Target="http://specs.cars-directory.net/toyota/celsior/4.0_B_specification_29030.html" TargetMode="External"/><Relationship Id="rId91" Type="http://schemas.openxmlformats.org/officeDocument/2006/relationships/hyperlink" Target="http://specs.cars-directory.net/toyota/corsa/1.5_AX_27417.html" TargetMode="External"/><Relationship Id="rId145" Type="http://schemas.openxmlformats.org/officeDocument/2006/relationships/hyperlink" Target="http://specs.cars-directory.net/toyota/granvia/3.4_G_cruising_selection_27323.html" TargetMode="External"/><Relationship Id="rId166" Type="http://schemas.openxmlformats.org/officeDocument/2006/relationships/hyperlink" Target="http://specs.cars-directory.net/toyota/mark_ii/1.8_GR_saloon_31746.html" TargetMode="External"/><Relationship Id="rId187" Type="http://schemas.openxmlformats.org/officeDocument/2006/relationships/hyperlink" Target="http://specs.cars-directory.net/toyota/tercel/1.3_Avenue_29351.html" TargetMode="External"/><Relationship Id="rId1" Type="http://schemas.openxmlformats.org/officeDocument/2006/relationships/hyperlink" Target="http://specs.cars-directory.net/mitsubishi/lancer/1.3_MX_11832.html" TargetMode="External"/><Relationship Id="rId212" Type="http://schemas.openxmlformats.org/officeDocument/2006/relationships/hyperlink" Target="http://specs.cars-directory.net/toyota/land_cruiser_prado/4.0_Prado_TX_34650.html" TargetMode="External"/><Relationship Id="rId28" Type="http://schemas.openxmlformats.org/officeDocument/2006/relationships/hyperlink" Target="http://specs.cars-directory.net/mitsubishi/legnum/2.0_20ST_12124.html" TargetMode="External"/><Relationship Id="rId49" Type="http://schemas.openxmlformats.org/officeDocument/2006/relationships/hyperlink" Target="http://specs.cars-directory.net/toyota/caldina/2.0_G_25492.html" TargetMode="External"/><Relationship Id="rId114" Type="http://schemas.openxmlformats.org/officeDocument/2006/relationships/hyperlink" Target="http://specs.cars-directory.net/toyota/crown/2.5_Athlete_V_26687.html" TargetMode="External"/><Relationship Id="rId60" Type="http://schemas.openxmlformats.org/officeDocument/2006/relationships/hyperlink" Target="http://specs.cars-directory.net/toyota/camry_gracia/2.2_25038.html" TargetMode="External"/><Relationship Id="rId81" Type="http://schemas.openxmlformats.org/officeDocument/2006/relationships/hyperlink" Target="http://specs.cars-directory.net/toyota/corolla_spacio/1.6_26030.html" TargetMode="External"/><Relationship Id="rId135" Type="http://schemas.openxmlformats.org/officeDocument/2006/relationships/hyperlink" Target="http://specs.cars-directory.net/toyota/grand_hiace/3.0DT_G_27221.html" TargetMode="External"/><Relationship Id="rId156" Type="http://schemas.openxmlformats.org/officeDocument/2006/relationships/hyperlink" Target="http://specs.cars-directory.net/toyota/ipsum/2.2DT_E_selection_24029.html" TargetMode="External"/><Relationship Id="rId177" Type="http://schemas.openxmlformats.org/officeDocument/2006/relationships/hyperlink" Target="http://specs.cars-directory.net/toyota/sprinter/1.6_GT_28494.html" TargetMode="External"/><Relationship Id="rId198" Type="http://schemas.openxmlformats.org/officeDocument/2006/relationships/hyperlink" Target="http://specs.cars-directory.net/nissan/terrano_regulus/3.0DT_RS-R_limited_17010.html" TargetMode="External"/><Relationship Id="rId202" Type="http://schemas.openxmlformats.org/officeDocument/2006/relationships/hyperlink" Target="http://specs.cars-directory.net/nissan/sunny/1.8_Super_saloon_14653.html" TargetMode="External"/><Relationship Id="rId18" Type="http://schemas.openxmlformats.org/officeDocument/2006/relationships/hyperlink" Target="http://specs.cars-directory.net/mitsubishi/proudia/3.5_A_specification_10463.html" TargetMode="External"/><Relationship Id="rId39" Type="http://schemas.openxmlformats.org/officeDocument/2006/relationships/hyperlink" Target="http://specs.cars-directory.net/mitsubishi/town_box/660_LX_exceed_package_high_roof_48133.html" TargetMode="External"/><Relationship Id="rId50" Type="http://schemas.openxmlformats.org/officeDocument/2006/relationships/hyperlink" Target="http://specs.cars-directory.net/toyota/caldina/2.0_G_25492.html" TargetMode="External"/><Relationship Id="rId104" Type="http://schemas.openxmlformats.org/officeDocument/2006/relationships/hyperlink" Target="http://specs.cars-directory.net/toyota/cresta/2.5_Exceed_27134.html" TargetMode="External"/><Relationship Id="rId125" Type="http://schemas.openxmlformats.org/officeDocument/2006/relationships/hyperlink" Target="http://specs.cars-directory.net/toyota/cynos/1.3_Alpha_convertible_27823.html" TargetMode="External"/><Relationship Id="rId146" Type="http://schemas.openxmlformats.org/officeDocument/2006/relationships/hyperlink" Target="http://specs.cars-directory.net/toyota/granvia/3.4_MF_comfort_selection_27318.html" TargetMode="External"/><Relationship Id="rId167" Type="http://schemas.openxmlformats.org/officeDocument/2006/relationships/hyperlink" Target="http://specs.cars-directory.net/toyota/nadia/2.0_29940.html" TargetMode="External"/><Relationship Id="rId188" Type="http://schemas.openxmlformats.org/officeDocument/2006/relationships/hyperlink" Target="http://specs.cars-directory.net/toyota/tercel/1.5_Joinus_29363.html" TargetMode="External"/><Relationship Id="rId71" Type="http://schemas.openxmlformats.org/officeDocument/2006/relationships/hyperlink" Target="http://specs.cars-directory.net/toyota/celsior/4.0_C_specification_29035.html" TargetMode="External"/><Relationship Id="rId92" Type="http://schemas.openxmlformats.org/officeDocument/2006/relationships/hyperlink" Target="http://specs.cars-directory.net/toyota/corsa/1.5_AX_27419.html" TargetMode="External"/><Relationship Id="rId213" Type="http://schemas.openxmlformats.org/officeDocument/2006/relationships/hyperlink" Target="http://specs.cars-directory.net/toyota/land_cruiser/4.6_AX_4WD_40163.html" TargetMode="External"/><Relationship Id="rId2" Type="http://schemas.openxmlformats.org/officeDocument/2006/relationships/hyperlink" Target="http://specs.cars-directory.net/mitsubishi/lancer/1.3_T_11824.html" TargetMode="External"/><Relationship Id="rId29" Type="http://schemas.openxmlformats.org/officeDocument/2006/relationships/hyperlink" Target="http://specs.cars-directory.net/mitsubishi/legnum/2.4_24_custom_12135.html" TargetMode="External"/><Relationship Id="rId40" Type="http://schemas.openxmlformats.org/officeDocument/2006/relationships/hyperlink" Target="http://specs.cars-directory.net/toyota/altezza/2.0_AS200_23783.html" TargetMode="External"/><Relationship Id="rId115" Type="http://schemas.openxmlformats.org/officeDocument/2006/relationships/hyperlink" Target="http://specs.cars-directory.net/toyota/crown/2.0_S_saloon_EXT_royal_S_package_3_number_26824.html" TargetMode="External"/><Relationship Id="rId136" Type="http://schemas.openxmlformats.org/officeDocument/2006/relationships/hyperlink" Target="http://specs.cars-directory.net/toyota/grand_hiace/3.0DT_G_J_edition_27219.html" TargetMode="External"/><Relationship Id="rId157" Type="http://schemas.openxmlformats.org/officeDocument/2006/relationships/hyperlink" Target="http://specs.cars-directory.net/toyota/lite_ace/2.2DT_AXL_high_roof_32304.html" TargetMode="External"/><Relationship Id="rId178" Type="http://schemas.openxmlformats.org/officeDocument/2006/relationships/hyperlink" Target="http://specs.cars-directory.net/toyota/sprinter/1.6_GT_28494.html" TargetMode="External"/><Relationship Id="rId61" Type="http://schemas.openxmlformats.org/officeDocument/2006/relationships/hyperlink" Target="http://specs.cars-directory.net/toyota/camry_gracia/2.5_25061.html" TargetMode="External"/><Relationship Id="rId82" Type="http://schemas.openxmlformats.org/officeDocument/2006/relationships/hyperlink" Target="http://specs.cars-directory.net/toyota/corolla_spacio/1.8_26046.html" TargetMode="External"/><Relationship Id="rId199" Type="http://schemas.openxmlformats.org/officeDocument/2006/relationships/hyperlink" Target="http://specs.cars-directory.net/nissan/terrano_regulus/3.2DT_RS-R_17014.html" TargetMode="External"/><Relationship Id="rId203" Type="http://schemas.openxmlformats.org/officeDocument/2006/relationships/hyperlink" Target="http://specs.cars-directory.net/nissan/sunny/2.2D_EX_saloon_14661.html" TargetMode="External"/></Relationships>
</file>

<file path=xl/worksheets/_rels/sheet25.xml.rels><?xml version="1.0" encoding="UTF-8" standalone="yes"?>
<Relationships xmlns="http://schemas.openxmlformats.org/package/2006/relationships"><Relationship Id="rId117" Type="http://schemas.openxmlformats.org/officeDocument/2006/relationships/hyperlink" Target="http://specs.cars-directory.net/toyota/crown/2.0_S_saloon_EXT_royal_S_package_5_number_26821.html" TargetMode="External"/><Relationship Id="rId21" Type="http://schemas.openxmlformats.org/officeDocument/2006/relationships/hyperlink" Target="http://specs.cars-directory.net/mitsubishi/pajero/3.2_long_exceed_diesel_turbo_4WD_58412.html" TargetMode="External"/><Relationship Id="rId42" Type="http://schemas.openxmlformats.org/officeDocument/2006/relationships/hyperlink" Target="http://specs.cars-directory.net/mitsubishi/rvr/2.4_Sport_gear_aero_7895.html" TargetMode="External"/><Relationship Id="rId63" Type="http://schemas.openxmlformats.org/officeDocument/2006/relationships/hyperlink" Target="http://specs.cars-directory.net/toyota/caldina/2.0_G_25492.html" TargetMode="External"/><Relationship Id="rId84" Type="http://schemas.openxmlformats.org/officeDocument/2006/relationships/hyperlink" Target="http://specs.cars-directory.net/toyota/celsior/4.0_B_specification_29029.html" TargetMode="External"/><Relationship Id="rId138" Type="http://schemas.openxmlformats.org/officeDocument/2006/relationships/hyperlink" Target="http://specs.cars-directory.net/toyota/grand_hiace/3.0DT_G_27221.html" TargetMode="External"/><Relationship Id="rId159" Type="http://schemas.openxmlformats.org/officeDocument/2006/relationships/hyperlink" Target="http://specs.cars-directory.net/toyota/ist/1.8_180G_50869.html" TargetMode="External"/><Relationship Id="rId170" Type="http://schemas.openxmlformats.org/officeDocument/2006/relationships/hyperlink" Target="http://specs.cars-directory.net/toyota/lite_ace_noah/2.2DT_Field_Tourer_standart_roof_32482.html" TargetMode="External"/><Relationship Id="rId191" Type="http://schemas.openxmlformats.org/officeDocument/2006/relationships/hyperlink" Target="http://specs.cars-directory.net/toyota/sprinter/2.2D_LX_28540.html" TargetMode="External"/><Relationship Id="rId205" Type="http://schemas.openxmlformats.org/officeDocument/2006/relationships/hyperlink" Target="http://specs.cars-directory.net/nissan/sunny/1.8_Super_saloon_14654.html" TargetMode="External"/><Relationship Id="rId107" Type="http://schemas.openxmlformats.org/officeDocument/2006/relationships/hyperlink" Target="http://specs.cars-directory.net/toyota/cresta/2.5_Exceed_27133.html" TargetMode="External"/><Relationship Id="rId11" Type="http://schemas.openxmlformats.org/officeDocument/2006/relationships/hyperlink" Target="http://specs.cars-directory.net/mitsubishi/lancer/1.6_MR_MIVEC-MD_11891.html" TargetMode="External"/><Relationship Id="rId32" Type="http://schemas.openxmlformats.org/officeDocument/2006/relationships/hyperlink" Target="http://specs.cars-directory.net/mitsubishi/minica/660_Ce_sunroof_42387.html" TargetMode="External"/><Relationship Id="rId53" Type="http://schemas.openxmlformats.org/officeDocument/2006/relationships/hyperlink" Target="http://specs.cars-directory.net/toyota/aristo/3.0_S300_23773.html" TargetMode="External"/><Relationship Id="rId74" Type="http://schemas.openxmlformats.org/officeDocument/2006/relationships/hyperlink" Target="http://specs.cars-directory.net/toyota/camry_gracia/2.2_25039.html" TargetMode="External"/><Relationship Id="rId128" Type="http://schemas.openxmlformats.org/officeDocument/2006/relationships/hyperlink" Target="http://specs.cars-directory.net/toyota/estima/2.4_L_Aeras_24186.html" TargetMode="External"/><Relationship Id="rId149" Type="http://schemas.openxmlformats.org/officeDocument/2006/relationships/hyperlink" Target="http://specs.cars-directory.net/toyota/granvia/3.4_Q_27335.html" TargetMode="External"/><Relationship Id="rId5" Type="http://schemas.openxmlformats.org/officeDocument/2006/relationships/hyperlink" Target="http://specs.cars-directory.net/mitsubishi/lancer/1.5_MX_11838.html" TargetMode="External"/><Relationship Id="rId95" Type="http://schemas.openxmlformats.org/officeDocument/2006/relationships/hyperlink" Target="http://specs.cars-directory.net/toyota/corolla_spacio/1.6_26031.html" TargetMode="External"/><Relationship Id="rId160" Type="http://schemas.openxmlformats.org/officeDocument/2006/relationships/hyperlink" Target="http://specs.cars-directory.net/toyota/kluger_hybrid/3.3_4WD_55756.html" TargetMode="External"/><Relationship Id="rId181" Type="http://schemas.openxmlformats.org/officeDocument/2006/relationships/hyperlink" Target="http://specs.cars-directory.net/toyota/platz/1.3_F_31544.html" TargetMode="External"/><Relationship Id="rId216" Type="http://schemas.openxmlformats.org/officeDocument/2006/relationships/printerSettings" Target="../printerSettings/printerSettings9.bin"/><Relationship Id="rId22" Type="http://schemas.openxmlformats.org/officeDocument/2006/relationships/hyperlink" Target="http://specs.cars-directory.net/mitsubishi/pajero/3.5_exceed_-I_long_10068.html" TargetMode="External"/><Relationship Id="rId43" Type="http://schemas.openxmlformats.org/officeDocument/2006/relationships/hyperlink" Target="http://specs.cars-directory.net/mitsubishi/toppo_bj/660_Guppy_9715.html" TargetMode="External"/><Relationship Id="rId64" Type="http://schemas.openxmlformats.org/officeDocument/2006/relationships/hyperlink" Target="http://specs.cars-directory.net/toyota/caldina/2.0_G_25492.html" TargetMode="External"/><Relationship Id="rId118" Type="http://schemas.openxmlformats.org/officeDocument/2006/relationships/hyperlink" Target="http://specs.cars-directory.net/toyota/crown/2.4DT_Royal_saloon_26832.html" TargetMode="External"/><Relationship Id="rId139" Type="http://schemas.openxmlformats.org/officeDocument/2006/relationships/hyperlink" Target="http://specs.cars-directory.net/toyota/grand_hiace/3.0DT_G_J_edition_27219.html" TargetMode="External"/><Relationship Id="rId85" Type="http://schemas.openxmlformats.org/officeDocument/2006/relationships/hyperlink" Target="http://specs.cars-directory.net/toyota/celsior/4.0_C_specification_29034.html" TargetMode="External"/><Relationship Id="rId150" Type="http://schemas.openxmlformats.org/officeDocument/2006/relationships/hyperlink" Target="http://specs.cars-directory.net/toyota/harrier/2.2_FOUR_4WD_38411.html" TargetMode="External"/><Relationship Id="rId171" Type="http://schemas.openxmlformats.org/officeDocument/2006/relationships/hyperlink" Target="http://specs.cars-directory.net/toyota/lite_ace_van/1.8_DX_low_floor_57245.html" TargetMode="External"/><Relationship Id="rId192" Type="http://schemas.openxmlformats.org/officeDocument/2006/relationships/hyperlink" Target="http://specs.cars-directory.net/toyota/sprinter/2.2D_LX_28540.html" TargetMode="External"/><Relationship Id="rId206" Type="http://schemas.openxmlformats.org/officeDocument/2006/relationships/hyperlink" Target="http://specs.cars-directory.net/nissan/sunny_california/1.5_Type_A_14714.html" TargetMode="External"/><Relationship Id="rId12" Type="http://schemas.openxmlformats.org/officeDocument/2006/relationships/hyperlink" Target="http://specs.cars-directory.net/mitsubishi/lancer/2.0DT_MX_11903.html" TargetMode="External"/><Relationship Id="rId33" Type="http://schemas.openxmlformats.org/officeDocument/2006/relationships/hyperlink" Target="http://specs.cars-directory.net/mitsubishi/minica/660_Ce_sunroof_42388.html" TargetMode="External"/><Relationship Id="rId108" Type="http://schemas.openxmlformats.org/officeDocument/2006/relationships/hyperlink" Target="http://specs.cars-directory.net/toyota/cresta/2.5_Roulant_27136.html" TargetMode="External"/><Relationship Id="rId129" Type="http://schemas.openxmlformats.org/officeDocument/2006/relationships/hyperlink" Target="http://specs.cars-directory.net/toyota/estima/2.4_L_Aeras_24186.html" TargetMode="External"/><Relationship Id="rId54" Type="http://schemas.openxmlformats.org/officeDocument/2006/relationships/hyperlink" Target="http://specs.cars-directory.net/toyota/aristo/3.0_V300_23778.html" TargetMode="External"/><Relationship Id="rId75" Type="http://schemas.openxmlformats.org/officeDocument/2006/relationships/hyperlink" Target="http://specs.cars-directory.net/toyota/camry_gracia/2.5_25060.html" TargetMode="External"/><Relationship Id="rId96" Type="http://schemas.openxmlformats.org/officeDocument/2006/relationships/hyperlink" Target="http://specs.cars-directory.net/toyota/corolla_spacio/1.8_aero_tourer_26054.html" TargetMode="External"/><Relationship Id="rId140" Type="http://schemas.openxmlformats.org/officeDocument/2006/relationships/hyperlink" Target="http://specs.cars-directory.net/toyota/grand_hiace/3.4_G_27239.html" TargetMode="External"/><Relationship Id="rId161" Type="http://schemas.openxmlformats.org/officeDocument/2006/relationships/hyperlink" Target="http://specs.cars-directory.net/toyota/kluger_v/2.4_L_45285.html" TargetMode="External"/><Relationship Id="rId182" Type="http://schemas.openxmlformats.org/officeDocument/2006/relationships/hyperlink" Target="http://specs.cars-directory.net/toyota/platz/1.5_F_31585.html" TargetMode="External"/><Relationship Id="rId6" Type="http://schemas.openxmlformats.org/officeDocument/2006/relationships/hyperlink" Target="http://specs.cars-directory.net/mitsubishi/lancer/1.5_MX_11844.html" TargetMode="External"/><Relationship Id="rId23" Type="http://schemas.openxmlformats.org/officeDocument/2006/relationships/hyperlink" Target="http://specs.cars-directory.net/mitsubishi/pajero_io/2.0_active_field_edition_4WD_41566.html" TargetMode="External"/><Relationship Id="rId119" Type="http://schemas.openxmlformats.org/officeDocument/2006/relationships/hyperlink" Target="http://specs.cars-directory.net/toyota/crown/2.5_Four_royal_saloon_26847.html" TargetMode="External"/><Relationship Id="rId44" Type="http://schemas.openxmlformats.org/officeDocument/2006/relationships/hyperlink" Target="http://specs.cars-directory.net/mitsubishi/toppo_bj/660_Guppy_9715.html" TargetMode="External"/><Relationship Id="rId65" Type="http://schemas.openxmlformats.org/officeDocument/2006/relationships/hyperlink" Target="http://specs.cars-directory.net/toyota/caldina/2.2DT_E_25513.html" TargetMode="External"/><Relationship Id="rId86" Type="http://schemas.openxmlformats.org/officeDocument/2006/relationships/hyperlink" Target="http://specs.cars-directory.net/toyota/century/5.0_29082.html" TargetMode="External"/><Relationship Id="rId130" Type="http://schemas.openxmlformats.org/officeDocument/2006/relationships/hyperlink" Target="http://specs.cars-directory.net/toyota/estima/3.0_L_Aeras_24284.html" TargetMode="External"/><Relationship Id="rId151" Type="http://schemas.openxmlformats.org/officeDocument/2006/relationships/hyperlink" Target="http://specs.cars-directory.net/toyota/harrier/2.2_FOUR_G_package_4WD_38412.html" TargetMode="External"/><Relationship Id="rId172" Type="http://schemas.openxmlformats.org/officeDocument/2006/relationships/hyperlink" Target="http://specs.cars-directory.net/toyota/lite_ace_van/1.8_DX_low_floor_57245.html" TargetMode="External"/><Relationship Id="rId193" Type="http://schemas.openxmlformats.org/officeDocument/2006/relationships/hyperlink" Target="http://specs.cars-directory.net/toyota/town_ace/2.0_SW_high_roof_29616.html" TargetMode="External"/><Relationship Id="rId207" Type="http://schemas.openxmlformats.org/officeDocument/2006/relationships/hyperlink" Target="http://specs.cars-directory.net/toyota/hiace/2.4_Deluxe_30038.html" TargetMode="External"/><Relationship Id="rId13" Type="http://schemas.openxmlformats.org/officeDocument/2006/relationships/hyperlink" Target="http://specs.cars-directory.net/mitsubishi/lancer/2.0DT_MX_saloon_11909.html" TargetMode="External"/><Relationship Id="rId109" Type="http://schemas.openxmlformats.org/officeDocument/2006/relationships/hyperlink" Target="http://specs.cars-directory.net/toyota/cresta/2.5_Super_Lucent_27130.html" TargetMode="External"/><Relationship Id="rId34" Type="http://schemas.openxmlformats.org/officeDocument/2006/relationships/hyperlink" Target="http://specs.cars-directory.net/mitsubishi/pajero_io/1.8_active_field_edition_4WD_41562.html" TargetMode="External"/><Relationship Id="rId55" Type="http://schemas.openxmlformats.org/officeDocument/2006/relationships/hyperlink" Target="http://specs.cars-directory.net/toyota/bb/1.3_S_23665.html" TargetMode="External"/><Relationship Id="rId76" Type="http://schemas.openxmlformats.org/officeDocument/2006/relationships/hyperlink" Target="http://specs.cars-directory.net/toyota/camry_gracia/2.5_Four_G_selection_25070.html" TargetMode="External"/><Relationship Id="rId97" Type="http://schemas.openxmlformats.org/officeDocument/2006/relationships/hyperlink" Target="http://specs.cars-directory.net/toyota/corolla_spacio/1.6_26077.html" TargetMode="External"/><Relationship Id="rId120" Type="http://schemas.openxmlformats.org/officeDocument/2006/relationships/hyperlink" Target="http://specs.cars-directory.net/toyota/crown/2.5_Four_super_saloon_extra_26843.html" TargetMode="External"/><Relationship Id="rId141" Type="http://schemas.openxmlformats.org/officeDocument/2006/relationships/hyperlink" Target="http://specs.cars-directory.net/toyota/grand_hiace/3.4_G_27239.html" TargetMode="External"/><Relationship Id="rId7" Type="http://schemas.openxmlformats.org/officeDocument/2006/relationships/hyperlink" Target="http://specs.cars-directory.net/mitsubishi/lancer/1.5_MX_extra_11851.html" TargetMode="External"/><Relationship Id="rId162" Type="http://schemas.openxmlformats.org/officeDocument/2006/relationships/hyperlink" Target="http://specs.cars-directory.net/toyota/kluger_v/2.4_L_45285.html" TargetMode="External"/><Relationship Id="rId183" Type="http://schemas.openxmlformats.org/officeDocument/2006/relationships/hyperlink" Target="http://specs.cars-directory.net/toyota/raum/1.5_34637.html" TargetMode="External"/><Relationship Id="rId24" Type="http://schemas.openxmlformats.org/officeDocument/2006/relationships/hyperlink" Target="http://specs.cars-directory.net/mitsubishi/rvr/2.0_sports_gear_X3_7891.html" TargetMode="External"/><Relationship Id="rId45" Type="http://schemas.openxmlformats.org/officeDocument/2006/relationships/hyperlink" Target="http://specs.cars-directory.net/mitsubishi/toppo_bj_wide/1.1_9763.html" TargetMode="External"/><Relationship Id="rId66" Type="http://schemas.openxmlformats.org/officeDocument/2006/relationships/hyperlink" Target="http://specs.cars-directory.net/toyota/cami/1.3_P_26413.html" TargetMode="External"/><Relationship Id="rId87" Type="http://schemas.openxmlformats.org/officeDocument/2006/relationships/hyperlink" Target="http://specs.cars-directory.net/toyota/chaser/1.8_Raffine_29826.html" TargetMode="External"/><Relationship Id="rId110" Type="http://schemas.openxmlformats.org/officeDocument/2006/relationships/hyperlink" Target="http://specs.cars-directory.net/toyota/cresta/2.5_Super_Lucent_27130.html" TargetMode="External"/><Relationship Id="rId131" Type="http://schemas.openxmlformats.org/officeDocument/2006/relationships/hyperlink" Target="http://specs.cars-directory.net/toyota/estima/3.0_L_Aeras_24289.html" TargetMode="External"/><Relationship Id="rId152" Type="http://schemas.openxmlformats.org/officeDocument/2006/relationships/hyperlink" Target="http://specs.cars-directory.net/toyota/harrier/2.4_31090.html" TargetMode="External"/><Relationship Id="rId173" Type="http://schemas.openxmlformats.org/officeDocument/2006/relationships/hyperlink" Target="http://specs.cars-directory.net/toyota/mark_ii/2.5_Grande_31949.html" TargetMode="External"/><Relationship Id="rId194" Type="http://schemas.openxmlformats.org/officeDocument/2006/relationships/hyperlink" Target="http://specs.cars-directory.net/toyota/town_ace/2.0_SW_high_roof_29616.html" TargetMode="External"/><Relationship Id="rId208" Type="http://schemas.openxmlformats.org/officeDocument/2006/relationships/hyperlink" Target="http://specs.cars-directory.net/toyota/hiace/3.0DT_Deluxe_30079.html" TargetMode="External"/><Relationship Id="rId19" Type="http://schemas.openxmlformats.org/officeDocument/2006/relationships/hyperlink" Target="http://specs.cars-directory.net/mitsubishi/libero/1.5_MVV_12016.html" TargetMode="External"/><Relationship Id="rId14" Type="http://schemas.openxmlformats.org/officeDocument/2006/relationships/hyperlink" Target="http://specs.cars-directory.net/mitsubishi/lancer/2.0DT_MX_saloon_11913.html" TargetMode="External"/><Relationship Id="rId30" Type="http://schemas.openxmlformats.org/officeDocument/2006/relationships/hyperlink" Target="http://specs.cars-directory.net/mitsubishi/legnum/2.4_24_custom_12136.html" TargetMode="External"/><Relationship Id="rId35" Type="http://schemas.openxmlformats.org/officeDocument/2006/relationships/hyperlink" Target="http://specs.cars-directory.net/mitsubishi/pajero_mini/660_active_field_edition_4WD_54966.html" TargetMode="External"/><Relationship Id="rId56" Type="http://schemas.openxmlformats.org/officeDocument/2006/relationships/hyperlink" Target="http://specs.cars-directory.net/toyota/bb/1.5_S_23674.html" TargetMode="External"/><Relationship Id="rId77" Type="http://schemas.openxmlformats.org/officeDocument/2006/relationships/hyperlink" Target="http://specs.cars-directory.net/toyota/cavalier/2.4_G_26402.html" TargetMode="External"/><Relationship Id="rId100" Type="http://schemas.openxmlformats.org/officeDocument/2006/relationships/hyperlink" Target="http://specs.cars-directory.net/toyota/corona_premio/1.8_E_27752.html" TargetMode="External"/><Relationship Id="rId105" Type="http://schemas.openxmlformats.org/officeDocument/2006/relationships/hyperlink" Target="http://specs.cars-directory.net/toyota/cresta/2.0_Super_Lucent_27117.html" TargetMode="External"/><Relationship Id="rId126" Type="http://schemas.openxmlformats.org/officeDocument/2006/relationships/hyperlink" Target="http://specs.cars-directory.net/toyota/duet/1.3_S_29936.html" TargetMode="External"/><Relationship Id="rId147" Type="http://schemas.openxmlformats.org/officeDocument/2006/relationships/hyperlink" Target="http://specs.cars-directory.net/toyota/granvia/3.4_G_cruising_selection_27323.html" TargetMode="External"/><Relationship Id="rId168" Type="http://schemas.openxmlformats.org/officeDocument/2006/relationships/hyperlink" Target="http://specs.cars-directory.net/toyota/lite_ace_noah/2.0_Field_Tourer_standart_roof_32424.html" TargetMode="External"/><Relationship Id="rId8" Type="http://schemas.openxmlformats.org/officeDocument/2006/relationships/hyperlink" Target="http://specs.cars-directory.net/mitsubishi/lancer/1.5_MX_saloon_11859.html" TargetMode="External"/><Relationship Id="rId51" Type="http://schemas.openxmlformats.org/officeDocument/2006/relationships/hyperlink" Target="http://specs.cars-directory.net/toyota/altezza/2.0_RS200_L_edition_23828.html" TargetMode="External"/><Relationship Id="rId72" Type="http://schemas.openxmlformats.org/officeDocument/2006/relationships/hyperlink" Target="http://specs.cars-directory.net/toyota/camry/2.5_G_selection_25026.html" TargetMode="External"/><Relationship Id="rId93" Type="http://schemas.openxmlformats.org/officeDocument/2006/relationships/hyperlink" Target="http://specs.cars-directory.net/toyota/chaser/2.5_Tourer_S_29855.html" TargetMode="External"/><Relationship Id="rId98" Type="http://schemas.openxmlformats.org/officeDocument/2006/relationships/hyperlink" Target="http://specs.cars-directory.net/toyota/corolla_spacio/1.8_26105.html" TargetMode="External"/><Relationship Id="rId121" Type="http://schemas.openxmlformats.org/officeDocument/2006/relationships/hyperlink" Target="http://specs.cars-directory.net/toyota/crown/3.0_Royal_saloon_26852.html" TargetMode="External"/><Relationship Id="rId142" Type="http://schemas.openxmlformats.org/officeDocument/2006/relationships/hyperlink" Target="http://specs.cars-directory.net/toyota/grand_hiace/3.4_Limited_27248.html" TargetMode="External"/><Relationship Id="rId163" Type="http://schemas.openxmlformats.org/officeDocument/2006/relationships/hyperlink" Target="http://specs.cars-directory.net/toyota/kluger_v/3.0_L_45319.html" TargetMode="External"/><Relationship Id="rId184" Type="http://schemas.openxmlformats.org/officeDocument/2006/relationships/hyperlink" Target="http://specs.cars-directory.net/toyota/raum/1.5_34637.html" TargetMode="External"/><Relationship Id="rId189" Type="http://schemas.openxmlformats.org/officeDocument/2006/relationships/hyperlink" Target="http://specs.cars-directory.net/toyota/sprinter/2.0D_LX_28501.html" TargetMode="External"/><Relationship Id="rId3" Type="http://schemas.openxmlformats.org/officeDocument/2006/relationships/hyperlink" Target="http://specs.cars-directory.net/mitsubishi/lancer/1.3_MX_11831.html" TargetMode="External"/><Relationship Id="rId214" Type="http://schemas.openxmlformats.org/officeDocument/2006/relationships/hyperlink" Target="http://specs.cars-directory.net/toyota/land_cruiser_prado/4.0_Prado_TZ_34651.html" TargetMode="External"/><Relationship Id="rId25" Type="http://schemas.openxmlformats.org/officeDocument/2006/relationships/hyperlink" Target="http://specs.cars-directory.net/mitsubishi/rvr/2.4_Sport_gear_aero_7895.html" TargetMode="External"/><Relationship Id="rId46" Type="http://schemas.openxmlformats.org/officeDocument/2006/relationships/hyperlink" Target="http://specs.cars-directory.net/mitsubishi/lancer/1.8_GSR_11899.html" TargetMode="External"/><Relationship Id="rId67" Type="http://schemas.openxmlformats.org/officeDocument/2006/relationships/hyperlink" Target="http://specs.cars-directory.net/toyota/cami/1.3_P_26413.html" TargetMode="External"/><Relationship Id="rId116" Type="http://schemas.openxmlformats.org/officeDocument/2006/relationships/hyperlink" Target="http://specs.cars-directory.net/toyota/crown/2.5_Athlete_26683.html" TargetMode="External"/><Relationship Id="rId137" Type="http://schemas.openxmlformats.org/officeDocument/2006/relationships/hyperlink" Target="http://specs.cars-directory.net/toyota/gaia/2.2DT_26378.html" TargetMode="External"/><Relationship Id="rId158" Type="http://schemas.openxmlformats.org/officeDocument/2006/relationships/hyperlink" Target="http://specs.cars-directory.net/toyota/ist/1.8_180G_50869.html" TargetMode="External"/><Relationship Id="rId20" Type="http://schemas.openxmlformats.org/officeDocument/2006/relationships/hyperlink" Target="http://specs.cars-directory.net/mitsubishi/minicab/660_40th_anniversary_commemorative_special_43264.html" TargetMode="External"/><Relationship Id="rId41" Type="http://schemas.openxmlformats.org/officeDocument/2006/relationships/hyperlink" Target="http://specs.cars-directory.net/mitsubishi/rvr/1.8_Exceed_7877.html" TargetMode="External"/><Relationship Id="rId62" Type="http://schemas.openxmlformats.org/officeDocument/2006/relationships/hyperlink" Target="http://specs.cars-directory.net/toyota/caldina/2.0_E_25489.html" TargetMode="External"/><Relationship Id="rId83" Type="http://schemas.openxmlformats.org/officeDocument/2006/relationships/hyperlink" Target="http://specs.cars-directory.net/toyota/celsior/4.0_A_specification_29024.html" TargetMode="External"/><Relationship Id="rId88" Type="http://schemas.openxmlformats.org/officeDocument/2006/relationships/hyperlink" Target="http://specs.cars-directory.net/toyota/chaser/2.0_Avante_29835.html" TargetMode="External"/><Relationship Id="rId111" Type="http://schemas.openxmlformats.org/officeDocument/2006/relationships/hyperlink" Target="http://specs.cars-directory.net/toyota/cresta/3.0_Exceed_G_27151.html" TargetMode="External"/><Relationship Id="rId132" Type="http://schemas.openxmlformats.org/officeDocument/2006/relationships/hyperlink" Target="http://specs.cars-directory.net/toyota/funcargo/1.3_J_31491.html" TargetMode="External"/><Relationship Id="rId153" Type="http://schemas.openxmlformats.org/officeDocument/2006/relationships/hyperlink" Target="http://specs.cars-directory.net/toyota/harrier/2.4_FOUR_iR_version_4WD_38399.html" TargetMode="External"/><Relationship Id="rId174" Type="http://schemas.openxmlformats.org/officeDocument/2006/relationships/hyperlink" Target="http://specs.cars-directory.net/toyota/mark_ii/2.5_Grande_31949.html" TargetMode="External"/><Relationship Id="rId179" Type="http://schemas.openxmlformats.org/officeDocument/2006/relationships/hyperlink" Target="http://specs.cars-directory.net/toyota/platz/1.0_F_31518.html" TargetMode="External"/><Relationship Id="rId195" Type="http://schemas.openxmlformats.org/officeDocument/2006/relationships/hyperlink" Target="http://specs.cars-directory.net/toyota/town_ace_noah/2.2DT_Field_Tourer_standart_roof_29676.html" TargetMode="External"/><Relationship Id="rId209" Type="http://schemas.openxmlformats.org/officeDocument/2006/relationships/hyperlink" Target="http://specs.cars-directory.net/toyota/hiace/3.0DT_Deluxe_30079.html" TargetMode="External"/><Relationship Id="rId190" Type="http://schemas.openxmlformats.org/officeDocument/2006/relationships/hyperlink" Target="http://specs.cars-directory.net/toyota/sprinter/2.0D_LX_28501.html" TargetMode="External"/><Relationship Id="rId204" Type="http://schemas.openxmlformats.org/officeDocument/2006/relationships/hyperlink" Target="http://specs.cars-directory.net/nissan/sunny/1.5_EX_saloon_14612.html" TargetMode="External"/><Relationship Id="rId15" Type="http://schemas.openxmlformats.org/officeDocument/2006/relationships/hyperlink" Target="http://specs.cars-directory.net/mitsubishi/lancer_cedia/1.5_Extra_11975.html" TargetMode="External"/><Relationship Id="rId36" Type="http://schemas.openxmlformats.org/officeDocument/2006/relationships/hyperlink" Target="http://specs.cars-directory.net/mitsubishi/pistachio/1.1_10303.html" TargetMode="External"/><Relationship Id="rId57" Type="http://schemas.openxmlformats.org/officeDocument/2006/relationships/hyperlink" Target="http://specs.cars-directory.net/toyota/bb/1.5_S_23674.html" TargetMode="External"/><Relationship Id="rId106" Type="http://schemas.openxmlformats.org/officeDocument/2006/relationships/hyperlink" Target="http://specs.cars-directory.net/toyota/cresta/2.4DT_SC_27125.html" TargetMode="External"/><Relationship Id="rId127" Type="http://schemas.openxmlformats.org/officeDocument/2006/relationships/hyperlink" Target="http://specs.cars-directory.net/toyota/duet/1.3_S_29936.html" TargetMode="External"/><Relationship Id="rId10" Type="http://schemas.openxmlformats.org/officeDocument/2006/relationships/hyperlink" Target="http://specs.cars-directory.net/mitsubishi/lancer/1.6_MR_11883.html" TargetMode="External"/><Relationship Id="rId31" Type="http://schemas.openxmlformats.org/officeDocument/2006/relationships/hyperlink" Target="http://specs.cars-directory.net/mitsubishi/minicab/660_40th_anniversary_commemorative_special_43264.html" TargetMode="External"/><Relationship Id="rId52" Type="http://schemas.openxmlformats.org/officeDocument/2006/relationships/hyperlink" Target="http://specs.cars-directory.net/toyota/altezza/2.0_RS200_Z_edition_23818.html" TargetMode="External"/><Relationship Id="rId73" Type="http://schemas.openxmlformats.org/officeDocument/2006/relationships/hyperlink" Target="http://specs.cars-directory.net/toyota/camry_gracia/2.2_25028.html" TargetMode="External"/><Relationship Id="rId78" Type="http://schemas.openxmlformats.org/officeDocument/2006/relationships/hyperlink" Target="http://specs.cars-directory.net/toyota/cavalier/2.4_S_26407.html" TargetMode="External"/><Relationship Id="rId94" Type="http://schemas.openxmlformats.org/officeDocument/2006/relationships/hyperlink" Target="http://specs.cars-directory.net/toyota/chaser/3.0_Avante_G_29877.html" TargetMode="External"/><Relationship Id="rId99" Type="http://schemas.openxmlformats.org/officeDocument/2006/relationships/hyperlink" Target="http://specs.cars-directory.net/toyota/corona_premio/1.6_27740.html" TargetMode="External"/><Relationship Id="rId101" Type="http://schemas.openxmlformats.org/officeDocument/2006/relationships/hyperlink" Target="http://specs.cars-directory.net/toyota/corona_premio/2.0_E_27776.html" TargetMode="External"/><Relationship Id="rId122" Type="http://schemas.openxmlformats.org/officeDocument/2006/relationships/hyperlink" Target="http://specs.cars-directory.net/toyota/crown/2.0_deluxe_54864.html" TargetMode="External"/><Relationship Id="rId143" Type="http://schemas.openxmlformats.org/officeDocument/2006/relationships/hyperlink" Target="http://specs.cars-directory.net/toyota/grand_hiace/3.4_Limited_27248.html" TargetMode="External"/><Relationship Id="rId148" Type="http://schemas.openxmlformats.org/officeDocument/2006/relationships/hyperlink" Target="http://specs.cars-directory.net/toyota/granvia/3.4_Q_27335.html" TargetMode="External"/><Relationship Id="rId164" Type="http://schemas.openxmlformats.org/officeDocument/2006/relationships/hyperlink" Target="http://specs.cars-directory.net/toyota/kluger_v/3.0_L_45319.html" TargetMode="External"/><Relationship Id="rId169" Type="http://schemas.openxmlformats.org/officeDocument/2006/relationships/hyperlink" Target="http://specs.cars-directory.net/toyota/lite_ace_noah/2.2DT_Field_Tourer_standart_roof_32482.html" TargetMode="External"/><Relationship Id="rId185" Type="http://schemas.openxmlformats.org/officeDocument/2006/relationships/hyperlink" Target="http://specs.cars-directory.net/toyota/sprinter/1.3_LX_28413.html" TargetMode="External"/><Relationship Id="rId4" Type="http://schemas.openxmlformats.org/officeDocument/2006/relationships/hyperlink" Target="http://specs.cars-directory.net/mitsubishi/lancer/1.3_T_11823.html" TargetMode="External"/><Relationship Id="rId9" Type="http://schemas.openxmlformats.org/officeDocument/2006/relationships/hyperlink" Target="http://specs.cars-directory.net/mitsubishi/lancer/1.5_MX_saloon_11863.html" TargetMode="External"/><Relationship Id="rId180" Type="http://schemas.openxmlformats.org/officeDocument/2006/relationships/hyperlink" Target="http://specs.cars-directory.net/toyota/platz/1.3_F_31544.html" TargetMode="External"/><Relationship Id="rId210" Type="http://schemas.openxmlformats.org/officeDocument/2006/relationships/hyperlink" Target="http://specs.cars-directory.net/toyota/ipsum/2.0_24002.html" TargetMode="External"/><Relationship Id="rId215" Type="http://schemas.openxmlformats.org/officeDocument/2006/relationships/hyperlink" Target="http://specs.cars-directory.net/toyota/land_cruiser_prado/4.0_Prado_TZ_34651.html" TargetMode="External"/><Relationship Id="rId26" Type="http://schemas.openxmlformats.org/officeDocument/2006/relationships/hyperlink" Target="http://specs.cars-directory.net/mitsubishi/toppo_bj_wide/1.1_9764.html" TargetMode="External"/><Relationship Id="rId47" Type="http://schemas.openxmlformats.org/officeDocument/2006/relationships/hyperlink" Target="http://specs.cars-directory.net/toyota/altezza/2.0_AS200_23782.html" TargetMode="External"/><Relationship Id="rId68" Type="http://schemas.openxmlformats.org/officeDocument/2006/relationships/hyperlink" Target="http://specs.cars-directory.net/toyota/cami/1.3_Q_26423.html" TargetMode="External"/><Relationship Id="rId89" Type="http://schemas.openxmlformats.org/officeDocument/2006/relationships/hyperlink" Target="http://specs.cars-directory.net/toyota/chaser/2.0_Tourer_29829.html" TargetMode="External"/><Relationship Id="rId112" Type="http://schemas.openxmlformats.org/officeDocument/2006/relationships/hyperlink" Target="http://specs.cars-directory.net/toyota/crown/2.5_Four_royal_extra_26668.html" TargetMode="External"/><Relationship Id="rId133" Type="http://schemas.openxmlformats.org/officeDocument/2006/relationships/hyperlink" Target="http://specs.cars-directory.net/toyota/funcargo/1.5_G_31500.html" TargetMode="External"/><Relationship Id="rId154" Type="http://schemas.openxmlformats.org/officeDocument/2006/relationships/hyperlink" Target="http://specs.cars-directory.net/toyota/harrier/3.0_31096.html" TargetMode="External"/><Relationship Id="rId175" Type="http://schemas.openxmlformats.org/officeDocument/2006/relationships/hyperlink" Target="http://specs.cars-directory.net/toyota/mark_ii/2.4DT_GL_31840.html" TargetMode="External"/><Relationship Id="rId196" Type="http://schemas.openxmlformats.org/officeDocument/2006/relationships/hyperlink" Target="http://specs.cars-directory.net/toyota/town_ace_noah/2.2DT_Field_Tourer_standart_roof_29676.html" TargetMode="External"/><Relationship Id="rId200" Type="http://schemas.openxmlformats.org/officeDocument/2006/relationships/hyperlink" Target="http://specs.cars-directory.net/nissan/terrano_regulus/3.0DT_RS-R_SV_17009.html" TargetMode="External"/><Relationship Id="rId16" Type="http://schemas.openxmlformats.org/officeDocument/2006/relationships/hyperlink" Target="http://specs.cars-directory.net/mitsubishi/lancer_cedia/1.8_SE-G_11982.html" TargetMode="External"/><Relationship Id="rId37" Type="http://schemas.openxmlformats.org/officeDocument/2006/relationships/hyperlink" Target="http://specs.cars-directory.net/mitsubishi/proudia/3.5_A_specification_10463.html" TargetMode="External"/><Relationship Id="rId58" Type="http://schemas.openxmlformats.org/officeDocument/2006/relationships/hyperlink" Target="http://specs.cars-directory.net/toyota/bb/1.5_Z_23670.html" TargetMode="External"/><Relationship Id="rId79" Type="http://schemas.openxmlformats.org/officeDocument/2006/relationships/hyperlink" Target="http://specs.cars-directory.net/toyota/celica/1.8_SS-I_58483.html" TargetMode="External"/><Relationship Id="rId102" Type="http://schemas.openxmlformats.org/officeDocument/2006/relationships/hyperlink" Target="http://specs.cars-directory.net/toyota/corona_premio/2.2DT_27790.html" TargetMode="External"/><Relationship Id="rId123" Type="http://schemas.openxmlformats.org/officeDocument/2006/relationships/hyperlink" Target="http://specs.cars-directory.net/toyota/crown_estate/3.0_athlete_G_55398.html" TargetMode="External"/><Relationship Id="rId144" Type="http://schemas.openxmlformats.org/officeDocument/2006/relationships/hyperlink" Target="http://specs.cars-directory.net/toyota/granvia/3.0DT_G_27270.html" TargetMode="External"/><Relationship Id="rId90" Type="http://schemas.openxmlformats.org/officeDocument/2006/relationships/hyperlink" Target="http://specs.cars-directory.net/toyota/chaser/2.4DT_Avante_29848.html" TargetMode="External"/><Relationship Id="rId165" Type="http://schemas.openxmlformats.org/officeDocument/2006/relationships/hyperlink" Target="http://specs.cars-directory.net/toyota/lite_ace/2.2DT_AXL_high_roof_32304.html" TargetMode="External"/><Relationship Id="rId186" Type="http://schemas.openxmlformats.org/officeDocument/2006/relationships/hyperlink" Target="http://specs.cars-directory.net/toyota/sprinter/1.5_LX_28431.html" TargetMode="External"/><Relationship Id="rId211" Type="http://schemas.openxmlformats.org/officeDocument/2006/relationships/hyperlink" Target="http://specs.cars-directory.net/toyota/ipsum/2.0_24002.html" TargetMode="External"/><Relationship Id="rId27" Type="http://schemas.openxmlformats.org/officeDocument/2006/relationships/hyperlink" Target="http://specs.cars-directory.net/mitsubishi/town_box_wide/1.1_8981.html" TargetMode="External"/><Relationship Id="rId48" Type="http://schemas.openxmlformats.org/officeDocument/2006/relationships/hyperlink" Target="http://specs.cars-directory.net/toyota/altezza/2.0_AS200_L_edition_23800.html" TargetMode="External"/><Relationship Id="rId69" Type="http://schemas.openxmlformats.org/officeDocument/2006/relationships/hyperlink" Target="http://specs.cars-directory.net/toyota/cami/1.3_Q_4WD_59082.html" TargetMode="External"/><Relationship Id="rId113" Type="http://schemas.openxmlformats.org/officeDocument/2006/relationships/hyperlink" Target="http://specs.cars-directory.net/toyota/crown/2.5_Royal_extra_26663.html" TargetMode="External"/><Relationship Id="rId134" Type="http://schemas.openxmlformats.org/officeDocument/2006/relationships/hyperlink" Target="http://specs.cars-directory.net/toyota/funcargo/1.5_G_31504.html" TargetMode="External"/><Relationship Id="rId80" Type="http://schemas.openxmlformats.org/officeDocument/2006/relationships/hyperlink" Target="http://specs.cars-directory.net/toyota/celsior/4.3_A_spec_59092.html" TargetMode="External"/><Relationship Id="rId155" Type="http://schemas.openxmlformats.org/officeDocument/2006/relationships/hyperlink" Target="http://specs.cars-directory.net/toyota/harrier/3.0_31096.html" TargetMode="External"/><Relationship Id="rId176" Type="http://schemas.openxmlformats.org/officeDocument/2006/relationships/hyperlink" Target="http://specs.cars-directory.net/toyota/mark_ii/1.8_GR_saloon_31747.html" TargetMode="External"/><Relationship Id="rId197" Type="http://schemas.openxmlformats.org/officeDocument/2006/relationships/hyperlink" Target="http://specs.cars-directory.net/toyota/vitz/1.3_Clavia_33150.html" TargetMode="External"/><Relationship Id="rId201" Type="http://schemas.openxmlformats.org/officeDocument/2006/relationships/hyperlink" Target="http://specs.cars-directory.net/nissan/x-trail/2.0_GT_12789.html" TargetMode="External"/><Relationship Id="rId17" Type="http://schemas.openxmlformats.org/officeDocument/2006/relationships/hyperlink" Target="http://specs.cars-directory.net/mitsubishi/lancer_cedia_wagon/1.8_Exceed_11994.html" TargetMode="External"/><Relationship Id="rId38" Type="http://schemas.openxmlformats.org/officeDocument/2006/relationships/hyperlink" Target="http://specs.cars-directory.net/mitsubishi/proudia/3.5_B_specification_10464.html" TargetMode="External"/><Relationship Id="rId59" Type="http://schemas.openxmlformats.org/officeDocument/2006/relationships/hyperlink" Target="http://specs.cars-directory.net/toyota/bb/1.5_Z_23670.html" TargetMode="External"/><Relationship Id="rId103" Type="http://schemas.openxmlformats.org/officeDocument/2006/relationships/hyperlink" Target="http://specs.cars-directory.net/toyota/corona_premio/2.2DT_27790.html" TargetMode="External"/><Relationship Id="rId124" Type="http://schemas.openxmlformats.org/officeDocument/2006/relationships/hyperlink" Target="http://specs.cars-directory.net/toyota/duet/1.0_V_29892.html" TargetMode="External"/><Relationship Id="rId70" Type="http://schemas.openxmlformats.org/officeDocument/2006/relationships/hyperlink" Target="http://specs.cars-directory.net/toyota/camry/2.2_Four_25023.html" TargetMode="External"/><Relationship Id="rId91" Type="http://schemas.openxmlformats.org/officeDocument/2006/relationships/hyperlink" Target="http://specs.cars-directory.net/toyota/chaser/2.5_Avante_29852.html" TargetMode="External"/><Relationship Id="rId145" Type="http://schemas.openxmlformats.org/officeDocument/2006/relationships/hyperlink" Target="http://specs.cars-directory.net/toyota/granvia/3.0DT_G_27274.html" TargetMode="External"/><Relationship Id="rId166" Type="http://schemas.openxmlformats.org/officeDocument/2006/relationships/hyperlink" Target="http://specs.cars-directory.net/toyota/lite_ace/2.2DT_AXL_high_roof_32304.html" TargetMode="External"/><Relationship Id="rId187" Type="http://schemas.openxmlformats.org/officeDocument/2006/relationships/hyperlink" Target="http://specs.cars-directory.net/toyota/sprinter/1.6_GT_28493.html" TargetMode="External"/><Relationship Id="rId1" Type="http://schemas.openxmlformats.org/officeDocument/2006/relationships/hyperlink" Target="http://specs.cars-directory.net/mazda/tribute/2.0_field_break_4WD_58880.html" TargetMode="External"/><Relationship Id="rId212" Type="http://schemas.openxmlformats.org/officeDocument/2006/relationships/hyperlink" Target="http://specs.cars-directory.net/toyota/land_cruiser_prado/4.0_Prado_TZ_34651.html" TargetMode="External"/><Relationship Id="rId28" Type="http://schemas.openxmlformats.org/officeDocument/2006/relationships/hyperlink" Target="http://specs.cars-directory.net/mitsubishi/lancer_cedia_wagon/1.8_Exceed_11994.html" TargetMode="External"/><Relationship Id="rId49" Type="http://schemas.openxmlformats.org/officeDocument/2006/relationships/hyperlink" Target="http://specs.cars-directory.net/toyota/altezza/2.0_AS200_Z_edition_23791.html" TargetMode="External"/><Relationship Id="rId114" Type="http://schemas.openxmlformats.org/officeDocument/2006/relationships/hyperlink" Target="http://specs.cars-directory.net/toyota/crown/3.0_Four_royal_saloon_26676.html" TargetMode="External"/><Relationship Id="rId60" Type="http://schemas.openxmlformats.org/officeDocument/2006/relationships/hyperlink" Target="http://specs.cars-directory.net/toyota/caldina/1.8_E_25484.html" TargetMode="External"/><Relationship Id="rId81" Type="http://schemas.openxmlformats.org/officeDocument/2006/relationships/hyperlink" Target="http://specs.cars-directory.net/toyota/celsior/4.3_B_specification_29046.html" TargetMode="External"/><Relationship Id="rId135" Type="http://schemas.openxmlformats.org/officeDocument/2006/relationships/hyperlink" Target="http://specs.cars-directory.net/toyota/gaia/2.0_26326.html" TargetMode="External"/><Relationship Id="rId156" Type="http://schemas.openxmlformats.org/officeDocument/2006/relationships/hyperlink" Target="http://specs.cars-directory.net/toyota/ipsum/2.0_24002.html" TargetMode="External"/><Relationship Id="rId177" Type="http://schemas.openxmlformats.org/officeDocument/2006/relationships/hyperlink" Target="http://specs.cars-directory.net/toyota/nadia/2.0_29939.html" TargetMode="External"/><Relationship Id="rId198" Type="http://schemas.openxmlformats.org/officeDocument/2006/relationships/hyperlink" Target="http://specs.cars-directory.net/toyota/vitz/1.5_RS_33238.html" TargetMode="External"/><Relationship Id="rId202" Type="http://schemas.openxmlformats.org/officeDocument/2006/relationships/hyperlink" Target="http://specs.cars-directory.net/nissan/sunny/1.3_EX_saloon_14582.html" TargetMode="External"/><Relationship Id="rId18" Type="http://schemas.openxmlformats.org/officeDocument/2006/relationships/hyperlink" Target="http://specs.cars-directory.net/mitsubishi/legnum/2.4_24_custom_12136.html" TargetMode="External"/><Relationship Id="rId39" Type="http://schemas.openxmlformats.org/officeDocument/2006/relationships/hyperlink" Target="http://specs.cars-directory.net/mitsubishi/proudia/4.5_C_specification_10465.html" TargetMode="External"/><Relationship Id="rId50" Type="http://schemas.openxmlformats.org/officeDocument/2006/relationships/hyperlink" Target="http://specs.cars-directory.net/toyota/altezza/2.0_RS200_23809.html" TargetMode="External"/><Relationship Id="rId104" Type="http://schemas.openxmlformats.org/officeDocument/2006/relationships/hyperlink" Target="http://specs.cars-directory.net/toyota/cresta/2.0_Exceed_27120.html" TargetMode="External"/><Relationship Id="rId125" Type="http://schemas.openxmlformats.org/officeDocument/2006/relationships/hyperlink" Target="http://specs.cars-directory.net/toyota/duet/1.0_V_29897.html" TargetMode="External"/><Relationship Id="rId146" Type="http://schemas.openxmlformats.org/officeDocument/2006/relationships/hyperlink" Target="http://specs.cars-directory.net/toyota/granvia/3.4_G_27314.html" TargetMode="External"/><Relationship Id="rId167" Type="http://schemas.openxmlformats.org/officeDocument/2006/relationships/hyperlink" Target="http://specs.cars-directory.net/toyota/lite_ace_noah/2.0_Field_Tourer_standart_roof_32424.html" TargetMode="External"/><Relationship Id="rId188" Type="http://schemas.openxmlformats.org/officeDocument/2006/relationships/hyperlink" Target="http://specs.cars-directory.net/toyota/sprinter/1.6_GT_28493.html" TargetMode="External"/><Relationship Id="rId71" Type="http://schemas.openxmlformats.org/officeDocument/2006/relationships/hyperlink" Target="http://specs.cars-directory.net/toyota/camry/2.2_G_selection_25022.html" TargetMode="External"/><Relationship Id="rId92" Type="http://schemas.openxmlformats.org/officeDocument/2006/relationships/hyperlink" Target="http://specs.cars-directory.net/toyota/chaser/2.5_Avante_29852.html" TargetMode="External"/><Relationship Id="rId213" Type="http://schemas.openxmlformats.org/officeDocument/2006/relationships/hyperlink" Target="http://specs.cars-directory.net/toyota/land_cruiser_prado/4.0_Prado_TZ_34651.html" TargetMode="External"/><Relationship Id="rId2" Type="http://schemas.openxmlformats.org/officeDocument/2006/relationships/hyperlink" Target="http://specs.cars-directory.net/mazda/tribute/3.0_field_break_58881.html" TargetMode="External"/><Relationship Id="rId29" Type="http://schemas.openxmlformats.org/officeDocument/2006/relationships/hyperlink" Target="http://specs.cars-directory.net/mitsubishi/legnum/2.0_20ST_12124.html" TargetMode="External"/><Relationship Id="rId40" Type="http://schemas.openxmlformats.org/officeDocument/2006/relationships/hyperlink" Target="http://specs.cars-directory.net/mitsubishi/rvr/1.8_Exceed_7877.html" TargetMode="External"/><Relationship Id="rId115" Type="http://schemas.openxmlformats.org/officeDocument/2006/relationships/hyperlink" Target="http://specs.cars-directory.net/toyota/crown/3.0_Royal_saloon_G_26677.html" TargetMode="External"/><Relationship Id="rId136" Type="http://schemas.openxmlformats.org/officeDocument/2006/relationships/hyperlink" Target="http://specs.cars-directory.net/toyota/gaia/2.0_26326.html" TargetMode="External"/><Relationship Id="rId157" Type="http://schemas.openxmlformats.org/officeDocument/2006/relationships/hyperlink" Target="http://specs.cars-directory.net/toyota/ipsum/2.2DT_24030.html" TargetMode="External"/><Relationship Id="rId178" Type="http://schemas.openxmlformats.org/officeDocument/2006/relationships/hyperlink" Target="http://specs.cars-directory.net/toyota/nadia/2.0_29939.html" TargetMode="External"/><Relationship Id="rId61" Type="http://schemas.openxmlformats.org/officeDocument/2006/relationships/hyperlink" Target="http://specs.cars-directory.net/toyota/caldina/2.0_E_25489.html" TargetMode="External"/><Relationship Id="rId82" Type="http://schemas.openxmlformats.org/officeDocument/2006/relationships/hyperlink" Target="http://specs.cars-directory.net/toyota/celsior/4.3_C_spec_59093.html" TargetMode="External"/><Relationship Id="rId199" Type="http://schemas.openxmlformats.org/officeDocument/2006/relationships/hyperlink" Target="http://specs.cars-directory.net/nissan/terrano/3.3_R3m-R_16994.html" TargetMode="External"/><Relationship Id="rId203" Type="http://schemas.openxmlformats.org/officeDocument/2006/relationships/hyperlink" Target="http://specs.cars-directory.net/nissan/sunny/1.5_EX_saloon_14605.html" TargetMode="External"/></Relationships>
</file>

<file path=xl/worksheets/_rels/sheet26.xml.rels><?xml version="1.0" encoding="UTF-8" standalone="yes"?>
<Relationships xmlns="http://schemas.openxmlformats.org/package/2006/relationships"><Relationship Id="rId117" Type="http://schemas.openxmlformats.org/officeDocument/2006/relationships/hyperlink" Target="http://specs.cars-directory.net/toyota/crown_estate/3.0_athlete_G_55404.html" TargetMode="External"/><Relationship Id="rId21" Type="http://schemas.openxmlformats.org/officeDocument/2006/relationships/hyperlink" Target="http://specs.cars-directory.net/mitsubishi/toppo_bj/660_Guppy_9716.html" TargetMode="External"/><Relationship Id="rId42" Type="http://schemas.openxmlformats.org/officeDocument/2006/relationships/hyperlink" Target="http://specs.cars-directory.net/toyota/bb/1.3_S_23666.html" TargetMode="External"/><Relationship Id="rId63" Type="http://schemas.openxmlformats.org/officeDocument/2006/relationships/hyperlink" Target="http://specs.cars-directory.net/toyota/camry/2.5_25025.html" TargetMode="External"/><Relationship Id="rId84" Type="http://schemas.openxmlformats.org/officeDocument/2006/relationships/hyperlink" Target="http://specs.cars-directory.net/toyota/corolla_spacio/1.8_X_26061.html" TargetMode="External"/><Relationship Id="rId138" Type="http://schemas.openxmlformats.org/officeDocument/2006/relationships/hyperlink" Target="http://specs.cars-directory.net/toyota/grand_hiace/3.4_Limited_27248.html" TargetMode="External"/><Relationship Id="rId159" Type="http://schemas.openxmlformats.org/officeDocument/2006/relationships/hyperlink" Target="http://specs.cars-directory.net/toyota/lite_ace/2.2DT_AXL_high_roof_32304.html" TargetMode="External"/><Relationship Id="rId170" Type="http://schemas.openxmlformats.org/officeDocument/2006/relationships/hyperlink" Target="http://specs.cars-directory.net/toyota/nadia/2.0_29940.html" TargetMode="External"/><Relationship Id="rId191" Type="http://schemas.openxmlformats.org/officeDocument/2006/relationships/hyperlink" Target="http://specs.cars-directory.net/nissan/x-trail/2.0_GT_12790.html" TargetMode="External"/><Relationship Id="rId205" Type="http://schemas.openxmlformats.org/officeDocument/2006/relationships/hyperlink" Target="http://specs.cars-directory.net/toyota/land_cruiser_prado/3.0_RX_diesel_turbo_4WD_40371.html" TargetMode="External"/><Relationship Id="rId107" Type="http://schemas.openxmlformats.org/officeDocument/2006/relationships/hyperlink" Target="http://specs.cars-directory.net/toyota/crown/3.0_Royal_saloon_26673.html" TargetMode="External"/><Relationship Id="rId11" Type="http://schemas.openxmlformats.org/officeDocument/2006/relationships/hyperlink" Target="http://specs.cars-directory.net/mitsubishi/pajero/3.5_20th_anniversary_premium_package_4WD_58370.html" TargetMode="External"/><Relationship Id="rId32" Type="http://schemas.openxmlformats.org/officeDocument/2006/relationships/hyperlink" Target="http://specs.cars-directory.net/toyota/allion/2.0_A20_23754.html" TargetMode="External"/><Relationship Id="rId53" Type="http://schemas.openxmlformats.org/officeDocument/2006/relationships/hyperlink" Target="http://specs.cars-directory.net/toyota/caldina/2.0_G_25492.html" TargetMode="External"/><Relationship Id="rId74" Type="http://schemas.openxmlformats.org/officeDocument/2006/relationships/hyperlink" Target="http://specs.cars-directory.net/toyota/chaser/2.0_Avante_29834.html" TargetMode="External"/><Relationship Id="rId128" Type="http://schemas.openxmlformats.org/officeDocument/2006/relationships/hyperlink" Target="http://specs.cars-directory.net/toyota/funcargo/1.5_G_31499.html" TargetMode="External"/><Relationship Id="rId149" Type="http://schemas.openxmlformats.org/officeDocument/2006/relationships/hyperlink" Target="http://specs.cars-directory.net/toyota/ipsum/2.4_240e_24037.html" TargetMode="External"/><Relationship Id="rId5" Type="http://schemas.openxmlformats.org/officeDocument/2006/relationships/hyperlink" Target="http://specs.cars-directory.net/mitsubishi/legnum/2.0_20ST_12124.html" TargetMode="External"/><Relationship Id="rId95" Type="http://schemas.openxmlformats.org/officeDocument/2006/relationships/hyperlink" Target="http://specs.cars-directory.net/toyota/cresta/2.0_Exceed_27121.html" TargetMode="External"/><Relationship Id="rId160" Type="http://schemas.openxmlformats.org/officeDocument/2006/relationships/hyperlink" Target="http://specs.cars-directory.net/toyota/lite_ace/2.2DT_AXL_high_roof_32304.html" TargetMode="External"/><Relationship Id="rId181" Type="http://schemas.openxmlformats.org/officeDocument/2006/relationships/hyperlink" Target="http://specs.cars-directory.net/toyota/raum/1.5_47734.html" TargetMode="External"/><Relationship Id="rId22" Type="http://schemas.openxmlformats.org/officeDocument/2006/relationships/hyperlink" Target="http://specs.cars-directory.net/mitsubishi/toppo_bj/660_Guppy_9716.html" TargetMode="External"/><Relationship Id="rId43" Type="http://schemas.openxmlformats.org/officeDocument/2006/relationships/hyperlink" Target="http://specs.cars-directory.net/toyota/bb/1.5_S_23675.html" TargetMode="External"/><Relationship Id="rId64" Type="http://schemas.openxmlformats.org/officeDocument/2006/relationships/hyperlink" Target="http://specs.cars-directory.net/toyota/camry_gracia/2.2_Four_25032.html" TargetMode="External"/><Relationship Id="rId118" Type="http://schemas.openxmlformats.org/officeDocument/2006/relationships/hyperlink" Target="http://specs.cars-directory.net/toyota/duet/1.0_V_29891.html" TargetMode="External"/><Relationship Id="rId139" Type="http://schemas.openxmlformats.org/officeDocument/2006/relationships/hyperlink" Target="http://specs.cars-directory.net/toyota/granvia/3.0DT_G_27273.html" TargetMode="External"/><Relationship Id="rId85" Type="http://schemas.openxmlformats.org/officeDocument/2006/relationships/hyperlink" Target="http://specs.cars-directory.net/toyota/corolla_spacio/1.8_X_G_edition_34415.html" TargetMode="External"/><Relationship Id="rId150" Type="http://schemas.openxmlformats.org/officeDocument/2006/relationships/hyperlink" Target="http://specs.cars-directory.net/toyota/ipsum/2.4_240e_24037.html" TargetMode="External"/><Relationship Id="rId171" Type="http://schemas.openxmlformats.org/officeDocument/2006/relationships/hyperlink" Target="http://specs.cars-directory.net/toyota/platz/1.0_F_31521.html" TargetMode="External"/><Relationship Id="rId192" Type="http://schemas.openxmlformats.org/officeDocument/2006/relationships/hyperlink" Target="http://specs.cars-directory.net/nissan/sunny/1.3_EX_saloon_14581.html" TargetMode="External"/><Relationship Id="rId206" Type="http://schemas.openxmlformats.org/officeDocument/2006/relationships/hyperlink" Target="http://specs.cars-directory.net/toyota/land_cruiser_prado/2.7_Prado_RX_32990.html" TargetMode="External"/><Relationship Id="rId12" Type="http://schemas.openxmlformats.org/officeDocument/2006/relationships/hyperlink" Target="http://specs.cars-directory.net/mitsubishi/pajero_io/1.8_active_field_edition_4WD_41555.html" TargetMode="External"/><Relationship Id="rId33" Type="http://schemas.openxmlformats.org/officeDocument/2006/relationships/hyperlink" Target="http://specs.cars-directory.net/toyota/allion/2.0_A20_23754.html" TargetMode="External"/><Relationship Id="rId108" Type="http://schemas.openxmlformats.org/officeDocument/2006/relationships/hyperlink" Target="http://specs.cars-directory.net/toyota/crown/2.5_Athlete_26682.html" TargetMode="External"/><Relationship Id="rId129" Type="http://schemas.openxmlformats.org/officeDocument/2006/relationships/hyperlink" Target="http://specs.cars-directory.net/toyota/funcargo/1.5_G_31503.html" TargetMode="External"/><Relationship Id="rId54" Type="http://schemas.openxmlformats.org/officeDocument/2006/relationships/hyperlink" Target="http://specs.cars-directory.net/toyota/caldina/2.0_G_25492.html" TargetMode="External"/><Relationship Id="rId75" Type="http://schemas.openxmlformats.org/officeDocument/2006/relationships/hyperlink" Target="http://specs.cars-directory.net/toyota/chaser/2.0_Tourer_29830.html" TargetMode="External"/><Relationship Id="rId96" Type="http://schemas.openxmlformats.org/officeDocument/2006/relationships/hyperlink" Target="http://specs.cars-directory.net/toyota/cresta/2.0_Super_Lucent_27116.html" TargetMode="External"/><Relationship Id="rId140" Type="http://schemas.openxmlformats.org/officeDocument/2006/relationships/hyperlink" Target="http://specs.cars-directory.net/toyota/granvia/3.0DT_G_27275.html" TargetMode="External"/><Relationship Id="rId161" Type="http://schemas.openxmlformats.org/officeDocument/2006/relationships/hyperlink" Target="http://specs.cars-directory.net/toyota/lite_ace_noah/2.0_Field_Tourer_standart_roof_32423.html" TargetMode="External"/><Relationship Id="rId182" Type="http://schemas.openxmlformats.org/officeDocument/2006/relationships/hyperlink" Target="http://specs.cars-directory.net/toyota/raum/1.5_47734.html" TargetMode="External"/><Relationship Id="rId6" Type="http://schemas.openxmlformats.org/officeDocument/2006/relationships/hyperlink" Target="http://specs.cars-directory.net/mitsubishi/legnum/2.4_24_custom_12135.html" TargetMode="External"/><Relationship Id="rId23" Type="http://schemas.openxmlformats.org/officeDocument/2006/relationships/hyperlink" Target="http://specs.cars-directory.net/mitsubishi/toppo_bj_wide/1.1_9763.html" TargetMode="External"/><Relationship Id="rId119" Type="http://schemas.openxmlformats.org/officeDocument/2006/relationships/hyperlink" Target="http://specs.cars-directory.net/toyota/duet/1.0_V_29900.html" TargetMode="External"/><Relationship Id="rId44" Type="http://schemas.openxmlformats.org/officeDocument/2006/relationships/hyperlink" Target="http://specs.cars-directory.net/toyota/bb/1.5_S_23675.html" TargetMode="External"/><Relationship Id="rId65" Type="http://schemas.openxmlformats.org/officeDocument/2006/relationships/hyperlink" Target="http://specs.cars-directory.net/toyota/camry_gracia/2.2_25040.html" TargetMode="External"/><Relationship Id="rId86" Type="http://schemas.openxmlformats.org/officeDocument/2006/relationships/hyperlink" Target="http://specs.cars-directory.net/toyota/corolla_spacio/1.6_aero_tourer_26042.html" TargetMode="External"/><Relationship Id="rId130" Type="http://schemas.openxmlformats.org/officeDocument/2006/relationships/hyperlink" Target="http://specs.cars-directory.net/toyota/gaia/2.0_26326.html" TargetMode="External"/><Relationship Id="rId151" Type="http://schemas.openxmlformats.org/officeDocument/2006/relationships/hyperlink" Target="http://specs.cars-directory.net/toyota/ipsum/2.0_24002.html" TargetMode="External"/><Relationship Id="rId172" Type="http://schemas.openxmlformats.org/officeDocument/2006/relationships/hyperlink" Target="http://specs.cars-directory.net/toyota/platz/1.3_F_31547.html" TargetMode="External"/><Relationship Id="rId193" Type="http://schemas.openxmlformats.org/officeDocument/2006/relationships/hyperlink" Target="http://specs.cars-directory.net/nissan/sunny/1.5_EX_saloon_14604.html" TargetMode="External"/><Relationship Id="rId207" Type="http://schemas.openxmlformats.org/officeDocument/2006/relationships/printerSettings" Target="../printerSettings/printerSettings10.bin"/><Relationship Id="rId13" Type="http://schemas.openxmlformats.org/officeDocument/2006/relationships/hyperlink" Target="http://specs.cars-directory.net/mitsubishi/pajero_mini/660_active_field_edition_4WD_54956.html" TargetMode="External"/><Relationship Id="rId109" Type="http://schemas.openxmlformats.org/officeDocument/2006/relationships/hyperlink" Target="http://specs.cars-directory.net/toyota/crown/2.5_Athlete_V_26687.html" TargetMode="External"/><Relationship Id="rId34" Type="http://schemas.openxmlformats.org/officeDocument/2006/relationships/hyperlink" Target="http://specs.cars-directory.net/toyota/altezza/2.0_AS200_23783.html" TargetMode="External"/><Relationship Id="rId55" Type="http://schemas.openxmlformats.org/officeDocument/2006/relationships/hyperlink" Target="http://specs.cars-directory.net/toyota/caldina/2.2DT_E_25512.html" TargetMode="External"/><Relationship Id="rId76" Type="http://schemas.openxmlformats.org/officeDocument/2006/relationships/hyperlink" Target="http://specs.cars-directory.net/toyota/chaser/2.4DT_Avante_29849.html" TargetMode="External"/><Relationship Id="rId97" Type="http://schemas.openxmlformats.org/officeDocument/2006/relationships/hyperlink" Target="http://specs.cars-directory.net/toyota/cresta/2.4DT_SC_27126.html" TargetMode="External"/><Relationship Id="rId120" Type="http://schemas.openxmlformats.org/officeDocument/2006/relationships/hyperlink" Target="http://specs.cars-directory.net/toyota/duet/1.3_S_29935.html" TargetMode="External"/><Relationship Id="rId141" Type="http://schemas.openxmlformats.org/officeDocument/2006/relationships/hyperlink" Target="http://specs.cars-directory.net/toyota/granvia/3.4_G_27314.html" TargetMode="External"/><Relationship Id="rId7" Type="http://schemas.openxmlformats.org/officeDocument/2006/relationships/hyperlink" Target="http://specs.cars-directory.net/mitsubishi/legnum/2.4_24_custom_12135.html" TargetMode="External"/><Relationship Id="rId162" Type="http://schemas.openxmlformats.org/officeDocument/2006/relationships/hyperlink" Target="http://specs.cars-directory.net/toyota/lite_ace_noah/2.0_Field_Tourer_standart_roof_32423.html" TargetMode="External"/><Relationship Id="rId183" Type="http://schemas.openxmlformats.org/officeDocument/2006/relationships/hyperlink" Target="http://specs.cars-directory.net/toyota/town_ace/2.0_SW_high_roof_29615.html" TargetMode="External"/><Relationship Id="rId24" Type="http://schemas.openxmlformats.org/officeDocument/2006/relationships/hyperlink" Target="http://specs.cars-directory.net/mitsubishi/toppo_bj_wide/1.1_9764.html" TargetMode="External"/><Relationship Id="rId40" Type="http://schemas.openxmlformats.org/officeDocument/2006/relationships/hyperlink" Target="http://specs.cars-directory.net/toyota/aristo/3.0_S300_23773.html" TargetMode="External"/><Relationship Id="rId45" Type="http://schemas.openxmlformats.org/officeDocument/2006/relationships/hyperlink" Target="http://specs.cars-directory.net/toyota/bb/1.5_Z_23671.html" TargetMode="External"/><Relationship Id="rId66" Type="http://schemas.openxmlformats.org/officeDocument/2006/relationships/hyperlink" Target="http://specs.cars-directory.net/toyota/camry_gracia/2.5_25061.html" TargetMode="External"/><Relationship Id="rId87" Type="http://schemas.openxmlformats.org/officeDocument/2006/relationships/hyperlink" Target="http://specs.cars-directory.net/toyota/corolla_spacio/1.8_black_sports_G_package_26055.html" TargetMode="External"/><Relationship Id="rId110" Type="http://schemas.openxmlformats.org/officeDocument/2006/relationships/hyperlink" Target="http://specs.cars-directory.net/toyota/crown/3.0_Athlete_G_26688.html" TargetMode="External"/><Relationship Id="rId115" Type="http://schemas.openxmlformats.org/officeDocument/2006/relationships/hyperlink" Target="http://specs.cars-directory.net/toyota/crown/3.0_Royal_saloon_26851.html" TargetMode="External"/><Relationship Id="rId131" Type="http://schemas.openxmlformats.org/officeDocument/2006/relationships/hyperlink" Target="http://specs.cars-directory.net/toyota/gaia/2.0_26326.html" TargetMode="External"/><Relationship Id="rId136" Type="http://schemas.openxmlformats.org/officeDocument/2006/relationships/hyperlink" Target="http://specs.cars-directory.net/toyota/grand_hiace/3.4_G_27239.html" TargetMode="External"/><Relationship Id="rId157" Type="http://schemas.openxmlformats.org/officeDocument/2006/relationships/hyperlink" Target="http://specs.cars-directory.net/toyota/kluger_v/3.0_L_FOUR_4WD_45320.html" TargetMode="External"/><Relationship Id="rId178" Type="http://schemas.openxmlformats.org/officeDocument/2006/relationships/hyperlink" Target="http://specs.cars-directory.net/toyota/premio/1.8_L_package_limited_36517.html" TargetMode="External"/><Relationship Id="rId61" Type="http://schemas.openxmlformats.org/officeDocument/2006/relationships/hyperlink" Target="http://specs.cars-directory.net/toyota/camry/2.2_Four_G_selection_25024.html" TargetMode="External"/><Relationship Id="rId82" Type="http://schemas.openxmlformats.org/officeDocument/2006/relationships/hyperlink" Target="http://specs.cars-directory.net/toyota/corolla_spacio/1.5_X_57715.html" TargetMode="External"/><Relationship Id="rId152" Type="http://schemas.openxmlformats.org/officeDocument/2006/relationships/hyperlink" Target="http://specs.cars-directory.net/toyota/ipsum/2.0_24002.html" TargetMode="External"/><Relationship Id="rId173" Type="http://schemas.openxmlformats.org/officeDocument/2006/relationships/hyperlink" Target="http://specs.cars-directory.net/toyota/platz/1.3_F_31547.html" TargetMode="External"/><Relationship Id="rId194" Type="http://schemas.openxmlformats.org/officeDocument/2006/relationships/hyperlink" Target="http://specs.cars-directory.net/nissan/sunny/1.5_EX_saloon_14614.html" TargetMode="External"/><Relationship Id="rId199" Type="http://schemas.openxmlformats.org/officeDocument/2006/relationships/hyperlink" Target="http://specs.cars-directory.net/toyota/allex/1.5_XS150_23964.html" TargetMode="External"/><Relationship Id="rId203" Type="http://schemas.openxmlformats.org/officeDocument/2006/relationships/hyperlink" Target="http://specs.cars-directory.net/toyota/land_cruiser_prado/4.0_Prado_TX_34650.html" TargetMode="External"/><Relationship Id="rId19" Type="http://schemas.openxmlformats.org/officeDocument/2006/relationships/hyperlink" Target="http://specs.cars-directory.net/mitsubishi/rvr/2.0_sports_gear_X3_7891.html" TargetMode="External"/><Relationship Id="rId14" Type="http://schemas.openxmlformats.org/officeDocument/2006/relationships/hyperlink" Target="http://specs.cars-directory.net/mitsubishi/proudia/3.5_A_specification_10463.html" TargetMode="External"/><Relationship Id="rId30" Type="http://schemas.openxmlformats.org/officeDocument/2006/relationships/hyperlink" Target="http://specs.cars-directory.net/toyota/allion/1.8_A18_23736.html" TargetMode="External"/><Relationship Id="rId35" Type="http://schemas.openxmlformats.org/officeDocument/2006/relationships/hyperlink" Target="http://specs.cars-directory.net/toyota/altezza/2.0_AS200_L_edition_23800.html" TargetMode="External"/><Relationship Id="rId56" Type="http://schemas.openxmlformats.org/officeDocument/2006/relationships/hyperlink" Target="http://specs.cars-directory.net/toyota/cami/1.3_P_26418.html" TargetMode="External"/><Relationship Id="rId77" Type="http://schemas.openxmlformats.org/officeDocument/2006/relationships/hyperlink" Target="http://specs.cars-directory.net/toyota/chaser/2.5_Avante_29853.html" TargetMode="External"/><Relationship Id="rId100" Type="http://schemas.openxmlformats.org/officeDocument/2006/relationships/hyperlink" Target="http://specs.cars-directory.net/toyota/cresta/2.5_Super_Lucent_27131.html" TargetMode="External"/><Relationship Id="rId105" Type="http://schemas.openxmlformats.org/officeDocument/2006/relationships/hyperlink" Target="http://specs.cars-directory.net/toyota/crown/2.5_Four_royal_extra_Q_package_26670.html" TargetMode="External"/><Relationship Id="rId126" Type="http://schemas.openxmlformats.org/officeDocument/2006/relationships/hyperlink" Target="http://specs.cars-directory.net/toyota/estima/3.0_L_Aeras_24290.html" TargetMode="External"/><Relationship Id="rId147" Type="http://schemas.openxmlformats.org/officeDocument/2006/relationships/hyperlink" Target="http://specs.cars-directory.net/toyota/harrier/3.0_31096.html" TargetMode="External"/><Relationship Id="rId168" Type="http://schemas.openxmlformats.org/officeDocument/2006/relationships/hyperlink" Target="http://specs.cars-directory.net/toyota/mark_ii/2.5_Grande_31950.html" TargetMode="External"/><Relationship Id="rId8" Type="http://schemas.openxmlformats.org/officeDocument/2006/relationships/hyperlink" Target="http://specs.cars-directory.net/mitsubishi/minica/660_Ce_sunroof_42387.html" TargetMode="External"/><Relationship Id="rId51" Type="http://schemas.openxmlformats.org/officeDocument/2006/relationships/hyperlink" Target="http://specs.cars-directory.net/toyota/caldina/2.0_E_25491.html" TargetMode="External"/><Relationship Id="rId72" Type="http://schemas.openxmlformats.org/officeDocument/2006/relationships/hyperlink" Target="http://specs.cars-directory.net/toyota/century/5.0_29083.html" TargetMode="External"/><Relationship Id="rId93" Type="http://schemas.openxmlformats.org/officeDocument/2006/relationships/hyperlink" Target="http://specs.cars-directory.net/toyota/corona_premio/2.2DT_27790.html" TargetMode="External"/><Relationship Id="rId98" Type="http://schemas.openxmlformats.org/officeDocument/2006/relationships/hyperlink" Target="http://specs.cars-directory.net/toyota/cresta/2.5_Exceed_27134.html" TargetMode="External"/><Relationship Id="rId121" Type="http://schemas.openxmlformats.org/officeDocument/2006/relationships/hyperlink" Target="http://specs.cars-directory.net/toyota/duet/1.3_S_29935.html" TargetMode="External"/><Relationship Id="rId142" Type="http://schemas.openxmlformats.org/officeDocument/2006/relationships/hyperlink" Target="http://specs.cars-directory.net/toyota/granvia/3.4_G_cruising_selection_27323.html" TargetMode="External"/><Relationship Id="rId163" Type="http://schemas.openxmlformats.org/officeDocument/2006/relationships/hyperlink" Target="http://specs.cars-directory.net/toyota/lite_ace_noah/2.2DT_Field_Tourer_standart_roof_32481.html" TargetMode="External"/><Relationship Id="rId184" Type="http://schemas.openxmlformats.org/officeDocument/2006/relationships/hyperlink" Target="http://specs.cars-directory.net/toyota/town_ace/2.0_SW_high_roof_29615.html" TargetMode="External"/><Relationship Id="rId189" Type="http://schemas.openxmlformats.org/officeDocument/2006/relationships/hyperlink" Target="http://specs.cars-directory.net/nissan/sunny_california/1.5_Type_A_14714.html" TargetMode="External"/><Relationship Id="rId3" Type="http://schemas.openxmlformats.org/officeDocument/2006/relationships/hyperlink" Target="http://specs.cars-directory.net/mitsubishi/town_box_wide/1.1_8984.html" TargetMode="External"/><Relationship Id="rId25" Type="http://schemas.openxmlformats.org/officeDocument/2006/relationships/hyperlink" Target="http://specs.cars-directory.net/mitsubishi/town_box/660_LX_exceed_package_high_roof_48133.html" TargetMode="External"/><Relationship Id="rId46" Type="http://schemas.openxmlformats.org/officeDocument/2006/relationships/hyperlink" Target="http://specs.cars-directory.net/toyota/bb/1.5_Z_23671.html" TargetMode="External"/><Relationship Id="rId67" Type="http://schemas.openxmlformats.org/officeDocument/2006/relationships/hyperlink" Target="http://specs.cars-directory.net/toyota/camry_gracia/2.5_Four_G_selection_25071.html" TargetMode="External"/><Relationship Id="rId116" Type="http://schemas.openxmlformats.org/officeDocument/2006/relationships/hyperlink" Target="http://specs.cars-directory.net/toyota/crown/2.0_deluxe_54888.html" TargetMode="External"/><Relationship Id="rId137" Type="http://schemas.openxmlformats.org/officeDocument/2006/relationships/hyperlink" Target="http://specs.cars-directory.net/toyota/grand_hiace/3.4_Limited_27248.html" TargetMode="External"/><Relationship Id="rId158" Type="http://schemas.openxmlformats.org/officeDocument/2006/relationships/hyperlink" Target="http://specs.cars-directory.net/toyota/kluger_v/3.0_L_FOUR_4WD_45320.html" TargetMode="External"/><Relationship Id="rId20" Type="http://schemas.openxmlformats.org/officeDocument/2006/relationships/hyperlink" Target="http://specs.cars-directory.net/mitsubishi/rvr/2.4_sports_gear_X_7896.html" TargetMode="External"/><Relationship Id="rId41" Type="http://schemas.openxmlformats.org/officeDocument/2006/relationships/hyperlink" Target="http://specs.cars-directory.net/toyota/aristo/3.0_V300_23778.html" TargetMode="External"/><Relationship Id="rId62" Type="http://schemas.openxmlformats.org/officeDocument/2006/relationships/hyperlink" Target="http://specs.cars-directory.net/toyota/camry/2.2_V_selection_25019.html" TargetMode="External"/><Relationship Id="rId83" Type="http://schemas.openxmlformats.org/officeDocument/2006/relationships/hyperlink" Target="http://specs.cars-directory.net/toyota/corolla_spacio/1.8_S_aero_tourer_4WD_57754.html" TargetMode="External"/><Relationship Id="rId88" Type="http://schemas.openxmlformats.org/officeDocument/2006/relationships/hyperlink" Target="http://specs.cars-directory.net/toyota/corolla_spacio/1.6_26078.html" TargetMode="External"/><Relationship Id="rId111" Type="http://schemas.openxmlformats.org/officeDocument/2006/relationships/hyperlink" Target="http://specs.cars-directory.net/toyota/crown/2.0_S_saloon_EXT_royal_S_package_3_number_26824.html" TargetMode="External"/><Relationship Id="rId132" Type="http://schemas.openxmlformats.org/officeDocument/2006/relationships/hyperlink" Target="http://specs.cars-directory.net/toyota/gaia/2.2DT_26378.html" TargetMode="External"/><Relationship Id="rId153" Type="http://schemas.openxmlformats.org/officeDocument/2006/relationships/hyperlink" Target="http://specs.cars-directory.net/toyota/ipsum/2.2DT_24031.html" TargetMode="External"/><Relationship Id="rId174" Type="http://schemas.openxmlformats.org/officeDocument/2006/relationships/hyperlink" Target="http://specs.cars-directory.net/toyota/platz/1.5_F_31588.html" TargetMode="External"/><Relationship Id="rId179" Type="http://schemas.openxmlformats.org/officeDocument/2006/relationships/hyperlink" Target="http://specs.cars-directory.net/toyota/prius/1.5_G_35785.html" TargetMode="External"/><Relationship Id="rId195" Type="http://schemas.openxmlformats.org/officeDocument/2006/relationships/hyperlink" Target="http://specs.cars-directory.net/nissan/sunny/1.8_Super_saloon_G_package_14655.html" TargetMode="External"/><Relationship Id="rId190" Type="http://schemas.openxmlformats.org/officeDocument/2006/relationships/hyperlink" Target="http://specs.cars-directory.net/nissan/terrano_regulus/3.3_RS-R_limited_17023.html" TargetMode="External"/><Relationship Id="rId204" Type="http://schemas.openxmlformats.org/officeDocument/2006/relationships/hyperlink" Target="http://specs.cars-directory.net/toyota/land_cruiser_prado/3.4_Prado_RZ_33008.html" TargetMode="External"/><Relationship Id="rId15" Type="http://schemas.openxmlformats.org/officeDocument/2006/relationships/hyperlink" Target="http://specs.cars-directory.net/mitsubishi/proudia/3.5_B_specification_10464.html" TargetMode="External"/><Relationship Id="rId36" Type="http://schemas.openxmlformats.org/officeDocument/2006/relationships/hyperlink" Target="http://specs.cars-directory.net/toyota/altezza/2.0_AS200_Z_edition_23791.html" TargetMode="External"/><Relationship Id="rId57" Type="http://schemas.openxmlformats.org/officeDocument/2006/relationships/hyperlink" Target="http://specs.cars-directory.net/toyota/cami/1.3_P_26418.html" TargetMode="External"/><Relationship Id="rId106" Type="http://schemas.openxmlformats.org/officeDocument/2006/relationships/hyperlink" Target="http://specs.cars-directory.net/toyota/crown/3.0_Four_royal_saloon_26675.html" TargetMode="External"/><Relationship Id="rId127" Type="http://schemas.openxmlformats.org/officeDocument/2006/relationships/hyperlink" Target="http://specs.cars-directory.net/toyota/funcargo/1.3_J_31490.html" TargetMode="External"/><Relationship Id="rId10" Type="http://schemas.openxmlformats.org/officeDocument/2006/relationships/hyperlink" Target="http://specs.cars-directory.net/mitsubishi/pajero/3.2_20th_anniversary_premium_package_diesel_turbo_4WD_58359.html" TargetMode="External"/><Relationship Id="rId31" Type="http://schemas.openxmlformats.org/officeDocument/2006/relationships/hyperlink" Target="http://specs.cars-directory.net/toyota/allion/1.8_A18_23736.html" TargetMode="External"/><Relationship Id="rId52" Type="http://schemas.openxmlformats.org/officeDocument/2006/relationships/hyperlink" Target="http://specs.cars-directory.net/toyota/caldina/2.0_E_25491.html" TargetMode="External"/><Relationship Id="rId73" Type="http://schemas.openxmlformats.org/officeDocument/2006/relationships/hyperlink" Target="http://specs.cars-directory.net/toyota/chaser/1.8_Raffine_29826.html" TargetMode="External"/><Relationship Id="rId78" Type="http://schemas.openxmlformats.org/officeDocument/2006/relationships/hyperlink" Target="http://specs.cars-directory.net/toyota/chaser/2.5_Avante_29853.html" TargetMode="External"/><Relationship Id="rId94" Type="http://schemas.openxmlformats.org/officeDocument/2006/relationships/hyperlink" Target="http://specs.cars-directory.net/toyota/corona_premio/2.2DT_27790.html" TargetMode="External"/><Relationship Id="rId99" Type="http://schemas.openxmlformats.org/officeDocument/2006/relationships/hyperlink" Target="http://specs.cars-directory.net/toyota/cresta/2.5_Roulant_27137.html" TargetMode="External"/><Relationship Id="rId101" Type="http://schemas.openxmlformats.org/officeDocument/2006/relationships/hyperlink" Target="http://specs.cars-directory.net/toyota/cresta/2.5_Super_Lucent_27131.html" TargetMode="External"/><Relationship Id="rId122" Type="http://schemas.openxmlformats.org/officeDocument/2006/relationships/hyperlink" Target="http://specs.cars-directory.net/toyota/estima/2.4_Hybrid_24268.html" TargetMode="External"/><Relationship Id="rId143" Type="http://schemas.openxmlformats.org/officeDocument/2006/relationships/hyperlink" Target="http://specs.cars-directory.net/toyota/granvia/3.4_Q_27335.html" TargetMode="External"/><Relationship Id="rId148" Type="http://schemas.openxmlformats.org/officeDocument/2006/relationships/hyperlink" Target="http://specs.cars-directory.net/toyota/harrier/3.0_31096.html" TargetMode="External"/><Relationship Id="rId164" Type="http://schemas.openxmlformats.org/officeDocument/2006/relationships/hyperlink" Target="http://specs.cars-directory.net/toyota/lite_ace_noah/2.2DT_Field_Tourer_standart_roof_32481.html" TargetMode="External"/><Relationship Id="rId169" Type="http://schemas.openxmlformats.org/officeDocument/2006/relationships/hyperlink" Target="http://specs.cars-directory.net/toyota/nadia/2.0_29940.html" TargetMode="External"/><Relationship Id="rId185" Type="http://schemas.openxmlformats.org/officeDocument/2006/relationships/hyperlink" Target="http://specs.cars-directory.net/toyota/town_ace_noah/2.2DT_Field_Tourer_standart_roof_29676.html" TargetMode="External"/><Relationship Id="rId4" Type="http://schemas.openxmlformats.org/officeDocument/2006/relationships/hyperlink" Target="http://specs.cars-directory.net/mitsubishi/lancer_cedia_wagon/1.8_Exceed_11994.html" TargetMode="External"/><Relationship Id="rId9" Type="http://schemas.openxmlformats.org/officeDocument/2006/relationships/hyperlink" Target="http://specs.cars-directory.net/mitsubishi/minica/660_Ce_sunroof_42388.html" TargetMode="External"/><Relationship Id="rId180" Type="http://schemas.openxmlformats.org/officeDocument/2006/relationships/hyperlink" Target="http://specs.cars-directory.net/toyota/prius/1.5_G_35785.html" TargetMode="External"/><Relationship Id="rId26" Type="http://schemas.openxmlformats.org/officeDocument/2006/relationships/hyperlink" Target="http://specs.cars-directory.net/mitsubishi/town_box/660_LX_exceed_package_high_roof_48133.html" TargetMode="External"/><Relationship Id="rId47" Type="http://schemas.openxmlformats.org/officeDocument/2006/relationships/hyperlink" Target="http://specs.cars-directory.net/toyota/brevis/2.5_Ai_250_31509.html" TargetMode="External"/><Relationship Id="rId68" Type="http://schemas.openxmlformats.org/officeDocument/2006/relationships/hyperlink" Target="http://specs.cars-directory.net/toyota/celica/1.8_SS-I_28976.html" TargetMode="External"/><Relationship Id="rId89" Type="http://schemas.openxmlformats.org/officeDocument/2006/relationships/hyperlink" Target="http://specs.cars-directory.net/toyota/corolla_spacio/1.8_26106.html" TargetMode="External"/><Relationship Id="rId112" Type="http://schemas.openxmlformats.org/officeDocument/2006/relationships/hyperlink" Target="http://specs.cars-directory.net/toyota/crown/2.4DT_Royal_saloon_26832.html" TargetMode="External"/><Relationship Id="rId133" Type="http://schemas.openxmlformats.org/officeDocument/2006/relationships/hyperlink" Target="http://specs.cars-directory.net/toyota/grand_hiace/3.0DT_G_27221.html" TargetMode="External"/><Relationship Id="rId154" Type="http://schemas.openxmlformats.org/officeDocument/2006/relationships/hyperlink" Target="http://specs.cars-directory.net/toyota/kluger_hybrid/3.3_4WD_55756.html" TargetMode="External"/><Relationship Id="rId175" Type="http://schemas.openxmlformats.org/officeDocument/2006/relationships/hyperlink" Target="http://specs.cars-directory.net/toyota/premio/1.5_F_31632.html" TargetMode="External"/><Relationship Id="rId196" Type="http://schemas.openxmlformats.org/officeDocument/2006/relationships/hyperlink" Target="http://specs.cars-directory.net/toyota/hiace/2.4_Custom_30032.html" TargetMode="External"/><Relationship Id="rId200" Type="http://schemas.openxmlformats.org/officeDocument/2006/relationships/hyperlink" Target="http://specs.cars-directory.net/toyota/allex/1.8_RS180_23990.html" TargetMode="External"/><Relationship Id="rId16" Type="http://schemas.openxmlformats.org/officeDocument/2006/relationships/hyperlink" Target="http://specs.cars-directory.net/mitsubishi/proudia/4.5_C_specification_10465.html" TargetMode="External"/><Relationship Id="rId37" Type="http://schemas.openxmlformats.org/officeDocument/2006/relationships/hyperlink" Target="http://specs.cars-directory.net/toyota/altezza/2.0_RS200_23808.html" TargetMode="External"/><Relationship Id="rId58" Type="http://schemas.openxmlformats.org/officeDocument/2006/relationships/hyperlink" Target="http://specs.cars-directory.net/toyota/cami/1.3_Q_26426.html" TargetMode="External"/><Relationship Id="rId79" Type="http://schemas.openxmlformats.org/officeDocument/2006/relationships/hyperlink" Target="http://specs.cars-directory.net/toyota/chaser/2.5_Tourer_S_29856.html" TargetMode="External"/><Relationship Id="rId102" Type="http://schemas.openxmlformats.org/officeDocument/2006/relationships/hyperlink" Target="http://specs.cars-directory.net/toyota/cresta/3.0_Exceed_G_27152.html" TargetMode="External"/><Relationship Id="rId123" Type="http://schemas.openxmlformats.org/officeDocument/2006/relationships/hyperlink" Target="http://specs.cars-directory.net/toyota/estima/2.4_L_Aeras_24187.html" TargetMode="External"/><Relationship Id="rId144" Type="http://schemas.openxmlformats.org/officeDocument/2006/relationships/hyperlink" Target="http://specs.cars-directory.net/toyota/granvia/3.4_Q_27335.html" TargetMode="External"/><Relationship Id="rId90" Type="http://schemas.openxmlformats.org/officeDocument/2006/relationships/hyperlink" Target="http://specs.cars-directory.net/toyota/corona_premio/1.6_27739.html" TargetMode="External"/><Relationship Id="rId165" Type="http://schemas.openxmlformats.org/officeDocument/2006/relationships/hyperlink" Target="http://specs.cars-directory.net/toyota/lite_ace_van/1.8_DX_low_floor_57245.html" TargetMode="External"/><Relationship Id="rId186" Type="http://schemas.openxmlformats.org/officeDocument/2006/relationships/hyperlink" Target="http://specs.cars-directory.net/toyota/town_ace_noah/2.2DT_Field_Tourer_standart_roof_29676.html" TargetMode="External"/><Relationship Id="rId27" Type="http://schemas.openxmlformats.org/officeDocument/2006/relationships/hyperlink" Target="http://specs.cars-directory.net/toyota/allion/1.5_A15_23730.html" TargetMode="External"/><Relationship Id="rId48" Type="http://schemas.openxmlformats.org/officeDocument/2006/relationships/hyperlink" Target="http://specs.cars-directory.net/toyota/brevis/2.5_Ai_250_31509.html" TargetMode="External"/><Relationship Id="rId69" Type="http://schemas.openxmlformats.org/officeDocument/2006/relationships/hyperlink" Target="http://specs.cars-directory.net/toyota/celsior/4.3_A_specification_29040.html" TargetMode="External"/><Relationship Id="rId113" Type="http://schemas.openxmlformats.org/officeDocument/2006/relationships/hyperlink" Target="http://specs.cars-directory.net/toyota/crown/2.5_Four_royal_saloon_26848.html" TargetMode="External"/><Relationship Id="rId134" Type="http://schemas.openxmlformats.org/officeDocument/2006/relationships/hyperlink" Target="http://specs.cars-directory.net/toyota/grand_hiace/3.0DT_G_J_edition_27219.html" TargetMode="External"/><Relationship Id="rId80" Type="http://schemas.openxmlformats.org/officeDocument/2006/relationships/hyperlink" Target="http://specs.cars-directory.net/toyota/chaser/3.0_Avante_G_29878.html" TargetMode="External"/><Relationship Id="rId155" Type="http://schemas.openxmlformats.org/officeDocument/2006/relationships/hyperlink" Target="http://specs.cars-directory.net/toyota/kluger_v/2.4_L_FOUR_4WD_45286.html" TargetMode="External"/><Relationship Id="rId176" Type="http://schemas.openxmlformats.org/officeDocument/2006/relationships/hyperlink" Target="http://specs.cars-directory.net/toyota/premio/1.5_F_31632.html" TargetMode="External"/><Relationship Id="rId197" Type="http://schemas.openxmlformats.org/officeDocument/2006/relationships/hyperlink" Target="http://specs.cars-directory.net/toyota/hiace/3.0DT_Deluxe_30080.html" TargetMode="External"/><Relationship Id="rId201" Type="http://schemas.openxmlformats.org/officeDocument/2006/relationships/hyperlink" Target="http://specs.cars-directory.net/toyota/allex/1.8_RS180_S_edition_23995.html" TargetMode="External"/><Relationship Id="rId17" Type="http://schemas.openxmlformats.org/officeDocument/2006/relationships/hyperlink" Target="http://specs.cars-directory.net/mitsubishi/rvr/1.8_Exceed_7876.html" TargetMode="External"/><Relationship Id="rId38" Type="http://schemas.openxmlformats.org/officeDocument/2006/relationships/hyperlink" Target="http://specs.cars-directory.net/toyota/altezza/2.0_RS200_Z_edition_23818.html" TargetMode="External"/><Relationship Id="rId59" Type="http://schemas.openxmlformats.org/officeDocument/2006/relationships/hyperlink" Target="http://specs.cars-directory.net/toyota/cami/1.3_Q_4WD_59082.html" TargetMode="External"/><Relationship Id="rId103" Type="http://schemas.openxmlformats.org/officeDocument/2006/relationships/hyperlink" Target="http://specs.cars-directory.net/toyota/crown/2.0_DOHC_super_Deluxe_26859.html" TargetMode="External"/><Relationship Id="rId124" Type="http://schemas.openxmlformats.org/officeDocument/2006/relationships/hyperlink" Target="http://specs.cars-directory.net/toyota/estima/2.4_L_Aeras_24187.html" TargetMode="External"/><Relationship Id="rId70" Type="http://schemas.openxmlformats.org/officeDocument/2006/relationships/hyperlink" Target="http://specs.cars-directory.net/toyota/celsior/4.3_B_specification_29047.html" TargetMode="External"/><Relationship Id="rId91" Type="http://schemas.openxmlformats.org/officeDocument/2006/relationships/hyperlink" Target="http://specs.cars-directory.net/toyota/corona_premio/1.8_E_27751.html" TargetMode="External"/><Relationship Id="rId145" Type="http://schemas.openxmlformats.org/officeDocument/2006/relationships/hyperlink" Target="http://specs.cars-directory.net/toyota/harrier/2.4_31091.html" TargetMode="External"/><Relationship Id="rId166" Type="http://schemas.openxmlformats.org/officeDocument/2006/relationships/hyperlink" Target="http://specs.cars-directory.net/toyota/lite_ace_van/1.8_DX_low_floor_57245.html" TargetMode="External"/><Relationship Id="rId187" Type="http://schemas.openxmlformats.org/officeDocument/2006/relationships/hyperlink" Target="http://specs.cars-directory.net/toyota/vitz/1.3_Clavia_33148.html" TargetMode="External"/><Relationship Id="rId1" Type="http://schemas.openxmlformats.org/officeDocument/2006/relationships/hyperlink" Target="http://specs.cars-directory.net/mitsubishi/pajero_io/2.0_active_field_edition_4WD_41557.html" TargetMode="External"/><Relationship Id="rId28" Type="http://schemas.openxmlformats.org/officeDocument/2006/relationships/hyperlink" Target="http://specs.cars-directory.net/toyota/allion/1.5_A15_23730.html" TargetMode="External"/><Relationship Id="rId49" Type="http://schemas.openxmlformats.org/officeDocument/2006/relationships/hyperlink" Target="http://specs.cars-directory.net/toyota/brevis/3.0_Ai_300_31514.html" TargetMode="External"/><Relationship Id="rId114" Type="http://schemas.openxmlformats.org/officeDocument/2006/relationships/hyperlink" Target="http://specs.cars-directory.net/toyota/crown/2.5_Royal_saloon_26844.html" TargetMode="External"/><Relationship Id="rId60" Type="http://schemas.openxmlformats.org/officeDocument/2006/relationships/hyperlink" Target="http://specs.cars-directory.net/toyota/camry/2.4_Touring_25007.html" TargetMode="External"/><Relationship Id="rId81" Type="http://schemas.openxmlformats.org/officeDocument/2006/relationships/hyperlink" Target="http://specs.cars-directory.net/toyota/corolla_spacio/1.5_V_26056.html" TargetMode="External"/><Relationship Id="rId135" Type="http://schemas.openxmlformats.org/officeDocument/2006/relationships/hyperlink" Target="http://specs.cars-directory.net/toyota/grand_hiace/3.4_G_27239.html" TargetMode="External"/><Relationship Id="rId156" Type="http://schemas.openxmlformats.org/officeDocument/2006/relationships/hyperlink" Target="http://specs.cars-directory.net/toyota/kluger_v/2.4_L_FOUR_4WD_45286.html" TargetMode="External"/><Relationship Id="rId177" Type="http://schemas.openxmlformats.org/officeDocument/2006/relationships/hyperlink" Target="http://specs.cars-directory.net/toyota/premio/1.8_L_package_limited_36517.html" TargetMode="External"/><Relationship Id="rId198" Type="http://schemas.openxmlformats.org/officeDocument/2006/relationships/hyperlink" Target="http://specs.cars-directory.net/toyota/hiace/3.0DT_Deluxe_30080.html" TargetMode="External"/><Relationship Id="rId202" Type="http://schemas.openxmlformats.org/officeDocument/2006/relationships/hyperlink" Target="http://specs.cars-directory.net/mitsubishi/lancer_cedia/1.5_Extra_11975.html" TargetMode="External"/><Relationship Id="rId18" Type="http://schemas.openxmlformats.org/officeDocument/2006/relationships/hyperlink" Target="http://specs.cars-directory.net/mitsubishi/rvr/1.8_Exceed_7876.html" TargetMode="External"/><Relationship Id="rId39" Type="http://schemas.openxmlformats.org/officeDocument/2006/relationships/hyperlink" Target="http://specs.cars-directory.net/toyota/altezza_wagon/2.0_gita_AS200_23836.html" TargetMode="External"/><Relationship Id="rId50" Type="http://schemas.openxmlformats.org/officeDocument/2006/relationships/hyperlink" Target="http://specs.cars-directory.net/toyota/caldina/1.8_E_25485.html" TargetMode="External"/><Relationship Id="rId104" Type="http://schemas.openxmlformats.org/officeDocument/2006/relationships/hyperlink" Target="http://specs.cars-directory.net/toyota/crown/2.5_Four_royal_extra_26667.html" TargetMode="External"/><Relationship Id="rId125" Type="http://schemas.openxmlformats.org/officeDocument/2006/relationships/hyperlink" Target="http://specs.cars-directory.net/toyota/estima/3.0_L_Aeras_24285.html" TargetMode="External"/><Relationship Id="rId146" Type="http://schemas.openxmlformats.org/officeDocument/2006/relationships/hyperlink" Target="http://specs.cars-directory.net/toyota/harrier/2.4_FOUR_prime_NAVI_selection_4WD_38404.html" TargetMode="External"/><Relationship Id="rId167" Type="http://schemas.openxmlformats.org/officeDocument/2006/relationships/hyperlink" Target="http://specs.cars-directory.net/toyota/mark_ii/2.5_Grande_31950.html" TargetMode="External"/><Relationship Id="rId188" Type="http://schemas.openxmlformats.org/officeDocument/2006/relationships/hyperlink" Target="http://specs.cars-directory.net/toyota/vitz/1.5_RS_33240.html" TargetMode="External"/><Relationship Id="rId71" Type="http://schemas.openxmlformats.org/officeDocument/2006/relationships/hyperlink" Target="http://specs.cars-directory.net/toyota/celsior/4.3_C_spec_F_package_59094.html" TargetMode="External"/><Relationship Id="rId92" Type="http://schemas.openxmlformats.org/officeDocument/2006/relationships/hyperlink" Target="http://specs.cars-directory.net/toyota/corona_premio/2.0_E_27775.html" TargetMode="External"/><Relationship Id="rId2" Type="http://schemas.openxmlformats.org/officeDocument/2006/relationships/hyperlink" Target="http://specs.cars-directory.net/mitsubishi/rvr/2.4_sports_gear_X_7896.html" TargetMode="External"/><Relationship Id="rId29" Type="http://schemas.openxmlformats.org/officeDocument/2006/relationships/hyperlink" Target="http://specs.cars-directory.net/toyota/allion/1.8_A18_23736.html" TargetMode="External"/></Relationships>
</file>

<file path=xl/worksheets/_rels/sheet27.xml.rels><?xml version="1.0" encoding="UTF-8" standalone="yes"?>
<Relationships xmlns="http://schemas.openxmlformats.org/package/2006/relationships"><Relationship Id="rId117" Type="http://schemas.openxmlformats.org/officeDocument/2006/relationships/hyperlink" Target="http://specs.cars-directory.net/toyota/estima/2.4_Hybrid_24269.html" TargetMode="External"/><Relationship Id="rId21" Type="http://schemas.openxmlformats.org/officeDocument/2006/relationships/hyperlink" Target="http://specs.cars-directory.net/mitsubishi/toppo_bj/660_Guppy_9715.html" TargetMode="External"/><Relationship Id="rId42" Type="http://schemas.openxmlformats.org/officeDocument/2006/relationships/hyperlink" Target="http://specs.cars-directory.net/toyota/alphard/3.0_G_MZ_23948.html" TargetMode="External"/><Relationship Id="rId63" Type="http://schemas.openxmlformats.org/officeDocument/2006/relationships/hyperlink" Target="http://specs.cars-directory.net/toyota/altezza/2.0_RS200_Z_edition_23818.html" TargetMode="External"/><Relationship Id="rId84" Type="http://schemas.openxmlformats.org/officeDocument/2006/relationships/hyperlink" Target="http://specs.cars-directory.net/toyota/caldina/2.0_ZT_25528.html" TargetMode="External"/><Relationship Id="rId138" Type="http://schemas.openxmlformats.org/officeDocument/2006/relationships/hyperlink" Target="http://specs.cars-directory.net/toyota/granvia/3.4_Q_27335.html" TargetMode="External"/><Relationship Id="rId159" Type="http://schemas.openxmlformats.org/officeDocument/2006/relationships/hyperlink" Target="http://specs.cars-directory.net/toyota/mark_ii/2.5_Grande_31949.html" TargetMode="External"/><Relationship Id="rId170" Type="http://schemas.openxmlformats.org/officeDocument/2006/relationships/hyperlink" Target="http://specs.cars-directory.net/toyota/premio/1.5_F_36511.html" TargetMode="External"/><Relationship Id="rId191" Type="http://schemas.openxmlformats.org/officeDocument/2006/relationships/hyperlink" Target="http://specs.cars-directory.net/nissan/sunny/1.5_EX_saloon_14615.html" TargetMode="External"/><Relationship Id="rId107" Type="http://schemas.openxmlformats.org/officeDocument/2006/relationships/hyperlink" Target="http://specs.cars-directory.net/toyota/crown/3.0_Four_royal_saloon_26676.html" TargetMode="External"/><Relationship Id="rId11" Type="http://schemas.openxmlformats.org/officeDocument/2006/relationships/hyperlink" Target="http://specs.cars-directory.net/mitsubishi/pajero/3.2_long_exceed_diesel_turbo_4WD_58412.html" TargetMode="External"/><Relationship Id="rId32" Type="http://schemas.openxmlformats.org/officeDocument/2006/relationships/hyperlink" Target="http://specs.cars-directory.net/toyota/alphard/2.4_G_AS_23890.html" TargetMode="External"/><Relationship Id="rId53" Type="http://schemas.openxmlformats.org/officeDocument/2006/relationships/hyperlink" Target="http://specs.cars-directory.net/toyota/alphard/3.0_V_MX_L_edition_23934.html" TargetMode="External"/><Relationship Id="rId74" Type="http://schemas.openxmlformats.org/officeDocument/2006/relationships/hyperlink" Target="http://specs.cars-directory.net/toyota/bb/1.5_Z_23672.html" TargetMode="External"/><Relationship Id="rId128" Type="http://schemas.openxmlformats.org/officeDocument/2006/relationships/hyperlink" Target="http://specs.cars-directory.net/toyota/grand_hiace/3.0DT_G_27221.html" TargetMode="External"/><Relationship Id="rId149" Type="http://schemas.openxmlformats.org/officeDocument/2006/relationships/hyperlink" Target="http://specs.cars-directory.net/toyota/kluger_hybrid/3.3_4WD_55756.html" TargetMode="External"/><Relationship Id="rId5" Type="http://schemas.openxmlformats.org/officeDocument/2006/relationships/hyperlink" Target="http://specs.cars-directory.net/mitsubishi/legnum/2.4_24_custom_12136.html" TargetMode="External"/><Relationship Id="rId95" Type="http://schemas.openxmlformats.org/officeDocument/2006/relationships/hyperlink" Target="http://specs.cars-directory.net/toyota/camry/2.4_Touring_25007.html" TargetMode="External"/><Relationship Id="rId160" Type="http://schemas.openxmlformats.org/officeDocument/2006/relationships/hyperlink" Target="http://specs.cars-directory.net/toyota/mark_ii_wagon_blit/2.0_IR_32008.html" TargetMode="External"/><Relationship Id="rId181" Type="http://schemas.openxmlformats.org/officeDocument/2006/relationships/hyperlink" Target="http://specs.cars-directory.net/toyota/town_ace_van/1.5_DX_54507.html" TargetMode="External"/><Relationship Id="rId22" Type="http://schemas.openxmlformats.org/officeDocument/2006/relationships/hyperlink" Target="http://specs.cars-directory.net/toyota/allion/1.5_A15_45798.html" TargetMode="External"/><Relationship Id="rId43" Type="http://schemas.openxmlformats.org/officeDocument/2006/relationships/hyperlink" Target="http://specs.cars-directory.net/toyota/alphard/3.0_G_MZ_23948.html" TargetMode="External"/><Relationship Id="rId64" Type="http://schemas.openxmlformats.org/officeDocument/2006/relationships/hyperlink" Target="http://specs.cars-directory.net/toyota/altezza_wagon/2.0_gita_AS200_23837.html" TargetMode="External"/><Relationship Id="rId118" Type="http://schemas.openxmlformats.org/officeDocument/2006/relationships/hyperlink" Target="http://specs.cars-directory.net/toyota/estima/2.4_L_Aeras_24186.html" TargetMode="External"/><Relationship Id="rId139" Type="http://schemas.openxmlformats.org/officeDocument/2006/relationships/hyperlink" Target="http://specs.cars-directory.net/toyota/granvia/3.4_Q_27335.html" TargetMode="External"/><Relationship Id="rId85" Type="http://schemas.openxmlformats.org/officeDocument/2006/relationships/hyperlink" Target="http://specs.cars-directory.net/toyota/caldina/1.8_E_25484.html" TargetMode="External"/><Relationship Id="rId150" Type="http://schemas.openxmlformats.org/officeDocument/2006/relationships/hyperlink" Target="http://specs.cars-directory.net/toyota/kluger_v/2.4_L_45285.html" TargetMode="External"/><Relationship Id="rId171" Type="http://schemas.openxmlformats.org/officeDocument/2006/relationships/hyperlink" Target="http://specs.cars-directory.net/toyota/premio/1.5_F_36511.html" TargetMode="External"/><Relationship Id="rId192" Type="http://schemas.openxmlformats.org/officeDocument/2006/relationships/hyperlink" Target="http://specs.cars-directory.net/nissan/sunny/1.6_VZ-R_14651.html" TargetMode="External"/><Relationship Id="rId12" Type="http://schemas.openxmlformats.org/officeDocument/2006/relationships/hyperlink" Target="http://specs.cars-directory.net/mitsubishi/pajero/3.5_exceed_-I_long_10068.html" TargetMode="External"/><Relationship Id="rId33" Type="http://schemas.openxmlformats.org/officeDocument/2006/relationships/hyperlink" Target="http://specs.cars-directory.net/toyota/alphard/2.4_G_AX_4WD_55338.html" TargetMode="External"/><Relationship Id="rId108" Type="http://schemas.openxmlformats.org/officeDocument/2006/relationships/hyperlink" Target="http://specs.cars-directory.net/toyota/crown/3.0_Royal_saloon_G_26677.html" TargetMode="External"/><Relationship Id="rId129" Type="http://schemas.openxmlformats.org/officeDocument/2006/relationships/hyperlink" Target="http://specs.cars-directory.net/toyota/grand_hiace/3.0DT_G_J_edition_27219.html" TargetMode="External"/><Relationship Id="rId54" Type="http://schemas.openxmlformats.org/officeDocument/2006/relationships/hyperlink" Target="http://specs.cars-directory.net/toyota/alphard/3.0_V_MZ_23952.html" TargetMode="External"/><Relationship Id="rId75" Type="http://schemas.openxmlformats.org/officeDocument/2006/relationships/hyperlink" Target="http://specs.cars-directory.net/toyota/brevis/2.5_Ai_250_31510.html" TargetMode="External"/><Relationship Id="rId96" Type="http://schemas.openxmlformats.org/officeDocument/2006/relationships/hyperlink" Target="http://specs.cars-directory.net/toyota/celica/1.8_SS-I_58483.html" TargetMode="External"/><Relationship Id="rId140" Type="http://schemas.openxmlformats.org/officeDocument/2006/relationships/hyperlink" Target="http://specs.cars-directory.net/toyota/harrier/2.4_31090.html" TargetMode="External"/><Relationship Id="rId161" Type="http://schemas.openxmlformats.org/officeDocument/2006/relationships/hyperlink" Target="http://specs.cars-directory.net/toyota/mark_ii_wagon_blit/2.0_IR_32008.html" TargetMode="External"/><Relationship Id="rId182" Type="http://schemas.openxmlformats.org/officeDocument/2006/relationships/hyperlink" Target="http://specs.cars-directory.net/toyota/town_ace_van/2.2_DX_low_floor_diesel_57087.html" TargetMode="External"/><Relationship Id="rId6" Type="http://schemas.openxmlformats.org/officeDocument/2006/relationships/hyperlink" Target="http://specs.cars-directory.net/mitsubishi/legnum/2.4_24_custom_12136.html" TargetMode="External"/><Relationship Id="rId23" Type="http://schemas.openxmlformats.org/officeDocument/2006/relationships/hyperlink" Target="http://specs.cars-directory.net/toyota/allion/1.5_A15_45798.html" TargetMode="External"/><Relationship Id="rId119" Type="http://schemas.openxmlformats.org/officeDocument/2006/relationships/hyperlink" Target="http://specs.cars-directory.net/toyota/estima/2.4_L_Aeras_24186.html" TargetMode="External"/><Relationship Id="rId44" Type="http://schemas.openxmlformats.org/officeDocument/2006/relationships/hyperlink" Target="http://specs.cars-directory.net/toyota/alphard/3.0_G_MZ_G_edition_23960.html" TargetMode="External"/><Relationship Id="rId65" Type="http://schemas.openxmlformats.org/officeDocument/2006/relationships/hyperlink" Target="http://specs.cars-directory.net/toyota/altezza_wagon/2.0_gita_AS200_23837.html" TargetMode="External"/><Relationship Id="rId86" Type="http://schemas.openxmlformats.org/officeDocument/2006/relationships/hyperlink" Target="http://specs.cars-directory.net/toyota/caldina/2.0_E_25490.html" TargetMode="External"/><Relationship Id="rId130" Type="http://schemas.openxmlformats.org/officeDocument/2006/relationships/hyperlink" Target="http://specs.cars-directory.net/toyota/grand_hiace/3.4_G_27239.html" TargetMode="External"/><Relationship Id="rId151" Type="http://schemas.openxmlformats.org/officeDocument/2006/relationships/hyperlink" Target="http://specs.cars-directory.net/toyota/kluger_v/2.4_L_45285.html" TargetMode="External"/><Relationship Id="rId172" Type="http://schemas.openxmlformats.org/officeDocument/2006/relationships/hyperlink" Target="http://specs.cars-directory.net/toyota/premio/1.8_L_package_limited_36516.html" TargetMode="External"/><Relationship Id="rId193" Type="http://schemas.openxmlformats.org/officeDocument/2006/relationships/hyperlink" Target="http://specs.cars-directory.net/toyota/hiace/2.4_Deluxe_30038.html" TargetMode="External"/><Relationship Id="rId13" Type="http://schemas.openxmlformats.org/officeDocument/2006/relationships/hyperlink" Target="http://specs.cars-directory.net/mitsubishi/pajero_io/1.8_active_field_edition_4WD_41562.html" TargetMode="External"/><Relationship Id="rId109" Type="http://schemas.openxmlformats.org/officeDocument/2006/relationships/hyperlink" Target="http://specs.cars-directory.net/toyota/crown/2.5_Athlete_26683.html" TargetMode="External"/><Relationship Id="rId34" Type="http://schemas.openxmlformats.org/officeDocument/2006/relationships/hyperlink" Target="http://specs.cars-directory.net/toyota/alphard/2.4_V_AS_23898.html" TargetMode="External"/><Relationship Id="rId55" Type="http://schemas.openxmlformats.org/officeDocument/2006/relationships/hyperlink" Target="http://specs.cars-directory.net/toyota/alphard/3.0_V_MZ_23952.html" TargetMode="External"/><Relationship Id="rId76" Type="http://schemas.openxmlformats.org/officeDocument/2006/relationships/hyperlink" Target="http://specs.cars-directory.net/toyota/brevis/2.5_Ai_250_31510.html" TargetMode="External"/><Relationship Id="rId97" Type="http://schemas.openxmlformats.org/officeDocument/2006/relationships/hyperlink" Target="http://specs.cars-directory.net/toyota/celsior/4.3_A_spec_59092.html" TargetMode="External"/><Relationship Id="rId120" Type="http://schemas.openxmlformats.org/officeDocument/2006/relationships/hyperlink" Target="http://specs.cars-directory.net/toyota/estima/3.0_L_Aeras_24284.html" TargetMode="External"/><Relationship Id="rId141" Type="http://schemas.openxmlformats.org/officeDocument/2006/relationships/hyperlink" Target="http://specs.cars-directory.net/toyota/harrier/2.4_FOUR_iR_version_4WD_38399.html" TargetMode="External"/><Relationship Id="rId7" Type="http://schemas.openxmlformats.org/officeDocument/2006/relationships/hyperlink" Target="http://specs.cars-directory.net/mitsubishi/minicab/660_40th_anniversary_commemorative_special_43264.html" TargetMode="External"/><Relationship Id="rId162" Type="http://schemas.openxmlformats.org/officeDocument/2006/relationships/hyperlink" Target="http://specs.cars-directory.net/toyota/mark_ii_wagon_blit/2.5_IR-S_32018.html" TargetMode="External"/><Relationship Id="rId183" Type="http://schemas.openxmlformats.org/officeDocument/2006/relationships/hyperlink" Target="http://specs.cars-directory.net/toyota/town_ace_van/2.2_DX_low_floor_diesel_57087.html" TargetMode="External"/><Relationship Id="rId2" Type="http://schemas.openxmlformats.org/officeDocument/2006/relationships/hyperlink" Target="http://specs.cars-directory.net/mitsubishi/lancer_cedia_wagon/1.8_Exceed_11994.html" TargetMode="External"/><Relationship Id="rId29" Type="http://schemas.openxmlformats.org/officeDocument/2006/relationships/hyperlink" Target="http://specs.cars-directory.net/toyota/allion/2.0_A20_23755.html" TargetMode="External"/><Relationship Id="rId24" Type="http://schemas.openxmlformats.org/officeDocument/2006/relationships/hyperlink" Target="http://specs.cars-directory.net/toyota/allion/1.5_A15_23730.html" TargetMode="External"/><Relationship Id="rId40" Type="http://schemas.openxmlformats.org/officeDocument/2006/relationships/hyperlink" Target="http://specs.cars-directory.net/toyota/alphard/3.0_G_MX_23928.html" TargetMode="External"/><Relationship Id="rId45" Type="http://schemas.openxmlformats.org/officeDocument/2006/relationships/hyperlink" Target="http://specs.cars-directory.net/toyota/alphard/3.0_G_MZ_G_edition_23960.html" TargetMode="External"/><Relationship Id="rId66" Type="http://schemas.openxmlformats.org/officeDocument/2006/relationships/hyperlink" Target="http://specs.cars-directory.net/toyota/altezza_wagon/3.0_gita_AS300_23861.html" TargetMode="External"/><Relationship Id="rId87" Type="http://schemas.openxmlformats.org/officeDocument/2006/relationships/hyperlink" Target="http://specs.cars-directory.net/toyota/caldina/2.0_E_25490.html" TargetMode="External"/><Relationship Id="rId110" Type="http://schemas.openxmlformats.org/officeDocument/2006/relationships/hyperlink" Target="http://specs.cars-directory.net/toyota/crown/3.0_Athlete_G_26689.html" TargetMode="External"/><Relationship Id="rId115" Type="http://schemas.openxmlformats.org/officeDocument/2006/relationships/hyperlink" Target="http://specs.cars-directory.net/toyota/duet/1.3_S_29936.html" TargetMode="External"/><Relationship Id="rId131" Type="http://schemas.openxmlformats.org/officeDocument/2006/relationships/hyperlink" Target="http://specs.cars-directory.net/toyota/grand_hiace/3.4_G_27239.html" TargetMode="External"/><Relationship Id="rId136" Type="http://schemas.openxmlformats.org/officeDocument/2006/relationships/hyperlink" Target="http://specs.cars-directory.net/toyota/granvia/3.4_G_27314.html" TargetMode="External"/><Relationship Id="rId157" Type="http://schemas.openxmlformats.org/officeDocument/2006/relationships/hyperlink" Target="http://specs.cars-directory.net/toyota/mark_ii/2.0_Grande_31939.html" TargetMode="External"/><Relationship Id="rId178" Type="http://schemas.openxmlformats.org/officeDocument/2006/relationships/hyperlink" Target="http://specs.cars-directory.net/toyota/succeed/1.5_TX_27829.html" TargetMode="External"/><Relationship Id="rId61" Type="http://schemas.openxmlformats.org/officeDocument/2006/relationships/hyperlink" Target="http://specs.cars-directory.net/toyota/altezza/2.0_RS200_23809.html" TargetMode="External"/><Relationship Id="rId82" Type="http://schemas.openxmlformats.org/officeDocument/2006/relationships/hyperlink" Target="http://specs.cars-directory.net/toyota/caldina/2.0_Z_25522.html" TargetMode="External"/><Relationship Id="rId152" Type="http://schemas.openxmlformats.org/officeDocument/2006/relationships/hyperlink" Target="http://specs.cars-directory.net/toyota/kluger_v/3.0_L_45319.html" TargetMode="External"/><Relationship Id="rId173" Type="http://schemas.openxmlformats.org/officeDocument/2006/relationships/hyperlink" Target="http://specs.cars-directory.net/toyota/premio/1.8_L_package_limited_36516.html" TargetMode="External"/><Relationship Id="rId194" Type="http://schemas.openxmlformats.org/officeDocument/2006/relationships/hyperlink" Target="http://specs.cars-directory.net/toyota/hiace/3.0DT_Deluxe_30079.html" TargetMode="External"/><Relationship Id="rId199" Type="http://schemas.openxmlformats.org/officeDocument/2006/relationships/hyperlink" Target="http://specs.cars-directory.net/toyota/land_cruiser_prado/4.0_Prado_TZ_34651.html" TargetMode="External"/><Relationship Id="rId19" Type="http://schemas.openxmlformats.org/officeDocument/2006/relationships/hyperlink" Target="http://specs.cars-directory.net/mitsubishi/rvr/2.4_sports_gear_X2_7897.html" TargetMode="External"/><Relationship Id="rId14" Type="http://schemas.openxmlformats.org/officeDocument/2006/relationships/hyperlink" Target="http://specs.cars-directory.net/mitsubishi/pajero_io/2.0_active_field_edition_4WD_41566.html" TargetMode="External"/><Relationship Id="rId30" Type="http://schemas.openxmlformats.org/officeDocument/2006/relationships/hyperlink" Target="http://specs.cars-directory.net/toyota/alphard/2.4_G_AS_23890.html" TargetMode="External"/><Relationship Id="rId35" Type="http://schemas.openxmlformats.org/officeDocument/2006/relationships/hyperlink" Target="http://specs.cars-directory.net/toyota/alphard/2.4_V_AS_23900.html" TargetMode="External"/><Relationship Id="rId56" Type="http://schemas.openxmlformats.org/officeDocument/2006/relationships/hyperlink" Target="http://specs.cars-directory.net/toyota/alphard/3.0_V_MZ_G_edition_23962.html" TargetMode="External"/><Relationship Id="rId77" Type="http://schemas.openxmlformats.org/officeDocument/2006/relationships/hyperlink" Target="http://specs.cars-directory.net/toyota/brevis/3.0_Ai_300_31515.html" TargetMode="External"/><Relationship Id="rId100" Type="http://schemas.openxmlformats.org/officeDocument/2006/relationships/hyperlink" Target="http://specs.cars-directory.net/toyota/century/5.0_42009.html" TargetMode="External"/><Relationship Id="rId105" Type="http://schemas.openxmlformats.org/officeDocument/2006/relationships/hyperlink" Target="http://specs.cars-directory.net/toyota/corolla_spacio/1.8_X_G_edition_34415.html" TargetMode="External"/><Relationship Id="rId126" Type="http://schemas.openxmlformats.org/officeDocument/2006/relationships/hyperlink" Target="http://specs.cars-directory.net/toyota/gaia/2.0_26326.html" TargetMode="External"/><Relationship Id="rId147" Type="http://schemas.openxmlformats.org/officeDocument/2006/relationships/hyperlink" Target="http://specs.cars-directory.net/toyota/ist/1.8_180G_50869.html" TargetMode="External"/><Relationship Id="rId168" Type="http://schemas.openxmlformats.org/officeDocument/2006/relationships/hyperlink" Target="http://specs.cars-directory.net/toyota/platz/1.3_F_31546.html" TargetMode="External"/><Relationship Id="rId8" Type="http://schemas.openxmlformats.org/officeDocument/2006/relationships/hyperlink" Target="http://specs.cars-directory.net/mitsubishi/minicab/660_40th_anniversary_commemorative_special_43264.html" TargetMode="External"/><Relationship Id="rId51" Type="http://schemas.openxmlformats.org/officeDocument/2006/relationships/hyperlink" Target="http://specs.cars-directory.net/toyota/alphard/3.0_V_MX_J_edition_23926.html" TargetMode="External"/><Relationship Id="rId72" Type="http://schemas.openxmlformats.org/officeDocument/2006/relationships/hyperlink" Target="http://specs.cars-directory.net/toyota/bb/1.5_S_23674.html" TargetMode="External"/><Relationship Id="rId93" Type="http://schemas.openxmlformats.org/officeDocument/2006/relationships/hyperlink" Target="http://specs.cars-directory.net/toyota/cami/1.3_Q_26425.html" TargetMode="External"/><Relationship Id="rId98" Type="http://schemas.openxmlformats.org/officeDocument/2006/relationships/hyperlink" Target="http://specs.cars-directory.net/toyota/celsior/4.3_B_specification_29046.html" TargetMode="External"/><Relationship Id="rId121" Type="http://schemas.openxmlformats.org/officeDocument/2006/relationships/hyperlink" Target="http://specs.cars-directory.net/toyota/estima/3.0_L_Aeras_24289.html" TargetMode="External"/><Relationship Id="rId142" Type="http://schemas.openxmlformats.org/officeDocument/2006/relationships/hyperlink" Target="http://specs.cars-directory.net/toyota/harrier/3.0_31096.html" TargetMode="External"/><Relationship Id="rId163" Type="http://schemas.openxmlformats.org/officeDocument/2006/relationships/hyperlink" Target="http://specs.cars-directory.net/toyota/mark_ii_wagon_blit/2.5_iR-S_35th_anniversary_NAVI_package_59474.html" TargetMode="External"/><Relationship Id="rId184" Type="http://schemas.openxmlformats.org/officeDocument/2006/relationships/hyperlink" Target="http://specs.cars-directory.net/toyota/vitz/1.3_Clavia_33150.html" TargetMode="External"/><Relationship Id="rId189" Type="http://schemas.openxmlformats.org/officeDocument/2006/relationships/hyperlink" Target="http://specs.cars-directory.net/nissan/sunny/1.3_FE_14571.html" TargetMode="External"/><Relationship Id="rId3" Type="http://schemas.openxmlformats.org/officeDocument/2006/relationships/hyperlink" Target="http://specs.cars-directory.net/mitsubishi/lancer_cedia_wagon/1.8_Exceed_11994.html" TargetMode="External"/><Relationship Id="rId25" Type="http://schemas.openxmlformats.org/officeDocument/2006/relationships/hyperlink" Target="http://specs.cars-directory.net/toyota/allion/1.8_A18_45803.html" TargetMode="External"/><Relationship Id="rId46" Type="http://schemas.openxmlformats.org/officeDocument/2006/relationships/hyperlink" Target="http://specs.cars-directory.net/toyota/alphard/3.0_V_MS_23940.html" TargetMode="External"/><Relationship Id="rId67" Type="http://schemas.openxmlformats.org/officeDocument/2006/relationships/hyperlink" Target="http://specs.cars-directory.net/toyota/altezza_wagon/3.0_gita_AS300_23861.html" TargetMode="External"/><Relationship Id="rId116" Type="http://schemas.openxmlformats.org/officeDocument/2006/relationships/hyperlink" Target="http://specs.cars-directory.net/toyota/duet/1.3_S_29936.html" TargetMode="External"/><Relationship Id="rId137" Type="http://schemas.openxmlformats.org/officeDocument/2006/relationships/hyperlink" Target="http://specs.cars-directory.net/toyota/granvia/3.4_G_cruising_selection_27323.html" TargetMode="External"/><Relationship Id="rId158" Type="http://schemas.openxmlformats.org/officeDocument/2006/relationships/hyperlink" Target="http://specs.cars-directory.net/toyota/mark_ii/2.5_Grande_31949.html" TargetMode="External"/><Relationship Id="rId20" Type="http://schemas.openxmlformats.org/officeDocument/2006/relationships/hyperlink" Target="http://specs.cars-directory.net/mitsubishi/toppo_bj/660_Guppy_9715.html" TargetMode="External"/><Relationship Id="rId41" Type="http://schemas.openxmlformats.org/officeDocument/2006/relationships/hyperlink" Target="http://specs.cars-directory.net/toyota/alphard/3.0_G_MX_23928.html" TargetMode="External"/><Relationship Id="rId62" Type="http://schemas.openxmlformats.org/officeDocument/2006/relationships/hyperlink" Target="http://specs.cars-directory.net/toyota/altezza/2.0_RS200_L_edition_23828.html" TargetMode="External"/><Relationship Id="rId83" Type="http://schemas.openxmlformats.org/officeDocument/2006/relationships/hyperlink" Target="http://specs.cars-directory.net/toyota/caldina/2.0_ZT_25528.html" TargetMode="External"/><Relationship Id="rId88" Type="http://schemas.openxmlformats.org/officeDocument/2006/relationships/hyperlink" Target="http://specs.cars-directory.net/toyota/caldina/2.0_G_25492.html" TargetMode="External"/><Relationship Id="rId111" Type="http://schemas.openxmlformats.org/officeDocument/2006/relationships/hyperlink" Target="http://specs.cars-directory.net/toyota/crown/2.0_deluxe_54864.html" TargetMode="External"/><Relationship Id="rId132" Type="http://schemas.openxmlformats.org/officeDocument/2006/relationships/hyperlink" Target="http://specs.cars-directory.net/toyota/grand_hiace/3.4_Limited_27248.html" TargetMode="External"/><Relationship Id="rId153" Type="http://schemas.openxmlformats.org/officeDocument/2006/relationships/hyperlink" Target="http://specs.cars-directory.net/toyota/kluger_v/3.0_L_45319.html" TargetMode="External"/><Relationship Id="rId174" Type="http://schemas.openxmlformats.org/officeDocument/2006/relationships/hyperlink" Target="http://specs.cars-directory.net/toyota/prius/1.5_G_35779.html" TargetMode="External"/><Relationship Id="rId179" Type="http://schemas.openxmlformats.org/officeDocument/2006/relationships/hyperlink" Target="http://specs.cars-directory.net/toyota/succeed/1.5_TX_4WD_38590.html" TargetMode="External"/><Relationship Id="rId195" Type="http://schemas.openxmlformats.org/officeDocument/2006/relationships/hyperlink" Target="http://specs.cars-directory.net/toyota/hiace/3.0DT_Deluxe_30079.html" TargetMode="External"/><Relationship Id="rId190" Type="http://schemas.openxmlformats.org/officeDocument/2006/relationships/hyperlink" Target="http://specs.cars-directory.net/nissan/sunny/1.5_EX_saloon_14607.html" TargetMode="External"/><Relationship Id="rId15" Type="http://schemas.openxmlformats.org/officeDocument/2006/relationships/hyperlink" Target="http://specs.cars-directory.net/mitsubishi/pajero_mini/660_active_field_edition_4WD_54966.html" TargetMode="External"/><Relationship Id="rId36" Type="http://schemas.openxmlformats.org/officeDocument/2006/relationships/hyperlink" Target="http://specs.cars-directory.net/toyota/alphard/2.4_V_AX_23878.html" TargetMode="External"/><Relationship Id="rId57" Type="http://schemas.openxmlformats.org/officeDocument/2006/relationships/hyperlink" Target="http://specs.cars-directory.net/toyota/alphard/3.0_V_MZ_G_edition_23962.html" TargetMode="External"/><Relationship Id="rId106" Type="http://schemas.openxmlformats.org/officeDocument/2006/relationships/hyperlink" Target="http://specs.cars-directory.net/toyota/crown/2.0_DOHC_super_Deluxe_26860.html" TargetMode="External"/><Relationship Id="rId127" Type="http://schemas.openxmlformats.org/officeDocument/2006/relationships/hyperlink" Target="http://specs.cars-directory.net/toyota/gaia/2.2DT_26378.html" TargetMode="External"/><Relationship Id="rId10" Type="http://schemas.openxmlformats.org/officeDocument/2006/relationships/hyperlink" Target="http://specs.cars-directory.net/mitsubishi/minica/660_Ce_sunroof_42388.html" TargetMode="External"/><Relationship Id="rId31" Type="http://schemas.openxmlformats.org/officeDocument/2006/relationships/hyperlink" Target="http://specs.cars-directory.net/toyota/alphard/2.4_G_AS_23890.html" TargetMode="External"/><Relationship Id="rId52" Type="http://schemas.openxmlformats.org/officeDocument/2006/relationships/hyperlink" Target="http://specs.cars-directory.net/toyota/alphard/3.0_V_MX_L_edition_23934.html" TargetMode="External"/><Relationship Id="rId73" Type="http://schemas.openxmlformats.org/officeDocument/2006/relationships/hyperlink" Target="http://specs.cars-directory.net/toyota/bb/1.5_Z_23672.html" TargetMode="External"/><Relationship Id="rId78" Type="http://schemas.openxmlformats.org/officeDocument/2006/relationships/hyperlink" Target="http://specs.cars-directory.net/toyota/caldina/1.8_X_25514.html" TargetMode="External"/><Relationship Id="rId94" Type="http://schemas.openxmlformats.org/officeDocument/2006/relationships/hyperlink" Target="http://specs.cars-directory.net/toyota/cami/1.3_Q_4WD_59082.html" TargetMode="External"/><Relationship Id="rId99" Type="http://schemas.openxmlformats.org/officeDocument/2006/relationships/hyperlink" Target="http://specs.cars-directory.net/toyota/celsior/4.3_C_spec_59093.html" TargetMode="External"/><Relationship Id="rId101" Type="http://schemas.openxmlformats.org/officeDocument/2006/relationships/hyperlink" Target="http://specs.cars-directory.net/toyota/corolla_spacio/1.5_V_26056.html" TargetMode="External"/><Relationship Id="rId122" Type="http://schemas.openxmlformats.org/officeDocument/2006/relationships/hyperlink" Target="http://specs.cars-directory.net/toyota/funcargo/1.3_J_31491.html" TargetMode="External"/><Relationship Id="rId143" Type="http://schemas.openxmlformats.org/officeDocument/2006/relationships/hyperlink" Target="http://specs.cars-directory.net/toyota/harrier/3.0_31096.html" TargetMode="External"/><Relationship Id="rId148" Type="http://schemas.openxmlformats.org/officeDocument/2006/relationships/hyperlink" Target="http://specs.cars-directory.net/toyota/ist/1.8_180G_50869.html" TargetMode="External"/><Relationship Id="rId164" Type="http://schemas.openxmlformats.org/officeDocument/2006/relationships/hyperlink" Target="http://specs.cars-directory.net/toyota/nadia/2.0_29939.html" TargetMode="External"/><Relationship Id="rId169" Type="http://schemas.openxmlformats.org/officeDocument/2006/relationships/hyperlink" Target="http://specs.cars-directory.net/toyota/platz/1.5_F_59533.html" TargetMode="External"/><Relationship Id="rId185" Type="http://schemas.openxmlformats.org/officeDocument/2006/relationships/hyperlink" Target="http://specs.cars-directory.net/toyota/vitz/1.5_RS_33238.html" TargetMode="External"/><Relationship Id="rId4" Type="http://schemas.openxmlformats.org/officeDocument/2006/relationships/hyperlink" Target="http://specs.cars-directory.net/mitsubishi/legnum/2.0_20ST_12124.html" TargetMode="External"/><Relationship Id="rId9" Type="http://schemas.openxmlformats.org/officeDocument/2006/relationships/hyperlink" Target="http://specs.cars-directory.net/mitsubishi/minica/660_Ce_sunroof_42387.html" TargetMode="External"/><Relationship Id="rId180" Type="http://schemas.openxmlformats.org/officeDocument/2006/relationships/hyperlink" Target="http://specs.cars-directory.net/toyota/succeed/1.4_U_diesel_turbo_56313.html" TargetMode="External"/><Relationship Id="rId26" Type="http://schemas.openxmlformats.org/officeDocument/2006/relationships/hyperlink" Target="http://specs.cars-directory.net/toyota/allion/1.8_A18_45803.html" TargetMode="External"/><Relationship Id="rId47" Type="http://schemas.openxmlformats.org/officeDocument/2006/relationships/hyperlink" Target="http://specs.cars-directory.net/toyota/alphard/3.0_V_MS_23940.html" TargetMode="External"/><Relationship Id="rId68" Type="http://schemas.openxmlformats.org/officeDocument/2006/relationships/hyperlink" Target="http://specs.cars-directory.net/toyota/aristo/3.0_S300_23773.html" TargetMode="External"/><Relationship Id="rId89" Type="http://schemas.openxmlformats.org/officeDocument/2006/relationships/hyperlink" Target="http://specs.cars-directory.net/toyota/caldina/2.0_G_25492.html" TargetMode="External"/><Relationship Id="rId112" Type="http://schemas.openxmlformats.org/officeDocument/2006/relationships/hyperlink" Target="http://specs.cars-directory.net/toyota/crown_estate/3.0_athlete_G_55398.html" TargetMode="External"/><Relationship Id="rId133" Type="http://schemas.openxmlformats.org/officeDocument/2006/relationships/hyperlink" Target="http://specs.cars-directory.net/toyota/grand_hiace/3.4_Limited_27248.html" TargetMode="External"/><Relationship Id="rId154" Type="http://schemas.openxmlformats.org/officeDocument/2006/relationships/hyperlink" Target="http://specs.cars-directory.net/toyota/lite_ace_van/1.8_DX_low_floor_57245.html" TargetMode="External"/><Relationship Id="rId175" Type="http://schemas.openxmlformats.org/officeDocument/2006/relationships/hyperlink" Target="http://specs.cars-directory.net/toyota/prius/1.5_G_35779.html" TargetMode="External"/><Relationship Id="rId196" Type="http://schemas.openxmlformats.org/officeDocument/2006/relationships/hyperlink" Target="http://specs.cars-directory.net/toyota/allex/1.8_RS180_23989.html" TargetMode="External"/><Relationship Id="rId200" Type="http://schemas.openxmlformats.org/officeDocument/2006/relationships/hyperlink" Target="http://specs.cars-directory.net/toyota/land_cruiser_prado/3.4_Prado_RZ_33008.html" TargetMode="External"/><Relationship Id="rId16" Type="http://schemas.openxmlformats.org/officeDocument/2006/relationships/hyperlink" Target="http://specs.cars-directory.net/mitsubishi/rvr/1.8_Exceed_7877.html" TargetMode="External"/><Relationship Id="rId37" Type="http://schemas.openxmlformats.org/officeDocument/2006/relationships/hyperlink" Target="http://specs.cars-directory.net/toyota/alphard/2.4_V_AX_23878.html" TargetMode="External"/><Relationship Id="rId58" Type="http://schemas.openxmlformats.org/officeDocument/2006/relationships/hyperlink" Target="http://specs.cars-directory.net/toyota/altezza/2.0_AS200_23782.html" TargetMode="External"/><Relationship Id="rId79" Type="http://schemas.openxmlformats.org/officeDocument/2006/relationships/hyperlink" Target="http://specs.cars-directory.net/toyota/caldina/1.8_Z_25517.html" TargetMode="External"/><Relationship Id="rId102" Type="http://schemas.openxmlformats.org/officeDocument/2006/relationships/hyperlink" Target="http://specs.cars-directory.net/toyota/corolla_spacio/1.5_X_57715.html" TargetMode="External"/><Relationship Id="rId123" Type="http://schemas.openxmlformats.org/officeDocument/2006/relationships/hyperlink" Target="http://specs.cars-directory.net/toyota/funcargo/1.5_G_31500.html" TargetMode="External"/><Relationship Id="rId144" Type="http://schemas.openxmlformats.org/officeDocument/2006/relationships/hyperlink" Target="http://specs.cars-directory.net/toyota/ipsum/2.4_240e_24038.html" TargetMode="External"/><Relationship Id="rId90" Type="http://schemas.openxmlformats.org/officeDocument/2006/relationships/hyperlink" Target="http://specs.cars-directory.net/toyota/caldina/2.2DT_E_25513.html" TargetMode="External"/><Relationship Id="rId165" Type="http://schemas.openxmlformats.org/officeDocument/2006/relationships/hyperlink" Target="http://specs.cars-directory.net/toyota/nadia/2.0_29939.html" TargetMode="External"/><Relationship Id="rId186" Type="http://schemas.openxmlformats.org/officeDocument/2006/relationships/hyperlink" Target="http://specs.cars-directory.net/nissan/terrano/3.3_R3m-R_limited_17003.html" TargetMode="External"/><Relationship Id="rId27" Type="http://schemas.openxmlformats.org/officeDocument/2006/relationships/hyperlink" Target="http://specs.cars-directory.net/toyota/allion/1.8_A18_45803.html" TargetMode="External"/><Relationship Id="rId48" Type="http://schemas.openxmlformats.org/officeDocument/2006/relationships/hyperlink" Target="http://specs.cars-directory.net/toyota/alphard/3.0_V_MX_23930.html" TargetMode="External"/><Relationship Id="rId69" Type="http://schemas.openxmlformats.org/officeDocument/2006/relationships/hyperlink" Target="http://specs.cars-directory.net/toyota/aristo/3.0_V300_23778.html" TargetMode="External"/><Relationship Id="rId113" Type="http://schemas.openxmlformats.org/officeDocument/2006/relationships/hyperlink" Target="http://specs.cars-directory.net/toyota/duet/1.0_V_29892.html" TargetMode="External"/><Relationship Id="rId134" Type="http://schemas.openxmlformats.org/officeDocument/2006/relationships/hyperlink" Target="http://specs.cars-directory.net/toyota/granvia/3.0DT_G_27272.html" TargetMode="External"/><Relationship Id="rId80" Type="http://schemas.openxmlformats.org/officeDocument/2006/relationships/hyperlink" Target="http://specs.cars-directory.net/toyota/caldina/2.0_GT-FOUR_4WD_59056.html" TargetMode="External"/><Relationship Id="rId155" Type="http://schemas.openxmlformats.org/officeDocument/2006/relationships/hyperlink" Target="http://specs.cars-directory.net/toyota/lite_ace_van/1.8_DX_low_floor_57245.html" TargetMode="External"/><Relationship Id="rId176" Type="http://schemas.openxmlformats.org/officeDocument/2006/relationships/hyperlink" Target="http://specs.cars-directory.net/toyota/raum/1.5_34638.html" TargetMode="External"/><Relationship Id="rId197" Type="http://schemas.openxmlformats.org/officeDocument/2006/relationships/hyperlink" Target="http://specs.cars-directory.net/toyota/allex/1.8_XS180_23985.html" TargetMode="External"/><Relationship Id="rId201" Type="http://schemas.openxmlformats.org/officeDocument/2006/relationships/hyperlink" Target="http://specs.cars-directory.net/toyota/land_cruiser_prado/3.0_RX_diesel_turbo_4WD_40371.html" TargetMode="External"/><Relationship Id="rId17" Type="http://schemas.openxmlformats.org/officeDocument/2006/relationships/hyperlink" Target="http://specs.cars-directory.net/mitsubishi/rvr/1.8_Exceed_7877.html" TargetMode="External"/><Relationship Id="rId38" Type="http://schemas.openxmlformats.org/officeDocument/2006/relationships/hyperlink" Target="http://specs.cars-directory.net/toyota/alphard/3.0_G_MS_23936.html" TargetMode="External"/><Relationship Id="rId59" Type="http://schemas.openxmlformats.org/officeDocument/2006/relationships/hyperlink" Target="http://specs.cars-directory.net/toyota/altezza/2.0_AS200_L_edition_23800.html" TargetMode="External"/><Relationship Id="rId103" Type="http://schemas.openxmlformats.org/officeDocument/2006/relationships/hyperlink" Target="http://specs.cars-directory.net/toyota/corolla_spacio/1.8_S_aero_tourer_4WD_57754.html" TargetMode="External"/><Relationship Id="rId124" Type="http://schemas.openxmlformats.org/officeDocument/2006/relationships/hyperlink" Target="http://specs.cars-directory.net/toyota/funcargo/1.5_G_31504.html" TargetMode="External"/><Relationship Id="rId70" Type="http://schemas.openxmlformats.org/officeDocument/2006/relationships/hyperlink" Target="http://specs.cars-directory.net/toyota/bb/1.3_S_56942.html" TargetMode="External"/><Relationship Id="rId91" Type="http://schemas.openxmlformats.org/officeDocument/2006/relationships/hyperlink" Target="http://specs.cars-directory.net/toyota/cami/1.3_P_26417.html" TargetMode="External"/><Relationship Id="rId145" Type="http://schemas.openxmlformats.org/officeDocument/2006/relationships/hyperlink" Target="http://specs.cars-directory.net/toyota/ipsum/2.4_240e_24038.html" TargetMode="External"/><Relationship Id="rId166" Type="http://schemas.openxmlformats.org/officeDocument/2006/relationships/hyperlink" Target="http://specs.cars-directory.net/toyota/platz/1.0_F_59517.html" TargetMode="External"/><Relationship Id="rId187" Type="http://schemas.openxmlformats.org/officeDocument/2006/relationships/hyperlink" Target="http://specs.cars-directory.net/nissan/terrano_regulus/3.3_RS-R_limited_17024.html" TargetMode="External"/><Relationship Id="rId1" Type="http://schemas.openxmlformats.org/officeDocument/2006/relationships/hyperlink" Target="http://specs.cars-directory.net/mitsubishi/rvr/2.4_sports_gear_X2_7897.html" TargetMode="External"/><Relationship Id="rId28" Type="http://schemas.openxmlformats.org/officeDocument/2006/relationships/hyperlink" Target="http://specs.cars-directory.net/toyota/allion/2.0_A20_23755.html" TargetMode="External"/><Relationship Id="rId49" Type="http://schemas.openxmlformats.org/officeDocument/2006/relationships/hyperlink" Target="http://specs.cars-directory.net/toyota/alphard/3.0_V_MX_23930.html" TargetMode="External"/><Relationship Id="rId114" Type="http://schemas.openxmlformats.org/officeDocument/2006/relationships/hyperlink" Target="http://specs.cars-directory.net/toyota/duet/1.0_V_29897.html" TargetMode="External"/><Relationship Id="rId60" Type="http://schemas.openxmlformats.org/officeDocument/2006/relationships/hyperlink" Target="http://specs.cars-directory.net/toyota/altezza/2.0_AS200_Z_edition_23791.html" TargetMode="External"/><Relationship Id="rId81" Type="http://schemas.openxmlformats.org/officeDocument/2006/relationships/hyperlink" Target="http://specs.cars-directory.net/toyota/caldina/2.0_Z_25522.html" TargetMode="External"/><Relationship Id="rId135" Type="http://schemas.openxmlformats.org/officeDocument/2006/relationships/hyperlink" Target="http://specs.cars-directory.net/toyota/granvia/3.0DT_G_27274.html" TargetMode="External"/><Relationship Id="rId156" Type="http://schemas.openxmlformats.org/officeDocument/2006/relationships/hyperlink" Target="http://specs.cars-directory.net/toyota/mark_ii/2.0_Grande_31939.html" TargetMode="External"/><Relationship Id="rId177" Type="http://schemas.openxmlformats.org/officeDocument/2006/relationships/hyperlink" Target="http://specs.cars-directory.net/toyota/raum/1.5_34638.html" TargetMode="External"/><Relationship Id="rId198" Type="http://schemas.openxmlformats.org/officeDocument/2006/relationships/hyperlink" Target="http://specs.cars-directory.net/toyota/allex/1.5_XS150_23964.html" TargetMode="External"/><Relationship Id="rId202" Type="http://schemas.openxmlformats.org/officeDocument/2006/relationships/hyperlink" Target="http://specs.cars-directory.net/toyota/land_cruiser_prado/2.7_Prado_RX_32990.html" TargetMode="External"/><Relationship Id="rId18" Type="http://schemas.openxmlformats.org/officeDocument/2006/relationships/hyperlink" Target="http://specs.cars-directory.net/mitsubishi/rvr/2.0_sports_gear_X3_7891.html" TargetMode="External"/><Relationship Id="rId39" Type="http://schemas.openxmlformats.org/officeDocument/2006/relationships/hyperlink" Target="http://specs.cars-directory.net/toyota/alphard/3.0_G_MS_23936.html" TargetMode="External"/><Relationship Id="rId50" Type="http://schemas.openxmlformats.org/officeDocument/2006/relationships/hyperlink" Target="http://specs.cars-directory.net/toyota/alphard/3.0_V_MX_J_edition_23926.html" TargetMode="External"/><Relationship Id="rId104" Type="http://schemas.openxmlformats.org/officeDocument/2006/relationships/hyperlink" Target="http://specs.cars-directory.net/toyota/corolla_spacio/1.8_X_26062.html" TargetMode="External"/><Relationship Id="rId125" Type="http://schemas.openxmlformats.org/officeDocument/2006/relationships/hyperlink" Target="http://specs.cars-directory.net/toyota/gaia/2.0_26326.html" TargetMode="External"/><Relationship Id="rId146" Type="http://schemas.openxmlformats.org/officeDocument/2006/relationships/hyperlink" Target="http://specs.cars-directory.net/toyota/ipsum/2.2DT_E_selection_24029.html" TargetMode="External"/><Relationship Id="rId167" Type="http://schemas.openxmlformats.org/officeDocument/2006/relationships/hyperlink" Target="http://specs.cars-directory.net/toyota/platz/1.3_F_31546.html" TargetMode="External"/><Relationship Id="rId188" Type="http://schemas.openxmlformats.org/officeDocument/2006/relationships/hyperlink" Target="http://specs.cars-directory.net/nissan/x-trail/2.0_GT_12791.html" TargetMode="External"/><Relationship Id="rId71" Type="http://schemas.openxmlformats.org/officeDocument/2006/relationships/hyperlink" Target="http://specs.cars-directory.net/toyota/bb/1.5_S_23674.html" TargetMode="External"/><Relationship Id="rId92" Type="http://schemas.openxmlformats.org/officeDocument/2006/relationships/hyperlink" Target="http://specs.cars-directory.net/toyota/cami/1.3_P_26417.html" TargetMode="Externa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7.bin"/><Relationship Id="rId1" Type="http://schemas.openxmlformats.org/officeDocument/2006/relationships/hyperlink" Target="https://www.toyota.com/payment-estimator/?series=corollacross&amp;year=2024&amp;trim=6306"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8.bin"/><Relationship Id="rId1" Type="http://schemas.openxmlformats.org/officeDocument/2006/relationships/hyperlink" Target="https://www.toyota.com/payment-estimator/?series=corollacross&amp;year=2024&amp;trim=6306" TargetMode="Externa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0"/>
  <sheetViews>
    <sheetView workbookViewId="0">
      <selection activeCell="C3" sqref="C3"/>
    </sheetView>
  </sheetViews>
  <sheetFormatPr defaultColWidth="9.140625" defaultRowHeight="12.75" x14ac:dyDescent="0.2"/>
  <cols>
    <col min="1" max="1" width="19.85546875" style="91" customWidth="1"/>
    <col min="2" max="2" width="14.140625" style="91" customWidth="1"/>
    <col min="3" max="3" width="18.85546875" style="91" customWidth="1"/>
    <col min="4" max="4" width="13.42578125" style="91" customWidth="1"/>
    <col min="5" max="5" width="14.5703125" style="91" customWidth="1"/>
    <col min="6" max="6" width="27" style="91" customWidth="1"/>
    <col min="7" max="7" width="27.5703125" style="91" customWidth="1"/>
    <col min="8" max="16384" width="9.140625" style="91"/>
  </cols>
  <sheetData>
    <row r="1" spans="1:7" s="40" customFormat="1" ht="15.75" x14ac:dyDescent="0.25">
      <c r="A1" s="98" t="s">
        <v>105</v>
      </c>
      <c r="B1" s="98" t="s">
        <v>80</v>
      </c>
      <c r="C1" s="98" t="s">
        <v>106</v>
      </c>
      <c r="D1" s="98" t="s">
        <v>107</v>
      </c>
      <c r="E1" s="98" t="s">
        <v>84</v>
      </c>
      <c r="F1" s="99" t="s">
        <v>108</v>
      </c>
      <c r="G1" s="98" t="s">
        <v>109</v>
      </c>
    </row>
    <row r="2" spans="1:7" ht="15.75" x14ac:dyDescent="0.25">
      <c r="A2" s="54" t="s">
        <v>42</v>
      </c>
      <c r="B2" s="38" t="s">
        <v>2932</v>
      </c>
      <c r="C2" s="65" t="s">
        <v>2931</v>
      </c>
      <c r="D2" s="64" t="s">
        <v>43</v>
      </c>
      <c r="E2" s="67" t="s">
        <v>2930</v>
      </c>
      <c r="F2" s="55">
        <v>3651</v>
      </c>
      <c r="G2" s="54" t="s">
        <v>2933</v>
      </c>
    </row>
    <row r="3" spans="1:7" ht="15.75" x14ac:dyDescent="0.25">
      <c r="A3" s="54" t="s">
        <v>42</v>
      </c>
      <c r="B3" s="38" t="s">
        <v>2932</v>
      </c>
      <c r="C3" s="65" t="s">
        <v>2931</v>
      </c>
      <c r="D3" s="64" t="s">
        <v>43</v>
      </c>
      <c r="E3" s="67" t="s">
        <v>2930</v>
      </c>
      <c r="F3" s="55">
        <v>6663</v>
      </c>
      <c r="G3" s="54" t="s">
        <v>2929</v>
      </c>
    </row>
    <row r="10" spans="1:7" x14ac:dyDescent="0.2">
      <c r="B10" s="91" t="s">
        <v>3219</v>
      </c>
    </row>
  </sheetData>
  <sheetProtection algorithmName="SHA-512" hashValue="V8g0p7Ynh+1DedzmcQbY5IpMGV4u09gNJqkKj69399fH4WR17OWlHNheM2zYK/xjY2bFCbSptipL1BpAN5ns3w==" saltValue="dTmBmhV6nTtU0TELDkk7y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39997558519241921"/>
  </sheetPr>
  <dimension ref="A1:G46"/>
  <sheetViews>
    <sheetView workbookViewId="0">
      <selection activeCell="E15" sqref="E15"/>
    </sheetView>
  </sheetViews>
  <sheetFormatPr defaultColWidth="9.140625" defaultRowHeight="15.75" x14ac:dyDescent="0.25"/>
  <cols>
    <col min="1" max="1" width="22.5703125" style="40" customWidth="1"/>
    <col min="2" max="2" width="21.7109375" style="40" customWidth="1"/>
    <col min="3" max="3" width="30.85546875" style="40" customWidth="1"/>
    <col min="4" max="4" width="13.42578125" style="40" customWidth="1"/>
    <col min="5" max="5" width="12.85546875" style="44" customWidth="1"/>
    <col min="6" max="6" width="26" style="40" customWidth="1"/>
    <col min="7" max="7" width="27.42578125" style="40" customWidth="1"/>
    <col min="8" max="16384" width="9.140625" style="40"/>
  </cols>
  <sheetData>
    <row r="1" spans="1:7" x14ac:dyDescent="0.25">
      <c r="A1" s="98" t="s">
        <v>105</v>
      </c>
      <c r="B1" s="98" t="s">
        <v>80</v>
      </c>
      <c r="C1" s="98" t="s">
        <v>106</v>
      </c>
      <c r="D1" s="98" t="s">
        <v>107</v>
      </c>
      <c r="E1" s="102" t="s">
        <v>84</v>
      </c>
      <c r="F1" s="99" t="s">
        <v>108</v>
      </c>
      <c r="G1" s="98" t="s">
        <v>109</v>
      </c>
    </row>
    <row r="2" spans="1:7" x14ac:dyDescent="0.25">
      <c r="A2" s="33" t="s">
        <v>71</v>
      </c>
      <c r="B2" s="33" t="s">
        <v>73</v>
      </c>
      <c r="C2" s="38">
        <v>1.3140000000000001</v>
      </c>
      <c r="D2" s="33" t="s">
        <v>110</v>
      </c>
      <c r="E2" s="35">
        <v>1985</v>
      </c>
      <c r="F2" s="45">
        <v>6857.9234972677596</v>
      </c>
      <c r="G2" s="33" t="s">
        <v>111</v>
      </c>
    </row>
    <row r="3" spans="1:7" x14ac:dyDescent="0.25">
      <c r="A3" s="33" t="s">
        <v>71</v>
      </c>
      <c r="B3" s="33" t="s">
        <v>73</v>
      </c>
      <c r="C3" s="38">
        <v>1.3140000000000001</v>
      </c>
      <c r="D3" s="33" t="s">
        <v>110</v>
      </c>
      <c r="E3" s="35">
        <v>1985</v>
      </c>
      <c r="F3" s="45">
        <v>6912.5683060109286</v>
      </c>
      <c r="G3" s="33" t="s">
        <v>112</v>
      </c>
    </row>
    <row r="4" spans="1:7" x14ac:dyDescent="0.25">
      <c r="A4" s="33" t="s">
        <v>71</v>
      </c>
      <c r="B4" s="33" t="s">
        <v>73</v>
      </c>
      <c r="C4" s="38">
        <v>1.3140000000000001</v>
      </c>
      <c r="D4" s="33" t="s">
        <v>110</v>
      </c>
      <c r="E4" s="35">
        <v>1985</v>
      </c>
      <c r="F4" s="45">
        <v>6994.5355191256831</v>
      </c>
      <c r="G4" s="33" t="s">
        <v>113</v>
      </c>
    </row>
    <row r="5" spans="1:7" x14ac:dyDescent="0.25">
      <c r="A5" s="33" t="s">
        <v>71</v>
      </c>
      <c r="B5" s="33" t="s">
        <v>73</v>
      </c>
      <c r="C5" s="38">
        <v>1.514</v>
      </c>
      <c r="D5" s="33" t="s">
        <v>110</v>
      </c>
      <c r="E5" s="35">
        <v>1985</v>
      </c>
      <c r="F5" s="45">
        <v>7076.5027322404367</v>
      </c>
      <c r="G5" s="33" t="s">
        <v>111</v>
      </c>
    </row>
    <row r="6" spans="1:7" x14ac:dyDescent="0.25">
      <c r="A6" s="33" t="s">
        <v>71</v>
      </c>
      <c r="B6" s="33" t="s">
        <v>73</v>
      </c>
      <c r="C6" s="38">
        <v>1.514</v>
      </c>
      <c r="D6" s="33" t="s">
        <v>110</v>
      </c>
      <c r="E6" s="35">
        <v>1985</v>
      </c>
      <c r="F6" s="45">
        <v>7158.4699453551912</v>
      </c>
      <c r="G6" s="33" t="s">
        <v>112</v>
      </c>
    </row>
    <row r="7" spans="1:7" x14ac:dyDescent="0.25">
      <c r="A7" s="33" t="s">
        <v>71</v>
      </c>
      <c r="B7" s="33" t="s">
        <v>73</v>
      </c>
      <c r="C7" s="38">
        <v>1.514</v>
      </c>
      <c r="D7" s="33" t="s">
        <v>110</v>
      </c>
      <c r="E7" s="35">
        <v>1985</v>
      </c>
      <c r="F7" s="45">
        <v>7240.4371584699447</v>
      </c>
      <c r="G7" s="33" t="s">
        <v>113</v>
      </c>
    </row>
    <row r="8" spans="1:7" x14ac:dyDescent="0.25">
      <c r="A8" s="33" t="s">
        <v>71</v>
      </c>
      <c r="B8" s="33" t="s">
        <v>73</v>
      </c>
      <c r="C8" s="38">
        <v>1.514</v>
      </c>
      <c r="D8" s="33" t="s">
        <v>114</v>
      </c>
      <c r="E8" s="35">
        <v>1985</v>
      </c>
      <c r="F8" s="45">
        <v>7322.4043715846992</v>
      </c>
      <c r="G8" s="33" t="s">
        <v>111</v>
      </c>
    </row>
    <row r="9" spans="1:7" x14ac:dyDescent="0.25">
      <c r="A9" s="33" t="s">
        <v>71</v>
      </c>
      <c r="B9" s="33" t="s">
        <v>73</v>
      </c>
      <c r="C9" s="38">
        <v>1.514</v>
      </c>
      <c r="D9" s="33" t="s">
        <v>114</v>
      </c>
      <c r="E9" s="35">
        <v>1985</v>
      </c>
      <c r="F9" s="45">
        <v>7404.3715846994537</v>
      </c>
      <c r="G9" s="33" t="s">
        <v>112</v>
      </c>
    </row>
    <row r="10" spans="1:7" x14ac:dyDescent="0.25">
      <c r="A10" s="33" t="s">
        <v>71</v>
      </c>
      <c r="B10" s="33" t="s">
        <v>73</v>
      </c>
      <c r="C10" s="38">
        <v>1.514</v>
      </c>
      <c r="D10" s="33" t="s">
        <v>114</v>
      </c>
      <c r="E10" s="35">
        <v>1985</v>
      </c>
      <c r="F10" s="45">
        <v>7486.3387978142073</v>
      </c>
      <c r="G10" s="33" t="s">
        <v>113</v>
      </c>
    </row>
    <row r="11" spans="1:7" x14ac:dyDescent="0.25">
      <c r="A11" s="33" t="s">
        <v>71</v>
      </c>
      <c r="B11" s="33" t="s">
        <v>115</v>
      </c>
      <c r="C11" s="38">
        <v>1.3140000000000001</v>
      </c>
      <c r="D11" s="33" t="s">
        <v>110</v>
      </c>
      <c r="E11" s="35">
        <v>1985</v>
      </c>
      <c r="F11" s="45">
        <v>7841.5300546448088</v>
      </c>
      <c r="G11" s="33" t="s">
        <v>116</v>
      </c>
    </row>
    <row r="12" spans="1:7" x14ac:dyDescent="0.25">
      <c r="A12" s="33" t="s">
        <v>71</v>
      </c>
      <c r="B12" s="33" t="s">
        <v>115</v>
      </c>
      <c r="C12" s="38">
        <v>1.514</v>
      </c>
      <c r="D12" s="33" t="s">
        <v>110</v>
      </c>
      <c r="E12" s="35">
        <v>1985</v>
      </c>
      <c r="F12" s="45">
        <v>8114.754098360655</v>
      </c>
      <c r="G12" s="33" t="s">
        <v>116</v>
      </c>
    </row>
    <row r="13" spans="1:7" x14ac:dyDescent="0.25">
      <c r="A13" s="33" t="s">
        <v>71</v>
      </c>
      <c r="B13" s="33" t="s">
        <v>115</v>
      </c>
      <c r="C13" s="38">
        <v>1.6140000000000001</v>
      </c>
      <c r="D13" s="33" t="s">
        <v>110</v>
      </c>
      <c r="E13" s="35">
        <v>1985</v>
      </c>
      <c r="F13" s="45">
        <v>8387.978142076503</v>
      </c>
      <c r="G13" s="33" t="s">
        <v>116</v>
      </c>
    </row>
    <row r="14" spans="1:7" x14ac:dyDescent="0.25">
      <c r="A14" s="33" t="s">
        <v>117</v>
      </c>
      <c r="B14" s="33" t="s">
        <v>118</v>
      </c>
      <c r="C14" s="41" t="s">
        <v>119</v>
      </c>
      <c r="D14" s="33" t="s">
        <v>120</v>
      </c>
      <c r="E14" s="42" t="s">
        <v>121</v>
      </c>
      <c r="F14" s="42" t="s">
        <v>122</v>
      </c>
      <c r="G14" s="33"/>
    </row>
    <row r="15" spans="1:7" x14ac:dyDescent="0.25">
      <c r="A15" s="33" t="s">
        <v>42</v>
      </c>
      <c r="B15" s="33" t="s">
        <v>123</v>
      </c>
      <c r="C15" s="34" t="s">
        <v>124</v>
      </c>
      <c r="D15" s="33" t="s">
        <v>125</v>
      </c>
      <c r="E15" s="35">
        <v>1985</v>
      </c>
      <c r="F15" s="36">
        <v>19169</v>
      </c>
      <c r="G15" s="33" t="s">
        <v>126</v>
      </c>
    </row>
    <row r="16" spans="1:7" x14ac:dyDescent="0.25">
      <c r="A16" s="33" t="s">
        <v>42</v>
      </c>
      <c r="B16" s="33" t="s">
        <v>123</v>
      </c>
      <c r="C16" s="34" t="s">
        <v>127</v>
      </c>
      <c r="D16" s="33" t="s">
        <v>125</v>
      </c>
      <c r="E16" s="35">
        <v>1985</v>
      </c>
      <c r="F16" s="36">
        <v>15793</v>
      </c>
      <c r="G16" s="33" t="s">
        <v>126</v>
      </c>
    </row>
    <row r="17" spans="1:7" x14ac:dyDescent="0.25">
      <c r="A17" s="109" t="s">
        <v>42</v>
      </c>
      <c r="B17" s="109" t="s">
        <v>123</v>
      </c>
      <c r="C17" s="110" t="s">
        <v>128</v>
      </c>
      <c r="D17" s="109" t="s">
        <v>125</v>
      </c>
      <c r="E17" s="111">
        <v>1985</v>
      </c>
      <c r="F17" s="112">
        <v>22057</v>
      </c>
      <c r="G17" s="33" t="s">
        <v>126</v>
      </c>
    </row>
    <row r="18" spans="1:7" x14ac:dyDescent="0.25">
      <c r="A18" s="54" t="s">
        <v>42</v>
      </c>
      <c r="B18" s="38" t="s">
        <v>2932</v>
      </c>
      <c r="C18" s="65" t="s">
        <v>2931</v>
      </c>
      <c r="D18" s="64" t="s">
        <v>43</v>
      </c>
      <c r="E18" s="67" t="s">
        <v>121</v>
      </c>
      <c r="F18" s="55">
        <v>20451</v>
      </c>
      <c r="G18" s="54" t="s">
        <v>2933</v>
      </c>
    </row>
    <row r="19" spans="1:7" x14ac:dyDescent="0.25">
      <c r="A19" s="54" t="s">
        <v>42</v>
      </c>
      <c r="B19" s="38" t="s">
        <v>2932</v>
      </c>
      <c r="C19" s="65" t="s">
        <v>2931</v>
      </c>
      <c r="D19" s="64" t="s">
        <v>43</v>
      </c>
      <c r="E19" s="67" t="s">
        <v>121</v>
      </c>
      <c r="F19" s="55">
        <v>20963</v>
      </c>
      <c r="G19" s="54" t="s">
        <v>2929</v>
      </c>
    </row>
    <row r="20" spans="1:7" s="91" customFormat="1" x14ac:dyDescent="0.25">
      <c r="A20" s="54" t="s">
        <v>856</v>
      </c>
      <c r="B20" s="54" t="s">
        <v>1513</v>
      </c>
      <c r="C20" s="96">
        <v>1</v>
      </c>
      <c r="D20" s="54" t="s">
        <v>110</v>
      </c>
      <c r="E20" s="64">
        <v>1985</v>
      </c>
      <c r="F20" s="55">
        <v>5337</v>
      </c>
      <c r="G20" s="54" t="s">
        <v>186</v>
      </c>
    </row>
    <row r="21" spans="1:7" s="91" customFormat="1" x14ac:dyDescent="0.25">
      <c r="A21" s="54" t="s">
        <v>856</v>
      </c>
      <c r="B21" s="54" t="s">
        <v>1513</v>
      </c>
      <c r="C21" s="56">
        <v>1</v>
      </c>
      <c r="D21" s="54" t="s">
        <v>110</v>
      </c>
      <c r="E21" s="64">
        <v>1985</v>
      </c>
      <c r="F21" s="57">
        <v>4837</v>
      </c>
      <c r="G21" s="54" t="s">
        <v>1213</v>
      </c>
    </row>
    <row r="22" spans="1:7" s="91" customFormat="1" x14ac:dyDescent="0.25">
      <c r="A22" s="54" t="s">
        <v>856</v>
      </c>
      <c r="B22" s="54" t="s">
        <v>1513</v>
      </c>
      <c r="C22" s="56">
        <v>1.4</v>
      </c>
      <c r="D22" s="54" t="s">
        <v>110</v>
      </c>
      <c r="E22" s="64">
        <v>1985</v>
      </c>
      <c r="F22" s="57">
        <v>6337</v>
      </c>
      <c r="G22" s="54" t="s">
        <v>186</v>
      </c>
    </row>
    <row r="23" spans="1:7" s="91" customFormat="1" x14ac:dyDescent="0.25">
      <c r="A23" s="54" t="s">
        <v>856</v>
      </c>
      <c r="B23" s="54" t="s">
        <v>1513</v>
      </c>
      <c r="C23" s="56">
        <v>1.4</v>
      </c>
      <c r="D23" s="54" t="s">
        <v>110</v>
      </c>
      <c r="E23" s="64">
        <v>1985</v>
      </c>
      <c r="F23" s="57">
        <v>5837</v>
      </c>
      <c r="G23" s="54" t="s">
        <v>1213</v>
      </c>
    </row>
    <row r="28" spans="1:7" x14ac:dyDescent="0.25">
      <c r="A28" s="104"/>
      <c r="B28" s="104"/>
      <c r="C28" s="105"/>
      <c r="D28" s="104"/>
      <c r="E28" s="106"/>
      <c r="F28" s="107"/>
      <c r="G28" s="104"/>
    </row>
    <row r="31" spans="1:7" x14ac:dyDescent="0.25">
      <c r="A31" s="58"/>
      <c r="B31" s="68"/>
      <c r="C31" s="92"/>
      <c r="D31" s="93"/>
      <c r="E31" s="93"/>
      <c r="F31" s="94"/>
      <c r="G31" s="58"/>
    </row>
    <row r="32" spans="1:7" x14ac:dyDescent="0.25">
      <c r="A32" s="58"/>
      <c r="B32" s="68"/>
      <c r="C32" s="92"/>
      <c r="D32" s="93"/>
      <c r="E32" s="93"/>
      <c r="F32" s="94"/>
      <c r="G32" s="58"/>
    </row>
    <row r="33" spans="1:7" x14ac:dyDescent="0.25">
      <c r="A33" s="58"/>
      <c r="B33" s="68"/>
      <c r="C33" s="92"/>
      <c r="D33" s="93"/>
      <c r="E33" s="93"/>
      <c r="F33" s="94"/>
      <c r="G33" s="58"/>
    </row>
    <row r="34" spans="1:7" x14ac:dyDescent="0.25">
      <c r="A34" s="58"/>
      <c r="B34" s="68"/>
      <c r="C34" s="92"/>
      <c r="D34" s="93"/>
      <c r="E34" s="93"/>
      <c r="F34" s="94"/>
      <c r="G34" s="58"/>
    </row>
    <row r="35" spans="1:7" x14ac:dyDescent="0.25">
      <c r="A35" s="58"/>
      <c r="B35" s="58"/>
      <c r="C35" s="58"/>
      <c r="D35" s="58"/>
      <c r="E35" s="93"/>
      <c r="F35" s="108"/>
      <c r="G35" s="58"/>
    </row>
    <row r="36" spans="1:7" x14ac:dyDescent="0.25">
      <c r="A36" s="58"/>
      <c r="B36" s="58"/>
      <c r="C36" s="58"/>
      <c r="D36" s="58"/>
      <c r="E36" s="93"/>
      <c r="F36" s="108"/>
      <c r="G36" s="58"/>
    </row>
    <row r="37" spans="1:7" x14ac:dyDescent="0.25">
      <c r="A37" s="58"/>
      <c r="B37" s="58"/>
      <c r="C37" s="58"/>
      <c r="D37" s="58"/>
      <c r="E37" s="93"/>
      <c r="F37" s="108"/>
      <c r="G37" s="58"/>
    </row>
    <row r="38" spans="1:7" x14ac:dyDescent="0.25">
      <c r="A38" s="58"/>
      <c r="B38" s="58"/>
      <c r="C38" s="58"/>
      <c r="D38" s="58"/>
      <c r="E38" s="93"/>
      <c r="F38" s="108"/>
      <c r="G38" s="58"/>
    </row>
    <row r="39" spans="1:7" x14ac:dyDescent="0.25">
      <c r="A39" s="58"/>
      <c r="B39" s="58"/>
      <c r="C39" s="58"/>
      <c r="D39" s="58"/>
      <c r="E39" s="93"/>
      <c r="F39" s="108"/>
      <c r="G39" s="58"/>
    </row>
    <row r="40" spans="1:7" x14ac:dyDescent="0.25">
      <c r="A40" s="58"/>
      <c r="B40" s="58"/>
      <c r="C40" s="58"/>
      <c r="D40" s="58"/>
      <c r="E40" s="93"/>
      <c r="F40" s="108"/>
      <c r="G40" s="58"/>
    </row>
    <row r="41" spans="1:7" x14ac:dyDescent="0.25">
      <c r="A41" s="58"/>
      <c r="B41" s="58"/>
      <c r="C41" s="58"/>
      <c r="D41" s="58"/>
      <c r="E41" s="93"/>
      <c r="F41" s="108"/>
      <c r="G41" s="58"/>
    </row>
    <row r="42" spans="1:7" x14ac:dyDescent="0.25">
      <c r="A42" s="58"/>
      <c r="B42" s="58"/>
      <c r="C42" s="58"/>
      <c r="D42" s="58"/>
      <c r="E42" s="93"/>
      <c r="F42" s="108"/>
      <c r="G42" s="58"/>
    </row>
    <row r="43" spans="1:7" x14ac:dyDescent="0.25">
      <c r="A43" s="58"/>
      <c r="B43" s="58"/>
      <c r="C43" s="58"/>
      <c r="D43" s="58"/>
      <c r="E43" s="93"/>
      <c r="F43" s="108"/>
      <c r="G43" s="58"/>
    </row>
    <row r="44" spans="1:7" x14ac:dyDescent="0.25">
      <c r="A44" s="58"/>
      <c r="B44" s="58"/>
      <c r="C44" s="58"/>
      <c r="D44" s="58"/>
      <c r="E44" s="93"/>
      <c r="F44" s="108"/>
      <c r="G44" s="58"/>
    </row>
    <row r="45" spans="1:7" x14ac:dyDescent="0.25">
      <c r="A45" s="58"/>
      <c r="B45" s="58"/>
      <c r="C45" s="58"/>
      <c r="D45" s="58"/>
      <c r="E45" s="93"/>
      <c r="F45" s="108"/>
      <c r="G45" s="58"/>
    </row>
    <row r="46" spans="1:7" x14ac:dyDescent="0.25">
      <c r="A46" s="58"/>
      <c r="B46" s="58"/>
      <c r="C46" s="58"/>
      <c r="D46" s="58"/>
      <c r="E46" s="93"/>
      <c r="F46" s="108"/>
      <c r="G46" s="58"/>
    </row>
  </sheetData>
  <sheetProtection algorithmName="SHA-512" hashValue="37dJxk8IYFYQEX9wcdqbaS4xUcotV1gVCpZX+xDbzGGGWNjwoB8CJrCYkMmA3qW7Yh1OFBciqbTqepqMXN3B8A==" saltValue="OSAwRXXzZJGVRDzvkqo8Ww==" spinCount="100000" sheet="1" objects="1" scenarios="1"/>
  <hyperlinks>
    <hyperlink ref="C14" r:id="rId1" display="http://specs.cars-directory.net/mitsubishi/starion/2.6_GSR-VR_8873.html"/>
    <hyperlink ref="C15" r:id="rId2" display="http://specs.cars-directory.net/toyota/corona/1.6_GT_27594.html"/>
    <hyperlink ref="C16" r:id="rId3" display="http://specs.cars-directory.net/toyota/corona/1.8_EX_27600.html"/>
    <hyperlink ref="C17" r:id="rId4" display="http://specs.cars-directory.net/toyota/corona/2.0_GT_27612.html"/>
  </hyperlinks>
  <pageMargins left="0.7" right="0.7" top="0.75" bottom="0.75" header="0.3" footer="0.3"/>
  <pageSetup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G77"/>
  <sheetViews>
    <sheetView workbookViewId="0">
      <pane ySplit="1" topLeftCell="A2" activePane="bottomLeft" state="frozen"/>
      <selection pane="bottomLeft" activeCell="C11" sqref="C11"/>
    </sheetView>
  </sheetViews>
  <sheetFormatPr defaultColWidth="28.28515625" defaultRowHeight="15.75" x14ac:dyDescent="0.25"/>
  <cols>
    <col min="1" max="2" width="28.28515625" style="40"/>
    <col min="3" max="3" width="28.28515625" style="44"/>
    <col min="4" max="4" width="12.5703125" style="40" customWidth="1"/>
    <col min="5" max="5" width="10.42578125" style="44" customWidth="1"/>
    <col min="6" max="6" width="25.140625" style="44" customWidth="1"/>
    <col min="7" max="7" width="35.140625" style="40" customWidth="1"/>
    <col min="8" max="16384" width="28.28515625" style="40"/>
  </cols>
  <sheetData>
    <row r="1" spans="1:7" x14ac:dyDescent="0.25">
      <c r="A1" s="623" t="s">
        <v>105</v>
      </c>
      <c r="B1" s="623" t="s">
        <v>80</v>
      </c>
      <c r="C1" s="623" t="s">
        <v>106</v>
      </c>
      <c r="D1" s="623" t="s">
        <v>107</v>
      </c>
      <c r="E1" s="623" t="s">
        <v>84</v>
      </c>
      <c r="F1" s="623" t="s">
        <v>108</v>
      </c>
      <c r="G1" s="623" t="s">
        <v>109</v>
      </c>
    </row>
    <row r="2" spans="1:7" x14ac:dyDescent="0.25">
      <c r="A2" s="33" t="s">
        <v>1916</v>
      </c>
      <c r="B2" s="33" t="s">
        <v>1718</v>
      </c>
      <c r="C2" s="33" t="s">
        <v>3761</v>
      </c>
      <c r="D2" s="33" t="s">
        <v>426</v>
      </c>
      <c r="E2" s="33">
        <v>1986</v>
      </c>
      <c r="F2" s="33">
        <v>18378</v>
      </c>
      <c r="G2" s="33" t="s">
        <v>7072</v>
      </c>
    </row>
    <row r="3" spans="1:7" x14ac:dyDescent="0.25">
      <c r="A3" s="33" t="s">
        <v>71</v>
      </c>
      <c r="B3" s="33" t="s">
        <v>73</v>
      </c>
      <c r="C3" s="35">
        <v>1.3140000000000001</v>
      </c>
      <c r="D3" s="33" t="s">
        <v>110</v>
      </c>
      <c r="E3" s="35">
        <v>1986</v>
      </c>
      <c r="F3" s="49">
        <v>7568.3060109289618</v>
      </c>
      <c r="G3" s="33" t="s">
        <v>111</v>
      </c>
    </row>
    <row r="4" spans="1:7" x14ac:dyDescent="0.25">
      <c r="A4" s="33" t="s">
        <v>71</v>
      </c>
      <c r="B4" s="33" t="s">
        <v>73</v>
      </c>
      <c r="C4" s="35">
        <v>1.3140000000000001</v>
      </c>
      <c r="D4" s="33" t="s">
        <v>110</v>
      </c>
      <c r="E4" s="35">
        <v>1986</v>
      </c>
      <c r="F4" s="49">
        <v>7650.2732240437153</v>
      </c>
      <c r="G4" s="33" t="s">
        <v>112</v>
      </c>
    </row>
    <row r="5" spans="1:7" x14ac:dyDescent="0.25">
      <c r="A5" s="33" t="s">
        <v>71</v>
      </c>
      <c r="B5" s="33" t="s">
        <v>73</v>
      </c>
      <c r="C5" s="35">
        <v>1.3140000000000001</v>
      </c>
      <c r="D5" s="33" t="s">
        <v>110</v>
      </c>
      <c r="E5" s="35">
        <v>1986</v>
      </c>
      <c r="F5" s="49">
        <v>7732.2404371584698</v>
      </c>
      <c r="G5" s="33" t="s">
        <v>113</v>
      </c>
    </row>
    <row r="6" spans="1:7" x14ac:dyDescent="0.25">
      <c r="A6" s="33" t="s">
        <v>71</v>
      </c>
      <c r="B6" s="33" t="s">
        <v>73</v>
      </c>
      <c r="C6" s="35">
        <v>1.514</v>
      </c>
      <c r="D6" s="33" t="s">
        <v>114</v>
      </c>
      <c r="E6" s="35">
        <v>1986</v>
      </c>
      <c r="F6" s="49">
        <v>8114.754098360655</v>
      </c>
      <c r="G6" s="33" t="s">
        <v>111</v>
      </c>
    </row>
    <row r="7" spans="1:7" x14ac:dyDescent="0.25">
      <c r="A7" s="33" t="s">
        <v>71</v>
      </c>
      <c r="B7" s="33" t="s">
        <v>73</v>
      </c>
      <c r="C7" s="35">
        <v>1.514</v>
      </c>
      <c r="D7" s="33" t="s">
        <v>114</v>
      </c>
      <c r="E7" s="35">
        <v>1986</v>
      </c>
      <c r="F7" s="49">
        <v>8251.3661202185795</v>
      </c>
      <c r="G7" s="33" t="s">
        <v>112</v>
      </c>
    </row>
    <row r="8" spans="1:7" x14ac:dyDescent="0.25">
      <c r="A8" s="33" t="s">
        <v>71</v>
      </c>
      <c r="B8" s="33" t="s">
        <v>73</v>
      </c>
      <c r="C8" s="35">
        <v>1.514</v>
      </c>
      <c r="D8" s="33" t="s">
        <v>114</v>
      </c>
      <c r="E8" s="35">
        <v>1986</v>
      </c>
      <c r="F8" s="49">
        <v>8360.6557377049176</v>
      </c>
      <c r="G8" s="33" t="s">
        <v>113</v>
      </c>
    </row>
    <row r="9" spans="1:7" x14ac:dyDescent="0.25">
      <c r="A9" s="33" t="s">
        <v>71</v>
      </c>
      <c r="B9" s="33" t="s">
        <v>73</v>
      </c>
      <c r="C9" s="35">
        <v>1514</v>
      </c>
      <c r="D9" s="33" t="s">
        <v>110</v>
      </c>
      <c r="E9" s="35">
        <v>1986</v>
      </c>
      <c r="F9" s="49">
        <v>7814.2076502732234</v>
      </c>
      <c r="G9" s="33" t="s">
        <v>111</v>
      </c>
    </row>
    <row r="10" spans="1:7" x14ac:dyDescent="0.25">
      <c r="A10" s="33" t="s">
        <v>71</v>
      </c>
      <c r="B10" s="33" t="s">
        <v>73</v>
      </c>
      <c r="C10" s="35">
        <v>1514</v>
      </c>
      <c r="D10" s="33" t="s">
        <v>110</v>
      </c>
      <c r="E10" s="35">
        <v>1986</v>
      </c>
      <c r="F10" s="49">
        <v>7896.1748633879779</v>
      </c>
      <c r="G10" s="33" t="s">
        <v>112</v>
      </c>
    </row>
    <row r="11" spans="1:7" x14ac:dyDescent="0.25">
      <c r="A11" s="33" t="s">
        <v>71</v>
      </c>
      <c r="B11" s="33" t="s">
        <v>73</v>
      </c>
      <c r="C11" s="35">
        <v>1514</v>
      </c>
      <c r="D11" s="33" t="s">
        <v>110</v>
      </c>
      <c r="E11" s="35">
        <v>1986</v>
      </c>
      <c r="F11" s="49">
        <v>7978.1420765027324</v>
      </c>
      <c r="G11" s="33" t="s">
        <v>113</v>
      </c>
    </row>
    <row r="12" spans="1:7" x14ac:dyDescent="0.25">
      <c r="A12" s="33" t="s">
        <v>71</v>
      </c>
      <c r="B12" s="33" t="s">
        <v>115</v>
      </c>
      <c r="C12" s="35">
        <v>1.3140000000000001</v>
      </c>
      <c r="D12" s="33" t="s">
        <v>110</v>
      </c>
      <c r="E12" s="35">
        <v>1986</v>
      </c>
      <c r="F12" s="49">
        <v>8661.2021857923501</v>
      </c>
      <c r="G12" s="33" t="s">
        <v>116</v>
      </c>
    </row>
    <row r="13" spans="1:7" x14ac:dyDescent="0.25">
      <c r="A13" s="33" t="s">
        <v>71</v>
      </c>
      <c r="B13" s="33" t="s">
        <v>115</v>
      </c>
      <c r="C13" s="35">
        <v>1.514</v>
      </c>
      <c r="D13" s="33" t="s">
        <v>110</v>
      </c>
      <c r="E13" s="35">
        <v>1986</v>
      </c>
      <c r="F13" s="49">
        <v>8934.4262295081971</v>
      </c>
      <c r="G13" s="33" t="s">
        <v>116</v>
      </c>
    </row>
    <row r="14" spans="1:7" x14ac:dyDescent="0.25">
      <c r="A14" s="33" t="s">
        <v>71</v>
      </c>
      <c r="B14" s="33" t="s">
        <v>115</v>
      </c>
      <c r="C14" s="35">
        <v>1.6140000000000001</v>
      </c>
      <c r="D14" s="33" t="s">
        <v>110</v>
      </c>
      <c r="E14" s="35">
        <v>1986</v>
      </c>
      <c r="F14" s="49">
        <v>9207.6502732240442</v>
      </c>
      <c r="G14" s="33" t="s">
        <v>116</v>
      </c>
    </row>
    <row r="15" spans="1:7" x14ac:dyDescent="0.25">
      <c r="A15" s="33" t="s">
        <v>117</v>
      </c>
      <c r="B15" s="33" t="s">
        <v>118</v>
      </c>
      <c r="C15" s="42" t="s">
        <v>119</v>
      </c>
      <c r="D15" s="33" t="s">
        <v>120</v>
      </c>
      <c r="E15" s="42" t="s">
        <v>131</v>
      </c>
      <c r="F15" s="42" t="s">
        <v>132</v>
      </c>
      <c r="G15" s="33"/>
    </row>
    <row r="16" spans="1:7" customFormat="1" x14ac:dyDescent="0.25">
      <c r="A16" s="33" t="s">
        <v>129</v>
      </c>
      <c r="B16" s="33" t="s">
        <v>6617</v>
      </c>
      <c r="C16" s="102"/>
      <c r="D16" s="98"/>
      <c r="E16" s="35">
        <v>1986</v>
      </c>
      <c r="F16" s="55">
        <v>36500</v>
      </c>
      <c r="G16" s="80" t="s">
        <v>3212</v>
      </c>
    </row>
    <row r="17" spans="1:7" customFormat="1" x14ac:dyDescent="0.25">
      <c r="A17" s="33" t="s">
        <v>129</v>
      </c>
      <c r="B17" s="33" t="s">
        <v>6616</v>
      </c>
      <c r="C17" s="35"/>
      <c r="D17" s="33"/>
      <c r="E17" s="35">
        <v>1986</v>
      </c>
      <c r="F17" s="55">
        <v>42000</v>
      </c>
      <c r="G17" s="80" t="s">
        <v>3211</v>
      </c>
    </row>
    <row r="18" spans="1:7" customFormat="1" x14ac:dyDescent="0.25">
      <c r="A18" s="33" t="s">
        <v>129</v>
      </c>
      <c r="B18" s="33" t="s">
        <v>6615</v>
      </c>
      <c r="C18" s="35"/>
      <c r="D18" s="33"/>
      <c r="E18" s="35">
        <v>1986</v>
      </c>
      <c r="F18" s="55">
        <v>38500</v>
      </c>
      <c r="G18" s="80" t="s">
        <v>3212</v>
      </c>
    </row>
    <row r="19" spans="1:7" customFormat="1" x14ac:dyDescent="0.25">
      <c r="A19" s="33" t="s">
        <v>129</v>
      </c>
      <c r="B19" s="33" t="s">
        <v>6615</v>
      </c>
      <c r="C19" s="35"/>
      <c r="D19" s="33"/>
      <c r="E19" s="35">
        <v>1986</v>
      </c>
      <c r="F19" s="55">
        <v>44000</v>
      </c>
      <c r="G19" s="80" t="s">
        <v>3211</v>
      </c>
    </row>
    <row r="20" spans="1:7" customFormat="1" x14ac:dyDescent="0.25">
      <c r="A20" s="33" t="s">
        <v>129</v>
      </c>
      <c r="B20" s="33" t="s">
        <v>6614</v>
      </c>
      <c r="C20" s="35"/>
      <c r="D20" s="33"/>
      <c r="E20" s="35">
        <v>1986</v>
      </c>
      <c r="F20" s="55">
        <v>40500</v>
      </c>
      <c r="G20" s="80" t="s">
        <v>3212</v>
      </c>
    </row>
    <row r="21" spans="1:7" customFormat="1" x14ac:dyDescent="0.25">
      <c r="A21" s="33" t="s">
        <v>129</v>
      </c>
      <c r="B21" s="33" t="s">
        <v>6614</v>
      </c>
      <c r="C21" s="35"/>
      <c r="D21" s="33"/>
      <c r="E21" s="35">
        <v>1986</v>
      </c>
      <c r="F21" s="55">
        <v>45500</v>
      </c>
      <c r="G21" s="80" t="s">
        <v>3211</v>
      </c>
    </row>
    <row r="22" spans="1:7" customFormat="1" x14ac:dyDescent="0.25">
      <c r="A22" s="33" t="s">
        <v>129</v>
      </c>
      <c r="B22" s="33" t="s">
        <v>6613</v>
      </c>
      <c r="C22" s="35"/>
      <c r="D22" s="33"/>
      <c r="E22" s="35">
        <v>1986</v>
      </c>
      <c r="F22" s="55">
        <v>42500</v>
      </c>
      <c r="G22" s="80" t="s">
        <v>3212</v>
      </c>
    </row>
    <row r="23" spans="1:7" customFormat="1" x14ac:dyDescent="0.25">
      <c r="A23" s="33" t="s">
        <v>129</v>
      </c>
      <c r="B23" s="33" t="s">
        <v>6613</v>
      </c>
      <c r="C23" s="35"/>
      <c r="D23" s="33"/>
      <c r="E23" s="35">
        <v>1986</v>
      </c>
      <c r="F23" s="55">
        <v>47500</v>
      </c>
      <c r="G23" s="80" t="s">
        <v>3211</v>
      </c>
    </row>
    <row r="24" spans="1:7" s="183" customFormat="1" x14ac:dyDescent="0.25">
      <c r="A24" s="33" t="s">
        <v>129</v>
      </c>
      <c r="B24" s="33" t="s">
        <v>6612</v>
      </c>
      <c r="C24" s="35"/>
      <c r="D24" s="33"/>
      <c r="E24" s="35">
        <v>1986</v>
      </c>
      <c r="F24" s="55">
        <v>42600</v>
      </c>
      <c r="G24" s="80" t="s">
        <v>3212</v>
      </c>
    </row>
    <row r="25" spans="1:7" s="183" customFormat="1" x14ac:dyDescent="0.25">
      <c r="A25" s="33" t="s">
        <v>129</v>
      </c>
      <c r="B25" s="33" t="s">
        <v>6612</v>
      </c>
      <c r="C25" s="35"/>
      <c r="D25" s="33"/>
      <c r="E25" s="35">
        <v>1986</v>
      </c>
      <c r="F25" s="55">
        <v>47750</v>
      </c>
      <c r="G25" s="80" t="s">
        <v>3211</v>
      </c>
    </row>
    <row r="26" spans="1:7" customFormat="1" x14ac:dyDescent="0.25">
      <c r="A26" s="33" t="s">
        <v>129</v>
      </c>
      <c r="B26" s="33" t="s">
        <v>6611</v>
      </c>
      <c r="C26" s="35"/>
      <c r="D26" s="33"/>
      <c r="E26" s="35">
        <v>1986</v>
      </c>
      <c r="F26" s="55">
        <v>42700</v>
      </c>
      <c r="G26" s="80" t="s">
        <v>3212</v>
      </c>
    </row>
    <row r="27" spans="1:7" customFormat="1" x14ac:dyDescent="0.25">
      <c r="A27" s="33" t="s">
        <v>129</v>
      </c>
      <c r="B27" s="33" t="s">
        <v>6611</v>
      </c>
      <c r="C27" s="35"/>
      <c r="D27" s="33"/>
      <c r="E27" s="35">
        <v>1986</v>
      </c>
      <c r="F27" s="55">
        <v>48000</v>
      </c>
      <c r="G27" s="80" t="s">
        <v>3211</v>
      </c>
    </row>
    <row r="28" spans="1:7" customFormat="1" x14ac:dyDescent="0.25">
      <c r="A28" s="33" t="s">
        <v>129</v>
      </c>
      <c r="B28" s="33" t="s">
        <v>6610</v>
      </c>
      <c r="C28" s="35"/>
      <c r="D28" s="33"/>
      <c r="E28" s="35">
        <v>1986</v>
      </c>
      <c r="F28" s="55">
        <v>42800</v>
      </c>
      <c r="G28" s="80" t="s">
        <v>3212</v>
      </c>
    </row>
    <row r="29" spans="1:7" customFormat="1" x14ac:dyDescent="0.25">
      <c r="A29" s="33" t="s">
        <v>129</v>
      </c>
      <c r="B29" s="33" t="s">
        <v>6610</v>
      </c>
      <c r="C29" s="35"/>
      <c r="D29" s="33"/>
      <c r="E29" s="35">
        <v>1986</v>
      </c>
      <c r="F29" s="55">
        <v>48250</v>
      </c>
      <c r="G29" s="80" t="s">
        <v>3211</v>
      </c>
    </row>
    <row r="30" spans="1:7" customFormat="1" x14ac:dyDescent="0.25">
      <c r="A30" s="33" t="s">
        <v>129</v>
      </c>
      <c r="B30" s="33" t="s">
        <v>6609</v>
      </c>
      <c r="C30" s="35"/>
      <c r="D30" s="33"/>
      <c r="E30" s="35">
        <v>1986</v>
      </c>
      <c r="F30" s="55">
        <v>42900</v>
      </c>
      <c r="G30" s="80" t="s">
        <v>3212</v>
      </c>
    </row>
    <row r="31" spans="1:7" customFormat="1" x14ac:dyDescent="0.25">
      <c r="A31" s="33" t="s">
        <v>129</v>
      </c>
      <c r="B31" s="33" t="s">
        <v>6609</v>
      </c>
      <c r="C31" s="35"/>
      <c r="D31" s="33"/>
      <c r="E31" s="35">
        <v>1986</v>
      </c>
      <c r="F31" s="55">
        <v>48500</v>
      </c>
      <c r="G31" s="80" t="s">
        <v>3211</v>
      </c>
    </row>
    <row r="32" spans="1:7" customFormat="1" x14ac:dyDescent="0.25">
      <c r="A32" s="33" t="s">
        <v>129</v>
      </c>
      <c r="B32" s="33" t="s">
        <v>6608</v>
      </c>
      <c r="C32" s="35"/>
      <c r="D32" s="33"/>
      <c r="E32" s="35">
        <v>1986</v>
      </c>
      <c r="F32" s="55">
        <v>43000</v>
      </c>
      <c r="G32" s="80" t="s">
        <v>3212</v>
      </c>
    </row>
    <row r="33" spans="1:7" customFormat="1" x14ac:dyDescent="0.25">
      <c r="A33" s="33" t="s">
        <v>129</v>
      </c>
      <c r="B33" s="33" t="s">
        <v>6608</v>
      </c>
      <c r="C33" s="35"/>
      <c r="D33" s="33"/>
      <c r="E33" s="35">
        <v>1986</v>
      </c>
      <c r="F33" s="55">
        <v>48750</v>
      </c>
      <c r="G33" s="80" t="s">
        <v>3211</v>
      </c>
    </row>
    <row r="34" spans="1:7" customFormat="1" x14ac:dyDescent="0.25">
      <c r="A34" s="33" t="s">
        <v>129</v>
      </c>
      <c r="B34" s="33" t="s">
        <v>6607</v>
      </c>
      <c r="C34" s="35"/>
      <c r="D34" s="33"/>
      <c r="E34" s="35">
        <v>1986</v>
      </c>
      <c r="F34" s="55">
        <v>43100</v>
      </c>
      <c r="G34" s="80" t="s">
        <v>3212</v>
      </c>
    </row>
    <row r="35" spans="1:7" customFormat="1" x14ac:dyDescent="0.25">
      <c r="A35" s="33" t="s">
        <v>129</v>
      </c>
      <c r="B35" s="33" t="s">
        <v>6607</v>
      </c>
      <c r="C35" s="35"/>
      <c r="D35" s="33"/>
      <c r="E35" s="35">
        <v>1986</v>
      </c>
      <c r="F35" s="55">
        <v>49000</v>
      </c>
      <c r="G35" s="80" t="s">
        <v>3211</v>
      </c>
    </row>
    <row r="36" spans="1:7" customFormat="1" x14ac:dyDescent="0.25">
      <c r="A36" s="33" t="s">
        <v>129</v>
      </c>
      <c r="B36" s="33" t="s">
        <v>6606</v>
      </c>
      <c r="C36" s="35"/>
      <c r="D36" s="33"/>
      <c r="E36" s="35">
        <v>1986</v>
      </c>
      <c r="F36" s="55">
        <v>43200</v>
      </c>
      <c r="G36" s="80" t="s">
        <v>3212</v>
      </c>
    </row>
    <row r="37" spans="1:7" customFormat="1" x14ac:dyDescent="0.25">
      <c r="A37" s="33" t="s">
        <v>129</v>
      </c>
      <c r="B37" s="33" t="s">
        <v>6606</v>
      </c>
      <c r="C37" s="35"/>
      <c r="D37" s="33"/>
      <c r="E37" s="35">
        <v>1986</v>
      </c>
      <c r="F37" s="55">
        <v>49250</v>
      </c>
      <c r="G37" s="80" t="s">
        <v>3211</v>
      </c>
    </row>
    <row r="38" spans="1:7" customFormat="1" x14ac:dyDescent="0.25">
      <c r="A38" s="33" t="s">
        <v>129</v>
      </c>
      <c r="B38" s="33" t="s">
        <v>6605</v>
      </c>
      <c r="C38" s="35"/>
      <c r="D38" s="33"/>
      <c r="E38" s="35">
        <v>1986</v>
      </c>
      <c r="F38" s="55">
        <v>43300</v>
      </c>
      <c r="G38" s="80" t="s">
        <v>3212</v>
      </c>
    </row>
    <row r="39" spans="1:7" customFormat="1" x14ac:dyDescent="0.25">
      <c r="A39" s="33" t="s">
        <v>129</v>
      </c>
      <c r="B39" s="33" t="s">
        <v>6605</v>
      </c>
      <c r="C39" s="35"/>
      <c r="D39" s="33"/>
      <c r="E39" s="35">
        <v>1986</v>
      </c>
      <c r="F39" s="55">
        <v>49500</v>
      </c>
      <c r="G39" s="80" t="s">
        <v>3211</v>
      </c>
    </row>
    <row r="40" spans="1:7" customFormat="1" x14ac:dyDescent="0.25">
      <c r="A40" s="33" t="s">
        <v>129</v>
      </c>
      <c r="B40" s="33" t="s">
        <v>6604</v>
      </c>
      <c r="C40" s="35"/>
      <c r="D40" s="33"/>
      <c r="E40" s="35">
        <v>1986</v>
      </c>
      <c r="F40" s="55">
        <v>43400</v>
      </c>
      <c r="G40" s="80" t="s">
        <v>3212</v>
      </c>
    </row>
    <row r="41" spans="1:7" customFormat="1" x14ac:dyDescent="0.25">
      <c r="A41" s="33" t="s">
        <v>129</v>
      </c>
      <c r="B41" s="33" t="s">
        <v>6604</v>
      </c>
      <c r="C41" s="35"/>
      <c r="D41" s="33"/>
      <c r="E41" s="35">
        <v>1986</v>
      </c>
      <c r="F41" s="55">
        <v>49750</v>
      </c>
      <c r="G41" s="80" t="s">
        <v>3211</v>
      </c>
    </row>
    <row r="42" spans="1:7" customFormat="1" x14ac:dyDescent="0.25">
      <c r="A42" s="33" t="s">
        <v>129</v>
      </c>
      <c r="B42" s="33" t="s">
        <v>6603</v>
      </c>
      <c r="C42" s="35"/>
      <c r="D42" s="33"/>
      <c r="E42" s="35">
        <v>1986</v>
      </c>
      <c r="F42" s="55">
        <v>43500</v>
      </c>
      <c r="G42" s="80" t="s">
        <v>3212</v>
      </c>
    </row>
    <row r="43" spans="1:7" customFormat="1" x14ac:dyDescent="0.25">
      <c r="A43" s="33" t="s">
        <v>129</v>
      </c>
      <c r="B43" s="33" t="s">
        <v>6603</v>
      </c>
      <c r="C43" s="35"/>
      <c r="D43" s="33"/>
      <c r="E43" s="35">
        <v>1986</v>
      </c>
      <c r="F43" s="55">
        <v>50000</v>
      </c>
      <c r="G43" s="80" t="s">
        <v>3211</v>
      </c>
    </row>
    <row r="44" spans="1:7" s="51" customFormat="1" x14ac:dyDescent="0.25">
      <c r="A44" s="33" t="s">
        <v>64</v>
      </c>
      <c r="B44" s="33" t="s">
        <v>133</v>
      </c>
      <c r="C44" s="42" t="s">
        <v>134</v>
      </c>
      <c r="D44" s="33" t="s">
        <v>125</v>
      </c>
      <c r="E44" s="42" t="s">
        <v>131</v>
      </c>
      <c r="F44" s="45">
        <v>13883</v>
      </c>
      <c r="G44" s="33" t="s">
        <v>135</v>
      </c>
    </row>
    <row r="45" spans="1:7" s="51" customFormat="1" x14ac:dyDescent="0.25">
      <c r="A45" s="33" t="s">
        <v>64</v>
      </c>
      <c r="B45" s="33" t="s">
        <v>136</v>
      </c>
      <c r="C45" s="42" t="s">
        <v>137</v>
      </c>
      <c r="D45" s="33" t="s">
        <v>125</v>
      </c>
      <c r="E45" s="42" t="s">
        <v>131</v>
      </c>
      <c r="F45" s="45">
        <v>16992</v>
      </c>
      <c r="G45" s="33" t="s">
        <v>135</v>
      </c>
    </row>
    <row r="46" spans="1:7" s="51" customFormat="1" x14ac:dyDescent="0.25">
      <c r="A46" s="33" t="s">
        <v>42</v>
      </c>
      <c r="B46" s="33" t="s">
        <v>123</v>
      </c>
      <c r="C46" s="113" t="s">
        <v>124</v>
      </c>
      <c r="D46" s="33" t="s">
        <v>125</v>
      </c>
      <c r="E46" s="35">
        <v>1986</v>
      </c>
      <c r="F46" s="37">
        <v>19780</v>
      </c>
      <c r="G46" s="33" t="s">
        <v>126</v>
      </c>
    </row>
    <row r="47" spans="1:7" s="63" customFormat="1" x14ac:dyDescent="0.25">
      <c r="A47" s="33" t="s">
        <v>42</v>
      </c>
      <c r="B47" s="33" t="s">
        <v>123</v>
      </c>
      <c r="C47" s="113" t="s">
        <v>127</v>
      </c>
      <c r="D47" s="33" t="s">
        <v>125</v>
      </c>
      <c r="E47" s="35">
        <v>1986</v>
      </c>
      <c r="F47" s="37">
        <v>16270</v>
      </c>
      <c r="G47" s="33" t="s">
        <v>126</v>
      </c>
    </row>
    <row r="48" spans="1:7" s="63" customFormat="1" x14ac:dyDescent="0.25">
      <c r="A48" s="33" t="s">
        <v>42</v>
      </c>
      <c r="B48" s="33" t="s">
        <v>123</v>
      </c>
      <c r="C48" s="113" t="s">
        <v>128</v>
      </c>
      <c r="D48" s="33" t="s">
        <v>125</v>
      </c>
      <c r="E48" s="35">
        <v>1986</v>
      </c>
      <c r="F48" s="37">
        <v>22667</v>
      </c>
      <c r="G48" s="33" t="s">
        <v>126</v>
      </c>
    </row>
    <row r="49" spans="1:7" x14ac:dyDescent="0.25">
      <c r="A49" s="54" t="s">
        <v>42</v>
      </c>
      <c r="B49" s="38" t="s">
        <v>2932</v>
      </c>
      <c r="C49" s="67" t="s">
        <v>2931</v>
      </c>
      <c r="D49" s="64" t="s">
        <v>43</v>
      </c>
      <c r="E49" s="67" t="s">
        <v>131</v>
      </c>
      <c r="F49" s="55">
        <v>21451</v>
      </c>
      <c r="G49" s="54" t="s">
        <v>2933</v>
      </c>
    </row>
    <row r="50" spans="1:7" x14ac:dyDescent="0.25">
      <c r="A50" s="54" t="s">
        <v>42</v>
      </c>
      <c r="B50" s="38" t="s">
        <v>2932</v>
      </c>
      <c r="C50" s="67" t="s">
        <v>2931</v>
      </c>
      <c r="D50" s="64" t="s">
        <v>43</v>
      </c>
      <c r="E50" s="67" t="s">
        <v>131</v>
      </c>
      <c r="F50" s="55">
        <v>21963</v>
      </c>
      <c r="G50" s="54" t="s">
        <v>2929</v>
      </c>
    </row>
    <row r="51" spans="1:7" s="58" customFormat="1" x14ac:dyDescent="0.25">
      <c r="A51" s="54" t="s">
        <v>856</v>
      </c>
      <c r="B51" s="54" t="s">
        <v>1513</v>
      </c>
      <c r="C51" s="114">
        <v>1</v>
      </c>
      <c r="D51" s="54" t="s">
        <v>110</v>
      </c>
      <c r="E51" s="64">
        <v>1986</v>
      </c>
      <c r="F51" s="57">
        <v>5837</v>
      </c>
      <c r="G51" s="54" t="s">
        <v>186</v>
      </c>
    </row>
    <row r="52" spans="1:7" s="58" customFormat="1" x14ac:dyDescent="0.25">
      <c r="A52" s="54" t="s">
        <v>856</v>
      </c>
      <c r="B52" s="54" t="s">
        <v>1513</v>
      </c>
      <c r="C52" s="114">
        <v>1</v>
      </c>
      <c r="D52" s="54" t="s">
        <v>110</v>
      </c>
      <c r="E52" s="64">
        <v>1986</v>
      </c>
      <c r="F52" s="57">
        <v>5437</v>
      </c>
      <c r="G52" s="54" t="s">
        <v>1213</v>
      </c>
    </row>
    <row r="53" spans="1:7" s="58" customFormat="1" x14ac:dyDescent="0.25">
      <c r="A53" s="54" t="s">
        <v>856</v>
      </c>
      <c r="B53" s="54" t="s">
        <v>1513</v>
      </c>
      <c r="C53" s="114">
        <v>1.4</v>
      </c>
      <c r="D53" s="54" t="s">
        <v>110</v>
      </c>
      <c r="E53" s="64">
        <v>1986</v>
      </c>
      <c r="F53" s="57">
        <v>6737</v>
      </c>
      <c r="G53" s="54" t="s">
        <v>186</v>
      </c>
    </row>
    <row r="54" spans="1:7" s="58" customFormat="1" x14ac:dyDescent="0.25">
      <c r="A54" s="54" t="s">
        <v>856</v>
      </c>
      <c r="B54" s="54" t="s">
        <v>1513</v>
      </c>
      <c r="C54" s="114">
        <v>1.4</v>
      </c>
      <c r="D54" s="54" t="s">
        <v>110</v>
      </c>
      <c r="E54" s="64">
        <v>1986</v>
      </c>
      <c r="F54" s="57">
        <v>6337</v>
      </c>
      <c r="G54" s="54" t="s">
        <v>1213</v>
      </c>
    </row>
    <row r="59" spans="1:7" x14ac:dyDescent="0.25">
      <c r="A59" s="104"/>
      <c r="B59" s="104"/>
      <c r="C59" s="115"/>
      <c r="D59" s="106"/>
      <c r="E59" s="106"/>
      <c r="F59" s="107"/>
      <c r="G59" s="104"/>
    </row>
    <row r="62" spans="1:7" x14ac:dyDescent="0.25">
      <c r="A62" s="58"/>
      <c r="B62" s="68"/>
      <c r="C62" s="95"/>
      <c r="D62" s="93"/>
      <c r="E62" s="93"/>
      <c r="F62" s="94"/>
      <c r="G62" s="58"/>
    </row>
    <row r="63" spans="1:7" x14ac:dyDescent="0.25">
      <c r="A63" s="58"/>
      <c r="B63" s="68"/>
      <c r="C63" s="95"/>
      <c r="D63" s="93"/>
      <c r="E63" s="93"/>
      <c r="F63" s="94"/>
      <c r="G63" s="58"/>
    </row>
    <row r="64" spans="1:7" x14ac:dyDescent="0.25">
      <c r="A64" s="58"/>
      <c r="B64" s="68"/>
      <c r="C64" s="95"/>
      <c r="D64" s="93"/>
      <c r="E64" s="93"/>
      <c r="F64" s="94"/>
      <c r="G64" s="58"/>
    </row>
    <row r="65" spans="1:7" x14ac:dyDescent="0.25">
      <c r="A65" s="58"/>
      <c r="B65" s="68"/>
      <c r="C65" s="95"/>
      <c r="D65" s="93"/>
      <c r="E65" s="93"/>
      <c r="F65" s="94"/>
      <c r="G65" s="58"/>
    </row>
    <row r="66" spans="1:7" x14ac:dyDescent="0.25">
      <c r="A66" s="58"/>
      <c r="B66" s="58"/>
      <c r="C66" s="93"/>
      <c r="D66" s="93"/>
      <c r="E66" s="93"/>
      <c r="F66" s="108"/>
      <c r="G66" s="58"/>
    </row>
    <row r="67" spans="1:7" x14ac:dyDescent="0.25">
      <c r="A67" s="58"/>
      <c r="B67" s="58"/>
      <c r="C67" s="93"/>
      <c r="D67" s="93"/>
      <c r="E67" s="93"/>
      <c r="F67" s="108"/>
      <c r="G67" s="58"/>
    </row>
    <row r="68" spans="1:7" x14ac:dyDescent="0.25">
      <c r="A68" s="58"/>
      <c r="B68" s="58"/>
      <c r="C68" s="93"/>
      <c r="D68" s="93"/>
      <c r="E68" s="93"/>
      <c r="F68" s="108"/>
      <c r="G68" s="58"/>
    </row>
    <row r="69" spans="1:7" x14ac:dyDescent="0.25">
      <c r="A69" s="58"/>
      <c r="B69" s="58"/>
      <c r="C69" s="93"/>
      <c r="D69" s="93"/>
      <c r="E69" s="93"/>
      <c r="F69" s="108"/>
      <c r="G69" s="58"/>
    </row>
    <row r="70" spans="1:7" x14ac:dyDescent="0.25">
      <c r="A70" s="58"/>
      <c r="B70" s="58"/>
      <c r="C70" s="93"/>
      <c r="D70" s="93"/>
      <c r="E70" s="93"/>
      <c r="F70" s="108"/>
      <c r="G70" s="58"/>
    </row>
    <row r="71" spans="1:7" x14ac:dyDescent="0.25">
      <c r="A71" s="58"/>
      <c r="B71" s="58"/>
      <c r="C71" s="93"/>
      <c r="D71" s="93"/>
      <c r="E71" s="93"/>
      <c r="F71" s="108"/>
      <c r="G71" s="58"/>
    </row>
    <row r="72" spans="1:7" x14ac:dyDescent="0.25">
      <c r="A72" s="58"/>
      <c r="B72" s="58"/>
      <c r="C72" s="93"/>
      <c r="D72" s="93"/>
      <c r="E72" s="93"/>
      <c r="F72" s="108"/>
      <c r="G72" s="58"/>
    </row>
    <row r="73" spans="1:7" x14ac:dyDescent="0.25">
      <c r="A73" s="58"/>
      <c r="B73" s="58"/>
      <c r="C73" s="93"/>
      <c r="D73" s="93"/>
      <c r="E73" s="93"/>
      <c r="F73" s="108"/>
      <c r="G73" s="58"/>
    </row>
    <row r="74" spans="1:7" x14ac:dyDescent="0.25">
      <c r="A74" s="58"/>
      <c r="B74" s="58"/>
      <c r="C74" s="93"/>
      <c r="D74" s="93"/>
      <c r="E74" s="93"/>
      <c r="F74" s="108"/>
      <c r="G74" s="58"/>
    </row>
    <row r="75" spans="1:7" x14ac:dyDescent="0.25">
      <c r="A75" s="58"/>
      <c r="B75" s="58"/>
      <c r="C75" s="93"/>
      <c r="D75" s="93"/>
      <c r="E75" s="93"/>
      <c r="F75" s="108"/>
      <c r="G75" s="58"/>
    </row>
    <row r="76" spans="1:7" x14ac:dyDescent="0.25">
      <c r="A76" s="58"/>
      <c r="B76" s="58"/>
      <c r="C76" s="93"/>
      <c r="D76" s="93"/>
      <c r="E76" s="93"/>
      <c r="F76" s="108"/>
      <c r="G76" s="58"/>
    </row>
    <row r="77" spans="1:7" x14ac:dyDescent="0.25">
      <c r="A77" s="58"/>
      <c r="B77" s="58"/>
      <c r="C77" s="93"/>
      <c r="D77" s="93"/>
      <c r="E77" s="93"/>
      <c r="F77" s="108"/>
      <c r="G77" s="58"/>
    </row>
  </sheetData>
  <sheetProtection algorithmName="SHA-512" hashValue="rf+aFrXTQaXQyzlsD9jddNfRWDWUsHeNbGg8uJNV/2fPFcjZOWlIWZI7XliNx9HO2tD/w1dxX8XUQ3zDTww1sw==" saltValue="uS31QqNmbgeSFzSmQhNX2A==" spinCount="100000" sheet="1" objects="1" scenarios="1"/>
  <hyperlinks>
    <hyperlink ref="C46" r:id="rId1" display="http://specs.cars-directory.net/toyota/corona/1.6_GT_27593.html"/>
    <hyperlink ref="C47" r:id="rId2" display="http://specs.cars-directory.net/toyota/corona/1.8_EX_27599.html"/>
    <hyperlink ref="C48" r:id="rId3" display="http://specs.cars-directory.net/toyota/corona/2.0_GT_27611.html"/>
    <hyperlink ref="C45" r:id="rId4" display="http://specs.cars-directory.net/nissan/sunny_rz-1/1.6_twincam_NISMO_14703.html"/>
    <hyperlink ref="C44" r:id="rId5" display="http://specs.cars-directory.net/nissan/sunny_california/1.5_Sanjose_14707.html"/>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G62"/>
  <sheetViews>
    <sheetView workbookViewId="0">
      <selection activeCell="C1" sqref="C1"/>
    </sheetView>
  </sheetViews>
  <sheetFormatPr defaultColWidth="9.140625" defaultRowHeight="15.75" x14ac:dyDescent="0.25"/>
  <cols>
    <col min="1" max="1" width="18.42578125" style="40" customWidth="1"/>
    <col min="2" max="2" width="27.140625" style="40" customWidth="1"/>
    <col min="3" max="3" width="42.42578125" style="40" customWidth="1"/>
    <col min="4" max="4" width="14.28515625" style="40" customWidth="1"/>
    <col min="5" max="5" width="12.85546875" style="44" customWidth="1"/>
    <col min="6" max="6" width="24.85546875" style="44" bestFit="1" customWidth="1"/>
    <col min="7" max="7" width="35.4257812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33" t="s">
        <v>71</v>
      </c>
      <c r="B2" s="33" t="s">
        <v>73</v>
      </c>
      <c r="C2" s="38">
        <v>1.3140000000000001</v>
      </c>
      <c r="D2" s="33" t="s">
        <v>110</v>
      </c>
      <c r="E2" s="35">
        <v>1987</v>
      </c>
      <c r="F2" s="49">
        <v>8469.9453551912557</v>
      </c>
      <c r="G2" s="33" t="s">
        <v>111</v>
      </c>
    </row>
    <row r="3" spans="1:7" x14ac:dyDescent="0.25">
      <c r="A3" s="33" t="s">
        <v>71</v>
      </c>
      <c r="B3" s="33" t="s">
        <v>73</v>
      </c>
      <c r="C3" s="38">
        <v>1.3140000000000001</v>
      </c>
      <c r="D3" s="33" t="s">
        <v>110</v>
      </c>
      <c r="E3" s="35">
        <v>1987</v>
      </c>
      <c r="F3" s="49">
        <v>8633.8797814207646</v>
      </c>
      <c r="G3" s="33" t="s">
        <v>112</v>
      </c>
    </row>
    <row r="4" spans="1:7" x14ac:dyDescent="0.25">
      <c r="A4" s="33" t="s">
        <v>71</v>
      </c>
      <c r="B4" s="33" t="s">
        <v>73</v>
      </c>
      <c r="C4" s="38">
        <v>1.3140000000000001</v>
      </c>
      <c r="D4" s="33" t="s">
        <v>110</v>
      </c>
      <c r="E4" s="35">
        <v>1987</v>
      </c>
      <c r="F4" s="49">
        <v>8743.1693989071027</v>
      </c>
      <c r="G4" s="33" t="s">
        <v>113</v>
      </c>
    </row>
    <row r="5" spans="1:7" x14ac:dyDescent="0.25">
      <c r="A5" s="33" t="s">
        <v>71</v>
      </c>
      <c r="B5" s="33" t="s">
        <v>73</v>
      </c>
      <c r="C5" s="38">
        <v>1.514</v>
      </c>
      <c r="D5" s="33" t="s">
        <v>110</v>
      </c>
      <c r="E5" s="35">
        <v>1987</v>
      </c>
      <c r="F5" s="49">
        <v>8879.7814207650263</v>
      </c>
      <c r="G5" s="33" t="s">
        <v>111</v>
      </c>
    </row>
    <row r="6" spans="1:7" x14ac:dyDescent="0.25">
      <c r="A6" s="33" t="s">
        <v>71</v>
      </c>
      <c r="B6" s="33" t="s">
        <v>73</v>
      </c>
      <c r="C6" s="38">
        <v>1.514</v>
      </c>
      <c r="D6" s="33" t="s">
        <v>110</v>
      </c>
      <c r="E6" s="35">
        <v>1987</v>
      </c>
      <c r="F6" s="49">
        <v>9016.3934426229498</v>
      </c>
      <c r="G6" s="33" t="s">
        <v>112</v>
      </c>
    </row>
    <row r="7" spans="1:7" x14ac:dyDescent="0.25">
      <c r="A7" s="33" t="s">
        <v>71</v>
      </c>
      <c r="B7" s="33" t="s">
        <v>73</v>
      </c>
      <c r="C7" s="38">
        <v>1.514</v>
      </c>
      <c r="D7" s="33" t="s">
        <v>110</v>
      </c>
      <c r="E7" s="35">
        <v>1987</v>
      </c>
      <c r="F7" s="49">
        <v>9153.0054644808733</v>
      </c>
      <c r="G7" s="33" t="s">
        <v>113</v>
      </c>
    </row>
    <row r="8" spans="1:7" x14ac:dyDescent="0.25">
      <c r="A8" s="33" t="s">
        <v>71</v>
      </c>
      <c r="B8" s="33" t="s">
        <v>73</v>
      </c>
      <c r="C8" s="38">
        <v>1.514</v>
      </c>
      <c r="D8" s="33" t="s">
        <v>114</v>
      </c>
      <c r="E8" s="35">
        <v>1987</v>
      </c>
      <c r="F8" s="49">
        <v>9289.6174863387969</v>
      </c>
      <c r="G8" s="33" t="s">
        <v>111</v>
      </c>
    </row>
    <row r="9" spans="1:7" x14ac:dyDescent="0.25">
      <c r="A9" s="33" t="s">
        <v>71</v>
      </c>
      <c r="B9" s="33" t="s">
        <v>73</v>
      </c>
      <c r="C9" s="38">
        <v>1.514</v>
      </c>
      <c r="D9" s="33" t="s">
        <v>114</v>
      </c>
      <c r="E9" s="35">
        <v>1987</v>
      </c>
      <c r="F9" s="49">
        <v>9426.2295081967204</v>
      </c>
      <c r="G9" s="33" t="s">
        <v>112</v>
      </c>
    </row>
    <row r="10" spans="1:7" x14ac:dyDescent="0.25">
      <c r="A10" s="33" t="s">
        <v>71</v>
      </c>
      <c r="B10" s="33" t="s">
        <v>73</v>
      </c>
      <c r="C10" s="38">
        <v>1.514</v>
      </c>
      <c r="D10" s="33" t="s">
        <v>114</v>
      </c>
      <c r="E10" s="35">
        <v>1987</v>
      </c>
      <c r="F10" s="49">
        <v>9590.1639344262294</v>
      </c>
      <c r="G10" s="33" t="s">
        <v>113</v>
      </c>
    </row>
    <row r="11" spans="1:7" x14ac:dyDescent="0.25">
      <c r="A11" s="33" t="s">
        <v>71</v>
      </c>
      <c r="B11" s="33" t="s">
        <v>73</v>
      </c>
      <c r="C11" s="38">
        <v>1.8140000000000001</v>
      </c>
      <c r="D11" s="33" t="s">
        <v>110</v>
      </c>
      <c r="E11" s="35">
        <v>1987</v>
      </c>
      <c r="F11" s="49">
        <v>9726.7759562841529</v>
      </c>
      <c r="G11" s="33" t="s">
        <v>111</v>
      </c>
    </row>
    <row r="12" spans="1:7" x14ac:dyDescent="0.25">
      <c r="A12" s="33" t="s">
        <v>71</v>
      </c>
      <c r="B12" s="33" t="s">
        <v>73</v>
      </c>
      <c r="C12" s="38">
        <v>1.8140000000000001</v>
      </c>
      <c r="D12" s="33" t="s">
        <v>110</v>
      </c>
      <c r="E12" s="35">
        <v>1987</v>
      </c>
      <c r="F12" s="49">
        <v>9289.6174863387969</v>
      </c>
      <c r="G12" s="33" t="s">
        <v>111</v>
      </c>
    </row>
    <row r="13" spans="1:7" x14ac:dyDescent="0.25">
      <c r="A13" s="33" t="s">
        <v>71</v>
      </c>
      <c r="B13" s="33" t="s">
        <v>115</v>
      </c>
      <c r="C13" s="38">
        <v>1.3140000000000001</v>
      </c>
      <c r="D13" s="33" t="s">
        <v>110</v>
      </c>
      <c r="E13" s="35">
        <v>1987</v>
      </c>
      <c r="F13" s="49">
        <v>9426.2295081967204</v>
      </c>
      <c r="G13" s="33" t="s">
        <v>116</v>
      </c>
    </row>
    <row r="14" spans="1:7" x14ac:dyDescent="0.25">
      <c r="A14" s="33" t="s">
        <v>71</v>
      </c>
      <c r="B14" s="33" t="s">
        <v>115</v>
      </c>
      <c r="C14" s="38">
        <v>1.514</v>
      </c>
      <c r="D14" s="33" t="s">
        <v>110</v>
      </c>
      <c r="E14" s="35">
        <v>1987</v>
      </c>
      <c r="F14" s="49">
        <v>9699.4535519125675</v>
      </c>
      <c r="G14" s="33" t="s">
        <v>116</v>
      </c>
    </row>
    <row r="15" spans="1:7" x14ac:dyDescent="0.25">
      <c r="A15" s="33" t="s">
        <v>71</v>
      </c>
      <c r="B15" s="33" t="s">
        <v>115</v>
      </c>
      <c r="C15" s="38">
        <v>1.6140000000000001</v>
      </c>
      <c r="D15" s="33" t="s">
        <v>110</v>
      </c>
      <c r="E15" s="35">
        <v>1987</v>
      </c>
      <c r="F15" s="49">
        <v>10109.289617486338</v>
      </c>
      <c r="G15" s="33" t="s">
        <v>116</v>
      </c>
    </row>
    <row r="16" spans="1:7" x14ac:dyDescent="0.25">
      <c r="A16" s="33" t="s">
        <v>117</v>
      </c>
      <c r="B16" s="33" t="s">
        <v>118</v>
      </c>
      <c r="C16" s="41" t="s">
        <v>119</v>
      </c>
      <c r="D16" s="33" t="s">
        <v>120</v>
      </c>
      <c r="E16" s="42" t="s">
        <v>138</v>
      </c>
      <c r="F16" s="42" t="s">
        <v>139</v>
      </c>
      <c r="G16" s="33"/>
    </row>
    <row r="17" spans="1:7" customFormat="1" x14ac:dyDescent="0.25">
      <c r="A17" s="33" t="s">
        <v>129</v>
      </c>
      <c r="B17" s="33" t="s">
        <v>6617</v>
      </c>
      <c r="C17" s="33"/>
      <c r="D17" s="33"/>
      <c r="E17" s="35">
        <v>1987</v>
      </c>
      <c r="F17" s="55">
        <v>40500</v>
      </c>
      <c r="G17" s="80" t="s">
        <v>3212</v>
      </c>
    </row>
    <row r="18" spans="1:7" customFormat="1" x14ac:dyDescent="0.25">
      <c r="A18" s="33" t="s">
        <v>129</v>
      </c>
      <c r="B18" s="33" t="s">
        <v>6616</v>
      </c>
      <c r="C18" s="33"/>
      <c r="D18" s="33"/>
      <c r="E18" s="35">
        <v>1987</v>
      </c>
      <c r="F18" s="55">
        <v>46000</v>
      </c>
      <c r="G18" s="80" t="s">
        <v>3211</v>
      </c>
    </row>
    <row r="19" spans="1:7" customFormat="1" x14ac:dyDescent="0.25">
      <c r="A19" s="33" t="s">
        <v>129</v>
      </c>
      <c r="B19" s="33" t="s">
        <v>6615</v>
      </c>
      <c r="C19" s="33"/>
      <c r="D19" s="33"/>
      <c r="E19" s="35">
        <v>1987</v>
      </c>
      <c r="F19" s="55">
        <v>42500</v>
      </c>
      <c r="G19" s="80" t="s">
        <v>3212</v>
      </c>
    </row>
    <row r="20" spans="1:7" customFormat="1" x14ac:dyDescent="0.25">
      <c r="A20" s="33" t="s">
        <v>129</v>
      </c>
      <c r="B20" s="33" t="s">
        <v>6615</v>
      </c>
      <c r="C20" s="33"/>
      <c r="D20" s="33"/>
      <c r="E20" s="35">
        <v>1987</v>
      </c>
      <c r="F20" s="55">
        <v>48000</v>
      </c>
      <c r="G20" s="80" t="s">
        <v>3211</v>
      </c>
    </row>
    <row r="21" spans="1:7" customFormat="1" x14ac:dyDescent="0.25">
      <c r="A21" s="33" t="s">
        <v>129</v>
      </c>
      <c r="B21" s="33" t="s">
        <v>6614</v>
      </c>
      <c r="C21" s="33"/>
      <c r="D21" s="33"/>
      <c r="E21" s="35">
        <v>1987</v>
      </c>
      <c r="F21" s="55">
        <v>44500</v>
      </c>
      <c r="G21" s="80" t="s">
        <v>3212</v>
      </c>
    </row>
    <row r="22" spans="1:7" customFormat="1" x14ac:dyDescent="0.25">
      <c r="A22" s="33" t="s">
        <v>129</v>
      </c>
      <c r="B22" s="33" t="s">
        <v>6614</v>
      </c>
      <c r="C22" s="33"/>
      <c r="D22" s="33"/>
      <c r="E22" s="35">
        <v>1987</v>
      </c>
      <c r="F22" s="55">
        <v>49500</v>
      </c>
      <c r="G22" s="80" t="s">
        <v>3211</v>
      </c>
    </row>
    <row r="23" spans="1:7" customFormat="1" x14ac:dyDescent="0.25">
      <c r="A23" s="33" t="s">
        <v>129</v>
      </c>
      <c r="B23" s="33" t="s">
        <v>6613</v>
      </c>
      <c r="C23" s="33"/>
      <c r="D23" s="33"/>
      <c r="E23" s="35">
        <v>1987</v>
      </c>
      <c r="F23" s="55">
        <v>46500</v>
      </c>
      <c r="G23" s="80" t="s">
        <v>3212</v>
      </c>
    </row>
    <row r="24" spans="1:7" customFormat="1" x14ac:dyDescent="0.25">
      <c r="A24" s="33" t="s">
        <v>129</v>
      </c>
      <c r="B24" s="33" t="s">
        <v>6613</v>
      </c>
      <c r="C24" s="33"/>
      <c r="D24" s="33"/>
      <c r="E24" s="35">
        <v>1987</v>
      </c>
      <c r="F24" s="55">
        <v>51500</v>
      </c>
      <c r="G24" s="80" t="s">
        <v>3211</v>
      </c>
    </row>
    <row r="25" spans="1:7" customFormat="1" x14ac:dyDescent="0.25">
      <c r="A25" s="33" t="s">
        <v>129</v>
      </c>
      <c r="B25" s="33" t="s">
        <v>6618</v>
      </c>
      <c r="C25" s="33"/>
      <c r="D25" s="33"/>
      <c r="E25" s="35">
        <v>1987</v>
      </c>
      <c r="F25" s="55">
        <v>46600</v>
      </c>
      <c r="G25" s="80" t="s">
        <v>3212</v>
      </c>
    </row>
    <row r="26" spans="1:7" customFormat="1" x14ac:dyDescent="0.25">
      <c r="A26" s="33" t="s">
        <v>129</v>
      </c>
      <c r="B26" s="33" t="s">
        <v>6618</v>
      </c>
      <c r="C26" s="33"/>
      <c r="D26" s="33"/>
      <c r="E26" s="35">
        <v>1987</v>
      </c>
      <c r="F26" s="55">
        <v>51750</v>
      </c>
      <c r="G26" s="80" t="s">
        <v>3211</v>
      </c>
    </row>
    <row r="27" spans="1:7" customFormat="1" x14ac:dyDescent="0.25">
      <c r="A27" s="33" t="s">
        <v>129</v>
      </c>
      <c r="B27" s="33" t="s">
        <v>6611</v>
      </c>
      <c r="C27" s="33"/>
      <c r="D27" s="33"/>
      <c r="E27" s="35">
        <v>1987</v>
      </c>
      <c r="F27" s="55">
        <v>46700</v>
      </c>
      <c r="G27" s="80" t="s">
        <v>3212</v>
      </c>
    </row>
    <row r="28" spans="1:7" customFormat="1" x14ac:dyDescent="0.25">
      <c r="A28" s="33" t="s">
        <v>129</v>
      </c>
      <c r="B28" s="33" t="s">
        <v>6611</v>
      </c>
      <c r="C28" s="33"/>
      <c r="D28" s="33"/>
      <c r="E28" s="35">
        <v>1987</v>
      </c>
      <c r="F28" s="55">
        <v>52000</v>
      </c>
      <c r="G28" s="80" t="s">
        <v>3211</v>
      </c>
    </row>
    <row r="29" spans="1:7" customFormat="1" x14ac:dyDescent="0.25">
      <c r="A29" s="33" t="s">
        <v>129</v>
      </c>
      <c r="B29" s="33" t="s">
        <v>6610</v>
      </c>
      <c r="C29" s="33"/>
      <c r="D29" s="33"/>
      <c r="E29" s="35">
        <v>1987</v>
      </c>
      <c r="F29" s="55">
        <v>46800</v>
      </c>
      <c r="G29" s="80" t="s">
        <v>3212</v>
      </c>
    </row>
    <row r="30" spans="1:7" customFormat="1" x14ac:dyDescent="0.25">
      <c r="A30" s="33" t="s">
        <v>129</v>
      </c>
      <c r="B30" s="33" t="s">
        <v>6610</v>
      </c>
      <c r="C30" s="33"/>
      <c r="D30" s="33"/>
      <c r="E30" s="35">
        <v>1987</v>
      </c>
      <c r="F30" s="55">
        <v>52250</v>
      </c>
      <c r="G30" s="80" t="s">
        <v>3211</v>
      </c>
    </row>
    <row r="31" spans="1:7" customFormat="1" x14ac:dyDescent="0.25">
      <c r="A31" s="33" t="s">
        <v>129</v>
      </c>
      <c r="B31" s="33" t="s">
        <v>6609</v>
      </c>
      <c r="C31" s="33"/>
      <c r="D31" s="33"/>
      <c r="E31" s="35">
        <v>1987</v>
      </c>
      <c r="F31" s="55">
        <v>46900</v>
      </c>
      <c r="G31" s="80" t="s">
        <v>3212</v>
      </c>
    </row>
    <row r="32" spans="1:7" customFormat="1" x14ac:dyDescent="0.25">
      <c r="A32" s="33" t="s">
        <v>129</v>
      </c>
      <c r="B32" s="33" t="s">
        <v>6609</v>
      </c>
      <c r="C32" s="33"/>
      <c r="D32" s="33"/>
      <c r="E32" s="35">
        <v>1987</v>
      </c>
      <c r="F32" s="55">
        <v>52500</v>
      </c>
      <c r="G32" s="80" t="s">
        <v>3211</v>
      </c>
    </row>
    <row r="33" spans="1:7" customFormat="1" x14ac:dyDescent="0.25">
      <c r="A33" s="33" t="s">
        <v>129</v>
      </c>
      <c r="B33" s="33" t="s">
        <v>6608</v>
      </c>
      <c r="C33" s="33"/>
      <c r="D33" s="33"/>
      <c r="E33" s="35">
        <v>1987</v>
      </c>
      <c r="F33" s="55">
        <v>47000</v>
      </c>
      <c r="G33" s="80" t="s">
        <v>3212</v>
      </c>
    </row>
    <row r="34" spans="1:7" customFormat="1" x14ac:dyDescent="0.25">
      <c r="A34" s="33" t="s">
        <v>129</v>
      </c>
      <c r="B34" s="33" t="s">
        <v>6608</v>
      </c>
      <c r="C34" s="33"/>
      <c r="D34" s="33"/>
      <c r="E34" s="35">
        <v>1987</v>
      </c>
      <c r="F34" s="55">
        <v>52750</v>
      </c>
      <c r="G34" s="80" t="s">
        <v>3211</v>
      </c>
    </row>
    <row r="35" spans="1:7" customFormat="1" x14ac:dyDescent="0.25">
      <c r="A35" s="33" t="s">
        <v>129</v>
      </c>
      <c r="B35" s="33" t="s">
        <v>6607</v>
      </c>
      <c r="C35" s="33"/>
      <c r="D35" s="33"/>
      <c r="E35" s="35">
        <v>1987</v>
      </c>
      <c r="F35" s="55">
        <v>47100</v>
      </c>
      <c r="G35" s="80" t="s">
        <v>3212</v>
      </c>
    </row>
    <row r="36" spans="1:7" customFormat="1" x14ac:dyDescent="0.25">
      <c r="A36" s="33" t="s">
        <v>129</v>
      </c>
      <c r="B36" s="33" t="s">
        <v>6607</v>
      </c>
      <c r="C36" s="33"/>
      <c r="D36" s="33"/>
      <c r="E36" s="35">
        <v>1987</v>
      </c>
      <c r="F36" s="55">
        <v>53000</v>
      </c>
      <c r="G36" s="80" t="s">
        <v>3211</v>
      </c>
    </row>
    <row r="37" spans="1:7" customFormat="1" x14ac:dyDescent="0.25">
      <c r="A37" s="33" t="s">
        <v>129</v>
      </c>
      <c r="B37" s="33" t="s">
        <v>6606</v>
      </c>
      <c r="C37" s="33"/>
      <c r="D37" s="33"/>
      <c r="E37" s="35">
        <v>1987</v>
      </c>
      <c r="F37" s="55">
        <v>47200</v>
      </c>
      <c r="G37" s="80" t="s">
        <v>3212</v>
      </c>
    </row>
    <row r="38" spans="1:7" customFormat="1" x14ac:dyDescent="0.25">
      <c r="A38" s="33" t="s">
        <v>129</v>
      </c>
      <c r="B38" s="33" t="s">
        <v>6606</v>
      </c>
      <c r="C38" s="33"/>
      <c r="D38" s="33"/>
      <c r="E38" s="35">
        <v>1987</v>
      </c>
      <c r="F38" s="55">
        <v>53250</v>
      </c>
      <c r="G38" s="80" t="s">
        <v>3211</v>
      </c>
    </row>
    <row r="39" spans="1:7" customFormat="1" x14ac:dyDescent="0.25">
      <c r="A39" s="33" t="s">
        <v>129</v>
      </c>
      <c r="B39" s="33" t="s">
        <v>6605</v>
      </c>
      <c r="C39" s="33"/>
      <c r="D39" s="33"/>
      <c r="E39" s="35">
        <v>1987</v>
      </c>
      <c r="F39" s="55">
        <v>47300</v>
      </c>
      <c r="G39" s="80" t="s">
        <v>3212</v>
      </c>
    </row>
    <row r="40" spans="1:7" customFormat="1" x14ac:dyDescent="0.25">
      <c r="A40" s="33" t="s">
        <v>129</v>
      </c>
      <c r="B40" s="33" t="s">
        <v>6605</v>
      </c>
      <c r="C40" s="33"/>
      <c r="D40" s="33"/>
      <c r="E40" s="35">
        <v>1987</v>
      </c>
      <c r="F40" s="55">
        <v>53500</v>
      </c>
      <c r="G40" s="80" t="s">
        <v>3211</v>
      </c>
    </row>
    <row r="41" spans="1:7" customFormat="1" x14ac:dyDescent="0.25">
      <c r="A41" s="33" t="s">
        <v>129</v>
      </c>
      <c r="B41" s="33" t="s">
        <v>6604</v>
      </c>
      <c r="C41" s="33"/>
      <c r="D41" s="33"/>
      <c r="E41" s="35">
        <v>1987</v>
      </c>
      <c r="F41" s="55">
        <v>47400</v>
      </c>
      <c r="G41" s="80" t="s">
        <v>3212</v>
      </c>
    </row>
    <row r="42" spans="1:7" customFormat="1" x14ac:dyDescent="0.25">
      <c r="A42" s="33" t="s">
        <v>129</v>
      </c>
      <c r="B42" s="33" t="s">
        <v>6604</v>
      </c>
      <c r="C42" s="33"/>
      <c r="D42" s="33"/>
      <c r="E42" s="35">
        <v>1987</v>
      </c>
      <c r="F42" s="55">
        <v>53750</v>
      </c>
      <c r="G42" s="80" t="s">
        <v>3211</v>
      </c>
    </row>
    <row r="43" spans="1:7" customFormat="1" x14ac:dyDescent="0.25">
      <c r="A43" s="33" t="s">
        <v>129</v>
      </c>
      <c r="B43" s="33" t="s">
        <v>6603</v>
      </c>
      <c r="C43" s="33"/>
      <c r="D43" s="33"/>
      <c r="E43" s="35">
        <v>1987</v>
      </c>
      <c r="F43" s="55">
        <v>47500</v>
      </c>
      <c r="G43" s="80" t="s">
        <v>3212</v>
      </c>
    </row>
    <row r="44" spans="1:7" customFormat="1" x14ac:dyDescent="0.25">
      <c r="A44" s="33" t="s">
        <v>129</v>
      </c>
      <c r="B44" s="33" t="s">
        <v>6603</v>
      </c>
      <c r="C44" s="33"/>
      <c r="D44" s="33"/>
      <c r="E44" s="35">
        <v>1987</v>
      </c>
      <c r="F44" s="55">
        <v>54000</v>
      </c>
      <c r="G44" s="80" t="s">
        <v>3211</v>
      </c>
    </row>
    <row r="45" spans="1:7" x14ac:dyDescent="0.25">
      <c r="A45" s="33" t="s">
        <v>64</v>
      </c>
      <c r="B45" s="33" t="s">
        <v>133</v>
      </c>
      <c r="C45" s="41" t="s">
        <v>134</v>
      </c>
      <c r="D45" s="33" t="s">
        <v>125</v>
      </c>
      <c r="E45" s="42" t="s">
        <v>138</v>
      </c>
      <c r="F45" s="45">
        <v>14348</v>
      </c>
      <c r="G45" s="33" t="s">
        <v>135</v>
      </c>
    </row>
    <row r="46" spans="1:7" x14ac:dyDescent="0.25">
      <c r="A46" s="33" t="s">
        <v>64</v>
      </c>
      <c r="B46" s="33" t="s">
        <v>136</v>
      </c>
      <c r="C46" s="41" t="s">
        <v>137</v>
      </c>
      <c r="D46" s="33" t="s">
        <v>125</v>
      </c>
      <c r="E46" s="42" t="s">
        <v>138</v>
      </c>
      <c r="F46" s="45">
        <v>18058</v>
      </c>
      <c r="G46" s="33" t="s">
        <v>135</v>
      </c>
    </row>
    <row r="47" spans="1:7" x14ac:dyDescent="0.25">
      <c r="A47" s="33" t="s">
        <v>42</v>
      </c>
      <c r="B47" s="33" t="s">
        <v>140</v>
      </c>
      <c r="C47" s="34">
        <v>4</v>
      </c>
      <c r="D47" s="33" t="s">
        <v>120</v>
      </c>
      <c r="E47" s="35">
        <v>1987</v>
      </c>
      <c r="F47" s="37">
        <v>60561</v>
      </c>
      <c r="G47" s="33" t="s">
        <v>141</v>
      </c>
    </row>
    <row r="48" spans="1:7" x14ac:dyDescent="0.25">
      <c r="A48" s="33" t="s">
        <v>42</v>
      </c>
      <c r="B48" s="33" t="s">
        <v>123</v>
      </c>
      <c r="C48" s="34" t="s">
        <v>124</v>
      </c>
      <c r="D48" s="33" t="s">
        <v>125</v>
      </c>
      <c r="E48" s="35">
        <v>1987</v>
      </c>
      <c r="F48" s="36">
        <v>20268</v>
      </c>
      <c r="G48" s="33" t="s">
        <v>126</v>
      </c>
    </row>
    <row r="49" spans="1:7" x14ac:dyDescent="0.25">
      <c r="A49" s="33" t="s">
        <v>42</v>
      </c>
      <c r="B49" s="33" t="s">
        <v>123</v>
      </c>
      <c r="C49" s="34" t="s">
        <v>127</v>
      </c>
      <c r="D49" s="33" t="s">
        <v>125</v>
      </c>
      <c r="E49" s="35">
        <v>1987</v>
      </c>
      <c r="F49" s="37">
        <v>16770</v>
      </c>
      <c r="G49" s="33" t="s">
        <v>126</v>
      </c>
    </row>
    <row r="50" spans="1:7" x14ac:dyDescent="0.25">
      <c r="A50" s="33" t="s">
        <v>42</v>
      </c>
      <c r="B50" s="33" t="s">
        <v>123</v>
      </c>
      <c r="C50" s="34" t="s">
        <v>128</v>
      </c>
      <c r="D50" s="33" t="s">
        <v>125</v>
      </c>
      <c r="E50" s="35">
        <v>1987</v>
      </c>
      <c r="F50" s="37">
        <v>23134</v>
      </c>
      <c r="G50" s="33" t="s">
        <v>126</v>
      </c>
    </row>
    <row r="51" spans="1:7" x14ac:dyDescent="0.25">
      <c r="A51" s="33" t="s">
        <v>42</v>
      </c>
      <c r="B51" s="33" t="s">
        <v>142</v>
      </c>
      <c r="C51" s="34">
        <v>1.5</v>
      </c>
      <c r="D51" s="33" t="s">
        <v>125</v>
      </c>
      <c r="E51" s="35">
        <v>1987</v>
      </c>
      <c r="F51" s="36">
        <v>12428</v>
      </c>
      <c r="G51" s="33" t="s">
        <v>141</v>
      </c>
    </row>
    <row r="52" spans="1:7" x14ac:dyDescent="0.25">
      <c r="A52" s="33" t="s">
        <v>42</v>
      </c>
      <c r="B52" s="33" t="s">
        <v>142</v>
      </c>
      <c r="C52" s="34" t="s">
        <v>143</v>
      </c>
      <c r="D52" s="33" t="s">
        <v>125</v>
      </c>
      <c r="E52" s="35">
        <v>1987</v>
      </c>
      <c r="F52" s="36">
        <v>17747</v>
      </c>
      <c r="G52" s="33" t="s">
        <v>141</v>
      </c>
    </row>
    <row r="53" spans="1:7" x14ac:dyDescent="0.25">
      <c r="A53" s="33" t="s">
        <v>42</v>
      </c>
      <c r="B53" s="33" t="s">
        <v>142</v>
      </c>
      <c r="C53" s="34" t="s">
        <v>144</v>
      </c>
      <c r="D53" s="33" t="s">
        <v>125</v>
      </c>
      <c r="E53" s="35">
        <v>1987</v>
      </c>
      <c r="F53" s="36">
        <v>14693</v>
      </c>
      <c r="G53" s="33" t="s">
        <v>141</v>
      </c>
    </row>
    <row r="54" spans="1:7" s="63" customFormat="1" x14ac:dyDescent="0.25">
      <c r="A54" s="33" t="s">
        <v>42</v>
      </c>
      <c r="B54" s="33" t="s">
        <v>142</v>
      </c>
      <c r="C54" s="34" t="s">
        <v>145</v>
      </c>
      <c r="D54" s="33" t="s">
        <v>125</v>
      </c>
      <c r="E54" s="35">
        <v>1987</v>
      </c>
      <c r="F54" s="36">
        <v>17570</v>
      </c>
      <c r="G54" s="33" t="s">
        <v>141</v>
      </c>
    </row>
    <row r="55" spans="1:7" s="63" customFormat="1" x14ac:dyDescent="0.25">
      <c r="A55" s="33" t="s">
        <v>42</v>
      </c>
      <c r="B55" s="33" t="s">
        <v>146</v>
      </c>
      <c r="C55" s="34">
        <v>2</v>
      </c>
      <c r="D55" s="33" t="s">
        <v>120</v>
      </c>
      <c r="E55" s="35">
        <v>1987</v>
      </c>
      <c r="F55" s="36">
        <v>22490</v>
      </c>
      <c r="G55" s="33" t="s">
        <v>147</v>
      </c>
    </row>
    <row r="56" spans="1:7" x14ac:dyDescent="0.25">
      <c r="A56" s="54" t="s">
        <v>42</v>
      </c>
      <c r="B56" s="38" t="s">
        <v>2932</v>
      </c>
      <c r="C56" s="65" t="s">
        <v>2931</v>
      </c>
      <c r="D56" s="54" t="s">
        <v>43</v>
      </c>
      <c r="E56" s="67" t="s">
        <v>138</v>
      </c>
      <c r="F56" s="55">
        <v>22451</v>
      </c>
      <c r="G56" s="54" t="s">
        <v>2933</v>
      </c>
    </row>
    <row r="57" spans="1:7" x14ac:dyDescent="0.25">
      <c r="A57" s="54" t="s">
        <v>42</v>
      </c>
      <c r="B57" s="38" t="s">
        <v>2932</v>
      </c>
      <c r="C57" s="65" t="s">
        <v>2931</v>
      </c>
      <c r="D57" s="54" t="s">
        <v>43</v>
      </c>
      <c r="E57" s="67" t="s">
        <v>138</v>
      </c>
      <c r="F57" s="55">
        <v>22963</v>
      </c>
      <c r="G57" s="54" t="s">
        <v>2929</v>
      </c>
    </row>
    <row r="58" spans="1:7" x14ac:dyDescent="0.25">
      <c r="A58" s="33" t="s">
        <v>42</v>
      </c>
      <c r="B58" s="33" t="s">
        <v>148</v>
      </c>
      <c r="C58" s="38">
        <v>2.4</v>
      </c>
      <c r="D58" s="33" t="s">
        <v>44</v>
      </c>
      <c r="E58" s="35">
        <v>1987</v>
      </c>
      <c r="F58" s="39">
        <v>23323</v>
      </c>
      <c r="G58" s="33" t="s">
        <v>147</v>
      </c>
    </row>
    <row r="59" spans="1:7" s="58" customFormat="1" x14ac:dyDescent="0.25">
      <c r="A59" s="54" t="s">
        <v>856</v>
      </c>
      <c r="B59" s="54" t="s">
        <v>1513</v>
      </c>
      <c r="C59" s="59">
        <v>1</v>
      </c>
      <c r="D59" s="54" t="s">
        <v>110</v>
      </c>
      <c r="E59" s="64">
        <v>1987</v>
      </c>
      <c r="F59" s="57">
        <v>6337</v>
      </c>
      <c r="G59" s="54" t="s">
        <v>186</v>
      </c>
    </row>
    <row r="60" spans="1:7" s="58" customFormat="1" x14ac:dyDescent="0.25">
      <c r="A60" s="54" t="s">
        <v>856</v>
      </c>
      <c r="B60" s="54" t="s">
        <v>1513</v>
      </c>
      <c r="C60" s="59">
        <v>1</v>
      </c>
      <c r="D60" s="54" t="s">
        <v>110</v>
      </c>
      <c r="E60" s="64">
        <v>1987</v>
      </c>
      <c r="F60" s="57">
        <v>5837</v>
      </c>
      <c r="G60" s="54" t="s">
        <v>1213</v>
      </c>
    </row>
    <row r="61" spans="1:7" s="58" customFormat="1" x14ac:dyDescent="0.25">
      <c r="A61" s="54" t="s">
        <v>856</v>
      </c>
      <c r="B61" s="54" t="s">
        <v>1513</v>
      </c>
      <c r="C61" s="59">
        <v>1.4</v>
      </c>
      <c r="D61" s="54" t="s">
        <v>110</v>
      </c>
      <c r="E61" s="64">
        <v>1987</v>
      </c>
      <c r="F61" s="57">
        <v>7337</v>
      </c>
      <c r="G61" s="54" t="s">
        <v>186</v>
      </c>
    </row>
    <row r="62" spans="1:7" s="58" customFormat="1" x14ac:dyDescent="0.25">
      <c r="A62" s="54" t="s">
        <v>856</v>
      </c>
      <c r="B62" s="54" t="s">
        <v>1513</v>
      </c>
      <c r="C62" s="59">
        <v>1.4</v>
      </c>
      <c r="D62" s="54" t="s">
        <v>110</v>
      </c>
      <c r="E62" s="64">
        <v>1987</v>
      </c>
      <c r="F62" s="57">
        <v>6837</v>
      </c>
      <c r="G62" s="54" t="s">
        <v>1213</v>
      </c>
    </row>
  </sheetData>
  <sheetProtection algorithmName="SHA-512" hashValue="/G+k9HE3NKD+xG9wvrDvlOUFVh40HwTMSXe6J6bSn/jVNuYDkKv9eKs5J6A29DjOrm8vAuLdW5y2c7smSfvYDQ==" saltValue="Iz6I0Ry4N4bPxMyWPnufuQ==" spinCount="100000" sheet="1" objects="1" scenarios="1"/>
  <hyperlinks>
    <hyperlink ref="C47" r:id="rId1" display="http://specs.cars-directory.net/toyota/century/4.0_D_type_29068.html"/>
    <hyperlink ref="C51" r:id="rId2" display="http://specs.cars-directory.net/toyota/corona/1.5_DX_27498.html"/>
    <hyperlink ref="C52" r:id="rId3" display="http://specs.cars-directory.net/toyota/corona/1.6_EX_saloon_27512.html"/>
    <hyperlink ref="C53" r:id="rId4" display="http://specs.cars-directory.net/toyota/corona/1.8_EX_saloon_27520.html"/>
    <hyperlink ref="C54" r:id="rId5" display="http://specs.cars-directory.net/toyota/corona/2.0_EX_saloon_G_27532.html"/>
    <hyperlink ref="C48" r:id="rId6" display="http://specs.cars-directory.net/toyota/corona/1.6_GT_27593.html"/>
    <hyperlink ref="C49" r:id="rId7" display="http://specs.cars-directory.net/toyota/corona/1.8_EX_27600.html"/>
    <hyperlink ref="C50" r:id="rId8" display="http://specs.cars-directory.net/toyota/corona/2.0_GT_27614.html"/>
    <hyperlink ref="C55" r:id="rId9" display="http://specs.cars-directory.net/toyota/crown_wagon/2.0_wagon_royal_extra_26887.html"/>
    <hyperlink ref="C58" r:id="rId10" display="http://specs.cars-directory.net/toyota/land_cruiser_prado/2.4_EX_diesel_turbo_4WD_40642.html"/>
    <hyperlink ref="C45" r:id="rId11" display="http://specs.cars-directory.net/nissan/sunny_california/1.5_Sanjose_14706.html"/>
    <hyperlink ref="C46" r:id="rId12" display="http://specs.cars-directory.net/nissan/sunny_rz-1/1.6_twincam_NISMO_14702.html"/>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G64"/>
  <sheetViews>
    <sheetView workbookViewId="0">
      <pane ySplit="1" topLeftCell="A2" activePane="bottomLeft" state="frozen"/>
      <selection pane="bottomLeft" activeCell="F31" sqref="F31"/>
    </sheetView>
  </sheetViews>
  <sheetFormatPr defaultColWidth="9.140625" defaultRowHeight="15.75" x14ac:dyDescent="0.25"/>
  <cols>
    <col min="1" max="1" width="20.42578125" style="40" customWidth="1"/>
    <col min="2" max="2" width="31.7109375" style="40" customWidth="1"/>
    <col min="3" max="3" width="34" style="40" customWidth="1"/>
    <col min="4" max="4" width="12" style="40" customWidth="1"/>
    <col min="5" max="5" width="9.140625" style="44" customWidth="1"/>
    <col min="6" max="6" width="24.85546875" style="44" bestFit="1" customWidth="1"/>
    <col min="7" max="7" width="35.14062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33" t="s">
        <v>117</v>
      </c>
      <c r="B2" s="33" t="s">
        <v>118</v>
      </c>
      <c r="C2" s="41" t="s">
        <v>119</v>
      </c>
      <c r="D2" s="33" t="s">
        <v>120</v>
      </c>
      <c r="E2" s="42" t="s">
        <v>149</v>
      </c>
      <c r="F2" s="42" t="s">
        <v>150</v>
      </c>
      <c r="G2" s="33"/>
    </row>
    <row r="3" spans="1:7" customFormat="1" x14ac:dyDescent="0.25">
      <c r="A3" s="54" t="s">
        <v>117</v>
      </c>
      <c r="B3" s="33" t="s">
        <v>6617</v>
      </c>
      <c r="C3" s="80"/>
      <c r="D3" s="80"/>
      <c r="E3" s="551">
        <v>1988</v>
      </c>
      <c r="F3" s="55">
        <v>44500</v>
      </c>
      <c r="G3" s="80" t="s">
        <v>3212</v>
      </c>
    </row>
    <row r="4" spans="1:7" customFormat="1" x14ac:dyDescent="0.25">
      <c r="A4" s="54" t="s">
        <v>117</v>
      </c>
      <c r="B4" s="33" t="s">
        <v>6616</v>
      </c>
      <c r="C4" s="80"/>
      <c r="D4" s="80"/>
      <c r="E4" s="551">
        <v>1988</v>
      </c>
      <c r="F4" s="55">
        <v>50000</v>
      </c>
      <c r="G4" s="80" t="s">
        <v>3211</v>
      </c>
    </row>
    <row r="5" spans="1:7" customFormat="1" x14ac:dyDescent="0.25">
      <c r="A5" s="54" t="s">
        <v>117</v>
      </c>
      <c r="B5" s="33" t="s">
        <v>6615</v>
      </c>
      <c r="C5" s="54"/>
      <c r="D5" s="54"/>
      <c r="E5" s="551">
        <v>1988</v>
      </c>
      <c r="F5" s="55">
        <v>46500</v>
      </c>
      <c r="G5" s="80" t="s">
        <v>3212</v>
      </c>
    </row>
    <row r="6" spans="1:7" customFormat="1" x14ac:dyDescent="0.25">
      <c r="A6" s="54" t="s">
        <v>117</v>
      </c>
      <c r="B6" s="33" t="s">
        <v>6615</v>
      </c>
      <c r="C6" s="54"/>
      <c r="D6" s="54"/>
      <c r="E6" s="551">
        <v>1988</v>
      </c>
      <c r="F6" s="55">
        <v>52000</v>
      </c>
      <c r="G6" s="80" t="s">
        <v>3211</v>
      </c>
    </row>
    <row r="7" spans="1:7" customFormat="1" x14ac:dyDescent="0.25">
      <c r="A7" s="54" t="s">
        <v>117</v>
      </c>
      <c r="B7" s="33" t="s">
        <v>6614</v>
      </c>
      <c r="C7" s="54"/>
      <c r="D7" s="54"/>
      <c r="E7" s="551">
        <v>1988</v>
      </c>
      <c r="F7" s="55">
        <v>48500</v>
      </c>
      <c r="G7" s="80" t="s">
        <v>3212</v>
      </c>
    </row>
    <row r="8" spans="1:7" customFormat="1" x14ac:dyDescent="0.25">
      <c r="A8" s="54" t="s">
        <v>117</v>
      </c>
      <c r="B8" s="33" t="s">
        <v>6614</v>
      </c>
      <c r="C8" s="54"/>
      <c r="D8" s="54"/>
      <c r="E8" s="551">
        <v>1988</v>
      </c>
      <c r="F8" s="55">
        <v>53500</v>
      </c>
      <c r="G8" s="80" t="s">
        <v>3211</v>
      </c>
    </row>
    <row r="9" spans="1:7" customFormat="1" x14ac:dyDescent="0.25">
      <c r="A9" s="54" t="s">
        <v>117</v>
      </c>
      <c r="B9" s="33" t="s">
        <v>6613</v>
      </c>
      <c r="C9" s="54"/>
      <c r="D9" s="54"/>
      <c r="E9" s="551">
        <v>1988</v>
      </c>
      <c r="F9" s="55">
        <v>50500</v>
      </c>
      <c r="G9" s="80" t="s">
        <v>3212</v>
      </c>
    </row>
    <row r="10" spans="1:7" customFormat="1" x14ac:dyDescent="0.25">
      <c r="A10" s="54" t="s">
        <v>117</v>
      </c>
      <c r="B10" s="33" t="s">
        <v>6613</v>
      </c>
      <c r="C10" s="54"/>
      <c r="D10" s="54"/>
      <c r="E10" s="551">
        <v>1988</v>
      </c>
      <c r="F10" s="55">
        <v>55500</v>
      </c>
      <c r="G10" s="80" t="s">
        <v>3211</v>
      </c>
    </row>
    <row r="11" spans="1:7" customFormat="1" x14ac:dyDescent="0.25">
      <c r="A11" s="54" t="s">
        <v>117</v>
      </c>
      <c r="B11" s="33" t="s">
        <v>6618</v>
      </c>
      <c r="C11" s="54"/>
      <c r="D11" s="54"/>
      <c r="E11" s="551">
        <v>1988</v>
      </c>
      <c r="F11" s="55">
        <v>50600</v>
      </c>
      <c r="G11" s="80" t="s">
        <v>3212</v>
      </c>
    </row>
    <row r="12" spans="1:7" customFormat="1" x14ac:dyDescent="0.25">
      <c r="A12" s="54" t="s">
        <v>117</v>
      </c>
      <c r="B12" s="33" t="s">
        <v>6618</v>
      </c>
      <c r="C12" s="54"/>
      <c r="D12" s="54"/>
      <c r="E12" s="551">
        <v>1988</v>
      </c>
      <c r="F12" s="55">
        <v>55750</v>
      </c>
      <c r="G12" s="80" t="s">
        <v>3211</v>
      </c>
    </row>
    <row r="13" spans="1:7" customFormat="1" x14ac:dyDescent="0.25">
      <c r="A13" s="54" t="s">
        <v>117</v>
      </c>
      <c r="B13" s="33" t="s">
        <v>6611</v>
      </c>
      <c r="C13" s="54"/>
      <c r="D13" s="54"/>
      <c r="E13" s="551">
        <v>1988</v>
      </c>
      <c r="F13" s="55">
        <v>50700</v>
      </c>
      <c r="G13" s="80" t="s">
        <v>3212</v>
      </c>
    </row>
    <row r="14" spans="1:7" customFormat="1" x14ac:dyDescent="0.25">
      <c r="A14" s="54" t="s">
        <v>117</v>
      </c>
      <c r="B14" s="33" t="s">
        <v>6611</v>
      </c>
      <c r="C14" s="54"/>
      <c r="D14" s="54"/>
      <c r="E14" s="551">
        <v>1988</v>
      </c>
      <c r="F14" s="55">
        <v>56000</v>
      </c>
      <c r="G14" s="80" t="s">
        <v>3211</v>
      </c>
    </row>
    <row r="15" spans="1:7" customFormat="1" x14ac:dyDescent="0.25">
      <c r="A15" s="54" t="s">
        <v>117</v>
      </c>
      <c r="B15" s="33" t="s">
        <v>6610</v>
      </c>
      <c r="C15" s="54"/>
      <c r="D15" s="54"/>
      <c r="E15" s="551">
        <v>1988</v>
      </c>
      <c r="F15" s="55">
        <v>50800</v>
      </c>
      <c r="G15" s="80" t="s">
        <v>3212</v>
      </c>
    </row>
    <row r="16" spans="1:7" customFormat="1" x14ac:dyDescent="0.25">
      <c r="A16" s="54" t="s">
        <v>117</v>
      </c>
      <c r="B16" s="33" t="s">
        <v>6610</v>
      </c>
      <c r="C16" s="54"/>
      <c r="D16" s="54"/>
      <c r="E16" s="551">
        <v>1988</v>
      </c>
      <c r="F16" s="55">
        <v>56250</v>
      </c>
      <c r="G16" s="80" t="s">
        <v>3211</v>
      </c>
    </row>
    <row r="17" spans="1:7" customFormat="1" x14ac:dyDescent="0.25">
      <c r="A17" s="54" t="s">
        <v>117</v>
      </c>
      <c r="B17" s="33" t="s">
        <v>6609</v>
      </c>
      <c r="C17" s="54"/>
      <c r="D17" s="54"/>
      <c r="E17" s="551">
        <v>1988</v>
      </c>
      <c r="F17" s="55">
        <v>50900</v>
      </c>
      <c r="G17" s="80" t="s">
        <v>3212</v>
      </c>
    </row>
    <row r="18" spans="1:7" customFormat="1" x14ac:dyDescent="0.25">
      <c r="A18" s="54" t="s">
        <v>117</v>
      </c>
      <c r="B18" s="33" t="s">
        <v>6609</v>
      </c>
      <c r="C18" s="54"/>
      <c r="D18" s="54"/>
      <c r="E18" s="551">
        <v>1988</v>
      </c>
      <c r="F18" s="55">
        <v>56500</v>
      </c>
      <c r="G18" s="80" t="s">
        <v>3211</v>
      </c>
    </row>
    <row r="19" spans="1:7" customFormat="1" x14ac:dyDescent="0.25">
      <c r="A19" s="54" t="s">
        <v>117</v>
      </c>
      <c r="B19" s="33" t="s">
        <v>6608</v>
      </c>
      <c r="C19" s="54"/>
      <c r="D19" s="54"/>
      <c r="E19" s="551">
        <v>1988</v>
      </c>
      <c r="F19" s="55">
        <v>51000</v>
      </c>
      <c r="G19" s="80" t="s">
        <v>3212</v>
      </c>
    </row>
    <row r="20" spans="1:7" customFormat="1" x14ac:dyDescent="0.25">
      <c r="A20" s="54" t="s">
        <v>117</v>
      </c>
      <c r="B20" s="33" t="s">
        <v>6608</v>
      </c>
      <c r="C20" s="54"/>
      <c r="D20" s="54"/>
      <c r="E20" s="551">
        <v>1988</v>
      </c>
      <c r="F20" s="55">
        <v>56750</v>
      </c>
      <c r="G20" s="80" t="s">
        <v>3211</v>
      </c>
    </row>
    <row r="21" spans="1:7" customFormat="1" x14ac:dyDescent="0.25">
      <c r="A21" s="54" t="s">
        <v>117</v>
      </c>
      <c r="B21" s="33" t="s">
        <v>6607</v>
      </c>
      <c r="C21" s="54"/>
      <c r="D21" s="54"/>
      <c r="E21" s="551">
        <v>1988</v>
      </c>
      <c r="F21" s="55">
        <v>51100</v>
      </c>
      <c r="G21" s="80" t="s">
        <v>3212</v>
      </c>
    </row>
    <row r="22" spans="1:7" customFormat="1" x14ac:dyDescent="0.25">
      <c r="A22" s="54" t="s">
        <v>117</v>
      </c>
      <c r="B22" s="33" t="s">
        <v>6607</v>
      </c>
      <c r="C22" s="54"/>
      <c r="D22" s="54"/>
      <c r="E22" s="551">
        <v>1988</v>
      </c>
      <c r="F22" s="55">
        <v>57000</v>
      </c>
      <c r="G22" s="80" t="s">
        <v>3211</v>
      </c>
    </row>
    <row r="23" spans="1:7" customFormat="1" x14ac:dyDescent="0.25">
      <c r="A23" s="54" t="s">
        <v>117</v>
      </c>
      <c r="B23" s="33" t="s">
        <v>6606</v>
      </c>
      <c r="C23" s="54"/>
      <c r="D23" s="54"/>
      <c r="E23" s="551">
        <v>1988</v>
      </c>
      <c r="F23" s="55">
        <v>51200</v>
      </c>
      <c r="G23" s="80" t="s">
        <v>3212</v>
      </c>
    </row>
    <row r="24" spans="1:7" customFormat="1" x14ac:dyDescent="0.25">
      <c r="A24" s="54" t="s">
        <v>117</v>
      </c>
      <c r="B24" s="33" t="s">
        <v>6606</v>
      </c>
      <c r="C24" s="54"/>
      <c r="D24" s="54"/>
      <c r="E24" s="551">
        <v>1988</v>
      </c>
      <c r="F24" s="55">
        <v>57250</v>
      </c>
      <c r="G24" s="80" t="s">
        <v>3211</v>
      </c>
    </row>
    <row r="25" spans="1:7" customFormat="1" x14ac:dyDescent="0.25">
      <c r="A25" s="54" t="s">
        <v>117</v>
      </c>
      <c r="B25" s="33" t="s">
        <v>6605</v>
      </c>
      <c r="C25" s="54"/>
      <c r="D25" s="54"/>
      <c r="E25" s="551">
        <v>1988</v>
      </c>
      <c r="F25" s="55">
        <v>51300</v>
      </c>
      <c r="G25" s="80" t="s">
        <v>3212</v>
      </c>
    </row>
    <row r="26" spans="1:7" customFormat="1" x14ac:dyDescent="0.25">
      <c r="A26" s="54" t="s">
        <v>117</v>
      </c>
      <c r="B26" s="33" t="s">
        <v>6605</v>
      </c>
      <c r="C26" s="54"/>
      <c r="D26" s="54"/>
      <c r="E26" s="551">
        <v>1988</v>
      </c>
      <c r="F26" s="55">
        <v>57500</v>
      </c>
      <c r="G26" s="80" t="s">
        <v>3211</v>
      </c>
    </row>
    <row r="27" spans="1:7" customFormat="1" x14ac:dyDescent="0.25">
      <c r="A27" s="33" t="s">
        <v>129</v>
      </c>
      <c r="B27" s="33" t="s">
        <v>6604</v>
      </c>
      <c r="C27" s="54"/>
      <c r="D27" s="54"/>
      <c r="E27" s="551">
        <v>1988</v>
      </c>
      <c r="F27" s="55">
        <v>51400</v>
      </c>
      <c r="G27" s="80" t="s">
        <v>3212</v>
      </c>
    </row>
    <row r="28" spans="1:7" customFormat="1" x14ac:dyDescent="0.25">
      <c r="A28" s="33" t="s">
        <v>129</v>
      </c>
      <c r="B28" s="33" t="s">
        <v>6604</v>
      </c>
      <c r="C28" s="54"/>
      <c r="D28" s="54"/>
      <c r="E28" s="551">
        <v>1988</v>
      </c>
      <c r="F28" s="55">
        <v>57750</v>
      </c>
      <c r="G28" s="80" t="s">
        <v>3211</v>
      </c>
    </row>
    <row r="29" spans="1:7" customFormat="1" x14ac:dyDescent="0.25">
      <c r="A29" s="33" t="s">
        <v>129</v>
      </c>
      <c r="B29" s="33" t="s">
        <v>6603</v>
      </c>
      <c r="C29" s="54"/>
      <c r="D29" s="54"/>
      <c r="E29" s="551">
        <v>1988</v>
      </c>
      <c r="F29" s="55">
        <v>51500</v>
      </c>
      <c r="G29" s="80" t="s">
        <v>3212</v>
      </c>
    </row>
    <row r="30" spans="1:7" customFormat="1" x14ac:dyDescent="0.25">
      <c r="A30" s="33" t="s">
        <v>129</v>
      </c>
      <c r="B30" s="33" t="s">
        <v>6603</v>
      </c>
      <c r="C30" s="54"/>
      <c r="D30" s="54"/>
      <c r="E30" s="551">
        <v>1988</v>
      </c>
      <c r="F30" s="55">
        <v>58000</v>
      </c>
      <c r="G30" s="80" t="s">
        <v>3211</v>
      </c>
    </row>
    <row r="31" spans="1:7" x14ac:dyDescent="0.25">
      <c r="A31" s="33" t="s">
        <v>64</v>
      </c>
      <c r="B31" s="33" t="s">
        <v>133</v>
      </c>
      <c r="C31" s="41" t="s">
        <v>134</v>
      </c>
      <c r="D31" s="33" t="s">
        <v>44</v>
      </c>
      <c r="E31" s="42" t="s">
        <v>149</v>
      </c>
      <c r="F31" s="45">
        <v>14813</v>
      </c>
      <c r="G31" s="33" t="s">
        <v>135</v>
      </c>
    </row>
    <row r="32" spans="1:7" x14ac:dyDescent="0.25">
      <c r="A32" s="33" t="s">
        <v>64</v>
      </c>
      <c r="B32" s="33" t="s">
        <v>136</v>
      </c>
      <c r="C32" s="41" t="s">
        <v>137</v>
      </c>
      <c r="D32" s="33" t="s">
        <v>125</v>
      </c>
      <c r="E32" s="42" t="s">
        <v>149</v>
      </c>
      <c r="F32" s="45">
        <v>19124</v>
      </c>
      <c r="G32" s="33" t="s">
        <v>135</v>
      </c>
    </row>
    <row r="33" spans="1:7" x14ac:dyDescent="0.25">
      <c r="A33" s="33" t="s">
        <v>42</v>
      </c>
      <c r="B33" s="33" t="s">
        <v>151</v>
      </c>
      <c r="C33" s="46">
        <v>1.5</v>
      </c>
      <c r="D33" s="33" t="s">
        <v>125</v>
      </c>
      <c r="E33" s="35">
        <v>1988</v>
      </c>
      <c r="F33" s="37">
        <v>12283</v>
      </c>
      <c r="G33" s="33" t="s">
        <v>141</v>
      </c>
    </row>
    <row r="34" spans="1:7" x14ac:dyDescent="0.25">
      <c r="A34" s="33" t="s">
        <v>42</v>
      </c>
      <c r="B34" s="33" t="s">
        <v>151</v>
      </c>
      <c r="C34" s="46">
        <v>1.6</v>
      </c>
      <c r="D34" s="33" t="s">
        <v>125</v>
      </c>
      <c r="E34" s="35">
        <v>1988</v>
      </c>
      <c r="F34" s="37">
        <v>14693</v>
      </c>
      <c r="G34" s="33" t="s">
        <v>141</v>
      </c>
    </row>
    <row r="35" spans="1:7" x14ac:dyDescent="0.25">
      <c r="A35" s="33" t="s">
        <v>42</v>
      </c>
      <c r="B35" s="33" t="s">
        <v>151</v>
      </c>
      <c r="C35" s="46">
        <v>1.8</v>
      </c>
      <c r="D35" s="33" t="s">
        <v>125</v>
      </c>
      <c r="E35" s="35">
        <v>1988</v>
      </c>
      <c r="F35" s="37">
        <v>15648</v>
      </c>
      <c r="G35" s="33" t="s">
        <v>141</v>
      </c>
    </row>
    <row r="36" spans="1:7" x14ac:dyDescent="0.25">
      <c r="A36" s="33" t="s">
        <v>42</v>
      </c>
      <c r="B36" s="33" t="s">
        <v>151</v>
      </c>
      <c r="C36" s="71" t="s">
        <v>331</v>
      </c>
      <c r="D36" s="33" t="s">
        <v>125</v>
      </c>
      <c r="E36" s="35">
        <v>1988</v>
      </c>
      <c r="F36" s="37">
        <v>16492</v>
      </c>
      <c r="G36" s="33" t="s">
        <v>141</v>
      </c>
    </row>
    <row r="37" spans="1:7" x14ac:dyDescent="0.25">
      <c r="A37" s="54" t="s">
        <v>1781</v>
      </c>
      <c r="B37" s="54" t="s">
        <v>3209</v>
      </c>
      <c r="C37" s="54" t="s">
        <v>2956</v>
      </c>
      <c r="D37" s="54" t="s">
        <v>120</v>
      </c>
      <c r="E37" s="64">
        <v>1988</v>
      </c>
      <c r="F37" s="87">
        <v>12500</v>
      </c>
      <c r="G37" s="54" t="s">
        <v>1992</v>
      </c>
    </row>
    <row r="38" spans="1:7" x14ac:dyDescent="0.25">
      <c r="A38" s="54" t="s">
        <v>1781</v>
      </c>
      <c r="B38" s="54" t="s">
        <v>3209</v>
      </c>
      <c r="C38" s="54" t="s">
        <v>2956</v>
      </c>
      <c r="D38" s="54" t="s">
        <v>44</v>
      </c>
      <c r="E38" s="64">
        <v>1988</v>
      </c>
      <c r="F38" s="87">
        <v>15000</v>
      </c>
      <c r="G38" s="54" t="s">
        <v>1992</v>
      </c>
    </row>
    <row r="39" spans="1:7" x14ac:dyDescent="0.25">
      <c r="A39" s="33" t="s">
        <v>42</v>
      </c>
      <c r="B39" s="33" t="s">
        <v>140</v>
      </c>
      <c r="C39" s="34">
        <v>4</v>
      </c>
      <c r="D39" s="33" t="s">
        <v>120</v>
      </c>
      <c r="E39" s="35">
        <v>1988</v>
      </c>
      <c r="F39" s="37">
        <v>64561</v>
      </c>
      <c r="G39" s="33" t="s">
        <v>141</v>
      </c>
    </row>
    <row r="40" spans="1:7" x14ac:dyDescent="0.25">
      <c r="A40" s="33" t="s">
        <v>42</v>
      </c>
      <c r="B40" s="33" t="s">
        <v>123</v>
      </c>
      <c r="C40" s="34" t="s">
        <v>127</v>
      </c>
      <c r="D40" s="33" t="s">
        <v>125</v>
      </c>
      <c r="E40" s="35">
        <v>1988</v>
      </c>
      <c r="F40" s="37">
        <v>16980</v>
      </c>
      <c r="G40" s="33" t="s">
        <v>126</v>
      </c>
    </row>
    <row r="41" spans="1:7" x14ac:dyDescent="0.25">
      <c r="A41" s="33" t="s">
        <v>42</v>
      </c>
      <c r="B41" s="33" t="s">
        <v>123</v>
      </c>
      <c r="C41" s="34" t="s">
        <v>128</v>
      </c>
      <c r="D41" s="33" t="s">
        <v>125</v>
      </c>
      <c r="E41" s="35">
        <v>1988</v>
      </c>
      <c r="F41" s="37">
        <v>23980</v>
      </c>
      <c r="G41" s="33" t="s">
        <v>126</v>
      </c>
    </row>
    <row r="42" spans="1:7" x14ac:dyDescent="0.25">
      <c r="A42" s="33" t="s">
        <v>42</v>
      </c>
      <c r="B42" s="33" t="s">
        <v>142</v>
      </c>
      <c r="C42" s="34">
        <v>1.5</v>
      </c>
      <c r="D42" s="33" t="s">
        <v>125</v>
      </c>
      <c r="E42" s="35">
        <v>1988</v>
      </c>
      <c r="F42" s="37">
        <v>13428</v>
      </c>
      <c r="G42" s="33" t="s">
        <v>141</v>
      </c>
    </row>
    <row r="43" spans="1:7" x14ac:dyDescent="0.25">
      <c r="A43" s="33" t="s">
        <v>42</v>
      </c>
      <c r="B43" s="33" t="s">
        <v>142</v>
      </c>
      <c r="C43" s="34" t="s">
        <v>143</v>
      </c>
      <c r="D43" s="33" t="s">
        <v>125</v>
      </c>
      <c r="E43" s="35">
        <v>1988</v>
      </c>
      <c r="F43" s="37">
        <v>19024</v>
      </c>
      <c r="G43" s="33" t="s">
        <v>141</v>
      </c>
    </row>
    <row r="44" spans="1:7" x14ac:dyDescent="0.25">
      <c r="A44" s="33" t="s">
        <v>42</v>
      </c>
      <c r="B44" s="33" t="s">
        <v>142</v>
      </c>
      <c r="C44" s="34" t="s">
        <v>144</v>
      </c>
      <c r="D44" s="33" t="s">
        <v>125</v>
      </c>
      <c r="E44" s="35">
        <v>1988</v>
      </c>
      <c r="F44" s="37">
        <v>16760</v>
      </c>
      <c r="G44" s="33" t="s">
        <v>141</v>
      </c>
    </row>
    <row r="45" spans="1:7" x14ac:dyDescent="0.25">
      <c r="A45" s="33" t="s">
        <v>42</v>
      </c>
      <c r="B45" s="33" t="s">
        <v>142</v>
      </c>
      <c r="C45" s="34" t="s">
        <v>152</v>
      </c>
      <c r="D45" s="33" t="s">
        <v>125</v>
      </c>
      <c r="E45" s="35">
        <v>1988</v>
      </c>
      <c r="F45" s="37">
        <v>20670</v>
      </c>
      <c r="G45" s="33" t="s">
        <v>141</v>
      </c>
    </row>
    <row r="46" spans="1:7" x14ac:dyDescent="0.25">
      <c r="A46" s="33" t="s">
        <v>42</v>
      </c>
      <c r="B46" s="33" t="s">
        <v>153</v>
      </c>
      <c r="C46" s="34" t="s">
        <v>154</v>
      </c>
      <c r="D46" s="33" t="s">
        <v>120</v>
      </c>
      <c r="E46" s="35">
        <v>1988</v>
      </c>
      <c r="F46" s="36">
        <v>19746</v>
      </c>
      <c r="G46" s="33" t="s">
        <v>141</v>
      </c>
    </row>
    <row r="47" spans="1:7" x14ac:dyDescent="0.25">
      <c r="A47" s="33" t="s">
        <v>42</v>
      </c>
      <c r="B47" s="33" t="s">
        <v>146</v>
      </c>
      <c r="C47" s="34">
        <v>2</v>
      </c>
      <c r="D47" s="33" t="s">
        <v>120</v>
      </c>
      <c r="E47" s="35">
        <v>1988</v>
      </c>
      <c r="F47" s="37">
        <v>23786</v>
      </c>
      <c r="G47" s="33" t="s">
        <v>147</v>
      </c>
    </row>
    <row r="48" spans="1:7" x14ac:dyDescent="0.25">
      <c r="A48" s="33" t="s">
        <v>42</v>
      </c>
      <c r="B48" s="33" t="s">
        <v>155</v>
      </c>
      <c r="C48" s="34">
        <v>1.5</v>
      </c>
      <c r="D48" s="33" t="s">
        <v>156</v>
      </c>
      <c r="E48" s="35">
        <v>1988</v>
      </c>
      <c r="F48" s="36">
        <v>11317</v>
      </c>
      <c r="G48" s="33" t="s">
        <v>141</v>
      </c>
    </row>
    <row r="49" spans="1:7" x14ac:dyDescent="0.25">
      <c r="A49" s="33" t="s">
        <v>42</v>
      </c>
      <c r="B49" s="33" t="s">
        <v>155</v>
      </c>
      <c r="C49" s="34">
        <v>1.8</v>
      </c>
      <c r="D49" s="33" t="s">
        <v>156</v>
      </c>
      <c r="E49" s="35">
        <v>1988</v>
      </c>
      <c r="F49" s="36">
        <v>14971</v>
      </c>
      <c r="G49" s="33" t="s">
        <v>141</v>
      </c>
    </row>
    <row r="50" spans="1:7" x14ac:dyDescent="0.25">
      <c r="A50" s="33" t="s">
        <v>42</v>
      </c>
      <c r="B50" s="33" t="s">
        <v>155</v>
      </c>
      <c r="C50" s="34">
        <v>1.8</v>
      </c>
      <c r="D50" s="33" t="s">
        <v>44</v>
      </c>
      <c r="E50" s="35">
        <v>1988</v>
      </c>
      <c r="F50" s="36">
        <v>25377</v>
      </c>
      <c r="G50" s="33" t="s">
        <v>141</v>
      </c>
    </row>
    <row r="51" spans="1:7" x14ac:dyDescent="0.25">
      <c r="A51" s="33" t="s">
        <v>42</v>
      </c>
      <c r="B51" s="33" t="s">
        <v>157</v>
      </c>
      <c r="C51" s="34">
        <v>2</v>
      </c>
      <c r="D51" s="33" t="s">
        <v>120</v>
      </c>
      <c r="E51" s="35">
        <v>1988</v>
      </c>
      <c r="F51" s="36">
        <v>18914</v>
      </c>
      <c r="G51" s="33" t="s">
        <v>141</v>
      </c>
    </row>
    <row r="52" spans="1:7" x14ac:dyDescent="0.25">
      <c r="A52" s="33" t="s">
        <v>42</v>
      </c>
      <c r="B52" s="33" t="s">
        <v>157</v>
      </c>
      <c r="C52" s="34" t="s">
        <v>154</v>
      </c>
      <c r="D52" s="33" t="s">
        <v>120</v>
      </c>
      <c r="E52" s="35">
        <v>1988</v>
      </c>
      <c r="F52" s="36">
        <v>16559</v>
      </c>
      <c r="G52" s="33" t="s">
        <v>141</v>
      </c>
    </row>
    <row r="53" spans="1:7" x14ac:dyDescent="0.25">
      <c r="A53" s="33" t="s">
        <v>42</v>
      </c>
      <c r="B53" s="33" t="s">
        <v>157</v>
      </c>
      <c r="C53" s="38" t="s">
        <v>158</v>
      </c>
      <c r="D53" s="33" t="s">
        <v>120</v>
      </c>
      <c r="E53" s="35">
        <v>1988</v>
      </c>
      <c r="F53" s="36">
        <v>14271</v>
      </c>
      <c r="G53" s="33" t="s">
        <v>141</v>
      </c>
    </row>
    <row r="54" spans="1:7" x14ac:dyDescent="0.25">
      <c r="A54" s="33" t="s">
        <v>42</v>
      </c>
      <c r="B54" s="33" t="s">
        <v>159</v>
      </c>
      <c r="C54" s="34">
        <v>1.8</v>
      </c>
      <c r="D54" s="33" t="s">
        <v>156</v>
      </c>
      <c r="E54" s="35">
        <v>1988</v>
      </c>
      <c r="F54" s="36">
        <v>13327</v>
      </c>
      <c r="G54" s="33" t="s">
        <v>160</v>
      </c>
    </row>
    <row r="55" spans="1:7" x14ac:dyDescent="0.25">
      <c r="A55" s="33" t="s">
        <v>42</v>
      </c>
      <c r="B55" s="33" t="s">
        <v>159</v>
      </c>
      <c r="C55" s="34">
        <v>1.8</v>
      </c>
      <c r="D55" s="33" t="s">
        <v>41</v>
      </c>
      <c r="E55" s="35">
        <v>1988</v>
      </c>
      <c r="F55" s="37">
        <v>14404</v>
      </c>
      <c r="G55" s="33" t="s">
        <v>160</v>
      </c>
    </row>
    <row r="56" spans="1:7" s="63" customFormat="1" x14ac:dyDescent="0.25">
      <c r="A56" s="33" t="s">
        <v>42</v>
      </c>
      <c r="B56" s="33" t="s">
        <v>159</v>
      </c>
      <c r="C56" s="34">
        <v>2</v>
      </c>
      <c r="D56" s="33" t="s">
        <v>156</v>
      </c>
      <c r="E56" s="35">
        <v>1988</v>
      </c>
      <c r="F56" s="36">
        <v>21268</v>
      </c>
      <c r="G56" s="33" t="s">
        <v>160</v>
      </c>
    </row>
    <row r="57" spans="1:7" s="63" customFormat="1" x14ac:dyDescent="0.25">
      <c r="A57" s="33" t="s">
        <v>42</v>
      </c>
      <c r="B57" s="33" t="s">
        <v>159</v>
      </c>
      <c r="C57" s="34">
        <v>2</v>
      </c>
      <c r="D57" s="33" t="s">
        <v>44</v>
      </c>
      <c r="E57" s="35">
        <v>1988</v>
      </c>
      <c r="F57" s="36">
        <v>28320</v>
      </c>
      <c r="G57" s="33" t="s">
        <v>160</v>
      </c>
    </row>
    <row r="58" spans="1:7" x14ac:dyDescent="0.25">
      <c r="A58" s="54" t="s">
        <v>42</v>
      </c>
      <c r="B58" s="38" t="s">
        <v>2932</v>
      </c>
      <c r="C58" s="65" t="s">
        <v>2931</v>
      </c>
      <c r="D58" s="64" t="s">
        <v>43</v>
      </c>
      <c r="E58" s="67" t="s">
        <v>149</v>
      </c>
      <c r="F58" s="55">
        <v>23451</v>
      </c>
      <c r="G58" s="54" t="s">
        <v>2933</v>
      </c>
    </row>
    <row r="59" spans="1:7" x14ac:dyDescent="0.25">
      <c r="A59" s="54" t="s">
        <v>42</v>
      </c>
      <c r="B59" s="38" t="s">
        <v>2932</v>
      </c>
      <c r="C59" s="65" t="s">
        <v>2931</v>
      </c>
      <c r="D59" s="64" t="s">
        <v>43</v>
      </c>
      <c r="E59" s="67" t="s">
        <v>149</v>
      </c>
      <c r="F59" s="55">
        <v>23963</v>
      </c>
      <c r="G59" s="54" t="s">
        <v>2929</v>
      </c>
    </row>
    <row r="60" spans="1:7" x14ac:dyDescent="0.25">
      <c r="A60" s="33" t="s">
        <v>42</v>
      </c>
      <c r="B60" s="33" t="s">
        <v>148</v>
      </c>
      <c r="C60" s="38">
        <v>2.4</v>
      </c>
      <c r="D60" s="33" t="s">
        <v>44</v>
      </c>
      <c r="E60" s="35">
        <v>1988</v>
      </c>
      <c r="F60" s="43">
        <v>25324</v>
      </c>
      <c r="G60" s="33" t="s">
        <v>147</v>
      </c>
    </row>
    <row r="61" spans="1:7" s="91" customFormat="1" x14ac:dyDescent="0.25">
      <c r="A61" s="54" t="s">
        <v>856</v>
      </c>
      <c r="B61" s="54" t="s">
        <v>1513</v>
      </c>
      <c r="C61" s="56">
        <v>1</v>
      </c>
      <c r="D61" s="54" t="s">
        <v>110</v>
      </c>
      <c r="E61" s="64">
        <v>1988</v>
      </c>
      <c r="F61" s="57">
        <v>6837</v>
      </c>
      <c r="G61" s="54" t="s">
        <v>186</v>
      </c>
    </row>
    <row r="62" spans="1:7" s="91" customFormat="1" x14ac:dyDescent="0.25">
      <c r="A62" s="54" t="s">
        <v>856</v>
      </c>
      <c r="B62" s="54" t="s">
        <v>1513</v>
      </c>
      <c r="C62" s="56">
        <v>1</v>
      </c>
      <c r="D62" s="54" t="s">
        <v>110</v>
      </c>
      <c r="E62" s="64">
        <v>1988</v>
      </c>
      <c r="F62" s="57">
        <v>6437</v>
      </c>
      <c r="G62" s="54" t="s">
        <v>1213</v>
      </c>
    </row>
    <row r="63" spans="1:7" s="91" customFormat="1" x14ac:dyDescent="0.25">
      <c r="A63" s="54" t="s">
        <v>856</v>
      </c>
      <c r="B63" s="54" t="s">
        <v>1513</v>
      </c>
      <c r="C63" s="56">
        <v>1.4</v>
      </c>
      <c r="D63" s="54" t="s">
        <v>110</v>
      </c>
      <c r="E63" s="64">
        <v>1988</v>
      </c>
      <c r="F63" s="57">
        <v>7737</v>
      </c>
      <c r="G63" s="54" t="s">
        <v>186</v>
      </c>
    </row>
    <row r="64" spans="1:7" s="91" customFormat="1" x14ac:dyDescent="0.25">
      <c r="A64" s="54" t="s">
        <v>856</v>
      </c>
      <c r="B64" s="54" t="s">
        <v>1513</v>
      </c>
      <c r="C64" s="56">
        <v>1.4</v>
      </c>
      <c r="D64" s="54" t="s">
        <v>110</v>
      </c>
      <c r="E64" s="64">
        <v>1988</v>
      </c>
      <c r="F64" s="57">
        <v>7337</v>
      </c>
      <c r="G64" s="54" t="s">
        <v>1213</v>
      </c>
    </row>
  </sheetData>
  <sheetProtection algorithmName="SHA-512" hashValue="PnXgBJ4dRPlEQbUD+vMWmwH17SkTJvlCHrPGPVE3OPrl0uSiikO083+ObEH2c1+RU7XJdWb7xPdn6HdX0UWkQw==" saltValue="zNfd9JgYdZYjfQL+nB5gKA==" spinCount="100000" sheet="1" objects="1" scenarios="1"/>
  <hyperlinks>
    <hyperlink ref="C39" r:id="rId1" display="http://specs.cars-directory.net/toyota/century/4.0_D_type_29069.html"/>
    <hyperlink ref="C42" r:id="rId2" display="http://specs.cars-directory.net/toyota/corona/1.5_DX_27498.html"/>
    <hyperlink ref="C43" r:id="rId3" display="http://specs.cars-directory.net/toyota/corona/1.6_EX_saloon_27511.html"/>
    <hyperlink ref="C44" r:id="rId4" display="http://specs.cars-directory.net/toyota/corona/1.8_EX_saloon_27519.html"/>
    <hyperlink ref="C45" r:id="rId5" display="http://specs.cars-directory.net/toyota/corona/2.0_EX_saloon_G_27531.html"/>
    <hyperlink ref="C40" r:id="rId6" display="http://specs.cars-directory.net/toyota/corona/1.8_EX_27599.html"/>
    <hyperlink ref="C41" r:id="rId7" display="http://specs.cars-directory.net/toyota/corona/2.0_GT_27613.html"/>
    <hyperlink ref="C46" r:id="rId8" display="http://specs.cars-directory.net/toyota/cresta/2.4D_Super_custom_27096.html"/>
    <hyperlink ref="C47" r:id="rId9" display="http://specs.cars-directory.net/toyota/crown_wagon/2.0_wagon_royal_extra_26888.html"/>
    <hyperlink ref="C48" r:id="rId10" display="http://specs.cars-directory.net/toyota/lite_ace/1.5_LD_high_roof_32092.html"/>
    <hyperlink ref="C49" r:id="rId11" display="http://specs.cars-directory.net/toyota/lite_ace/1.8_FXV_32128.html"/>
    <hyperlink ref="C50" r:id="rId12" display="http://specs.cars-directory.net/toyota/lite_ace/1.8_FXV_32128.html"/>
    <hyperlink ref="C51" r:id="rId13" display="http://specs.cars-directory.net/toyota/mark_ii/2.0_Grande_31751.html"/>
    <hyperlink ref="C52" r:id="rId14" display="http://specs.cars-directory.net/toyota/mark_ii/2.4D_GL_31911.html"/>
    <hyperlink ref="C54" r:id="rId15" display="http://specs.cars-directory.net/toyota/town_ace/1.8_Custom_high_roof_29388.html"/>
    <hyperlink ref="C56" r:id="rId16" display="http://specs.cars-directory.net/toyota/town_ace/2.0_Royal_Lounge_limited_skylight_roof_29555.html"/>
    <hyperlink ref="C57" r:id="rId17" display="http://specs.cars-directory.net/toyota/town_ace/2.0_Royal_Lounge_limited_skylight_roof_29555.html"/>
    <hyperlink ref="C55" r:id="rId18" display="http://specs.cars-directory.net/toyota/town_ace/1.8_SW_high_roof_29610.html"/>
    <hyperlink ref="C60" r:id="rId19" display="http://specs.cars-directory.net/toyota/land_cruiser_prado/2.4_EX_diesel_turbo_4WD_40643.html"/>
    <hyperlink ref="C31" r:id="rId20" display="http://specs.cars-directory.net/nissan/sunny_california/1.5_Sanjose_14709.html"/>
    <hyperlink ref="C32" r:id="rId21" display="http://specs.cars-directory.net/nissan/sunny_rz-1/1.6_twincam_NISMO_14705.html"/>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H117"/>
  <sheetViews>
    <sheetView workbookViewId="0">
      <pane ySplit="1" topLeftCell="A2" activePane="bottomLeft" state="frozen"/>
      <selection pane="bottomLeft" activeCell="B1" sqref="B1"/>
    </sheetView>
  </sheetViews>
  <sheetFormatPr defaultColWidth="9.140625" defaultRowHeight="15.75" x14ac:dyDescent="0.25"/>
  <cols>
    <col min="1" max="1" width="24.28515625" style="40" customWidth="1"/>
    <col min="2" max="2" width="31.28515625" style="40" customWidth="1"/>
    <col min="3" max="3" width="23.140625" style="61" customWidth="1"/>
    <col min="4" max="4" width="9.140625" style="40"/>
    <col min="5" max="5" width="9.140625" style="44"/>
    <col min="6" max="6" width="24.85546875" style="44" bestFit="1" customWidth="1"/>
    <col min="7" max="7" width="35.140625" style="40" customWidth="1"/>
    <col min="8" max="16384" width="9.140625" style="40"/>
  </cols>
  <sheetData>
    <row r="1" spans="1:7" s="77" customFormat="1" x14ac:dyDescent="0.25">
      <c r="A1" s="623" t="s">
        <v>105</v>
      </c>
      <c r="B1" s="623" t="s">
        <v>80</v>
      </c>
      <c r="C1" s="623" t="s">
        <v>106</v>
      </c>
      <c r="D1" s="623" t="s">
        <v>107</v>
      </c>
      <c r="E1" s="623" t="s">
        <v>84</v>
      </c>
      <c r="F1" s="623" t="s">
        <v>108</v>
      </c>
      <c r="G1" s="623" t="s">
        <v>109</v>
      </c>
    </row>
    <row r="2" spans="1:7" customFormat="1" x14ac:dyDescent="0.25">
      <c r="A2" s="54" t="s">
        <v>86</v>
      </c>
      <c r="B2" s="54" t="s">
        <v>6729</v>
      </c>
      <c r="C2" s="252" t="s">
        <v>6727</v>
      </c>
      <c r="D2" s="336" t="s">
        <v>426</v>
      </c>
      <c r="E2" s="64">
        <v>1989</v>
      </c>
      <c r="F2" s="564">
        <v>14155</v>
      </c>
      <c r="G2" s="563" t="s">
        <v>5340</v>
      </c>
    </row>
    <row r="3" spans="1:7" customFormat="1" x14ac:dyDescent="0.25">
      <c r="A3" s="54" t="s">
        <v>86</v>
      </c>
      <c r="B3" s="54" t="s">
        <v>6728</v>
      </c>
      <c r="C3" s="252" t="s">
        <v>6727</v>
      </c>
      <c r="D3" s="336" t="s">
        <v>426</v>
      </c>
      <c r="E3" s="64">
        <v>1989</v>
      </c>
      <c r="F3" s="76">
        <v>17020</v>
      </c>
      <c r="G3" s="563" t="s">
        <v>5340</v>
      </c>
    </row>
    <row r="4" spans="1:7" x14ac:dyDescent="0.25">
      <c r="A4" s="33" t="s">
        <v>1916</v>
      </c>
      <c r="B4" s="38" t="s">
        <v>1715</v>
      </c>
      <c r="C4" s="46" t="s">
        <v>158</v>
      </c>
      <c r="D4" s="35" t="s">
        <v>44</v>
      </c>
      <c r="E4" s="35">
        <v>1989</v>
      </c>
      <c r="F4" s="48">
        <v>15058</v>
      </c>
      <c r="G4" s="33" t="s">
        <v>147</v>
      </c>
    </row>
    <row r="5" spans="1:7" x14ac:dyDescent="0.25">
      <c r="A5" s="116" t="s">
        <v>117</v>
      </c>
      <c r="B5" s="116" t="s">
        <v>161</v>
      </c>
      <c r="C5" s="117" t="s">
        <v>162</v>
      </c>
      <c r="D5" s="116" t="s">
        <v>125</v>
      </c>
      <c r="E5" s="118" t="s">
        <v>163</v>
      </c>
      <c r="F5" s="565" t="s">
        <v>164</v>
      </c>
      <c r="G5" s="116"/>
    </row>
    <row r="6" spans="1:7" x14ac:dyDescent="0.25">
      <c r="A6" s="33" t="s">
        <v>117</v>
      </c>
      <c r="B6" s="33" t="s">
        <v>161</v>
      </c>
      <c r="C6" s="34" t="s">
        <v>165</v>
      </c>
      <c r="D6" s="33" t="s">
        <v>44</v>
      </c>
      <c r="E6" s="35" t="s">
        <v>163</v>
      </c>
      <c r="F6" s="37" t="s">
        <v>166</v>
      </c>
      <c r="G6" s="33"/>
    </row>
    <row r="7" spans="1:7" x14ac:dyDescent="0.25">
      <c r="A7" s="33" t="s">
        <v>117</v>
      </c>
      <c r="B7" s="33" t="s">
        <v>167</v>
      </c>
      <c r="C7" s="34" t="s">
        <v>168</v>
      </c>
      <c r="D7" s="33" t="s">
        <v>44</v>
      </c>
      <c r="E7" s="35" t="s">
        <v>163</v>
      </c>
      <c r="F7" s="37" t="s">
        <v>169</v>
      </c>
      <c r="G7" s="33"/>
    </row>
    <row r="8" spans="1:7" x14ac:dyDescent="0.25">
      <c r="A8" s="33" t="s">
        <v>117</v>
      </c>
      <c r="B8" s="33" t="s">
        <v>118</v>
      </c>
      <c r="C8" s="34" t="s">
        <v>119</v>
      </c>
      <c r="D8" s="33" t="s">
        <v>120</v>
      </c>
      <c r="E8" s="35" t="s">
        <v>163</v>
      </c>
      <c r="F8" s="37" t="s">
        <v>170</v>
      </c>
      <c r="G8" s="33"/>
    </row>
    <row r="9" spans="1:7" customFormat="1" x14ac:dyDescent="0.25">
      <c r="A9" s="54" t="s">
        <v>117</v>
      </c>
      <c r="B9" s="33" t="s">
        <v>6617</v>
      </c>
      <c r="C9" s="60"/>
      <c r="D9" s="54"/>
      <c r="E9" s="64">
        <v>1989</v>
      </c>
      <c r="F9" s="55">
        <v>48500</v>
      </c>
      <c r="G9" s="80" t="s">
        <v>3212</v>
      </c>
    </row>
    <row r="10" spans="1:7" customFormat="1" x14ac:dyDescent="0.25">
      <c r="A10" s="54" t="s">
        <v>117</v>
      </c>
      <c r="B10" s="33" t="s">
        <v>6616</v>
      </c>
      <c r="C10" s="60"/>
      <c r="D10" s="54"/>
      <c r="E10" s="64">
        <v>1989</v>
      </c>
      <c r="F10" s="55">
        <v>54000</v>
      </c>
      <c r="G10" s="80" t="s">
        <v>3211</v>
      </c>
    </row>
    <row r="11" spans="1:7" customFormat="1" x14ac:dyDescent="0.25">
      <c r="A11" s="54" t="s">
        <v>117</v>
      </c>
      <c r="B11" s="33" t="s">
        <v>6615</v>
      </c>
      <c r="C11" s="60"/>
      <c r="D11" s="54"/>
      <c r="E11" s="64">
        <v>1989</v>
      </c>
      <c r="F11" s="55">
        <v>50500</v>
      </c>
      <c r="G11" s="80" t="s">
        <v>3212</v>
      </c>
    </row>
    <row r="12" spans="1:7" customFormat="1" x14ac:dyDescent="0.25">
      <c r="A12" s="54" t="s">
        <v>117</v>
      </c>
      <c r="B12" s="33" t="s">
        <v>6615</v>
      </c>
      <c r="C12" s="60"/>
      <c r="D12" s="54"/>
      <c r="E12" s="64">
        <v>1989</v>
      </c>
      <c r="F12" s="55">
        <v>56000</v>
      </c>
      <c r="G12" s="80" t="s">
        <v>3211</v>
      </c>
    </row>
    <row r="13" spans="1:7" customFormat="1" x14ac:dyDescent="0.25">
      <c r="A13" s="54" t="s">
        <v>117</v>
      </c>
      <c r="B13" s="33" t="s">
        <v>6614</v>
      </c>
      <c r="C13" s="60"/>
      <c r="D13" s="54"/>
      <c r="E13" s="64">
        <v>1989</v>
      </c>
      <c r="F13" s="55">
        <v>52500</v>
      </c>
      <c r="G13" s="80" t="s">
        <v>3212</v>
      </c>
    </row>
    <row r="14" spans="1:7" customFormat="1" x14ac:dyDescent="0.25">
      <c r="A14" s="54" t="s">
        <v>117</v>
      </c>
      <c r="B14" s="33" t="s">
        <v>6614</v>
      </c>
      <c r="C14" s="60"/>
      <c r="D14" s="54"/>
      <c r="E14" s="64">
        <v>1989</v>
      </c>
      <c r="F14" s="55">
        <v>57500</v>
      </c>
      <c r="G14" s="80" t="s">
        <v>3211</v>
      </c>
    </row>
    <row r="15" spans="1:7" customFormat="1" x14ac:dyDescent="0.25">
      <c r="A15" s="54" t="s">
        <v>117</v>
      </c>
      <c r="B15" s="33" t="s">
        <v>6613</v>
      </c>
      <c r="C15" s="60"/>
      <c r="D15" s="54"/>
      <c r="E15" s="64">
        <v>1989</v>
      </c>
      <c r="F15" s="55">
        <v>54500</v>
      </c>
      <c r="G15" s="80" t="s">
        <v>3212</v>
      </c>
    </row>
    <row r="16" spans="1:7" customFormat="1" x14ac:dyDescent="0.25">
      <c r="A16" s="54" t="s">
        <v>117</v>
      </c>
      <c r="B16" s="33" t="s">
        <v>6613</v>
      </c>
      <c r="C16" s="60"/>
      <c r="D16" s="54"/>
      <c r="E16" s="64">
        <v>1989</v>
      </c>
      <c r="F16" s="55">
        <v>59500</v>
      </c>
      <c r="G16" s="80" t="s">
        <v>3211</v>
      </c>
    </row>
    <row r="17" spans="1:7" customFormat="1" x14ac:dyDescent="0.25">
      <c r="A17" s="54" t="s">
        <v>117</v>
      </c>
      <c r="B17" s="33" t="s">
        <v>6618</v>
      </c>
      <c r="C17" s="60"/>
      <c r="D17" s="54"/>
      <c r="E17" s="64">
        <v>1989</v>
      </c>
      <c r="F17" s="55">
        <v>54600</v>
      </c>
      <c r="G17" s="80" t="s">
        <v>3212</v>
      </c>
    </row>
    <row r="18" spans="1:7" customFormat="1" x14ac:dyDescent="0.25">
      <c r="A18" s="54" t="s">
        <v>117</v>
      </c>
      <c r="B18" s="33" t="s">
        <v>6618</v>
      </c>
      <c r="C18" s="60"/>
      <c r="D18" s="54"/>
      <c r="E18" s="64">
        <v>1989</v>
      </c>
      <c r="F18" s="55">
        <v>59750</v>
      </c>
      <c r="G18" s="80" t="s">
        <v>3211</v>
      </c>
    </row>
    <row r="19" spans="1:7" customFormat="1" x14ac:dyDescent="0.25">
      <c r="A19" s="54" t="s">
        <v>117</v>
      </c>
      <c r="B19" s="33" t="s">
        <v>6611</v>
      </c>
      <c r="C19" s="60"/>
      <c r="D19" s="54"/>
      <c r="E19" s="64">
        <v>1989</v>
      </c>
      <c r="F19" s="55">
        <v>54700</v>
      </c>
      <c r="G19" s="80" t="s">
        <v>3212</v>
      </c>
    </row>
    <row r="20" spans="1:7" customFormat="1" x14ac:dyDescent="0.25">
      <c r="A20" s="54" t="s">
        <v>117</v>
      </c>
      <c r="B20" s="33" t="s">
        <v>6611</v>
      </c>
      <c r="C20" s="60"/>
      <c r="D20" s="54"/>
      <c r="E20" s="64">
        <v>1989</v>
      </c>
      <c r="F20" s="55">
        <v>60000</v>
      </c>
      <c r="G20" s="80" t="s">
        <v>3211</v>
      </c>
    </row>
    <row r="21" spans="1:7" customFormat="1" x14ac:dyDescent="0.25">
      <c r="A21" s="54" t="s">
        <v>117</v>
      </c>
      <c r="B21" s="33" t="s">
        <v>6610</v>
      </c>
      <c r="C21" s="60"/>
      <c r="D21" s="54"/>
      <c r="E21" s="64">
        <v>1989</v>
      </c>
      <c r="F21" s="55">
        <v>54800</v>
      </c>
      <c r="G21" s="80" t="s">
        <v>3212</v>
      </c>
    </row>
    <row r="22" spans="1:7" customFormat="1" x14ac:dyDescent="0.25">
      <c r="A22" s="54" t="s">
        <v>117</v>
      </c>
      <c r="B22" s="33" t="s">
        <v>6610</v>
      </c>
      <c r="C22" s="60"/>
      <c r="D22" s="54"/>
      <c r="E22" s="64">
        <v>1989</v>
      </c>
      <c r="F22" s="55">
        <v>60250</v>
      </c>
      <c r="G22" s="80" t="s">
        <v>3211</v>
      </c>
    </row>
    <row r="23" spans="1:7" customFormat="1" x14ac:dyDescent="0.25">
      <c r="A23" s="54" t="s">
        <v>117</v>
      </c>
      <c r="B23" s="33" t="s">
        <v>6609</v>
      </c>
      <c r="C23" s="60"/>
      <c r="D23" s="54"/>
      <c r="E23" s="64">
        <v>1989</v>
      </c>
      <c r="F23" s="55">
        <v>54900</v>
      </c>
      <c r="G23" s="80" t="s">
        <v>3212</v>
      </c>
    </row>
    <row r="24" spans="1:7" customFormat="1" x14ac:dyDescent="0.25">
      <c r="A24" s="54" t="s">
        <v>117</v>
      </c>
      <c r="B24" s="33" t="s">
        <v>6609</v>
      </c>
      <c r="C24" s="60"/>
      <c r="D24" s="54"/>
      <c r="E24" s="64">
        <v>1989</v>
      </c>
      <c r="F24" s="55">
        <v>60500</v>
      </c>
      <c r="G24" s="80" t="s">
        <v>3211</v>
      </c>
    </row>
    <row r="25" spans="1:7" customFormat="1" x14ac:dyDescent="0.25">
      <c r="A25" s="54" t="s">
        <v>117</v>
      </c>
      <c r="B25" s="33" t="s">
        <v>6608</v>
      </c>
      <c r="C25" s="60"/>
      <c r="D25" s="54"/>
      <c r="E25" s="64">
        <v>1989</v>
      </c>
      <c r="F25" s="55">
        <v>55000</v>
      </c>
      <c r="G25" s="80" t="s">
        <v>3212</v>
      </c>
    </row>
    <row r="26" spans="1:7" customFormat="1" x14ac:dyDescent="0.25">
      <c r="A26" s="54" t="s">
        <v>117</v>
      </c>
      <c r="B26" s="33" t="s">
        <v>6608</v>
      </c>
      <c r="C26" s="60"/>
      <c r="D26" s="54"/>
      <c r="E26" s="64">
        <v>1989</v>
      </c>
      <c r="F26" s="55">
        <v>60750</v>
      </c>
      <c r="G26" s="80" t="s">
        <v>3211</v>
      </c>
    </row>
    <row r="27" spans="1:7" customFormat="1" x14ac:dyDescent="0.25">
      <c r="A27" s="54" t="s">
        <v>117</v>
      </c>
      <c r="B27" s="33" t="s">
        <v>6607</v>
      </c>
      <c r="C27" s="60"/>
      <c r="D27" s="54"/>
      <c r="E27" s="64">
        <v>1989</v>
      </c>
      <c r="F27" s="55">
        <v>55100</v>
      </c>
      <c r="G27" s="80" t="s">
        <v>3212</v>
      </c>
    </row>
    <row r="28" spans="1:7" customFormat="1" x14ac:dyDescent="0.25">
      <c r="A28" s="54" t="s">
        <v>117</v>
      </c>
      <c r="B28" s="33" t="s">
        <v>6607</v>
      </c>
      <c r="C28" s="60"/>
      <c r="D28" s="54"/>
      <c r="E28" s="64">
        <v>1989</v>
      </c>
      <c r="F28" s="55">
        <v>61000</v>
      </c>
      <c r="G28" s="80" t="s">
        <v>3211</v>
      </c>
    </row>
    <row r="29" spans="1:7" customFormat="1" x14ac:dyDescent="0.25">
      <c r="A29" s="54" t="s">
        <v>117</v>
      </c>
      <c r="B29" s="33" t="s">
        <v>6606</v>
      </c>
      <c r="C29" s="60"/>
      <c r="D29" s="54"/>
      <c r="E29" s="64">
        <v>1989</v>
      </c>
      <c r="F29" s="55">
        <v>55200</v>
      </c>
      <c r="G29" s="80" t="s">
        <v>3212</v>
      </c>
    </row>
    <row r="30" spans="1:7" customFormat="1" x14ac:dyDescent="0.25">
      <c r="A30" s="54" t="s">
        <v>117</v>
      </c>
      <c r="B30" s="33" t="s">
        <v>6606</v>
      </c>
      <c r="C30" s="60"/>
      <c r="D30" s="54"/>
      <c r="E30" s="64">
        <v>1989</v>
      </c>
      <c r="F30" s="55">
        <v>61250</v>
      </c>
      <c r="G30" s="80" t="s">
        <v>3211</v>
      </c>
    </row>
    <row r="31" spans="1:7" customFormat="1" x14ac:dyDescent="0.25">
      <c r="A31" s="54" t="s">
        <v>117</v>
      </c>
      <c r="B31" s="33" t="s">
        <v>6605</v>
      </c>
      <c r="C31" s="60"/>
      <c r="D31" s="54"/>
      <c r="E31" s="64">
        <v>1989</v>
      </c>
      <c r="F31" s="55">
        <v>55300</v>
      </c>
      <c r="G31" s="80" t="s">
        <v>3212</v>
      </c>
    </row>
    <row r="32" spans="1:7" customFormat="1" x14ac:dyDescent="0.25">
      <c r="A32" s="54" t="s">
        <v>117</v>
      </c>
      <c r="B32" s="33" t="s">
        <v>6605</v>
      </c>
      <c r="C32" s="60"/>
      <c r="D32" s="54"/>
      <c r="E32" s="64">
        <v>1989</v>
      </c>
      <c r="F32" s="55">
        <v>61500</v>
      </c>
      <c r="G32" s="80" t="s">
        <v>3211</v>
      </c>
    </row>
    <row r="33" spans="1:7" customFormat="1" x14ac:dyDescent="0.25">
      <c r="A33" s="33" t="s">
        <v>129</v>
      </c>
      <c r="B33" s="33" t="s">
        <v>6604</v>
      </c>
      <c r="C33" s="60"/>
      <c r="D33" s="54"/>
      <c r="E33" s="64">
        <v>1989</v>
      </c>
      <c r="F33" s="55">
        <v>55400</v>
      </c>
      <c r="G33" s="80" t="s">
        <v>3212</v>
      </c>
    </row>
    <row r="34" spans="1:7" customFormat="1" x14ac:dyDescent="0.25">
      <c r="A34" s="33" t="s">
        <v>129</v>
      </c>
      <c r="B34" s="33" t="s">
        <v>6604</v>
      </c>
      <c r="C34" s="60"/>
      <c r="D34" s="54"/>
      <c r="E34" s="64">
        <v>1989</v>
      </c>
      <c r="F34" s="55">
        <v>61750</v>
      </c>
      <c r="G34" s="80" t="s">
        <v>3211</v>
      </c>
    </row>
    <row r="35" spans="1:7" customFormat="1" x14ac:dyDescent="0.25">
      <c r="A35" s="33" t="s">
        <v>129</v>
      </c>
      <c r="B35" s="33" t="s">
        <v>6603</v>
      </c>
      <c r="C35" s="60"/>
      <c r="D35" s="54"/>
      <c r="E35" s="64">
        <v>1989</v>
      </c>
      <c r="F35" s="55">
        <v>55500</v>
      </c>
      <c r="G35" s="80" t="s">
        <v>3212</v>
      </c>
    </row>
    <row r="36" spans="1:7" customFormat="1" x14ac:dyDescent="0.25">
      <c r="A36" s="33" t="s">
        <v>129</v>
      </c>
      <c r="B36" s="33" t="s">
        <v>6603</v>
      </c>
      <c r="C36" s="60"/>
      <c r="D36" s="54"/>
      <c r="E36" s="64">
        <v>1989</v>
      </c>
      <c r="F36" s="55">
        <v>62000</v>
      </c>
      <c r="G36" s="80" t="s">
        <v>3211</v>
      </c>
    </row>
    <row r="37" spans="1:7" x14ac:dyDescent="0.25">
      <c r="A37" s="33" t="s">
        <v>64</v>
      </c>
      <c r="B37" s="33" t="s">
        <v>133</v>
      </c>
      <c r="C37" s="38" t="s">
        <v>134</v>
      </c>
      <c r="D37" s="33" t="s">
        <v>44</v>
      </c>
      <c r="E37" s="35" t="s">
        <v>163</v>
      </c>
      <c r="F37" s="39">
        <v>15278</v>
      </c>
      <c r="G37" s="33" t="s">
        <v>135</v>
      </c>
    </row>
    <row r="38" spans="1:7" x14ac:dyDescent="0.25">
      <c r="A38" s="33" t="s">
        <v>64</v>
      </c>
      <c r="B38" s="33" t="s">
        <v>136</v>
      </c>
      <c r="C38" s="38" t="s">
        <v>137</v>
      </c>
      <c r="D38" s="33" t="s">
        <v>125</v>
      </c>
      <c r="E38" s="35" t="s">
        <v>163</v>
      </c>
      <c r="F38" s="39">
        <v>20191</v>
      </c>
      <c r="G38" s="33" t="s">
        <v>135</v>
      </c>
    </row>
    <row r="39" spans="1:7" x14ac:dyDescent="0.25">
      <c r="A39" s="33" t="s">
        <v>64</v>
      </c>
      <c r="B39" s="33" t="s">
        <v>199</v>
      </c>
      <c r="C39" s="38" t="s">
        <v>196</v>
      </c>
      <c r="D39" s="33" t="s">
        <v>44</v>
      </c>
      <c r="E39" s="35" t="s">
        <v>163</v>
      </c>
      <c r="F39" s="43">
        <v>20191</v>
      </c>
      <c r="G39" s="33" t="s">
        <v>200</v>
      </c>
    </row>
    <row r="40" spans="1:7" x14ac:dyDescent="0.25">
      <c r="A40" s="33" t="s">
        <v>64</v>
      </c>
      <c r="B40" s="33" t="s">
        <v>195</v>
      </c>
      <c r="C40" s="38" t="s">
        <v>196</v>
      </c>
      <c r="D40" s="33" t="s">
        <v>44</v>
      </c>
      <c r="E40" s="35" t="s">
        <v>163</v>
      </c>
      <c r="F40" s="39">
        <v>23378</v>
      </c>
      <c r="G40" s="33" t="s">
        <v>197</v>
      </c>
    </row>
    <row r="41" spans="1:7" x14ac:dyDescent="0.25">
      <c r="A41" s="33" t="s">
        <v>64</v>
      </c>
      <c r="B41" s="33" t="s">
        <v>195</v>
      </c>
      <c r="C41" s="38" t="s">
        <v>198</v>
      </c>
      <c r="D41" s="33" t="s">
        <v>44</v>
      </c>
      <c r="E41" s="35" t="s">
        <v>163</v>
      </c>
      <c r="F41" s="43">
        <v>27249</v>
      </c>
      <c r="G41" s="33" t="s">
        <v>197</v>
      </c>
    </row>
    <row r="42" spans="1:7" x14ac:dyDescent="0.25">
      <c r="A42" s="54" t="s">
        <v>42</v>
      </c>
      <c r="B42" s="54" t="s">
        <v>151</v>
      </c>
      <c r="C42" s="65">
        <v>1.5</v>
      </c>
      <c r="D42" s="54" t="s">
        <v>125</v>
      </c>
      <c r="E42" s="64">
        <v>1989</v>
      </c>
      <c r="F42" s="57">
        <v>12683</v>
      </c>
      <c r="G42" s="54" t="s">
        <v>141</v>
      </c>
    </row>
    <row r="43" spans="1:7" x14ac:dyDescent="0.25">
      <c r="A43" s="54" t="s">
        <v>42</v>
      </c>
      <c r="B43" s="54" t="s">
        <v>151</v>
      </c>
      <c r="C43" s="65">
        <v>1.6</v>
      </c>
      <c r="D43" s="54" t="s">
        <v>125</v>
      </c>
      <c r="E43" s="64">
        <v>1989</v>
      </c>
      <c r="F43" s="57">
        <v>15615</v>
      </c>
      <c r="G43" s="54" t="s">
        <v>141</v>
      </c>
    </row>
    <row r="44" spans="1:7" x14ac:dyDescent="0.25">
      <c r="A44" s="54" t="s">
        <v>42</v>
      </c>
      <c r="B44" s="54" t="s">
        <v>151</v>
      </c>
      <c r="C44" s="65">
        <v>1.8</v>
      </c>
      <c r="D44" s="54" t="s">
        <v>125</v>
      </c>
      <c r="E44" s="64">
        <v>1989</v>
      </c>
      <c r="F44" s="57">
        <v>16304</v>
      </c>
      <c r="G44" s="54" t="s">
        <v>141</v>
      </c>
    </row>
    <row r="45" spans="1:7" x14ac:dyDescent="0.25">
      <c r="A45" s="54" t="s">
        <v>42</v>
      </c>
      <c r="B45" s="54" t="s">
        <v>151</v>
      </c>
      <c r="C45" s="65" t="s">
        <v>331</v>
      </c>
      <c r="D45" s="54" t="s">
        <v>125</v>
      </c>
      <c r="E45" s="64">
        <v>1989</v>
      </c>
      <c r="F45" s="57">
        <v>17725</v>
      </c>
      <c r="G45" s="54" t="s">
        <v>141</v>
      </c>
    </row>
    <row r="46" spans="1:7" x14ac:dyDescent="0.25">
      <c r="A46" s="54" t="s">
        <v>42</v>
      </c>
      <c r="B46" s="54" t="s">
        <v>172</v>
      </c>
      <c r="C46" s="56">
        <v>2</v>
      </c>
      <c r="D46" s="54" t="s">
        <v>44</v>
      </c>
      <c r="E46" s="54">
        <v>1989</v>
      </c>
      <c r="F46" s="57">
        <v>29820</v>
      </c>
      <c r="G46" s="54" t="s">
        <v>173</v>
      </c>
    </row>
    <row r="47" spans="1:7" x14ac:dyDescent="0.25">
      <c r="A47" s="54" t="s">
        <v>42</v>
      </c>
      <c r="B47" s="54" t="s">
        <v>174</v>
      </c>
      <c r="C47" s="56">
        <v>2</v>
      </c>
      <c r="D47" s="54" t="s">
        <v>125</v>
      </c>
      <c r="E47" s="54">
        <v>1989</v>
      </c>
      <c r="F47" s="57">
        <v>20879</v>
      </c>
      <c r="G47" s="54" t="s">
        <v>173</v>
      </c>
    </row>
    <row r="48" spans="1:7" x14ac:dyDescent="0.25">
      <c r="A48" s="54" t="s">
        <v>42</v>
      </c>
      <c r="B48" s="54" t="s">
        <v>175</v>
      </c>
      <c r="C48" s="56">
        <v>2</v>
      </c>
      <c r="D48" s="54" t="s">
        <v>125</v>
      </c>
      <c r="E48" s="54">
        <v>1989</v>
      </c>
      <c r="F48" s="57">
        <v>35539</v>
      </c>
      <c r="G48" s="54" t="s">
        <v>173</v>
      </c>
    </row>
    <row r="49" spans="1:8" x14ac:dyDescent="0.25">
      <c r="A49" s="54" t="s">
        <v>42</v>
      </c>
      <c r="B49" s="54" t="s">
        <v>176</v>
      </c>
      <c r="C49" s="56">
        <v>2</v>
      </c>
      <c r="D49" s="54" t="s">
        <v>125</v>
      </c>
      <c r="E49" s="54">
        <v>1989</v>
      </c>
      <c r="F49" s="57">
        <v>16259</v>
      </c>
      <c r="G49" s="54" t="s">
        <v>173</v>
      </c>
    </row>
    <row r="50" spans="1:8" x14ac:dyDescent="0.25">
      <c r="A50" s="54" t="s">
        <v>42</v>
      </c>
      <c r="B50" s="54" t="s">
        <v>177</v>
      </c>
      <c r="C50" s="56">
        <v>2</v>
      </c>
      <c r="D50" s="54" t="s">
        <v>125</v>
      </c>
      <c r="E50" s="54">
        <v>1989</v>
      </c>
      <c r="F50" s="57">
        <v>17858</v>
      </c>
      <c r="G50" s="54" t="s">
        <v>173</v>
      </c>
    </row>
    <row r="51" spans="1:8" x14ac:dyDescent="0.25">
      <c r="A51" s="33" t="s">
        <v>42</v>
      </c>
      <c r="B51" s="33" t="s">
        <v>140</v>
      </c>
      <c r="C51" s="34">
        <v>4</v>
      </c>
      <c r="D51" s="33" t="s">
        <v>120</v>
      </c>
      <c r="E51" s="35">
        <v>1989</v>
      </c>
      <c r="F51" s="36">
        <v>68561</v>
      </c>
      <c r="G51" s="33" t="s">
        <v>141</v>
      </c>
    </row>
    <row r="52" spans="1:8" x14ac:dyDescent="0.25">
      <c r="A52" s="33" t="s">
        <v>42</v>
      </c>
      <c r="B52" s="33" t="s">
        <v>178</v>
      </c>
      <c r="C52" s="34">
        <v>4</v>
      </c>
      <c r="D52" s="33" t="s">
        <v>120</v>
      </c>
      <c r="E52" s="35">
        <v>1989</v>
      </c>
      <c r="F52" s="36">
        <v>156595</v>
      </c>
      <c r="G52" s="33" t="s">
        <v>179</v>
      </c>
    </row>
    <row r="53" spans="1:8" s="58" customFormat="1" x14ac:dyDescent="0.25">
      <c r="A53" s="54" t="s">
        <v>42</v>
      </c>
      <c r="B53" s="54" t="s">
        <v>1501</v>
      </c>
      <c r="C53" s="60" t="s">
        <v>4435</v>
      </c>
      <c r="D53" s="54" t="s">
        <v>125</v>
      </c>
      <c r="E53" s="54">
        <v>1989</v>
      </c>
      <c r="F53" s="87">
        <v>6374</v>
      </c>
      <c r="G53" s="54" t="s">
        <v>4433</v>
      </c>
      <c r="H53" s="227"/>
    </row>
    <row r="54" spans="1:8" s="58" customFormat="1" x14ac:dyDescent="0.25">
      <c r="A54" s="54" t="s">
        <v>42</v>
      </c>
      <c r="B54" s="54" t="s">
        <v>1183</v>
      </c>
      <c r="C54" s="60" t="s">
        <v>4435</v>
      </c>
      <c r="D54" s="54" t="s">
        <v>125</v>
      </c>
      <c r="E54" s="54">
        <v>1989</v>
      </c>
      <c r="F54" s="87">
        <v>8510</v>
      </c>
      <c r="G54" s="54" t="s">
        <v>4434</v>
      </c>
      <c r="H54" s="227"/>
    </row>
    <row r="55" spans="1:8" s="58" customFormat="1" x14ac:dyDescent="0.25">
      <c r="A55" s="54" t="s">
        <v>42</v>
      </c>
      <c r="B55" s="54" t="s">
        <v>1183</v>
      </c>
      <c r="C55" s="60" t="s">
        <v>4533</v>
      </c>
      <c r="D55" s="54" t="s">
        <v>125</v>
      </c>
      <c r="E55" s="54">
        <v>1989</v>
      </c>
      <c r="F55" s="87">
        <f>(F53+F57)/2</f>
        <v>7440</v>
      </c>
      <c r="G55" s="54" t="s">
        <v>4433</v>
      </c>
      <c r="H55" s="227"/>
    </row>
    <row r="56" spans="1:8" s="58" customFormat="1" x14ac:dyDescent="0.25">
      <c r="A56" s="54" t="s">
        <v>42</v>
      </c>
      <c r="B56" s="54" t="s">
        <v>1183</v>
      </c>
      <c r="C56" s="60" t="s">
        <v>4533</v>
      </c>
      <c r="D56" s="54" t="s">
        <v>125</v>
      </c>
      <c r="E56" s="54">
        <v>1989</v>
      </c>
      <c r="F56" s="87">
        <f>(F54+F58)/2</f>
        <v>8746</v>
      </c>
      <c r="G56" s="54" t="s">
        <v>2960</v>
      </c>
      <c r="H56" s="227"/>
    </row>
    <row r="57" spans="1:8" s="58" customFormat="1" x14ac:dyDescent="0.25">
      <c r="A57" s="54" t="s">
        <v>42</v>
      </c>
      <c r="B57" s="54" t="s">
        <v>1501</v>
      </c>
      <c r="C57" s="60" t="s">
        <v>4432</v>
      </c>
      <c r="D57" s="54" t="s">
        <v>125</v>
      </c>
      <c r="E57" s="54">
        <v>1989</v>
      </c>
      <c r="F57" s="87">
        <v>8506</v>
      </c>
      <c r="G57" s="54" t="s">
        <v>4433</v>
      </c>
      <c r="H57" s="227"/>
    </row>
    <row r="58" spans="1:8" s="58" customFormat="1" x14ac:dyDescent="0.25">
      <c r="A58" s="54" t="s">
        <v>42</v>
      </c>
      <c r="B58" s="54" t="s">
        <v>1183</v>
      </c>
      <c r="C58" s="60" t="s">
        <v>4432</v>
      </c>
      <c r="D58" s="54" t="s">
        <v>125</v>
      </c>
      <c r="E58" s="54">
        <v>1989</v>
      </c>
      <c r="F58" s="87">
        <v>8982</v>
      </c>
      <c r="G58" s="54" t="s">
        <v>4431</v>
      </c>
      <c r="H58" s="227"/>
    </row>
    <row r="59" spans="1:8" s="58" customFormat="1" x14ac:dyDescent="0.25">
      <c r="A59" s="54" t="s">
        <v>42</v>
      </c>
      <c r="B59" s="54" t="s">
        <v>1183</v>
      </c>
      <c r="C59" s="60" t="s">
        <v>4430</v>
      </c>
      <c r="D59" s="54" t="s">
        <v>125</v>
      </c>
      <c r="E59" s="54">
        <v>1989</v>
      </c>
      <c r="F59" s="87">
        <v>9700</v>
      </c>
      <c r="G59" s="54" t="s">
        <v>4429</v>
      </c>
      <c r="H59" s="227"/>
    </row>
    <row r="60" spans="1:8" s="58" customFormat="1" x14ac:dyDescent="0.25">
      <c r="A60" s="54" t="s">
        <v>42</v>
      </c>
      <c r="B60" s="54" t="s">
        <v>1183</v>
      </c>
      <c r="C60" s="60" t="s">
        <v>4428</v>
      </c>
      <c r="D60" s="54" t="s">
        <v>125</v>
      </c>
      <c r="E60" s="54">
        <v>1989</v>
      </c>
      <c r="F60" s="87">
        <v>11266</v>
      </c>
      <c r="G60" s="228" t="s">
        <v>4427</v>
      </c>
      <c r="H60" s="227"/>
    </row>
    <row r="61" spans="1:8" s="58" customFormat="1" x14ac:dyDescent="0.25">
      <c r="A61" s="54" t="s">
        <v>42</v>
      </c>
      <c r="B61" s="54" t="s">
        <v>1183</v>
      </c>
      <c r="C61" s="60" t="s">
        <v>4426</v>
      </c>
      <c r="D61" s="54" t="s">
        <v>125</v>
      </c>
      <c r="E61" s="54">
        <v>1989</v>
      </c>
      <c r="F61" s="87">
        <v>11600</v>
      </c>
      <c r="G61" s="228" t="s">
        <v>2992</v>
      </c>
      <c r="H61" s="227"/>
    </row>
    <row r="62" spans="1:8" x14ac:dyDescent="0.25">
      <c r="A62" s="33" t="s">
        <v>42</v>
      </c>
      <c r="B62" s="33" t="s">
        <v>180</v>
      </c>
      <c r="C62" s="34">
        <v>1.5</v>
      </c>
      <c r="D62" s="33" t="s">
        <v>125</v>
      </c>
      <c r="E62" s="35">
        <v>1989</v>
      </c>
      <c r="F62" s="36">
        <v>12361</v>
      </c>
      <c r="G62" s="33" t="s">
        <v>141</v>
      </c>
    </row>
    <row r="63" spans="1:8" x14ac:dyDescent="0.25">
      <c r="A63" s="33" t="s">
        <v>42</v>
      </c>
      <c r="B63" s="33" t="s">
        <v>180</v>
      </c>
      <c r="C63" s="34">
        <v>1.6</v>
      </c>
      <c r="D63" s="33" t="s">
        <v>125</v>
      </c>
      <c r="E63" s="35">
        <v>1989</v>
      </c>
      <c r="F63" s="36">
        <v>15759</v>
      </c>
      <c r="G63" s="33" t="s">
        <v>141</v>
      </c>
    </row>
    <row r="64" spans="1:8" x14ac:dyDescent="0.25">
      <c r="A64" s="33" t="s">
        <v>42</v>
      </c>
      <c r="B64" s="33" t="s">
        <v>181</v>
      </c>
      <c r="C64" s="34" t="s">
        <v>182</v>
      </c>
      <c r="D64" s="33" t="s">
        <v>125</v>
      </c>
      <c r="E64" s="35">
        <v>1989</v>
      </c>
      <c r="F64" s="37">
        <v>16903</v>
      </c>
      <c r="G64" s="33" t="s">
        <v>126</v>
      </c>
    </row>
    <row r="65" spans="1:7" x14ac:dyDescent="0.25">
      <c r="A65" s="33" t="s">
        <v>42</v>
      </c>
      <c r="B65" s="33" t="s">
        <v>181</v>
      </c>
      <c r="C65" s="34" t="s">
        <v>183</v>
      </c>
      <c r="D65" s="33" t="s">
        <v>125</v>
      </c>
      <c r="E65" s="35">
        <v>1989</v>
      </c>
      <c r="F65" s="37">
        <v>18103</v>
      </c>
      <c r="G65" s="33" t="s">
        <v>126</v>
      </c>
    </row>
    <row r="66" spans="1:7" x14ac:dyDescent="0.25">
      <c r="A66" s="33" t="s">
        <v>42</v>
      </c>
      <c r="B66" s="33" t="s">
        <v>123</v>
      </c>
      <c r="C66" s="34" t="s">
        <v>127</v>
      </c>
      <c r="D66" s="33" t="s">
        <v>125</v>
      </c>
      <c r="E66" s="35">
        <v>1989</v>
      </c>
      <c r="F66" s="37">
        <v>17181</v>
      </c>
      <c r="G66" s="33" t="s">
        <v>126</v>
      </c>
    </row>
    <row r="67" spans="1:7" x14ac:dyDescent="0.25">
      <c r="A67" s="33" t="s">
        <v>42</v>
      </c>
      <c r="B67" s="33" t="s">
        <v>123</v>
      </c>
      <c r="C67" s="34" t="s">
        <v>128</v>
      </c>
      <c r="D67" s="33" t="s">
        <v>125</v>
      </c>
      <c r="E67" s="35">
        <v>1989</v>
      </c>
      <c r="F67" s="37">
        <v>24267</v>
      </c>
      <c r="G67" s="33" t="s">
        <v>126</v>
      </c>
    </row>
    <row r="68" spans="1:7" x14ac:dyDescent="0.25">
      <c r="A68" s="54" t="s">
        <v>42</v>
      </c>
      <c r="B68" s="33" t="s">
        <v>184</v>
      </c>
      <c r="C68" s="65" t="s">
        <v>185</v>
      </c>
      <c r="D68" s="54" t="s">
        <v>125</v>
      </c>
      <c r="E68" s="67">
        <v>1989</v>
      </c>
      <c r="F68" s="66">
        <v>14482</v>
      </c>
      <c r="G68" s="54" t="s">
        <v>186</v>
      </c>
    </row>
    <row r="69" spans="1:7" x14ac:dyDescent="0.25">
      <c r="A69" s="33" t="s">
        <v>42</v>
      </c>
      <c r="B69" s="33" t="s">
        <v>184</v>
      </c>
      <c r="C69" s="46" t="s">
        <v>187</v>
      </c>
      <c r="D69" s="33" t="s">
        <v>125</v>
      </c>
      <c r="E69" s="42">
        <v>1989</v>
      </c>
      <c r="F69" s="45">
        <v>17747</v>
      </c>
      <c r="G69" s="33" t="s">
        <v>186</v>
      </c>
    </row>
    <row r="70" spans="1:7" x14ac:dyDescent="0.25">
      <c r="A70" s="54" t="s">
        <v>42</v>
      </c>
      <c r="B70" s="33" t="s">
        <v>142</v>
      </c>
      <c r="C70" s="65">
        <v>1.5</v>
      </c>
      <c r="D70" s="54" t="s">
        <v>125</v>
      </c>
      <c r="E70" s="67">
        <v>1989</v>
      </c>
      <c r="F70" s="66">
        <v>14650</v>
      </c>
      <c r="G70" s="54" t="s">
        <v>141</v>
      </c>
    </row>
    <row r="71" spans="1:7" x14ac:dyDescent="0.25">
      <c r="A71" s="33" t="s">
        <v>42</v>
      </c>
      <c r="B71" s="33" t="s">
        <v>142</v>
      </c>
      <c r="C71" s="38" t="s">
        <v>143</v>
      </c>
      <c r="D71" s="33" t="s">
        <v>125</v>
      </c>
      <c r="E71" s="35">
        <v>1989</v>
      </c>
      <c r="F71" s="39">
        <v>20591</v>
      </c>
      <c r="G71" s="33" t="s">
        <v>141</v>
      </c>
    </row>
    <row r="72" spans="1:7" x14ac:dyDescent="0.25">
      <c r="A72" s="33" t="s">
        <v>42</v>
      </c>
      <c r="B72" s="33" t="s">
        <v>142</v>
      </c>
      <c r="C72" s="38" t="s">
        <v>144</v>
      </c>
      <c r="D72" s="33" t="s">
        <v>125</v>
      </c>
      <c r="E72" s="35">
        <v>1989</v>
      </c>
      <c r="F72" s="39">
        <v>18580</v>
      </c>
      <c r="G72" s="33" t="s">
        <v>141</v>
      </c>
    </row>
    <row r="73" spans="1:7" x14ac:dyDescent="0.25">
      <c r="A73" s="33" t="s">
        <v>42</v>
      </c>
      <c r="B73" s="33" t="s">
        <v>142</v>
      </c>
      <c r="C73" s="38" t="s">
        <v>145</v>
      </c>
      <c r="D73" s="33" t="s">
        <v>125</v>
      </c>
      <c r="E73" s="35">
        <v>1989</v>
      </c>
      <c r="F73" s="43">
        <v>23656</v>
      </c>
      <c r="G73" s="33" t="s">
        <v>141</v>
      </c>
    </row>
    <row r="74" spans="1:7" x14ac:dyDescent="0.25">
      <c r="A74" s="33" t="s">
        <v>42</v>
      </c>
      <c r="B74" s="33" t="s">
        <v>153</v>
      </c>
      <c r="C74" s="38" t="s">
        <v>154</v>
      </c>
      <c r="D74" s="33" t="s">
        <v>120</v>
      </c>
      <c r="E74" s="35">
        <v>1989</v>
      </c>
      <c r="F74" s="39">
        <v>24647</v>
      </c>
      <c r="G74" s="33" t="s">
        <v>141</v>
      </c>
    </row>
    <row r="75" spans="1:7" x14ac:dyDescent="0.25">
      <c r="A75" s="33" t="s">
        <v>42</v>
      </c>
      <c r="B75" s="33" t="s">
        <v>146</v>
      </c>
      <c r="C75" s="38">
        <v>2</v>
      </c>
      <c r="D75" s="33" t="s">
        <v>120</v>
      </c>
      <c r="E75" s="35">
        <v>1989</v>
      </c>
      <c r="F75" s="43">
        <v>24534</v>
      </c>
      <c r="G75" s="33" t="s">
        <v>147</v>
      </c>
    </row>
    <row r="76" spans="1:7" x14ac:dyDescent="0.25">
      <c r="A76" s="54" t="s">
        <v>42</v>
      </c>
      <c r="B76" s="60" t="s">
        <v>188</v>
      </c>
      <c r="C76" s="72">
        <v>2.4</v>
      </c>
      <c r="D76" s="64" t="s">
        <v>120</v>
      </c>
      <c r="E76" s="64">
        <v>1989</v>
      </c>
      <c r="F76" s="55">
        <v>8880</v>
      </c>
      <c r="G76" s="54" t="s">
        <v>189</v>
      </c>
    </row>
    <row r="77" spans="1:7" x14ac:dyDescent="0.25">
      <c r="A77" s="54" t="s">
        <v>42</v>
      </c>
      <c r="B77" s="60" t="s">
        <v>188</v>
      </c>
      <c r="C77" s="72" t="s">
        <v>154</v>
      </c>
      <c r="D77" s="64" t="s">
        <v>120</v>
      </c>
      <c r="E77" s="64">
        <v>1989</v>
      </c>
      <c r="F77" s="55">
        <v>10526</v>
      </c>
      <c r="G77" s="54" t="s">
        <v>189</v>
      </c>
    </row>
    <row r="78" spans="1:7" x14ac:dyDescent="0.25">
      <c r="A78" s="54" t="s">
        <v>42</v>
      </c>
      <c r="B78" s="60" t="s">
        <v>188</v>
      </c>
      <c r="C78" s="72" t="s">
        <v>190</v>
      </c>
      <c r="D78" s="64" t="s">
        <v>44</v>
      </c>
      <c r="E78" s="64">
        <v>1989</v>
      </c>
      <c r="F78" s="55">
        <v>12702</v>
      </c>
      <c r="G78" s="54" t="s">
        <v>189</v>
      </c>
    </row>
    <row r="79" spans="1:7" x14ac:dyDescent="0.25">
      <c r="A79" s="54" t="s">
        <v>42</v>
      </c>
      <c r="B79" s="60" t="s">
        <v>191</v>
      </c>
      <c r="C79" s="119">
        <v>2</v>
      </c>
      <c r="D79" s="64" t="s">
        <v>120</v>
      </c>
      <c r="E79" s="120">
        <v>1989</v>
      </c>
      <c r="F79" s="55">
        <v>8092</v>
      </c>
      <c r="G79" s="54" t="s">
        <v>189</v>
      </c>
    </row>
    <row r="80" spans="1:7" x14ac:dyDescent="0.25">
      <c r="A80" s="54" t="s">
        <v>42</v>
      </c>
      <c r="B80" s="54" t="s">
        <v>155</v>
      </c>
      <c r="C80" s="56">
        <v>1.5</v>
      </c>
      <c r="D80" s="54" t="s">
        <v>156</v>
      </c>
      <c r="E80" s="54">
        <v>1989</v>
      </c>
      <c r="F80" s="57">
        <v>15678</v>
      </c>
      <c r="G80" s="54" t="s">
        <v>141</v>
      </c>
    </row>
    <row r="81" spans="1:7" x14ac:dyDescent="0.25">
      <c r="A81" s="33" t="s">
        <v>42</v>
      </c>
      <c r="B81" s="33" t="s">
        <v>155</v>
      </c>
      <c r="C81" s="34">
        <v>1.8</v>
      </c>
      <c r="D81" s="33" t="s">
        <v>156</v>
      </c>
      <c r="E81" s="35">
        <v>1989</v>
      </c>
      <c r="F81" s="36">
        <v>15271</v>
      </c>
      <c r="G81" s="33" t="s">
        <v>141</v>
      </c>
    </row>
    <row r="82" spans="1:7" x14ac:dyDescent="0.25">
      <c r="A82" s="33" t="s">
        <v>42</v>
      </c>
      <c r="B82" s="33" t="s">
        <v>155</v>
      </c>
      <c r="C82" s="34">
        <v>1.8</v>
      </c>
      <c r="D82" s="33" t="s">
        <v>44</v>
      </c>
      <c r="E82" s="35">
        <v>1989</v>
      </c>
      <c r="F82" s="36">
        <v>27016</v>
      </c>
      <c r="G82" s="33" t="s">
        <v>141</v>
      </c>
    </row>
    <row r="83" spans="1:7" x14ac:dyDescent="0.25">
      <c r="A83" s="33" t="s">
        <v>42</v>
      </c>
      <c r="B83" s="33" t="s">
        <v>155</v>
      </c>
      <c r="C83" s="34">
        <v>2</v>
      </c>
      <c r="D83" s="33" t="s">
        <v>156</v>
      </c>
      <c r="E83" s="35">
        <v>1989</v>
      </c>
      <c r="F83" s="36">
        <v>13116</v>
      </c>
      <c r="G83" s="33" t="s">
        <v>141</v>
      </c>
    </row>
    <row r="84" spans="1:7" x14ac:dyDescent="0.25">
      <c r="A84" s="33" t="s">
        <v>42</v>
      </c>
      <c r="B84" s="33" t="s">
        <v>155</v>
      </c>
      <c r="C84" s="34">
        <v>2</v>
      </c>
      <c r="D84" s="33" t="s">
        <v>44</v>
      </c>
      <c r="E84" s="35">
        <v>1989</v>
      </c>
      <c r="F84" s="36">
        <v>19058</v>
      </c>
      <c r="G84" s="33" t="s">
        <v>141</v>
      </c>
    </row>
    <row r="85" spans="1:7" x14ac:dyDescent="0.25">
      <c r="A85" s="33" t="s">
        <v>42</v>
      </c>
      <c r="B85" s="33" t="s">
        <v>157</v>
      </c>
      <c r="C85" s="34">
        <v>1.8</v>
      </c>
      <c r="D85" s="33" t="s">
        <v>120</v>
      </c>
      <c r="E85" s="35">
        <v>1989</v>
      </c>
      <c r="F85" s="37">
        <v>15771</v>
      </c>
      <c r="G85" s="33" t="s">
        <v>141</v>
      </c>
    </row>
    <row r="86" spans="1:7" x14ac:dyDescent="0.25">
      <c r="A86" s="33" t="s">
        <v>42</v>
      </c>
      <c r="B86" s="33" t="s">
        <v>157</v>
      </c>
      <c r="C86" s="34">
        <v>2</v>
      </c>
      <c r="D86" s="33" t="s">
        <v>120</v>
      </c>
      <c r="E86" s="35">
        <v>1989</v>
      </c>
      <c r="F86" s="37">
        <v>19914</v>
      </c>
      <c r="G86" s="33" t="s">
        <v>141</v>
      </c>
    </row>
    <row r="87" spans="1:7" x14ac:dyDescent="0.25">
      <c r="A87" s="33" t="s">
        <v>42</v>
      </c>
      <c r="B87" s="33" t="s">
        <v>157</v>
      </c>
      <c r="C87" s="34" t="s">
        <v>154</v>
      </c>
      <c r="D87" s="33" t="s">
        <v>120</v>
      </c>
      <c r="E87" s="35">
        <v>1989</v>
      </c>
      <c r="F87" s="37">
        <v>25340</v>
      </c>
      <c r="G87" s="33" t="s">
        <v>141</v>
      </c>
    </row>
    <row r="88" spans="1:7" x14ac:dyDescent="0.25">
      <c r="A88" s="33" t="s">
        <v>42</v>
      </c>
      <c r="B88" s="33" t="s">
        <v>157</v>
      </c>
      <c r="C88" s="34" t="s">
        <v>158</v>
      </c>
      <c r="D88" s="33" t="s">
        <v>120</v>
      </c>
      <c r="E88" s="35">
        <v>1989</v>
      </c>
      <c r="F88" s="37">
        <v>16590</v>
      </c>
      <c r="G88" s="33" t="s">
        <v>141</v>
      </c>
    </row>
    <row r="89" spans="1:7" s="238" customFormat="1" x14ac:dyDescent="0.25">
      <c r="A89" s="172" t="s">
        <v>42</v>
      </c>
      <c r="B89" s="172" t="s">
        <v>224</v>
      </c>
      <c r="C89" s="34">
        <v>1.3</v>
      </c>
      <c r="D89" s="172" t="s">
        <v>125</v>
      </c>
      <c r="E89" s="173">
        <v>1989</v>
      </c>
      <c r="F89" s="239">
        <v>6405</v>
      </c>
      <c r="G89" s="172" t="s">
        <v>173</v>
      </c>
    </row>
    <row r="90" spans="1:7" s="238" customFormat="1" x14ac:dyDescent="0.25">
      <c r="A90" s="172" t="s">
        <v>42</v>
      </c>
      <c r="B90" s="172" t="s">
        <v>224</v>
      </c>
      <c r="C90" s="34">
        <v>1.3</v>
      </c>
      <c r="D90" s="172" t="s">
        <v>125</v>
      </c>
      <c r="E90" s="173">
        <v>1989</v>
      </c>
      <c r="F90" s="239">
        <v>7061</v>
      </c>
      <c r="G90" s="172" t="s">
        <v>186</v>
      </c>
    </row>
    <row r="91" spans="1:7" customFormat="1" x14ac:dyDescent="0.25">
      <c r="A91" s="172" t="s">
        <v>42</v>
      </c>
      <c r="B91" s="172" t="s">
        <v>224</v>
      </c>
      <c r="C91" s="34">
        <v>1.5</v>
      </c>
      <c r="D91" s="172" t="s">
        <v>125</v>
      </c>
      <c r="E91" s="173">
        <v>1989</v>
      </c>
      <c r="F91" s="239">
        <v>7831</v>
      </c>
      <c r="G91" s="172" t="s">
        <v>173</v>
      </c>
    </row>
    <row r="92" spans="1:7" customFormat="1" x14ac:dyDescent="0.25">
      <c r="A92" s="172" t="s">
        <v>42</v>
      </c>
      <c r="B92" s="172" t="s">
        <v>224</v>
      </c>
      <c r="C92" s="34">
        <v>1.5</v>
      </c>
      <c r="D92" s="172" t="s">
        <v>125</v>
      </c>
      <c r="E92" s="173">
        <v>1989</v>
      </c>
      <c r="F92" s="239">
        <v>8207</v>
      </c>
      <c r="G92" s="172" t="s">
        <v>186</v>
      </c>
    </row>
    <row r="93" spans="1:7" x14ac:dyDescent="0.25">
      <c r="A93" s="54" t="s">
        <v>42</v>
      </c>
      <c r="B93" s="33" t="s">
        <v>159</v>
      </c>
      <c r="C93" s="65">
        <v>1.8</v>
      </c>
      <c r="D93" s="54" t="s">
        <v>156</v>
      </c>
      <c r="E93" s="67">
        <v>1989</v>
      </c>
      <c r="F93" s="66">
        <v>16327</v>
      </c>
      <c r="G93" s="54" t="s">
        <v>160</v>
      </c>
    </row>
    <row r="94" spans="1:7" x14ac:dyDescent="0.25">
      <c r="A94" s="33" t="s">
        <v>42</v>
      </c>
      <c r="B94" s="33" t="s">
        <v>159</v>
      </c>
      <c r="C94" s="46">
        <v>1.8</v>
      </c>
      <c r="D94" s="33" t="s">
        <v>41</v>
      </c>
      <c r="E94" s="42">
        <v>1989</v>
      </c>
      <c r="F94" s="45">
        <v>14504</v>
      </c>
      <c r="G94" s="33" t="s">
        <v>160</v>
      </c>
    </row>
    <row r="95" spans="1:7" x14ac:dyDescent="0.25">
      <c r="A95" s="54" t="s">
        <v>42</v>
      </c>
      <c r="B95" s="33" t="s">
        <v>159</v>
      </c>
      <c r="C95" s="65">
        <v>2</v>
      </c>
      <c r="D95" s="54" t="s">
        <v>156</v>
      </c>
      <c r="E95" s="67">
        <v>1989</v>
      </c>
      <c r="F95" s="66">
        <v>22268</v>
      </c>
      <c r="G95" s="54" t="s">
        <v>160</v>
      </c>
    </row>
    <row r="96" spans="1:7" x14ac:dyDescent="0.25">
      <c r="A96" s="33" t="s">
        <v>42</v>
      </c>
      <c r="B96" s="33" t="s">
        <v>159</v>
      </c>
      <c r="C96" s="38">
        <v>2</v>
      </c>
      <c r="D96" s="33" t="s">
        <v>44</v>
      </c>
      <c r="E96" s="35">
        <v>1989</v>
      </c>
      <c r="F96" s="39">
        <v>28920</v>
      </c>
      <c r="G96" s="33" t="s">
        <v>160</v>
      </c>
    </row>
    <row r="97" spans="1:7" x14ac:dyDescent="0.25">
      <c r="A97" s="54" t="s">
        <v>42</v>
      </c>
      <c r="B97" s="38" t="s">
        <v>2932</v>
      </c>
      <c r="C97" s="65" t="s">
        <v>2931</v>
      </c>
      <c r="D97" s="64" t="s">
        <v>43</v>
      </c>
      <c r="E97" s="67" t="s">
        <v>163</v>
      </c>
      <c r="F97" s="55">
        <v>24451</v>
      </c>
      <c r="G97" s="54" t="s">
        <v>2933</v>
      </c>
    </row>
    <row r="98" spans="1:7" x14ac:dyDescent="0.25">
      <c r="A98" s="54" t="s">
        <v>42</v>
      </c>
      <c r="B98" s="38" t="s">
        <v>2932</v>
      </c>
      <c r="C98" s="65" t="s">
        <v>2931</v>
      </c>
      <c r="D98" s="64" t="s">
        <v>43</v>
      </c>
      <c r="E98" s="67" t="s">
        <v>163</v>
      </c>
      <c r="F98" s="55">
        <v>24963</v>
      </c>
      <c r="G98" s="54" t="s">
        <v>2929</v>
      </c>
    </row>
    <row r="99" spans="1:7" x14ac:dyDescent="0.25">
      <c r="A99" s="33" t="s">
        <v>42</v>
      </c>
      <c r="B99" s="33" t="s">
        <v>192</v>
      </c>
      <c r="C99" s="38" t="s">
        <v>193</v>
      </c>
      <c r="D99" s="33" t="s">
        <v>44</v>
      </c>
      <c r="E99" s="35">
        <v>1989</v>
      </c>
      <c r="F99" s="39">
        <v>27543</v>
      </c>
      <c r="G99" s="33" t="s">
        <v>147</v>
      </c>
    </row>
    <row r="100" spans="1:7" s="91" customFormat="1" x14ac:dyDescent="0.25">
      <c r="A100" s="33" t="s">
        <v>42</v>
      </c>
      <c r="B100" s="33" t="s">
        <v>192</v>
      </c>
      <c r="C100" s="38" t="s">
        <v>194</v>
      </c>
      <c r="D100" s="33" t="s">
        <v>44</v>
      </c>
      <c r="E100" s="35">
        <v>1989</v>
      </c>
      <c r="F100" s="43">
        <v>28576</v>
      </c>
      <c r="G100" s="33" t="s">
        <v>147</v>
      </c>
    </row>
    <row r="101" spans="1:7" s="91" customFormat="1" x14ac:dyDescent="0.25">
      <c r="A101" s="54" t="s">
        <v>42</v>
      </c>
      <c r="B101" s="54" t="s">
        <v>148</v>
      </c>
      <c r="C101" s="56">
        <v>2.4</v>
      </c>
      <c r="D101" s="54" t="s">
        <v>44</v>
      </c>
      <c r="E101" s="54">
        <v>1989</v>
      </c>
      <c r="F101" s="57">
        <v>27657</v>
      </c>
      <c r="G101" s="54" t="s">
        <v>147</v>
      </c>
    </row>
    <row r="102" spans="1:7" s="91" customFormat="1" x14ac:dyDescent="0.25">
      <c r="A102" s="54" t="s">
        <v>856</v>
      </c>
      <c r="B102" s="54" t="s">
        <v>1513</v>
      </c>
      <c r="C102" s="56">
        <v>1</v>
      </c>
      <c r="D102" s="54" t="s">
        <v>110</v>
      </c>
      <c r="E102" s="54">
        <v>1989</v>
      </c>
      <c r="F102" s="57">
        <v>7337</v>
      </c>
      <c r="G102" s="54" t="s">
        <v>186</v>
      </c>
    </row>
    <row r="103" spans="1:7" s="91" customFormat="1" x14ac:dyDescent="0.25">
      <c r="A103" s="54" t="s">
        <v>856</v>
      </c>
      <c r="B103" s="54" t="s">
        <v>1513</v>
      </c>
      <c r="C103" s="56">
        <v>1</v>
      </c>
      <c r="D103" s="54" t="s">
        <v>110</v>
      </c>
      <c r="E103" s="54">
        <v>1989</v>
      </c>
      <c r="F103" s="57">
        <v>6837</v>
      </c>
      <c r="G103" s="54" t="s">
        <v>1213</v>
      </c>
    </row>
    <row r="104" spans="1:7" s="91" customFormat="1" x14ac:dyDescent="0.25">
      <c r="A104" s="54" t="s">
        <v>856</v>
      </c>
      <c r="B104" s="54" t="s">
        <v>1513</v>
      </c>
      <c r="C104" s="56">
        <v>1.4</v>
      </c>
      <c r="D104" s="54" t="s">
        <v>110</v>
      </c>
      <c r="E104" s="54">
        <v>1989</v>
      </c>
      <c r="F104" s="57">
        <v>8337</v>
      </c>
      <c r="G104" s="54" t="s">
        <v>186</v>
      </c>
    </row>
    <row r="105" spans="1:7" s="91" customFormat="1" x14ac:dyDescent="0.25">
      <c r="A105" s="54" t="s">
        <v>856</v>
      </c>
      <c r="B105" s="54" t="s">
        <v>1513</v>
      </c>
      <c r="C105" s="56">
        <v>1.4</v>
      </c>
      <c r="D105" s="54" t="s">
        <v>110</v>
      </c>
      <c r="E105" s="54">
        <v>1989</v>
      </c>
      <c r="F105" s="57">
        <v>7837</v>
      </c>
      <c r="G105" s="54" t="s">
        <v>1213</v>
      </c>
    </row>
    <row r="114" spans="5:6" x14ac:dyDescent="0.25">
      <c r="E114" s="40"/>
      <c r="F114" s="40"/>
    </row>
    <row r="115" spans="5:6" x14ac:dyDescent="0.25">
      <c r="E115" s="40"/>
      <c r="F115" s="40"/>
    </row>
    <row r="116" spans="5:6" x14ac:dyDescent="0.25">
      <c r="E116" s="40"/>
      <c r="F116" s="40"/>
    </row>
    <row r="117" spans="5:6" x14ac:dyDescent="0.25">
      <c r="E117" s="40"/>
      <c r="F117" s="40"/>
    </row>
  </sheetData>
  <sheetProtection algorithmName="SHA-512" hashValue="0kygqgWQXiUQug1AWBm4Qz1wmL722LaMmYm3PS7UC5APQcGxYFWkOUSMUkQWxBD6bcqjo3tbPC3I/iQ8Uefk+Q==" saltValue="gToGhKWMsf5dynuRyfmMOA==" spinCount="100000" sheet="1" objects="1" scenarios="1"/>
  <hyperlinks>
    <hyperlink ref="C5" r:id="rId1" display="http://specs.cars-directory.net/mitsubishi/minica/660_Ce_sunroof_42387.html"/>
    <hyperlink ref="C7" r:id="rId2" display="http://specs.cars-directory.net/mitsubishi/pajero/3.0_super_sports_10129.html"/>
    <hyperlink ref="C6" r:id="rId3" display="http://specs.cars-directory.net/mitsubishi/minica/660_Ce_sunroof_42388.html"/>
    <hyperlink ref="C48" r:id="rId4" display="http://specs.cars-directory.net/toyota/celica/2.0_active_sports_28925.html"/>
    <hyperlink ref="C46" r:id="rId5" display="http://specs.cars-directory.net/toyota/celica/2.0_GT-FOUR_28921.html"/>
    <hyperlink ref="C47" r:id="rId6" display="http://specs.cars-directory.net/toyota/celica/2.0_GT-R_28906.html"/>
    <hyperlink ref="C49" r:id="rId7" display="http://specs.cars-directory.net/toyota/celica/2.0_S-R_28884.html"/>
    <hyperlink ref="C50" r:id="rId8" display="http://specs.cars-directory.net/toyota/celica/2.0_Z-R_28894.html"/>
    <hyperlink ref="C51" r:id="rId9" display="http://specs.cars-directory.net/toyota/century/4.0_D_type_column__29070.html"/>
    <hyperlink ref="C52" r:id="rId10" display="http://specs.cars-directory.net/toyota/century/4.0_H_type_Limousine_column__29079.html"/>
    <hyperlink ref="C62" r:id="rId11" display="http://specs.cars-directory.net/toyota/corolla_levin/1.5_G_26277.html"/>
    <hyperlink ref="C63" r:id="rId12" display="http://specs.cars-directory.net/toyota/corolla_levin/1.6_GT_26281.html"/>
    <hyperlink ref="C70" r:id="rId13" display="http://specs.cars-directory.net/toyota/corona/1.5_DX_27498.html"/>
    <hyperlink ref="C71" r:id="rId14" display="http://specs.cars-directory.net/toyota/corona/1.6_GX_27510.html"/>
    <hyperlink ref="C72" r:id="rId15" display="http://specs.cars-directory.net/toyota/corona/1.8_EX_saloon_27522.html"/>
    <hyperlink ref="C73" r:id="rId16" display="http://specs.cars-directory.net/toyota/corona/2.0_EX_saloon_G_27532.html"/>
    <hyperlink ref="C68" r:id="rId17" display="http://specs.cars-directory.net/toyota/corona/1.8_SF-X_27626.html"/>
    <hyperlink ref="C69" r:id="rId18" display="http://specs.cars-directory.net/toyota/corona/2.0_SF-G_27628.html"/>
    <hyperlink ref="C66" r:id="rId19" display="http://specs.cars-directory.net/toyota/corona/1.8_EX_27600.html"/>
    <hyperlink ref="C67" r:id="rId20" display="http://specs.cars-directory.net/toyota/corona/2.0_GT_27616.html"/>
    <hyperlink ref="C64" r:id="rId21" display="http://specs.cars-directory.net/toyota/corona_exiv/1.8_FE_27646.html"/>
    <hyperlink ref="C65" r:id="rId22" display="http://specs.cars-directory.net/toyota/corona_exiv/2.0_FE_27662.html"/>
    <hyperlink ref="C74" r:id="rId23" display="http://specs.cars-directory.net/toyota/cresta/2.4D_Super_custom_27096.html"/>
    <hyperlink ref="C75" r:id="rId24" display="http://specs.cars-directory.net/toyota/crown_wagon/2.0_wagon_royal_extra_26887.html"/>
    <hyperlink ref="C80" r:id="rId25" display="http://specs.cars-directory.net/toyota/lite_ace/1.5_LD_high_roof_32092.html"/>
    <hyperlink ref="C81" r:id="rId26" display="http://specs.cars-directory.net/toyota/lite_ace/1.8_FXV_32127.html"/>
    <hyperlink ref="C82" r:id="rId27" display="http://specs.cars-directory.net/toyota/lite_ace/1.8_FXV_32127.html"/>
    <hyperlink ref="C83" r:id="rId28" display="http://specs.cars-directory.net/toyota/lite_ace/2.0_FXV_32281.html"/>
    <hyperlink ref="C84" r:id="rId29" display="http://specs.cars-directory.net/toyota/lite_ace/2.0_FXV_32281.html"/>
    <hyperlink ref="C86" r:id="rId30" display="http://specs.cars-directory.net/toyota/mark_ii/2.0_Grande_31750.html"/>
    <hyperlink ref="C87" r:id="rId31" display="http://specs.cars-directory.net/toyota/mark_ii/2.4D_GL_31911.html"/>
    <hyperlink ref="C93" r:id="rId32" display="http://specs.cars-directory.net/toyota/town_ace/1.8_Custom_high_roof_29389.html"/>
    <hyperlink ref="C95" r:id="rId33" display="http://specs.cars-directory.net/toyota/town_ace/2.0_Royal_Lounge_limited_skylight_roof_29554.html"/>
    <hyperlink ref="C96" r:id="rId34" display="http://specs.cars-directory.net/toyota/town_ace/2.0_Royal_Lounge_limited_skylight_roof_29554.html"/>
    <hyperlink ref="C101" r:id="rId35" display="http://specs.cars-directory.net/toyota/land_cruiser_prado/2.4_EX_diesel_turbo_4WD_40642.html"/>
    <hyperlink ref="C100" r:id="rId36" display="http://specs.cars-directory.net/toyota/land_cruiser/4.2DT_100_VX_32970.html"/>
    <hyperlink ref="C99" r:id="rId37" display="http://specs.cars-directory.net/toyota/land_cruiser/4.0_80_VX_32740.html"/>
    <hyperlink ref="C40" r:id="rId38" display="http://specs.cars-directory.net/nissan/terrano/2.7DT_R2m_16861.html"/>
    <hyperlink ref="C41" r:id="rId39" display="http://specs.cars-directory.net/nissan/terrano/3.0_R3m_16904.html"/>
    <hyperlink ref="C39" r:id="rId40" display="http://specs.cars-directory.net/nissan/terrano/2.7D_A1m_17007.html"/>
    <hyperlink ref="C37" r:id="rId41" display="http://specs.cars-directory.net/nissan/sunny_california/1.5_Sanjose_14708.html"/>
    <hyperlink ref="C38" r:id="rId42" display="http://specs.cars-directory.net/nissan/sunny_rz-1/1.6_twincam_NISMO_14704.html"/>
    <hyperlink ref="C79" r:id="rId43" display="http://specs.cars-directory.net/toyota/hiace/2.0_Custom_30019.html"/>
    <hyperlink ref="C76" r:id="rId44" display="http://specs.cars-directory.net/toyota/hiace/2.4_Custom_30032.html"/>
    <hyperlink ref="C77" r:id="rId45" display="http://specs.cars-directory.net/toyota/hiace/2.4D_Custom_30057.html"/>
    <hyperlink ref="C78" r:id="rId46" display="http://specs.cars-directory.net/toyota/hiace/2.8D_Deluxe_long_30069.html"/>
    <hyperlink ref="C89" r:id="rId47" display="http://specs.cars-directory.net/toyota/starlet/1.5D_Soleil_28114.html"/>
    <hyperlink ref="C90" r:id="rId48" display="http://specs.cars-directory.net/toyota/starlet/1.5D_X_28136.html"/>
    <hyperlink ref="C91" r:id="rId49" display="http://specs.cars-directory.net/toyota/starlet/1.5D_Soleil_28114.html"/>
    <hyperlink ref="C92" r:id="rId50" display="http://specs.cars-directory.net/toyota/starlet/1.5D_X_28136.html"/>
  </hyperlinks>
  <pageMargins left="0.7" right="0.7" top="0.75" bottom="0.75" header="0.3" footer="0.3"/>
  <pageSetup orientation="portrait" r:id="rId5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H149"/>
  <sheetViews>
    <sheetView workbookViewId="0">
      <pane ySplit="1" topLeftCell="A2" activePane="bottomLeft" state="frozen"/>
      <selection activeCell="B1" sqref="B1"/>
      <selection pane="bottomLeft" activeCell="B1" sqref="B1"/>
    </sheetView>
  </sheetViews>
  <sheetFormatPr defaultColWidth="9.140625" defaultRowHeight="15.75" x14ac:dyDescent="0.25"/>
  <cols>
    <col min="1" max="1" width="26.5703125" style="40" customWidth="1"/>
    <col min="2" max="2" width="54.140625" style="40" customWidth="1"/>
    <col min="3" max="3" width="27.42578125" style="419" customWidth="1"/>
    <col min="4" max="4" width="9.140625" style="40"/>
    <col min="5" max="5" width="12.42578125" style="44" customWidth="1"/>
    <col min="6" max="6" width="24.85546875" style="44" bestFit="1" customWidth="1"/>
    <col min="7" max="7" width="35.710937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customFormat="1" x14ac:dyDescent="0.25">
      <c r="A2" s="54" t="s">
        <v>86</v>
      </c>
      <c r="B2" s="54" t="s">
        <v>6729</v>
      </c>
      <c r="C2" s="252" t="s">
        <v>6727</v>
      </c>
      <c r="D2" s="336" t="s">
        <v>426</v>
      </c>
      <c r="E2" s="64">
        <v>1990</v>
      </c>
      <c r="F2" s="564">
        <v>15580</v>
      </c>
      <c r="G2" s="563" t="s">
        <v>5340</v>
      </c>
    </row>
    <row r="3" spans="1:7" customFormat="1" x14ac:dyDescent="0.25">
      <c r="A3" s="54" t="s">
        <v>86</v>
      </c>
      <c r="B3" s="54" t="s">
        <v>6728</v>
      </c>
      <c r="C3" s="252" t="s">
        <v>6727</v>
      </c>
      <c r="D3" s="336" t="s">
        <v>426</v>
      </c>
      <c r="E3" s="64">
        <v>1990</v>
      </c>
      <c r="F3" s="76">
        <v>18445</v>
      </c>
      <c r="G3" s="563" t="s">
        <v>5340</v>
      </c>
    </row>
    <row r="4" spans="1:7" x14ac:dyDescent="0.25">
      <c r="A4" s="33" t="s">
        <v>1916</v>
      </c>
      <c r="B4" s="38" t="s">
        <v>1715</v>
      </c>
      <c r="C4" s="171" t="s">
        <v>158</v>
      </c>
      <c r="D4" s="35" t="s">
        <v>44</v>
      </c>
      <c r="E4" s="35">
        <v>1990</v>
      </c>
      <c r="F4" s="48">
        <v>15980</v>
      </c>
      <c r="G4" s="33" t="s">
        <v>147</v>
      </c>
    </row>
    <row r="5" spans="1:7" x14ac:dyDescent="0.25">
      <c r="A5" s="33" t="s">
        <v>117</v>
      </c>
      <c r="B5" s="33" t="s">
        <v>161</v>
      </c>
      <c r="C5" s="431" t="s">
        <v>162</v>
      </c>
      <c r="D5" s="35" t="s">
        <v>125</v>
      </c>
      <c r="E5" s="42" t="s">
        <v>201</v>
      </c>
      <c r="F5" s="66">
        <v>7443</v>
      </c>
      <c r="G5" s="33"/>
    </row>
    <row r="6" spans="1:7" x14ac:dyDescent="0.25">
      <c r="A6" s="33" t="s">
        <v>117</v>
      </c>
      <c r="B6" s="33" t="s">
        <v>161</v>
      </c>
      <c r="C6" s="431" t="s">
        <v>165</v>
      </c>
      <c r="D6" s="35" t="s">
        <v>44</v>
      </c>
      <c r="E6" s="42" t="s">
        <v>201</v>
      </c>
      <c r="F6" s="66">
        <v>7748</v>
      </c>
      <c r="G6" s="33"/>
    </row>
    <row r="7" spans="1:7" x14ac:dyDescent="0.25">
      <c r="A7" s="33" t="s">
        <v>117</v>
      </c>
      <c r="B7" s="33" t="s">
        <v>167</v>
      </c>
      <c r="C7" s="431" t="s">
        <v>168</v>
      </c>
      <c r="D7" s="35" t="s">
        <v>125</v>
      </c>
      <c r="E7" s="42" t="s">
        <v>201</v>
      </c>
      <c r="F7" s="66">
        <v>20380</v>
      </c>
      <c r="G7" s="33"/>
    </row>
    <row r="8" spans="1:7" x14ac:dyDescent="0.25">
      <c r="A8" s="33" t="s">
        <v>117</v>
      </c>
      <c r="B8" s="33" t="s">
        <v>202</v>
      </c>
      <c r="C8" s="431" t="s">
        <v>203</v>
      </c>
      <c r="D8" s="35" t="s">
        <v>125</v>
      </c>
      <c r="E8" s="42" t="s">
        <v>201</v>
      </c>
      <c r="F8" s="66">
        <v>21790</v>
      </c>
      <c r="G8" s="33"/>
    </row>
    <row r="9" spans="1:7" x14ac:dyDescent="0.25">
      <c r="A9" s="33" t="s">
        <v>117</v>
      </c>
      <c r="B9" s="33" t="s">
        <v>202</v>
      </c>
      <c r="C9" s="431" t="s">
        <v>205</v>
      </c>
      <c r="D9" s="35" t="s">
        <v>125</v>
      </c>
      <c r="E9" s="42" t="s">
        <v>201</v>
      </c>
      <c r="F9" s="66">
        <v>24267</v>
      </c>
      <c r="G9" s="33"/>
    </row>
    <row r="10" spans="1:7" x14ac:dyDescent="0.25">
      <c r="A10" s="33" t="s">
        <v>117</v>
      </c>
      <c r="B10" s="33" t="s">
        <v>202</v>
      </c>
      <c r="C10" s="431" t="s">
        <v>205</v>
      </c>
      <c r="D10" s="35" t="s">
        <v>44</v>
      </c>
      <c r="E10" s="42" t="s">
        <v>201</v>
      </c>
      <c r="F10" s="66">
        <v>30164</v>
      </c>
      <c r="G10" s="33"/>
    </row>
    <row r="11" spans="1:7" x14ac:dyDescent="0.25">
      <c r="A11" s="33" t="s">
        <v>117</v>
      </c>
      <c r="B11" s="33" t="s">
        <v>202</v>
      </c>
      <c r="C11" s="431" t="s">
        <v>206</v>
      </c>
      <c r="D11" s="35" t="s">
        <v>125</v>
      </c>
      <c r="E11" s="42" t="s">
        <v>201</v>
      </c>
      <c r="F11" s="66">
        <v>35139</v>
      </c>
      <c r="G11" s="33"/>
    </row>
    <row r="12" spans="1:7" x14ac:dyDescent="0.25">
      <c r="A12" s="33" t="s">
        <v>117</v>
      </c>
      <c r="B12" s="33" t="s">
        <v>202</v>
      </c>
      <c r="C12" s="431" t="s">
        <v>206</v>
      </c>
      <c r="D12" s="35" t="s">
        <v>44</v>
      </c>
      <c r="E12" s="42" t="s">
        <v>201</v>
      </c>
      <c r="F12" s="66">
        <v>38449</v>
      </c>
      <c r="G12" s="33"/>
    </row>
    <row r="13" spans="1:7" x14ac:dyDescent="0.25">
      <c r="A13" s="33" t="s">
        <v>117</v>
      </c>
      <c r="B13" s="33" t="s">
        <v>118</v>
      </c>
      <c r="C13" s="431" t="s">
        <v>119</v>
      </c>
      <c r="D13" s="33"/>
      <c r="E13" s="42" t="s">
        <v>201</v>
      </c>
      <c r="F13" s="66">
        <v>34740</v>
      </c>
      <c r="G13" s="33"/>
    </row>
    <row r="14" spans="1:7" customFormat="1" x14ac:dyDescent="0.25">
      <c r="A14" s="54" t="s">
        <v>117</v>
      </c>
      <c r="B14" s="33" t="s">
        <v>6617</v>
      </c>
      <c r="C14" s="169"/>
      <c r="D14" s="54"/>
      <c r="E14" s="64">
        <v>1990</v>
      </c>
      <c r="F14" s="55">
        <v>52500</v>
      </c>
      <c r="G14" s="80" t="s">
        <v>3212</v>
      </c>
    </row>
    <row r="15" spans="1:7" customFormat="1" x14ac:dyDescent="0.25">
      <c r="A15" s="54" t="s">
        <v>117</v>
      </c>
      <c r="B15" s="33" t="s">
        <v>6616</v>
      </c>
      <c r="C15" s="169"/>
      <c r="D15" s="54"/>
      <c r="E15" s="64">
        <v>1990</v>
      </c>
      <c r="F15" s="55">
        <v>65500</v>
      </c>
      <c r="G15" s="80" t="s">
        <v>3211</v>
      </c>
    </row>
    <row r="16" spans="1:7" customFormat="1" x14ac:dyDescent="0.25">
      <c r="A16" s="54" t="s">
        <v>117</v>
      </c>
      <c r="B16" s="33" t="s">
        <v>6615</v>
      </c>
      <c r="C16" s="169"/>
      <c r="D16" s="54"/>
      <c r="E16" s="64">
        <v>1990</v>
      </c>
      <c r="F16" s="55">
        <v>54500</v>
      </c>
      <c r="G16" s="80" t="s">
        <v>3212</v>
      </c>
    </row>
    <row r="17" spans="1:7" customFormat="1" x14ac:dyDescent="0.25">
      <c r="A17" s="54" t="s">
        <v>117</v>
      </c>
      <c r="B17" s="33" t="s">
        <v>6615</v>
      </c>
      <c r="C17" s="169"/>
      <c r="D17" s="54"/>
      <c r="E17" s="64">
        <v>1990</v>
      </c>
      <c r="F17" s="55">
        <v>67500</v>
      </c>
      <c r="G17" s="80" t="s">
        <v>3211</v>
      </c>
    </row>
    <row r="18" spans="1:7" customFormat="1" x14ac:dyDescent="0.25">
      <c r="A18" s="54" t="s">
        <v>117</v>
      </c>
      <c r="B18" s="33" t="s">
        <v>6614</v>
      </c>
      <c r="C18" s="169"/>
      <c r="D18" s="54"/>
      <c r="E18" s="64">
        <v>1990</v>
      </c>
      <c r="F18" s="55">
        <v>56500</v>
      </c>
      <c r="G18" s="80" t="s">
        <v>3212</v>
      </c>
    </row>
    <row r="19" spans="1:7" customFormat="1" x14ac:dyDescent="0.25">
      <c r="A19" s="54" t="s">
        <v>117</v>
      </c>
      <c r="B19" s="33" t="s">
        <v>6614</v>
      </c>
      <c r="C19" s="169"/>
      <c r="D19" s="54"/>
      <c r="E19" s="64">
        <v>1990</v>
      </c>
      <c r="F19" s="55">
        <v>69000</v>
      </c>
      <c r="G19" s="80" t="s">
        <v>3211</v>
      </c>
    </row>
    <row r="20" spans="1:7" customFormat="1" x14ac:dyDescent="0.25">
      <c r="A20" s="54" t="s">
        <v>117</v>
      </c>
      <c r="B20" s="33" t="s">
        <v>6613</v>
      </c>
      <c r="C20" s="169"/>
      <c r="D20" s="54"/>
      <c r="E20" s="64">
        <v>1990</v>
      </c>
      <c r="F20" s="55">
        <v>58500</v>
      </c>
      <c r="G20" s="80" t="s">
        <v>3212</v>
      </c>
    </row>
    <row r="21" spans="1:7" s="183" customFormat="1" x14ac:dyDescent="0.25">
      <c r="A21" s="54" t="s">
        <v>117</v>
      </c>
      <c r="B21" s="33" t="s">
        <v>6613</v>
      </c>
      <c r="C21" s="169"/>
      <c r="D21" s="54"/>
      <c r="E21" s="64">
        <v>1990</v>
      </c>
      <c r="F21" s="55">
        <v>71000</v>
      </c>
      <c r="G21" s="80" t="s">
        <v>3211</v>
      </c>
    </row>
    <row r="22" spans="1:7" customFormat="1" x14ac:dyDescent="0.25">
      <c r="A22" s="54" t="s">
        <v>117</v>
      </c>
      <c r="B22" s="33" t="s">
        <v>6618</v>
      </c>
      <c r="C22" s="169"/>
      <c r="D22" s="54"/>
      <c r="E22" s="64">
        <v>1990</v>
      </c>
      <c r="F22" s="55">
        <v>58600</v>
      </c>
      <c r="G22" s="80" t="s">
        <v>3212</v>
      </c>
    </row>
    <row r="23" spans="1:7" customFormat="1" x14ac:dyDescent="0.25">
      <c r="A23" s="54" t="s">
        <v>117</v>
      </c>
      <c r="B23" s="33" t="s">
        <v>6618</v>
      </c>
      <c r="C23" s="169"/>
      <c r="D23" s="54"/>
      <c r="E23" s="64">
        <v>1990</v>
      </c>
      <c r="F23" s="55">
        <v>71250</v>
      </c>
      <c r="G23" s="80" t="s">
        <v>3211</v>
      </c>
    </row>
    <row r="24" spans="1:7" customFormat="1" x14ac:dyDescent="0.25">
      <c r="A24" s="54" t="s">
        <v>117</v>
      </c>
      <c r="B24" s="33" t="s">
        <v>6611</v>
      </c>
      <c r="C24" s="169"/>
      <c r="D24" s="54"/>
      <c r="E24" s="64">
        <v>1990</v>
      </c>
      <c r="F24" s="55">
        <v>58700</v>
      </c>
      <c r="G24" s="80" t="s">
        <v>3212</v>
      </c>
    </row>
    <row r="25" spans="1:7" customFormat="1" x14ac:dyDescent="0.25">
      <c r="A25" s="54" t="s">
        <v>117</v>
      </c>
      <c r="B25" s="33" t="s">
        <v>6611</v>
      </c>
      <c r="C25" s="169"/>
      <c r="D25" s="54"/>
      <c r="E25" s="64">
        <v>1990</v>
      </c>
      <c r="F25" s="55">
        <v>71500</v>
      </c>
      <c r="G25" s="80" t="s">
        <v>3211</v>
      </c>
    </row>
    <row r="26" spans="1:7" customFormat="1" x14ac:dyDescent="0.25">
      <c r="A26" s="54" t="s">
        <v>117</v>
      </c>
      <c r="B26" s="33" t="s">
        <v>6610</v>
      </c>
      <c r="C26" s="169"/>
      <c r="D26" s="54"/>
      <c r="E26" s="64">
        <v>1990</v>
      </c>
      <c r="F26" s="55">
        <v>58800</v>
      </c>
      <c r="G26" s="80" t="s">
        <v>3212</v>
      </c>
    </row>
    <row r="27" spans="1:7" customFormat="1" x14ac:dyDescent="0.25">
      <c r="A27" s="54" t="s">
        <v>117</v>
      </c>
      <c r="B27" s="33" t="s">
        <v>6610</v>
      </c>
      <c r="C27" s="169"/>
      <c r="D27" s="54"/>
      <c r="E27" s="64">
        <v>1990</v>
      </c>
      <c r="F27" s="55">
        <v>71750</v>
      </c>
      <c r="G27" s="80" t="s">
        <v>3211</v>
      </c>
    </row>
    <row r="28" spans="1:7" customFormat="1" x14ac:dyDescent="0.25">
      <c r="A28" s="54" t="s">
        <v>117</v>
      </c>
      <c r="B28" s="33" t="s">
        <v>6609</v>
      </c>
      <c r="C28" s="169"/>
      <c r="D28" s="54"/>
      <c r="E28" s="64">
        <v>1990</v>
      </c>
      <c r="F28" s="55">
        <v>58900</v>
      </c>
      <c r="G28" s="80" t="s">
        <v>3212</v>
      </c>
    </row>
    <row r="29" spans="1:7" customFormat="1" x14ac:dyDescent="0.25">
      <c r="A29" s="54" t="s">
        <v>117</v>
      </c>
      <c r="B29" s="33" t="s">
        <v>6609</v>
      </c>
      <c r="C29" s="169"/>
      <c r="D29" s="54"/>
      <c r="E29" s="64">
        <v>1990</v>
      </c>
      <c r="F29" s="55">
        <v>72000</v>
      </c>
      <c r="G29" s="80" t="s">
        <v>3211</v>
      </c>
    </row>
    <row r="30" spans="1:7" customFormat="1" x14ac:dyDescent="0.25">
      <c r="A30" s="54" t="s">
        <v>117</v>
      </c>
      <c r="B30" s="33" t="s">
        <v>6608</v>
      </c>
      <c r="C30" s="169"/>
      <c r="D30" s="54"/>
      <c r="E30" s="64">
        <v>1990</v>
      </c>
      <c r="F30" s="55">
        <v>59000</v>
      </c>
      <c r="G30" s="80" t="s">
        <v>3212</v>
      </c>
    </row>
    <row r="31" spans="1:7" customFormat="1" x14ac:dyDescent="0.25">
      <c r="A31" s="54" t="s">
        <v>117</v>
      </c>
      <c r="B31" s="33" t="s">
        <v>6608</v>
      </c>
      <c r="C31" s="169"/>
      <c r="D31" s="54"/>
      <c r="E31" s="64">
        <v>1990</v>
      </c>
      <c r="F31" s="55">
        <v>72250</v>
      </c>
      <c r="G31" s="80" t="s">
        <v>3211</v>
      </c>
    </row>
    <row r="32" spans="1:7" customFormat="1" x14ac:dyDescent="0.25">
      <c r="A32" s="54" t="s">
        <v>117</v>
      </c>
      <c r="B32" s="33" t="s">
        <v>6607</v>
      </c>
      <c r="C32" s="169"/>
      <c r="D32" s="54"/>
      <c r="E32" s="64">
        <v>1990</v>
      </c>
      <c r="F32" s="55">
        <v>59100</v>
      </c>
      <c r="G32" s="80" t="s">
        <v>3212</v>
      </c>
    </row>
    <row r="33" spans="1:7" customFormat="1" x14ac:dyDescent="0.25">
      <c r="A33" s="54" t="s">
        <v>117</v>
      </c>
      <c r="B33" s="33" t="s">
        <v>6607</v>
      </c>
      <c r="C33" s="169"/>
      <c r="D33" s="54"/>
      <c r="E33" s="64">
        <v>1990</v>
      </c>
      <c r="F33" s="55">
        <v>72500</v>
      </c>
      <c r="G33" s="80" t="s">
        <v>3211</v>
      </c>
    </row>
    <row r="34" spans="1:7" customFormat="1" x14ac:dyDescent="0.25">
      <c r="A34" s="54" t="s">
        <v>117</v>
      </c>
      <c r="B34" s="33" t="s">
        <v>6606</v>
      </c>
      <c r="C34" s="169"/>
      <c r="D34" s="54"/>
      <c r="E34" s="64">
        <v>1990</v>
      </c>
      <c r="F34" s="55">
        <v>59200</v>
      </c>
      <c r="G34" s="80" t="s">
        <v>3212</v>
      </c>
    </row>
    <row r="35" spans="1:7" customFormat="1" x14ac:dyDescent="0.25">
      <c r="A35" s="54" t="s">
        <v>117</v>
      </c>
      <c r="B35" s="33" t="s">
        <v>6606</v>
      </c>
      <c r="C35" s="169"/>
      <c r="D35" s="54"/>
      <c r="E35" s="64">
        <v>1990</v>
      </c>
      <c r="F35" s="55">
        <v>72750</v>
      </c>
      <c r="G35" s="80" t="s">
        <v>3211</v>
      </c>
    </row>
    <row r="36" spans="1:7" customFormat="1" x14ac:dyDescent="0.25">
      <c r="A36" s="54" t="s">
        <v>117</v>
      </c>
      <c r="B36" s="33" t="s">
        <v>6605</v>
      </c>
      <c r="C36" s="169"/>
      <c r="D36" s="54"/>
      <c r="E36" s="64">
        <v>1990</v>
      </c>
      <c r="F36" s="55">
        <v>59300</v>
      </c>
      <c r="G36" s="80" t="s">
        <v>3212</v>
      </c>
    </row>
    <row r="37" spans="1:7" customFormat="1" x14ac:dyDescent="0.25">
      <c r="A37" s="54" t="s">
        <v>117</v>
      </c>
      <c r="B37" s="33" t="s">
        <v>6605</v>
      </c>
      <c r="C37" s="169"/>
      <c r="D37" s="54"/>
      <c r="E37" s="64">
        <v>1990</v>
      </c>
      <c r="F37" s="55">
        <v>73000</v>
      </c>
      <c r="G37" s="80" t="s">
        <v>3211</v>
      </c>
    </row>
    <row r="38" spans="1:7" customFormat="1" x14ac:dyDescent="0.25">
      <c r="A38" s="33" t="s">
        <v>129</v>
      </c>
      <c r="B38" s="33" t="s">
        <v>6604</v>
      </c>
      <c r="C38" s="169"/>
      <c r="D38" s="54"/>
      <c r="E38" s="64">
        <v>1990</v>
      </c>
      <c r="F38" s="55">
        <v>59400</v>
      </c>
      <c r="G38" s="80" t="s">
        <v>3212</v>
      </c>
    </row>
    <row r="39" spans="1:7" customFormat="1" x14ac:dyDescent="0.25">
      <c r="A39" s="33" t="s">
        <v>129</v>
      </c>
      <c r="B39" s="33" t="s">
        <v>6604</v>
      </c>
      <c r="C39" s="169"/>
      <c r="D39" s="54"/>
      <c r="E39" s="64">
        <v>1990</v>
      </c>
      <c r="F39" s="55">
        <v>73250</v>
      </c>
      <c r="G39" s="80" t="s">
        <v>3211</v>
      </c>
    </row>
    <row r="40" spans="1:7" customFormat="1" x14ac:dyDescent="0.25">
      <c r="A40" s="33" t="s">
        <v>129</v>
      </c>
      <c r="B40" s="33" t="s">
        <v>6603</v>
      </c>
      <c r="C40" s="169"/>
      <c r="D40" s="54"/>
      <c r="E40" s="64">
        <v>1990</v>
      </c>
      <c r="F40" s="55">
        <v>59500</v>
      </c>
      <c r="G40" s="80" t="s">
        <v>3212</v>
      </c>
    </row>
    <row r="41" spans="1:7" customFormat="1" x14ac:dyDescent="0.25">
      <c r="A41" s="33" t="s">
        <v>129</v>
      </c>
      <c r="B41" s="33" t="s">
        <v>6603</v>
      </c>
      <c r="C41" s="169"/>
      <c r="D41" s="54"/>
      <c r="E41" s="64">
        <v>1990</v>
      </c>
      <c r="F41" s="55">
        <v>73500</v>
      </c>
      <c r="G41" s="80" t="s">
        <v>3211</v>
      </c>
    </row>
    <row r="42" spans="1:7" x14ac:dyDescent="0.25">
      <c r="A42" s="33" t="s">
        <v>64</v>
      </c>
      <c r="B42" s="33" t="s">
        <v>1061</v>
      </c>
      <c r="C42" s="614" t="s">
        <v>8564</v>
      </c>
      <c r="D42" s="33"/>
      <c r="E42" s="33">
        <v>1990</v>
      </c>
      <c r="F42" s="57">
        <v>17699</v>
      </c>
      <c r="G42" s="33" t="s">
        <v>4537</v>
      </c>
    </row>
    <row r="43" spans="1:7" x14ac:dyDescent="0.25">
      <c r="A43" s="33" t="s">
        <v>64</v>
      </c>
      <c r="B43" s="33" t="s">
        <v>235</v>
      </c>
      <c r="C43" s="431" t="s">
        <v>236</v>
      </c>
      <c r="D43" s="33" t="s">
        <v>125</v>
      </c>
      <c r="E43" s="42" t="s">
        <v>201</v>
      </c>
      <c r="F43" s="45">
        <v>9640</v>
      </c>
      <c r="G43" s="33" t="s">
        <v>135</v>
      </c>
    </row>
    <row r="44" spans="1:7" x14ac:dyDescent="0.25">
      <c r="A44" s="33" t="s">
        <v>64</v>
      </c>
      <c r="B44" s="33" t="s">
        <v>235</v>
      </c>
      <c r="C44" s="431" t="s">
        <v>137</v>
      </c>
      <c r="D44" s="33" t="s">
        <v>125</v>
      </c>
      <c r="E44" s="42" t="s">
        <v>201</v>
      </c>
      <c r="F44" s="45">
        <v>15915</v>
      </c>
      <c r="G44" s="33" t="s">
        <v>135</v>
      </c>
    </row>
    <row r="45" spans="1:7" x14ac:dyDescent="0.25">
      <c r="A45" s="33" t="s">
        <v>64</v>
      </c>
      <c r="B45" s="33" t="s">
        <v>235</v>
      </c>
      <c r="C45" s="431" t="s">
        <v>237</v>
      </c>
      <c r="D45" s="33" t="s">
        <v>125</v>
      </c>
      <c r="E45" s="42" t="s">
        <v>201</v>
      </c>
      <c r="F45" s="45">
        <v>16215</v>
      </c>
      <c r="G45" s="33" t="s">
        <v>135</v>
      </c>
    </row>
    <row r="46" spans="1:7" x14ac:dyDescent="0.25">
      <c r="A46" s="33" t="s">
        <v>64</v>
      </c>
      <c r="B46" s="33" t="s">
        <v>235</v>
      </c>
      <c r="C46" s="431" t="s">
        <v>237</v>
      </c>
      <c r="D46" s="33" t="s">
        <v>44</v>
      </c>
      <c r="E46" s="42" t="s">
        <v>201</v>
      </c>
      <c r="F46" s="45">
        <v>17805</v>
      </c>
      <c r="G46" s="33" t="s">
        <v>135</v>
      </c>
    </row>
    <row r="47" spans="1:7" x14ac:dyDescent="0.25">
      <c r="A47" s="33" t="s">
        <v>64</v>
      </c>
      <c r="B47" s="33" t="s">
        <v>235</v>
      </c>
      <c r="C47" s="431" t="s">
        <v>238</v>
      </c>
      <c r="D47" s="33" t="s">
        <v>125</v>
      </c>
      <c r="E47" s="42" t="s">
        <v>201</v>
      </c>
      <c r="F47" s="45">
        <v>19080</v>
      </c>
      <c r="G47" s="33" t="s">
        <v>135</v>
      </c>
    </row>
    <row r="48" spans="1:7" x14ac:dyDescent="0.25">
      <c r="A48" s="33" t="s">
        <v>64</v>
      </c>
      <c r="B48" s="33" t="s">
        <v>235</v>
      </c>
      <c r="C48" s="431" t="s">
        <v>238</v>
      </c>
      <c r="D48" s="33" t="s">
        <v>125</v>
      </c>
      <c r="E48" s="42" t="s">
        <v>201</v>
      </c>
      <c r="F48" s="45">
        <v>22790</v>
      </c>
      <c r="G48" s="33" t="s">
        <v>135</v>
      </c>
    </row>
    <row r="49" spans="1:7" x14ac:dyDescent="0.25">
      <c r="A49" s="33" t="s">
        <v>64</v>
      </c>
      <c r="B49" s="33" t="s">
        <v>133</v>
      </c>
      <c r="C49" s="431" t="s">
        <v>134</v>
      </c>
      <c r="D49" s="33" t="s">
        <v>125</v>
      </c>
      <c r="E49" s="42" t="s">
        <v>201</v>
      </c>
      <c r="F49" s="45">
        <v>15743</v>
      </c>
      <c r="G49" s="33" t="s">
        <v>135</v>
      </c>
    </row>
    <row r="50" spans="1:7" x14ac:dyDescent="0.25">
      <c r="A50" s="33" t="s">
        <v>64</v>
      </c>
      <c r="B50" s="33" t="s">
        <v>133</v>
      </c>
      <c r="C50" s="431" t="s">
        <v>134</v>
      </c>
      <c r="D50" s="33" t="s">
        <v>125</v>
      </c>
      <c r="E50" s="42" t="s">
        <v>201</v>
      </c>
      <c r="F50" s="45">
        <v>17758</v>
      </c>
      <c r="G50" s="33" t="s">
        <v>135</v>
      </c>
    </row>
    <row r="51" spans="1:7" x14ac:dyDescent="0.25">
      <c r="A51" s="33" t="s">
        <v>64</v>
      </c>
      <c r="B51" s="33" t="s">
        <v>199</v>
      </c>
      <c r="C51" s="431" t="s">
        <v>196</v>
      </c>
      <c r="D51" s="33" t="s">
        <v>44</v>
      </c>
      <c r="E51" s="42" t="s">
        <v>201</v>
      </c>
      <c r="F51" s="45">
        <v>20679</v>
      </c>
      <c r="G51" s="33" t="s">
        <v>234</v>
      </c>
    </row>
    <row r="52" spans="1:7" x14ac:dyDescent="0.25">
      <c r="A52" s="33" t="s">
        <v>64</v>
      </c>
      <c r="B52" s="33" t="s">
        <v>195</v>
      </c>
      <c r="C52" s="431" t="s">
        <v>196</v>
      </c>
      <c r="D52" s="33" t="s">
        <v>44</v>
      </c>
      <c r="E52" s="42" t="s">
        <v>201</v>
      </c>
      <c r="F52" s="45">
        <v>23930</v>
      </c>
      <c r="G52" s="33" t="s">
        <v>197</v>
      </c>
    </row>
    <row r="53" spans="1:7" x14ac:dyDescent="0.25">
      <c r="A53" s="33" t="s">
        <v>64</v>
      </c>
      <c r="B53" s="33" t="s">
        <v>195</v>
      </c>
      <c r="C53" s="431" t="s">
        <v>198</v>
      </c>
      <c r="D53" s="33" t="s">
        <v>44</v>
      </c>
      <c r="E53" s="42" t="s">
        <v>201</v>
      </c>
      <c r="F53" s="45">
        <v>27802</v>
      </c>
      <c r="G53" s="33" t="s">
        <v>197</v>
      </c>
    </row>
    <row r="54" spans="1:7" x14ac:dyDescent="0.25">
      <c r="A54" s="33" t="s">
        <v>227</v>
      </c>
      <c r="B54" s="33" t="s">
        <v>228</v>
      </c>
      <c r="C54" s="431" t="s">
        <v>229</v>
      </c>
      <c r="D54" s="33" t="s">
        <v>44</v>
      </c>
      <c r="E54" s="35">
        <v>1990</v>
      </c>
      <c r="F54" s="45">
        <v>14480.874316939889</v>
      </c>
      <c r="G54" s="33" t="s">
        <v>230</v>
      </c>
    </row>
    <row r="55" spans="1:7" x14ac:dyDescent="0.25">
      <c r="A55" s="33" t="s">
        <v>42</v>
      </c>
      <c r="B55" s="33" t="s">
        <v>207</v>
      </c>
      <c r="C55" s="313">
        <v>1.8</v>
      </c>
      <c r="D55" s="33" t="s">
        <v>125</v>
      </c>
      <c r="E55" s="35">
        <v>1990</v>
      </c>
      <c r="F55" s="37">
        <v>16370</v>
      </c>
      <c r="G55" s="33" t="s">
        <v>141</v>
      </c>
    </row>
    <row r="56" spans="1:7" x14ac:dyDescent="0.25">
      <c r="A56" s="33" t="s">
        <v>42</v>
      </c>
      <c r="B56" s="33" t="s">
        <v>207</v>
      </c>
      <c r="C56" s="313">
        <v>2</v>
      </c>
      <c r="D56" s="33" t="s">
        <v>125</v>
      </c>
      <c r="E56" s="35">
        <v>1990</v>
      </c>
      <c r="F56" s="37">
        <v>17703</v>
      </c>
      <c r="G56" s="33" t="s">
        <v>141</v>
      </c>
    </row>
    <row r="57" spans="1:7" x14ac:dyDescent="0.25">
      <c r="A57" s="33" t="s">
        <v>42</v>
      </c>
      <c r="B57" s="33" t="s">
        <v>207</v>
      </c>
      <c r="C57" s="313">
        <v>2.5</v>
      </c>
      <c r="D57" s="33" t="s">
        <v>125</v>
      </c>
      <c r="E57" s="35">
        <v>1990</v>
      </c>
      <c r="F57" s="37">
        <v>26310</v>
      </c>
      <c r="G57" s="33" t="s">
        <v>141</v>
      </c>
    </row>
    <row r="58" spans="1:7" x14ac:dyDescent="0.25">
      <c r="A58" s="33" t="s">
        <v>42</v>
      </c>
      <c r="B58" s="33" t="s">
        <v>207</v>
      </c>
      <c r="C58" s="313" t="s">
        <v>128</v>
      </c>
      <c r="D58" s="33" t="s">
        <v>125</v>
      </c>
      <c r="E58" s="35">
        <v>1990</v>
      </c>
      <c r="F58" s="37">
        <v>21890</v>
      </c>
      <c r="G58" s="33" t="s">
        <v>141</v>
      </c>
    </row>
    <row r="59" spans="1:7" x14ac:dyDescent="0.25">
      <c r="A59" s="33" t="s">
        <v>42</v>
      </c>
      <c r="B59" s="33" t="s">
        <v>207</v>
      </c>
      <c r="C59" s="313" t="s">
        <v>208</v>
      </c>
      <c r="D59" s="33" t="s">
        <v>44</v>
      </c>
      <c r="E59" s="35">
        <v>1990</v>
      </c>
      <c r="F59" s="37">
        <v>18214</v>
      </c>
      <c r="G59" s="33" t="s">
        <v>141</v>
      </c>
    </row>
    <row r="60" spans="1:7" x14ac:dyDescent="0.25">
      <c r="A60" s="33" t="s">
        <v>42</v>
      </c>
      <c r="B60" s="33" t="s">
        <v>151</v>
      </c>
      <c r="C60" s="171">
        <v>1.5</v>
      </c>
      <c r="D60" s="33" t="s">
        <v>125</v>
      </c>
      <c r="E60" s="35">
        <v>1990</v>
      </c>
      <c r="F60" s="37">
        <v>13183</v>
      </c>
      <c r="G60" s="33" t="s">
        <v>141</v>
      </c>
    </row>
    <row r="61" spans="1:7" x14ac:dyDescent="0.25">
      <c r="A61" s="33" t="s">
        <v>42</v>
      </c>
      <c r="B61" s="33" t="s">
        <v>151</v>
      </c>
      <c r="C61" s="171">
        <v>1.6</v>
      </c>
      <c r="D61" s="33" t="s">
        <v>125</v>
      </c>
      <c r="E61" s="35">
        <v>1990</v>
      </c>
      <c r="F61" s="37">
        <v>15815</v>
      </c>
      <c r="G61" s="33" t="s">
        <v>141</v>
      </c>
    </row>
    <row r="62" spans="1:7" x14ac:dyDescent="0.25">
      <c r="A62" s="33" t="s">
        <v>42</v>
      </c>
      <c r="B62" s="33" t="s">
        <v>151</v>
      </c>
      <c r="C62" s="171">
        <v>1.8</v>
      </c>
      <c r="D62" s="33" t="s">
        <v>125</v>
      </c>
      <c r="E62" s="35">
        <v>1990</v>
      </c>
      <c r="F62" s="37">
        <v>16448</v>
      </c>
      <c r="G62" s="33" t="s">
        <v>141</v>
      </c>
    </row>
    <row r="63" spans="1:7" x14ac:dyDescent="0.25">
      <c r="A63" s="33" t="s">
        <v>42</v>
      </c>
      <c r="B63" s="33" t="s">
        <v>151</v>
      </c>
      <c r="C63" s="315" t="s">
        <v>331</v>
      </c>
      <c r="D63" s="33" t="s">
        <v>125</v>
      </c>
      <c r="E63" s="35">
        <v>1990</v>
      </c>
      <c r="F63" s="37">
        <v>18725</v>
      </c>
      <c r="G63" s="33" t="s">
        <v>141</v>
      </c>
    </row>
    <row r="64" spans="1:7" x14ac:dyDescent="0.25">
      <c r="A64" s="33" t="s">
        <v>42</v>
      </c>
      <c r="B64" s="33" t="s">
        <v>172</v>
      </c>
      <c r="C64" s="313">
        <v>2</v>
      </c>
      <c r="D64" s="33" t="s">
        <v>44</v>
      </c>
      <c r="E64" s="35">
        <v>1990</v>
      </c>
      <c r="F64" s="37">
        <v>31780</v>
      </c>
      <c r="G64" s="33" t="s">
        <v>173</v>
      </c>
    </row>
    <row r="65" spans="1:8" x14ac:dyDescent="0.25">
      <c r="A65" s="33" t="s">
        <v>42</v>
      </c>
      <c r="B65" s="33" t="s">
        <v>174</v>
      </c>
      <c r="C65" s="313">
        <v>2</v>
      </c>
      <c r="D65" s="33" t="s">
        <v>125</v>
      </c>
      <c r="E65" s="35">
        <v>1990</v>
      </c>
      <c r="F65" s="37">
        <v>21879</v>
      </c>
      <c r="G65" s="33" t="s">
        <v>173</v>
      </c>
    </row>
    <row r="66" spans="1:8" x14ac:dyDescent="0.25">
      <c r="A66" s="33" t="s">
        <v>42</v>
      </c>
      <c r="B66" s="33" t="s">
        <v>175</v>
      </c>
      <c r="C66" s="313">
        <v>2</v>
      </c>
      <c r="D66" s="33" t="s">
        <v>125</v>
      </c>
      <c r="E66" s="35">
        <v>1990</v>
      </c>
      <c r="F66" s="37">
        <v>35739</v>
      </c>
      <c r="G66" s="33" t="s">
        <v>173</v>
      </c>
    </row>
    <row r="67" spans="1:8" x14ac:dyDescent="0.25">
      <c r="A67" s="33" t="s">
        <v>42</v>
      </c>
      <c r="B67" s="33" t="s">
        <v>176</v>
      </c>
      <c r="C67" s="313">
        <v>2</v>
      </c>
      <c r="D67" s="33" t="s">
        <v>125</v>
      </c>
      <c r="E67" s="35">
        <v>1990</v>
      </c>
      <c r="F67" s="37">
        <v>17359</v>
      </c>
      <c r="G67" s="33" t="s">
        <v>173</v>
      </c>
    </row>
    <row r="68" spans="1:8" x14ac:dyDescent="0.25">
      <c r="A68" s="33" t="s">
        <v>42</v>
      </c>
      <c r="B68" s="33" t="s">
        <v>177</v>
      </c>
      <c r="C68" s="313">
        <v>2</v>
      </c>
      <c r="D68" s="33" t="s">
        <v>125</v>
      </c>
      <c r="E68" s="35">
        <v>1990</v>
      </c>
      <c r="F68" s="37">
        <v>18858</v>
      </c>
      <c r="G68" s="33" t="s">
        <v>173</v>
      </c>
    </row>
    <row r="69" spans="1:8" x14ac:dyDescent="0.25">
      <c r="A69" s="33" t="s">
        <v>42</v>
      </c>
      <c r="B69" s="33" t="s">
        <v>210</v>
      </c>
      <c r="C69" s="313">
        <v>2</v>
      </c>
      <c r="D69" s="33" t="s">
        <v>125</v>
      </c>
      <c r="E69" s="35">
        <v>1990</v>
      </c>
      <c r="F69" s="37">
        <v>29775</v>
      </c>
      <c r="G69" s="33" t="s">
        <v>211</v>
      </c>
    </row>
    <row r="70" spans="1:8" x14ac:dyDescent="0.25">
      <c r="A70" s="33" t="s">
        <v>42</v>
      </c>
      <c r="B70" s="33" t="s">
        <v>140</v>
      </c>
      <c r="C70" s="313">
        <v>4</v>
      </c>
      <c r="D70" s="33" t="s">
        <v>120</v>
      </c>
      <c r="E70" s="35">
        <v>1990</v>
      </c>
      <c r="F70" s="37">
        <v>72561</v>
      </c>
      <c r="G70" s="33" t="s">
        <v>141</v>
      </c>
    </row>
    <row r="71" spans="1:8" s="183" customFormat="1" x14ac:dyDescent="0.25">
      <c r="A71" s="33" t="s">
        <v>42</v>
      </c>
      <c r="B71" s="33" t="s">
        <v>178</v>
      </c>
      <c r="C71" s="171">
        <v>4</v>
      </c>
      <c r="D71" s="33" t="s">
        <v>120</v>
      </c>
      <c r="E71" s="35">
        <v>1990</v>
      </c>
      <c r="F71" s="37">
        <v>159595</v>
      </c>
      <c r="G71" s="33" t="s">
        <v>179</v>
      </c>
      <c r="H71" s="225"/>
    </row>
    <row r="72" spans="1:8" s="248" customFormat="1" x14ac:dyDescent="0.25">
      <c r="A72" s="54" t="s">
        <v>42</v>
      </c>
      <c r="B72" s="54" t="s">
        <v>1501</v>
      </c>
      <c r="C72" s="169" t="s">
        <v>4435</v>
      </c>
      <c r="D72" s="54" t="s">
        <v>125</v>
      </c>
      <c r="E72" s="54">
        <v>1990</v>
      </c>
      <c r="F72" s="87">
        <v>6484</v>
      </c>
      <c r="G72" s="54" t="s">
        <v>4433</v>
      </c>
      <c r="H72" s="247"/>
    </row>
    <row r="73" spans="1:8" s="248" customFormat="1" x14ac:dyDescent="0.25">
      <c r="A73" s="80" t="s">
        <v>42</v>
      </c>
      <c r="B73" s="80" t="s">
        <v>1501</v>
      </c>
      <c r="C73" s="441" t="s">
        <v>4435</v>
      </c>
      <c r="D73" s="80" t="s">
        <v>125</v>
      </c>
      <c r="E73" s="83">
        <v>1990</v>
      </c>
      <c r="F73" s="90">
        <v>8700</v>
      </c>
      <c r="G73" s="80" t="s">
        <v>4534</v>
      </c>
      <c r="H73" s="247"/>
    </row>
    <row r="74" spans="1:8" s="248" customFormat="1" x14ac:dyDescent="0.25">
      <c r="A74" s="80" t="s">
        <v>42</v>
      </c>
      <c r="B74" s="80" t="s">
        <v>1501</v>
      </c>
      <c r="C74" s="441" t="s">
        <v>4533</v>
      </c>
      <c r="D74" s="80" t="s">
        <v>125</v>
      </c>
      <c r="E74" s="80">
        <v>1990</v>
      </c>
      <c r="F74" s="90">
        <v>7586</v>
      </c>
      <c r="G74" s="80" t="s">
        <v>4536</v>
      </c>
      <c r="H74" s="247"/>
    </row>
    <row r="75" spans="1:8" s="183" customFormat="1" x14ac:dyDescent="0.25">
      <c r="A75" s="80" t="s">
        <v>42</v>
      </c>
      <c r="B75" s="80" t="s">
        <v>1501</v>
      </c>
      <c r="C75" s="441" t="s">
        <v>4533</v>
      </c>
      <c r="D75" s="80" t="s">
        <v>125</v>
      </c>
      <c r="E75" s="80">
        <v>1990</v>
      </c>
      <c r="F75" s="90">
        <v>8934</v>
      </c>
      <c r="G75" s="80" t="s">
        <v>4534</v>
      </c>
      <c r="H75" s="225"/>
    </row>
    <row r="76" spans="1:8" s="183" customFormat="1" x14ac:dyDescent="0.25">
      <c r="A76" s="54" t="s">
        <v>42</v>
      </c>
      <c r="B76" s="54" t="s">
        <v>1501</v>
      </c>
      <c r="C76" s="169" t="s">
        <v>4432</v>
      </c>
      <c r="D76" s="54" t="s">
        <v>125</v>
      </c>
      <c r="E76" s="54">
        <v>1990</v>
      </c>
      <c r="F76" s="87">
        <v>8687</v>
      </c>
      <c r="G76" s="54" t="s">
        <v>4433</v>
      </c>
      <c r="H76" s="225"/>
    </row>
    <row r="77" spans="1:8" s="183" customFormat="1" x14ac:dyDescent="0.25">
      <c r="A77" s="54" t="s">
        <v>42</v>
      </c>
      <c r="B77" s="54" t="s">
        <v>1183</v>
      </c>
      <c r="C77" s="169" t="s">
        <v>4432</v>
      </c>
      <c r="D77" s="54" t="s">
        <v>125</v>
      </c>
      <c r="E77" s="54">
        <v>1990</v>
      </c>
      <c r="F77" s="87">
        <v>9168</v>
      </c>
      <c r="G77" s="54" t="s">
        <v>4431</v>
      </c>
      <c r="H77" s="225"/>
    </row>
    <row r="78" spans="1:8" s="183" customFormat="1" x14ac:dyDescent="0.25">
      <c r="A78" s="54" t="s">
        <v>42</v>
      </c>
      <c r="B78" s="54" t="s">
        <v>1183</v>
      </c>
      <c r="C78" s="169" t="s">
        <v>4430</v>
      </c>
      <c r="D78" s="54" t="s">
        <v>125</v>
      </c>
      <c r="E78" s="54">
        <v>1990</v>
      </c>
      <c r="F78" s="87">
        <v>9900</v>
      </c>
      <c r="G78" s="54" t="s">
        <v>4429</v>
      </c>
      <c r="H78" s="225"/>
    </row>
    <row r="79" spans="1:8" s="183" customFormat="1" x14ac:dyDescent="0.25">
      <c r="A79" s="54" t="s">
        <v>42</v>
      </c>
      <c r="B79" s="54" t="s">
        <v>1183</v>
      </c>
      <c r="C79" s="169" t="s">
        <v>4428</v>
      </c>
      <c r="D79" s="54" t="s">
        <v>125</v>
      </c>
      <c r="E79" s="54">
        <v>1990</v>
      </c>
      <c r="F79" s="87">
        <v>11359</v>
      </c>
      <c r="G79" s="228" t="s">
        <v>4427</v>
      </c>
      <c r="H79" s="225"/>
    </row>
    <row r="80" spans="1:8" x14ac:dyDescent="0.25">
      <c r="A80" s="54" t="s">
        <v>42</v>
      </c>
      <c r="B80" s="54" t="s">
        <v>1183</v>
      </c>
      <c r="C80" s="169" t="s">
        <v>4436</v>
      </c>
      <c r="D80" s="54" t="s">
        <v>125</v>
      </c>
      <c r="E80" s="54">
        <v>1990</v>
      </c>
      <c r="F80" s="87">
        <v>11859</v>
      </c>
      <c r="G80" s="228" t="s">
        <v>2992</v>
      </c>
    </row>
    <row r="81" spans="1:7" x14ac:dyDescent="0.25">
      <c r="A81" s="33" t="s">
        <v>42</v>
      </c>
      <c r="B81" s="33" t="s">
        <v>181</v>
      </c>
      <c r="C81" s="313" t="s">
        <v>182</v>
      </c>
      <c r="D81" s="33" t="s">
        <v>125</v>
      </c>
      <c r="E81" s="35">
        <v>1990</v>
      </c>
      <c r="F81" s="37">
        <v>17903</v>
      </c>
      <c r="G81" s="33" t="s">
        <v>126</v>
      </c>
    </row>
    <row r="82" spans="1:7" x14ac:dyDescent="0.25">
      <c r="A82" s="33" t="s">
        <v>42</v>
      </c>
      <c r="B82" s="33" t="s">
        <v>181</v>
      </c>
      <c r="C82" s="313" t="s">
        <v>183</v>
      </c>
      <c r="D82" s="33" t="s">
        <v>125</v>
      </c>
      <c r="E82" s="35">
        <v>1990</v>
      </c>
      <c r="F82" s="37">
        <v>18913</v>
      </c>
      <c r="G82" s="33" t="s">
        <v>126</v>
      </c>
    </row>
    <row r="83" spans="1:7" x14ac:dyDescent="0.25">
      <c r="A83" s="33" t="s">
        <v>42</v>
      </c>
      <c r="B83" s="33" t="s">
        <v>184</v>
      </c>
      <c r="C83" s="313" t="s">
        <v>185</v>
      </c>
      <c r="D83" s="33" t="s">
        <v>125</v>
      </c>
      <c r="E83" s="35">
        <v>1990</v>
      </c>
      <c r="F83" s="37">
        <v>14982</v>
      </c>
      <c r="G83" s="33" t="s">
        <v>186</v>
      </c>
    </row>
    <row r="84" spans="1:7" x14ac:dyDescent="0.25">
      <c r="A84" s="33" t="s">
        <v>42</v>
      </c>
      <c r="B84" s="33" t="s">
        <v>184</v>
      </c>
      <c r="C84" s="313" t="s">
        <v>187</v>
      </c>
      <c r="D84" s="33" t="s">
        <v>125</v>
      </c>
      <c r="E84" s="35">
        <v>1990</v>
      </c>
      <c r="F84" s="37">
        <v>18747</v>
      </c>
      <c r="G84" s="33" t="s">
        <v>186</v>
      </c>
    </row>
    <row r="85" spans="1:7" x14ac:dyDescent="0.25">
      <c r="A85" s="33" t="s">
        <v>42</v>
      </c>
      <c r="B85" s="33" t="s">
        <v>142</v>
      </c>
      <c r="C85" s="313">
        <v>1.5</v>
      </c>
      <c r="D85" s="33" t="s">
        <v>125</v>
      </c>
      <c r="E85" s="35">
        <v>1990</v>
      </c>
      <c r="F85" s="37">
        <v>15210</v>
      </c>
      <c r="G85" s="33" t="s">
        <v>141</v>
      </c>
    </row>
    <row r="86" spans="1:7" x14ac:dyDescent="0.25">
      <c r="A86" s="33" t="s">
        <v>42</v>
      </c>
      <c r="B86" s="33" t="s">
        <v>213</v>
      </c>
      <c r="C86" s="313" t="s">
        <v>214</v>
      </c>
      <c r="D86" s="33" t="s">
        <v>125</v>
      </c>
      <c r="E86" s="35">
        <v>1990</v>
      </c>
      <c r="F86" s="36">
        <v>8141</v>
      </c>
      <c r="G86" s="33" t="s">
        <v>186</v>
      </c>
    </row>
    <row r="87" spans="1:7" x14ac:dyDescent="0.25">
      <c r="A87" s="33" t="s">
        <v>42</v>
      </c>
      <c r="B87" s="33" t="s">
        <v>213</v>
      </c>
      <c r="C87" s="313" t="s">
        <v>215</v>
      </c>
      <c r="D87" s="33" t="s">
        <v>125</v>
      </c>
      <c r="E87" s="35">
        <v>1990</v>
      </c>
      <c r="F87" s="36">
        <v>11861</v>
      </c>
      <c r="G87" s="33" t="s">
        <v>186</v>
      </c>
    </row>
    <row r="88" spans="1:7" x14ac:dyDescent="0.25">
      <c r="A88" s="33" t="s">
        <v>42</v>
      </c>
      <c r="B88" s="33" t="s">
        <v>213</v>
      </c>
      <c r="C88" s="313" t="s">
        <v>215</v>
      </c>
      <c r="D88" s="33" t="s">
        <v>44</v>
      </c>
      <c r="E88" s="35">
        <v>1990</v>
      </c>
      <c r="F88" s="36">
        <v>13705</v>
      </c>
      <c r="G88" s="33" t="s">
        <v>186</v>
      </c>
    </row>
    <row r="89" spans="1:7" x14ac:dyDescent="0.25">
      <c r="A89" s="33" t="s">
        <v>42</v>
      </c>
      <c r="B89" s="33" t="s">
        <v>216</v>
      </c>
      <c r="C89" s="313">
        <v>1.3</v>
      </c>
      <c r="D89" s="33" t="s">
        <v>125</v>
      </c>
      <c r="E89" s="35">
        <v>1990</v>
      </c>
      <c r="F89" s="36">
        <v>9285</v>
      </c>
      <c r="G89" s="33" t="s">
        <v>186</v>
      </c>
    </row>
    <row r="90" spans="1:7" x14ac:dyDescent="0.25">
      <c r="A90" s="33" t="s">
        <v>42</v>
      </c>
      <c r="B90" s="33" t="s">
        <v>216</v>
      </c>
      <c r="C90" s="313">
        <v>1.5</v>
      </c>
      <c r="D90" s="33" t="s">
        <v>44</v>
      </c>
      <c r="E90" s="35">
        <v>1990</v>
      </c>
      <c r="F90" s="36">
        <v>12128</v>
      </c>
      <c r="G90" s="33" t="s">
        <v>186</v>
      </c>
    </row>
    <row r="91" spans="1:7" x14ac:dyDescent="0.25">
      <c r="A91" s="33" t="s">
        <v>42</v>
      </c>
      <c r="B91" s="33" t="s">
        <v>216</v>
      </c>
      <c r="C91" s="313" t="s">
        <v>217</v>
      </c>
      <c r="D91" s="33" t="s">
        <v>125</v>
      </c>
      <c r="E91" s="35">
        <v>1990</v>
      </c>
      <c r="F91" s="36">
        <v>10906</v>
      </c>
      <c r="G91" s="33" t="s">
        <v>186</v>
      </c>
    </row>
    <row r="92" spans="1:7" x14ac:dyDescent="0.25">
      <c r="A92" s="33" t="s">
        <v>42</v>
      </c>
      <c r="B92" s="33" t="s">
        <v>218</v>
      </c>
      <c r="C92" s="313">
        <v>1.3</v>
      </c>
      <c r="D92" s="33" t="s">
        <v>125</v>
      </c>
      <c r="E92" s="35">
        <v>1990</v>
      </c>
      <c r="F92" s="36">
        <v>10462</v>
      </c>
      <c r="G92" s="33" t="s">
        <v>186</v>
      </c>
    </row>
    <row r="93" spans="1:7" x14ac:dyDescent="0.25">
      <c r="A93" s="33" t="s">
        <v>42</v>
      </c>
      <c r="B93" s="33" t="s">
        <v>219</v>
      </c>
      <c r="C93" s="313" t="s">
        <v>220</v>
      </c>
      <c r="D93" s="33" t="s">
        <v>125</v>
      </c>
      <c r="E93" s="35">
        <v>1990</v>
      </c>
      <c r="F93" s="36">
        <v>8607</v>
      </c>
      <c r="G93" s="33" t="s">
        <v>126</v>
      </c>
    </row>
    <row r="94" spans="1:7" x14ac:dyDescent="0.25">
      <c r="A94" s="33" t="s">
        <v>42</v>
      </c>
      <c r="B94" s="33" t="s">
        <v>219</v>
      </c>
      <c r="C94" s="313" t="s">
        <v>221</v>
      </c>
      <c r="D94" s="33" t="s">
        <v>44</v>
      </c>
      <c r="E94" s="35">
        <v>1990</v>
      </c>
      <c r="F94" s="36">
        <v>13183</v>
      </c>
      <c r="G94" s="33" t="s">
        <v>126</v>
      </c>
    </row>
    <row r="95" spans="1:7" x14ac:dyDescent="0.25">
      <c r="A95" s="33" t="s">
        <v>42</v>
      </c>
      <c r="B95" s="33" t="s">
        <v>219</v>
      </c>
      <c r="C95" s="313" t="s">
        <v>222</v>
      </c>
      <c r="D95" s="33" t="s">
        <v>125</v>
      </c>
      <c r="E95" s="35">
        <v>1990</v>
      </c>
      <c r="F95" s="36">
        <v>11761</v>
      </c>
      <c r="G95" s="33" t="s">
        <v>126</v>
      </c>
    </row>
    <row r="96" spans="1:7" x14ac:dyDescent="0.25">
      <c r="A96" s="33" t="s">
        <v>42</v>
      </c>
      <c r="B96" s="33" t="s">
        <v>219</v>
      </c>
      <c r="C96" s="313" t="s">
        <v>222</v>
      </c>
      <c r="D96" s="33" t="s">
        <v>44</v>
      </c>
      <c r="E96" s="35">
        <v>1990</v>
      </c>
      <c r="F96" s="36">
        <v>14582</v>
      </c>
      <c r="G96" s="33" t="s">
        <v>126</v>
      </c>
    </row>
    <row r="97" spans="1:7" x14ac:dyDescent="0.25">
      <c r="A97" s="33" t="s">
        <v>42</v>
      </c>
      <c r="B97" s="33" t="s">
        <v>219</v>
      </c>
      <c r="C97" s="313" t="s">
        <v>217</v>
      </c>
      <c r="D97" s="33" t="s">
        <v>125</v>
      </c>
      <c r="E97" s="35">
        <v>1990</v>
      </c>
      <c r="F97" s="36">
        <v>11350</v>
      </c>
      <c r="G97" s="33" t="s">
        <v>126</v>
      </c>
    </row>
    <row r="98" spans="1:7" x14ac:dyDescent="0.25">
      <c r="A98" s="33" t="s">
        <v>42</v>
      </c>
      <c r="B98" s="33" t="s">
        <v>153</v>
      </c>
      <c r="C98" s="313">
        <v>1.8</v>
      </c>
      <c r="D98" s="33" t="s">
        <v>120</v>
      </c>
      <c r="E98" s="35">
        <v>1990</v>
      </c>
      <c r="F98" s="36">
        <v>18103</v>
      </c>
      <c r="G98" s="33" t="s">
        <v>141</v>
      </c>
    </row>
    <row r="99" spans="1:7" x14ac:dyDescent="0.25">
      <c r="A99" s="33" t="s">
        <v>42</v>
      </c>
      <c r="B99" s="33" t="s">
        <v>153</v>
      </c>
      <c r="C99" s="313">
        <v>2</v>
      </c>
      <c r="D99" s="33" t="s">
        <v>120</v>
      </c>
      <c r="E99" s="35">
        <v>1990</v>
      </c>
      <c r="F99" s="36">
        <v>20901</v>
      </c>
      <c r="G99" s="33" t="s">
        <v>141</v>
      </c>
    </row>
    <row r="100" spans="1:7" x14ac:dyDescent="0.25">
      <c r="A100" s="33" t="s">
        <v>42</v>
      </c>
      <c r="B100" s="33" t="s">
        <v>153</v>
      </c>
      <c r="C100" s="313">
        <v>2.5</v>
      </c>
      <c r="D100" s="33" t="s">
        <v>120</v>
      </c>
      <c r="E100" s="35">
        <v>1990</v>
      </c>
      <c r="F100" s="36">
        <v>28387</v>
      </c>
      <c r="G100" s="33" t="s">
        <v>141</v>
      </c>
    </row>
    <row r="101" spans="1:7" x14ac:dyDescent="0.25">
      <c r="A101" s="33" t="s">
        <v>42</v>
      </c>
      <c r="B101" s="33" t="s">
        <v>153</v>
      </c>
      <c r="C101" s="313">
        <v>3</v>
      </c>
      <c r="D101" s="33" t="s">
        <v>120</v>
      </c>
      <c r="E101" s="35">
        <v>1990</v>
      </c>
      <c r="F101" s="36">
        <v>33651</v>
      </c>
      <c r="G101" s="33" t="s">
        <v>141</v>
      </c>
    </row>
    <row r="102" spans="1:7" x14ac:dyDescent="0.25">
      <c r="A102" s="33" t="s">
        <v>42</v>
      </c>
      <c r="B102" s="33" t="s">
        <v>153</v>
      </c>
      <c r="C102" s="313" t="s">
        <v>154</v>
      </c>
      <c r="D102" s="33" t="s">
        <v>120</v>
      </c>
      <c r="E102" s="35">
        <v>1990</v>
      </c>
      <c r="F102" s="37">
        <v>27467</v>
      </c>
      <c r="G102" s="33" t="s">
        <v>141</v>
      </c>
    </row>
    <row r="103" spans="1:7" x14ac:dyDescent="0.25">
      <c r="A103" s="33" t="s">
        <v>42</v>
      </c>
      <c r="B103" s="33" t="s">
        <v>146</v>
      </c>
      <c r="C103" s="313">
        <v>2</v>
      </c>
      <c r="D103" s="33" t="s">
        <v>120</v>
      </c>
      <c r="E103" s="35">
        <v>1990</v>
      </c>
      <c r="F103" s="37">
        <v>25543</v>
      </c>
      <c r="G103" s="33" t="s">
        <v>147</v>
      </c>
    </row>
    <row r="104" spans="1:7" x14ac:dyDescent="0.25">
      <c r="A104" s="33" t="s">
        <v>42</v>
      </c>
      <c r="B104" s="33" t="s">
        <v>188</v>
      </c>
      <c r="C104" s="313">
        <v>2.4</v>
      </c>
      <c r="D104" s="33" t="s">
        <v>120</v>
      </c>
      <c r="E104" s="35">
        <v>1990</v>
      </c>
      <c r="F104" s="37">
        <v>22890</v>
      </c>
      <c r="G104" s="33" t="s">
        <v>189</v>
      </c>
    </row>
    <row r="105" spans="1:7" x14ac:dyDescent="0.25">
      <c r="A105" s="33" t="s">
        <v>42</v>
      </c>
      <c r="B105" s="33" t="s">
        <v>188</v>
      </c>
      <c r="C105" s="313" t="s">
        <v>223</v>
      </c>
      <c r="D105" s="33" t="s">
        <v>120</v>
      </c>
      <c r="E105" s="35">
        <v>1990</v>
      </c>
      <c r="F105" s="37">
        <v>20526</v>
      </c>
      <c r="G105" s="33" t="s">
        <v>189</v>
      </c>
    </row>
    <row r="106" spans="1:7" x14ac:dyDescent="0.25">
      <c r="A106" s="33" t="s">
        <v>42</v>
      </c>
      <c r="B106" s="33" t="s">
        <v>188</v>
      </c>
      <c r="C106" s="313" t="s">
        <v>190</v>
      </c>
      <c r="D106" s="33" t="s">
        <v>44</v>
      </c>
      <c r="E106" s="35">
        <v>1990</v>
      </c>
      <c r="F106" s="37">
        <v>24207</v>
      </c>
      <c r="G106" s="33" t="s">
        <v>189</v>
      </c>
    </row>
    <row r="107" spans="1:7" x14ac:dyDescent="0.25">
      <c r="A107" s="33" t="s">
        <v>42</v>
      </c>
      <c r="B107" s="33" t="s">
        <v>191</v>
      </c>
      <c r="C107" s="313">
        <v>2</v>
      </c>
      <c r="D107" s="33" t="s">
        <v>120</v>
      </c>
      <c r="E107" s="35">
        <v>1990</v>
      </c>
      <c r="F107" s="37">
        <v>20192</v>
      </c>
      <c r="G107" s="33" t="s">
        <v>189</v>
      </c>
    </row>
    <row r="108" spans="1:7" x14ac:dyDescent="0.25">
      <c r="A108" s="33" t="s">
        <v>42</v>
      </c>
      <c r="B108" s="33" t="s">
        <v>155</v>
      </c>
      <c r="C108" s="313">
        <v>1.5</v>
      </c>
      <c r="D108" s="33" t="s">
        <v>156</v>
      </c>
      <c r="E108" s="35">
        <v>1990</v>
      </c>
      <c r="F108" s="37">
        <v>18670</v>
      </c>
      <c r="G108" s="33" t="s">
        <v>141</v>
      </c>
    </row>
    <row r="109" spans="1:7" x14ac:dyDescent="0.25">
      <c r="A109" s="33" t="s">
        <v>42</v>
      </c>
      <c r="B109" s="33" t="s">
        <v>155</v>
      </c>
      <c r="C109" s="313">
        <v>1.8</v>
      </c>
      <c r="D109" s="33" t="s">
        <v>156</v>
      </c>
      <c r="E109" s="35">
        <v>1990</v>
      </c>
      <c r="F109" s="37">
        <v>16972</v>
      </c>
      <c r="G109" s="33" t="s">
        <v>141</v>
      </c>
    </row>
    <row r="110" spans="1:7" x14ac:dyDescent="0.25">
      <c r="A110" s="33" t="s">
        <v>42</v>
      </c>
      <c r="B110" s="33" t="s">
        <v>155</v>
      </c>
      <c r="C110" s="313">
        <v>1.8</v>
      </c>
      <c r="D110" s="33" t="s">
        <v>44</v>
      </c>
      <c r="E110" s="35">
        <v>1990</v>
      </c>
      <c r="F110" s="37">
        <v>29608</v>
      </c>
      <c r="G110" s="33" t="s">
        <v>141</v>
      </c>
    </row>
    <row r="111" spans="1:7" x14ac:dyDescent="0.25">
      <c r="A111" s="33" t="s">
        <v>42</v>
      </c>
      <c r="B111" s="33" t="s">
        <v>155</v>
      </c>
      <c r="C111" s="313">
        <v>2</v>
      </c>
      <c r="D111" s="33" t="s">
        <v>156</v>
      </c>
      <c r="E111" s="35">
        <v>1990</v>
      </c>
      <c r="F111" s="37">
        <v>16340</v>
      </c>
      <c r="G111" s="33" t="s">
        <v>141</v>
      </c>
    </row>
    <row r="112" spans="1:7" x14ac:dyDescent="0.25">
      <c r="A112" s="33" t="s">
        <v>42</v>
      </c>
      <c r="B112" s="33" t="s">
        <v>155</v>
      </c>
      <c r="C112" s="313">
        <v>2</v>
      </c>
      <c r="D112" s="33" t="s">
        <v>44</v>
      </c>
      <c r="E112" s="35">
        <v>1990</v>
      </c>
      <c r="F112" s="37">
        <v>21886</v>
      </c>
      <c r="G112" s="33" t="s">
        <v>141</v>
      </c>
    </row>
    <row r="113" spans="1:7" x14ac:dyDescent="0.25">
      <c r="A113" s="33" t="s">
        <v>42</v>
      </c>
      <c r="B113" s="33" t="s">
        <v>157</v>
      </c>
      <c r="C113" s="171">
        <v>1.8</v>
      </c>
      <c r="D113" s="33" t="s">
        <v>120</v>
      </c>
      <c r="E113" s="35">
        <v>1990</v>
      </c>
      <c r="F113" s="37">
        <v>16772</v>
      </c>
      <c r="G113" s="33" t="s">
        <v>141</v>
      </c>
    </row>
    <row r="114" spans="1:7" x14ac:dyDescent="0.25">
      <c r="A114" s="33" t="s">
        <v>42</v>
      </c>
      <c r="B114" s="33" t="s">
        <v>157</v>
      </c>
      <c r="C114" s="313">
        <v>2</v>
      </c>
      <c r="D114" s="33" t="s">
        <v>120</v>
      </c>
      <c r="E114" s="35">
        <v>1990</v>
      </c>
      <c r="F114" s="37">
        <v>20345</v>
      </c>
      <c r="G114" s="33" t="s">
        <v>141</v>
      </c>
    </row>
    <row r="115" spans="1:7" x14ac:dyDescent="0.25">
      <c r="A115" s="33" t="s">
        <v>42</v>
      </c>
      <c r="B115" s="33" t="s">
        <v>157</v>
      </c>
      <c r="C115" s="313" t="s">
        <v>154</v>
      </c>
      <c r="D115" s="33" t="s">
        <v>120</v>
      </c>
      <c r="E115" s="35">
        <v>1990</v>
      </c>
      <c r="F115" s="36">
        <v>31697</v>
      </c>
      <c r="G115" s="33" t="s">
        <v>141</v>
      </c>
    </row>
    <row r="116" spans="1:7" s="238" customFormat="1" x14ac:dyDescent="0.25">
      <c r="A116" s="33" t="s">
        <v>42</v>
      </c>
      <c r="B116" s="33" t="s">
        <v>157</v>
      </c>
      <c r="C116" s="171" t="s">
        <v>158</v>
      </c>
      <c r="D116" s="33" t="s">
        <v>120</v>
      </c>
      <c r="E116" s="35">
        <v>1990</v>
      </c>
      <c r="F116" s="36">
        <v>18450</v>
      </c>
      <c r="G116" s="33" t="s">
        <v>141</v>
      </c>
    </row>
    <row r="117" spans="1:7" s="238" customFormat="1" x14ac:dyDescent="0.25">
      <c r="A117" s="172" t="s">
        <v>42</v>
      </c>
      <c r="B117" s="172" t="s">
        <v>224</v>
      </c>
      <c r="C117" s="313">
        <v>1.3</v>
      </c>
      <c r="D117" s="172" t="s">
        <v>125</v>
      </c>
      <c r="E117" s="173">
        <v>1990</v>
      </c>
      <c r="F117" s="239">
        <v>6702</v>
      </c>
      <c r="G117" s="172" t="s">
        <v>173</v>
      </c>
    </row>
    <row r="118" spans="1:7" customFormat="1" x14ac:dyDescent="0.25">
      <c r="A118" s="172" t="s">
        <v>42</v>
      </c>
      <c r="B118" s="172" t="s">
        <v>224</v>
      </c>
      <c r="C118" s="313">
        <v>1.3</v>
      </c>
      <c r="D118" s="172" t="s">
        <v>125</v>
      </c>
      <c r="E118" s="173">
        <v>1990</v>
      </c>
      <c r="F118" s="239">
        <v>8058</v>
      </c>
      <c r="G118" s="172" t="s">
        <v>186</v>
      </c>
    </row>
    <row r="119" spans="1:7" customFormat="1" x14ac:dyDescent="0.25">
      <c r="A119" s="172" t="s">
        <v>42</v>
      </c>
      <c r="B119" s="172" t="s">
        <v>224</v>
      </c>
      <c r="C119" s="313">
        <v>1.5</v>
      </c>
      <c r="D119" s="172" t="s">
        <v>125</v>
      </c>
      <c r="E119" s="173">
        <v>1990</v>
      </c>
      <c r="F119" s="239">
        <v>8473</v>
      </c>
      <c r="G119" s="172" t="s">
        <v>173</v>
      </c>
    </row>
    <row r="120" spans="1:7" x14ac:dyDescent="0.25">
      <c r="A120" s="172" t="s">
        <v>42</v>
      </c>
      <c r="B120" s="172" t="s">
        <v>224</v>
      </c>
      <c r="C120" s="313">
        <v>1.5</v>
      </c>
      <c r="D120" s="172" t="s">
        <v>125</v>
      </c>
      <c r="E120" s="173">
        <v>1990</v>
      </c>
      <c r="F120" s="239">
        <v>8519</v>
      </c>
      <c r="G120" s="172" t="s">
        <v>186</v>
      </c>
    </row>
    <row r="121" spans="1:7" x14ac:dyDescent="0.25">
      <c r="A121" s="33" t="s">
        <v>42</v>
      </c>
      <c r="B121" s="33" t="s">
        <v>225</v>
      </c>
      <c r="C121" s="313" t="s">
        <v>212</v>
      </c>
      <c r="D121" s="33" t="s">
        <v>125</v>
      </c>
      <c r="E121" s="35">
        <v>1990</v>
      </c>
      <c r="F121" s="36">
        <v>10462</v>
      </c>
      <c r="G121" s="33" t="s">
        <v>186</v>
      </c>
    </row>
    <row r="122" spans="1:7" x14ac:dyDescent="0.25">
      <c r="A122" s="33" t="s">
        <v>42</v>
      </c>
      <c r="B122" s="33" t="s">
        <v>226</v>
      </c>
      <c r="C122" s="313">
        <v>1.3</v>
      </c>
      <c r="D122" s="33" t="s">
        <v>125</v>
      </c>
      <c r="E122" s="35">
        <v>1990</v>
      </c>
      <c r="F122" s="36">
        <v>9696</v>
      </c>
      <c r="G122" s="33" t="s">
        <v>141</v>
      </c>
    </row>
    <row r="123" spans="1:7" x14ac:dyDescent="0.25">
      <c r="A123" s="33" t="s">
        <v>42</v>
      </c>
      <c r="B123" s="33" t="s">
        <v>159</v>
      </c>
      <c r="C123" s="313">
        <v>1.8</v>
      </c>
      <c r="D123" s="33" t="s">
        <v>156</v>
      </c>
      <c r="E123" s="35">
        <v>1990</v>
      </c>
      <c r="F123" s="37">
        <v>19327</v>
      </c>
      <c r="G123" s="33" t="s">
        <v>160</v>
      </c>
    </row>
    <row r="124" spans="1:7" x14ac:dyDescent="0.25">
      <c r="A124" s="33" t="s">
        <v>42</v>
      </c>
      <c r="B124" s="33" t="s">
        <v>159</v>
      </c>
      <c r="C124" s="313">
        <v>1.8</v>
      </c>
      <c r="D124" s="33" t="s">
        <v>41</v>
      </c>
      <c r="E124" s="35">
        <v>1990</v>
      </c>
      <c r="F124" s="37">
        <v>14604</v>
      </c>
      <c r="G124" s="33" t="s">
        <v>160</v>
      </c>
    </row>
    <row r="125" spans="1:7" x14ac:dyDescent="0.25">
      <c r="A125" s="33" t="s">
        <v>42</v>
      </c>
      <c r="B125" s="33" t="s">
        <v>159</v>
      </c>
      <c r="C125" s="313">
        <v>2</v>
      </c>
      <c r="D125" s="33" t="s">
        <v>156</v>
      </c>
      <c r="E125" s="35">
        <v>1990</v>
      </c>
      <c r="F125" s="37">
        <v>23268</v>
      </c>
      <c r="G125" s="33" t="s">
        <v>160</v>
      </c>
    </row>
    <row r="126" spans="1:7" x14ac:dyDescent="0.25">
      <c r="A126" s="33" t="s">
        <v>42</v>
      </c>
      <c r="B126" s="33" t="s">
        <v>159</v>
      </c>
      <c r="C126" s="313">
        <v>2</v>
      </c>
      <c r="D126" s="33" t="s">
        <v>44</v>
      </c>
      <c r="E126" s="35">
        <v>1990</v>
      </c>
      <c r="F126" s="37">
        <v>29456</v>
      </c>
      <c r="G126" s="33" t="s">
        <v>160</v>
      </c>
    </row>
    <row r="127" spans="1:7" x14ac:dyDescent="0.25">
      <c r="A127" s="54" t="s">
        <v>42</v>
      </c>
      <c r="B127" s="38" t="s">
        <v>2932</v>
      </c>
      <c r="C127" s="252" t="s">
        <v>2931</v>
      </c>
      <c r="D127" s="64" t="s">
        <v>43</v>
      </c>
      <c r="E127" s="67" t="s">
        <v>201</v>
      </c>
      <c r="F127" s="55">
        <v>25451</v>
      </c>
      <c r="G127" s="54" t="s">
        <v>2933</v>
      </c>
    </row>
    <row r="128" spans="1:7" x14ac:dyDescent="0.25">
      <c r="A128" s="54" t="s">
        <v>42</v>
      </c>
      <c r="B128" s="38" t="s">
        <v>2932</v>
      </c>
      <c r="C128" s="252" t="s">
        <v>2931</v>
      </c>
      <c r="D128" s="64" t="s">
        <v>43</v>
      </c>
      <c r="E128" s="67" t="s">
        <v>201</v>
      </c>
      <c r="F128" s="55">
        <v>25963</v>
      </c>
      <c r="G128" s="54" t="s">
        <v>2929</v>
      </c>
    </row>
    <row r="129" spans="1:7" x14ac:dyDescent="0.25">
      <c r="A129" s="33" t="s">
        <v>42</v>
      </c>
      <c r="B129" s="38" t="s">
        <v>188</v>
      </c>
      <c r="C129" s="313">
        <v>2.4</v>
      </c>
      <c r="D129" s="35" t="s">
        <v>120</v>
      </c>
      <c r="E129" s="35">
        <v>1990</v>
      </c>
      <c r="F129" s="76">
        <v>8890</v>
      </c>
      <c r="G129" s="33" t="s">
        <v>189</v>
      </c>
    </row>
    <row r="130" spans="1:7" x14ac:dyDescent="0.25">
      <c r="A130" s="33" t="s">
        <v>42</v>
      </c>
      <c r="B130" s="38" t="s">
        <v>188</v>
      </c>
      <c r="C130" s="313" t="s">
        <v>223</v>
      </c>
      <c r="D130" s="35" t="s">
        <v>120</v>
      </c>
      <c r="E130" s="35">
        <v>1990</v>
      </c>
      <c r="F130" s="76">
        <v>12526</v>
      </c>
      <c r="G130" s="33" t="s">
        <v>189</v>
      </c>
    </row>
    <row r="131" spans="1:7" x14ac:dyDescent="0.25">
      <c r="A131" s="33" t="s">
        <v>42</v>
      </c>
      <c r="B131" s="38" t="s">
        <v>188</v>
      </c>
      <c r="C131" s="313" t="s">
        <v>190</v>
      </c>
      <c r="D131" s="35" t="s">
        <v>44</v>
      </c>
      <c r="E131" s="35">
        <v>1990</v>
      </c>
      <c r="F131" s="76">
        <v>13207</v>
      </c>
      <c r="G131" s="33" t="s">
        <v>189</v>
      </c>
    </row>
    <row r="132" spans="1:7" s="241" customFormat="1" x14ac:dyDescent="0.25">
      <c r="A132" s="33" t="s">
        <v>42</v>
      </c>
      <c r="B132" s="38" t="s">
        <v>191</v>
      </c>
      <c r="C132" s="313">
        <v>2</v>
      </c>
      <c r="D132" s="35" t="s">
        <v>120</v>
      </c>
      <c r="E132" s="35">
        <v>1990</v>
      </c>
      <c r="F132" s="76">
        <v>9192</v>
      </c>
      <c r="G132" s="33" t="s">
        <v>189</v>
      </c>
    </row>
    <row r="133" spans="1:7" s="241" customFormat="1" x14ac:dyDescent="0.25">
      <c r="A133" s="82" t="s">
        <v>42</v>
      </c>
      <c r="B133" s="82" t="s">
        <v>4455</v>
      </c>
      <c r="C133" s="84" t="s">
        <v>232</v>
      </c>
      <c r="D133" s="82" t="s">
        <v>44</v>
      </c>
      <c r="E133" s="83">
        <v>1990</v>
      </c>
      <c r="F133" s="85">
        <v>22168</v>
      </c>
      <c r="G133" s="82" t="s">
        <v>147</v>
      </c>
    </row>
    <row r="134" spans="1:7" s="241" customFormat="1" x14ac:dyDescent="0.25">
      <c r="A134" s="82" t="s">
        <v>42</v>
      </c>
      <c r="B134" s="82" t="s">
        <v>231</v>
      </c>
      <c r="C134" s="84" t="s">
        <v>233</v>
      </c>
      <c r="D134" s="82" t="s">
        <v>44</v>
      </c>
      <c r="E134" s="83">
        <v>1990</v>
      </c>
      <c r="F134" s="85">
        <v>22168</v>
      </c>
      <c r="G134" s="82" t="s">
        <v>147</v>
      </c>
    </row>
    <row r="135" spans="1:7" s="241" customFormat="1" x14ac:dyDescent="0.25">
      <c r="A135" s="82" t="s">
        <v>42</v>
      </c>
      <c r="B135" s="82" t="s">
        <v>231</v>
      </c>
      <c r="C135" s="84" t="s">
        <v>193</v>
      </c>
      <c r="D135" s="82" t="s">
        <v>44</v>
      </c>
      <c r="E135" s="83">
        <v>1990</v>
      </c>
      <c r="F135" s="50">
        <v>30546</v>
      </c>
      <c r="G135" s="82" t="s">
        <v>147</v>
      </c>
    </row>
    <row r="136" spans="1:7" s="241" customFormat="1" x14ac:dyDescent="0.25">
      <c r="A136" s="82" t="s">
        <v>42</v>
      </c>
      <c r="B136" s="82" t="s">
        <v>231</v>
      </c>
      <c r="C136" s="84" t="s">
        <v>194</v>
      </c>
      <c r="D136" s="82" t="s">
        <v>44</v>
      </c>
      <c r="E136" s="83">
        <v>1990</v>
      </c>
      <c r="F136" s="85">
        <v>30356</v>
      </c>
      <c r="G136" s="82" t="s">
        <v>147</v>
      </c>
    </row>
    <row r="137" spans="1:7" s="241" customFormat="1" x14ac:dyDescent="0.25">
      <c r="A137" s="82" t="s">
        <v>42</v>
      </c>
      <c r="B137" s="82" t="s">
        <v>4456</v>
      </c>
      <c r="C137" s="84">
        <v>2.4</v>
      </c>
      <c r="D137" s="82" t="s">
        <v>44</v>
      </c>
      <c r="E137" s="83">
        <v>1990</v>
      </c>
      <c r="F137" s="50">
        <v>22800</v>
      </c>
      <c r="G137" s="82" t="s">
        <v>4457</v>
      </c>
    </row>
    <row r="138" spans="1:7" s="241" customFormat="1" x14ac:dyDescent="0.25">
      <c r="A138" s="82" t="s">
        <v>42</v>
      </c>
      <c r="B138" s="82" t="s">
        <v>4458</v>
      </c>
      <c r="C138" s="84">
        <v>2.4</v>
      </c>
      <c r="D138" s="82" t="s">
        <v>44</v>
      </c>
      <c r="E138" s="83">
        <v>1990</v>
      </c>
      <c r="F138" s="50">
        <v>22100</v>
      </c>
      <c r="G138" s="82" t="s">
        <v>4457</v>
      </c>
    </row>
    <row r="139" spans="1:7" s="241" customFormat="1" x14ac:dyDescent="0.25">
      <c r="A139" s="82" t="s">
        <v>42</v>
      </c>
      <c r="B139" s="82" t="s">
        <v>4459</v>
      </c>
      <c r="C139" s="84">
        <v>2.4</v>
      </c>
      <c r="D139" s="82" t="s">
        <v>44</v>
      </c>
      <c r="E139" s="83">
        <v>1990</v>
      </c>
      <c r="F139" s="50">
        <v>20500</v>
      </c>
      <c r="G139" s="82" t="s">
        <v>4457</v>
      </c>
    </row>
    <row r="140" spans="1:7" s="241" customFormat="1" x14ac:dyDescent="0.25">
      <c r="A140" s="82" t="s">
        <v>42</v>
      </c>
      <c r="B140" s="82" t="s">
        <v>4460</v>
      </c>
      <c r="C140" s="84">
        <v>2.4</v>
      </c>
      <c r="D140" s="82" t="s">
        <v>44</v>
      </c>
      <c r="E140" s="83">
        <v>1990</v>
      </c>
      <c r="F140" s="50">
        <v>19700</v>
      </c>
      <c r="G140" s="82" t="s">
        <v>4457</v>
      </c>
    </row>
    <row r="141" spans="1:7" s="241" customFormat="1" x14ac:dyDescent="0.25">
      <c r="A141" s="82" t="s">
        <v>42</v>
      </c>
      <c r="B141" s="82" t="s">
        <v>4459</v>
      </c>
      <c r="C141" s="84">
        <v>2.4</v>
      </c>
      <c r="D141" s="82" t="s">
        <v>44</v>
      </c>
      <c r="E141" s="83">
        <v>1990</v>
      </c>
      <c r="F141" s="50">
        <v>19500</v>
      </c>
      <c r="G141" s="82" t="s">
        <v>4461</v>
      </c>
    </row>
    <row r="142" spans="1:7" s="241" customFormat="1" x14ac:dyDescent="0.25">
      <c r="A142" s="82" t="s">
        <v>42</v>
      </c>
      <c r="B142" s="82" t="s">
        <v>4462</v>
      </c>
      <c r="C142" s="84">
        <v>2.4</v>
      </c>
      <c r="D142" s="82" t="s">
        <v>44</v>
      </c>
      <c r="E142" s="83">
        <v>1990</v>
      </c>
      <c r="F142" s="50">
        <v>18700</v>
      </c>
      <c r="G142" s="82" t="s">
        <v>4461</v>
      </c>
    </row>
    <row r="143" spans="1:7" s="241" customFormat="1" x14ac:dyDescent="0.25">
      <c r="A143" s="82" t="s">
        <v>42</v>
      </c>
      <c r="B143" s="82" t="s">
        <v>4463</v>
      </c>
      <c r="C143" s="84">
        <v>2.4</v>
      </c>
      <c r="D143" s="82" t="s">
        <v>44</v>
      </c>
      <c r="E143" s="83">
        <v>1990</v>
      </c>
      <c r="F143" s="50">
        <v>17500</v>
      </c>
      <c r="G143" s="82" t="s">
        <v>1575</v>
      </c>
    </row>
    <row r="144" spans="1:7" s="91" customFormat="1" x14ac:dyDescent="0.25">
      <c r="A144" s="82" t="s">
        <v>42</v>
      </c>
      <c r="B144" s="82" t="s">
        <v>4463</v>
      </c>
      <c r="C144" s="84">
        <v>2.4</v>
      </c>
      <c r="D144" s="82" t="s">
        <v>44</v>
      </c>
      <c r="E144" s="83">
        <v>1990</v>
      </c>
      <c r="F144" s="50">
        <v>16600</v>
      </c>
      <c r="G144" s="82" t="s">
        <v>2503</v>
      </c>
    </row>
    <row r="145" spans="1:7" s="91" customFormat="1" x14ac:dyDescent="0.25">
      <c r="A145" s="54" t="s">
        <v>856</v>
      </c>
      <c r="B145" s="54" t="s">
        <v>1513</v>
      </c>
      <c r="C145" s="434">
        <v>1</v>
      </c>
      <c r="D145" s="54" t="s">
        <v>110</v>
      </c>
      <c r="E145" s="54">
        <v>1990</v>
      </c>
      <c r="F145" s="57">
        <v>7837</v>
      </c>
      <c r="G145" s="54" t="s">
        <v>186</v>
      </c>
    </row>
    <row r="146" spans="1:7" s="91" customFormat="1" x14ac:dyDescent="0.25">
      <c r="A146" s="54" t="s">
        <v>856</v>
      </c>
      <c r="B146" s="54" t="s">
        <v>1513</v>
      </c>
      <c r="C146" s="434">
        <v>1</v>
      </c>
      <c r="D146" s="54" t="s">
        <v>110</v>
      </c>
      <c r="E146" s="54">
        <v>1990</v>
      </c>
      <c r="F146" s="57">
        <v>7437</v>
      </c>
      <c r="G146" s="54" t="s">
        <v>1213</v>
      </c>
    </row>
    <row r="147" spans="1:7" s="91" customFormat="1" x14ac:dyDescent="0.25">
      <c r="A147" s="54" t="s">
        <v>856</v>
      </c>
      <c r="B147" s="54" t="s">
        <v>1513</v>
      </c>
      <c r="C147" s="434">
        <v>1.4</v>
      </c>
      <c r="D147" s="54" t="s">
        <v>110</v>
      </c>
      <c r="E147" s="54">
        <v>1990</v>
      </c>
      <c r="F147" s="57">
        <v>8737</v>
      </c>
      <c r="G147" s="54" t="s">
        <v>186</v>
      </c>
    </row>
    <row r="148" spans="1:7" s="91" customFormat="1" ht="17.25" customHeight="1" x14ac:dyDescent="0.25">
      <c r="A148" s="54" t="s">
        <v>856</v>
      </c>
      <c r="B148" s="54" t="s">
        <v>1513</v>
      </c>
      <c r="C148" s="434">
        <v>1.4</v>
      </c>
      <c r="D148" s="54" t="s">
        <v>110</v>
      </c>
      <c r="E148" s="54">
        <v>1990</v>
      </c>
      <c r="F148" s="57">
        <v>8337</v>
      </c>
      <c r="G148" s="54" t="s">
        <v>1213</v>
      </c>
    </row>
    <row r="149" spans="1:7" x14ac:dyDescent="0.25">
      <c r="A149" s="54" t="s">
        <v>856</v>
      </c>
      <c r="B149" s="54" t="s">
        <v>1513</v>
      </c>
      <c r="C149" s="434">
        <v>1.4</v>
      </c>
      <c r="D149" s="54" t="s">
        <v>110</v>
      </c>
      <c r="E149" s="54">
        <v>1990</v>
      </c>
      <c r="F149" s="57">
        <v>12837</v>
      </c>
      <c r="G149" s="54" t="s">
        <v>1213</v>
      </c>
    </row>
  </sheetData>
  <sheetProtection algorithmName="SHA-512" hashValue="mm/TGWxs6nrtutwp+uGwuVF9rgy7MNqqmQWWuTw9aQAcvmOeOsaAUy5RnWF++ombCzpcD+nEY9NF8KNJR4bCXA==" saltValue="5oWUbia9Erb2uXIaUCD3Mg==" spinCount="100000" sheet="1" objects="1" scenarios="1"/>
  <hyperlinks>
    <hyperlink ref="C5" r:id="rId1" display="http://specs.cars-directory.net/mitsubishi/minica/660_Ce_sunroof_42388.html"/>
    <hyperlink ref="C8" r:id="rId2" display="http://specs.cars-directory.net/mitsubishi/sigma/2.0_20E_8607.html"/>
    <hyperlink ref="C11" r:id="rId3" display="http://specs.cars-directory.net/mitsubishi/sigma/3.0_30R-S_8633.html"/>
    <hyperlink ref="C12" r:id="rId4" display="http://specs.cars-directory.net/mitsubishi/sigma/3.0_30R-S_8638.html"/>
    <hyperlink ref="C6" r:id="rId5" display="http://specs.cars-directory.net/mitsubishi/minica/660_Ce_sunroof_42387.html"/>
    <hyperlink ref="C7" r:id="rId6" display="http://specs.cars-directory.net/mitsubishi/pajero/3.0_super_sports_10129.html"/>
    <hyperlink ref="C57" r:id="rId7" display="http://specs.cars-directory.net/toyota/camry/2.5_Prominent_24849.html"/>
    <hyperlink ref="C55" r:id="rId8" display="http://specs.cars-directory.net/toyota/camry/1.8_Lumiere_24868.html"/>
    <hyperlink ref="C58" r:id="rId9" display="http://specs.cars-directory.net/toyota/camry/2.0_GT_24908.html"/>
    <hyperlink ref="C56" r:id="rId10" display="http://specs.cars-directory.net/toyota/camry/2.0_Lumiere_24884.html"/>
    <hyperlink ref="C59" r:id="rId11" display="http://specs.cars-directory.net/toyota/camry/2.0_ZV_24890.html"/>
    <hyperlink ref="C69" r:id="rId12" display="http://specs.cars-directory.net/toyota/celica/2.0_Convertible_28994.html"/>
    <hyperlink ref="C66" r:id="rId13" display="http://specs.cars-directory.net/toyota/celica/2.0_active_sports_28925.html"/>
    <hyperlink ref="C64" r:id="rId14" display="http://specs.cars-directory.net/toyota/celica/2.0_active_sports_28925.html"/>
    <hyperlink ref="C65" r:id="rId15" display="http://specs.cars-directory.net/toyota/celica/2.0_GT-R_28905.html"/>
    <hyperlink ref="C67" r:id="rId16" display="http://specs.cars-directory.net/toyota/celica/2.0_S-R_28883.html"/>
    <hyperlink ref="C68" r:id="rId17" display="http://specs.cars-directory.net/toyota/celica/2.0_Z-R_28893.html"/>
    <hyperlink ref="C70" r:id="rId18" display="http://specs.cars-directory.net/toyota/century/4.0_D_type_29069.html"/>
    <hyperlink ref="C85" r:id="rId19" display="http://specs.cars-directory.net/toyota/corona/1.5_DX_27498.html"/>
    <hyperlink ref="C83" r:id="rId20" display="http://specs.cars-directory.net/toyota/corona/1.8_SF-X_27625.html"/>
    <hyperlink ref="C84" r:id="rId21" display="http://specs.cars-directory.net/toyota/corona/2.0_SF-G_27627.html"/>
    <hyperlink ref="C81" r:id="rId22" display="http://specs.cars-directory.net/toyota/corona_exiv/1.8_FE_27645.html"/>
    <hyperlink ref="C82" r:id="rId23" display="http://specs.cars-directory.net/toyota/corona_exiv/2.0_FE_27661.html"/>
    <hyperlink ref="C93" r:id="rId24" display="http://specs.cars-directory.net/toyota/corsa/1.3_AX_27356.html"/>
    <hyperlink ref="C94" r:id="rId25" display="http://specs.cars-directory.net/toyota/corsa/1.5_AX-X_27388.html"/>
    <hyperlink ref="C95" r:id="rId26" display="http://specs.cars-directory.net/toyota/corsa/1.5_VIT_27376.html"/>
    <hyperlink ref="C96" r:id="rId27" display="http://specs.cars-directory.net/toyota/corsa/1.5_VIT-X_27379.html"/>
    <hyperlink ref="C97" r:id="rId28" display="http://specs.cars-directory.net/toyota/corsa/1.5DT_AX_27364.html"/>
    <hyperlink ref="C89" r:id="rId29" display="http://specs.cars-directory.net/toyota/corsa/1.3_Moa_27441.html"/>
    <hyperlink ref="C92" r:id="rId30" display="http://specs.cars-directory.net/toyota/corsa/1.3_Sophia_27446.html"/>
    <hyperlink ref="C86" r:id="rId31" display="http://specs.cars-directory.net/toyota/corsa/1.3_TX_27438.html"/>
    <hyperlink ref="C90" r:id="rId32" display="http://specs.cars-directory.net/toyota/corsa/1.5_Moa_27462.html"/>
    <hyperlink ref="C87" r:id="rId33" display="http://specs.cars-directory.net/toyota/corsa/1.5_SX_27454.html"/>
    <hyperlink ref="C88" r:id="rId34" display="http://specs.cars-directory.net/toyota/corsa/1.5_SX_27457.html"/>
    <hyperlink ref="C91" r:id="rId35" display="http://specs.cars-directory.net/toyota/corsa/1.5DT_Moa_27450.html"/>
    <hyperlink ref="C98" r:id="rId36" display="http://specs.cars-directory.net/toyota/cresta/1.8_Super_custom_27062.html"/>
    <hyperlink ref="C99" r:id="rId37" display="http://specs.cars-directory.net/toyota/cresta/2.0_Super_deluxe_27072.html"/>
    <hyperlink ref="C102" r:id="rId38" display="http://specs.cars-directory.net/toyota/cresta/2.4D_Super_custom_27096.html"/>
    <hyperlink ref="C100" r:id="rId39" display="http://specs.cars-directory.net/toyota/cresta/2.5_Super_Lucent_27109.html"/>
    <hyperlink ref="C101" r:id="rId40" display="http://specs.cars-directory.net/toyota/cresta/3.0_Super_Lucent_G_27113.html"/>
    <hyperlink ref="C103" r:id="rId41" display="http://specs.cars-directory.net/toyota/crown_wagon/2.0_wagon_royal_extra_26888.html"/>
    <hyperlink ref="C107" r:id="rId42" display="http://specs.cars-directory.net/toyota/hiace/2.0_Custom_30018.html"/>
    <hyperlink ref="C104" r:id="rId43" display="http://specs.cars-directory.net/toyota/hiace/2.4_Deluxe_30038.html"/>
    <hyperlink ref="C105" r:id="rId44" display="http://specs.cars-directory.net/toyota/hiace/2.4D_Custom_30058.html"/>
    <hyperlink ref="C106" r:id="rId45" display="http://specs.cars-directory.net/toyota/hiace/2.8D_Deluxe_long_30069.html"/>
    <hyperlink ref="C108" r:id="rId46" display="http://specs.cars-directory.net/toyota/lite_ace/1.5_LD_high_roof_32092.html"/>
    <hyperlink ref="C109" r:id="rId47" display="http://specs.cars-directory.net/toyota/lite_ace/1.8_FXV_32128.html"/>
    <hyperlink ref="C110" r:id="rId48" display="http://specs.cars-directory.net/toyota/lite_ace/1.8_FXV_32128.html"/>
    <hyperlink ref="C111" r:id="rId49" display="http://specs.cars-directory.net/toyota/lite_ace/2.0_FXV_32280.html"/>
    <hyperlink ref="C112" r:id="rId50" display="http://specs.cars-directory.net/toyota/lite_ace/2.0_FXV_32280.html"/>
    <hyperlink ref="C114" r:id="rId51" display="http://specs.cars-directory.net/toyota/mark_ii/2.0_Grande_31751.html"/>
    <hyperlink ref="C115" r:id="rId52" display="http://specs.cars-directory.net/toyota/mark_ii/2.4D_GL_31911.html"/>
    <hyperlink ref="C122" r:id="rId53" display="http://specs.cars-directory.net/toyota/tercel/1.3_Avenue_29236.html"/>
    <hyperlink ref="C121" r:id="rId54" display="http://specs.cars-directory.net/toyota/tercel/1.5DT_Joinus_29358.html"/>
    <hyperlink ref="C123" r:id="rId55" display="http://specs.cars-directory.net/toyota/town_ace/1.8_Custom_high_roof_29388.html"/>
    <hyperlink ref="C125" r:id="rId56" display="http://specs.cars-directory.net/toyota/town_ace/2.0_Royal_Lounge_limited_skylight_roof_29555.html"/>
    <hyperlink ref="C126" r:id="rId57" display="http://specs.cars-directory.net/toyota/town_ace/2.0_Royal_Lounge_limited_skylight_roof_29555.html"/>
    <hyperlink ref="C124" r:id="rId58" display="http://specs.cars-directory.net/toyota/town_ace/1.8_SW_high_roof_29610.html"/>
    <hyperlink ref="C52" r:id="rId59" display="http://specs.cars-directory.net/nissan/terrano/2.7DT_R2m_16860.html"/>
    <hyperlink ref="C53" r:id="rId60" display="http://specs.cars-directory.net/nissan/terrano/3.0_R3m_16906.html"/>
    <hyperlink ref="C51" r:id="rId61" display="http://specs.cars-directory.net/nissan/terrano/2.7D_A2m_17008.html"/>
    <hyperlink ref="C43" r:id="rId62" display="http://specs.cars-directory.net/nissan/sunny/1.3_EX_saloon_14328.html"/>
    <hyperlink ref="C44" r:id="rId63" display="http://specs.cars-directory.net/nissan/sunny/1.6_GTS_14365.html"/>
    <hyperlink ref="C45" r:id="rId64" display="http://specs.cars-directory.net/nissan/sunny/1.7D_EX_saloon_14373.html"/>
    <hyperlink ref="C46" r:id="rId65" display="http://specs.cars-directory.net/nissan/sunny/1.7D_EX_saloon_14377.html"/>
    <hyperlink ref="C47" r:id="rId66" display="http://specs.cars-directory.net/nissan/sunny/1.8_GT-S_14392.html"/>
    <hyperlink ref="C48" r:id="rId67" display="http://specs.cars-directory.net/nissan/sunny/1.8_GTS_14394.html"/>
    <hyperlink ref="C49" r:id="rId68" display="http://specs.cars-directory.net/nissan/sunny_california/1.5_Sanjose_14711.html"/>
    <hyperlink ref="C50" r:id="rId69" display="http://specs.cars-directory.net/nissan/sunny_california/1.5_Type_A_14719.html"/>
    <hyperlink ref="C132" r:id="rId70" display="http://specs.cars-directory.net/toyota/hiace/2.0_Custom_30018.html"/>
    <hyperlink ref="C129" r:id="rId71" display="http://specs.cars-directory.net/toyota/hiace/2.4_Deluxe_30038.html"/>
    <hyperlink ref="C130" r:id="rId72" display="http://specs.cars-directory.net/toyota/hiace/2.4D_Custom_30058.html"/>
    <hyperlink ref="C131" r:id="rId73" display="http://specs.cars-directory.net/toyota/hiace/2.8D_Deluxe_long_30069.html"/>
    <hyperlink ref="C117" r:id="rId74" display="http://specs.cars-directory.net/toyota/starlet/1.5D_Soleil_28114.html"/>
    <hyperlink ref="C118" r:id="rId75" display="http://specs.cars-directory.net/toyota/starlet/1.5D_X_28136.html"/>
    <hyperlink ref="C119" r:id="rId76" display="http://specs.cars-directory.net/toyota/starlet/1.5D_Soleil_28114.html"/>
    <hyperlink ref="C120" r:id="rId77" display="http://specs.cars-directory.net/toyota/starlet/1.5D_X_28136.html"/>
    <hyperlink ref="C134" r:id="rId78" display="http://specs.cars-directory.net/toyota/land_cruiser/3.5_LX_diesel_4WD_40847.html"/>
    <hyperlink ref="C133" r:id="rId79" display="http://specs.cars-directory.net/toyota/land_cruiser/3.4D_70_LX_32585.html"/>
    <hyperlink ref="C137" r:id="rId80" display="http://specs.cars-directory.net/toyota/land_cruiser_prado/2.4_EX_diesel_turbo_4WD_40643.html"/>
    <hyperlink ref="C138:C142" r:id="rId81" display="http://specs.cars-directory.net/toyota/land_cruiser_prado/2.4_EX_diesel_turbo_4WD_40643.html"/>
    <hyperlink ref="C143:C144" r:id="rId82" display="http://specs.cars-directory.net/toyota/land_cruiser_prado/2.4_EX_diesel_turbo_4WD_40643.html"/>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H180"/>
  <sheetViews>
    <sheetView workbookViewId="0">
      <pane ySplit="1" topLeftCell="A2" activePane="bottomLeft" state="frozen"/>
      <selection pane="bottomLeft" activeCell="B1" sqref="B1"/>
    </sheetView>
  </sheetViews>
  <sheetFormatPr defaultColWidth="9.140625" defaultRowHeight="15.75" x14ac:dyDescent="0.25"/>
  <cols>
    <col min="1" max="1" width="26.28515625" style="40" customWidth="1"/>
    <col min="2" max="2" width="48.5703125" style="40" customWidth="1"/>
    <col min="3" max="3" width="23.140625" style="314" customWidth="1"/>
    <col min="4" max="4" width="11.42578125" style="40" customWidth="1"/>
    <col min="5" max="5" width="11.7109375" style="44" customWidth="1"/>
    <col min="6" max="6" width="24.85546875" style="44" bestFit="1" customWidth="1"/>
    <col min="7" max="7" width="30.42578125" style="40" customWidth="1"/>
    <col min="8" max="16384" width="9.140625" style="40"/>
  </cols>
  <sheetData>
    <row r="1" spans="1:7" x14ac:dyDescent="0.25">
      <c r="A1" s="623" t="s">
        <v>105</v>
      </c>
      <c r="B1" s="623" t="s">
        <v>80</v>
      </c>
      <c r="C1" s="623" t="s">
        <v>106</v>
      </c>
      <c r="D1" s="623" t="s">
        <v>107</v>
      </c>
      <c r="E1" s="623" t="s">
        <v>84</v>
      </c>
      <c r="F1" s="623" t="s">
        <v>108</v>
      </c>
      <c r="G1" s="98" t="s">
        <v>109</v>
      </c>
    </row>
    <row r="2" spans="1:7" customFormat="1" x14ac:dyDescent="0.25">
      <c r="A2" s="54" t="s">
        <v>86</v>
      </c>
      <c r="B2" s="54" t="s">
        <v>6729</v>
      </c>
      <c r="C2" s="252" t="s">
        <v>6727</v>
      </c>
      <c r="D2" s="336" t="s">
        <v>426</v>
      </c>
      <c r="E2" s="64">
        <v>1991</v>
      </c>
      <c r="F2" s="564">
        <v>16520</v>
      </c>
      <c r="G2" s="563" t="s">
        <v>5340</v>
      </c>
    </row>
    <row r="3" spans="1:7" customFormat="1" x14ac:dyDescent="0.25">
      <c r="A3" s="54" t="s">
        <v>86</v>
      </c>
      <c r="B3" s="54" t="s">
        <v>6728</v>
      </c>
      <c r="C3" s="252" t="s">
        <v>6727</v>
      </c>
      <c r="D3" s="336" t="s">
        <v>426</v>
      </c>
      <c r="E3" s="64">
        <v>1991</v>
      </c>
      <c r="F3" s="76">
        <v>19385</v>
      </c>
      <c r="G3" s="563" t="s">
        <v>5340</v>
      </c>
    </row>
    <row r="4" spans="1:7" x14ac:dyDescent="0.25">
      <c r="A4" s="54" t="s">
        <v>87</v>
      </c>
      <c r="B4" s="54" t="s">
        <v>2959</v>
      </c>
      <c r="C4" s="252">
        <v>2.4</v>
      </c>
      <c r="D4" s="54" t="s">
        <v>120</v>
      </c>
      <c r="E4" s="64">
        <v>1991</v>
      </c>
      <c r="F4" s="128">
        <v>4051</v>
      </c>
      <c r="G4" s="54" t="s">
        <v>2958</v>
      </c>
    </row>
    <row r="5" spans="1:7" x14ac:dyDescent="0.25">
      <c r="A5" s="54" t="s">
        <v>87</v>
      </c>
      <c r="B5" s="54" t="s">
        <v>2959</v>
      </c>
      <c r="C5" s="252">
        <v>2.5</v>
      </c>
      <c r="D5" s="54" t="s">
        <v>120</v>
      </c>
      <c r="E5" s="64">
        <v>1991</v>
      </c>
      <c r="F5" s="128">
        <v>4500</v>
      </c>
      <c r="G5" s="54" t="s">
        <v>2958</v>
      </c>
    </row>
    <row r="6" spans="1:7" x14ac:dyDescent="0.25">
      <c r="A6" s="33" t="s">
        <v>1916</v>
      </c>
      <c r="B6" s="38" t="s">
        <v>1715</v>
      </c>
      <c r="C6" s="171" t="s">
        <v>158</v>
      </c>
      <c r="D6" s="33" t="s">
        <v>44</v>
      </c>
      <c r="E6" s="35">
        <v>1991</v>
      </c>
      <c r="F6" s="47">
        <v>16809</v>
      </c>
      <c r="G6" s="33" t="s">
        <v>147</v>
      </c>
    </row>
    <row r="7" spans="1:7" x14ac:dyDescent="0.25">
      <c r="A7" s="54" t="s">
        <v>697</v>
      </c>
      <c r="B7" s="54" t="s">
        <v>2968</v>
      </c>
      <c r="C7" s="252">
        <v>4.5</v>
      </c>
      <c r="D7" s="54" t="s">
        <v>2961</v>
      </c>
      <c r="E7" s="64">
        <v>1991</v>
      </c>
      <c r="F7" s="81">
        <v>28000</v>
      </c>
      <c r="G7" s="54" t="s">
        <v>2960</v>
      </c>
    </row>
    <row r="8" spans="1:7" x14ac:dyDescent="0.25">
      <c r="A8" s="54" t="s">
        <v>697</v>
      </c>
      <c r="B8" s="54" t="s">
        <v>2991</v>
      </c>
      <c r="C8" s="252">
        <v>1.8</v>
      </c>
      <c r="D8" s="54" t="s">
        <v>438</v>
      </c>
      <c r="E8" s="64">
        <v>1991</v>
      </c>
      <c r="F8" s="128">
        <v>14900</v>
      </c>
      <c r="G8" s="54" t="s">
        <v>2964</v>
      </c>
    </row>
    <row r="9" spans="1:7" x14ac:dyDescent="0.25">
      <c r="A9" s="54" t="s">
        <v>697</v>
      </c>
      <c r="B9" s="54" t="s">
        <v>2966</v>
      </c>
      <c r="C9" s="252">
        <v>1.9</v>
      </c>
      <c r="D9" s="54" t="s">
        <v>438</v>
      </c>
      <c r="E9" s="64">
        <v>1991</v>
      </c>
      <c r="F9" s="128">
        <v>15450</v>
      </c>
      <c r="G9" s="54" t="s">
        <v>2964</v>
      </c>
    </row>
    <row r="10" spans="1:7" x14ac:dyDescent="0.25">
      <c r="A10" s="54" t="s">
        <v>697</v>
      </c>
      <c r="B10" s="54" t="s">
        <v>2989</v>
      </c>
      <c r="C10" s="252">
        <v>2</v>
      </c>
      <c r="D10" s="54" t="s">
        <v>438</v>
      </c>
      <c r="E10" s="64">
        <v>1991</v>
      </c>
      <c r="F10" s="81">
        <v>16000</v>
      </c>
      <c r="G10" s="54" t="s">
        <v>2964</v>
      </c>
    </row>
    <row r="11" spans="1:7" x14ac:dyDescent="0.25">
      <c r="A11" s="54" t="s">
        <v>697</v>
      </c>
      <c r="B11" s="54" t="s">
        <v>2987</v>
      </c>
      <c r="C11" s="252">
        <v>2.2000000000000002</v>
      </c>
      <c r="D11" s="54" t="s">
        <v>438</v>
      </c>
      <c r="E11" s="64">
        <v>1991</v>
      </c>
      <c r="F11" s="81">
        <v>17500</v>
      </c>
      <c r="G11" s="54" t="s">
        <v>2964</v>
      </c>
    </row>
    <row r="12" spans="1:7" x14ac:dyDescent="0.25">
      <c r="A12" s="54" t="s">
        <v>697</v>
      </c>
      <c r="B12" s="54" t="s">
        <v>2985</v>
      </c>
      <c r="C12" s="252">
        <v>2.2999999999999998</v>
      </c>
      <c r="D12" s="54" t="s">
        <v>438</v>
      </c>
      <c r="E12" s="64">
        <v>1991</v>
      </c>
      <c r="F12" s="81">
        <v>19050</v>
      </c>
      <c r="G12" s="54" t="s">
        <v>2964</v>
      </c>
    </row>
    <row r="13" spans="1:7" x14ac:dyDescent="0.25">
      <c r="A13" s="54" t="s">
        <v>697</v>
      </c>
      <c r="B13" s="54" t="s">
        <v>2983</v>
      </c>
      <c r="C13" s="252">
        <v>2.4</v>
      </c>
      <c r="D13" s="54" t="s">
        <v>438</v>
      </c>
      <c r="E13" s="64">
        <v>1991</v>
      </c>
      <c r="F13" s="81">
        <v>19950</v>
      </c>
      <c r="G13" s="54" t="s">
        <v>2964</v>
      </c>
    </row>
    <row r="14" spans="1:7" x14ac:dyDescent="0.25">
      <c r="A14" s="54" t="s">
        <v>697</v>
      </c>
      <c r="B14" s="54" t="s">
        <v>2981</v>
      </c>
      <c r="C14" s="252">
        <v>2.5</v>
      </c>
      <c r="D14" s="54" t="s">
        <v>438</v>
      </c>
      <c r="E14" s="64">
        <v>1991</v>
      </c>
      <c r="F14" s="81">
        <v>21400</v>
      </c>
      <c r="G14" s="54" t="s">
        <v>2964</v>
      </c>
    </row>
    <row r="15" spans="1:7" x14ac:dyDescent="0.25">
      <c r="A15" s="54" t="s">
        <v>697</v>
      </c>
      <c r="B15" s="54" t="s">
        <v>2980</v>
      </c>
      <c r="C15" s="252">
        <v>2.7</v>
      </c>
      <c r="D15" s="54" t="s">
        <v>2961</v>
      </c>
      <c r="E15" s="64">
        <v>1991</v>
      </c>
      <c r="F15" s="81">
        <v>22250</v>
      </c>
      <c r="G15" s="170" t="s">
        <v>2979</v>
      </c>
    </row>
    <row r="16" spans="1:7" x14ac:dyDescent="0.25">
      <c r="A16" s="54" t="s">
        <v>697</v>
      </c>
      <c r="B16" s="54" t="s">
        <v>2975</v>
      </c>
      <c r="C16" s="252">
        <v>3</v>
      </c>
      <c r="D16" s="54" t="s">
        <v>438</v>
      </c>
      <c r="E16" s="64">
        <v>1991</v>
      </c>
      <c r="F16" s="81">
        <v>24200</v>
      </c>
      <c r="G16" s="54" t="s">
        <v>2960</v>
      </c>
    </row>
    <row r="17" spans="1:7" x14ac:dyDescent="0.25">
      <c r="A17" s="54" t="s">
        <v>697</v>
      </c>
      <c r="B17" s="54" t="s">
        <v>2973</v>
      </c>
      <c r="C17" s="252">
        <v>3.2</v>
      </c>
      <c r="D17" s="54" t="s">
        <v>2961</v>
      </c>
      <c r="E17" s="64">
        <v>1991</v>
      </c>
      <c r="F17" s="81">
        <v>25300</v>
      </c>
      <c r="G17" s="54" t="s">
        <v>2960</v>
      </c>
    </row>
    <row r="18" spans="1:7" x14ac:dyDescent="0.25">
      <c r="A18" s="54" t="s">
        <v>697</v>
      </c>
      <c r="B18" s="54" t="s">
        <v>2971</v>
      </c>
      <c r="C18" s="252">
        <v>3.5</v>
      </c>
      <c r="D18" s="54" t="s">
        <v>2961</v>
      </c>
      <c r="E18" s="64">
        <v>1991</v>
      </c>
      <c r="F18" s="81">
        <v>26200</v>
      </c>
      <c r="G18" s="54" t="s">
        <v>2960</v>
      </c>
    </row>
    <row r="19" spans="1:7" x14ac:dyDescent="0.25">
      <c r="A19" s="54" t="s">
        <v>697</v>
      </c>
      <c r="B19" s="54" t="s">
        <v>2969</v>
      </c>
      <c r="C19" s="252">
        <v>4</v>
      </c>
      <c r="D19" s="54" t="s">
        <v>2961</v>
      </c>
      <c r="E19" s="64">
        <v>1991</v>
      </c>
      <c r="F19" s="81">
        <v>27100</v>
      </c>
      <c r="G19" s="54" t="s">
        <v>2960</v>
      </c>
    </row>
    <row r="20" spans="1:7" x14ac:dyDescent="0.25">
      <c r="A20" s="54" t="s">
        <v>697</v>
      </c>
      <c r="B20" s="54" t="s">
        <v>2963</v>
      </c>
      <c r="C20" s="252">
        <v>4</v>
      </c>
      <c r="D20" s="54" t="s">
        <v>2961</v>
      </c>
      <c r="E20" s="64">
        <v>1991</v>
      </c>
      <c r="F20" s="81">
        <v>27550</v>
      </c>
      <c r="G20" s="54" t="s">
        <v>2960</v>
      </c>
    </row>
    <row r="21" spans="1:7" x14ac:dyDescent="0.25">
      <c r="A21" s="54" t="s">
        <v>2978</v>
      </c>
      <c r="B21" s="54" t="s">
        <v>2977</v>
      </c>
      <c r="C21" s="252">
        <v>2.8</v>
      </c>
      <c r="D21" s="54" t="s">
        <v>2961</v>
      </c>
      <c r="E21" s="64">
        <v>1991</v>
      </c>
      <c r="F21" s="81">
        <v>23350</v>
      </c>
      <c r="G21" s="54" t="s">
        <v>2976</v>
      </c>
    </row>
    <row r="22" spans="1:7" customFormat="1" x14ac:dyDescent="0.25">
      <c r="A22" s="54" t="s">
        <v>117</v>
      </c>
      <c r="B22" s="33" t="s">
        <v>6617</v>
      </c>
      <c r="C22" s="252"/>
      <c r="D22" s="54"/>
      <c r="E22" s="64">
        <v>1991</v>
      </c>
      <c r="F22" s="55">
        <v>56500</v>
      </c>
      <c r="G22" s="550" t="s">
        <v>3212</v>
      </c>
    </row>
    <row r="23" spans="1:7" customFormat="1" x14ac:dyDescent="0.25">
      <c r="A23" s="54" t="s">
        <v>117</v>
      </c>
      <c r="B23" s="33" t="s">
        <v>6616</v>
      </c>
      <c r="C23" s="252"/>
      <c r="D23" s="54"/>
      <c r="E23" s="64">
        <v>1991</v>
      </c>
      <c r="F23" s="55">
        <v>69500</v>
      </c>
      <c r="G23" s="550" t="s">
        <v>3211</v>
      </c>
    </row>
    <row r="24" spans="1:7" customFormat="1" x14ac:dyDescent="0.25">
      <c r="A24" s="54" t="s">
        <v>117</v>
      </c>
      <c r="B24" s="33" t="s">
        <v>6615</v>
      </c>
      <c r="C24" s="252"/>
      <c r="D24" s="54"/>
      <c r="E24" s="64">
        <v>1991</v>
      </c>
      <c r="F24" s="55">
        <v>58500</v>
      </c>
      <c r="G24" s="550" t="s">
        <v>3212</v>
      </c>
    </row>
    <row r="25" spans="1:7" customFormat="1" x14ac:dyDescent="0.25">
      <c r="A25" s="54" t="s">
        <v>117</v>
      </c>
      <c r="B25" s="33" t="s">
        <v>6615</v>
      </c>
      <c r="C25" s="252"/>
      <c r="D25" s="54"/>
      <c r="E25" s="64">
        <v>1991</v>
      </c>
      <c r="F25" s="55">
        <v>71500</v>
      </c>
      <c r="G25" s="550" t="s">
        <v>3211</v>
      </c>
    </row>
    <row r="26" spans="1:7" customFormat="1" x14ac:dyDescent="0.25">
      <c r="A26" s="54" t="s">
        <v>117</v>
      </c>
      <c r="B26" s="33" t="s">
        <v>6614</v>
      </c>
      <c r="C26" s="252"/>
      <c r="D26" s="54"/>
      <c r="E26" s="64">
        <v>1991</v>
      </c>
      <c r="F26" s="55">
        <v>60500</v>
      </c>
      <c r="G26" s="550" t="s">
        <v>3212</v>
      </c>
    </row>
    <row r="27" spans="1:7" customFormat="1" x14ac:dyDescent="0.25">
      <c r="A27" s="54" t="s">
        <v>117</v>
      </c>
      <c r="B27" s="33" t="s">
        <v>6614</v>
      </c>
      <c r="C27" s="252"/>
      <c r="D27" s="54"/>
      <c r="E27" s="64">
        <v>1991</v>
      </c>
      <c r="F27" s="55">
        <v>73000</v>
      </c>
      <c r="G27" s="550" t="s">
        <v>3211</v>
      </c>
    </row>
    <row r="28" spans="1:7" customFormat="1" x14ac:dyDescent="0.25">
      <c r="A28" s="54" t="s">
        <v>117</v>
      </c>
      <c r="B28" s="33" t="s">
        <v>6613</v>
      </c>
      <c r="C28" s="252"/>
      <c r="D28" s="54"/>
      <c r="E28" s="64">
        <v>1991</v>
      </c>
      <c r="F28" s="55">
        <v>62500</v>
      </c>
      <c r="G28" s="550" t="s">
        <v>3212</v>
      </c>
    </row>
    <row r="29" spans="1:7" s="183" customFormat="1" x14ac:dyDescent="0.25">
      <c r="A29" s="54" t="s">
        <v>117</v>
      </c>
      <c r="B29" s="33" t="s">
        <v>6613</v>
      </c>
      <c r="C29" s="252"/>
      <c r="D29" s="54"/>
      <c r="E29" s="64">
        <v>1991</v>
      </c>
      <c r="F29" s="55">
        <v>75000</v>
      </c>
      <c r="G29" s="550" t="s">
        <v>3211</v>
      </c>
    </row>
    <row r="30" spans="1:7" customFormat="1" x14ac:dyDescent="0.25">
      <c r="A30" s="54" t="s">
        <v>117</v>
      </c>
      <c r="B30" s="33" t="s">
        <v>6618</v>
      </c>
      <c r="C30" s="252"/>
      <c r="D30" s="54"/>
      <c r="E30" s="64">
        <v>1991</v>
      </c>
      <c r="F30" s="55">
        <v>62600</v>
      </c>
      <c r="G30" s="550" t="s">
        <v>3212</v>
      </c>
    </row>
    <row r="31" spans="1:7" customFormat="1" x14ac:dyDescent="0.25">
      <c r="A31" s="54" t="s">
        <v>117</v>
      </c>
      <c r="B31" s="33" t="s">
        <v>6618</v>
      </c>
      <c r="C31" s="252"/>
      <c r="D31" s="54"/>
      <c r="E31" s="64">
        <v>1991</v>
      </c>
      <c r="F31" s="55">
        <v>75250</v>
      </c>
      <c r="G31" s="550" t="s">
        <v>3211</v>
      </c>
    </row>
    <row r="32" spans="1:7" customFormat="1" x14ac:dyDescent="0.25">
      <c r="A32" s="54" t="s">
        <v>117</v>
      </c>
      <c r="B32" s="33" t="s">
        <v>6611</v>
      </c>
      <c r="C32" s="252"/>
      <c r="D32" s="54"/>
      <c r="E32" s="64">
        <v>1991</v>
      </c>
      <c r="F32" s="55">
        <v>62700</v>
      </c>
      <c r="G32" s="550" t="s">
        <v>3212</v>
      </c>
    </row>
    <row r="33" spans="1:7" customFormat="1" x14ac:dyDescent="0.25">
      <c r="A33" s="54" t="s">
        <v>117</v>
      </c>
      <c r="B33" s="33" t="s">
        <v>6611</v>
      </c>
      <c r="C33" s="252"/>
      <c r="D33" s="54"/>
      <c r="E33" s="64">
        <v>1991</v>
      </c>
      <c r="F33" s="55">
        <v>75500</v>
      </c>
      <c r="G33" s="550" t="s">
        <v>3211</v>
      </c>
    </row>
    <row r="34" spans="1:7" customFormat="1" x14ac:dyDescent="0.25">
      <c r="A34" s="54" t="s">
        <v>117</v>
      </c>
      <c r="B34" s="33" t="s">
        <v>6610</v>
      </c>
      <c r="C34" s="252"/>
      <c r="D34" s="54"/>
      <c r="E34" s="64">
        <v>1991</v>
      </c>
      <c r="F34" s="55">
        <v>62800</v>
      </c>
      <c r="G34" s="550" t="s">
        <v>3212</v>
      </c>
    </row>
    <row r="35" spans="1:7" customFormat="1" x14ac:dyDescent="0.25">
      <c r="A35" s="54" t="s">
        <v>117</v>
      </c>
      <c r="B35" s="33" t="s">
        <v>6610</v>
      </c>
      <c r="C35" s="252"/>
      <c r="D35" s="54"/>
      <c r="E35" s="64">
        <v>1991</v>
      </c>
      <c r="F35" s="55">
        <v>75750</v>
      </c>
      <c r="G35" s="550" t="s">
        <v>3211</v>
      </c>
    </row>
    <row r="36" spans="1:7" customFormat="1" x14ac:dyDescent="0.25">
      <c r="A36" s="54" t="s">
        <v>117</v>
      </c>
      <c r="B36" s="33" t="s">
        <v>6609</v>
      </c>
      <c r="C36" s="252"/>
      <c r="D36" s="54"/>
      <c r="E36" s="64">
        <v>1991</v>
      </c>
      <c r="F36" s="55">
        <v>62900</v>
      </c>
      <c r="G36" s="550" t="s">
        <v>3212</v>
      </c>
    </row>
    <row r="37" spans="1:7" customFormat="1" x14ac:dyDescent="0.25">
      <c r="A37" s="54" t="s">
        <v>117</v>
      </c>
      <c r="B37" s="33" t="s">
        <v>6609</v>
      </c>
      <c r="C37" s="252"/>
      <c r="D37" s="54"/>
      <c r="E37" s="64">
        <v>1991</v>
      </c>
      <c r="F37" s="55">
        <v>76000</v>
      </c>
      <c r="G37" s="550" t="s">
        <v>3211</v>
      </c>
    </row>
    <row r="38" spans="1:7" customFormat="1" x14ac:dyDescent="0.25">
      <c r="A38" s="54" t="s">
        <v>117</v>
      </c>
      <c r="B38" s="33" t="s">
        <v>6608</v>
      </c>
      <c r="C38" s="252"/>
      <c r="D38" s="54"/>
      <c r="E38" s="64">
        <v>1991</v>
      </c>
      <c r="F38" s="55">
        <v>63000</v>
      </c>
      <c r="G38" s="550" t="s">
        <v>3212</v>
      </c>
    </row>
    <row r="39" spans="1:7" customFormat="1" x14ac:dyDescent="0.25">
      <c r="A39" s="54" t="s">
        <v>117</v>
      </c>
      <c r="B39" s="33" t="s">
        <v>6608</v>
      </c>
      <c r="C39" s="252"/>
      <c r="D39" s="54"/>
      <c r="E39" s="64">
        <v>1991</v>
      </c>
      <c r="F39" s="55">
        <v>76250</v>
      </c>
      <c r="G39" s="550" t="s">
        <v>3211</v>
      </c>
    </row>
    <row r="40" spans="1:7" customFormat="1" x14ac:dyDescent="0.25">
      <c r="A40" s="54" t="s">
        <v>117</v>
      </c>
      <c r="B40" s="33" t="s">
        <v>6607</v>
      </c>
      <c r="C40" s="252"/>
      <c r="D40" s="54"/>
      <c r="E40" s="64">
        <v>1991</v>
      </c>
      <c r="F40" s="55">
        <v>63100</v>
      </c>
      <c r="G40" s="550" t="s">
        <v>3212</v>
      </c>
    </row>
    <row r="41" spans="1:7" customFormat="1" x14ac:dyDescent="0.25">
      <c r="A41" s="54" t="s">
        <v>117</v>
      </c>
      <c r="B41" s="33" t="s">
        <v>6607</v>
      </c>
      <c r="C41" s="252"/>
      <c r="D41" s="54"/>
      <c r="E41" s="64">
        <v>1991</v>
      </c>
      <c r="F41" s="55">
        <v>76500</v>
      </c>
      <c r="G41" s="550" t="s">
        <v>3211</v>
      </c>
    </row>
    <row r="42" spans="1:7" customFormat="1" x14ac:dyDescent="0.25">
      <c r="A42" s="54" t="s">
        <v>117</v>
      </c>
      <c r="B42" s="33" t="s">
        <v>6606</v>
      </c>
      <c r="C42" s="252"/>
      <c r="D42" s="54"/>
      <c r="E42" s="64">
        <v>1991</v>
      </c>
      <c r="F42" s="55">
        <v>63200</v>
      </c>
      <c r="G42" s="550" t="s">
        <v>3212</v>
      </c>
    </row>
    <row r="43" spans="1:7" customFormat="1" x14ac:dyDescent="0.25">
      <c r="A43" s="54" t="s">
        <v>117</v>
      </c>
      <c r="B43" s="33" t="s">
        <v>6606</v>
      </c>
      <c r="C43" s="252"/>
      <c r="D43" s="54"/>
      <c r="E43" s="64">
        <v>1991</v>
      </c>
      <c r="F43" s="55">
        <v>76750</v>
      </c>
      <c r="G43" s="550" t="s">
        <v>3211</v>
      </c>
    </row>
    <row r="44" spans="1:7" customFormat="1" x14ac:dyDescent="0.25">
      <c r="A44" s="54" t="s">
        <v>117</v>
      </c>
      <c r="B44" s="33" t="s">
        <v>6605</v>
      </c>
      <c r="C44" s="252"/>
      <c r="D44" s="54"/>
      <c r="E44" s="64">
        <v>1991</v>
      </c>
      <c r="F44" s="55">
        <v>63300</v>
      </c>
      <c r="G44" s="550" t="s">
        <v>3212</v>
      </c>
    </row>
    <row r="45" spans="1:7" customFormat="1" x14ac:dyDescent="0.25">
      <c r="A45" s="54" t="s">
        <v>117</v>
      </c>
      <c r="B45" s="33" t="s">
        <v>6605</v>
      </c>
      <c r="C45" s="252"/>
      <c r="D45" s="54"/>
      <c r="E45" s="64">
        <v>1991</v>
      </c>
      <c r="F45" s="55">
        <v>77000</v>
      </c>
      <c r="G45" s="550" t="s">
        <v>3211</v>
      </c>
    </row>
    <row r="46" spans="1:7" customFormat="1" x14ac:dyDescent="0.25">
      <c r="A46" s="33" t="s">
        <v>129</v>
      </c>
      <c r="B46" s="33" t="s">
        <v>6604</v>
      </c>
      <c r="C46" s="252"/>
      <c r="D46" s="54"/>
      <c r="E46" s="64">
        <v>1991</v>
      </c>
      <c r="F46" s="55">
        <v>63400</v>
      </c>
      <c r="G46" s="550" t="s">
        <v>3212</v>
      </c>
    </row>
    <row r="47" spans="1:7" customFormat="1" x14ac:dyDescent="0.25">
      <c r="A47" s="33" t="s">
        <v>129</v>
      </c>
      <c r="B47" s="33" t="s">
        <v>6604</v>
      </c>
      <c r="C47" s="252"/>
      <c r="D47" s="54"/>
      <c r="E47" s="64">
        <v>1991</v>
      </c>
      <c r="F47" s="55">
        <v>77250</v>
      </c>
      <c r="G47" s="550" t="s">
        <v>3211</v>
      </c>
    </row>
    <row r="48" spans="1:7" customFormat="1" x14ac:dyDescent="0.25">
      <c r="A48" s="33" t="s">
        <v>129</v>
      </c>
      <c r="B48" s="33" t="s">
        <v>6603</v>
      </c>
      <c r="C48" s="252"/>
      <c r="D48" s="54"/>
      <c r="E48" s="64">
        <v>1991</v>
      </c>
      <c r="F48" s="55">
        <v>63500</v>
      </c>
      <c r="G48" s="550" t="s">
        <v>3212</v>
      </c>
    </row>
    <row r="49" spans="1:8" customFormat="1" x14ac:dyDescent="0.25">
      <c r="A49" s="33" t="s">
        <v>129</v>
      </c>
      <c r="B49" s="33" t="s">
        <v>6603</v>
      </c>
      <c r="C49" s="252"/>
      <c r="D49" s="54"/>
      <c r="E49" s="64">
        <v>1991</v>
      </c>
      <c r="F49" s="55">
        <v>77500</v>
      </c>
      <c r="G49" s="550" t="s">
        <v>3211</v>
      </c>
    </row>
    <row r="50" spans="1:8" x14ac:dyDescent="0.25">
      <c r="A50" s="33" t="s">
        <v>117</v>
      </c>
      <c r="B50" s="33" t="s">
        <v>239</v>
      </c>
      <c r="C50" s="171" t="s">
        <v>240</v>
      </c>
      <c r="D50" s="33" t="s">
        <v>125</v>
      </c>
      <c r="E50" s="42" t="s">
        <v>241</v>
      </c>
      <c r="F50" s="42" t="s">
        <v>242</v>
      </c>
      <c r="G50" s="215"/>
    </row>
    <row r="51" spans="1:8" x14ac:dyDescent="0.25">
      <c r="A51" s="33" t="s">
        <v>117</v>
      </c>
      <c r="B51" s="33" t="s">
        <v>239</v>
      </c>
      <c r="C51" s="171" t="s">
        <v>243</v>
      </c>
      <c r="D51" s="33" t="s">
        <v>125</v>
      </c>
      <c r="E51" s="42" t="s">
        <v>241</v>
      </c>
      <c r="F51" s="42" t="s">
        <v>244</v>
      </c>
      <c r="G51" s="215"/>
    </row>
    <row r="52" spans="1:8" x14ac:dyDescent="0.25">
      <c r="A52" s="33" t="s">
        <v>117</v>
      </c>
      <c r="B52" s="33" t="s">
        <v>239</v>
      </c>
      <c r="C52" s="171" t="s">
        <v>245</v>
      </c>
      <c r="D52" s="33" t="s">
        <v>125</v>
      </c>
      <c r="E52" s="42" t="s">
        <v>241</v>
      </c>
      <c r="F52" s="42" t="s">
        <v>246</v>
      </c>
      <c r="G52" s="215"/>
    </row>
    <row r="53" spans="1:8" x14ac:dyDescent="0.25">
      <c r="A53" s="33" t="s">
        <v>117</v>
      </c>
      <c r="B53" s="33" t="s">
        <v>239</v>
      </c>
      <c r="C53" s="171" t="s">
        <v>245</v>
      </c>
      <c r="D53" s="33" t="s">
        <v>44</v>
      </c>
      <c r="E53" s="42" t="s">
        <v>241</v>
      </c>
      <c r="F53" s="42" t="s">
        <v>247</v>
      </c>
      <c r="G53" s="215"/>
    </row>
    <row r="54" spans="1:8" x14ac:dyDescent="0.25">
      <c r="A54" s="33" t="s">
        <v>117</v>
      </c>
      <c r="B54" s="33" t="s">
        <v>239</v>
      </c>
      <c r="C54" s="171" t="s">
        <v>248</v>
      </c>
      <c r="D54" s="33" t="s">
        <v>125</v>
      </c>
      <c r="E54" s="42" t="s">
        <v>241</v>
      </c>
      <c r="F54" s="42" t="s">
        <v>249</v>
      </c>
      <c r="G54" s="215"/>
    </row>
    <row r="55" spans="1:8" x14ac:dyDescent="0.25">
      <c r="A55" s="33" t="s">
        <v>117</v>
      </c>
      <c r="B55" s="33" t="s">
        <v>239</v>
      </c>
      <c r="C55" s="171" t="s">
        <v>250</v>
      </c>
      <c r="D55" s="33" t="s">
        <v>44</v>
      </c>
      <c r="E55" s="42" t="s">
        <v>241</v>
      </c>
      <c r="F55" s="42" t="s">
        <v>251</v>
      </c>
      <c r="G55" s="215"/>
    </row>
    <row r="56" spans="1:8" x14ac:dyDescent="0.25">
      <c r="A56" s="33" t="s">
        <v>117</v>
      </c>
      <c r="B56" s="33" t="s">
        <v>252</v>
      </c>
      <c r="C56" s="171" t="s">
        <v>253</v>
      </c>
      <c r="D56" s="33" t="s">
        <v>125</v>
      </c>
      <c r="E56" s="42" t="s">
        <v>241</v>
      </c>
      <c r="F56" s="42" t="s">
        <v>254</v>
      </c>
      <c r="G56" s="215"/>
    </row>
    <row r="57" spans="1:8" x14ac:dyDescent="0.25">
      <c r="A57" s="33" t="s">
        <v>117</v>
      </c>
      <c r="B57" s="33" t="s">
        <v>252</v>
      </c>
      <c r="C57" s="171" t="s">
        <v>253</v>
      </c>
      <c r="D57" s="33" t="s">
        <v>44</v>
      </c>
      <c r="E57" s="42" t="s">
        <v>241</v>
      </c>
      <c r="F57" s="42" t="s">
        <v>255</v>
      </c>
      <c r="G57" s="215"/>
    </row>
    <row r="58" spans="1:8" x14ac:dyDescent="0.25">
      <c r="A58" s="33" t="s">
        <v>117</v>
      </c>
      <c r="B58" s="33" t="s">
        <v>161</v>
      </c>
      <c r="C58" s="171" t="s">
        <v>165</v>
      </c>
      <c r="D58" s="33" t="s">
        <v>125</v>
      </c>
      <c r="E58" s="42" t="s">
        <v>241</v>
      </c>
      <c r="F58" s="42" t="s">
        <v>256</v>
      </c>
      <c r="G58" s="215"/>
    </row>
    <row r="59" spans="1:8" x14ac:dyDescent="0.25">
      <c r="A59" s="33" t="s">
        <v>117</v>
      </c>
      <c r="B59" s="33" t="s">
        <v>161</v>
      </c>
      <c r="C59" s="171" t="s">
        <v>165</v>
      </c>
      <c r="D59" s="33" t="s">
        <v>44</v>
      </c>
      <c r="E59" s="42" t="s">
        <v>241</v>
      </c>
      <c r="F59" s="42" t="s">
        <v>257</v>
      </c>
      <c r="G59" s="215"/>
    </row>
    <row r="60" spans="1:8" x14ac:dyDescent="0.25">
      <c r="A60" s="33" t="s">
        <v>117</v>
      </c>
      <c r="B60" s="33" t="s">
        <v>258</v>
      </c>
      <c r="C60" s="171" t="s">
        <v>259</v>
      </c>
      <c r="D60" s="33" t="s">
        <v>125</v>
      </c>
      <c r="E60" s="42" t="s">
        <v>241</v>
      </c>
      <c r="F60" s="42" t="s">
        <v>260</v>
      </c>
      <c r="G60" s="215"/>
    </row>
    <row r="61" spans="1:8" x14ac:dyDescent="0.25">
      <c r="A61" s="33" t="s">
        <v>117</v>
      </c>
      <c r="B61" s="33" t="s">
        <v>261</v>
      </c>
      <c r="C61" s="171" t="s">
        <v>198</v>
      </c>
      <c r="D61" s="33" t="s">
        <v>44</v>
      </c>
      <c r="E61" s="42" t="s">
        <v>241</v>
      </c>
      <c r="F61" s="42" t="s">
        <v>264</v>
      </c>
      <c r="G61" s="215"/>
    </row>
    <row r="62" spans="1:8" s="58" customFormat="1" x14ac:dyDescent="0.25">
      <c r="A62" s="33" t="s">
        <v>117</v>
      </c>
      <c r="B62" s="33" t="s">
        <v>261</v>
      </c>
      <c r="C62" s="171" t="s">
        <v>262</v>
      </c>
      <c r="D62" s="33" t="s">
        <v>44</v>
      </c>
      <c r="E62" s="42" t="s">
        <v>241</v>
      </c>
      <c r="F62" s="42" t="s">
        <v>263</v>
      </c>
      <c r="G62" s="33"/>
      <c r="H62" s="97"/>
    </row>
    <row r="63" spans="1:8" s="58" customFormat="1" x14ac:dyDescent="0.25">
      <c r="A63" s="33" t="s">
        <v>117</v>
      </c>
      <c r="B63" s="33" t="s">
        <v>167</v>
      </c>
      <c r="C63" s="171" t="s">
        <v>265</v>
      </c>
      <c r="D63" s="33" t="s">
        <v>44</v>
      </c>
      <c r="E63" s="42" t="s">
        <v>241</v>
      </c>
      <c r="F63" s="42" t="s">
        <v>266</v>
      </c>
      <c r="G63" s="33"/>
      <c r="H63" s="97"/>
    </row>
    <row r="64" spans="1:8" s="58" customFormat="1" x14ac:dyDescent="0.25">
      <c r="A64" s="33" t="s">
        <v>117</v>
      </c>
      <c r="B64" s="33" t="s">
        <v>202</v>
      </c>
      <c r="C64" s="171" t="s">
        <v>203</v>
      </c>
      <c r="D64" s="33" t="s">
        <v>125</v>
      </c>
      <c r="E64" s="42" t="s">
        <v>241</v>
      </c>
      <c r="F64" s="42" t="s">
        <v>267</v>
      </c>
      <c r="G64" s="33"/>
      <c r="H64" s="97"/>
    </row>
    <row r="65" spans="1:7" s="58" customFormat="1" x14ac:dyDescent="0.25">
      <c r="A65" s="33" t="s">
        <v>117</v>
      </c>
      <c r="B65" s="33" t="s">
        <v>202</v>
      </c>
      <c r="C65" s="171" t="s">
        <v>205</v>
      </c>
      <c r="D65" s="33" t="s">
        <v>125</v>
      </c>
      <c r="E65" s="42" t="s">
        <v>241</v>
      </c>
      <c r="F65" s="42" t="s">
        <v>268</v>
      </c>
      <c r="G65" s="33"/>
    </row>
    <row r="66" spans="1:7" s="58" customFormat="1" x14ac:dyDescent="0.25">
      <c r="A66" s="33" t="s">
        <v>117</v>
      </c>
      <c r="B66" s="33" t="s">
        <v>202</v>
      </c>
      <c r="C66" s="171" t="s">
        <v>205</v>
      </c>
      <c r="D66" s="33" t="s">
        <v>44</v>
      </c>
      <c r="E66" s="42" t="s">
        <v>241</v>
      </c>
      <c r="F66" s="42" t="s">
        <v>269</v>
      </c>
      <c r="G66" s="33"/>
    </row>
    <row r="67" spans="1:7" s="58" customFormat="1" x14ac:dyDescent="0.25">
      <c r="A67" s="33" t="s">
        <v>117</v>
      </c>
      <c r="B67" s="33" t="s">
        <v>202</v>
      </c>
      <c r="C67" s="171" t="s">
        <v>206</v>
      </c>
      <c r="D67" s="33" t="s">
        <v>125</v>
      </c>
      <c r="E67" s="42" t="s">
        <v>241</v>
      </c>
      <c r="F67" s="42" t="s">
        <v>270</v>
      </c>
      <c r="G67" s="33"/>
    </row>
    <row r="68" spans="1:7" s="58" customFormat="1" x14ac:dyDescent="0.25">
      <c r="A68" s="33" t="s">
        <v>117</v>
      </c>
      <c r="B68" s="33" t="s">
        <v>202</v>
      </c>
      <c r="C68" s="171" t="s">
        <v>271</v>
      </c>
      <c r="D68" s="33" t="s">
        <v>44</v>
      </c>
      <c r="E68" s="42" t="s">
        <v>241</v>
      </c>
      <c r="F68" s="42" t="s">
        <v>272</v>
      </c>
      <c r="G68" s="33"/>
    </row>
    <row r="69" spans="1:7" s="58" customFormat="1" x14ac:dyDescent="0.25">
      <c r="A69" s="33" t="s">
        <v>117</v>
      </c>
      <c r="B69" s="33" t="s">
        <v>273</v>
      </c>
      <c r="C69" s="171" t="s">
        <v>274</v>
      </c>
      <c r="D69" s="33" t="s">
        <v>44</v>
      </c>
      <c r="E69" s="42" t="s">
        <v>241</v>
      </c>
      <c r="F69" s="42" t="s">
        <v>275</v>
      </c>
      <c r="G69" s="33"/>
    </row>
    <row r="70" spans="1:7" x14ac:dyDescent="0.25">
      <c r="A70" s="33" t="s">
        <v>64</v>
      </c>
      <c r="B70" s="33" t="s">
        <v>235</v>
      </c>
      <c r="C70" s="171" t="s">
        <v>236</v>
      </c>
      <c r="D70" s="33" t="s">
        <v>125</v>
      </c>
      <c r="E70" s="42" t="s">
        <v>241</v>
      </c>
      <c r="F70" s="43">
        <v>9829</v>
      </c>
      <c r="G70" s="33" t="s">
        <v>135</v>
      </c>
    </row>
    <row r="71" spans="1:7" x14ac:dyDescent="0.25">
      <c r="A71" s="33" t="s">
        <v>64</v>
      </c>
      <c r="B71" s="33" t="s">
        <v>235</v>
      </c>
      <c r="C71" s="171" t="s">
        <v>137</v>
      </c>
      <c r="D71" s="33" t="s">
        <v>125</v>
      </c>
      <c r="E71" s="42" t="s">
        <v>241</v>
      </c>
      <c r="F71" s="43">
        <v>16360</v>
      </c>
      <c r="G71" s="33" t="s">
        <v>135</v>
      </c>
    </row>
    <row r="72" spans="1:7" x14ac:dyDescent="0.25">
      <c r="A72" s="33" t="s">
        <v>64</v>
      </c>
      <c r="B72" s="33" t="s">
        <v>235</v>
      </c>
      <c r="C72" s="171" t="s">
        <v>237</v>
      </c>
      <c r="D72" s="33" t="s">
        <v>125</v>
      </c>
      <c r="E72" s="42" t="s">
        <v>241</v>
      </c>
      <c r="F72" s="43">
        <v>16615</v>
      </c>
      <c r="G72" s="33" t="s">
        <v>135</v>
      </c>
    </row>
    <row r="73" spans="1:7" x14ac:dyDescent="0.25">
      <c r="A73" s="33" t="s">
        <v>64</v>
      </c>
      <c r="B73" s="33" t="s">
        <v>235</v>
      </c>
      <c r="C73" s="171" t="s">
        <v>237</v>
      </c>
      <c r="D73" s="33" t="s">
        <v>44</v>
      </c>
      <c r="E73" s="42" t="s">
        <v>241</v>
      </c>
      <c r="F73" s="43">
        <v>18000</v>
      </c>
      <c r="G73" s="33" t="s">
        <v>135</v>
      </c>
    </row>
    <row r="74" spans="1:7" x14ac:dyDescent="0.25">
      <c r="A74" s="33" t="s">
        <v>64</v>
      </c>
      <c r="B74" s="33" t="s">
        <v>235</v>
      </c>
      <c r="C74" s="171" t="s">
        <v>293</v>
      </c>
      <c r="D74" s="33" t="s">
        <v>125</v>
      </c>
      <c r="E74" s="42" t="s">
        <v>241</v>
      </c>
      <c r="F74" s="43">
        <v>19468</v>
      </c>
      <c r="G74" s="33" t="s">
        <v>135</v>
      </c>
    </row>
    <row r="75" spans="1:7" x14ac:dyDescent="0.25">
      <c r="A75" s="33" t="s">
        <v>64</v>
      </c>
      <c r="B75" s="33" t="s">
        <v>235</v>
      </c>
      <c r="C75" s="171" t="s">
        <v>238</v>
      </c>
      <c r="D75" s="33" t="s">
        <v>125</v>
      </c>
      <c r="E75" s="42" t="s">
        <v>241</v>
      </c>
      <c r="F75" s="43">
        <v>23290</v>
      </c>
      <c r="G75" s="33" t="s">
        <v>135</v>
      </c>
    </row>
    <row r="76" spans="1:7" x14ac:dyDescent="0.25">
      <c r="A76" s="33" t="s">
        <v>64</v>
      </c>
      <c r="B76" s="33" t="s">
        <v>133</v>
      </c>
      <c r="C76" s="171" t="s">
        <v>134</v>
      </c>
      <c r="D76" s="33" t="s">
        <v>125</v>
      </c>
      <c r="E76" s="42" t="s">
        <v>241</v>
      </c>
      <c r="F76" s="43">
        <v>16208</v>
      </c>
      <c r="G76" s="33" t="s">
        <v>135</v>
      </c>
    </row>
    <row r="77" spans="1:7" x14ac:dyDescent="0.25">
      <c r="A77" s="33" t="s">
        <v>64</v>
      </c>
      <c r="B77" s="33" t="s">
        <v>133</v>
      </c>
      <c r="C77" s="171" t="s">
        <v>134</v>
      </c>
      <c r="D77" s="33" t="s">
        <v>125</v>
      </c>
      <c r="E77" s="42" t="s">
        <v>241</v>
      </c>
      <c r="F77" s="43">
        <v>18537</v>
      </c>
      <c r="G77" s="33" t="s">
        <v>135</v>
      </c>
    </row>
    <row r="78" spans="1:7" x14ac:dyDescent="0.25">
      <c r="A78" s="33" t="s">
        <v>64</v>
      </c>
      <c r="B78" s="33" t="s">
        <v>199</v>
      </c>
      <c r="C78" s="171" t="s">
        <v>196</v>
      </c>
      <c r="D78" s="33" t="s">
        <v>44</v>
      </c>
      <c r="E78" s="42" t="s">
        <v>241</v>
      </c>
      <c r="F78" s="43">
        <v>21167</v>
      </c>
      <c r="G78" s="33" t="s">
        <v>292</v>
      </c>
    </row>
    <row r="79" spans="1:7" x14ac:dyDescent="0.25">
      <c r="A79" s="33" t="s">
        <v>64</v>
      </c>
      <c r="B79" s="33" t="s">
        <v>195</v>
      </c>
      <c r="C79" s="171" t="s">
        <v>196</v>
      </c>
      <c r="D79" s="33" t="s">
        <v>44</v>
      </c>
      <c r="E79" s="42" t="s">
        <v>241</v>
      </c>
      <c r="F79" s="43">
        <v>24484</v>
      </c>
      <c r="G79" s="33" t="s">
        <v>197</v>
      </c>
    </row>
    <row r="80" spans="1:7" x14ac:dyDescent="0.25">
      <c r="A80" s="33" t="s">
        <v>64</v>
      </c>
      <c r="B80" s="33" t="s">
        <v>195</v>
      </c>
      <c r="C80" s="171" t="s">
        <v>291</v>
      </c>
      <c r="D80" s="33" t="s">
        <v>44</v>
      </c>
      <c r="E80" s="42" t="s">
        <v>241</v>
      </c>
      <c r="F80" s="43">
        <v>28355</v>
      </c>
      <c r="G80" s="33" t="s">
        <v>197</v>
      </c>
    </row>
    <row r="81" spans="1:7" x14ac:dyDescent="0.25">
      <c r="A81" s="33" t="s">
        <v>42</v>
      </c>
      <c r="B81" s="33" t="s">
        <v>276</v>
      </c>
      <c r="C81" s="313" t="s">
        <v>277</v>
      </c>
      <c r="D81" s="33" t="s">
        <v>120</v>
      </c>
      <c r="E81" s="35">
        <v>1991</v>
      </c>
      <c r="F81" s="37">
        <v>38205</v>
      </c>
      <c r="G81" s="33" t="s">
        <v>141</v>
      </c>
    </row>
    <row r="82" spans="1:7" x14ac:dyDescent="0.25">
      <c r="A82" s="33" t="s">
        <v>42</v>
      </c>
      <c r="B82" s="33" t="s">
        <v>276</v>
      </c>
      <c r="C82" s="313" t="s">
        <v>278</v>
      </c>
      <c r="D82" s="33" t="s">
        <v>120</v>
      </c>
      <c r="E82" s="35">
        <v>1991</v>
      </c>
      <c r="F82" s="37">
        <v>52642</v>
      </c>
      <c r="G82" s="33" t="s">
        <v>141</v>
      </c>
    </row>
    <row r="83" spans="1:7" x14ac:dyDescent="0.25">
      <c r="A83" s="33" t="s">
        <v>42</v>
      </c>
      <c r="B83" s="33" t="s">
        <v>276</v>
      </c>
      <c r="C83" s="313" t="s">
        <v>279</v>
      </c>
      <c r="D83" s="33" t="s">
        <v>44</v>
      </c>
      <c r="E83" s="35">
        <v>1991</v>
      </c>
      <c r="F83" s="37">
        <v>57529</v>
      </c>
      <c r="G83" s="33" t="s">
        <v>141</v>
      </c>
    </row>
    <row r="84" spans="1:7" x14ac:dyDescent="0.25">
      <c r="A84" s="33" t="s">
        <v>42</v>
      </c>
      <c r="B84" s="33" t="s">
        <v>207</v>
      </c>
      <c r="C84" s="313">
        <v>1.8</v>
      </c>
      <c r="D84" s="33" t="s">
        <v>125</v>
      </c>
      <c r="E84" s="35">
        <v>1991</v>
      </c>
      <c r="F84" s="37">
        <v>18340</v>
      </c>
      <c r="G84" s="33" t="s">
        <v>141</v>
      </c>
    </row>
    <row r="85" spans="1:7" x14ac:dyDescent="0.25">
      <c r="A85" s="33" t="s">
        <v>42</v>
      </c>
      <c r="B85" s="33" t="s">
        <v>207</v>
      </c>
      <c r="C85" s="313">
        <v>2</v>
      </c>
      <c r="D85" s="33" t="s">
        <v>125</v>
      </c>
      <c r="E85" s="35">
        <v>1991</v>
      </c>
      <c r="F85" s="37">
        <v>18203</v>
      </c>
      <c r="G85" s="33" t="s">
        <v>141</v>
      </c>
    </row>
    <row r="86" spans="1:7" x14ac:dyDescent="0.25">
      <c r="A86" s="33" t="s">
        <v>42</v>
      </c>
      <c r="B86" s="33" t="s">
        <v>207</v>
      </c>
      <c r="C86" s="313">
        <v>2.5</v>
      </c>
      <c r="D86" s="33" t="s">
        <v>125</v>
      </c>
      <c r="E86" s="35">
        <v>1991</v>
      </c>
      <c r="F86" s="37">
        <v>27110</v>
      </c>
      <c r="G86" s="33" t="s">
        <v>141</v>
      </c>
    </row>
    <row r="87" spans="1:7" x14ac:dyDescent="0.25">
      <c r="A87" s="33" t="s">
        <v>42</v>
      </c>
      <c r="B87" s="33" t="s">
        <v>207</v>
      </c>
      <c r="C87" s="313" t="s">
        <v>128</v>
      </c>
      <c r="D87" s="33" t="s">
        <v>125</v>
      </c>
      <c r="E87" s="35">
        <v>1991</v>
      </c>
      <c r="F87" s="37">
        <v>22670</v>
      </c>
      <c r="G87" s="33" t="s">
        <v>141</v>
      </c>
    </row>
    <row r="88" spans="1:7" x14ac:dyDescent="0.25">
      <c r="A88" s="33" t="s">
        <v>42</v>
      </c>
      <c r="B88" s="33" t="s">
        <v>207</v>
      </c>
      <c r="C88" s="313" t="s">
        <v>208</v>
      </c>
      <c r="D88" s="33" t="s">
        <v>44</v>
      </c>
      <c r="E88" s="35">
        <v>1991</v>
      </c>
      <c r="F88" s="37">
        <v>18978</v>
      </c>
      <c r="G88" s="33" t="s">
        <v>141</v>
      </c>
    </row>
    <row r="89" spans="1:7" x14ac:dyDescent="0.25">
      <c r="A89" s="33" t="s">
        <v>42</v>
      </c>
      <c r="B89" s="33" t="s">
        <v>151</v>
      </c>
      <c r="C89" s="171">
        <v>1.5</v>
      </c>
      <c r="D89" s="33" t="s">
        <v>125</v>
      </c>
      <c r="E89" s="35">
        <v>1991</v>
      </c>
      <c r="F89" s="37">
        <v>13281</v>
      </c>
      <c r="G89" s="33" t="s">
        <v>141</v>
      </c>
    </row>
    <row r="90" spans="1:7" x14ac:dyDescent="0.25">
      <c r="A90" s="33" t="s">
        <v>42</v>
      </c>
      <c r="B90" s="33" t="s">
        <v>151</v>
      </c>
      <c r="C90" s="171">
        <v>1.6</v>
      </c>
      <c r="D90" s="33" t="s">
        <v>125</v>
      </c>
      <c r="E90" s="35">
        <v>1991</v>
      </c>
      <c r="F90" s="37">
        <v>16998</v>
      </c>
      <c r="G90" s="33" t="s">
        <v>141</v>
      </c>
    </row>
    <row r="91" spans="1:7" x14ac:dyDescent="0.25">
      <c r="A91" s="33" t="s">
        <v>42</v>
      </c>
      <c r="B91" s="33" t="s">
        <v>151</v>
      </c>
      <c r="C91" s="171">
        <v>1.8</v>
      </c>
      <c r="D91" s="33" t="s">
        <v>125</v>
      </c>
      <c r="E91" s="35">
        <v>1991</v>
      </c>
      <c r="F91" s="37">
        <v>17553</v>
      </c>
      <c r="G91" s="33" t="s">
        <v>141</v>
      </c>
    </row>
    <row r="92" spans="1:7" x14ac:dyDescent="0.25">
      <c r="A92" s="33" t="s">
        <v>42</v>
      </c>
      <c r="B92" s="33" t="s">
        <v>151</v>
      </c>
      <c r="C92" s="171" t="s">
        <v>331</v>
      </c>
      <c r="D92" s="33" t="s">
        <v>125</v>
      </c>
      <c r="E92" s="35">
        <v>1991</v>
      </c>
      <c r="F92" s="37">
        <v>19456</v>
      </c>
      <c r="G92" s="33" t="s">
        <v>141</v>
      </c>
    </row>
    <row r="93" spans="1:7" x14ac:dyDescent="0.25">
      <c r="A93" s="33" t="s">
        <v>42</v>
      </c>
      <c r="B93" s="33" t="s">
        <v>172</v>
      </c>
      <c r="C93" s="313">
        <v>2</v>
      </c>
      <c r="D93" s="33" t="s">
        <v>44</v>
      </c>
      <c r="E93" s="35">
        <v>1991</v>
      </c>
      <c r="F93" s="37">
        <v>33040</v>
      </c>
      <c r="G93" s="33" t="s">
        <v>173</v>
      </c>
    </row>
    <row r="94" spans="1:7" x14ac:dyDescent="0.25">
      <c r="A94" s="33" t="s">
        <v>42</v>
      </c>
      <c r="B94" s="33" t="s">
        <v>174</v>
      </c>
      <c r="C94" s="313">
        <v>2</v>
      </c>
      <c r="D94" s="33" t="s">
        <v>125</v>
      </c>
      <c r="E94" s="35">
        <v>1991</v>
      </c>
      <c r="F94" s="37">
        <v>23879</v>
      </c>
      <c r="G94" s="33" t="s">
        <v>173</v>
      </c>
    </row>
    <row r="95" spans="1:7" x14ac:dyDescent="0.25">
      <c r="A95" s="33" t="s">
        <v>42</v>
      </c>
      <c r="B95" s="33" t="s">
        <v>175</v>
      </c>
      <c r="C95" s="313">
        <v>2</v>
      </c>
      <c r="D95" s="33" t="s">
        <v>125</v>
      </c>
      <c r="E95" s="35">
        <v>1991</v>
      </c>
      <c r="F95" s="37">
        <v>35939</v>
      </c>
      <c r="G95" s="33" t="s">
        <v>173</v>
      </c>
    </row>
    <row r="96" spans="1:7" x14ac:dyDescent="0.25">
      <c r="A96" s="33" t="s">
        <v>42</v>
      </c>
      <c r="B96" s="33" t="s">
        <v>176</v>
      </c>
      <c r="C96" s="313">
        <v>2</v>
      </c>
      <c r="D96" s="33" t="s">
        <v>125</v>
      </c>
      <c r="E96" s="35">
        <v>1991</v>
      </c>
      <c r="F96" s="37">
        <v>18350</v>
      </c>
      <c r="G96" s="33" t="s">
        <v>173</v>
      </c>
    </row>
    <row r="97" spans="1:8" x14ac:dyDescent="0.25">
      <c r="A97" s="33" t="s">
        <v>42</v>
      </c>
      <c r="B97" s="33" t="s">
        <v>177</v>
      </c>
      <c r="C97" s="313">
        <v>2</v>
      </c>
      <c r="D97" s="33" t="s">
        <v>125</v>
      </c>
      <c r="E97" s="35">
        <v>1991</v>
      </c>
      <c r="F97" s="37">
        <v>19867</v>
      </c>
      <c r="G97" s="33" t="s">
        <v>173</v>
      </c>
    </row>
    <row r="98" spans="1:8" x14ac:dyDescent="0.25">
      <c r="A98" s="33" t="s">
        <v>42</v>
      </c>
      <c r="B98" s="33" t="s">
        <v>210</v>
      </c>
      <c r="C98" s="313">
        <v>2</v>
      </c>
      <c r="D98" s="33" t="s">
        <v>125</v>
      </c>
      <c r="E98" s="35">
        <v>1991</v>
      </c>
      <c r="F98" s="37">
        <v>31775</v>
      </c>
      <c r="G98" s="33" t="s">
        <v>211</v>
      </c>
    </row>
    <row r="99" spans="1:8" x14ac:dyDescent="0.25">
      <c r="A99" s="33" t="s">
        <v>42</v>
      </c>
      <c r="B99" s="33" t="s">
        <v>140</v>
      </c>
      <c r="C99" s="313">
        <v>4</v>
      </c>
      <c r="D99" s="33" t="s">
        <v>120</v>
      </c>
      <c r="E99" s="35">
        <v>1991</v>
      </c>
      <c r="F99" s="37">
        <v>76561</v>
      </c>
      <c r="G99" s="33" t="s">
        <v>141</v>
      </c>
    </row>
    <row r="100" spans="1:8" x14ac:dyDescent="0.25">
      <c r="A100" s="33" t="s">
        <v>42</v>
      </c>
      <c r="B100" s="33" t="s">
        <v>178</v>
      </c>
      <c r="C100" s="171">
        <v>4</v>
      </c>
      <c r="D100" s="33" t="s">
        <v>120</v>
      </c>
      <c r="E100" s="35">
        <v>1991</v>
      </c>
      <c r="F100" s="37">
        <v>163595</v>
      </c>
      <c r="G100" s="33" t="s">
        <v>179</v>
      </c>
    </row>
    <row r="101" spans="1:8" s="183" customFormat="1" x14ac:dyDescent="0.25">
      <c r="A101" s="54" t="s">
        <v>42</v>
      </c>
      <c r="B101" s="54" t="s">
        <v>1501</v>
      </c>
      <c r="C101" s="252" t="s">
        <v>4435</v>
      </c>
      <c r="D101" s="54" t="s">
        <v>125</v>
      </c>
      <c r="E101" s="54">
        <v>1991</v>
      </c>
      <c r="F101" s="87">
        <v>6784</v>
      </c>
      <c r="G101" s="54" t="s">
        <v>4433</v>
      </c>
      <c r="H101" s="225"/>
    </row>
    <row r="102" spans="1:8" s="183" customFormat="1" x14ac:dyDescent="0.25">
      <c r="A102" s="54" t="s">
        <v>42</v>
      </c>
      <c r="B102" s="54" t="s">
        <v>1501</v>
      </c>
      <c r="C102" s="252" t="s">
        <v>4435</v>
      </c>
      <c r="D102" s="54" t="s">
        <v>125</v>
      </c>
      <c r="E102" s="54">
        <v>1991</v>
      </c>
      <c r="F102" s="87">
        <v>8889</v>
      </c>
      <c r="G102" s="54" t="s">
        <v>4431</v>
      </c>
      <c r="H102" s="225"/>
    </row>
    <row r="103" spans="1:8" s="183" customFormat="1" x14ac:dyDescent="0.25">
      <c r="A103" s="54" t="s">
        <v>42</v>
      </c>
      <c r="B103" s="54" t="s">
        <v>1501</v>
      </c>
      <c r="C103" s="252" t="s">
        <v>4533</v>
      </c>
      <c r="D103" s="54" t="s">
        <v>125</v>
      </c>
      <c r="E103" s="35">
        <v>1991</v>
      </c>
      <c r="F103" s="87">
        <f>(F101+F106)/2</f>
        <v>7881</v>
      </c>
      <c r="G103" s="54" t="s">
        <v>4535</v>
      </c>
      <c r="H103" s="225"/>
    </row>
    <row r="104" spans="1:8" s="183" customFormat="1" x14ac:dyDescent="0.25">
      <c r="A104" s="54" t="s">
        <v>42</v>
      </c>
      <c r="B104" s="54" t="s">
        <v>1501</v>
      </c>
      <c r="C104" s="252" t="s">
        <v>4533</v>
      </c>
      <c r="D104" s="54" t="s">
        <v>125</v>
      </c>
      <c r="E104" s="54">
        <v>1991</v>
      </c>
      <c r="F104" s="87">
        <f>(F102+F105)/2</f>
        <v>9157</v>
      </c>
      <c r="G104" s="54" t="s">
        <v>4537</v>
      </c>
      <c r="H104" s="225"/>
    </row>
    <row r="105" spans="1:8" s="183" customFormat="1" x14ac:dyDescent="0.25">
      <c r="A105" s="54" t="s">
        <v>42</v>
      </c>
      <c r="B105" s="54" t="s">
        <v>1183</v>
      </c>
      <c r="C105" s="252" t="s">
        <v>4438</v>
      </c>
      <c r="D105" s="54" t="s">
        <v>125</v>
      </c>
      <c r="E105" s="54">
        <v>1991</v>
      </c>
      <c r="F105" s="87">
        <v>9425</v>
      </c>
      <c r="G105" s="54" t="s">
        <v>4427</v>
      </c>
      <c r="H105" s="225"/>
    </row>
    <row r="106" spans="1:8" s="183" customFormat="1" x14ac:dyDescent="0.25">
      <c r="A106" s="54" t="s">
        <v>42</v>
      </c>
      <c r="B106" s="54" t="s">
        <v>1501</v>
      </c>
      <c r="C106" s="252" t="s">
        <v>4432</v>
      </c>
      <c r="D106" s="54" t="s">
        <v>125</v>
      </c>
      <c r="E106" s="54">
        <v>1991</v>
      </c>
      <c r="F106" s="87">
        <v>8978</v>
      </c>
      <c r="G106" s="54" t="s">
        <v>4433</v>
      </c>
      <c r="H106" s="225"/>
    </row>
    <row r="107" spans="1:8" s="183" customFormat="1" x14ac:dyDescent="0.25">
      <c r="A107" s="54" t="s">
        <v>42</v>
      </c>
      <c r="B107" s="54" t="s">
        <v>1183</v>
      </c>
      <c r="C107" s="252" t="s">
        <v>4437</v>
      </c>
      <c r="D107" s="54" t="s">
        <v>125</v>
      </c>
      <c r="E107" s="54">
        <v>1991</v>
      </c>
      <c r="F107" s="87">
        <v>10100</v>
      </c>
      <c r="G107" s="54" t="s">
        <v>4431</v>
      </c>
      <c r="H107" s="225"/>
    </row>
    <row r="108" spans="1:8" s="183" customFormat="1" x14ac:dyDescent="0.25">
      <c r="A108" s="54" t="s">
        <v>42</v>
      </c>
      <c r="B108" s="54" t="s">
        <v>1183</v>
      </c>
      <c r="C108" s="252" t="s">
        <v>4428</v>
      </c>
      <c r="D108" s="54" t="s">
        <v>125</v>
      </c>
      <c r="E108" s="54">
        <v>1991</v>
      </c>
      <c r="F108" s="87">
        <v>11500</v>
      </c>
      <c r="G108" s="54" t="s">
        <v>2992</v>
      </c>
      <c r="H108" s="225"/>
    </row>
    <row r="109" spans="1:8" s="183" customFormat="1" x14ac:dyDescent="0.25">
      <c r="A109" s="54" t="s">
        <v>42</v>
      </c>
      <c r="B109" s="54" t="s">
        <v>1183</v>
      </c>
      <c r="C109" s="252" t="s">
        <v>4436</v>
      </c>
      <c r="D109" s="54" t="s">
        <v>125</v>
      </c>
      <c r="E109" s="54">
        <v>1991</v>
      </c>
      <c r="F109" s="87">
        <v>12434</v>
      </c>
      <c r="G109" s="54" t="s">
        <v>4431</v>
      </c>
      <c r="H109" s="225"/>
    </row>
    <row r="110" spans="1:8" x14ac:dyDescent="0.25">
      <c r="A110" s="33" t="s">
        <v>42</v>
      </c>
      <c r="B110" s="33" t="s">
        <v>181</v>
      </c>
      <c r="C110" s="443" t="s">
        <v>182</v>
      </c>
      <c r="D110" s="33" t="s">
        <v>125</v>
      </c>
      <c r="E110" s="35">
        <v>1991</v>
      </c>
      <c r="F110" s="122">
        <v>18980</v>
      </c>
      <c r="G110" s="33" t="s">
        <v>126</v>
      </c>
    </row>
    <row r="111" spans="1:8" x14ac:dyDescent="0.25">
      <c r="A111" s="33" t="s">
        <v>42</v>
      </c>
      <c r="B111" s="33" t="s">
        <v>181</v>
      </c>
      <c r="C111" s="443" t="s">
        <v>183</v>
      </c>
      <c r="D111" s="33" t="s">
        <v>125</v>
      </c>
      <c r="E111" s="121">
        <v>1991</v>
      </c>
      <c r="F111" s="122">
        <v>19670</v>
      </c>
      <c r="G111" s="33" t="s">
        <v>126</v>
      </c>
    </row>
    <row r="112" spans="1:8" x14ac:dyDescent="0.25">
      <c r="A112" s="33" t="s">
        <v>42</v>
      </c>
      <c r="B112" s="33" t="s">
        <v>184</v>
      </c>
      <c r="C112" s="443" t="s">
        <v>282</v>
      </c>
      <c r="D112" s="33" t="s">
        <v>125</v>
      </c>
      <c r="E112" s="35">
        <v>1991</v>
      </c>
      <c r="F112" s="37">
        <v>15345</v>
      </c>
      <c r="G112" s="33" t="s">
        <v>186</v>
      </c>
    </row>
    <row r="113" spans="1:7" x14ac:dyDescent="0.25">
      <c r="A113" s="33" t="s">
        <v>42</v>
      </c>
      <c r="B113" s="33" t="s">
        <v>184</v>
      </c>
      <c r="C113" s="443" t="s">
        <v>283</v>
      </c>
      <c r="D113" s="33" t="s">
        <v>125</v>
      </c>
      <c r="E113" s="121">
        <v>1991</v>
      </c>
      <c r="F113" s="37">
        <v>19447</v>
      </c>
      <c r="G113" s="33" t="s">
        <v>186</v>
      </c>
    </row>
    <row r="114" spans="1:7" x14ac:dyDescent="0.25">
      <c r="A114" s="33" t="s">
        <v>42</v>
      </c>
      <c r="B114" s="33" t="s">
        <v>142</v>
      </c>
      <c r="C114" s="443">
        <v>1.5</v>
      </c>
      <c r="D114" s="33" t="s">
        <v>125</v>
      </c>
      <c r="E114" s="121">
        <v>1991</v>
      </c>
      <c r="F114" s="122">
        <v>15770</v>
      </c>
      <c r="G114" s="33" t="s">
        <v>141</v>
      </c>
    </row>
    <row r="115" spans="1:7" x14ac:dyDescent="0.25">
      <c r="A115" s="33" t="s">
        <v>42</v>
      </c>
      <c r="B115" s="33" t="s">
        <v>213</v>
      </c>
      <c r="C115" s="443" t="s">
        <v>214</v>
      </c>
      <c r="D115" s="33" t="s">
        <v>125</v>
      </c>
      <c r="E115" s="121">
        <v>1991</v>
      </c>
      <c r="F115" s="37">
        <v>8453</v>
      </c>
      <c r="G115" s="33" t="s">
        <v>186</v>
      </c>
    </row>
    <row r="116" spans="1:7" x14ac:dyDescent="0.25">
      <c r="A116" s="33" t="s">
        <v>42</v>
      </c>
      <c r="B116" s="33" t="s">
        <v>213</v>
      </c>
      <c r="C116" s="443" t="s">
        <v>215</v>
      </c>
      <c r="D116" s="33" t="s">
        <v>125</v>
      </c>
      <c r="E116" s="121">
        <v>1991</v>
      </c>
      <c r="F116" s="37">
        <v>12861</v>
      </c>
      <c r="G116" s="33" t="s">
        <v>186</v>
      </c>
    </row>
    <row r="117" spans="1:7" x14ac:dyDescent="0.25">
      <c r="A117" s="33" t="s">
        <v>42</v>
      </c>
      <c r="B117" s="33" t="s">
        <v>213</v>
      </c>
      <c r="C117" s="443" t="s">
        <v>215</v>
      </c>
      <c r="D117" s="33" t="s">
        <v>44</v>
      </c>
      <c r="E117" s="121">
        <v>1991</v>
      </c>
      <c r="F117" s="122">
        <v>14225</v>
      </c>
      <c r="G117" s="33" t="s">
        <v>186</v>
      </c>
    </row>
    <row r="118" spans="1:7" x14ac:dyDescent="0.25">
      <c r="A118" s="33" t="s">
        <v>42</v>
      </c>
      <c r="B118" s="33" t="s">
        <v>216</v>
      </c>
      <c r="C118" s="443">
        <v>1.3</v>
      </c>
      <c r="D118" s="33" t="s">
        <v>125</v>
      </c>
      <c r="E118" s="121">
        <v>1991</v>
      </c>
      <c r="F118" s="122">
        <v>9785</v>
      </c>
      <c r="G118" s="33" t="s">
        <v>186</v>
      </c>
    </row>
    <row r="119" spans="1:7" x14ac:dyDescent="0.25">
      <c r="A119" s="33" t="s">
        <v>42</v>
      </c>
      <c r="B119" s="33" t="s">
        <v>216</v>
      </c>
      <c r="C119" s="443">
        <v>1.5</v>
      </c>
      <c r="D119" s="33" t="s">
        <v>44</v>
      </c>
      <c r="E119" s="121">
        <v>1991</v>
      </c>
      <c r="F119" s="122">
        <v>12628</v>
      </c>
      <c r="G119" s="33" t="s">
        <v>186</v>
      </c>
    </row>
    <row r="120" spans="1:7" x14ac:dyDescent="0.25">
      <c r="A120" s="33" t="s">
        <v>42</v>
      </c>
      <c r="B120" s="33" t="s">
        <v>216</v>
      </c>
      <c r="C120" s="443" t="s">
        <v>284</v>
      </c>
      <c r="D120" s="33" t="s">
        <v>125</v>
      </c>
      <c r="E120" s="121">
        <v>1991</v>
      </c>
      <c r="F120" s="122">
        <v>11234</v>
      </c>
      <c r="G120" s="33" t="s">
        <v>186</v>
      </c>
    </row>
    <row r="121" spans="1:7" x14ac:dyDescent="0.25">
      <c r="A121" s="33" t="s">
        <v>42</v>
      </c>
      <c r="B121" s="33" t="s">
        <v>218</v>
      </c>
      <c r="C121" s="443">
        <v>1.3</v>
      </c>
      <c r="D121" s="33" t="s">
        <v>125</v>
      </c>
      <c r="E121" s="121">
        <v>1991</v>
      </c>
      <c r="F121" s="122">
        <v>10942</v>
      </c>
      <c r="G121" s="33" t="s">
        <v>186</v>
      </c>
    </row>
    <row r="122" spans="1:7" x14ac:dyDescent="0.25">
      <c r="A122" s="33" t="s">
        <v>42</v>
      </c>
      <c r="B122" s="33" t="s">
        <v>219</v>
      </c>
      <c r="C122" s="443" t="s">
        <v>220</v>
      </c>
      <c r="D122" s="33" t="s">
        <v>125</v>
      </c>
      <c r="E122" s="121">
        <v>1991</v>
      </c>
      <c r="F122" s="122">
        <v>9110</v>
      </c>
      <c r="G122" s="33" t="s">
        <v>126</v>
      </c>
    </row>
    <row r="123" spans="1:7" x14ac:dyDescent="0.25">
      <c r="A123" s="33" t="s">
        <v>42</v>
      </c>
      <c r="B123" s="33" t="s">
        <v>219</v>
      </c>
      <c r="C123" s="443" t="s">
        <v>221</v>
      </c>
      <c r="D123" s="33" t="s">
        <v>44</v>
      </c>
      <c r="E123" s="121">
        <v>1991</v>
      </c>
      <c r="F123" s="122">
        <v>13683</v>
      </c>
      <c r="G123" s="33" t="s">
        <v>126</v>
      </c>
    </row>
    <row r="124" spans="1:7" x14ac:dyDescent="0.25">
      <c r="A124" s="33" t="s">
        <v>42</v>
      </c>
      <c r="B124" s="33" t="s">
        <v>219</v>
      </c>
      <c r="C124" s="443" t="s">
        <v>222</v>
      </c>
      <c r="D124" s="33" t="s">
        <v>125</v>
      </c>
      <c r="E124" s="121">
        <v>1991</v>
      </c>
      <c r="F124" s="37">
        <v>13123</v>
      </c>
      <c r="G124" s="33" t="s">
        <v>126</v>
      </c>
    </row>
    <row r="125" spans="1:7" x14ac:dyDescent="0.25">
      <c r="A125" s="33" t="s">
        <v>42</v>
      </c>
      <c r="B125" s="33" t="s">
        <v>219</v>
      </c>
      <c r="C125" s="443" t="s">
        <v>222</v>
      </c>
      <c r="D125" s="33" t="s">
        <v>44</v>
      </c>
      <c r="E125" s="121">
        <v>1991</v>
      </c>
      <c r="F125" s="37">
        <v>15210</v>
      </c>
      <c r="G125" s="33" t="s">
        <v>126</v>
      </c>
    </row>
    <row r="126" spans="1:7" x14ac:dyDescent="0.25">
      <c r="A126" s="33" t="s">
        <v>42</v>
      </c>
      <c r="B126" s="33" t="s">
        <v>219</v>
      </c>
      <c r="C126" s="443" t="s">
        <v>217</v>
      </c>
      <c r="D126" s="33" t="s">
        <v>125</v>
      </c>
      <c r="E126" s="121">
        <v>1991</v>
      </c>
      <c r="F126" s="122">
        <v>12320</v>
      </c>
      <c r="G126" s="33" t="s">
        <v>126</v>
      </c>
    </row>
    <row r="127" spans="1:7" x14ac:dyDescent="0.25">
      <c r="A127" s="33" t="s">
        <v>42</v>
      </c>
      <c r="B127" s="33" t="s">
        <v>153</v>
      </c>
      <c r="C127" s="443">
        <v>1.8</v>
      </c>
      <c r="D127" s="33" t="s">
        <v>120</v>
      </c>
      <c r="E127" s="121">
        <v>1991</v>
      </c>
      <c r="F127" s="122">
        <v>19450</v>
      </c>
      <c r="G127" s="33" t="s">
        <v>141</v>
      </c>
    </row>
    <row r="128" spans="1:7" x14ac:dyDescent="0.25">
      <c r="A128" s="33" t="s">
        <v>42</v>
      </c>
      <c r="B128" s="33" t="s">
        <v>153</v>
      </c>
      <c r="C128" s="443">
        <v>2</v>
      </c>
      <c r="D128" s="33" t="s">
        <v>120</v>
      </c>
      <c r="E128" s="121">
        <v>1991</v>
      </c>
      <c r="F128" s="122">
        <v>22109</v>
      </c>
      <c r="G128" s="33" t="s">
        <v>141</v>
      </c>
    </row>
    <row r="129" spans="1:7" x14ac:dyDescent="0.25">
      <c r="A129" s="33" t="s">
        <v>42</v>
      </c>
      <c r="B129" s="33" t="s">
        <v>153</v>
      </c>
      <c r="C129" s="443">
        <v>2.5</v>
      </c>
      <c r="D129" s="33" t="s">
        <v>120</v>
      </c>
      <c r="E129" s="121">
        <v>1991</v>
      </c>
      <c r="F129" s="122">
        <v>32608</v>
      </c>
      <c r="G129" s="33" t="s">
        <v>141</v>
      </c>
    </row>
    <row r="130" spans="1:7" x14ac:dyDescent="0.25">
      <c r="A130" s="33" t="s">
        <v>42</v>
      </c>
      <c r="B130" s="33" t="s">
        <v>153</v>
      </c>
      <c r="C130" s="443">
        <v>3</v>
      </c>
      <c r="D130" s="33" t="s">
        <v>120</v>
      </c>
      <c r="E130" s="121">
        <v>1991</v>
      </c>
      <c r="F130" s="122">
        <v>33751</v>
      </c>
      <c r="G130" s="33" t="s">
        <v>141</v>
      </c>
    </row>
    <row r="131" spans="1:7" x14ac:dyDescent="0.25">
      <c r="A131" s="33" t="s">
        <v>42</v>
      </c>
      <c r="B131" s="33" t="s">
        <v>153</v>
      </c>
      <c r="C131" s="443" t="s">
        <v>154</v>
      </c>
      <c r="D131" s="33" t="s">
        <v>120</v>
      </c>
      <c r="E131" s="121">
        <v>1991</v>
      </c>
      <c r="F131" s="122">
        <v>30147</v>
      </c>
      <c r="G131" s="33" t="s">
        <v>141</v>
      </c>
    </row>
    <row r="132" spans="1:7" x14ac:dyDescent="0.25">
      <c r="A132" s="33" t="s">
        <v>42</v>
      </c>
      <c r="B132" s="33" t="s">
        <v>146</v>
      </c>
      <c r="C132" s="443">
        <v>2</v>
      </c>
      <c r="D132" s="33" t="s">
        <v>120</v>
      </c>
      <c r="E132" s="121">
        <v>1991</v>
      </c>
      <c r="F132" s="37">
        <v>26678</v>
      </c>
      <c r="G132" s="33" t="s">
        <v>147</v>
      </c>
    </row>
    <row r="133" spans="1:7" x14ac:dyDescent="0.25">
      <c r="A133" s="33" t="s">
        <v>42</v>
      </c>
      <c r="B133" s="38" t="s">
        <v>188</v>
      </c>
      <c r="C133" s="313">
        <v>2.4</v>
      </c>
      <c r="D133" s="33" t="s">
        <v>120</v>
      </c>
      <c r="E133" s="35">
        <v>1991</v>
      </c>
      <c r="F133" s="76">
        <v>9680</v>
      </c>
      <c r="G133" s="33" t="s">
        <v>189</v>
      </c>
    </row>
    <row r="134" spans="1:7" x14ac:dyDescent="0.25">
      <c r="A134" s="33" t="s">
        <v>42</v>
      </c>
      <c r="B134" s="38" t="s">
        <v>188</v>
      </c>
      <c r="C134" s="313" t="s">
        <v>154</v>
      </c>
      <c r="D134" s="33" t="s">
        <v>120</v>
      </c>
      <c r="E134" s="35">
        <v>1991</v>
      </c>
      <c r="F134" s="76">
        <v>14526</v>
      </c>
      <c r="G134" s="33" t="s">
        <v>189</v>
      </c>
    </row>
    <row r="135" spans="1:7" x14ac:dyDescent="0.25">
      <c r="A135" s="33" t="s">
        <v>42</v>
      </c>
      <c r="B135" s="38" t="s">
        <v>188</v>
      </c>
      <c r="C135" s="313" t="s">
        <v>190</v>
      </c>
      <c r="D135" s="33" t="s">
        <v>44</v>
      </c>
      <c r="E135" s="35">
        <v>1991</v>
      </c>
      <c r="F135" s="76">
        <v>15702</v>
      </c>
      <c r="G135" s="33" t="s">
        <v>189</v>
      </c>
    </row>
    <row r="136" spans="1:7" x14ac:dyDescent="0.25">
      <c r="A136" s="33" t="s">
        <v>42</v>
      </c>
      <c r="B136" s="38" t="s">
        <v>191</v>
      </c>
      <c r="C136" s="313">
        <v>2</v>
      </c>
      <c r="D136" s="33" t="s">
        <v>120</v>
      </c>
      <c r="E136" s="35">
        <v>1991</v>
      </c>
      <c r="F136" s="76">
        <v>10320</v>
      </c>
      <c r="G136" s="33" t="s">
        <v>189</v>
      </c>
    </row>
    <row r="137" spans="1:7" x14ac:dyDescent="0.25">
      <c r="A137" s="33" t="s">
        <v>42</v>
      </c>
      <c r="B137" s="33" t="s">
        <v>155</v>
      </c>
      <c r="C137" s="443">
        <v>1.5</v>
      </c>
      <c r="D137" s="33" t="s">
        <v>156</v>
      </c>
      <c r="E137" s="121">
        <v>1991</v>
      </c>
      <c r="F137" s="37">
        <v>22123</v>
      </c>
      <c r="G137" s="33" t="s">
        <v>141</v>
      </c>
    </row>
    <row r="138" spans="1:7" x14ac:dyDescent="0.25">
      <c r="A138" s="33" t="s">
        <v>42</v>
      </c>
      <c r="B138" s="33" t="s">
        <v>155</v>
      </c>
      <c r="C138" s="443">
        <v>1.8</v>
      </c>
      <c r="D138" s="33" t="s">
        <v>156</v>
      </c>
      <c r="E138" s="121">
        <v>1991</v>
      </c>
      <c r="F138" s="37">
        <v>17230</v>
      </c>
      <c r="G138" s="33" t="s">
        <v>141</v>
      </c>
    </row>
    <row r="139" spans="1:7" x14ac:dyDescent="0.25">
      <c r="A139" s="33" t="s">
        <v>42</v>
      </c>
      <c r="B139" s="33" t="s">
        <v>155</v>
      </c>
      <c r="C139" s="443">
        <v>1.8</v>
      </c>
      <c r="D139" s="33" t="s">
        <v>44</v>
      </c>
      <c r="E139" s="121">
        <v>1991</v>
      </c>
      <c r="F139" s="122">
        <v>31870</v>
      </c>
      <c r="G139" s="33" t="s">
        <v>141</v>
      </c>
    </row>
    <row r="140" spans="1:7" x14ac:dyDescent="0.25">
      <c r="A140" s="33" t="s">
        <v>42</v>
      </c>
      <c r="B140" s="33" t="s">
        <v>155</v>
      </c>
      <c r="C140" s="443">
        <v>2</v>
      </c>
      <c r="D140" s="33" t="s">
        <v>156</v>
      </c>
      <c r="E140" s="121">
        <v>1991</v>
      </c>
      <c r="F140" s="122">
        <v>19950</v>
      </c>
      <c r="G140" s="33" t="s">
        <v>141</v>
      </c>
    </row>
    <row r="141" spans="1:7" x14ac:dyDescent="0.25">
      <c r="A141" s="33" t="s">
        <v>42</v>
      </c>
      <c r="B141" s="33" t="s">
        <v>155</v>
      </c>
      <c r="C141" s="443">
        <v>2</v>
      </c>
      <c r="D141" s="33" t="s">
        <v>44</v>
      </c>
      <c r="E141" s="121">
        <v>1991</v>
      </c>
      <c r="F141" s="122">
        <v>23540</v>
      </c>
      <c r="G141" s="33" t="s">
        <v>141</v>
      </c>
    </row>
    <row r="142" spans="1:7" x14ac:dyDescent="0.25">
      <c r="A142" s="33" t="s">
        <v>42</v>
      </c>
      <c r="B142" s="33" t="s">
        <v>157</v>
      </c>
      <c r="C142" s="444">
        <v>1.8</v>
      </c>
      <c r="D142" s="33" t="s">
        <v>120</v>
      </c>
      <c r="E142" s="121">
        <v>1991</v>
      </c>
      <c r="F142" s="122">
        <v>17450</v>
      </c>
      <c r="G142" s="33" t="s">
        <v>141</v>
      </c>
    </row>
    <row r="143" spans="1:7" x14ac:dyDescent="0.25">
      <c r="A143" s="33" t="s">
        <v>42</v>
      </c>
      <c r="B143" s="33" t="s">
        <v>157</v>
      </c>
      <c r="C143" s="443">
        <v>2</v>
      </c>
      <c r="D143" s="33" t="s">
        <v>120</v>
      </c>
      <c r="E143" s="121">
        <v>1991</v>
      </c>
      <c r="F143" s="37">
        <v>22234</v>
      </c>
      <c r="G143" s="33" t="s">
        <v>141</v>
      </c>
    </row>
    <row r="144" spans="1:7" x14ac:dyDescent="0.25">
      <c r="A144" s="33" t="s">
        <v>42</v>
      </c>
      <c r="B144" s="33" t="s">
        <v>287</v>
      </c>
      <c r="C144" s="313" t="s">
        <v>288</v>
      </c>
      <c r="D144" s="33" t="s">
        <v>125</v>
      </c>
      <c r="E144" s="35">
        <v>1991</v>
      </c>
      <c r="F144" s="37">
        <v>10340</v>
      </c>
      <c r="G144" s="33" t="s">
        <v>141</v>
      </c>
    </row>
    <row r="145" spans="1:7" x14ac:dyDescent="0.25">
      <c r="A145" s="33" t="s">
        <v>42</v>
      </c>
      <c r="B145" s="33" t="s">
        <v>287</v>
      </c>
      <c r="C145" s="313" t="s">
        <v>288</v>
      </c>
      <c r="D145" s="33" t="s">
        <v>44</v>
      </c>
      <c r="E145" s="35">
        <v>1991</v>
      </c>
      <c r="F145" s="37">
        <v>17103</v>
      </c>
      <c r="G145" s="33" t="s">
        <v>141</v>
      </c>
    </row>
    <row r="146" spans="1:7" s="238" customFormat="1" x14ac:dyDescent="0.25">
      <c r="A146" s="172" t="s">
        <v>42</v>
      </c>
      <c r="B146" s="172" t="s">
        <v>224</v>
      </c>
      <c r="C146" s="313">
        <v>1.3</v>
      </c>
      <c r="D146" s="172" t="s">
        <v>125</v>
      </c>
      <c r="E146" s="173">
        <v>1991</v>
      </c>
      <c r="F146" s="237">
        <v>6912</v>
      </c>
      <c r="G146" s="172" t="s">
        <v>173</v>
      </c>
    </row>
    <row r="147" spans="1:7" s="238" customFormat="1" x14ac:dyDescent="0.25">
      <c r="A147" s="172" t="s">
        <v>42</v>
      </c>
      <c r="B147" s="172" t="s">
        <v>224</v>
      </c>
      <c r="C147" s="313">
        <v>1.3</v>
      </c>
      <c r="D147" s="172" t="s">
        <v>125</v>
      </c>
      <c r="E147" s="173">
        <v>1991</v>
      </c>
      <c r="F147" s="237">
        <v>8204</v>
      </c>
      <c r="G147" s="172" t="s">
        <v>186</v>
      </c>
    </row>
    <row r="148" spans="1:7" customFormat="1" x14ac:dyDescent="0.25">
      <c r="A148" s="172" t="s">
        <v>42</v>
      </c>
      <c r="B148" s="172" t="s">
        <v>224</v>
      </c>
      <c r="C148" s="313">
        <v>1.5</v>
      </c>
      <c r="D148" s="172" t="s">
        <v>125</v>
      </c>
      <c r="E148" s="173">
        <v>1991</v>
      </c>
      <c r="F148" s="237">
        <v>8507</v>
      </c>
      <c r="G148" s="172" t="s">
        <v>173</v>
      </c>
    </row>
    <row r="149" spans="1:7" customFormat="1" x14ac:dyDescent="0.25">
      <c r="A149" s="172" t="s">
        <v>42</v>
      </c>
      <c r="B149" s="172" t="s">
        <v>224</v>
      </c>
      <c r="C149" s="313">
        <v>1.5</v>
      </c>
      <c r="D149" s="172" t="s">
        <v>125</v>
      </c>
      <c r="E149" s="173">
        <v>1991</v>
      </c>
      <c r="F149" s="237">
        <v>8746</v>
      </c>
      <c r="G149" s="172" t="s">
        <v>186</v>
      </c>
    </row>
    <row r="150" spans="1:7" x14ac:dyDescent="0.25">
      <c r="A150" s="33" t="s">
        <v>42</v>
      </c>
      <c r="B150" s="33" t="s">
        <v>225</v>
      </c>
      <c r="C150" s="313" t="s">
        <v>212</v>
      </c>
      <c r="D150" s="33" t="s">
        <v>125</v>
      </c>
      <c r="E150" s="35">
        <v>1991</v>
      </c>
      <c r="F150" s="37">
        <v>10862</v>
      </c>
      <c r="G150" s="33" t="s">
        <v>186</v>
      </c>
    </row>
    <row r="151" spans="1:7" x14ac:dyDescent="0.25">
      <c r="A151" s="33" t="s">
        <v>42</v>
      </c>
      <c r="B151" s="33" t="s">
        <v>226</v>
      </c>
      <c r="C151" s="313">
        <v>1.3</v>
      </c>
      <c r="D151" s="33" t="s">
        <v>125</v>
      </c>
      <c r="E151" s="35">
        <v>1991</v>
      </c>
      <c r="F151" s="37">
        <v>10196</v>
      </c>
      <c r="G151" s="33" t="s">
        <v>141</v>
      </c>
    </row>
    <row r="152" spans="1:7" x14ac:dyDescent="0.25">
      <c r="A152" s="33" t="s">
        <v>42</v>
      </c>
      <c r="B152" s="33" t="s">
        <v>159</v>
      </c>
      <c r="C152" s="313">
        <v>1.8</v>
      </c>
      <c r="D152" s="33" t="s">
        <v>156</v>
      </c>
      <c r="E152" s="35">
        <v>1991</v>
      </c>
      <c r="F152" s="37">
        <v>22327</v>
      </c>
      <c r="G152" s="33" t="s">
        <v>160</v>
      </c>
    </row>
    <row r="153" spans="1:7" x14ac:dyDescent="0.25">
      <c r="A153" s="33" t="s">
        <v>42</v>
      </c>
      <c r="B153" s="33" t="s">
        <v>159</v>
      </c>
      <c r="C153" s="171">
        <v>1.8</v>
      </c>
      <c r="D153" s="33" t="s">
        <v>41</v>
      </c>
      <c r="E153" s="35">
        <v>1991</v>
      </c>
      <c r="F153" s="37">
        <v>14704</v>
      </c>
      <c r="G153" s="33" t="s">
        <v>160</v>
      </c>
    </row>
    <row r="154" spans="1:7" x14ac:dyDescent="0.25">
      <c r="A154" s="33" t="s">
        <v>42</v>
      </c>
      <c r="B154" s="33" t="s">
        <v>159</v>
      </c>
      <c r="C154" s="313">
        <v>2</v>
      </c>
      <c r="D154" s="33" t="s">
        <v>156</v>
      </c>
      <c r="E154" s="35">
        <v>1991</v>
      </c>
      <c r="F154" s="37">
        <v>24368</v>
      </c>
      <c r="G154" s="33" t="s">
        <v>160</v>
      </c>
    </row>
    <row r="155" spans="1:7" x14ac:dyDescent="0.25">
      <c r="A155" s="109" t="s">
        <v>42</v>
      </c>
      <c r="B155" s="109" t="s">
        <v>159</v>
      </c>
      <c r="C155" s="445">
        <v>2</v>
      </c>
      <c r="D155" s="109" t="s">
        <v>44</v>
      </c>
      <c r="E155" s="123">
        <v>1991</v>
      </c>
      <c r="F155" s="165">
        <v>29956</v>
      </c>
      <c r="G155" s="109" t="s">
        <v>160</v>
      </c>
    </row>
    <row r="156" spans="1:7" x14ac:dyDescent="0.25">
      <c r="A156" s="54" t="s">
        <v>42</v>
      </c>
      <c r="B156" s="38" t="s">
        <v>2932</v>
      </c>
      <c r="C156" s="252" t="s">
        <v>2931</v>
      </c>
      <c r="D156" s="54" t="s">
        <v>43</v>
      </c>
      <c r="E156" s="67" t="s">
        <v>241</v>
      </c>
      <c r="F156" s="79">
        <v>26451</v>
      </c>
      <c r="G156" s="54" t="s">
        <v>2933</v>
      </c>
    </row>
    <row r="157" spans="1:7" x14ac:dyDescent="0.25">
      <c r="A157" s="54" t="s">
        <v>42</v>
      </c>
      <c r="B157" s="38" t="s">
        <v>2932</v>
      </c>
      <c r="C157" s="252" t="s">
        <v>2931</v>
      </c>
      <c r="D157" s="54" t="s">
        <v>43</v>
      </c>
      <c r="E157" s="67" t="s">
        <v>241</v>
      </c>
      <c r="F157" s="79">
        <v>26963</v>
      </c>
      <c r="G157" s="54" t="s">
        <v>2929</v>
      </c>
    </row>
    <row r="158" spans="1:7" s="241" customFormat="1" x14ac:dyDescent="0.25">
      <c r="A158" s="33" t="s">
        <v>42</v>
      </c>
      <c r="B158" s="33" t="s">
        <v>231</v>
      </c>
      <c r="C158" s="171" t="s">
        <v>232</v>
      </c>
      <c r="D158" s="33" t="s">
        <v>44</v>
      </c>
      <c r="E158" s="35">
        <v>1991</v>
      </c>
      <c r="F158" s="43">
        <v>25570</v>
      </c>
      <c r="G158" s="33" t="s">
        <v>147</v>
      </c>
    </row>
    <row r="159" spans="1:7" s="241" customFormat="1" x14ac:dyDescent="0.25">
      <c r="A159" s="33" t="s">
        <v>42</v>
      </c>
      <c r="B159" s="33" t="s">
        <v>231</v>
      </c>
      <c r="C159" s="171" t="s">
        <v>233</v>
      </c>
      <c r="D159" s="33" t="s">
        <v>44</v>
      </c>
      <c r="E159" s="35">
        <v>1991</v>
      </c>
      <c r="F159" s="43">
        <v>25670</v>
      </c>
      <c r="G159" s="33" t="s">
        <v>147</v>
      </c>
    </row>
    <row r="160" spans="1:7" s="241" customFormat="1" x14ac:dyDescent="0.25">
      <c r="A160" s="33" t="s">
        <v>42</v>
      </c>
      <c r="B160" s="33" t="s">
        <v>231</v>
      </c>
      <c r="C160" s="171" t="s">
        <v>193</v>
      </c>
      <c r="D160" s="33" t="s">
        <v>44</v>
      </c>
      <c r="E160" s="35">
        <v>1991</v>
      </c>
      <c r="F160" s="43">
        <v>34670</v>
      </c>
      <c r="G160" s="33" t="s">
        <v>147</v>
      </c>
    </row>
    <row r="161" spans="1:7" s="241" customFormat="1" x14ac:dyDescent="0.25">
      <c r="A161" s="33" t="s">
        <v>42</v>
      </c>
      <c r="B161" s="33" t="s">
        <v>231</v>
      </c>
      <c r="C161" s="171" t="s">
        <v>289</v>
      </c>
      <c r="D161" s="33" t="s">
        <v>44</v>
      </c>
      <c r="E161" s="35">
        <v>1991</v>
      </c>
      <c r="F161" s="43">
        <v>27543</v>
      </c>
      <c r="G161" s="33" t="s">
        <v>147</v>
      </c>
    </row>
    <row r="162" spans="1:7" s="241" customFormat="1" x14ac:dyDescent="0.25">
      <c r="A162" s="33" t="s">
        <v>42</v>
      </c>
      <c r="B162" s="33" t="s">
        <v>231</v>
      </c>
      <c r="C162" s="171" t="s">
        <v>290</v>
      </c>
      <c r="D162" s="33" t="s">
        <v>44</v>
      </c>
      <c r="E162" s="35">
        <v>1991</v>
      </c>
      <c r="F162" s="43">
        <v>26443</v>
      </c>
      <c r="G162" s="33" t="s">
        <v>147</v>
      </c>
    </row>
    <row r="163" spans="1:7" s="241" customFormat="1" x14ac:dyDescent="0.25">
      <c r="A163" s="33" t="s">
        <v>42</v>
      </c>
      <c r="B163" s="33" t="s">
        <v>231</v>
      </c>
      <c r="C163" s="171" t="s">
        <v>194</v>
      </c>
      <c r="D163" s="33" t="s">
        <v>44</v>
      </c>
      <c r="E163" s="35">
        <v>1991</v>
      </c>
      <c r="F163" s="43">
        <v>32056</v>
      </c>
      <c r="G163" s="33" t="s">
        <v>147</v>
      </c>
    </row>
    <row r="164" spans="1:7" s="241" customFormat="1" x14ac:dyDescent="0.25">
      <c r="A164" s="33" t="s">
        <v>42</v>
      </c>
      <c r="B164" s="33" t="s">
        <v>4464</v>
      </c>
      <c r="C164" s="171">
        <v>2.4</v>
      </c>
      <c r="D164" s="33" t="s">
        <v>44</v>
      </c>
      <c r="E164" s="35">
        <v>1991</v>
      </c>
      <c r="F164" s="43">
        <v>24600</v>
      </c>
      <c r="G164" s="33" t="s">
        <v>4465</v>
      </c>
    </row>
    <row r="165" spans="1:7" s="241" customFormat="1" x14ac:dyDescent="0.25">
      <c r="A165" s="33" t="s">
        <v>42</v>
      </c>
      <c r="B165" s="33" t="s">
        <v>4466</v>
      </c>
      <c r="C165" s="171">
        <v>2.4</v>
      </c>
      <c r="D165" s="33" t="s">
        <v>44</v>
      </c>
      <c r="E165" s="35">
        <v>1991</v>
      </c>
      <c r="F165" s="43">
        <v>23800</v>
      </c>
      <c r="G165" s="33" t="s">
        <v>4465</v>
      </c>
    </row>
    <row r="166" spans="1:7" s="241" customFormat="1" x14ac:dyDescent="0.25">
      <c r="A166" s="33" t="s">
        <v>42</v>
      </c>
      <c r="B166" s="33" t="s">
        <v>4467</v>
      </c>
      <c r="C166" s="171">
        <v>2.4</v>
      </c>
      <c r="D166" s="33" t="s">
        <v>44</v>
      </c>
      <c r="E166" s="35">
        <v>1991</v>
      </c>
      <c r="F166" s="43">
        <v>24200</v>
      </c>
      <c r="G166" s="33" t="s">
        <v>4465</v>
      </c>
    </row>
    <row r="167" spans="1:7" s="241" customFormat="1" x14ac:dyDescent="0.25">
      <c r="A167" s="33" t="s">
        <v>42</v>
      </c>
      <c r="B167" s="33" t="s">
        <v>4468</v>
      </c>
      <c r="C167" s="171">
        <v>2.4</v>
      </c>
      <c r="D167" s="33" t="s">
        <v>44</v>
      </c>
      <c r="E167" s="35">
        <v>1991</v>
      </c>
      <c r="F167" s="43">
        <v>23400</v>
      </c>
      <c r="G167" s="33" t="s">
        <v>4465</v>
      </c>
    </row>
    <row r="168" spans="1:7" s="241" customFormat="1" x14ac:dyDescent="0.25">
      <c r="A168" s="33" t="s">
        <v>42</v>
      </c>
      <c r="B168" s="33" t="s">
        <v>4469</v>
      </c>
      <c r="C168" s="171">
        <v>2.4</v>
      </c>
      <c r="D168" s="33" t="s">
        <v>44</v>
      </c>
      <c r="E168" s="35">
        <v>1991</v>
      </c>
      <c r="F168" s="43">
        <v>21800</v>
      </c>
      <c r="G168" s="33" t="s">
        <v>4465</v>
      </c>
    </row>
    <row r="169" spans="1:7" s="241" customFormat="1" x14ac:dyDescent="0.25">
      <c r="A169" s="33" t="s">
        <v>42</v>
      </c>
      <c r="B169" s="33" t="s">
        <v>4470</v>
      </c>
      <c r="C169" s="171">
        <v>2.4</v>
      </c>
      <c r="D169" s="33" t="s">
        <v>44</v>
      </c>
      <c r="E169" s="35">
        <v>1991</v>
      </c>
      <c r="F169" s="43">
        <v>21100</v>
      </c>
      <c r="G169" s="33" t="s">
        <v>4465</v>
      </c>
    </row>
    <row r="170" spans="1:7" s="241" customFormat="1" x14ac:dyDescent="0.25">
      <c r="A170" s="33" t="s">
        <v>42</v>
      </c>
      <c r="B170" s="33" t="s">
        <v>4469</v>
      </c>
      <c r="C170" s="171">
        <v>2.4</v>
      </c>
      <c r="D170" s="33" t="s">
        <v>44</v>
      </c>
      <c r="E170" s="35">
        <v>1991</v>
      </c>
      <c r="F170" s="43">
        <v>20800</v>
      </c>
      <c r="G170" s="33" t="s">
        <v>4471</v>
      </c>
    </row>
    <row r="171" spans="1:7" s="241" customFormat="1" x14ac:dyDescent="0.25">
      <c r="A171" s="33" t="s">
        <v>42</v>
      </c>
      <c r="B171" s="33" t="s">
        <v>4470</v>
      </c>
      <c r="C171" s="171">
        <v>2.4</v>
      </c>
      <c r="D171" s="33" t="s">
        <v>44</v>
      </c>
      <c r="E171" s="35">
        <v>1991</v>
      </c>
      <c r="F171" s="43">
        <v>20100</v>
      </c>
      <c r="G171" s="33" t="s">
        <v>4471</v>
      </c>
    </row>
    <row r="172" spans="1:7" s="241" customFormat="1" x14ac:dyDescent="0.25">
      <c r="A172" s="33" t="s">
        <v>42</v>
      </c>
      <c r="B172" s="33" t="s">
        <v>4472</v>
      </c>
      <c r="C172" s="171">
        <v>2.4</v>
      </c>
      <c r="D172" s="33" t="s">
        <v>44</v>
      </c>
      <c r="E172" s="35">
        <v>1991</v>
      </c>
      <c r="F172" s="43">
        <v>17900</v>
      </c>
      <c r="G172" s="33" t="s">
        <v>4471</v>
      </c>
    </row>
    <row r="173" spans="1:7" s="241" customFormat="1" x14ac:dyDescent="0.25">
      <c r="A173" s="33" t="s">
        <v>42</v>
      </c>
      <c r="B173" s="33" t="s">
        <v>4472</v>
      </c>
      <c r="C173" s="171">
        <v>2.4</v>
      </c>
      <c r="D173" s="33" t="s">
        <v>44</v>
      </c>
      <c r="E173" s="35">
        <v>1991</v>
      </c>
      <c r="F173" s="43">
        <v>18800</v>
      </c>
      <c r="G173" s="33" t="s">
        <v>4465</v>
      </c>
    </row>
    <row r="174" spans="1:7" s="91" customFormat="1" ht="15" x14ac:dyDescent="0.25">
      <c r="A174" s="448" t="s">
        <v>42</v>
      </c>
      <c r="B174" s="448" t="s">
        <v>6199</v>
      </c>
      <c r="C174" s="521" t="s">
        <v>3721</v>
      </c>
      <c r="D174" s="448" t="s">
        <v>43</v>
      </c>
      <c r="E174" s="448">
        <v>1991</v>
      </c>
      <c r="F174" s="448">
        <v>8723</v>
      </c>
      <c r="G174" s="448" t="s">
        <v>6200</v>
      </c>
    </row>
    <row r="175" spans="1:7" s="91" customFormat="1" ht="15" x14ac:dyDescent="0.25">
      <c r="A175" s="448" t="s">
        <v>3896</v>
      </c>
      <c r="B175" s="448" t="s">
        <v>4530</v>
      </c>
      <c r="C175" s="521" t="s">
        <v>3721</v>
      </c>
      <c r="D175" s="448" t="s">
        <v>110</v>
      </c>
      <c r="E175" s="448">
        <v>1991</v>
      </c>
      <c r="F175" s="526">
        <v>9018</v>
      </c>
      <c r="G175" s="448" t="s">
        <v>6201</v>
      </c>
    </row>
    <row r="176" spans="1:7" s="91" customFormat="1" x14ac:dyDescent="0.25">
      <c r="A176" s="54" t="s">
        <v>856</v>
      </c>
      <c r="B176" s="54" t="s">
        <v>1513</v>
      </c>
      <c r="C176" s="315">
        <v>1</v>
      </c>
      <c r="D176" s="54" t="s">
        <v>110</v>
      </c>
      <c r="E176" s="64">
        <v>1991</v>
      </c>
      <c r="F176" s="128">
        <v>8337</v>
      </c>
      <c r="G176" s="54" t="s">
        <v>186</v>
      </c>
    </row>
    <row r="177" spans="1:8" s="63" customFormat="1" x14ac:dyDescent="0.25">
      <c r="A177" s="54" t="s">
        <v>856</v>
      </c>
      <c r="B177" s="54" t="s">
        <v>1513</v>
      </c>
      <c r="C177" s="315">
        <v>1</v>
      </c>
      <c r="D177" s="54" t="s">
        <v>110</v>
      </c>
      <c r="E177" s="64">
        <v>1991</v>
      </c>
      <c r="F177" s="128">
        <v>7837</v>
      </c>
      <c r="G177" s="54" t="s">
        <v>1213</v>
      </c>
    </row>
    <row r="178" spans="1:8" s="63" customFormat="1" x14ac:dyDescent="0.25">
      <c r="A178" s="54" t="s">
        <v>856</v>
      </c>
      <c r="B178" s="54" t="s">
        <v>1513</v>
      </c>
      <c r="C178" s="315">
        <v>1.4</v>
      </c>
      <c r="D178" s="54" t="s">
        <v>110</v>
      </c>
      <c r="E178" s="64">
        <v>1991</v>
      </c>
      <c r="F178" s="128">
        <v>9337</v>
      </c>
      <c r="G178" s="54" t="s">
        <v>186</v>
      </c>
    </row>
    <row r="179" spans="1:8" x14ac:dyDescent="0.25">
      <c r="A179" s="54" t="s">
        <v>856</v>
      </c>
      <c r="B179" s="54" t="s">
        <v>1513</v>
      </c>
      <c r="C179" s="315">
        <v>1.4</v>
      </c>
      <c r="D179" s="54" t="s">
        <v>110</v>
      </c>
      <c r="E179" s="64">
        <v>1991</v>
      </c>
      <c r="F179" s="128">
        <v>8837</v>
      </c>
      <c r="G179" s="54" t="s">
        <v>1213</v>
      </c>
      <c r="H179" s="275"/>
    </row>
    <row r="180" spans="1:8" x14ac:dyDescent="0.25">
      <c r="A180" s="54" t="s">
        <v>856</v>
      </c>
      <c r="B180" s="54" t="s">
        <v>1513</v>
      </c>
      <c r="C180" s="315">
        <v>1.4</v>
      </c>
      <c r="D180" s="54" t="s">
        <v>110</v>
      </c>
      <c r="E180" s="64">
        <v>1991</v>
      </c>
      <c r="F180" s="128">
        <v>13337</v>
      </c>
      <c r="G180" s="54" t="s">
        <v>1213</v>
      </c>
      <c r="H180" s="275"/>
    </row>
  </sheetData>
  <sheetProtection algorithmName="SHA-512" hashValue="pB4axm7ju10j/NMtBzxUzEvfQfFUVVO/zDwRkhJqCu1miguMV6WMm+iz91MQ/3EDG0xOZzNMG/ZrBmbXAztAOQ==" saltValue="eg/G7Rk7VsXHxAsFHD0W8A==" spinCount="100000" sheet="1" objects="1" scenarios="1"/>
  <sortState ref="A4:G160">
    <sortCondition ref="A4"/>
  </sortState>
  <hyperlinks>
    <hyperlink ref="C50" r:id="rId1" display="http://specs.cars-directory.net/mitsubishi/lancer/1.3_F_11712.html"/>
    <hyperlink ref="C51" r:id="rId2" display="http://specs.cars-directory.net/mitsubishi/lancer/1.3_T_11704.html"/>
    <hyperlink ref="C52" r:id="rId3" display="http://specs.cars-directory.net/mitsubishi/lancer/1.5_MX_extra_11743.html"/>
    <hyperlink ref="C54" r:id="rId4" display="http://specs.cars-directory.net/mitsubishi/lancer/1.6_MR_11784.html"/>
    <hyperlink ref="C55" r:id="rId5" display="http://specs.cars-directory.net/mitsubishi/lancer/1.8_GSR_11794.html"/>
    <hyperlink ref="C56" r:id="rId6" display="http://specs.cars-directory.net/mitsubishi/minica_toppo/660_Amista_10930.html"/>
    <hyperlink ref="C60" r:id="rId7" display="http://specs.cars-directory.net/mitsubishi/mirage/1.3_F_11476.html"/>
    <hyperlink ref="C62" r:id="rId8" display="http://specs.cars-directory.net/mitsubishi/pajero/2.5DT_Exceed_9845.html"/>
    <hyperlink ref="C61" r:id="rId9" display="http://specs.cars-directory.net/mitsubishi/pajero/3.0_exceed_long_9960.html"/>
    <hyperlink ref="C63" r:id="rId10" display="http://specs.cars-directory.net/mitsubishi/pajero/2.5DT_XE_10114.html"/>
    <hyperlink ref="C64" r:id="rId11" display="http://specs.cars-directory.net/mitsubishi/sigma/2.0_20E_8606.html"/>
    <hyperlink ref="C67" r:id="rId12" display="http://specs.cars-directory.net/mitsubishi/sigma/3.0_30R-S_8634.html"/>
    <hyperlink ref="C68" r:id="rId13" display="http://specs.cars-directory.net/mitsubishi/sigma/3.0_30R-SE_8639.html"/>
    <hyperlink ref="C69" r:id="rId14" display="http://specs.cars-directory.net/mitsubishi/strada/2.5DT_8881.html"/>
    <hyperlink ref="C58" r:id="rId15" display="http://specs.cars-directory.net/mitsubishi/minica/660_Ce_sunroof_42387.html"/>
    <hyperlink ref="C59" r:id="rId16" display="http://specs.cars-directory.net/mitsubishi/minica/660_Ce_sunroof_42388.html"/>
    <hyperlink ref="C57" r:id="rId17" display="http://specs.cars-directory.net/mitsubishi/minica_toppo/660_Amista_10930.html"/>
    <hyperlink ref="C81" r:id="rId18" display="http://specs.cars-directory.net/toyota/aristo/3.0_Q_23758.html"/>
    <hyperlink ref="C82" r:id="rId19" display="http://specs.cars-directory.net/toyota/aristo/3.0_V_23766.html"/>
    <hyperlink ref="C83" r:id="rId20" display="http://specs.cars-directory.net/toyota/aristo/4.0_Zi-Four_23770.html"/>
    <hyperlink ref="C86" r:id="rId21" display="http://specs.cars-directory.net/toyota/camry/2.5_Prominent_24850.html"/>
    <hyperlink ref="C84" r:id="rId22" display="http://specs.cars-directory.net/toyota/camry/1.8_Lumiere_24867.html"/>
    <hyperlink ref="C87" r:id="rId23" display="http://specs.cars-directory.net/toyota/camry/2.0_GT_24907.html"/>
    <hyperlink ref="C85" r:id="rId24" display="http://specs.cars-directory.net/toyota/camry/2.0_Lumiere_24883.html"/>
    <hyperlink ref="C88" r:id="rId25" display="http://specs.cars-directory.net/toyota/camry/2.0_ZV_24889.html"/>
    <hyperlink ref="C98" r:id="rId26" display="http://specs.cars-directory.net/toyota/celica/2.0_Convertible_28993.html"/>
    <hyperlink ref="C95" r:id="rId27" display="http://specs.cars-directory.net/toyota/celica/2.0_active_sports_28925.html"/>
    <hyperlink ref="C93" r:id="rId28" display="http://specs.cars-directory.net/toyota/celica/2.0_GT-FOUR_28921.html"/>
    <hyperlink ref="C94" r:id="rId29" display="http://specs.cars-directory.net/toyota/celica/2.0_GT-R_28906.html"/>
    <hyperlink ref="C96" r:id="rId30" display="http://specs.cars-directory.net/toyota/celica/2.0_S-R_28884.html"/>
    <hyperlink ref="C97" r:id="rId31" display="http://specs.cars-directory.net/toyota/celica/2.0_Z-R_28894.html"/>
    <hyperlink ref="C99" r:id="rId32" display="http://specs.cars-directory.net/toyota/century/4.0_D_type_column__29070.html"/>
    <hyperlink ref="C114" r:id="rId33" display="http://specs.cars-directory.net/toyota/corona/1.5_DX_27498.html"/>
    <hyperlink ref="C112" r:id="rId34" display="http://specs.cars-directory.net/toyota/corona/1.8_SF-Z_27624.html"/>
    <hyperlink ref="C113" r:id="rId35" display="http://specs.cars-directory.net/toyota/corona/2.0_SF-GT_27630.html"/>
    <hyperlink ref="C110" r:id="rId36" display="http://specs.cars-directory.net/toyota/corona_exiv/1.8_FE_27648.html"/>
    <hyperlink ref="C111" r:id="rId37" display="http://specs.cars-directory.net/toyota/corona_exiv/2.0_FE_27664.html"/>
    <hyperlink ref="C122" r:id="rId38" display="http://specs.cars-directory.net/toyota/corsa/1.3_AX_27355.html"/>
    <hyperlink ref="C123" r:id="rId39" display="http://specs.cars-directory.net/toyota/corsa/1.5_AX-X_27387.html"/>
    <hyperlink ref="C124" r:id="rId40" display="http://specs.cars-directory.net/toyota/corsa/1.5_VIT_27375.html"/>
    <hyperlink ref="C125" r:id="rId41" display="http://specs.cars-directory.net/toyota/corsa/1.5_VIT-X_27379.html"/>
    <hyperlink ref="C126" r:id="rId42" display="http://specs.cars-directory.net/toyota/corsa/1.5DT_AX_27364.html"/>
    <hyperlink ref="C118" r:id="rId43" display="http://specs.cars-directory.net/toyota/corsa/1.3_Moa_27441.html"/>
    <hyperlink ref="C121" r:id="rId44" display="http://specs.cars-directory.net/toyota/corsa/1.3_Sophia_27445.html"/>
    <hyperlink ref="C115" r:id="rId45" display="http://specs.cars-directory.net/toyota/corsa/1.3_TX_27437.html"/>
    <hyperlink ref="C119" r:id="rId46" display="http://specs.cars-directory.net/toyota/corsa/1.5_Moa_27462.html"/>
    <hyperlink ref="C116" r:id="rId47" display="http://specs.cars-directory.net/toyota/corsa/1.5_SX_27453.html"/>
    <hyperlink ref="C117" r:id="rId48" display="http://specs.cars-directory.net/toyota/corsa/1.5_SX_27460.html"/>
    <hyperlink ref="C120" r:id="rId49" display="http://specs.cars-directory.net/toyota/corsa/1.5DT_Moa_27449.html"/>
    <hyperlink ref="C127" r:id="rId50" display="http://specs.cars-directory.net/toyota/cresta/1.8_Super_custom_27061.html"/>
    <hyperlink ref="C128" r:id="rId51" display="http://specs.cars-directory.net/toyota/cresta/2.0_Super_deluxe_27071.html"/>
    <hyperlink ref="C131" r:id="rId52" display="http://specs.cars-directory.net/toyota/cresta/2.4D_Super_custom_27096.html"/>
    <hyperlink ref="C129" r:id="rId53" display="http://specs.cars-directory.net/toyota/cresta/2.5_Super_Lucent_G_27110.html"/>
    <hyperlink ref="C130" r:id="rId54" display="http://specs.cars-directory.net/toyota/cresta/3.0_Super_Lucent_G_27113.html"/>
    <hyperlink ref="C132" r:id="rId55" display="http://specs.cars-directory.net/toyota/crown_wagon/2.0_wagon_royal_extra_26887.html"/>
    <hyperlink ref="C140" r:id="rId56" display="http://specs.cars-directory.net/toyota/lite_ace/2.0_FXV_32281.html"/>
    <hyperlink ref="C141" r:id="rId57" display="http://specs.cars-directory.net/toyota/lite_ace/2.0_FXV_32281.html"/>
    <hyperlink ref="C143" r:id="rId58" display="http://specs.cars-directory.net/toyota/mark_ii/2.0_Grande_31750.html"/>
    <hyperlink ref="C144" r:id="rId59" display="http://specs.cars-directory.net/toyota/sprinter/2.2D_LX_28540.html"/>
    <hyperlink ref="C145" r:id="rId60" display="http://specs.cars-directory.net/toyota/sprinter/2.2D_LX_28540.html"/>
    <hyperlink ref="C151" r:id="rId61" display="http://specs.cars-directory.net/toyota/tercel/1.3_Avenue_29235.html"/>
    <hyperlink ref="C150" r:id="rId62" display="http://specs.cars-directory.net/toyota/tercel/1.5DT_Joinus_29358.html"/>
    <hyperlink ref="C152" r:id="rId63" display="http://specs.cars-directory.net/toyota/town_ace/1.8_Custom_high_roof_29389.html"/>
    <hyperlink ref="C154" r:id="rId64" display="http://specs.cars-directory.net/toyota/town_ace/2.0_Royal_Lounge_limited_skylight_roof_29554.html"/>
    <hyperlink ref="C155" r:id="rId65" display="http://specs.cars-directory.net/toyota/town_ace/2.0_Royal_Lounge_limited_skylight_roof_29554.html"/>
    <hyperlink ref="C145:C149" r:id="rId66" display="http://specs.cars-directory.net/toyota/land_cruiser/4.2DT_100_VX_32970.html"/>
    <hyperlink ref="C139:C143" r:id="rId67" display="http://specs.cars-directory.net/toyota/land_cruiser/4.5_80_GX_32745.html"/>
    <hyperlink ref="C137" r:id="rId68" display="http://specs.cars-directory.net/toyota/land_cruiser/4.2_GX_diesel_4WD_40314.html"/>
    <hyperlink ref="C117:C124" r:id="rId69" display="http://specs.cars-directory.net/toyota/land_cruiser/4.2_VX_diesel_turbo_4WD_40228.html"/>
    <hyperlink ref="C79" r:id="rId70" display="http://specs.cars-directory.net/nissan/terrano/2.7DT_R2m_16862.html"/>
    <hyperlink ref="C80" r:id="rId71" display="http://specs.cars-directory.net/nissan/terrano/3.0_R3m_16903.html"/>
    <hyperlink ref="C75" r:id="rId72" display="http://specs.cars-directory.net/nissan/sunny/1.8_GTS_14393.html"/>
    <hyperlink ref="C70" r:id="rId73" display="http://specs.cars-directory.net/nissan/sunny/1.3_EX_saloon_14327.html"/>
    <hyperlink ref="C71" r:id="rId74" display="http://specs.cars-directory.net/nissan/sunny/1.6_GTS_14364.html"/>
    <hyperlink ref="C72" r:id="rId75" display="http://specs.cars-directory.net/nissan/sunny/1.7D_EX_saloon_14372.html"/>
    <hyperlink ref="C73" r:id="rId76" display="http://specs.cars-directory.net/nissan/sunny/1.7D_EX_saloon_14376.html"/>
    <hyperlink ref="C74" r:id="rId77" display="http://specs.cars-directory.net/nissan/sunny/1.8_GT-S_14391.html"/>
    <hyperlink ref="C76" r:id="rId78" display="http://specs.cars-directory.net/nissan/sunny_california/1.5_Sanjose_14710.html"/>
    <hyperlink ref="C77" r:id="rId79" display="http://specs.cars-directory.net/nissan/sunny_california/1.5_Type_A_14718.html"/>
    <hyperlink ref="C136" r:id="rId80" display="http://specs.cars-directory.net/toyota/hiace/2.0_Custom_30021.html"/>
    <hyperlink ref="C133" r:id="rId81" display="http://specs.cars-directory.net/toyota/hiace/2.4_Custom_30032.html"/>
    <hyperlink ref="C134" r:id="rId82" display="http://specs.cars-directory.net/toyota/hiace/2.4D_Custom_30057.html"/>
    <hyperlink ref="C135" r:id="rId83" display="http://specs.cars-directory.net/toyota/hiace/2.8D_Deluxe_long_30069.html"/>
    <hyperlink ref="C146" r:id="rId84" display="http://specs.cars-directory.net/toyota/starlet/1.5D_Soleil_28114.html"/>
    <hyperlink ref="C147" r:id="rId85" display="http://specs.cars-directory.net/toyota/starlet/1.5D_X_28136.html"/>
    <hyperlink ref="C148" r:id="rId86" display="http://specs.cars-directory.net/toyota/starlet/1.5D_Soleil_28114.html"/>
    <hyperlink ref="C149" r:id="rId87" display="http://specs.cars-directory.net/toyota/starlet/1.5D_X_28136.html"/>
    <hyperlink ref="C162" r:id="rId88" display="http://specs.cars-directory.net/toyota/land_cruiser/4.2_LX_B_package_diesel_4WD_40801.html"/>
    <hyperlink ref="C161" r:id="rId89" display="http://specs.cars-directory.net/toyota/land_cruiser/4.2_GX_diesel_4WD_40314.html"/>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H246"/>
  <sheetViews>
    <sheetView workbookViewId="0">
      <pane ySplit="1" topLeftCell="A2" activePane="bottomLeft" state="frozen"/>
      <selection pane="bottomLeft" activeCell="C37" sqref="C37"/>
    </sheetView>
  </sheetViews>
  <sheetFormatPr defaultColWidth="9.140625" defaultRowHeight="15.75" x14ac:dyDescent="0.25"/>
  <cols>
    <col min="1" max="1" width="22.140625" style="40" customWidth="1"/>
    <col min="2" max="2" width="36.5703125" style="40" customWidth="1"/>
    <col min="3" max="3" width="43.5703125" style="314" customWidth="1"/>
    <col min="4" max="4" width="11.42578125" style="40" customWidth="1"/>
    <col min="5" max="5" width="9.140625" style="40"/>
    <col min="6" max="6" width="26.85546875" style="44" customWidth="1"/>
    <col min="7" max="7" width="34.2851562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customFormat="1" x14ac:dyDescent="0.25">
      <c r="A2" s="54" t="s">
        <v>86</v>
      </c>
      <c r="B2" s="54" t="s">
        <v>6729</v>
      </c>
      <c r="C2" s="252" t="s">
        <v>6727</v>
      </c>
      <c r="D2" s="336" t="s">
        <v>426</v>
      </c>
      <c r="E2" s="64">
        <v>1992</v>
      </c>
      <c r="F2" s="564">
        <v>17195</v>
      </c>
      <c r="G2" s="563" t="s">
        <v>5340</v>
      </c>
    </row>
    <row r="3" spans="1:7" customFormat="1" x14ac:dyDescent="0.25">
      <c r="A3" s="54" t="s">
        <v>86</v>
      </c>
      <c r="B3" s="54" t="s">
        <v>6728</v>
      </c>
      <c r="C3" s="252" t="s">
        <v>6727</v>
      </c>
      <c r="D3" s="336" t="s">
        <v>426</v>
      </c>
      <c r="E3" s="64">
        <v>1992</v>
      </c>
      <c r="F3" s="76">
        <v>20060</v>
      </c>
      <c r="G3" s="563" t="s">
        <v>5340</v>
      </c>
    </row>
    <row r="4" spans="1:7" x14ac:dyDescent="0.25">
      <c r="A4" s="33" t="s">
        <v>1916</v>
      </c>
      <c r="B4" s="38" t="s">
        <v>1715</v>
      </c>
      <c r="C4" s="171" t="s">
        <v>158</v>
      </c>
      <c r="D4" s="35" t="s">
        <v>44</v>
      </c>
      <c r="E4" s="33">
        <v>1992</v>
      </c>
      <c r="F4" s="43">
        <v>18998</v>
      </c>
      <c r="G4" s="33" t="s">
        <v>147</v>
      </c>
    </row>
    <row r="5" spans="1:7" x14ac:dyDescent="0.25">
      <c r="A5" s="221" t="s">
        <v>85</v>
      </c>
      <c r="B5" s="222" t="s">
        <v>3261</v>
      </c>
      <c r="C5" s="442" t="s">
        <v>1981</v>
      </c>
      <c r="D5" s="223"/>
      <c r="E5" s="221">
        <v>1992</v>
      </c>
      <c r="F5" s="545">
        <v>25650</v>
      </c>
      <c r="G5" s="221" t="s">
        <v>1956</v>
      </c>
    </row>
    <row r="6" spans="1:7" x14ac:dyDescent="0.25">
      <c r="A6" s="546" t="s">
        <v>85</v>
      </c>
      <c r="B6" s="546" t="s">
        <v>3265</v>
      </c>
      <c r="C6" s="547" t="s">
        <v>2845</v>
      </c>
      <c r="D6" s="546"/>
      <c r="E6" s="546">
        <v>1992</v>
      </c>
      <c r="F6" s="548">
        <v>42600</v>
      </c>
      <c r="G6" s="546" t="s">
        <v>1956</v>
      </c>
    </row>
    <row r="7" spans="1:7" x14ac:dyDescent="0.25">
      <c r="A7" s="546" t="s">
        <v>85</v>
      </c>
      <c r="B7" s="546" t="s">
        <v>3269</v>
      </c>
      <c r="C7" s="547" t="s">
        <v>1981</v>
      </c>
      <c r="D7" s="546"/>
      <c r="E7" s="546">
        <v>1992</v>
      </c>
      <c r="F7" s="549">
        <v>31500</v>
      </c>
      <c r="G7" s="546" t="s">
        <v>1835</v>
      </c>
    </row>
    <row r="8" spans="1:7" x14ac:dyDescent="0.25">
      <c r="A8" s="546" t="s">
        <v>85</v>
      </c>
      <c r="B8" s="546" t="s">
        <v>3270</v>
      </c>
      <c r="C8" s="547" t="s">
        <v>1981</v>
      </c>
      <c r="D8" s="546"/>
      <c r="E8" s="546">
        <v>1992</v>
      </c>
      <c r="F8" s="549">
        <v>39800</v>
      </c>
      <c r="G8" s="546" t="s">
        <v>1835</v>
      </c>
    </row>
    <row r="9" spans="1:7" x14ac:dyDescent="0.25">
      <c r="A9" s="54" t="s">
        <v>697</v>
      </c>
      <c r="B9" s="54" t="s">
        <v>2968</v>
      </c>
      <c r="C9" s="252">
        <v>4.5</v>
      </c>
      <c r="D9" s="54" t="s">
        <v>2961</v>
      </c>
      <c r="E9" s="54">
        <v>1992</v>
      </c>
      <c r="F9" s="230">
        <v>28200</v>
      </c>
      <c r="G9" s="54" t="s">
        <v>2960</v>
      </c>
    </row>
    <row r="10" spans="1:7" x14ac:dyDescent="0.25">
      <c r="A10" s="54" t="s">
        <v>697</v>
      </c>
      <c r="B10" s="54" t="s">
        <v>2991</v>
      </c>
      <c r="C10" s="252">
        <v>1.8</v>
      </c>
      <c r="D10" s="54" t="s">
        <v>438</v>
      </c>
      <c r="E10" s="54">
        <v>1992</v>
      </c>
      <c r="F10" s="124">
        <v>15100</v>
      </c>
      <c r="G10" s="54" t="s">
        <v>2964</v>
      </c>
    </row>
    <row r="11" spans="1:7" x14ac:dyDescent="0.25">
      <c r="A11" s="54" t="s">
        <v>697</v>
      </c>
      <c r="B11" s="54" t="s">
        <v>2966</v>
      </c>
      <c r="C11" s="252">
        <v>1.9</v>
      </c>
      <c r="D11" s="54" t="s">
        <v>438</v>
      </c>
      <c r="E11" s="54">
        <v>1992</v>
      </c>
      <c r="F11" s="124">
        <v>15650</v>
      </c>
      <c r="G11" s="54" t="s">
        <v>2964</v>
      </c>
    </row>
    <row r="12" spans="1:7" x14ac:dyDescent="0.25">
      <c r="A12" s="54" t="s">
        <v>697</v>
      </c>
      <c r="B12" s="54" t="s">
        <v>2989</v>
      </c>
      <c r="C12" s="252">
        <v>2</v>
      </c>
      <c r="D12" s="54" t="s">
        <v>438</v>
      </c>
      <c r="E12" s="54">
        <v>1992</v>
      </c>
      <c r="F12" s="230">
        <v>16200</v>
      </c>
      <c r="G12" s="54" t="s">
        <v>2964</v>
      </c>
    </row>
    <row r="13" spans="1:7" x14ac:dyDescent="0.25">
      <c r="A13" s="54" t="s">
        <v>697</v>
      </c>
      <c r="B13" s="54" t="s">
        <v>2987</v>
      </c>
      <c r="C13" s="252">
        <v>2.2000000000000002</v>
      </c>
      <c r="D13" s="54" t="s">
        <v>438</v>
      </c>
      <c r="E13" s="54">
        <v>1992</v>
      </c>
      <c r="F13" s="230">
        <v>17700</v>
      </c>
      <c r="G13" s="54" t="s">
        <v>2964</v>
      </c>
    </row>
    <row r="14" spans="1:7" x14ac:dyDescent="0.25">
      <c r="A14" s="54" t="s">
        <v>697</v>
      </c>
      <c r="B14" s="54" t="s">
        <v>2985</v>
      </c>
      <c r="C14" s="252">
        <v>2.2999999999999998</v>
      </c>
      <c r="D14" s="54" t="s">
        <v>438</v>
      </c>
      <c r="E14" s="54">
        <v>1992</v>
      </c>
      <c r="F14" s="230">
        <v>19250</v>
      </c>
      <c r="G14" s="54" t="s">
        <v>2964</v>
      </c>
    </row>
    <row r="15" spans="1:7" x14ac:dyDescent="0.25">
      <c r="A15" s="54" t="s">
        <v>697</v>
      </c>
      <c r="B15" s="54" t="s">
        <v>2983</v>
      </c>
      <c r="C15" s="252">
        <v>2.4</v>
      </c>
      <c r="D15" s="54" t="s">
        <v>438</v>
      </c>
      <c r="E15" s="54">
        <v>1992</v>
      </c>
      <c r="F15" s="230">
        <v>20150</v>
      </c>
      <c r="G15" s="54" t="s">
        <v>2964</v>
      </c>
    </row>
    <row r="16" spans="1:7" x14ac:dyDescent="0.25">
      <c r="A16" s="54" t="s">
        <v>697</v>
      </c>
      <c r="B16" s="54" t="s">
        <v>2981</v>
      </c>
      <c r="C16" s="252">
        <v>2.5</v>
      </c>
      <c r="D16" s="54" t="s">
        <v>438</v>
      </c>
      <c r="E16" s="54">
        <v>1992</v>
      </c>
      <c r="F16" s="230">
        <v>21600</v>
      </c>
      <c r="G16" s="54" t="s">
        <v>2964</v>
      </c>
    </row>
    <row r="17" spans="1:7" x14ac:dyDescent="0.25">
      <c r="A17" s="54" t="s">
        <v>697</v>
      </c>
      <c r="B17" s="54" t="s">
        <v>2980</v>
      </c>
      <c r="C17" s="252">
        <v>2.7</v>
      </c>
      <c r="D17" s="54" t="s">
        <v>2961</v>
      </c>
      <c r="E17" s="54">
        <v>1992</v>
      </c>
      <c r="F17" s="230">
        <v>22450</v>
      </c>
      <c r="G17" s="170" t="s">
        <v>2979</v>
      </c>
    </row>
    <row r="18" spans="1:7" x14ac:dyDescent="0.25">
      <c r="A18" s="54" t="s">
        <v>697</v>
      </c>
      <c r="B18" s="54" t="s">
        <v>2975</v>
      </c>
      <c r="C18" s="252">
        <v>3</v>
      </c>
      <c r="D18" s="54" t="s">
        <v>438</v>
      </c>
      <c r="E18" s="54">
        <v>1992</v>
      </c>
      <c r="F18" s="230">
        <v>24400</v>
      </c>
      <c r="G18" s="54" t="s">
        <v>2960</v>
      </c>
    </row>
    <row r="19" spans="1:7" x14ac:dyDescent="0.25">
      <c r="A19" s="54" t="s">
        <v>697</v>
      </c>
      <c r="B19" s="54" t="s">
        <v>2973</v>
      </c>
      <c r="C19" s="252">
        <v>3.2</v>
      </c>
      <c r="D19" s="54" t="s">
        <v>2961</v>
      </c>
      <c r="E19" s="54">
        <v>1992</v>
      </c>
      <c r="F19" s="230">
        <v>25500</v>
      </c>
      <c r="G19" s="54" t="s">
        <v>2960</v>
      </c>
    </row>
    <row r="20" spans="1:7" x14ac:dyDescent="0.25">
      <c r="A20" s="54" t="s">
        <v>697</v>
      </c>
      <c r="B20" s="54" t="s">
        <v>2971</v>
      </c>
      <c r="C20" s="252">
        <v>3.5</v>
      </c>
      <c r="D20" s="54" t="s">
        <v>2961</v>
      </c>
      <c r="E20" s="54">
        <v>1992</v>
      </c>
      <c r="F20" s="230">
        <v>26400</v>
      </c>
      <c r="G20" s="54" t="s">
        <v>2960</v>
      </c>
    </row>
    <row r="21" spans="1:7" x14ac:dyDescent="0.25">
      <c r="A21" s="54" t="s">
        <v>697</v>
      </c>
      <c r="B21" s="54" t="s">
        <v>2969</v>
      </c>
      <c r="C21" s="252">
        <v>4</v>
      </c>
      <c r="D21" s="54" t="s">
        <v>2961</v>
      </c>
      <c r="E21" s="54">
        <v>1992</v>
      </c>
      <c r="F21" s="230">
        <v>27300</v>
      </c>
      <c r="G21" s="54" t="s">
        <v>2960</v>
      </c>
    </row>
    <row r="22" spans="1:7" x14ac:dyDescent="0.25">
      <c r="A22" s="54" t="s">
        <v>697</v>
      </c>
      <c r="B22" s="54" t="s">
        <v>2963</v>
      </c>
      <c r="C22" s="252">
        <v>4</v>
      </c>
      <c r="D22" s="54" t="s">
        <v>2961</v>
      </c>
      <c r="E22" s="54">
        <v>1992</v>
      </c>
      <c r="F22" s="230">
        <v>27750</v>
      </c>
      <c r="G22" s="54" t="s">
        <v>2960</v>
      </c>
    </row>
    <row r="23" spans="1:7" x14ac:dyDescent="0.25">
      <c r="A23" s="54" t="s">
        <v>697</v>
      </c>
      <c r="B23" s="54" t="s">
        <v>2994</v>
      </c>
      <c r="C23" s="252">
        <v>5</v>
      </c>
      <c r="D23" s="54" t="s">
        <v>2993</v>
      </c>
      <c r="E23" s="54">
        <v>1992</v>
      </c>
      <c r="F23" s="124">
        <v>15000</v>
      </c>
      <c r="G23" s="81" t="s">
        <v>2992</v>
      </c>
    </row>
    <row r="24" spans="1:7" x14ac:dyDescent="0.25">
      <c r="A24" s="54" t="s">
        <v>2978</v>
      </c>
      <c r="B24" s="54" t="s">
        <v>2977</v>
      </c>
      <c r="C24" s="252">
        <v>2.8</v>
      </c>
      <c r="D24" s="54" t="s">
        <v>2961</v>
      </c>
      <c r="E24" s="54">
        <v>1992</v>
      </c>
      <c r="F24" s="230">
        <v>23550</v>
      </c>
      <c r="G24" s="54" t="s">
        <v>2976</v>
      </c>
    </row>
    <row r="25" spans="1:7" customFormat="1" x14ac:dyDescent="0.25">
      <c r="A25" s="54" t="s">
        <v>117</v>
      </c>
      <c r="B25" s="33" t="s">
        <v>6617</v>
      </c>
      <c r="C25" s="169"/>
      <c r="D25" s="54"/>
      <c r="E25" s="64">
        <v>1992</v>
      </c>
      <c r="F25" s="55">
        <v>60500</v>
      </c>
      <c r="G25" s="80" t="s">
        <v>3212</v>
      </c>
    </row>
    <row r="26" spans="1:7" customFormat="1" x14ac:dyDescent="0.25">
      <c r="A26" s="54" t="s">
        <v>117</v>
      </c>
      <c r="B26" s="33" t="s">
        <v>6616</v>
      </c>
      <c r="C26" s="169"/>
      <c r="D26" s="54"/>
      <c r="E26" s="64">
        <v>1992</v>
      </c>
      <c r="F26" s="55">
        <v>73500</v>
      </c>
      <c r="G26" s="80" t="s">
        <v>3211</v>
      </c>
    </row>
    <row r="27" spans="1:7" customFormat="1" x14ac:dyDescent="0.25">
      <c r="A27" s="54" t="s">
        <v>117</v>
      </c>
      <c r="B27" s="33" t="s">
        <v>6615</v>
      </c>
      <c r="C27" s="169"/>
      <c r="D27" s="54"/>
      <c r="E27" s="64">
        <v>1992</v>
      </c>
      <c r="F27" s="55">
        <v>62500</v>
      </c>
      <c r="G27" s="80" t="s">
        <v>3212</v>
      </c>
    </row>
    <row r="28" spans="1:7" customFormat="1" x14ac:dyDescent="0.25">
      <c r="A28" s="54" t="s">
        <v>117</v>
      </c>
      <c r="B28" s="33" t="s">
        <v>6615</v>
      </c>
      <c r="C28" s="169"/>
      <c r="D28" s="54"/>
      <c r="E28" s="64">
        <v>1992</v>
      </c>
      <c r="F28" s="55">
        <v>75500</v>
      </c>
      <c r="G28" s="80" t="s">
        <v>3211</v>
      </c>
    </row>
    <row r="29" spans="1:7" customFormat="1" x14ac:dyDescent="0.25">
      <c r="A29" s="54" t="s">
        <v>117</v>
      </c>
      <c r="B29" s="33" t="s">
        <v>6614</v>
      </c>
      <c r="C29" s="169"/>
      <c r="D29" s="54"/>
      <c r="E29" s="64">
        <v>1992</v>
      </c>
      <c r="F29" s="55">
        <v>64500</v>
      </c>
      <c r="G29" s="80" t="s">
        <v>3212</v>
      </c>
    </row>
    <row r="30" spans="1:7" customFormat="1" x14ac:dyDescent="0.25">
      <c r="A30" s="54" t="s">
        <v>117</v>
      </c>
      <c r="B30" s="33" t="s">
        <v>6614</v>
      </c>
      <c r="C30" s="169"/>
      <c r="D30" s="54"/>
      <c r="E30" s="64">
        <v>1992</v>
      </c>
      <c r="F30" s="55">
        <v>77000</v>
      </c>
      <c r="G30" s="80" t="s">
        <v>3211</v>
      </c>
    </row>
    <row r="31" spans="1:7" customFormat="1" x14ac:dyDescent="0.25">
      <c r="A31" s="54" t="s">
        <v>117</v>
      </c>
      <c r="B31" s="33" t="s">
        <v>6613</v>
      </c>
      <c r="C31" s="169"/>
      <c r="D31" s="54"/>
      <c r="E31" s="64">
        <v>1992</v>
      </c>
      <c r="F31" s="55">
        <v>66500</v>
      </c>
      <c r="G31" s="80" t="s">
        <v>3212</v>
      </c>
    </row>
    <row r="32" spans="1:7" s="183" customFormat="1" x14ac:dyDescent="0.25">
      <c r="A32" s="54" t="s">
        <v>117</v>
      </c>
      <c r="B32" s="33" t="s">
        <v>6613</v>
      </c>
      <c r="C32" s="169"/>
      <c r="D32" s="54"/>
      <c r="E32" s="64">
        <v>1992</v>
      </c>
      <c r="F32" s="55">
        <v>79000</v>
      </c>
      <c r="G32" s="80" t="s">
        <v>3211</v>
      </c>
    </row>
    <row r="33" spans="1:7" customFormat="1" x14ac:dyDescent="0.25">
      <c r="A33" s="54" t="s">
        <v>117</v>
      </c>
      <c r="B33" s="33" t="s">
        <v>6618</v>
      </c>
      <c r="C33" s="169"/>
      <c r="D33" s="54"/>
      <c r="E33" s="64">
        <v>1992</v>
      </c>
      <c r="F33" s="55">
        <v>66600</v>
      </c>
      <c r="G33" s="80" t="s">
        <v>3212</v>
      </c>
    </row>
    <row r="34" spans="1:7" customFormat="1" x14ac:dyDescent="0.25">
      <c r="A34" s="54" t="s">
        <v>117</v>
      </c>
      <c r="B34" s="33" t="s">
        <v>6618</v>
      </c>
      <c r="C34" s="169"/>
      <c r="D34" s="54"/>
      <c r="E34" s="64">
        <v>1992</v>
      </c>
      <c r="F34" s="55">
        <v>79250</v>
      </c>
      <c r="G34" s="80" t="s">
        <v>3211</v>
      </c>
    </row>
    <row r="35" spans="1:7" customFormat="1" x14ac:dyDescent="0.25">
      <c r="A35" s="54" t="s">
        <v>117</v>
      </c>
      <c r="B35" s="33" t="s">
        <v>6611</v>
      </c>
      <c r="C35" s="169"/>
      <c r="D35" s="54"/>
      <c r="E35" s="64">
        <v>1992</v>
      </c>
      <c r="F35" s="55">
        <v>66700</v>
      </c>
      <c r="G35" s="80" t="s">
        <v>3212</v>
      </c>
    </row>
    <row r="36" spans="1:7" customFormat="1" x14ac:dyDescent="0.25">
      <c r="A36" s="54" t="s">
        <v>117</v>
      </c>
      <c r="B36" s="33" t="s">
        <v>6611</v>
      </c>
      <c r="C36" s="169"/>
      <c r="D36" s="54"/>
      <c r="E36" s="64">
        <v>1992</v>
      </c>
      <c r="F36" s="55">
        <v>79500</v>
      </c>
      <c r="G36" s="80" t="s">
        <v>3211</v>
      </c>
    </row>
    <row r="37" spans="1:7" customFormat="1" x14ac:dyDescent="0.25">
      <c r="A37" s="54" t="s">
        <v>117</v>
      </c>
      <c r="B37" s="33" t="s">
        <v>6610</v>
      </c>
      <c r="C37" s="169"/>
      <c r="D37" s="54"/>
      <c r="E37" s="64">
        <v>1992</v>
      </c>
      <c r="F37" s="55">
        <v>66800</v>
      </c>
      <c r="G37" s="80" t="s">
        <v>3212</v>
      </c>
    </row>
    <row r="38" spans="1:7" customFormat="1" x14ac:dyDescent="0.25">
      <c r="A38" s="54" t="s">
        <v>117</v>
      </c>
      <c r="B38" s="33" t="s">
        <v>6610</v>
      </c>
      <c r="C38" s="169"/>
      <c r="D38" s="54"/>
      <c r="E38" s="64">
        <v>1992</v>
      </c>
      <c r="F38" s="55">
        <v>79750</v>
      </c>
      <c r="G38" s="80" t="s">
        <v>3211</v>
      </c>
    </row>
    <row r="39" spans="1:7" customFormat="1" x14ac:dyDescent="0.25">
      <c r="A39" s="54" t="s">
        <v>117</v>
      </c>
      <c r="B39" s="33" t="s">
        <v>6609</v>
      </c>
      <c r="C39" s="169"/>
      <c r="D39" s="54"/>
      <c r="E39" s="64">
        <v>1992</v>
      </c>
      <c r="F39" s="55">
        <v>66900</v>
      </c>
      <c r="G39" s="80" t="s">
        <v>3212</v>
      </c>
    </row>
    <row r="40" spans="1:7" customFormat="1" x14ac:dyDescent="0.25">
      <c r="A40" s="54" t="s">
        <v>117</v>
      </c>
      <c r="B40" s="33" t="s">
        <v>6609</v>
      </c>
      <c r="C40" s="169"/>
      <c r="D40" s="54"/>
      <c r="E40" s="64">
        <v>1992</v>
      </c>
      <c r="F40" s="55">
        <v>80000</v>
      </c>
      <c r="G40" s="80" t="s">
        <v>3211</v>
      </c>
    </row>
    <row r="41" spans="1:7" customFormat="1" x14ac:dyDescent="0.25">
      <c r="A41" s="54" t="s">
        <v>117</v>
      </c>
      <c r="B41" s="33" t="s">
        <v>6608</v>
      </c>
      <c r="C41" s="169"/>
      <c r="D41" s="54"/>
      <c r="E41" s="64">
        <v>1992</v>
      </c>
      <c r="F41" s="55">
        <v>67000</v>
      </c>
      <c r="G41" s="80" t="s">
        <v>3212</v>
      </c>
    </row>
    <row r="42" spans="1:7" customFormat="1" x14ac:dyDescent="0.25">
      <c r="A42" s="54" t="s">
        <v>117</v>
      </c>
      <c r="B42" s="33" t="s">
        <v>6608</v>
      </c>
      <c r="C42" s="169"/>
      <c r="D42" s="54"/>
      <c r="E42" s="64">
        <v>1992</v>
      </c>
      <c r="F42" s="55">
        <v>80250</v>
      </c>
      <c r="G42" s="80" t="s">
        <v>3211</v>
      </c>
    </row>
    <row r="43" spans="1:7" customFormat="1" x14ac:dyDescent="0.25">
      <c r="A43" s="54" t="s">
        <v>117</v>
      </c>
      <c r="B43" s="33" t="s">
        <v>6607</v>
      </c>
      <c r="C43" s="169"/>
      <c r="D43" s="54"/>
      <c r="E43" s="64">
        <v>1992</v>
      </c>
      <c r="F43" s="55">
        <v>67100</v>
      </c>
      <c r="G43" s="80" t="s">
        <v>3212</v>
      </c>
    </row>
    <row r="44" spans="1:7" customFormat="1" x14ac:dyDescent="0.25">
      <c r="A44" s="54" t="s">
        <v>117</v>
      </c>
      <c r="B44" s="33" t="s">
        <v>6607</v>
      </c>
      <c r="C44" s="169"/>
      <c r="D44" s="54"/>
      <c r="E44" s="64">
        <v>1992</v>
      </c>
      <c r="F44" s="55">
        <v>80500</v>
      </c>
      <c r="G44" s="80" t="s">
        <v>3211</v>
      </c>
    </row>
    <row r="45" spans="1:7" customFormat="1" x14ac:dyDescent="0.25">
      <c r="A45" s="54" t="s">
        <v>117</v>
      </c>
      <c r="B45" s="33" t="s">
        <v>6606</v>
      </c>
      <c r="C45" s="169"/>
      <c r="D45" s="54"/>
      <c r="E45" s="64">
        <v>1992</v>
      </c>
      <c r="F45" s="55">
        <v>67200</v>
      </c>
      <c r="G45" s="80" t="s">
        <v>3212</v>
      </c>
    </row>
    <row r="46" spans="1:7" customFormat="1" x14ac:dyDescent="0.25">
      <c r="A46" s="54" t="s">
        <v>117</v>
      </c>
      <c r="B46" s="33" t="s">
        <v>6606</v>
      </c>
      <c r="C46" s="169"/>
      <c r="D46" s="54"/>
      <c r="E46" s="64">
        <v>1992</v>
      </c>
      <c r="F46" s="55">
        <v>80750</v>
      </c>
      <c r="G46" s="80" t="s">
        <v>3211</v>
      </c>
    </row>
    <row r="47" spans="1:7" customFormat="1" x14ac:dyDescent="0.25">
      <c r="A47" s="54" t="s">
        <v>117</v>
      </c>
      <c r="B47" s="33" t="s">
        <v>6605</v>
      </c>
      <c r="C47" s="169"/>
      <c r="D47" s="54"/>
      <c r="E47" s="64">
        <v>1992</v>
      </c>
      <c r="F47" s="55">
        <v>67300</v>
      </c>
      <c r="G47" s="80" t="s">
        <v>3212</v>
      </c>
    </row>
    <row r="48" spans="1:7" customFormat="1" x14ac:dyDescent="0.25">
      <c r="A48" s="54" t="s">
        <v>117</v>
      </c>
      <c r="B48" s="33" t="s">
        <v>6605</v>
      </c>
      <c r="C48" s="169"/>
      <c r="D48" s="54"/>
      <c r="E48" s="64">
        <v>1992</v>
      </c>
      <c r="F48" s="55">
        <v>81000</v>
      </c>
      <c r="G48" s="80" t="s">
        <v>3211</v>
      </c>
    </row>
    <row r="49" spans="1:7" customFormat="1" x14ac:dyDescent="0.25">
      <c r="A49" s="33" t="s">
        <v>129</v>
      </c>
      <c r="B49" s="33" t="s">
        <v>6604</v>
      </c>
      <c r="C49" s="169"/>
      <c r="D49" s="54"/>
      <c r="E49" s="64">
        <v>1992</v>
      </c>
      <c r="F49" s="55">
        <v>67400</v>
      </c>
      <c r="G49" s="80" t="s">
        <v>3212</v>
      </c>
    </row>
    <row r="50" spans="1:7" customFormat="1" x14ac:dyDescent="0.25">
      <c r="A50" s="33" t="s">
        <v>129</v>
      </c>
      <c r="B50" s="33" t="s">
        <v>6604</v>
      </c>
      <c r="C50" s="169"/>
      <c r="D50" s="54"/>
      <c r="E50" s="64">
        <v>1992</v>
      </c>
      <c r="F50" s="55">
        <v>81250</v>
      </c>
      <c r="G50" s="80" t="s">
        <v>3211</v>
      </c>
    </row>
    <row r="51" spans="1:7" customFormat="1" x14ac:dyDescent="0.25">
      <c r="A51" s="33" t="s">
        <v>129</v>
      </c>
      <c r="B51" s="33" t="s">
        <v>6603</v>
      </c>
      <c r="C51" s="169"/>
      <c r="D51" s="54"/>
      <c r="E51" s="64">
        <v>1992</v>
      </c>
      <c r="F51" s="55">
        <v>67500</v>
      </c>
      <c r="G51" s="80" t="s">
        <v>3212</v>
      </c>
    </row>
    <row r="52" spans="1:7" customFormat="1" x14ac:dyDescent="0.25">
      <c r="A52" s="33" t="s">
        <v>129</v>
      </c>
      <c r="B52" s="33" t="s">
        <v>6603</v>
      </c>
      <c r="C52" s="169"/>
      <c r="D52" s="54"/>
      <c r="E52" s="64">
        <v>1992</v>
      </c>
      <c r="F52" s="55">
        <v>81500</v>
      </c>
      <c r="G52" s="80" t="s">
        <v>3211</v>
      </c>
    </row>
    <row r="53" spans="1:7" x14ac:dyDescent="0.25">
      <c r="A53" s="33" t="s">
        <v>117</v>
      </c>
      <c r="B53" s="33" t="s">
        <v>239</v>
      </c>
      <c r="C53" s="171" t="s">
        <v>240</v>
      </c>
      <c r="D53" s="33" t="s">
        <v>125</v>
      </c>
      <c r="E53" s="41" t="s">
        <v>294</v>
      </c>
      <c r="F53" s="42" t="s">
        <v>295</v>
      </c>
      <c r="G53" s="33"/>
    </row>
    <row r="54" spans="1:7" x14ac:dyDescent="0.25">
      <c r="A54" s="33" t="s">
        <v>117</v>
      </c>
      <c r="B54" s="33" t="s">
        <v>239</v>
      </c>
      <c r="C54" s="171" t="s">
        <v>243</v>
      </c>
      <c r="D54" s="33" t="s">
        <v>125</v>
      </c>
      <c r="E54" s="41" t="s">
        <v>294</v>
      </c>
      <c r="F54" s="42" t="s">
        <v>296</v>
      </c>
      <c r="G54" s="33"/>
    </row>
    <row r="55" spans="1:7" x14ac:dyDescent="0.25">
      <c r="A55" s="33" t="s">
        <v>117</v>
      </c>
      <c r="B55" s="33" t="s">
        <v>239</v>
      </c>
      <c r="C55" s="171" t="s">
        <v>297</v>
      </c>
      <c r="D55" s="33" t="s">
        <v>125</v>
      </c>
      <c r="E55" s="41" t="s">
        <v>294</v>
      </c>
      <c r="F55" s="42" t="s">
        <v>298</v>
      </c>
      <c r="G55" s="33"/>
    </row>
    <row r="56" spans="1:7" x14ac:dyDescent="0.25">
      <c r="A56" s="33" t="s">
        <v>117</v>
      </c>
      <c r="B56" s="33" t="s">
        <v>239</v>
      </c>
      <c r="C56" s="171" t="s">
        <v>299</v>
      </c>
      <c r="D56" s="33" t="s">
        <v>125</v>
      </c>
      <c r="E56" s="41" t="s">
        <v>294</v>
      </c>
      <c r="F56" s="42" t="s">
        <v>300</v>
      </c>
      <c r="G56" s="33"/>
    </row>
    <row r="57" spans="1:7" x14ac:dyDescent="0.25">
      <c r="A57" s="33" t="s">
        <v>117</v>
      </c>
      <c r="B57" s="33" t="s">
        <v>239</v>
      </c>
      <c r="C57" s="171" t="s">
        <v>299</v>
      </c>
      <c r="D57" s="33" t="s">
        <v>44</v>
      </c>
      <c r="E57" s="41" t="s">
        <v>294</v>
      </c>
      <c r="F57" s="42" t="s">
        <v>301</v>
      </c>
      <c r="G57" s="33"/>
    </row>
    <row r="58" spans="1:7" x14ac:dyDescent="0.25">
      <c r="A58" s="33" t="s">
        <v>117</v>
      </c>
      <c r="B58" s="33" t="s">
        <v>239</v>
      </c>
      <c r="C58" s="171" t="s">
        <v>245</v>
      </c>
      <c r="D58" s="33" t="s">
        <v>125</v>
      </c>
      <c r="E58" s="41" t="s">
        <v>294</v>
      </c>
      <c r="F58" s="42" t="s">
        <v>302</v>
      </c>
      <c r="G58" s="33"/>
    </row>
    <row r="59" spans="1:7" x14ac:dyDescent="0.25">
      <c r="A59" s="33" t="s">
        <v>117</v>
      </c>
      <c r="B59" s="33" t="s">
        <v>239</v>
      </c>
      <c r="C59" s="171" t="s">
        <v>245</v>
      </c>
      <c r="D59" s="33" t="s">
        <v>44</v>
      </c>
      <c r="E59" s="41" t="s">
        <v>294</v>
      </c>
      <c r="F59" s="42" t="s">
        <v>303</v>
      </c>
      <c r="G59" s="33"/>
    </row>
    <row r="60" spans="1:7" x14ac:dyDescent="0.25">
      <c r="A60" s="33" t="s">
        <v>117</v>
      </c>
      <c r="B60" s="33" t="s">
        <v>239</v>
      </c>
      <c r="C60" s="171" t="s">
        <v>248</v>
      </c>
      <c r="D60" s="33" t="s">
        <v>125</v>
      </c>
      <c r="E60" s="41" t="s">
        <v>294</v>
      </c>
      <c r="F60" s="42" t="s">
        <v>304</v>
      </c>
      <c r="G60" s="33"/>
    </row>
    <row r="61" spans="1:7" x14ac:dyDescent="0.25">
      <c r="A61" s="33" t="s">
        <v>117</v>
      </c>
      <c r="B61" s="33" t="s">
        <v>239</v>
      </c>
      <c r="C61" s="171" t="s">
        <v>250</v>
      </c>
      <c r="D61" s="33" t="s">
        <v>44</v>
      </c>
      <c r="E61" s="41" t="s">
        <v>294</v>
      </c>
      <c r="F61" s="42" t="s">
        <v>305</v>
      </c>
      <c r="G61" s="33"/>
    </row>
    <row r="62" spans="1:7" x14ac:dyDescent="0.25">
      <c r="A62" s="33" t="s">
        <v>117</v>
      </c>
      <c r="B62" s="33" t="s">
        <v>239</v>
      </c>
      <c r="C62" s="171" t="s">
        <v>308</v>
      </c>
      <c r="D62" s="33" t="s">
        <v>44</v>
      </c>
      <c r="E62" s="41" t="s">
        <v>294</v>
      </c>
      <c r="F62" s="42" t="s">
        <v>309</v>
      </c>
      <c r="G62" s="33"/>
    </row>
    <row r="63" spans="1:7" x14ac:dyDescent="0.25">
      <c r="A63" s="33" t="s">
        <v>117</v>
      </c>
      <c r="B63" s="33" t="s">
        <v>239</v>
      </c>
      <c r="C63" s="171" t="s">
        <v>306</v>
      </c>
      <c r="D63" s="33" t="s">
        <v>125</v>
      </c>
      <c r="E63" s="41" t="s">
        <v>294</v>
      </c>
      <c r="F63" s="42" t="s">
        <v>307</v>
      </c>
      <c r="G63" s="33"/>
    </row>
    <row r="64" spans="1:7" x14ac:dyDescent="0.25">
      <c r="A64" s="33" t="s">
        <v>117</v>
      </c>
      <c r="B64" s="33" t="s">
        <v>310</v>
      </c>
      <c r="C64" s="171" t="s">
        <v>311</v>
      </c>
      <c r="D64" s="33" t="s">
        <v>44</v>
      </c>
      <c r="E64" s="41" t="s">
        <v>294</v>
      </c>
      <c r="F64" s="42" t="s">
        <v>312</v>
      </c>
      <c r="G64" s="33"/>
    </row>
    <row r="65" spans="1:7" x14ac:dyDescent="0.25">
      <c r="A65" s="33" t="s">
        <v>117</v>
      </c>
      <c r="B65" s="33" t="s">
        <v>313</v>
      </c>
      <c r="C65" s="171" t="s">
        <v>314</v>
      </c>
      <c r="D65" s="33" t="s">
        <v>125</v>
      </c>
      <c r="E65" s="41" t="s">
        <v>294</v>
      </c>
      <c r="F65" s="42" t="s">
        <v>315</v>
      </c>
      <c r="G65" s="33"/>
    </row>
    <row r="66" spans="1:7" x14ac:dyDescent="0.25">
      <c r="A66" s="33" t="s">
        <v>117</v>
      </c>
      <c r="B66" s="33" t="s">
        <v>313</v>
      </c>
      <c r="C66" s="171" t="s">
        <v>314</v>
      </c>
      <c r="D66" s="33" t="s">
        <v>44</v>
      </c>
      <c r="E66" s="41" t="s">
        <v>294</v>
      </c>
      <c r="F66" s="42" t="s">
        <v>316</v>
      </c>
      <c r="G66" s="33"/>
    </row>
    <row r="67" spans="1:7" x14ac:dyDescent="0.25">
      <c r="A67" s="33" t="s">
        <v>117</v>
      </c>
      <c r="B67" s="33" t="s">
        <v>313</v>
      </c>
      <c r="C67" s="171" t="s">
        <v>317</v>
      </c>
      <c r="D67" s="33" t="s">
        <v>44</v>
      </c>
      <c r="E67" s="41" t="s">
        <v>294</v>
      </c>
      <c r="F67" s="42" t="s">
        <v>315</v>
      </c>
      <c r="G67" s="33"/>
    </row>
    <row r="68" spans="1:7" x14ac:dyDescent="0.25">
      <c r="A68" s="33" t="s">
        <v>117</v>
      </c>
      <c r="B68" s="33" t="s">
        <v>313</v>
      </c>
      <c r="C68" s="171" t="s">
        <v>317</v>
      </c>
      <c r="D68" s="33" t="s">
        <v>44</v>
      </c>
      <c r="E68" s="41" t="s">
        <v>294</v>
      </c>
      <c r="F68" s="42" t="s">
        <v>318</v>
      </c>
      <c r="G68" s="33"/>
    </row>
    <row r="69" spans="1:7" x14ac:dyDescent="0.25">
      <c r="A69" s="33" t="s">
        <v>117</v>
      </c>
      <c r="B69" s="33" t="s">
        <v>252</v>
      </c>
      <c r="C69" s="171" t="s">
        <v>253</v>
      </c>
      <c r="D69" s="33" t="s">
        <v>125</v>
      </c>
      <c r="E69" s="41" t="s">
        <v>294</v>
      </c>
      <c r="F69" s="42" t="s">
        <v>319</v>
      </c>
      <c r="G69" s="33"/>
    </row>
    <row r="70" spans="1:7" x14ac:dyDescent="0.25">
      <c r="A70" s="33" t="s">
        <v>117</v>
      </c>
      <c r="B70" s="33" t="s">
        <v>252</v>
      </c>
      <c r="C70" s="171" t="s">
        <v>253</v>
      </c>
      <c r="D70" s="33" t="s">
        <v>44</v>
      </c>
      <c r="E70" s="41" t="s">
        <v>294</v>
      </c>
      <c r="F70" s="42" t="s">
        <v>320</v>
      </c>
      <c r="G70" s="33"/>
    </row>
    <row r="71" spans="1:7" x14ac:dyDescent="0.25">
      <c r="A71" s="33" t="s">
        <v>117</v>
      </c>
      <c r="B71" s="33" t="s">
        <v>161</v>
      </c>
      <c r="C71" s="171" t="s">
        <v>165</v>
      </c>
      <c r="D71" s="33" t="s">
        <v>125</v>
      </c>
      <c r="E71" s="41" t="s">
        <v>294</v>
      </c>
      <c r="F71" s="42" t="s">
        <v>321</v>
      </c>
      <c r="G71" s="33"/>
    </row>
    <row r="72" spans="1:7" x14ac:dyDescent="0.25">
      <c r="A72" s="33" t="s">
        <v>117</v>
      </c>
      <c r="B72" s="33" t="s">
        <v>161</v>
      </c>
      <c r="C72" s="171" t="s">
        <v>165</v>
      </c>
      <c r="D72" s="33" t="s">
        <v>44</v>
      </c>
      <c r="E72" s="41" t="s">
        <v>294</v>
      </c>
      <c r="F72" s="42" t="s">
        <v>322</v>
      </c>
      <c r="G72" s="33"/>
    </row>
    <row r="73" spans="1:7" x14ac:dyDescent="0.25">
      <c r="A73" s="33" t="s">
        <v>117</v>
      </c>
      <c r="B73" s="33" t="s">
        <v>258</v>
      </c>
      <c r="C73" s="171" t="s">
        <v>259</v>
      </c>
      <c r="D73" s="33" t="s">
        <v>125</v>
      </c>
      <c r="E73" s="41" t="s">
        <v>294</v>
      </c>
      <c r="F73" s="42" t="s">
        <v>323</v>
      </c>
      <c r="G73" s="33"/>
    </row>
    <row r="74" spans="1:7" x14ac:dyDescent="0.25">
      <c r="A74" s="33" t="s">
        <v>117</v>
      </c>
      <c r="B74" s="33" t="s">
        <v>261</v>
      </c>
      <c r="C74" s="171" t="s">
        <v>198</v>
      </c>
      <c r="D74" s="33" t="s">
        <v>44</v>
      </c>
      <c r="E74" s="41" t="s">
        <v>294</v>
      </c>
      <c r="F74" s="42" t="s">
        <v>325</v>
      </c>
      <c r="G74" s="33"/>
    </row>
    <row r="75" spans="1:7" s="58" customFormat="1" x14ac:dyDescent="0.25">
      <c r="A75" s="33" t="s">
        <v>117</v>
      </c>
      <c r="B75" s="33" t="s">
        <v>261</v>
      </c>
      <c r="C75" s="171" t="s">
        <v>262</v>
      </c>
      <c r="D75" s="33" t="s">
        <v>44</v>
      </c>
      <c r="E75" s="41" t="s">
        <v>294</v>
      </c>
      <c r="F75" s="42" t="s">
        <v>324</v>
      </c>
      <c r="G75" s="33"/>
    </row>
    <row r="76" spans="1:7" s="58" customFormat="1" x14ac:dyDescent="0.25">
      <c r="A76" s="33" t="s">
        <v>117</v>
      </c>
      <c r="B76" s="33" t="s">
        <v>167</v>
      </c>
      <c r="C76" s="171" t="s">
        <v>265</v>
      </c>
      <c r="D76" s="33" t="s">
        <v>44</v>
      </c>
      <c r="E76" s="41" t="s">
        <v>294</v>
      </c>
      <c r="F76" s="42" t="s">
        <v>326</v>
      </c>
      <c r="G76" s="33"/>
    </row>
    <row r="77" spans="1:7" s="58" customFormat="1" x14ac:dyDescent="0.25">
      <c r="A77" s="33" t="s">
        <v>117</v>
      </c>
      <c r="B77" s="33" t="s">
        <v>327</v>
      </c>
      <c r="C77" s="171" t="s">
        <v>331</v>
      </c>
      <c r="D77" s="33" t="s">
        <v>44</v>
      </c>
      <c r="E77" s="41" t="s">
        <v>294</v>
      </c>
      <c r="F77" s="42" t="s">
        <v>332</v>
      </c>
      <c r="G77" s="33"/>
    </row>
    <row r="78" spans="1:7" s="58" customFormat="1" x14ac:dyDescent="0.25">
      <c r="A78" s="33" t="s">
        <v>117</v>
      </c>
      <c r="B78" s="33" t="s">
        <v>327</v>
      </c>
      <c r="C78" s="171" t="s">
        <v>331</v>
      </c>
      <c r="D78" s="33" t="s">
        <v>125</v>
      </c>
      <c r="E78" s="41" t="s">
        <v>294</v>
      </c>
      <c r="F78" s="42" t="s">
        <v>333</v>
      </c>
      <c r="G78" s="33"/>
    </row>
    <row r="79" spans="1:7" s="58" customFormat="1" x14ac:dyDescent="0.25">
      <c r="A79" s="33" t="s">
        <v>117</v>
      </c>
      <c r="B79" s="33" t="s">
        <v>327</v>
      </c>
      <c r="C79" s="171" t="s">
        <v>328</v>
      </c>
      <c r="D79" s="33" t="s">
        <v>125</v>
      </c>
      <c r="E79" s="41" t="s">
        <v>294</v>
      </c>
      <c r="F79" s="42" t="s">
        <v>329</v>
      </c>
      <c r="G79" s="33"/>
    </row>
    <row r="80" spans="1:7" s="58" customFormat="1" x14ac:dyDescent="0.25">
      <c r="A80" s="33" t="s">
        <v>117</v>
      </c>
      <c r="B80" s="33" t="s">
        <v>327</v>
      </c>
      <c r="C80" s="171" t="s">
        <v>328</v>
      </c>
      <c r="D80" s="33" t="s">
        <v>44</v>
      </c>
      <c r="E80" s="41" t="s">
        <v>294</v>
      </c>
      <c r="F80" s="42" t="s">
        <v>330</v>
      </c>
      <c r="G80" s="33"/>
    </row>
    <row r="81" spans="1:7" s="58" customFormat="1" x14ac:dyDescent="0.25">
      <c r="A81" s="33" t="s">
        <v>117</v>
      </c>
      <c r="B81" s="33" t="s">
        <v>202</v>
      </c>
      <c r="C81" s="171" t="s">
        <v>203</v>
      </c>
      <c r="D81" s="33" t="s">
        <v>125</v>
      </c>
      <c r="E81" s="41" t="s">
        <v>294</v>
      </c>
      <c r="F81" s="42" t="s">
        <v>334</v>
      </c>
      <c r="G81" s="33"/>
    </row>
    <row r="82" spans="1:7" s="58" customFormat="1" x14ac:dyDescent="0.25">
      <c r="A82" s="33" t="s">
        <v>117</v>
      </c>
      <c r="B82" s="33" t="s">
        <v>202</v>
      </c>
      <c r="C82" s="171" t="s">
        <v>205</v>
      </c>
      <c r="D82" s="33" t="s">
        <v>125</v>
      </c>
      <c r="E82" s="41" t="s">
        <v>294</v>
      </c>
      <c r="F82" s="42" t="s">
        <v>335</v>
      </c>
      <c r="G82" s="33"/>
    </row>
    <row r="83" spans="1:7" x14ac:dyDescent="0.25">
      <c r="A83" s="33" t="s">
        <v>117</v>
      </c>
      <c r="B83" s="33" t="s">
        <v>202</v>
      </c>
      <c r="C83" s="171" t="s">
        <v>205</v>
      </c>
      <c r="D83" s="33" t="s">
        <v>44</v>
      </c>
      <c r="E83" s="41" t="s">
        <v>294</v>
      </c>
      <c r="F83" s="42" t="s">
        <v>336</v>
      </c>
      <c r="G83" s="33"/>
    </row>
    <row r="84" spans="1:7" x14ac:dyDescent="0.25">
      <c r="A84" s="33" t="s">
        <v>117</v>
      </c>
      <c r="B84" s="33" t="s">
        <v>202</v>
      </c>
      <c r="C84" s="171" t="s">
        <v>206</v>
      </c>
      <c r="D84" s="33" t="s">
        <v>125</v>
      </c>
      <c r="E84" s="41" t="s">
        <v>294</v>
      </c>
      <c r="F84" s="42" t="s">
        <v>337</v>
      </c>
      <c r="G84" s="33"/>
    </row>
    <row r="85" spans="1:7" x14ac:dyDescent="0.25">
      <c r="A85" s="33" t="s">
        <v>117</v>
      </c>
      <c r="B85" s="33" t="s">
        <v>202</v>
      </c>
      <c r="C85" s="171" t="s">
        <v>271</v>
      </c>
      <c r="D85" s="33" t="s">
        <v>44</v>
      </c>
      <c r="E85" s="41" t="s">
        <v>294</v>
      </c>
      <c r="F85" s="42" t="s">
        <v>338</v>
      </c>
      <c r="G85" s="33"/>
    </row>
    <row r="86" spans="1:7" x14ac:dyDescent="0.25">
      <c r="A86" s="33" t="s">
        <v>117</v>
      </c>
      <c r="B86" s="33" t="s">
        <v>273</v>
      </c>
      <c r="C86" s="171" t="s">
        <v>274</v>
      </c>
      <c r="D86" s="33" t="s">
        <v>44</v>
      </c>
      <c r="E86" s="41" t="s">
        <v>294</v>
      </c>
      <c r="F86" s="42" t="s">
        <v>339</v>
      </c>
      <c r="G86" s="33"/>
    </row>
    <row r="87" spans="1:7" x14ac:dyDescent="0.25">
      <c r="A87" s="33" t="s">
        <v>64</v>
      </c>
      <c r="B87" s="33" t="s">
        <v>235</v>
      </c>
      <c r="C87" s="171" t="s">
        <v>236</v>
      </c>
      <c r="D87" s="33" t="s">
        <v>125</v>
      </c>
      <c r="E87" s="41" t="s">
        <v>294</v>
      </c>
      <c r="F87" s="43">
        <v>10029</v>
      </c>
      <c r="G87" s="33" t="s">
        <v>369</v>
      </c>
    </row>
    <row r="88" spans="1:7" x14ac:dyDescent="0.25">
      <c r="A88" s="33" t="s">
        <v>64</v>
      </c>
      <c r="B88" s="33" t="s">
        <v>235</v>
      </c>
      <c r="C88" s="171" t="s">
        <v>137</v>
      </c>
      <c r="D88" s="33" t="s">
        <v>125</v>
      </c>
      <c r="E88" s="41" t="s">
        <v>294</v>
      </c>
      <c r="F88" s="43">
        <v>16805</v>
      </c>
      <c r="G88" s="33" t="s">
        <v>135</v>
      </c>
    </row>
    <row r="89" spans="1:7" x14ac:dyDescent="0.25">
      <c r="A89" s="33" t="s">
        <v>64</v>
      </c>
      <c r="B89" s="33" t="s">
        <v>235</v>
      </c>
      <c r="C89" s="171" t="s">
        <v>237</v>
      </c>
      <c r="D89" s="33" t="s">
        <v>125</v>
      </c>
      <c r="E89" s="41" t="s">
        <v>294</v>
      </c>
      <c r="F89" s="43">
        <v>17015</v>
      </c>
      <c r="G89" s="33" t="s">
        <v>135</v>
      </c>
    </row>
    <row r="90" spans="1:7" x14ac:dyDescent="0.25">
      <c r="A90" s="33" t="s">
        <v>64</v>
      </c>
      <c r="B90" s="33" t="s">
        <v>235</v>
      </c>
      <c r="C90" s="171" t="s">
        <v>237</v>
      </c>
      <c r="D90" s="33" t="s">
        <v>44</v>
      </c>
      <c r="E90" s="41" t="s">
        <v>294</v>
      </c>
      <c r="F90" s="43">
        <v>18205</v>
      </c>
      <c r="G90" s="33" t="s">
        <v>135</v>
      </c>
    </row>
    <row r="91" spans="1:7" x14ac:dyDescent="0.25">
      <c r="A91" s="33" t="s">
        <v>64</v>
      </c>
      <c r="B91" s="33" t="s">
        <v>235</v>
      </c>
      <c r="C91" s="171" t="s">
        <v>238</v>
      </c>
      <c r="D91" s="33" t="s">
        <v>44</v>
      </c>
      <c r="E91" s="41" t="s">
        <v>294</v>
      </c>
      <c r="F91" s="43">
        <v>19856</v>
      </c>
      <c r="G91" s="33" t="s">
        <v>135</v>
      </c>
    </row>
    <row r="92" spans="1:7" x14ac:dyDescent="0.25">
      <c r="A92" s="33" t="s">
        <v>64</v>
      </c>
      <c r="B92" s="33" t="s">
        <v>235</v>
      </c>
      <c r="C92" s="171" t="s">
        <v>238</v>
      </c>
      <c r="D92" s="33" t="s">
        <v>44</v>
      </c>
      <c r="E92" s="41" t="s">
        <v>294</v>
      </c>
      <c r="F92" s="43">
        <v>23785</v>
      </c>
      <c r="G92" s="33" t="s">
        <v>135</v>
      </c>
    </row>
    <row r="93" spans="1:7" x14ac:dyDescent="0.25">
      <c r="A93" s="33" t="s">
        <v>64</v>
      </c>
      <c r="B93" s="33" t="s">
        <v>133</v>
      </c>
      <c r="C93" s="171" t="s">
        <v>134</v>
      </c>
      <c r="D93" s="33" t="s">
        <v>44</v>
      </c>
      <c r="E93" s="41" t="s">
        <v>294</v>
      </c>
      <c r="F93" s="43">
        <v>16673</v>
      </c>
      <c r="G93" s="33" t="s">
        <v>135</v>
      </c>
    </row>
    <row r="94" spans="1:7" x14ac:dyDescent="0.25">
      <c r="A94" s="33" t="s">
        <v>64</v>
      </c>
      <c r="B94" s="33" t="s">
        <v>133</v>
      </c>
      <c r="C94" s="171" t="s">
        <v>134</v>
      </c>
      <c r="D94" s="33" t="s">
        <v>44</v>
      </c>
      <c r="E94" s="41" t="s">
        <v>294</v>
      </c>
      <c r="F94" s="43">
        <v>19316</v>
      </c>
      <c r="G94" s="33" t="s">
        <v>135</v>
      </c>
    </row>
    <row r="95" spans="1:7" x14ac:dyDescent="0.25">
      <c r="A95" s="33" t="s">
        <v>64</v>
      </c>
      <c r="B95" s="33" t="s">
        <v>199</v>
      </c>
      <c r="C95" s="171" t="s">
        <v>196</v>
      </c>
      <c r="D95" s="33" t="s">
        <v>44</v>
      </c>
      <c r="E95" s="41" t="s">
        <v>294</v>
      </c>
      <c r="F95" s="43">
        <v>21657</v>
      </c>
      <c r="G95" s="33" t="s">
        <v>368</v>
      </c>
    </row>
    <row r="96" spans="1:7" x14ac:dyDescent="0.25">
      <c r="A96" s="33" t="s">
        <v>64</v>
      </c>
      <c r="B96" s="33" t="s">
        <v>195</v>
      </c>
      <c r="C96" s="171" t="s">
        <v>196</v>
      </c>
      <c r="D96" s="33" t="s">
        <v>44</v>
      </c>
      <c r="E96" s="41" t="s">
        <v>294</v>
      </c>
      <c r="F96" s="43">
        <v>25037</v>
      </c>
      <c r="G96" s="33" t="s">
        <v>197</v>
      </c>
    </row>
    <row r="97" spans="1:7" x14ac:dyDescent="0.25">
      <c r="A97" s="33" t="s">
        <v>64</v>
      </c>
      <c r="B97" s="33" t="s">
        <v>195</v>
      </c>
      <c r="C97" s="171" t="s">
        <v>198</v>
      </c>
      <c r="D97" s="33" t="s">
        <v>44</v>
      </c>
      <c r="E97" s="41" t="s">
        <v>294</v>
      </c>
      <c r="F97" s="43">
        <v>28908</v>
      </c>
      <c r="G97" s="33" t="s">
        <v>197</v>
      </c>
    </row>
    <row r="98" spans="1:7" x14ac:dyDescent="0.25">
      <c r="A98" s="33" t="s">
        <v>42</v>
      </c>
      <c r="B98" s="33" t="s">
        <v>276</v>
      </c>
      <c r="C98" s="313" t="s">
        <v>277</v>
      </c>
      <c r="D98" s="33" t="s">
        <v>120</v>
      </c>
      <c r="E98" s="33">
        <v>1992</v>
      </c>
      <c r="F98" s="37">
        <v>38865</v>
      </c>
      <c r="G98" s="33" t="s">
        <v>141</v>
      </c>
    </row>
    <row r="99" spans="1:7" x14ac:dyDescent="0.25">
      <c r="A99" s="33" t="s">
        <v>42</v>
      </c>
      <c r="B99" s="33" t="s">
        <v>276</v>
      </c>
      <c r="C99" s="313" t="s">
        <v>278</v>
      </c>
      <c r="D99" s="33" t="s">
        <v>120</v>
      </c>
      <c r="E99" s="33">
        <v>1992</v>
      </c>
      <c r="F99" s="37">
        <v>52717</v>
      </c>
      <c r="G99" s="33" t="s">
        <v>141</v>
      </c>
    </row>
    <row r="100" spans="1:7" x14ac:dyDescent="0.25">
      <c r="A100" s="33" t="s">
        <v>42</v>
      </c>
      <c r="B100" s="33" t="s">
        <v>276</v>
      </c>
      <c r="C100" s="313" t="s">
        <v>279</v>
      </c>
      <c r="D100" s="33" t="s">
        <v>44</v>
      </c>
      <c r="E100" s="33">
        <v>1992</v>
      </c>
      <c r="F100" s="37">
        <v>57789</v>
      </c>
      <c r="G100" s="33" t="s">
        <v>141</v>
      </c>
    </row>
    <row r="101" spans="1:7" x14ac:dyDescent="0.25">
      <c r="A101" s="33" t="s">
        <v>42</v>
      </c>
      <c r="B101" s="33" t="s">
        <v>340</v>
      </c>
      <c r="C101" s="313" t="s">
        <v>341</v>
      </c>
      <c r="D101" s="33" t="s">
        <v>125</v>
      </c>
      <c r="E101" s="33">
        <v>1992</v>
      </c>
      <c r="F101" s="37">
        <v>20302</v>
      </c>
      <c r="G101" s="33" t="s">
        <v>141</v>
      </c>
    </row>
    <row r="102" spans="1:7" x14ac:dyDescent="0.25">
      <c r="A102" s="33" t="s">
        <v>42</v>
      </c>
      <c r="B102" s="33" t="s">
        <v>340</v>
      </c>
      <c r="C102" s="313" t="s">
        <v>342</v>
      </c>
      <c r="D102" s="33" t="s">
        <v>125</v>
      </c>
      <c r="E102" s="33">
        <v>1992</v>
      </c>
      <c r="F102" s="37">
        <v>18960</v>
      </c>
      <c r="G102" s="33" t="s">
        <v>141</v>
      </c>
    </row>
    <row r="103" spans="1:7" x14ac:dyDescent="0.25">
      <c r="A103" s="33" t="s">
        <v>42</v>
      </c>
      <c r="B103" s="33" t="s">
        <v>340</v>
      </c>
      <c r="C103" s="313" t="s">
        <v>343</v>
      </c>
      <c r="D103" s="33" t="s">
        <v>125</v>
      </c>
      <c r="E103" s="33">
        <v>1992</v>
      </c>
      <c r="F103" s="37">
        <v>22434</v>
      </c>
      <c r="G103" s="33" t="s">
        <v>141</v>
      </c>
    </row>
    <row r="104" spans="1:7" x14ac:dyDescent="0.25">
      <c r="A104" s="33" t="s">
        <v>42</v>
      </c>
      <c r="B104" s="33" t="s">
        <v>340</v>
      </c>
      <c r="C104" s="313" t="s">
        <v>344</v>
      </c>
      <c r="D104" s="33" t="s">
        <v>125</v>
      </c>
      <c r="E104" s="33">
        <v>1992</v>
      </c>
      <c r="F104" s="37">
        <v>22223</v>
      </c>
      <c r="G104" s="33" t="s">
        <v>141</v>
      </c>
    </row>
    <row r="105" spans="1:7" x14ac:dyDescent="0.25">
      <c r="A105" s="33" t="s">
        <v>42</v>
      </c>
      <c r="B105" s="33" t="s">
        <v>340</v>
      </c>
      <c r="C105" s="313" t="s">
        <v>344</v>
      </c>
      <c r="D105" s="33" t="s">
        <v>44</v>
      </c>
      <c r="E105" s="33">
        <v>1992</v>
      </c>
      <c r="F105" s="37">
        <v>23745</v>
      </c>
      <c r="G105" s="33" t="s">
        <v>141</v>
      </c>
    </row>
    <row r="106" spans="1:7" x14ac:dyDescent="0.25">
      <c r="A106" s="33" t="s">
        <v>42</v>
      </c>
      <c r="B106" s="33" t="s">
        <v>340</v>
      </c>
      <c r="C106" s="171" t="s">
        <v>345</v>
      </c>
      <c r="D106" s="33" t="s">
        <v>125</v>
      </c>
      <c r="E106" s="33">
        <v>1992</v>
      </c>
      <c r="F106" s="37">
        <v>23323</v>
      </c>
      <c r="G106" s="33" t="s">
        <v>141</v>
      </c>
    </row>
    <row r="107" spans="1:7" x14ac:dyDescent="0.25">
      <c r="A107" s="33" t="s">
        <v>42</v>
      </c>
      <c r="B107" s="33" t="s">
        <v>340</v>
      </c>
      <c r="C107" s="171" t="s">
        <v>345</v>
      </c>
      <c r="D107" s="33" t="s">
        <v>44</v>
      </c>
      <c r="E107" s="33">
        <v>1992</v>
      </c>
      <c r="F107" s="37">
        <v>24844</v>
      </c>
      <c r="G107" s="33" t="s">
        <v>141</v>
      </c>
    </row>
    <row r="108" spans="1:7" x14ac:dyDescent="0.25">
      <c r="A108" s="33" t="s">
        <v>42</v>
      </c>
      <c r="B108" s="33" t="s">
        <v>340</v>
      </c>
      <c r="C108" s="313" t="s">
        <v>346</v>
      </c>
      <c r="D108" s="33" t="s">
        <v>125</v>
      </c>
      <c r="E108" s="33">
        <v>1992</v>
      </c>
      <c r="F108" s="37">
        <v>19624</v>
      </c>
      <c r="G108" s="33" t="s">
        <v>141</v>
      </c>
    </row>
    <row r="109" spans="1:7" x14ac:dyDescent="0.25">
      <c r="A109" s="33" t="s">
        <v>42</v>
      </c>
      <c r="B109" s="33" t="s">
        <v>207</v>
      </c>
      <c r="C109" s="313">
        <v>1.8</v>
      </c>
      <c r="D109" s="33" t="s">
        <v>125</v>
      </c>
      <c r="E109" s="33">
        <v>1992</v>
      </c>
      <c r="F109" s="37">
        <v>21235</v>
      </c>
      <c r="G109" s="33" t="s">
        <v>141</v>
      </c>
    </row>
    <row r="110" spans="1:7" x14ac:dyDescent="0.25">
      <c r="A110" s="33" t="s">
        <v>42</v>
      </c>
      <c r="B110" s="33" t="s">
        <v>207</v>
      </c>
      <c r="C110" s="313">
        <v>2</v>
      </c>
      <c r="D110" s="33" t="s">
        <v>125</v>
      </c>
      <c r="E110" s="33">
        <v>1992</v>
      </c>
      <c r="F110" s="37">
        <v>19304</v>
      </c>
      <c r="G110" s="33" t="s">
        <v>141</v>
      </c>
    </row>
    <row r="111" spans="1:7" x14ac:dyDescent="0.25">
      <c r="A111" s="33" t="s">
        <v>42</v>
      </c>
      <c r="B111" s="33" t="s">
        <v>207</v>
      </c>
      <c r="C111" s="313">
        <v>2.5</v>
      </c>
      <c r="D111" s="33" t="s">
        <v>125</v>
      </c>
      <c r="E111" s="33">
        <v>1992</v>
      </c>
      <c r="F111" s="37">
        <v>28340</v>
      </c>
      <c r="G111" s="33" t="s">
        <v>141</v>
      </c>
    </row>
    <row r="112" spans="1:7" x14ac:dyDescent="0.25">
      <c r="A112" s="33" t="s">
        <v>42</v>
      </c>
      <c r="B112" s="33" t="s">
        <v>207</v>
      </c>
      <c r="C112" s="313" t="s">
        <v>128</v>
      </c>
      <c r="D112" s="33" t="s">
        <v>125</v>
      </c>
      <c r="E112" s="33">
        <v>1992</v>
      </c>
      <c r="F112" s="37">
        <v>23811</v>
      </c>
      <c r="G112" s="33" t="s">
        <v>141</v>
      </c>
    </row>
    <row r="113" spans="1:7" x14ac:dyDescent="0.25">
      <c r="A113" s="33" t="s">
        <v>42</v>
      </c>
      <c r="B113" s="33" t="s">
        <v>207</v>
      </c>
      <c r="C113" s="313" t="s">
        <v>208</v>
      </c>
      <c r="D113" s="33" t="s">
        <v>44</v>
      </c>
      <c r="E113" s="33">
        <v>1992</v>
      </c>
      <c r="F113" s="37">
        <v>19313</v>
      </c>
      <c r="G113" s="33" t="s">
        <v>141</v>
      </c>
    </row>
    <row r="114" spans="1:7" x14ac:dyDescent="0.25">
      <c r="A114" s="33" t="s">
        <v>42</v>
      </c>
      <c r="B114" s="33" t="s">
        <v>207</v>
      </c>
      <c r="C114" s="313" t="s">
        <v>347</v>
      </c>
      <c r="D114" s="33" t="s">
        <v>125</v>
      </c>
      <c r="E114" s="33">
        <v>1992</v>
      </c>
      <c r="F114" s="37">
        <v>19247</v>
      </c>
      <c r="G114" s="33" t="s">
        <v>141</v>
      </c>
    </row>
    <row r="115" spans="1:7" x14ac:dyDescent="0.25">
      <c r="A115" s="33" t="s">
        <v>42</v>
      </c>
      <c r="B115" s="33" t="s">
        <v>207</v>
      </c>
      <c r="C115" s="313" t="s">
        <v>347</v>
      </c>
      <c r="D115" s="33" t="s">
        <v>44</v>
      </c>
      <c r="E115" s="33">
        <v>1992</v>
      </c>
      <c r="F115" s="37">
        <v>21501</v>
      </c>
      <c r="G115" s="33" t="s">
        <v>141</v>
      </c>
    </row>
    <row r="116" spans="1:7" x14ac:dyDescent="0.25">
      <c r="A116" s="33" t="s">
        <v>42</v>
      </c>
      <c r="B116" s="33" t="s">
        <v>207</v>
      </c>
      <c r="C116" s="313" t="s">
        <v>348</v>
      </c>
      <c r="D116" s="33" t="s">
        <v>125</v>
      </c>
      <c r="E116" s="33">
        <v>1992</v>
      </c>
      <c r="F116" s="37">
        <v>16626</v>
      </c>
      <c r="G116" s="33" t="s">
        <v>141</v>
      </c>
    </row>
    <row r="117" spans="1:7" x14ac:dyDescent="0.25">
      <c r="A117" s="33" t="s">
        <v>42</v>
      </c>
      <c r="B117" s="33" t="s">
        <v>151</v>
      </c>
      <c r="C117" s="171">
        <v>1.8</v>
      </c>
      <c r="D117" s="33" t="s">
        <v>125</v>
      </c>
      <c r="E117" s="33">
        <v>1992</v>
      </c>
      <c r="F117" s="37">
        <v>18380</v>
      </c>
      <c r="G117" s="33" t="s">
        <v>141</v>
      </c>
    </row>
    <row r="118" spans="1:7" x14ac:dyDescent="0.25">
      <c r="A118" s="33" t="s">
        <v>42</v>
      </c>
      <c r="B118" s="33" t="s">
        <v>151</v>
      </c>
      <c r="C118" s="171" t="s">
        <v>331</v>
      </c>
      <c r="D118" s="33" t="s">
        <v>125</v>
      </c>
      <c r="E118" s="33">
        <v>1992</v>
      </c>
      <c r="F118" s="37">
        <v>19924</v>
      </c>
      <c r="G118" s="33" t="s">
        <v>141</v>
      </c>
    </row>
    <row r="119" spans="1:7" x14ac:dyDescent="0.25">
      <c r="A119" s="33" t="s">
        <v>42</v>
      </c>
      <c r="B119" s="33" t="s">
        <v>151</v>
      </c>
      <c r="C119" s="171" t="s">
        <v>695</v>
      </c>
      <c r="D119" s="33" t="s">
        <v>125</v>
      </c>
      <c r="E119" s="33">
        <v>1992</v>
      </c>
      <c r="F119" s="37">
        <v>15249</v>
      </c>
      <c r="G119" s="33" t="s">
        <v>141</v>
      </c>
    </row>
    <row r="120" spans="1:7" x14ac:dyDescent="0.25">
      <c r="A120" s="33" t="s">
        <v>42</v>
      </c>
      <c r="B120" s="33" t="s">
        <v>151</v>
      </c>
      <c r="C120" s="171" t="s">
        <v>961</v>
      </c>
      <c r="D120" s="33" t="s">
        <v>125</v>
      </c>
      <c r="E120" s="33">
        <v>1992</v>
      </c>
      <c r="F120" s="37">
        <v>17214</v>
      </c>
      <c r="G120" s="33" t="s">
        <v>141</v>
      </c>
    </row>
    <row r="121" spans="1:7" x14ac:dyDescent="0.25">
      <c r="A121" s="33" t="s">
        <v>42</v>
      </c>
      <c r="B121" s="33" t="s">
        <v>151</v>
      </c>
      <c r="C121" s="171" t="s">
        <v>293</v>
      </c>
      <c r="D121" s="33" t="s">
        <v>125</v>
      </c>
      <c r="E121" s="33">
        <v>1992</v>
      </c>
      <c r="F121" s="37">
        <v>18969</v>
      </c>
      <c r="G121" s="33" t="s">
        <v>141</v>
      </c>
    </row>
    <row r="122" spans="1:7" x14ac:dyDescent="0.25">
      <c r="A122" s="33" t="s">
        <v>42</v>
      </c>
      <c r="B122" s="33" t="s">
        <v>151</v>
      </c>
      <c r="C122" s="171" t="s">
        <v>331</v>
      </c>
      <c r="D122" s="33" t="s">
        <v>125</v>
      </c>
      <c r="E122" s="33">
        <v>1992</v>
      </c>
      <c r="F122" s="37">
        <v>20535</v>
      </c>
      <c r="G122" s="33" t="s">
        <v>141</v>
      </c>
    </row>
    <row r="123" spans="1:7" x14ac:dyDescent="0.25">
      <c r="A123" s="33" t="s">
        <v>42</v>
      </c>
      <c r="B123" s="33" t="s">
        <v>2995</v>
      </c>
      <c r="C123" s="171" t="s">
        <v>961</v>
      </c>
      <c r="D123" s="33" t="s">
        <v>125</v>
      </c>
      <c r="E123" s="33">
        <v>1992</v>
      </c>
      <c r="F123" s="124">
        <v>12660</v>
      </c>
      <c r="G123" s="33" t="s">
        <v>147</v>
      </c>
    </row>
    <row r="124" spans="1:7" x14ac:dyDescent="0.25">
      <c r="A124" s="33" t="s">
        <v>42</v>
      </c>
      <c r="B124" s="33" t="s">
        <v>2995</v>
      </c>
      <c r="C124" s="171" t="s">
        <v>293</v>
      </c>
      <c r="D124" s="33" t="s">
        <v>125</v>
      </c>
      <c r="E124" s="33">
        <v>1992</v>
      </c>
      <c r="F124" s="124">
        <v>13140</v>
      </c>
      <c r="G124" s="33" t="s">
        <v>147</v>
      </c>
    </row>
    <row r="125" spans="1:7" x14ac:dyDescent="0.25">
      <c r="A125" s="33" t="s">
        <v>42</v>
      </c>
      <c r="B125" s="33" t="s">
        <v>2995</v>
      </c>
      <c r="C125" s="171" t="s">
        <v>331</v>
      </c>
      <c r="D125" s="33" t="s">
        <v>125</v>
      </c>
      <c r="E125" s="33">
        <v>1992</v>
      </c>
      <c r="F125" s="124">
        <v>14476</v>
      </c>
      <c r="G125" s="33" t="s">
        <v>147</v>
      </c>
    </row>
    <row r="126" spans="1:7" x14ac:dyDescent="0.25">
      <c r="A126" s="33" t="s">
        <v>42</v>
      </c>
      <c r="B126" s="33" t="s">
        <v>174</v>
      </c>
      <c r="C126" s="313">
        <v>2</v>
      </c>
      <c r="D126" s="33" t="s">
        <v>125</v>
      </c>
      <c r="E126" s="33">
        <v>1992</v>
      </c>
      <c r="F126" s="37">
        <v>24890</v>
      </c>
      <c r="G126" s="33" t="s">
        <v>173</v>
      </c>
    </row>
    <row r="127" spans="1:7" x14ac:dyDescent="0.25">
      <c r="A127" s="33" t="s">
        <v>42</v>
      </c>
      <c r="B127" s="33" t="s">
        <v>176</v>
      </c>
      <c r="C127" s="313">
        <v>2</v>
      </c>
      <c r="D127" s="33" t="s">
        <v>125</v>
      </c>
      <c r="E127" s="33">
        <v>1992</v>
      </c>
      <c r="F127" s="37">
        <v>19468</v>
      </c>
      <c r="G127" s="33" t="s">
        <v>173</v>
      </c>
    </row>
    <row r="128" spans="1:7" x14ac:dyDescent="0.25">
      <c r="A128" s="33" t="s">
        <v>42</v>
      </c>
      <c r="B128" s="33" t="s">
        <v>177</v>
      </c>
      <c r="C128" s="313">
        <v>2</v>
      </c>
      <c r="D128" s="33" t="s">
        <v>125</v>
      </c>
      <c r="E128" s="33">
        <v>1992</v>
      </c>
      <c r="F128" s="37">
        <v>21654</v>
      </c>
      <c r="G128" s="33" t="s">
        <v>173</v>
      </c>
    </row>
    <row r="129" spans="1:8" x14ac:dyDescent="0.25">
      <c r="A129" s="33" t="s">
        <v>42</v>
      </c>
      <c r="B129" s="33" t="s">
        <v>210</v>
      </c>
      <c r="C129" s="313">
        <v>2</v>
      </c>
      <c r="D129" s="33" t="s">
        <v>125</v>
      </c>
      <c r="E129" s="33">
        <v>1992</v>
      </c>
      <c r="F129" s="37">
        <v>34661</v>
      </c>
      <c r="G129" s="33" t="s">
        <v>211</v>
      </c>
    </row>
    <row r="130" spans="1:8" x14ac:dyDescent="0.25">
      <c r="A130" s="33" t="s">
        <v>42</v>
      </c>
      <c r="B130" s="33" t="s">
        <v>140</v>
      </c>
      <c r="C130" s="313">
        <v>4</v>
      </c>
      <c r="D130" s="33" t="s">
        <v>120</v>
      </c>
      <c r="E130" s="33">
        <v>1992</v>
      </c>
      <c r="F130" s="37">
        <v>84183</v>
      </c>
      <c r="G130" s="33" t="s">
        <v>141</v>
      </c>
    </row>
    <row r="131" spans="1:8" x14ac:dyDescent="0.25">
      <c r="A131" s="33" t="s">
        <v>42</v>
      </c>
      <c r="B131" s="33" t="s">
        <v>178</v>
      </c>
      <c r="C131" s="171">
        <v>4</v>
      </c>
      <c r="D131" s="33" t="s">
        <v>120</v>
      </c>
      <c r="E131" s="33">
        <v>1992</v>
      </c>
      <c r="F131" s="37">
        <v>167701</v>
      </c>
      <c r="G131" s="33" t="s">
        <v>179</v>
      </c>
    </row>
    <row r="132" spans="1:8" x14ac:dyDescent="0.25">
      <c r="A132" s="33" t="s">
        <v>42</v>
      </c>
      <c r="B132" s="33" t="s">
        <v>351</v>
      </c>
      <c r="C132" s="313">
        <v>2</v>
      </c>
      <c r="D132" s="33" t="s">
        <v>120</v>
      </c>
      <c r="E132" s="33">
        <v>1992</v>
      </c>
      <c r="F132" s="37">
        <v>23778</v>
      </c>
      <c r="G132" s="33" t="s">
        <v>141</v>
      </c>
    </row>
    <row r="133" spans="1:8" x14ac:dyDescent="0.25">
      <c r="A133" s="33" t="s">
        <v>42</v>
      </c>
      <c r="B133" s="33" t="s">
        <v>351</v>
      </c>
      <c r="C133" s="313">
        <v>2.5</v>
      </c>
      <c r="D133" s="33" t="s">
        <v>120</v>
      </c>
      <c r="E133" s="33">
        <v>1992</v>
      </c>
      <c r="F133" s="37">
        <v>28554</v>
      </c>
      <c r="G133" s="33" t="s">
        <v>141</v>
      </c>
    </row>
    <row r="134" spans="1:8" x14ac:dyDescent="0.25">
      <c r="A134" s="33" t="s">
        <v>42</v>
      </c>
      <c r="B134" s="33" t="s">
        <v>351</v>
      </c>
      <c r="C134" s="313">
        <v>2.5</v>
      </c>
      <c r="D134" s="33" t="s">
        <v>44</v>
      </c>
      <c r="E134" s="33">
        <v>1992</v>
      </c>
      <c r="F134" s="37">
        <v>31497</v>
      </c>
      <c r="G134" s="33" t="s">
        <v>141</v>
      </c>
    </row>
    <row r="135" spans="1:8" x14ac:dyDescent="0.25">
      <c r="A135" s="33" t="s">
        <v>42</v>
      </c>
      <c r="B135" s="33" t="s">
        <v>352</v>
      </c>
      <c r="C135" s="313">
        <v>2.4</v>
      </c>
      <c r="D135" s="33" t="s">
        <v>120</v>
      </c>
      <c r="E135" s="33">
        <v>1992</v>
      </c>
      <c r="F135" s="37">
        <v>23156</v>
      </c>
      <c r="G135" s="33" t="s">
        <v>141</v>
      </c>
    </row>
    <row r="136" spans="1:8" x14ac:dyDescent="0.25">
      <c r="A136" s="33" t="s">
        <v>42</v>
      </c>
      <c r="B136" s="33" t="s">
        <v>353</v>
      </c>
      <c r="C136" s="313">
        <v>1.8</v>
      </c>
      <c r="D136" s="33" t="s">
        <v>120</v>
      </c>
      <c r="E136" s="33">
        <v>1992</v>
      </c>
      <c r="F136" s="37">
        <v>21601</v>
      </c>
      <c r="G136" s="33" t="s">
        <v>141</v>
      </c>
    </row>
    <row r="137" spans="1:8" x14ac:dyDescent="0.25">
      <c r="A137" s="33" t="s">
        <v>42</v>
      </c>
      <c r="B137" s="33" t="s">
        <v>354</v>
      </c>
      <c r="C137" s="313">
        <v>1.8</v>
      </c>
      <c r="D137" s="33" t="s">
        <v>120</v>
      </c>
      <c r="E137" s="33">
        <v>1992</v>
      </c>
      <c r="F137" s="37">
        <v>19724</v>
      </c>
      <c r="G137" s="33" t="s">
        <v>141</v>
      </c>
    </row>
    <row r="138" spans="1:8" x14ac:dyDescent="0.25">
      <c r="A138" s="33" t="s">
        <v>42</v>
      </c>
      <c r="B138" s="33" t="s">
        <v>354</v>
      </c>
      <c r="C138" s="313">
        <v>2.4</v>
      </c>
      <c r="D138" s="33" t="s">
        <v>120</v>
      </c>
      <c r="E138" s="33">
        <v>1992</v>
      </c>
      <c r="F138" s="37">
        <v>20546</v>
      </c>
      <c r="G138" s="33" t="s">
        <v>141</v>
      </c>
    </row>
    <row r="139" spans="1:8" s="183" customFormat="1" x14ac:dyDescent="0.25">
      <c r="A139" s="54" t="s">
        <v>42</v>
      </c>
      <c r="B139" s="54" t="s">
        <v>1501</v>
      </c>
      <c r="C139" s="169" t="s">
        <v>4435</v>
      </c>
      <c r="D139" s="54" t="s">
        <v>125</v>
      </c>
      <c r="E139" s="54">
        <v>1992</v>
      </c>
      <c r="F139" s="74">
        <v>7130</v>
      </c>
      <c r="G139" s="54" t="s">
        <v>4433</v>
      </c>
      <c r="H139" s="225"/>
    </row>
    <row r="140" spans="1:8" s="183" customFormat="1" x14ac:dyDescent="0.25">
      <c r="A140" s="54" t="s">
        <v>42</v>
      </c>
      <c r="B140" s="54" t="s">
        <v>1183</v>
      </c>
      <c r="C140" s="169" t="s">
        <v>4435</v>
      </c>
      <c r="D140" s="54" t="s">
        <v>125</v>
      </c>
      <c r="E140" s="54">
        <v>1992</v>
      </c>
      <c r="F140" s="74">
        <v>9272</v>
      </c>
      <c r="G140" s="54" t="s">
        <v>4431</v>
      </c>
      <c r="H140" s="225"/>
    </row>
    <row r="141" spans="1:8" s="183" customFormat="1" x14ac:dyDescent="0.25">
      <c r="A141" s="54" t="s">
        <v>42</v>
      </c>
      <c r="B141" s="54" t="s">
        <v>1183</v>
      </c>
      <c r="C141" s="169" t="s">
        <v>4538</v>
      </c>
      <c r="D141" s="54" t="s">
        <v>125</v>
      </c>
      <c r="E141" s="54">
        <v>1992</v>
      </c>
      <c r="F141" s="74">
        <f>(F139+F143)/2</f>
        <v>8224.5</v>
      </c>
      <c r="G141" s="54" t="s">
        <v>4535</v>
      </c>
      <c r="H141" s="225"/>
    </row>
    <row r="142" spans="1:8" s="183" customFormat="1" x14ac:dyDescent="0.25">
      <c r="A142" s="54" t="s">
        <v>42</v>
      </c>
      <c r="B142" s="54" t="s">
        <v>1183</v>
      </c>
      <c r="C142" s="169" t="s">
        <v>4538</v>
      </c>
      <c r="D142" s="54" t="s">
        <v>125</v>
      </c>
      <c r="E142" s="54">
        <v>1992</v>
      </c>
      <c r="F142" s="74">
        <f>(F140+F144)/2</f>
        <v>9539</v>
      </c>
      <c r="G142" s="54" t="s">
        <v>4537</v>
      </c>
      <c r="H142" s="225"/>
    </row>
    <row r="143" spans="1:8" s="183" customFormat="1" x14ac:dyDescent="0.25">
      <c r="A143" s="54" t="s">
        <v>42</v>
      </c>
      <c r="B143" s="54" t="s">
        <v>1501</v>
      </c>
      <c r="C143" s="169" t="s">
        <v>4432</v>
      </c>
      <c r="D143" s="54" t="s">
        <v>125</v>
      </c>
      <c r="E143" s="54">
        <v>1992</v>
      </c>
      <c r="F143" s="74">
        <v>9319</v>
      </c>
      <c r="G143" s="54" t="s">
        <v>4433</v>
      </c>
      <c r="H143" s="225"/>
    </row>
    <row r="144" spans="1:8" s="183" customFormat="1" x14ac:dyDescent="0.25">
      <c r="A144" s="54" t="s">
        <v>42</v>
      </c>
      <c r="B144" s="54" t="s">
        <v>1183</v>
      </c>
      <c r="C144" s="169" t="s">
        <v>4438</v>
      </c>
      <c r="D144" s="54" t="s">
        <v>125</v>
      </c>
      <c r="E144" s="54">
        <v>1992</v>
      </c>
      <c r="F144" s="74">
        <v>9806</v>
      </c>
      <c r="G144" s="54" t="s">
        <v>4431</v>
      </c>
      <c r="H144" s="225"/>
    </row>
    <row r="145" spans="1:8" s="183" customFormat="1" x14ac:dyDescent="0.25">
      <c r="A145" s="54" t="s">
        <v>42</v>
      </c>
      <c r="B145" s="54" t="s">
        <v>1183</v>
      </c>
      <c r="C145" s="169" t="s">
        <v>4437</v>
      </c>
      <c r="D145" s="54" t="s">
        <v>125</v>
      </c>
      <c r="E145" s="54">
        <v>1992</v>
      </c>
      <c r="F145" s="74">
        <v>10300</v>
      </c>
      <c r="G145" s="54" t="s">
        <v>4431</v>
      </c>
      <c r="H145" s="225"/>
    </row>
    <row r="146" spans="1:8" s="183" customFormat="1" x14ac:dyDescent="0.25">
      <c r="A146" s="54" t="s">
        <v>42</v>
      </c>
      <c r="B146" s="54" t="s">
        <v>1183</v>
      </c>
      <c r="C146" s="169" t="s">
        <v>4439</v>
      </c>
      <c r="D146" s="54" t="s">
        <v>125</v>
      </c>
      <c r="E146" s="54">
        <v>1992</v>
      </c>
      <c r="F146" s="74">
        <v>11800</v>
      </c>
      <c r="G146" s="54" t="s">
        <v>4427</v>
      </c>
      <c r="H146" s="225"/>
    </row>
    <row r="147" spans="1:8" s="183" customFormat="1" x14ac:dyDescent="0.25">
      <c r="A147" s="54" t="s">
        <v>42</v>
      </c>
      <c r="B147" s="54" t="s">
        <v>1183</v>
      </c>
      <c r="C147" s="169" t="s">
        <v>4436</v>
      </c>
      <c r="D147" s="54" t="s">
        <v>125</v>
      </c>
      <c r="E147" s="54">
        <v>1992</v>
      </c>
      <c r="F147" s="74">
        <v>12773</v>
      </c>
      <c r="G147" s="54" t="s">
        <v>4431</v>
      </c>
      <c r="H147" s="225"/>
    </row>
    <row r="148" spans="1:8" x14ac:dyDescent="0.25">
      <c r="A148" s="33" t="s">
        <v>42</v>
      </c>
      <c r="B148" s="33" t="s">
        <v>181</v>
      </c>
      <c r="C148" s="313" t="s">
        <v>182</v>
      </c>
      <c r="D148" s="33" t="s">
        <v>125</v>
      </c>
      <c r="E148" s="33">
        <v>1992</v>
      </c>
      <c r="F148" s="37">
        <v>19765</v>
      </c>
      <c r="G148" s="33" t="s">
        <v>126</v>
      </c>
    </row>
    <row r="149" spans="1:8" x14ac:dyDescent="0.25">
      <c r="A149" s="33" t="s">
        <v>42</v>
      </c>
      <c r="B149" s="33" t="s">
        <v>181</v>
      </c>
      <c r="C149" s="313" t="s">
        <v>183</v>
      </c>
      <c r="D149" s="33" t="s">
        <v>125</v>
      </c>
      <c r="E149" s="33">
        <v>1992</v>
      </c>
      <c r="F149" s="37">
        <v>20880</v>
      </c>
      <c r="G149" s="33" t="s">
        <v>126</v>
      </c>
    </row>
    <row r="150" spans="1:8" x14ac:dyDescent="0.25">
      <c r="A150" s="33" t="s">
        <v>42</v>
      </c>
      <c r="B150" s="33" t="s">
        <v>184</v>
      </c>
      <c r="C150" s="313" t="s">
        <v>355</v>
      </c>
      <c r="D150" s="33" t="s">
        <v>125</v>
      </c>
      <c r="E150" s="33">
        <v>1992</v>
      </c>
      <c r="F150" s="37">
        <v>19002</v>
      </c>
      <c r="G150" s="33" t="s">
        <v>186</v>
      </c>
    </row>
    <row r="151" spans="1:8" x14ac:dyDescent="0.25">
      <c r="A151" s="33" t="s">
        <v>42</v>
      </c>
      <c r="B151" s="33" t="s">
        <v>184</v>
      </c>
      <c r="C151" s="313" t="s">
        <v>282</v>
      </c>
      <c r="D151" s="33" t="s">
        <v>125</v>
      </c>
      <c r="E151" s="33">
        <v>1992</v>
      </c>
      <c r="F151" s="37">
        <v>16859</v>
      </c>
      <c r="G151" s="33" t="s">
        <v>186</v>
      </c>
    </row>
    <row r="152" spans="1:8" x14ac:dyDescent="0.25">
      <c r="A152" s="33" t="s">
        <v>42</v>
      </c>
      <c r="B152" s="33" t="s">
        <v>184</v>
      </c>
      <c r="C152" s="313" t="s">
        <v>356</v>
      </c>
      <c r="D152" s="33" t="s">
        <v>125</v>
      </c>
      <c r="E152" s="33">
        <v>1992</v>
      </c>
      <c r="F152" s="37">
        <v>23789</v>
      </c>
      <c r="G152" s="33" t="s">
        <v>186</v>
      </c>
    </row>
    <row r="153" spans="1:8" x14ac:dyDescent="0.25">
      <c r="A153" s="33" t="s">
        <v>42</v>
      </c>
      <c r="B153" s="33" t="s">
        <v>184</v>
      </c>
      <c r="C153" s="313" t="s">
        <v>283</v>
      </c>
      <c r="D153" s="33" t="s">
        <v>125</v>
      </c>
      <c r="E153" s="33">
        <v>1992</v>
      </c>
      <c r="F153" s="37">
        <v>21212</v>
      </c>
      <c r="G153" s="33" t="s">
        <v>186</v>
      </c>
    </row>
    <row r="154" spans="1:8" x14ac:dyDescent="0.25">
      <c r="A154" s="33" t="s">
        <v>42</v>
      </c>
      <c r="B154" s="33" t="s">
        <v>142</v>
      </c>
      <c r="C154" s="313">
        <v>1.5</v>
      </c>
      <c r="D154" s="33" t="s">
        <v>125</v>
      </c>
      <c r="E154" s="33">
        <v>1992</v>
      </c>
      <c r="F154" s="37">
        <v>16337</v>
      </c>
      <c r="G154" s="33" t="s">
        <v>141</v>
      </c>
    </row>
    <row r="155" spans="1:8" x14ac:dyDescent="0.25">
      <c r="A155" s="33" t="s">
        <v>42</v>
      </c>
      <c r="B155" s="33" t="s">
        <v>142</v>
      </c>
      <c r="C155" s="313" t="s">
        <v>143</v>
      </c>
      <c r="D155" s="33" t="s">
        <v>125</v>
      </c>
      <c r="E155" s="33">
        <v>1992</v>
      </c>
      <c r="F155" s="37">
        <v>15293</v>
      </c>
      <c r="G155" s="33" t="s">
        <v>141</v>
      </c>
    </row>
    <row r="156" spans="1:8" x14ac:dyDescent="0.25">
      <c r="A156" s="33" t="s">
        <v>42</v>
      </c>
      <c r="B156" s="33" t="s">
        <v>142</v>
      </c>
      <c r="C156" s="313" t="s">
        <v>144</v>
      </c>
      <c r="D156" s="33" t="s">
        <v>125</v>
      </c>
      <c r="E156" s="33">
        <v>1992</v>
      </c>
      <c r="F156" s="37">
        <v>19002</v>
      </c>
      <c r="G156" s="33" t="s">
        <v>141</v>
      </c>
    </row>
    <row r="157" spans="1:8" x14ac:dyDescent="0.25">
      <c r="A157" s="33" t="s">
        <v>42</v>
      </c>
      <c r="B157" s="33" t="s">
        <v>142</v>
      </c>
      <c r="C157" s="313" t="s">
        <v>357</v>
      </c>
      <c r="D157" s="33" t="s">
        <v>125</v>
      </c>
      <c r="E157" s="33">
        <v>1992</v>
      </c>
      <c r="F157" s="37">
        <v>15682</v>
      </c>
      <c r="G157" s="33" t="s">
        <v>141</v>
      </c>
    </row>
    <row r="158" spans="1:8" x14ac:dyDescent="0.25">
      <c r="A158" s="33" t="s">
        <v>42</v>
      </c>
      <c r="B158" s="33" t="s">
        <v>142</v>
      </c>
      <c r="C158" s="313" t="s">
        <v>145</v>
      </c>
      <c r="D158" s="33" t="s">
        <v>125</v>
      </c>
      <c r="E158" s="33">
        <v>1992</v>
      </c>
      <c r="F158" s="37">
        <v>21013</v>
      </c>
      <c r="G158" s="33" t="s">
        <v>141</v>
      </c>
    </row>
    <row r="159" spans="1:8" x14ac:dyDescent="0.25">
      <c r="A159" s="33" t="s">
        <v>42</v>
      </c>
      <c r="B159" s="33" t="s">
        <v>142</v>
      </c>
      <c r="C159" s="313" t="s">
        <v>145</v>
      </c>
      <c r="D159" s="33" t="s">
        <v>44</v>
      </c>
      <c r="E159" s="33">
        <v>1992</v>
      </c>
      <c r="F159" s="37">
        <v>20191</v>
      </c>
      <c r="G159" s="33" t="s">
        <v>141</v>
      </c>
    </row>
    <row r="160" spans="1:8" x14ac:dyDescent="0.25">
      <c r="A160" s="33" t="s">
        <v>42</v>
      </c>
      <c r="B160" s="33" t="s">
        <v>142</v>
      </c>
      <c r="C160" s="313" t="s">
        <v>209</v>
      </c>
      <c r="D160" s="33" t="s">
        <v>125</v>
      </c>
      <c r="E160" s="33">
        <v>1992</v>
      </c>
      <c r="F160" s="37">
        <v>17181</v>
      </c>
      <c r="G160" s="33" t="s">
        <v>141</v>
      </c>
    </row>
    <row r="161" spans="1:7" x14ac:dyDescent="0.25">
      <c r="A161" s="33" t="s">
        <v>42</v>
      </c>
      <c r="B161" s="33" t="s">
        <v>142</v>
      </c>
      <c r="C161" s="313" t="s">
        <v>209</v>
      </c>
      <c r="D161" s="33" t="s">
        <v>44</v>
      </c>
      <c r="E161" s="33">
        <v>1992</v>
      </c>
      <c r="F161" s="37">
        <v>20846</v>
      </c>
      <c r="G161" s="33" t="s">
        <v>141</v>
      </c>
    </row>
    <row r="162" spans="1:7" x14ac:dyDescent="0.25">
      <c r="A162" s="33" t="s">
        <v>42</v>
      </c>
      <c r="B162" s="33" t="s">
        <v>213</v>
      </c>
      <c r="C162" s="313" t="s">
        <v>214</v>
      </c>
      <c r="D162" s="33" t="s">
        <v>125</v>
      </c>
      <c r="E162" s="33">
        <v>1992</v>
      </c>
      <c r="F162" s="37">
        <v>8876</v>
      </c>
      <c r="G162" s="33" t="s">
        <v>186</v>
      </c>
    </row>
    <row r="163" spans="1:7" x14ac:dyDescent="0.25">
      <c r="A163" s="33" t="s">
        <v>42</v>
      </c>
      <c r="B163" s="33" t="s">
        <v>213</v>
      </c>
      <c r="C163" s="313" t="s">
        <v>215</v>
      </c>
      <c r="D163" s="33" t="s">
        <v>125</v>
      </c>
      <c r="E163" s="33">
        <v>1992</v>
      </c>
      <c r="F163" s="37">
        <v>13960</v>
      </c>
      <c r="G163" s="33" t="s">
        <v>186</v>
      </c>
    </row>
    <row r="164" spans="1:7" x14ac:dyDescent="0.25">
      <c r="A164" s="33" t="s">
        <v>42</v>
      </c>
      <c r="B164" s="33" t="s">
        <v>213</v>
      </c>
      <c r="C164" s="313" t="s">
        <v>215</v>
      </c>
      <c r="D164" s="33" t="s">
        <v>44</v>
      </c>
      <c r="E164" s="33">
        <v>1992</v>
      </c>
      <c r="F164" s="37">
        <v>14735</v>
      </c>
      <c r="G164" s="33" t="s">
        <v>186</v>
      </c>
    </row>
    <row r="165" spans="1:7" x14ac:dyDescent="0.25">
      <c r="A165" s="33" t="s">
        <v>42</v>
      </c>
      <c r="B165" s="33" t="s">
        <v>216</v>
      </c>
      <c r="C165" s="313">
        <v>1.3</v>
      </c>
      <c r="D165" s="33" t="s">
        <v>125</v>
      </c>
      <c r="E165" s="33">
        <v>1992</v>
      </c>
      <c r="F165" s="37">
        <v>9985</v>
      </c>
      <c r="G165" s="33" t="s">
        <v>186</v>
      </c>
    </row>
    <row r="166" spans="1:7" x14ac:dyDescent="0.25">
      <c r="A166" s="33" t="s">
        <v>42</v>
      </c>
      <c r="B166" s="33" t="s">
        <v>216</v>
      </c>
      <c r="C166" s="313">
        <v>1.5</v>
      </c>
      <c r="D166" s="33" t="s">
        <v>44</v>
      </c>
      <c r="E166" s="33">
        <v>1992</v>
      </c>
      <c r="F166" s="37">
        <v>12945</v>
      </c>
      <c r="G166" s="33" t="s">
        <v>186</v>
      </c>
    </row>
    <row r="167" spans="1:7" x14ac:dyDescent="0.25">
      <c r="A167" s="33" t="s">
        <v>42</v>
      </c>
      <c r="B167" s="33" t="s">
        <v>216</v>
      </c>
      <c r="C167" s="313" t="s">
        <v>217</v>
      </c>
      <c r="D167" s="33" t="s">
        <v>125</v>
      </c>
      <c r="E167" s="33">
        <v>1992</v>
      </c>
      <c r="F167" s="37">
        <v>11796</v>
      </c>
      <c r="G167" s="33" t="s">
        <v>186</v>
      </c>
    </row>
    <row r="168" spans="1:7" x14ac:dyDescent="0.25">
      <c r="A168" s="33" t="s">
        <v>42</v>
      </c>
      <c r="B168" s="33" t="s">
        <v>218</v>
      </c>
      <c r="C168" s="313">
        <v>1.3</v>
      </c>
      <c r="D168" s="33" t="s">
        <v>125</v>
      </c>
      <c r="E168" s="33">
        <v>1992</v>
      </c>
      <c r="F168" s="37">
        <v>11212</v>
      </c>
      <c r="G168" s="33" t="s">
        <v>186</v>
      </c>
    </row>
    <row r="169" spans="1:7" x14ac:dyDescent="0.25">
      <c r="A169" s="33" t="s">
        <v>42</v>
      </c>
      <c r="B169" s="33" t="s">
        <v>219</v>
      </c>
      <c r="C169" s="313" t="s">
        <v>220</v>
      </c>
      <c r="D169" s="33" t="s">
        <v>125</v>
      </c>
      <c r="E169" s="33">
        <v>1992</v>
      </c>
      <c r="F169" s="37">
        <v>9980</v>
      </c>
      <c r="G169" s="33" t="s">
        <v>126</v>
      </c>
    </row>
    <row r="170" spans="1:7" x14ac:dyDescent="0.25">
      <c r="A170" s="33" t="s">
        <v>42</v>
      </c>
      <c r="B170" s="33" t="s">
        <v>219</v>
      </c>
      <c r="C170" s="313" t="s">
        <v>221</v>
      </c>
      <c r="D170" s="33" t="s">
        <v>44</v>
      </c>
      <c r="E170" s="33">
        <v>1992</v>
      </c>
      <c r="F170" s="37">
        <v>13978</v>
      </c>
      <c r="G170" s="33" t="s">
        <v>126</v>
      </c>
    </row>
    <row r="171" spans="1:7" x14ac:dyDescent="0.25">
      <c r="A171" s="33" t="s">
        <v>42</v>
      </c>
      <c r="B171" s="33" t="s">
        <v>219</v>
      </c>
      <c r="C171" s="313" t="s">
        <v>222</v>
      </c>
      <c r="D171" s="33" t="s">
        <v>125</v>
      </c>
      <c r="E171" s="33">
        <v>1992</v>
      </c>
      <c r="F171" s="37">
        <v>14560</v>
      </c>
      <c r="G171" s="33" t="s">
        <v>126</v>
      </c>
    </row>
    <row r="172" spans="1:7" x14ac:dyDescent="0.25">
      <c r="A172" s="33" t="s">
        <v>42</v>
      </c>
      <c r="B172" s="33" t="s">
        <v>219</v>
      </c>
      <c r="C172" s="313" t="s">
        <v>222</v>
      </c>
      <c r="D172" s="33" t="s">
        <v>44</v>
      </c>
      <c r="E172" s="33">
        <v>1992</v>
      </c>
      <c r="F172" s="37">
        <v>15930</v>
      </c>
      <c r="G172" s="33" t="s">
        <v>126</v>
      </c>
    </row>
    <row r="173" spans="1:7" x14ac:dyDescent="0.25">
      <c r="A173" s="33" t="s">
        <v>42</v>
      </c>
      <c r="B173" s="33" t="s">
        <v>219</v>
      </c>
      <c r="C173" s="313" t="s">
        <v>217</v>
      </c>
      <c r="D173" s="33" t="s">
        <v>125</v>
      </c>
      <c r="E173" s="33">
        <v>1992</v>
      </c>
      <c r="F173" s="37">
        <v>13128</v>
      </c>
      <c r="G173" s="33" t="s">
        <v>126</v>
      </c>
    </row>
    <row r="174" spans="1:7" x14ac:dyDescent="0.25">
      <c r="A174" s="33" t="s">
        <v>42</v>
      </c>
      <c r="B174" s="33" t="s">
        <v>153</v>
      </c>
      <c r="C174" s="313">
        <v>1.8</v>
      </c>
      <c r="D174" s="33" t="s">
        <v>120</v>
      </c>
      <c r="E174" s="33">
        <v>1992</v>
      </c>
      <c r="F174" s="37">
        <v>20546</v>
      </c>
      <c r="G174" s="33" t="s">
        <v>141</v>
      </c>
    </row>
    <row r="175" spans="1:7" x14ac:dyDescent="0.25">
      <c r="A175" s="33" t="s">
        <v>42</v>
      </c>
      <c r="B175" s="33" t="s">
        <v>153</v>
      </c>
      <c r="C175" s="313">
        <v>2</v>
      </c>
      <c r="D175" s="33" t="s">
        <v>120</v>
      </c>
      <c r="E175" s="33">
        <v>1992</v>
      </c>
      <c r="F175" s="37">
        <v>23534</v>
      </c>
      <c r="G175" s="33" t="s">
        <v>141</v>
      </c>
    </row>
    <row r="176" spans="1:7" x14ac:dyDescent="0.25">
      <c r="A176" s="33" t="s">
        <v>42</v>
      </c>
      <c r="B176" s="33" t="s">
        <v>153</v>
      </c>
      <c r="C176" s="313">
        <v>2</v>
      </c>
      <c r="D176" s="33" t="s">
        <v>120</v>
      </c>
      <c r="E176" s="33">
        <v>1992</v>
      </c>
      <c r="F176" s="37">
        <v>24209</v>
      </c>
      <c r="G176" s="33" t="s">
        <v>141</v>
      </c>
    </row>
    <row r="177" spans="1:7" x14ac:dyDescent="0.25">
      <c r="A177" s="33" t="s">
        <v>42</v>
      </c>
      <c r="B177" s="33" t="s">
        <v>153</v>
      </c>
      <c r="C177" s="313">
        <v>2.5</v>
      </c>
      <c r="D177" s="33" t="s">
        <v>120</v>
      </c>
      <c r="E177" s="33">
        <v>1992</v>
      </c>
      <c r="F177" s="37">
        <v>28265</v>
      </c>
      <c r="G177" s="33" t="s">
        <v>141</v>
      </c>
    </row>
    <row r="178" spans="1:7" x14ac:dyDescent="0.25">
      <c r="A178" s="33" t="s">
        <v>42</v>
      </c>
      <c r="B178" s="33" t="s">
        <v>153</v>
      </c>
      <c r="C178" s="313">
        <v>2.5</v>
      </c>
      <c r="D178" s="33" t="s">
        <v>44</v>
      </c>
      <c r="E178" s="33">
        <v>1992</v>
      </c>
      <c r="F178" s="37">
        <v>31252</v>
      </c>
      <c r="G178" s="33" t="s">
        <v>141</v>
      </c>
    </row>
    <row r="179" spans="1:7" x14ac:dyDescent="0.25">
      <c r="A179" s="33" t="s">
        <v>42</v>
      </c>
      <c r="B179" s="33" t="s">
        <v>153</v>
      </c>
      <c r="C179" s="313">
        <v>2.5</v>
      </c>
      <c r="D179" s="33" t="s">
        <v>120</v>
      </c>
      <c r="E179" s="33">
        <v>1992</v>
      </c>
      <c r="F179" s="37">
        <v>34107</v>
      </c>
      <c r="G179" s="33" t="s">
        <v>141</v>
      </c>
    </row>
    <row r="180" spans="1:7" x14ac:dyDescent="0.25">
      <c r="A180" s="33" t="s">
        <v>42</v>
      </c>
      <c r="B180" s="33" t="s">
        <v>153</v>
      </c>
      <c r="C180" s="313">
        <v>3</v>
      </c>
      <c r="D180" s="33" t="s">
        <v>120</v>
      </c>
      <c r="E180" s="33">
        <v>1992</v>
      </c>
      <c r="F180" s="37">
        <v>35839</v>
      </c>
      <c r="G180" s="33" t="s">
        <v>141</v>
      </c>
    </row>
    <row r="181" spans="1:7" x14ac:dyDescent="0.25">
      <c r="A181" s="33" t="s">
        <v>42</v>
      </c>
      <c r="B181" s="33" t="s">
        <v>153</v>
      </c>
      <c r="C181" s="313">
        <v>3</v>
      </c>
      <c r="D181" s="33" t="s">
        <v>120</v>
      </c>
      <c r="E181" s="33">
        <v>1992</v>
      </c>
      <c r="F181" s="37">
        <v>33851</v>
      </c>
      <c r="G181" s="33" t="s">
        <v>141</v>
      </c>
    </row>
    <row r="182" spans="1:7" x14ac:dyDescent="0.25">
      <c r="A182" s="33" t="s">
        <v>42</v>
      </c>
      <c r="B182" s="33" t="s">
        <v>153</v>
      </c>
      <c r="C182" s="313" t="s">
        <v>358</v>
      </c>
      <c r="D182" s="33" t="s">
        <v>120</v>
      </c>
      <c r="E182" s="33">
        <v>1992</v>
      </c>
      <c r="F182" s="37">
        <v>19436</v>
      </c>
      <c r="G182" s="33" t="s">
        <v>141</v>
      </c>
    </row>
    <row r="183" spans="1:7" x14ac:dyDescent="0.25">
      <c r="A183" s="33" t="s">
        <v>42</v>
      </c>
      <c r="B183" s="33" t="s">
        <v>153</v>
      </c>
      <c r="C183" s="313" t="s">
        <v>154</v>
      </c>
      <c r="D183" s="33" t="s">
        <v>120</v>
      </c>
      <c r="E183" s="33">
        <v>1992</v>
      </c>
      <c r="F183" s="37">
        <v>32307</v>
      </c>
      <c r="G183" s="33" t="s">
        <v>141</v>
      </c>
    </row>
    <row r="184" spans="1:7" x14ac:dyDescent="0.25">
      <c r="A184" s="33" t="s">
        <v>42</v>
      </c>
      <c r="B184" s="33" t="s">
        <v>153</v>
      </c>
      <c r="C184" s="313" t="s">
        <v>158</v>
      </c>
      <c r="D184" s="33" t="s">
        <v>120</v>
      </c>
      <c r="E184" s="33">
        <v>1992</v>
      </c>
      <c r="F184" s="37">
        <v>20257</v>
      </c>
      <c r="G184" s="33" t="s">
        <v>141</v>
      </c>
    </row>
    <row r="185" spans="1:7" x14ac:dyDescent="0.25">
      <c r="A185" s="33" t="s">
        <v>42</v>
      </c>
      <c r="B185" s="33" t="s">
        <v>146</v>
      </c>
      <c r="C185" s="313">
        <v>2</v>
      </c>
      <c r="D185" s="33" t="s">
        <v>120</v>
      </c>
      <c r="E185" s="33">
        <v>1992</v>
      </c>
      <c r="F185" s="37">
        <v>27654</v>
      </c>
      <c r="G185" s="33" t="s">
        <v>147</v>
      </c>
    </row>
    <row r="186" spans="1:7" x14ac:dyDescent="0.25">
      <c r="A186" s="33" t="s">
        <v>42</v>
      </c>
      <c r="B186" s="33" t="s">
        <v>359</v>
      </c>
      <c r="C186" s="313" t="s">
        <v>360</v>
      </c>
      <c r="D186" s="33" t="s">
        <v>156</v>
      </c>
      <c r="E186" s="33">
        <v>1992</v>
      </c>
      <c r="F186" s="37">
        <v>20724</v>
      </c>
      <c r="G186" s="33" t="s">
        <v>135</v>
      </c>
    </row>
    <row r="187" spans="1:7" x14ac:dyDescent="0.25">
      <c r="A187" s="33" t="s">
        <v>42</v>
      </c>
      <c r="B187" s="33" t="s">
        <v>359</v>
      </c>
      <c r="C187" s="313" t="s">
        <v>361</v>
      </c>
      <c r="D187" s="33" t="s">
        <v>44</v>
      </c>
      <c r="E187" s="33">
        <v>1992</v>
      </c>
      <c r="F187" s="37">
        <v>24233</v>
      </c>
      <c r="G187" s="33" t="s">
        <v>135</v>
      </c>
    </row>
    <row r="188" spans="1:7" x14ac:dyDescent="0.25">
      <c r="A188" s="33" t="s">
        <v>42</v>
      </c>
      <c r="B188" s="38" t="s">
        <v>188</v>
      </c>
      <c r="C188" s="313">
        <v>2.4</v>
      </c>
      <c r="D188" s="35" t="s">
        <v>120</v>
      </c>
      <c r="E188" s="33">
        <v>1992</v>
      </c>
      <c r="F188" s="86">
        <v>10400</v>
      </c>
      <c r="G188" s="33" t="s">
        <v>189</v>
      </c>
    </row>
    <row r="189" spans="1:7" x14ac:dyDescent="0.25">
      <c r="A189" s="33" t="s">
        <v>42</v>
      </c>
      <c r="B189" s="38" t="s">
        <v>188</v>
      </c>
      <c r="C189" s="313" t="s">
        <v>223</v>
      </c>
      <c r="D189" s="35" t="s">
        <v>120</v>
      </c>
      <c r="E189" s="33">
        <v>1992</v>
      </c>
      <c r="F189" s="86">
        <v>16526</v>
      </c>
      <c r="G189" s="33" t="s">
        <v>189</v>
      </c>
    </row>
    <row r="190" spans="1:7" x14ac:dyDescent="0.25">
      <c r="A190" s="33" t="s">
        <v>42</v>
      </c>
      <c r="B190" s="38" t="s">
        <v>188</v>
      </c>
      <c r="C190" s="313" t="s">
        <v>190</v>
      </c>
      <c r="D190" s="35" t="s">
        <v>44</v>
      </c>
      <c r="E190" s="33">
        <v>1992</v>
      </c>
      <c r="F190" s="86">
        <v>16893</v>
      </c>
      <c r="G190" s="33" t="s">
        <v>189</v>
      </c>
    </row>
    <row r="191" spans="1:7" x14ac:dyDescent="0.25">
      <c r="A191" s="33" t="s">
        <v>42</v>
      </c>
      <c r="B191" s="38" t="s">
        <v>191</v>
      </c>
      <c r="C191" s="313">
        <v>2</v>
      </c>
      <c r="D191" s="35" t="s">
        <v>120</v>
      </c>
      <c r="E191" s="33">
        <v>1992</v>
      </c>
      <c r="F191" s="86">
        <v>10980</v>
      </c>
      <c r="G191" s="33" t="s">
        <v>189</v>
      </c>
    </row>
    <row r="192" spans="1:7" x14ac:dyDescent="0.25">
      <c r="A192" s="33" t="s">
        <v>42</v>
      </c>
      <c r="B192" s="33" t="s">
        <v>155</v>
      </c>
      <c r="C192" s="313">
        <v>1.8</v>
      </c>
      <c r="D192" s="33" t="s">
        <v>156</v>
      </c>
      <c r="E192" s="33">
        <v>1992</v>
      </c>
      <c r="F192" s="37">
        <v>18970</v>
      </c>
      <c r="G192" s="33" t="s">
        <v>141</v>
      </c>
    </row>
    <row r="193" spans="1:7" x14ac:dyDescent="0.25">
      <c r="A193" s="33" t="s">
        <v>42</v>
      </c>
      <c r="B193" s="33" t="s">
        <v>155</v>
      </c>
      <c r="C193" s="313">
        <v>1.8</v>
      </c>
      <c r="D193" s="33" t="s">
        <v>44</v>
      </c>
      <c r="E193" s="33">
        <v>1992</v>
      </c>
      <c r="F193" s="37">
        <v>33200</v>
      </c>
      <c r="G193" s="33" t="s">
        <v>141</v>
      </c>
    </row>
    <row r="194" spans="1:7" x14ac:dyDescent="0.25">
      <c r="A194" s="33" t="s">
        <v>42</v>
      </c>
      <c r="B194" s="33" t="s">
        <v>155</v>
      </c>
      <c r="C194" s="313">
        <v>2</v>
      </c>
      <c r="D194" s="33" t="s">
        <v>156</v>
      </c>
      <c r="E194" s="33">
        <v>1992</v>
      </c>
      <c r="F194" s="37">
        <v>22780</v>
      </c>
      <c r="G194" s="33" t="s">
        <v>141</v>
      </c>
    </row>
    <row r="195" spans="1:7" x14ac:dyDescent="0.25">
      <c r="A195" s="33" t="s">
        <v>42</v>
      </c>
      <c r="B195" s="33" t="s">
        <v>155</v>
      </c>
      <c r="C195" s="313">
        <v>2</v>
      </c>
      <c r="D195" s="33" t="s">
        <v>44</v>
      </c>
      <c r="E195" s="33">
        <v>1992</v>
      </c>
      <c r="F195" s="37">
        <v>25309</v>
      </c>
      <c r="G195" s="33" t="s">
        <v>141</v>
      </c>
    </row>
    <row r="196" spans="1:7" x14ac:dyDescent="0.25">
      <c r="A196" s="33" t="s">
        <v>42</v>
      </c>
      <c r="B196" s="33" t="s">
        <v>157</v>
      </c>
      <c r="C196" s="171">
        <v>1.8</v>
      </c>
      <c r="D196" s="33" t="s">
        <v>120</v>
      </c>
      <c r="E196" s="33">
        <v>1992</v>
      </c>
      <c r="F196" s="37">
        <v>18140</v>
      </c>
      <c r="G196" s="33" t="s">
        <v>141</v>
      </c>
    </row>
    <row r="197" spans="1:7" x14ac:dyDescent="0.25">
      <c r="A197" s="33" t="s">
        <v>42</v>
      </c>
      <c r="B197" s="33" t="s">
        <v>157</v>
      </c>
      <c r="C197" s="313">
        <v>2</v>
      </c>
      <c r="D197" s="33" t="s">
        <v>120</v>
      </c>
      <c r="E197" s="33">
        <v>1992</v>
      </c>
      <c r="F197" s="37">
        <v>20546</v>
      </c>
      <c r="G197" s="33" t="s">
        <v>141</v>
      </c>
    </row>
    <row r="198" spans="1:7" x14ac:dyDescent="0.25">
      <c r="A198" s="33" t="s">
        <v>42</v>
      </c>
      <c r="B198" s="33" t="s">
        <v>157</v>
      </c>
      <c r="C198" s="313">
        <v>3</v>
      </c>
      <c r="D198" s="33" t="s">
        <v>120</v>
      </c>
      <c r="E198" s="33">
        <v>1992</v>
      </c>
      <c r="F198" s="37">
        <v>21601</v>
      </c>
      <c r="G198" s="33" t="s">
        <v>141</v>
      </c>
    </row>
    <row r="199" spans="1:7" x14ac:dyDescent="0.25">
      <c r="A199" s="33" t="s">
        <v>42</v>
      </c>
      <c r="B199" s="33" t="s">
        <v>157</v>
      </c>
      <c r="C199" s="171" t="s">
        <v>158</v>
      </c>
      <c r="D199" s="33" t="s">
        <v>120</v>
      </c>
      <c r="E199" s="33">
        <v>1992</v>
      </c>
      <c r="F199" s="37">
        <v>23156</v>
      </c>
      <c r="G199" s="33" t="s">
        <v>141</v>
      </c>
    </row>
    <row r="200" spans="1:7" x14ac:dyDescent="0.25">
      <c r="A200" s="33" t="s">
        <v>42</v>
      </c>
      <c r="B200" s="33" t="s">
        <v>287</v>
      </c>
      <c r="C200" s="313" t="s">
        <v>288</v>
      </c>
      <c r="D200" s="33" t="s">
        <v>125</v>
      </c>
      <c r="E200" s="33">
        <v>1992</v>
      </c>
      <c r="F200" s="37">
        <v>11340</v>
      </c>
      <c r="G200" s="33" t="s">
        <v>141</v>
      </c>
    </row>
    <row r="201" spans="1:7" x14ac:dyDescent="0.25">
      <c r="A201" s="33" t="s">
        <v>42</v>
      </c>
      <c r="B201" s="33" t="s">
        <v>287</v>
      </c>
      <c r="C201" s="313" t="s">
        <v>288</v>
      </c>
      <c r="D201" s="33" t="s">
        <v>44</v>
      </c>
      <c r="E201" s="33">
        <v>1992</v>
      </c>
      <c r="F201" s="37">
        <v>17603</v>
      </c>
      <c r="G201" s="33" t="s">
        <v>141</v>
      </c>
    </row>
    <row r="202" spans="1:7" s="238" customFormat="1" x14ac:dyDescent="0.25">
      <c r="A202" s="172" t="s">
        <v>42</v>
      </c>
      <c r="B202" s="172" t="s">
        <v>224</v>
      </c>
      <c r="C202" s="313">
        <v>1.3</v>
      </c>
      <c r="D202" s="172" t="s">
        <v>125</v>
      </c>
      <c r="E202" s="172">
        <v>1992</v>
      </c>
      <c r="F202" s="239">
        <v>7063</v>
      </c>
      <c r="G202" s="172" t="s">
        <v>173</v>
      </c>
    </row>
    <row r="203" spans="1:7" s="238" customFormat="1" x14ac:dyDescent="0.25">
      <c r="A203" s="172" t="s">
        <v>42</v>
      </c>
      <c r="B203" s="172" t="s">
        <v>224</v>
      </c>
      <c r="C203" s="313">
        <v>1.3</v>
      </c>
      <c r="D203" s="172" t="s">
        <v>125</v>
      </c>
      <c r="E203" s="172">
        <v>1992</v>
      </c>
      <c r="F203" s="239">
        <v>8549</v>
      </c>
      <c r="G203" s="172" t="s">
        <v>186</v>
      </c>
    </row>
    <row r="204" spans="1:7" s="91" customFormat="1" x14ac:dyDescent="0.25">
      <c r="A204" s="172" t="s">
        <v>42</v>
      </c>
      <c r="B204" s="172" t="s">
        <v>224</v>
      </c>
      <c r="C204" s="313">
        <v>1.5</v>
      </c>
      <c r="D204" s="172" t="s">
        <v>125</v>
      </c>
      <c r="E204" s="172">
        <v>1992</v>
      </c>
      <c r="F204" s="239">
        <v>8591</v>
      </c>
      <c r="G204" s="172" t="s">
        <v>173</v>
      </c>
    </row>
    <row r="205" spans="1:7" s="91" customFormat="1" x14ac:dyDescent="0.25">
      <c r="A205" s="172" t="s">
        <v>42</v>
      </c>
      <c r="B205" s="172" t="s">
        <v>224</v>
      </c>
      <c r="C205" s="313">
        <v>1.5</v>
      </c>
      <c r="D205" s="172" t="s">
        <v>125</v>
      </c>
      <c r="E205" s="172">
        <v>1992</v>
      </c>
      <c r="F205" s="239">
        <v>8901</v>
      </c>
      <c r="G205" s="172" t="s">
        <v>186</v>
      </c>
    </row>
    <row r="206" spans="1:7" x14ac:dyDescent="0.25">
      <c r="A206" s="33" t="s">
        <v>42</v>
      </c>
      <c r="B206" s="33" t="s">
        <v>225</v>
      </c>
      <c r="C206" s="313" t="s">
        <v>212</v>
      </c>
      <c r="D206" s="33" t="s">
        <v>125</v>
      </c>
      <c r="E206" s="33">
        <v>1992</v>
      </c>
      <c r="F206" s="37">
        <v>11162</v>
      </c>
      <c r="G206" s="33" t="s">
        <v>186</v>
      </c>
    </row>
    <row r="207" spans="1:7" x14ac:dyDescent="0.25">
      <c r="A207" s="33" t="s">
        <v>42</v>
      </c>
      <c r="B207" s="33" t="s">
        <v>226</v>
      </c>
      <c r="C207" s="313">
        <v>1.3</v>
      </c>
      <c r="D207" s="33" t="s">
        <v>125</v>
      </c>
      <c r="E207" s="33">
        <v>1992</v>
      </c>
      <c r="F207" s="37">
        <v>10456</v>
      </c>
      <c r="G207" s="33" t="s">
        <v>141</v>
      </c>
    </row>
    <row r="208" spans="1:7" x14ac:dyDescent="0.25">
      <c r="A208" s="33" t="s">
        <v>42</v>
      </c>
      <c r="B208" s="33" t="s">
        <v>159</v>
      </c>
      <c r="C208" s="313">
        <v>1.8</v>
      </c>
      <c r="D208" s="33" t="s">
        <v>156</v>
      </c>
      <c r="E208" s="33">
        <v>1992</v>
      </c>
      <c r="F208" s="37">
        <v>25327</v>
      </c>
      <c r="G208" s="33" t="s">
        <v>160</v>
      </c>
    </row>
    <row r="209" spans="1:8" x14ac:dyDescent="0.25">
      <c r="A209" s="33" t="s">
        <v>42</v>
      </c>
      <c r="B209" s="33" t="s">
        <v>159</v>
      </c>
      <c r="C209" s="313">
        <v>2</v>
      </c>
      <c r="D209" s="33" t="s">
        <v>156</v>
      </c>
      <c r="E209" s="33">
        <v>1992</v>
      </c>
      <c r="F209" s="37">
        <v>25368</v>
      </c>
      <c r="G209" s="33" t="s">
        <v>160</v>
      </c>
    </row>
    <row r="210" spans="1:8" x14ac:dyDescent="0.25">
      <c r="A210" s="33" t="s">
        <v>42</v>
      </c>
      <c r="B210" s="33" t="s">
        <v>159</v>
      </c>
      <c r="C210" s="313">
        <v>2</v>
      </c>
      <c r="D210" s="33" t="s">
        <v>44</v>
      </c>
      <c r="E210" s="33">
        <v>1992</v>
      </c>
      <c r="F210" s="37">
        <v>30346</v>
      </c>
      <c r="G210" s="33" t="s">
        <v>160</v>
      </c>
    </row>
    <row r="211" spans="1:8" hidden="1" x14ac:dyDescent="0.25">
      <c r="A211" s="33" t="s">
        <v>64</v>
      </c>
      <c r="B211" s="33"/>
      <c r="C211" s="171"/>
      <c r="D211" s="33"/>
      <c r="E211" s="41"/>
      <c r="F211" s="43"/>
      <c r="G211" s="33"/>
    </row>
    <row r="212" spans="1:8" hidden="1" x14ac:dyDescent="0.25">
      <c r="A212" s="33" t="s">
        <v>64</v>
      </c>
      <c r="B212" s="33"/>
      <c r="C212" s="171"/>
      <c r="D212" s="33"/>
      <c r="E212" s="41"/>
      <c r="F212" s="43"/>
      <c r="G212" s="33"/>
    </row>
    <row r="213" spans="1:8" x14ac:dyDescent="0.25">
      <c r="A213" s="33" t="s">
        <v>42</v>
      </c>
      <c r="B213" s="33" t="s">
        <v>362</v>
      </c>
      <c r="C213" s="171">
        <v>3.4</v>
      </c>
      <c r="D213" s="33" t="s">
        <v>43</v>
      </c>
      <c r="E213" s="33">
        <v>1992</v>
      </c>
      <c r="F213" s="43">
        <v>40890</v>
      </c>
      <c r="G213" s="33" t="s">
        <v>364</v>
      </c>
    </row>
    <row r="214" spans="1:8" x14ac:dyDescent="0.25">
      <c r="A214" s="33" t="s">
        <v>42</v>
      </c>
      <c r="B214" s="33" t="s">
        <v>362</v>
      </c>
      <c r="C214" s="171">
        <v>4</v>
      </c>
      <c r="D214" s="33" t="s">
        <v>43</v>
      </c>
      <c r="E214" s="33">
        <v>1992</v>
      </c>
      <c r="F214" s="43">
        <v>48530</v>
      </c>
      <c r="G214" s="33" t="s">
        <v>363</v>
      </c>
    </row>
    <row r="215" spans="1:8" x14ac:dyDescent="0.25">
      <c r="A215" s="33" t="s">
        <v>42</v>
      </c>
      <c r="B215" s="33" t="s">
        <v>362</v>
      </c>
      <c r="C215" s="171">
        <v>4</v>
      </c>
      <c r="D215" s="33" t="s">
        <v>43</v>
      </c>
      <c r="E215" s="33">
        <v>1992</v>
      </c>
      <c r="F215" s="43">
        <v>44890</v>
      </c>
      <c r="G215" s="33" t="s">
        <v>364</v>
      </c>
    </row>
    <row r="216" spans="1:8" x14ac:dyDescent="0.25">
      <c r="A216" s="33" t="s">
        <v>42</v>
      </c>
      <c r="B216" s="33" t="s">
        <v>362</v>
      </c>
      <c r="C216" s="171">
        <v>4.2</v>
      </c>
      <c r="D216" s="33" t="s">
        <v>43</v>
      </c>
      <c r="E216" s="33">
        <v>1992</v>
      </c>
      <c r="F216" s="43">
        <v>53210</v>
      </c>
      <c r="G216" s="33" t="s">
        <v>363</v>
      </c>
    </row>
    <row r="217" spans="1:8" hidden="1" x14ac:dyDescent="0.25">
      <c r="A217" s="33" t="s">
        <v>64</v>
      </c>
      <c r="B217" s="33"/>
      <c r="C217" s="171"/>
      <c r="D217" s="33"/>
      <c r="E217" s="41"/>
      <c r="F217" s="43"/>
      <c r="G217" s="33" t="s">
        <v>197</v>
      </c>
    </row>
    <row r="218" spans="1:8" x14ac:dyDescent="0.25">
      <c r="A218" s="33" t="s">
        <v>42</v>
      </c>
      <c r="B218" s="33" t="s">
        <v>362</v>
      </c>
      <c r="C218" s="171">
        <v>4.2</v>
      </c>
      <c r="D218" s="33" t="s">
        <v>43</v>
      </c>
      <c r="E218" s="33">
        <v>1992</v>
      </c>
      <c r="F218" s="43">
        <v>48530</v>
      </c>
      <c r="G218" s="33" t="s">
        <v>364</v>
      </c>
    </row>
    <row r="219" spans="1:8" x14ac:dyDescent="0.25">
      <c r="A219" s="54" t="s">
        <v>42</v>
      </c>
      <c r="B219" s="38" t="s">
        <v>2932</v>
      </c>
      <c r="C219" s="252" t="s">
        <v>2931</v>
      </c>
      <c r="D219" s="64" t="s">
        <v>43</v>
      </c>
      <c r="E219" s="162" t="s">
        <v>294</v>
      </c>
      <c r="F219" s="124">
        <v>27451</v>
      </c>
      <c r="G219" s="54" t="s">
        <v>2933</v>
      </c>
    </row>
    <row r="220" spans="1:8" x14ac:dyDescent="0.25">
      <c r="A220" s="54" t="s">
        <v>42</v>
      </c>
      <c r="B220" s="38" t="s">
        <v>2932</v>
      </c>
      <c r="C220" s="252" t="s">
        <v>2931</v>
      </c>
      <c r="D220" s="64" t="s">
        <v>43</v>
      </c>
      <c r="E220" s="162" t="s">
        <v>294</v>
      </c>
      <c r="F220" s="124">
        <v>27963</v>
      </c>
      <c r="G220" s="54" t="s">
        <v>2929</v>
      </c>
    </row>
    <row r="221" spans="1:8" s="91" customFormat="1" x14ac:dyDescent="0.25">
      <c r="A221" s="33" t="s">
        <v>42</v>
      </c>
      <c r="B221" s="33" t="s">
        <v>365</v>
      </c>
      <c r="C221" s="171" t="s">
        <v>232</v>
      </c>
      <c r="D221" s="33" t="s">
        <v>44</v>
      </c>
      <c r="E221" s="33">
        <v>1992</v>
      </c>
      <c r="F221" s="43">
        <v>29931</v>
      </c>
      <c r="G221" s="33" t="s">
        <v>147</v>
      </c>
      <c r="H221" s="40"/>
    </row>
    <row r="222" spans="1:8" s="91" customFormat="1" x14ac:dyDescent="0.25">
      <c r="A222" s="33" t="s">
        <v>42</v>
      </c>
      <c r="B222" s="33" t="s">
        <v>365</v>
      </c>
      <c r="C222" s="171" t="s">
        <v>233</v>
      </c>
      <c r="D222" s="33" t="s">
        <v>44</v>
      </c>
      <c r="E222" s="33">
        <v>1992</v>
      </c>
      <c r="F222" s="43">
        <v>28880</v>
      </c>
      <c r="G222" s="33" t="s">
        <v>147</v>
      </c>
      <c r="H222" s="40"/>
    </row>
    <row r="223" spans="1:8" s="91" customFormat="1" x14ac:dyDescent="0.25">
      <c r="A223" s="33" t="s">
        <v>42</v>
      </c>
      <c r="B223" s="33" t="s">
        <v>365</v>
      </c>
      <c r="C223" s="171" t="s">
        <v>193</v>
      </c>
      <c r="D223" s="33" t="s">
        <v>44</v>
      </c>
      <c r="E223" s="33">
        <v>1992</v>
      </c>
      <c r="F223" s="43">
        <v>38970</v>
      </c>
      <c r="G223" s="33" t="s">
        <v>147</v>
      </c>
      <c r="H223" s="40"/>
    </row>
    <row r="224" spans="1:8" s="91" customFormat="1" x14ac:dyDescent="0.25">
      <c r="A224" s="33" t="s">
        <v>42</v>
      </c>
      <c r="B224" s="33" t="s">
        <v>365</v>
      </c>
      <c r="C224" s="171" t="s">
        <v>289</v>
      </c>
      <c r="D224" s="33" t="s">
        <v>44</v>
      </c>
      <c r="E224" s="33">
        <v>1992</v>
      </c>
      <c r="F224" s="43">
        <v>30543</v>
      </c>
      <c r="G224" s="33" t="s">
        <v>147</v>
      </c>
      <c r="H224" s="40"/>
    </row>
    <row r="225" spans="1:8" s="91" customFormat="1" x14ac:dyDescent="0.25">
      <c r="A225" s="33" t="s">
        <v>42</v>
      </c>
      <c r="B225" s="33" t="s">
        <v>365</v>
      </c>
      <c r="C225" s="171" t="s">
        <v>290</v>
      </c>
      <c r="D225" s="33" t="s">
        <v>44</v>
      </c>
      <c r="E225" s="33">
        <v>1992</v>
      </c>
      <c r="F225" s="43">
        <v>28843</v>
      </c>
      <c r="G225" s="33" t="s">
        <v>147</v>
      </c>
      <c r="H225" s="40"/>
    </row>
    <row r="226" spans="1:8" s="91" customFormat="1" x14ac:dyDescent="0.25">
      <c r="A226" s="33" t="s">
        <v>42</v>
      </c>
      <c r="B226" s="33" t="s">
        <v>365</v>
      </c>
      <c r="C226" s="171" t="s">
        <v>194</v>
      </c>
      <c r="D226" s="33" t="s">
        <v>44</v>
      </c>
      <c r="E226" s="33">
        <v>1992</v>
      </c>
      <c r="F226" s="43">
        <v>33836</v>
      </c>
      <c r="G226" s="33" t="s">
        <v>147</v>
      </c>
      <c r="H226" s="40"/>
    </row>
    <row r="227" spans="1:8" s="91" customFormat="1" x14ac:dyDescent="0.25">
      <c r="A227" s="33" t="s">
        <v>42</v>
      </c>
      <c r="B227" s="33" t="s">
        <v>365</v>
      </c>
      <c r="C227" s="171" t="s">
        <v>366</v>
      </c>
      <c r="D227" s="33" t="s">
        <v>44</v>
      </c>
      <c r="E227" s="33">
        <v>1992</v>
      </c>
      <c r="F227" s="43">
        <v>38516</v>
      </c>
      <c r="G227" s="33" t="s">
        <v>147</v>
      </c>
      <c r="H227" s="40"/>
    </row>
    <row r="228" spans="1:8" s="91" customFormat="1" x14ac:dyDescent="0.25">
      <c r="A228" s="33" t="s">
        <v>42</v>
      </c>
      <c r="B228" s="33" t="s">
        <v>4473</v>
      </c>
      <c r="C228" s="171">
        <v>2.4</v>
      </c>
      <c r="D228" s="33" t="s">
        <v>4474</v>
      </c>
      <c r="E228" s="33">
        <v>1992</v>
      </c>
      <c r="F228" s="43">
        <v>25100</v>
      </c>
      <c r="G228" s="33" t="s">
        <v>4475</v>
      </c>
    </row>
    <row r="229" spans="1:8" s="91" customFormat="1" x14ac:dyDescent="0.25">
      <c r="A229" s="33" t="s">
        <v>42</v>
      </c>
      <c r="B229" s="33" t="s">
        <v>4473</v>
      </c>
      <c r="C229" s="171">
        <v>2.4</v>
      </c>
      <c r="D229" s="33" t="s">
        <v>4476</v>
      </c>
      <c r="E229" s="33">
        <v>1992</v>
      </c>
      <c r="F229" s="43">
        <v>24200</v>
      </c>
      <c r="G229" s="33" t="s">
        <v>4475</v>
      </c>
    </row>
    <row r="230" spans="1:8" s="91" customFormat="1" x14ac:dyDescent="0.25">
      <c r="A230" s="33" t="s">
        <v>42</v>
      </c>
      <c r="B230" s="33" t="s">
        <v>367</v>
      </c>
      <c r="C230" s="171">
        <v>2.4</v>
      </c>
      <c r="D230" s="33" t="s">
        <v>4474</v>
      </c>
      <c r="E230" s="33">
        <v>1992</v>
      </c>
      <c r="F230" s="43">
        <v>22800</v>
      </c>
      <c r="G230" s="33" t="s">
        <v>4475</v>
      </c>
    </row>
    <row r="231" spans="1:8" s="91" customFormat="1" x14ac:dyDescent="0.25">
      <c r="A231" s="33" t="s">
        <v>42</v>
      </c>
      <c r="B231" s="33" t="s">
        <v>367</v>
      </c>
      <c r="C231" s="171">
        <v>2.4</v>
      </c>
      <c r="D231" s="33" t="s">
        <v>4476</v>
      </c>
      <c r="E231" s="33">
        <v>1992</v>
      </c>
      <c r="F231" s="43">
        <v>21900</v>
      </c>
      <c r="G231" s="33" t="s">
        <v>4475</v>
      </c>
    </row>
    <row r="232" spans="1:8" s="91" customFormat="1" x14ac:dyDescent="0.25">
      <c r="A232" s="33" t="s">
        <v>42</v>
      </c>
      <c r="B232" s="33" t="s">
        <v>4477</v>
      </c>
      <c r="C232" s="171">
        <v>2.4</v>
      </c>
      <c r="D232" s="33" t="s">
        <v>4474</v>
      </c>
      <c r="E232" s="33">
        <v>1992</v>
      </c>
      <c r="F232" s="43">
        <v>22400</v>
      </c>
      <c r="G232" s="33" t="s">
        <v>4475</v>
      </c>
    </row>
    <row r="233" spans="1:8" s="91" customFormat="1" x14ac:dyDescent="0.25">
      <c r="A233" s="33" t="s">
        <v>42</v>
      </c>
      <c r="B233" s="33" t="s">
        <v>4477</v>
      </c>
      <c r="C233" s="171">
        <v>2.4</v>
      </c>
      <c r="D233" s="33" t="s">
        <v>4476</v>
      </c>
      <c r="E233" s="33">
        <v>1992</v>
      </c>
      <c r="F233" s="43">
        <v>21400</v>
      </c>
      <c r="G233" s="33" t="s">
        <v>4475</v>
      </c>
    </row>
    <row r="234" spans="1:8" s="91" customFormat="1" x14ac:dyDescent="0.25">
      <c r="A234" s="33" t="s">
        <v>42</v>
      </c>
      <c r="B234" s="33" t="s">
        <v>4477</v>
      </c>
      <c r="C234" s="171">
        <v>2.4</v>
      </c>
      <c r="D234" s="33" t="s">
        <v>4474</v>
      </c>
      <c r="E234" s="33">
        <v>1992</v>
      </c>
      <c r="F234" s="43">
        <v>21400</v>
      </c>
      <c r="G234" s="33" t="s">
        <v>4478</v>
      </c>
    </row>
    <row r="235" spans="1:8" s="91" customFormat="1" x14ac:dyDescent="0.25">
      <c r="A235" s="33" t="s">
        <v>42</v>
      </c>
      <c r="B235" s="33" t="s">
        <v>4477</v>
      </c>
      <c r="C235" s="171">
        <v>2.4</v>
      </c>
      <c r="D235" s="33" t="s">
        <v>4476</v>
      </c>
      <c r="E235" s="33">
        <v>1992</v>
      </c>
      <c r="F235" s="43">
        <v>20400</v>
      </c>
      <c r="G235" s="33" t="s">
        <v>4478</v>
      </c>
    </row>
    <row r="236" spans="1:8" s="91" customFormat="1" x14ac:dyDescent="0.25">
      <c r="A236" s="33" t="s">
        <v>42</v>
      </c>
      <c r="B236" s="33" t="s">
        <v>4479</v>
      </c>
      <c r="C236" s="171">
        <v>2.4</v>
      </c>
      <c r="D236" s="33" t="s">
        <v>4476</v>
      </c>
      <c r="E236" s="33">
        <v>1992</v>
      </c>
      <c r="F236" s="43">
        <v>19200</v>
      </c>
      <c r="G236" s="33" t="s">
        <v>4475</v>
      </c>
    </row>
    <row r="237" spans="1:8" s="91" customFormat="1" x14ac:dyDescent="0.25">
      <c r="A237" s="33" t="s">
        <v>42</v>
      </c>
      <c r="B237" s="33" t="s">
        <v>4479</v>
      </c>
      <c r="C237" s="171">
        <v>2.4</v>
      </c>
      <c r="D237" s="33" t="s">
        <v>4476</v>
      </c>
      <c r="E237" s="33">
        <v>1992</v>
      </c>
      <c r="F237" s="43">
        <v>18300</v>
      </c>
      <c r="G237" s="33" t="s">
        <v>4475</v>
      </c>
    </row>
    <row r="238" spans="1:8" s="91" customFormat="1" x14ac:dyDescent="0.25">
      <c r="A238" s="54" t="s">
        <v>42</v>
      </c>
      <c r="B238" s="60" t="s">
        <v>2997</v>
      </c>
      <c r="C238" s="315" t="s">
        <v>1056</v>
      </c>
      <c r="D238" s="64" t="s">
        <v>2996</v>
      </c>
      <c r="E238" s="54">
        <v>1992</v>
      </c>
      <c r="F238" s="230">
        <v>5338</v>
      </c>
      <c r="G238" s="54" t="s">
        <v>421</v>
      </c>
    </row>
    <row r="239" spans="1:8" s="63" customFormat="1" x14ac:dyDescent="0.25">
      <c r="A239" s="54" t="s">
        <v>42</v>
      </c>
      <c r="B239" s="60" t="s">
        <v>2997</v>
      </c>
      <c r="C239" s="315" t="s">
        <v>1056</v>
      </c>
      <c r="D239" s="64" t="s">
        <v>2996</v>
      </c>
      <c r="E239" s="54">
        <v>1992</v>
      </c>
      <c r="F239" s="230">
        <v>6138</v>
      </c>
      <c r="G239" s="54" t="s">
        <v>419</v>
      </c>
    </row>
    <row r="240" spans="1:8" s="63" customFormat="1" x14ac:dyDescent="0.25">
      <c r="A240" s="448" t="s">
        <v>42</v>
      </c>
      <c r="B240" s="448" t="s">
        <v>4530</v>
      </c>
      <c r="C240" s="449" t="s">
        <v>3721</v>
      </c>
      <c r="D240" s="448" t="s">
        <v>43</v>
      </c>
      <c r="E240" s="448">
        <v>1992</v>
      </c>
      <c r="F240" s="544">
        <v>10253</v>
      </c>
      <c r="G240" s="448" t="s">
        <v>6200</v>
      </c>
    </row>
    <row r="241" spans="1:7" x14ac:dyDescent="0.25">
      <c r="A241" s="190" t="s">
        <v>856</v>
      </c>
      <c r="B241" s="60" t="s">
        <v>1513</v>
      </c>
      <c r="C241" s="315">
        <v>1</v>
      </c>
      <c r="D241" s="60" t="s">
        <v>110</v>
      </c>
      <c r="E241" s="54">
        <v>1992</v>
      </c>
      <c r="F241" s="124">
        <v>8837</v>
      </c>
      <c r="G241" s="60" t="s">
        <v>186</v>
      </c>
    </row>
    <row r="242" spans="1:7" x14ac:dyDescent="0.25">
      <c r="A242" s="190" t="s">
        <v>856</v>
      </c>
      <c r="B242" s="60" t="s">
        <v>1513</v>
      </c>
      <c r="C242" s="315">
        <v>1</v>
      </c>
      <c r="D242" s="60" t="s">
        <v>110</v>
      </c>
      <c r="E242" s="54">
        <v>1992</v>
      </c>
      <c r="F242" s="124">
        <v>8437</v>
      </c>
      <c r="G242" s="60" t="s">
        <v>1213</v>
      </c>
    </row>
    <row r="243" spans="1:7" x14ac:dyDescent="0.25">
      <c r="A243" s="190" t="s">
        <v>856</v>
      </c>
      <c r="B243" s="60" t="s">
        <v>1513</v>
      </c>
      <c r="C243" s="315">
        <v>1.4</v>
      </c>
      <c r="D243" s="60" t="s">
        <v>110</v>
      </c>
      <c r="E243" s="54">
        <v>1992</v>
      </c>
      <c r="F243" s="124">
        <v>9737</v>
      </c>
      <c r="G243" s="60" t="s">
        <v>186</v>
      </c>
    </row>
    <row r="244" spans="1:7" x14ac:dyDescent="0.25">
      <c r="A244" s="190" t="s">
        <v>856</v>
      </c>
      <c r="B244" s="60" t="s">
        <v>1513</v>
      </c>
      <c r="C244" s="315">
        <v>1.4</v>
      </c>
      <c r="D244" s="60" t="s">
        <v>110</v>
      </c>
      <c r="E244" s="54">
        <v>1992</v>
      </c>
      <c r="F244" s="124">
        <v>9337</v>
      </c>
      <c r="G244" s="60" t="s">
        <v>1213</v>
      </c>
    </row>
    <row r="245" spans="1:7" x14ac:dyDescent="0.25">
      <c r="A245" s="60" t="s">
        <v>856</v>
      </c>
      <c r="B245" s="60" t="s">
        <v>1513</v>
      </c>
      <c r="C245" s="315">
        <v>1.4</v>
      </c>
      <c r="D245" s="60" t="s">
        <v>110</v>
      </c>
      <c r="E245" s="54">
        <v>1992</v>
      </c>
      <c r="F245" s="124">
        <v>13837</v>
      </c>
      <c r="G245" s="60" t="s">
        <v>1213</v>
      </c>
    </row>
    <row r="246" spans="1:7" x14ac:dyDescent="0.25">
      <c r="A246" s="448" t="s">
        <v>856</v>
      </c>
      <c r="B246" s="448" t="s">
        <v>857</v>
      </c>
      <c r="C246" s="449" t="s">
        <v>4426</v>
      </c>
      <c r="D246" s="448" t="s">
        <v>110</v>
      </c>
      <c r="E246" s="448">
        <v>1992</v>
      </c>
      <c r="F246" s="544">
        <v>10495</v>
      </c>
      <c r="G246" s="448" t="s">
        <v>4874</v>
      </c>
    </row>
  </sheetData>
  <sheetProtection algorithmName="SHA-512" hashValue="46n0/P4zoLTobNpo2ybF2nCePSPoZdaJj9v+b8c+XgkfPcXmhqFiJI5aD1MDB01rngjiaFAO1bRQK97JtudJIw==" saltValue="FP6D25UPB1FrtZ3h6UW9Cw==" spinCount="100000" sheet="1" objects="1" scenarios="1"/>
  <sortState ref="A4:G226">
    <sortCondition ref="A4"/>
  </sortState>
  <hyperlinks>
    <hyperlink ref="C54" r:id="rId1" display="http://specs.cars-directory.net/mitsubishi/lancer/1.3_T_11703.html"/>
    <hyperlink ref="C55" r:id="rId2" display="http://specs.cars-directory.net/mitsubishi/lancer/1.5_MVV_saloon_11721.html"/>
    <hyperlink ref="C56" r:id="rId3" display="http://specs.cars-directory.net/mitsubishi/lancer/1.5_MX_11731.html"/>
    <hyperlink ref="C57" r:id="rId4" display="http://specs.cars-directory.net/mitsubishi/lancer/1.5_MX_11735.html"/>
    <hyperlink ref="C63" r:id="rId5" display="http://specs.cars-directory.net/mitsubishi/lancer/2.0DT_MX_11800.html"/>
    <hyperlink ref="C62" r:id="rId6" display="http://specs.cars-directory.net/mitsubishi/lancer/2.0DT_MX_11804.html"/>
    <hyperlink ref="C64" r:id="rId7" display="http://specs.cars-directory.net/mitsubishi/lancer_evolution/2.0_GSR_X_4WD_54130.html"/>
    <hyperlink ref="C65" r:id="rId8" display="http://specs.cars-directory.net/mitsubishi/libero/1.8_GT_12066.html"/>
    <hyperlink ref="C67" r:id="rId9" display="http://specs.cars-directory.net/mitsubishi/libero/2.0DT_Monte_12090.html"/>
    <hyperlink ref="C74" r:id="rId10" display="http://specs.cars-directory.net/mitsubishi/pajero/3.0_exceed_long_9961.html"/>
    <hyperlink ref="C76" r:id="rId11" display="http://specs.cars-directory.net/mitsubishi/pajero/2.5DT_XE_10115.html"/>
    <hyperlink ref="C79" r:id="rId12" display="http://specs.cars-directory.net/mitsubishi/rvr/1.8_Sport_speed_7793.html"/>
    <hyperlink ref="C77" r:id="rId13" display="http://specs.cars-directory.net/mitsubishi/rvr/2.0_Hyper_sports_gear_R_7838.html"/>
    <hyperlink ref="C81" r:id="rId14" display="http://specs.cars-directory.net/mitsubishi/sigma/2.0_20E_8609.html"/>
    <hyperlink ref="C84" r:id="rId15" display="http://specs.cars-directory.net/mitsubishi/sigma/3.0_30R-S_8635.html"/>
    <hyperlink ref="C85" r:id="rId16" display="http://specs.cars-directory.net/mitsubishi/sigma/3.0_30R-SE_8640.html"/>
    <hyperlink ref="C53" r:id="rId17" display="http://specs.cars-directory.net/mitsubishi/lancer/1.3_F_11712.html"/>
    <hyperlink ref="C72" r:id="rId18" display="http://specs.cars-directory.net/mitsubishi/minica/660_Ce_sunroof_42387.html"/>
    <hyperlink ref="C71" r:id="rId19" display="http://specs.cars-directory.net/mitsubishi/minica/660_Ce_sunroof_42388.html"/>
    <hyperlink ref="C78" r:id="rId20" display="http://specs.cars-directory.net/mitsubishi/rvr/2.0_Hyper_sports_gear_R_7838.html"/>
    <hyperlink ref="C98" r:id="rId21" display="http://specs.cars-directory.net/toyota/aristo/3.0_Q_23759.html"/>
    <hyperlink ref="C99" r:id="rId22" display="http://specs.cars-directory.net/toyota/aristo/3.0_V_23767.html"/>
    <hyperlink ref="C100" r:id="rId23" display="http://specs.cars-directory.net/toyota/aristo/4.0_Zi-Four_23770.html"/>
    <hyperlink ref="C101" r:id="rId24" display="http://specs.cars-directory.net/toyota/caldina/1.8_CZ_25406.html"/>
    <hyperlink ref="C102" r:id="rId25" display="http://specs.cars-directory.net/toyota/caldina/1.8_FZ_25398.html"/>
    <hyperlink ref="C103" r:id="rId26" display="http://specs.cars-directory.net/toyota/caldina/1.8_TZ_25413.html"/>
    <hyperlink ref="C104" r:id="rId27" display="http://specs.cars-directory.net/toyota/caldina/2.0_CZ_25432.html"/>
    <hyperlink ref="C105" r:id="rId28" display="http://specs.cars-directory.net/toyota/caldina/2.0_CZ_25432.html"/>
    <hyperlink ref="C108" r:id="rId29" display="http://specs.cars-directory.net/toyota/caldina/2.0D_CZ_25423.html"/>
    <hyperlink ref="C111" r:id="rId30" display="http://specs.cars-directory.net/toyota/camry/2.5_Prominent_24849.html"/>
    <hyperlink ref="C109" r:id="rId31" display="http://specs.cars-directory.net/toyota/camry/1.8_Lumiere_24868.html"/>
    <hyperlink ref="C112" r:id="rId32" display="http://specs.cars-directory.net/toyota/camry/2.0_GT_24908.html"/>
    <hyperlink ref="C110" r:id="rId33" display="http://specs.cars-directory.net/toyota/camry/2.0_Lumiere_24884.html"/>
    <hyperlink ref="C113" r:id="rId34" display="http://specs.cars-directory.net/toyota/camry/2.0_ZV_24889.html"/>
    <hyperlink ref="C114" r:id="rId35" display="http://specs.cars-directory.net/toyota/camry/2.0_ZX_24896.html"/>
    <hyperlink ref="C115" r:id="rId36" display="http://specs.cars-directory.net/toyota/camry/2.0_ZX_24897.html"/>
    <hyperlink ref="C116" r:id="rId37" display="http://specs.cars-directory.net/toyota/camry/2.0DT_Lumiere_24880.html"/>
    <hyperlink ref="C129" r:id="rId38" display="http://specs.cars-directory.net/toyota/celica/2.0_Convertible_28994.html"/>
    <hyperlink ref="C126" r:id="rId39" display="http://specs.cars-directory.net/toyota/celica/2.0_GT-R_28905.html"/>
    <hyperlink ref="C127" r:id="rId40" display="http://specs.cars-directory.net/toyota/celica/2.0_S-R_28883.html"/>
    <hyperlink ref="C128" r:id="rId41" display="http://specs.cars-directory.net/toyota/celica/2.0_Z-R_28893.html"/>
    <hyperlink ref="C130" r:id="rId42" display="http://specs.cars-directory.net/toyota/century/4.0_D_type_29069.html"/>
    <hyperlink ref="C136" r:id="rId43" display="http://specs.cars-directory.net/toyota/chaser/1.8_Raffine_29768.html"/>
    <hyperlink ref="C137" r:id="rId44" display="http://specs.cars-directory.net/toyota/chaser/1.8_XL_29764.html"/>
    <hyperlink ref="C132" r:id="rId45" display="http://specs.cars-directory.net/toyota/chaser/2.0_Avante_29774.html"/>
    <hyperlink ref="C135" r:id="rId46" display="http://specs.cars-directory.net/toyota/chaser/2.4DT_Raffine_29788.html"/>
    <hyperlink ref="C138" r:id="rId47" display="http://specs.cars-directory.net/toyota/chaser/2.4DT_XL_29782.html"/>
    <hyperlink ref="C133" r:id="rId48" display="http://specs.cars-directory.net/toyota/chaser/2.5_Avante_29795.html"/>
    <hyperlink ref="C134" r:id="rId49" display="http://specs.cars-directory.net/toyota/chaser/2.5_Avante_Four_29804.html"/>
    <hyperlink ref="C155" r:id="rId50" display="http://specs.cars-directory.net/toyota/corona/1.6_EX_saloon_27542.html"/>
    <hyperlink ref="C156" r:id="rId51" display="http://specs.cars-directory.net/toyota/corona/1.8_EX_saloon_27554.html"/>
    <hyperlink ref="C157" r:id="rId52" display="http://specs.cars-directory.net/toyota/corona/1.8_GX_27546.html"/>
    <hyperlink ref="C158" r:id="rId53" display="http://specs.cars-directory.net/toyota/corona/2.0_EX_saloon_27585.html"/>
    <hyperlink ref="C159" r:id="rId54" display="http://specs.cars-directory.net/toyota/corona/2.0_EX_saloon_27585.html"/>
    <hyperlink ref="C160" r:id="rId55" display="http://specs.cars-directory.net/toyota/corona/2.0D_EX_saloon_27572.html"/>
    <hyperlink ref="C161" r:id="rId56" display="http://specs.cars-directory.net/toyota/corona/2.0D_EX_saloon_27572.html"/>
    <hyperlink ref="C154" r:id="rId57" display="http://specs.cars-directory.net/toyota/corona/1.5_DX_27498.html"/>
    <hyperlink ref="C150" r:id="rId58" display="http://specs.cars-directory.net/toyota/corona/1.8_SF_27632.html"/>
    <hyperlink ref="C152" r:id="rId59" display="http://specs.cars-directory.net/toyota/corona/2.0_SF_27635.html"/>
    <hyperlink ref="C151" r:id="rId60" display="http://specs.cars-directory.net/toyota/corona/1.8_SF-Z_27623.html"/>
    <hyperlink ref="C153" r:id="rId61" display="http://specs.cars-directory.net/toyota/corona/2.0_SF-GT_27629.html"/>
    <hyperlink ref="C148" r:id="rId62" display="http://specs.cars-directory.net/toyota/corona_exiv/1.8_FE_27647.html"/>
    <hyperlink ref="C149" r:id="rId63" display="http://specs.cars-directory.net/toyota/corona_exiv/2.0_FE_27663.html"/>
    <hyperlink ref="C169" r:id="rId64" display="http://specs.cars-directory.net/toyota/corsa/1.3_AX_27358.html"/>
    <hyperlink ref="C170" r:id="rId65" display="http://specs.cars-directory.net/toyota/corsa/1.5_AX-X_27390.html"/>
    <hyperlink ref="C171" r:id="rId66" display="http://specs.cars-directory.net/toyota/corsa/1.5_VIT_27378.html"/>
    <hyperlink ref="C172" r:id="rId67" display="http://specs.cars-directory.net/toyota/corsa/1.5_VIT-X_27379.html"/>
    <hyperlink ref="C173" r:id="rId68" display="http://specs.cars-directory.net/toyota/corsa/1.5DT_AX_27364.html"/>
    <hyperlink ref="C165" r:id="rId69" display="http://specs.cars-directory.net/toyota/corsa/1.3_Moa_27441.html"/>
    <hyperlink ref="C168" r:id="rId70" display="http://specs.cars-directory.net/toyota/corsa/1.3_Sophia_27446.html"/>
    <hyperlink ref="C162" r:id="rId71" display="http://specs.cars-directory.net/toyota/corsa/1.3_TX_27440.html"/>
    <hyperlink ref="C166" r:id="rId72" display="http://specs.cars-directory.net/toyota/corsa/1.5_Moa_27462.html"/>
    <hyperlink ref="C163" r:id="rId73" display="http://specs.cars-directory.net/toyota/corsa/1.5_SX_27456.html"/>
    <hyperlink ref="C164" r:id="rId74" display="http://specs.cars-directory.net/toyota/corsa/1.5_SX_27459.html"/>
    <hyperlink ref="C167" r:id="rId75" display="http://specs.cars-directory.net/toyota/corsa/1.5DT_Moa_27450.html"/>
    <hyperlink ref="C182" r:id="rId76" display="http://specs.cars-directory.net/toyota/cresta/1.8_SC_27154.html"/>
    <hyperlink ref="C175" r:id="rId77" display="http://specs.cars-directory.net/toyota/cresta/2.0_Super_Lucent_27167.html"/>
    <hyperlink ref="C184" r:id="rId78" display="http://specs.cars-directory.net/toyota/cresta/2.4DT_SC_27175.html"/>
    <hyperlink ref="C177" r:id="rId79" display="http://specs.cars-directory.net/toyota/cresta/2.5_Super_Lucent_27188.html"/>
    <hyperlink ref="C178" r:id="rId80" display="http://specs.cars-directory.net/toyota/cresta/2.5_super_Lucent_Four_27197.html"/>
    <hyperlink ref="C180" r:id="rId81" display="http://specs.cars-directory.net/toyota/cresta/3.0_Super_Lucent_G_27214.html"/>
    <hyperlink ref="C174" r:id="rId82" display="http://specs.cars-directory.net/toyota/cresta/1.8_Super_custom_27062.html"/>
    <hyperlink ref="C176" r:id="rId83" display="http://specs.cars-directory.net/toyota/cresta/2.0_Super_deluxe_27072.html"/>
    <hyperlink ref="C183" r:id="rId84" display="http://specs.cars-directory.net/toyota/cresta/2.4D_Super_custom_27096.html"/>
    <hyperlink ref="C179" r:id="rId85" display="http://specs.cars-directory.net/toyota/cresta/2.5_Super_Lucent_27109.html"/>
    <hyperlink ref="C181" r:id="rId86" display="http://specs.cars-directory.net/toyota/cresta/3.0_Super_Lucent_G_27113.html"/>
    <hyperlink ref="C185" r:id="rId87" display="http://specs.cars-directory.net/toyota/crown_wagon/2.0_wagon_royal_extra_26888.html"/>
    <hyperlink ref="C186" r:id="rId88" display="http://specs.cars-directory.net/toyota/estima_emina/2.2DT_Aeras_24422.html"/>
    <hyperlink ref="C187" r:id="rId89" display="http://specs.cars-directory.net/toyota/estima_emina/2.2DT_D_middle_roof_24332.html"/>
    <hyperlink ref="C192" r:id="rId90" display="http://specs.cars-directory.net/toyota/lite_ace/1.8_FXV_32128.html"/>
    <hyperlink ref="C193" r:id="rId91" display="http://specs.cars-directory.net/toyota/lite_ace/1.8_FXV_32128.html"/>
    <hyperlink ref="C194" r:id="rId92" display="http://specs.cars-directory.net/toyota/lite_ace/2.0_FXV_32280.html"/>
    <hyperlink ref="C195" r:id="rId93" display="http://specs.cars-directory.net/toyota/lite_ace/2.0_FXV_32280.html"/>
    <hyperlink ref="C198" r:id="rId94" display="http://specs.cars-directory.net/toyota/mark_ii/3.0_Grande_G_31857.html"/>
    <hyperlink ref="C197" r:id="rId95" display="http://specs.cars-directory.net/toyota/mark_ii/2.0_Grande_31781.html"/>
    <hyperlink ref="C200" r:id="rId96" display="http://specs.cars-directory.net/toyota/sprinter/2.2D_LX_28540.html"/>
    <hyperlink ref="C201" r:id="rId97" display="http://specs.cars-directory.net/toyota/sprinter/2.2D_LX_28540.html"/>
    <hyperlink ref="C207" r:id="rId98" display="http://specs.cars-directory.net/toyota/tercel/1.3_Avenue_29236.html"/>
    <hyperlink ref="C206" r:id="rId99" display="http://specs.cars-directory.net/toyota/tercel/1.5DT_Joinus_29358.html"/>
    <hyperlink ref="C208" r:id="rId100" display="http://specs.cars-directory.net/toyota/town_ace/1.8_Custom_high_roof_29388.html"/>
    <hyperlink ref="C209" r:id="rId101" display="http://specs.cars-directory.net/toyota/town_ace/2.0_Royal_Lounge_limited_skylight_roof_29555.html"/>
    <hyperlink ref="C210" r:id="rId102" display="http://specs.cars-directory.net/toyota/town_ace/2.0_Royal_Lounge_limited_skylight_roof_29555.html"/>
    <hyperlink ref="C103:C112" r:id="rId103" display="http://specs.cars-directory.net/toyota/land_cruiser/4.2_LX_B_package_diesel_4WD_40801.html"/>
    <hyperlink ref="C99:C101" r:id="rId104" display="http://specs.cars-directory.net/toyota/land_cruiser/3.5_LX_diesel_4WD_40847.html"/>
    <hyperlink ref="C96:C97" r:id="rId105" display="http://specs.cars-directory.net/toyota/land_cruiser/3.4D_70_LX_32585.html"/>
    <hyperlink ref="C83:C94" r:id="rId106" display="http://specs.cars-directory.net/toyota/land_cruiser/4.2DT_100_VX_32970.html"/>
    <hyperlink ref="C96" r:id="rId107" display="http://specs.cars-directory.net/nissan/terrano/2.7D_A2m_17008.html"/>
    <hyperlink ref="C97" r:id="rId108" display="http://specs.cars-directory.net/nissan/terrano/3.0_R3m_16905.html"/>
    <hyperlink ref="C87" r:id="rId109" display="http://specs.cars-directory.net/nissan/sunny/1.3_EX_saloon_14330.html"/>
    <hyperlink ref="C88" r:id="rId110" display="http://specs.cars-directory.net/nissan/sunny/1.6_Super_saloon_E_14361.html"/>
    <hyperlink ref="C89" r:id="rId111" display="http://specs.cars-directory.net/nissan/sunny/1.7D_EX_saloon_14375.html"/>
    <hyperlink ref="C90" r:id="rId112" display="http://specs.cars-directory.net/nissan/sunny/1.7D_JX_14378.html"/>
    <hyperlink ref="C91" r:id="rId113" display="http://specs.cars-directory.net/nissan/sunny/1.8_GT-S_Attesa_14396.html"/>
    <hyperlink ref="C92" r:id="rId114" display="http://specs.cars-directory.net/nissan/sunny/1.8_GTS_Attesa_14398.html"/>
    <hyperlink ref="C93" r:id="rId115" display="http://specs.cars-directory.net/nissan/sunny_california/1.5_Sanjose_14713.html"/>
    <hyperlink ref="C94" r:id="rId116" display="http://specs.cars-directory.net/nissan/sunny_california/1.5_Type_A_14721.html"/>
    <hyperlink ref="C190" r:id="rId117" display="http://specs.cars-directory.net/toyota/hiace/2.8D_Deluxe_long_30069.html"/>
    <hyperlink ref="C189" r:id="rId118" display="http://specs.cars-directory.net/toyota/hiace/2.4D_Custom_30058.html"/>
    <hyperlink ref="C188" r:id="rId119" display="http://specs.cars-directory.net/toyota/hiace/2.4_Deluxe_30038.html"/>
    <hyperlink ref="C191" r:id="rId120" display="http://specs.cars-directory.net/toyota/hiace/2.0_Custom_30019.html"/>
    <hyperlink ref="C202" r:id="rId121" display="http://specs.cars-directory.net/toyota/starlet/1.5D_Soleil_28114.html"/>
    <hyperlink ref="C203" r:id="rId122" display="http://specs.cars-directory.net/toyota/starlet/1.5D_X_28136.html"/>
    <hyperlink ref="C204" r:id="rId123" display="http://specs.cars-directory.net/toyota/starlet/1.5D_Soleil_28114.html"/>
    <hyperlink ref="C205" r:id="rId124" display="http://specs.cars-directory.net/toyota/starlet/1.5D_X_28136.html"/>
    <hyperlink ref="C227" r:id="rId125" display="http://specs.cars-directory.net/toyota/land_cruiser/4.5_80_GX_32745.html"/>
    <hyperlink ref="C221" r:id="rId126" display="http://specs.cars-directory.net/nissan/terrano_regulus/3.0DT_RS-R_SV_17009.html"/>
    <hyperlink ref="C228" r:id="rId127" display="http://specs.cars-directory.net/toyota/land_cruiser_prado/2.4_EX_diesel_turbo_4WD_40643.html"/>
    <hyperlink ref="C229:C237" r:id="rId128" display="http://specs.cars-directory.net/toyota/land_cruiser_prado/2.4_EX_diesel_turbo_4WD_40643.html"/>
  </hyperlinks>
  <pageMargins left="0.7" right="0.7" top="0.75" bottom="0.75" header="0.3" footer="0.3"/>
  <pageSetup orientation="portrait" horizontalDpi="4294967295" verticalDpi="4294967295" r:id="rId129"/>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302"/>
  <sheetViews>
    <sheetView workbookViewId="0">
      <pane ySplit="1" topLeftCell="A2" activePane="bottomLeft" state="frozen"/>
      <selection pane="bottomLeft" activeCell="C1" sqref="C1"/>
    </sheetView>
  </sheetViews>
  <sheetFormatPr defaultColWidth="9.140625" defaultRowHeight="15.75" x14ac:dyDescent="0.25"/>
  <cols>
    <col min="1" max="1" width="23.7109375" style="40" customWidth="1"/>
    <col min="2" max="2" width="31.42578125" style="40" customWidth="1"/>
    <col min="3" max="3" width="57.85546875" style="314" customWidth="1"/>
    <col min="4" max="4" width="19.85546875" style="61" customWidth="1"/>
    <col min="5" max="5" width="13.85546875" style="44" customWidth="1"/>
    <col min="6" max="6" width="16.28515625" style="127" customWidth="1"/>
    <col min="7" max="7" width="33.8554687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customFormat="1" ht="15" x14ac:dyDescent="0.25">
      <c r="A2" s="581" t="s">
        <v>415</v>
      </c>
      <c r="B2" s="814">
        <v>100</v>
      </c>
      <c r="C2" s="815" t="s">
        <v>2114</v>
      </c>
      <c r="D2" s="581"/>
      <c r="E2" s="581">
        <v>1993</v>
      </c>
      <c r="F2" s="816">
        <v>30845</v>
      </c>
      <c r="G2" s="581" t="s">
        <v>135</v>
      </c>
    </row>
    <row r="3" spans="1:7" customFormat="1" x14ac:dyDescent="0.25">
      <c r="A3" s="54" t="s">
        <v>86</v>
      </c>
      <c r="B3" s="54" t="s">
        <v>6729</v>
      </c>
      <c r="C3" s="252" t="s">
        <v>6727</v>
      </c>
      <c r="D3" s="336" t="s">
        <v>426</v>
      </c>
      <c r="E3" s="64">
        <v>1993</v>
      </c>
      <c r="F3" s="74">
        <v>18315</v>
      </c>
      <c r="G3" s="563" t="s">
        <v>5340</v>
      </c>
    </row>
    <row r="4" spans="1:7" x14ac:dyDescent="0.25">
      <c r="A4" s="54" t="s">
        <v>86</v>
      </c>
      <c r="B4" s="54" t="s">
        <v>6728</v>
      </c>
      <c r="C4" s="252" t="s">
        <v>6727</v>
      </c>
      <c r="D4" s="336" t="s">
        <v>426</v>
      </c>
      <c r="E4" s="64">
        <v>1993</v>
      </c>
      <c r="F4" s="76">
        <v>21180</v>
      </c>
      <c r="G4" s="563" t="s">
        <v>5340</v>
      </c>
    </row>
    <row r="5" spans="1:7" x14ac:dyDescent="0.25">
      <c r="A5" s="54" t="s">
        <v>87</v>
      </c>
      <c r="B5" s="54" t="s">
        <v>2959</v>
      </c>
      <c r="C5" s="252">
        <v>2.4</v>
      </c>
      <c r="D5" s="60" t="s">
        <v>120</v>
      </c>
      <c r="E5" s="64">
        <v>1993</v>
      </c>
      <c r="F5" s="75">
        <v>4476</v>
      </c>
      <c r="G5" s="54" t="s">
        <v>2958</v>
      </c>
    </row>
    <row r="6" spans="1:7" x14ac:dyDescent="0.25">
      <c r="A6" s="54" t="s">
        <v>87</v>
      </c>
      <c r="B6" s="54" t="s">
        <v>2959</v>
      </c>
      <c r="C6" s="252">
        <v>2.5</v>
      </c>
      <c r="D6" s="60" t="s">
        <v>120</v>
      </c>
      <c r="E6" s="64">
        <v>1993</v>
      </c>
      <c r="F6" s="75">
        <v>4673</v>
      </c>
      <c r="G6" s="54" t="s">
        <v>2958</v>
      </c>
    </row>
    <row r="7" spans="1:7" x14ac:dyDescent="0.25">
      <c r="A7" s="33" t="s">
        <v>1916</v>
      </c>
      <c r="B7" s="38" t="s">
        <v>1715</v>
      </c>
      <c r="C7" s="171" t="s">
        <v>158</v>
      </c>
      <c r="D7" s="38" t="s">
        <v>44</v>
      </c>
      <c r="E7" s="35">
        <v>1993</v>
      </c>
      <c r="F7" s="426">
        <v>21253</v>
      </c>
      <c r="G7" s="33" t="s">
        <v>147</v>
      </c>
    </row>
    <row r="8" spans="1:7" x14ac:dyDescent="0.25">
      <c r="A8" s="535" t="s">
        <v>85</v>
      </c>
      <c r="B8" s="535" t="s">
        <v>3261</v>
      </c>
      <c r="C8" s="536" t="s">
        <v>1981</v>
      </c>
      <c r="D8" s="537"/>
      <c r="E8" s="538">
        <v>1993</v>
      </c>
      <c r="F8" s="539">
        <v>27900</v>
      </c>
      <c r="G8" s="535" t="s">
        <v>1956</v>
      </c>
    </row>
    <row r="9" spans="1:7" x14ac:dyDescent="0.25">
      <c r="A9" s="535" t="s">
        <v>85</v>
      </c>
      <c r="B9" s="535" t="s">
        <v>3263</v>
      </c>
      <c r="C9" s="536" t="s">
        <v>1981</v>
      </c>
      <c r="D9" s="537"/>
      <c r="E9" s="538">
        <v>1993</v>
      </c>
      <c r="F9" s="539">
        <v>37500</v>
      </c>
      <c r="G9" s="535" t="s">
        <v>1956</v>
      </c>
    </row>
    <row r="10" spans="1:7" x14ac:dyDescent="0.25">
      <c r="A10" s="218" t="s">
        <v>85</v>
      </c>
      <c r="B10" s="219" t="s">
        <v>3265</v>
      </c>
      <c r="C10" s="440" t="s">
        <v>2845</v>
      </c>
      <c r="D10" s="219"/>
      <c r="E10" s="220">
        <v>1993</v>
      </c>
      <c r="F10" s="540">
        <v>47000</v>
      </c>
      <c r="G10" s="218" t="s">
        <v>1956</v>
      </c>
    </row>
    <row r="11" spans="1:7" x14ac:dyDescent="0.25">
      <c r="A11" s="535" t="s">
        <v>85</v>
      </c>
      <c r="B11" s="535" t="s">
        <v>3269</v>
      </c>
      <c r="C11" s="536" t="s">
        <v>1981</v>
      </c>
      <c r="D11" s="537"/>
      <c r="E11" s="538">
        <v>1993</v>
      </c>
      <c r="F11" s="539">
        <v>35100</v>
      </c>
      <c r="G11" s="535" t="s">
        <v>1835</v>
      </c>
    </row>
    <row r="12" spans="1:7" x14ac:dyDescent="0.25">
      <c r="A12" s="535" t="s">
        <v>85</v>
      </c>
      <c r="B12" s="535" t="s">
        <v>3270</v>
      </c>
      <c r="C12" s="536" t="s">
        <v>2845</v>
      </c>
      <c r="D12" s="537"/>
      <c r="E12" s="538">
        <v>1993</v>
      </c>
      <c r="F12" s="541">
        <v>42330</v>
      </c>
      <c r="G12" s="535" t="s">
        <v>1835</v>
      </c>
    </row>
    <row r="13" spans="1:7" x14ac:dyDescent="0.25">
      <c r="A13" s="54" t="s">
        <v>697</v>
      </c>
      <c r="B13" s="54" t="s">
        <v>2968</v>
      </c>
      <c r="C13" s="252">
        <v>4.5</v>
      </c>
      <c r="D13" s="60" t="s">
        <v>2961</v>
      </c>
      <c r="E13" s="64">
        <v>1993</v>
      </c>
      <c r="F13" s="74">
        <v>29200</v>
      </c>
      <c r="G13" s="54" t="s">
        <v>2960</v>
      </c>
    </row>
    <row r="14" spans="1:7" x14ac:dyDescent="0.25">
      <c r="A14" s="54" t="s">
        <v>697</v>
      </c>
      <c r="B14" s="54" t="s">
        <v>2991</v>
      </c>
      <c r="C14" s="252">
        <v>1.8</v>
      </c>
      <c r="D14" s="60" t="s">
        <v>438</v>
      </c>
      <c r="E14" s="64">
        <v>1993</v>
      </c>
      <c r="F14" s="75">
        <v>16100</v>
      </c>
      <c r="G14" s="54" t="s">
        <v>2964</v>
      </c>
    </row>
    <row r="15" spans="1:7" x14ac:dyDescent="0.25">
      <c r="A15" s="54" t="s">
        <v>697</v>
      </c>
      <c r="B15" s="54" t="s">
        <v>2966</v>
      </c>
      <c r="C15" s="252">
        <v>1.9</v>
      </c>
      <c r="D15" s="60" t="s">
        <v>438</v>
      </c>
      <c r="E15" s="64">
        <v>1993</v>
      </c>
      <c r="F15" s="75">
        <v>16650</v>
      </c>
      <c r="G15" s="54" t="s">
        <v>2964</v>
      </c>
    </row>
    <row r="16" spans="1:7" x14ac:dyDescent="0.25">
      <c r="A16" s="54" t="s">
        <v>697</v>
      </c>
      <c r="B16" s="54" t="s">
        <v>2989</v>
      </c>
      <c r="C16" s="252">
        <v>2</v>
      </c>
      <c r="D16" s="60" t="s">
        <v>438</v>
      </c>
      <c r="E16" s="64">
        <v>1993</v>
      </c>
      <c r="F16" s="74">
        <v>17200</v>
      </c>
      <c r="G16" s="54" t="s">
        <v>2964</v>
      </c>
    </row>
    <row r="17" spans="1:7" x14ac:dyDescent="0.25">
      <c r="A17" s="54" t="s">
        <v>697</v>
      </c>
      <c r="B17" s="54" t="s">
        <v>2987</v>
      </c>
      <c r="C17" s="252">
        <v>2.2000000000000002</v>
      </c>
      <c r="D17" s="60" t="s">
        <v>438</v>
      </c>
      <c r="E17" s="64">
        <v>1993</v>
      </c>
      <c r="F17" s="74">
        <v>18700</v>
      </c>
      <c r="G17" s="54" t="s">
        <v>2964</v>
      </c>
    </row>
    <row r="18" spans="1:7" x14ac:dyDescent="0.25">
      <c r="A18" s="54" t="s">
        <v>697</v>
      </c>
      <c r="B18" s="54" t="s">
        <v>2985</v>
      </c>
      <c r="C18" s="252">
        <v>2.2999999999999998</v>
      </c>
      <c r="D18" s="60" t="s">
        <v>438</v>
      </c>
      <c r="E18" s="64">
        <v>1993</v>
      </c>
      <c r="F18" s="74">
        <v>20250</v>
      </c>
      <c r="G18" s="54" t="s">
        <v>2964</v>
      </c>
    </row>
    <row r="19" spans="1:7" x14ac:dyDescent="0.25">
      <c r="A19" s="54" t="s">
        <v>697</v>
      </c>
      <c r="B19" s="54" t="s">
        <v>2983</v>
      </c>
      <c r="C19" s="252">
        <v>2.4</v>
      </c>
      <c r="D19" s="60" t="s">
        <v>438</v>
      </c>
      <c r="E19" s="64">
        <v>1993</v>
      </c>
      <c r="F19" s="74">
        <v>21150</v>
      </c>
      <c r="G19" s="54" t="s">
        <v>2964</v>
      </c>
    </row>
    <row r="20" spans="1:7" x14ac:dyDescent="0.25">
      <c r="A20" s="54" t="s">
        <v>697</v>
      </c>
      <c r="B20" s="54" t="s">
        <v>2981</v>
      </c>
      <c r="C20" s="252">
        <v>2.5</v>
      </c>
      <c r="D20" s="60" t="s">
        <v>438</v>
      </c>
      <c r="E20" s="64">
        <v>1993</v>
      </c>
      <c r="F20" s="74">
        <v>22600</v>
      </c>
      <c r="G20" s="54" t="s">
        <v>2964</v>
      </c>
    </row>
    <row r="21" spans="1:7" x14ac:dyDescent="0.25">
      <c r="A21" s="54" t="s">
        <v>697</v>
      </c>
      <c r="B21" s="54" t="s">
        <v>2980</v>
      </c>
      <c r="C21" s="252">
        <v>2.7</v>
      </c>
      <c r="D21" s="60" t="s">
        <v>2961</v>
      </c>
      <c r="E21" s="64">
        <v>1993</v>
      </c>
      <c r="F21" s="74">
        <v>23450</v>
      </c>
      <c r="G21" s="170" t="s">
        <v>2979</v>
      </c>
    </row>
    <row r="22" spans="1:7" x14ac:dyDescent="0.25">
      <c r="A22" s="54" t="s">
        <v>697</v>
      </c>
      <c r="B22" s="54" t="s">
        <v>2975</v>
      </c>
      <c r="C22" s="252">
        <v>3</v>
      </c>
      <c r="D22" s="60" t="s">
        <v>438</v>
      </c>
      <c r="E22" s="64">
        <v>1993</v>
      </c>
      <c r="F22" s="74">
        <v>25400</v>
      </c>
      <c r="G22" s="54" t="s">
        <v>2960</v>
      </c>
    </row>
    <row r="23" spans="1:7" x14ac:dyDescent="0.25">
      <c r="A23" s="54" t="s">
        <v>697</v>
      </c>
      <c r="B23" s="54" t="s">
        <v>2973</v>
      </c>
      <c r="C23" s="252">
        <v>3.2</v>
      </c>
      <c r="D23" s="60" t="s">
        <v>2961</v>
      </c>
      <c r="E23" s="64">
        <v>1993</v>
      </c>
      <c r="F23" s="74">
        <v>26500</v>
      </c>
      <c r="G23" s="54" t="s">
        <v>2960</v>
      </c>
    </row>
    <row r="24" spans="1:7" x14ac:dyDescent="0.25">
      <c r="A24" s="54" t="s">
        <v>697</v>
      </c>
      <c r="B24" s="54" t="s">
        <v>2971</v>
      </c>
      <c r="C24" s="252">
        <v>3.5</v>
      </c>
      <c r="D24" s="60" t="s">
        <v>2961</v>
      </c>
      <c r="E24" s="64">
        <v>1993</v>
      </c>
      <c r="F24" s="74">
        <v>27400</v>
      </c>
      <c r="G24" s="54" t="s">
        <v>2960</v>
      </c>
    </row>
    <row r="25" spans="1:7" x14ac:dyDescent="0.25">
      <c r="A25" s="54" t="s">
        <v>697</v>
      </c>
      <c r="B25" s="54" t="s">
        <v>2969</v>
      </c>
      <c r="C25" s="252">
        <v>4</v>
      </c>
      <c r="D25" s="60" t="s">
        <v>2961</v>
      </c>
      <c r="E25" s="64">
        <v>1993</v>
      </c>
      <c r="F25" s="74">
        <v>28300</v>
      </c>
      <c r="G25" s="54" t="s">
        <v>2960</v>
      </c>
    </row>
    <row r="26" spans="1:7" x14ac:dyDescent="0.25">
      <c r="A26" s="54" t="s">
        <v>697</v>
      </c>
      <c r="B26" s="54" t="s">
        <v>2963</v>
      </c>
      <c r="C26" s="252">
        <v>4</v>
      </c>
      <c r="D26" s="60" t="s">
        <v>2961</v>
      </c>
      <c r="E26" s="64">
        <v>1993</v>
      </c>
      <c r="F26" s="74">
        <v>28750</v>
      </c>
      <c r="G26" s="54" t="s">
        <v>2960</v>
      </c>
    </row>
    <row r="27" spans="1:7" x14ac:dyDescent="0.25">
      <c r="A27" s="54" t="s">
        <v>697</v>
      </c>
      <c r="B27" s="54" t="s">
        <v>3005</v>
      </c>
      <c r="C27" s="252">
        <v>2</v>
      </c>
      <c r="D27" s="60" t="s">
        <v>2993</v>
      </c>
      <c r="E27" s="64">
        <v>1993</v>
      </c>
      <c r="F27" s="75">
        <v>11150</v>
      </c>
      <c r="G27" s="81" t="s">
        <v>2992</v>
      </c>
    </row>
    <row r="28" spans="1:7" x14ac:dyDescent="0.25">
      <c r="A28" s="54" t="s">
        <v>697</v>
      </c>
      <c r="B28" s="54" t="s">
        <v>3004</v>
      </c>
      <c r="C28" s="252">
        <v>2.4</v>
      </c>
      <c r="D28" s="60" t="s">
        <v>2993</v>
      </c>
      <c r="E28" s="64">
        <v>1993</v>
      </c>
      <c r="F28" s="75">
        <v>11750</v>
      </c>
      <c r="G28" s="81" t="s">
        <v>2992</v>
      </c>
    </row>
    <row r="29" spans="1:7" x14ac:dyDescent="0.25">
      <c r="A29" s="54" t="s">
        <v>697</v>
      </c>
      <c r="B29" s="54" t="s">
        <v>3003</v>
      </c>
      <c r="C29" s="252">
        <v>2.5</v>
      </c>
      <c r="D29" s="60" t="s">
        <v>2993</v>
      </c>
      <c r="E29" s="64">
        <v>1993</v>
      </c>
      <c r="F29" s="75">
        <v>12050</v>
      </c>
      <c r="G29" s="81" t="s">
        <v>2992</v>
      </c>
    </row>
    <row r="30" spans="1:7" x14ac:dyDescent="0.25">
      <c r="A30" s="54" t="s">
        <v>697</v>
      </c>
      <c r="B30" s="54" t="s">
        <v>3002</v>
      </c>
      <c r="C30" s="252">
        <v>3</v>
      </c>
      <c r="D30" s="60" t="s">
        <v>2993</v>
      </c>
      <c r="E30" s="64">
        <v>1993</v>
      </c>
      <c r="F30" s="75">
        <v>12550</v>
      </c>
      <c r="G30" s="81" t="s">
        <v>2992</v>
      </c>
    </row>
    <row r="31" spans="1:7" x14ac:dyDescent="0.25">
      <c r="A31" s="54" t="s">
        <v>697</v>
      </c>
      <c r="B31" s="54" t="s">
        <v>3001</v>
      </c>
      <c r="C31" s="252">
        <v>3.2</v>
      </c>
      <c r="D31" s="60" t="s">
        <v>2993</v>
      </c>
      <c r="E31" s="64">
        <v>1993</v>
      </c>
      <c r="F31" s="75">
        <v>12950</v>
      </c>
      <c r="G31" s="81" t="s">
        <v>2992</v>
      </c>
    </row>
    <row r="32" spans="1:7" x14ac:dyDescent="0.25">
      <c r="A32" s="54" t="s">
        <v>697</v>
      </c>
      <c r="B32" s="54" t="s">
        <v>2815</v>
      </c>
      <c r="C32" s="252">
        <v>3.5</v>
      </c>
      <c r="D32" s="60" t="s">
        <v>2993</v>
      </c>
      <c r="E32" s="64">
        <v>1993</v>
      </c>
      <c r="F32" s="75">
        <v>13450</v>
      </c>
      <c r="G32" s="81" t="s">
        <v>2992</v>
      </c>
    </row>
    <row r="33" spans="1:7" x14ac:dyDescent="0.25">
      <c r="A33" s="54" t="s">
        <v>697</v>
      </c>
      <c r="B33" s="54" t="s">
        <v>3000</v>
      </c>
      <c r="C33" s="252">
        <v>4</v>
      </c>
      <c r="D33" s="60" t="s">
        <v>2993</v>
      </c>
      <c r="E33" s="64">
        <v>1993</v>
      </c>
      <c r="F33" s="75">
        <v>14050</v>
      </c>
      <c r="G33" s="81" t="s">
        <v>2992</v>
      </c>
    </row>
    <row r="34" spans="1:7" x14ac:dyDescent="0.25">
      <c r="A34" s="54" t="s">
        <v>697</v>
      </c>
      <c r="B34" s="54" t="s">
        <v>2999</v>
      </c>
      <c r="C34" s="252">
        <v>4.3</v>
      </c>
      <c r="D34" s="60" t="s">
        <v>2993</v>
      </c>
      <c r="E34" s="64">
        <v>1993</v>
      </c>
      <c r="F34" s="75">
        <v>14250</v>
      </c>
      <c r="G34" s="81" t="s">
        <v>2992</v>
      </c>
    </row>
    <row r="35" spans="1:7" x14ac:dyDescent="0.25">
      <c r="A35" s="54" t="s">
        <v>697</v>
      </c>
      <c r="B35" s="54" t="s">
        <v>2998</v>
      </c>
      <c r="C35" s="252">
        <v>5</v>
      </c>
      <c r="D35" s="60" t="s">
        <v>2993</v>
      </c>
      <c r="E35" s="64">
        <v>1993</v>
      </c>
      <c r="F35" s="75">
        <v>9320</v>
      </c>
      <c r="G35" s="81" t="s">
        <v>2992</v>
      </c>
    </row>
    <row r="36" spans="1:7" customFormat="1" x14ac:dyDescent="0.25">
      <c r="A36" s="54" t="s">
        <v>2978</v>
      </c>
      <c r="B36" s="54" t="s">
        <v>2977</v>
      </c>
      <c r="C36" s="252">
        <v>2.8</v>
      </c>
      <c r="D36" s="60" t="s">
        <v>2961</v>
      </c>
      <c r="E36" s="64">
        <v>1993</v>
      </c>
      <c r="F36" s="74">
        <v>24550</v>
      </c>
      <c r="G36" s="54" t="s">
        <v>2976</v>
      </c>
    </row>
    <row r="37" spans="1:7" customFormat="1" x14ac:dyDescent="0.25">
      <c r="A37" s="54" t="s">
        <v>117</v>
      </c>
      <c r="B37" s="33" t="s">
        <v>6617</v>
      </c>
      <c r="C37" s="252"/>
      <c r="D37" s="60"/>
      <c r="E37" s="64">
        <v>1993</v>
      </c>
      <c r="F37" s="55">
        <v>64500</v>
      </c>
      <c r="G37" s="80" t="s">
        <v>3212</v>
      </c>
    </row>
    <row r="38" spans="1:7" customFormat="1" x14ac:dyDescent="0.25">
      <c r="A38" s="54" t="s">
        <v>117</v>
      </c>
      <c r="B38" s="33" t="s">
        <v>6616</v>
      </c>
      <c r="C38" s="252"/>
      <c r="D38" s="60"/>
      <c r="E38" s="64">
        <v>1993</v>
      </c>
      <c r="F38" s="55">
        <v>77500</v>
      </c>
      <c r="G38" s="80" t="s">
        <v>3211</v>
      </c>
    </row>
    <row r="39" spans="1:7" customFormat="1" x14ac:dyDescent="0.25">
      <c r="A39" s="54" t="s">
        <v>117</v>
      </c>
      <c r="B39" s="33" t="s">
        <v>6615</v>
      </c>
      <c r="C39" s="252"/>
      <c r="D39" s="60"/>
      <c r="E39" s="64">
        <v>1993</v>
      </c>
      <c r="F39" s="55">
        <v>66500</v>
      </c>
      <c r="G39" s="80" t="s">
        <v>3212</v>
      </c>
    </row>
    <row r="40" spans="1:7" customFormat="1" x14ac:dyDescent="0.25">
      <c r="A40" s="54" t="s">
        <v>117</v>
      </c>
      <c r="B40" s="33" t="s">
        <v>6615</v>
      </c>
      <c r="C40" s="252"/>
      <c r="D40" s="60"/>
      <c r="E40" s="64">
        <v>1993</v>
      </c>
      <c r="F40" s="55">
        <v>79500</v>
      </c>
      <c r="G40" s="80" t="s">
        <v>3211</v>
      </c>
    </row>
    <row r="41" spans="1:7" customFormat="1" x14ac:dyDescent="0.25">
      <c r="A41" s="54" t="s">
        <v>117</v>
      </c>
      <c r="B41" s="33" t="s">
        <v>6614</v>
      </c>
      <c r="C41" s="252"/>
      <c r="D41" s="60"/>
      <c r="E41" s="64">
        <v>1993</v>
      </c>
      <c r="F41" s="55">
        <v>68500</v>
      </c>
      <c r="G41" s="80" t="s">
        <v>3212</v>
      </c>
    </row>
    <row r="42" spans="1:7" customFormat="1" x14ac:dyDescent="0.25">
      <c r="A42" s="54" t="s">
        <v>117</v>
      </c>
      <c r="B42" s="33" t="s">
        <v>6614</v>
      </c>
      <c r="C42" s="252"/>
      <c r="D42" s="60"/>
      <c r="E42" s="64">
        <v>1993</v>
      </c>
      <c r="F42" s="55">
        <v>81000</v>
      </c>
      <c r="G42" s="80" t="s">
        <v>3211</v>
      </c>
    </row>
    <row r="43" spans="1:7" customFormat="1" x14ac:dyDescent="0.25">
      <c r="A43" s="54" t="s">
        <v>117</v>
      </c>
      <c r="B43" s="33" t="s">
        <v>6613</v>
      </c>
      <c r="C43" s="252"/>
      <c r="D43" s="60"/>
      <c r="E43" s="64">
        <v>1993</v>
      </c>
      <c r="F43" s="55">
        <v>70500</v>
      </c>
      <c r="G43" s="80" t="s">
        <v>3212</v>
      </c>
    </row>
    <row r="44" spans="1:7" customFormat="1" x14ac:dyDescent="0.25">
      <c r="A44" s="54" t="s">
        <v>117</v>
      </c>
      <c r="B44" s="33" t="s">
        <v>6613</v>
      </c>
      <c r="C44" s="252"/>
      <c r="D44" s="60"/>
      <c r="E44" s="64">
        <v>1993</v>
      </c>
      <c r="F44" s="55">
        <v>83000</v>
      </c>
      <c r="G44" s="80" t="s">
        <v>3211</v>
      </c>
    </row>
    <row r="45" spans="1:7" customFormat="1" x14ac:dyDescent="0.25">
      <c r="A45" s="54" t="s">
        <v>117</v>
      </c>
      <c r="B45" s="33" t="s">
        <v>6618</v>
      </c>
      <c r="C45" s="252"/>
      <c r="D45" s="60"/>
      <c r="E45" s="64">
        <v>1993</v>
      </c>
      <c r="F45" s="55">
        <v>70600</v>
      </c>
      <c r="G45" s="80" t="s">
        <v>3212</v>
      </c>
    </row>
    <row r="46" spans="1:7" customFormat="1" x14ac:dyDescent="0.25">
      <c r="A46" s="54" t="s">
        <v>117</v>
      </c>
      <c r="B46" s="33" t="s">
        <v>6618</v>
      </c>
      <c r="C46" s="252"/>
      <c r="D46" s="60"/>
      <c r="E46" s="64">
        <v>1993</v>
      </c>
      <c r="F46" s="55">
        <v>83250</v>
      </c>
      <c r="G46" s="80" t="s">
        <v>3211</v>
      </c>
    </row>
    <row r="47" spans="1:7" customFormat="1" x14ac:dyDescent="0.25">
      <c r="A47" s="54" t="s">
        <v>117</v>
      </c>
      <c r="B47" s="33" t="s">
        <v>6611</v>
      </c>
      <c r="C47" s="252"/>
      <c r="D47" s="60"/>
      <c r="E47" s="64">
        <v>1993</v>
      </c>
      <c r="F47" s="55">
        <v>70700</v>
      </c>
      <c r="G47" s="80" t="s">
        <v>3212</v>
      </c>
    </row>
    <row r="48" spans="1:7" customFormat="1" x14ac:dyDescent="0.25">
      <c r="A48" s="54" t="s">
        <v>117</v>
      </c>
      <c r="B48" s="33" t="s">
        <v>6611</v>
      </c>
      <c r="C48" s="252"/>
      <c r="D48" s="60"/>
      <c r="E48" s="64">
        <v>1993</v>
      </c>
      <c r="F48" s="55">
        <v>83500</v>
      </c>
      <c r="G48" s="80" t="s">
        <v>3211</v>
      </c>
    </row>
    <row r="49" spans="1:7" customFormat="1" x14ac:dyDescent="0.25">
      <c r="A49" s="54" t="s">
        <v>117</v>
      </c>
      <c r="B49" s="33" t="s">
        <v>6610</v>
      </c>
      <c r="C49" s="252"/>
      <c r="D49" s="60"/>
      <c r="E49" s="64">
        <v>1993</v>
      </c>
      <c r="F49" s="55">
        <v>70800</v>
      </c>
      <c r="G49" s="80" t="s">
        <v>3212</v>
      </c>
    </row>
    <row r="50" spans="1:7" customFormat="1" x14ac:dyDescent="0.25">
      <c r="A50" s="54" t="s">
        <v>117</v>
      </c>
      <c r="B50" s="33" t="s">
        <v>6610</v>
      </c>
      <c r="C50" s="252"/>
      <c r="D50" s="60"/>
      <c r="E50" s="64">
        <v>1993</v>
      </c>
      <c r="F50" s="55">
        <v>83750</v>
      </c>
      <c r="G50" s="80" t="s">
        <v>3211</v>
      </c>
    </row>
    <row r="51" spans="1:7" customFormat="1" x14ac:dyDescent="0.25">
      <c r="A51" s="54" t="s">
        <v>117</v>
      </c>
      <c r="B51" s="33" t="s">
        <v>6609</v>
      </c>
      <c r="C51" s="252"/>
      <c r="D51" s="60"/>
      <c r="E51" s="64">
        <v>1993</v>
      </c>
      <c r="F51" s="55">
        <v>70900</v>
      </c>
      <c r="G51" s="80" t="s">
        <v>3212</v>
      </c>
    </row>
    <row r="52" spans="1:7" customFormat="1" x14ac:dyDescent="0.25">
      <c r="A52" s="54" t="s">
        <v>117</v>
      </c>
      <c r="B52" s="33" t="s">
        <v>6609</v>
      </c>
      <c r="C52" s="252"/>
      <c r="D52" s="60"/>
      <c r="E52" s="64">
        <v>1993</v>
      </c>
      <c r="F52" s="55">
        <v>84000</v>
      </c>
      <c r="G52" s="80" t="s">
        <v>3211</v>
      </c>
    </row>
    <row r="53" spans="1:7" customFormat="1" x14ac:dyDescent="0.25">
      <c r="A53" s="54" t="s">
        <v>117</v>
      </c>
      <c r="B53" s="33" t="s">
        <v>6608</v>
      </c>
      <c r="C53" s="252"/>
      <c r="D53" s="60"/>
      <c r="E53" s="64">
        <v>1993</v>
      </c>
      <c r="F53" s="55">
        <v>71000</v>
      </c>
      <c r="G53" s="80" t="s">
        <v>3212</v>
      </c>
    </row>
    <row r="54" spans="1:7" customFormat="1" x14ac:dyDescent="0.25">
      <c r="A54" s="54" t="s">
        <v>117</v>
      </c>
      <c r="B54" s="33" t="s">
        <v>6608</v>
      </c>
      <c r="C54" s="252"/>
      <c r="D54" s="60"/>
      <c r="E54" s="64">
        <v>1993</v>
      </c>
      <c r="F54" s="55">
        <v>84250</v>
      </c>
      <c r="G54" s="80" t="s">
        <v>3211</v>
      </c>
    </row>
    <row r="55" spans="1:7" customFormat="1" x14ac:dyDescent="0.25">
      <c r="A55" s="54" t="s">
        <v>117</v>
      </c>
      <c r="B55" s="33" t="s">
        <v>6607</v>
      </c>
      <c r="C55" s="252"/>
      <c r="D55" s="60"/>
      <c r="E55" s="64">
        <v>1993</v>
      </c>
      <c r="F55" s="55">
        <v>71100</v>
      </c>
      <c r="G55" s="80" t="s">
        <v>3212</v>
      </c>
    </row>
    <row r="56" spans="1:7" customFormat="1" x14ac:dyDescent="0.25">
      <c r="A56" s="54" t="s">
        <v>117</v>
      </c>
      <c r="B56" s="33" t="s">
        <v>6607</v>
      </c>
      <c r="C56" s="252"/>
      <c r="D56" s="60"/>
      <c r="E56" s="64">
        <v>1993</v>
      </c>
      <c r="F56" s="55">
        <v>84500</v>
      </c>
      <c r="G56" s="80" t="s">
        <v>3211</v>
      </c>
    </row>
    <row r="57" spans="1:7" customFormat="1" x14ac:dyDescent="0.25">
      <c r="A57" s="54" t="s">
        <v>117</v>
      </c>
      <c r="B57" s="33" t="s">
        <v>6606</v>
      </c>
      <c r="C57" s="252"/>
      <c r="D57" s="60"/>
      <c r="E57" s="64">
        <v>1993</v>
      </c>
      <c r="F57" s="55">
        <v>71200</v>
      </c>
      <c r="G57" s="80" t="s">
        <v>3212</v>
      </c>
    </row>
    <row r="58" spans="1:7" customFormat="1" x14ac:dyDescent="0.25">
      <c r="A58" s="54" t="s">
        <v>117</v>
      </c>
      <c r="B58" s="33" t="s">
        <v>6606</v>
      </c>
      <c r="C58" s="252"/>
      <c r="D58" s="60"/>
      <c r="E58" s="64">
        <v>1993</v>
      </c>
      <c r="F58" s="55">
        <v>84750</v>
      </c>
      <c r="G58" s="80" t="s">
        <v>3211</v>
      </c>
    </row>
    <row r="59" spans="1:7" customFormat="1" x14ac:dyDescent="0.25">
      <c r="A59" s="54" t="s">
        <v>117</v>
      </c>
      <c r="B59" s="33" t="s">
        <v>6605</v>
      </c>
      <c r="C59" s="252"/>
      <c r="D59" s="60"/>
      <c r="E59" s="64">
        <v>1993</v>
      </c>
      <c r="F59" s="55">
        <v>71300</v>
      </c>
      <c r="G59" s="80" t="s">
        <v>3212</v>
      </c>
    </row>
    <row r="60" spans="1:7" customFormat="1" x14ac:dyDescent="0.25">
      <c r="A60" s="54" t="s">
        <v>117</v>
      </c>
      <c r="B60" s="33" t="s">
        <v>6605</v>
      </c>
      <c r="C60" s="252"/>
      <c r="D60" s="60"/>
      <c r="E60" s="64">
        <v>1993</v>
      </c>
      <c r="F60" s="55">
        <v>85000</v>
      </c>
      <c r="G60" s="80" t="s">
        <v>3211</v>
      </c>
    </row>
    <row r="61" spans="1:7" customFormat="1" x14ac:dyDescent="0.25">
      <c r="A61" s="33" t="s">
        <v>117</v>
      </c>
      <c r="B61" s="33" t="s">
        <v>239</v>
      </c>
      <c r="C61" s="171" t="s">
        <v>240</v>
      </c>
      <c r="D61" s="38" t="s">
        <v>125</v>
      </c>
      <c r="E61" s="42" t="s">
        <v>371</v>
      </c>
      <c r="F61" s="37" t="s">
        <v>372</v>
      </c>
      <c r="G61" s="33"/>
    </row>
    <row r="62" spans="1:7" customFormat="1" x14ac:dyDescent="0.25">
      <c r="A62" s="33" t="s">
        <v>117</v>
      </c>
      <c r="B62" s="33" t="s">
        <v>239</v>
      </c>
      <c r="C62" s="171" t="s">
        <v>243</v>
      </c>
      <c r="D62" s="38" t="s">
        <v>125</v>
      </c>
      <c r="E62" s="42" t="s">
        <v>371</v>
      </c>
      <c r="F62" s="37" t="s">
        <v>373</v>
      </c>
      <c r="G62" s="33"/>
    </row>
    <row r="63" spans="1:7" customFormat="1" x14ac:dyDescent="0.25">
      <c r="A63" s="33" t="s">
        <v>117</v>
      </c>
      <c r="B63" s="33" t="s">
        <v>239</v>
      </c>
      <c r="C63" s="171" t="s">
        <v>297</v>
      </c>
      <c r="D63" s="38" t="s">
        <v>125</v>
      </c>
      <c r="E63" s="42" t="s">
        <v>371</v>
      </c>
      <c r="F63" s="37" t="s">
        <v>374</v>
      </c>
      <c r="G63" s="33"/>
    </row>
    <row r="64" spans="1:7" x14ac:dyDescent="0.25">
      <c r="A64" s="33" t="s">
        <v>117</v>
      </c>
      <c r="B64" s="33" t="s">
        <v>239</v>
      </c>
      <c r="C64" s="171" t="s">
        <v>299</v>
      </c>
      <c r="D64" s="38" t="s">
        <v>125</v>
      </c>
      <c r="E64" s="42" t="s">
        <v>371</v>
      </c>
      <c r="F64" s="37" t="s">
        <v>375</v>
      </c>
      <c r="G64" s="33"/>
    </row>
    <row r="65" spans="1:7" x14ac:dyDescent="0.25">
      <c r="A65" s="33" t="s">
        <v>117</v>
      </c>
      <c r="B65" s="33" t="s">
        <v>239</v>
      </c>
      <c r="C65" s="171" t="s">
        <v>299</v>
      </c>
      <c r="D65" s="38" t="s">
        <v>44</v>
      </c>
      <c r="E65" s="42" t="s">
        <v>371</v>
      </c>
      <c r="F65" s="37" t="s">
        <v>376</v>
      </c>
      <c r="G65" s="33"/>
    </row>
    <row r="66" spans="1:7" x14ac:dyDescent="0.25">
      <c r="A66" s="33" t="s">
        <v>117</v>
      </c>
      <c r="B66" s="33" t="s">
        <v>239</v>
      </c>
      <c r="C66" s="171" t="s">
        <v>245</v>
      </c>
      <c r="D66" s="38" t="s">
        <v>125</v>
      </c>
      <c r="E66" s="42" t="s">
        <v>371</v>
      </c>
      <c r="F66" s="37" t="s">
        <v>377</v>
      </c>
      <c r="G66" s="33"/>
    </row>
    <row r="67" spans="1:7" x14ac:dyDescent="0.25">
      <c r="A67" s="33" t="s">
        <v>117</v>
      </c>
      <c r="B67" s="33" t="s">
        <v>239</v>
      </c>
      <c r="C67" s="171" t="s">
        <v>245</v>
      </c>
      <c r="D67" s="38" t="s">
        <v>44</v>
      </c>
      <c r="E67" s="42" t="s">
        <v>371</v>
      </c>
      <c r="F67" s="37" t="s">
        <v>378</v>
      </c>
      <c r="G67" s="33"/>
    </row>
    <row r="68" spans="1:7" x14ac:dyDescent="0.25">
      <c r="A68" s="33" t="s">
        <v>117</v>
      </c>
      <c r="B68" s="33" t="s">
        <v>239</v>
      </c>
      <c r="C68" s="171" t="s">
        <v>248</v>
      </c>
      <c r="D68" s="38" t="s">
        <v>125</v>
      </c>
      <c r="E68" s="42" t="s">
        <v>371</v>
      </c>
      <c r="F68" s="37" t="s">
        <v>379</v>
      </c>
      <c r="G68" s="33"/>
    </row>
    <row r="69" spans="1:7" x14ac:dyDescent="0.25">
      <c r="A69" s="33" t="s">
        <v>117</v>
      </c>
      <c r="B69" s="33" t="s">
        <v>239</v>
      </c>
      <c r="C69" s="171" t="s">
        <v>250</v>
      </c>
      <c r="D69" s="38" t="s">
        <v>44</v>
      </c>
      <c r="E69" s="42" t="s">
        <v>371</v>
      </c>
      <c r="F69" s="37" t="s">
        <v>380</v>
      </c>
      <c r="G69" s="33"/>
    </row>
    <row r="70" spans="1:7" x14ac:dyDescent="0.25">
      <c r="A70" s="33" t="s">
        <v>117</v>
      </c>
      <c r="B70" s="33" t="s">
        <v>239</v>
      </c>
      <c r="C70" s="171" t="s">
        <v>308</v>
      </c>
      <c r="D70" s="38" t="s">
        <v>125</v>
      </c>
      <c r="E70" s="42" t="s">
        <v>371</v>
      </c>
      <c r="F70" s="37" t="s">
        <v>381</v>
      </c>
      <c r="G70" s="33"/>
    </row>
    <row r="71" spans="1:7" x14ac:dyDescent="0.25">
      <c r="A71" s="33" t="s">
        <v>117</v>
      </c>
      <c r="B71" s="33" t="s">
        <v>239</v>
      </c>
      <c r="C71" s="171" t="s">
        <v>308</v>
      </c>
      <c r="D71" s="38" t="s">
        <v>44</v>
      </c>
      <c r="E71" s="42" t="s">
        <v>371</v>
      </c>
      <c r="F71" s="37" t="s">
        <v>382</v>
      </c>
      <c r="G71" s="33"/>
    </row>
    <row r="72" spans="1:7" x14ac:dyDescent="0.25">
      <c r="A72" s="33" t="s">
        <v>117</v>
      </c>
      <c r="B72" s="33" t="s">
        <v>310</v>
      </c>
      <c r="C72" s="171" t="s">
        <v>311</v>
      </c>
      <c r="D72" s="38" t="s">
        <v>44</v>
      </c>
      <c r="E72" s="42" t="s">
        <v>371</v>
      </c>
      <c r="F72" s="37" t="s">
        <v>383</v>
      </c>
      <c r="G72" s="33"/>
    </row>
    <row r="73" spans="1:7" x14ac:dyDescent="0.25">
      <c r="A73" s="33" t="s">
        <v>117</v>
      </c>
      <c r="B73" s="33" t="s">
        <v>313</v>
      </c>
      <c r="C73" s="171" t="s">
        <v>314</v>
      </c>
      <c r="D73" s="38" t="s">
        <v>125</v>
      </c>
      <c r="E73" s="42" t="s">
        <v>371</v>
      </c>
      <c r="F73" s="37" t="s">
        <v>384</v>
      </c>
      <c r="G73" s="33"/>
    </row>
    <row r="74" spans="1:7" x14ac:dyDescent="0.25">
      <c r="A74" s="33" t="s">
        <v>117</v>
      </c>
      <c r="B74" s="33" t="s">
        <v>313</v>
      </c>
      <c r="C74" s="171" t="s">
        <v>314</v>
      </c>
      <c r="D74" s="38" t="s">
        <v>44</v>
      </c>
      <c r="E74" s="42" t="s">
        <v>371</v>
      </c>
      <c r="F74" s="37" t="s">
        <v>385</v>
      </c>
      <c r="G74" s="33"/>
    </row>
    <row r="75" spans="1:7" x14ac:dyDescent="0.25">
      <c r="A75" s="33" t="s">
        <v>117</v>
      </c>
      <c r="B75" s="33" t="s">
        <v>313</v>
      </c>
      <c r="C75" s="171" t="s">
        <v>317</v>
      </c>
      <c r="D75" s="38" t="s">
        <v>44</v>
      </c>
      <c r="E75" s="42" t="s">
        <v>371</v>
      </c>
      <c r="F75" s="37" t="s">
        <v>378</v>
      </c>
      <c r="G75" s="33"/>
    </row>
    <row r="76" spans="1:7" x14ac:dyDescent="0.25">
      <c r="A76" s="33" t="s">
        <v>117</v>
      </c>
      <c r="B76" s="33" t="s">
        <v>313</v>
      </c>
      <c r="C76" s="171" t="s">
        <v>317</v>
      </c>
      <c r="D76" s="38" t="s">
        <v>125</v>
      </c>
      <c r="E76" s="42" t="s">
        <v>371</v>
      </c>
      <c r="F76" s="37" t="s">
        <v>386</v>
      </c>
      <c r="G76" s="33"/>
    </row>
    <row r="77" spans="1:7" x14ac:dyDescent="0.25">
      <c r="A77" s="33" t="s">
        <v>117</v>
      </c>
      <c r="B77" s="33" t="s">
        <v>252</v>
      </c>
      <c r="C77" s="171" t="s">
        <v>253</v>
      </c>
      <c r="D77" s="38" t="s">
        <v>125</v>
      </c>
      <c r="E77" s="42" t="s">
        <v>371</v>
      </c>
      <c r="F77" s="37" t="s">
        <v>387</v>
      </c>
      <c r="G77" s="33"/>
    </row>
    <row r="78" spans="1:7" x14ac:dyDescent="0.25">
      <c r="A78" s="33" t="s">
        <v>117</v>
      </c>
      <c r="B78" s="33" t="s">
        <v>252</v>
      </c>
      <c r="C78" s="171" t="s">
        <v>253</v>
      </c>
      <c r="D78" s="38" t="s">
        <v>44</v>
      </c>
      <c r="E78" s="42" t="s">
        <v>371</v>
      </c>
      <c r="F78" s="37" t="s">
        <v>388</v>
      </c>
      <c r="G78" s="33"/>
    </row>
    <row r="79" spans="1:7" x14ac:dyDescent="0.25">
      <c r="A79" s="33" t="s">
        <v>117</v>
      </c>
      <c r="B79" s="33" t="s">
        <v>161</v>
      </c>
      <c r="C79" s="171" t="s">
        <v>165</v>
      </c>
      <c r="D79" s="38" t="s">
        <v>125</v>
      </c>
      <c r="E79" s="42" t="s">
        <v>371</v>
      </c>
      <c r="F79" s="37" t="s">
        <v>389</v>
      </c>
      <c r="G79" s="33"/>
    </row>
    <row r="80" spans="1:7" x14ac:dyDescent="0.25">
      <c r="A80" s="33" t="s">
        <v>117</v>
      </c>
      <c r="B80" s="33" t="s">
        <v>161</v>
      </c>
      <c r="C80" s="171" t="s">
        <v>165</v>
      </c>
      <c r="D80" s="38" t="s">
        <v>44</v>
      </c>
      <c r="E80" s="42" t="s">
        <v>371</v>
      </c>
      <c r="F80" s="37" t="s">
        <v>390</v>
      </c>
      <c r="G80" s="33"/>
    </row>
    <row r="81" spans="1:7" x14ac:dyDescent="0.25">
      <c r="A81" s="33" t="s">
        <v>117</v>
      </c>
      <c r="B81" s="33" t="s">
        <v>258</v>
      </c>
      <c r="C81" s="171" t="s">
        <v>259</v>
      </c>
      <c r="D81" s="38" t="s">
        <v>125</v>
      </c>
      <c r="E81" s="42" t="s">
        <v>371</v>
      </c>
      <c r="F81" s="37" t="s">
        <v>391</v>
      </c>
      <c r="G81" s="33"/>
    </row>
    <row r="82" spans="1:7" x14ac:dyDescent="0.25">
      <c r="A82" s="33" t="s">
        <v>117</v>
      </c>
      <c r="B82" s="33" t="s">
        <v>261</v>
      </c>
      <c r="C82" s="171" t="s">
        <v>291</v>
      </c>
      <c r="D82" s="38" t="s">
        <v>44</v>
      </c>
      <c r="E82" s="42" t="s">
        <v>371</v>
      </c>
      <c r="F82" s="37" t="s">
        <v>395</v>
      </c>
      <c r="G82" s="215"/>
    </row>
    <row r="83" spans="1:7" x14ac:dyDescent="0.25">
      <c r="A83" s="33" t="s">
        <v>117</v>
      </c>
      <c r="B83" s="33" t="s">
        <v>261</v>
      </c>
      <c r="C83" s="171" t="s">
        <v>396</v>
      </c>
      <c r="D83" s="38" t="s">
        <v>44</v>
      </c>
      <c r="E83" s="42" t="s">
        <v>371</v>
      </c>
      <c r="F83" s="37" t="s">
        <v>397</v>
      </c>
      <c r="G83" s="215"/>
    </row>
    <row r="84" spans="1:7" x14ac:dyDescent="0.25">
      <c r="A84" s="33" t="s">
        <v>117</v>
      </c>
      <c r="B84" s="33" t="s">
        <v>261</v>
      </c>
      <c r="C84" s="171" t="s">
        <v>262</v>
      </c>
      <c r="D84" s="38" t="s">
        <v>44</v>
      </c>
      <c r="E84" s="42" t="s">
        <v>371</v>
      </c>
      <c r="F84" s="37" t="s">
        <v>392</v>
      </c>
      <c r="G84" s="215"/>
    </row>
    <row r="85" spans="1:7" x14ac:dyDescent="0.25">
      <c r="A85" s="33" t="s">
        <v>117</v>
      </c>
      <c r="B85" s="33" t="s">
        <v>261</v>
      </c>
      <c r="C85" s="171" t="s">
        <v>393</v>
      </c>
      <c r="D85" s="38" t="s">
        <v>44</v>
      </c>
      <c r="E85" s="42" t="s">
        <v>371</v>
      </c>
      <c r="F85" s="37" t="s">
        <v>394</v>
      </c>
      <c r="G85" s="215"/>
    </row>
    <row r="86" spans="1:7" x14ac:dyDescent="0.25">
      <c r="A86" s="33" t="s">
        <v>117</v>
      </c>
      <c r="B86" s="33" t="s">
        <v>167</v>
      </c>
      <c r="C86" s="171" t="s">
        <v>398</v>
      </c>
      <c r="D86" s="38" t="s">
        <v>44</v>
      </c>
      <c r="E86" s="42" t="s">
        <v>371</v>
      </c>
      <c r="F86" s="37" t="s">
        <v>399</v>
      </c>
      <c r="G86" s="215"/>
    </row>
    <row r="87" spans="1:7" x14ac:dyDescent="0.25">
      <c r="A87" s="33" t="s">
        <v>117</v>
      </c>
      <c r="B87" s="33" t="s">
        <v>167</v>
      </c>
      <c r="C87" s="171" t="s">
        <v>400</v>
      </c>
      <c r="D87" s="38" t="s">
        <v>44</v>
      </c>
      <c r="E87" s="42" t="s">
        <v>371</v>
      </c>
      <c r="F87" s="37" t="s">
        <v>401</v>
      </c>
      <c r="G87" s="215"/>
    </row>
    <row r="88" spans="1:7" s="58" customFormat="1" x14ac:dyDescent="0.25">
      <c r="A88" s="33" t="s">
        <v>117</v>
      </c>
      <c r="B88" s="33" t="s">
        <v>327</v>
      </c>
      <c r="C88" s="171" t="s">
        <v>331</v>
      </c>
      <c r="D88" s="38" t="s">
        <v>44</v>
      </c>
      <c r="E88" s="42" t="s">
        <v>371</v>
      </c>
      <c r="F88" s="37" t="s">
        <v>404</v>
      </c>
      <c r="G88" s="33"/>
    </row>
    <row r="89" spans="1:7" s="58" customFormat="1" x14ac:dyDescent="0.25">
      <c r="A89" s="33" t="s">
        <v>117</v>
      </c>
      <c r="B89" s="33" t="s">
        <v>327</v>
      </c>
      <c r="C89" s="171" t="s">
        <v>331</v>
      </c>
      <c r="D89" s="38" t="s">
        <v>125</v>
      </c>
      <c r="E89" s="42" t="s">
        <v>371</v>
      </c>
      <c r="F89" s="37" t="s">
        <v>405</v>
      </c>
      <c r="G89" s="33"/>
    </row>
    <row r="90" spans="1:7" s="58" customFormat="1" x14ac:dyDescent="0.25">
      <c r="A90" s="33" t="s">
        <v>117</v>
      </c>
      <c r="B90" s="33" t="s">
        <v>327</v>
      </c>
      <c r="C90" s="171" t="s">
        <v>328</v>
      </c>
      <c r="D90" s="38" t="s">
        <v>44</v>
      </c>
      <c r="E90" s="42" t="s">
        <v>371</v>
      </c>
      <c r="F90" s="37" t="s">
        <v>402</v>
      </c>
      <c r="G90" s="33"/>
    </row>
    <row r="91" spans="1:7" s="58" customFormat="1" x14ac:dyDescent="0.25">
      <c r="A91" s="33" t="s">
        <v>117</v>
      </c>
      <c r="B91" s="33" t="s">
        <v>327</v>
      </c>
      <c r="C91" s="171" t="s">
        <v>328</v>
      </c>
      <c r="D91" s="38" t="s">
        <v>44</v>
      </c>
      <c r="E91" s="42" t="s">
        <v>371</v>
      </c>
      <c r="F91" s="37" t="s">
        <v>403</v>
      </c>
      <c r="G91" s="33"/>
    </row>
    <row r="92" spans="1:7" s="58" customFormat="1" x14ac:dyDescent="0.25">
      <c r="A92" s="33" t="s">
        <v>117</v>
      </c>
      <c r="B92" s="33" t="s">
        <v>202</v>
      </c>
      <c r="C92" s="171" t="s">
        <v>203</v>
      </c>
      <c r="D92" s="38" t="s">
        <v>125</v>
      </c>
      <c r="E92" s="42" t="s">
        <v>371</v>
      </c>
      <c r="F92" s="37" t="s">
        <v>406</v>
      </c>
      <c r="G92" s="33"/>
    </row>
    <row r="93" spans="1:7" s="58" customFormat="1" x14ac:dyDescent="0.25">
      <c r="A93" s="33" t="s">
        <v>117</v>
      </c>
      <c r="B93" s="33" t="s">
        <v>202</v>
      </c>
      <c r="C93" s="171" t="s">
        <v>205</v>
      </c>
      <c r="D93" s="38" t="s">
        <v>125</v>
      </c>
      <c r="E93" s="42" t="s">
        <v>371</v>
      </c>
      <c r="F93" s="37" t="s">
        <v>407</v>
      </c>
      <c r="G93" s="33"/>
    </row>
    <row r="94" spans="1:7" s="58" customFormat="1" x14ac:dyDescent="0.25">
      <c r="A94" s="33" t="s">
        <v>117</v>
      </c>
      <c r="B94" s="33" t="s">
        <v>202</v>
      </c>
      <c r="C94" s="171" t="s">
        <v>205</v>
      </c>
      <c r="D94" s="38" t="s">
        <v>44</v>
      </c>
      <c r="E94" s="42" t="s">
        <v>371</v>
      </c>
      <c r="F94" s="37" t="s">
        <v>408</v>
      </c>
      <c r="G94" s="33"/>
    </row>
    <row r="95" spans="1:7" s="58" customFormat="1" x14ac:dyDescent="0.25">
      <c r="A95" s="33" t="s">
        <v>117</v>
      </c>
      <c r="B95" s="33" t="s">
        <v>202</v>
      </c>
      <c r="C95" s="171" t="s">
        <v>206</v>
      </c>
      <c r="D95" s="38" t="s">
        <v>125</v>
      </c>
      <c r="E95" s="42" t="s">
        <v>371</v>
      </c>
      <c r="F95" s="37" t="s">
        <v>409</v>
      </c>
      <c r="G95" s="33"/>
    </row>
    <row r="96" spans="1:7" x14ac:dyDescent="0.25">
      <c r="A96" s="33" t="s">
        <v>117</v>
      </c>
      <c r="B96" s="33" t="s">
        <v>202</v>
      </c>
      <c r="C96" s="171" t="s">
        <v>271</v>
      </c>
      <c r="D96" s="38" t="s">
        <v>44</v>
      </c>
      <c r="E96" s="42" t="s">
        <v>371</v>
      </c>
      <c r="F96" s="37" t="s">
        <v>410</v>
      </c>
      <c r="G96" s="33"/>
    </row>
    <row r="97" spans="1:7" x14ac:dyDescent="0.25">
      <c r="A97" s="33" t="s">
        <v>117</v>
      </c>
      <c r="B97" s="33" t="s">
        <v>273</v>
      </c>
      <c r="C97" s="171" t="s">
        <v>274</v>
      </c>
      <c r="D97" s="38" t="s">
        <v>44</v>
      </c>
      <c r="E97" s="42" t="s">
        <v>371</v>
      </c>
      <c r="F97" s="37" t="s">
        <v>411</v>
      </c>
      <c r="G97" s="33"/>
    </row>
    <row r="98" spans="1:7" x14ac:dyDescent="0.25">
      <c r="A98" s="33" t="s">
        <v>129</v>
      </c>
      <c r="B98" s="33" t="s">
        <v>6604</v>
      </c>
      <c r="C98" s="252"/>
      <c r="D98" s="60"/>
      <c r="E98" s="64">
        <v>1993</v>
      </c>
      <c r="F98" s="55">
        <v>71400</v>
      </c>
      <c r="G98" s="80" t="s">
        <v>3212</v>
      </c>
    </row>
    <row r="99" spans="1:7" x14ac:dyDescent="0.25">
      <c r="A99" s="33" t="s">
        <v>129</v>
      </c>
      <c r="B99" s="33" t="s">
        <v>6604</v>
      </c>
      <c r="C99" s="252"/>
      <c r="D99" s="60"/>
      <c r="E99" s="64">
        <v>1993</v>
      </c>
      <c r="F99" s="55">
        <v>85250</v>
      </c>
      <c r="G99" s="80" t="s">
        <v>3211</v>
      </c>
    </row>
    <row r="100" spans="1:7" x14ac:dyDescent="0.25">
      <c r="A100" s="33" t="s">
        <v>129</v>
      </c>
      <c r="B100" s="33" t="s">
        <v>6603</v>
      </c>
      <c r="C100" s="252"/>
      <c r="D100" s="60"/>
      <c r="E100" s="64">
        <v>1993</v>
      </c>
      <c r="F100" s="55">
        <v>71500</v>
      </c>
      <c r="G100" s="80" t="s">
        <v>3212</v>
      </c>
    </row>
    <row r="101" spans="1:7" x14ac:dyDescent="0.25">
      <c r="A101" s="33" t="s">
        <v>129</v>
      </c>
      <c r="B101" s="33" t="s">
        <v>6603</v>
      </c>
      <c r="C101" s="252"/>
      <c r="D101" s="60"/>
      <c r="E101" s="64">
        <v>1993</v>
      </c>
      <c r="F101" s="55">
        <v>85500</v>
      </c>
      <c r="G101" s="80" t="s">
        <v>3211</v>
      </c>
    </row>
    <row r="102" spans="1:7" x14ac:dyDescent="0.25">
      <c r="A102" s="33" t="s">
        <v>64</v>
      </c>
      <c r="B102" s="33" t="s">
        <v>235</v>
      </c>
      <c r="C102" s="171" t="s">
        <v>236</v>
      </c>
      <c r="D102" s="38" t="s">
        <v>125</v>
      </c>
      <c r="E102" s="42" t="s">
        <v>371</v>
      </c>
      <c r="F102" s="426">
        <v>10228</v>
      </c>
      <c r="G102" s="33" t="s">
        <v>135</v>
      </c>
    </row>
    <row r="103" spans="1:7" x14ac:dyDescent="0.25">
      <c r="A103" s="33" t="s">
        <v>64</v>
      </c>
      <c r="B103" s="33" t="s">
        <v>235</v>
      </c>
      <c r="C103" s="171" t="s">
        <v>137</v>
      </c>
      <c r="D103" s="38" t="s">
        <v>125</v>
      </c>
      <c r="E103" s="42" t="s">
        <v>371</v>
      </c>
      <c r="F103" s="426">
        <v>17250</v>
      </c>
      <c r="G103" s="33" t="s">
        <v>135</v>
      </c>
    </row>
    <row r="104" spans="1:7" x14ac:dyDescent="0.25">
      <c r="A104" s="33" t="s">
        <v>64</v>
      </c>
      <c r="B104" s="33" t="s">
        <v>235</v>
      </c>
      <c r="C104" s="171" t="s">
        <v>237</v>
      </c>
      <c r="D104" s="38" t="s">
        <v>125</v>
      </c>
      <c r="E104" s="42" t="s">
        <v>371</v>
      </c>
      <c r="F104" s="426">
        <v>17415</v>
      </c>
      <c r="G104" s="33" t="s">
        <v>135</v>
      </c>
    </row>
    <row r="105" spans="1:7" x14ac:dyDescent="0.25">
      <c r="A105" s="33" t="s">
        <v>64</v>
      </c>
      <c r="B105" s="33" t="s">
        <v>235</v>
      </c>
      <c r="C105" s="171" t="s">
        <v>237</v>
      </c>
      <c r="D105" s="38" t="s">
        <v>44</v>
      </c>
      <c r="E105" s="42" t="s">
        <v>371</v>
      </c>
      <c r="F105" s="426">
        <v>18405</v>
      </c>
      <c r="G105" s="33" t="s">
        <v>135</v>
      </c>
    </row>
    <row r="106" spans="1:7" x14ac:dyDescent="0.25">
      <c r="A106" s="33" t="s">
        <v>64</v>
      </c>
      <c r="B106" s="33" t="s">
        <v>235</v>
      </c>
      <c r="C106" s="171" t="s">
        <v>293</v>
      </c>
      <c r="D106" s="38" t="s">
        <v>44</v>
      </c>
      <c r="E106" s="42" t="s">
        <v>371</v>
      </c>
      <c r="F106" s="426">
        <v>20244</v>
      </c>
      <c r="G106" s="33" t="s">
        <v>135</v>
      </c>
    </row>
    <row r="107" spans="1:7" x14ac:dyDescent="0.25">
      <c r="A107" s="33" t="s">
        <v>64</v>
      </c>
      <c r="B107" s="33" t="s">
        <v>235</v>
      </c>
      <c r="C107" s="171" t="s">
        <v>238</v>
      </c>
      <c r="D107" s="38" t="s">
        <v>44</v>
      </c>
      <c r="E107" s="42" t="s">
        <v>371</v>
      </c>
      <c r="F107" s="426">
        <v>24290</v>
      </c>
      <c r="G107" s="33" t="s">
        <v>135</v>
      </c>
    </row>
    <row r="108" spans="1:7" x14ac:dyDescent="0.25">
      <c r="A108" s="33" t="s">
        <v>64</v>
      </c>
      <c r="B108" s="33" t="s">
        <v>133</v>
      </c>
      <c r="C108" s="171" t="s">
        <v>134</v>
      </c>
      <c r="D108" s="38" t="s">
        <v>44</v>
      </c>
      <c r="E108" s="42" t="s">
        <v>371</v>
      </c>
      <c r="F108" s="426">
        <v>17138</v>
      </c>
      <c r="G108" s="33" t="s">
        <v>135</v>
      </c>
    </row>
    <row r="109" spans="1:7" x14ac:dyDescent="0.25">
      <c r="A109" s="33" t="s">
        <v>64</v>
      </c>
      <c r="B109" s="33" t="s">
        <v>133</v>
      </c>
      <c r="C109" s="171" t="s">
        <v>134</v>
      </c>
      <c r="D109" s="38" t="s">
        <v>44</v>
      </c>
      <c r="E109" s="42" t="s">
        <v>371</v>
      </c>
      <c r="F109" s="426">
        <v>20095</v>
      </c>
      <c r="G109" s="33" t="s">
        <v>135</v>
      </c>
    </row>
    <row r="110" spans="1:7" x14ac:dyDescent="0.25">
      <c r="A110" s="33" t="s">
        <v>64</v>
      </c>
      <c r="B110" s="33" t="s">
        <v>195</v>
      </c>
      <c r="C110" s="171" t="s">
        <v>196</v>
      </c>
      <c r="D110" s="38" t="s">
        <v>44</v>
      </c>
      <c r="E110" s="42" t="s">
        <v>371</v>
      </c>
      <c r="F110" s="426">
        <v>25590</v>
      </c>
      <c r="G110" s="33" t="s">
        <v>197</v>
      </c>
    </row>
    <row r="111" spans="1:7" x14ac:dyDescent="0.25">
      <c r="A111" s="33" t="s">
        <v>64</v>
      </c>
      <c r="B111" s="33" t="s">
        <v>195</v>
      </c>
      <c r="C111" s="171" t="s">
        <v>198</v>
      </c>
      <c r="D111" s="38" t="s">
        <v>44</v>
      </c>
      <c r="E111" s="42" t="s">
        <v>371</v>
      </c>
      <c r="F111" s="426">
        <v>29461</v>
      </c>
      <c r="G111" s="33" t="s">
        <v>197</v>
      </c>
    </row>
    <row r="112" spans="1:7" x14ac:dyDescent="0.25">
      <c r="A112" s="33" t="s">
        <v>42</v>
      </c>
      <c r="B112" s="33" t="s">
        <v>276</v>
      </c>
      <c r="C112" s="313" t="s">
        <v>277</v>
      </c>
      <c r="D112" s="38" t="s">
        <v>120</v>
      </c>
      <c r="E112" s="35">
        <v>1993</v>
      </c>
      <c r="F112" s="37">
        <v>39525</v>
      </c>
      <c r="G112" s="33" t="s">
        <v>141</v>
      </c>
    </row>
    <row r="113" spans="1:14" x14ac:dyDescent="0.25">
      <c r="A113" s="33" t="s">
        <v>42</v>
      </c>
      <c r="B113" s="33" t="s">
        <v>276</v>
      </c>
      <c r="C113" s="313" t="s">
        <v>278</v>
      </c>
      <c r="D113" s="38" t="s">
        <v>120</v>
      </c>
      <c r="E113" s="35">
        <v>1993</v>
      </c>
      <c r="F113" s="37">
        <v>52792</v>
      </c>
      <c r="G113" s="33" t="s">
        <v>141</v>
      </c>
    </row>
    <row r="114" spans="1:14" x14ac:dyDescent="0.25">
      <c r="A114" s="33" t="s">
        <v>42</v>
      </c>
      <c r="B114" s="33" t="s">
        <v>276</v>
      </c>
      <c r="C114" s="313" t="s">
        <v>279</v>
      </c>
      <c r="D114" s="38" t="s">
        <v>44</v>
      </c>
      <c r="E114" s="35">
        <v>1993</v>
      </c>
      <c r="F114" s="37">
        <v>58049</v>
      </c>
      <c r="G114" s="33" t="s">
        <v>141</v>
      </c>
    </row>
    <row r="115" spans="1:14" x14ac:dyDescent="0.25">
      <c r="A115" s="33" t="s">
        <v>42</v>
      </c>
      <c r="B115" s="33" t="s">
        <v>340</v>
      </c>
      <c r="C115" s="313" t="s">
        <v>341</v>
      </c>
      <c r="D115" s="38" t="s">
        <v>125</v>
      </c>
      <c r="E115" s="35">
        <v>1993</v>
      </c>
      <c r="F115" s="37">
        <v>20802</v>
      </c>
      <c r="G115" s="33" t="s">
        <v>141</v>
      </c>
    </row>
    <row r="116" spans="1:14" x14ac:dyDescent="0.25">
      <c r="A116" s="33" t="s">
        <v>42</v>
      </c>
      <c r="B116" s="33" t="s">
        <v>340</v>
      </c>
      <c r="C116" s="313" t="s">
        <v>342</v>
      </c>
      <c r="D116" s="38" t="s">
        <v>125</v>
      </c>
      <c r="E116" s="35">
        <v>1993</v>
      </c>
      <c r="F116" s="37">
        <v>19160</v>
      </c>
      <c r="G116" s="33" t="s">
        <v>141</v>
      </c>
    </row>
    <row r="117" spans="1:14" x14ac:dyDescent="0.25">
      <c r="A117" s="33" t="s">
        <v>42</v>
      </c>
      <c r="B117" s="33" t="s">
        <v>340</v>
      </c>
      <c r="C117" s="313" t="s">
        <v>343</v>
      </c>
      <c r="D117" s="38" t="s">
        <v>125</v>
      </c>
      <c r="E117" s="35">
        <v>1993</v>
      </c>
      <c r="F117" s="37">
        <v>22153</v>
      </c>
      <c r="G117" s="33" t="s">
        <v>141</v>
      </c>
    </row>
    <row r="118" spans="1:14" x14ac:dyDescent="0.25">
      <c r="A118" s="33" t="s">
        <v>42</v>
      </c>
      <c r="B118" s="33" t="s">
        <v>340</v>
      </c>
      <c r="C118" s="313" t="s">
        <v>344</v>
      </c>
      <c r="D118" s="38" t="s">
        <v>125</v>
      </c>
      <c r="E118" s="35">
        <v>1993</v>
      </c>
      <c r="F118" s="37">
        <v>22723</v>
      </c>
      <c r="G118" s="33" t="s">
        <v>141</v>
      </c>
    </row>
    <row r="119" spans="1:14" x14ac:dyDescent="0.25">
      <c r="A119" s="33" t="s">
        <v>42</v>
      </c>
      <c r="B119" s="33" t="s">
        <v>340</v>
      </c>
      <c r="C119" s="313" t="s">
        <v>344</v>
      </c>
      <c r="D119" s="38" t="s">
        <v>44</v>
      </c>
      <c r="E119" s="35">
        <v>1993</v>
      </c>
      <c r="F119" s="37">
        <v>24245</v>
      </c>
      <c r="G119" s="33" t="s">
        <v>141</v>
      </c>
    </row>
    <row r="120" spans="1:14" x14ac:dyDescent="0.25">
      <c r="A120" s="33" t="s">
        <v>42</v>
      </c>
      <c r="B120" s="33" t="s">
        <v>340</v>
      </c>
      <c r="C120" s="171" t="s">
        <v>345</v>
      </c>
      <c r="D120" s="38" t="s">
        <v>125</v>
      </c>
      <c r="E120" s="35">
        <v>1993</v>
      </c>
      <c r="F120" s="37">
        <v>23823</v>
      </c>
      <c r="G120" s="33" t="s">
        <v>141</v>
      </c>
    </row>
    <row r="121" spans="1:14" x14ac:dyDescent="0.25">
      <c r="A121" s="33" t="s">
        <v>42</v>
      </c>
      <c r="B121" s="33" t="s">
        <v>340</v>
      </c>
      <c r="C121" s="171" t="s">
        <v>345</v>
      </c>
      <c r="D121" s="38" t="s">
        <v>44</v>
      </c>
      <c r="E121" s="35">
        <v>1993</v>
      </c>
      <c r="F121" s="37">
        <v>25344</v>
      </c>
      <c r="G121" s="33" t="s">
        <v>141</v>
      </c>
    </row>
    <row r="122" spans="1:14" x14ac:dyDescent="0.25">
      <c r="A122" s="33" t="s">
        <v>42</v>
      </c>
      <c r="B122" s="33" t="s">
        <v>340</v>
      </c>
      <c r="C122" s="313" t="s">
        <v>346</v>
      </c>
      <c r="D122" s="38" t="s">
        <v>125</v>
      </c>
      <c r="E122" s="35">
        <v>1993</v>
      </c>
      <c r="F122" s="37">
        <v>20524</v>
      </c>
      <c r="G122" s="33" t="s">
        <v>141</v>
      </c>
    </row>
    <row r="123" spans="1:14" x14ac:dyDescent="0.25">
      <c r="A123" s="33" t="s">
        <v>42</v>
      </c>
      <c r="B123" s="33" t="s">
        <v>207</v>
      </c>
      <c r="C123" s="313">
        <v>2</v>
      </c>
      <c r="D123" s="38" t="s">
        <v>125</v>
      </c>
      <c r="E123" s="35">
        <v>1993</v>
      </c>
      <c r="F123" s="37">
        <v>20420</v>
      </c>
      <c r="G123" s="33" t="s">
        <v>141</v>
      </c>
    </row>
    <row r="124" spans="1:14" x14ac:dyDescent="0.25">
      <c r="A124" s="33" t="s">
        <v>42</v>
      </c>
      <c r="B124" s="33" t="s">
        <v>207</v>
      </c>
      <c r="C124" s="313">
        <v>2.5</v>
      </c>
      <c r="D124" s="38" t="s">
        <v>125</v>
      </c>
      <c r="E124" s="35">
        <v>1993</v>
      </c>
      <c r="F124" s="37">
        <v>29230</v>
      </c>
      <c r="G124" s="33" t="s">
        <v>141</v>
      </c>
    </row>
    <row r="125" spans="1:14" x14ac:dyDescent="0.25">
      <c r="A125" s="33" t="s">
        <v>42</v>
      </c>
      <c r="B125" s="33" t="s">
        <v>207</v>
      </c>
      <c r="C125" s="313" t="s">
        <v>347</v>
      </c>
      <c r="D125" s="38" t="s">
        <v>125</v>
      </c>
      <c r="E125" s="35">
        <v>1993</v>
      </c>
      <c r="F125" s="37">
        <v>21065</v>
      </c>
      <c r="G125" s="33" t="s">
        <v>141</v>
      </c>
    </row>
    <row r="126" spans="1:14" x14ac:dyDescent="0.25">
      <c r="A126" s="33" t="s">
        <v>42</v>
      </c>
      <c r="B126" s="33" t="s">
        <v>207</v>
      </c>
      <c r="C126" s="313" t="s">
        <v>347</v>
      </c>
      <c r="D126" s="38" t="s">
        <v>44</v>
      </c>
      <c r="E126" s="35">
        <v>1993</v>
      </c>
      <c r="F126" s="37">
        <v>23890</v>
      </c>
      <c r="G126" s="33" t="s">
        <v>141</v>
      </c>
      <c r="I126" s="125"/>
      <c r="J126" s="126"/>
      <c r="K126" s="127"/>
      <c r="L126" s="126"/>
      <c r="M126" s="125"/>
      <c r="N126" s="125"/>
    </row>
    <row r="127" spans="1:14" x14ac:dyDescent="0.25">
      <c r="A127" s="33" t="s">
        <v>42</v>
      </c>
      <c r="B127" s="33" t="s">
        <v>207</v>
      </c>
      <c r="C127" s="313" t="s">
        <v>348</v>
      </c>
      <c r="D127" s="38" t="s">
        <v>125</v>
      </c>
      <c r="E127" s="35">
        <v>1993</v>
      </c>
      <c r="F127" s="37">
        <v>20180</v>
      </c>
      <c r="G127" s="33" t="s">
        <v>141</v>
      </c>
      <c r="I127" s="125"/>
      <c r="J127" s="126"/>
      <c r="K127" s="127"/>
      <c r="L127" s="126"/>
      <c r="M127" s="125"/>
      <c r="N127" s="125"/>
    </row>
    <row r="128" spans="1:14" x14ac:dyDescent="0.25">
      <c r="A128" s="33" t="s">
        <v>42</v>
      </c>
      <c r="B128" s="33" t="s">
        <v>151</v>
      </c>
      <c r="C128" s="171" t="s">
        <v>695</v>
      </c>
      <c r="D128" s="38" t="s">
        <v>125</v>
      </c>
      <c r="E128" s="35">
        <v>1993</v>
      </c>
      <c r="F128" s="37">
        <v>16937</v>
      </c>
      <c r="G128" s="33" t="s">
        <v>141</v>
      </c>
      <c r="I128" s="125"/>
      <c r="J128" s="126"/>
      <c r="K128" s="127"/>
      <c r="L128" s="126"/>
      <c r="M128" s="125"/>
      <c r="N128" s="125"/>
    </row>
    <row r="129" spans="1:7" x14ac:dyDescent="0.25">
      <c r="A129" s="33" t="s">
        <v>42</v>
      </c>
      <c r="B129" s="33" t="s">
        <v>151</v>
      </c>
      <c r="C129" s="171" t="s">
        <v>961</v>
      </c>
      <c r="D129" s="38" t="s">
        <v>125</v>
      </c>
      <c r="E129" s="35">
        <v>1993</v>
      </c>
      <c r="F129" s="37">
        <v>17314</v>
      </c>
      <c r="G129" s="33" t="s">
        <v>141</v>
      </c>
    </row>
    <row r="130" spans="1:7" x14ac:dyDescent="0.25">
      <c r="A130" s="33" t="s">
        <v>42</v>
      </c>
      <c r="B130" s="33" t="s">
        <v>151</v>
      </c>
      <c r="C130" s="171" t="s">
        <v>293</v>
      </c>
      <c r="D130" s="38" t="s">
        <v>125</v>
      </c>
      <c r="E130" s="35">
        <v>1993</v>
      </c>
      <c r="F130" s="37">
        <v>19269</v>
      </c>
      <c r="G130" s="33" t="s">
        <v>141</v>
      </c>
    </row>
    <row r="131" spans="1:7" x14ac:dyDescent="0.25">
      <c r="A131" s="33" t="s">
        <v>42</v>
      </c>
      <c r="B131" s="33" t="s">
        <v>151</v>
      </c>
      <c r="C131" s="171" t="s">
        <v>331</v>
      </c>
      <c r="D131" s="38" t="s">
        <v>125</v>
      </c>
      <c r="E131" s="35">
        <v>1993</v>
      </c>
      <c r="F131" s="37">
        <v>21035</v>
      </c>
      <c r="G131" s="33" t="s">
        <v>141</v>
      </c>
    </row>
    <row r="132" spans="1:7" x14ac:dyDescent="0.25">
      <c r="A132" s="33" t="s">
        <v>42</v>
      </c>
      <c r="B132" s="33" t="s">
        <v>2995</v>
      </c>
      <c r="C132" s="171" t="s">
        <v>961</v>
      </c>
      <c r="D132" s="38" t="s">
        <v>125</v>
      </c>
      <c r="E132" s="35">
        <v>1993</v>
      </c>
      <c r="F132" s="75">
        <v>14340</v>
      </c>
      <c r="G132" s="33" t="s">
        <v>141</v>
      </c>
    </row>
    <row r="133" spans="1:7" x14ac:dyDescent="0.25">
      <c r="A133" s="33" t="s">
        <v>42</v>
      </c>
      <c r="B133" s="33" t="s">
        <v>2995</v>
      </c>
      <c r="C133" s="171" t="s">
        <v>293</v>
      </c>
      <c r="D133" s="38" t="s">
        <v>125</v>
      </c>
      <c r="E133" s="35">
        <v>1993</v>
      </c>
      <c r="F133" s="75">
        <v>14900</v>
      </c>
      <c r="G133" s="33" t="s">
        <v>141</v>
      </c>
    </row>
    <row r="134" spans="1:7" x14ac:dyDescent="0.25">
      <c r="A134" s="33" t="s">
        <v>42</v>
      </c>
      <c r="B134" s="33" t="s">
        <v>2995</v>
      </c>
      <c r="C134" s="171" t="s">
        <v>331</v>
      </c>
      <c r="D134" s="38" t="s">
        <v>125</v>
      </c>
      <c r="E134" s="35">
        <v>1993</v>
      </c>
      <c r="F134" s="75">
        <v>15916</v>
      </c>
      <c r="G134" s="33" t="s">
        <v>141</v>
      </c>
    </row>
    <row r="135" spans="1:7" x14ac:dyDescent="0.25">
      <c r="A135" s="33" t="s">
        <v>42</v>
      </c>
      <c r="B135" s="33" t="s">
        <v>174</v>
      </c>
      <c r="C135" s="313">
        <v>2</v>
      </c>
      <c r="D135" s="38" t="s">
        <v>125</v>
      </c>
      <c r="E135" s="35">
        <v>1993</v>
      </c>
      <c r="F135" s="37">
        <v>25577</v>
      </c>
      <c r="G135" s="33" t="s">
        <v>173</v>
      </c>
    </row>
    <row r="136" spans="1:7" x14ac:dyDescent="0.25">
      <c r="A136" s="33" t="s">
        <v>42</v>
      </c>
      <c r="B136" s="33" t="s">
        <v>176</v>
      </c>
      <c r="C136" s="313">
        <v>2</v>
      </c>
      <c r="D136" s="38" t="s">
        <v>125</v>
      </c>
      <c r="E136" s="35">
        <v>1993</v>
      </c>
      <c r="F136" s="37">
        <v>20168</v>
      </c>
      <c r="G136" s="33" t="s">
        <v>173</v>
      </c>
    </row>
    <row r="137" spans="1:7" x14ac:dyDescent="0.25">
      <c r="A137" s="33" t="s">
        <v>42</v>
      </c>
      <c r="B137" s="33" t="s">
        <v>412</v>
      </c>
      <c r="C137" s="313">
        <v>2</v>
      </c>
      <c r="D137" s="38" t="s">
        <v>125</v>
      </c>
      <c r="E137" s="35">
        <v>1993</v>
      </c>
      <c r="F137" s="37">
        <v>19469</v>
      </c>
      <c r="G137" s="33" t="s">
        <v>173</v>
      </c>
    </row>
    <row r="138" spans="1:7" x14ac:dyDescent="0.25">
      <c r="A138" s="33" t="s">
        <v>42</v>
      </c>
      <c r="B138" s="33" t="s">
        <v>177</v>
      </c>
      <c r="C138" s="313">
        <v>2</v>
      </c>
      <c r="D138" s="38" t="s">
        <v>125</v>
      </c>
      <c r="E138" s="35">
        <v>1993</v>
      </c>
      <c r="F138" s="37">
        <v>22823</v>
      </c>
      <c r="G138" s="33" t="s">
        <v>173</v>
      </c>
    </row>
    <row r="139" spans="1:7" x14ac:dyDescent="0.25">
      <c r="A139" s="33" t="s">
        <v>42</v>
      </c>
      <c r="B139" s="33" t="s">
        <v>210</v>
      </c>
      <c r="C139" s="313">
        <v>2</v>
      </c>
      <c r="D139" s="38" t="s">
        <v>125</v>
      </c>
      <c r="E139" s="35">
        <v>1993</v>
      </c>
      <c r="F139" s="37">
        <v>36661</v>
      </c>
      <c r="G139" s="33" t="s">
        <v>211</v>
      </c>
    </row>
    <row r="140" spans="1:7" x14ac:dyDescent="0.25">
      <c r="A140" s="33" t="s">
        <v>42</v>
      </c>
      <c r="B140" s="33" t="s">
        <v>351</v>
      </c>
      <c r="C140" s="313">
        <v>2</v>
      </c>
      <c r="D140" s="38" t="s">
        <v>120</v>
      </c>
      <c r="E140" s="35">
        <v>1993</v>
      </c>
      <c r="F140" s="37">
        <v>24078</v>
      </c>
      <c r="G140" s="33" t="s">
        <v>141</v>
      </c>
    </row>
    <row r="141" spans="1:7" x14ac:dyDescent="0.25">
      <c r="A141" s="33" t="s">
        <v>42</v>
      </c>
      <c r="B141" s="33" t="s">
        <v>351</v>
      </c>
      <c r="C141" s="313">
        <v>2.5</v>
      </c>
      <c r="D141" s="38" t="s">
        <v>120</v>
      </c>
      <c r="E141" s="35">
        <v>1993</v>
      </c>
      <c r="F141" s="37">
        <v>29554</v>
      </c>
      <c r="G141" s="33" t="s">
        <v>141</v>
      </c>
    </row>
    <row r="142" spans="1:7" x14ac:dyDescent="0.25">
      <c r="A142" s="33" t="s">
        <v>42</v>
      </c>
      <c r="B142" s="33" t="s">
        <v>351</v>
      </c>
      <c r="C142" s="313">
        <v>2.5</v>
      </c>
      <c r="D142" s="38" t="s">
        <v>44</v>
      </c>
      <c r="E142" s="35">
        <v>1993</v>
      </c>
      <c r="F142" s="37">
        <v>32497</v>
      </c>
      <c r="G142" s="33" t="s">
        <v>141</v>
      </c>
    </row>
    <row r="143" spans="1:7" x14ac:dyDescent="0.25">
      <c r="A143" s="33" t="s">
        <v>42</v>
      </c>
      <c r="B143" s="33" t="s">
        <v>352</v>
      </c>
      <c r="C143" s="313">
        <v>2.4</v>
      </c>
      <c r="D143" s="38" t="s">
        <v>120</v>
      </c>
      <c r="E143" s="35">
        <v>1993</v>
      </c>
      <c r="F143" s="37">
        <v>23456</v>
      </c>
      <c r="G143" s="33" t="s">
        <v>141</v>
      </c>
    </row>
    <row r="144" spans="1:7" x14ac:dyDescent="0.25">
      <c r="A144" s="33" t="s">
        <v>42</v>
      </c>
      <c r="B144" s="33" t="s">
        <v>353</v>
      </c>
      <c r="C144" s="313">
        <v>1.8</v>
      </c>
      <c r="D144" s="38" t="s">
        <v>120</v>
      </c>
      <c r="E144" s="35">
        <v>1993</v>
      </c>
      <c r="F144" s="37">
        <v>21901</v>
      </c>
      <c r="G144" s="33" t="s">
        <v>141</v>
      </c>
    </row>
    <row r="145" spans="1:8" x14ac:dyDescent="0.25">
      <c r="A145" s="33" t="s">
        <v>42</v>
      </c>
      <c r="B145" s="33" t="s">
        <v>354</v>
      </c>
      <c r="C145" s="313">
        <v>1.8</v>
      </c>
      <c r="D145" s="38" t="s">
        <v>120</v>
      </c>
      <c r="E145" s="35">
        <v>1993</v>
      </c>
      <c r="F145" s="37">
        <v>19924</v>
      </c>
      <c r="G145" s="33" t="s">
        <v>141</v>
      </c>
    </row>
    <row r="146" spans="1:8" x14ac:dyDescent="0.25">
      <c r="A146" s="33" t="s">
        <v>42</v>
      </c>
      <c r="B146" s="33" t="s">
        <v>354</v>
      </c>
      <c r="C146" s="313">
        <v>2.4</v>
      </c>
      <c r="D146" s="38" t="s">
        <v>120</v>
      </c>
      <c r="E146" s="35">
        <v>1993</v>
      </c>
      <c r="F146" s="37">
        <v>20846</v>
      </c>
      <c r="G146" s="33" t="s">
        <v>141</v>
      </c>
      <c r="H146" s="225"/>
    </row>
    <row r="147" spans="1:8" x14ac:dyDescent="0.25">
      <c r="A147" s="54" t="s">
        <v>42</v>
      </c>
      <c r="B147" s="54" t="s">
        <v>1501</v>
      </c>
      <c r="C147" s="252" t="s">
        <v>4440</v>
      </c>
      <c r="D147" s="60" t="s">
        <v>125</v>
      </c>
      <c r="E147" s="64">
        <v>1993</v>
      </c>
      <c r="F147" s="74">
        <v>7291</v>
      </c>
      <c r="G147" s="54" t="s">
        <v>4433</v>
      </c>
      <c r="H147" s="225"/>
    </row>
    <row r="148" spans="1:8" x14ac:dyDescent="0.25">
      <c r="A148" s="54" t="s">
        <v>42</v>
      </c>
      <c r="B148" s="54" t="s">
        <v>1183</v>
      </c>
      <c r="C148" s="252" t="s">
        <v>4435</v>
      </c>
      <c r="D148" s="60" t="s">
        <v>125</v>
      </c>
      <c r="E148" s="64">
        <v>1993</v>
      </c>
      <c r="F148" s="74">
        <v>9593</v>
      </c>
      <c r="G148" s="54" t="s">
        <v>4431</v>
      </c>
      <c r="H148" s="225"/>
    </row>
    <row r="149" spans="1:8" x14ac:dyDescent="0.25">
      <c r="A149" s="54" t="s">
        <v>42</v>
      </c>
      <c r="B149" s="54" t="s">
        <v>1183</v>
      </c>
      <c r="C149" s="252" t="s">
        <v>4538</v>
      </c>
      <c r="D149" s="60" t="s">
        <v>125</v>
      </c>
      <c r="E149" s="64">
        <v>1993</v>
      </c>
      <c r="F149" s="74">
        <f>(F147+F151)/2</f>
        <v>8508</v>
      </c>
      <c r="G149" s="54" t="s">
        <v>4535</v>
      </c>
      <c r="H149" s="225"/>
    </row>
    <row r="150" spans="1:8" x14ac:dyDescent="0.25">
      <c r="A150" s="54" t="s">
        <v>42</v>
      </c>
      <c r="B150" s="54" t="s">
        <v>1183</v>
      </c>
      <c r="C150" s="252" t="s">
        <v>4538</v>
      </c>
      <c r="D150" s="60" t="s">
        <v>125</v>
      </c>
      <c r="E150" s="64">
        <v>1993</v>
      </c>
      <c r="F150" s="74">
        <f>(F148+F152)/2</f>
        <v>9746.5</v>
      </c>
      <c r="G150" s="54" t="s">
        <v>4537</v>
      </c>
      <c r="H150" s="225"/>
    </row>
    <row r="151" spans="1:8" x14ac:dyDescent="0.25">
      <c r="A151" s="54" t="s">
        <v>42</v>
      </c>
      <c r="B151" s="54" t="s">
        <v>1501</v>
      </c>
      <c r="C151" s="252" t="s">
        <v>4432</v>
      </c>
      <c r="D151" s="60" t="s">
        <v>125</v>
      </c>
      <c r="E151" s="64">
        <v>1993</v>
      </c>
      <c r="F151" s="74">
        <v>9725</v>
      </c>
      <c r="G151" s="54" t="s">
        <v>4433</v>
      </c>
      <c r="H151" s="225"/>
    </row>
    <row r="152" spans="1:8" x14ac:dyDescent="0.25">
      <c r="A152" s="54" t="s">
        <v>42</v>
      </c>
      <c r="B152" s="54" t="s">
        <v>1183</v>
      </c>
      <c r="C152" s="252" t="s">
        <v>4438</v>
      </c>
      <c r="D152" s="60" t="s">
        <v>125</v>
      </c>
      <c r="E152" s="64">
        <v>1993</v>
      </c>
      <c r="F152" s="74">
        <v>9900</v>
      </c>
      <c r="G152" s="54" t="s">
        <v>4431</v>
      </c>
      <c r="H152" s="225"/>
    </row>
    <row r="153" spans="1:8" x14ac:dyDescent="0.25">
      <c r="A153" s="54" t="s">
        <v>42</v>
      </c>
      <c r="B153" s="54" t="s">
        <v>1183</v>
      </c>
      <c r="C153" s="252" t="s">
        <v>4437</v>
      </c>
      <c r="D153" s="60" t="s">
        <v>125</v>
      </c>
      <c r="E153" s="64">
        <v>1993</v>
      </c>
      <c r="F153" s="74">
        <v>10500</v>
      </c>
      <c r="G153" s="54" t="s">
        <v>4431</v>
      </c>
      <c r="H153" s="225"/>
    </row>
    <row r="154" spans="1:8" x14ac:dyDescent="0.25">
      <c r="A154" s="54" t="s">
        <v>42</v>
      </c>
      <c r="B154" s="54" t="s">
        <v>1183</v>
      </c>
      <c r="C154" s="252" t="s">
        <v>4439</v>
      </c>
      <c r="D154" s="60" t="s">
        <v>125</v>
      </c>
      <c r="E154" s="64">
        <v>1993</v>
      </c>
      <c r="F154" s="74">
        <v>12000</v>
      </c>
      <c r="G154" s="54" t="s">
        <v>4427</v>
      </c>
      <c r="H154" s="225"/>
    </row>
    <row r="155" spans="1:8" x14ac:dyDescent="0.25">
      <c r="A155" s="54" t="s">
        <v>42</v>
      </c>
      <c r="B155" s="54" t="s">
        <v>1183</v>
      </c>
      <c r="C155" s="252" t="s">
        <v>4436</v>
      </c>
      <c r="D155" s="60" t="s">
        <v>125</v>
      </c>
      <c r="E155" s="64">
        <v>1993</v>
      </c>
      <c r="F155" s="74">
        <v>12900</v>
      </c>
      <c r="G155" s="54" t="s">
        <v>4431</v>
      </c>
    </row>
    <row r="156" spans="1:8" x14ac:dyDescent="0.25">
      <c r="A156" s="33" t="s">
        <v>42</v>
      </c>
      <c r="B156" s="33" t="s">
        <v>181</v>
      </c>
      <c r="C156" s="313" t="s">
        <v>182</v>
      </c>
      <c r="D156" s="38" t="s">
        <v>125</v>
      </c>
      <c r="E156" s="35">
        <v>1993</v>
      </c>
      <c r="F156" s="37">
        <v>21157</v>
      </c>
      <c r="G156" s="33" t="s">
        <v>126</v>
      </c>
    </row>
    <row r="157" spans="1:8" x14ac:dyDescent="0.25">
      <c r="A157" s="33" t="s">
        <v>42</v>
      </c>
      <c r="B157" s="33" t="s">
        <v>181</v>
      </c>
      <c r="C157" s="313" t="s">
        <v>183</v>
      </c>
      <c r="D157" s="38" t="s">
        <v>125</v>
      </c>
      <c r="E157" s="35">
        <v>1993</v>
      </c>
      <c r="F157" s="37">
        <v>22556</v>
      </c>
      <c r="G157" s="33" t="s">
        <v>126</v>
      </c>
    </row>
    <row r="158" spans="1:8" x14ac:dyDescent="0.25">
      <c r="A158" s="33" t="s">
        <v>42</v>
      </c>
      <c r="B158" s="33" t="s">
        <v>184</v>
      </c>
      <c r="C158" s="313" t="s">
        <v>355</v>
      </c>
      <c r="D158" s="38" t="s">
        <v>125</v>
      </c>
      <c r="E158" s="35">
        <v>1993</v>
      </c>
      <c r="F158" s="37">
        <v>19722</v>
      </c>
      <c r="G158" s="33" t="s">
        <v>186</v>
      </c>
    </row>
    <row r="159" spans="1:8" x14ac:dyDescent="0.25">
      <c r="A159" s="33" t="s">
        <v>42</v>
      </c>
      <c r="B159" s="33" t="s">
        <v>184</v>
      </c>
      <c r="C159" s="313" t="s">
        <v>356</v>
      </c>
      <c r="D159" s="38" t="s">
        <v>125</v>
      </c>
      <c r="E159" s="35">
        <v>1993</v>
      </c>
      <c r="F159" s="37">
        <v>23889</v>
      </c>
      <c r="G159" s="33" t="s">
        <v>186</v>
      </c>
    </row>
    <row r="160" spans="1:8" x14ac:dyDescent="0.25">
      <c r="A160" s="33" t="s">
        <v>42</v>
      </c>
      <c r="B160" s="33" t="s">
        <v>142</v>
      </c>
      <c r="C160" s="313" t="s">
        <v>143</v>
      </c>
      <c r="D160" s="38" t="s">
        <v>125</v>
      </c>
      <c r="E160" s="35">
        <v>1993</v>
      </c>
      <c r="F160" s="37">
        <v>16293</v>
      </c>
      <c r="G160" s="33" t="s">
        <v>141</v>
      </c>
    </row>
    <row r="161" spans="1:7" x14ac:dyDescent="0.25">
      <c r="A161" s="33" t="s">
        <v>42</v>
      </c>
      <c r="B161" s="33" t="s">
        <v>142</v>
      </c>
      <c r="C161" s="313" t="s">
        <v>144</v>
      </c>
      <c r="D161" s="38" t="s">
        <v>125</v>
      </c>
      <c r="E161" s="35">
        <v>1993</v>
      </c>
      <c r="F161" s="37">
        <v>20120</v>
      </c>
      <c r="G161" s="33" t="s">
        <v>141</v>
      </c>
    </row>
    <row r="162" spans="1:7" x14ac:dyDescent="0.25">
      <c r="A162" s="33" t="s">
        <v>42</v>
      </c>
      <c r="B162" s="33" t="s">
        <v>142</v>
      </c>
      <c r="C162" s="313" t="s">
        <v>357</v>
      </c>
      <c r="D162" s="38" t="s">
        <v>125</v>
      </c>
      <c r="E162" s="35">
        <v>1993</v>
      </c>
      <c r="F162" s="37">
        <v>16782</v>
      </c>
      <c r="G162" s="33" t="s">
        <v>141</v>
      </c>
    </row>
    <row r="163" spans="1:7" x14ac:dyDescent="0.25">
      <c r="A163" s="33" t="s">
        <v>42</v>
      </c>
      <c r="B163" s="33" t="s">
        <v>142</v>
      </c>
      <c r="C163" s="313" t="s">
        <v>145</v>
      </c>
      <c r="D163" s="38" t="s">
        <v>125</v>
      </c>
      <c r="E163" s="35">
        <v>1993</v>
      </c>
      <c r="F163" s="37">
        <v>21760</v>
      </c>
      <c r="G163" s="33" t="s">
        <v>141</v>
      </c>
    </row>
    <row r="164" spans="1:7" x14ac:dyDescent="0.25">
      <c r="A164" s="33" t="s">
        <v>42</v>
      </c>
      <c r="B164" s="33" t="s">
        <v>142</v>
      </c>
      <c r="C164" s="313" t="s">
        <v>145</v>
      </c>
      <c r="D164" s="38" t="s">
        <v>44</v>
      </c>
      <c r="E164" s="35">
        <v>1993</v>
      </c>
      <c r="F164" s="37">
        <v>21790</v>
      </c>
      <c r="G164" s="33" t="s">
        <v>141</v>
      </c>
    </row>
    <row r="165" spans="1:7" x14ac:dyDescent="0.25">
      <c r="A165" s="33" t="s">
        <v>42</v>
      </c>
      <c r="B165" s="33" t="s">
        <v>142</v>
      </c>
      <c r="C165" s="313" t="s">
        <v>209</v>
      </c>
      <c r="D165" s="38" t="s">
        <v>125</v>
      </c>
      <c r="E165" s="35">
        <v>1993</v>
      </c>
      <c r="F165" s="37">
        <v>18861</v>
      </c>
      <c r="G165" s="33" t="s">
        <v>141</v>
      </c>
    </row>
    <row r="166" spans="1:7" x14ac:dyDescent="0.25">
      <c r="A166" s="33" t="s">
        <v>42</v>
      </c>
      <c r="B166" s="33" t="s">
        <v>142</v>
      </c>
      <c r="C166" s="313" t="s">
        <v>209</v>
      </c>
      <c r="D166" s="38" t="s">
        <v>44</v>
      </c>
      <c r="E166" s="35">
        <v>1993</v>
      </c>
      <c r="F166" s="37">
        <v>21846</v>
      </c>
      <c r="G166" s="33" t="s">
        <v>141</v>
      </c>
    </row>
    <row r="167" spans="1:7" x14ac:dyDescent="0.25">
      <c r="A167" s="33" t="s">
        <v>42</v>
      </c>
      <c r="B167" s="33" t="s">
        <v>213</v>
      </c>
      <c r="C167" s="313" t="s">
        <v>214</v>
      </c>
      <c r="D167" s="38" t="s">
        <v>125</v>
      </c>
      <c r="E167" s="35">
        <v>1993</v>
      </c>
      <c r="F167" s="37">
        <v>9012</v>
      </c>
      <c r="G167" s="33" t="s">
        <v>186</v>
      </c>
    </row>
    <row r="168" spans="1:7" x14ac:dyDescent="0.25">
      <c r="A168" s="33" t="s">
        <v>42</v>
      </c>
      <c r="B168" s="33" t="s">
        <v>213</v>
      </c>
      <c r="C168" s="313" t="s">
        <v>215</v>
      </c>
      <c r="D168" s="38" t="s">
        <v>125</v>
      </c>
      <c r="E168" s="35">
        <v>1993</v>
      </c>
      <c r="F168" s="37">
        <v>15643</v>
      </c>
      <c r="G168" s="33" t="s">
        <v>186</v>
      </c>
    </row>
    <row r="169" spans="1:7" x14ac:dyDescent="0.25">
      <c r="A169" s="33" t="s">
        <v>42</v>
      </c>
      <c r="B169" s="33" t="s">
        <v>213</v>
      </c>
      <c r="C169" s="313" t="s">
        <v>413</v>
      </c>
      <c r="D169" s="38" t="s">
        <v>44</v>
      </c>
      <c r="E169" s="35">
        <v>1993</v>
      </c>
      <c r="F169" s="37">
        <v>15231</v>
      </c>
      <c r="G169" s="33" t="s">
        <v>186</v>
      </c>
    </row>
    <row r="170" spans="1:7" x14ac:dyDescent="0.25">
      <c r="A170" s="33" t="s">
        <v>42</v>
      </c>
      <c r="B170" s="33" t="s">
        <v>216</v>
      </c>
      <c r="C170" s="313">
        <v>1.3</v>
      </c>
      <c r="D170" s="38" t="s">
        <v>125</v>
      </c>
      <c r="E170" s="35">
        <v>1993</v>
      </c>
      <c r="F170" s="37">
        <v>10125</v>
      </c>
      <c r="G170" s="33" t="s">
        <v>186</v>
      </c>
    </row>
    <row r="171" spans="1:7" x14ac:dyDescent="0.25">
      <c r="A171" s="33" t="s">
        <v>42</v>
      </c>
      <c r="B171" s="33" t="s">
        <v>216</v>
      </c>
      <c r="C171" s="313">
        <v>1.5</v>
      </c>
      <c r="D171" s="38" t="s">
        <v>44</v>
      </c>
      <c r="E171" s="35">
        <v>1993</v>
      </c>
      <c r="F171" s="37">
        <v>13110</v>
      </c>
      <c r="G171" s="33" t="s">
        <v>186</v>
      </c>
    </row>
    <row r="172" spans="1:7" x14ac:dyDescent="0.25">
      <c r="A172" s="33" t="s">
        <v>42</v>
      </c>
      <c r="B172" s="33" t="s">
        <v>216</v>
      </c>
      <c r="C172" s="313" t="s">
        <v>284</v>
      </c>
      <c r="D172" s="38" t="s">
        <v>125</v>
      </c>
      <c r="E172" s="35">
        <v>1993</v>
      </c>
      <c r="F172" s="37">
        <v>11970</v>
      </c>
      <c r="G172" s="33" t="s">
        <v>186</v>
      </c>
    </row>
    <row r="173" spans="1:7" x14ac:dyDescent="0.25">
      <c r="A173" s="33" t="s">
        <v>42</v>
      </c>
      <c r="B173" s="33" t="s">
        <v>218</v>
      </c>
      <c r="C173" s="313">
        <v>1.3</v>
      </c>
      <c r="D173" s="38" t="s">
        <v>125</v>
      </c>
      <c r="E173" s="35">
        <v>1993</v>
      </c>
      <c r="F173" s="37">
        <v>11412</v>
      </c>
      <c r="G173" s="33" t="s">
        <v>186</v>
      </c>
    </row>
    <row r="174" spans="1:7" x14ac:dyDescent="0.25">
      <c r="A174" s="33" t="s">
        <v>42</v>
      </c>
      <c r="B174" s="33" t="s">
        <v>219</v>
      </c>
      <c r="C174" s="313" t="s">
        <v>220</v>
      </c>
      <c r="D174" s="38" t="s">
        <v>125</v>
      </c>
      <c r="E174" s="35">
        <v>1993</v>
      </c>
      <c r="F174" s="37">
        <v>10469</v>
      </c>
      <c r="G174" s="33" t="s">
        <v>126</v>
      </c>
    </row>
    <row r="175" spans="1:7" x14ac:dyDescent="0.25">
      <c r="A175" s="33" t="s">
        <v>42</v>
      </c>
      <c r="B175" s="33" t="s">
        <v>219</v>
      </c>
      <c r="C175" s="313" t="s">
        <v>221</v>
      </c>
      <c r="D175" s="38" t="s">
        <v>44</v>
      </c>
      <c r="E175" s="35">
        <v>1993</v>
      </c>
      <c r="F175" s="37">
        <v>14210</v>
      </c>
      <c r="G175" s="33" t="s">
        <v>126</v>
      </c>
    </row>
    <row r="176" spans="1:7" x14ac:dyDescent="0.25">
      <c r="A176" s="33" t="s">
        <v>42</v>
      </c>
      <c r="B176" s="33" t="s">
        <v>219</v>
      </c>
      <c r="C176" s="313" t="s">
        <v>222</v>
      </c>
      <c r="D176" s="38" t="s">
        <v>125</v>
      </c>
      <c r="E176" s="35">
        <v>1993</v>
      </c>
      <c r="F176" s="37">
        <v>16200</v>
      </c>
      <c r="G176" s="33" t="s">
        <v>126</v>
      </c>
    </row>
    <row r="177" spans="1:7" x14ac:dyDescent="0.25">
      <c r="A177" s="33" t="s">
        <v>42</v>
      </c>
      <c r="B177" s="33" t="s">
        <v>219</v>
      </c>
      <c r="C177" s="313" t="s">
        <v>222</v>
      </c>
      <c r="D177" s="38" t="s">
        <v>44</v>
      </c>
      <c r="E177" s="35">
        <v>1993</v>
      </c>
      <c r="F177" s="37">
        <v>16543</v>
      </c>
      <c r="G177" s="33" t="s">
        <v>126</v>
      </c>
    </row>
    <row r="178" spans="1:7" x14ac:dyDescent="0.25">
      <c r="A178" s="33" t="s">
        <v>42</v>
      </c>
      <c r="B178" s="33" t="s">
        <v>219</v>
      </c>
      <c r="C178" s="313" t="s">
        <v>217</v>
      </c>
      <c r="D178" s="38" t="s">
        <v>125</v>
      </c>
      <c r="E178" s="35">
        <v>1993</v>
      </c>
      <c r="F178" s="37">
        <v>13978</v>
      </c>
      <c r="G178" s="33" t="s">
        <v>126</v>
      </c>
    </row>
    <row r="179" spans="1:7" x14ac:dyDescent="0.25">
      <c r="A179" s="33" t="s">
        <v>42</v>
      </c>
      <c r="B179" s="33" t="s">
        <v>153</v>
      </c>
      <c r="C179" s="313">
        <v>2</v>
      </c>
      <c r="D179" s="38" t="s">
        <v>120</v>
      </c>
      <c r="E179" s="35">
        <v>1993</v>
      </c>
      <c r="F179" s="37">
        <v>23994</v>
      </c>
      <c r="G179" s="33" t="s">
        <v>141</v>
      </c>
    </row>
    <row r="180" spans="1:7" x14ac:dyDescent="0.25">
      <c r="A180" s="33" t="s">
        <v>42</v>
      </c>
      <c r="B180" s="33" t="s">
        <v>153</v>
      </c>
      <c r="C180" s="313">
        <v>2</v>
      </c>
      <c r="D180" s="38" t="s">
        <v>120</v>
      </c>
      <c r="E180" s="35">
        <v>1993</v>
      </c>
      <c r="F180" s="37">
        <v>27361</v>
      </c>
      <c r="G180" s="33" t="s">
        <v>141</v>
      </c>
    </row>
    <row r="181" spans="1:7" x14ac:dyDescent="0.25">
      <c r="A181" s="33" t="s">
        <v>42</v>
      </c>
      <c r="B181" s="33" t="s">
        <v>153</v>
      </c>
      <c r="C181" s="313">
        <v>2.5</v>
      </c>
      <c r="D181" s="38" t="s">
        <v>120</v>
      </c>
      <c r="E181" s="35">
        <v>1993</v>
      </c>
      <c r="F181" s="37">
        <v>30560</v>
      </c>
      <c r="G181" s="33" t="s">
        <v>141</v>
      </c>
    </row>
    <row r="182" spans="1:7" x14ac:dyDescent="0.25">
      <c r="A182" s="33" t="s">
        <v>42</v>
      </c>
      <c r="B182" s="33" t="s">
        <v>153</v>
      </c>
      <c r="C182" s="313">
        <v>2.5</v>
      </c>
      <c r="D182" s="38" t="s">
        <v>44</v>
      </c>
      <c r="E182" s="35">
        <v>1993</v>
      </c>
      <c r="F182" s="37">
        <v>33232</v>
      </c>
      <c r="G182" s="33" t="s">
        <v>141</v>
      </c>
    </row>
    <row r="183" spans="1:7" x14ac:dyDescent="0.25">
      <c r="A183" s="33" t="s">
        <v>42</v>
      </c>
      <c r="B183" s="33" t="s">
        <v>153</v>
      </c>
      <c r="C183" s="313">
        <v>3</v>
      </c>
      <c r="D183" s="38" t="s">
        <v>120</v>
      </c>
      <c r="E183" s="35">
        <v>1993</v>
      </c>
      <c r="F183" s="37">
        <v>36038</v>
      </c>
      <c r="G183" s="33" t="s">
        <v>141</v>
      </c>
    </row>
    <row r="184" spans="1:7" x14ac:dyDescent="0.25">
      <c r="A184" s="33" t="s">
        <v>42</v>
      </c>
      <c r="B184" s="33" t="s">
        <v>153</v>
      </c>
      <c r="C184" s="313" t="s">
        <v>358</v>
      </c>
      <c r="D184" s="38" t="s">
        <v>120</v>
      </c>
      <c r="E184" s="35">
        <v>1993</v>
      </c>
      <c r="F184" s="37">
        <v>20135</v>
      </c>
      <c r="G184" s="33" t="s">
        <v>141</v>
      </c>
    </row>
    <row r="185" spans="1:7" x14ac:dyDescent="0.25">
      <c r="A185" s="33" t="s">
        <v>42</v>
      </c>
      <c r="B185" s="33" t="s">
        <v>153</v>
      </c>
      <c r="C185" s="313" t="s">
        <v>158</v>
      </c>
      <c r="D185" s="38" t="s">
        <v>120</v>
      </c>
      <c r="E185" s="35">
        <v>1993</v>
      </c>
      <c r="F185" s="37">
        <v>20857</v>
      </c>
      <c r="G185" s="33" t="s">
        <v>141</v>
      </c>
    </row>
    <row r="186" spans="1:7" x14ac:dyDescent="0.25">
      <c r="A186" s="33" t="s">
        <v>42</v>
      </c>
      <c r="B186" s="33" t="s">
        <v>146</v>
      </c>
      <c r="C186" s="313">
        <v>2</v>
      </c>
      <c r="D186" s="38" t="s">
        <v>120</v>
      </c>
      <c r="E186" s="35">
        <v>1993</v>
      </c>
      <c r="F186" s="37">
        <v>28153</v>
      </c>
      <c r="G186" s="33" t="s">
        <v>147</v>
      </c>
    </row>
    <row r="187" spans="1:7" x14ac:dyDescent="0.25">
      <c r="A187" s="33" t="s">
        <v>42</v>
      </c>
      <c r="B187" s="33" t="s">
        <v>359</v>
      </c>
      <c r="C187" s="313" t="s">
        <v>360</v>
      </c>
      <c r="D187" s="38" t="s">
        <v>156</v>
      </c>
      <c r="E187" s="35">
        <v>1993</v>
      </c>
      <c r="F187" s="37">
        <v>23131</v>
      </c>
      <c r="G187" s="33" t="s">
        <v>135</v>
      </c>
    </row>
    <row r="188" spans="1:7" x14ac:dyDescent="0.25">
      <c r="A188" s="33" t="s">
        <v>42</v>
      </c>
      <c r="B188" s="33" t="s">
        <v>359</v>
      </c>
      <c r="C188" s="313" t="s">
        <v>361</v>
      </c>
      <c r="D188" s="38" t="s">
        <v>44</v>
      </c>
      <c r="E188" s="35">
        <v>1993</v>
      </c>
      <c r="F188" s="37">
        <v>27654</v>
      </c>
      <c r="G188" s="33" t="s">
        <v>135</v>
      </c>
    </row>
    <row r="189" spans="1:7" x14ac:dyDescent="0.25">
      <c r="A189" s="33" t="s">
        <v>42</v>
      </c>
      <c r="B189" s="38" t="s">
        <v>188</v>
      </c>
      <c r="C189" s="313">
        <v>2.4</v>
      </c>
      <c r="D189" s="38" t="s">
        <v>120</v>
      </c>
      <c r="E189" s="35">
        <v>1993</v>
      </c>
      <c r="F189" s="37">
        <v>11156</v>
      </c>
      <c r="G189" s="33" t="s">
        <v>189</v>
      </c>
    </row>
    <row r="190" spans="1:7" x14ac:dyDescent="0.25">
      <c r="A190" s="33" t="s">
        <v>42</v>
      </c>
      <c r="B190" s="38" t="s">
        <v>188</v>
      </c>
      <c r="C190" s="313" t="s">
        <v>154</v>
      </c>
      <c r="D190" s="38" t="s">
        <v>120</v>
      </c>
      <c r="E190" s="35">
        <v>1993</v>
      </c>
      <c r="F190" s="37">
        <v>17473</v>
      </c>
      <c r="G190" s="33" t="s">
        <v>189</v>
      </c>
    </row>
    <row r="191" spans="1:7" x14ac:dyDescent="0.25">
      <c r="A191" s="33" t="s">
        <v>42</v>
      </c>
      <c r="B191" s="38" t="s">
        <v>188</v>
      </c>
      <c r="C191" s="313" t="s">
        <v>190</v>
      </c>
      <c r="D191" s="38" t="s">
        <v>44</v>
      </c>
      <c r="E191" s="35">
        <v>1993</v>
      </c>
      <c r="F191" s="37">
        <v>18893</v>
      </c>
      <c r="G191" s="33" t="s">
        <v>189</v>
      </c>
    </row>
    <row r="192" spans="1:7" x14ac:dyDescent="0.25">
      <c r="A192" s="33" t="s">
        <v>42</v>
      </c>
      <c r="B192" s="38" t="s">
        <v>191</v>
      </c>
      <c r="C192" s="313">
        <v>2</v>
      </c>
      <c r="D192" s="38" t="s">
        <v>120</v>
      </c>
      <c r="E192" s="35">
        <v>1993</v>
      </c>
      <c r="F192" s="37">
        <v>11718</v>
      </c>
      <c r="G192" s="33" t="s">
        <v>189</v>
      </c>
    </row>
    <row r="193" spans="1:7" x14ac:dyDescent="0.25">
      <c r="A193" s="33" t="s">
        <v>42</v>
      </c>
      <c r="B193" s="33" t="s">
        <v>155</v>
      </c>
      <c r="C193" s="313">
        <v>1.8</v>
      </c>
      <c r="D193" s="38" t="s">
        <v>156</v>
      </c>
      <c r="E193" s="35">
        <v>1993</v>
      </c>
      <c r="F193" s="37">
        <v>19120</v>
      </c>
      <c r="G193" s="33" t="s">
        <v>141</v>
      </c>
    </row>
    <row r="194" spans="1:7" x14ac:dyDescent="0.25">
      <c r="A194" s="33" t="s">
        <v>42</v>
      </c>
      <c r="B194" s="33" t="s">
        <v>155</v>
      </c>
      <c r="C194" s="313">
        <v>1.8</v>
      </c>
      <c r="D194" s="38" t="s">
        <v>44</v>
      </c>
      <c r="E194" s="35">
        <v>1993</v>
      </c>
      <c r="F194" s="37">
        <v>33120</v>
      </c>
      <c r="G194" s="33" t="s">
        <v>141</v>
      </c>
    </row>
    <row r="195" spans="1:7" x14ac:dyDescent="0.25">
      <c r="A195" s="33" t="s">
        <v>42</v>
      </c>
      <c r="B195" s="33" t="s">
        <v>155</v>
      </c>
      <c r="C195" s="313">
        <v>2</v>
      </c>
      <c r="D195" s="38" t="s">
        <v>156</v>
      </c>
      <c r="E195" s="35">
        <v>1993</v>
      </c>
      <c r="F195" s="37">
        <v>25098</v>
      </c>
      <c r="G195" s="33" t="s">
        <v>141</v>
      </c>
    </row>
    <row r="196" spans="1:7" x14ac:dyDescent="0.25">
      <c r="A196" s="33" t="s">
        <v>42</v>
      </c>
      <c r="B196" s="33" t="s">
        <v>155</v>
      </c>
      <c r="C196" s="313">
        <v>2</v>
      </c>
      <c r="D196" s="38" t="s">
        <v>44</v>
      </c>
      <c r="E196" s="35">
        <v>1993</v>
      </c>
      <c r="F196" s="37">
        <v>27340</v>
      </c>
      <c r="G196" s="33" t="s">
        <v>141</v>
      </c>
    </row>
    <row r="197" spans="1:7" x14ac:dyDescent="0.25">
      <c r="A197" s="33" t="s">
        <v>42</v>
      </c>
      <c r="B197" s="33" t="s">
        <v>155</v>
      </c>
      <c r="C197" s="313" t="s">
        <v>361</v>
      </c>
      <c r="D197" s="38" t="s">
        <v>156</v>
      </c>
      <c r="E197" s="35">
        <v>1993</v>
      </c>
      <c r="F197" s="37">
        <v>14071</v>
      </c>
      <c r="G197" s="33" t="s">
        <v>141</v>
      </c>
    </row>
    <row r="198" spans="1:7" x14ac:dyDescent="0.25">
      <c r="A198" s="33" t="s">
        <v>42</v>
      </c>
      <c r="B198" s="33" t="s">
        <v>155</v>
      </c>
      <c r="C198" s="313" t="s">
        <v>361</v>
      </c>
      <c r="D198" s="38" t="s">
        <v>44</v>
      </c>
      <c r="E198" s="35">
        <v>1993</v>
      </c>
      <c r="F198" s="37">
        <v>16992</v>
      </c>
      <c r="G198" s="33" t="s">
        <v>141</v>
      </c>
    </row>
    <row r="199" spans="1:7" x14ac:dyDescent="0.25">
      <c r="A199" s="33" t="s">
        <v>42</v>
      </c>
      <c r="B199" s="33" t="s">
        <v>157</v>
      </c>
      <c r="C199" s="171">
        <v>1.8</v>
      </c>
      <c r="D199" s="38" t="s">
        <v>120</v>
      </c>
      <c r="E199" s="35">
        <v>1993</v>
      </c>
      <c r="F199" s="37">
        <v>19300</v>
      </c>
      <c r="G199" s="33" t="s">
        <v>141</v>
      </c>
    </row>
    <row r="200" spans="1:7" x14ac:dyDescent="0.25">
      <c r="A200" s="33" t="s">
        <v>42</v>
      </c>
      <c r="B200" s="33" t="s">
        <v>157</v>
      </c>
      <c r="C200" s="313">
        <v>2</v>
      </c>
      <c r="D200" s="38" t="s">
        <v>120</v>
      </c>
      <c r="E200" s="35">
        <v>1993</v>
      </c>
      <c r="F200" s="37">
        <v>21980</v>
      </c>
      <c r="G200" s="33" t="s">
        <v>141</v>
      </c>
    </row>
    <row r="201" spans="1:7" x14ac:dyDescent="0.25">
      <c r="A201" s="33" t="s">
        <v>42</v>
      </c>
      <c r="B201" s="33" t="s">
        <v>157</v>
      </c>
      <c r="C201" s="313">
        <v>3</v>
      </c>
      <c r="D201" s="38" t="s">
        <v>120</v>
      </c>
      <c r="E201" s="35">
        <v>1993</v>
      </c>
      <c r="F201" s="37">
        <v>21980</v>
      </c>
      <c r="G201" s="33" t="s">
        <v>141</v>
      </c>
    </row>
    <row r="202" spans="1:7" x14ac:dyDescent="0.25">
      <c r="A202" s="33" t="s">
        <v>42</v>
      </c>
      <c r="B202" s="33" t="s">
        <v>157</v>
      </c>
      <c r="C202" s="171" t="s">
        <v>158</v>
      </c>
      <c r="D202" s="38" t="s">
        <v>120</v>
      </c>
      <c r="E202" s="35">
        <v>1993</v>
      </c>
      <c r="F202" s="37">
        <v>25156</v>
      </c>
      <c r="G202" s="33" t="s">
        <v>141</v>
      </c>
    </row>
    <row r="203" spans="1:7" x14ac:dyDescent="0.25">
      <c r="A203" s="33" t="s">
        <v>42</v>
      </c>
      <c r="B203" s="33" t="s">
        <v>287</v>
      </c>
      <c r="C203" s="313" t="s">
        <v>288</v>
      </c>
      <c r="D203" s="38" t="s">
        <v>125</v>
      </c>
      <c r="E203" s="35">
        <v>1993</v>
      </c>
      <c r="F203" s="37">
        <v>12340</v>
      </c>
      <c r="G203" s="33" t="s">
        <v>141</v>
      </c>
    </row>
    <row r="204" spans="1:7" s="238" customFormat="1" x14ac:dyDescent="0.25">
      <c r="A204" s="33" t="s">
        <v>42</v>
      </c>
      <c r="B204" s="33" t="s">
        <v>287</v>
      </c>
      <c r="C204" s="313" t="s">
        <v>288</v>
      </c>
      <c r="D204" s="38" t="s">
        <v>44</v>
      </c>
      <c r="E204" s="35">
        <v>1993</v>
      </c>
      <c r="F204" s="37">
        <v>18113</v>
      </c>
      <c r="G204" s="33" t="s">
        <v>141</v>
      </c>
    </row>
    <row r="205" spans="1:7" s="238" customFormat="1" x14ac:dyDescent="0.25">
      <c r="A205" s="172" t="s">
        <v>42</v>
      </c>
      <c r="B205" s="172" t="s">
        <v>224</v>
      </c>
      <c r="C205" s="313">
        <v>1.3</v>
      </c>
      <c r="D205" s="256" t="s">
        <v>125</v>
      </c>
      <c r="E205" s="173">
        <v>1993</v>
      </c>
      <c r="F205" s="239">
        <v>7900</v>
      </c>
      <c r="G205" s="172" t="s">
        <v>173</v>
      </c>
    </row>
    <row r="206" spans="1:7" s="91" customFormat="1" x14ac:dyDescent="0.25">
      <c r="A206" s="172" t="s">
        <v>42</v>
      </c>
      <c r="B206" s="172" t="s">
        <v>224</v>
      </c>
      <c r="C206" s="313">
        <v>1.3</v>
      </c>
      <c r="D206" s="256" t="s">
        <v>125</v>
      </c>
      <c r="E206" s="173">
        <v>1993</v>
      </c>
      <c r="F206" s="239">
        <v>8718</v>
      </c>
      <c r="G206" s="172" t="s">
        <v>186</v>
      </c>
    </row>
    <row r="207" spans="1:7" s="91" customFormat="1" x14ac:dyDescent="0.25">
      <c r="A207" s="172" t="s">
        <v>42</v>
      </c>
      <c r="B207" s="172" t="s">
        <v>224</v>
      </c>
      <c r="C207" s="313">
        <v>1.5</v>
      </c>
      <c r="D207" s="256" t="s">
        <v>125</v>
      </c>
      <c r="E207" s="173">
        <v>1993</v>
      </c>
      <c r="F207" s="239">
        <v>8620</v>
      </c>
      <c r="G207" s="172" t="s">
        <v>173</v>
      </c>
    </row>
    <row r="208" spans="1:7" x14ac:dyDescent="0.25">
      <c r="A208" s="172" t="s">
        <v>42</v>
      </c>
      <c r="B208" s="172" t="s">
        <v>224</v>
      </c>
      <c r="C208" s="313">
        <v>1.5</v>
      </c>
      <c r="D208" s="256" t="s">
        <v>125</v>
      </c>
      <c r="E208" s="173">
        <v>1993</v>
      </c>
      <c r="F208" s="239">
        <v>9003</v>
      </c>
      <c r="G208" s="172" t="s">
        <v>186</v>
      </c>
    </row>
    <row r="209" spans="1:7" x14ac:dyDescent="0.25">
      <c r="A209" s="33" t="s">
        <v>42</v>
      </c>
      <c r="B209" s="33" t="s">
        <v>225</v>
      </c>
      <c r="C209" s="313" t="s">
        <v>212</v>
      </c>
      <c r="D209" s="38" t="s">
        <v>125</v>
      </c>
      <c r="E209" s="35">
        <v>1993</v>
      </c>
      <c r="F209" s="37">
        <v>11461</v>
      </c>
      <c r="G209" s="33" t="s">
        <v>186</v>
      </c>
    </row>
    <row r="210" spans="1:7" x14ac:dyDescent="0.25">
      <c r="A210" s="33" t="s">
        <v>42</v>
      </c>
      <c r="B210" s="33" t="s">
        <v>226</v>
      </c>
      <c r="C210" s="313">
        <v>1.3</v>
      </c>
      <c r="D210" s="38" t="s">
        <v>125</v>
      </c>
      <c r="E210" s="35">
        <v>1993</v>
      </c>
      <c r="F210" s="37">
        <v>10856</v>
      </c>
      <c r="G210" s="33" t="s">
        <v>141</v>
      </c>
    </row>
    <row r="211" spans="1:7" x14ac:dyDescent="0.25">
      <c r="A211" s="33" t="s">
        <v>42</v>
      </c>
      <c r="B211" s="33" t="s">
        <v>159</v>
      </c>
      <c r="C211" s="313">
        <v>1.8</v>
      </c>
      <c r="D211" s="38" t="s">
        <v>156</v>
      </c>
      <c r="E211" s="35">
        <v>1993</v>
      </c>
      <c r="F211" s="37">
        <v>27327</v>
      </c>
      <c r="G211" s="33" t="s">
        <v>160</v>
      </c>
    </row>
    <row r="212" spans="1:7" x14ac:dyDescent="0.25">
      <c r="A212" s="33" t="s">
        <v>42</v>
      </c>
      <c r="B212" s="33" t="s">
        <v>159</v>
      </c>
      <c r="C212" s="313">
        <v>1.8</v>
      </c>
      <c r="D212" s="38" t="s">
        <v>44</v>
      </c>
      <c r="E212" s="35">
        <v>1993</v>
      </c>
      <c r="F212" s="37">
        <v>32341</v>
      </c>
      <c r="G212" s="33" t="s">
        <v>160</v>
      </c>
    </row>
    <row r="213" spans="1:7" x14ac:dyDescent="0.25">
      <c r="A213" s="33" t="s">
        <v>42</v>
      </c>
      <c r="B213" s="33" t="s">
        <v>159</v>
      </c>
      <c r="C213" s="313">
        <v>2</v>
      </c>
      <c r="D213" s="38" t="s">
        <v>156</v>
      </c>
      <c r="E213" s="35">
        <v>1993</v>
      </c>
      <c r="F213" s="37">
        <v>26368</v>
      </c>
      <c r="G213" s="33" t="s">
        <v>160</v>
      </c>
    </row>
    <row r="214" spans="1:7" x14ac:dyDescent="0.25">
      <c r="A214" s="33" t="s">
        <v>42</v>
      </c>
      <c r="B214" s="33" t="s">
        <v>159</v>
      </c>
      <c r="C214" s="313">
        <v>2</v>
      </c>
      <c r="D214" s="38" t="s">
        <v>44</v>
      </c>
      <c r="E214" s="35">
        <v>1993</v>
      </c>
      <c r="F214" s="37">
        <v>30946</v>
      </c>
      <c r="G214" s="33" t="s">
        <v>160</v>
      </c>
    </row>
    <row r="215" spans="1:7" x14ac:dyDescent="0.25">
      <c r="A215" s="33" t="s">
        <v>42</v>
      </c>
      <c r="B215" s="33" t="s">
        <v>159</v>
      </c>
      <c r="C215" s="313" t="s">
        <v>414</v>
      </c>
      <c r="D215" s="38" t="s">
        <v>156</v>
      </c>
      <c r="E215" s="35">
        <v>1993</v>
      </c>
      <c r="F215" s="37">
        <v>26943</v>
      </c>
      <c r="G215" s="33" t="s">
        <v>160</v>
      </c>
    </row>
    <row r="216" spans="1:7" x14ac:dyDescent="0.25">
      <c r="A216" s="33" t="s">
        <v>42</v>
      </c>
      <c r="B216" s="33" t="s">
        <v>159</v>
      </c>
      <c r="C216" s="313" t="s">
        <v>414</v>
      </c>
      <c r="D216" s="38" t="s">
        <v>44</v>
      </c>
      <c r="E216" s="35">
        <v>1993</v>
      </c>
      <c r="F216" s="37">
        <v>28864</v>
      </c>
      <c r="G216" s="33" t="s">
        <v>160</v>
      </c>
    </row>
    <row r="217" spans="1:7" x14ac:dyDescent="0.25">
      <c r="A217" s="33" t="s">
        <v>42</v>
      </c>
      <c r="B217" s="33" t="s">
        <v>362</v>
      </c>
      <c r="C217" s="171">
        <v>3.4</v>
      </c>
      <c r="D217" s="38" t="s">
        <v>43</v>
      </c>
      <c r="E217" s="35">
        <v>1993</v>
      </c>
      <c r="F217" s="426">
        <v>41870</v>
      </c>
      <c r="G217" s="33" t="s">
        <v>364</v>
      </c>
    </row>
    <row r="218" spans="1:7" x14ac:dyDescent="0.25">
      <c r="A218" s="33" t="s">
        <v>42</v>
      </c>
      <c r="B218" s="33" t="s">
        <v>362</v>
      </c>
      <c r="C218" s="171">
        <v>4</v>
      </c>
      <c r="D218" s="38" t="s">
        <v>43</v>
      </c>
      <c r="E218" s="35">
        <v>1993</v>
      </c>
      <c r="F218" s="426">
        <v>48730</v>
      </c>
      <c r="G218" s="33" t="s">
        <v>363</v>
      </c>
    </row>
    <row r="219" spans="1:7" hidden="1" x14ac:dyDescent="0.25">
      <c r="A219" s="33" t="s">
        <v>64</v>
      </c>
      <c r="B219" s="33"/>
      <c r="C219" s="171"/>
      <c r="D219" s="38"/>
      <c r="E219" s="42"/>
      <c r="F219" s="426"/>
      <c r="G219" s="33"/>
    </row>
    <row r="220" spans="1:7" x14ac:dyDescent="0.25">
      <c r="A220" s="33" t="s">
        <v>42</v>
      </c>
      <c r="B220" s="33" t="s">
        <v>362</v>
      </c>
      <c r="C220" s="171">
        <v>4</v>
      </c>
      <c r="D220" s="38" t="s">
        <v>43</v>
      </c>
      <c r="E220" s="35">
        <v>1993</v>
      </c>
      <c r="F220" s="426">
        <v>45870</v>
      </c>
      <c r="G220" s="33" t="s">
        <v>364</v>
      </c>
    </row>
    <row r="221" spans="1:7" x14ac:dyDescent="0.25">
      <c r="A221" s="33" t="s">
        <v>42</v>
      </c>
      <c r="B221" s="33" t="s">
        <v>362</v>
      </c>
      <c r="C221" s="171">
        <v>4.2</v>
      </c>
      <c r="D221" s="38" t="s">
        <v>43</v>
      </c>
      <c r="E221" s="35">
        <v>1993</v>
      </c>
      <c r="F221" s="426">
        <v>55770</v>
      </c>
      <c r="G221" s="33" t="s">
        <v>363</v>
      </c>
    </row>
    <row r="222" spans="1:7" x14ac:dyDescent="0.25">
      <c r="A222" s="33" t="s">
        <v>42</v>
      </c>
      <c r="B222" s="33" t="s">
        <v>362</v>
      </c>
      <c r="C222" s="171">
        <v>4.2</v>
      </c>
      <c r="D222" s="38" t="s">
        <v>43</v>
      </c>
      <c r="E222" s="35">
        <v>1993</v>
      </c>
      <c r="F222" s="426">
        <v>49730</v>
      </c>
      <c r="G222" s="33" t="s">
        <v>364</v>
      </c>
    </row>
    <row r="223" spans="1:7" x14ac:dyDescent="0.25">
      <c r="A223" s="54" t="s">
        <v>42</v>
      </c>
      <c r="B223" s="38" t="s">
        <v>2932</v>
      </c>
      <c r="C223" s="252" t="s">
        <v>2931</v>
      </c>
      <c r="D223" s="60" t="s">
        <v>43</v>
      </c>
      <c r="E223" s="67" t="s">
        <v>371</v>
      </c>
      <c r="F223" s="75">
        <v>28451</v>
      </c>
      <c r="G223" s="54" t="s">
        <v>2933</v>
      </c>
    </row>
    <row r="224" spans="1:7" s="91" customFormat="1" x14ac:dyDescent="0.25">
      <c r="A224" s="54" t="s">
        <v>42</v>
      </c>
      <c r="B224" s="38" t="s">
        <v>2932</v>
      </c>
      <c r="C224" s="252" t="s">
        <v>2931</v>
      </c>
      <c r="D224" s="60" t="s">
        <v>43</v>
      </c>
      <c r="E224" s="67" t="s">
        <v>371</v>
      </c>
      <c r="F224" s="75">
        <v>28963</v>
      </c>
      <c r="G224" s="54" t="s">
        <v>2929</v>
      </c>
    </row>
    <row r="225" spans="1:7" s="91" customFormat="1" x14ac:dyDescent="0.25">
      <c r="A225" s="33" t="s">
        <v>42</v>
      </c>
      <c r="B225" s="33" t="s">
        <v>231</v>
      </c>
      <c r="C225" s="171" t="s">
        <v>233</v>
      </c>
      <c r="D225" s="38" t="s">
        <v>44</v>
      </c>
      <c r="E225" s="35">
        <v>1993</v>
      </c>
      <c r="F225" s="426">
        <v>30741</v>
      </c>
      <c r="G225" s="33" t="s">
        <v>147</v>
      </c>
    </row>
    <row r="226" spans="1:7" s="91" customFormat="1" x14ac:dyDescent="0.25">
      <c r="A226" s="33" t="s">
        <v>42</v>
      </c>
      <c r="B226" s="33" t="s">
        <v>231</v>
      </c>
      <c r="C226" s="171" t="s">
        <v>193</v>
      </c>
      <c r="D226" s="38" t="s">
        <v>44</v>
      </c>
      <c r="E226" s="35">
        <v>1993</v>
      </c>
      <c r="F226" s="426">
        <v>41137</v>
      </c>
      <c r="G226" s="33" t="s">
        <v>147</v>
      </c>
    </row>
    <row r="227" spans="1:7" s="91" customFormat="1" x14ac:dyDescent="0.25">
      <c r="A227" s="33" t="s">
        <v>42</v>
      </c>
      <c r="B227" s="33" t="s">
        <v>231</v>
      </c>
      <c r="C227" s="171" t="s">
        <v>289</v>
      </c>
      <c r="D227" s="38" t="s">
        <v>44</v>
      </c>
      <c r="E227" s="35">
        <v>1993</v>
      </c>
      <c r="F227" s="426">
        <v>33780</v>
      </c>
      <c r="G227" s="33" t="s">
        <v>147</v>
      </c>
    </row>
    <row r="228" spans="1:7" s="91" customFormat="1" x14ac:dyDescent="0.25">
      <c r="A228" s="33" t="s">
        <v>42</v>
      </c>
      <c r="B228" s="33" t="s">
        <v>231</v>
      </c>
      <c r="C228" s="171" t="s">
        <v>290</v>
      </c>
      <c r="D228" s="38" t="s">
        <v>44</v>
      </c>
      <c r="E228" s="35">
        <v>1993</v>
      </c>
      <c r="F228" s="426">
        <v>31493</v>
      </c>
      <c r="G228" s="33" t="s">
        <v>147</v>
      </c>
    </row>
    <row r="229" spans="1:7" s="91" customFormat="1" x14ac:dyDescent="0.25">
      <c r="A229" s="33" t="s">
        <v>42</v>
      </c>
      <c r="B229" s="33" t="s">
        <v>231</v>
      </c>
      <c r="C229" s="171" t="s">
        <v>194</v>
      </c>
      <c r="D229" s="38" t="s">
        <v>44</v>
      </c>
      <c r="E229" s="35">
        <v>1993</v>
      </c>
      <c r="F229" s="426">
        <v>35536</v>
      </c>
      <c r="G229" s="33" t="s">
        <v>147</v>
      </c>
    </row>
    <row r="230" spans="1:7" s="91" customFormat="1" x14ac:dyDescent="0.25">
      <c r="A230" s="33" t="s">
        <v>42</v>
      </c>
      <c r="B230" s="33" t="s">
        <v>231</v>
      </c>
      <c r="C230" s="171" t="s">
        <v>366</v>
      </c>
      <c r="D230" s="38" t="s">
        <v>44</v>
      </c>
      <c r="E230" s="35">
        <v>1993</v>
      </c>
      <c r="F230" s="426">
        <v>40528</v>
      </c>
      <c r="G230" s="33" t="s">
        <v>147</v>
      </c>
    </row>
    <row r="231" spans="1:7" s="91" customFormat="1" x14ac:dyDescent="0.25">
      <c r="A231" s="33" t="s">
        <v>42</v>
      </c>
      <c r="B231" s="33" t="s">
        <v>148</v>
      </c>
      <c r="C231" s="171">
        <v>2.4</v>
      </c>
      <c r="D231" s="38" t="s">
        <v>44</v>
      </c>
      <c r="E231" s="35">
        <v>1993</v>
      </c>
      <c r="F231" s="426">
        <v>33573</v>
      </c>
      <c r="G231" s="33" t="s">
        <v>147</v>
      </c>
    </row>
    <row r="232" spans="1:7" s="91" customFormat="1" x14ac:dyDescent="0.25">
      <c r="A232" s="33" t="s">
        <v>42</v>
      </c>
      <c r="B232" s="33" t="s">
        <v>4480</v>
      </c>
      <c r="C232" s="171" t="s">
        <v>1981</v>
      </c>
      <c r="D232" s="38" t="s">
        <v>4481</v>
      </c>
      <c r="E232" s="35">
        <v>1993</v>
      </c>
      <c r="F232" s="426">
        <v>25900</v>
      </c>
      <c r="G232" s="33" t="s">
        <v>4475</v>
      </c>
    </row>
    <row r="233" spans="1:7" s="91" customFormat="1" x14ac:dyDescent="0.25">
      <c r="A233" s="33" t="s">
        <v>42</v>
      </c>
      <c r="B233" s="33" t="s">
        <v>4480</v>
      </c>
      <c r="C233" s="171" t="s">
        <v>1981</v>
      </c>
      <c r="D233" s="38" t="s">
        <v>4482</v>
      </c>
      <c r="E233" s="35">
        <v>1993</v>
      </c>
      <c r="F233" s="426">
        <v>26900</v>
      </c>
      <c r="G233" s="33" t="s">
        <v>4475</v>
      </c>
    </row>
    <row r="234" spans="1:7" s="91" customFormat="1" x14ac:dyDescent="0.25">
      <c r="A234" s="33" t="s">
        <v>42</v>
      </c>
      <c r="B234" s="33" t="s">
        <v>4483</v>
      </c>
      <c r="C234" s="171" t="s">
        <v>1981</v>
      </c>
      <c r="D234" s="38" t="s">
        <v>4482</v>
      </c>
      <c r="E234" s="35">
        <v>1993</v>
      </c>
      <c r="F234" s="426">
        <v>23300</v>
      </c>
      <c r="G234" s="33" t="s">
        <v>4475</v>
      </c>
    </row>
    <row r="235" spans="1:7" s="91" customFormat="1" x14ac:dyDescent="0.25">
      <c r="A235" s="33" t="s">
        <v>42</v>
      </c>
      <c r="B235" s="33" t="s">
        <v>4483</v>
      </c>
      <c r="C235" s="171" t="s">
        <v>1981</v>
      </c>
      <c r="D235" s="38" t="s">
        <v>4481</v>
      </c>
      <c r="E235" s="35">
        <v>1993</v>
      </c>
      <c r="F235" s="426">
        <v>22300</v>
      </c>
      <c r="G235" s="33" t="s">
        <v>4475</v>
      </c>
    </row>
    <row r="236" spans="1:7" s="91" customFormat="1" x14ac:dyDescent="0.25">
      <c r="A236" s="33" t="s">
        <v>42</v>
      </c>
      <c r="B236" s="33" t="s">
        <v>148</v>
      </c>
      <c r="C236" s="171" t="s">
        <v>1981</v>
      </c>
      <c r="D236" s="38" t="s">
        <v>4482</v>
      </c>
      <c r="E236" s="35">
        <v>1993</v>
      </c>
      <c r="F236" s="426">
        <v>23700</v>
      </c>
      <c r="G236" s="33" t="s">
        <v>4475</v>
      </c>
    </row>
    <row r="237" spans="1:7" s="91" customFormat="1" x14ac:dyDescent="0.25">
      <c r="A237" s="33" t="s">
        <v>42</v>
      </c>
      <c r="B237" s="33" t="s">
        <v>148</v>
      </c>
      <c r="C237" s="171" t="s">
        <v>1981</v>
      </c>
      <c r="D237" s="38" t="s">
        <v>4481</v>
      </c>
      <c r="E237" s="35">
        <v>1993</v>
      </c>
      <c r="F237" s="426">
        <v>22700</v>
      </c>
      <c r="G237" s="33" t="s">
        <v>4478</v>
      </c>
    </row>
    <row r="238" spans="1:7" s="91" customFormat="1" x14ac:dyDescent="0.25">
      <c r="A238" s="33" t="s">
        <v>42</v>
      </c>
      <c r="B238" s="33" t="s">
        <v>4483</v>
      </c>
      <c r="C238" s="171" t="s">
        <v>1981</v>
      </c>
      <c r="D238" s="38" t="s">
        <v>4484</v>
      </c>
      <c r="E238" s="35">
        <v>1993</v>
      </c>
      <c r="F238" s="426">
        <v>22300</v>
      </c>
      <c r="G238" s="33" t="s">
        <v>4475</v>
      </c>
    </row>
    <row r="239" spans="1:7" s="91" customFormat="1" x14ac:dyDescent="0.25">
      <c r="A239" s="33" t="s">
        <v>42</v>
      </c>
      <c r="B239" s="33" t="s">
        <v>4483</v>
      </c>
      <c r="C239" s="171" t="s">
        <v>1981</v>
      </c>
      <c r="D239" s="38" t="s">
        <v>4485</v>
      </c>
      <c r="E239" s="35">
        <v>1993</v>
      </c>
      <c r="F239" s="426">
        <v>22300</v>
      </c>
      <c r="G239" s="33" t="s">
        <v>4478</v>
      </c>
    </row>
    <row r="240" spans="1:7" s="91" customFormat="1" x14ac:dyDescent="0.25">
      <c r="A240" s="33" t="s">
        <v>42</v>
      </c>
      <c r="B240" s="33" t="s">
        <v>4483</v>
      </c>
      <c r="C240" s="171" t="s">
        <v>1981</v>
      </c>
      <c r="D240" s="38" t="s">
        <v>4481</v>
      </c>
      <c r="E240" s="35">
        <v>1993</v>
      </c>
      <c r="F240" s="426">
        <v>21700</v>
      </c>
      <c r="G240" s="33" t="s">
        <v>4478</v>
      </c>
    </row>
    <row r="241" spans="1:7" s="91" customFormat="1" x14ac:dyDescent="0.25">
      <c r="A241" s="33" t="s">
        <v>42</v>
      </c>
      <c r="B241" s="33" t="s">
        <v>4483</v>
      </c>
      <c r="C241" s="171" t="s">
        <v>1981</v>
      </c>
      <c r="D241" s="38" t="s">
        <v>4485</v>
      </c>
      <c r="E241" s="35">
        <v>1993</v>
      </c>
      <c r="F241" s="426">
        <v>21300</v>
      </c>
      <c r="G241" s="33" t="s">
        <v>4478</v>
      </c>
    </row>
    <row r="242" spans="1:7" s="91" customFormat="1" x14ac:dyDescent="0.25">
      <c r="A242" s="33" t="s">
        <v>42</v>
      </c>
      <c r="B242" s="33" t="s">
        <v>4486</v>
      </c>
      <c r="C242" s="171" t="s">
        <v>1981</v>
      </c>
      <c r="D242" s="38" t="s">
        <v>4481</v>
      </c>
      <c r="E242" s="35">
        <v>1993</v>
      </c>
      <c r="F242" s="426">
        <v>20400</v>
      </c>
      <c r="G242" s="33" t="s">
        <v>4475</v>
      </c>
    </row>
    <row r="243" spans="1:7" s="63" customFormat="1" x14ac:dyDescent="0.25">
      <c r="A243" s="33" t="s">
        <v>42</v>
      </c>
      <c r="B243" s="33" t="s">
        <v>4486</v>
      </c>
      <c r="C243" s="171" t="s">
        <v>1981</v>
      </c>
      <c r="D243" s="38" t="s">
        <v>4481</v>
      </c>
      <c r="E243" s="35">
        <v>1993</v>
      </c>
      <c r="F243" s="426">
        <v>19500</v>
      </c>
      <c r="G243" s="33" t="s">
        <v>4478</v>
      </c>
    </row>
    <row r="244" spans="1:7" s="63" customFormat="1" x14ac:dyDescent="0.25">
      <c r="A244" s="54" t="s">
        <v>42</v>
      </c>
      <c r="B244" s="60" t="s">
        <v>2997</v>
      </c>
      <c r="C244" s="315" t="s">
        <v>1056</v>
      </c>
      <c r="D244" s="60" t="s">
        <v>2996</v>
      </c>
      <c r="E244" s="64">
        <v>1993</v>
      </c>
      <c r="F244" s="74">
        <v>8338</v>
      </c>
      <c r="G244" s="54" t="s">
        <v>421</v>
      </c>
    </row>
    <row r="245" spans="1:7" x14ac:dyDescent="0.25">
      <c r="A245" s="161" t="s">
        <v>42</v>
      </c>
      <c r="B245" s="60" t="s">
        <v>2997</v>
      </c>
      <c r="C245" s="315" t="s">
        <v>1056</v>
      </c>
      <c r="D245" s="60" t="s">
        <v>2996</v>
      </c>
      <c r="E245" s="64">
        <v>1993</v>
      </c>
      <c r="F245" s="74">
        <v>9138</v>
      </c>
      <c r="G245" s="54" t="s">
        <v>419</v>
      </c>
    </row>
    <row r="246" spans="1:7" x14ac:dyDescent="0.25">
      <c r="A246" s="542" t="s">
        <v>42</v>
      </c>
      <c r="B246" s="486" t="s">
        <v>6199</v>
      </c>
      <c r="C246" s="487" t="s">
        <v>3721</v>
      </c>
      <c r="D246" s="490" t="s">
        <v>43</v>
      </c>
      <c r="E246" s="488">
        <v>1993</v>
      </c>
      <c r="F246" s="489">
        <v>10203</v>
      </c>
      <c r="G246" s="486" t="s">
        <v>6200</v>
      </c>
    </row>
    <row r="247" spans="1:7" x14ac:dyDescent="0.25">
      <c r="A247" s="161" t="s">
        <v>856</v>
      </c>
      <c r="B247" s="54" t="s">
        <v>1513</v>
      </c>
      <c r="C247" s="315">
        <v>1</v>
      </c>
      <c r="D247" s="60" t="s">
        <v>110</v>
      </c>
      <c r="E247" s="64">
        <v>1993</v>
      </c>
      <c r="F247" s="75">
        <v>9337</v>
      </c>
      <c r="G247" s="54" t="s">
        <v>186</v>
      </c>
    </row>
    <row r="248" spans="1:7" x14ac:dyDescent="0.25">
      <c r="A248" s="161" t="s">
        <v>856</v>
      </c>
      <c r="B248" s="54" t="s">
        <v>1513</v>
      </c>
      <c r="C248" s="315">
        <v>1</v>
      </c>
      <c r="D248" s="60" t="s">
        <v>110</v>
      </c>
      <c r="E248" s="64">
        <v>1993</v>
      </c>
      <c r="F248" s="75">
        <v>8837</v>
      </c>
      <c r="G248" s="54" t="s">
        <v>1213</v>
      </c>
    </row>
    <row r="249" spans="1:7" x14ac:dyDescent="0.25">
      <c r="A249" s="54" t="s">
        <v>856</v>
      </c>
      <c r="B249" s="54" t="s">
        <v>1513</v>
      </c>
      <c r="C249" s="315">
        <v>1.4</v>
      </c>
      <c r="D249" s="60" t="s">
        <v>110</v>
      </c>
      <c r="E249" s="64">
        <v>1993</v>
      </c>
      <c r="F249" s="75">
        <v>10337</v>
      </c>
      <c r="G249" s="54" t="s">
        <v>186</v>
      </c>
    </row>
    <row r="250" spans="1:7" x14ac:dyDescent="0.25">
      <c r="A250" s="54" t="s">
        <v>856</v>
      </c>
      <c r="B250" s="54" t="s">
        <v>1513</v>
      </c>
      <c r="C250" s="315">
        <v>1.4</v>
      </c>
      <c r="D250" s="60" t="s">
        <v>110</v>
      </c>
      <c r="E250" s="64">
        <v>1993</v>
      </c>
      <c r="F250" s="75">
        <v>9837</v>
      </c>
      <c r="G250" s="54" t="s">
        <v>1213</v>
      </c>
    </row>
    <row r="251" spans="1:7" x14ac:dyDescent="0.25">
      <c r="A251" s="54" t="s">
        <v>856</v>
      </c>
      <c r="B251" s="54" t="s">
        <v>1513</v>
      </c>
      <c r="C251" s="315">
        <v>1.4</v>
      </c>
      <c r="D251" s="60" t="s">
        <v>110</v>
      </c>
      <c r="E251" s="64">
        <v>1993</v>
      </c>
      <c r="F251" s="75">
        <v>14337</v>
      </c>
      <c r="G251" s="54" t="s">
        <v>1213</v>
      </c>
    </row>
    <row r="261" spans="1:7" x14ac:dyDescent="0.25">
      <c r="A261" s="58"/>
      <c r="B261" s="68"/>
      <c r="C261" s="527"/>
      <c r="D261" s="68"/>
      <c r="E261" s="93"/>
      <c r="F261" s="543"/>
      <c r="G261" s="58"/>
    </row>
    <row r="262" spans="1:7" x14ac:dyDescent="0.25">
      <c r="A262" s="58"/>
      <c r="B262" s="68"/>
      <c r="C262" s="527"/>
      <c r="D262" s="68"/>
      <c r="E262" s="93"/>
      <c r="F262" s="543"/>
      <c r="G262" s="58"/>
    </row>
    <row r="263" spans="1:7" x14ac:dyDescent="0.25">
      <c r="A263" s="58"/>
      <c r="B263" s="68"/>
      <c r="C263" s="527"/>
      <c r="D263" s="68"/>
      <c r="E263" s="93"/>
      <c r="F263" s="543"/>
      <c r="G263" s="58"/>
    </row>
    <row r="264" spans="1:7" x14ac:dyDescent="0.25">
      <c r="A264" s="58"/>
      <c r="B264" s="68"/>
      <c r="C264" s="527"/>
      <c r="D264" s="68"/>
      <c r="E264" s="93"/>
      <c r="F264" s="543"/>
      <c r="G264" s="58"/>
    </row>
    <row r="265" spans="1:7" x14ac:dyDescent="0.25">
      <c r="A265" s="58"/>
      <c r="B265" s="68"/>
      <c r="C265" s="527"/>
      <c r="D265" s="68"/>
      <c r="E265" s="93"/>
      <c r="F265" s="543"/>
      <c r="G265" s="58"/>
    </row>
    <row r="302" spans="1:7" x14ac:dyDescent="0.25">
      <c r="A302" s="91"/>
      <c r="B302" s="91"/>
      <c r="C302" s="289"/>
      <c r="D302" s="101"/>
      <c r="E302" s="103"/>
      <c r="F302" s="267"/>
      <c r="G302" s="91"/>
    </row>
  </sheetData>
  <sheetProtection algorithmName="SHA-512" hashValue="K3CcMbnLqbc6RZXNcBNcUkTCsbXdmIQOQvxrKn6JdUsqAOBoYPnpn4DYopuqbkcTDeSB8o6k7NBb23lupnrEBw==" saltValue="V2/OfcvykFVKNhygdSymRQ==" spinCount="100000" sheet="1" selectLockedCells="1" selectUnlockedCells="1"/>
  <sortState ref="A2:G251">
    <sortCondition ref="A1"/>
  </sortState>
  <hyperlinks>
    <hyperlink ref="C61" r:id="rId1" display="http://specs.cars-directory.net/mitsubishi/lancer/1.3_MX_11714.html"/>
    <hyperlink ref="C62" r:id="rId2" display="http://specs.cars-directory.net/mitsubishi/lancer/1.3_T_11706.html"/>
    <hyperlink ref="C63" r:id="rId3" display="http://specs.cars-directory.net/mitsubishi/lancer/1.5_MVV_saloon_11723.html"/>
    <hyperlink ref="C64" r:id="rId4" display="http://specs.cars-directory.net/mitsubishi/lancer/1.5_MX_11730.html"/>
    <hyperlink ref="C65" r:id="rId5" display="http://specs.cars-directory.net/mitsubishi/lancer/1.5_MX_11734.html"/>
    <hyperlink ref="C70" r:id="rId6" display="http://specs.cars-directory.net/mitsubishi/lancer/2.0DT_MX_11799.html"/>
    <hyperlink ref="C71" r:id="rId7" display="http://specs.cars-directory.net/mitsubishi/lancer/2.0DT_MX_11803.html"/>
    <hyperlink ref="C85" r:id="rId8" display="http://specs.cars-directory.net/mitsubishi/pajero/2.8DT_exceed_-I_long_9928.html"/>
    <hyperlink ref="C83" r:id="rId9" display="http://specs.cars-directory.net/mitsubishi/pajero/3.5_Evolution_short_9993.html"/>
    <hyperlink ref="C86" r:id="rId10" display="http://specs.cars-directory.net/mitsubishi/pajero/2.5DT_XE_metal_top_10112.html"/>
    <hyperlink ref="C87" r:id="rId11" display="http://specs.cars-directory.net/mitsubishi/pajero/2.8DT_GE_Kick_up_roof_10125.html"/>
    <hyperlink ref="C88" r:id="rId12" display="http://specs.cars-directory.net/mitsubishi/rvr/2.0_Hyper_sports_gear_R_7837.html"/>
    <hyperlink ref="C92" r:id="rId13" display="http://specs.cars-directory.net/mitsubishi/sigma/2.0_20E_8608.html"/>
    <hyperlink ref="C95" r:id="rId14" display="http://specs.cars-directory.net/mitsubishi/sigma/3.0_30R-S_8636.html"/>
    <hyperlink ref="C96" r:id="rId15" display="http://specs.cars-directory.net/mitsubishi/sigma/3.0_30R-SE_8641.html"/>
    <hyperlink ref="C79" r:id="rId16" display="http://specs.cars-directory.net/mitsubishi/minica/660_Ce_sunroof_42387.html"/>
    <hyperlink ref="C80" r:id="rId17" display="http://specs.cars-directory.net/mitsubishi/minica/660_Ce_sunroof_42388.html"/>
    <hyperlink ref="C77" r:id="rId18" display="http://specs.cars-directory.net/mitsubishi/minica_toppo/660_Amista_10930.html"/>
    <hyperlink ref="C78" r:id="rId19" display="http://specs.cars-directory.net/mitsubishi/minica_toppo/660_Amista_10930.html"/>
    <hyperlink ref="C82" r:id="rId20" display="http://specs.cars-directory.net/mitsubishi/pajero/3.0_exceed_long_9960.html"/>
    <hyperlink ref="C89" r:id="rId21" display="http://specs.cars-directory.net/mitsubishi/rvr/2.0_Hyper_sports_gear_R_7838.html"/>
    <hyperlink ref="C112" r:id="rId22" display="http://specs.cars-directory.net/toyota/aristo/3.0_Q_23760.html"/>
    <hyperlink ref="C113" r:id="rId23" display="http://specs.cars-directory.net/toyota/aristo/3.0_V_23768.html"/>
    <hyperlink ref="C114" r:id="rId24" display="http://specs.cars-directory.net/toyota/aristo/4.0_Zi-Four_23770.html"/>
    <hyperlink ref="C115" r:id="rId25" display="http://specs.cars-directory.net/toyota/caldina/1.8_CZ_25405.html"/>
    <hyperlink ref="C116" r:id="rId26" display="http://specs.cars-directory.net/toyota/caldina/1.8_FZ_25397.html"/>
    <hyperlink ref="C117" r:id="rId27" display="http://specs.cars-directory.net/toyota/caldina/1.8_TZ_25414.html"/>
    <hyperlink ref="C118" r:id="rId28" display="http://specs.cars-directory.net/toyota/caldina/2.0_CZ_25434.html"/>
    <hyperlink ref="C119" r:id="rId29" display="http://specs.cars-directory.net/toyota/caldina/2.0_CZ_25434.html"/>
    <hyperlink ref="C122" r:id="rId30" display="http://specs.cars-directory.net/toyota/caldina/2.0D_CZ_25422.html"/>
    <hyperlink ref="C124" r:id="rId31" display="http://specs.cars-directory.net/toyota/camry/2.5_Prominent_24850.html"/>
    <hyperlink ref="C123" r:id="rId32" display="http://specs.cars-directory.net/toyota/camry/2.0_Lumiere_24883.html"/>
    <hyperlink ref="C125" r:id="rId33" display="http://specs.cars-directory.net/toyota/camry/2.0_ZX_24895.html"/>
    <hyperlink ref="C126" r:id="rId34" display="http://specs.cars-directory.net/toyota/camry/2.0_ZX_24900.html"/>
    <hyperlink ref="C127" r:id="rId35" display="http://specs.cars-directory.net/toyota/camry/2.0DT_Lumiere_24880.html"/>
    <hyperlink ref="C137" r:id="rId36" display="http://specs.cars-directory.net/toyota/celica/2.0_SS-I_28927.html"/>
    <hyperlink ref="C139" r:id="rId37" display="http://specs.cars-directory.net/toyota/celica/2.0_Convertible_28993.html"/>
    <hyperlink ref="C135" r:id="rId38" display="http://specs.cars-directory.net/toyota/celica/2.0_GT-R_28906.html"/>
    <hyperlink ref="C136" r:id="rId39" display="http://specs.cars-directory.net/toyota/celica/2.0_S-R_28884.html"/>
    <hyperlink ref="C138" r:id="rId40" display="http://specs.cars-directory.net/toyota/celica/2.0_Z-R_28894.html"/>
    <hyperlink ref="C144" r:id="rId41" display="http://specs.cars-directory.net/toyota/chaser/1.8_Raffine_29767.html"/>
    <hyperlink ref="C145" r:id="rId42" display="http://specs.cars-directory.net/toyota/chaser/1.8_XL_29765.html"/>
    <hyperlink ref="C140" r:id="rId43" display="http://specs.cars-directory.net/toyota/chaser/2.0_Avante_29773.html"/>
    <hyperlink ref="C143" r:id="rId44" display="http://specs.cars-directory.net/toyota/chaser/2.4DT_Raffine_29787.html"/>
    <hyperlink ref="C146" r:id="rId45" display="http://specs.cars-directory.net/toyota/chaser/2.4DT_XL_29781.html"/>
    <hyperlink ref="C141" r:id="rId46" display="http://specs.cars-directory.net/toyota/chaser/2.5_Avante_29796.html"/>
    <hyperlink ref="C142" r:id="rId47" display="http://specs.cars-directory.net/toyota/chaser/2.5_Avante_Four_29805.html"/>
    <hyperlink ref="C160" r:id="rId48" display="http://specs.cars-directory.net/toyota/corona/1.6_EX_saloon_27541.html"/>
    <hyperlink ref="C161" r:id="rId49" display="http://specs.cars-directory.net/toyota/corona/1.8_EX_saloon_27553.html"/>
    <hyperlink ref="C162" r:id="rId50" display="http://specs.cars-directory.net/toyota/corona/1.8_GX_27545.html"/>
    <hyperlink ref="C163" r:id="rId51" display="http://specs.cars-directory.net/toyota/corona/2.0_EX_saloon_27585.html"/>
    <hyperlink ref="C164" r:id="rId52" display="http://specs.cars-directory.net/toyota/corona/2.0_EX_saloon_27585.html"/>
    <hyperlink ref="C165" r:id="rId53" display="http://specs.cars-directory.net/toyota/corona/2.0D_EX_saloon_27572.html"/>
    <hyperlink ref="C166" r:id="rId54" display="http://specs.cars-directory.net/toyota/corona/2.0D_EX_saloon_27572.html"/>
    <hyperlink ref="C158" r:id="rId55" display="http://specs.cars-directory.net/toyota/corona/1.8_SF_27631.html"/>
    <hyperlink ref="C159" r:id="rId56" display="http://specs.cars-directory.net/toyota/corona/2.0_SF_27635.html"/>
    <hyperlink ref="C156" r:id="rId57" display="http://specs.cars-directory.net/toyota/corona_exiv/1.8_FE_27646.html"/>
    <hyperlink ref="C157" r:id="rId58" display="http://specs.cars-directory.net/toyota/corona_exiv/2.0_FE_27662.html"/>
    <hyperlink ref="C174" r:id="rId59" display="http://specs.cars-directory.net/toyota/corsa/1.3_AX_27357.html"/>
    <hyperlink ref="C175" r:id="rId60" display="http://specs.cars-directory.net/toyota/corsa/1.5_AX-X_27389.html"/>
    <hyperlink ref="C176" r:id="rId61" display="http://specs.cars-directory.net/toyota/corsa/1.5_VIT_27377.html"/>
    <hyperlink ref="C177" r:id="rId62" display="http://specs.cars-directory.net/toyota/corsa/1.5_VIT-X_27379.html"/>
    <hyperlink ref="C178" r:id="rId63" display="http://specs.cars-directory.net/toyota/corsa/1.5DT_AX_27364.html"/>
    <hyperlink ref="C170" r:id="rId64" display="http://specs.cars-directory.net/toyota/corsa/1.3_Moa_27441.html"/>
    <hyperlink ref="C173" r:id="rId65" display="http://specs.cars-directory.net/toyota/corsa/1.3_Sophia_27445.html"/>
    <hyperlink ref="C167" r:id="rId66" display="http://specs.cars-directory.net/toyota/corsa/1.3_TX_27439.html"/>
    <hyperlink ref="C171" r:id="rId67" display="http://specs.cars-directory.net/toyota/corsa/1.5_Moa_27462.html"/>
    <hyperlink ref="C168" r:id="rId68" display="http://specs.cars-directory.net/toyota/corsa/1.5_SX_27455.html"/>
    <hyperlink ref="C169" r:id="rId69" display="http://specs.cars-directory.net/toyota/corsa/1.5_SZ_27466.html"/>
    <hyperlink ref="C172" r:id="rId70" display="http://specs.cars-directory.net/toyota/corsa/1.5DT_Moa_27449.html"/>
    <hyperlink ref="C184" r:id="rId71" display="http://specs.cars-directory.net/toyota/cresta/1.8_SC_27155.html"/>
    <hyperlink ref="C179" r:id="rId72" display="http://specs.cars-directory.net/toyota/cresta/2.0_Super_Lucent_27166.html"/>
    <hyperlink ref="C185" r:id="rId73" display="http://specs.cars-directory.net/toyota/cresta/2.4DT_SC_27174.html"/>
    <hyperlink ref="C181" r:id="rId74" display="http://specs.cars-directory.net/toyota/cresta/2.5_Super_Lucent_27189.html"/>
    <hyperlink ref="C182" r:id="rId75" display="http://specs.cars-directory.net/toyota/cresta/2.5_super_Lucent_Four_27198.html"/>
    <hyperlink ref="C183" r:id="rId76" display="http://specs.cars-directory.net/toyota/cresta/3.0_Super_Lucent_G_27215.html"/>
    <hyperlink ref="C180" r:id="rId77" display="http://specs.cars-directory.net/toyota/cresta/2.0_Super_deluxe_27071.html"/>
    <hyperlink ref="C186" r:id="rId78" display="http://specs.cars-directory.net/toyota/crown_wagon/2.0_wagon_royal_extra_26887.html"/>
    <hyperlink ref="C187" r:id="rId79" display="http://specs.cars-directory.net/toyota/estima_emina/2.2DT_Aeras_24422.html"/>
    <hyperlink ref="C188" r:id="rId80" display="http://specs.cars-directory.net/toyota/estima_emina/2.2DT_D_middle_roof_24332.html"/>
    <hyperlink ref="C193" r:id="rId81" display="http://specs.cars-directory.net/toyota/lite_ace/1.8_FXV_32127.html"/>
    <hyperlink ref="C194" r:id="rId82" display="http://specs.cars-directory.net/toyota/lite_ace/1.8_FXV_32127.html"/>
    <hyperlink ref="C195" r:id="rId83" display="http://specs.cars-directory.net/toyota/lite_ace/2.0_FXV_32281.html"/>
    <hyperlink ref="C196" r:id="rId84" display="http://specs.cars-directory.net/toyota/lite_ace/2.0_FXV_32281.html"/>
    <hyperlink ref="C197" r:id="rId85" display="http://specs.cars-directory.net/toyota/lite_ace/2.2DT_AXL_high_roof_32304.html"/>
    <hyperlink ref="C198" r:id="rId86" display="http://specs.cars-directory.net/toyota/lite_ace/2.2DT_AXL_high_roof_32304.html"/>
    <hyperlink ref="C201" r:id="rId87" display="http://specs.cars-directory.net/toyota/mark_ii/3.0_Grande_G_31858.html"/>
    <hyperlink ref="C200" r:id="rId88" display="http://specs.cars-directory.net/toyota/mark_ii/2.0_Grande_31780.html"/>
    <hyperlink ref="C203" r:id="rId89" display="http://specs.cars-directory.net/toyota/sprinter/2.2D_LX_28540.html"/>
    <hyperlink ref="C204" r:id="rId90" display="http://specs.cars-directory.net/toyota/sprinter/2.2D_LX_28540.html"/>
    <hyperlink ref="C210" r:id="rId91" display="http://specs.cars-directory.net/toyota/tercel/1.3_Avenue_29235.html"/>
    <hyperlink ref="C209" r:id="rId92" display="http://specs.cars-directory.net/toyota/tercel/1.5DT_Joinus_29358.html"/>
    <hyperlink ref="C211" r:id="rId93" display="http://specs.cars-directory.net/toyota/town_ace/1.8_Custom_high_roof_29389.html"/>
    <hyperlink ref="C212" r:id="rId94" display="http://specs.cars-directory.net/toyota/town_ace/1.8_Custom_high_roof_29388.html"/>
    <hyperlink ref="C213" r:id="rId95" display="http://specs.cars-directory.net/toyota/town_ace/2.0_Royal_Lounge_limited_skylight_roof_29554.html"/>
    <hyperlink ref="C214" r:id="rId96" display="http://specs.cars-directory.net/toyota/town_ace/2.0_Royal_Lounge_limited_skylight_roof_29554.html"/>
    <hyperlink ref="C215" r:id="rId97" display="http://specs.cars-directory.net/toyota/town_ace/2.2DT_Royal_Lounge_limited_skylight_roof_29607.html"/>
    <hyperlink ref="C216" r:id="rId98" display="http://specs.cars-directory.net/toyota/town_ace/2.2DT_Royal_Lounge_limited_skylight_roof_29607.html"/>
    <hyperlink ref="C110" r:id="rId99" display="http://specs.cars-directory.net/nissan/terrano/2.7DT_R3m_16865.html"/>
    <hyperlink ref="C111" r:id="rId100" display="http://specs.cars-directory.net/nissan/terrano/3.0_R3m_16908.html"/>
    <hyperlink ref="C102" r:id="rId101" display="http://specs.cars-directory.net/nissan/sunny/1.3_EX_saloon_14329.html"/>
    <hyperlink ref="C103" r:id="rId102" display="http://specs.cars-directory.net/nissan/sunny/1.6_Super_saloon_E_14360.html"/>
    <hyperlink ref="C104" r:id="rId103" display="http://specs.cars-directory.net/nissan/sunny/1.7D_EX_saloon_14374.html"/>
    <hyperlink ref="C105" r:id="rId104" display="http://specs.cars-directory.net/nissan/sunny/1.7D_JX_14379.html"/>
    <hyperlink ref="C106" r:id="rId105" display="http://specs.cars-directory.net/nissan/sunny/1.8_GT-S_Attesa_14395.html"/>
    <hyperlink ref="C107" r:id="rId106" display="http://specs.cars-directory.net/nissan/sunny/1.8_GTS_Attesa_14397.html"/>
    <hyperlink ref="C108" r:id="rId107" display="http://specs.cars-directory.net/nissan/sunny_california/1.5_Sanjose_14712.html"/>
    <hyperlink ref="C109" r:id="rId108" display="http://specs.cars-directory.net/nissan/sunny_california/1.5_Type_A_14720.html"/>
    <hyperlink ref="C192" r:id="rId109" display="http://specs.cars-directory.net/toyota/hiace/2.0_Custom_30018.html"/>
    <hyperlink ref="C189" r:id="rId110" display="http://specs.cars-directory.net/toyota/hiace/2.4_Custom_30032.html"/>
    <hyperlink ref="C190" r:id="rId111" display="http://specs.cars-directory.net/toyota/hiace/2.4D_Custom_30057.html"/>
    <hyperlink ref="C191" r:id="rId112" display="http://specs.cars-directory.net/toyota/hiace/2.8D_Deluxe_long_30069.html"/>
    <hyperlink ref="C205" r:id="rId113" display="http://specs.cars-directory.net/toyota/starlet/1.5D_Soleil_28114.html"/>
    <hyperlink ref="C206" r:id="rId114" display="http://specs.cars-directory.net/toyota/starlet/1.5D_X_28136.html"/>
    <hyperlink ref="C207" r:id="rId115" display="http://specs.cars-directory.net/toyota/starlet/1.5D_Soleil_28114.html"/>
    <hyperlink ref="C208" r:id="rId116" display="http://specs.cars-directory.net/toyota/starlet/1.5D_X_28136.html"/>
    <hyperlink ref="C232" r:id="rId117" display="http://specs.cars-directory.net/toyota/land_cruiser_prado/2.4DT_70_LX5_32696.html"/>
    <hyperlink ref="C231" r:id="rId118" display="http://specs.cars-directory.net/toyota/land_cruiser_prado/2.4_EX_diesel_turbo_4WD_40642.html"/>
    <hyperlink ref="C232:C242" r:id="rId119" display="http://specs.cars-directory.net/toyota/land_cruiser_prado/2.4DT_70_LX5_32696.html"/>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J426"/>
  <sheetViews>
    <sheetView workbookViewId="0">
      <pane ySplit="1" topLeftCell="A2" activePane="bottomLeft" state="frozen"/>
      <selection pane="bottomLeft" activeCell="D1" sqref="D1"/>
    </sheetView>
  </sheetViews>
  <sheetFormatPr defaultColWidth="9.140625" defaultRowHeight="15.75" x14ac:dyDescent="0.25"/>
  <cols>
    <col min="1" max="1" width="21.28515625" style="40" customWidth="1"/>
    <col min="2" max="2" width="35.42578125" style="40" customWidth="1"/>
    <col min="3" max="3" width="54.140625" style="314" customWidth="1"/>
    <col min="4" max="4" width="12.28515625" style="40" customWidth="1"/>
    <col min="5" max="5" width="17.140625" style="61" customWidth="1"/>
    <col min="6" max="6" width="17.28515625" style="127" customWidth="1"/>
    <col min="7" max="7" width="35.14062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33" t="s">
        <v>415</v>
      </c>
      <c r="B2" s="33" t="s">
        <v>416</v>
      </c>
      <c r="C2" s="171" t="s">
        <v>6451</v>
      </c>
      <c r="D2" s="33" t="s">
        <v>110</v>
      </c>
      <c r="E2" s="38">
        <v>1994</v>
      </c>
      <c r="F2" s="37">
        <v>11846.994535519127</v>
      </c>
      <c r="G2" s="33" t="s">
        <v>186</v>
      </c>
    </row>
    <row r="3" spans="1:7" x14ac:dyDescent="0.25">
      <c r="A3" s="33" t="s">
        <v>415</v>
      </c>
      <c r="B3" s="33" t="s">
        <v>416</v>
      </c>
      <c r="C3" s="171" t="s">
        <v>6341</v>
      </c>
      <c r="D3" s="33" t="s">
        <v>110</v>
      </c>
      <c r="E3" s="38">
        <v>1994</v>
      </c>
      <c r="F3" s="37">
        <v>11846.994535519127</v>
      </c>
      <c r="G3" s="33" t="s">
        <v>186</v>
      </c>
    </row>
    <row r="4" spans="1:7" x14ac:dyDescent="0.25">
      <c r="A4" s="33" t="s">
        <v>415</v>
      </c>
      <c r="B4" s="33" t="s">
        <v>417</v>
      </c>
      <c r="C4" s="171" t="s">
        <v>6451</v>
      </c>
      <c r="D4" s="33" t="s">
        <v>110</v>
      </c>
      <c r="E4" s="38">
        <v>1994</v>
      </c>
      <c r="F4" s="37">
        <v>12666.666666666668</v>
      </c>
      <c r="G4" s="33" t="s">
        <v>135</v>
      </c>
    </row>
    <row r="5" spans="1:7" x14ac:dyDescent="0.25">
      <c r="A5" s="33" t="s">
        <v>415</v>
      </c>
      <c r="B5" s="33" t="s">
        <v>417</v>
      </c>
      <c r="C5" s="171" t="s">
        <v>6341</v>
      </c>
      <c r="D5" s="33" t="s">
        <v>110</v>
      </c>
      <c r="E5" s="38">
        <v>1994</v>
      </c>
      <c r="F5" s="37">
        <v>15191.256830601091</v>
      </c>
      <c r="G5" s="33" t="s">
        <v>135</v>
      </c>
    </row>
    <row r="6" spans="1:7" x14ac:dyDescent="0.25">
      <c r="A6" s="33" t="s">
        <v>415</v>
      </c>
      <c r="B6" s="33" t="s">
        <v>417</v>
      </c>
      <c r="C6" s="171">
        <v>3.2</v>
      </c>
      <c r="D6" s="33" t="s">
        <v>44</v>
      </c>
      <c r="E6" s="38">
        <v>1994</v>
      </c>
      <c r="F6" s="37">
        <v>20218.57923497268</v>
      </c>
      <c r="G6" s="33" t="s">
        <v>135</v>
      </c>
    </row>
    <row r="7" spans="1:7" x14ac:dyDescent="0.25">
      <c r="A7" s="33" t="s">
        <v>415</v>
      </c>
      <c r="B7" s="33" t="s">
        <v>418</v>
      </c>
      <c r="C7" s="171" t="s">
        <v>6341</v>
      </c>
      <c r="D7" s="33" t="s">
        <v>110</v>
      </c>
      <c r="E7" s="38">
        <v>1994</v>
      </c>
      <c r="F7" s="37">
        <v>26010.928961748636</v>
      </c>
      <c r="G7" s="33" t="s">
        <v>419</v>
      </c>
    </row>
    <row r="8" spans="1:7" x14ac:dyDescent="0.25">
      <c r="A8" s="33" t="s">
        <v>415</v>
      </c>
      <c r="B8" s="33" t="s">
        <v>420</v>
      </c>
      <c r="C8" s="171" t="s">
        <v>6341</v>
      </c>
      <c r="D8" s="33" t="s">
        <v>110</v>
      </c>
      <c r="E8" s="38">
        <v>1994</v>
      </c>
      <c r="F8" s="37">
        <v>21311.475409836068</v>
      </c>
      <c r="G8" s="33" t="s">
        <v>421</v>
      </c>
    </row>
    <row r="9" spans="1:7" x14ac:dyDescent="0.25">
      <c r="A9" s="33" t="s">
        <v>415</v>
      </c>
      <c r="B9" s="33" t="s">
        <v>420</v>
      </c>
      <c r="C9" s="171">
        <v>3.2</v>
      </c>
      <c r="D9" s="33" t="s">
        <v>114</v>
      </c>
      <c r="E9" s="38">
        <v>1994</v>
      </c>
      <c r="F9" s="37">
        <v>27322.4043715847</v>
      </c>
      <c r="G9" s="33" t="s">
        <v>421</v>
      </c>
    </row>
    <row r="10" spans="1:7" x14ac:dyDescent="0.25">
      <c r="A10" s="33" t="s">
        <v>415</v>
      </c>
      <c r="B10" s="33" t="s">
        <v>422</v>
      </c>
      <c r="C10" s="171" t="s">
        <v>6341</v>
      </c>
      <c r="D10" s="33" t="s">
        <v>44</v>
      </c>
      <c r="E10" s="38">
        <v>1994</v>
      </c>
      <c r="F10" s="37">
        <v>19672.131147540986</v>
      </c>
      <c r="G10" s="33" t="s">
        <v>423</v>
      </c>
    </row>
    <row r="11" spans="1:7" x14ac:dyDescent="0.25">
      <c r="A11" s="33" t="s">
        <v>415</v>
      </c>
      <c r="B11" s="33" t="s">
        <v>424</v>
      </c>
      <c r="C11" s="171" t="s">
        <v>6341</v>
      </c>
      <c r="D11" s="33" t="s">
        <v>110</v>
      </c>
      <c r="E11" s="38">
        <v>1994</v>
      </c>
      <c r="F11" s="37">
        <v>17377.049180327867</v>
      </c>
      <c r="G11" s="33" t="s">
        <v>135</v>
      </c>
    </row>
    <row r="12" spans="1:7" x14ac:dyDescent="0.25">
      <c r="A12" s="33" t="s">
        <v>415</v>
      </c>
      <c r="B12" s="33" t="s">
        <v>424</v>
      </c>
      <c r="C12" s="171">
        <v>2.8</v>
      </c>
      <c r="D12" s="33" t="s">
        <v>110</v>
      </c>
      <c r="E12" s="38">
        <v>1994</v>
      </c>
      <c r="F12" s="37">
        <v>34972.677595628418</v>
      </c>
      <c r="G12" s="33" t="s">
        <v>147</v>
      </c>
    </row>
    <row r="13" spans="1:7" x14ac:dyDescent="0.25">
      <c r="A13" s="33" t="s">
        <v>415</v>
      </c>
      <c r="B13" s="33" t="s">
        <v>424</v>
      </c>
      <c r="C13" s="171" t="s">
        <v>6359</v>
      </c>
      <c r="D13" s="33" t="s">
        <v>44</v>
      </c>
      <c r="E13" s="38">
        <v>1994</v>
      </c>
      <c r="F13" s="37">
        <v>38251.366120218583</v>
      </c>
      <c r="G13" s="33" t="s">
        <v>147</v>
      </c>
    </row>
    <row r="14" spans="1:7" x14ac:dyDescent="0.25">
      <c r="A14" s="33" t="s">
        <v>415</v>
      </c>
      <c r="B14" s="33" t="s">
        <v>424</v>
      </c>
      <c r="C14" s="171" t="s">
        <v>6483</v>
      </c>
      <c r="D14" s="33" t="s">
        <v>44</v>
      </c>
      <c r="E14" s="38">
        <v>1994</v>
      </c>
      <c r="F14" s="37">
        <v>52459.016393442624</v>
      </c>
      <c r="G14" s="33" t="s">
        <v>147</v>
      </c>
    </row>
    <row r="15" spans="1:7" x14ac:dyDescent="0.25">
      <c r="A15" s="33" t="s">
        <v>415</v>
      </c>
      <c r="B15" s="33" t="s">
        <v>425</v>
      </c>
      <c r="C15" s="171">
        <v>2.8</v>
      </c>
      <c r="D15" s="33" t="s">
        <v>110</v>
      </c>
      <c r="E15" s="38">
        <v>1994</v>
      </c>
      <c r="F15" s="37">
        <v>26229.508196721312</v>
      </c>
      <c r="G15" s="33" t="s">
        <v>135</v>
      </c>
    </row>
    <row r="16" spans="1:7" x14ac:dyDescent="0.25">
      <c r="A16" s="33" t="s">
        <v>415</v>
      </c>
      <c r="B16" s="33" t="s">
        <v>425</v>
      </c>
      <c r="C16" s="171">
        <v>3.2</v>
      </c>
      <c r="D16" s="33" t="s">
        <v>110</v>
      </c>
      <c r="E16" s="38">
        <v>1994</v>
      </c>
      <c r="F16" s="37">
        <v>32786.885245901642</v>
      </c>
      <c r="G16" s="33" t="s">
        <v>135</v>
      </c>
    </row>
    <row r="17" spans="1:7" x14ac:dyDescent="0.25">
      <c r="A17" s="33" t="s">
        <v>415</v>
      </c>
      <c r="B17" s="33" t="s">
        <v>425</v>
      </c>
      <c r="C17" s="171">
        <v>4.2</v>
      </c>
      <c r="D17" s="33" t="s">
        <v>426</v>
      </c>
      <c r="E17" s="38">
        <v>1994</v>
      </c>
      <c r="F17" s="37">
        <v>37158.469945355195</v>
      </c>
      <c r="G17" s="33" t="s">
        <v>135</v>
      </c>
    </row>
    <row r="18" spans="1:7" x14ac:dyDescent="0.25">
      <c r="A18" s="33" t="s">
        <v>415</v>
      </c>
      <c r="B18" s="33" t="s">
        <v>425</v>
      </c>
      <c r="C18" s="171">
        <v>5.2</v>
      </c>
      <c r="D18" s="33" t="s">
        <v>426</v>
      </c>
      <c r="E18" s="38">
        <v>1994</v>
      </c>
      <c r="F18" s="37">
        <v>43715.846994535517</v>
      </c>
      <c r="G18" s="33" t="s">
        <v>135</v>
      </c>
    </row>
    <row r="19" spans="1:7" x14ac:dyDescent="0.25">
      <c r="A19" s="33" t="s">
        <v>415</v>
      </c>
      <c r="B19" s="33" t="s">
        <v>425</v>
      </c>
      <c r="C19" s="171">
        <v>6</v>
      </c>
      <c r="D19" s="33" t="s">
        <v>426</v>
      </c>
      <c r="E19" s="38">
        <v>1994</v>
      </c>
      <c r="F19" s="37">
        <v>51366.120218579235</v>
      </c>
      <c r="G19" s="33" t="s">
        <v>135</v>
      </c>
    </row>
    <row r="20" spans="1:7" x14ac:dyDescent="0.25">
      <c r="A20" s="33" t="s">
        <v>415</v>
      </c>
      <c r="B20" s="33" t="s">
        <v>428</v>
      </c>
      <c r="C20" s="171" t="s">
        <v>6341</v>
      </c>
      <c r="D20" s="33" t="s">
        <v>44</v>
      </c>
      <c r="E20" s="38">
        <v>1994</v>
      </c>
      <c r="F20" s="37">
        <v>18142.076502732241</v>
      </c>
      <c r="G20" s="33" t="s">
        <v>147</v>
      </c>
    </row>
    <row r="21" spans="1:7" x14ac:dyDescent="0.25">
      <c r="A21" s="33" t="s">
        <v>415</v>
      </c>
      <c r="B21" s="33" t="s">
        <v>428</v>
      </c>
      <c r="C21" s="171">
        <v>3.2</v>
      </c>
      <c r="D21" s="33" t="s">
        <v>44</v>
      </c>
      <c r="E21" s="38">
        <v>1994</v>
      </c>
      <c r="F21" s="37">
        <v>22185.792349726777</v>
      </c>
      <c r="G21" s="33" t="s">
        <v>147</v>
      </c>
    </row>
    <row r="22" spans="1:7" x14ac:dyDescent="0.25">
      <c r="A22" s="33" t="s">
        <v>415</v>
      </c>
      <c r="B22" s="33" t="s">
        <v>429</v>
      </c>
      <c r="C22" s="171" t="s">
        <v>6361</v>
      </c>
      <c r="D22" s="33" t="s">
        <v>44</v>
      </c>
      <c r="E22" s="38">
        <v>1994</v>
      </c>
      <c r="F22" s="37">
        <v>22841.530054644805</v>
      </c>
      <c r="G22" s="33" t="s">
        <v>147</v>
      </c>
    </row>
    <row r="23" spans="1:7" x14ac:dyDescent="0.25">
      <c r="A23" s="33" t="s">
        <v>415</v>
      </c>
      <c r="B23" s="33" t="s">
        <v>429</v>
      </c>
      <c r="C23" s="171">
        <v>3.6</v>
      </c>
      <c r="D23" s="33" t="s">
        <v>44</v>
      </c>
      <c r="E23" s="38">
        <v>1994</v>
      </c>
      <c r="F23" s="37">
        <v>22404.371584699453</v>
      </c>
      <c r="G23" s="33" t="s">
        <v>147</v>
      </c>
    </row>
    <row r="24" spans="1:7" x14ac:dyDescent="0.25">
      <c r="A24" s="33" t="s">
        <v>415</v>
      </c>
      <c r="B24" s="33" t="s">
        <v>429</v>
      </c>
      <c r="C24" s="171">
        <v>4.2</v>
      </c>
      <c r="D24" s="33" t="s">
        <v>44</v>
      </c>
      <c r="E24" s="38">
        <v>1994</v>
      </c>
      <c r="F24" s="37">
        <v>28415.300546448088</v>
      </c>
      <c r="G24" s="33" t="s">
        <v>147</v>
      </c>
    </row>
    <row r="25" spans="1:7" x14ac:dyDescent="0.25">
      <c r="A25" s="33" t="s">
        <v>415</v>
      </c>
      <c r="B25" s="33" t="s">
        <v>429</v>
      </c>
      <c r="C25" s="171" t="s">
        <v>6413</v>
      </c>
      <c r="D25" s="33" t="s">
        <v>44</v>
      </c>
      <c r="E25" s="38">
        <v>1994</v>
      </c>
      <c r="F25" s="37">
        <v>30382.513661202182</v>
      </c>
      <c r="G25" s="33" t="s">
        <v>147</v>
      </c>
    </row>
    <row r="26" spans="1:7" x14ac:dyDescent="0.25">
      <c r="A26" s="33" t="s">
        <v>415</v>
      </c>
      <c r="B26" s="33" t="s">
        <v>429</v>
      </c>
      <c r="C26" s="171" t="s">
        <v>6425</v>
      </c>
      <c r="D26" s="33" t="s">
        <v>44</v>
      </c>
      <c r="E26" s="38">
        <v>1994</v>
      </c>
      <c r="F26" s="37">
        <v>53442.62295081967</v>
      </c>
      <c r="G26" s="33" t="s">
        <v>147</v>
      </c>
    </row>
    <row r="27" spans="1:7" x14ac:dyDescent="0.25">
      <c r="A27" s="33" t="s">
        <v>415</v>
      </c>
      <c r="B27" s="33" t="s">
        <v>430</v>
      </c>
      <c r="C27" s="171">
        <v>4.2</v>
      </c>
      <c r="D27" s="33" t="s">
        <v>44</v>
      </c>
      <c r="E27" s="38">
        <v>1994</v>
      </c>
      <c r="F27" s="37">
        <v>51256.830601092894</v>
      </c>
      <c r="G27" s="33" t="s">
        <v>421</v>
      </c>
    </row>
    <row r="28" spans="1:7" x14ac:dyDescent="0.25">
      <c r="A28" s="33" t="s">
        <v>415</v>
      </c>
      <c r="B28" s="33" t="s">
        <v>430</v>
      </c>
      <c r="C28" s="171">
        <v>5.2</v>
      </c>
      <c r="D28" s="33" t="s">
        <v>44</v>
      </c>
      <c r="E28" s="38">
        <v>1994</v>
      </c>
      <c r="F28" s="37">
        <v>58743.169398907106</v>
      </c>
      <c r="G28" s="33" t="s">
        <v>421</v>
      </c>
    </row>
    <row r="29" spans="1:7" x14ac:dyDescent="0.25">
      <c r="A29" s="33" t="s">
        <v>415</v>
      </c>
      <c r="B29" s="33" t="s">
        <v>431</v>
      </c>
      <c r="C29" s="171">
        <v>4.2</v>
      </c>
      <c r="D29" s="33" t="s">
        <v>44</v>
      </c>
      <c r="E29" s="38">
        <v>1994</v>
      </c>
      <c r="F29" s="37">
        <v>32240.437158469947</v>
      </c>
      <c r="G29" s="33" t="s">
        <v>421</v>
      </c>
    </row>
    <row r="30" spans="1:7" x14ac:dyDescent="0.25">
      <c r="A30" s="33" t="s">
        <v>415</v>
      </c>
      <c r="B30" s="33" t="s">
        <v>432</v>
      </c>
      <c r="C30" s="171">
        <v>5.2</v>
      </c>
      <c r="D30" s="33" t="s">
        <v>44</v>
      </c>
      <c r="E30" s="38">
        <v>1994</v>
      </c>
      <c r="F30" s="37">
        <v>45901.639344262294</v>
      </c>
      <c r="G30" s="33" t="s">
        <v>135</v>
      </c>
    </row>
    <row r="31" spans="1:7" x14ac:dyDescent="0.25">
      <c r="A31" s="33" t="s">
        <v>415</v>
      </c>
      <c r="B31" s="33" t="s">
        <v>433</v>
      </c>
      <c r="C31" s="171" t="s">
        <v>6341</v>
      </c>
      <c r="D31" s="33" t="s">
        <v>110</v>
      </c>
      <c r="E31" s="38">
        <v>1994</v>
      </c>
      <c r="F31" s="37">
        <v>16284.153005464479</v>
      </c>
      <c r="G31" s="33" t="s">
        <v>434</v>
      </c>
    </row>
    <row r="32" spans="1:7" x14ac:dyDescent="0.25">
      <c r="A32" s="33" t="s">
        <v>415</v>
      </c>
      <c r="B32" s="33" t="s">
        <v>433</v>
      </c>
      <c r="C32" s="171" t="s">
        <v>435</v>
      </c>
      <c r="D32" s="33" t="s">
        <v>44</v>
      </c>
      <c r="E32" s="38">
        <v>1994</v>
      </c>
      <c r="F32" s="37">
        <v>25901.639344262294</v>
      </c>
      <c r="G32" s="33" t="s">
        <v>434</v>
      </c>
    </row>
    <row r="33" spans="1:7" x14ac:dyDescent="0.25">
      <c r="A33" s="33" t="s">
        <v>415</v>
      </c>
      <c r="B33" s="33" t="s">
        <v>433</v>
      </c>
      <c r="C33" s="171">
        <v>3.2</v>
      </c>
      <c r="D33" s="33" t="s">
        <v>44</v>
      </c>
      <c r="E33" s="38">
        <v>1994</v>
      </c>
      <c r="F33" s="37">
        <v>19344.262295081968</v>
      </c>
      <c r="G33" s="33" t="s">
        <v>434</v>
      </c>
    </row>
    <row r="34" spans="1:7" x14ac:dyDescent="0.25">
      <c r="A34" s="33" t="s">
        <v>436</v>
      </c>
      <c r="B34" s="33" t="s">
        <v>437</v>
      </c>
      <c r="C34" s="171">
        <v>2</v>
      </c>
      <c r="D34" s="33" t="s">
        <v>438</v>
      </c>
      <c r="E34" s="38">
        <v>1994</v>
      </c>
      <c r="F34" s="37">
        <v>15846.994535519127</v>
      </c>
      <c r="G34" s="33" t="s">
        <v>439</v>
      </c>
    </row>
    <row r="35" spans="1:7" x14ac:dyDescent="0.25">
      <c r="A35" s="33" t="s">
        <v>436</v>
      </c>
      <c r="B35" s="33" t="s">
        <v>437</v>
      </c>
      <c r="C35" s="171">
        <v>3</v>
      </c>
      <c r="D35" s="33" t="s">
        <v>438</v>
      </c>
      <c r="E35" s="38">
        <v>1994</v>
      </c>
      <c r="F35" s="37">
        <v>16393.442622950821</v>
      </c>
      <c r="G35" s="33" t="s">
        <v>439</v>
      </c>
    </row>
    <row r="36" spans="1:7" x14ac:dyDescent="0.25">
      <c r="A36" s="33" t="s">
        <v>436</v>
      </c>
      <c r="B36" s="33" t="s">
        <v>437</v>
      </c>
      <c r="C36" s="171" t="s">
        <v>6361</v>
      </c>
      <c r="D36" s="33" t="s">
        <v>438</v>
      </c>
      <c r="E36" s="38">
        <v>1994</v>
      </c>
      <c r="F36" s="37">
        <v>26229.508196721312</v>
      </c>
      <c r="G36" s="33" t="s">
        <v>439</v>
      </c>
    </row>
    <row r="37" spans="1:7" x14ac:dyDescent="0.25">
      <c r="A37" s="33" t="s">
        <v>436</v>
      </c>
      <c r="B37" s="33" t="s">
        <v>440</v>
      </c>
      <c r="C37" s="171">
        <v>1.6</v>
      </c>
      <c r="D37" s="33" t="s">
        <v>438</v>
      </c>
      <c r="E37" s="38">
        <v>1994</v>
      </c>
      <c r="F37" s="37">
        <v>12568.306010928962</v>
      </c>
      <c r="G37" s="33" t="s">
        <v>439</v>
      </c>
    </row>
    <row r="38" spans="1:7" x14ac:dyDescent="0.25">
      <c r="A38" s="33" t="s">
        <v>436</v>
      </c>
      <c r="B38" s="33" t="s">
        <v>440</v>
      </c>
      <c r="C38" s="171">
        <v>2</v>
      </c>
      <c r="D38" s="33" t="s">
        <v>438</v>
      </c>
      <c r="E38" s="38">
        <v>1994</v>
      </c>
      <c r="F38" s="37">
        <v>15300.546448087433</v>
      </c>
      <c r="G38" s="33" t="s">
        <v>439</v>
      </c>
    </row>
    <row r="39" spans="1:7" x14ac:dyDescent="0.25">
      <c r="A39" s="33" t="s">
        <v>436</v>
      </c>
      <c r="B39" s="33" t="s">
        <v>440</v>
      </c>
      <c r="C39" s="171">
        <v>2.5</v>
      </c>
      <c r="D39" s="33" t="s">
        <v>438</v>
      </c>
      <c r="E39" s="38">
        <v>1994</v>
      </c>
      <c r="F39" s="37">
        <v>21857.923497267759</v>
      </c>
      <c r="G39" s="33" t="s">
        <v>439</v>
      </c>
    </row>
    <row r="40" spans="1:7" x14ac:dyDescent="0.25">
      <c r="A40" s="33" t="s">
        <v>436</v>
      </c>
      <c r="B40" s="33" t="s">
        <v>440</v>
      </c>
      <c r="C40" s="171">
        <v>3</v>
      </c>
      <c r="D40" s="33" t="s">
        <v>438</v>
      </c>
      <c r="E40" s="38">
        <v>1994</v>
      </c>
      <c r="F40" s="37">
        <v>23497.267759562841</v>
      </c>
      <c r="G40" s="33" t="s">
        <v>439</v>
      </c>
    </row>
    <row r="41" spans="1:7" x14ac:dyDescent="0.25">
      <c r="A41" s="33" t="s">
        <v>436</v>
      </c>
      <c r="B41" s="33" t="s">
        <v>440</v>
      </c>
      <c r="C41" s="171" t="s">
        <v>6361</v>
      </c>
      <c r="D41" s="33" t="s">
        <v>438</v>
      </c>
      <c r="E41" s="38">
        <v>1994</v>
      </c>
      <c r="F41" s="37">
        <v>25136.612021857924</v>
      </c>
      <c r="G41" s="33" t="s">
        <v>439</v>
      </c>
    </row>
    <row r="42" spans="1:7" x14ac:dyDescent="0.25">
      <c r="A42" s="33" t="s">
        <v>436</v>
      </c>
      <c r="B42" s="33" t="s">
        <v>441</v>
      </c>
      <c r="C42" s="171">
        <v>2</v>
      </c>
      <c r="D42" s="33" t="s">
        <v>438</v>
      </c>
      <c r="E42" s="38">
        <v>1994</v>
      </c>
      <c r="F42" s="37">
        <v>25136.612021857924</v>
      </c>
      <c r="G42" s="33" t="s">
        <v>419</v>
      </c>
    </row>
    <row r="43" spans="1:7" x14ac:dyDescent="0.25">
      <c r="A43" s="33" t="s">
        <v>436</v>
      </c>
      <c r="B43" s="33" t="s">
        <v>441</v>
      </c>
      <c r="C43" s="171">
        <v>2.5</v>
      </c>
      <c r="D43" s="33" t="s">
        <v>438</v>
      </c>
      <c r="E43" s="38">
        <v>1994</v>
      </c>
      <c r="F43" s="37">
        <v>28961.748633879783</v>
      </c>
      <c r="G43" s="33" t="s">
        <v>419</v>
      </c>
    </row>
    <row r="44" spans="1:7" x14ac:dyDescent="0.25">
      <c r="A44" s="33" t="s">
        <v>436</v>
      </c>
      <c r="B44" s="33" t="s">
        <v>441</v>
      </c>
      <c r="C44" s="171">
        <v>3</v>
      </c>
      <c r="D44" s="33" t="s">
        <v>438</v>
      </c>
      <c r="E44" s="38">
        <v>1994</v>
      </c>
      <c r="F44" s="37">
        <v>30054.644808743171</v>
      </c>
      <c r="G44" s="33" t="s">
        <v>419</v>
      </c>
    </row>
    <row r="45" spans="1:7" x14ac:dyDescent="0.25">
      <c r="A45" s="33" t="s">
        <v>436</v>
      </c>
      <c r="B45" s="33" t="s">
        <v>441</v>
      </c>
      <c r="C45" s="171" t="s">
        <v>6361</v>
      </c>
      <c r="D45" s="33" t="s">
        <v>438</v>
      </c>
      <c r="E45" s="38">
        <v>1994</v>
      </c>
      <c r="F45" s="37">
        <v>33333.333333333336</v>
      </c>
      <c r="G45" s="33" t="s">
        <v>419</v>
      </c>
    </row>
    <row r="46" spans="1:7" x14ac:dyDescent="0.25">
      <c r="A46" s="33" t="s">
        <v>436</v>
      </c>
      <c r="B46" s="33" t="s">
        <v>442</v>
      </c>
      <c r="C46" s="171">
        <v>2</v>
      </c>
      <c r="D46" s="33" t="s">
        <v>438</v>
      </c>
      <c r="E46" s="38">
        <v>1994</v>
      </c>
      <c r="F46" s="37">
        <v>23387.978142076499</v>
      </c>
      <c r="G46" s="33" t="s">
        <v>419</v>
      </c>
    </row>
    <row r="47" spans="1:7" x14ac:dyDescent="0.25">
      <c r="A47" s="33" t="s">
        <v>436</v>
      </c>
      <c r="B47" s="33" t="s">
        <v>442</v>
      </c>
      <c r="C47" s="171">
        <v>2.5</v>
      </c>
      <c r="D47" s="33" t="s">
        <v>438</v>
      </c>
      <c r="E47" s="38">
        <v>1994</v>
      </c>
      <c r="F47" s="37">
        <v>25136.612021857924</v>
      </c>
      <c r="G47" s="33" t="s">
        <v>419</v>
      </c>
    </row>
    <row r="48" spans="1:7" x14ac:dyDescent="0.25">
      <c r="A48" s="33" t="s">
        <v>436</v>
      </c>
      <c r="B48" s="33" t="s">
        <v>442</v>
      </c>
      <c r="C48" s="171">
        <v>3</v>
      </c>
      <c r="D48" s="33" t="s">
        <v>438</v>
      </c>
      <c r="E48" s="38">
        <v>1994</v>
      </c>
      <c r="F48" s="37">
        <v>26775.956284153006</v>
      </c>
      <c r="G48" s="33" t="s">
        <v>419</v>
      </c>
    </row>
    <row r="49" spans="1:7" x14ac:dyDescent="0.25">
      <c r="A49" s="33" t="s">
        <v>436</v>
      </c>
      <c r="B49" s="33" t="s">
        <v>442</v>
      </c>
      <c r="C49" s="171" t="s">
        <v>6361</v>
      </c>
      <c r="D49" s="33" t="s">
        <v>438</v>
      </c>
      <c r="E49" s="38">
        <v>1994</v>
      </c>
      <c r="F49" s="37">
        <v>29836.065573770487</v>
      </c>
      <c r="G49" s="33" t="s">
        <v>419</v>
      </c>
    </row>
    <row r="50" spans="1:7" x14ac:dyDescent="0.25">
      <c r="A50" s="33" t="s">
        <v>436</v>
      </c>
      <c r="B50" s="33" t="s">
        <v>443</v>
      </c>
      <c r="C50" s="171">
        <v>2</v>
      </c>
      <c r="D50" s="33" t="s">
        <v>438</v>
      </c>
      <c r="E50" s="38">
        <v>1994</v>
      </c>
      <c r="F50" s="37">
        <v>17704.918032786885</v>
      </c>
      <c r="G50" s="33" t="s">
        <v>135</v>
      </c>
    </row>
    <row r="51" spans="1:7" x14ac:dyDescent="0.25">
      <c r="A51" s="33" t="s">
        <v>436</v>
      </c>
      <c r="B51" s="33" t="s">
        <v>443</v>
      </c>
      <c r="C51" s="171">
        <v>2.5</v>
      </c>
      <c r="D51" s="33" t="s">
        <v>438</v>
      </c>
      <c r="E51" s="38">
        <v>1994</v>
      </c>
      <c r="F51" s="37">
        <v>21311.475409836068</v>
      </c>
      <c r="G51" s="33" t="s">
        <v>135</v>
      </c>
    </row>
    <row r="52" spans="1:7" x14ac:dyDescent="0.25">
      <c r="A52" s="33" t="s">
        <v>436</v>
      </c>
      <c r="B52" s="33" t="s">
        <v>443</v>
      </c>
      <c r="C52" s="171">
        <v>3</v>
      </c>
      <c r="D52" s="33" t="s">
        <v>444</v>
      </c>
      <c r="E52" s="38">
        <v>1994</v>
      </c>
      <c r="F52" s="37">
        <v>24590.163934426229</v>
      </c>
      <c r="G52" s="33" t="s">
        <v>135</v>
      </c>
    </row>
    <row r="53" spans="1:7" x14ac:dyDescent="0.25">
      <c r="A53" s="33" t="s">
        <v>436</v>
      </c>
      <c r="B53" s="33" t="s">
        <v>443</v>
      </c>
      <c r="C53" s="171">
        <v>4</v>
      </c>
      <c r="D53" s="33" t="s">
        <v>438</v>
      </c>
      <c r="E53" s="38">
        <v>1994</v>
      </c>
      <c r="F53" s="37">
        <v>32786.885245901642</v>
      </c>
      <c r="G53" s="33" t="s">
        <v>135</v>
      </c>
    </row>
    <row r="54" spans="1:7" x14ac:dyDescent="0.25">
      <c r="A54" s="33" t="s">
        <v>436</v>
      </c>
      <c r="B54" s="33" t="s">
        <v>443</v>
      </c>
      <c r="C54" s="171">
        <v>4.8</v>
      </c>
      <c r="D54" s="33" t="s">
        <v>438</v>
      </c>
      <c r="E54" s="38">
        <v>1994</v>
      </c>
      <c r="F54" s="37">
        <v>36612.021857923501</v>
      </c>
      <c r="G54" s="33" t="s">
        <v>135</v>
      </c>
    </row>
    <row r="55" spans="1:7" x14ac:dyDescent="0.25">
      <c r="A55" s="33" t="s">
        <v>436</v>
      </c>
      <c r="B55" s="33" t="s">
        <v>445</v>
      </c>
      <c r="C55" s="171" t="s">
        <v>6361</v>
      </c>
      <c r="D55" s="33" t="s">
        <v>438</v>
      </c>
      <c r="E55" s="38">
        <v>1994</v>
      </c>
      <c r="F55" s="37">
        <v>29508.196721311477</v>
      </c>
      <c r="G55" s="33" t="s">
        <v>423</v>
      </c>
    </row>
    <row r="56" spans="1:7" x14ac:dyDescent="0.25">
      <c r="A56" s="33" t="s">
        <v>436</v>
      </c>
      <c r="B56" s="33" t="s">
        <v>445</v>
      </c>
      <c r="C56" s="171" t="s">
        <v>6414</v>
      </c>
      <c r="D56" s="33" t="s">
        <v>438</v>
      </c>
      <c r="E56" s="38">
        <v>1994</v>
      </c>
      <c r="F56" s="37">
        <v>44808.743169398906</v>
      </c>
      <c r="G56" s="33" t="s">
        <v>423</v>
      </c>
    </row>
    <row r="57" spans="1:7" x14ac:dyDescent="0.25">
      <c r="A57" s="33" t="s">
        <v>436</v>
      </c>
      <c r="B57" s="33" t="s">
        <v>446</v>
      </c>
      <c r="C57" s="171">
        <v>3</v>
      </c>
      <c r="D57" s="33" t="s">
        <v>438</v>
      </c>
      <c r="E57" s="38">
        <v>1994</v>
      </c>
      <c r="F57" s="37">
        <v>33879.78142076503</v>
      </c>
      <c r="G57" s="33" t="s">
        <v>419</v>
      </c>
    </row>
    <row r="58" spans="1:7" x14ac:dyDescent="0.25">
      <c r="A58" s="33" t="s">
        <v>436</v>
      </c>
      <c r="B58" s="33" t="s">
        <v>446</v>
      </c>
      <c r="C58" s="171">
        <v>4.8</v>
      </c>
      <c r="D58" s="33" t="s">
        <v>438</v>
      </c>
      <c r="E58" s="38">
        <v>1994</v>
      </c>
      <c r="F58" s="37">
        <v>33879.78142076503</v>
      </c>
      <c r="G58" s="33" t="s">
        <v>419</v>
      </c>
    </row>
    <row r="59" spans="1:7" x14ac:dyDescent="0.25">
      <c r="A59" s="33" t="s">
        <v>436</v>
      </c>
      <c r="B59" s="33" t="s">
        <v>447</v>
      </c>
      <c r="C59" s="171">
        <v>3</v>
      </c>
      <c r="D59" s="33" t="s">
        <v>438</v>
      </c>
      <c r="E59" s="38">
        <v>1994</v>
      </c>
      <c r="F59" s="37">
        <v>32240.437158469947</v>
      </c>
      <c r="G59" s="33" t="s">
        <v>421</v>
      </c>
    </row>
    <row r="60" spans="1:7" x14ac:dyDescent="0.25">
      <c r="A60" s="33" t="s">
        <v>436</v>
      </c>
      <c r="B60" s="33" t="s">
        <v>447</v>
      </c>
      <c r="C60" s="171">
        <v>4.8</v>
      </c>
      <c r="D60" s="33" t="s">
        <v>438</v>
      </c>
      <c r="E60" s="38">
        <v>1994</v>
      </c>
      <c r="F60" s="37">
        <v>32240.437158469947</v>
      </c>
      <c r="G60" s="33" t="s">
        <v>421</v>
      </c>
    </row>
    <row r="61" spans="1:7" x14ac:dyDescent="0.25">
      <c r="A61" s="33" t="s">
        <v>436</v>
      </c>
      <c r="B61" s="33" t="s">
        <v>448</v>
      </c>
      <c r="C61" s="171">
        <v>3</v>
      </c>
      <c r="D61" s="33" t="s">
        <v>438</v>
      </c>
      <c r="E61" s="38">
        <v>1994</v>
      </c>
      <c r="F61" s="37">
        <v>32786.885245901642</v>
      </c>
      <c r="G61" s="33" t="s">
        <v>135</v>
      </c>
    </row>
    <row r="62" spans="1:7" x14ac:dyDescent="0.25">
      <c r="A62" s="33" t="s">
        <v>436</v>
      </c>
      <c r="B62" s="33" t="s">
        <v>448</v>
      </c>
      <c r="C62" s="171" t="s">
        <v>6361</v>
      </c>
      <c r="D62" s="33" t="s">
        <v>438</v>
      </c>
      <c r="E62" s="38">
        <v>1994</v>
      </c>
      <c r="F62" s="37">
        <v>39344.262295081971</v>
      </c>
      <c r="G62" s="33" t="s">
        <v>135</v>
      </c>
    </row>
    <row r="63" spans="1:7" x14ac:dyDescent="0.25">
      <c r="A63" s="33" t="s">
        <v>436</v>
      </c>
      <c r="B63" s="33" t="s">
        <v>448</v>
      </c>
      <c r="C63" s="171" t="s">
        <v>6414</v>
      </c>
      <c r="D63" s="33" t="s">
        <v>438</v>
      </c>
      <c r="E63" s="38">
        <v>1994</v>
      </c>
      <c r="F63" s="37">
        <v>49726.775956284153</v>
      </c>
      <c r="G63" s="33" t="s">
        <v>135</v>
      </c>
    </row>
    <row r="64" spans="1:7" x14ac:dyDescent="0.25">
      <c r="A64" s="33" t="s">
        <v>436</v>
      </c>
      <c r="B64" s="33" t="s">
        <v>448</v>
      </c>
      <c r="C64" s="171" t="s">
        <v>6426</v>
      </c>
      <c r="D64" s="33" t="s">
        <v>438</v>
      </c>
      <c r="E64" s="38">
        <v>1994</v>
      </c>
      <c r="F64" s="37">
        <v>76502.732240437166</v>
      </c>
      <c r="G64" s="33" t="s">
        <v>135</v>
      </c>
    </row>
    <row r="65" spans="1:7" x14ac:dyDescent="0.25">
      <c r="A65" s="33" t="s">
        <v>436</v>
      </c>
      <c r="B65" s="33" t="s">
        <v>449</v>
      </c>
      <c r="C65" s="171">
        <v>4</v>
      </c>
      <c r="D65" s="33" t="s">
        <v>438</v>
      </c>
      <c r="E65" s="38">
        <v>1994</v>
      </c>
      <c r="F65" s="37">
        <v>37704.918032786889</v>
      </c>
      <c r="G65" s="33" t="s">
        <v>135</v>
      </c>
    </row>
    <row r="66" spans="1:7" x14ac:dyDescent="0.25">
      <c r="A66" s="33" t="s">
        <v>436</v>
      </c>
      <c r="B66" s="33" t="s">
        <v>450</v>
      </c>
      <c r="C66" s="171">
        <v>4</v>
      </c>
      <c r="D66" s="33" t="s">
        <v>438</v>
      </c>
      <c r="E66" s="38">
        <v>1994</v>
      </c>
      <c r="F66" s="37">
        <v>37704.918032786889</v>
      </c>
      <c r="G66" s="33" t="s">
        <v>419</v>
      </c>
    </row>
    <row r="67" spans="1:7" x14ac:dyDescent="0.25">
      <c r="A67" s="33" t="s">
        <v>436</v>
      </c>
      <c r="B67" s="33" t="s">
        <v>451</v>
      </c>
      <c r="C67" s="171">
        <v>4</v>
      </c>
      <c r="D67" s="33" t="s">
        <v>438</v>
      </c>
      <c r="E67" s="38">
        <v>1994</v>
      </c>
      <c r="F67" s="37">
        <v>37704.918032786889</v>
      </c>
      <c r="G67" s="33" t="s">
        <v>421</v>
      </c>
    </row>
    <row r="68" spans="1:7" x14ac:dyDescent="0.25">
      <c r="A68" s="33" t="s">
        <v>436</v>
      </c>
      <c r="B68" s="33" t="s">
        <v>452</v>
      </c>
      <c r="C68" s="171">
        <v>5</v>
      </c>
      <c r="D68" s="33" t="s">
        <v>438</v>
      </c>
      <c r="E68" s="38">
        <v>1994</v>
      </c>
      <c r="F68" s="37">
        <v>48633.879781420765</v>
      </c>
      <c r="G68" s="33" t="s">
        <v>135</v>
      </c>
    </row>
    <row r="69" spans="1:7" x14ac:dyDescent="0.25">
      <c r="A69" s="33" t="s">
        <v>436</v>
      </c>
      <c r="B69" s="33" t="s">
        <v>453</v>
      </c>
      <c r="C69" s="171">
        <v>5</v>
      </c>
      <c r="D69" s="33" t="s">
        <v>438</v>
      </c>
      <c r="E69" s="38">
        <v>1994</v>
      </c>
      <c r="F69" s="37">
        <v>63387.978142076507</v>
      </c>
      <c r="G69" s="33" t="s">
        <v>419</v>
      </c>
    </row>
    <row r="70" spans="1:7" x14ac:dyDescent="0.25">
      <c r="A70" s="33" t="s">
        <v>436</v>
      </c>
      <c r="B70" s="33" t="s">
        <v>454</v>
      </c>
      <c r="C70" s="171">
        <v>5</v>
      </c>
      <c r="D70" s="33" t="s">
        <v>438</v>
      </c>
      <c r="E70" s="38">
        <v>1994</v>
      </c>
      <c r="F70" s="37">
        <v>60218.579234972683</v>
      </c>
      <c r="G70" s="33" t="s">
        <v>421</v>
      </c>
    </row>
    <row r="71" spans="1:7" x14ac:dyDescent="0.25">
      <c r="A71" s="33" t="s">
        <v>436</v>
      </c>
      <c r="B71" s="33" t="s">
        <v>455</v>
      </c>
      <c r="C71" s="171">
        <v>2.5</v>
      </c>
      <c r="D71" s="33" t="s">
        <v>44</v>
      </c>
      <c r="E71" s="38">
        <v>1994</v>
      </c>
      <c r="F71" s="37">
        <v>17814.207650273223</v>
      </c>
      <c r="G71" s="33" t="s">
        <v>147</v>
      </c>
    </row>
    <row r="72" spans="1:7" x14ac:dyDescent="0.25">
      <c r="A72" s="33" t="s">
        <v>436</v>
      </c>
      <c r="B72" s="33" t="s">
        <v>455</v>
      </c>
      <c r="C72" s="171">
        <v>3</v>
      </c>
      <c r="D72" s="33" t="s">
        <v>44</v>
      </c>
      <c r="E72" s="38">
        <v>1994</v>
      </c>
      <c r="F72" s="37">
        <v>17814.207650273223</v>
      </c>
      <c r="G72" s="33" t="s">
        <v>147</v>
      </c>
    </row>
    <row r="73" spans="1:7" x14ac:dyDescent="0.25">
      <c r="A73" s="33" t="s">
        <v>436</v>
      </c>
      <c r="B73" s="33" t="s">
        <v>456</v>
      </c>
      <c r="C73" s="171">
        <v>3</v>
      </c>
      <c r="D73" s="33" t="s">
        <v>44</v>
      </c>
      <c r="E73" s="38">
        <v>1994</v>
      </c>
      <c r="F73" s="37">
        <v>26775.956284153006</v>
      </c>
      <c r="G73" s="33" t="s">
        <v>147</v>
      </c>
    </row>
    <row r="74" spans="1:7" x14ac:dyDescent="0.25">
      <c r="A74" s="33" t="s">
        <v>436</v>
      </c>
      <c r="B74" s="33" t="s">
        <v>456</v>
      </c>
      <c r="C74" s="171">
        <v>4.8</v>
      </c>
      <c r="D74" s="33" t="s">
        <v>44</v>
      </c>
      <c r="E74" s="38">
        <v>1994</v>
      </c>
      <c r="F74" s="37">
        <v>26775.956284153006</v>
      </c>
      <c r="G74" s="33" t="s">
        <v>147</v>
      </c>
    </row>
    <row r="75" spans="1:7" x14ac:dyDescent="0.25">
      <c r="A75" s="33" t="s">
        <v>436</v>
      </c>
      <c r="B75" s="33" t="s">
        <v>457</v>
      </c>
      <c r="C75" s="171" t="s">
        <v>6414</v>
      </c>
      <c r="D75" s="33" t="s">
        <v>44</v>
      </c>
      <c r="E75" s="38">
        <v>1994</v>
      </c>
      <c r="F75" s="37">
        <v>31147.540983606559</v>
      </c>
      <c r="G75" s="33" t="s">
        <v>147</v>
      </c>
    </row>
    <row r="76" spans="1:7" x14ac:dyDescent="0.25">
      <c r="A76" s="33" t="s">
        <v>436</v>
      </c>
      <c r="B76" s="33" t="s">
        <v>458</v>
      </c>
      <c r="C76" s="171" t="s">
        <v>6361</v>
      </c>
      <c r="D76" s="33" t="s">
        <v>44</v>
      </c>
      <c r="E76" s="38">
        <v>1994</v>
      </c>
      <c r="F76" s="37">
        <v>39890.710382513666</v>
      </c>
      <c r="G76" s="33" t="s">
        <v>423</v>
      </c>
    </row>
    <row r="77" spans="1:7" x14ac:dyDescent="0.25">
      <c r="A77" s="33" t="s">
        <v>436</v>
      </c>
      <c r="B77" s="33" t="s">
        <v>458</v>
      </c>
      <c r="C77" s="171" t="s">
        <v>6414</v>
      </c>
      <c r="D77" s="33" t="s">
        <v>44</v>
      </c>
      <c r="E77" s="38">
        <v>1994</v>
      </c>
      <c r="F77" s="37">
        <v>39890.710382513666</v>
      </c>
      <c r="G77" s="33" t="s">
        <v>423</v>
      </c>
    </row>
    <row r="78" spans="1:7" x14ac:dyDescent="0.25">
      <c r="A78" s="33" t="s">
        <v>436</v>
      </c>
      <c r="B78" s="33" t="s">
        <v>459</v>
      </c>
      <c r="C78" s="171" t="s">
        <v>6414</v>
      </c>
      <c r="D78" s="33" t="s">
        <v>44</v>
      </c>
      <c r="E78" s="38">
        <v>1994</v>
      </c>
      <c r="F78" s="37">
        <v>55191.256830601094</v>
      </c>
      <c r="G78" s="33" t="s">
        <v>423</v>
      </c>
    </row>
    <row r="79" spans="1:7" x14ac:dyDescent="0.25">
      <c r="A79" s="33" t="s">
        <v>436</v>
      </c>
      <c r="B79" s="33" t="s">
        <v>460</v>
      </c>
      <c r="C79" s="171">
        <v>2.5</v>
      </c>
      <c r="D79" s="33" t="s">
        <v>438</v>
      </c>
      <c r="E79" s="38">
        <v>1994</v>
      </c>
      <c r="F79" s="37">
        <v>19125.683060109292</v>
      </c>
      <c r="G79" s="33" t="s">
        <v>419</v>
      </c>
    </row>
    <row r="80" spans="1:7" x14ac:dyDescent="0.25">
      <c r="A80" s="33" t="s">
        <v>436</v>
      </c>
      <c r="B80" s="33" t="s">
        <v>460</v>
      </c>
      <c r="C80" s="171">
        <v>3</v>
      </c>
      <c r="D80" s="33" t="s">
        <v>438</v>
      </c>
      <c r="E80" s="38">
        <v>1994</v>
      </c>
      <c r="F80" s="37">
        <v>22404.371584699453</v>
      </c>
      <c r="G80" s="33" t="s">
        <v>419</v>
      </c>
    </row>
    <row r="81" spans="1:7" x14ac:dyDescent="0.25">
      <c r="A81" s="33" t="s">
        <v>436</v>
      </c>
      <c r="B81" s="33" t="s">
        <v>460</v>
      </c>
      <c r="C81" s="171" t="s">
        <v>6361</v>
      </c>
      <c r="D81" s="33" t="s">
        <v>438</v>
      </c>
      <c r="E81" s="38">
        <v>1994</v>
      </c>
      <c r="F81" s="37">
        <v>26229.508196721312</v>
      </c>
      <c r="G81" s="33" t="s">
        <v>419</v>
      </c>
    </row>
    <row r="82" spans="1:7" x14ac:dyDescent="0.25">
      <c r="A82" s="33" t="s">
        <v>461</v>
      </c>
      <c r="B82" s="33" t="s">
        <v>462</v>
      </c>
      <c r="C82" s="171">
        <v>1.6</v>
      </c>
      <c r="D82" s="33" t="s">
        <v>110</v>
      </c>
      <c r="E82" s="38">
        <v>1994</v>
      </c>
      <c r="F82" s="37">
        <v>3934.4262295081962</v>
      </c>
      <c r="G82" s="33" t="s">
        <v>135</v>
      </c>
    </row>
    <row r="83" spans="1:7" x14ac:dyDescent="0.25">
      <c r="A83" s="33" t="s">
        <v>463</v>
      </c>
      <c r="B83" s="33" t="s">
        <v>465</v>
      </c>
      <c r="C83" s="171">
        <v>5.3</v>
      </c>
      <c r="D83" s="33" t="s">
        <v>44</v>
      </c>
      <c r="E83" s="38">
        <v>1994</v>
      </c>
      <c r="F83" s="37">
        <v>18032.786885245903</v>
      </c>
      <c r="G83" s="33" t="s">
        <v>466</v>
      </c>
    </row>
    <row r="84" spans="1:7" x14ac:dyDescent="0.25">
      <c r="A84" s="33" t="s">
        <v>463</v>
      </c>
      <c r="B84" s="33" t="s">
        <v>464</v>
      </c>
      <c r="C84" s="171">
        <v>1.4</v>
      </c>
      <c r="D84" s="33" t="s">
        <v>110</v>
      </c>
      <c r="E84" s="38">
        <v>1994</v>
      </c>
      <c r="F84" s="37">
        <v>4480.8743169398904</v>
      </c>
      <c r="G84" s="33" t="s">
        <v>186</v>
      </c>
    </row>
    <row r="85" spans="1:7" x14ac:dyDescent="0.25">
      <c r="A85" s="33" t="s">
        <v>463</v>
      </c>
      <c r="B85" s="33" t="s">
        <v>467</v>
      </c>
      <c r="C85" s="171">
        <v>5.3</v>
      </c>
      <c r="D85" s="33" t="s">
        <v>44</v>
      </c>
      <c r="E85" s="38">
        <v>1994</v>
      </c>
      <c r="F85" s="37">
        <v>19672.131147540986</v>
      </c>
      <c r="G85" s="33" t="s">
        <v>468</v>
      </c>
    </row>
    <row r="86" spans="1:7" x14ac:dyDescent="0.25">
      <c r="A86" s="33" t="s">
        <v>463</v>
      </c>
      <c r="B86" s="33" t="s">
        <v>467</v>
      </c>
      <c r="C86" s="171">
        <v>6</v>
      </c>
      <c r="D86" s="33" t="s">
        <v>44</v>
      </c>
      <c r="E86" s="38">
        <v>1994</v>
      </c>
      <c r="F86" s="37">
        <v>20218.57923497268</v>
      </c>
      <c r="G86" s="33" t="s">
        <v>468</v>
      </c>
    </row>
    <row r="87" spans="1:7" x14ac:dyDescent="0.25">
      <c r="A87" s="33" t="s">
        <v>463</v>
      </c>
      <c r="B87" s="33" t="s">
        <v>469</v>
      </c>
      <c r="C87" s="171">
        <v>5.3</v>
      </c>
      <c r="D87" s="33" t="s">
        <v>444</v>
      </c>
      <c r="E87" s="38">
        <v>1994</v>
      </c>
      <c r="F87" s="37">
        <v>16612.021857923497</v>
      </c>
      <c r="G87" s="33" t="s">
        <v>147</v>
      </c>
    </row>
    <row r="88" spans="1:7" x14ac:dyDescent="0.25">
      <c r="A88" s="33" t="s">
        <v>463</v>
      </c>
      <c r="B88" s="33" t="s">
        <v>470</v>
      </c>
      <c r="C88" s="171">
        <v>5.3</v>
      </c>
      <c r="D88" s="33" t="s">
        <v>444</v>
      </c>
      <c r="E88" s="38">
        <v>1994</v>
      </c>
      <c r="F88" s="37">
        <v>17759.562841530056</v>
      </c>
      <c r="G88" s="33" t="s">
        <v>147</v>
      </c>
    </row>
    <row r="89" spans="1:7" x14ac:dyDescent="0.25">
      <c r="A89" s="33" t="s">
        <v>463</v>
      </c>
      <c r="B89" s="33" t="s">
        <v>472</v>
      </c>
      <c r="C89" s="171">
        <v>5.3</v>
      </c>
      <c r="D89" s="33" t="s">
        <v>444</v>
      </c>
      <c r="E89" s="38">
        <v>1994</v>
      </c>
      <c r="F89" s="37">
        <v>22349.726775956282</v>
      </c>
      <c r="G89" s="33" t="s">
        <v>147</v>
      </c>
    </row>
    <row r="90" spans="1:7" x14ac:dyDescent="0.25">
      <c r="A90" s="33" t="s">
        <v>463</v>
      </c>
      <c r="B90" s="33" t="s">
        <v>471</v>
      </c>
      <c r="C90" s="171">
        <v>5.3</v>
      </c>
      <c r="D90" s="33" t="s">
        <v>444</v>
      </c>
      <c r="E90" s="38">
        <v>1994</v>
      </c>
      <c r="F90" s="37">
        <v>19289.617486338797</v>
      </c>
      <c r="G90" s="33" t="s">
        <v>147</v>
      </c>
    </row>
    <row r="91" spans="1:7" x14ac:dyDescent="0.25">
      <c r="A91" s="33" t="s">
        <v>86</v>
      </c>
      <c r="B91" s="33" t="s">
        <v>473</v>
      </c>
      <c r="C91" s="171">
        <v>1.5</v>
      </c>
      <c r="D91" s="33" t="s">
        <v>110</v>
      </c>
      <c r="E91" s="38">
        <v>1994</v>
      </c>
      <c r="F91" s="37">
        <v>5683.0601092896177</v>
      </c>
      <c r="G91" s="33" t="s">
        <v>186</v>
      </c>
    </row>
    <row r="92" spans="1:7" x14ac:dyDescent="0.25">
      <c r="A92" s="33" t="s">
        <v>86</v>
      </c>
      <c r="B92" s="33" t="s">
        <v>474</v>
      </c>
      <c r="C92" s="171">
        <v>1.5</v>
      </c>
      <c r="D92" s="33" t="s">
        <v>110</v>
      </c>
      <c r="E92" s="38">
        <v>1994</v>
      </c>
      <c r="F92" s="37">
        <v>5573.7704918032778</v>
      </c>
      <c r="G92" s="33" t="s">
        <v>186</v>
      </c>
    </row>
    <row r="93" spans="1:7" x14ac:dyDescent="0.25">
      <c r="A93" s="33" t="s">
        <v>86</v>
      </c>
      <c r="B93" s="33" t="s">
        <v>475</v>
      </c>
      <c r="C93" s="171">
        <v>1.5</v>
      </c>
      <c r="D93" s="33" t="s">
        <v>44</v>
      </c>
      <c r="E93" s="38">
        <v>1994</v>
      </c>
      <c r="F93" s="37">
        <v>6994.5355191256822</v>
      </c>
      <c r="G93" s="33" t="s">
        <v>147</v>
      </c>
    </row>
    <row r="94" spans="1:7" customFormat="1" x14ac:dyDescent="0.25">
      <c r="A94" s="54" t="s">
        <v>86</v>
      </c>
      <c r="B94" s="54" t="s">
        <v>6729</v>
      </c>
      <c r="C94" s="252" t="s">
        <v>6727</v>
      </c>
      <c r="D94" s="336" t="s">
        <v>426</v>
      </c>
      <c r="E94" s="64">
        <v>1994</v>
      </c>
      <c r="F94" s="564">
        <v>19535</v>
      </c>
      <c r="G94" s="563" t="s">
        <v>5340</v>
      </c>
    </row>
    <row r="95" spans="1:7" customFormat="1" x14ac:dyDescent="0.25">
      <c r="A95" s="54" t="s">
        <v>86</v>
      </c>
      <c r="B95" s="54" t="s">
        <v>6728</v>
      </c>
      <c r="C95" s="252" t="s">
        <v>6727</v>
      </c>
      <c r="D95" s="336" t="s">
        <v>426</v>
      </c>
      <c r="E95" s="64">
        <v>1994</v>
      </c>
      <c r="F95" s="76">
        <v>22400</v>
      </c>
      <c r="G95" s="563" t="s">
        <v>5340</v>
      </c>
    </row>
    <row r="96" spans="1:7" x14ac:dyDescent="0.25">
      <c r="A96" s="33" t="s">
        <v>476</v>
      </c>
      <c r="B96" s="33" t="s">
        <v>477</v>
      </c>
      <c r="C96" s="171">
        <v>4.5999999999999996</v>
      </c>
      <c r="D96" s="33" t="s">
        <v>438</v>
      </c>
      <c r="E96" s="38">
        <v>1994</v>
      </c>
      <c r="F96" s="37">
        <v>8743.1693989071046</v>
      </c>
      <c r="G96" s="33" t="s">
        <v>135</v>
      </c>
    </row>
    <row r="97" spans="1:7" x14ac:dyDescent="0.25">
      <c r="A97" s="33" t="s">
        <v>476</v>
      </c>
      <c r="B97" s="33" t="s">
        <v>478</v>
      </c>
      <c r="C97" s="171">
        <v>3.5</v>
      </c>
      <c r="D97" s="33" t="s">
        <v>114</v>
      </c>
      <c r="E97" s="38">
        <v>1994</v>
      </c>
      <c r="F97" s="37">
        <v>10819.672131147541</v>
      </c>
      <c r="G97" s="33" t="s">
        <v>147</v>
      </c>
    </row>
    <row r="98" spans="1:7" x14ac:dyDescent="0.25">
      <c r="A98" s="33" t="s">
        <v>476</v>
      </c>
      <c r="B98" s="33" t="s">
        <v>479</v>
      </c>
      <c r="C98" s="171">
        <v>3</v>
      </c>
      <c r="D98" s="33" t="s">
        <v>44</v>
      </c>
      <c r="E98" s="38">
        <v>1994</v>
      </c>
      <c r="F98" s="37">
        <v>8743.1693989071046</v>
      </c>
      <c r="G98" s="33" t="s">
        <v>147</v>
      </c>
    </row>
    <row r="99" spans="1:7" x14ac:dyDescent="0.25">
      <c r="A99" s="33" t="s">
        <v>476</v>
      </c>
      <c r="B99" s="33" t="s">
        <v>480</v>
      </c>
      <c r="C99" s="171">
        <v>5.4</v>
      </c>
      <c r="D99" s="33" t="s">
        <v>44</v>
      </c>
      <c r="E99" s="38">
        <v>1994</v>
      </c>
      <c r="F99" s="37">
        <v>13005.464480874318</v>
      </c>
      <c r="G99" s="33" t="s">
        <v>147</v>
      </c>
    </row>
    <row r="100" spans="1:7" x14ac:dyDescent="0.25">
      <c r="A100" s="33" t="s">
        <v>476</v>
      </c>
      <c r="B100" s="33" t="s">
        <v>481</v>
      </c>
      <c r="C100" s="171">
        <v>5.4</v>
      </c>
      <c r="D100" s="33" t="s">
        <v>44</v>
      </c>
      <c r="E100" s="38">
        <v>1994</v>
      </c>
      <c r="F100" s="37">
        <v>19125.683060109292</v>
      </c>
      <c r="G100" s="33" t="s">
        <v>468</v>
      </c>
    </row>
    <row r="101" spans="1:7" x14ac:dyDescent="0.25">
      <c r="A101" s="33" t="s">
        <v>476</v>
      </c>
      <c r="B101" s="33" t="s">
        <v>482</v>
      </c>
      <c r="C101" s="171">
        <v>4</v>
      </c>
      <c r="D101" s="33" t="s">
        <v>44</v>
      </c>
      <c r="E101" s="38">
        <v>1994</v>
      </c>
      <c r="F101" s="37">
        <v>10819.672131147541</v>
      </c>
      <c r="G101" s="33" t="s">
        <v>147</v>
      </c>
    </row>
    <row r="102" spans="1:7" x14ac:dyDescent="0.25">
      <c r="A102" s="33" t="s">
        <v>476</v>
      </c>
      <c r="B102" s="33" t="s">
        <v>482</v>
      </c>
      <c r="C102" s="171">
        <v>4</v>
      </c>
      <c r="D102" s="33" t="s">
        <v>44</v>
      </c>
      <c r="E102" s="38">
        <v>1994</v>
      </c>
      <c r="F102" s="37">
        <v>10819.672131147541</v>
      </c>
      <c r="G102" s="33" t="s">
        <v>466</v>
      </c>
    </row>
    <row r="103" spans="1:7" x14ac:dyDescent="0.25">
      <c r="A103" s="33" t="s">
        <v>476</v>
      </c>
      <c r="B103" s="33" t="s">
        <v>483</v>
      </c>
      <c r="C103" s="171">
        <v>4.5999999999999996</v>
      </c>
      <c r="D103" s="33" t="s">
        <v>444</v>
      </c>
      <c r="E103" s="38">
        <v>1994</v>
      </c>
      <c r="F103" s="37">
        <v>9289.6174863387987</v>
      </c>
      <c r="G103" s="33" t="s">
        <v>484</v>
      </c>
    </row>
    <row r="104" spans="1:7" x14ac:dyDescent="0.25">
      <c r="A104" s="33" t="s">
        <v>476</v>
      </c>
      <c r="B104" s="33" t="s">
        <v>483</v>
      </c>
      <c r="C104" s="171">
        <v>5.4</v>
      </c>
      <c r="D104" s="33" t="s">
        <v>444</v>
      </c>
      <c r="E104" s="38">
        <v>1994</v>
      </c>
      <c r="F104" s="37">
        <v>9289.6174863387987</v>
      </c>
      <c r="G104" s="33" t="s">
        <v>466</v>
      </c>
    </row>
    <row r="105" spans="1:7" x14ac:dyDescent="0.25">
      <c r="A105" s="33" t="s">
        <v>476</v>
      </c>
      <c r="B105" s="33" t="s">
        <v>485</v>
      </c>
      <c r="C105" s="171">
        <v>1.2</v>
      </c>
      <c r="D105" s="33" t="s">
        <v>110</v>
      </c>
      <c r="E105" s="38">
        <v>1994</v>
      </c>
      <c r="F105" s="37">
        <v>5901.6393442622957</v>
      </c>
      <c r="G105" s="33" t="s">
        <v>186</v>
      </c>
    </row>
    <row r="106" spans="1:7" x14ac:dyDescent="0.25">
      <c r="A106" s="33" t="s">
        <v>476</v>
      </c>
      <c r="B106" s="33" t="s">
        <v>485</v>
      </c>
      <c r="C106" s="171">
        <v>1.4</v>
      </c>
      <c r="D106" s="33" t="s">
        <v>110</v>
      </c>
      <c r="E106" s="38">
        <v>1994</v>
      </c>
      <c r="F106" s="37">
        <v>5901.6393442622957</v>
      </c>
      <c r="G106" s="33" t="s">
        <v>186</v>
      </c>
    </row>
    <row r="107" spans="1:7" x14ac:dyDescent="0.25">
      <c r="A107" s="33" t="s">
        <v>476</v>
      </c>
      <c r="B107" s="33" t="s">
        <v>486</v>
      </c>
      <c r="C107" s="171">
        <v>3.5</v>
      </c>
      <c r="D107" s="33" t="s">
        <v>114</v>
      </c>
      <c r="E107" s="38">
        <v>1994</v>
      </c>
      <c r="F107" s="37">
        <v>12568.306010928962</v>
      </c>
      <c r="G107" s="33" t="s">
        <v>487</v>
      </c>
    </row>
    <row r="108" spans="1:7" x14ac:dyDescent="0.25">
      <c r="A108" s="54" t="s">
        <v>71</v>
      </c>
      <c r="B108" s="54" t="s">
        <v>73</v>
      </c>
      <c r="C108" s="252" t="s">
        <v>1983</v>
      </c>
      <c r="D108" s="54" t="s">
        <v>110</v>
      </c>
      <c r="E108" s="60">
        <v>1994</v>
      </c>
      <c r="F108" s="87">
        <v>11748</v>
      </c>
      <c r="G108" s="54" t="s">
        <v>6195</v>
      </c>
    </row>
    <row r="109" spans="1:7" x14ac:dyDescent="0.25">
      <c r="A109" s="54" t="s">
        <v>87</v>
      </c>
      <c r="B109" s="54" t="s">
        <v>2959</v>
      </c>
      <c r="C109" s="252">
        <v>2.4</v>
      </c>
      <c r="D109" s="54" t="s">
        <v>120</v>
      </c>
      <c r="E109" s="60">
        <v>1994</v>
      </c>
      <c r="F109" s="128">
        <v>5072</v>
      </c>
      <c r="G109" s="54" t="s">
        <v>2958</v>
      </c>
    </row>
    <row r="110" spans="1:7" x14ac:dyDescent="0.25">
      <c r="A110" s="54" t="s">
        <v>87</v>
      </c>
      <c r="B110" s="54" t="s">
        <v>2959</v>
      </c>
      <c r="C110" s="252">
        <v>2.5</v>
      </c>
      <c r="D110" s="54" t="s">
        <v>120</v>
      </c>
      <c r="E110" s="60">
        <v>1994</v>
      </c>
      <c r="F110" s="128">
        <v>5342</v>
      </c>
      <c r="G110" s="54" t="s">
        <v>2958</v>
      </c>
    </row>
    <row r="111" spans="1:7" x14ac:dyDescent="0.25">
      <c r="A111" s="33" t="s">
        <v>1916</v>
      </c>
      <c r="B111" s="38" t="s">
        <v>1715</v>
      </c>
      <c r="C111" s="171" t="s">
        <v>158</v>
      </c>
      <c r="D111" s="35" t="s">
        <v>44</v>
      </c>
      <c r="E111" s="38">
        <v>1994</v>
      </c>
      <c r="F111" s="47">
        <v>23655</v>
      </c>
      <c r="G111" s="33" t="s">
        <v>147</v>
      </c>
    </row>
    <row r="112" spans="1:7" x14ac:dyDescent="0.25">
      <c r="A112" s="216" t="s">
        <v>85</v>
      </c>
      <c r="B112" s="216" t="s">
        <v>3263</v>
      </c>
      <c r="C112" s="437" t="s">
        <v>1981</v>
      </c>
      <c r="D112" s="216"/>
      <c r="E112" s="436">
        <v>1994</v>
      </c>
      <c r="F112" s="217">
        <v>40370</v>
      </c>
      <c r="G112" s="216" t="s">
        <v>3773</v>
      </c>
    </row>
    <row r="113" spans="1:7" x14ac:dyDescent="0.25">
      <c r="A113" s="216" t="s">
        <v>85</v>
      </c>
      <c r="B113" s="216" t="s">
        <v>3265</v>
      </c>
      <c r="C113" s="437" t="s">
        <v>2845</v>
      </c>
      <c r="D113" s="216"/>
      <c r="E113" s="436">
        <v>1994</v>
      </c>
      <c r="F113" s="217">
        <v>51670</v>
      </c>
      <c r="G113" s="216" t="s">
        <v>3773</v>
      </c>
    </row>
    <row r="114" spans="1:7" x14ac:dyDescent="0.25">
      <c r="A114" s="216" t="s">
        <v>85</v>
      </c>
      <c r="B114" s="216" t="s">
        <v>3269</v>
      </c>
      <c r="C114" s="437" t="s">
        <v>1981</v>
      </c>
      <c r="D114" s="216"/>
      <c r="E114" s="436">
        <v>1994</v>
      </c>
      <c r="F114" s="217">
        <v>38470</v>
      </c>
      <c r="G114" s="216" t="s">
        <v>1835</v>
      </c>
    </row>
    <row r="115" spans="1:7" x14ac:dyDescent="0.25">
      <c r="A115" s="216" t="s">
        <v>85</v>
      </c>
      <c r="B115" s="216" t="s">
        <v>3270</v>
      </c>
      <c r="C115" s="437"/>
      <c r="D115" s="216"/>
      <c r="E115" s="436">
        <v>1994</v>
      </c>
      <c r="F115" s="217">
        <v>45570</v>
      </c>
      <c r="G115" s="216" t="s">
        <v>1835</v>
      </c>
    </row>
    <row r="116" spans="1:7" x14ac:dyDescent="0.25">
      <c r="A116" s="54" t="s">
        <v>697</v>
      </c>
      <c r="B116" s="54" t="s">
        <v>2968</v>
      </c>
      <c r="C116" s="252">
        <v>4.5</v>
      </c>
      <c r="D116" s="54" t="s">
        <v>2961</v>
      </c>
      <c r="E116" s="60">
        <v>1994</v>
      </c>
      <c r="F116" s="81">
        <v>30200</v>
      </c>
      <c r="G116" s="54" t="s">
        <v>2960</v>
      </c>
    </row>
    <row r="117" spans="1:7" x14ac:dyDescent="0.25">
      <c r="A117" s="54" t="s">
        <v>697</v>
      </c>
      <c r="B117" s="54" t="s">
        <v>2991</v>
      </c>
      <c r="C117" s="252">
        <v>1.8</v>
      </c>
      <c r="D117" s="54" t="s">
        <v>438</v>
      </c>
      <c r="E117" s="60">
        <v>1994</v>
      </c>
      <c r="F117" s="128">
        <v>17100</v>
      </c>
      <c r="G117" s="54" t="s">
        <v>2964</v>
      </c>
    </row>
    <row r="118" spans="1:7" x14ac:dyDescent="0.25">
      <c r="A118" s="54" t="s">
        <v>697</v>
      </c>
      <c r="B118" s="54" t="s">
        <v>2966</v>
      </c>
      <c r="C118" s="252">
        <v>1.9</v>
      </c>
      <c r="D118" s="54" t="s">
        <v>438</v>
      </c>
      <c r="E118" s="60">
        <v>1994</v>
      </c>
      <c r="F118" s="128">
        <v>17650</v>
      </c>
      <c r="G118" s="54" t="s">
        <v>2964</v>
      </c>
    </row>
    <row r="119" spans="1:7" x14ac:dyDescent="0.25">
      <c r="A119" s="54" t="s">
        <v>697</v>
      </c>
      <c r="B119" s="54" t="s">
        <v>2989</v>
      </c>
      <c r="C119" s="252">
        <v>2</v>
      </c>
      <c r="D119" s="54" t="s">
        <v>438</v>
      </c>
      <c r="E119" s="60">
        <v>1994</v>
      </c>
      <c r="F119" s="81">
        <v>18200</v>
      </c>
      <c r="G119" s="54" t="s">
        <v>2964</v>
      </c>
    </row>
    <row r="120" spans="1:7" x14ac:dyDescent="0.25">
      <c r="A120" s="54" t="s">
        <v>697</v>
      </c>
      <c r="B120" s="54" t="s">
        <v>2987</v>
      </c>
      <c r="C120" s="252">
        <v>2.2000000000000002</v>
      </c>
      <c r="D120" s="54" t="s">
        <v>438</v>
      </c>
      <c r="E120" s="60">
        <v>1994</v>
      </c>
      <c r="F120" s="81">
        <v>19700</v>
      </c>
      <c r="G120" s="54" t="s">
        <v>2964</v>
      </c>
    </row>
    <row r="121" spans="1:7" x14ac:dyDescent="0.25">
      <c r="A121" s="54" t="s">
        <v>697</v>
      </c>
      <c r="B121" s="54" t="s">
        <v>2985</v>
      </c>
      <c r="C121" s="252">
        <v>2.2999999999999998</v>
      </c>
      <c r="D121" s="54" t="s">
        <v>438</v>
      </c>
      <c r="E121" s="60">
        <v>1994</v>
      </c>
      <c r="F121" s="81">
        <v>21250</v>
      </c>
      <c r="G121" s="54" t="s">
        <v>2964</v>
      </c>
    </row>
    <row r="122" spans="1:7" x14ac:dyDescent="0.25">
      <c r="A122" s="54" t="s">
        <v>697</v>
      </c>
      <c r="B122" s="54" t="s">
        <v>2983</v>
      </c>
      <c r="C122" s="252">
        <v>2.4</v>
      </c>
      <c r="D122" s="54" t="s">
        <v>438</v>
      </c>
      <c r="E122" s="60">
        <v>1994</v>
      </c>
      <c r="F122" s="81">
        <v>22150</v>
      </c>
      <c r="G122" s="54" t="s">
        <v>2964</v>
      </c>
    </row>
    <row r="123" spans="1:7" x14ac:dyDescent="0.25">
      <c r="A123" s="54" t="s">
        <v>697</v>
      </c>
      <c r="B123" s="54" t="s">
        <v>2981</v>
      </c>
      <c r="C123" s="252">
        <v>2.5</v>
      </c>
      <c r="D123" s="54" t="s">
        <v>438</v>
      </c>
      <c r="E123" s="60">
        <v>1994</v>
      </c>
      <c r="F123" s="81">
        <v>23600</v>
      </c>
      <c r="G123" s="54" t="s">
        <v>2964</v>
      </c>
    </row>
    <row r="124" spans="1:7" x14ac:dyDescent="0.25">
      <c r="A124" s="54" t="s">
        <v>697</v>
      </c>
      <c r="B124" s="54" t="s">
        <v>2980</v>
      </c>
      <c r="C124" s="252">
        <v>2.7</v>
      </c>
      <c r="D124" s="54" t="s">
        <v>2961</v>
      </c>
      <c r="E124" s="60">
        <v>1994</v>
      </c>
      <c r="F124" s="81">
        <v>24450</v>
      </c>
      <c r="G124" s="170" t="s">
        <v>2979</v>
      </c>
    </row>
    <row r="125" spans="1:7" x14ac:dyDescent="0.25">
      <c r="A125" s="54" t="s">
        <v>697</v>
      </c>
      <c r="B125" s="54" t="s">
        <v>2975</v>
      </c>
      <c r="C125" s="252">
        <v>3</v>
      </c>
      <c r="D125" s="54" t="s">
        <v>438</v>
      </c>
      <c r="E125" s="60">
        <v>1994</v>
      </c>
      <c r="F125" s="81">
        <v>26400</v>
      </c>
      <c r="G125" s="54" t="s">
        <v>2960</v>
      </c>
    </row>
    <row r="126" spans="1:7" x14ac:dyDescent="0.25">
      <c r="A126" s="54" t="s">
        <v>697</v>
      </c>
      <c r="B126" s="54" t="s">
        <v>2973</v>
      </c>
      <c r="C126" s="252">
        <v>3.2</v>
      </c>
      <c r="D126" s="54" t="s">
        <v>2961</v>
      </c>
      <c r="E126" s="60">
        <v>1994</v>
      </c>
      <c r="F126" s="81">
        <v>27500</v>
      </c>
      <c r="G126" s="54" t="s">
        <v>2960</v>
      </c>
    </row>
    <row r="127" spans="1:7" x14ac:dyDescent="0.25">
      <c r="A127" s="54" t="s">
        <v>697</v>
      </c>
      <c r="B127" s="54" t="s">
        <v>2971</v>
      </c>
      <c r="C127" s="252">
        <v>3.5</v>
      </c>
      <c r="D127" s="54" t="s">
        <v>2961</v>
      </c>
      <c r="E127" s="60">
        <v>1994</v>
      </c>
      <c r="F127" s="81">
        <v>28400</v>
      </c>
      <c r="G127" s="54" t="s">
        <v>2960</v>
      </c>
    </row>
    <row r="128" spans="1:7" x14ac:dyDescent="0.25">
      <c r="A128" s="54" t="s">
        <v>697</v>
      </c>
      <c r="B128" s="54" t="s">
        <v>2969</v>
      </c>
      <c r="C128" s="252">
        <v>4</v>
      </c>
      <c r="D128" s="54" t="s">
        <v>2961</v>
      </c>
      <c r="E128" s="60">
        <v>1994</v>
      </c>
      <c r="F128" s="81">
        <v>29300</v>
      </c>
      <c r="G128" s="54" t="s">
        <v>2960</v>
      </c>
    </row>
    <row r="129" spans="1:7" x14ac:dyDescent="0.25">
      <c r="A129" s="54" t="s">
        <v>697</v>
      </c>
      <c r="B129" s="54" t="s">
        <v>2963</v>
      </c>
      <c r="C129" s="252">
        <v>4</v>
      </c>
      <c r="D129" s="54" t="s">
        <v>2961</v>
      </c>
      <c r="E129" s="60">
        <v>1994</v>
      </c>
      <c r="F129" s="81">
        <v>29750</v>
      </c>
      <c r="G129" s="54" t="s">
        <v>2960</v>
      </c>
    </row>
    <row r="130" spans="1:7" x14ac:dyDescent="0.25">
      <c r="A130" s="54" t="s">
        <v>697</v>
      </c>
      <c r="B130" s="54" t="s">
        <v>3005</v>
      </c>
      <c r="C130" s="252">
        <v>2</v>
      </c>
      <c r="D130" s="54" t="s">
        <v>2993</v>
      </c>
      <c r="E130" s="60">
        <v>1994</v>
      </c>
      <c r="F130" s="128">
        <v>12900</v>
      </c>
      <c r="G130" s="81" t="s">
        <v>2992</v>
      </c>
    </row>
    <row r="131" spans="1:7" x14ac:dyDescent="0.25">
      <c r="A131" s="54" t="s">
        <v>697</v>
      </c>
      <c r="B131" s="54" t="s">
        <v>3004</v>
      </c>
      <c r="C131" s="252">
        <v>2.4</v>
      </c>
      <c r="D131" s="54" t="s">
        <v>2993</v>
      </c>
      <c r="E131" s="60">
        <v>1994</v>
      </c>
      <c r="F131" s="128">
        <v>13500</v>
      </c>
      <c r="G131" s="81" t="s">
        <v>2992</v>
      </c>
    </row>
    <row r="132" spans="1:7" x14ac:dyDescent="0.25">
      <c r="A132" s="54" t="s">
        <v>697</v>
      </c>
      <c r="B132" s="54" t="s">
        <v>3003</v>
      </c>
      <c r="C132" s="252">
        <v>2.5</v>
      </c>
      <c r="D132" s="54" t="s">
        <v>2993</v>
      </c>
      <c r="E132" s="60">
        <v>1994</v>
      </c>
      <c r="F132" s="128">
        <v>13800</v>
      </c>
      <c r="G132" s="81" t="s">
        <v>2992</v>
      </c>
    </row>
    <row r="133" spans="1:7" x14ac:dyDescent="0.25">
      <c r="A133" s="54" t="s">
        <v>697</v>
      </c>
      <c r="B133" s="54" t="s">
        <v>3002</v>
      </c>
      <c r="C133" s="252">
        <v>3</v>
      </c>
      <c r="D133" s="54" t="s">
        <v>2993</v>
      </c>
      <c r="E133" s="60">
        <v>1994</v>
      </c>
      <c r="F133" s="128">
        <v>14300</v>
      </c>
      <c r="G133" s="81" t="s">
        <v>2992</v>
      </c>
    </row>
    <row r="134" spans="1:7" x14ac:dyDescent="0.25">
      <c r="A134" s="54" t="s">
        <v>697</v>
      </c>
      <c r="B134" s="54" t="s">
        <v>3001</v>
      </c>
      <c r="C134" s="252">
        <v>3.2</v>
      </c>
      <c r="D134" s="54" t="s">
        <v>2993</v>
      </c>
      <c r="E134" s="60">
        <v>1994</v>
      </c>
      <c r="F134" s="128">
        <v>14700</v>
      </c>
      <c r="G134" s="81" t="s">
        <v>2992</v>
      </c>
    </row>
    <row r="135" spans="1:7" x14ac:dyDescent="0.25">
      <c r="A135" s="54" t="s">
        <v>697</v>
      </c>
      <c r="B135" s="54" t="s">
        <v>2815</v>
      </c>
      <c r="C135" s="252">
        <v>3.5</v>
      </c>
      <c r="D135" s="54" t="s">
        <v>2993</v>
      </c>
      <c r="E135" s="60">
        <v>1994</v>
      </c>
      <c r="F135" s="128">
        <v>15200</v>
      </c>
      <c r="G135" s="213" t="s">
        <v>2992</v>
      </c>
    </row>
    <row r="136" spans="1:7" x14ac:dyDescent="0.25">
      <c r="A136" s="54" t="s">
        <v>697</v>
      </c>
      <c r="B136" s="54" t="s">
        <v>3000</v>
      </c>
      <c r="C136" s="252">
        <v>4</v>
      </c>
      <c r="D136" s="54" t="s">
        <v>2993</v>
      </c>
      <c r="E136" s="60">
        <v>1994</v>
      </c>
      <c r="F136" s="128">
        <v>15800</v>
      </c>
      <c r="G136" s="213" t="s">
        <v>2992</v>
      </c>
    </row>
    <row r="137" spans="1:7" x14ac:dyDescent="0.25">
      <c r="A137" s="54" t="s">
        <v>697</v>
      </c>
      <c r="B137" s="54" t="s">
        <v>2999</v>
      </c>
      <c r="C137" s="252">
        <v>4.3</v>
      </c>
      <c r="D137" s="54" t="s">
        <v>2993</v>
      </c>
      <c r="E137" s="60">
        <v>1994</v>
      </c>
      <c r="F137" s="128">
        <v>16000</v>
      </c>
      <c r="G137" s="213" t="s">
        <v>2992</v>
      </c>
    </row>
    <row r="138" spans="1:7" x14ac:dyDescent="0.25">
      <c r="A138" s="54" t="s">
        <v>697</v>
      </c>
      <c r="B138" s="54" t="s">
        <v>2998</v>
      </c>
      <c r="C138" s="252">
        <v>5</v>
      </c>
      <c r="D138" s="54" t="s">
        <v>2993</v>
      </c>
      <c r="E138" s="60">
        <v>1994</v>
      </c>
      <c r="F138" s="128">
        <v>14120</v>
      </c>
      <c r="G138" s="213" t="s">
        <v>2992</v>
      </c>
    </row>
    <row r="139" spans="1:7" x14ac:dyDescent="0.25">
      <c r="A139" s="54" t="s">
        <v>2978</v>
      </c>
      <c r="B139" s="54" t="s">
        <v>2977</v>
      </c>
      <c r="C139" s="252">
        <v>2.8</v>
      </c>
      <c r="D139" s="54" t="s">
        <v>2961</v>
      </c>
      <c r="E139" s="60">
        <v>1994</v>
      </c>
      <c r="F139" s="81">
        <v>25550</v>
      </c>
      <c r="G139" s="214" t="s">
        <v>2976</v>
      </c>
    </row>
    <row r="140" spans="1:7" customFormat="1" x14ac:dyDescent="0.25">
      <c r="A140" s="54" t="s">
        <v>117</v>
      </c>
      <c r="B140" s="33" t="s">
        <v>6616</v>
      </c>
      <c r="C140" s="252"/>
      <c r="D140" s="54"/>
      <c r="E140" s="64">
        <v>1994</v>
      </c>
      <c r="F140" s="55">
        <v>65500</v>
      </c>
      <c r="G140" s="550" t="s">
        <v>3211</v>
      </c>
    </row>
    <row r="141" spans="1:7" customFormat="1" x14ac:dyDescent="0.25">
      <c r="A141" s="54" t="s">
        <v>117</v>
      </c>
      <c r="B141" s="33" t="s">
        <v>6616</v>
      </c>
      <c r="C141" s="252"/>
      <c r="D141" s="54"/>
      <c r="E141" s="64">
        <v>1994</v>
      </c>
      <c r="F141" s="55">
        <v>78500</v>
      </c>
      <c r="G141" s="550" t="s">
        <v>3211</v>
      </c>
    </row>
    <row r="142" spans="1:7" customFormat="1" x14ac:dyDescent="0.25">
      <c r="A142" s="54" t="s">
        <v>117</v>
      </c>
      <c r="B142" s="33" t="s">
        <v>6615</v>
      </c>
      <c r="C142" s="252"/>
      <c r="D142" s="54"/>
      <c r="E142" s="64">
        <v>1994</v>
      </c>
      <c r="F142" s="55">
        <v>67500</v>
      </c>
      <c r="G142" s="80" t="s">
        <v>3212</v>
      </c>
    </row>
    <row r="143" spans="1:7" customFormat="1" x14ac:dyDescent="0.25">
      <c r="A143" s="54" t="s">
        <v>117</v>
      </c>
      <c r="B143" s="33" t="s">
        <v>6615</v>
      </c>
      <c r="C143" s="252"/>
      <c r="D143" s="54"/>
      <c r="E143" s="64">
        <v>1994</v>
      </c>
      <c r="F143" s="55">
        <v>80500</v>
      </c>
      <c r="G143" s="80" t="s">
        <v>3211</v>
      </c>
    </row>
    <row r="144" spans="1:7" customFormat="1" x14ac:dyDescent="0.25">
      <c r="A144" s="54" t="s">
        <v>117</v>
      </c>
      <c r="B144" s="33" t="s">
        <v>6614</v>
      </c>
      <c r="C144" s="252"/>
      <c r="D144" s="54"/>
      <c r="E144" s="64">
        <v>1994</v>
      </c>
      <c r="F144" s="55">
        <v>69500</v>
      </c>
      <c r="G144" s="80" t="s">
        <v>3212</v>
      </c>
    </row>
    <row r="145" spans="1:7" customFormat="1" x14ac:dyDescent="0.25">
      <c r="A145" s="54" t="s">
        <v>117</v>
      </c>
      <c r="B145" s="33" t="s">
        <v>6614</v>
      </c>
      <c r="C145" s="252"/>
      <c r="D145" s="54"/>
      <c r="E145" s="64">
        <v>1994</v>
      </c>
      <c r="F145" s="55">
        <v>82000</v>
      </c>
      <c r="G145" s="80" t="s">
        <v>3211</v>
      </c>
    </row>
    <row r="146" spans="1:7" customFormat="1" x14ac:dyDescent="0.25">
      <c r="A146" s="54" t="s">
        <v>117</v>
      </c>
      <c r="B146" s="33" t="s">
        <v>6613</v>
      </c>
      <c r="C146" s="252"/>
      <c r="D146" s="54"/>
      <c r="E146" s="64">
        <v>1994</v>
      </c>
      <c r="F146" s="55">
        <v>71500</v>
      </c>
      <c r="G146" s="80" t="s">
        <v>3212</v>
      </c>
    </row>
    <row r="147" spans="1:7" customFormat="1" x14ac:dyDescent="0.25">
      <c r="A147" s="54" t="s">
        <v>117</v>
      </c>
      <c r="B147" s="33" t="s">
        <v>6613</v>
      </c>
      <c r="C147" s="252"/>
      <c r="D147" s="54"/>
      <c r="E147" s="64">
        <v>1994</v>
      </c>
      <c r="F147" s="55">
        <v>84000</v>
      </c>
      <c r="G147" s="80" t="s">
        <v>3211</v>
      </c>
    </row>
    <row r="148" spans="1:7" customFormat="1" x14ac:dyDescent="0.25">
      <c r="A148" s="54" t="s">
        <v>117</v>
      </c>
      <c r="B148" s="33" t="s">
        <v>6618</v>
      </c>
      <c r="C148" s="252"/>
      <c r="D148" s="54"/>
      <c r="E148" s="64">
        <v>1994</v>
      </c>
      <c r="F148" s="55">
        <v>71600</v>
      </c>
      <c r="G148" s="80" t="s">
        <v>3212</v>
      </c>
    </row>
    <row r="149" spans="1:7" customFormat="1" x14ac:dyDescent="0.25">
      <c r="A149" s="54" t="s">
        <v>117</v>
      </c>
      <c r="B149" s="33" t="s">
        <v>6618</v>
      </c>
      <c r="C149" s="252"/>
      <c r="D149" s="54"/>
      <c r="E149" s="64">
        <v>1994</v>
      </c>
      <c r="F149" s="55">
        <v>84250</v>
      </c>
      <c r="G149" s="80" t="s">
        <v>3211</v>
      </c>
    </row>
    <row r="150" spans="1:7" customFormat="1" x14ac:dyDescent="0.25">
      <c r="A150" s="54" t="s">
        <v>117</v>
      </c>
      <c r="B150" s="33" t="s">
        <v>6611</v>
      </c>
      <c r="C150" s="252"/>
      <c r="D150" s="54"/>
      <c r="E150" s="64">
        <v>1994</v>
      </c>
      <c r="F150" s="55">
        <v>71700</v>
      </c>
      <c r="G150" s="80" t="s">
        <v>3212</v>
      </c>
    </row>
    <row r="151" spans="1:7" customFormat="1" x14ac:dyDescent="0.25">
      <c r="A151" s="54" t="s">
        <v>117</v>
      </c>
      <c r="B151" s="33" t="s">
        <v>6611</v>
      </c>
      <c r="C151" s="252"/>
      <c r="D151" s="54"/>
      <c r="E151" s="64">
        <v>1994</v>
      </c>
      <c r="F151" s="55">
        <v>84500</v>
      </c>
      <c r="G151" s="80" t="s">
        <v>3211</v>
      </c>
    </row>
    <row r="152" spans="1:7" customFormat="1" x14ac:dyDescent="0.25">
      <c r="A152" s="54" t="s">
        <v>117</v>
      </c>
      <c r="B152" s="33" t="s">
        <v>6610</v>
      </c>
      <c r="C152" s="252"/>
      <c r="D152" s="54"/>
      <c r="E152" s="64">
        <v>1994</v>
      </c>
      <c r="F152" s="55">
        <v>71800</v>
      </c>
      <c r="G152" s="80" t="s">
        <v>3212</v>
      </c>
    </row>
    <row r="153" spans="1:7" customFormat="1" x14ac:dyDescent="0.25">
      <c r="A153" s="54" t="s">
        <v>117</v>
      </c>
      <c r="B153" s="33" t="s">
        <v>6610</v>
      </c>
      <c r="C153" s="252"/>
      <c r="D153" s="54"/>
      <c r="E153" s="64">
        <v>1994</v>
      </c>
      <c r="F153" s="55">
        <v>84750</v>
      </c>
      <c r="G153" s="80" t="s">
        <v>3211</v>
      </c>
    </row>
    <row r="154" spans="1:7" customFormat="1" x14ac:dyDescent="0.25">
      <c r="A154" s="54" t="s">
        <v>117</v>
      </c>
      <c r="B154" s="33" t="s">
        <v>6609</v>
      </c>
      <c r="C154" s="252"/>
      <c r="D154" s="54"/>
      <c r="E154" s="64">
        <v>1994</v>
      </c>
      <c r="F154" s="55">
        <v>71900</v>
      </c>
      <c r="G154" s="80" t="s">
        <v>3212</v>
      </c>
    </row>
    <row r="155" spans="1:7" customFormat="1" x14ac:dyDescent="0.25">
      <c r="A155" s="54" t="s">
        <v>117</v>
      </c>
      <c r="B155" s="33" t="s">
        <v>6609</v>
      </c>
      <c r="C155" s="252"/>
      <c r="D155" s="54"/>
      <c r="E155" s="64">
        <v>1994</v>
      </c>
      <c r="F155" s="55">
        <v>85000</v>
      </c>
      <c r="G155" s="80" t="s">
        <v>3211</v>
      </c>
    </row>
    <row r="156" spans="1:7" customFormat="1" x14ac:dyDescent="0.25">
      <c r="A156" s="54" t="s">
        <v>117</v>
      </c>
      <c r="B156" s="33" t="s">
        <v>6608</v>
      </c>
      <c r="C156" s="252"/>
      <c r="D156" s="54"/>
      <c r="E156" s="64">
        <v>1994</v>
      </c>
      <c r="F156" s="55">
        <v>72000</v>
      </c>
      <c r="G156" s="80" t="s">
        <v>3212</v>
      </c>
    </row>
    <row r="157" spans="1:7" customFormat="1" x14ac:dyDescent="0.25">
      <c r="A157" s="54" t="s">
        <v>117</v>
      </c>
      <c r="B157" s="33" t="s">
        <v>6608</v>
      </c>
      <c r="C157" s="252"/>
      <c r="D157" s="54"/>
      <c r="E157" s="64">
        <v>1994</v>
      </c>
      <c r="F157" s="55">
        <v>85250</v>
      </c>
      <c r="G157" s="80" t="s">
        <v>3211</v>
      </c>
    </row>
    <row r="158" spans="1:7" customFormat="1" x14ac:dyDescent="0.25">
      <c r="A158" s="54" t="s">
        <v>117</v>
      </c>
      <c r="B158" s="33" t="s">
        <v>6607</v>
      </c>
      <c r="C158" s="252"/>
      <c r="D158" s="54"/>
      <c r="E158" s="64">
        <v>1994</v>
      </c>
      <c r="F158" s="55">
        <v>72100</v>
      </c>
      <c r="G158" s="80" t="s">
        <v>3212</v>
      </c>
    </row>
    <row r="159" spans="1:7" customFormat="1" x14ac:dyDescent="0.25">
      <c r="A159" s="54" t="s">
        <v>117</v>
      </c>
      <c r="B159" s="33" t="s">
        <v>6607</v>
      </c>
      <c r="C159" s="252"/>
      <c r="D159" s="54"/>
      <c r="E159" s="64">
        <v>1994</v>
      </c>
      <c r="F159" s="55">
        <v>85500</v>
      </c>
      <c r="G159" s="80" t="s">
        <v>3211</v>
      </c>
    </row>
    <row r="160" spans="1:7" customFormat="1" x14ac:dyDescent="0.25">
      <c r="A160" s="54" t="s">
        <v>117</v>
      </c>
      <c r="B160" s="33" t="s">
        <v>6606</v>
      </c>
      <c r="C160" s="252"/>
      <c r="D160" s="54"/>
      <c r="E160" s="64">
        <v>1994</v>
      </c>
      <c r="F160" s="55">
        <v>72200</v>
      </c>
      <c r="G160" s="80" t="s">
        <v>3212</v>
      </c>
    </row>
    <row r="161" spans="1:7" customFormat="1" x14ac:dyDescent="0.25">
      <c r="A161" s="54" t="s">
        <v>117</v>
      </c>
      <c r="B161" s="33" t="s">
        <v>6606</v>
      </c>
      <c r="C161" s="252"/>
      <c r="D161" s="54"/>
      <c r="E161" s="64">
        <v>1994</v>
      </c>
      <c r="F161" s="55">
        <v>85750</v>
      </c>
      <c r="G161" s="80" t="s">
        <v>3211</v>
      </c>
    </row>
    <row r="162" spans="1:7" customFormat="1" x14ac:dyDescent="0.25">
      <c r="A162" s="54" t="s">
        <v>117</v>
      </c>
      <c r="B162" s="33" t="s">
        <v>6605</v>
      </c>
      <c r="C162" s="252"/>
      <c r="D162" s="54"/>
      <c r="E162" s="64">
        <v>1994</v>
      </c>
      <c r="F162" s="55">
        <v>72300</v>
      </c>
      <c r="G162" s="80" t="s">
        <v>3212</v>
      </c>
    </row>
    <row r="163" spans="1:7" customFormat="1" x14ac:dyDescent="0.25">
      <c r="A163" s="54" t="s">
        <v>117</v>
      </c>
      <c r="B163" s="33" t="s">
        <v>6605</v>
      </c>
      <c r="C163" s="252"/>
      <c r="D163" s="54"/>
      <c r="E163" s="64">
        <v>1994</v>
      </c>
      <c r="F163" s="55">
        <v>86000</v>
      </c>
      <c r="G163" s="80" t="s">
        <v>3211</v>
      </c>
    </row>
    <row r="164" spans="1:7" customFormat="1" x14ac:dyDescent="0.25">
      <c r="A164" s="33" t="s">
        <v>129</v>
      </c>
      <c r="B164" s="33" t="s">
        <v>6604</v>
      </c>
      <c r="C164" s="252"/>
      <c r="D164" s="54"/>
      <c r="E164" s="64">
        <v>1994</v>
      </c>
      <c r="F164" s="55">
        <v>72400</v>
      </c>
      <c r="G164" s="80" t="s">
        <v>3212</v>
      </c>
    </row>
    <row r="165" spans="1:7" customFormat="1" x14ac:dyDescent="0.25">
      <c r="A165" s="33" t="s">
        <v>129</v>
      </c>
      <c r="B165" s="33" t="s">
        <v>6604</v>
      </c>
      <c r="C165" s="252"/>
      <c r="D165" s="54"/>
      <c r="E165" s="64">
        <v>1994</v>
      </c>
      <c r="F165" s="55">
        <v>86250</v>
      </c>
      <c r="G165" s="80" t="s">
        <v>3211</v>
      </c>
    </row>
    <row r="166" spans="1:7" customFormat="1" x14ac:dyDescent="0.25">
      <c r="A166" s="33" t="s">
        <v>129</v>
      </c>
      <c r="B166" s="33" t="s">
        <v>6603</v>
      </c>
      <c r="C166" s="252"/>
      <c r="D166" s="54"/>
      <c r="E166" s="64">
        <v>1994</v>
      </c>
      <c r="F166" s="55">
        <v>72500</v>
      </c>
      <c r="G166" s="80" t="s">
        <v>3212</v>
      </c>
    </row>
    <row r="167" spans="1:7" customFormat="1" x14ac:dyDescent="0.25">
      <c r="A167" s="33" t="s">
        <v>129</v>
      </c>
      <c r="B167" s="33" t="s">
        <v>6603</v>
      </c>
      <c r="C167" s="252"/>
      <c r="D167" s="54"/>
      <c r="E167" s="64">
        <v>1994</v>
      </c>
      <c r="F167" s="55">
        <v>86500</v>
      </c>
      <c r="G167" s="80" t="s">
        <v>3211</v>
      </c>
    </row>
    <row r="168" spans="1:7" x14ac:dyDescent="0.25">
      <c r="A168" s="33" t="s">
        <v>117</v>
      </c>
      <c r="B168" s="33" t="s">
        <v>239</v>
      </c>
      <c r="C168" s="171" t="s">
        <v>240</v>
      </c>
      <c r="D168" s="33" t="s">
        <v>125</v>
      </c>
      <c r="E168" s="46" t="s">
        <v>488</v>
      </c>
      <c r="F168" s="37" t="s">
        <v>489</v>
      </c>
      <c r="G168" s="215"/>
    </row>
    <row r="169" spans="1:7" x14ac:dyDescent="0.25">
      <c r="A169" s="33" t="s">
        <v>117</v>
      </c>
      <c r="B169" s="33" t="s">
        <v>239</v>
      </c>
      <c r="C169" s="171" t="s">
        <v>243</v>
      </c>
      <c r="D169" s="33" t="s">
        <v>125</v>
      </c>
      <c r="E169" s="46" t="s">
        <v>488</v>
      </c>
      <c r="F169" s="37" t="s">
        <v>490</v>
      </c>
      <c r="G169" s="215"/>
    </row>
    <row r="170" spans="1:7" x14ac:dyDescent="0.25">
      <c r="A170" s="33" t="s">
        <v>117</v>
      </c>
      <c r="B170" s="33" t="s">
        <v>239</v>
      </c>
      <c r="C170" s="171" t="s">
        <v>297</v>
      </c>
      <c r="D170" s="33" t="s">
        <v>125</v>
      </c>
      <c r="E170" s="46" t="s">
        <v>488</v>
      </c>
      <c r="F170" s="37" t="s">
        <v>491</v>
      </c>
      <c r="G170" s="215"/>
    </row>
    <row r="171" spans="1:7" x14ac:dyDescent="0.25">
      <c r="A171" s="33" t="s">
        <v>117</v>
      </c>
      <c r="B171" s="33" t="s">
        <v>239</v>
      </c>
      <c r="C171" s="171" t="s">
        <v>299</v>
      </c>
      <c r="D171" s="33" t="s">
        <v>125</v>
      </c>
      <c r="E171" s="46" t="s">
        <v>488</v>
      </c>
      <c r="F171" s="37" t="s">
        <v>492</v>
      </c>
      <c r="G171" s="215"/>
    </row>
    <row r="172" spans="1:7" x14ac:dyDescent="0.25">
      <c r="A172" s="33" t="s">
        <v>117</v>
      </c>
      <c r="B172" s="33" t="s">
        <v>239</v>
      </c>
      <c r="C172" s="171" t="s">
        <v>299</v>
      </c>
      <c r="D172" s="33" t="s">
        <v>44</v>
      </c>
      <c r="E172" s="46" t="s">
        <v>488</v>
      </c>
      <c r="F172" s="37" t="s">
        <v>493</v>
      </c>
      <c r="G172" s="215"/>
    </row>
    <row r="173" spans="1:7" x14ac:dyDescent="0.25">
      <c r="A173" s="33" t="s">
        <v>117</v>
      </c>
      <c r="B173" s="33" t="s">
        <v>239</v>
      </c>
      <c r="C173" s="171" t="s">
        <v>245</v>
      </c>
      <c r="D173" s="33" t="s">
        <v>125</v>
      </c>
      <c r="E173" s="46" t="s">
        <v>488</v>
      </c>
      <c r="F173" s="37" t="s">
        <v>494</v>
      </c>
      <c r="G173" s="215"/>
    </row>
    <row r="174" spans="1:7" x14ac:dyDescent="0.25">
      <c r="A174" s="33" t="s">
        <v>117</v>
      </c>
      <c r="B174" s="33" t="s">
        <v>239</v>
      </c>
      <c r="C174" s="171" t="s">
        <v>245</v>
      </c>
      <c r="D174" s="33" t="s">
        <v>44</v>
      </c>
      <c r="E174" s="46" t="s">
        <v>488</v>
      </c>
      <c r="F174" s="37" t="s">
        <v>495</v>
      </c>
      <c r="G174" s="215"/>
    </row>
    <row r="175" spans="1:7" x14ac:dyDescent="0.25">
      <c r="A175" s="33" t="s">
        <v>117</v>
      </c>
      <c r="B175" s="33" t="s">
        <v>239</v>
      </c>
      <c r="C175" s="171" t="s">
        <v>248</v>
      </c>
      <c r="D175" s="33" t="s">
        <v>125</v>
      </c>
      <c r="E175" s="46" t="s">
        <v>488</v>
      </c>
      <c r="F175" s="37" t="s">
        <v>496</v>
      </c>
      <c r="G175" s="215"/>
    </row>
    <row r="176" spans="1:7" x14ac:dyDescent="0.25">
      <c r="A176" s="33" t="s">
        <v>117</v>
      </c>
      <c r="B176" s="33" t="s">
        <v>239</v>
      </c>
      <c r="C176" s="171" t="s">
        <v>250</v>
      </c>
      <c r="D176" s="33" t="s">
        <v>44</v>
      </c>
      <c r="E176" s="46" t="s">
        <v>488</v>
      </c>
      <c r="F176" s="37" t="s">
        <v>497</v>
      </c>
      <c r="G176" s="215"/>
    </row>
    <row r="177" spans="1:7" x14ac:dyDescent="0.25">
      <c r="A177" s="33" t="s">
        <v>117</v>
      </c>
      <c r="B177" s="33" t="s">
        <v>239</v>
      </c>
      <c r="C177" s="171" t="s">
        <v>308</v>
      </c>
      <c r="D177" s="33" t="s">
        <v>125</v>
      </c>
      <c r="E177" s="46" t="s">
        <v>488</v>
      </c>
      <c r="F177" s="37" t="s">
        <v>498</v>
      </c>
      <c r="G177" s="215"/>
    </row>
    <row r="178" spans="1:7" x14ac:dyDescent="0.25">
      <c r="A178" s="33" t="s">
        <v>117</v>
      </c>
      <c r="B178" s="33" t="s">
        <v>239</v>
      </c>
      <c r="C178" s="171" t="s">
        <v>308</v>
      </c>
      <c r="D178" s="33" t="s">
        <v>44</v>
      </c>
      <c r="E178" s="46" t="s">
        <v>488</v>
      </c>
      <c r="F178" s="37" t="s">
        <v>499</v>
      </c>
      <c r="G178" s="215"/>
    </row>
    <row r="179" spans="1:7" x14ac:dyDescent="0.25">
      <c r="A179" s="33" t="s">
        <v>117</v>
      </c>
      <c r="B179" s="33" t="s">
        <v>310</v>
      </c>
      <c r="C179" s="171" t="s">
        <v>311</v>
      </c>
      <c r="D179" s="33" t="s">
        <v>44</v>
      </c>
      <c r="E179" s="46" t="s">
        <v>488</v>
      </c>
      <c r="F179" s="37" t="s">
        <v>500</v>
      </c>
      <c r="G179" s="215"/>
    </row>
    <row r="180" spans="1:7" x14ac:dyDescent="0.25">
      <c r="A180" s="33" t="s">
        <v>117</v>
      </c>
      <c r="B180" s="33" t="s">
        <v>313</v>
      </c>
      <c r="C180" s="171" t="s">
        <v>314</v>
      </c>
      <c r="D180" s="33" t="s">
        <v>125</v>
      </c>
      <c r="E180" s="46" t="s">
        <v>488</v>
      </c>
      <c r="F180" s="37" t="s">
        <v>501</v>
      </c>
      <c r="G180" s="215"/>
    </row>
    <row r="181" spans="1:7" x14ac:dyDescent="0.25">
      <c r="A181" s="33" t="s">
        <v>117</v>
      </c>
      <c r="B181" s="33" t="s">
        <v>313</v>
      </c>
      <c r="C181" s="171" t="s">
        <v>314</v>
      </c>
      <c r="D181" s="33" t="s">
        <v>44</v>
      </c>
      <c r="E181" s="46" t="s">
        <v>488</v>
      </c>
      <c r="F181" s="37" t="s">
        <v>502</v>
      </c>
      <c r="G181" s="215"/>
    </row>
    <row r="182" spans="1:7" x14ac:dyDescent="0.25">
      <c r="A182" s="33" t="s">
        <v>117</v>
      </c>
      <c r="B182" s="33" t="s">
        <v>313</v>
      </c>
      <c r="C182" s="171" t="s">
        <v>317</v>
      </c>
      <c r="D182" s="33" t="s">
        <v>44</v>
      </c>
      <c r="E182" s="46" t="s">
        <v>488</v>
      </c>
      <c r="F182" s="37" t="s">
        <v>503</v>
      </c>
      <c r="G182" s="215"/>
    </row>
    <row r="183" spans="1:7" x14ac:dyDescent="0.25">
      <c r="A183" s="33" t="s">
        <v>117</v>
      </c>
      <c r="B183" s="33" t="s">
        <v>313</v>
      </c>
      <c r="C183" s="171" t="s">
        <v>317</v>
      </c>
      <c r="D183" s="33" t="s">
        <v>125</v>
      </c>
      <c r="E183" s="46" t="s">
        <v>488</v>
      </c>
      <c r="F183" s="37" t="s">
        <v>504</v>
      </c>
      <c r="G183" s="215"/>
    </row>
    <row r="184" spans="1:7" x14ac:dyDescent="0.25">
      <c r="A184" s="33" t="s">
        <v>117</v>
      </c>
      <c r="B184" s="33" t="s">
        <v>252</v>
      </c>
      <c r="C184" s="171" t="s">
        <v>253</v>
      </c>
      <c r="D184" s="33" t="s">
        <v>125</v>
      </c>
      <c r="E184" s="46" t="s">
        <v>488</v>
      </c>
      <c r="F184" s="37" t="s">
        <v>505</v>
      </c>
      <c r="G184" s="215"/>
    </row>
    <row r="185" spans="1:7" x14ac:dyDescent="0.25">
      <c r="A185" s="33" t="s">
        <v>117</v>
      </c>
      <c r="B185" s="33" t="s">
        <v>252</v>
      </c>
      <c r="C185" s="171" t="s">
        <v>253</v>
      </c>
      <c r="D185" s="33" t="s">
        <v>44</v>
      </c>
      <c r="E185" s="46" t="s">
        <v>488</v>
      </c>
      <c r="F185" s="37" t="s">
        <v>506</v>
      </c>
      <c r="G185" s="215"/>
    </row>
    <row r="186" spans="1:7" x14ac:dyDescent="0.25">
      <c r="A186" s="33" t="s">
        <v>117</v>
      </c>
      <c r="B186" s="33" t="s">
        <v>161</v>
      </c>
      <c r="C186" s="171" t="s">
        <v>165</v>
      </c>
      <c r="D186" s="33" t="s">
        <v>125</v>
      </c>
      <c r="E186" s="46" t="s">
        <v>488</v>
      </c>
      <c r="F186" s="37" t="s">
        <v>507</v>
      </c>
      <c r="G186" s="215"/>
    </row>
    <row r="187" spans="1:7" x14ac:dyDescent="0.25">
      <c r="A187" s="33" t="s">
        <v>117</v>
      </c>
      <c r="B187" s="33" t="s">
        <v>161</v>
      </c>
      <c r="C187" s="171" t="s">
        <v>165</v>
      </c>
      <c r="D187" s="33" t="s">
        <v>44</v>
      </c>
      <c r="E187" s="46" t="s">
        <v>488</v>
      </c>
      <c r="F187" s="37" t="s">
        <v>508</v>
      </c>
      <c r="G187" s="215"/>
    </row>
    <row r="188" spans="1:7" x14ac:dyDescent="0.25">
      <c r="A188" s="33" t="s">
        <v>117</v>
      </c>
      <c r="B188" s="33" t="s">
        <v>258</v>
      </c>
      <c r="C188" s="171" t="s">
        <v>259</v>
      </c>
      <c r="D188" s="33" t="s">
        <v>125</v>
      </c>
      <c r="E188" s="46" t="s">
        <v>488</v>
      </c>
      <c r="F188" s="37" t="s">
        <v>509</v>
      </c>
      <c r="G188" s="215"/>
    </row>
    <row r="189" spans="1:7" x14ac:dyDescent="0.25">
      <c r="A189" s="33" t="s">
        <v>117</v>
      </c>
      <c r="B189" s="33" t="s">
        <v>261</v>
      </c>
      <c r="C189" s="171" t="s">
        <v>291</v>
      </c>
      <c r="D189" s="33" t="s">
        <v>44</v>
      </c>
      <c r="E189" s="46" t="s">
        <v>488</v>
      </c>
      <c r="F189" s="37" t="s">
        <v>512</v>
      </c>
      <c r="G189" s="215"/>
    </row>
    <row r="190" spans="1:7" x14ac:dyDescent="0.25">
      <c r="A190" s="33" t="s">
        <v>117</v>
      </c>
      <c r="B190" s="33" t="s">
        <v>261</v>
      </c>
      <c r="C190" s="171" t="s">
        <v>396</v>
      </c>
      <c r="D190" s="33" t="s">
        <v>44</v>
      </c>
      <c r="E190" s="46" t="s">
        <v>488</v>
      </c>
      <c r="F190" s="37" t="s">
        <v>513</v>
      </c>
      <c r="G190" s="215"/>
    </row>
    <row r="191" spans="1:7" x14ac:dyDescent="0.25">
      <c r="A191" s="33" t="s">
        <v>117</v>
      </c>
      <c r="B191" s="33" t="s">
        <v>261</v>
      </c>
      <c r="C191" s="171" t="s">
        <v>262</v>
      </c>
      <c r="D191" s="33" t="s">
        <v>44</v>
      </c>
      <c r="E191" s="46" t="s">
        <v>488</v>
      </c>
      <c r="F191" s="37" t="s">
        <v>510</v>
      </c>
      <c r="G191" s="215"/>
    </row>
    <row r="192" spans="1:7" x14ac:dyDescent="0.25">
      <c r="A192" s="33" t="s">
        <v>117</v>
      </c>
      <c r="B192" s="33" t="s">
        <v>261</v>
      </c>
      <c r="C192" s="171" t="s">
        <v>393</v>
      </c>
      <c r="D192" s="33" t="s">
        <v>44</v>
      </c>
      <c r="E192" s="46" t="s">
        <v>488</v>
      </c>
      <c r="F192" s="37" t="s">
        <v>511</v>
      </c>
      <c r="G192" s="215"/>
    </row>
    <row r="193" spans="1:7" x14ac:dyDescent="0.25">
      <c r="A193" s="33" t="s">
        <v>117</v>
      </c>
      <c r="B193" s="33" t="s">
        <v>514</v>
      </c>
      <c r="C193" s="171" t="s">
        <v>162</v>
      </c>
      <c r="D193" s="33" t="s">
        <v>44</v>
      </c>
      <c r="E193" s="46" t="s">
        <v>488</v>
      </c>
      <c r="F193" s="37" t="s">
        <v>515</v>
      </c>
      <c r="G193" s="215"/>
    </row>
    <row r="194" spans="1:7" s="58" customFormat="1" x14ac:dyDescent="0.25">
      <c r="A194" s="33" t="s">
        <v>117</v>
      </c>
      <c r="B194" s="33" t="s">
        <v>167</v>
      </c>
      <c r="C194" s="171" t="s">
        <v>400</v>
      </c>
      <c r="D194" s="33" t="s">
        <v>44</v>
      </c>
      <c r="E194" s="46" t="s">
        <v>488</v>
      </c>
      <c r="F194" s="37" t="s">
        <v>516</v>
      </c>
      <c r="G194" s="33"/>
    </row>
    <row r="195" spans="1:7" s="58" customFormat="1" x14ac:dyDescent="0.25">
      <c r="A195" s="33" t="s">
        <v>117</v>
      </c>
      <c r="B195" s="33" t="s">
        <v>327</v>
      </c>
      <c r="C195" s="171" t="s">
        <v>331</v>
      </c>
      <c r="D195" s="33" t="s">
        <v>44</v>
      </c>
      <c r="E195" s="46" t="s">
        <v>488</v>
      </c>
      <c r="F195" s="37" t="s">
        <v>519</v>
      </c>
      <c r="G195" s="33"/>
    </row>
    <row r="196" spans="1:7" s="58" customFormat="1" x14ac:dyDescent="0.25">
      <c r="A196" s="33" t="s">
        <v>117</v>
      </c>
      <c r="B196" s="33" t="s">
        <v>327</v>
      </c>
      <c r="C196" s="171" t="s">
        <v>331</v>
      </c>
      <c r="D196" s="33" t="s">
        <v>125</v>
      </c>
      <c r="E196" s="46" t="s">
        <v>488</v>
      </c>
      <c r="F196" s="37" t="s">
        <v>496</v>
      </c>
      <c r="G196" s="33"/>
    </row>
    <row r="197" spans="1:7" s="58" customFormat="1" x14ac:dyDescent="0.25">
      <c r="A197" s="33" t="s">
        <v>117</v>
      </c>
      <c r="B197" s="33" t="s">
        <v>327</v>
      </c>
      <c r="C197" s="171" t="s">
        <v>328</v>
      </c>
      <c r="D197" s="33" t="s">
        <v>44</v>
      </c>
      <c r="E197" s="46" t="s">
        <v>488</v>
      </c>
      <c r="F197" s="37" t="s">
        <v>517</v>
      </c>
      <c r="G197" s="33"/>
    </row>
    <row r="198" spans="1:7" s="58" customFormat="1" x14ac:dyDescent="0.25">
      <c r="A198" s="33" t="s">
        <v>117</v>
      </c>
      <c r="B198" s="33" t="s">
        <v>327</v>
      </c>
      <c r="C198" s="171" t="s">
        <v>328</v>
      </c>
      <c r="D198" s="33" t="s">
        <v>125</v>
      </c>
      <c r="E198" s="46" t="s">
        <v>488</v>
      </c>
      <c r="F198" s="37" t="s">
        <v>518</v>
      </c>
      <c r="G198" s="33"/>
    </row>
    <row r="199" spans="1:7" s="58" customFormat="1" x14ac:dyDescent="0.25">
      <c r="A199" s="33" t="s">
        <v>117</v>
      </c>
      <c r="B199" s="33" t="s">
        <v>202</v>
      </c>
      <c r="C199" s="171" t="s">
        <v>203</v>
      </c>
      <c r="D199" s="33" t="s">
        <v>125</v>
      </c>
      <c r="E199" s="46" t="s">
        <v>488</v>
      </c>
      <c r="F199" s="37" t="s">
        <v>520</v>
      </c>
      <c r="G199" s="33"/>
    </row>
    <row r="200" spans="1:7" x14ac:dyDescent="0.25">
      <c r="A200" s="33" t="s">
        <v>117</v>
      </c>
      <c r="B200" s="33" t="s">
        <v>202</v>
      </c>
      <c r="C200" s="171" t="s">
        <v>205</v>
      </c>
      <c r="D200" s="33" t="s">
        <v>125</v>
      </c>
      <c r="E200" s="46" t="s">
        <v>488</v>
      </c>
      <c r="F200" s="37" t="s">
        <v>521</v>
      </c>
      <c r="G200" s="33"/>
    </row>
    <row r="201" spans="1:7" x14ac:dyDescent="0.25">
      <c r="A201" s="33" t="s">
        <v>117</v>
      </c>
      <c r="B201" s="33" t="s">
        <v>202</v>
      </c>
      <c r="C201" s="171" t="s">
        <v>205</v>
      </c>
      <c r="D201" s="33" t="s">
        <v>44</v>
      </c>
      <c r="E201" s="46" t="s">
        <v>488</v>
      </c>
      <c r="F201" s="37" t="s">
        <v>522</v>
      </c>
      <c r="G201" s="33"/>
    </row>
    <row r="202" spans="1:7" x14ac:dyDescent="0.25">
      <c r="A202" s="33" t="s">
        <v>117</v>
      </c>
      <c r="B202" s="33" t="s">
        <v>202</v>
      </c>
      <c r="C202" s="171" t="s">
        <v>206</v>
      </c>
      <c r="D202" s="33" t="s">
        <v>125</v>
      </c>
      <c r="E202" s="46" t="s">
        <v>488</v>
      </c>
      <c r="F202" s="37" t="s">
        <v>523</v>
      </c>
      <c r="G202" s="33"/>
    </row>
    <row r="203" spans="1:7" x14ac:dyDescent="0.25">
      <c r="A203" s="33" t="s">
        <v>117</v>
      </c>
      <c r="B203" s="33" t="s">
        <v>202</v>
      </c>
      <c r="C203" s="171" t="s">
        <v>271</v>
      </c>
      <c r="D203" s="33" t="s">
        <v>44</v>
      </c>
      <c r="E203" s="46" t="s">
        <v>488</v>
      </c>
      <c r="F203" s="37" t="s">
        <v>524</v>
      </c>
      <c r="G203" s="33"/>
    </row>
    <row r="204" spans="1:7" x14ac:dyDescent="0.25">
      <c r="A204" s="33" t="s">
        <v>117</v>
      </c>
      <c r="B204" s="33" t="s">
        <v>273</v>
      </c>
      <c r="C204" s="171" t="s">
        <v>274</v>
      </c>
      <c r="D204" s="33" t="s">
        <v>44</v>
      </c>
      <c r="E204" s="46" t="s">
        <v>488</v>
      </c>
      <c r="F204" s="37" t="s">
        <v>525</v>
      </c>
      <c r="G204" s="33"/>
    </row>
    <row r="205" spans="1:7" x14ac:dyDescent="0.25">
      <c r="A205" s="33" t="s">
        <v>64</v>
      </c>
      <c r="B205" s="33" t="s">
        <v>235</v>
      </c>
      <c r="C205" s="171" t="s">
        <v>236</v>
      </c>
      <c r="D205" s="33" t="s">
        <v>125</v>
      </c>
      <c r="E205" s="46" t="s">
        <v>488</v>
      </c>
      <c r="F205" s="129">
        <v>10395</v>
      </c>
      <c r="G205" s="33" t="s">
        <v>135</v>
      </c>
    </row>
    <row r="206" spans="1:7" x14ac:dyDescent="0.25">
      <c r="A206" s="33" t="s">
        <v>64</v>
      </c>
      <c r="B206" s="33" t="s">
        <v>235</v>
      </c>
      <c r="C206" s="171" t="s">
        <v>137</v>
      </c>
      <c r="D206" s="33" t="s">
        <v>125</v>
      </c>
      <c r="E206" s="46" t="s">
        <v>488</v>
      </c>
      <c r="F206" s="129">
        <v>17695</v>
      </c>
      <c r="G206" s="33" t="s">
        <v>135</v>
      </c>
    </row>
    <row r="207" spans="1:7" x14ac:dyDescent="0.25">
      <c r="A207" s="33" t="s">
        <v>64</v>
      </c>
      <c r="B207" s="33" t="s">
        <v>235</v>
      </c>
      <c r="C207" s="171" t="s">
        <v>238</v>
      </c>
      <c r="D207" s="33" t="s">
        <v>125</v>
      </c>
      <c r="E207" s="46" t="s">
        <v>488</v>
      </c>
      <c r="F207" s="129">
        <v>20632</v>
      </c>
      <c r="G207" s="33" t="s">
        <v>135</v>
      </c>
    </row>
    <row r="208" spans="1:7" x14ac:dyDescent="0.25">
      <c r="A208" s="33" t="s">
        <v>64</v>
      </c>
      <c r="B208" s="33" t="s">
        <v>235</v>
      </c>
      <c r="C208" s="171" t="s">
        <v>331</v>
      </c>
      <c r="D208" s="33" t="s">
        <v>125</v>
      </c>
      <c r="E208" s="46" t="s">
        <v>488</v>
      </c>
      <c r="F208" s="129">
        <v>20722</v>
      </c>
      <c r="G208" s="33" t="s">
        <v>135</v>
      </c>
    </row>
    <row r="209" spans="1:7" x14ac:dyDescent="0.25">
      <c r="A209" s="33" t="s">
        <v>64</v>
      </c>
      <c r="B209" s="33" t="s">
        <v>133</v>
      </c>
      <c r="C209" s="171" t="s">
        <v>134</v>
      </c>
      <c r="D209" s="33" t="s">
        <v>125</v>
      </c>
      <c r="E209" s="46" t="s">
        <v>488</v>
      </c>
      <c r="F209" s="129">
        <v>17603</v>
      </c>
      <c r="G209" s="33" t="s">
        <v>135</v>
      </c>
    </row>
    <row r="210" spans="1:7" x14ac:dyDescent="0.25">
      <c r="A210" s="33" t="s">
        <v>64</v>
      </c>
      <c r="B210" s="33" t="s">
        <v>133</v>
      </c>
      <c r="C210" s="171" t="s">
        <v>134</v>
      </c>
      <c r="D210" s="33" t="s">
        <v>125</v>
      </c>
      <c r="E210" s="46" t="s">
        <v>488</v>
      </c>
      <c r="F210" s="129">
        <v>20874</v>
      </c>
      <c r="G210" s="33" t="s">
        <v>135</v>
      </c>
    </row>
    <row r="211" spans="1:7" x14ac:dyDescent="0.25">
      <c r="A211" s="33" t="s">
        <v>64</v>
      </c>
      <c r="B211" s="33" t="s">
        <v>195</v>
      </c>
      <c r="C211" s="171" t="s">
        <v>196</v>
      </c>
      <c r="D211" s="33" t="s">
        <v>44</v>
      </c>
      <c r="E211" s="46" t="s">
        <v>488</v>
      </c>
      <c r="F211" s="129">
        <v>26143</v>
      </c>
      <c r="G211" s="33" t="s">
        <v>197</v>
      </c>
    </row>
    <row r="212" spans="1:7" x14ac:dyDescent="0.25">
      <c r="A212" s="33" t="s">
        <v>64</v>
      </c>
      <c r="B212" s="33" t="s">
        <v>195</v>
      </c>
      <c r="C212" s="171" t="s">
        <v>198</v>
      </c>
      <c r="D212" s="33" t="s">
        <v>44</v>
      </c>
      <c r="E212" s="46" t="s">
        <v>488</v>
      </c>
      <c r="F212" s="129">
        <v>30014</v>
      </c>
      <c r="G212" s="33" t="s">
        <v>197</v>
      </c>
    </row>
    <row r="213" spans="1:7" x14ac:dyDescent="0.25">
      <c r="A213" s="33" t="s">
        <v>42</v>
      </c>
      <c r="B213" s="33" t="s">
        <v>276</v>
      </c>
      <c r="C213" s="313" t="s">
        <v>277</v>
      </c>
      <c r="D213" s="33" t="s">
        <v>120</v>
      </c>
      <c r="E213" s="38">
        <v>1994</v>
      </c>
      <c r="F213" s="37">
        <v>40185</v>
      </c>
      <c r="G213" s="33" t="s">
        <v>141</v>
      </c>
    </row>
    <row r="214" spans="1:7" x14ac:dyDescent="0.25">
      <c r="A214" s="33" t="s">
        <v>42</v>
      </c>
      <c r="B214" s="33" t="s">
        <v>276</v>
      </c>
      <c r="C214" s="313" t="s">
        <v>278</v>
      </c>
      <c r="D214" s="33" t="s">
        <v>120</v>
      </c>
      <c r="E214" s="38">
        <v>1994</v>
      </c>
      <c r="F214" s="37">
        <v>52844</v>
      </c>
      <c r="G214" s="33" t="s">
        <v>141</v>
      </c>
    </row>
    <row r="215" spans="1:7" x14ac:dyDescent="0.25">
      <c r="A215" s="33" t="s">
        <v>42</v>
      </c>
      <c r="B215" s="33" t="s">
        <v>276</v>
      </c>
      <c r="C215" s="313" t="s">
        <v>279</v>
      </c>
      <c r="D215" s="33" t="s">
        <v>44</v>
      </c>
      <c r="E215" s="38">
        <v>1994</v>
      </c>
      <c r="F215" s="37">
        <v>58309</v>
      </c>
      <c r="G215" s="33" t="s">
        <v>141</v>
      </c>
    </row>
    <row r="216" spans="1:7" x14ac:dyDescent="0.25">
      <c r="A216" s="33" t="s">
        <v>42</v>
      </c>
      <c r="B216" s="33" t="s">
        <v>340</v>
      </c>
      <c r="C216" s="313" t="s">
        <v>341</v>
      </c>
      <c r="D216" s="33" t="s">
        <v>125</v>
      </c>
      <c r="E216" s="38">
        <v>1994</v>
      </c>
      <c r="F216" s="37">
        <v>21302</v>
      </c>
      <c r="G216" s="33" t="s">
        <v>141</v>
      </c>
    </row>
    <row r="217" spans="1:7" x14ac:dyDescent="0.25">
      <c r="A217" s="33" t="s">
        <v>42</v>
      </c>
      <c r="B217" s="33" t="s">
        <v>340</v>
      </c>
      <c r="C217" s="313" t="s">
        <v>342</v>
      </c>
      <c r="D217" s="33" t="s">
        <v>125</v>
      </c>
      <c r="E217" s="38">
        <v>1994</v>
      </c>
      <c r="F217" s="37">
        <v>19460</v>
      </c>
      <c r="G217" s="33" t="s">
        <v>141</v>
      </c>
    </row>
    <row r="218" spans="1:7" x14ac:dyDescent="0.25">
      <c r="A218" s="33" t="s">
        <v>42</v>
      </c>
      <c r="B218" s="33" t="s">
        <v>340</v>
      </c>
      <c r="C218" s="313" t="s">
        <v>343</v>
      </c>
      <c r="D218" s="33" t="s">
        <v>125</v>
      </c>
      <c r="E218" s="38">
        <v>1994</v>
      </c>
      <c r="F218" s="37">
        <v>22578</v>
      </c>
      <c r="G218" s="33" t="s">
        <v>141</v>
      </c>
    </row>
    <row r="219" spans="1:7" x14ac:dyDescent="0.25">
      <c r="A219" s="33" t="s">
        <v>42</v>
      </c>
      <c r="B219" s="33" t="s">
        <v>340</v>
      </c>
      <c r="C219" s="313" t="s">
        <v>344</v>
      </c>
      <c r="D219" s="33" t="s">
        <v>125</v>
      </c>
      <c r="E219" s="38">
        <v>1994</v>
      </c>
      <c r="F219" s="37">
        <v>23223</v>
      </c>
      <c r="G219" s="33" t="s">
        <v>141</v>
      </c>
    </row>
    <row r="220" spans="1:7" x14ac:dyDescent="0.25">
      <c r="A220" s="33" t="s">
        <v>42</v>
      </c>
      <c r="B220" s="33" t="s">
        <v>340</v>
      </c>
      <c r="C220" s="313" t="s">
        <v>344</v>
      </c>
      <c r="D220" s="33" t="s">
        <v>44</v>
      </c>
      <c r="E220" s="38">
        <v>1994</v>
      </c>
      <c r="F220" s="37">
        <v>24745</v>
      </c>
      <c r="G220" s="33" t="s">
        <v>141</v>
      </c>
    </row>
    <row r="221" spans="1:7" x14ac:dyDescent="0.25">
      <c r="A221" s="33" t="s">
        <v>42</v>
      </c>
      <c r="B221" s="33" t="s">
        <v>340</v>
      </c>
      <c r="C221" s="171" t="s">
        <v>345</v>
      </c>
      <c r="D221" s="33" t="s">
        <v>125</v>
      </c>
      <c r="E221" s="38">
        <v>1994</v>
      </c>
      <c r="F221" s="37">
        <v>24223</v>
      </c>
      <c r="G221" s="33" t="s">
        <v>141</v>
      </c>
    </row>
    <row r="222" spans="1:7" x14ac:dyDescent="0.25">
      <c r="A222" s="33" t="s">
        <v>42</v>
      </c>
      <c r="B222" s="33" t="s">
        <v>340</v>
      </c>
      <c r="C222" s="171" t="s">
        <v>345</v>
      </c>
      <c r="D222" s="33" t="s">
        <v>44</v>
      </c>
      <c r="E222" s="38">
        <v>1994</v>
      </c>
      <c r="F222" s="37">
        <v>26244</v>
      </c>
      <c r="G222" s="33" t="s">
        <v>141</v>
      </c>
    </row>
    <row r="223" spans="1:7" x14ac:dyDescent="0.25">
      <c r="A223" s="33" t="s">
        <v>42</v>
      </c>
      <c r="B223" s="33" t="s">
        <v>340</v>
      </c>
      <c r="C223" s="313" t="s">
        <v>346</v>
      </c>
      <c r="D223" s="33" t="s">
        <v>125</v>
      </c>
      <c r="E223" s="38">
        <v>1994</v>
      </c>
      <c r="F223" s="37">
        <v>21124</v>
      </c>
      <c r="G223" s="33" t="s">
        <v>141</v>
      </c>
    </row>
    <row r="224" spans="1:7" x14ac:dyDescent="0.25">
      <c r="A224" s="33" t="s">
        <v>42</v>
      </c>
      <c r="B224" s="33" t="s">
        <v>207</v>
      </c>
      <c r="C224" s="313">
        <v>1.8</v>
      </c>
      <c r="D224" s="33" t="s">
        <v>125</v>
      </c>
      <c r="E224" s="38">
        <v>1994</v>
      </c>
      <c r="F224" s="37">
        <v>18836</v>
      </c>
      <c r="G224" s="33" t="s">
        <v>141</v>
      </c>
    </row>
    <row r="225" spans="1:7" x14ac:dyDescent="0.25">
      <c r="A225" s="33" t="s">
        <v>42</v>
      </c>
      <c r="B225" s="33" t="s">
        <v>207</v>
      </c>
      <c r="C225" s="313">
        <v>2</v>
      </c>
      <c r="D225" s="33" t="s">
        <v>125</v>
      </c>
      <c r="E225" s="38">
        <v>1994</v>
      </c>
      <c r="F225" s="37">
        <v>21090</v>
      </c>
      <c r="G225" s="33" t="s">
        <v>141</v>
      </c>
    </row>
    <row r="226" spans="1:7" x14ac:dyDescent="0.25">
      <c r="A226" s="33" t="s">
        <v>42</v>
      </c>
      <c r="B226" s="33" t="s">
        <v>207</v>
      </c>
      <c r="C226" s="313">
        <v>2</v>
      </c>
      <c r="D226" s="33" t="s">
        <v>44</v>
      </c>
      <c r="E226" s="38">
        <v>1994</v>
      </c>
      <c r="F226" s="37">
        <v>22678</v>
      </c>
      <c r="G226" s="33" t="s">
        <v>141</v>
      </c>
    </row>
    <row r="227" spans="1:7" x14ac:dyDescent="0.25">
      <c r="A227" s="33" t="s">
        <v>42</v>
      </c>
      <c r="B227" s="33" t="s">
        <v>207</v>
      </c>
      <c r="C227" s="313">
        <v>2</v>
      </c>
      <c r="D227" s="33" t="s">
        <v>125</v>
      </c>
      <c r="E227" s="38">
        <v>1994</v>
      </c>
      <c r="F227" s="37">
        <v>21979</v>
      </c>
      <c r="G227" s="33" t="s">
        <v>141</v>
      </c>
    </row>
    <row r="228" spans="1:7" x14ac:dyDescent="0.25">
      <c r="A228" s="33" t="s">
        <v>42</v>
      </c>
      <c r="B228" s="33" t="s">
        <v>207</v>
      </c>
      <c r="C228" s="313">
        <v>2.5</v>
      </c>
      <c r="D228" s="33" t="s">
        <v>125</v>
      </c>
      <c r="E228" s="38">
        <v>1994</v>
      </c>
      <c r="F228" s="37">
        <v>30375</v>
      </c>
      <c r="G228" s="33" t="s">
        <v>141</v>
      </c>
    </row>
    <row r="229" spans="1:7" x14ac:dyDescent="0.25">
      <c r="A229" s="33" t="s">
        <v>42</v>
      </c>
      <c r="B229" s="33" t="s">
        <v>207</v>
      </c>
      <c r="C229" s="313" t="s">
        <v>526</v>
      </c>
      <c r="D229" s="33" t="s">
        <v>125</v>
      </c>
      <c r="E229" s="38">
        <v>1994</v>
      </c>
      <c r="F229" s="37">
        <v>17325</v>
      </c>
      <c r="G229" s="33" t="s">
        <v>141</v>
      </c>
    </row>
    <row r="230" spans="1:7" x14ac:dyDescent="0.25">
      <c r="A230" s="33" t="s">
        <v>42</v>
      </c>
      <c r="B230" s="33" t="s">
        <v>207</v>
      </c>
      <c r="C230" s="313" t="s">
        <v>347</v>
      </c>
      <c r="D230" s="33" t="s">
        <v>125</v>
      </c>
      <c r="E230" s="38">
        <v>1994</v>
      </c>
      <c r="F230" s="37">
        <v>22501</v>
      </c>
      <c r="G230" s="33" t="s">
        <v>141</v>
      </c>
    </row>
    <row r="231" spans="1:7" x14ac:dyDescent="0.25">
      <c r="A231" s="33" t="s">
        <v>42</v>
      </c>
      <c r="B231" s="33" t="s">
        <v>207</v>
      </c>
      <c r="C231" s="313" t="s">
        <v>347</v>
      </c>
      <c r="D231" s="33" t="s">
        <v>44</v>
      </c>
      <c r="E231" s="38">
        <v>1994</v>
      </c>
      <c r="F231" s="37">
        <v>24089</v>
      </c>
      <c r="G231" s="33" t="s">
        <v>141</v>
      </c>
    </row>
    <row r="232" spans="1:7" x14ac:dyDescent="0.25">
      <c r="A232" s="33" t="s">
        <v>42</v>
      </c>
      <c r="B232" s="33" t="s">
        <v>207</v>
      </c>
      <c r="C232" s="313" t="s">
        <v>347</v>
      </c>
      <c r="D232" s="33" t="s">
        <v>125</v>
      </c>
      <c r="E232" s="38">
        <v>1994</v>
      </c>
      <c r="F232" s="37">
        <v>22778</v>
      </c>
      <c r="G232" s="33" t="s">
        <v>141</v>
      </c>
    </row>
    <row r="233" spans="1:7" x14ac:dyDescent="0.25">
      <c r="A233" s="33" t="s">
        <v>42</v>
      </c>
      <c r="B233" s="33" t="s">
        <v>207</v>
      </c>
      <c r="C233" s="313" t="s">
        <v>347</v>
      </c>
      <c r="D233" s="33" t="s">
        <v>44</v>
      </c>
      <c r="E233" s="38">
        <v>1994</v>
      </c>
      <c r="F233" s="37">
        <v>25100</v>
      </c>
      <c r="G233" s="33" t="s">
        <v>141</v>
      </c>
    </row>
    <row r="234" spans="1:7" x14ac:dyDescent="0.25">
      <c r="A234" s="33" t="s">
        <v>42</v>
      </c>
      <c r="B234" s="33" t="s">
        <v>207</v>
      </c>
      <c r="C234" s="313" t="s">
        <v>348</v>
      </c>
      <c r="D234" s="33" t="s">
        <v>125</v>
      </c>
      <c r="E234" s="38">
        <v>1994</v>
      </c>
      <c r="F234" s="37">
        <v>23178</v>
      </c>
      <c r="G234" s="33" t="s">
        <v>141</v>
      </c>
    </row>
    <row r="235" spans="1:7" x14ac:dyDescent="0.25">
      <c r="A235" s="33" t="s">
        <v>42</v>
      </c>
      <c r="B235" s="33" t="s">
        <v>207</v>
      </c>
      <c r="C235" s="313" t="s">
        <v>360</v>
      </c>
      <c r="D235" s="33" t="s">
        <v>125</v>
      </c>
      <c r="E235" s="38">
        <v>1994</v>
      </c>
      <c r="F235" s="37">
        <v>19547</v>
      </c>
      <c r="G235" s="33" t="s">
        <v>141</v>
      </c>
    </row>
    <row r="236" spans="1:7" x14ac:dyDescent="0.25">
      <c r="A236" s="33" t="s">
        <v>42</v>
      </c>
      <c r="B236" s="33" t="s">
        <v>207</v>
      </c>
      <c r="C236" s="313" t="s">
        <v>360</v>
      </c>
      <c r="D236" s="33" t="s">
        <v>44</v>
      </c>
      <c r="E236" s="38">
        <v>1994</v>
      </c>
      <c r="F236" s="37">
        <v>23511</v>
      </c>
      <c r="G236" s="33" t="s">
        <v>141</v>
      </c>
    </row>
    <row r="237" spans="1:7" x14ac:dyDescent="0.25">
      <c r="A237" s="33" t="s">
        <v>42</v>
      </c>
      <c r="B237" s="33" t="s">
        <v>151</v>
      </c>
      <c r="C237" s="171" t="s">
        <v>695</v>
      </c>
      <c r="D237" s="33" t="s">
        <v>125</v>
      </c>
      <c r="E237" s="38">
        <v>1994</v>
      </c>
      <c r="F237" s="37">
        <v>17137</v>
      </c>
      <c r="G237" s="33" t="s">
        <v>141</v>
      </c>
    </row>
    <row r="238" spans="1:7" x14ac:dyDescent="0.25">
      <c r="A238" s="33" t="s">
        <v>42</v>
      </c>
      <c r="B238" s="33" t="s">
        <v>151</v>
      </c>
      <c r="C238" s="171" t="s">
        <v>961</v>
      </c>
      <c r="D238" s="33" t="s">
        <v>125</v>
      </c>
      <c r="E238" s="38">
        <v>1994</v>
      </c>
      <c r="F238" s="37">
        <v>17884</v>
      </c>
      <c r="G238" s="33" t="s">
        <v>141</v>
      </c>
    </row>
    <row r="239" spans="1:7" x14ac:dyDescent="0.25">
      <c r="A239" s="33" t="s">
        <v>42</v>
      </c>
      <c r="B239" s="33" t="s">
        <v>151</v>
      </c>
      <c r="C239" s="171" t="s">
        <v>293</v>
      </c>
      <c r="D239" s="33" t="s">
        <v>125</v>
      </c>
      <c r="E239" s="38">
        <v>1994</v>
      </c>
      <c r="F239" s="37">
        <v>20025</v>
      </c>
      <c r="G239" s="33" t="s">
        <v>141</v>
      </c>
    </row>
    <row r="240" spans="1:7" x14ac:dyDescent="0.25">
      <c r="A240" s="33" t="s">
        <v>42</v>
      </c>
      <c r="B240" s="33" t="s">
        <v>151</v>
      </c>
      <c r="C240" s="171" t="s">
        <v>331</v>
      </c>
      <c r="D240" s="33" t="s">
        <v>125</v>
      </c>
      <c r="E240" s="38">
        <v>1994</v>
      </c>
      <c r="F240" s="37">
        <v>21435</v>
      </c>
      <c r="G240" s="33" t="s">
        <v>141</v>
      </c>
    </row>
    <row r="241" spans="1:8" x14ac:dyDescent="0.25">
      <c r="A241" s="33" t="s">
        <v>42</v>
      </c>
      <c r="B241" s="33" t="s">
        <v>3006</v>
      </c>
      <c r="C241" s="171" t="s">
        <v>961</v>
      </c>
      <c r="D241" s="33" t="s">
        <v>125</v>
      </c>
      <c r="E241" s="38">
        <v>1994</v>
      </c>
      <c r="F241" s="37">
        <v>15060</v>
      </c>
      <c r="G241" s="33" t="s">
        <v>141</v>
      </c>
    </row>
    <row r="242" spans="1:8" x14ac:dyDescent="0.25">
      <c r="A242" s="33" t="s">
        <v>42</v>
      </c>
      <c r="B242" s="33" t="s">
        <v>2995</v>
      </c>
      <c r="C242" s="171" t="s">
        <v>293</v>
      </c>
      <c r="D242" s="33" t="s">
        <v>125</v>
      </c>
      <c r="E242" s="38">
        <v>1994</v>
      </c>
      <c r="F242" s="37">
        <v>16156</v>
      </c>
      <c r="G242" s="33" t="s">
        <v>141</v>
      </c>
    </row>
    <row r="243" spans="1:8" x14ac:dyDescent="0.25">
      <c r="A243" s="33" t="s">
        <v>42</v>
      </c>
      <c r="B243" s="33" t="s">
        <v>2995</v>
      </c>
      <c r="C243" s="171" t="s">
        <v>331</v>
      </c>
      <c r="D243" s="33" t="s">
        <v>125</v>
      </c>
      <c r="E243" s="38">
        <v>1994</v>
      </c>
      <c r="F243" s="37">
        <v>16632</v>
      </c>
      <c r="G243" s="33" t="s">
        <v>141</v>
      </c>
    </row>
    <row r="244" spans="1:8" x14ac:dyDescent="0.25">
      <c r="A244" s="33" t="s">
        <v>42</v>
      </c>
      <c r="B244" s="33" t="s">
        <v>172</v>
      </c>
      <c r="C244" s="313">
        <v>2</v>
      </c>
      <c r="D244" s="33" t="s">
        <v>44</v>
      </c>
      <c r="E244" s="38">
        <v>1994</v>
      </c>
      <c r="F244" s="37">
        <v>34962</v>
      </c>
      <c r="G244" s="33" t="s">
        <v>173</v>
      </c>
    </row>
    <row r="245" spans="1:8" x14ac:dyDescent="0.25">
      <c r="A245" s="33" t="s">
        <v>42</v>
      </c>
      <c r="B245" s="33" t="s">
        <v>412</v>
      </c>
      <c r="C245" s="171">
        <v>2</v>
      </c>
      <c r="D245" s="33" t="s">
        <v>125</v>
      </c>
      <c r="E245" s="38">
        <v>1994</v>
      </c>
      <c r="F245" s="37">
        <v>20469</v>
      </c>
      <c r="G245" s="33" t="s">
        <v>173</v>
      </c>
    </row>
    <row r="246" spans="1:8" x14ac:dyDescent="0.25">
      <c r="A246" s="33" t="s">
        <v>42</v>
      </c>
      <c r="B246" s="33" t="s">
        <v>210</v>
      </c>
      <c r="C246" s="313">
        <v>2</v>
      </c>
      <c r="D246" s="33" t="s">
        <v>125</v>
      </c>
      <c r="E246" s="38">
        <v>1994</v>
      </c>
      <c r="F246" s="37">
        <v>29664</v>
      </c>
      <c r="G246" s="33" t="s">
        <v>211</v>
      </c>
    </row>
    <row r="247" spans="1:8" x14ac:dyDescent="0.25">
      <c r="A247" s="33" t="s">
        <v>42</v>
      </c>
      <c r="B247" s="33" t="s">
        <v>527</v>
      </c>
      <c r="C247" s="313">
        <v>4</v>
      </c>
      <c r="D247" s="33" t="s">
        <v>120</v>
      </c>
      <c r="E247" s="38">
        <v>1994</v>
      </c>
      <c r="F247" s="37">
        <v>56641</v>
      </c>
      <c r="G247" s="33" t="s">
        <v>141</v>
      </c>
    </row>
    <row r="248" spans="1:8" x14ac:dyDescent="0.25">
      <c r="A248" s="33" t="s">
        <v>42</v>
      </c>
      <c r="B248" s="33" t="s">
        <v>528</v>
      </c>
      <c r="C248" s="313">
        <v>4</v>
      </c>
      <c r="D248" s="33" t="s">
        <v>120</v>
      </c>
      <c r="E248" s="38">
        <v>1994</v>
      </c>
      <c r="F248" s="37">
        <v>62194</v>
      </c>
      <c r="G248" s="33" t="s">
        <v>141</v>
      </c>
    </row>
    <row r="249" spans="1:8" x14ac:dyDescent="0.25">
      <c r="A249" s="33" t="s">
        <v>42</v>
      </c>
      <c r="B249" s="33" t="s">
        <v>529</v>
      </c>
      <c r="C249" s="313">
        <v>4</v>
      </c>
      <c r="D249" s="33" t="s">
        <v>120</v>
      </c>
      <c r="E249" s="38">
        <v>1994</v>
      </c>
      <c r="F249" s="37">
        <v>50532</v>
      </c>
      <c r="G249" s="33" t="s">
        <v>141</v>
      </c>
    </row>
    <row r="250" spans="1:8" x14ac:dyDescent="0.25">
      <c r="A250" s="33" t="s">
        <v>42</v>
      </c>
      <c r="B250" s="33" t="s">
        <v>351</v>
      </c>
      <c r="C250" s="313">
        <v>2</v>
      </c>
      <c r="D250" s="33" t="s">
        <v>120</v>
      </c>
      <c r="E250" s="38">
        <v>1994</v>
      </c>
      <c r="F250" s="37">
        <v>24378</v>
      </c>
      <c r="G250" s="33" t="s">
        <v>141</v>
      </c>
    </row>
    <row r="251" spans="1:8" x14ac:dyDescent="0.25">
      <c r="A251" s="33" t="s">
        <v>42</v>
      </c>
      <c r="B251" s="33" t="s">
        <v>351</v>
      </c>
      <c r="C251" s="313">
        <v>2.5</v>
      </c>
      <c r="D251" s="33" t="s">
        <v>120</v>
      </c>
      <c r="E251" s="38">
        <v>1994</v>
      </c>
      <c r="F251" s="37">
        <v>30554</v>
      </c>
      <c r="G251" s="33" t="s">
        <v>141</v>
      </c>
    </row>
    <row r="252" spans="1:8" x14ac:dyDescent="0.25">
      <c r="A252" s="33" t="s">
        <v>42</v>
      </c>
      <c r="B252" s="33" t="s">
        <v>351</v>
      </c>
      <c r="C252" s="313">
        <v>2.5</v>
      </c>
      <c r="D252" s="33" t="s">
        <v>44</v>
      </c>
      <c r="E252" s="38">
        <v>1994</v>
      </c>
      <c r="F252" s="37">
        <v>34497</v>
      </c>
      <c r="G252" s="33" t="s">
        <v>141</v>
      </c>
    </row>
    <row r="253" spans="1:8" x14ac:dyDescent="0.25">
      <c r="A253" s="33" t="s">
        <v>42</v>
      </c>
      <c r="B253" s="33" t="s">
        <v>352</v>
      </c>
      <c r="C253" s="313">
        <v>2.4</v>
      </c>
      <c r="D253" s="33" t="s">
        <v>120</v>
      </c>
      <c r="E253" s="38">
        <v>1994</v>
      </c>
      <c r="F253" s="37">
        <v>23856</v>
      </c>
      <c r="G253" s="33" t="s">
        <v>141</v>
      </c>
    </row>
    <row r="254" spans="1:8" x14ac:dyDescent="0.25">
      <c r="A254" s="33" t="s">
        <v>42</v>
      </c>
      <c r="B254" s="33" t="s">
        <v>353</v>
      </c>
      <c r="C254" s="313">
        <v>1.8</v>
      </c>
      <c r="D254" s="33" t="s">
        <v>120</v>
      </c>
      <c r="E254" s="38">
        <v>1994</v>
      </c>
      <c r="F254" s="37">
        <v>22120</v>
      </c>
      <c r="G254" s="33" t="s">
        <v>141</v>
      </c>
    </row>
    <row r="255" spans="1:8" x14ac:dyDescent="0.25">
      <c r="A255" s="33" t="s">
        <v>42</v>
      </c>
      <c r="B255" s="33" t="s">
        <v>354</v>
      </c>
      <c r="C255" s="313">
        <v>1.8</v>
      </c>
      <c r="D255" s="33" t="s">
        <v>120</v>
      </c>
      <c r="E255" s="38">
        <v>1994</v>
      </c>
      <c r="F255" s="37">
        <v>20024</v>
      </c>
      <c r="G255" s="33" t="s">
        <v>141</v>
      </c>
    </row>
    <row r="256" spans="1:8" s="183" customFormat="1" x14ac:dyDescent="0.25">
      <c r="A256" s="33" t="s">
        <v>42</v>
      </c>
      <c r="B256" s="33" t="s">
        <v>354</v>
      </c>
      <c r="C256" s="313">
        <v>2.4</v>
      </c>
      <c r="D256" s="33" t="s">
        <v>120</v>
      </c>
      <c r="E256" s="38">
        <v>1994</v>
      </c>
      <c r="F256" s="37">
        <v>21186</v>
      </c>
      <c r="G256" s="33" t="s">
        <v>141</v>
      </c>
      <c r="H256" s="225"/>
    </row>
    <row r="257" spans="1:8" s="183" customFormat="1" x14ac:dyDescent="0.25">
      <c r="A257" s="54" t="s">
        <v>42</v>
      </c>
      <c r="B257" s="54" t="s">
        <v>1501</v>
      </c>
      <c r="C257" s="252" t="s">
        <v>4435</v>
      </c>
      <c r="D257" s="54" t="s">
        <v>125</v>
      </c>
      <c r="E257" s="60">
        <v>1994</v>
      </c>
      <c r="F257" s="87">
        <v>7776</v>
      </c>
      <c r="G257" s="54" t="s">
        <v>4433</v>
      </c>
      <c r="H257" s="225"/>
    </row>
    <row r="258" spans="1:8" s="183" customFormat="1" x14ac:dyDescent="0.25">
      <c r="A258" s="54" t="s">
        <v>42</v>
      </c>
      <c r="B258" s="54" t="s">
        <v>1183</v>
      </c>
      <c r="C258" s="252" t="s">
        <v>4435</v>
      </c>
      <c r="D258" s="54" t="s">
        <v>125</v>
      </c>
      <c r="E258" s="60">
        <v>1994</v>
      </c>
      <c r="F258" s="87">
        <v>9781</v>
      </c>
      <c r="G258" s="54" t="s">
        <v>4431</v>
      </c>
      <c r="H258" s="225"/>
    </row>
    <row r="259" spans="1:8" s="183" customFormat="1" x14ac:dyDescent="0.25">
      <c r="A259" s="54" t="s">
        <v>42</v>
      </c>
      <c r="B259" s="54" t="s">
        <v>1501</v>
      </c>
      <c r="C259" s="252" t="s">
        <v>4533</v>
      </c>
      <c r="D259" s="54" t="s">
        <v>125</v>
      </c>
      <c r="E259" s="60">
        <v>1994</v>
      </c>
      <c r="F259" s="87">
        <f>(F257+F261)/2</f>
        <v>8750.5</v>
      </c>
      <c r="G259" s="54" t="s">
        <v>4535</v>
      </c>
      <c r="H259" s="225"/>
    </row>
    <row r="260" spans="1:8" s="183" customFormat="1" x14ac:dyDescent="0.25">
      <c r="A260" s="54" t="s">
        <v>42</v>
      </c>
      <c r="B260" s="54" t="s">
        <v>1183</v>
      </c>
      <c r="C260" s="252" t="s">
        <v>4533</v>
      </c>
      <c r="D260" s="54" t="s">
        <v>125</v>
      </c>
      <c r="E260" s="60">
        <v>1994</v>
      </c>
      <c r="F260" s="87">
        <f>(F258+F262)/2</f>
        <v>9935</v>
      </c>
      <c r="G260" s="54" t="s">
        <v>4537</v>
      </c>
      <c r="H260" s="225"/>
    </row>
    <row r="261" spans="1:8" s="183" customFormat="1" x14ac:dyDescent="0.25">
      <c r="A261" s="54" t="s">
        <v>42</v>
      </c>
      <c r="B261" s="54" t="s">
        <v>1501</v>
      </c>
      <c r="C261" s="252" t="s">
        <v>4441</v>
      </c>
      <c r="D261" s="54" t="s">
        <v>125</v>
      </c>
      <c r="E261" s="60">
        <v>1994</v>
      </c>
      <c r="F261" s="87">
        <v>9725</v>
      </c>
      <c r="G261" s="54" t="s">
        <v>4433</v>
      </c>
      <c r="H261" s="225"/>
    </row>
    <row r="262" spans="1:8" s="183" customFormat="1" x14ac:dyDescent="0.25">
      <c r="A262" s="54" t="s">
        <v>42</v>
      </c>
      <c r="B262" s="54" t="s">
        <v>1183</v>
      </c>
      <c r="C262" s="252" t="s">
        <v>4438</v>
      </c>
      <c r="D262" s="54" t="s">
        <v>125</v>
      </c>
      <c r="E262" s="60">
        <v>1994</v>
      </c>
      <c r="F262" s="87">
        <v>10089</v>
      </c>
      <c r="G262" s="54" t="s">
        <v>4431</v>
      </c>
      <c r="H262" s="225"/>
    </row>
    <row r="263" spans="1:8" s="183" customFormat="1" x14ac:dyDescent="0.25">
      <c r="A263" s="54" t="s">
        <v>42</v>
      </c>
      <c r="B263" s="54" t="s">
        <v>1183</v>
      </c>
      <c r="C263" s="252" t="s">
        <v>4437</v>
      </c>
      <c r="D263" s="54" t="s">
        <v>110</v>
      </c>
      <c r="E263" s="60">
        <v>1994</v>
      </c>
      <c r="F263" s="87">
        <v>10800</v>
      </c>
      <c r="G263" s="54" t="s">
        <v>4431</v>
      </c>
      <c r="H263" s="225"/>
    </row>
    <row r="264" spans="1:8" s="183" customFormat="1" x14ac:dyDescent="0.25">
      <c r="A264" s="54" t="s">
        <v>42</v>
      </c>
      <c r="B264" s="54" t="s">
        <v>1183</v>
      </c>
      <c r="C264" s="252" t="s">
        <v>4428</v>
      </c>
      <c r="D264" s="54" t="s">
        <v>125</v>
      </c>
      <c r="E264" s="60">
        <v>1994</v>
      </c>
      <c r="F264" s="87">
        <v>12200</v>
      </c>
      <c r="G264" s="54" t="s">
        <v>4427</v>
      </c>
      <c r="H264" s="225"/>
    </row>
    <row r="265" spans="1:8" x14ac:dyDescent="0.25">
      <c r="A265" s="54" t="s">
        <v>42</v>
      </c>
      <c r="B265" s="54" t="s">
        <v>1183</v>
      </c>
      <c r="C265" s="252" t="s">
        <v>4436</v>
      </c>
      <c r="D265" s="54" t="s">
        <v>125</v>
      </c>
      <c r="E265" s="60">
        <v>1994</v>
      </c>
      <c r="F265" s="87">
        <v>13000</v>
      </c>
      <c r="G265" s="54" t="s">
        <v>4431</v>
      </c>
    </row>
    <row r="266" spans="1:8" x14ac:dyDescent="0.25">
      <c r="A266" s="33" t="s">
        <v>42</v>
      </c>
      <c r="B266" s="33" t="s">
        <v>184</v>
      </c>
      <c r="C266" s="313" t="s">
        <v>355</v>
      </c>
      <c r="D266" s="33" t="s">
        <v>125</v>
      </c>
      <c r="E266" s="38">
        <v>1994</v>
      </c>
      <c r="F266" s="37">
        <v>19922</v>
      </c>
      <c r="G266" s="33" t="s">
        <v>186</v>
      </c>
    </row>
    <row r="267" spans="1:8" x14ac:dyDescent="0.25">
      <c r="A267" s="33" t="s">
        <v>42</v>
      </c>
      <c r="B267" s="33" t="s">
        <v>184</v>
      </c>
      <c r="C267" s="313" t="s">
        <v>356</v>
      </c>
      <c r="D267" s="33" t="s">
        <v>125</v>
      </c>
      <c r="E267" s="38">
        <v>1994</v>
      </c>
      <c r="F267" s="37">
        <v>23901</v>
      </c>
      <c r="G267" s="33" t="s">
        <v>186</v>
      </c>
    </row>
    <row r="268" spans="1:8" x14ac:dyDescent="0.25">
      <c r="A268" s="33" t="s">
        <v>42</v>
      </c>
      <c r="B268" s="33" t="s">
        <v>142</v>
      </c>
      <c r="C268" s="313" t="s">
        <v>143</v>
      </c>
      <c r="D268" s="33" t="s">
        <v>125</v>
      </c>
      <c r="E268" s="38">
        <v>1994</v>
      </c>
      <c r="F268" s="37">
        <v>17825</v>
      </c>
      <c r="G268" s="33" t="s">
        <v>141</v>
      </c>
    </row>
    <row r="269" spans="1:8" x14ac:dyDescent="0.25">
      <c r="A269" s="33" t="s">
        <v>42</v>
      </c>
      <c r="B269" s="33" t="s">
        <v>142</v>
      </c>
      <c r="C269" s="313" t="s">
        <v>144</v>
      </c>
      <c r="D269" s="33" t="s">
        <v>125</v>
      </c>
      <c r="E269" s="38">
        <v>1994</v>
      </c>
      <c r="F269" s="37">
        <v>21560</v>
      </c>
      <c r="G269" s="33" t="s">
        <v>141</v>
      </c>
    </row>
    <row r="270" spans="1:8" x14ac:dyDescent="0.25">
      <c r="A270" s="33" t="s">
        <v>42</v>
      </c>
      <c r="B270" s="33" t="s">
        <v>142</v>
      </c>
      <c r="C270" s="313" t="s">
        <v>357</v>
      </c>
      <c r="D270" s="33" t="s">
        <v>125</v>
      </c>
      <c r="E270" s="38">
        <v>1994</v>
      </c>
      <c r="F270" s="37">
        <v>17540</v>
      </c>
      <c r="G270" s="33" t="s">
        <v>141</v>
      </c>
    </row>
    <row r="271" spans="1:8" x14ac:dyDescent="0.25">
      <c r="A271" s="33" t="s">
        <v>42</v>
      </c>
      <c r="B271" s="33" t="s">
        <v>142</v>
      </c>
      <c r="C271" s="313" t="s">
        <v>145</v>
      </c>
      <c r="D271" s="33" t="s">
        <v>125</v>
      </c>
      <c r="E271" s="38">
        <v>1994</v>
      </c>
      <c r="F271" s="37">
        <v>22870</v>
      </c>
      <c r="G271" s="33" t="s">
        <v>141</v>
      </c>
    </row>
    <row r="272" spans="1:8" x14ac:dyDescent="0.25">
      <c r="A272" s="33" t="s">
        <v>42</v>
      </c>
      <c r="B272" s="33" t="s">
        <v>142</v>
      </c>
      <c r="C272" s="313" t="s">
        <v>145</v>
      </c>
      <c r="D272" s="33" t="s">
        <v>44</v>
      </c>
      <c r="E272" s="38">
        <v>1994</v>
      </c>
      <c r="F272" s="37">
        <v>22700</v>
      </c>
      <c r="G272" s="33" t="s">
        <v>141</v>
      </c>
    </row>
    <row r="273" spans="1:7" x14ac:dyDescent="0.25">
      <c r="A273" s="33" t="s">
        <v>42</v>
      </c>
      <c r="B273" s="33" t="s">
        <v>142</v>
      </c>
      <c r="C273" s="313" t="s">
        <v>209</v>
      </c>
      <c r="D273" s="33" t="s">
        <v>125</v>
      </c>
      <c r="E273" s="38">
        <v>1994</v>
      </c>
      <c r="F273" s="37">
        <v>19237</v>
      </c>
      <c r="G273" s="33" t="s">
        <v>141</v>
      </c>
    </row>
    <row r="274" spans="1:7" x14ac:dyDescent="0.25">
      <c r="A274" s="33" t="s">
        <v>42</v>
      </c>
      <c r="B274" s="33" t="s">
        <v>142</v>
      </c>
      <c r="C274" s="313" t="s">
        <v>209</v>
      </c>
      <c r="D274" s="33" t="s">
        <v>44</v>
      </c>
      <c r="E274" s="38">
        <v>1994</v>
      </c>
      <c r="F274" s="37">
        <v>22456</v>
      </c>
      <c r="G274" s="33" t="s">
        <v>141</v>
      </c>
    </row>
    <row r="275" spans="1:7" x14ac:dyDescent="0.25">
      <c r="A275" s="33" t="s">
        <v>42</v>
      </c>
      <c r="B275" s="33" t="s">
        <v>213</v>
      </c>
      <c r="C275" s="313" t="s">
        <v>214</v>
      </c>
      <c r="D275" s="33" t="s">
        <v>125</v>
      </c>
      <c r="E275" s="38">
        <v>1994</v>
      </c>
      <c r="F275" s="36">
        <v>9185</v>
      </c>
      <c r="G275" s="33" t="s">
        <v>186</v>
      </c>
    </row>
    <row r="276" spans="1:7" x14ac:dyDescent="0.25">
      <c r="A276" s="33" t="s">
        <v>42</v>
      </c>
      <c r="B276" s="33" t="s">
        <v>213</v>
      </c>
      <c r="C276" s="313" t="s">
        <v>215</v>
      </c>
      <c r="D276" s="33" t="s">
        <v>125</v>
      </c>
      <c r="E276" s="38">
        <v>1994</v>
      </c>
      <c r="F276" s="36">
        <v>16392</v>
      </c>
      <c r="G276" s="33" t="s">
        <v>186</v>
      </c>
    </row>
    <row r="277" spans="1:7" x14ac:dyDescent="0.25">
      <c r="A277" s="33" t="s">
        <v>42</v>
      </c>
      <c r="B277" s="33" t="s">
        <v>213</v>
      </c>
      <c r="C277" s="313" t="s">
        <v>413</v>
      </c>
      <c r="D277" s="33" t="s">
        <v>44</v>
      </c>
      <c r="E277" s="38">
        <v>1994</v>
      </c>
      <c r="F277" s="36">
        <v>15993</v>
      </c>
      <c r="G277" s="33" t="s">
        <v>186</v>
      </c>
    </row>
    <row r="278" spans="1:7" x14ac:dyDescent="0.25">
      <c r="A278" s="33" t="s">
        <v>42</v>
      </c>
      <c r="B278" s="33" t="s">
        <v>530</v>
      </c>
      <c r="C278" s="313">
        <v>1.5</v>
      </c>
      <c r="D278" s="33" t="s">
        <v>125</v>
      </c>
      <c r="E278" s="38">
        <v>1994</v>
      </c>
      <c r="F278" s="36">
        <v>13883</v>
      </c>
      <c r="G278" s="33" t="s">
        <v>186</v>
      </c>
    </row>
    <row r="279" spans="1:7" x14ac:dyDescent="0.25">
      <c r="A279" s="33" t="s">
        <v>42</v>
      </c>
      <c r="B279" s="33" t="s">
        <v>530</v>
      </c>
      <c r="C279" s="313">
        <v>1.5</v>
      </c>
      <c r="D279" s="33" t="s">
        <v>44</v>
      </c>
      <c r="E279" s="38">
        <v>1994</v>
      </c>
      <c r="F279" s="36">
        <v>16048</v>
      </c>
      <c r="G279" s="33" t="s">
        <v>186</v>
      </c>
    </row>
    <row r="280" spans="1:7" x14ac:dyDescent="0.25">
      <c r="A280" s="33" t="s">
        <v>42</v>
      </c>
      <c r="B280" s="33" t="s">
        <v>216</v>
      </c>
      <c r="C280" s="313">
        <v>1.3</v>
      </c>
      <c r="D280" s="33" t="s">
        <v>125</v>
      </c>
      <c r="E280" s="38">
        <v>1994</v>
      </c>
      <c r="F280" s="36">
        <v>9085</v>
      </c>
      <c r="G280" s="33" t="s">
        <v>186</v>
      </c>
    </row>
    <row r="281" spans="1:7" x14ac:dyDescent="0.25">
      <c r="A281" s="33" t="s">
        <v>42</v>
      </c>
      <c r="B281" s="33" t="s">
        <v>216</v>
      </c>
      <c r="C281" s="313">
        <v>1.3</v>
      </c>
      <c r="D281" s="33" t="s">
        <v>125</v>
      </c>
      <c r="E281" s="38">
        <v>1994</v>
      </c>
      <c r="F281" s="36">
        <v>10329</v>
      </c>
      <c r="G281" s="33" t="s">
        <v>186</v>
      </c>
    </row>
    <row r="282" spans="1:7" x14ac:dyDescent="0.25">
      <c r="A282" s="33" t="s">
        <v>42</v>
      </c>
      <c r="B282" s="33" t="s">
        <v>216</v>
      </c>
      <c r="C282" s="313">
        <v>1.5</v>
      </c>
      <c r="D282" s="33" t="s">
        <v>44</v>
      </c>
      <c r="E282" s="38">
        <v>1994</v>
      </c>
      <c r="F282" s="36">
        <v>12716</v>
      </c>
      <c r="G282" s="33" t="s">
        <v>186</v>
      </c>
    </row>
    <row r="283" spans="1:7" x14ac:dyDescent="0.25">
      <c r="A283" s="33" t="s">
        <v>42</v>
      </c>
      <c r="B283" s="33" t="s">
        <v>216</v>
      </c>
      <c r="C283" s="313">
        <v>1.5</v>
      </c>
      <c r="D283" s="33" t="s">
        <v>44</v>
      </c>
      <c r="E283" s="38">
        <v>1994</v>
      </c>
      <c r="F283" s="36">
        <v>13294</v>
      </c>
      <c r="G283" s="33" t="s">
        <v>186</v>
      </c>
    </row>
    <row r="284" spans="1:7" x14ac:dyDescent="0.25">
      <c r="A284" s="33" t="s">
        <v>42</v>
      </c>
      <c r="B284" s="33" t="s">
        <v>216</v>
      </c>
      <c r="C284" s="313" t="s">
        <v>217</v>
      </c>
      <c r="D284" s="33" t="s">
        <v>125</v>
      </c>
      <c r="E284" s="38">
        <v>1994</v>
      </c>
      <c r="F284" s="36">
        <v>11417</v>
      </c>
      <c r="G284" s="33" t="s">
        <v>186</v>
      </c>
    </row>
    <row r="285" spans="1:7" x14ac:dyDescent="0.25">
      <c r="A285" s="33" t="s">
        <v>42</v>
      </c>
      <c r="B285" s="33" t="s">
        <v>216</v>
      </c>
      <c r="C285" s="313" t="s">
        <v>217</v>
      </c>
      <c r="D285" s="33" t="s">
        <v>125</v>
      </c>
      <c r="E285" s="38">
        <v>1994</v>
      </c>
      <c r="F285" s="36">
        <v>12106</v>
      </c>
      <c r="G285" s="33" t="s">
        <v>186</v>
      </c>
    </row>
    <row r="286" spans="1:7" x14ac:dyDescent="0.25">
      <c r="A286" s="33" t="s">
        <v>42</v>
      </c>
      <c r="B286" s="33" t="s">
        <v>218</v>
      </c>
      <c r="C286" s="313">
        <v>1.3</v>
      </c>
      <c r="D286" s="33" t="s">
        <v>125</v>
      </c>
      <c r="E286" s="38">
        <v>1994</v>
      </c>
      <c r="F286" s="36">
        <v>12594</v>
      </c>
      <c r="G286" s="33" t="s">
        <v>186</v>
      </c>
    </row>
    <row r="287" spans="1:7" x14ac:dyDescent="0.25">
      <c r="A287" s="33" t="s">
        <v>42</v>
      </c>
      <c r="B287" s="33" t="s">
        <v>218</v>
      </c>
      <c r="C287" s="313">
        <v>1.3</v>
      </c>
      <c r="D287" s="33" t="s">
        <v>125</v>
      </c>
      <c r="E287" s="38">
        <v>1994</v>
      </c>
      <c r="F287" s="36">
        <v>11606</v>
      </c>
      <c r="G287" s="33" t="s">
        <v>186</v>
      </c>
    </row>
    <row r="288" spans="1:7" x14ac:dyDescent="0.25">
      <c r="A288" s="33" t="s">
        <v>42</v>
      </c>
      <c r="B288" s="33" t="s">
        <v>219</v>
      </c>
      <c r="C288" s="313" t="s">
        <v>220</v>
      </c>
      <c r="D288" s="33" t="s">
        <v>125</v>
      </c>
      <c r="E288" s="38">
        <v>1994</v>
      </c>
      <c r="F288" s="36">
        <v>9696</v>
      </c>
      <c r="G288" s="33" t="s">
        <v>126</v>
      </c>
    </row>
    <row r="289" spans="1:7" x14ac:dyDescent="0.25">
      <c r="A289" s="33" t="s">
        <v>42</v>
      </c>
      <c r="B289" s="33" t="s">
        <v>219</v>
      </c>
      <c r="C289" s="313" t="s">
        <v>220</v>
      </c>
      <c r="D289" s="33" t="s">
        <v>125</v>
      </c>
      <c r="E289" s="38">
        <v>1994</v>
      </c>
      <c r="F289" s="36">
        <v>11861</v>
      </c>
      <c r="G289" s="33" t="s">
        <v>126</v>
      </c>
    </row>
    <row r="290" spans="1:7" x14ac:dyDescent="0.25">
      <c r="A290" s="33" t="s">
        <v>42</v>
      </c>
      <c r="B290" s="33" t="s">
        <v>219</v>
      </c>
      <c r="C290" s="313" t="s">
        <v>531</v>
      </c>
      <c r="D290" s="33" t="s">
        <v>125</v>
      </c>
      <c r="E290" s="38">
        <v>1994</v>
      </c>
      <c r="F290" s="36">
        <v>11184</v>
      </c>
      <c r="G290" s="33" t="s">
        <v>126</v>
      </c>
    </row>
    <row r="291" spans="1:7" x14ac:dyDescent="0.25">
      <c r="A291" s="33" t="s">
        <v>42</v>
      </c>
      <c r="B291" s="33" t="s">
        <v>219</v>
      </c>
      <c r="C291" s="313" t="s">
        <v>531</v>
      </c>
      <c r="D291" s="33" t="s">
        <v>44</v>
      </c>
      <c r="E291" s="38">
        <v>1994</v>
      </c>
      <c r="F291" s="36">
        <v>13216</v>
      </c>
      <c r="G291" s="33" t="s">
        <v>126</v>
      </c>
    </row>
    <row r="292" spans="1:7" x14ac:dyDescent="0.25">
      <c r="A292" s="33" t="s">
        <v>42</v>
      </c>
      <c r="B292" s="33" t="s">
        <v>219</v>
      </c>
      <c r="C292" s="313" t="s">
        <v>221</v>
      </c>
      <c r="D292" s="33" t="s">
        <v>44</v>
      </c>
      <c r="E292" s="38">
        <v>1994</v>
      </c>
      <c r="F292" s="36">
        <v>14460</v>
      </c>
      <c r="G292" s="33" t="s">
        <v>126</v>
      </c>
    </row>
    <row r="293" spans="1:7" x14ac:dyDescent="0.25">
      <c r="A293" s="33" t="s">
        <v>42</v>
      </c>
      <c r="B293" s="33" t="s">
        <v>219</v>
      </c>
      <c r="C293" s="313" t="s">
        <v>222</v>
      </c>
      <c r="D293" s="33" t="s">
        <v>125</v>
      </c>
      <c r="E293" s="38">
        <v>1994</v>
      </c>
      <c r="F293" s="36">
        <v>17125</v>
      </c>
      <c r="G293" s="33" t="s">
        <v>126</v>
      </c>
    </row>
    <row r="294" spans="1:7" x14ac:dyDescent="0.25">
      <c r="A294" s="33" t="s">
        <v>42</v>
      </c>
      <c r="B294" s="33" t="s">
        <v>219</v>
      </c>
      <c r="C294" s="313" t="s">
        <v>222</v>
      </c>
      <c r="D294" s="33" t="s">
        <v>44</v>
      </c>
      <c r="E294" s="38">
        <v>1994</v>
      </c>
      <c r="F294" s="36">
        <v>16903</v>
      </c>
      <c r="G294" s="33" t="s">
        <v>126</v>
      </c>
    </row>
    <row r="295" spans="1:7" x14ac:dyDescent="0.25">
      <c r="A295" s="33" t="s">
        <v>42</v>
      </c>
      <c r="B295" s="33" t="s">
        <v>219</v>
      </c>
      <c r="C295" s="313" t="s">
        <v>532</v>
      </c>
      <c r="D295" s="33" t="s">
        <v>125</v>
      </c>
      <c r="E295" s="38">
        <v>1994</v>
      </c>
      <c r="F295" s="36">
        <v>14582</v>
      </c>
      <c r="G295" s="33" t="s">
        <v>126</v>
      </c>
    </row>
    <row r="296" spans="1:7" x14ac:dyDescent="0.25">
      <c r="A296" s="33" t="s">
        <v>42</v>
      </c>
      <c r="B296" s="33" t="s">
        <v>219</v>
      </c>
      <c r="C296" s="313" t="s">
        <v>532</v>
      </c>
      <c r="D296" s="33" t="s">
        <v>44</v>
      </c>
      <c r="E296" s="38">
        <v>1994</v>
      </c>
      <c r="F296" s="36">
        <v>16748</v>
      </c>
      <c r="G296" s="33" t="s">
        <v>126</v>
      </c>
    </row>
    <row r="297" spans="1:7" x14ac:dyDescent="0.25">
      <c r="A297" s="33" t="s">
        <v>42</v>
      </c>
      <c r="B297" s="33" t="s">
        <v>219</v>
      </c>
      <c r="C297" s="313" t="s">
        <v>217</v>
      </c>
      <c r="D297" s="33" t="s">
        <v>125</v>
      </c>
      <c r="E297" s="38">
        <v>1994</v>
      </c>
      <c r="F297" s="36">
        <v>14682</v>
      </c>
      <c r="G297" s="33" t="s">
        <v>126</v>
      </c>
    </row>
    <row r="298" spans="1:7" x14ac:dyDescent="0.25">
      <c r="A298" s="33" t="s">
        <v>42</v>
      </c>
      <c r="B298" s="33" t="s">
        <v>219</v>
      </c>
      <c r="C298" s="313" t="s">
        <v>533</v>
      </c>
      <c r="D298" s="33" t="s">
        <v>125</v>
      </c>
      <c r="E298" s="38">
        <v>1994</v>
      </c>
      <c r="F298" s="36">
        <v>12028</v>
      </c>
      <c r="G298" s="33" t="s">
        <v>126</v>
      </c>
    </row>
    <row r="299" spans="1:7" x14ac:dyDescent="0.25">
      <c r="A299" s="33" t="s">
        <v>42</v>
      </c>
      <c r="B299" s="33" t="s">
        <v>153</v>
      </c>
      <c r="C299" s="313">
        <v>2</v>
      </c>
      <c r="D299" s="33" t="s">
        <v>120</v>
      </c>
      <c r="E299" s="38">
        <v>1994</v>
      </c>
      <c r="F299" s="37">
        <v>24123</v>
      </c>
      <c r="G299" s="33" t="s">
        <v>141</v>
      </c>
    </row>
    <row r="300" spans="1:7" x14ac:dyDescent="0.25">
      <c r="A300" s="33" t="s">
        <v>42</v>
      </c>
      <c r="B300" s="33" t="s">
        <v>153</v>
      </c>
      <c r="C300" s="313">
        <v>2</v>
      </c>
      <c r="D300" s="33" t="s">
        <v>120</v>
      </c>
      <c r="E300" s="38">
        <v>1994</v>
      </c>
      <c r="F300" s="37">
        <v>29765</v>
      </c>
      <c r="G300" s="33" t="s">
        <v>141</v>
      </c>
    </row>
    <row r="301" spans="1:7" x14ac:dyDescent="0.25">
      <c r="A301" s="33" t="s">
        <v>42</v>
      </c>
      <c r="B301" s="33" t="s">
        <v>153</v>
      </c>
      <c r="C301" s="313">
        <v>2.5</v>
      </c>
      <c r="D301" s="33" t="s">
        <v>120</v>
      </c>
      <c r="E301" s="38">
        <v>1994</v>
      </c>
      <c r="F301" s="37">
        <v>32456</v>
      </c>
      <c r="G301" s="33" t="s">
        <v>141</v>
      </c>
    </row>
    <row r="302" spans="1:7" x14ac:dyDescent="0.25">
      <c r="A302" s="33" t="s">
        <v>42</v>
      </c>
      <c r="B302" s="33" t="s">
        <v>153</v>
      </c>
      <c r="C302" s="313">
        <v>2.5</v>
      </c>
      <c r="D302" s="33" t="s">
        <v>44</v>
      </c>
      <c r="E302" s="38">
        <v>1994</v>
      </c>
      <c r="F302" s="37">
        <v>35654</v>
      </c>
      <c r="G302" s="33" t="s">
        <v>141</v>
      </c>
    </row>
    <row r="303" spans="1:7" x14ac:dyDescent="0.25">
      <c r="A303" s="33" t="s">
        <v>42</v>
      </c>
      <c r="B303" s="33" t="s">
        <v>153</v>
      </c>
      <c r="C303" s="313">
        <v>3</v>
      </c>
      <c r="D303" s="33" t="s">
        <v>120</v>
      </c>
      <c r="E303" s="38">
        <v>1994</v>
      </c>
      <c r="F303" s="37">
        <v>36128</v>
      </c>
      <c r="G303" s="33" t="s">
        <v>141</v>
      </c>
    </row>
    <row r="304" spans="1:7" x14ac:dyDescent="0.25">
      <c r="A304" s="33" t="s">
        <v>42</v>
      </c>
      <c r="B304" s="33" t="s">
        <v>153</v>
      </c>
      <c r="C304" s="313" t="s">
        <v>358</v>
      </c>
      <c r="D304" s="33" t="s">
        <v>120</v>
      </c>
      <c r="E304" s="38">
        <v>1994</v>
      </c>
      <c r="F304" s="37">
        <v>20670</v>
      </c>
      <c r="G304" s="33" t="s">
        <v>141</v>
      </c>
    </row>
    <row r="305" spans="1:7" x14ac:dyDescent="0.25">
      <c r="A305" s="33" t="s">
        <v>42</v>
      </c>
      <c r="B305" s="33" t="s">
        <v>153</v>
      </c>
      <c r="C305" s="313" t="s">
        <v>158</v>
      </c>
      <c r="D305" s="33" t="s">
        <v>120</v>
      </c>
      <c r="E305" s="38">
        <v>1994</v>
      </c>
      <c r="F305" s="37">
        <v>21342</v>
      </c>
      <c r="G305" s="33" t="s">
        <v>141</v>
      </c>
    </row>
    <row r="306" spans="1:7" x14ac:dyDescent="0.25">
      <c r="A306" s="33" t="s">
        <v>42</v>
      </c>
      <c r="B306" s="33" t="s">
        <v>146</v>
      </c>
      <c r="C306" s="313">
        <v>2</v>
      </c>
      <c r="D306" s="33" t="s">
        <v>120</v>
      </c>
      <c r="E306" s="38">
        <v>1994</v>
      </c>
      <c r="F306" s="37">
        <v>29900</v>
      </c>
      <c r="G306" s="33" t="s">
        <v>147</v>
      </c>
    </row>
    <row r="307" spans="1:7" x14ac:dyDescent="0.25">
      <c r="A307" s="33" t="s">
        <v>42</v>
      </c>
      <c r="B307" s="33" t="s">
        <v>534</v>
      </c>
      <c r="C307" s="313">
        <v>2</v>
      </c>
      <c r="D307" s="33" t="s">
        <v>125</v>
      </c>
      <c r="E307" s="38">
        <v>1994</v>
      </c>
      <c r="F307" s="36">
        <v>19047</v>
      </c>
      <c r="G307" s="33" t="s">
        <v>147</v>
      </c>
    </row>
    <row r="308" spans="1:7" x14ac:dyDescent="0.25">
      <c r="A308" s="33" t="s">
        <v>42</v>
      </c>
      <c r="B308" s="33" t="s">
        <v>359</v>
      </c>
      <c r="C308" s="313" t="s">
        <v>360</v>
      </c>
      <c r="D308" s="33" t="s">
        <v>156</v>
      </c>
      <c r="E308" s="38">
        <v>1994</v>
      </c>
      <c r="F308" s="37">
        <v>25435</v>
      </c>
      <c r="G308" s="33" t="s">
        <v>135</v>
      </c>
    </row>
    <row r="309" spans="1:7" x14ac:dyDescent="0.25">
      <c r="A309" s="33" t="s">
        <v>42</v>
      </c>
      <c r="B309" s="33" t="s">
        <v>359</v>
      </c>
      <c r="C309" s="313" t="s">
        <v>361</v>
      </c>
      <c r="D309" s="33" t="s">
        <v>44</v>
      </c>
      <c r="E309" s="38">
        <v>1994</v>
      </c>
      <c r="F309" s="37">
        <v>29970</v>
      </c>
      <c r="G309" s="33" t="s">
        <v>135</v>
      </c>
    </row>
    <row r="310" spans="1:7" x14ac:dyDescent="0.25">
      <c r="A310" s="33" t="s">
        <v>42</v>
      </c>
      <c r="B310" s="38" t="s">
        <v>188</v>
      </c>
      <c r="C310" s="313">
        <v>2.4</v>
      </c>
      <c r="D310" s="35" t="s">
        <v>120</v>
      </c>
      <c r="E310" s="38">
        <v>1994</v>
      </c>
      <c r="F310" s="76">
        <v>12654</v>
      </c>
      <c r="G310" s="33" t="s">
        <v>189</v>
      </c>
    </row>
    <row r="311" spans="1:7" x14ac:dyDescent="0.25">
      <c r="A311" s="33" t="s">
        <v>42</v>
      </c>
      <c r="B311" s="33" t="s">
        <v>155</v>
      </c>
      <c r="C311" s="313">
        <v>1.8</v>
      </c>
      <c r="D311" s="33" t="s">
        <v>156</v>
      </c>
      <c r="E311" s="38">
        <v>1994</v>
      </c>
      <c r="F311" s="36">
        <v>19424</v>
      </c>
      <c r="G311" s="33" t="s">
        <v>141</v>
      </c>
    </row>
    <row r="312" spans="1:7" x14ac:dyDescent="0.25">
      <c r="A312" s="33" t="s">
        <v>42</v>
      </c>
      <c r="B312" s="33" t="s">
        <v>155</v>
      </c>
      <c r="C312" s="313">
        <v>1.8</v>
      </c>
      <c r="D312" s="33" t="s">
        <v>44</v>
      </c>
      <c r="E312" s="38">
        <v>1994</v>
      </c>
      <c r="F312" s="36">
        <v>34384</v>
      </c>
      <c r="G312" s="33" t="s">
        <v>141</v>
      </c>
    </row>
    <row r="313" spans="1:7" x14ac:dyDescent="0.25">
      <c r="A313" s="33" t="s">
        <v>42</v>
      </c>
      <c r="B313" s="33" t="s">
        <v>155</v>
      </c>
      <c r="C313" s="313">
        <v>2</v>
      </c>
      <c r="D313" s="33" t="s">
        <v>156</v>
      </c>
      <c r="E313" s="38">
        <v>1994</v>
      </c>
      <c r="F313" s="37">
        <v>27300</v>
      </c>
      <c r="G313" s="33" t="s">
        <v>141</v>
      </c>
    </row>
    <row r="314" spans="1:7" x14ac:dyDescent="0.25">
      <c r="A314" s="33" t="s">
        <v>42</v>
      </c>
      <c r="B314" s="33" t="s">
        <v>155</v>
      </c>
      <c r="C314" s="313">
        <v>2</v>
      </c>
      <c r="D314" s="33" t="s">
        <v>44</v>
      </c>
      <c r="E314" s="38">
        <v>1994</v>
      </c>
      <c r="F314" s="37">
        <v>29705</v>
      </c>
      <c r="G314" s="33" t="s">
        <v>141</v>
      </c>
    </row>
    <row r="315" spans="1:7" x14ac:dyDescent="0.25">
      <c r="A315" s="33" t="s">
        <v>42</v>
      </c>
      <c r="B315" s="33" t="s">
        <v>155</v>
      </c>
      <c r="C315" s="313" t="s">
        <v>361</v>
      </c>
      <c r="D315" s="33" t="s">
        <v>156</v>
      </c>
      <c r="E315" s="38">
        <v>1994</v>
      </c>
      <c r="F315" s="37">
        <v>15071</v>
      </c>
      <c r="G315" s="33" t="s">
        <v>141</v>
      </c>
    </row>
    <row r="316" spans="1:7" x14ac:dyDescent="0.25">
      <c r="A316" s="33" t="s">
        <v>42</v>
      </c>
      <c r="B316" s="33" t="s">
        <v>155</v>
      </c>
      <c r="C316" s="313" t="s">
        <v>361</v>
      </c>
      <c r="D316" s="33" t="s">
        <v>44</v>
      </c>
      <c r="E316" s="38">
        <v>1994</v>
      </c>
      <c r="F316" s="37">
        <v>17017</v>
      </c>
      <c r="G316" s="33" t="s">
        <v>141</v>
      </c>
    </row>
    <row r="317" spans="1:7" x14ac:dyDescent="0.25">
      <c r="A317" s="33" t="s">
        <v>42</v>
      </c>
      <c r="B317" s="33" t="s">
        <v>157</v>
      </c>
      <c r="C317" s="313">
        <v>1.8</v>
      </c>
      <c r="D317" s="33" t="s">
        <v>120</v>
      </c>
      <c r="E317" s="38">
        <v>1994</v>
      </c>
      <c r="F317" s="36">
        <v>21601</v>
      </c>
      <c r="G317" s="33" t="s">
        <v>141</v>
      </c>
    </row>
    <row r="318" spans="1:7" x14ac:dyDescent="0.25">
      <c r="A318" s="33" t="s">
        <v>42</v>
      </c>
      <c r="B318" s="33" t="s">
        <v>157</v>
      </c>
      <c r="C318" s="171">
        <v>1.8</v>
      </c>
      <c r="D318" s="33" t="s">
        <v>120</v>
      </c>
      <c r="E318" s="38">
        <v>1994</v>
      </c>
      <c r="F318" s="36">
        <v>21601</v>
      </c>
      <c r="G318" s="33" t="s">
        <v>141</v>
      </c>
    </row>
    <row r="319" spans="1:7" x14ac:dyDescent="0.25">
      <c r="A319" s="33" t="s">
        <v>42</v>
      </c>
      <c r="B319" s="33" t="s">
        <v>157</v>
      </c>
      <c r="C319" s="313">
        <v>2</v>
      </c>
      <c r="D319" s="33" t="s">
        <v>120</v>
      </c>
      <c r="E319" s="38">
        <v>1994</v>
      </c>
      <c r="F319" s="37">
        <v>23670</v>
      </c>
      <c r="G319" s="33" t="s">
        <v>141</v>
      </c>
    </row>
    <row r="320" spans="1:7" x14ac:dyDescent="0.25">
      <c r="A320" s="33" t="s">
        <v>42</v>
      </c>
      <c r="B320" s="33" t="s">
        <v>157</v>
      </c>
      <c r="C320" s="313">
        <v>3</v>
      </c>
      <c r="D320" s="33" t="s">
        <v>120</v>
      </c>
      <c r="E320" s="38">
        <v>1994</v>
      </c>
      <c r="F320" s="36">
        <v>22390</v>
      </c>
      <c r="G320" s="33" t="s">
        <v>141</v>
      </c>
    </row>
    <row r="321" spans="1:10" s="58" customFormat="1" x14ac:dyDescent="0.25">
      <c r="A321" s="33" t="s">
        <v>42</v>
      </c>
      <c r="B321" s="33" t="s">
        <v>157</v>
      </c>
      <c r="C321" s="171" t="s">
        <v>158</v>
      </c>
      <c r="D321" s="33" t="s">
        <v>120</v>
      </c>
      <c r="E321" s="38">
        <v>1994</v>
      </c>
      <c r="F321" s="37">
        <v>27345</v>
      </c>
      <c r="G321" s="33" t="s">
        <v>141</v>
      </c>
      <c r="H321" s="351"/>
      <c r="I321" s="351"/>
    </row>
    <row r="322" spans="1:10" s="58" customFormat="1" x14ac:dyDescent="0.25">
      <c r="A322" s="54" t="s">
        <v>42</v>
      </c>
      <c r="B322" s="54" t="s">
        <v>4548</v>
      </c>
      <c r="C322" s="252">
        <v>1.8</v>
      </c>
      <c r="D322" s="54" t="s">
        <v>43</v>
      </c>
      <c r="E322" s="60">
        <v>1994</v>
      </c>
      <c r="F322" s="74">
        <v>13717</v>
      </c>
      <c r="G322" s="54" t="s">
        <v>4544</v>
      </c>
      <c r="H322" s="351"/>
      <c r="I322" s="351"/>
    </row>
    <row r="323" spans="1:10" s="58" customFormat="1" x14ac:dyDescent="0.25">
      <c r="A323" s="54" t="s">
        <v>42</v>
      </c>
      <c r="B323" s="54" t="s">
        <v>4548</v>
      </c>
      <c r="C323" s="252">
        <v>1.8</v>
      </c>
      <c r="D323" s="54" t="s">
        <v>44</v>
      </c>
      <c r="E323" s="60">
        <v>1994</v>
      </c>
      <c r="F323" s="74">
        <v>14512</v>
      </c>
      <c r="G323" s="54" t="s">
        <v>4544</v>
      </c>
      <c r="H323" s="351"/>
      <c r="I323" s="351"/>
    </row>
    <row r="324" spans="1:10" s="58" customFormat="1" x14ac:dyDescent="0.25">
      <c r="A324" s="54" t="s">
        <v>42</v>
      </c>
      <c r="B324" s="54" t="s">
        <v>1107</v>
      </c>
      <c r="C324" s="252">
        <v>1.8</v>
      </c>
      <c r="D324" s="54" t="s">
        <v>125</v>
      </c>
      <c r="E324" s="60">
        <v>1994</v>
      </c>
      <c r="F324" s="74">
        <v>12706</v>
      </c>
      <c r="G324" s="54" t="s">
        <v>4549</v>
      </c>
      <c r="H324" s="351"/>
      <c r="I324" s="351"/>
      <c r="J324" s="351"/>
    </row>
    <row r="325" spans="1:10" s="58" customFormat="1" x14ac:dyDescent="0.25">
      <c r="A325" s="54" t="s">
        <v>42</v>
      </c>
      <c r="B325" s="54" t="s">
        <v>4548</v>
      </c>
      <c r="C325" s="252">
        <v>2</v>
      </c>
      <c r="D325" s="54" t="s">
        <v>43</v>
      </c>
      <c r="E325" s="60">
        <v>1994</v>
      </c>
      <c r="F325" s="74">
        <v>14977</v>
      </c>
      <c r="G325" s="54" t="s">
        <v>4544</v>
      </c>
      <c r="H325" s="351"/>
      <c r="I325" s="351"/>
      <c r="J325" s="351"/>
    </row>
    <row r="326" spans="1:10" s="58" customFormat="1" x14ac:dyDescent="0.25">
      <c r="A326" s="54" t="s">
        <v>42</v>
      </c>
      <c r="B326" s="54" t="s">
        <v>4548</v>
      </c>
      <c r="C326" s="252">
        <v>2</v>
      </c>
      <c r="D326" s="54" t="s">
        <v>44</v>
      </c>
      <c r="E326" s="60">
        <v>1994</v>
      </c>
      <c r="F326" s="74">
        <v>15800</v>
      </c>
      <c r="G326" s="54" t="s">
        <v>4547</v>
      </c>
      <c r="H326" s="351"/>
      <c r="I326" s="351"/>
    </row>
    <row r="327" spans="1:10" s="58" customFormat="1" x14ac:dyDescent="0.25">
      <c r="A327" s="54" t="s">
        <v>42</v>
      </c>
      <c r="B327" s="54" t="s">
        <v>1107</v>
      </c>
      <c r="C327" s="252">
        <v>2</v>
      </c>
      <c r="D327" s="54" t="s">
        <v>110</v>
      </c>
      <c r="E327" s="60">
        <v>1994</v>
      </c>
      <c r="F327" s="74">
        <v>14300</v>
      </c>
      <c r="G327" s="54" t="s">
        <v>4546</v>
      </c>
      <c r="H327" s="351"/>
      <c r="I327" s="351"/>
    </row>
    <row r="328" spans="1:10" s="58" customFormat="1" x14ac:dyDescent="0.25">
      <c r="A328" s="54" t="s">
        <v>42</v>
      </c>
      <c r="B328" s="54" t="s">
        <v>1107</v>
      </c>
      <c r="C328" s="252">
        <v>2</v>
      </c>
      <c r="D328" s="54" t="s">
        <v>426</v>
      </c>
      <c r="E328" s="60">
        <v>1994</v>
      </c>
      <c r="F328" s="74">
        <v>15700</v>
      </c>
      <c r="G328" s="54" t="s">
        <v>4545</v>
      </c>
      <c r="H328" s="351"/>
      <c r="I328" s="351"/>
    </row>
    <row r="329" spans="1:10" s="58" customFormat="1" x14ac:dyDescent="0.25">
      <c r="A329" s="54" t="s">
        <v>42</v>
      </c>
      <c r="B329" s="54" t="s">
        <v>1107</v>
      </c>
      <c r="C329" s="252">
        <v>2.2000000000000002</v>
      </c>
      <c r="D329" s="54" t="s">
        <v>110</v>
      </c>
      <c r="E329" s="60">
        <v>1994</v>
      </c>
      <c r="F329" s="74">
        <v>15538</v>
      </c>
      <c r="G329" s="54" t="s">
        <v>4544</v>
      </c>
      <c r="H329" s="351"/>
      <c r="I329" s="351"/>
    </row>
    <row r="330" spans="1:10" x14ac:dyDescent="0.25">
      <c r="A330" s="54" t="s">
        <v>42</v>
      </c>
      <c r="B330" s="54" t="s">
        <v>1107</v>
      </c>
      <c r="C330" s="252">
        <v>2.2000000000000002</v>
      </c>
      <c r="D330" s="54" t="s">
        <v>426</v>
      </c>
      <c r="E330" s="60">
        <v>1994</v>
      </c>
      <c r="F330" s="74">
        <v>16394</v>
      </c>
      <c r="G330" s="54" t="s">
        <v>4544</v>
      </c>
    </row>
    <row r="331" spans="1:10" x14ac:dyDescent="0.25">
      <c r="A331" s="33" t="s">
        <v>42</v>
      </c>
      <c r="B331" s="33" t="s">
        <v>287</v>
      </c>
      <c r="C331" s="313" t="s">
        <v>288</v>
      </c>
      <c r="D331" s="33" t="s">
        <v>125</v>
      </c>
      <c r="E331" s="38">
        <v>1994</v>
      </c>
      <c r="F331" s="37">
        <v>13340</v>
      </c>
      <c r="G331" s="33" t="s">
        <v>141</v>
      </c>
    </row>
    <row r="332" spans="1:10" x14ac:dyDescent="0.25">
      <c r="A332" s="33" t="s">
        <v>42</v>
      </c>
      <c r="B332" s="33" t="s">
        <v>287</v>
      </c>
      <c r="C332" s="313" t="s">
        <v>288</v>
      </c>
      <c r="D332" s="33" t="s">
        <v>44</v>
      </c>
      <c r="E332" s="38">
        <v>1994</v>
      </c>
      <c r="F332" s="37">
        <v>18623</v>
      </c>
      <c r="G332" s="33" t="s">
        <v>141</v>
      </c>
    </row>
    <row r="333" spans="1:10" x14ac:dyDescent="0.25">
      <c r="A333" s="172" t="s">
        <v>42</v>
      </c>
      <c r="B333" s="172" t="s">
        <v>224</v>
      </c>
      <c r="C333" s="313">
        <v>1.3</v>
      </c>
      <c r="D333" s="172" t="s">
        <v>125</v>
      </c>
      <c r="E333" s="256">
        <v>1994</v>
      </c>
      <c r="F333" s="239">
        <v>8666</v>
      </c>
      <c r="G333" s="172" t="s">
        <v>173</v>
      </c>
    </row>
    <row r="334" spans="1:10" x14ac:dyDescent="0.25">
      <c r="A334" s="172" t="s">
        <v>42</v>
      </c>
      <c r="B334" s="172" t="s">
        <v>224</v>
      </c>
      <c r="C334" s="313">
        <v>1.3</v>
      </c>
      <c r="D334" s="172" t="s">
        <v>125</v>
      </c>
      <c r="E334" s="256">
        <v>1994</v>
      </c>
      <c r="F334" s="239">
        <v>9022</v>
      </c>
      <c r="G334" s="172" t="s">
        <v>186</v>
      </c>
    </row>
    <row r="335" spans="1:10" x14ac:dyDescent="0.25">
      <c r="A335" s="172" t="s">
        <v>42</v>
      </c>
      <c r="B335" s="172" t="s">
        <v>224</v>
      </c>
      <c r="C335" s="313">
        <v>1.5</v>
      </c>
      <c r="D335" s="172" t="s">
        <v>125</v>
      </c>
      <c r="E335" s="256">
        <v>1994</v>
      </c>
      <c r="F335" s="239">
        <v>8812</v>
      </c>
      <c r="G335" s="172" t="s">
        <v>173</v>
      </c>
    </row>
    <row r="336" spans="1:10" x14ac:dyDescent="0.25">
      <c r="A336" s="172" t="s">
        <v>42</v>
      </c>
      <c r="B336" s="172" t="s">
        <v>224</v>
      </c>
      <c r="C336" s="313">
        <v>1.5</v>
      </c>
      <c r="D336" s="172" t="s">
        <v>125</v>
      </c>
      <c r="E336" s="256">
        <v>1994</v>
      </c>
      <c r="F336" s="239">
        <v>9200</v>
      </c>
      <c r="G336" s="172" t="s">
        <v>186</v>
      </c>
    </row>
    <row r="337" spans="1:7" x14ac:dyDescent="0.25">
      <c r="A337" s="33" t="s">
        <v>42</v>
      </c>
      <c r="B337" s="33" t="s">
        <v>225</v>
      </c>
      <c r="C337" s="313">
        <v>1.3</v>
      </c>
      <c r="D337" s="33" t="s">
        <v>125</v>
      </c>
      <c r="E337" s="38">
        <v>1994</v>
      </c>
      <c r="F337" s="36">
        <v>9085</v>
      </c>
      <c r="G337" s="33" t="s">
        <v>186</v>
      </c>
    </row>
    <row r="338" spans="1:7" x14ac:dyDescent="0.25">
      <c r="A338" s="33" t="s">
        <v>42</v>
      </c>
      <c r="B338" s="33" t="s">
        <v>225</v>
      </c>
      <c r="C338" s="313">
        <v>1.3</v>
      </c>
      <c r="D338" s="33" t="s">
        <v>44</v>
      </c>
      <c r="E338" s="38">
        <v>1994</v>
      </c>
      <c r="F338" s="36">
        <v>12716</v>
      </c>
      <c r="G338" s="33" t="s">
        <v>186</v>
      </c>
    </row>
    <row r="339" spans="1:7" x14ac:dyDescent="0.25">
      <c r="A339" s="33" t="s">
        <v>42</v>
      </c>
      <c r="B339" s="33" t="s">
        <v>225</v>
      </c>
      <c r="C339" s="313">
        <v>1.5</v>
      </c>
      <c r="D339" s="33" t="s">
        <v>125</v>
      </c>
      <c r="E339" s="38">
        <v>1994</v>
      </c>
      <c r="F339" s="36">
        <v>13883</v>
      </c>
      <c r="G339" s="33" t="s">
        <v>186</v>
      </c>
    </row>
    <row r="340" spans="1:7" x14ac:dyDescent="0.25">
      <c r="A340" s="33" t="s">
        <v>42</v>
      </c>
      <c r="B340" s="33" t="s">
        <v>225</v>
      </c>
      <c r="C340" s="313">
        <v>1.5</v>
      </c>
      <c r="D340" s="33" t="s">
        <v>44</v>
      </c>
      <c r="E340" s="38">
        <v>1994</v>
      </c>
      <c r="F340" s="36">
        <v>16048</v>
      </c>
      <c r="G340" s="33" t="s">
        <v>186</v>
      </c>
    </row>
    <row r="341" spans="1:7" x14ac:dyDescent="0.25">
      <c r="A341" s="33" t="s">
        <v>42</v>
      </c>
      <c r="B341" s="33" t="s">
        <v>225</v>
      </c>
      <c r="C341" s="313" t="s">
        <v>212</v>
      </c>
      <c r="D341" s="33" t="s">
        <v>125</v>
      </c>
      <c r="E341" s="38">
        <v>1994</v>
      </c>
      <c r="F341" s="36">
        <v>11661</v>
      </c>
      <c r="G341" s="33" t="s">
        <v>186</v>
      </c>
    </row>
    <row r="342" spans="1:7" x14ac:dyDescent="0.25">
      <c r="A342" s="33" t="s">
        <v>42</v>
      </c>
      <c r="B342" s="33" t="s">
        <v>226</v>
      </c>
      <c r="C342" s="313">
        <v>1.3</v>
      </c>
      <c r="D342" s="33" t="s">
        <v>125</v>
      </c>
      <c r="E342" s="38">
        <v>1994</v>
      </c>
      <c r="F342" s="37">
        <v>11368</v>
      </c>
      <c r="G342" s="33" t="s">
        <v>141</v>
      </c>
    </row>
    <row r="343" spans="1:7" x14ac:dyDescent="0.25">
      <c r="A343" s="33" t="s">
        <v>42</v>
      </c>
      <c r="B343" s="33" t="s">
        <v>226</v>
      </c>
      <c r="C343" s="313">
        <v>1.5</v>
      </c>
      <c r="D343" s="33" t="s">
        <v>125</v>
      </c>
      <c r="E343" s="38">
        <v>1994</v>
      </c>
      <c r="F343" s="36">
        <v>12028</v>
      </c>
      <c r="G343" s="33" t="s">
        <v>141</v>
      </c>
    </row>
    <row r="344" spans="1:7" x14ac:dyDescent="0.25">
      <c r="A344" s="33" t="s">
        <v>42</v>
      </c>
      <c r="B344" s="33" t="s">
        <v>226</v>
      </c>
      <c r="C344" s="313">
        <v>1.5</v>
      </c>
      <c r="D344" s="33" t="s">
        <v>44</v>
      </c>
      <c r="E344" s="38">
        <v>1994</v>
      </c>
      <c r="F344" s="36">
        <v>12272</v>
      </c>
      <c r="G344" s="33" t="s">
        <v>141</v>
      </c>
    </row>
    <row r="345" spans="1:7" x14ac:dyDescent="0.25">
      <c r="A345" s="33" t="s">
        <v>42</v>
      </c>
      <c r="B345" s="33" t="s">
        <v>226</v>
      </c>
      <c r="C345" s="313" t="s">
        <v>212</v>
      </c>
      <c r="D345" s="33" t="s">
        <v>125</v>
      </c>
      <c r="E345" s="38">
        <v>1994</v>
      </c>
      <c r="F345" s="36">
        <v>13105</v>
      </c>
      <c r="G345" s="33" t="s">
        <v>141</v>
      </c>
    </row>
    <row r="346" spans="1:7" x14ac:dyDescent="0.25">
      <c r="A346" s="33" t="s">
        <v>42</v>
      </c>
      <c r="B346" s="33" t="s">
        <v>159</v>
      </c>
      <c r="C346" s="313">
        <v>1.8</v>
      </c>
      <c r="D346" s="33" t="s">
        <v>156</v>
      </c>
      <c r="E346" s="38">
        <v>1994</v>
      </c>
      <c r="F346" s="37">
        <v>29373</v>
      </c>
      <c r="G346" s="33" t="s">
        <v>160</v>
      </c>
    </row>
    <row r="347" spans="1:7" x14ac:dyDescent="0.25">
      <c r="A347" s="33" t="s">
        <v>42</v>
      </c>
      <c r="B347" s="33" t="s">
        <v>159</v>
      </c>
      <c r="C347" s="313">
        <v>1.8</v>
      </c>
      <c r="D347" s="33" t="s">
        <v>44</v>
      </c>
      <c r="E347" s="38">
        <v>1994</v>
      </c>
      <c r="F347" s="37">
        <v>32641</v>
      </c>
      <c r="G347" s="33" t="s">
        <v>160</v>
      </c>
    </row>
    <row r="348" spans="1:7" x14ac:dyDescent="0.25">
      <c r="A348" s="33" t="s">
        <v>42</v>
      </c>
      <c r="B348" s="33" t="s">
        <v>159</v>
      </c>
      <c r="C348" s="313">
        <v>2</v>
      </c>
      <c r="D348" s="33" t="s">
        <v>156</v>
      </c>
      <c r="E348" s="38">
        <v>1994</v>
      </c>
      <c r="F348" s="37">
        <v>27368</v>
      </c>
      <c r="G348" s="33" t="s">
        <v>160</v>
      </c>
    </row>
    <row r="349" spans="1:7" x14ac:dyDescent="0.25">
      <c r="A349" s="33" t="s">
        <v>42</v>
      </c>
      <c r="B349" s="33" t="s">
        <v>159</v>
      </c>
      <c r="C349" s="313">
        <v>2</v>
      </c>
      <c r="D349" s="33" t="s">
        <v>44</v>
      </c>
      <c r="E349" s="38">
        <v>1994</v>
      </c>
      <c r="F349" s="37">
        <v>31468</v>
      </c>
      <c r="G349" s="33" t="s">
        <v>160</v>
      </c>
    </row>
    <row r="350" spans="1:7" x14ac:dyDescent="0.25">
      <c r="A350" s="33" t="s">
        <v>42</v>
      </c>
      <c r="B350" s="33" t="s">
        <v>159</v>
      </c>
      <c r="C350" s="313" t="s">
        <v>414</v>
      </c>
      <c r="D350" s="33" t="s">
        <v>156</v>
      </c>
      <c r="E350" s="38">
        <v>1994</v>
      </c>
      <c r="F350" s="37">
        <v>27349</v>
      </c>
      <c r="G350" s="33" t="s">
        <v>160</v>
      </c>
    </row>
    <row r="351" spans="1:7" x14ac:dyDescent="0.25">
      <c r="A351" s="33" t="s">
        <v>42</v>
      </c>
      <c r="B351" s="33" t="s">
        <v>159</v>
      </c>
      <c r="C351" s="313" t="s">
        <v>414</v>
      </c>
      <c r="D351" s="33" t="s">
        <v>44</v>
      </c>
      <c r="E351" s="38">
        <v>1994</v>
      </c>
      <c r="F351" s="37">
        <v>29164</v>
      </c>
      <c r="G351" s="33" t="s">
        <v>160</v>
      </c>
    </row>
    <row r="352" spans="1:7" x14ac:dyDescent="0.25">
      <c r="A352" s="33" t="s">
        <v>42</v>
      </c>
      <c r="B352" s="33" t="s">
        <v>362</v>
      </c>
      <c r="C352" s="171">
        <v>3.4</v>
      </c>
      <c r="D352" s="33" t="s">
        <v>43</v>
      </c>
      <c r="E352" s="38">
        <v>1994</v>
      </c>
      <c r="F352" s="129">
        <v>42780</v>
      </c>
      <c r="G352" s="33" t="s">
        <v>364</v>
      </c>
    </row>
    <row r="353" spans="1:7" x14ac:dyDescent="0.25">
      <c r="A353" s="33" t="s">
        <v>42</v>
      </c>
      <c r="B353" s="33" t="s">
        <v>362</v>
      </c>
      <c r="C353" s="171">
        <v>4</v>
      </c>
      <c r="D353" s="33" t="s">
        <v>43</v>
      </c>
      <c r="E353" s="38">
        <v>1994</v>
      </c>
      <c r="F353" s="129">
        <v>49540</v>
      </c>
      <c r="G353" s="33" t="s">
        <v>363</v>
      </c>
    </row>
    <row r="354" spans="1:7" x14ac:dyDescent="0.25">
      <c r="A354" s="33" t="s">
        <v>42</v>
      </c>
      <c r="B354" s="33" t="s">
        <v>362</v>
      </c>
      <c r="C354" s="171">
        <v>4</v>
      </c>
      <c r="D354" s="33" t="s">
        <v>43</v>
      </c>
      <c r="E354" s="38">
        <v>1994</v>
      </c>
      <c r="F354" s="129">
        <v>46780</v>
      </c>
      <c r="G354" s="33" t="s">
        <v>364</v>
      </c>
    </row>
    <row r="355" spans="1:7" x14ac:dyDescent="0.25">
      <c r="A355" s="33" t="s">
        <v>42</v>
      </c>
      <c r="B355" s="33" t="s">
        <v>362</v>
      </c>
      <c r="C355" s="171">
        <v>4.2</v>
      </c>
      <c r="D355" s="33" t="s">
        <v>43</v>
      </c>
      <c r="E355" s="38">
        <v>1994</v>
      </c>
      <c r="F355" s="129">
        <v>57730</v>
      </c>
      <c r="G355" s="33" t="s">
        <v>363</v>
      </c>
    </row>
    <row r="356" spans="1:7" x14ac:dyDescent="0.25">
      <c r="A356" s="33" t="s">
        <v>42</v>
      </c>
      <c r="B356" s="33" t="s">
        <v>362</v>
      </c>
      <c r="C356" s="171">
        <v>4.2</v>
      </c>
      <c r="D356" s="33" t="s">
        <v>43</v>
      </c>
      <c r="E356" s="38">
        <v>1994</v>
      </c>
      <c r="F356" s="129">
        <v>51540</v>
      </c>
      <c r="G356" s="33" t="s">
        <v>364</v>
      </c>
    </row>
    <row r="357" spans="1:7" s="91" customFormat="1" x14ac:dyDescent="0.25">
      <c r="A357" s="54" t="s">
        <v>42</v>
      </c>
      <c r="B357" s="38" t="s">
        <v>2932</v>
      </c>
      <c r="C357" s="252" t="s">
        <v>2931</v>
      </c>
      <c r="D357" s="64" t="s">
        <v>43</v>
      </c>
      <c r="E357" s="65" t="s">
        <v>488</v>
      </c>
      <c r="F357" s="79">
        <v>29451</v>
      </c>
      <c r="G357" s="54" t="s">
        <v>2933</v>
      </c>
    </row>
    <row r="358" spans="1:7" s="91" customFormat="1" x14ac:dyDescent="0.25">
      <c r="A358" s="54" t="s">
        <v>42</v>
      </c>
      <c r="B358" s="38" t="s">
        <v>2932</v>
      </c>
      <c r="C358" s="252" t="s">
        <v>2931</v>
      </c>
      <c r="D358" s="64" t="s">
        <v>43</v>
      </c>
      <c r="E358" s="65" t="s">
        <v>488</v>
      </c>
      <c r="F358" s="79">
        <v>29963</v>
      </c>
      <c r="G358" s="54" t="s">
        <v>2929</v>
      </c>
    </row>
    <row r="359" spans="1:7" s="91" customFormat="1" x14ac:dyDescent="0.25">
      <c r="A359" s="33" t="s">
        <v>42</v>
      </c>
      <c r="B359" s="33" t="s">
        <v>231</v>
      </c>
      <c r="C359" s="171" t="s">
        <v>289</v>
      </c>
      <c r="D359" s="33" t="s">
        <v>44</v>
      </c>
      <c r="E359" s="38">
        <v>1994</v>
      </c>
      <c r="F359" s="426">
        <v>36980</v>
      </c>
      <c r="G359" s="33" t="s">
        <v>147</v>
      </c>
    </row>
    <row r="360" spans="1:7" s="91" customFormat="1" x14ac:dyDescent="0.25">
      <c r="A360" s="33" t="s">
        <v>42</v>
      </c>
      <c r="B360" s="33" t="s">
        <v>231</v>
      </c>
      <c r="C360" s="171" t="s">
        <v>290</v>
      </c>
      <c r="D360" s="33" t="s">
        <v>44</v>
      </c>
      <c r="E360" s="38">
        <v>1994</v>
      </c>
      <c r="F360" s="129">
        <v>33893</v>
      </c>
      <c r="G360" s="33" t="s">
        <v>147</v>
      </c>
    </row>
    <row r="361" spans="1:7" s="91" customFormat="1" x14ac:dyDescent="0.25">
      <c r="A361" s="33" t="s">
        <v>42</v>
      </c>
      <c r="B361" s="33" t="s">
        <v>231</v>
      </c>
      <c r="C361" s="171" t="s">
        <v>194</v>
      </c>
      <c r="D361" s="33" t="s">
        <v>44</v>
      </c>
      <c r="E361" s="38">
        <v>1994</v>
      </c>
      <c r="F361" s="129">
        <v>37316</v>
      </c>
      <c r="G361" s="33" t="s">
        <v>147</v>
      </c>
    </row>
    <row r="362" spans="1:7" s="91" customFormat="1" x14ac:dyDescent="0.25">
      <c r="A362" s="33" t="s">
        <v>42</v>
      </c>
      <c r="B362" s="33" t="s">
        <v>231</v>
      </c>
      <c r="C362" s="171" t="s">
        <v>366</v>
      </c>
      <c r="D362" s="33" t="s">
        <v>44</v>
      </c>
      <c r="E362" s="38">
        <v>1994</v>
      </c>
      <c r="F362" s="426">
        <v>41802</v>
      </c>
      <c r="G362" s="33" t="s">
        <v>147</v>
      </c>
    </row>
    <row r="363" spans="1:7" s="91" customFormat="1" x14ac:dyDescent="0.25">
      <c r="A363" s="33" t="s">
        <v>42</v>
      </c>
      <c r="B363" s="33" t="s">
        <v>148</v>
      </c>
      <c r="C363" s="171" t="s">
        <v>158</v>
      </c>
      <c r="D363" s="33" t="s">
        <v>44</v>
      </c>
      <c r="E363" s="38">
        <v>1994</v>
      </c>
      <c r="F363" s="426">
        <v>26680</v>
      </c>
      <c r="G363" s="33" t="s">
        <v>147</v>
      </c>
    </row>
    <row r="364" spans="1:7" s="91" customFormat="1" x14ac:dyDescent="0.25">
      <c r="A364" s="54" t="s">
        <v>42</v>
      </c>
      <c r="B364" s="60" t="s">
        <v>2997</v>
      </c>
      <c r="C364" s="315">
        <v>1.5</v>
      </c>
      <c r="D364" s="64" t="s">
        <v>2996</v>
      </c>
      <c r="E364" s="60">
        <v>1994</v>
      </c>
      <c r="F364" s="81">
        <v>10338</v>
      </c>
      <c r="G364" s="54" t="s">
        <v>421</v>
      </c>
    </row>
    <row r="365" spans="1:7" s="91" customFormat="1" x14ac:dyDescent="0.25">
      <c r="A365" s="54" t="s">
        <v>42</v>
      </c>
      <c r="B365" s="60" t="s">
        <v>2997</v>
      </c>
      <c r="C365" s="315">
        <v>1.5</v>
      </c>
      <c r="D365" s="64" t="s">
        <v>2996</v>
      </c>
      <c r="E365" s="60">
        <v>1994</v>
      </c>
      <c r="F365" s="81">
        <v>11138</v>
      </c>
      <c r="G365" s="54" t="s">
        <v>419</v>
      </c>
    </row>
    <row r="366" spans="1:7" s="63" customFormat="1" x14ac:dyDescent="0.25">
      <c r="A366" s="54" t="s">
        <v>42</v>
      </c>
      <c r="B366" s="54" t="s">
        <v>6196</v>
      </c>
      <c r="C366" s="252" t="s">
        <v>1982</v>
      </c>
      <c r="D366" s="54" t="s">
        <v>43</v>
      </c>
      <c r="E366" s="60">
        <v>1994</v>
      </c>
      <c r="F366" s="87">
        <v>12000</v>
      </c>
      <c r="G366" s="54" t="s">
        <v>1823</v>
      </c>
    </row>
    <row r="367" spans="1:7" s="63" customFormat="1" x14ac:dyDescent="0.25">
      <c r="A367" s="54" t="s">
        <v>42</v>
      </c>
      <c r="B367" s="54" t="s">
        <v>6197</v>
      </c>
      <c r="C367" s="252" t="s">
        <v>2114</v>
      </c>
      <c r="D367" s="54" t="s">
        <v>43</v>
      </c>
      <c r="E367" s="60">
        <v>1994</v>
      </c>
      <c r="F367" s="87">
        <v>12742</v>
      </c>
      <c r="G367" s="54" t="s">
        <v>6198</v>
      </c>
    </row>
    <row r="368" spans="1:7" x14ac:dyDescent="0.25">
      <c r="A368" s="190" t="s">
        <v>856</v>
      </c>
      <c r="B368" s="60" t="s">
        <v>1513</v>
      </c>
      <c r="C368" s="315">
        <v>1</v>
      </c>
      <c r="D368" s="60" t="s">
        <v>110</v>
      </c>
      <c r="E368" s="60">
        <v>1994</v>
      </c>
      <c r="F368" s="70">
        <v>9837</v>
      </c>
      <c r="G368" s="60" t="s">
        <v>186</v>
      </c>
    </row>
    <row r="369" spans="1:7" x14ac:dyDescent="0.25">
      <c r="A369" s="190" t="s">
        <v>856</v>
      </c>
      <c r="B369" s="60" t="s">
        <v>1513</v>
      </c>
      <c r="C369" s="315">
        <v>1</v>
      </c>
      <c r="D369" s="60" t="s">
        <v>110</v>
      </c>
      <c r="E369" s="60">
        <v>1994</v>
      </c>
      <c r="F369" s="70">
        <v>9437</v>
      </c>
      <c r="G369" s="60" t="s">
        <v>1213</v>
      </c>
    </row>
    <row r="370" spans="1:7" x14ac:dyDescent="0.25">
      <c r="A370" s="190" t="s">
        <v>856</v>
      </c>
      <c r="B370" s="60" t="s">
        <v>1513</v>
      </c>
      <c r="C370" s="315">
        <v>1.4</v>
      </c>
      <c r="D370" s="60" t="s">
        <v>110</v>
      </c>
      <c r="E370" s="60">
        <v>1994</v>
      </c>
      <c r="F370" s="70">
        <v>10737</v>
      </c>
      <c r="G370" s="60" t="s">
        <v>186</v>
      </c>
    </row>
    <row r="371" spans="1:7" x14ac:dyDescent="0.25">
      <c r="A371" s="190" t="s">
        <v>856</v>
      </c>
      <c r="B371" s="60" t="s">
        <v>1513</v>
      </c>
      <c r="C371" s="315">
        <v>1.4</v>
      </c>
      <c r="D371" s="60" t="s">
        <v>110</v>
      </c>
      <c r="E371" s="60">
        <v>1994</v>
      </c>
      <c r="F371" s="70">
        <v>10337</v>
      </c>
      <c r="G371" s="60" t="s">
        <v>1213</v>
      </c>
    </row>
    <row r="372" spans="1:7" x14ac:dyDescent="0.25">
      <c r="A372" s="60" t="s">
        <v>856</v>
      </c>
      <c r="B372" s="60" t="s">
        <v>1513</v>
      </c>
      <c r="C372" s="315">
        <v>1.4</v>
      </c>
      <c r="D372" s="60" t="s">
        <v>110</v>
      </c>
      <c r="E372" s="60">
        <v>1994</v>
      </c>
      <c r="F372" s="70">
        <v>14837</v>
      </c>
      <c r="G372" s="60" t="s">
        <v>1213</v>
      </c>
    </row>
    <row r="373" spans="1:7" x14ac:dyDescent="0.25">
      <c r="A373" s="60" t="s">
        <v>856</v>
      </c>
      <c r="B373" s="60" t="s">
        <v>1513</v>
      </c>
      <c r="C373" s="252">
        <v>1.6</v>
      </c>
      <c r="D373" s="60" t="s">
        <v>110</v>
      </c>
      <c r="E373" s="60">
        <v>1994</v>
      </c>
      <c r="F373" s="70">
        <v>11237</v>
      </c>
      <c r="G373" s="60" t="s">
        <v>186</v>
      </c>
    </row>
    <row r="374" spans="1:7" x14ac:dyDescent="0.25">
      <c r="A374" s="60" t="s">
        <v>856</v>
      </c>
      <c r="B374" s="60" t="s">
        <v>1513</v>
      </c>
      <c r="C374" s="252">
        <v>1.6</v>
      </c>
      <c r="D374" s="60" t="s">
        <v>110</v>
      </c>
      <c r="E374" s="60">
        <v>1994</v>
      </c>
      <c r="F374" s="70">
        <v>10837</v>
      </c>
      <c r="G374" s="60" t="s">
        <v>1213</v>
      </c>
    </row>
    <row r="425" spans="1:7" x14ac:dyDescent="0.25">
      <c r="A425" s="91"/>
      <c r="B425" s="91"/>
      <c r="C425" s="289"/>
      <c r="D425" s="91"/>
      <c r="E425" s="101"/>
      <c r="F425" s="91"/>
      <c r="G425" s="91"/>
    </row>
    <row r="426" spans="1:7" x14ac:dyDescent="0.25">
      <c r="A426" s="91"/>
      <c r="B426" s="91"/>
      <c r="C426" s="289"/>
      <c r="D426" s="91"/>
      <c r="E426" s="101"/>
      <c r="F426" s="91"/>
      <c r="G426" s="91"/>
    </row>
  </sheetData>
  <sheetProtection algorithmName="SHA-512" hashValue="sd5Uxt6RQO9RYR35IjtQF8ybDFSDnIakP5PpVcLyLsXZj5999gb+PU1iL+SEOQRsFtLUsvmJVO4jnYrxqdGozQ==" saltValue="tARjvwk2kiklvKQB2yAbEQ==" spinCount="100000" sheet="1" selectLockedCells="1" selectUnlockedCells="1"/>
  <sortState ref="A2:G460">
    <sortCondition ref="A2"/>
  </sortState>
  <hyperlinks>
    <hyperlink ref="C168" r:id="rId1" display="http://specs.cars-directory.net/mitsubishi/lancer/1.3_MX_11713.html"/>
    <hyperlink ref="C169" r:id="rId2" display="http://specs.cars-directory.net/mitsubishi/lancer/1.3_T_11705.html"/>
    <hyperlink ref="C170" r:id="rId3" display="http://specs.cars-directory.net/mitsubishi/lancer/1.5_MVV_saloon_11722.html"/>
    <hyperlink ref="C171" r:id="rId4" display="http://specs.cars-directory.net/mitsubishi/lancer/1.5_MX_11733.html"/>
    <hyperlink ref="C172" r:id="rId5" display="http://specs.cars-directory.net/mitsubishi/lancer/1.5_MX_11737.html"/>
    <hyperlink ref="C177" r:id="rId6" display="http://specs.cars-directory.net/mitsubishi/lancer/2.0DT_MX_11802.html"/>
    <hyperlink ref="C178" r:id="rId7" display="http://specs.cars-directory.net/mitsubishi/lancer/2.0DT_MX_11806.html"/>
    <hyperlink ref="C190" r:id="rId8" display="http://specs.cars-directory.net/mitsubishi/pajero/3.5_Evolution_short_9992.html"/>
    <hyperlink ref="C193" r:id="rId9" display="http://specs.cars-directory.net/mitsubishi/pajero_mini/660_active_field_edition_4WD_54966.html"/>
    <hyperlink ref="C199" r:id="rId10" display="http://specs.cars-directory.net/mitsubishi/sigma/2.0_20E_8611.html"/>
    <hyperlink ref="C202" r:id="rId11" display="http://specs.cars-directory.net/mitsubishi/sigma/3.0_30R-S_8637.html"/>
    <hyperlink ref="C203" r:id="rId12" display="http://specs.cars-directory.net/mitsubishi/sigma/3.0_30R-SE_8642.html"/>
    <hyperlink ref="C187" r:id="rId13" display="http://specs.cars-directory.net/mitsubishi/minica/660_Ce_sunroof_42387.html"/>
    <hyperlink ref="C186" r:id="rId14" display="http://specs.cars-directory.net/mitsubishi/minica/660_Ce_sunroof_42388.html"/>
    <hyperlink ref="C189" r:id="rId15" display="http://specs.cars-directory.net/mitsubishi/pajero/3.0_exceed_long_9961.html"/>
    <hyperlink ref="C195" r:id="rId16" display="http://specs.cars-directory.net/mitsubishi/rvr/2.0_Hyper_sports_gear_R_7838.html"/>
    <hyperlink ref="C196" r:id="rId17" display="http://specs.cars-directory.net/mitsubishi/rvr/2.0_Hyper_sports_gear_R_7837.html"/>
    <hyperlink ref="C213" r:id="rId18" display="http://specs.cars-directory.net/toyota/aristo/3.0_Q_23761.html"/>
    <hyperlink ref="C214" r:id="rId19" display="http://specs.cars-directory.net/toyota/aristo/3.0_V_23769.html"/>
    <hyperlink ref="C215" r:id="rId20" display="http://specs.cars-directory.net/toyota/aristo/4.0_Zi-Four_23770.html"/>
    <hyperlink ref="C216" r:id="rId21" display="http://specs.cars-directory.net/toyota/caldina/1.8_CZ_25408.html"/>
    <hyperlink ref="C217" r:id="rId22" display="http://specs.cars-directory.net/toyota/caldina/1.8_FZ_25400.html"/>
    <hyperlink ref="C218" r:id="rId23" display="http://specs.cars-directory.net/toyota/caldina/1.8_TZ_25415.html"/>
    <hyperlink ref="C219" r:id="rId24" display="http://specs.cars-directory.net/toyota/caldina/2.0_CZ_25433.html"/>
    <hyperlink ref="C220" r:id="rId25" display="http://specs.cars-directory.net/toyota/caldina/2.0_CZ_25433.html"/>
    <hyperlink ref="C223" r:id="rId26" display="http://specs.cars-directory.net/toyota/caldina/2.0D_CZ_25425.html"/>
    <hyperlink ref="C224" r:id="rId27" display="http://specs.cars-directory.net/toyota/camry/1.8_Lumiere_24920.html"/>
    <hyperlink ref="C229" r:id="rId28" display="http://specs.cars-directory.net/toyota/camry/1.8_XJ_24914.html"/>
    <hyperlink ref="C225" r:id="rId29" display="http://specs.cars-directory.net/toyota/camry/2.0_Lumiere_24931.html"/>
    <hyperlink ref="C226" r:id="rId30" display="http://specs.cars-directory.net/toyota/camry/2.0_Lumiere_24931.html"/>
    <hyperlink ref="C230" r:id="rId31" display="http://specs.cars-directory.net/toyota/camry/2.0_ZX_24940.html"/>
    <hyperlink ref="C231" r:id="rId32" display="http://specs.cars-directory.net/toyota/camry/2.0_ZX_24946.html"/>
    <hyperlink ref="C235" r:id="rId33" display="http://specs.cars-directory.net/toyota/camry/2.2DT_XJ_24980.html"/>
    <hyperlink ref="C236" r:id="rId34" display="http://specs.cars-directory.net/toyota/camry/2.2DT_XJ_24980.html"/>
    <hyperlink ref="C228" r:id="rId35" display="http://specs.cars-directory.net/toyota/camry/2.5_Prominent_24849.html"/>
    <hyperlink ref="C227" r:id="rId36" display="http://specs.cars-directory.net/toyota/camry/2.0_Lumiere_24884.html"/>
    <hyperlink ref="C232" r:id="rId37" display="http://specs.cars-directory.net/toyota/camry/2.0_ZX_24898.html"/>
    <hyperlink ref="C233" r:id="rId38" display="http://specs.cars-directory.net/toyota/camry/2.0_ZX_24899.html"/>
    <hyperlink ref="C234" r:id="rId39" display="http://specs.cars-directory.net/toyota/camry/2.0DT_Lumiere_24880.html"/>
    <hyperlink ref="C246" r:id="rId40" display="http://specs.cars-directory.net/toyota/celica/2.0_Convertible_29011.html"/>
    <hyperlink ref="C244" r:id="rId41" display="http://specs.cars-directory.net/toyota/celica/2.0_GT-FOUR_28968.html"/>
    <hyperlink ref="C247" r:id="rId42" display="http://specs.cars-directory.net/toyota/celsior/4.0_A_specification_29024.html"/>
    <hyperlink ref="C248" r:id="rId43" display="http://specs.cars-directory.net/toyota/celsior/4.0_B_specification_29029.html"/>
    <hyperlink ref="C249" r:id="rId44" display="http://specs.cars-directory.net/toyota/celsior/4.0_C_specification_29034.html"/>
    <hyperlink ref="C254" r:id="rId45" display="http://specs.cars-directory.net/toyota/chaser/1.8_Raffine_29768.html"/>
    <hyperlink ref="C255" r:id="rId46" display="http://specs.cars-directory.net/toyota/chaser/1.8_XL_29764.html"/>
    <hyperlink ref="C250" r:id="rId47" display="http://specs.cars-directory.net/toyota/chaser/2.0_Avante_29774.html"/>
    <hyperlink ref="C253" r:id="rId48" display="http://specs.cars-directory.net/toyota/chaser/2.4DT_Raffine_29788.html"/>
    <hyperlink ref="C256" r:id="rId49" display="http://specs.cars-directory.net/toyota/chaser/2.4DT_XL_29782.html"/>
    <hyperlink ref="C251" r:id="rId50" display="http://specs.cars-directory.net/toyota/chaser/2.5_Avante_29795.html"/>
    <hyperlink ref="C252" r:id="rId51" display="http://specs.cars-directory.net/toyota/chaser/2.5_Avante_Four_29804.html"/>
    <hyperlink ref="C268" r:id="rId52" display="http://specs.cars-directory.net/toyota/corona/1.6_EX_saloon_27542.html"/>
    <hyperlink ref="C269" r:id="rId53" display="http://specs.cars-directory.net/toyota/corona/1.8_EX_saloon_27554.html"/>
    <hyperlink ref="C270" r:id="rId54" display="http://specs.cars-directory.net/toyota/corona/1.8_GX_27548.html"/>
    <hyperlink ref="C271" r:id="rId55" display="http://specs.cars-directory.net/toyota/corona/2.0_EX_saloon_27585.html"/>
    <hyperlink ref="C272" r:id="rId56" display="http://specs.cars-directory.net/toyota/corona/2.0_EX_saloon_27585.html"/>
    <hyperlink ref="C273" r:id="rId57" display="http://specs.cars-directory.net/toyota/corona/2.0D_EX_saloon_27572.html"/>
    <hyperlink ref="C274" r:id="rId58" display="http://specs.cars-directory.net/toyota/corona/2.0D_EX_saloon_27572.html"/>
    <hyperlink ref="C266" r:id="rId59" display="http://specs.cars-directory.net/toyota/corona/1.8_SF_27632.html"/>
    <hyperlink ref="C267" r:id="rId60" display="http://specs.cars-directory.net/toyota/corona/2.0_SF_27635.html"/>
    <hyperlink ref="C288" r:id="rId61" display="http://specs.cars-directory.net/toyota/corsa/1.3_AX_27398.html"/>
    <hyperlink ref="C290" r:id="rId62" display="http://specs.cars-directory.net/toyota/corsa/1.5_AX_27414.html"/>
    <hyperlink ref="C291" r:id="rId63" display="http://specs.cars-directory.net/toyota/corsa/1.5_AX_27420.html"/>
    <hyperlink ref="C295" r:id="rId64" display="http://specs.cars-directory.net/toyota/corsa/1.5_VIT-X_27422.html"/>
    <hyperlink ref="C296" r:id="rId65" display="http://specs.cars-directory.net/toyota/corsa/1.5_VIT-X_27428.html"/>
    <hyperlink ref="C298" r:id="rId66" display="http://specs.cars-directory.net/toyota/corsa/1.5DT_AX_27408.html"/>
    <hyperlink ref="C289" r:id="rId67" display="http://specs.cars-directory.net/toyota/corsa/1.3_AX_27357.html"/>
    <hyperlink ref="C292" r:id="rId68" display="http://specs.cars-directory.net/toyota/corsa/1.5_AX-X_27389.html"/>
    <hyperlink ref="C293" r:id="rId69" display="http://specs.cars-directory.net/toyota/corsa/1.5_VIT_27377.html"/>
    <hyperlink ref="C294" r:id="rId70" display="http://specs.cars-directory.net/toyota/corsa/1.5_VIT-X_27379.html"/>
    <hyperlink ref="C297" r:id="rId71" display="http://specs.cars-directory.net/toyota/corsa/1.5DT_AX_27364.html"/>
    <hyperlink ref="C280" r:id="rId72" display="http://specs.cars-directory.net/toyota/corsa/1.3_Moa_27474.html"/>
    <hyperlink ref="C286" r:id="rId73" display="http://specs.cars-directory.net/toyota/corsa/1.3_Moa_27474.html"/>
    <hyperlink ref="C278" r:id="rId74" display="http://specs.cars-directory.net/toyota/corsa/1.5_Cynthia_27490.html"/>
    <hyperlink ref="C279" r:id="rId75" display="http://specs.cars-directory.net/toyota/corsa/1.5_Cynthia_27490.html"/>
    <hyperlink ref="C282" r:id="rId76" display="http://specs.cars-directory.net/toyota/corsa/1.5_Cynthia_27490.html"/>
    <hyperlink ref="C284" r:id="rId77" display="http://specs.cars-directory.net/toyota/corsa/1.5DT_Moa_27482.html"/>
    <hyperlink ref="C281" r:id="rId78" display="http://specs.cars-directory.net/toyota/corsa/1.3_Moa_27441.html"/>
    <hyperlink ref="C287" r:id="rId79" display="http://specs.cars-directory.net/toyota/corsa/1.3_Sophia_27446.html"/>
    <hyperlink ref="C275" r:id="rId80" display="http://specs.cars-directory.net/toyota/corsa/1.3_TX_27439.html"/>
    <hyperlink ref="C283" r:id="rId81" display="http://specs.cars-directory.net/toyota/corsa/1.5_Moa_27462.html"/>
    <hyperlink ref="C276" r:id="rId82" display="http://specs.cars-directory.net/toyota/corsa/1.5_SX_27458.html"/>
    <hyperlink ref="C277" r:id="rId83" display="http://specs.cars-directory.net/toyota/corsa/1.5_SZ_27465.html"/>
    <hyperlink ref="C285" r:id="rId84" display="http://specs.cars-directory.net/toyota/corsa/1.5DT_Moa_27450.html"/>
    <hyperlink ref="C304" r:id="rId85" display="http://specs.cars-directory.net/toyota/cresta/1.8_SC_27156.html"/>
    <hyperlink ref="C299" r:id="rId86" display="http://specs.cars-directory.net/toyota/cresta/2.0_Super_Lucent_27167.html"/>
    <hyperlink ref="C305" r:id="rId87" display="http://specs.cars-directory.net/toyota/cresta/2.4DT_SC_27175.html"/>
    <hyperlink ref="C301" r:id="rId88" display="http://specs.cars-directory.net/toyota/cresta/2.5_Super_Lucent_27188.html"/>
    <hyperlink ref="C302" r:id="rId89" display="http://specs.cars-directory.net/toyota/cresta/2.5_super_Lucent_Four_27197.html"/>
    <hyperlink ref="C303" r:id="rId90" display="http://specs.cars-directory.net/toyota/cresta/3.0_Super_Lucent_G_27214.html"/>
    <hyperlink ref="C300" r:id="rId91" display="http://specs.cars-directory.net/toyota/cresta/2.0_Super_deluxe_27072.html"/>
    <hyperlink ref="C306" r:id="rId92" display="http://specs.cars-directory.net/toyota/crown_wagon/2.0_wagon_royal_extra_26888.html"/>
    <hyperlink ref="C307" r:id="rId93" display="http://specs.cars-directory.net/toyota/curren/2.0_FS_25546.html"/>
    <hyperlink ref="C308" r:id="rId94" display="http://specs.cars-directory.net/toyota/estima_emina/2.2DT_Aeras_24422.html"/>
    <hyperlink ref="C309" r:id="rId95" display="http://specs.cars-directory.net/toyota/estima_emina/2.2DT_D_middle_roof_24332.html"/>
    <hyperlink ref="C311" r:id="rId96" display="http://specs.cars-directory.net/toyota/lite_ace/1.8_FXV_32128.html"/>
    <hyperlink ref="C312" r:id="rId97" display="http://specs.cars-directory.net/toyota/lite_ace/1.8_FXV_32128.html"/>
    <hyperlink ref="C313" r:id="rId98" display="http://specs.cars-directory.net/toyota/lite_ace/2.0_FXV_32280.html"/>
    <hyperlink ref="C314" r:id="rId99" display="http://specs.cars-directory.net/toyota/lite_ace/2.0_FXV_32280.html"/>
    <hyperlink ref="C315" r:id="rId100" display="http://specs.cars-directory.net/toyota/lite_ace/2.2DT_AXL_high_roof_32304.html"/>
    <hyperlink ref="C316" r:id="rId101" display="http://specs.cars-directory.net/toyota/lite_ace/2.2DT_AXL_high_roof_32304.html"/>
    <hyperlink ref="C320" r:id="rId102" display="http://specs.cars-directory.net/toyota/mark_ii/3.0_Grande_G_31857.html"/>
    <hyperlink ref="C317" r:id="rId103" display="http://specs.cars-directory.net/toyota/mark_ii/1.8_GL_31768.html"/>
    <hyperlink ref="C319" r:id="rId104" display="http://specs.cars-directory.net/toyota/mark_ii/2.0_Grande_31781.html"/>
    <hyperlink ref="C331" r:id="rId105" display="http://specs.cars-directory.net/toyota/sprinter/2.2D_LX_28540.html"/>
    <hyperlink ref="C332" r:id="rId106" display="http://specs.cars-directory.net/toyota/sprinter/2.2D_LX_28540.html"/>
    <hyperlink ref="C342" r:id="rId107" display="http://specs.cars-directory.net/toyota/tercel/1.3_Avenue_29236.html"/>
    <hyperlink ref="C343" r:id="rId108" display="http://specs.cars-directory.net/toyota/tercel/1.5_Joinus_29252.html"/>
    <hyperlink ref="C344" r:id="rId109" display="http://specs.cars-directory.net/toyota/tercel/1.5_Joinus_29252.html"/>
    <hyperlink ref="C345" r:id="rId110" display="http://specs.cars-directory.net/toyota/tercel/1.5DT_Joinus_29242.html"/>
    <hyperlink ref="C337" r:id="rId111" display="http://specs.cars-directory.net/toyota/tercel/1.3_Avenue_29352.html"/>
    <hyperlink ref="C338" r:id="rId112" display="http://specs.cars-directory.net/toyota/tercel/1.3_Avenue_29352.html"/>
    <hyperlink ref="C339" r:id="rId113" display="http://specs.cars-directory.net/toyota/tercel/1.5_Joinus_29364.html"/>
    <hyperlink ref="C340" r:id="rId114" display="http://specs.cars-directory.net/toyota/tercel/1.5_Joinus_29364.html"/>
    <hyperlink ref="C341" r:id="rId115" display="http://specs.cars-directory.net/toyota/tercel/1.5DT_Joinus_29358.html"/>
    <hyperlink ref="C346" r:id="rId116" display="http://specs.cars-directory.net/toyota/town_ace/1.8_Custom_high_roof_29388.html"/>
    <hyperlink ref="C347" r:id="rId117" display="http://specs.cars-directory.net/toyota/town_ace/1.8_Custom_high_roof_29389.html"/>
    <hyperlink ref="C348" r:id="rId118" display="http://specs.cars-directory.net/toyota/town_ace/2.0_Royal_Lounge_limited_skylight_roof_29555.html"/>
    <hyperlink ref="C349" r:id="rId119" display="http://specs.cars-directory.net/toyota/town_ace/2.0_Royal_Lounge_limited_skylight_roof_29555.html"/>
    <hyperlink ref="C350" r:id="rId120" display="http://specs.cars-directory.net/toyota/town_ace/2.2DT_Royal_Lounge_limited_skylight_roof_29607.html"/>
    <hyperlink ref="C351" r:id="rId121" display="http://specs.cars-directory.net/toyota/town_ace/2.2DT_Royal_Lounge_limited_skylight_roof_29607.html"/>
    <hyperlink ref="C211" r:id="rId122" display="http://specs.cars-directory.net/nissan/terrano/2.7DT_R3m_16867.html"/>
    <hyperlink ref="C212" r:id="rId123" display="http://specs.cars-directory.net/nissan/terrano/3.0_R3m_16907.html"/>
    <hyperlink ref="C205" r:id="rId124" display="http://specs.cars-directory.net/nissan/sunny/1.3_EX_saloon_14412.html"/>
    <hyperlink ref="C206" r:id="rId125" display="http://specs.cars-directory.net/nissan/sunny/1.6_Super_touring_14506.html"/>
    <hyperlink ref="C207" r:id="rId126" display="http://specs.cars-directory.net/nissan/sunny/1.8_Super_touring_14516.html"/>
    <hyperlink ref="C208" r:id="rId127" display="http://specs.cars-directory.net/nissan/sunny/2.0D_EX_saloon_14534.html"/>
    <hyperlink ref="C209" r:id="rId128" display="http://specs.cars-directory.net/nissan/sunny_california/1.5_Type_A_14715.html"/>
    <hyperlink ref="C210" r:id="rId129" display="http://specs.cars-directory.net/nissan/sunny_california/1.5_Type_A_14723.html"/>
    <hyperlink ref="C310" r:id="rId130" display="http://specs.cars-directory.net/toyota/hiace/2.4_Deluxe_30038.html"/>
    <hyperlink ref="C333" r:id="rId131" display="http://specs.cars-directory.net/toyota/starlet/1.5D_Soleil_28114.html"/>
    <hyperlink ref="C334" r:id="rId132" display="http://specs.cars-directory.net/toyota/starlet/1.5D_X_28136.html"/>
    <hyperlink ref="C335" r:id="rId133" display="http://specs.cars-directory.net/toyota/starlet/1.5D_Soleil_28114.html"/>
    <hyperlink ref="C336" r:id="rId134" display="http://specs.cars-directory.net/toyota/starlet/1.5D_X_28136.html"/>
    <hyperlink ref="C363" r:id="rId135" display="http://specs.cars-directory.net/toyota/land_cruiser_prado/2.4DT_70_Prado_EX_32711.html"/>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3"/>
  <sheetViews>
    <sheetView workbookViewId="0">
      <selection activeCell="D2" sqref="D2"/>
    </sheetView>
  </sheetViews>
  <sheetFormatPr defaultColWidth="9.140625" defaultRowHeight="12.75" x14ac:dyDescent="0.2"/>
  <cols>
    <col min="1" max="1" width="19.28515625" style="91" customWidth="1"/>
    <col min="2" max="2" width="17.85546875" style="91" customWidth="1"/>
    <col min="3" max="3" width="16.28515625" style="91" customWidth="1"/>
    <col min="4" max="4" width="14.5703125" style="91" customWidth="1"/>
    <col min="5" max="5" width="9.140625" style="91"/>
    <col min="6" max="6" width="28.28515625" style="91" customWidth="1"/>
    <col min="7" max="7" width="30.42578125" style="91" customWidth="1"/>
    <col min="8" max="16384" width="9.140625" style="91"/>
  </cols>
  <sheetData>
    <row r="1" spans="1:7" s="40" customFormat="1" ht="15.75" x14ac:dyDescent="0.25">
      <c r="A1" s="98" t="s">
        <v>105</v>
      </c>
      <c r="B1" s="98" t="s">
        <v>80</v>
      </c>
      <c r="C1" s="98" t="s">
        <v>106</v>
      </c>
      <c r="D1" s="98" t="s">
        <v>107</v>
      </c>
      <c r="E1" s="98" t="s">
        <v>84</v>
      </c>
      <c r="F1" s="99" t="s">
        <v>108</v>
      </c>
      <c r="G1" s="98" t="s">
        <v>109</v>
      </c>
    </row>
    <row r="2" spans="1:7" ht="15.75" x14ac:dyDescent="0.25">
      <c r="A2" s="54" t="s">
        <v>42</v>
      </c>
      <c r="B2" s="38" t="s">
        <v>2932</v>
      </c>
      <c r="C2" s="65" t="s">
        <v>2931</v>
      </c>
      <c r="D2" s="64" t="s">
        <v>43</v>
      </c>
      <c r="E2" s="67" t="s">
        <v>2934</v>
      </c>
      <c r="F2" s="55">
        <v>9552</v>
      </c>
      <c r="G2" s="54" t="s">
        <v>2933</v>
      </c>
    </row>
    <row r="3" spans="1:7" ht="15.75" x14ac:dyDescent="0.25">
      <c r="A3" s="54" t="s">
        <v>42</v>
      </c>
      <c r="B3" s="38" t="s">
        <v>2932</v>
      </c>
      <c r="C3" s="65" t="s">
        <v>2931</v>
      </c>
      <c r="D3" s="64" t="s">
        <v>43</v>
      </c>
      <c r="E3" s="67" t="s">
        <v>2934</v>
      </c>
      <c r="F3" s="55">
        <v>10563</v>
      </c>
      <c r="G3" s="54" t="s">
        <v>2929</v>
      </c>
    </row>
  </sheetData>
  <sheetProtection algorithmName="SHA-512" hashValue="REISnk2CnL4WFi+nNHN82kdkPGflzNDoR9Vydgc37HPUblFPgRaG7KDdLFIj40ywlYt+UyTjxNtI78UEWD/tzg==" saltValue="VBHtu4ZAKIUn76Efd3u3lA==" spinCount="100000"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K467"/>
  <sheetViews>
    <sheetView workbookViewId="0">
      <pane ySplit="1" topLeftCell="A2" activePane="bottomLeft" state="frozen"/>
      <selection pane="bottomLeft" activeCell="D1" sqref="D1"/>
    </sheetView>
  </sheetViews>
  <sheetFormatPr defaultColWidth="9.140625" defaultRowHeight="15.75" x14ac:dyDescent="0.25"/>
  <cols>
    <col min="1" max="1" width="21.85546875" style="40" customWidth="1"/>
    <col min="2" max="2" width="31.85546875" style="40" customWidth="1"/>
    <col min="3" max="3" width="23.140625" style="314" customWidth="1"/>
    <col min="4" max="4" width="17.140625" style="40" customWidth="1"/>
    <col min="5" max="5" width="15.5703125" style="44" customWidth="1"/>
    <col min="6" max="6" width="26.85546875" style="40" customWidth="1"/>
    <col min="7" max="7" width="36.570312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33" t="s">
        <v>415</v>
      </c>
      <c r="B2" s="33" t="s">
        <v>416</v>
      </c>
      <c r="C2" s="171" t="s">
        <v>6451</v>
      </c>
      <c r="D2" s="33" t="s">
        <v>110</v>
      </c>
      <c r="E2" s="35">
        <v>1995</v>
      </c>
      <c r="F2" s="76">
        <v>13031.69398907104</v>
      </c>
      <c r="G2" s="33" t="s">
        <v>186</v>
      </c>
    </row>
    <row r="3" spans="1:7" x14ac:dyDescent="0.25">
      <c r="A3" s="33" t="s">
        <v>415</v>
      </c>
      <c r="B3" s="33" t="s">
        <v>416</v>
      </c>
      <c r="C3" s="171" t="s">
        <v>6341</v>
      </c>
      <c r="D3" s="33" t="s">
        <v>110</v>
      </c>
      <c r="E3" s="35">
        <v>1995</v>
      </c>
      <c r="F3" s="76">
        <v>13031.69398907104</v>
      </c>
      <c r="G3" s="33" t="s">
        <v>186</v>
      </c>
    </row>
    <row r="4" spans="1:7" x14ac:dyDescent="0.25">
      <c r="A4" s="33" t="s">
        <v>415</v>
      </c>
      <c r="B4" s="33" t="s">
        <v>417</v>
      </c>
      <c r="C4" s="171" t="s">
        <v>6451</v>
      </c>
      <c r="D4" s="33" t="s">
        <v>110</v>
      </c>
      <c r="E4" s="35">
        <v>1995</v>
      </c>
      <c r="F4" s="76">
        <v>13933.333333333336</v>
      </c>
      <c r="G4" s="33" t="s">
        <v>135</v>
      </c>
    </row>
    <row r="5" spans="1:7" x14ac:dyDescent="0.25">
      <c r="A5" s="33" t="s">
        <v>415</v>
      </c>
      <c r="B5" s="33" t="s">
        <v>417</v>
      </c>
      <c r="C5" s="171" t="s">
        <v>6341</v>
      </c>
      <c r="D5" s="33" t="s">
        <v>110</v>
      </c>
      <c r="E5" s="35">
        <v>1995</v>
      </c>
      <c r="F5" s="76">
        <v>16710.382513661199</v>
      </c>
      <c r="G5" s="33" t="s">
        <v>135</v>
      </c>
    </row>
    <row r="6" spans="1:7" x14ac:dyDescent="0.25">
      <c r="A6" s="33" t="s">
        <v>415</v>
      </c>
      <c r="B6" s="33" t="s">
        <v>417</v>
      </c>
      <c r="C6" s="171">
        <v>3.2</v>
      </c>
      <c r="D6" s="33" t="s">
        <v>44</v>
      </c>
      <c r="E6" s="35">
        <v>1995</v>
      </c>
      <c r="F6" s="76">
        <v>22240.437158469947</v>
      </c>
      <c r="G6" s="33" t="s">
        <v>135</v>
      </c>
    </row>
    <row r="7" spans="1:7" x14ac:dyDescent="0.25">
      <c r="A7" s="33" t="s">
        <v>415</v>
      </c>
      <c r="B7" s="33" t="s">
        <v>418</v>
      </c>
      <c r="C7" s="171" t="s">
        <v>6341</v>
      </c>
      <c r="D7" s="33" t="s">
        <v>110</v>
      </c>
      <c r="E7" s="35">
        <v>1995</v>
      </c>
      <c r="F7" s="76">
        <v>28612.021857923501</v>
      </c>
      <c r="G7" s="33" t="s">
        <v>419</v>
      </c>
    </row>
    <row r="8" spans="1:7" x14ac:dyDescent="0.25">
      <c r="A8" s="33" t="s">
        <v>415</v>
      </c>
      <c r="B8" s="33" t="s">
        <v>420</v>
      </c>
      <c r="C8" s="171" t="s">
        <v>6341</v>
      </c>
      <c r="D8" s="33" t="s">
        <v>110</v>
      </c>
      <c r="E8" s="35">
        <v>1995</v>
      </c>
      <c r="F8" s="76">
        <v>23442.622950819674</v>
      </c>
      <c r="G8" s="33" t="s">
        <v>421</v>
      </c>
    </row>
    <row r="9" spans="1:7" x14ac:dyDescent="0.25">
      <c r="A9" s="33" t="s">
        <v>415</v>
      </c>
      <c r="B9" s="33" t="s">
        <v>420</v>
      </c>
      <c r="C9" s="171">
        <v>3.2</v>
      </c>
      <c r="D9" s="33" t="s">
        <v>114</v>
      </c>
      <c r="E9" s="35">
        <v>1995</v>
      </c>
      <c r="F9" s="76">
        <v>30054.644808743171</v>
      </c>
      <c r="G9" s="33" t="s">
        <v>421</v>
      </c>
    </row>
    <row r="10" spans="1:7" x14ac:dyDescent="0.25">
      <c r="A10" s="33" t="s">
        <v>415</v>
      </c>
      <c r="B10" s="33" t="s">
        <v>422</v>
      </c>
      <c r="C10" s="171" t="s">
        <v>6341</v>
      </c>
      <c r="D10" s="33" t="s">
        <v>44</v>
      </c>
      <c r="E10" s="35">
        <v>1995</v>
      </c>
      <c r="F10" s="76">
        <v>21639.344262295082</v>
      </c>
      <c r="G10" s="33" t="s">
        <v>423</v>
      </c>
    </row>
    <row r="11" spans="1:7" x14ac:dyDescent="0.25">
      <c r="A11" s="33" t="s">
        <v>415</v>
      </c>
      <c r="B11" s="33" t="s">
        <v>424</v>
      </c>
      <c r="C11" s="171" t="s">
        <v>6341</v>
      </c>
      <c r="D11" s="33" t="s">
        <v>110</v>
      </c>
      <c r="E11" s="35">
        <v>1995</v>
      </c>
      <c r="F11" s="76">
        <v>19114.754098360652</v>
      </c>
      <c r="G11" s="33" t="s">
        <v>135</v>
      </c>
    </row>
    <row r="12" spans="1:7" x14ac:dyDescent="0.25">
      <c r="A12" s="33" t="s">
        <v>415</v>
      </c>
      <c r="B12" s="33" t="s">
        <v>424</v>
      </c>
      <c r="C12" s="171">
        <v>2.8</v>
      </c>
      <c r="D12" s="33" t="s">
        <v>110</v>
      </c>
      <c r="E12" s="35">
        <v>1995</v>
      </c>
      <c r="F12" s="76">
        <v>38469.945355191259</v>
      </c>
      <c r="G12" s="33" t="s">
        <v>147</v>
      </c>
    </row>
    <row r="13" spans="1:7" x14ac:dyDescent="0.25">
      <c r="A13" s="33" t="s">
        <v>415</v>
      </c>
      <c r="B13" s="33" t="s">
        <v>424</v>
      </c>
      <c r="C13" s="171" t="s">
        <v>6359</v>
      </c>
      <c r="D13" s="33" t="s">
        <v>44</v>
      </c>
      <c r="E13" s="35">
        <v>1995</v>
      </c>
      <c r="F13" s="76">
        <v>42076.502732240442</v>
      </c>
      <c r="G13" s="33" t="s">
        <v>147</v>
      </c>
    </row>
    <row r="14" spans="1:7" x14ac:dyDescent="0.25">
      <c r="A14" s="33" t="s">
        <v>415</v>
      </c>
      <c r="B14" s="33" t="s">
        <v>424</v>
      </c>
      <c r="C14" s="171" t="s">
        <v>6483</v>
      </c>
      <c r="D14" s="33" t="s">
        <v>44</v>
      </c>
      <c r="E14" s="35">
        <v>1995</v>
      </c>
      <c r="F14" s="76">
        <v>57704.918032786889</v>
      </c>
      <c r="G14" s="33" t="s">
        <v>147</v>
      </c>
    </row>
    <row r="15" spans="1:7" x14ac:dyDescent="0.25">
      <c r="A15" s="33" t="s">
        <v>415</v>
      </c>
      <c r="B15" s="33" t="s">
        <v>425</v>
      </c>
      <c r="C15" s="171">
        <v>2.8</v>
      </c>
      <c r="D15" s="33" t="s">
        <v>110</v>
      </c>
      <c r="E15" s="35">
        <v>1995</v>
      </c>
      <c r="F15" s="76">
        <v>28852.459016393444</v>
      </c>
      <c r="G15" s="33" t="s">
        <v>135</v>
      </c>
    </row>
    <row r="16" spans="1:7" x14ac:dyDescent="0.25">
      <c r="A16" s="33" t="s">
        <v>415</v>
      </c>
      <c r="B16" s="33" t="s">
        <v>425</v>
      </c>
      <c r="C16" s="171">
        <v>3.2</v>
      </c>
      <c r="D16" s="33" t="s">
        <v>110</v>
      </c>
      <c r="E16" s="35">
        <v>1995</v>
      </c>
      <c r="F16" s="76">
        <v>36065.573770491806</v>
      </c>
      <c r="G16" s="33" t="s">
        <v>135</v>
      </c>
    </row>
    <row r="17" spans="1:7" x14ac:dyDescent="0.25">
      <c r="A17" s="33" t="s">
        <v>415</v>
      </c>
      <c r="B17" s="33" t="s">
        <v>425</v>
      </c>
      <c r="C17" s="171">
        <v>4.2</v>
      </c>
      <c r="D17" s="33" t="s">
        <v>426</v>
      </c>
      <c r="E17" s="35">
        <v>1995</v>
      </c>
      <c r="F17" s="76">
        <v>40874.316939890712</v>
      </c>
      <c r="G17" s="33" t="s">
        <v>135</v>
      </c>
    </row>
    <row r="18" spans="1:7" x14ac:dyDescent="0.25">
      <c r="A18" s="33" t="s">
        <v>415</v>
      </c>
      <c r="B18" s="33" t="s">
        <v>425</v>
      </c>
      <c r="C18" s="171">
        <v>5.2</v>
      </c>
      <c r="D18" s="33" t="s">
        <v>426</v>
      </c>
      <c r="E18" s="35">
        <v>1995</v>
      </c>
      <c r="F18" s="76">
        <v>48087.43169398907</v>
      </c>
      <c r="G18" s="33" t="s">
        <v>135</v>
      </c>
    </row>
    <row r="19" spans="1:7" x14ac:dyDescent="0.25">
      <c r="A19" s="33" t="s">
        <v>415</v>
      </c>
      <c r="B19" s="33" t="s">
        <v>425</v>
      </c>
      <c r="C19" s="171">
        <v>6</v>
      </c>
      <c r="D19" s="33" t="s">
        <v>426</v>
      </c>
      <c r="E19" s="35">
        <v>1995</v>
      </c>
      <c r="F19" s="76">
        <v>56502.732240437159</v>
      </c>
      <c r="G19" s="33" t="s">
        <v>135</v>
      </c>
    </row>
    <row r="20" spans="1:7" x14ac:dyDescent="0.25">
      <c r="A20" s="33" t="s">
        <v>415</v>
      </c>
      <c r="B20" s="33" t="s">
        <v>428</v>
      </c>
      <c r="C20" s="171" t="s">
        <v>6341</v>
      </c>
      <c r="D20" s="33" t="s">
        <v>44</v>
      </c>
      <c r="E20" s="35">
        <v>1995</v>
      </c>
      <c r="F20" s="76">
        <v>19956.284153005465</v>
      </c>
      <c r="G20" s="33" t="s">
        <v>147</v>
      </c>
    </row>
    <row r="21" spans="1:7" x14ac:dyDescent="0.25">
      <c r="A21" s="33" t="s">
        <v>415</v>
      </c>
      <c r="B21" s="33" t="s">
        <v>428</v>
      </c>
      <c r="C21" s="171">
        <v>3.2</v>
      </c>
      <c r="D21" s="33" t="s">
        <v>44</v>
      </c>
      <c r="E21" s="35">
        <v>1995</v>
      </c>
      <c r="F21" s="76">
        <v>24404.371584699453</v>
      </c>
      <c r="G21" s="33" t="s">
        <v>147</v>
      </c>
    </row>
    <row r="22" spans="1:7" x14ac:dyDescent="0.25">
      <c r="A22" s="33" t="s">
        <v>415</v>
      </c>
      <c r="B22" s="33" t="s">
        <v>429</v>
      </c>
      <c r="C22" s="171" t="s">
        <v>6361</v>
      </c>
      <c r="D22" s="33" t="s">
        <v>44</v>
      </c>
      <c r="E22" s="35">
        <v>1995</v>
      </c>
      <c r="F22" s="76">
        <v>25125.683060109284</v>
      </c>
      <c r="G22" s="33" t="s">
        <v>147</v>
      </c>
    </row>
    <row r="23" spans="1:7" x14ac:dyDescent="0.25">
      <c r="A23" s="33" t="s">
        <v>415</v>
      </c>
      <c r="B23" s="33" t="s">
        <v>429</v>
      </c>
      <c r="C23" s="171">
        <v>3.6</v>
      </c>
      <c r="D23" s="33" t="s">
        <v>44</v>
      </c>
      <c r="E23" s="35">
        <v>1995</v>
      </c>
      <c r="F23" s="76">
        <v>24644.808743169397</v>
      </c>
      <c r="G23" s="33" t="s">
        <v>147</v>
      </c>
    </row>
    <row r="24" spans="1:7" x14ac:dyDescent="0.25">
      <c r="A24" s="33" t="s">
        <v>415</v>
      </c>
      <c r="B24" s="33" t="s">
        <v>429</v>
      </c>
      <c r="C24" s="171">
        <v>4.2</v>
      </c>
      <c r="D24" s="33" t="s">
        <v>44</v>
      </c>
      <c r="E24" s="35">
        <v>1995</v>
      </c>
      <c r="F24" s="76">
        <v>31256.830601092897</v>
      </c>
      <c r="G24" s="33" t="s">
        <v>147</v>
      </c>
    </row>
    <row r="25" spans="1:7" x14ac:dyDescent="0.25">
      <c r="A25" s="33" t="s">
        <v>415</v>
      </c>
      <c r="B25" s="33" t="s">
        <v>429</v>
      </c>
      <c r="C25" s="171" t="s">
        <v>6413</v>
      </c>
      <c r="D25" s="33" t="s">
        <v>44</v>
      </c>
      <c r="E25" s="35">
        <v>1995</v>
      </c>
      <c r="F25" s="76">
        <v>33420.765027322399</v>
      </c>
      <c r="G25" s="33" t="s">
        <v>147</v>
      </c>
    </row>
    <row r="26" spans="1:7" x14ac:dyDescent="0.25">
      <c r="A26" s="33" t="s">
        <v>415</v>
      </c>
      <c r="B26" s="33" t="s">
        <v>429</v>
      </c>
      <c r="C26" s="171" t="s">
        <v>6425</v>
      </c>
      <c r="D26" s="33" t="s">
        <v>44</v>
      </c>
      <c r="E26" s="35">
        <v>1995</v>
      </c>
      <c r="F26" s="76">
        <v>58786.885245901634</v>
      </c>
      <c r="G26" s="33" t="s">
        <v>147</v>
      </c>
    </row>
    <row r="27" spans="1:7" x14ac:dyDescent="0.25">
      <c r="A27" s="33" t="s">
        <v>415</v>
      </c>
      <c r="B27" s="33" t="s">
        <v>430</v>
      </c>
      <c r="C27" s="171">
        <v>4.2</v>
      </c>
      <c r="D27" s="33" t="s">
        <v>44</v>
      </c>
      <c r="E27" s="35">
        <v>1995</v>
      </c>
      <c r="F27" s="76">
        <v>56382.513661202182</v>
      </c>
      <c r="G27" s="33" t="s">
        <v>421</v>
      </c>
    </row>
    <row r="28" spans="1:7" x14ac:dyDescent="0.25">
      <c r="A28" s="33" t="s">
        <v>415</v>
      </c>
      <c r="B28" s="33" t="s">
        <v>430</v>
      </c>
      <c r="C28" s="171">
        <v>5.2</v>
      </c>
      <c r="D28" s="33" t="s">
        <v>44</v>
      </c>
      <c r="E28" s="35">
        <v>1995</v>
      </c>
      <c r="F28" s="76">
        <v>64617.486338797818</v>
      </c>
      <c r="G28" s="33" t="s">
        <v>421</v>
      </c>
    </row>
    <row r="29" spans="1:7" x14ac:dyDescent="0.25">
      <c r="A29" s="33" t="s">
        <v>415</v>
      </c>
      <c r="B29" s="33" t="s">
        <v>431</v>
      </c>
      <c r="C29" s="171">
        <v>4.2</v>
      </c>
      <c r="D29" s="33" t="s">
        <v>44</v>
      </c>
      <c r="E29" s="35">
        <v>1995</v>
      </c>
      <c r="F29" s="76">
        <v>35464.480874316941</v>
      </c>
      <c r="G29" s="33" t="s">
        <v>421</v>
      </c>
    </row>
    <row r="30" spans="1:7" x14ac:dyDescent="0.25">
      <c r="A30" s="33" t="s">
        <v>415</v>
      </c>
      <c r="B30" s="33" t="s">
        <v>432</v>
      </c>
      <c r="C30" s="171">
        <v>5.2</v>
      </c>
      <c r="D30" s="33" t="s">
        <v>44</v>
      </c>
      <c r="E30" s="35">
        <v>1995</v>
      </c>
      <c r="F30" s="76">
        <v>50491.803278688523</v>
      </c>
      <c r="G30" s="33" t="s">
        <v>135</v>
      </c>
    </row>
    <row r="31" spans="1:7" x14ac:dyDescent="0.25">
      <c r="A31" s="33" t="s">
        <v>415</v>
      </c>
      <c r="B31" s="33" t="s">
        <v>433</v>
      </c>
      <c r="C31" s="171" t="s">
        <v>6341</v>
      </c>
      <c r="D31" s="33" t="s">
        <v>110</v>
      </c>
      <c r="E31" s="35">
        <v>1995</v>
      </c>
      <c r="F31" s="76">
        <v>17912.568306010926</v>
      </c>
      <c r="G31" s="33" t="s">
        <v>434</v>
      </c>
    </row>
    <row r="32" spans="1:7" x14ac:dyDescent="0.25">
      <c r="A32" s="33" t="s">
        <v>415</v>
      </c>
      <c r="B32" s="33" t="s">
        <v>433</v>
      </c>
      <c r="C32" s="171" t="s">
        <v>435</v>
      </c>
      <c r="D32" s="33" t="s">
        <v>44</v>
      </c>
      <c r="E32" s="35">
        <v>1995</v>
      </c>
      <c r="F32" s="76">
        <v>28491.803278688523</v>
      </c>
      <c r="G32" s="33" t="s">
        <v>434</v>
      </c>
    </row>
    <row r="33" spans="1:7" x14ac:dyDescent="0.25">
      <c r="A33" s="33" t="s">
        <v>415</v>
      </c>
      <c r="B33" s="33" t="s">
        <v>433</v>
      </c>
      <c r="C33" s="171">
        <v>3.2</v>
      </c>
      <c r="D33" s="33" t="s">
        <v>44</v>
      </c>
      <c r="E33" s="35">
        <v>1995</v>
      </c>
      <c r="F33" s="76">
        <v>21278.688524590165</v>
      </c>
      <c r="G33" s="33" t="s">
        <v>434</v>
      </c>
    </row>
    <row r="34" spans="1:7" x14ac:dyDescent="0.25">
      <c r="A34" s="33" t="s">
        <v>436</v>
      </c>
      <c r="B34" s="33" t="s">
        <v>437</v>
      </c>
      <c r="C34" s="171">
        <v>2</v>
      </c>
      <c r="D34" s="33" t="s">
        <v>438</v>
      </c>
      <c r="E34" s="35">
        <v>1995</v>
      </c>
      <c r="F34" s="76">
        <v>17431.693989071038</v>
      </c>
      <c r="G34" s="33" t="s">
        <v>439</v>
      </c>
    </row>
    <row r="35" spans="1:7" x14ac:dyDescent="0.25">
      <c r="A35" s="33" t="s">
        <v>436</v>
      </c>
      <c r="B35" s="33" t="s">
        <v>437</v>
      </c>
      <c r="C35" s="171">
        <v>3</v>
      </c>
      <c r="D35" s="33" t="s">
        <v>438</v>
      </c>
      <c r="E35" s="35">
        <v>1995</v>
      </c>
      <c r="F35" s="76">
        <v>18032.786885245903</v>
      </c>
      <c r="G35" s="33" t="s">
        <v>439</v>
      </c>
    </row>
    <row r="36" spans="1:7" x14ac:dyDescent="0.25">
      <c r="A36" s="33" t="s">
        <v>436</v>
      </c>
      <c r="B36" s="33" t="s">
        <v>437</v>
      </c>
      <c r="C36" s="171" t="s">
        <v>6361</v>
      </c>
      <c r="D36" s="33" t="s">
        <v>438</v>
      </c>
      <c r="E36" s="35">
        <v>1995</v>
      </c>
      <c r="F36" s="76">
        <v>28852.459016393444</v>
      </c>
      <c r="G36" s="33" t="s">
        <v>439</v>
      </c>
    </row>
    <row r="37" spans="1:7" x14ac:dyDescent="0.25">
      <c r="A37" s="33" t="s">
        <v>436</v>
      </c>
      <c r="B37" s="33" t="s">
        <v>440</v>
      </c>
      <c r="C37" s="171">
        <v>1.6</v>
      </c>
      <c r="D37" s="33" t="s">
        <v>438</v>
      </c>
      <c r="E37" s="35">
        <v>1995</v>
      </c>
      <c r="F37" s="76">
        <v>13825.136612021859</v>
      </c>
      <c r="G37" s="33" t="s">
        <v>439</v>
      </c>
    </row>
    <row r="38" spans="1:7" x14ac:dyDescent="0.25">
      <c r="A38" s="33" t="s">
        <v>436</v>
      </c>
      <c r="B38" s="33" t="s">
        <v>440</v>
      </c>
      <c r="C38" s="171">
        <v>2</v>
      </c>
      <c r="D38" s="33" t="s">
        <v>438</v>
      </c>
      <c r="E38" s="35">
        <v>1995</v>
      </c>
      <c r="F38" s="76">
        <v>16830.601092896177</v>
      </c>
      <c r="G38" s="33" t="s">
        <v>439</v>
      </c>
    </row>
    <row r="39" spans="1:7" x14ac:dyDescent="0.25">
      <c r="A39" s="33" t="s">
        <v>436</v>
      </c>
      <c r="B39" s="33" t="s">
        <v>440</v>
      </c>
      <c r="C39" s="171">
        <v>2.5</v>
      </c>
      <c r="D39" s="33" t="s">
        <v>438</v>
      </c>
      <c r="E39" s="35">
        <v>1995</v>
      </c>
      <c r="F39" s="76">
        <v>24043.715846994535</v>
      </c>
      <c r="G39" s="33" t="s">
        <v>439</v>
      </c>
    </row>
    <row r="40" spans="1:7" x14ac:dyDescent="0.25">
      <c r="A40" s="33" t="s">
        <v>436</v>
      </c>
      <c r="B40" s="33" t="s">
        <v>440</v>
      </c>
      <c r="C40" s="171">
        <v>3</v>
      </c>
      <c r="D40" s="33" t="s">
        <v>438</v>
      </c>
      <c r="E40" s="35">
        <v>1995</v>
      </c>
      <c r="F40" s="76">
        <v>25846.994535519127</v>
      </c>
      <c r="G40" s="33" t="s">
        <v>439</v>
      </c>
    </row>
    <row r="41" spans="1:7" x14ac:dyDescent="0.25">
      <c r="A41" s="33" t="s">
        <v>436</v>
      </c>
      <c r="B41" s="33" t="s">
        <v>440</v>
      </c>
      <c r="C41" s="171" t="s">
        <v>6361</v>
      </c>
      <c r="D41" s="33" t="s">
        <v>438</v>
      </c>
      <c r="E41" s="35">
        <v>1995</v>
      </c>
      <c r="F41" s="76">
        <v>27650.273224043718</v>
      </c>
      <c r="G41" s="33" t="s">
        <v>439</v>
      </c>
    </row>
    <row r="42" spans="1:7" x14ac:dyDescent="0.25">
      <c r="A42" s="33" t="s">
        <v>436</v>
      </c>
      <c r="B42" s="33" t="s">
        <v>441</v>
      </c>
      <c r="C42" s="171">
        <v>2</v>
      </c>
      <c r="D42" s="33" t="s">
        <v>438</v>
      </c>
      <c r="E42" s="35">
        <v>1995</v>
      </c>
      <c r="F42" s="76">
        <v>27650.273224043718</v>
      </c>
      <c r="G42" s="33" t="s">
        <v>419</v>
      </c>
    </row>
    <row r="43" spans="1:7" x14ac:dyDescent="0.25">
      <c r="A43" s="33" t="s">
        <v>436</v>
      </c>
      <c r="B43" s="33" t="s">
        <v>441</v>
      </c>
      <c r="C43" s="171">
        <v>2.5</v>
      </c>
      <c r="D43" s="33" t="s">
        <v>438</v>
      </c>
      <c r="E43" s="35">
        <v>1995</v>
      </c>
      <c r="F43" s="76">
        <v>31857.923497267762</v>
      </c>
      <c r="G43" s="33" t="s">
        <v>419</v>
      </c>
    </row>
    <row r="44" spans="1:7" x14ac:dyDescent="0.25">
      <c r="A44" s="33" t="s">
        <v>436</v>
      </c>
      <c r="B44" s="33" t="s">
        <v>441</v>
      </c>
      <c r="C44" s="171">
        <v>3</v>
      </c>
      <c r="D44" s="33" t="s">
        <v>438</v>
      </c>
      <c r="E44" s="35">
        <v>1995</v>
      </c>
      <c r="F44" s="76">
        <v>33060.109289617489</v>
      </c>
      <c r="G44" s="33" t="s">
        <v>419</v>
      </c>
    </row>
    <row r="45" spans="1:7" x14ac:dyDescent="0.25">
      <c r="A45" s="33" t="s">
        <v>436</v>
      </c>
      <c r="B45" s="33" t="s">
        <v>441</v>
      </c>
      <c r="C45" s="171" t="s">
        <v>6361</v>
      </c>
      <c r="D45" s="33" t="s">
        <v>438</v>
      </c>
      <c r="E45" s="35">
        <v>1995</v>
      </c>
      <c r="F45" s="76">
        <v>36666.666666666672</v>
      </c>
      <c r="G45" s="33" t="s">
        <v>419</v>
      </c>
    </row>
    <row r="46" spans="1:7" x14ac:dyDescent="0.25">
      <c r="A46" s="33" t="s">
        <v>436</v>
      </c>
      <c r="B46" s="33" t="s">
        <v>442</v>
      </c>
      <c r="C46" s="171">
        <v>2</v>
      </c>
      <c r="D46" s="33" t="s">
        <v>438</v>
      </c>
      <c r="E46" s="35">
        <v>1995</v>
      </c>
      <c r="F46" s="76">
        <v>25726.775956284149</v>
      </c>
      <c r="G46" s="33" t="s">
        <v>419</v>
      </c>
    </row>
    <row r="47" spans="1:7" x14ac:dyDescent="0.25">
      <c r="A47" s="33" t="s">
        <v>436</v>
      </c>
      <c r="B47" s="33" t="s">
        <v>442</v>
      </c>
      <c r="C47" s="171">
        <v>2.5</v>
      </c>
      <c r="D47" s="33" t="s">
        <v>438</v>
      </c>
      <c r="E47" s="35">
        <v>1995</v>
      </c>
      <c r="F47" s="76">
        <v>27650.273224043718</v>
      </c>
      <c r="G47" s="33" t="s">
        <v>419</v>
      </c>
    </row>
    <row r="48" spans="1:7" x14ac:dyDescent="0.25">
      <c r="A48" s="33" t="s">
        <v>436</v>
      </c>
      <c r="B48" s="33" t="s">
        <v>442</v>
      </c>
      <c r="C48" s="171">
        <v>3</v>
      </c>
      <c r="D48" s="33" t="s">
        <v>438</v>
      </c>
      <c r="E48" s="35">
        <v>1995</v>
      </c>
      <c r="F48" s="76">
        <v>29453.551912568306</v>
      </c>
      <c r="G48" s="33" t="s">
        <v>419</v>
      </c>
    </row>
    <row r="49" spans="1:7" x14ac:dyDescent="0.25">
      <c r="A49" s="33" t="s">
        <v>436</v>
      </c>
      <c r="B49" s="33" t="s">
        <v>442</v>
      </c>
      <c r="C49" s="171" t="s">
        <v>6361</v>
      </c>
      <c r="D49" s="33" t="s">
        <v>438</v>
      </c>
      <c r="E49" s="35">
        <v>1995</v>
      </c>
      <c r="F49" s="76">
        <v>32819.672131147534</v>
      </c>
      <c r="G49" s="33" t="s">
        <v>419</v>
      </c>
    </row>
    <row r="50" spans="1:7" x14ac:dyDescent="0.25">
      <c r="A50" s="33" t="s">
        <v>436</v>
      </c>
      <c r="B50" s="33" t="s">
        <v>443</v>
      </c>
      <c r="C50" s="171">
        <v>2</v>
      </c>
      <c r="D50" s="33" t="s">
        <v>438</v>
      </c>
      <c r="E50" s="35">
        <v>1995</v>
      </c>
      <c r="F50" s="76">
        <v>19475.409836065573</v>
      </c>
      <c r="G50" s="33" t="s">
        <v>135</v>
      </c>
    </row>
    <row r="51" spans="1:7" x14ac:dyDescent="0.25">
      <c r="A51" s="33" t="s">
        <v>436</v>
      </c>
      <c r="B51" s="33" t="s">
        <v>443</v>
      </c>
      <c r="C51" s="171">
        <v>2.5</v>
      </c>
      <c r="D51" s="33" t="s">
        <v>438</v>
      </c>
      <c r="E51" s="35">
        <v>1995</v>
      </c>
      <c r="F51" s="76">
        <v>23442.622950819674</v>
      </c>
      <c r="G51" s="33" t="s">
        <v>135</v>
      </c>
    </row>
    <row r="52" spans="1:7" x14ac:dyDescent="0.25">
      <c r="A52" s="33" t="s">
        <v>436</v>
      </c>
      <c r="B52" s="33" t="s">
        <v>443</v>
      </c>
      <c r="C52" s="171">
        <v>3</v>
      </c>
      <c r="D52" s="33" t="s">
        <v>444</v>
      </c>
      <c r="E52" s="35">
        <v>1995</v>
      </c>
      <c r="F52" s="76">
        <v>27049.180327868853</v>
      </c>
      <c r="G52" s="33" t="s">
        <v>135</v>
      </c>
    </row>
    <row r="53" spans="1:7" x14ac:dyDescent="0.25">
      <c r="A53" s="33" t="s">
        <v>436</v>
      </c>
      <c r="B53" s="33" t="s">
        <v>443</v>
      </c>
      <c r="C53" s="171">
        <v>4</v>
      </c>
      <c r="D53" s="33" t="s">
        <v>438</v>
      </c>
      <c r="E53" s="35">
        <v>1995</v>
      </c>
      <c r="F53" s="76">
        <v>36065.573770491806</v>
      </c>
      <c r="G53" s="33" t="s">
        <v>135</v>
      </c>
    </row>
    <row r="54" spans="1:7" x14ac:dyDescent="0.25">
      <c r="A54" s="33" t="s">
        <v>436</v>
      </c>
      <c r="B54" s="33" t="s">
        <v>443</v>
      </c>
      <c r="C54" s="171">
        <v>4.8</v>
      </c>
      <c r="D54" s="33" t="s">
        <v>438</v>
      </c>
      <c r="E54" s="35">
        <v>1995</v>
      </c>
      <c r="F54" s="76">
        <v>40273.224043715847</v>
      </c>
      <c r="G54" s="33" t="s">
        <v>135</v>
      </c>
    </row>
    <row r="55" spans="1:7" x14ac:dyDescent="0.25">
      <c r="A55" s="33" t="s">
        <v>436</v>
      </c>
      <c r="B55" s="33" t="s">
        <v>445</v>
      </c>
      <c r="C55" s="171" t="s">
        <v>6361</v>
      </c>
      <c r="D55" s="33" t="s">
        <v>438</v>
      </c>
      <c r="E55" s="35">
        <v>1995</v>
      </c>
      <c r="F55" s="76">
        <v>32459.016393442624</v>
      </c>
      <c r="G55" s="33" t="s">
        <v>423</v>
      </c>
    </row>
    <row r="56" spans="1:7" x14ac:dyDescent="0.25">
      <c r="A56" s="33" t="s">
        <v>436</v>
      </c>
      <c r="B56" s="33" t="s">
        <v>445</v>
      </c>
      <c r="C56" s="171" t="s">
        <v>6414</v>
      </c>
      <c r="D56" s="33" t="s">
        <v>438</v>
      </c>
      <c r="E56" s="35">
        <v>1995</v>
      </c>
      <c r="F56" s="76">
        <v>49289.617486338793</v>
      </c>
      <c r="G56" s="33" t="s">
        <v>423</v>
      </c>
    </row>
    <row r="57" spans="1:7" x14ac:dyDescent="0.25">
      <c r="A57" s="33" t="s">
        <v>436</v>
      </c>
      <c r="B57" s="33" t="s">
        <v>446</v>
      </c>
      <c r="C57" s="171">
        <v>3</v>
      </c>
      <c r="D57" s="33" t="s">
        <v>438</v>
      </c>
      <c r="E57" s="35">
        <v>1995</v>
      </c>
      <c r="F57" s="76">
        <v>37267.759562841529</v>
      </c>
      <c r="G57" s="33" t="s">
        <v>419</v>
      </c>
    </row>
    <row r="58" spans="1:7" x14ac:dyDescent="0.25">
      <c r="A58" s="33" t="s">
        <v>436</v>
      </c>
      <c r="B58" s="33" t="s">
        <v>446</v>
      </c>
      <c r="C58" s="171">
        <v>4.8</v>
      </c>
      <c r="D58" s="33" t="s">
        <v>438</v>
      </c>
      <c r="E58" s="35">
        <v>1995</v>
      </c>
      <c r="F58" s="76">
        <v>37267.759562841529</v>
      </c>
      <c r="G58" s="33" t="s">
        <v>419</v>
      </c>
    </row>
    <row r="59" spans="1:7" x14ac:dyDescent="0.25">
      <c r="A59" s="33" t="s">
        <v>436</v>
      </c>
      <c r="B59" s="33" t="s">
        <v>447</v>
      </c>
      <c r="C59" s="171">
        <v>3</v>
      </c>
      <c r="D59" s="33" t="s">
        <v>438</v>
      </c>
      <c r="E59" s="35">
        <v>1995</v>
      </c>
      <c r="F59" s="76">
        <v>35464.480874316941</v>
      </c>
      <c r="G59" s="33" t="s">
        <v>421</v>
      </c>
    </row>
    <row r="60" spans="1:7" x14ac:dyDescent="0.25">
      <c r="A60" s="33" t="s">
        <v>436</v>
      </c>
      <c r="B60" s="33" t="s">
        <v>447</v>
      </c>
      <c r="C60" s="171">
        <v>4.8</v>
      </c>
      <c r="D60" s="33" t="s">
        <v>438</v>
      </c>
      <c r="E60" s="35">
        <v>1995</v>
      </c>
      <c r="F60" s="76">
        <v>35464.480874316941</v>
      </c>
      <c r="G60" s="33" t="s">
        <v>421</v>
      </c>
    </row>
    <row r="61" spans="1:7" x14ac:dyDescent="0.25">
      <c r="A61" s="33" t="s">
        <v>436</v>
      </c>
      <c r="B61" s="33" t="s">
        <v>448</v>
      </c>
      <c r="C61" s="171">
        <v>3</v>
      </c>
      <c r="D61" s="33" t="s">
        <v>438</v>
      </c>
      <c r="E61" s="35">
        <v>1995</v>
      </c>
      <c r="F61" s="76">
        <v>36065.573770491806</v>
      </c>
      <c r="G61" s="33" t="s">
        <v>135</v>
      </c>
    </row>
    <row r="62" spans="1:7" x14ac:dyDescent="0.25">
      <c r="A62" s="33" t="s">
        <v>436</v>
      </c>
      <c r="B62" s="33" t="s">
        <v>448</v>
      </c>
      <c r="C62" s="171" t="s">
        <v>6361</v>
      </c>
      <c r="D62" s="33" t="s">
        <v>438</v>
      </c>
      <c r="E62" s="35">
        <v>1995</v>
      </c>
      <c r="F62" s="76">
        <v>43278.688524590165</v>
      </c>
      <c r="G62" s="33" t="s">
        <v>135</v>
      </c>
    </row>
    <row r="63" spans="1:7" x14ac:dyDescent="0.25">
      <c r="A63" s="33" t="s">
        <v>436</v>
      </c>
      <c r="B63" s="33" t="s">
        <v>448</v>
      </c>
      <c r="C63" s="171" t="s">
        <v>6414</v>
      </c>
      <c r="D63" s="33" t="s">
        <v>438</v>
      </c>
      <c r="E63" s="35">
        <v>1995</v>
      </c>
      <c r="F63" s="76">
        <v>54699.453551912571</v>
      </c>
      <c r="G63" s="33" t="s">
        <v>135</v>
      </c>
    </row>
    <row r="64" spans="1:7" x14ac:dyDescent="0.25">
      <c r="A64" s="33" t="s">
        <v>436</v>
      </c>
      <c r="B64" s="33" t="s">
        <v>448</v>
      </c>
      <c r="C64" s="171" t="s">
        <v>6426</v>
      </c>
      <c r="D64" s="33" t="s">
        <v>438</v>
      </c>
      <c r="E64" s="35">
        <v>1995</v>
      </c>
      <c r="F64" s="76">
        <v>84153.005464480884</v>
      </c>
      <c r="G64" s="33" t="s">
        <v>135</v>
      </c>
    </row>
    <row r="65" spans="1:7" x14ac:dyDescent="0.25">
      <c r="A65" s="33" t="s">
        <v>436</v>
      </c>
      <c r="B65" s="33" t="s">
        <v>449</v>
      </c>
      <c r="C65" s="171">
        <v>4</v>
      </c>
      <c r="D65" s="33" t="s">
        <v>438</v>
      </c>
      <c r="E65" s="35">
        <v>1995</v>
      </c>
      <c r="F65" s="76">
        <v>41475.409836065577</v>
      </c>
      <c r="G65" s="33" t="s">
        <v>135</v>
      </c>
    </row>
    <row r="66" spans="1:7" x14ac:dyDescent="0.25">
      <c r="A66" s="33" t="s">
        <v>436</v>
      </c>
      <c r="B66" s="33" t="s">
        <v>450</v>
      </c>
      <c r="C66" s="171">
        <v>4</v>
      </c>
      <c r="D66" s="33" t="s">
        <v>438</v>
      </c>
      <c r="E66" s="35">
        <v>1995</v>
      </c>
      <c r="F66" s="76">
        <v>41475.409836065577</v>
      </c>
      <c r="G66" s="33" t="s">
        <v>419</v>
      </c>
    </row>
    <row r="67" spans="1:7" x14ac:dyDescent="0.25">
      <c r="A67" s="33" t="s">
        <v>436</v>
      </c>
      <c r="B67" s="33" t="s">
        <v>451</v>
      </c>
      <c r="C67" s="171">
        <v>4</v>
      </c>
      <c r="D67" s="33" t="s">
        <v>438</v>
      </c>
      <c r="E67" s="35">
        <v>1995</v>
      </c>
      <c r="F67" s="76">
        <v>41475.409836065577</v>
      </c>
      <c r="G67" s="33" t="s">
        <v>421</v>
      </c>
    </row>
    <row r="68" spans="1:7" x14ac:dyDescent="0.25">
      <c r="A68" s="33" t="s">
        <v>436</v>
      </c>
      <c r="B68" s="33" t="s">
        <v>452</v>
      </c>
      <c r="C68" s="171">
        <v>5</v>
      </c>
      <c r="D68" s="33" t="s">
        <v>438</v>
      </c>
      <c r="E68" s="35">
        <v>1995</v>
      </c>
      <c r="F68" s="76">
        <v>53497.267759562841</v>
      </c>
      <c r="G68" s="33" t="s">
        <v>135</v>
      </c>
    </row>
    <row r="69" spans="1:7" x14ac:dyDescent="0.25">
      <c r="A69" s="33" t="s">
        <v>436</v>
      </c>
      <c r="B69" s="33" t="s">
        <v>453</v>
      </c>
      <c r="C69" s="171">
        <v>5</v>
      </c>
      <c r="D69" s="33" t="s">
        <v>438</v>
      </c>
      <c r="E69" s="35">
        <v>1995</v>
      </c>
      <c r="F69" s="76">
        <v>69726.775956284153</v>
      </c>
      <c r="G69" s="33" t="s">
        <v>419</v>
      </c>
    </row>
    <row r="70" spans="1:7" x14ac:dyDescent="0.25">
      <c r="A70" s="33" t="s">
        <v>436</v>
      </c>
      <c r="B70" s="33" t="s">
        <v>454</v>
      </c>
      <c r="C70" s="171">
        <v>5</v>
      </c>
      <c r="D70" s="33" t="s">
        <v>438</v>
      </c>
      <c r="E70" s="35">
        <v>1995</v>
      </c>
      <c r="F70" s="76">
        <v>66240.437158469955</v>
      </c>
      <c r="G70" s="33" t="s">
        <v>421</v>
      </c>
    </row>
    <row r="71" spans="1:7" x14ac:dyDescent="0.25">
      <c r="A71" s="33" t="s">
        <v>436</v>
      </c>
      <c r="B71" s="33" t="s">
        <v>455</v>
      </c>
      <c r="C71" s="171">
        <v>2.5</v>
      </c>
      <c r="D71" s="33" t="s">
        <v>44</v>
      </c>
      <c r="E71" s="35">
        <v>1995</v>
      </c>
      <c r="F71" s="76">
        <v>19595.628415300547</v>
      </c>
      <c r="G71" s="33" t="s">
        <v>147</v>
      </c>
    </row>
    <row r="72" spans="1:7" x14ac:dyDescent="0.25">
      <c r="A72" s="33" t="s">
        <v>436</v>
      </c>
      <c r="B72" s="33" t="s">
        <v>455</v>
      </c>
      <c r="C72" s="171">
        <v>3</v>
      </c>
      <c r="D72" s="33" t="s">
        <v>44</v>
      </c>
      <c r="E72" s="35">
        <v>1995</v>
      </c>
      <c r="F72" s="76">
        <v>19595.628415300547</v>
      </c>
      <c r="G72" s="33" t="s">
        <v>147</v>
      </c>
    </row>
    <row r="73" spans="1:7" x14ac:dyDescent="0.25">
      <c r="A73" s="33" t="s">
        <v>436</v>
      </c>
      <c r="B73" s="33" t="s">
        <v>456</v>
      </c>
      <c r="C73" s="171">
        <v>3</v>
      </c>
      <c r="D73" s="33" t="s">
        <v>44</v>
      </c>
      <c r="E73" s="35">
        <v>1995</v>
      </c>
      <c r="F73" s="76">
        <v>29453.551912568306</v>
      </c>
      <c r="G73" s="33" t="s">
        <v>147</v>
      </c>
    </row>
    <row r="74" spans="1:7" x14ac:dyDescent="0.25">
      <c r="A74" s="33" t="s">
        <v>436</v>
      </c>
      <c r="B74" s="33" t="s">
        <v>456</v>
      </c>
      <c r="C74" s="171">
        <v>4.8</v>
      </c>
      <c r="D74" s="33" t="s">
        <v>44</v>
      </c>
      <c r="E74" s="35">
        <v>1995</v>
      </c>
      <c r="F74" s="76">
        <v>29453.551912568306</v>
      </c>
      <c r="G74" s="33" t="s">
        <v>147</v>
      </c>
    </row>
    <row r="75" spans="1:7" x14ac:dyDescent="0.25">
      <c r="A75" s="33" t="s">
        <v>436</v>
      </c>
      <c r="B75" s="33" t="s">
        <v>457</v>
      </c>
      <c r="C75" s="171" t="s">
        <v>6414</v>
      </c>
      <c r="D75" s="33" t="s">
        <v>44</v>
      </c>
      <c r="E75" s="35">
        <v>1995</v>
      </c>
      <c r="F75" s="76">
        <v>34262.295081967211</v>
      </c>
      <c r="G75" s="33" t="s">
        <v>147</v>
      </c>
    </row>
    <row r="76" spans="1:7" x14ac:dyDescent="0.25">
      <c r="A76" s="33" t="s">
        <v>436</v>
      </c>
      <c r="B76" s="33" t="s">
        <v>458</v>
      </c>
      <c r="C76" s="171" t="s">
        <v>6361</v>
      </c>
      <c r="D76" s="33" t="s">
        <v>44</v>
      </c>
      <c r="E76" s="35">
        <v>1995</v>
      </c>
      <c r="F76" s="76">
        <v>43879.78142076503</v>
      </c>
      <c r="G76" s="33" t="s">
        <v>423</v>
      </c>
    </row>
    <row r="77" spans="1:7" x14ac:dyDescent="0.25">
      <c r="A77" s="33" t="s">
        <v>436</v>
      </c>
      <c r="B77" s="33" t="s">
        <v>458</v>
      </c>
      <c r="C77" s="171" t="s">
        <v>6414</v>
      </c>
      <c r="D77" s="33" t="s">
        <v>44</v>
      </c>
      <c r="E77" s="35">
        <v>1995</v>
      </c>
      <c r="F77" s="76">
        <v>43879.78142076503</v>
      </c>
      <c r="G77" s="33" t="s">
        <v>423</v>
      </c>
    </row>
    <row r="78" spans="1:7" x14ac:dyDescent="0.25">
      <c r="A78" s="33" t="s">
        <v>436</v>
      </c>
      <c r="B78" s="33" t="s">
        <v>459</v>
      </c>
      <c r="C78" s="171" t="s">
        <v>6414</v>
      </c>
      <c r="D78" s="33" t="s">
        <v>44</v>
      </c>
      <c r="E78" s="35">
        <v>1995</v>
      </c>
      <c r="F78" s="76">
        <v>60710.382513661207</v>
      </c>
      <c r="G78" s="33" t="s">
        <v>423</v>
      </c>
    </row>
    <row r="79" spans="1:7" x14ac:dyDescent="0.25">
      <c r="A79" s="33" t="s">
        <v>436</v>
      </c>
      <c r="B79" s="33" t="s">
        <v>460</v>
      </c>
      <c r="C79" s="171">
        <v>2.5</v>
      </c>
      <c r="D79" s="33" t="s">
        <v>438</v>
      </c>
      <c r="E79" s="35">
        <v>1995</v>
      </c>
      <c r="F79" s="76">
        <v>21038.251366120221</v>
      </c>
      <c r="G79" s="33" t="s">
        <v>419</v>
      </c>
    </row>
    <row r="80" spans="1:7" x14ac:dyDescent="0.25">
      <c r="A80" s="33" t="s">
        <v>436</v>
      </c>
      <c r="B80" s="33" t="s">
        <v>460</v>
      </c>
      <c r="C80" s="171">
        <v>3</v>
      </c>
      <c r="D80" s="33" t="s">
        <v>438</v>
      </c>
      <c r="E80" s="35">
        <v>1995</v>
      </c>
      <c r="F80" s="76">
        <v>24644.808743169397</v>
      </c>
      <c r="G80" s="33" t="s">
        <v>419</v>
      </c>
    </row>
    <row r="81" spans="1:7" x14ac:dyDescent="0.25">
      <c r="A81" s="33" t="s">
        <v>436</v>
      </c>
      <c r="B81" s="33" t="s">
        <v>460</v>
      </c>
      <c r="C81" s="171" t="s">
        <v>6361</v>
      </c>
      <c r="D81" s="33" t="s">
        <v>438</v>
      </c>
      <c r="E81" s="35">
        <v>1995</v>
      </c>
      <c r="F81" s="76">
        <v>28852.459016393444</v>
      </c>
      <c r="G81" s="33" t="s">
        <v>419</v>
      </c>
    </row>
    <row r="82" spans="1:7" x14ac:dyDescent="0.25">
      <c r="A82" s="33" t="s">
        <v>461</v>
      </c>
      <c r="B82" s="33" t="s">
        <v>462</v>
      </c>
      <c r="C82" s="171">
        <v>1.6</v>
      </c>
      <c r="D82" s="33" t="s">
        <v>110</v>
      </c>
      <c r="E82" s="35">
        <v>1995</v>
      </c>
      <c r="F82" s="76">
        <v>4327.8688524590161</v>
      </c>
      <c r="G82" s="33" t="s">
        <v>135</v>
      </c>
    </row>
    <row r="83" spans="1:7" x14ac:dyDescent="0.25">
      <c r="A83" s="33" t="s">
        <v>463</v>
      </c>
      <c r="B83" s="33" t="s">
        <v>465</v>
      </c>
      <c r="C83" s="171">
        <v>5.3</v>
      </c>
      <c r="D83" s="33" t="s">
        <v>44</v>
      </c>
      <c r="E83" s="35">
        <v>1995</v>
      </c>
      <c r="F83" s="76">
        <v>19836.065573770495</v>
      </c>
      <c r="G83" s="33" t="s">
        <v>466</v>
      </c>
    </row>
    <row r="84" spans="1:7" x14ac:dyDescent="0.25">
      <c r="A84" s="33" t="s">
        <v>463</v>
      </c>
      <c r="B84" s="33" t="s">
        <v>464</v>
      </c>
      <c r="C84" s="171">
        <v>1.4</v>
      </c>
      <c r="D84" s="33" t="s">
        <v>110</v>
      </c>
      <c r="E84" s="35">
        <v>1995</v>
      </c>
      <c r="F84" s="76">
        <v>4928.9617486338793</v>
      </c>
      <c r="G84" s="33" t="s">
        <v>186</v>
      </c>
    </row>
    <row r="85" spans="1:7" x14ac:dyDescent="0.25">
      <c r="A85" s="33" t="s">
        <v>463</v>
      </c>
      <c r="B85" s="33" t="s">
        <v>467</v>
      </c>
      <c r="C85" s="171">
        <v>5.3</v>
      </c>
      <c r="D85" s="33" t="s">
        <v>44</v>
      </c>
      <c r="E85" s="35">
        <v>1995</v>
      </c>
      <c r="F85" s="76">
        <v>21639.344262295082</v>
      </c>
      <c r="G85" s="33" t="s">
        <v>468</v>
      </c>
    </row>
    <row r="86" spans="1:7" x14ac:dyDescent="0.25">
      <c r="A86" s="33" t="s">
        <v>463</v>
      </c>
      <c r="B86" s="33" t="s">
        <v>467</v>
      </c>
      <c r="C86" s="171">
        <v>6</v>
      </c>
      <c r="D86" s="33" t="s">
        <v>44</v>
      </c>
      <c r="E86" s="35">
        <v>1995</v>
      </c>
      <c r="F86" s="76">
        <v>22240.437158469947</v>
      </c>
      <c r="G86" s="33" t="s">
        <v>468</v>
      </c>
    </row>
    <row r="87" spans="1:7" x14ac:dyDescent="0.25">
      <c r="A87" s="33" t="s">
        <v>463</v>
      </c>
      <c r="B87" s="33" t="s">
        <v>469</v>
      </c>
      <c r="C87" s="171">
        <v>5.3</v>
      </c>
      <c r="D87" s="33" t="s">
        <v>444</v>
      </c>
      <c r="E87" s="35">
        <v>1995</v>
      </c>
      <c r="F87" s="76">
        <v>18273.224043715847</v>
      </c>
      <c r="G87" s="33" t="s">
        <v>147</v>
      </c>
    </row>
    <row r="88" spans="1:7" x14ac:dyDescent="0.25">
      <c r="A88" s="33" t="s">
        <v>463</v>
      </c>
      <c r="B88" s="33" t="s">
        <v>470</v>
      </c>
      <c r="C88" s="171">
        <v>5.3</v>
      </c>
      <c r="D88" s="33" t="s">
        <v>444</v>
      </c>
      <c r="E88" s="35">
        <v>1995</v>
      </c>
      <c r="F88" s="76">
        <v>19535.519125683062</v>
      </c>
      <c r="G88" s="33" t="s">
        <v>147</v>
      </c>
    </row>
    <row r="89" spans="1:7" x14ac:dyDescent="0.25">
      <c r="A89" s="33" t="s">
        <v>463</v>
      </c>
      <c r="B89" s="33" t="s">
        <v>472</v>
      </c>
      <c r="C89" s="171">
        <v>5.3</v>
      </c>
      <c r="D89" s="33" t="s">
        <v>444</v>
      </c>
      <c r="E89" s="35">
        <v>1995</v>
      </c>
      <c r="F89" s="76">
        <v>24584.699453551912</v>
      </c>
      <c r="G89" s="33" t="s">
        <v>147</v>
      </c>
    </row>
    <row r="90" spans="1:7" x14ac:dyDescent="0.25">
      <c r="A90" s="33" t="s">
        <v>463</v>
      </c>
      <c r="B90" s="33" t="s">
        <v>471</v>
      </c>
      <c r="C90" s="171">
        <v>5.3</v>
      </c>
      <c r="D90" s="33" t="s">
        <v>444</v>
      </c>
      <c r="E90" s="35">
        <v>1995</v>
      </c>
      <c r="F90" s="76">
        <v>21218.579234972676</v>
      </c>
      <c r="G90" s="33" t="s">
        <v>147</v>
      </c>
    </row>
    <row r="91" spans="1:7" x14ac:dyDescent="0.25">
      <c r="A91" s="33" t="s">
        <v>86</v>
      </c>
      <c r="B91" s="33" t="s">
        <v>473</v>
      </c>
      <c r="C91" s="171">
        <v>1.5</v>
      </c>
      <c r="D91" s="33" t="s">
        <v>110</v>
      </c>
      <c r="E91" s="35">
        <v>1995</v>
      </c>
      <c r="F91" s="76">
        <v>6251.3661202185795</v>
      </c>
      <c r="G91" s="33" t="s">
        <v>186</v>
      </c>
    </row>
    <row r="92" spans="1:7" x14ac:dyDescent="0.25">
      <c r="A92" s="33" t="s">
        <v>86</v>
      </c>
      <c r="B92" s="33" t="s">
        <v>474</v>
      </c>
      <c r="C92" s="171">
        <v>1.5</v>
      </c>
      <c r="D92" s="33" t="s">
        <v>110</v>
      </c>
      <c r="E92" s="35">
        <v>1995</v>
      </c>
      <c r="F92" s="76">
        <v>6131.1475409836057</v>
      </c>
      <c r="G92" s="33" t="s">
        <v>186</v>
      </c>
    </row>
    <row r="93" spans="1:7" x14ac:dyDescent="0.25">
      <c r="A93" s="33" t="s">
        <v>86</v>
      </c>
      <c r="B93" s="33" t="s">
        <v>475</v>
      </c>
      <c r="C93" s="171">
        <v>1.5</v>
      </c>
      <c r="D93" s="33" t="s">
        <v>44</v>
      </c>
      <c r="E93" s="35">
        <v>1995</v>
      </c>
      <c r="F93" s="76">
        <v>7693.9890710382506</v>
      </c>
      <c r="G93" s="33" t="s">
        <v>147</v>
      </c>
    </row>
    <row r="94" spans="1:7" customFormat="1" x14ac:dyDescent="0.25">
      <c r="A94" s="54" t="s">
        <v>86</v>
      </c>
      <c r="B94" s="54" t="s">
        <v>6729</v>
      </c>
      <c r="C94" s="252" t="s">
        <v>6727</v>
      </c>
      <c r="D94" s="336" t="s">
        <v>426</v>
      </c>
      <c r="E94" s="64">
        <v>1995</v>
      </c>
      <c r="F94" s="564">
        <v>21250</v>
      </c>
      <c r="G94" s="563" t="s">
        <v>5340</v>
      </c>
    </row>
    <row r="95" spans="1:7" customFormat="1" x14ac:dyDescent="0.25">
      <c r="A95" s="54" t="s">
        <v>86</v>
      </c>
      <c r="B95" s="54" t="s">
        <v>6728</v>
      </c>
      <c r="C95" s="252" t="s">
        <v>6727</v>
      </c>
      <c r="D95" s="336" t="s">
        <v>426</v>
      </c>
      <c r="E95" s="64">
        <v>1995</v>
      </c>
      <c r="F95" s="76">
        <v>24115</v>
      </c>
      <c r="G95" s="563" t="s">
        <v>5340</v>
      </c>
    </row>
    <row r="96" spans="1:7" x14ac:dyDescent="0.25">
      <c r="A96" s="33" t="s">
        <v>476</v>
      </c>
      <c r="B96" s="33" t="s">
        <v>477</v>
      </c>
      <c r="C96" s="171">
        <v>4.5999999999999996</v>
      </c>
      <c r="D96" s="33" t="s">
        <v>438</v>
      </c>
      <c r="E96" s="35">
        <v>1995</v>
      </c>
      <c r="F96" s="76">
        <v>9617.4863387978148</v>
      </c>
      <c r="G96" s="33" t="s">
        <v>135</v>
      </c>
    </row>
    <row r="97" spans="1:7" x14ac:dyDescent="0.25">
      <c r="A97" s="33" t="s">
        <v>476</v>
      </c>
      <c r="B97" s="33" t="s">
        <v>478</v>
      </c>
      <c r="C97" s="171">
        <v>3.5</v>
      </c>
      <c r="D97" s="33" t="s">
        <v>114</v>
      </c>
      <c r="E97" s="35">
        <v>1995</v>
      </c>
      <c r="F97" s="76">
        <v>11901.639344262296</v>
      </c>
      <c r="G97" s="33" t="s">
        <v>147</v>
      </c>
    </row>
    <row r="98" spans="1:7" x14ac:dyDescent="0.25">
      <c r="A98" s="33" t="s">
        <v>476</v>
      </c>
      <c r="B98" s="33" t="s">
        <v>479</v>
      </c>
      <c r="C98" s="171">
        <v>3</v>
      </c>
      <c r="D98" s="33" t="s">
        <v>44</v>
      </c>
      <c r="E98" s="35">
        <v>1995</v>
      </c>
      <c r="F98" s="76">
        <v>9617.4863387978148</v>
      </c>
      <c r="G98" s="33" t="s">
        <v>147</v>
      </c>
    </row>
    <row r="99" spans="1:7" x14ac:dyDescent="0.25">
      <c r="A99" s="33" t="s">
        <v>476</v>
      </c>
      <c r="B99" s="33" t="s">
        <v>480</v>
      </c>
      <c r="C99" s="171">
        <v>5.4</v>
      </c>
      <c r="D99" s="33" t="s">
        <v>44</v>
      </c>
      <c r="E99" s="35">
        <v>1995</v>
      </c>
      <c r="F99" s="76">
        <v>14306.01092896175</v>
      </c>
      <c r="G99" s="33" t="s">
        <v>147</v>
      </c>
    </row>
    <row r="100" spans="1:7" x14ac:dyDescent="0.25">
      <c r="A100" s="33" t="s">
        <v>476</v>
      </c>
      <c r="B100" s="33" t="s">
        <v>481</v>
      </c>
      <c r="C100" s="171">
        <v>5.4</v>
      </c>
      <c r="D100" s="33" t="s">
        <v>44</v>
      </c>
      <c r="E100" s="35">
        <v>1995</v>
      </c>
      <c r="F100" s="76">
        <v>21038.251366120221</v>
      </c>
      <c r="G100" s="33" t="s">
        <v>468</v>
      </c>
    </row>
    <row r="101" spans="1:7" x14ac:dyDescent="0.25">
      <c r="A101" s="33" t="s">
        <v>476</v>
      </c>
      <c r="B101" s="33" t="s">
        <v>482</v>
      </c>
      <c r="C101" s="171">
        <v>4</v>
      </c>
      <c r="D101" s="33" t="s">
        <v>44</v>
      </c>
      <c r="E101" s="35">
        <v>1995</v>
      </c>
      <c r="F101" s="76">
        <v>11901.639344262296</v>
      </c>
      <c r="G101" s="33" t="s">
        <v>147</v>
      </c>
    </row>
    <row r="102" spans="1:7" x14ac:dyDescent="0.25">
      <c r="A102" s="33" t="s">
        <v>476</v>
      </c>
      <c r="B102" s="33" t="s">
        <v>482</v>
      </c>
      <c r="C102" s="171">
        <v>4</v>
      </c>
      <c r="D102" s="33" t="s">
        <v>44</v>
      </c>
      <c r="E102" s="35">
        <v>1995</v>
      </c>
      <c r="F102" s="76">
        <v>11901.639344262296</v>
      </c>
      <c r="G102" s="33" t="s">
        <v>466</v>
      </c>
    </row>
    <row r="103" spans="1:7" x14ac:dyDescent="0.25">
      <c r="A103" s="33" t="s">
        <v>476</v>
      </c>
      <c r="B103" s="33" t="s">
        <v>483</v>
      </c>
      <c r="C103" s="171">
        <v>4.5999999999999996</v>
      </c>
      <c r="D103" s="33" t="s">
        <v>444</v>
      </c>
      <c r="E103" s="35">
        <v>1995</v>
      </c>
      <c r="F103" s="76">
        <v>10218.579234972678</v>
      </c>
      <c r="G103" s="33" t="s">
        <v>484</v>
      </c>
    </row>
    <row r="104" spans="1:7" x14ac:dyDescent="0.25">
      <c r="A104" s="33" t="s">
        <v>476</v>
      </c>
      <c r="B104" s="33" t="s">
        <v>483</v>
      </c>
      <c r="C104" s="171">
        <v>5.4</v>
      </c>
      <c r="D104" s="33" t="s">
        <v>444</v>
      </c>
      <c r="E104" s="35">
        <v>1995</v>
      </c>
      <c r="F104" s="76">
        <v>10218.579234972678</v>
      </c>
      <c r="G104" s="33" t="s">
        <v>466</v>
      </c>
    </row>
    <row r="105" spans="1:7" x14ac:dyDescent="0.25">
      <c r="A105" s="33" t="s">
        <v>476</v>
      </c>
      <c r="B105" s="33" t="s">
        <v>485</v>
      </c>
      <c r="C105" s="171">
        <v>1.2</v>
      </c>
      <c r="D105" s="33" t="s">
        <v>110</v>
      </c>
      <c r="E105" s="35">
        <v>1995</v>
      </c>
      <c r="F105" s="76">
        <v>6491.8032786885251</v>
      </c>
      <c r="G105" s="33" t="s">
        <v>186</v>
      </c>
    </row>
    <row r="106" spans="1:7" x14ac:dyDescent="0.25">
      <c r="A106" s="33" t="s">
        <v>476</v>
      </c>
      <c r="B106" s="33" t="s">
        <v>485</v>
      </c>
      <c r="C106" s="171">
        <v>1.4</v>
      </c>
      <c r="D106" s="33" t="s">
        <v>110</v>
      </c>
      <c r="E106" s="35">
        <v>1995</v>
      </c>
      <c r="F106" s="76">
        <v>6491.8032786885251</v>
      </c>
      <c r="G106" s="33" t="s">
        <v>186</v>
      </c>
    </row>
    <row r="107" spans="1:7" x14ac:dyDescent="0.25">
      <c r="A107" s="33" t="s">
        <v>476</v>
      </c>
      <c r="B107" s="33" t="s">
        <v>486</v>
      </c>
      <c r="C107" s="171">
        <v>3.5</v>
      </c>
      <c r="D107" s="33" t="s">
        <v>114</v>
      </c>
      <c r="E107" s="35">
        <v>1995</v>
      </c>
      <c r="F107" s="76">
        <v>13825.136612021859</v>
      </c>
      <c r="G107" s="33" t="s">
        <v>487</v>
      </c>
    </row>
    <row r="108" spans="1:7" x14ac:dyDescent="0.25">
      <c r="A108" s="33" t="s">
        <v>1916</v>
      </c>
      <c r="B108" s="38" t="s">
        <v>1715</v>
      </c>
      <c r="C108" s="171" t="s">
        <v>158</v>
      </c>
      <c r="D108" s="35" t="s">
        <v>44</v>
      </c>
      <c r="E108" s="35">
        <v>1995</v>
      </c>
      <c r="F108" s="47">
        <v>27031</v>
      </c>
      <c r="G108" s="33" t="s">
        <v>147</v>
      </c>
    </row>
    <row r="109" spans="1:7" x14ac:dyDescent="0.25">
      <c r="A109" s="528" t="s">
        <v>85</v>
      </c>
      <c r="B109" s="528" t="s">
        <v>3263</v>
      </c>
      <c r="C109" s="529" t="s">
        <v>1981</v>
      </c>
      <c r="D109" s="528"/>
      <c r="E109" s="530">
        <v>1995</v>
      </c>
      <c r="F109" s="531">
        <v>43180</v>
      </c>
      <c r="G109" s="528" t="s">
        <v>1956</v>
      </c>
    </row>
    <row r="110" spans="1:7" x14ac:dyDescent="0.25">
      <c r="A110" s="528" t="s">
        <v>85</v>
      </c>
      <c r="B110" s="528" t="s">
        <v>3265</v>
      </c>
      <c r="C110" s="529" t="s">
        <v>2845</v>
      </c>
      <c r="D110" s="528"/>
      <c r="E110" s="530">
        <v>1995</v>
      </c>
      <c r="F110" s="531">
        <v>51680</v>
      </c>
      <c r="G110" s="528" t="s">
        <v>1956</v>
      </c>
    </row>
    <row r="111" spans="1:7" x14ac:dyDescent="0.25">
      <c r="A111" s="528" t="s">
        <v>85</v>
      </c>
      <c r="B111" s="528" t="s">
        <v>3269</v>
      </c>
      <c r="C111" s="529" t="s">
        <v>1981</v>
      </c>
      <c r="D111" s="528"/>
      <c r="E111" s="530">
        <v>1995</v>
      </c>
      <c r="F111" s="531">
        <v>41380</v>
      </c>
      <c r="G111" s="528" t="s">
        <v>1835</v>
      </c>
    </row>
    <row r="112" spans="1:7" x14ac:dyDescent="0.25">
      <c r="A112" s="528" t="s">
        <v>85</v>
      </c>
      <c r="B112" s="528" t="s">
        <v>3270</v>
      </c>
      <c r="C112" s="529" t="s">
        <v>2845</v>
      </c>
      <c r="D112" s="528"/>
      <c r="E112" s="530">
        <v>1995</v>
      </c>
      <c r="F112" s="531">
        <v>48880</v>
      </c>
      <c r="G112" s="528" t="s">
        <v>1835</v>
      </c>
    </row>
    <row r="113" spans="1:7" x14ac:dyDescent="0.25">
      <c r="A113" s="54" t="s">
        <v>697</v>
      </c>
      <c r="B113" s="54" t="s">
        <v>2968</v>
      </c>
      <c r="C113" s="252" t="s">
        <v>2967</v>
      </c>
      <c r="D113" s="54" t="s">
        <v>2961</v>
      </c>
      <c r="E113" s="64">
        <v>1995</v>
      </c>
      <c r="F113" s="81">
        <v>31100</v>
      </c>
      <c r="G113" s="54" t="s">
        <v>2960</v>
      </c>
    </row>
    <row r="114" spans="1:7" x14ac:dyDescent="0.25">
      <c r="A114" s="54" t="s">
        <v>697</v>
      </c>
      <c r="B114" s="54" t="s">
        <v>2991</v>
      </c>
      <c r="C114" s="252">
        <v>1.8</v>
      </c>
      <c r="D114" s="54" t="s">
        <v>438</v>
      </c>
      <c r="E114" s="64">
        <v>1995</v>
      </c>
      <c r="F114" s="128">
        <v>18000</v>
      </c>
      <c r="G114" s="54" t="s">
        <v>2964</v>
      </c>
    </row>
    <row r="115" spans="1:7" x14ac:dyDescent="0.25">
      <c r="A115" s="54" t="s">
        <v>697</v>
      </c>
      <c r="B115" s="54" t="s">
        <v>2966</v>
      </c>
      <c r="C115" s="252">
        <v>1.9</v>
      </c>
      <c r="D115" s="54" t="s">
        <v>438</v>
      </c>
      <c r="E115" s="64">
        <v>1995</v>
      </c>
      <c r="F115" s="128">
        <v>18650</v>
      </c>
      <c r="G115" s="54" t="s">
        <v>2964</v>
      </c>
    </row>
    <row r="116" spans="1:7" x14ac:dyDescent="0.25">
      <c r="A116" s="54" t="s">
        <v>697</v>
      </c>
      <c r="B116" s="54" t="s">
        <v>2989</v>
      </c>
      <c r="C116" s="252">
        <v>2</v>
      </c>
      <c r="D116" s="54" t="s">
        <v>438</v>
      </c>
      <c r="E116" s="64">
        <v>1995</v>
      </c>
      <c r="F116" s="81">
        <v>19100</v>
      </c>
      <c r="G116" s="54" t="s">
        <v>2964</v>
      </c>
    </row>
    <row r="117" spans="1:7" x14ac:dyDescent="0.25">
      <c r="A117" s="54" t="s">
        <v>697</v>
      </c>
      <c r="B117" s="54" t="s">
        <v>2987</v>
      </c>
      <c r="C117" s="252">
        <v>2.2000000000000002</v>
      </c>
      <c r="D117" s="54" t="s">
        <v>438</v>
      </c>
      <c r="E117" s="64">
        <v>1995</v>
      </c>
      <c r="F117" s="81">
        <v>20600</v>
      </c>
      <c r="G117" s="54" t="s">
        <v>2964</v>
      </c>
    </row>
    <row r="118" spans="1:7" x14ac:dyDescent="0.25">
      <c r="A118" s="54" t="s">
        <v>697</v>
      </c>
      <c r="B118" s="54" t="s">
        <v>2985</v>
      </c>
      <c r="C118" s="252">
        <v>2.2999999999999998</v>
      </c>
      <c r="D118" s="54" t="s">
        <v>438</v>
      </c>
      <c r="E118" s="64">
        <v>1995</v>
      </c>
      <c r="F118" s="81">
        <v>22150</v>
      </c>
      <c r="G118" s="54" t="s">
        <v>2964</v>
      </c>
    </row>
    <row r="119" spans="1:7" x14ac:dyDescent="0.25">
      <c r="A119" s="54" t="s">
        <v>697</v>
      </c>
      <c r="B119" s="54" t="s">
        <v>2983</v>
      </c>
      <c r="C119" s="252">
        <v>2.4</v>
      </c>
      <c r="D119" s="54" t="s">
        <v>438</v>
      </c>
      <c r="E119" s="64">
        <v>1995</v>
      </c>
      <c r="F119" s="81">
        <v>23050</v>
      </c>
      <c r="G119" s="54" t="s">
        <v>2964</v>
      </c>
    </row>
    <row r="120" spans="1:7" x14ac:dyDescent="0.25">
      <c r="A120" s="54" t="s">
        <v>697</v>
      </c>
      <c r="B120" s="54" t="s">
        <v>2981</v>
      </c>
      <c r="C120" s="252">
        <v>2.5</v>
      </c>
      <c r="D120" s="54" t="s">
        <v>438</v>
      </c>
      <c r="E120" s="64">
        <v>1995</v>
      </c>
      <c r="F120" s="81">
        <v>24500</v>
      </c>
      <c r="G120" s="54" t="s">
        <v>2964</v>
      </c>
    </row>
    <row r="121" spans="1:7" x14ac:dyDescent="0.25">
      <c r="A121" s="54" t="s">
        <v>697</v>
      </c>
      <c r="B121" s="54" t="s">
        <v>2980</v>
      </c>
      <c r="C121" s="252">
        <v>2.7</v>
      </c>
      <c r="D121" s="54" t="s">
        <v>2961</v>
      </c>
      <c r="E121" s="64">
        <v>1995</v>
      </c>
      <c r="F121" s="81">
        <v>25350</v>
      </c>
      <c r="G121" s="170" t="s">
        <v>2979</v>
      </c>
    </row>
    <row r="122" spans="1:7" x14ac:dyDescent="0.25">
      <c r="A122" s="54" t="s">
        <v>697</v>
      </c>
      <c r="B122" s="54" t="s">
        <v>2975</v>
      </c>
      <c r="C122" s="252">
        <v>3</v>
      </c>
      <c r="D122" s="54" t="s">
        <v>438</v>
      </c>
      <c r="E122" s="64">
        <v>1995</v>
      </c>
      <c r="F122" s="81">
        <v>27300</v>
      </c>
      <c r="G122" s="54" t="s">
        <v>2960</v>
      </c>
    </row>
    <row r="123" spans="1:7" x14ac:dyDescent="0.25">
      <c r="A123" s="54" t="s">
        <v>697</v>
      </c>
      <c r="B123" s="54" t="s">
        <v>2973</v>
      </c>
      <c r="C123" s="252">
        <v>3.2</v>
      </c>
      <c r="D123" s="54" t="s">
        <v>2961</v>
      </c>
      <c r="E123" s="64">
        <v>1995</v>
      </c>
      <c r="F123" s="81">
        <v>28400</v>
      </c>
      <c r="G123" s="54" t="s">
        <v>2960</v>
      </c>
    </row>
    <row r="124" spans="1:7" x14ac:dyDescent="0.25">
      <c r="A124" s="54" t="s">
        <v>697</v>
      </c>
      <c r="B124" s="54" t="s">
        <v>2971</v>
      </c>
      <c r="C124" s="252">
        <v>3.5</v>
      </c>
      <c r="D124" s="54" t="s">
        <v>2961</v>
      </c>
      <c r="E124" s="64">
        <v>1995</v>
      </c>
      <c r="F124" s="81">
        <v>29300</v>
      </c>
      <c r="G124" s="54" t="s">
        <v>2960</v>
      </c>
    </row>
    <row r="125" spans="1:7" x14ac:dyDescent="0.25">
      <c r="A125" s="54" t="s">
        <v>697</v>
      </c>
      <c r="B125" s="54" t="s">
        <v>2969</v>
      </c>
      <c r="C125" s="252">
        <v>4</v>
      </c>
      <c r="D125" s="54" t="s">
        <v>2961</v>
      </c>
      <c r="E125" s="64">
        <v>1995</v>
      </c>
      <c r="F125" s="81">
        <v>30200</v>
      </c>
      <c r="G125" s="54" t="s">
        <v>2960</v>
      </c>
    </row>
    <row r="126" spans="1:7" x14ac:dyDescent="0.25">
      <c r="A126" s="54" t="s">
        <v>697</v>
      </c>
      <c r="B126" s="54" t="s">
        <v>2963</v>
      </c>
      <c r="C126" s="252">
        <v>4</v>
      </c>
      <c r="D126" s="54" t="s">
        <v>2961</v>
      </c>
      <c r="E126" s="64">
        <v>1995</v>
      </c>
      <c r="F126" s="81">
        <v>30650</v>
      </c>
      <c r="G126" s="54" t="s">
        <v>2960</v>
      </c>
    </row>
    <row r="127" spans="1:7" x14ac:dyDescent="0.25">
      <c r="A127" s="54" t="s">
        <v>697</v>
      </c>
      <c r="B127" s="54" t="s">
        <v>3005</v>
      </c>
      <c r="C127" s="252">
        <v>2</v>
      </c>
      <c r="D127" s="54" t="s">
        <v>2993</v>
      </c>
      <c r="E127" s="64">
        <v>1995</v>
      </c>
      <c r="F127" s="128">
        <v>14650</v>
      </c>
      <c r="G127" s="81" t="s">
        <v>2992</v>
      </c>
    </row>
    <row r="128" spans="1:7" x14ac:dyDescent="0.25">
      <c r="A128" s="54" t="s">
        <v>697</v>
      </c>
      <c r="B128" s="54" t="s">
        <v>3004</v>
      </c>
      <c r="C128" s="252">
        <v>2.4</v>
      </c>
      <c r="D128" s="54" t="s">
        <v>2993</v>
      </c>
      <c r="E128" s="64">
        <v>1995</v>
      </c>
      <c r="F128" s="128">
        <v>15250</v>
      </c>
      <c r="G128" s="81" t="s">
        <v>2992</v>
      </c>
    </row>
    <row r="129" spans="1:7" x14ac:dyDescent="0.25">
      <c r="A129" s="54" t="s">
        <v>697</v>
      </c>
      <c r="B129" s="54" t="s">
        <v>3003</v>
      </c>
      <c r="C129" s="252">
        <v>2.5</v>
      </c>
      <c r="D129" s="54" t="s">
        <v>2993</v>
      </c>
      <c r="E129" s="64">
        <v>1995</v>
      </c>
      <c r="F129" s="128">
        <v>15550</v>
      </c>
      <c r="G129" s="81" t="s">
        <v>2992</v>
      </c>
    </row>
    <row r="130" spans="1:7" x14ac:dyDescent="0.25">
      <c r="A130" s="54" t="s">
        <v>697</v>
      </c>
      <c r="B130" s="54" t="s">
        <v>3002</v>
      </c>
      <c r="C130" s="252">
        <v>3</v>
      </c>
      <c r="D130" s="54" t="s">
        <v>2993</v>
      </c>
      <c r="E130" s="64">
        <v>1995</v>
      </c>
      <c r="F130" s="128">
        <v>16050</v>
      </c>
      <c r="G130" s="81" t="s">
        <v>2992</v>
      </c>
    </row>
    <row r="131" spans="1:7" x14ac:dyDescent="0.25">
      <c r="A131" s="54" t="s">
        <v>697</v>
      </c>
      <c r="B131" s="54" t="s">
        <v>3001</v>
      </c>
      <c r="C131" s="252">
        <v>3.2</v>
      </c>
      <c r="D131" s="54" t="s">
        <v>2993</v>
      </c>
      <c r="E131" s="64">
        <v>1995</v>
      </c>
      <c r="F131" s="128">
        <v>16550</v>
      </c>
      <c r="G131" s="81" t="s">
        <v>2992</v>
      </c>
    </row>
    <row r="132" spans="1:7" x14ac:dyDescent="0.25">
      <c r="A132" s="54" t="s">
        <v>697</v>
      </c>
      <c r="B132" s="54" t="s">
        <v>2815</v>
      </c>
      <c r="C132" s="252">
        <v>3.5</v>
      </c>
      <c r="D132" s="54" t="s">
        <v>2993</v>
      </c>
      <c r="E132" s="64">
        <v>1995</v>
      </c>
      <c r="F132" s="128">
        <v>17050</v>
      </c>
      <c r="G132" s="81" t="s">
        <v>2992</v>
      </c>
    </row>
    <row r="133" spans="1:7" x14ac:dyDescent="0.25">
      <c r="A133" s="54" t="s">
        <v>697</v>
      </c>
      <c r="B133" s="54" t="s">
        <v>3000</v>
      </c>
      <c r="C133" s="252">
        <v>4</v>
      </c>
      <c r="D133" s="54" t="s">
        <v>2993</v>
      </c>
      <c r="E133" s="64">
        <v>1995</v>
      </c>
      <c r="F133" s="128">
        <v>17650</v>
      </c>
      <c r="G133" s="81" t="s">
        <v>2992</v>
      </c>
    </row>
    <row r="134" spans="1:7" x14ac:dyDescent="0.25">
      <c r="A134" s="54" t="s">
        <v>697</v>
      </c>
      <c r="B134" s="54" t="s">
        <v>2999</v>
      </c>
      <c r="C134" s="252">
        <v>4.3</v>
      </c>
      <c r="D134" s="54" t="s">
        <v>2993</v>
      </c>
      <c r="E134" s="64">
        <v>1995</v>
      </c>
      <c r="F134" s="128">
        <v>17850</v>
      </c>
      <c r="G134" s="81" t="s">
        <v>2992</v>
      </c>
    </row>
    <row r="135" spans="1:7" x14ac:dyDescent="0.25">
      <c r="A135" s="54" t="s">
        <v>697</v>
      </c>
      <c r="B135" s="54" t="s">
        <v>2998</v>
      </c>
      <c r="C135" s="252">
        <v>5</v>
      </c>
      <c r="D135" s="54" t="s">
        <v>2993</v>
      </c>
      <c r="E135" s="64">
        <v>1995</v>
      </c>
      <c r="F135" s="128">
        <v>19000</v>
      </c>
      <c r="G135" s="81" t="s">
        <v>2992</v>
      </c>
    </row>
    <row r="136" spans="1:7" x14ac:dyDescent="0.25">
      <c r="A136" s="54" t="s">
        <v>2978</v>
      </c>
      <c r="B136" s="54" t="s">
        <v>2977</v>
      </c>
      <c r="C136" s="252">
        <v>2.8</v>
      </c>
      <c r="D136" s="54" t="s">
        <v>2961</v>
      </c>
      <c r="E136" s="64">
        <v>1995</v>
      </c>
      <c r="F136" s="81">
        <v>26450</v>
      </c>
      <c r="G136" s="54" t="s">
        <v>2976</v>
      </c>
    </row>
    <row r="137" spans="1:7" x14ac:dyDescent="0.25">
      <c r="A137" s="33" t="s">
        <v>117</v>
      </c>
      <c r="B137" s="33" t="s">
        <v>239</v>
      </c>
      <c r="C137" s="171" t="s">
        <v>240</v>
      </c>
      <c r="D137" s="33" t="s">
        <v>125</v>
      </c>
      <c r="E137" s="42" t="s">
        <v>541</v>
      </c>
      <c r="F137" s="532" t="s">
        <v>542</v>
      </c>
      <c r="G137" s="33"/>
    </row>
    <row r="138" spans="1:7" x14ac:dyDescent="0.25">
      <c r="A138" s="33" t="s">
        <v>117</v>
      </c>
      <c r="B138" s="33" t="s">
        <v>239</v>
      </c>
      <c r="C138" s="171" t="s">
        <v>240</v>
      </c>
      <c r="D138" s="33" t="s">
        <v>125</v>
      </c>
      <c r="E138" s="42" t="s">
        <v>541</v>
      </c>
      <c r="F138" s="532" t="s">
        <v>562</v>
      </c>
      <c r="G138" s="33"/>
    </row>
    <row r="139" spans="1:7" x14ac:dyDescent="0.25">
      <c r="A139" s="33" t="s">
        <v>117</v>
      </c>
      <c r="B139" s="33" t="s">
        <v>239</v>
      </c>
      <c r="C139" s="171" t="s">
        <v>243</v>
      </c>
      <c r="D139" s="33" t="s">
        <v>125</v>
      </c>
      <c r="E139" s="42" t="s">
        <v>541</v>
      </c>
      <c r="F139" s="532" t="s">
        <v>543</v>
      </c>
      <c r="G139" s="33"/>
    </row>
    <row r="140" spans="1:7" x14ac:dyDescent="0.25">
      <c r="A140" s="33" t="s">
        <v>117</v>
      </c>
      <c r="B140" s="33" t="s">
        <v>239</v>
      </c>
      <c r="C140" s="171" t="s">
        <v>243</v>
      </c>
      <c r="D140" s="33" t="s">
        <v>125</v>
      </c>
      <c r="E140" s="42" t="s">
        <v>541</v>
      </c>
      <c r="F140" s="532" t="s">
        <v>563</v>
      </c>
      <c r="G140" s="33"/>
    </row>
    <row r="141" spans="1:7" x14ac:dyDescent="0.25">
      <c r="A141" s="33" t="s">
        <v>117</v>
      </c>
      <c r="B141" s="33" t="s">
        <v>239</v>
      </c>
      <c r="C141" s="171" t="s">
        <v>297</v>
      </c>
      <c r="D141" s="33" t="s">
        <v>125</v>
      </c>
      <c r="E141" s="42" t="s">
        <v>541</v>
      </c>
      <c r="F141" s="532" t="s">
        <v>564</v>
      </c>
      <c r="G141" s="33"/>
    </row>
    <row r="142" spans="1:7" x14ac:dyDescent="0.25">
      <c r="A142" s="33" t="s">
        <v>117</v>
      </c>
      <c r="B142" s="33" t="s">
        <v>239</v>
      </c>
      <c r="C142" s="171" t="s">
        <v>299</v>
      </c>
      <c r="D142" s="33" t="s">
        <v>125</v>
      </c>
      <c r="E142" s="42" t="s">
        <v>541</v>
      </c>
      <c r="F142" s="532" t="s">
        <v>544</v>
      </c>
      <c r="G142" s="33"/>
    </row>
    <row r="143" spans="1:7" x14ac:dyDescent="0.25">
      <c r="A143" s="33" t="s">
        <v>117</v>
      </c>
      <c r="B143" s="33" t="s">
        <v>239</v>
      </c>
      <c r="C143" s="171" t="s">
        <v>299</v>
      </c>
      <c r="D143" s="33" t="s">
        <v>44</v>
      </c>
      <c r="E143" s="42" t="s">
        <v>541</v>
      </c>
      <c r="F143" s="532" t="s">
        <v>545</v>
      </c>
      <c r="G143" s="33"/>
    </row>
    <row r="144" spans="1:7" x14ac:dyDescent="0.25">
      <c r="A144" s="33" t="s">
        <v>117</v>
      </c>
      <c r="B144" s="33" t="s">
        <v>239</v>
      </c>
      <c r="C144" s="171" t="s">
        <v>299</v>
      </c>
      <c r="D144" s="33" t="s">
        <v>125</v>
      </c>
      <c r="E144" s="42" t="s">
        <v>541</v>
      </c>
      <c r="F144" s="532" t="s">
        <v>565</v>
      </c>
      <c r="G144" s="33"/>
    </row>
    <row r="145" spans="1:7" x14ac:dyDescent="0.25">
      <c r="A145" s="33" t="s">
        <v>117</v>
      </c>
      <c r="B145" s="33" t="s">
        <v>239</v>
      </c>
      <c r="C145" s="171" t="s">
        <v>299</v>
      </c>
      <c r="D145" s="33" t="s">
        <v>44</v>
      </c>
      <c r="E145" s="42" t="s">
        <v>541</v>
      </c>
      <c r="F145" s="532" t="s">
        <v>566</v>
      </c>
      <c r="G145" s="33"/>
    </row>
    <row r="146" spans="1:7" x14ac:dyDescent="0.25">
      <c r="A146" s="33" t="s">
        <v>117</v>
      </c>
      <c r="B146" s="33" t="s">
        <v>239</v>
      </c>
      <c r="C146" s="171" t="s">
        <v>546</v>
      </c>
      <c r="D146" s="33" t="s">
        <v>125</v>
      </c>
      <c r="E146" s="42" t="s">
        <v>541</v>
      </c>
      <c r="F146" s="532" t="s">
        <v>547</v>
      </c>
      <c r="G146" s="33"/>
    </row>
    <row r="147" spans="1:7" x14ac:dyDescent="0.25">
      <c r="A147" s="33" t="s">
        <v>117</v>
      </c>
      <c r="B147" s="33" t="s">
        <v>239</v>
      </c>
      <c r="C147" s="171" t="s">
        <v>245</v>
      </c>
      <c r="D147" s="33" t="s">
        <v>125</v>
      </c>
      <c r="E147" s="42" t="s">
        <v>541</v>
      </c>
      <c r="F147" s="532" t="s">
        <v>303</v>
      </c>
      <c r="G147" s="33"/>
    </row>
    <row r="148" spans="1:7" x14ac:dyDescent="0.25">
      <c r="A148" s="33" t="s">
        <v>117</v>
      </c>
      <c r="B148" s="33" t="s">
        <v>239</v>
      </c>
      <c r="C148" s="171" t="s">
        <v>245</v>
      </c>
      <c r="D148" s="33" t="s">
        <v>44</v>
      </c>
      <c r="E148" s="42" t="s">
        <v>541</v>
      </c>
      <c r="F148" s="532" t="s">
        <v>567</v>
      </c>
      <c r="G148" s="33"/>
    </row>
    <row r="149" spans="1:7" x14ac:dyDescent="0.25">
      <c r="A149" s="33" t="s">
        <v>117</v>
      </c>
      <c r="B149" s="33" t="s">
        <v>239</v>
      </c>
      <c r="C149" s="171" t="s">
        <v>548</v>
      </c>
      <c r="D149" s="33" t="s">
        <v>125</v>
      </c>
      <c r="E149" s="42" t="s">
        <v>541</v>
      </c>
      <c r="F149" s="532" t="s">
        <v>549</v>
      </c>
      <c r="G149" s="33"/>
    </row>
    <row r="150" spans="1:7" x14ac:dyDescent="0.25">
      <c r="A150" s="33" t="s">
        <v>117</v>
      </c>
      <c r="B150" s="33" t="s">
        <v>239</v>
      </c>
      <c r="C150" s="171" t="s">
        <v>548</v>
      </c>
      <c r="D150" s="33" t="s">
        <v>44</v>
      </c>
      <c r="E150" s="42" t="s">
        <v>541</v>
      </c>
      <c r="F150" s="532" t="s">
        <v>550</v>
      </c>
      <c r="G150" s="33"/>
    </row>
    <row r="151" spans="1:7" x14ac:dyDescent="0.25">
      <c r="A151" s="33" t="s">
        <v>117</v>
      </c>
      <c r="B151" s="33" t="s">
        <v>239</v>
      </c>
      <c r="C151" s="171" t="s">
        <v>551</v>
      </c>
      <c r="D151" s="33" t="s">
        <v>125</v>
      </c>
      <c r="E151" s="42" t="s">
        <v>541</v>
      </c>
      <c r="F151" s="532" t="s">
        <v>552</v>
      </c>
      <c r="G151" s="33"/>
    </row>
    <row r="152" spans="1:7" x14ac:dyDescent="0.25">
      <c r="A152" s="33" t="s">
        <v>117</v>
      </c>
      <c r="B152" s="33" t="s">
        <v>239</v>
      </c>
      <c r="C152" s="171" t="s">
        <v>553</v>
      </c>
      <c r="D152" s="33" t="s">
        <v>125</v>
      </c>
      <c r="E152" s="42" t="s">
        <v>541</v>
      </c>
      <c r="F152" s="532" t="s">
        <v>554</v>
      </c>
      <c r="G152" s="33"/>
    </row>
    <row r="153" spans="1:7" x14ac:dyDescent="0.25">
      <c r="A153" s="33" t="s">
        <v>117</v>
      </c>
      <c r="B153" s="33" t="s">
        <v>239</v>
      </c>
      <c r="C153" s="171" t="s">
        <v>248</v>
      </c>
      <c r="D153" s="33" t="s">
        <v>125</v>
      </c>
      <c r="E153" s="42" t="s">
        <v>541</v>
      </c>
      <c r="F153" s="532" t="s">
        <v>568</v>
      </c>
      <c r="G153" s="33"/>
    </row>
    <row r="154" spans="1:7" x14ac:dyDescent="0.25">
      <c r="A154" s="33" t="s">
        <v>117</v>
      </c>
      <c r="B154" s="33" t="s">
        <v>239</v>
      </c>
      <c r="C154" s="171" t="s">
        <v>555</v>
      </c>
      <c r="D154" s="33" t="s">
        <v>44</v>
      </c>
      <c r="E154" s="42" t="s">
        <v>541</v>
      </c>
      <c r="F154" s="532" t="s">
        <v>556</v>
      </c>
      <c r="G154" s="33"/>
    </row>
    <row r="155" spans="1:7" x14ac:dyDescent="0.25">
      <c r="A155" s="33" t="s">
        <v>117</v>
      </c>
      <c r="B155" s="33" t="s">
        <v>239</v>
      </c>
      <c r="C155" s="171" t="s">
        <v>250</v>
      </c>
      <c r="D155" s="33" t="s">
        <v>44</v>
      </c>
      <c r="E155" s="42" t="s">
        <v>541</v>
      </c>
      <c r="F155" s="532" t="s">
        <v>569</v>
      </c>
      <c r="G155" s="33"/>
    </row>
    <row r="156" spans="1:7" x14ac:dyDescent="0.25">
      <c r="A156" s="33" t="s">
        <v>117</v>
      </c>
      <c r="B156" s="33" t="s">
        <v>239</v>
      </c>
      <c r="C156" s="171" t="s">
        <v>557</v>
      </c>
      <c r="D156" s="33" t="s">
        <v>125</v>
      </c>
      <c r="E156" s="42" t="s">
        <v>541</v>
      </c>
      <c r="F156" s="532" t="s">
        <v>558</v>
      </c>
      <c r="G156" s="33"/>
    </row>
    <row r="157" spans="1:7" x14ac:dyDescent="0.25">
      <c r="A157" s="33" t="s">
        <v>117</v>
      </c>
      <c r="B157" s="33" t="s">
        <v>239</v>
      </c>
      <c r="C157" s="171" t="s">
        <v>308</v>
      </c>
      <c r="D157" s="33" t="s">
        <v>125</v>
      </c>
      <c r="E157" s="42" t="s">
        <v>541</v>
      </c>
      <c r="F157" s="532" t="s">
        <v>570</v>
      </c>
      <c r="G157" s="33"/>
    </row>
    <row r="158" spans="1:7" x14ac:dyDescent="0.25">
      <c r="A158" s="33" t="s">
        <v>117</v>
      </c>
      <c r="B158" s="33" t="s">
        <v>239</v>
      </c>
      <c r="C158" s="171" t="s">
        <v>308</v>
      </c>
      <c r="D158" s="33" t="s">
        <v>44</v>
      </c>
      <c r="E158" s="42" t="s">
        <v>541</v>
      </c>
      <c r="F158" s="532" t="s">
        <v>571</v>
      </c>
      <c r="G158" s="33"/>
    </row>
    <row r="159" spans="1:7" x14ac:dyDescent="0.25">
      <c r="A159" s="33" t="s">
        <v>117</v>
      </c>
      <c r="B159" s="33" t="s">
        <v>239</v>
      </c>
      <c r="C159" s="171" t="s">
        <v>559</v>
      </c>
      <c r="D159" s="33" t="s">
        <v>125</v>
      </c>
      <c r="E159" s="42" t="s">
        <v>541</v>
      </c>
      <c r="F159" s="532" t="s">
        <v>560</v>
      </c>
      <c r="G159" s="33"/>
    </row>
    <row r="160" spans="1:7" x14ac:dyDescent="0.25">
      <c r="A160" s="33" t="s">
        <v>117</v>
      </c>
      <c r="B160" s="33" t="s">
        <v>239</v>
      </c>
      <c r="C160" s="171" t="s">
        <v>559</v>
      </c>
      <c r="D160" s="33" t="s">
        <v>44</v>
      </c>
      <c r="E160" s="42" t="s">
        <v>541</v>
      </c>
      <c r="F160" s="532" t="s">
        <v>561</v>
      </c>
      <c r="G160" s="33"/>
    </row>
    <row r="161" spans="1:7" x14ac:dyDescent="0.25">
      <c r="A161" s="33" t="s">
        <v>117</v>
      </c>
      <c r="B161" s="33" t="s">
        <v>310</v>
      </c>
      <c r="C161" s="171" t="s">
        <v>311</v>
      </c>
      <c r="D161" s="33" t="s">
        <v>44</v>
      </c>
      <c r="E161" s="42" t="s">
        <v>541</v>
      </c>
      <c r="F161" s="532" t="s">
        <v>572</v>
      </c>
      <c r="G161" s="33"/>
    </row>
    <row r="162" spans="1:7" x14ac:dyDescent="0.25">
      <c r="A162" s="33" t="s">
        <v>117</v>
      </c>
      <c r="B162" s="33" t="s">
        <v>313</v>
      </c>
      <c r="C162" s="171" t="s">
        <v>314</v>
      </c>
      <c r="D162" s="33" t="s">
        <v>125</v>
      </c>
      <c r="E162" s="42" t="s">
        <v>541</v>
      </c>
      <c r="F162" s="532" t="s">
        <v>573</v>
      </c>
      <c r="G162" s="33"/>
    </row>
    <row r="163" spans="1:7" x14ac:dyDescent="0.25">
      <c r="A163" s="33" t="s">
        <v>117</v>
      </c>
      <c r="B163" s="33" t="s">
        <v>313</v>
      </c>
      <c r="C163" s="171" t="s">
        <v>314</v>
      </c>
      <c r="D163" s="33" t="s">
        <v>44</v>
      </c>
      <c r="E163" s="42" t="s">
        <v>541</v>
      </c>
      <c r="F163" s="532" t="s">
        <v>574</v>
      </c>
      <c r="G163" s="33"/>
    </row>
    <row r="164" spans="1:7" x14ac:dyDescent="0.25">
      <c r="A164" s="33" t="s">
        <v>117</v>
      </c>
      <c r="B164" s="33" t="s">
        <v>313</v>
      </c>
      <c r="C164" s="171" t="s">
        <v>317</v>
      </c>
      <c r="D164" s="33" t="s">
        <v>44</v>
      </c>
      <c r="E164" s="42" t="s">
        <v>541</v>
      </c>
      <c r="F164" s="532" t="s">
        <v>575</v>
      </c>
      <c r="G164" s="33"/>
    </row>
    <row r="165" spans="1:7" x14ac:dyDescent="0.25">
      <c r="A165" s="33" t="s">
        <v>117</v>
      </c>
      <c r="B165" s="33" t="s">
        <v>313</v>
      </c>
      <c r="C165" s="171" t="s">
        <v>317</v>
      </c>
      <c r="D165" s="33" t="s">
        <v>44</v>
      </c>
      <c r="E165" s="42" t="s">
        <v>541</v>
      </c>
      <c r="F165" s="532" t="s">
        <v>576</v>
      </c>
      <c r="G165" s="33"/>
    </row>
    <row r="166" spans="1:7" x14ac:dyDescent="0.25">
      <c r="A166" s="33" t="s">
        <v>117</v>
      </c>
      <c r="B166" s="33" t="s">
        <v>252</v>
      </c>
      <c r="C166" s="171" t="s">
        <v>253</v>
      </c>
      <c r="D166" s="33" t="s">
        <v>125</v>
      </c>
      <c r="E166" s="42" t="s">
        <v>541</v>
      </c>
      <c r="F166" s="532" t="s">
        <v>388</v>
      </c>
      <c r="G166" s="33"/>
    </row>
    <row r="167" spans="1:7" x14ac:dyDescent="0.25">
      <c r="A167" s="33" t="s">
        <v>117</v>
      </c>
      <c r="B167" s="33" t="s">
        <v>252</v>
      </c>
      <c r="C167" s="171" t="s">
        <v>253</v>
      </c>
      <c r="D167" s="33" t="s">
        <v>44</v>
      </c>
      <c r="E167" s="42" t="s">
        <v>541</v>
      </c>
      <c r="F167" s="532" t="s">
        <v>577</v>
      </c>
      <c r="G167" s="33"/>
    </row>
    <row r="168" spans="1:7" x14ac:dyDescent="0.25">
      <c r="A168" s="33" t="s">
        <v>117</v>
      </c>
      <c r="B168" s="33" t="s">
        <v>161</v>
      </c>
      <c r="C168" s="171" t="s">
        <v>165</v>
      </c>
      <c r="D168" s="33" t="s">
        <v>125</v>
      </c>
      <c r="E168" s="42" t="s">
        <v>541</v>
      </c>
      <c r="F168" s="532" t="s">
        <v>578</v>
      </c>
      <c r="G168" s="33"/>
    </row>
    <row r="169" spans="1:7" x14ac:dyDescent="0.25">
      <c r="A169" s="33" t="s">
        <v>117</v>
      </c>
      <c r="B169" s="33" t="s">
        <v>161</v>
      </c>
      <c r="C169" s="171" t="s">
        <v>165</v>
      </c>
      <c r="D169" s="33" t="s">
        <v>44</v>
      </c>
      <c r="E169" s="42" t="s">
        <v>541</v>
      </c>
      <c r="F169" s="532" t="s">
        <v>579</v>
      </c>
      <c r="G169" s="33"/>
    </row>
    <row r="170" spans="1:7" x14ac:dyDescent="0.25">
      <c r="A170" s="33" t="s">
        <v>117</v>
      </c>
      <c r="B170" s="33" t="s">
        <v>580</v>
      </c>
      <c r="C170" s="171" t="s">
        <v>581</v>
      </c>
      <c r="D170" s="33" t="s">
        <v>125</v>
      </c>
      <c r="E170" s="42" t="s">
        <v>541</v>
      </c>
      <c r="F170" s="532" t="s">
        <v>582</v>
      </c>
      <c r="G170" s="33"/>
    </row>
    <row r="171" spans="1:7" x14ac:dyDescent="0.25">
      <c r="A171" s="33" t="s">
        <v>117</v>
      </c>
      <c r="B171" s="33" t="s">
        <v>580</v>
      </c>
      <c r="C171" s="171" t="s">
        <v>583</v>
      </c>
      <c r="D171" s="33" t="s">
        <v>125</v>
      </c>
      <c r="E171" s="42" t="s">
        <v>541</v>
      </c>
      <c r="F171" s="532" t="s">
        <v>584</v>
      </c>
      <c r="G171" s="33"/>
    </row>
    <row r="172" spans="1:7" x14ac:dyDescent="0.25">
      <c r="A172" s="33" t="s">
        <v>117</v>
      </c>
      <c r="B172" s="33" t="s">
        <v>580</v>
      </c>
      <c r="C172" s="171" t="s">
        <v>585</v>
      </c>
      <c r="D172" s="33" t="s">
        <v>125</v>
      </c>
      <c r="E172" s="42" t="s">
        <v>541</v>
      </c>
      <c r="F172" s="532" t="s">
        <v>586</v>
      </c>
      <c r="G172" s="33"/>
    </row>
    <row r="173" spans="1:7" x14ac:dyDescent="0.25">
      <c r="A173" s="33" t="s">
        <v>117</v>
      </c>
      <c r="B173" s="33" t="s">
        <v>258</v>
      </c>
      <c r="C173" s="171" t="s">
        <v>587</v>
      </c>
      <c r="D173" s="33" t="s">
        <v>125</v>
      </c>
      <c r="E173" s="42" t="s">
        <v>541</v>
      </c>
      <c r="F173" s="532" t="s">
        <v>588</v>
      </c>
      <c r="G173" s="33"/>
    </row>
    <row r="174" spans="1:7" x14ac:dyDescent="0.25">
      <c r="A174" s="33" t="s">
        <v>117</v>
      </c>
      <c r="B174" s="33" t="s">
        <v>258</v>
      </c>
      <c r="C174" s="171" t="s">
        <v>259</v>
      </c>
      <c r="D174" s="33" t="s">
        <v>125</v>
      </c>
      <c r="E174" s="42" t="s">
        <v>541</v>
      </c>
      <c r="F174" s="532" t="s">
        <v>594</v>
      </c>
      <c r="G174" s="33"/>
    </row>
    <row r="175" spans="1:7" x14ac:dyDescent="0.25">
      <c r="A175" s="33" t="s">
        <v>117</v>
      </c>
      <c r="B175" s="33" t="s">
        <v>258</v>
      </c>
      <c r="C175" s="171" t="s">
        <v>589</v>
      </c>
      <c r="D175" s="33" t="s">
        <v>125</v>
      </c>
      <c r="E175" s="42" t="s">
        <v>541</v>
      </c>
      <c r="F175" s="532" t="s">
        <v>590</v>
      </c>
      <c r="G175" s="33"/>
    </row>
    <row r="176" spans="1:7" x14ac:dyDescent="0.25">
      <c r="A176" s="33" t="s">
        <v>117</v>
      </c>
      <c r="B176" s="33" t="s">
        <v>258</v>
      </c>
      <c r="C176" s="171" t="s">
        <v>589</v>
      </c>
      <c r="D176" s="33" t="s">
        <v>44</v>
      </c>
      <c r="E176" s="42" t="s">
        <v>541</v>
      </c>
      <c r="F176" s="532" t="s">
        <v>591</v>
      </c>
      <c r="G176" s="33"/>
    </row>
    <row r="177" spans="1:7" x14ac:dyDescent="0.25">
      <c r="A177" s="33" t="s">
        <v>117</v>
      </c>
      <c r="B177" s="33" t="s">
        <v>258</v>
      </c>
      <c r="C177" s="171" t="s">
        <v>592</v>
      </c>
      <c r="D177" s="33" t="s">
        <v>125</v>
      </c>
      <c r="E177" s="42" t="s">
        <v>541</v>
      </c>
      <c r="F177" s="532" t="s">
        <v>593</v>
      </c>
      <c r="G177" s="33"/>
    </row>
    <row r="178" spans="1:7" x14ac:dyDescent="0.25">
      <c r="A178" s="33" t="s">
        <v>117</v>
      </c>
      <c r="B178" s="33" t="s">
        <v>261</v>
      </c>
      <c r="C178" s="171" t="s">
        <v>291</v>
      </c>
      <c r="D178" s="33" t="s">
        <v>44</v>
      </c>
      <c r="E178" s="42" t="s">
        <v>541</v>
      </c>
      <c r="F178" s="532" t="s">
        <v>597</v>
      </c>
      <c r="G178" s="33"/>
    </row>
    <row r="179" spans="1:7" x14ac:dyDescent="0.25">
      <c r="A179" s="33" t="s">
        <v>117</v>
      </c>
      <c r="B179" s="33" t="s">
        <v>261</v>
      </c>
      <c r="C179" s="171" t="s">
        <v>598</v>
      </c>
      <c r="D179" s="33" t="s">
        <v>44</v>
      </c>
      <c r="E179" s="42" t="s">
        <v>541</v>
      </c>
      <c r="F179" s="532" t="s">
        <v>599</v>
      </c>
      <c r="G179" s="33"/>
    </row>
    <row r="180" spans="1:7" x14ac:dyDescent="0.25">
      <c r="A180" s="33" t="s">
        <v>117</v>
      </c>
      <c r="B180" s="33" t="s">
        <v>261</v>
      </c>
      <c r="C180" s="171" t="s">
        <v>262</v>
      </c>
      <c r="D180" s="33" t="s">
        <v>44</v>
      </c>
      <c r="E180" s="42" t="s">
        <v>541</v>
      </c>
      <c r="F180" s="532" t="s">
        <v>595</v>
      </c>
      <c r="G180" s="33"/>
    </row>
    <row r="181" spans="1:7" x14ac:dyDescent="0.25">
      <c r="A181" s="33" t="s">
        <v>117</v>
      </c>
      <c r="B181" s="33" t="s">
        <v>261</v>
      </c>
      <c r="C181" s="171" t="s">
        <v>393</v>
      </c>
      <c r="D181" s="33" t="s">
        <v>44</v>
      </c>
      <c r="E181" s="42" t="s">
        <v>541</v>
      </c>
      <c r="F181" s="532" t="s">
        <v>596</v>
      </c>
      <c r="G181" s="33"/>
    </row>
    <row r="182" spans="1:7" x14ac:dyDescent="0.25">
      <c r="A182" s="33" t="s">
        <v>117</v>
      </c>
      <c r="B182" s="33" t="s">
        <v>600</v>
      </c>
      <c r="C182" s="171" t="s">
        <v>601</v>
      </c>
      <c r="D182" s="33" t="s">
        <v>44</v>
      </c>
      <c r="E182" s="42" t="s">
        <v>541</v>
      </c>
      <c r="F182" s="532" t="s">
        <v>602</v>
      </c>
      <c r="G182" s="33"/>
    </row>
    <row r="183" spans="1:7" x14ac:dyDescent="0.25">
      <c r="A183" s="33" t="s">
        <v>117</v>
      </c>
      <c r="B183" s="33" t="s">
        <v>514</v>
      </c>
      <c r="C183" s="171" t="s">
        <v>162</v>
      </c>
      <c r="D183" s="33" t="s">
        <v>44</v>
      </c>
      <c r="E183" s="42" t="s">
        <v>541</v>
      </c>
      <c r="F183" s="532" t="s">
        <v>603</v>
      </c>
      <c r="G183" s="33"/>
    </row>
    <row r="184" spans="1:7" x14ac:dyDescent="0.25">
      <c r="A184" s="33" t="s">
        <v>117</v>
      </c>
      <c r="B184" s="33" t="s">
        <v>167</v>
      </c>
      <c r="C184" s="171" t="s">
        <v>400</v>
      </c>
      <c r="D184" s="33" t="s">
        <v>44</v>
      </c>
      <c r="E184" s="42" t="s">
        <v>541</v>
      </c>
      <c r="F184" s="532" t="s">
        <v>604</v>
      </c>
      <c r="G184" s="33"/>
    </row>
    <row r="185" spans="1:7" x14ac:dyDescent="0.25">
      <c r="A185" s="33" t="s">
        <v>117</v>
      </c>
      <c r="B185" s="33" t="s">
        <v>327</v>
      </c>
      <c r="C185" s="171" t="s">
        <v>331</v>
      </c>
      <c r="D185" s="33" t="s">
        <v>44</v>
      </c>
      <c r="E185" s="42" t="s">
        <v>541</v>
      </c>
      <c r="F185" s="532" t="s">
        <v>607</v>
      </c>
      <c r="G185" s="33"/>
    </row>
    <row r="186" spans="1:7" x14ac:dyDescent="0.25">
      <c r="A186" s="33" t="s">
        <v>117</v>
      </c>
      <c r="B186" s="33" t="s">
        <v>327</v>
      </c>
      <c r="C186" s="171" t="s">
        <v>331</v>
      </c>
      <c r="D186" s="33" t="s">
        <v>125</v>
      </c>
      <c r="E186" s="42" t="s">
        <v>541</v>
      </c>
      <c r="F186" s="532" t="s">
        <v>608</v>
      </c>
      <c r="G186" s="33"/>
    </row>
    <row r="187" spans="1:7" x14ac:dyDescent="0.25">
      <c r="A187" s="33" t="s">
        <v>117</v>
      </c>
      <c r="B187" s="33" t="s">
        <v>327</v>
      </c>
      <c r="C187" s="171" t="s">
        <v>328</v>
      </c>
      <c r="D187" s="33" t="s">
        <v>44</v>
      </c>
      <c r="E187" s="42" t="s">
        <v>541</v>
      </c>
      <c r="F187" s="532" t="s">
        <v>605</v>
      </c>
      <c r="G187" s="33"/>
    </row>
    <row r="188" spans="1:7" x14ac:dyDescent="0.25">
      <c r="A188" s="33" t="s">
        <v>117</v>
      </c>
      <c r="B188" s="33" t="s">
        <v>327</v>
      </c>
      <c r="C188" s="171" t="s">
        <v>328</v>
      </c>
      <c r="D188" s="33" t="s">
        <v>125</v>
      </c>
      <c r="E188" s="42" t="s">
        <v>541</v>
      </c>
      <c r="F188" s="532" t="s">
        <v>606</v>
      </c>
      <c r="G188" s="33"/>
    </row>
    <row r="189" spans="1:7" x14ac:dyDescent="0.25">
      <c r="A189" s="33" t="s">
        <v>117</v>
      </c>
      <c r="B189" s="33" t="s">
        <v>273</v>
      </c>
      <c r="C189" s="171" t="s">
        <v>274</v>
      </c>
      <c r="D189" s="33" t="s">
        <v>44</v>
      </c>
      <c r="E189" s="42" t="s">
        <v>541</v>
      </c>
      <c r="F189" s="532" t="s">
        <v>609</v>
      </c>
      <c r="G189" s="33"/>
    </row>
    <row r="190" spans="1:7" customFormat="1" x14ac:dyDescent="0.25">
      <c r="A190" s="33" t="s">
        <v>129</v>
      </c>
      <c r="B190" s="33" t="s">
        <v>6617</v>
      </c>
      <c r="C190" s="171"/>
      <c r="D190" s="33"/>
      <c r="E190" s="35">
        <v>1995</v>
      </c>
      <c r="F190" s="55">
        <v>66500</v>
      </c>
      <c r="G190" s="80" t="s">
        <v>3212</v>
      </c>
    </row>
    <row r="191" spans="1:7" customFormat="1" x14ac:dyDescent="0.25">
      <c r="A191" s="33" t="s">
        <v>129</v>
      </c>
      <c r="B191" s="33" t="s">
        <v>6616</v>
      </c>
      <c r="C191" s="171"/>
      <c r="D191" s="33"/>
      <c r="E191" s="35">
        <v>1995</v>
      </c>
      <c r="F191" s="55">
        <v>79500</v>
      </c>
      <c r="G191" s="80" t="s">
        <v>3211</v>
      </c>
    </row>
    <row r="192" spans="1:7" customFormat="1" x14ac:dyDescent="0.25">
      <c r="A192" s="33" t="s">
        <v>129</v>
      </c>
      <c r="B192" s="33" t="s">
        <v>6615</v>
      </c>
      <c r="C192" s="171"/>
      <c r="D192" s="33"/>
      <c r="E192" s="35">
        <v>1995</v>
      </c>
      <c r="F192" s="55">
        <v>68500</v>
      </c>
      <c r="G192" s="80" t="s">
        <v>3212</v>
      </c>
    </row>
    <row r="193" spans="1:7" customFormat="1" x14ac:dyDescent="0.25">
      <c r="A193" s="33" t="s">
        <v>129</v>
      </c>
      <c r="B193" s="33" t="s">
        <v>6615</v>
      </c>
      <c r="C193" s="171"/>
      <c r="D193" s="33"/>
      <c r="E193" s="35">
        <v>1995</v>
      </c>
      <c r="F193" s="55">
        <v>81500</v>
      </c>
      <c r="G193" s="80" t="s">
        <v>3211</v>
      </c>
    </row>
    <row r="194" spans="1:7" customFormat="1" x14ac:dyDescent="0.25">
      <c r="A194" s="33" t="s">
        <v>129</v>
      </c>
      <c r="B194" s="33" t="s">
        <v>6614</v>
      </c>
      <c r="C194" s="171"/>
      <c r="D194" s="33"/>
      <c r="E194" s="35">
        <v>1995</v>
      </c>
      <c r="F194" s="55">
        <v>70500</v>
      </c>
      <c r="G194" s="80" t="s">
        <v>3212</v>
      </c>
    </row>
    <row r="195" spans="1:7" customFormat="1" x14ac:dyDescent="0.25">
      <c r="A195" s="33" t="s">
        <v>129</v>
      </c>
      <c r="B195" s="33" t="s">
        <v>6614</v>
      </c>
      <c r="C195" s="171"/>
      <c r="D195" s="33"/>
      <c r="E195" s="35">
        <v>1995</v>
      </c>
      <c r="F195" s="55">
        <v>83000</v>
      </c>
      <c r="G195" s="80" t="s">
        <v>3211</v>
      </c>
    </row>
    <row r="196" spans="1:7" customFormat="1" x14ac:dyDescent="0.25">
      <c r="A196" s="33" t="s">
        <v>129</v>
      </c>
      <c r="B196" s="33" t="s">
        <v>6613</v>
      </c>
      <c r="C196" s="171"/>
      <c r="D196" s="33"/>
      <c r="E196" s="35">
        <v>1995</v>
      </c>
      <c r="F196" s="55">
        <v>72500</v>
      </c>
      <c r="G196" s="80" t="s">
        <v>3212</v>
      </c>
    </row>
    <row r="197" spans="1:7" customFormat="1" x14ac:dyDescent="0.25">
      <c r="A197" s="33" t="s">
        <v>129</v>
      </c>
      <c r="B197" s="33" t="s">
        <v>6613</v>
      </c>
      <c r="C197" s="171"/>
      <c r="D197" s="33"/>
      <c r="E197" s="35">
        <v>1995</v>
      </c>
      <c r="F197" s="55">
        <v>85000</v>
      </c>
      <c r="G197" s="80" t="s">
        <v>3211</v>
      </c>
    </row>
    <row r="198" spans="1:7" customFormat="1" x14ac:dyDescent="0.25">
      <c r="A198" s="33" t="s">
        <v>129</v>
      </c>
      <c r="B198" s="33" t="s">
        <v>6618</v>
      </c>
      <c r="C198" s="171"/>
      <c r="D198" s="33"/>
      <c r="E198" s="35">
        <v>1995</v>
      </c>
      <c r="F198" s="55">
        <v>72600</v>
      </c>
      <c r="G198" s="80" t="s">
        <v>3212</v>
      </c>
    </row>
    <row r="199" spans="1:7" customFormat="1" x14ac:dyDescent="0.25">
      <c r="A199" s="33" t="s">
        <v>129</v>
      </c>
      <c r="B199" s="33" t="s">
        <v>6618</v>
      </c>
      <c r="C199" s="171"/>
      <c r="D199" s="33"/>
      <c r="E199" s="35">
        <v>1995</v>
      </c>
      <c r="F199" s="55">
        <v>85250</v>
      </c>
      <c r="G199" s="80" t="s">
        <v>3211</v>
      </c>
    </row>
    <row r="200" spans="1:7" customFormat="1" x14ac:dyDescent="0.25">
      <c r="A200" s="33" t="s">
        <v>129</v>
      </c>
      <c r="B200" s="33" t="s">
        <v>6611</v>
      </c>
      <c r="C200" s="171"/>
      <c r="D200" s="33"/>
      <c r="E200" s="35">
        <v>1995</v>
      </c>
      <c r="F200" s="55">
        <v>72700</v>
      </c>
      <c r="G200" s="80" t="s">
        <v>3212</v>
      </c>
    </row>
    <row r="201" spans="1:7" customFormat="1" x14ac:dyDescent="0.25">
      <c r="A201" s="33" t="s">
        <v>129</v>
      </c>
      <c r="B201" s="33" t="s">
        <v>6611</v>
      </c>
      <c r="C201" s="171"/>
      <c r="D201" s="33"/>
      <c r="E201" s="35">
        <v>1995</v>
      </c>
      <c r="F201" s="55">
        <v>85500</v>
      </c>
      <c r="G201" s="80" t="s">
        <v>3211</v>
      </c>
    </row>
    <row r="202" spans="1:7" customFormat="1" x14ac:dyDescent="0.25">
      <c r="A202" s="33" t="s">
        <v>129</v>
      </c>
      <c r="B202" s="33" t="s">
        <v>6610</v>
      </c>
      <c r="C202" s="171"/>
      <c r="D202" s="33"/>
      <c r="E202" s="35">
        <v>1995</v>
      </c>
      <c r="F202" s="55">
        <v>72800</v>
      </c>
      <c r="G202" s="80" t="s">
        <v>3212</v>
      </c>
    </row>
    <row r="203" spans="1:7" customFormat="1" x14ac:dyDescent="0.25">
      <c r="A203" s="33" t="s">
        <v>129</v>
      </c>
      <c r="B203" s="33" t="s">
        <v>6610</v>
      </c>
      <c r="C203" s="171"/>
      <c r="D203" s="33"/>
      <c r="E203" s="35">
        <v>1995</v>
      </c>
      <c r="F203" s="55">
        <v>85750</v>
      </c>
      <c r="G203" s="80" t="s">
        <v>3211</v>
      </c>
    </row>
    <row r="204" spans="1:7" customFormat="1" x14ac:dyDescent="0.25">
      <c r="A204" s="33" t="s">
        <v>129</v>
      </c>
      <c r="B204" s="33" t="s">
        <v>6609</v>
      </c>
      <c r="C204" s="171"/>
      <c r="D204" s="33"/>
      <c r="E204" s="35">
        <v>1995</v>
      </c>
      <c r="F204" s="55">
        <v>72900</v>
      </c>
      <c r="G204" s="80" t="s">
        <v>3212</v>
      </c>
    </row>
    <row r="205" spans="1:7" customFormat="1" x14ac:dyDescent="0.25">
      <c r="A205" s="33" t="s">
        <v>129</v>
      </c>
      <c r="B205" s="33" t="s">
        <v>6609</v>
      </c>
      <c r="C205" s="171"/>
      <c r="D205" s="33"/>
      <c r="E205" s="35">
        <v>1995</v>
      </c>
      <c r="F205" s="55">
        <v>86000</v>
      </c>
      <c r="G205" s="80" t="s">
        <v>3211</v>
      </c>
    </row>
    <row r="206" spans="1:7" customFormat="1" x14ac:dyDescent="0.25">
      <c r="A206" s="33" t="s">
        <v>129</v>
      </c>
      <c r="B206" s="33" t="s">
        <v>6608</v>
      </c>
      <c r="C206" s="171"/>
      <c r="D206" s="33"/>
      <c r="E206" s="35">
        <v>1995</v>
      </c>
      <c r="F206" s="55">
        <v>73000</v>
      </c>
      <c r="G206" s="80" t="s">
        <v>3212</v>
      </c>
    </row>
    <row r="207" spans="1:7" customFormat="1" x14ac:dyDescent="0.25">
      <c r="A207" s="33" t="s">
        <v>129</v>
      </c>
      <c r="B207" s="33" t="s">
        <v>6608</v>
      </c>
      <c r="C207" s="171"/>
      <c r="D207" s="33"/>
      <c r="E207" s="35">
        <v>1995</v>
      </c>
      <c r="F207" s="55">
        <v>86250</v>
      </c>
      <c r="G207" s="80" t="s">
        <v>3211</v>
      </c>
    </row>
    <row r="208" spans="1:7" customFormat="1" x14ac:dyDescent="0.25">
      <c r="A208" s="33" t="s">
        <v>129</v>
      </c>
      <c r="B208" s="33" t="s">
        <v>6607</v>
      </c>
      <c r="C208" s="171"/>
      <c r="D208" s="33"/>
      <c r="E208" s="35">
        <v>1995</v>
      </c>
      <c r="F208" s="55">
        <v>73100</v>
      </c>
      <c r="G208" s="80" t="s">
        <v>3212</v>
      </c>
    </row>
    <row r="209" spans="1:7" customFormat="1" x14ac:dyDescent="0.25">
      <c r="A209" s="33" t="s">
        <v>129</v>
      </c>
      <c r="B209" s="33" t="s">
        <v>6607</v>
      </c>
      <c r="C209" s="171"/>
      <c r="D209" s="33"/>
      <c r="E209" s="35">
        <v>1995</v>
      </c>
      <c r="F209" s="55">
        <v>86500</v>
      </c>
      <c r="G209" s="80" t="s">
        <v>3211</v>
      </c>
    </row>
    <row r="210" spans="1:7" customFormat="1" x14ac:dyDescent="0.25">
      <c r="A210" s="33" t="s">
        <v>129</v>
      </c>
      <c r="B210" s="33" t="s">
        <v>6606</v>
      </c>
      <c r="C210" s="171"/>
      <c r="D210" s="33"/>
      <c r="E210" s="35">
        <v>1995</v>
      </c>
      <c r="F210" s="55">
        <v>73200</v>
      </c>
      <c r="G210" s="80" t="s">
        <v>3212</v>
      </c>
    </row>
    <row r="211" spans="1:7" customFormat="1" x14ac:dyDescent="0.25">
      <c r="A211" s="33" t="s">
        <v>129</v>
      </c>
      <c r="B211" s="33" t="s">
        <v>6606</v>
      </c>
      <c r="C211" s="171"/>
      <c r="D211" s="33"/>
      <c r="E211" s="35">
        <v>1995</v>
      </c>
      <c r="F211" s="55">
        <v>86750</v>
      </c>
      <c r="G211" s="80" t="s">
        <v>3211</v>
      </c>
    </row>
    <row r="212" spans="1:7" customFormat="1" x14ac:dyDescent="0.25">
      <c r="A212" s="33" t="s">
        <v>129</v>
      </c>
      <c r="B212" s="33" t="s">
        <v>6605</v>
      </c>
      <c r="C212" s="171"/>
      <c r="D212" s="33"/>
      <c r="E212" s="35">
        <v>1995</v>
      </c>
      <c r="F212" s="55">
        <v>73300</v>
      </c>
      <c r="G212" s="80" t="s">
        <v>3212</v>
      </c>
    </row>
    <row r="213" spans="1:7" customFormat="1" x14ac:dyDescent="0.25">
      <c r="A213" s="33" t="s">
        <v>129</v>
      </c>
      <c r="B213" s="33" t="s">
        <v>6605</v>
      </c>
      <c r="C213" s="171"/>
      <c r="D213" s="33"/>
      <c r="E213" s="35">
        <v>1995</v>
      </c>
      <c r="F213" s="55">
        <v>87000</v>
      </c>
      <c r="G213" s="80" t="s">
        <v>3211</v>
      </c>
    </row>
    <row r="214" spans="1:7" customFormat="1" x14ac:dyDescent="0.25">
      <c r="A214" s="33" t="s">
        <v>129</v>
      </c>
      <c r="B214" s="33" t="s">
        <v>6604</v>
      </c>
      <c r="C214" s="171"/>
      <c r="D214" s="33"/>
      <c r="E214" s="35">
        <v>1995</v>
      </c>
      <c r="F214" s="55">
        <v>73400</v>
      </c>
      <c r="G214" s="80" t="s">
        <v>3212</v>
      </c>
    </row>
    <row r="215" spans="1:7" customFormat="1" x14ac:dyDescent="0.25">
      <c r="A215" s="33" t="s">
        <v>129</v>
      </c>
      <c r="B215" s="33" t="s">
        <v>6604</v>
      </c>
      <c r="C215" s="171"/>
      <c r="D215" s="33"/>
      <c r="E215" s="35">
        <v>1995</v>
      </c>
      <c r="F215" s="55">
        <v>87250</v>
      </c>
      <c r="G215" s="80" t="s">
        <v>3211</v>
      </c>
    </row>
    <row r="216" spans="1:7" customFormat="1" x14ac:dyDescent="0.25">
      <c r="A216" s="33" t="s">
        <v>129</v>
      </c>
      <c r="B216" s="33" t="s">
        <v>6603</v>
      </c>
      <c r="C216" s="171"/>
      <c r="D216" s="33"/>
      <c r="E216" s="35">
        <v>1995</v>
      </c>
      <c r="F216" s="55">
        <v>73500</v>
      </c>
      <c r="G216" s="80" t="s">
        <v>3212</v>
      </c>
    </row>
    <row r="217" spans="1:7" customFormat="1" x14ac:dyDescent="0.25">
      <c r="A217" s="33" t="s">
        <v>129</v>
      </c>
      <c r="B217" s="33" t="s">
        <v>6603</v>
      </c>
      <c r="C217" s="171"/>
      <c r="D217" s="33"/>
      <c r="E217" s="35">
        <v>1995</v>
      </c>
      <c r="F217" s="55">
        <v>87500</v>
      </c>
      <c r="G217" s="80" t="s">
        <v>3211</v>
      </c>
    </row>
    <row r="218" spans="1:7" x14ac:dyDescent="0.25">
      <c r="A218" s="33" t="s">
        <v>64</v>
      </c>
      <c r="B218" s="33" t="s">
        <v>235</v>
      </c>
      <c r="C218" s="171" t="s">
        <v>236</v>
      </c>
      <c r="D218" s="33" t="s">
        <v>125</v>
      </c>
      <c r="E218" s="42" t="s">
        <v>541</v>
      </c>
      <c r="F218" s="47">
        <v>10856</v>
      </c>
      <c r="G218" s="33" t="s">
        <v>135</v>
      </c>
    </row>
    <row r="219" spans="1:7" x14ac:dyDescent="0.25">
      <c r="A219" s="33" t="s">
        <v>64</v>
      </c>
      <c r="B219" s="33" t="s">
        <v>235</v>
      </c>
      <c r="C219" s="171" t="s">
        <v>137</v>
      </c>
      <c r="D219" s="33" t="s">
        <v>125</v>
      </c>
      <c r="E219" s="42" t="s">
        <v>541</v>
      </c>
      <c r="F219" s="47">
        <v>18140</v>
      </c>
      <c r="G219" s="33" t="s">
        <v>135</v>
      </c>
    </row>
    <row r="220" spans="1:7" x14ac:dyDescent="0.25">
      <c r="A220" s="33" t="s">
        <v>64</v>
      </c>
      <c r="B220" s="33" t="s">
        <v>235</v>
      </c>
      <c r="C220" s="171" t="s">
        <v>238</v>
      </c>
      <c r="D220" s="33" t="s">
        <v>125</v>
      </c>
      <c r="E220" s="42" t="s">
        <v>541</v>
      </c>
      <c r="F220" s="47">
        <v>21020</v>
      </c>
      <c r="G220" s="33" t="s">
        <v>135</v>
      </c>
    </row>
    <row r="221" spans="1:7" x14ac:dyDescent="0.25">
      <c r="A221" s="33" t="s">
        <v>64</v>
      </c>
      <c r="B221" s="33" t="s">
        <v>235</v>
      </c>
      <c r="C221" s="171" t="s">
        <v>331</v>
      </c>
      <c r="D221" s="33" t="s">
        <v>125</v>
      </c>
      <c r="E221" s="42" t="s">
        <v>541</v>
      </c>
      <c r="F221" s="47">
        <v>21127</v>
      </c>
      <c r="G221" s="33" t="s">
        <v>135</v>
      </c>
    </row>
    <row r="222" spans="1:7" x14ac:dyDescent="0.25">
      <c r="A222" s="33" t="s">
        <v>64</v>
      </c>
      <c r="B222" s="33" t="s">
        <v>133</v>
      </c>
      <c r="C222" s="171" t="s">
        <v>134</v>
      </c>
      <c r="D222" s="33" t="s">
        <v>125</v>
      </c>
      <c r="E222" s="42" t="s">
        <v>541</v>
      </c>
      <c r="F222" s="47">
        <v>18068</v>
      </c>
      <c r="G222" s="33" t="s">
        <v>135</v>
      </c>
    </row>
    <row r="223" spans="1:7" x14ac:dyDescent="0.25">
      <c r="A223" s="33" t="s">
        <v>64</v>
      </c>
      <c r="B223" s="33" t="s">
        <v>133</v>
      </c>
      <c r="C223" s="171" t="s">
        <v>134</v>
      </c>
      <c r="D223" s="33" t="s">
        <v>125</v>
      </c>
      <c r="E223" s="42" t="s">
        <v>541</v>
      </c>
      <c r="F223" s="47">
        <v>21653</v>
      </c>
      <c r="G223" s="33" t="s">
        <v>135</v>
      </c>
    </row>
    <row r="224" spans="1:7" x14ac:dyDescent="0.25">
      <c r="A224" s="33" t="s">
        <v>64</v>
      </c>
      <c r="B224" s="33" t="s">
        <v>195</v>
      </c>
      <c r="C224" s="171" t="s">
        <v>196</v>
      </c>
      <c r="D224" s="33" t="s">
        <v>44</v>
      </c>
      <c r="E224" s="42" t="s">
        <v>541</v>
      </c>
      <c r="F224" s="47">
        <v>27554</v>
      </c>
      <c r="G224" s="33" t="s">
        <v>197</v>
      </c>
    </row>
    <row r="225" spans="1:7" x14ac:dyDescent="0.25">
      <c r="A225" s="33" t="s">
        <v>64</v>
      </c>
      <c r="B225" s="33" t="s">
        <v>195</v>
      </c>
      <c r="C225" s="171" t="s">
        <v>198</v>
      </c>
      <c r="D225" s="33" t="s">
        <v>44</v>
      </c>
      <c r="E225" s="42" t="s">
        <v>541</v>
      </c>
      <c r="F225" s="47">
        <v>30567</v>
      </c>
      <c r="G225" s="33" t="s">
        <v>197</v>
      </c>
    </row>
    <row r="226" spans="1:7" x14ac:dyDescent="0.25">
      <c r="A226" s="33" t="s">
        <v>64</v>
      </c>
      <c r="B226" s="33" t="s">
        <v>195</v>
      </c>
      <c r="C226" s="171" t="s">
        <v>620</v>
      </c>
      <c r="D226" s="33" t="s">
        <v>44</v>
      </c>
      <c r="E226" s="42" t="s">
        <v>541</v>
      </c>
      <c r="F226" s="47">
        <v>33332</v>
      </c>
      <c r="G226" s="33" t="s">
        <v>197</v>
      </c>
    </row>
    <row r="227" spans="1:7" x14ac:dyDescent="0.25">
      <c r="A227" s="33" t="s">
        <v>42</v>
      </c>
      <c r="B227" s="33" t="s">
        <v>276</v>
      </c>
      <c r="C227" s="313" t="s">
        <v>277</v>
      </c>
      <c r="D227" s="33" t="s">
        <v>120</v>
      </c>
      <c r="E227" s="35">
        <v>1995</v>
      </c>
      <c r="F227" s="163">
        <v>40845</v>
      </c>
      <c r="G227" s="33" t="s">
        <v>141</v>
      </c>
    </row>
    <row r="228" spans="1:7" x14ac:dyDescent="0.25">
      <c r="A228" s="33" t="s">
        <v>42</v>
      </c>
      <c r="B228" s="33" t="s">
        <v>276</v>
      </c>
      <c r="C228" s="313" t="s">
        <v>278</v>
      </c>
      <c r="D228" s="33" t="s">
        <v>120</v>
      </c>
      <c r="E228" s="35">
        <v>1995</v>
      </c>
      <c r="F228" s="163">
        <v>52899</v>
      </c>
      <c r="G228" s="33" t="s">
        <v>141</v>
      </c>
    </row>
    <row r="229" spans="1:7" x14ac:dyDescent="0.25">
      <c r="A229" s="33" t="s">
        <v>42</v>
      </c>
      <c r="B229" s="33" t="s">
        <v>276</v>
      </c>
      <c r="C229" s="313" t="s">
        <v>279</v>
      </c>
      <c r="D229" s="33" t="s">
        <v>44</v>
      </c>
      <c r="E229" s="35">
        <v>1995</v>
      </c>
      <c r="F229" s="163">
        <v>58569</v>
      </c>
      <c r="G229" s="33" t="s">
        <v>141</v>
      </c>
    </row>
    <row r="230" spans="1:7" x14ac:dyDescent="0.25">
      <c r="A230" s="33" t="s">
        <v>42</v>
      </c>
      <c r="B230" s="33" t="s">
        <v>610</v>
      </c>
      <c r="C230" s="313">
        <v>3</v>
      </c>
      <c r="D230" s="33" t="s">
        <v>125</v>
      </c>
      <c r="E230" s="35">
        <v>1995</v>
      </c>
      <c r="F230" s="163">
        <v>31985</v>
      </c>
      <c r="G230" s="33" t="s">
        <v>141</v>
      </c>
    </row>
    <row r="231" spans="1:7" x14ac:dyDescent="0.25">
      <c r="A231" s="33" t="s">
        <v>42</v>
      </c>
      <c r="B231" s="33" t="s">
        <v>611</v>
      </c>
      <c r="C231" s="313">
        <v>3</v>
      </c>
      <c r="D231" s="33" t="s">
        <v>125</v>
      </c>
      <c r="E231" s="35">
        <v>1995</v>
      </c>
      <c r="F231" s="163">
        <v>35317</v>
      </c>
      <c r="G231" s="33" t="s">
        <v>141</v>
      </c>
    </row>
    <row r="232" spans="1:7" x14ac:dyDescent="0.25">
      <c r="A232" s="33" t="s">
        <v>42</v>
      </c>
      <c r="B232" s="33" t="s">
        <v>340</v>
      </c>
      <c r="C232" s="313" t="s">
        <v>341</v>
      </c>
      <c r="D232" s="33" t="s">
        <v>125</v>
      </c>
      <c r="E232" s="35">
        <v>1995</v>
      </c>
      <c r="F232" s="163">
        <v>21802</v>
      </c>
      <c r="G232" s="33" t="s">
        <v>141</v>
      </c>
    </row>
    <row r="233" spans="1:7" x14ac:dyDescent="0.25">
      <c r="A233" s="33" t="s">
        <v>42</v>
      </c>
      <c r="B233" s="33" t="s">
        <v>340</v>
      </c>
      <c r="C233" s="313" t="s">
        <v>342</v>
      </c>
      <c r="D233" s="33" t="s">
        <v>125</v>
      </c>
      <c r="E233" s="35">
        <v>1995</v>
      </c>
      <c r="F233" s="163">
        <v>19960</v>
      </c>
      <c r="G233" s="33" t="s">
        <v>141</v>
      </c>
    </row>
    <row r="234" spans="1:7" x14ac:dyDescent="0.25">
      <c r="A234" s="33" t="s">
        <v>42</v>
      </c>
      <c r="B234" s="33" t="s">
        <v>340</v>
      </c>
      <c r="C234" s="313" t="s">
        <v>343</v>
      </c>
      <c r="D234" s="33" t="s">
        <v>125</v>
      </c>
      <c r="E234" s="35">
        <v>1995</v>
      </c>
      <c r="F234" s="163">
        <v>22878</v>
      </c>
      <c r="G234" s="33" t="s">
        <v>141</v>
      </c>
    </row>
    <row r="235" spans="1:7" x14ac:dyDescent="0.25">
      <c r="A235" s="116" t="s">
        <v>42</v>
      </c>
      <c r="B235" s="116" t="s">
        <v>340</v>
      </c>
      <c r="C235" s="438" t="s">
        <v>344</v>
      </c>
      <c r="D235" s="116" t="s">
        <v>125</v>
      </c>
      <c r="E235" s="118">
        <v>1995</v>
      </c>
      <c r="F235" s="164">
        <v>23723</v>
      </c>
      <c r="G235" s="116" t="s">
        <v>141</v>
      </c>
    </row>
    <row r="236" spans="1:7" x14ac:dyDescent="0.25">
      <c r="A236" s="33" t="s">
        <v>42</v>
      </c>
      <c r="B236" s="33" t="s">
        <v>340</v>
      </c>
      <c r="C236" s="313" t="s">
        <v>344</v>
      </c>
      <c r="D236" s="33" t="s">
        <v>44</v>
      </c>
      <c r="E236" s="35">
        <v>1995</v>
      </c>
      <c r="F236" s="163">
        <v>25245</v>
      </c>
      <c r="G236" s="33" t="s">
        <v>141</v>
      </c>
    </row>
    <row r="237" spans="1:7" x14ac:dyDescent="0.25">
      <c r="A237" s="33" t="s">
        <v>42</v>
      </c>
      <c r="B237" s="33" t="s">
        <v>340</v>
      </c>
      <c r="C237" s="171" t="s">
        <v>345</v>
      </c>
      <c r="D237" s="33" t="s">
        <v>125</v>
      </c>
      <c r="E237" s="35">
        <v>1995</v>
      </c>
      <c r="F237" s="163">
        <v>24443</v>
      </c>
      <c r="G237" s="33" t="s">
        <v>141</v>
      </c>
    </row>
    <row r="238" spans="1:7" x14ac:dyDescent="0.25">
      <c r="A238" s="33" t="s">
        <v>42</v>
      </c>
      <c r="B238" s="33" t="s">
        <v>340</v>
      </c>
      <c r="C238" s="171" t="s">
        <v>345</v>
      </c>
      <c r="D238" s="33" t="s">
        <v>44</v>
      </c>
      <c r="E238" s="35">
        <v>1995</v>
      </c>
      <c r="F238" s="163">
        <v>27144</v>
      </c>
      <c r="G238" s="33" t="s">
        <v>141</v>
      </c>
    </row>
    <row r="239" spans="1:7" x14ac:dyDescent="0.25">
      <c r="A239" s="33" t="s">
        <v>42</v>
      </c>
      <c r="B239" s="33" t="s">
        <v>340</v>
      </c>
      <c r="C239" s="313" t="s">
        <v>346</v>
      </c>
      <c r="D239" s="33" t="s">
        <v>125</v>
      </c>
      <c r="E239" s="35">
        <v>1995</v>
      </c>
      <c r="F239" s="36">
        <v>22234</v>
      </c>
      <c r="G239" s="33" t="s">
        <v>141</v>
      </c>
    </row>
    <row r="240" spans="1:7" x14ac:dyDescent="0.25">
      <c r="A240" s="33" t="s">
        <v>42</v>
      </c>
      <c r="B240" s="33" t="s">
        <v>207</v>
      </c>
      <c r="C240" s="313">
        <v>1.8</v>
      </c>
      <c r="D240" s="33" t="s">
        <v>125</v>
      </c>
      <c r="E240" s="35">
        <v>1995</v>
      </c>
      <c r="F240" s="36">
        <v>19323</v>
      </c>
      <c r="G240" s="33" t="s">
        <v>141</v>
      </c>
    </row>
    <row r="241" spans="1:7" x14ac:dyDescent="0.25">
      <c r="A241" s="33" t="s">
        <v>42</v>
      </c>
      <c r="B241" s="33" t="s">
        <v>207</v>
      </c>
      <c r="C241" s="313">
        <v>2</v>
      </c>
      <c r="D241" s="33" t="s">
        <v>125</v>
      </c>
      <c r="E241" s="35">
        <v>1995</v>
      </c>
      <c r="F241" s="36">
        <v>21890</v>
      </c>
      <c r="G241" s="33" t="s">
        <v>141</v>
      </c>
    </row>
    <row r="242" spans="1:7" x14ac:dyDescent="0.25">
      <c r="A242" s="33" t="s">
        <v>42</v>
      </c>
      <c r="B242" s="33" t="s">
        <v>207</v>
      </c>
      <c r="C242" s="313">
        <v>2</v>
      </c>
      <c r="D242" s="33" t="s">
        <v>44</v>
      </c>
      <c r="E242" s="35">
        <v>1995</v>
      </c>
      <c r="F242" s="36">
        <v>23178</v>
      </c>
      <c r="G242" s="33" t="s">
        <v>141</v>
      </c>
    </row>
    <row r="243" spans="1:7" x14ac:dyDescent="0.25">
      <c r="A243" s="33" t="s">
        <v>42</v>
      </c>
      <c r="B243" s="33" t="s">
        <v>207</v>
      </c>
      <c r="C243" s="313" t="s">
        <v>526</v>
      </c>
      <c r="D243" s="33" t="s">
        <v>125</v>
      </c>
      <c r="E243" s="35">
        <v>1995</v>
      </c>
      <c r="F243" s="36">
        <v>17825</v>
      </c>
      <c r="G243" s="33" t="s">
        <v>141</v>
      </c>
    </row>
    <row r="244" spans="1:7" x14ac:dyDescent="0.25">
      <c r="A244" s="33" t="s">
        <v>42</v>
      </c>
      <c r="B244" s="33" t="s">
        <v>207</v>
      </c>
      <c r="C244" s="313" t="s">
        <v>347</v>
      </c>
      <c r="D244" s="33" t="s">
        <v>125</v>
      </c>
      <c r="E244" s="35">
        <v>1995</v>
      </c>
      <c r="F244" s="36">
        <v>22901</v>
      </c>
      <c r="G244" s="33" t="s">
        <v>141</v>
      </c>
    </row>
    <row r="245" spans="1:7" x14ac:dyDescent="0.25">
      <c r="A245" s="33" t="s">
        <v>42</v>
      </c>
      <c r="B245" s="33" t="s">
        <v>207</v>
      </c>
      <c r="C245" s="313" t="s">
        <v>347</v>
      </c>
      <c r="D245" s="33" t="s">
        <v>44</v>
      </c>
      <c r="E245" s="35">
        <v>1995</v>
      </c>
      <c r="F245" s="36">
        <v>24589</v>
      </c>
      <c r="G245" s="33" t="s">
        <v>141</v>
      </c>
    </row>
    <row r="246" spans="1:7" x14ac:dyDescent="0.25">
      <c r="A246" s="33" t="s">
        <v>42</v>
      </c>
      <c r="B246" s="33" t="s">
        <v>207</v>
      </c>
      <c r="C246" s="313" t="s">
        <v>360</v>
      </c>
      <c r="D246" s="33" t="s">
        <v>125</v>
      </c>
      <c r="E246" s="35">
        <v>1995</v>
      </c>
      <c r="F246" s="36">
        <v>20047</v>
      </c>
      <c r="G246" s="33" t="s">
        <v>141</v>
      </c>
    </row>
    <row r="247" spans="1:7" x14ac:dyDescent="0.25">
      <c r="A247" s="33" t="s">
        <v>42</v>
      </c>
      <c r="B247" s="33" t="s">
        <v>207</v>
      </c>
      <c r="C247" s="313" t="s">
        <v>360</v>
      </c>
      <c r="D247" s="33" t="s">
        <v>44</v>
      </c>
      <c r="E247" s="35">
        <v>1995</v>
      </c>
      <c r="F247" s="36">
        <v>24511</v>
      </c>
      <c r="G247" s="33" t="s">
        <v>141</v>
      </c>
    </row>
    <row r="248" spans="1:7" x14ac:dyDescent="0.25">
      <c r="A248" s="33" t="s">
        <v>42</v>
      </c>
      <c r="B248" s="33" t="s">
        <v>151</v>
      </c>
      <c r="C248" s="171" t="s">
        <v>695</v>
      </c>
      <c r="D248" s="33" t="s">
        <v>125</v>
      </c>
      <c r="E248" s="35">
        <v>1995</v>
      </c>
      <c r="F248" s="36">
        <v>17227</v>
      </c>
      <c r="G248" s="33" t="s">
        <v>141</v>
      </c>
    </row>
    <row r="249" spans="1:7" x14ac:dyDescent="0.25">
      <c r="A249" s="33" t="s">
        <v>42</v>
      </c>
      <c r="B249" s="33" t="s">
        <v>151</v>
      </c>
      <c r="C249" s="171" t="s">
        <v>961</v>
      </c>
      <c r="D249" s="33" t="s">
        <v>125</v>
      </c>
      <c r="E249" s="35">
        <v>1995</v>
      </c>
      <c r="F249" s="36">
        <v>18047</v>
      </c>
      <c r="G249" s="33" t="s">
        <v>141</v>
      </c>
    </row>
    <row r="250" spans="1:7" x14ac:dyDescent="0.25">
      <c r="A250" s="33" t="s">
        <v>42</v>
      </c>
      <c r="B250" s="33" t="s">
        <v>151</v>
      </c>
      <c r="C250" s="171" t="s">
        <v>293</v>
      </c>
      <c r="D250" s="33" t="s">
        <v>125</v>
      </c>
      <c r="E250" s="35">
        <v>1995</v>
      </c>
      <c r="F250" s="36">
        <v>21125</v>
      </c>
      <c r="G250" s="33" t="s">
        <v>141</v>
      </c>
    </row>
    <row r="251" spans="1:7" x14ac:dyDescent="0.25">
      <c r="A251" s="33" t="s">
        <v>42</v>
      </c>
      <c r="B251" s="33" t="s">
        <v>151</v>
      </c>
      <c r="C251" s="171" t="s">
        <v>331</v>
      </c>
      <c r="D251" s="33" t="s">
        <v>125</v>
      </c>
      <c r="E251" s="35">
        <v>1995</v>
      </c>
      <c r="F251" s="36">
        <v>21823</v>
      </c>
      <c r="G251" s="33" t="s">
        <v>141</v>
      </c>
    </row>
    <row r="252" spans="1:7" x14ac:dyDescent="0.25">
      <c r="A252" s="33" t="s">
        <v>42</v>
      </c>
      <c r="B252" s="33" t="s">
        <v>2995</v>
      </c>
      <c r="C252" s="171" t="s">
        <v>961</v>
      </c>
      <c r="D252" s="33" t="s">
        <v>125</v>
      </c>
      <c r="E252" s="35">
        <v>1995</v>
      </c>
      <c r="F252" s="79">
        <v>16260</v>
      </c>
      <c r="G252" s="33" t="s">
        <v>141</v>
      </c>
    </row>
    <row r="253" spans="1:7" x14ac:dyDescent="0.25">
      <c r="A253" s="33" t="s">
        <v>42</v>
      </c>
      <c r="B253" s="33" t="s">
        <v>2995</v>
      </c>
      <c r="C253" s="171" t="s">
        <v>293</v>
      </c>
      <c r="D253" s="33" t="s">
        <v>125</v>
      </c>
      <c r="E253" s="35">
        <v>1995</v>
      </c>
      <c r="F253" s="79">
        <v>16579</v>
      </c>
      <c r="G253" s="33" t="s">
        <v>141</v>
      </c>
    </row>
    <row r="254" spans="1:7" x14ac:dyDescent="0.25">
      <c r="A254" s="33" t="s">
        <v>42</v>
      </c>
      <c r="B254" s="33" t="s">
        <v>2995</v>
      </c>
      <c r="C254" s="171" t="s">
        <v>331</v>
      </c>
      <c r="D254" s="33" t="s">
        <v>125</v>
      </c>
      <c r="E254" s="35">
        <v>1995</v>
      </c>
      <c r="F254" s="79">
        <v>16715</v>
      </c>
      <c r="G254" s="33" t="s">
        <v>141</v>
      </c>
    </row>
    <row r="255" spans="1:7" x14ac:dyDescent="0.25">
      <c r="A255" s="33" t="s">
        <v>42</v>
      </c>
      <c r="B255" s="33" t="s">
        <v>612</v>
      </c>
      <c r="C255" s="313">
        <v>2.4</v>
      </c>
      <c r="D255" s="33" t="s">
        <v>125</v>
      </c>
      <c r="E255" s="35">
        <v>1995</v>
      </c>
      <c r="F255" s="36">
        <v>17325</v>
      </c>
      <c r="G255" s="33" t="s">
        <v>141</v>
      </c>
    </row>
    <row r="256" spans="1:7" x14ac:dyDescent="0.25">
      <c r="A256" s="33" t="s">
        <v>42</v>
      </c>
      <c r="B256" s="33" t="s">
        <v>172</v>
      </c>
      <c r="C256" s="313">
        <v>2</v>
      </c>
      <c r="D256" s="33" t="s">
        <v>44</v>
      </c>
      <c r="E256" s="35">
        <v>1995</v>
      </c>
      <c r="F256" s="36">
        <v>35162</v>
      </c>
      <c r="G256" s="33" t="s">
        <v>173</v>
      </c>
    </row>
    <row r="257" spans="1:8" x14ac:dyDescent="0.25">
      <c r="A257" s="33" t="s">
        <v>42</v>
      </c>
      <c r="B257" s="33" t="s">
        <v>412</v>
      </c>
      <c r="C257" s="313">
        <v>2</v>
      </c>
      <c r="D257" s="33" t="s">
        <v>125</v>
      </c>
      <c r="E257" s="35">
        <v>1995</v>
      </c>
      <c r="F257" s="36">
        <v>21469</v>
      </c>
      <c r="G257" s="33" t="s">
        <v>173</v>
      </c>
    </row>
    <row r="258" spans="1:8" x14ac:dyDescent="0.25">
      <c r="A258" s="33" t="s">
        <v>42</v>
      </c>
      <c r="B258" s="33" t="s">
        <v>210</v>
      </c>
      <c r="C258" s="313">
        <v>2</v>
      </c>
      <c r="D258" s="33" t="s">
        <v>125</v>
      </c>
      <c r="E258" s="35">
        <v>1995</v>
      </c>
      <c r="F258" s="36">
        <v>30664</v>
      </c>
      <c r="G258" s="33" t="s">
        <v>211</v>
      </c>
    </row>
    <row r="259" spans="1:8" x14ac:dyDescent="0.25">
      <c r="A259" s="33" t="s">
        <v>42</v>
      </c>
      <c r="B259" s="33" t="s">
        <v>527</v>
      </c>
      <c r="C259" s="313">
        <v>4</v>
      </c>
      <c r="D259" s="33" t="s">
        <v>120</v>
      </c>
      <c r="E259" s="35">
        <v>1995</v>
      </c>
      <c r="F259" s="36">
        <v>57541</v>
      </c>
      <c r="G259" s="33" t="s">
        <v>141</v>
      </c>
    </row>
    <row r="260" spans="1:8" x14ac:dyDescent="0.25">
      <c r="A260" s="33" t="s">
        <v>42</v>
      </c>
      <c r="B260" s="33" t="s">
        <v>528</v>
      </c>
      <c r="C260" s="313">
        <v>4</v>
      </c>
      <c r="D260" s="33" t="s">
        <v>120</v>
      </c>
      <c r="E260" s="35">
        <v>1995</v>
      </c>
      <c r="F260" s="36">
        <v>63194</v>
      </c>
      <c r="G260" s="33" t="s">
        <v>141</v>
      </c>
    </row>
    <row r="261" spans="1:8" x14ac:dyDescent="0.25">
      <c r="A261" s="33" t="s">
        <v>42</v>
      </c>
      <c r="B261" s="33" t="s">
        <v>529</v>
      </c>
      <c r="C261" s="313">
        <v>4</v>
      </c>
      <c r="D261" s="33" t="s">
        <v>120</v>
      </c>
      <c r="E261" s="35">
        <v>1995</v>
      </c>
      <c r="F261" s="36">
        <v>54532</v>
      </c>
      <c r="G261" s="33" t="s">
        <v>141</v>
      </c>
    </row>
    <row r="262" spans="1:8" x14ac:dyDescent="0.25">
      <c r="A262" s="33" t="s">
        <v>42</v>
      </c>
      <c r="B262" s="33" t="s">
        <v>351</v>
      </c>
      <c r="C262" s="313">
        <v>2</v>
      </c>
      <c r="D262" s="33" t="s">
        <v>120</v>
      </c>
      <c r="E262" s="35">
        <v>1995</v>
      </c>
      <c r="F262" s="36">
        <v>24978</v>
      </c>
      <c r="G262" s="33" t="s">
        <v>141</v>
      </c>
    </row>
    <row r="263" spans="1:8" x14ac:dyDescent="0.25">
      <c r="A263" s="33" t="s">
        <v>42</v>
      </c>
      <c r="B263" s="33" t="s">
        <v>351</v>
      </c>
      <c r="C263" s="313">
        <v>2.5</v>
      </c>
      <c r="D263" s="33" t="s">
        <v>120</v>
      </c>
      <c r="E263" s="35">
        <v>1995</v>
      </c>
      <c r="F263" s="36">
        <v>31554</v>
      </c>
      <c r="G263" s="33" t="s">
        <v>141</v>
      </c>
    </row>
    <row r="264" spans="1:8" x14ac:dyDescent="0.25">
      <c r="A264" s="33" t="s">
        <v>42</v>
      </c>
      <c r="B264" s="33" t="s">
        <v>351</v>
      </c>
      <c r="C264" s="313">
        <v>2.5</v>
      </c>
      <c r="D264" s="33" t="s">
        <v>44</v>
      </c>
      <c r="E264" s="35">
        <v>1995</v>
      </c>
      <c r="F264" s="36">
        <v>35497</v>
      </c>
      <c r="G264" s="33" t="s">
        <v>141</v>
      </c>
    </row>
    <row r="265" spans="1:8" x14ac:dyDescent="0.25">
      <c r="A265" s="33" t="s">
        <v>42</v>
      </c>
      <c r="B265" s="33" t="s">
        <v>352</v>
      </c>
      <c r="C265" s="313">
        <v>2.4</v>
      </c>
      <c r="D265" s="33" t="s">
        <v>120</v>
      </c>
      <c r="E265" s="35">
        <v>1995</v>
      </c>
      <c r="F265" s="36">
        <v>24156</v>
      </c>
      <c r="G265" s="33" t="s">
        <v>141</v>
      </c>
    </row>
    <row r="266" spans="1:8" x14ac:dyDescent="0.25">
      <c r="A266" s="33" t="s">
        <v>42</v>
      </c>
      <c r="B266" s="33" t="s">
        <v>353</v>
      </c>
      <c r="C266" s="313">
        <v>1.8</v>
      </c>
      <c r="D266" s="33" t="s">
        <v>120</v>
      </c>
      <c r="E266" s="35">
        <v>1995</v>
      </c>
      <c r="F266" s="36">
        <v>22470</v>
      </c>
      <c r="G266" s="33" t="s">
        <v>141</v>
      </c>
    </row>
    <row r="267" spans="1:8" x14ac:dyDescent="0.25">
      <c r="A267" s="33" t="s">
        <v>42</v>
      </c>
      <c r="B267" s="33" t="s">
        <v>354</v>
      </c>
      <c r="C267" s="313">
        <v>1.8</v>
      </c>
      <c r="D267" s="33" t="s">
        <v>120</v>
      </c>
      <c r="E267" s="35">
        <v>1995</v>
      </c>
      <c r="F267" s="36">
        <v>20098</v>
      </c>
      <c r="G267" s="33" t="s">
        <v>141</v>
      </c>
    </row>
    <row r="268" spans="1:8" x14ac:dyDescent="0.25">
      <c r="A268" s="33" t="s">
        <v>42</v>
      </c>
      <c r="B268" s="33" t="s">
        <v>354</v>
      </c>
      <c r="C268" s="313">
        <v>2.4</v>
      </c>
      <c r="D268" s="33" t="s">
        <v>120</v>
      </c>
      <c r="E268" s="35">
        <v>1995</v>
      </c>
      <c r="F268" s="36">
        <v>21366</v>
      </c>
      <c r="G268" s="33" t="s">
        <v>141</v>
      </c>
    </row>
    <row r="269" spans="1:8" x14ac:dyDescent="0.25">
      <c r="A269" s="54" t="s">
        <v>42</v>
      </c>
      <c r="B269" s="54" t="s">
        <v>1183</v>
      </c>
      <c r="C269" s="252" t="s">
        <v>4435</v>
      </c>
      <c r="D269" s="54" t="s">
        <v>125</v>
      </c>
      <c r="E269" s="54">
        <v>1995</v>
      </c>
      <c r="F269" s="87">
        <v>9920</v>
      </c>
      <c r="G269" s="54" t="s">
        <v>4431</v>
      </c>
      <c r="H269" s="225"/>
    </row>
    <row r="270" spans="1:8" x14ac:dyDescent="0.25">
      <c r="A270" s="54" t="s">
        <v>42</v>
      </c>
      <c r="B270" s="54" t="s">
        <v>1183</v>
      </c>
      <c r="C270" s="252" t="s">
        <v>4435</v>
      </c>
      <c r="D270" s="54" t="s">
        <v>125</v>
      </c>
      <c r="E270" s="54">
        <v>1995</v>
      </c>
      <c r="F270" s="87">
        <v>8023</v>
      </c>
      <c r="G270" s="54" t="s">
        <v>4433</v>
      </c>
      <c r="H270" s="225"/>
    </row>
    <row r="271" spans="1:8" x14ac:dyDescent="0.25">
      <c r="A271" s="54" t="s">
        <v>42</v>
      </c>
      <c r="B271" s="54" t="s">
        <v>1183</v>
      </c>
      <c r="C271" s="252" t="s">
        <v>4533</v>
      </c>
      <c r="D271" s="54" t="s">
        <v>125</v>
      </c>
      <c r="E271" s="54">
        <v>1995</v>
      </c>
      <c r="F271" s="87">
        <f>(F270+F274)/2</f>
        <v>9116.5</v>
      </c>
      <c r="G271" s="54" t="s">
        <v>4535</v>
      </c>
      <c r="H271" s="225"/>
    </row>
    <row r="272" spans="1:8" x14ac:dyDescent="0.25">
      <c r="A272" s="54" t="s">
        <v>42</v>
      </c>
      <c r="B272" s="54" t="s">
        <v>1183</v>
      </c>
      <c r="C272" s="252" t="s">
        <v>4533</v>
      </c>
      <c r="D272" s="54" t="s">
        <v>125</v>
      </c>
      <c r="E272" s="54">
        <v>1995</v>
      </c>
      <c r="F272" s="87">
        <f>(F269+F273)/2</f>
        <v>10102</v>
      </c>
      <c r="G272" s="54" t="s">
        <v>4537</v>
      </c>
      <c r="H272" s="225"/>
    </row>
    <row r="273" spans="1:8" x14ac:dyDescent="0.25">
      <c r="A273" s="54" t="s">
        <v>42</v>
      </c>
      <c r="B273" s="54" t="s">
        <v>1183</v>
      </c>
      <c r="C273" s="252" t="s">
        <v>4438</v>
      </c>
      <c r="D273" s="54" t="s">
        <v>125</v>
      </c>
      <c r="E273" s="54">
        <v>1995</v>
      </c>
      <c r="F273" s="87">
        <v>10284</v>
      </c>
      <c r="G273" s="54" t="s">
        <v>4431</v>
      </c>
      <c r="H273" s="225"/>
    </row>
    <row r="274" spans="1:8" x14ac:dyDescent="0.25">
      <c r="A274" s="54" t="s">
        <v>42</v>
      </c>
      <c r="B274" s="54" t="s">
        <v>1183</v>
      </c>
      <c r="C274" s="252" t="s">
        <v>4432</v>
      </c>
      <c r="D274" s="54" t="s">
        <v>125</v>
      </c>
      <c r="E274" s="54">
        <v>1995</v>
      </c>
      <c r="F274" s="87">
        <v>10210</v>
      </c>
      <c r="G274" s="54" t="s">
        <v>4433</v>
      </c>
      <c r="H274" s="225"/>
    </row>
    <row r="275" spans="1:8" x14ac:dyDescent="0.25">
      <c r="A275" s="54" t="s">
        <v>42</v>
      </c>
      <c r="B275" s="54" t="s">
        <v>1183</v>
      </c>
      <c r="C275" s="252" t="s">
        <v>4437</v>
      </c>
      <c r="D275" s="54" t="s">
        <v>110</v>
      </c>
      <c r="E275" s="54">
        <v>1995</v>
      </c>
      <c r="F275" s="87">
        <v>11000</v>
      </c>
      <c r="G275" s="54" t="s">
        <v>4431</v>
      </c>
      <c r="H275" s="225"/>
    </row>
    <row r="276" spans="1:8" x14ac:dyDescent="0.25">
      <c r="A276" s="54" t="s">
        <v>42</v>
      </c>
      <c r="B276" s="54" t="s">
        <v>1183</v>
      </c>
      <c r="C276" s="252" t="s">
        <v>4428</v>
      </c>
      <c r="D276" s="54" t="s">
        <v>125</v>
      </c>
      <c r="E276" s="54">
        <v>1995</v>
      </c>
      <c r="F276" s="87">
        <v>12362</v>
      </c>
      <c r="G276" s="54" t="s">
        <v>4427</v>
      </c>
      <c r="H276" s="225"/>
    </row>
    <row r="277" spans="1:8" x14ac:dyDescent="0.25">
      <c r="A277" s="54" t="s">
        <v>42</v>
      </c>
      <c r="B277" s="54" t="s">
        <v>1183</v>
      </c>
      <c r="C277" s="252" t="s">
        <v>4436</v>
      </c>
      <c r="D277" s="54" t="s">
        <v>125</v>
      </c>
      <c r="E277" s="54">
        <v>1995</v>
      </c>
      <c r="F277" s="87">
        <v>13200</v>
      </c>
      <c r="G277" s="54" t="s">
        <v>4431</v>
      </c>
      <c r="H277" s="225"/>
    </row>
    <row r="278" spans="1:8" x14ac:dyDescent="0.25">
      <c r="A278" s="33" t="s">
        <v>42</v>
      </c>
      <c r="B278" s="33" t="s">
        <v>181</v>
      </c>
      <c r="C278" s="313">
        <v>1.8</v>
      </c>
      <c r="D278" s="33" t="s">
        <v>125</v>
      </c>
      <c r="E278" s="35">
        <v>1995</v>
      </c>
      <c r="F278" s="36">
        <v>18103</v>
      </c>
      <c r="G278" s="33" t="s">
        <v>126</v>
      </c>
    </row>
    <row r="279" spans="1:8" x14ac:dyDescent="0.25">
      <c r="A279" s="33" t="s">
        <v>42</v>
      </c>
      <c r="B279" s="33" t="s">
        <v>181</v>
      </c>
      <c r="C279" s="313">
        <v>2</v>
      </c>
      <c r="D279" s="33" t="s">
        <v>125</v>
      </c>
      <c r="E279" s="35">
        <v>1995</v>
      </c>
      <c r="F279" s="36">
        <v>20846</v>
      </c>
      <c r="G279" s="33" t="s">
        <v>126</v>
      </c>
    </row>
    <row r="280" spans="1:8" x14ac:dyDescent="0.25">
      <c r="A280" s="33" t="s">
        <v>42</v>
      </c>
      <c r="B280" s="33" t="s">
        <v>181</v>
      </c>
      <c r="C280" s="313" t="s">
        <v>128</v>
      </c>
      <c r="D280" s="33" t="s">
        <v>44</v>
      </c>
      <c r="E280" s="35">
        <v>1995</v>
      </c>
      <c r="F280" s="36">
        <v>21357</v>
      </c>
      <c r="G280" s="33" t="s">
        <v>126</v>
      </c>
    </row>
    <row r="281" spans="1:8" x14ac:dyDescent="0.25">
      <c r="A281" s="33" t="s">
        <v>42</v>
      </c>
      <c r="B281" s="33" t="s">
        <v>184</v>
      </c>
      <c r="C281" s="313" t="s">
        <v>355</v>
      </c>
      <c r="D281" s="33" t="s">
        <v>125</v>
      </c>
      <c r="E281" s="35">
        <v>1995</v>
      </c>
      <c r="F281" s="36">
        <v>20202</v>
      </c>
      <c r="G281" s="33" t="s">
        <v>186</v>
      </c>
    </row>
    <row r="282" spans="1:8" x14ac:dyDescent="0.25">
      <c r="A282" s="33" t="s">
        <v>42</v>
      </c>
      <c r="B282" s="33" t="s">
        <v>184</v>
      </c>
      <c r="C282" s="313" t="s">
        <v>356</v>
      </c>
      <c r="D282" s="33" t="s">
        <v>125</v>
      </c>
      <c r="E282" s="35">
        <v>1995</v>
      </c>
      <c r="F282" s="36">
        <v>23956</v>
      </c>
      <c r="G282" s="33" t="s">
        <v>186</v>
      </c>
    </row>
    <row r="283" spans="1:8" x14ac:dyDescent="0.25">
      <c r="A283" s="33" t="s">
        <v>42</v>
      </c>
      <c r="B283" s="33" t="s">
        <v>142</v>
      </c>
      <c r="C283" s="313" t="s">
        <v>143</v>
      </c>
      <c r="D283" s="33" t="s">
        <v>125</v>
      </c>
      <c r="E283" s="35">
        <v>1995</v>
      </c>
      <c r="F283" s="36">
        <v>19824</v>
      </c>
      <c r="G283" s="33" t="s">
        <v>141</v>
      </c>
    </row>
    <row r="284" spans="1:8" x14ac:dyDescent="0.25">
      <c r="A284" s="33" t="s">
        <v>42</v>
      </c>
      <c r="B284" s="33" t="s">
        <v>142</v>
      </c>
      <c r="C284" s="313" t="s">
        <v>144</v>
      </c>
      <c r="D284" s="33" t="s">
        <v>125</v>
      </c>
      <c r="E284" s="35">
        <v>1995</v>
      </c>
      <c r="F284" s="36">
        <v>22345</v>
      </c>
      <c r="G284" s="33" t="s">
        <v>141</v>
      </c>
    </row>
    <row r="285" spans="1:8" x14ac:dyDescent="0.25">
      <c r="A285" s="33" t="s">
        <v>42</v>
      </c>
      <c r="B285" s="33" t="s">
        <v>142</v>
      </c>
      <c r="C285" s="313" t="s">
        <v>357</v>
      </c>
      <c r="D285" s="33" t="s">
        <v>125</v>
      </c>
      <c r="E285" s="35">
        <v>1995</v>
      </c>
      <c r="F285" s="36">
        <v>18314</v>
      </c>
      <c r="G285" s="33" t="s">
        <v>141</v>
      </c>
    </row>
    <row r="286" spans="1:8" x14ac:dyDescent="0.25">
      <c r="A286" s="33" t="s">
        <v>42</v>
      </c>
      <c r="B286" s="33" t="s">
        <v>142</v>
      </c>
      <c r="C286" s="313" t="s">
        <v>145</v>
      </c>
      <c r="D286" s="33" t="s">
        <v>125</v>
      </c>
      <c r="E286" s="35">
        <v>1995</v>
      </c>
      <c r="F286" s="36">
        <v>23789</v>
      </c>
      <c r="G286" s="33" t="s">
        <v>141</v>
      </c>
    </row>
    <row r="287" spans="1:8" x14ac:dyDescent="0.25">
      <c r="A287" s="33" t="s">
        <v>42</v>
      </c>
      <c r="B287" s="33" t="s">
        <v>142</v>
      </c>
      <c r="C287" s="313" t="s">
        <v>145</v>
      </c>
      <c r="D287" s="33" t="s">
        <v>44</v>
      </c>
      <c r="E287" s="35">
        <v>1995</v>
      </c>
      <c r="F287" s="36">
        <v>23822</v>
      </c>
      <c r="G287" s="33" t="s">
        <v>141</v>
      </c>
    </row>
    <row r="288" spans="1:8" x14ac:dyDescent="0.25">
      <c r="A288" s="33" t="s">
        <v>42</v>
      </c>
      <c r="B288" s="33" t="s">
        <v>142</v>
      </c>
      <c r="C288" s="313" t="s">
        <v>209</v>
      </c>
      <c r="D288" s="33" t="s">
        <v>125</v>
      </c>
      <c r="E288" s="35">
        <v>1995</v>
      </c>
      <c r="F288" s="36">
        <v>19635</v>
      </c>
      <c r="G288" s="33" t="s">
        <v>141</v>
      </c>
    </row>
    <row r="289" spans="1:7" x14ac:dyDescent="0.25">
      <c r="A289" s="33" t="s">
        <v>42</v>
      </c>
      <c r="B289" s="33" t="s">
        <v>142</v>
      </c>
      <c r="C289" s="313" t="s">
        <v>209</v>
      </c>
      <c r="D289" s="33" t="s">
        <v>44</v>
      </c>
      <c r="E289" s="35">
        <v>1995</v>
      </c>
      <c r="F289" s="36">
        <v>23034</v>
      </c>
      <c r="G289" s="33" t="s">
        <v>141</v>
      </c>
    </row>
    <row r="290" spans="1:7" x14ac:dyDescent="0.25">
      <c r="A290" s="33" t="s">
        <v>42</v>
      </c>
      <c r="B290" s="33" t="s">
        <v>530</v>
      </c>
      <c r="C290" s="313">
        <v>1.5</v>
      </c>
      <c r="D290" s="33" t="s">
        <v>125</v>
      </c>
      <c r="E290" s="35">
        <v>1995</v>
      </c>
      <c r="F290" s="36">
        <v>14123</v>
      </c>
      <c r="G290" s="33" t="s">
        <v>186</v>
      </c>
    </row>
    <row r="291" spans="1:7" x14ac:dyDescent="0.25">
      <c r="A291" s="33" t="s">
        <v>42</v>
      </c>
      <c r="B291" s="33" t="s">
        <v>530</v>
      </c>
      <c r="C291" s="313">
        <v>1.5</v>
      </c>
      <c r="D291" s="33" t="s">
        <v>44</v>
      </c>
      <c r="E291" s="35">
        <v>1995</v>
      </c>
      <c r="F291" s="36">
        <v>16448</v>
      </c>
      <c r="G291" s="33" t="s">
        <v>186</v>
      </c>
    </row>
    <row r="292" spans="1:7" x14ac:dyDescent="0.25">
      <c r="A292" s="33" t="s">
        <v>42</v>
      </c>
      <c r="B292" s="33" t="s">
        <v>216</v>
      </c>
      <c r="C292" s="313">
        <v>1.3</v>
      </c>
      <c r="D292" s="33" t="s">
        <v>125</v>
      </c>
      <c r="E292" s="35">
        <v>1995</v>
      </c>
      <c r="F292" s="36">
        <v>9957</v>
      </c>
      <c r="G292" s="33" t="s">
        <v>186</v>
      </c>
    </row>
    <row r="293" spans="1:7" x14ac:dyDescent="0.25">
      <c r="A293" s="33" t="s">
        <v>42</v>
      </c>
      <c r="B293" s="33" t="s">
        <v>216</v>
      </c>
      <c r="C293" s="313">
        <v>1.5</v>
      </c>
      <c r="D293" s="33" t="s">
        <v>44</v>
      </c>
      <c r="E293" s="35">
        <v>1995</v>
      </c>
      <c r="F293" s="36">
        <v>13145</v>
      </c>
      <c r="G293" s="33" t="s">
        <v>186</v>
      </c>
    </row>
    <row r="294" spans="1:7" x14ac:dyDescent="0.25">
      <c r="A294" s="33" t="s">
        <v>42</v>
      </c>
      <c r="B294" s="33" t="s">
        <v>216</v>
      </c>
      <c r="C294" s="313" t="s">
        <v>217</v>
      </c>
      <c r="D294" s="33" t="s">
        <v>125</v>
      </c>
      <c r="E294" s="35">
        <v>1995</v>
      </c>
      <c r="F294" s="36">
        <v>11917</v>
      </c>
      <c r="G294" s="33" t="s">
        <v>186</v>
      </c>
    </row>
    <row r="295" spans="1:7" x14ac:dyDescent="0.25">
      <c r="A295" s="33" t="s">
        <v>42</v>
      </c>
      <c r="B295" s="33" t="s">
        <v>218</v>
      </c>
      <c r="C295" s="313">
        <v>1.3</v>
      </c>
      <c r="D295" s="33" t="s">
        <v>125</v>
      </c>
      <c r="E295" s="35">
        <v>1995</v>
      </c>
      <c r="F295" s="36">
        <v>13124</v>
      </c>
      <c r="G295" s="33" t="s">
        <v>186</v>
      </c>
    </row>
    <row r="296" spans="1:7" x14ac:dyDescent="0.25">
      <c r="A296" s="33" t="s">
        <v>42</v>
      </c>
      <c r="B296" s="33" t="s">
        <v>219</v>
      </c>
      <c r="C296" s="313" t="s">
        <v>220</v>
      </c>
      <c r="D296" s="33" t="s">
        <v>125</v>
      </c>
      <c r="E296" s="35">
        <v>1995</v>
      </c>
      <c r="F296" s="36">
        <v>10696</v>
      </c>
      <c r="G296" s="33" t="s">
        <v>126</v>
      </c>
    </row>
    <row r="297" spans="1:7" x14ac:dyDescent="0.25">
      <c r="A297" s="33" t="s">
        <v>42</v>
      </c>
      <c r="B297" s="33" t="s">
        <v>219</v>
      </c>
      <c r="C297" s="313" t="s">
        <v>531</v>
      </c>
      <c r="D297" s="33" t="s">
        <v>125</v>
      </c>
      <c r="E297" s="35">
        <v>1995</v>
      </c>
      <c r="F297" s="36">
        <v>11684</v>
      </c>
      <c r="G297" s="33" t="s">
        <v>126</v>
      </c>
    </row>
    <row r="298" spans="1:7" x14ac:dyDescent="0.25">
      <c r="A298" s="33" t="s">
        <v>42</v>
      </c>
      <c r="B298" s="33" t="s">
        <v>219</v>
      </c>
      <c r="C298" s="313" t="s">
        <v>531</v>
      </c>
      <c r="D298" s="33" t="s">
        <v>44</v>
      </c>
      <c r="E298" s="35">
        <v>1995</v>
      </c>
      <c r="F298" s="36">
        <v>13616</v>
      </c>
      <c r="G298" s="33" t="s">
        <v>126</v>
      </c>
    </row>
    <row r="299" spans="1:7" x14ac:dyDescent="0.25">
      <c r="A299" s="33" t="s">
        <v>42</v>
      </c>
      <c r="B299" s="33" t="s">
        <v>219</v>
      </c>
      <c r="C299" s="313" t="s">
        <v>532</v>
      </c>
      <c r="D299" s="33" t="s">
        <v>125</v>
      </c>
      <c r="E299" s="35">
        <v>1995</v>
      </c>
      <c r="F299" s="36">
        <v>14982</v>
      </c>
      <c r="G299" s="33" t="s">
        <v>126</v>
      </c>
    </row>
    <row r="300" spans="1:7" x14ac:dyDescent="0.25">
      <c r="A300" s="33" t="s">
        <v>42</v>
      </c>
      <c r="B300" s="33" t="s">
        <v>219</v>
      </c>
      <c r="C300" s="313" t="s">
        <v>532</v>
      </c>
      <c r="D300" s="33" t="s">
        <v>44</v>
      </c>
      <c r="E300" s="35">
        <v>1995</v>
      </c>
      <c r="F300" s="36">
        <v>17012</v>
      </c>
      <c r="G300" s="33" t="s">
        <v>126</v>
      </c>
    </row>
    <row r="301" spans="1:7" x14ac:dyDescent="0.25">
      <c r="A301" s="33" t="s">
        <v>42</v>
      </c>
      <c r="B301" s="33" t="s">
        <v>219</v>
      </c>
      <c r="C301" s="313" t="s">
        <v>533</v>
      </c>
      <c r="D301" s="33" t="s">
        <v>125</v>
      </c>
      <c r="E301" s="35">
        <v>1995</v>
      </c>
      <c r="F301" s="36">
        <v>13928</v>
      </c>
      <c r="G301" s="33" t="s">
        <v>126</v>
      </c>
    </row>
    <row r="302" spans="1:7" x14ac:dyDescent="0.25">
      <c r="A302" s="33" t="s">
        <v>42</v>
      </c>
      <c r="B302" s="33" t="s">
        <v>153</v>
      </c>
      <c r="C302" s="313">
        <v>2</v>
      </c>
      <c r="D302" s="33" t="s">
        <v>120</v>
      </c>
      <c r="E302" s="35">
        <v>1995</v>
      </c>
      <c r="F302" s="36">
        <v>24561</v>
      </c>
      <c r="G302" s="33" t="s">
        <v>141</v>
      </c>
    </row>
    <row r="303" spans="1:7" x14ac:dyDescent="0.25">
      <c r="A303" s="33" t="s">
        <v>42</v>
      </c>
      <c r="B303" s="33" t="s">
        <v>153</v>
      </c>
      <c r="C303" s="313">
        <v>2</v>
      </c>
      <c r="D303" s="33" t="s">
        <v>120</v>
      </c>
      <c r="E303" s="35">
        <v>1995</v>
      </c>
      <c r="F303" s="36">
        <v>31980</v>
      </c>
      <c r="G303" s="33" t="s">
        <v>141</v>
      </c>
    </row>
    <row r="304" spans="1:7" x14ac:dyDescent="0.25">
      <c r="A304" s="33" t="s">
        <v>42</v>
      </c>
      <c r="B304" s="33" t="s">
        <v>153</v>
      </c>
      <c r="C304" s="313">
        <v>2.5</v>
      </c>
      <c r="D304" s="33" t="s">
        <v>120</v>
      </c>
      <c r="E304" s="35">
        <v>1995</v>
      </c>
      <c r="F304" s="36">
        <v>35690</v>
      </c>
      <c r="G304" s="33" t="s">
        <v>141</v>
      </c>
    </row>
    <row r="305" spans="1:7" x14ac:dyDescent="0.25">
      <c r="A305" s="33" t="s">
        <v>42</v>
      </c>
      <c r="B305" s="33" t="s">
        <v>153</v>
      </c>
      <c r="C305" s="313">
        <v>2.5</v>
      </c>
      <c r="D305" s="33" t="s">
        <v>44</v>
      </c>
      <c r="E305" s="35">
        <v>1995</v>
      </c>
      <c r="F305" s="36">
        <v>36121</v>
      </c>
      <c r="G305" s="33" t="s">
        <v>141</v>
      </c>
    </row>
    <row r="306" spans="1:7" x14ac:dyDescent="0.25">
      <c r="A306" s="33" t="s">
        <v>42</v>
      </c>
      <c r="B306" s="33" t="s">
        <v>153</v>
      </c>
      <c r="C306" s="313">
        <v>3</v>
      </c>
      <c r="D306" s="33" t="s">
        <v>120</v>
      </c>
      <c r="E306" s="35">
        <v>1995</v>
      </c>
      <c r="F306" s="36">
        <v>36314</v>
      </c>
      <c r="G306" s="33" t="s">
        <v>141</v>
      </c>
    </row>
    <row r="307" spans="1:7" x14ac:dyDescent="0.25">
      <c r="A307" s="33" t="s">
        <v>42</v>
      </c>
      <c r="B307" s="33" t="s">
        <v>153</v>
      </c>
      <c r="C307" s="313" t="s">
        <v>358</v>
      </c>
      <c r="D307" s="33" t="s">
        <v>120</v>
      </c>
      <c r="E307" s="35">
        <v>1995</v>
      </c>
      <c r="F307" s="36">
        <v>21987</v>
      </c>
      <c r="G307" s="33" t="s">
        <v>141</v>
      </c>
    </row>
    <row r="308" spans="1:7" x14ac:dyDescent="0.25">
      <c r="A308" s="33" t="s">
        <v>42</v>
      </c>
      <c r="B308" s="33" t="s">
        <v>153</v>
      </c>
      <c r="C308" s="313" t="s">
        <v>158</v>
      </c>
      <c r="D308" s="33" t="s">
        <v>120</v>
      </c>
      <c r="E308" s="35">
        <v>1995</v>
      </c>
      <c r="F308" s="36">
        <v>22890</v>
      </c>
      <c r="G308" s="33" t="s">
        <v>141</v>
      </c>
    </row>
    <row r="309" spans="1:7" x14ac:dyDescent="0.25">
      <c r="A309" s="33" t="s">
        <v>42</v>
      </c>
      <c r="B309" s="33" t="s">
        <v>613</v>
      </c>
      <c r="C309" s="313">
        <v>2</v>
      </c>
      <c r="D309" s="33" t="s">
        <v>120</v>
      </c>
      <c r="E309" s="35">
        <v>1995</v>
      </c>
      <c r="F309" s="36">
        <v>19213</v>
      </c>
      <c r="G309" s="33" t="s">
        <v>141</v>
      </c>
    </row>
    <row r="310" spans="1:7" x14ac:dyDescent="0.25">
      <c r="A310" s="33" t="s">
        <v>42</v>
      </c>
      <c r="B310" s="33" t="s">
        <v>613</v>
      </c>
      <c r="C310" s="313">
        <v>3</v>
      </c>
      <c r="D310" s="33" t="s">
        <v>120</v>
      </c>
      <c r="E310" s="35">
        <v>1995</v>
      </c>
      <c r="F310" s="36">
        <v>40981</v>
      </c>
      <c r="G310" s="33" t="s">
        <v>141</v>
      </c>
    </row>
    <row r="311" spans="1:7" x14ac:dyDescent="0.25">
      <c r="A311" s="33" t="s">
        <v>42</v>
      </c>
      <c r="B311" s="33" t="s">
        <v>613</v>
      </c>
      <c r="C311" s="313" t="s">
        <v>158</v>
      </c>
      <c r="D311" s="33" t="s">
        <v>120</v>
      </c>
      <c r="E311" s="35">
        <v>1995</v>
      </c>
      <c r="F311" s="36">
        <v>37316</v>
      </c>
      <c r="G311" s="33" t="s">
        <v>141</v>
      </c>
    </row>
    <row r="312" spans="1:7" x14ac:dyDescent="0.25">
      <c r="A312" s="33" t="s">
        <v>42</v>
      </c>
      <c r="B312" s="33" t="s">
        <v>146</v>
      </c>
      <c r="C312" s="313">
        <v>2</v>
      </c>
      <c r="D312" s="33" t="s">
        <v>120</v>
      </c>
      <c r="E312" s="35">
        <v>1995</v>
      </c>
      <c r="F312" s="36">
        <v>30123</v>
      </c>
      <c r="G312" s="33" t="s">
        <v>147</v>
      </c>
    </row>
    <row r="313" spans="1:7" x14ac:dyDescent="0.25">
      <c r="A313" s="33" t="s">
        <v>42</v>
      </c>
      <c r="B313" s="33" t="s">
        <v>534</v>
      </c>
      <c r="C313" s="313">
        <v>1.8</v>
      </c>
      <c r="D313" s="33" t="s">
        <v>125</v>
      </c>
      <c r="E313" s="35">
        <v>1995</v>
      </c>
      <c r="F313" s="36">
        <v>18103</v>
      </c>
      <c r="G313" s="33" t="s">
        <v>147</v>
      </c>
    </row>
    <row r="314" spans="1:7" x14ac:dyDescent="0.25">
      <c r="A314" s="33" t="s">
        <v>42</v>
      </c>
      <c r="B314" s="33" t="s">
        <v>534</v>
      </c>
      <c r="C314" s="313">
        <v>2</v>
      </c>
      <c r="D314" s="33" t="s">
        <v>125</v>
      </c>
      <c r="E314" s="35">
        <v>1995</v>
      </c>
      <c r="F314" s="36">
        <v>19547</v>
      </c>
      <c r="G314" s="33" t="s">
        <v>147</v>
      </c>
    </row>
    <row r="315" spans="1:7" x14ac:dyDescent="0.25">
      <c r="A315" s="33" t="s">
        <v>42</v>
      </c>
      <c r="B315" s="33" t="s">
        <v>359</v>
      </c>
      <c r="C315" s="313" t="s">
        <v>360</v>
      </c>
      <c r="D315" s="33" t="s">
        <v>156</v>
      </c>
      <c r="E315" s="123">
        <v>1995</v>
      </c>
      <c r="F315" s="36">
        <v>26434</v>
      </c>
      <c r="G315" s="33" t="s">
        <v>135</v>
      </c>
    </row>
    <row r="316" spans="1:7" x14ac:dyDescent="0.25">
      <c r="A316" s="33" t="s">
        <v>42</v>
      </c>
      <c r="B316" s="33" t="s">
        <v>359</v>
      </c>
      <c r="C316" s="313" t="s">
        <v>361</v>
      </c>
      <c r="D316" s="33" t="s">
        <v>44</v>
      </c>
      <c r="E316" s="35">
        <v>1995</v>
      </c>
      <c r="F316" s="36">
        <v>33200</v>
      </c>
      <c r="G316" s="33" t="s">
        <v>135</v>
      </c>
    </row>
    <row r="317" spans="1:7" x14ac:dyDescent="0.25">
      <c r="A317" s="33" t="s">
        <v>42</v>
      </c>
      <c r="B317" s="33" t="s">
        <v>614</v>
      </c>
      <c r="C317" s="313" t="s">
        <v>615</v>
      </c>
      <c r="D317" s="33" t="s">
        <v>120</v>
      </c>
      <c r="E317" s="123">
        <v>1995</v>
      </c>
      <c r="F317" s="36">
        <v>29820</v>
      </c>
      <c r="G317" s="33" t="s">
        <v>135</v>
      </c>
    </row>
    <row r="318" spans="1:7" x14ac:dyDescent="0.25">
      <c r="A318" s="33" t="s">
        <v>42</v>
      </c>
      <c r="B318" s="33" t="s">
        <v>614</v>
      </c>
      <c r="C318" s="313" t="s">
        <v>616</v>
      </c>
      <c r="D318" s="33" t="s">
        <v>120</v>
      </c>
      <c r="E318" s="35">
        <v>1995</v>
      </c>
      <c r="F318" s="36">
        <v>31541</v>
      </c>
      <c r="G318" s="33" t="s">
        <v>135</v>
      </c>
    </row>
    <row r="319" spans="1:7" x14ac:dyDescent="0.25">
      <c r="A319" s="33" t="s">
        <v>42</v>
      </c>
      <c r="B319" s="33" t="s">
        <v>614</v>
      </c>
      <c r="C319" s="313" t="s">
        <v>616</v>
      </c>
      <c r="D319" s="33" t="s">
        <v>44</v>
      </c>
      <c r="E319" s="123">
        <v>1995</v>
      </c>
      <c r="F319" s="36">
        <v>34584</v>
      </c>
      <c r="G319" s="33" t="s">
        <v>135</v>
      </c>
    </row>
    <row r="320" spans="1:7" x14ac:dyDescent="0.25">
      <c r="A320" s="33" t="s">
        <v>42</v>
      </c>
      <c r="B320" s="38" t="s">
        <v>188</v>
      </c>
      <c r="C320" s="313">
        <v>2.4</v>
      </c>
      <c r="D320" s="35" t="s">
        <v>120</v>
      </c>
      <c r="E320" s="35">
        <v>1995</v>
      </c>
      <c r="F320" s="76">
        <v>13560</v>
      </c>
      <c r="G320" s="33" t="s">
        <v>189</v>
      </c>
    </row>
    <row r="321" spans="1:11" x14ac:dyDescent="0.25">
      <c r="A321" s="33" t="s">
        <v>42</v>
      </c>
      <c r="B321" s="33" t="s">
        <v>155</v>
      </c>
      <c r="C321" s="313">
        <v>2</v>
      </c>
      <c r="D321" s="33" t="s">
        <v>156</v>
      </c>
      <c r="E321" s="123">
        <v>1995</v>
      </c>
      <c r="F321" s="36">
        <v>28900</v>
      </c>
      <c r="G321" s="33" t="s">
        <v>141</v>
      </c>
    </row>
    <row r="322" spans="1:11" x14ac:dyDescent="0.25">
      <c r="A322" s="33" t="s">
        <v>42</v>
      </c>
      <c r="B322" s="33" t="s">
        <v>155</v>
      </c>
      <c r="C322" s="313">
        <v>2</v>
      </c>
      <c r="D322" s="33" t="s">
        <v>44</v>
      </c>
      <c r="E322" s="35">
        <v>1995</v>
      </c>
      <c r="F322" s="36">
        <v>31220</v>
      </c>
      <c r="G322" s="33" t="s">
        <v>141</v>
      </c>
    </row>
    <row r="323" spans="1:11" x14ac:dyDescent="0.25">
      <c r="A323" s="33" t="s">
        <v>42</v>
      </c>
      <c r="B323" s="33" t="s">
        <v>155</v>
      </c>
      <c r="C323" s="313" t="s">
        <v>361</v>
      </c>
      <c r="D323" s="33" t="s">
        <v>156</v>
      </c>
      <c r="E323" s="123">
        <v>1995</v>
      </c>
      <c r="F323" s="36">
        <v>16071</v>
      </c>
      <c r="G323" s="33" t="s">
        <v>141</v>
      </c>
    </row>
    <row r="324" spans="1:11" x14ac:dyDescent="0.25">
      <c r="A324" s="33" t="s">
        <v>42</v>
      </c>
      <c r="B324" s="33" t="s">
        <v>155</v>
      </c>
      <c r="C324" s="313" t="s">
        <v>361</v>
      </c>
      <c r="D324" s="33" t="s">
        <v>44</v>
      </c>
      <c r="E324" s="35">
        <v>1995</v>
      </c>
      <c r="F324" s="36">
        <v>18501</v>
      </c>
      <c r="G324" s="33" t="s">
        <v>141</v>
      </c>
    </row>
    <row r="325" spans="1:11" x14ac:dyDescent="0.25">
      <c r="A325" s="40" t="s">
        <v>42</v>
      </c>
      <c r="B325" s="40" t="s">
        <v>157</v>
      </c>
      <c r="C325" s="439">
        <v>1.8</v>
      </c>
      <c r="D325" s="40" t="s">
        <v>120</v>
      </c>
      <c r="E325" s="44">
        <v>1995</v>
      </c>
      <c r="F325" s="130">
        <v>23560</v>
      </c>
      <c r="G325" s="40" t="s">
        <v>141</v>
      </c>
    </row>
    <row r="326" spans="1:11" x14ac:dyDescent="0.25">
      <c r="A326" s="33" t="s">
        <v>42</v>
      </c>
      <c r="B326" s="33" t="s">
        <v>157</v>
      </c>
      <c r="C326" s="313">
        <v>2</v>
      </c>
      <c r="D326" s="33" t="s">
        <v>120</v>
      </c>
      <c r="E326" s="35">
        <v>1995</v>
      </c>
      <c r="F326" s="36">
        <v>24590</v>
      </c>
      <c r="G326" s="33" t="s">
        <v>141</v>
      </c>
    </row>
    <row r="327" spans="1:11" x14ac:dyDescent="0.25">
      <c r="A327" s="33" t="s">
        <v>42</v>
      </c>
      <c r="B327" s="33" t="s">
        <v>157</v>
      </c>
      <c r="C327" s="171" t="s">
        <v>158</v>
      </c>
      <c r="D327" s="33" t="s">
        <v>120</v>
      </c>
      <c r="E327" s="35">
        <v>1995</v>
      </c>
      <c r="F327" s="36">
        <v>29980</v>
      </c>
      <c r="G327" s="33" t="s">
        <v>141</v>
      </c>
    </row>
    <row r="328" spans="1:11" s="250" customFormat="1" x14ac:dyDescent="0.25">
      <c r="A328" s="54" t="s">
        <v>42</v>
      </c>
      <c r="B328" s="54" t="s">
        <v>4548</v>
      </c>
      <c r="C328" s="252">
        <v>1.8</v>
      </c>
      <c r="D328" s="54" t="s">
        <v>43</v>
      </c>
      <c r="E328" s="54">
        <v>1995</v>
      </c>
      <c r="F328" s="74">
        <v>14248</v>
      </c>
      <c r="G328" s="54" t="s">
        <v>4544</v>
      </c>
      <c r="I328" s="251"/>
      <c r="K328" s="251"/>
    </row>
    <row r="329" spans="1:11" s="250" customFormat="1" x14ac:dyDescent="0.25">
      <c r="A329" s="54" t="s">
        <v>42</v>
      </c>
      <c r="B329" s="54" t="s">
        <v>4548</v>
      </c>
      <c r="C329" s="252">
        <v>1.8</v>
      </c>
      <c r="D329" s="54" t="s">
        <v>44</v>
      </c>
      <c r="E329" s="54">
        <v>1995</v>
      </c>
      <c r="F329" s="74">
        <v>15043</v>
      </c>
      <c r="G329" s="54" t="s">
        <v>4544</v>
      </c>
      <c r="I329" s="251"/>
      <c r="K329" s="251"/>
    </row>
    <row r="330" spans="1:11" s="250" customFormat="1" x14ac:dyDescent="0.25">
      <c r="A330" s="54" t="s">
        <v>42</v>
      </c>
      <c r="B330" s="54" t="s">
        <v>4548</v>
      </c>
      <c r="C330" s="252">
        <v>1.8</v>
      </c>
      <c r="D330" s="54" t="s">
        <v>125</v>
      </c>
      <c r="E330" s="54">
        <v>1995</v>
      </c>
      <c r="F330" s="74">
        <v>13237</v>
      </c>
      <c r="G330" s="54" t="s">
        <v>4549</v>
      </c>
      <c r="I330" s="251"/>
      <c r="K330" s="251"/>
    </row>
    <row r="331" spans="1:11" s="250" customFormat="1" x14ac:dyDescent="0.25">
      <c r="A331" s="54" t="s">
        <v>42</v>
      </c>
      <c r="B331" s="54" t="s">
        <v>4548</v>
      </c>
      <c r="C331" s="252">
        <v>2</v>
      </c>
      <c r="D331" s="54" t="s">
        <v>43</v>
      </c>
      <c r="E331" s="54">
        <v>1995</v>
      </c>
      <c r="F331" s="74">
        <v>15508</v>
      </c>
      <c r="G331" s="54" t="s">
        <v>4544</v>
      </c>
    </row>
    <row r="332" spans="1:11" s="250" customFormat="1" x14ac:dyDescent="0.25">
      <c r="A332" s="54" t="s">
        <v>42</v>
      </c>
      <c r="B332" s="54" t="s">
        <v>4548</v>
      </c>
      <c r="C332" s="252">
        <v>2</v>
      </c>
      <c r="D332" s="54" t="s">
        <v>44</v>
      </c>
      <c r="E332" s="54">
        <v>1995</v>
      </c>
      <c r="F332" s="74">
        <v>16231</v>
      </c>
      <c r="G332" s="54" t="s">
        <v>4547</v>
      </c>
      <c r="I332" s="251"/>
    </row>
    <row r="333" spans="1:11" s="250" customFormat="1" x14ac:dyDescent="0.25">
      <c r="A333" s="54" t="s">
        <v>42</v>
      </c>
      <c r="B333" s="54" t="s">
        <v>4548</v>
      </c>
      <c r="C333" s="252">
        <v>2</v>
      </c>
      <c r="D333" s="54" t="s">
        <v>110</v>
      </c>
      <c r="E333" s="54">
        <v>1995</v>
      </c>
      <c r="F333" s="74">
        <v>14831</v>
      </c>
      <c r="G333" s="54" t="s">
        <v>4546</v>
      </c>
      <c r="I333" s="251"/>
    </row>
    <row r="334" spans="1:11" s="435" customFormat="1" x14ac:dyDescent="0.25">
      <c r="A334" s="54" t="s">
        <v>42</v>
      </c>
      <c r="B334" s="54" t="s">
        <v>4548</v>
      </c>
      <c r="C334" s="252">
        <v>2</v>
      </c>
      <c r="D334" s="54" t="s">
        <v>426</v>
      </c>
      <c r="E334" s="54">
        <v>1995</v>
      </c>
      <c r="F334" s="74">
        <v>16231</v>
      </c>
      <c r="G334" s="54" t="s">
        <v>4550</v>
      </c>
    </row>
    <row r="335" spans="1:11" s="250" customFormat="1" x14ac:dyDescent="0.25">
      <c r="A335" s="54" t="s">
        <v>42</v>
      </c>
      <c r="B335" s="54" t="s">
        <v>4548</v>
      </c>
      <c r="C335" s="252">
        <v>2.2000000000000002</v>
      </c>
      <c r="D335" s="54" t="s">
        <v>110</v>
      </c>
      <c r="E335" s="54">
        <v>1995</v>
      </c>
      <c r="F335" s="74">
        <v>16069</v>
      </c>
      <c r="G335" s="54" t="s">
        <v>4544</v>
      </c>
      <c r="H335" s="251"/>
    </row>
    <row r="336" spans="1:11" s="250" customFormat="1" x14ac:dyDescent="0.25">
      <c r="A336" s="54" t="s">
        <v>42</v>
      </c>
      <c r="B336" s="54" t="s">
        <v>4548</v>
      </c>
      <c r="C336" s="252">
        <v>2.2000000000000002</v>
      </c>
      <c r="D336" s="54" t="s">
        <v>426</v>
      </c>
      <c r="E336" s="54">
        <v>1995</v>
      </c>
      <c r="F336" s="74">
        <v>16925</v>
      </c>
      <c r="G336" s="54" t="s">
        <v>4544</v>
      </c>
      <c r="H336" s="251"/>
    </row>
    <row r="337" spans="1:7" x14ac:dyDescent="0.25">
      <c r="A337" s="33" t="s">
        <v>42</v>
      </c>
      <c r="B337" s="33" t="s">
        <v>287</v>
      </c>
      <c r="C337" s="313">
        <v>1.3</v>
      </c>
      <c r="D337" s="33" t="s">
        <v>125</v>
      </c>
      <c r="E337" s="35">
        <v>1995</v>
      </c>
      <c r="F337" s="36">
        <v>10784</v>
      </c>
      <c r="G337" s="33" t="s">
        <v>141</v>
      </c>
    </row>
    <row r="338" spans="1:7" x14ac:dyDescent="0.25">
      <c r="A338" s="33" t="s">
        <v>42</v>
      </c>
      <c r="B338" s="33" t="s">
        <v>287</v>
      </c>
      <c r="C338" s="313">
        <v>1.5</v>
      </c>
      <c r="D338" s="33" t="s">
        <v>125</v>
      </c>
      <c r="E338" s="35">
        <v>1995</v>
      </c>
      <c r="F338" s="36">
        <v>11772</v>
      </c>
      <c r="G338" s="33" t="s">
        <v>141</v>
      </c>
    </row>
    <row r="339" spans="1:7" x14ac:dyDescent="0.25">
      <c r="A339" s="33" t="s">
        <v>42</v>
      </c>
      <c r="B339" s="33" t="s">
        <v>287</v>
      </c>
      <c r="C339" s="313">
        <v>1.5</v>
      </c>
      <c r="D339" s="33" t="s">
        <v>44</v>
      </c>
      <c r="E339" s="35">
        <v>1995</v>
      </c>
      <c r="F339" s="36">
        <v>14360</v>
      </c>
      <c r="G339" s="33" t="s">
        <v>141</v>
      </c>
    </row>
    <row r="340" spans="1:7" x14ac:dyDescent="0.25">
      <c r="A340" s="33" t="s">
        <v>42</v>
      </c>
      <c r="B340" s="33" t="s">
        <v>287</v>
      </c>
      <c r="C340" s="313">
        <v>1.6</v>
      </c>
      <c r="D340" s="33" t="s">
        <v>125</v>
      </c>
      <c r="E340" s="35">
        <v>1995</v>
      </c>
      <c r="F340" s="36">
        <v>15648</v>
      </c>
      <c r="G340" s="33" t="s">
        <v>141</v>
      </c>
    </row>
    <row r="341" spans="1:7" x14ac:dyDescent="0.25">
      <c r="A341" s="33" t="s">
        <v>42</v>
      </c>
      <c r="B341" s="33" t="s">
        <v>287</v>
      </c>
      <c r="C341" s="313">
        <v>1.6</v>
      </c>
      <c r="D341" s="33" t="s">
        <v>44</v>
      </c>
      <c r="E341" s="35">
        <v>1995</v>
      </c>
      <c r="F341" s="36">
        <v>18181</v>
      </c>
      <c r="G341" s="33" t="s">
        <v>141</v>
      </c>
    </row>
    <row r="342" spans="1:7" x14ac:dyDescent="0.25">
      <c r="A342" s="33" t="s">
        <v>42</v>
      </c>
      <c r="B342" s="33" t="s">
        <v>287</v>
      </c>
      <c r="C342" s="313" t="s">
        <v>281</v>
      </c>
      <c r="D342" s="33" t="s">
        <v>125</v>
      </c>
      <c r="E342" s="35">
        <v>1995</v>
      </c>
      <c r="F342" s="36">
        <v>12872</v>
      </c>
      <c r="G342" s="33" t="s">
        <v>141</v>
      </c>
    </row>
    <row r="343" spans="1:7" x14ac:dyDescent="0.25">
      <c r="A343" s="33" t="s">
        <v>42</v>
      </c>
      <c r="B343" s="33" t="s">
        <v>287</v>
      </c>
      <c r="C343" s="313" t="s">
        <v>281</v>
      </c>
      <c r="D343" s="33" t="s">
        <v>44</v>
      </c>
      <c r="E343" s="35">
        <v>1995</v>
      </c>
      <c r="F343" s="36">
        <v>15659</v>
      </c>
      <c r="G343" s="33" t="s">
        <v>141</v>
      </c>
    </row>
    <row r="344" spans="1:7" x14ac:dyDescent="0.25">
      <c r="A344" s="33" t="s">
        <v>42</v>
      </c>
      <c r="B344" s="33" t="s">
        <v>287</v>
      </c>
      <c r="C344" s="313" t="s">
        <v>288</v>
      </c>
      <c r="D344" s="33" t="s">
        <v>125</v>
      </c>
      <c r="E344" s="35">
        <v>1995</v>
      </c>
      <c r="F344" s="36">
        <v>14340</v>
      </c>
      <c r="G344" s="33" t="s">
        <v>141</v>
      </c>
    </row>
    <row r="345" spans="1:7" x14ac:dyDescent="0.25">
      <c r="A345" s="33" t="s">
        <v>42</v>
      </c>
      <c r="B345" s="33" t="s">
        <v>287</v>
      </c>
      <c r="C345" s="313" t="s">
        <v>288</v>
      </c>
      <c r="D345" s="33" t="s">
        <v>44</v>
      </c>
      <c r="E345" s="35">
        <v>1995</v>
      </c>
      <c r="F345" s="36">
        <v>19123</v>
      </c>
      <c r="G345" s="33" t="s">
        <v>141</v>
      </c>
    </row>
    <row r="346" spans="1:7" x14ac:dyDescent="0.25">
      <c r="A346" s="172" t="s">
        <v>42</v>
      </c>
      <c r="B346" s="172" t="s">
        <v>224</v>
      </c>
      <c r="C346" s="313">
        <v>1.3</v>
      </c>
      <c r="D346" s="172" t="s">
        <v>125</v>
      </c>
      <c r="E346" s="173">
        <v>1995</v>
      </c>
      <c r="F346" s="239">
        <v>8755</v>
      </c>
      <c r="G346" s="172" t="s">
        <v>173</v>
      </c>
    </row>
    <row r="347" spans="1:7" x14ac:dyDescent="0.25">
      <c r="A347" s="172" t="s">
        <v>42</v>
      </c>
      <c r="B347" s="172" t="s">
        <v>224</v>
      </c>
      <c r="C347" s="313">
        <v>1.3</v>
      </c>
      <c r="D347" s="172" t="s">
        <v>125</v>
      </c>
      <c r="E347" s="173">
        <v>1995</v>
      </c>
      <c r="F347" s="239">
        <v>9111</v>
      </c>
      <c r="G347" s="172" t="s">
        <v>186</v>
      </c>
    </row>
    <row r="348" spans="1:7" x14ac:dyDescent="0.25">
      <c r="A348" s="172" t="s">
        <v>42</v>
      </c>
      <c r="B348" s="172" t="s">
        <v>224</v>
      </c>
      <c r="C348" s="313">
        <v>1.5</v>
      </c>
      <c r="D348" s="172" t="s">
        <v>125</v>
      </c>
      <c r="E348" s="173">
        <v>1995</v>
      </c>
      <c r="F348" s="239">
        <v>8943</v>
      </c>
      <c r="G348" s="172" t="s">
        <v>173</v>
      </c>
    </row>
    <row r="349" spans="1:7" x14ac:dyDescent="0.25">
      <c r="A349" s="172" t="s">
        <v>42</v>
      </c>
      <c r="B349" s="172" t="s">
        <v>224</v>
      </c>
      <c r="C349" s="313">
        <v>1.5</v>
      </c>
      <c r="D349" s="172" t="s">
        <v>125</v>
      </c>
      <c r="E349" s="173">
        <v>1995</v>
      </c>
      <c r="F349" s="239">
        <v>9289</v>
      </c>
      <c r="G349" s="172" t="s">
        <v>186</v>
      </c>
    </row>
    <row r="350" spans="1:7" x14ac:dyDescent="0.25">
      <c r="A350" s="33" t="s">
        <v>42</v>
      </c>
      <c r="B350" s="33" t="s">
        <v>225</v>
      </c>
      <c r="C350" s="313">
        <v>1.3</v>
      </c>
      <c r="D350" s="33" t="s">
        <v>125</v>
      </c>
      <c r="E350" s="35">
        <v>1995</v>
      </c>
      <c r="F350" s="36">
        <v>9485</v>
      </c>
      <c r="G350" s="33" t="s">
        <v>186</v>
      </c>
    </row>
    <row r="351" spans="1:7" x14ac:dyDescent="0.25">
      <c r="A351" s="33" t="s">
        <v>42</v>
      </c>
      <c r="B351" s="33" t="s">
        <v>225</v>
      </c>
      <c r="C351" s="313">
        <v>1.3</v>
      </c>
      <c r="D351" s="33" t="s">
        <v>44</v>
      </c>
      <c r="E351" s="35">
        <v>1995</v>
      </c>
      <c r="F351" s="36">
        <v>12916</v>
      </c>
      <c r="G351" s="33" t="s">
        <v>186</v>
      </c>
    </row>
    <row r="352" spans="1:7" x14ac:dyDescent="0.25">
      <c r="A352" s="33" t="s">
        <v>42</v>
      </c>
      <c r="B352" s="33" t="s">
        <v>225</v>
      </c>
      <c r="C352" s="313">
        <v>1.5</v>
      </c>
      <c r="D352" s="33" t="s">
        <v>125</v>
      </c>
      <c r="E352" s="35">
        <v>1995</v>
      </c>
      <c r="F352" s="36">
        <v>14083</v>
      </c>
      <c r="G352" s="33" t="s">
        <v>186</v>
      </c>
    </row>
    <row r="353" spans="1:7" x14ac:dyDescent="0.25">
      <c r="A353" s="33" t="s">
        <v>42</v>
      </c>
      <c r="B353" s="33" t="s">
        <v>225</v>
      </c>
      <c r="C353" s="313">
        <v>1.5</v>
      </c>
      <c r="D353" s="33" t="s">
        <v>44</v>
      </c>
      <c r="E353" s="35">
        <v>1995</v>
      </c>
      <c r="F353" s="36">
        <v>16248</v>
      </c>
      <c r="G353" s="33" t="s">
        <v>186</v>
      </c>
    </row>
    <row r="354" spans="1:7" x14ac:dyDescent="0.25">
      <c r="A354" s="33" t="s">
        <v>42</v>
      </c>
      <c r="B354" s="33" t="s">
        <v>226</v>
      </c>
      <c r="C354" s="313">
        <v>1.3</v>
      </c>
      <c r="D354" s="33" t="s">
        <v>125</v>
      </c>
      <c r="E354" s="35">
        <v>1995</v>
      </c>
      <c r="F354" s="36">
        <v>11668</v>
      </c>
      <c r="G354" s="33" t="s">
        <v>141</v>
      </c>
    </row>
    <row r="355" spans="1:7" x14ac:dyDescent="0.25">
      <c r="A355" s="33" t="s">
        <v>42</v>
      </c>
      <c r="B355" s="33" t="s">
        <v>226</v>
      </c>
      <c r="C355" s="313">
        <v>1.5</v>
      </c>
      <c r="D355" s="33" t="s">
        <v>125</v>
      </c>
      <c r="E355" s="35">
        <v>1995</v>
      </c>
      <c r="F355" s="36">
        <v>12728</v>
      </c>
      <c r="G355" s="33" t="s">
        <v>141</v>
      </c>
    </row>
    <row r="356" spans="1:7" x14ac:dyDescent="0.25">
      <c r="A356" s="33" t="s">
        <v>42</v>
      </c>
      <c r="B356" s="33" t="s">
        <v>226</v>
      </c>
      <c r="C356" s="313">
        <v>1.5</v>
      </c>
      <c r="D356" s="33" t="s">
        <v>44</v>
      </c>
      <c r="E356" s="35">
        <v>1995</v>
      </c>
      <c r="F356" s="36">
        <v>13272</v>
      </c>
      <c r="G356" s="33" t="s">
        <v>141</v>
      </c>
    </row>
    <row r="357" spans="1:7" x14ac:dyDescent="0.25">
      <c r="A357" s="33" t="s">
        <v>42</v>
      </c>
      <c r="B357" s="33" t="s">
        <v>226</v>
      </c>
      <c r="C357" s="313" t="s">
        <v>212</v>
      </c>
      <c r="D357" s="33" t="s">
        <v>125</v>
      </c>
      <c r="E357" s="35">
        <v>1995</v>
      </c>
      <c r="F357" s="36">
        <v>13605</v>
      </c>
      <c r="G357" s="33" t="s">
        <v>141</v>
      </c>
    </row>
    <row r="358" spans="1:7" x14ac:dyDescent="0.25">
      <c r="A358" s="33" t="s">
        <v>42</v>
      </c>
      <c r="B358" s="33" t="s">
        <v>159</v>
      </c>
      <c r="C358" s="313">
        <v>1.8</v>
      </c>
      <c r="D358" s="33" t="s">
        <v>156</v>
      </c>
      <c r="E358" s="35">
        <v>1995</v>
      </c>
      <c r="F358" s="36">
        <v>29673</v>
      </c>
      <c r="G358" s="33" t="s">
        <v>160</v>
      </c>
    </row>
    <row r="359" spans="1:7" x14ac:dyDescent="0.25">
      <c r="A359" s="33" t="s">
        <v>42</v>
      </c>
      <c r="B359" s="33" t="s">
        <v>159</v>
      </c>
      <c r="C359" s="313">
        <v>1.8</v>
      </c>
      <c r="D359" s="33" t="s">
        <v>44</v>
      </c>
      <c r="E359" s="35">
        <v>1995</v>
      </c>
      <c r="F359" s="36">
        <v>32841</v>
      </c>
      <c r="G359" s="33" t="s">
        <v>160</v>
      </c>
    </row>
    <row r="360" spans="1:7" x14ac:dyDescent="0.25">
      <c r="A360" s="33" t="s">
        <v>42</v>
      </c>
      <c r="B360" s="33" t="s">
        <v>159</v>
      </c>
      <c r="C360" s="313">
        <v>2</v>
      </c>
      <c r="D360" s="33" t="s">
        <v>156</v>
      </c>
      <c r="E360" s="35">
        <v>1995</v>
      </c>
      <c r="F360" s="36">
        <v>28368</v>
      </c>
      <c r="G360" s="33" t="s">
        <v>160</v>
      </c>
    </row>
    <row r="361" spans="1:7" x14ac:dyDescent="0.25">
      <c r="A361" s="33" t="s">
        <v>42</v>
      </c>
      <c r="B361" s="33" t="s">
        <v>159</v>
      </c>
      <c r="C361" s="313">
        <v>2</v>
      </c>
      <c r="D361" s="33" t="s">
        <v>44</v>
      </c>
      <c r="E361" s="35">
        <v>1995</v>
      </c>
      <c r="F361" s="36">
        <v>31987</v>
      </c>
      <c r="G361" s="33" t="s">
        <v>160</v>
      </c>
    </row>
    <row r="362" spans="1:7" x14ac:dyDescent="0.25">
      <c r="A362" s="33" t="s">
        <v>42</v>
      </c>
      <c r="B362" s="33" t="s">
        <v>159</v>
      </c>
      <c r="C362" s="313" t="s">
        <v>414</v>
      </c>
      <c r="D362" s="33" t="s">
        <v>156</v>
      </c>
      <c r="E362" s="35">
        <v>1995</v>
      </c>
      <c r="F362" s="36">
        <v>29456</v>
      </c>
      <c r="G362" s="33" t="s">
        <v>160</v>
      </c>
    </row>
    <row r="363" spans="1:7" x14ac:dyDescent="0.25">
      <c r="A363" s="33" t="s">
        <v>42</v>
      </c>
      <c r="B363" s="33" t="s">
        <v>159</v>
      </c>
      <c r="C363" s="313" t="s">
        <v>414</v>
      </c>
      <c r="D363" s="33" t="s">
        <v>44</v>
      </c>
      <c r="E363" s="35">
        <v>1995</v>
      </c>
      <c r="F363" s="36">
        <v>29456</v>
      </c>
      <c r="G363" s="33" t="s">
        <v>160</v>
      </c>
    </row>
    <row r="364" spans="1:7" x14ac:dyDescent="0.25">
      <c r="A364" s="33" t="s">
        <v>42</v>
      </c>
      <c r="B364" s="33" t="s">
        <v>617</v>
      </c>
      <c r="C364" s="171" t="s">
        <v>3899</v>
      </c>
      <c r="D364" s="33" t="s">
        <v>44</v>
      </c>
      <c r="E364" s="35">
        <v>1995</v>
      </c>
      <c r="F364" s="47">
        <v>19975</v>
      </c>
      <c r="G364" s="33" t="s">
        <v>147</v>
      </c>
    </row>
    <row r="365" spans="1:7" x14ac:dyDescent="0.25">
      <c r="A365" s="33" t="s">
        <v>42</v>
      </c>
      <c r="B365" s="33" t="s">
        <v>618</v>
      </c>
      <c r="C365" s="171" t="s">
        <v>4160</v>
      </c>
      <c r="D365" s="33" t="s">
        <v>44</v>
      </c>
      <c r="E365" s="35">
        <v>1995</v>
      </c>
      <c r="F365" s="47">
        <v>21250</v>
      </c>
      <c r="G365" s="33" t="s">
        <v>147</v>
      </c>
    </row>
    <row r="366" spans="1:7" x14ac:dyDescent="0.25">
      <c r="A366" s="33" t="s">
        <v>42</v>
      </c>
      <c r="B366" s="33" t="s">
        <v>362</v>
      </c>
      <c r="C366" s="171">
        <v>3.4</v>
      </c>
      <c r="D366" s="33" t="s">
        <v>43</v>
      </c>
      <c r="E366" s="35">
        <v>1995</v>
      </c>
      <c r="F366" s="47">
        <v>44870</v>
      </c>
      <c r="G366" s="33" t="s">
        <v>364</v>
      </c>
    </row>
    <row r="367" spans="1:7" x14ac:dyDescent="0.25">
      <c r="A367" s="33" t="s">
        <v>42</v>
      </c>
      <c r="B367" s="33" t="s">
        <v>362</v>
      </c>
      <c r="C367" s="171">
        <v>4</v>
      </c>
      <c r="D367" s="33" t="s">
        <v>43</v>
      </c>
      <c r="E367" s="35">
        <v>1995</v>
      </c>
      <c r="F367" s="47">
        <v>51350</v>
      </c>
      <c r="G367" s="33" t="s">
        <v>363</v>
      </c>
    </row>
    <row r="368" spans="1:7" x14ac:dyDescent="0.25">
      <c r="A368" s="33" t="s">
        <v>42</v>
      </c>
      <c r="B368" s="33" t="s">
        <v>362</v>
      </c>
      <c r="C368" s="171">
        <v>4</v>
      </c>
      <c r="D368" s="33" t="s">
        <v>43</v>
      </c>
      <c r="E368" s="35">
        <v>1995</v>
      </c>
      <c r="F368" s="47">
        <v>48870</v>
      </c>
      <c r="G368" s="33" t="s">
        <v>364</v>
      </c>
    </row>
    <row r="369" spans="1:7" x14ac:dyDescent="0.25">
      <c r="A369" s="33" t="s">
        <v>42</v>
      </c>
      <c r="B369" s="33" t="s">
        <v>362</v>
      </c>
      <c r="C369" s="171">
        <v>4.2</v>
      </c>
      <c r="D369" s="33" t="s">
        <v>43</v>
      </c>
      <c r="E369" s="35">
        <v>1995</v>
      </c>
      <c r="F369" s="47">
        <v>59430</v>
      </c>
      <c r="G369" s="33" t="s">
        <v>363</v>
      </c>
    </row>
    <row r="370" spans="1:7" x14ac:dyDescent="0.25">
      <c r="A370" s="33" t="s">
        <v>42</v>
      </c>
      <c r="B370" s="33" t="s">
        <v>362</v>
      </c>
      <c r="C370" s="171">
        <v>4.2</v>
      </c>
      <c r="D370" s="33" t="s">
        <v>43</v>
      </c>
      <c r="E370" s="35">
        <v>1995</v>
      </c>
      <c r="F370" s="47">
        <v>53350</v>
      </c>
      <c r="G370" s="33" t="s">
        <v>364</v>
      </c>
    </row>
    <row r="371" spans="1:7" x14ac:dyDescent="0.25">
      <c r="A371" s="60" t="s">
        <v>42</v>
      </c>
      <c r="B371" s="38" t="s">
        <v>2932</v>
      </c>
      <c r="C371" s="252" t="s">
        <v>2931</v>
      </c>
      <c r="D371" s="60" t="s">
        <v>43</v>
      </c>
      <c r="E371" s="65" t="s">
        <v>541</v>
      </c>
      <c r="F371" s="70">
        <v>30451</v>
      </c>
      <c r="G371" s="60" t="s">
        <v>2933</v>
      </c>
    </row>
    <row r="372" spans="1:7" x14ac:dyDescent="0.25">
      <c r="A372" s="60" t="s">
        <v>42</v>
      </c>
      <c r="B372" s="38" t="s">
        <v>2932</v>
      </c>
      <c r="C372" s="252" t="s">
        <v>2931</v>
      </c>
      <c r="D372" s="60" t="s">
        <v>43</v>
      </c>
      <c r="E372" s="65" t="s">
        <v>541</v>
      </c>
      <c r="F372" s="70">
        <v>30963</v>
      </c>
      <c r="G372" s="60" t="s">
        <v>2929</v>
      </c>
    </row>
    <row r="373" spans="1:7" s="240" customFormat="1" x14ac:dyDescent="0.25">
      <c r="A373" s="33" t="s">
        <v>42</v>
      </c>
      <c r="B373" s="33" t="s">
        <v>231</v>
      </c>
      <c r="C373" s="171" t="s">
        <v>289</v>
      </c>
      <c r="D373" s="33" t="s">
        <v>44</v>
      </c>
      <c r="E373" s="35">
        <v>1995</v>
      </c>
      <c r="F373" s="47">
        <v>42390</v>
      </c>
      <c r="G373" s="33" t="s">
        <v>147</v>
      </c>
    </row>
    <row r="374" spans="1:7" s="240" customFormat="1" x14ac:dyDescent="0.25">
      <c r="A374" s="33" t="s">
        <v>42</v>
      </c>
      <c r="B374" s="33" t="s">
        <v>231</v>
      </c>
      <c r="C374" s="171" t="s">
        <v>290</v>
      </c>
      <c r="D374" s="33" t="s">
        <v>44</v>
      </c>
      <c r="E374" s="35">
        <v>1995</v>
      </c>
      <c r="F374" s="47">
        <v>36543</v>
      </c>
      <c r="G374" s="33" t="s">
        <v>147</v>
      </c>
    </row>
    <row r="375" spans="1:7" s="240" customFormat="1" x14ac:dyDescent="0.25">
      <c r="A375" s="33" t="s">
        <v>42</v>
      </c>
      <c r="B375" s="33" t="s">
        <v>231</v>
      </c>
      <c r="C375" s="171" t="s">
        <v>194</v>
      </c>
      <c r="D375" s="33" t="s">
        <v>44</v>
      </c>
      <c r="E375" s="35">
        <v>1995</v>
      </c>
      <c r="F375" s="47">
        <v>39016</v>
      </c>
      <c r="G375" s="33" t="s">
        <v>147</v>
      </c>
    </row>
    <row r="376" spans="1:7" s="240" customFormat="1" x14ac:dyDescent="0.25">
      <c r="A376" s="33" t="s">
        <v>42</v>
      </c>
      <c r="B376" s="33" t="s">
        <v>231</v>
      </c>
      <c r="C376" s="171" t="s">
        <v>366</v>
      </c>
      <c r="D376" s="33" t="s">
        <v>44</v>
      </c>
      <c r="E376" s="35">
        <v>1995</v>
      </c>
      <c r="F376" s="47">
        <v>42998</v>
      </c>
      <c r="G376" s="33" t="s">
        <v>147</v>
      </c>
    </row>
    <row r="377" spans="1:7" s="240" customFormat="1" x14ac:dyDescent="0.25">
      <c r="A377" s="33" t="s">
        <v>42</v>
      </c>
      <c r="B377" s="33" t="s">
        <v>148</v>
      </c>
      <c r="C377" s="171" t="s">
        <v>158</v>
      </c>
      <c r="D377" s="33" t="s">
        <v>44</v>
      </c>
      <c r="E377" s="35">
        <v>1995</v>
      </c>
      <c r="F377" s="47">
        <v>27540</v>
      </c>
      <c r="G377" s="33" t="s">
        <v>147</v>
      </c>
    </row>
    <row r="378" spans="1:7" s="240" customFormat="1" x14ac:dyDescent="0.25">
      <c r="A378" s="54" t="s">
        <v>42</v>
      </c>
      <c r="B378" s="60" t="s">
        <v>2314</v>
      </c>
      <c r="C378" s="533" t="s">
        <v>4487</v>
      </c>
      <c r="D378" s="64" t="s">
        <v>4474</v>
      </c>
      <c r="E378" s="64">
        <v>1995</v>
      </c>
      <c r="F378" s="81">
        <v>26700</v>
      </c>
      <c r="G378" s="54" t="s">
        <v>4475</v>
      </c>
    </row>
    <row r="379" spans="1:7" s="240" customFormat="1" x14ac:dyDescent="0.25">
      <c r="A379" s="54" t="s">
        <v>42</v>
      </c>
      <c r="B379" s="60" t="s">
        <v>148</v>
      </c>
      <c r="C379" s="533" t="s">
        <v>4487</v>
      </c>
      <c r="D379" s="64" t="s">
        <v>4476</v>
      </c>
      <c r="E379" s="64">
        <v>1995</v>
      </c>
      <c r="F379" s="81">
        <v>25700</v>
      </c>
      <c r="G379" s="54" t="s">
        <v>4475</v>
      </c>
    </row>
    <row r="380" spans="1:7" s="240" customFormat="1" x14ac:dyDescent="0.25">
      <c r="A380" s="54" t="s">
        <v>42</v>
      </c>
      <c r="B380" s="60" t="s">
        <v>148</v>
      </c>
      <c r="C380" s="533" t="s">
        <v>198</v>
      </c>
      <c r="D380" s="64" t="s">
        <v>4474</v>
      </c>
      <c r="E380" s="64">
        <v>1995</v>
      </c>
      <c r="F380" s="81">
        <v>23700</v>
      </c>
      <c r="G380" s="54" t="s">
        <v>4475</v>
      </c>
    </row>
    <row r="381" spans="1:7" s="240" customFormat="1" x14ac:dyDescent="0.25">
      <c r="A381" s="54" t="s">
        <v>42</v>
      </c>
      <c r="B381" s="60" t="s">
        <v>148</v>
      </c>
      <c r="C381" s="533" t="s">
        <v>291</v>
      </c>
      <c r="D381" s="64" t="s">
        <v>4476</v>
      </c>
      <c r="E381" s="64">
        <v>1995</v>
      </c>
      <c r="F381" s="81">
        <v>22700</v>
      </c>
      <c r="G381" s="54" t="s">
        <v>4475</v>
      </c>
    </row>
    <row r="382" spans="1:7" s="240" customFormat="1" x14ac:dyDescent="0.25">
      <c r="A382" s="54" t="s">
        <v>42</v>
      </c>
      <c r="B382" s="60" t="s">
        <v>148</v>
      </c>
      <c r="C382" s="533" t="s">
        <v>4488</v>
      </c>
      <c r="D382" s="64" t="s">
        <v>4474</v>
      </c>
      <c r="E382" s="64">
        <v>1995</v>
      </c>
      <c r="F382" s="81">
        <v>22300</v>
      </c>
      <c r="G382" s="54" t="s">
        <v>4478</v>
      </c>
    </row>
    <row r="383" spans="1:7" s="240" customFormat="1" x14ac:dyDescent="0.25">
      <c r="A383" s="54" t="s">
        <v>42</v>
      </c>
      <c r="B383" s="60" t="s">
        <v>148</v>
      </c>
      <c r="C383" s="533" t="s">
        <v>4488</v>
      </c>
      <c r="D383" s="64" t="s">
        <v>4476</v>
      </c>
      <c r="E383" s="64">
        <v>1995</v>
      </c>
      <c r="F383" s="81">
        <v>21700</v>
      </c>
      <c r="G383" s="54" t="s">
        <v>4478</v>
      </c>
    </row>
    <row r="384" spans="1:7" s="240" customFormat="1" x14ac:dyDescent="0.25">
      <c r="A384" s="54" t="s">
        <v>42</v>
      </c>
      <c r="B384" s="60" t="s">
        <v>148</v>
      </c>
      <c r="C384" s="533" t="s">
        <v>4488</v>
      </c>
      <c r="D384" s="64" t="s">
        <v>4474</v>
      </c>
      <c r="E384" s="64">
        <v>1995</v>
      </c>
      <c r="F384" s="81">
        <v>22300</v>
      </c>
      <c r="G384" s="54" t="s">
        <v>4475</v>
      </c>
    </row>
    <row r="385" spans="1:7" s="240" customFormat="1" x14ac:dyDescent="0.25">
      <c r="A385" s="54" t="s">
        <v>42</v>
      </c>
      <c r="B385" s="60" t="s">
        <v>148</v>
      </c>
      <c r="C385" s="533" t="s">
        <v>4488</v>
      </c>
      <c r="D385" s="64" t="s">
        <v>4476</v>
      </c>
      <c r="E385" s="64">
        <v>1995</v>
      </c>
      <c r="F385" s="81">
        <v>21300</v>
      </c>
      <c r="G385" s="54" t="s">
        <v>4475</v>
      </c>
    </row>
    <row r="386" spans="1:7" s="240" customFormat="1" x14ac:dyDescent="0.25">
      <c r="A386" s="54" t="s">
        <v>42</v>
      </c>
      <c r="B386" s="60" t="s">
        <v>4486</v>
      </c>
      <c r="C386" s="533" t="s">
        <v>291</v>
      </c>
      <c r="D386" s="64" t="s">
        <v>4476</v>
      </c>
      <c r="E386" s="64">
        <v>1995</v>
      </c>
      <c r="F386" s="81">
        <v>20400</v>
      </c>
      <c r="G386" s="54" t="s">
        <v>4475</v>
      </c>
    </row>
    <row r="387" spans="1:7" s="240" customFormat="1" x14ac:dyDescent="0.25">
      <c r="A387" s="54" t="s">
        <v>42</v>
      </c>
      <c r="B387" s="60" t="s">
        <v>4486</v>
      </c>
      <c r="C387" s="533" t="s">
        <v>291</v>
      </c>
      <c r="D387" s="64" t="s">
        <v>4476</v>
      </c>
      <c r="E387" s="64">
        <v>1995</v>
      </c>
      <c r="F387" s="81">
        <v>19600</v>
      </c>
      <c r="G387" s="54" t="s">
        <v>4478</v>
      </c>
    </row>
    <row r="388" spans="1:7" x14ac:dyDescent="0.25">
      <c r="A388" s="54" t="s">
        <v>42</v>
      </c>
      <c r="B388" s="60" t="s">
        <v>2997</v>
      </c>
      <c r="C388" s="315">
        <v>1.5</v>
      </c>
      <c r="D388" s="64" t="s">
        <v>2996</v>
      </c>
      <c r="E388" s="64">
        <v>1995</v>
      </c>
      <c r="F388" s="81">
        <v>12338</v>
      </c>
      <c r="G388" s="54" t="s">
        <v>421</v>
      </c>
    </row>
    <row r="389" spans="1:7" x14ac:dyDescent="0.25">
      <c r="A389" s="54" t="s">
        <v>42</v>
      </c>
      <c r="B389" s="60" t="s">
        <v>2997</v>
      </c>
      <c r="C389" s="315">
        <v>1.5</v>
      </c>
      <c r="D389" s="64" t="s">
        <v>2996</v>
      </c>
      <c r="E389" s="64">
        <v>1995</v>
      </c>
      <c r="F389" s="81">
        <v>13138</v>
      </c>
      <c r="G389" s="54" t="s">
        <v>419</v>
      </c>
    </row>
    <row r="390" spans="1:7" x14ac:dyDescent="0.25">
      <c r="A390" s="211" t="s">
        <v>42</v>
      </c>
      <c r="B390" s="212" t="s">
        <v>4421</v>
      </c>
      <c r="C390" s="327" t="s">
        <v>6478</v>
      </c>
      <c r="D390" s="212" t="s">
        <v>3272</v>
      </c>
      <c r="E390" s="211">
        <v>1995</v>
      </c>
      <c r="F390" s="519">
        <v>12568</v>
      </c>
      <c r="G390" s="211" t="s">
        <v>3273</v>
      </c>
    </row>
    <row r="391" spans="1:7" x14ac:dyDescent="0.25">
      <c r="A391" s="211" t="s">
        <v>42</v>
      </c>
      <c r="B391" s="212" t="s">
        <v>4421</v>
      </c>
      <c r="C391" s="327" t="s">
        <v>6479</v>
      </c>
      <c r="D391" s="212" t="s">
        <v>3272</v>
      </c>
      <c r="E391" s="211">
        <v>1995</v>
      </c>
      <c r="F391" s="519">
        <v>11848</v>
      </c>
      <c r="G391" s="211" t="s">
        <v>3273</v>
      </c>
    </row>
    <row r="392" spans="1:7" x14ac:dyDescent="0.25">
      <c r="A392" s="211" t="s">
        <v>42</v>
      </c>
      <c r="B392" s="212" t="s">
        <v>4421</v>
      </c>
      <c r="C392" s="327" t="s">
        <v>6480</v>
      </c>
      <c r="D392" s="212" t="s">
        <v>3272</v>
      </c>
      <c r="E392" s="211">
        <v>1995</v>
      </c>
      <c r="F392" s="519">
        <v>17528</v>
      </c>
      <c r="G392" s="211" t="s">
        <v>3273</v>
      </c>
    </row>
    <row r="393" spans="1:7" x14ac:dyDescent="0.25">
      <c r="A393" s="211" t="s">
        <v>42</v>
      </c>
      <c r="B393" s="212" t="s">
        <v>4421</v>
      </c>
      <c r="C393" s="327" t="s">
        <v>6600</v>
      </c>
      <c r="D393" s="212" t="s">
        <v>3272</v>
      </c>
      <c r="E393" s="211">
        <v>1995</v>
      </c>
      <c r="F393" s="519">
        <v>16628</v>
      </c>
      <c r="G393" s="211" t="s">
        <v>3273</v>
      </c>
    </row>
    <row r="394" spans="1:7" x14ac:dyDescent="0.25">
      <c r="A394" s="520" t="s">
        <v>42</v>
      </c>
      <c r="B394" s="212" t="s">
        <v>4421</v>
      </c>
      <c r="C394" s="327" t="s">
        <v>6599</v>
      </c>
      <c r="D394" s="212" t="s">
        <v>3272</v>
      </c>
      <c r="E394" s="211">
        <v>1995</v>
      </c>
      <c r="F394" s="519">
        <v>17708</v>
      </c>
      <c r="G394" s="211" t="s">
        <v>3273</v>
      </c>
    </row>
    <row r="395" spans="1:7" x14ac:dyDescent="0.25">
      <c r="A395" s="159" t="s">
        <v>42</v>
      </c>
      <c r="B395" s="33" t="s">
        <v>619</v>
      </c>
      <c r="C395" s="171" t="s">
        <v>4008</v>
      </c>
      <c r="D395" s="33" t="s">
        <v>43</v>
      </c>
      <c r="E395" s="35">
        <v>1995</v>
      </c>
      <c r="F395" s="47">
        <v>19975</v>
      </c>
      <c r="G395" s="33" t="s">
        <v>286</v>
      </c>
    </row>
    <row r="396" spans="1:7" x14ac:dyDescent="0.25">
      <c r="A396" s="520" t="s">
        <v>42</v>
      </c>
      <c r="B396" s="212" t="s">
        <v>4422</v>
      </c>
      <c r="C396" s="327" t="s">
        <v>6482</v>
      </c>
      <c r="D396" s="212" t="s">
        <v>3272</v>
      </c>
      <c r="E396" s="211">
        <v>1995</v>
      </c>
      <c r="F396" s="519">
        <v>22218</v>
      </c>
      <c r="G396" s="211" t="s">
        <v>3273</v>
      </c>
    </row>
    <row r="397" spans="1:7" x14ac:dyDescent="0.25">
      <c r="A397" s="520" t="s">
        <v>42</v>
      </c>
      <c r="B397" s="212" t="s">
        <v>4422</v>
      </c>
      <c r="C397" s="327" t="s">
        <v>3274</v>
      </c>
      <c r="D397" s="212" t="s">
        <v>3272</v>
      </c>
      <c r="E397" s="211">
        <v>1995</v>
      </c>
      <c r="F397" s="519">
        <v>21318</v>
      </c>
      <c r="G397" s="211" t="s">
        <v>3273</v>
      </c>
    </row>
    <row r="398" spans="1:7" x14ac:dyDescent="0.25">
      <c r="A398" s="54" t="s">
        <v>856</v>
      </c>
      <c r="B398" s="54" t="s">
        <v>1513</v>
      </c>
      <c r="C398" s="534">
        <v>1</v>
      </c>
      <c r="D398" s="54" t="s">
        <v>110</v>
      </c>
      <c r="E398" s="54">
        <v>1995</v>
      </c>
      <c r="F398" s="128">
        <v>10337</v>
      </c>
      <c r="G398" s="54" t="s">
        <v>186</v>
      </c>
    </row>
    <row r="399" spans="1:7" s="91" customFormat="1" x14ac:dyDescent="0.25">
      <c r="A399" s="54" t="s">
        <v>856</v>
      </c>
      <c r="B399" s="54" t="s">
        <v>1513</v>
      </c>
      <c r="C399" s="534">
        <v>1</v>
      </c>
      <c r="D399" s="54" t="s">
        <v>110</v>
      </c>
      <c r="E399" s="54">
        <v>1995</v>
      </c>
      <c r="F399" s="128">
        <v>9837</v>
      </c>
      <c r="G399" s="54" t="s">
        <v>1213</v>
      </c>
    </row>
    <row r="400" spans="1:7" s="91" customFormat="1" x14ac:dyDescent="0.25">
      <c r="A400" s="54" t="s">
        <v>856</v>
      </c>
      <c r="B400" s="54" t="s">
        <v>1513</v>
      </c>
      <c r="C400" s="534">
        <v>1.4</v>
      </c>
      <c r="D400" s="54" t="s">
        <v>110</v>
      </c>
      <c r="E400" s="54">
        <v>1995</v>
      </c>
      <c r="F400" s="128">
        <v>11337</v>
      </c>
      <c r="G400" s="54" t="s">
        <v>186</v>
      </c>
    </row>
    <row r="401" spans="1:7" s="91" customFormat="1" x14ac:dyDescent="0.25">
      <c r="A401" s="54" t="s">
        <v>856</v>
      </c>
      <c r="B401" s="54" t="s">
        <v>1513</v>
      </c>
      <c r="C401" s="534">
        <v>1.4</v>
      </c>
      <c r="D401" s="54" t="s">
        <v>110</v>
      </c>
      <c r="E401" s="54">
        <v>1995</v>
      </c>
      <c r="F401" s="128">
        <v>10837</v>
      </c>
      <c r="G401" s="54" t="s">
        <v>1213</v>
      </c>
    </row>
    <row r="402" spans="1:7" s="91" customFormat="1" x14ac:dyDescent="0.25">
      <c r="A402" s="54" t="s">
        <v>856</v>
      </c>
      <c r="B402" s="54" t="s">
        <v>1513</v>
      </c>
      <c r="C402" s="534">
        <v>1.4</v>
      </c>
      <c r="D402" s="54" t="s">
        <v>110</v>
      </c>
      <c r="E402" s="54">
        <v>1995</v>
      </c>
      <c r="F402" s="128">
        <v>15337</v>
      </c>
      <c r="G402" s="54" t="s">
        <v>1213</v>
      </c>
    </row>
    <row r="403" spans="1:7" s="91" customFormat="1" x14ac:dyDescent="0.25">
      <c r="A403" s="54" t="s">
        <v>856</v>
      </c>
      <c r="B403" s="54" t="s">
        <v>1513</v>
      </c>
      <c r="C403" s="169">
        <v>1.6</v>
      </c>
      <c r="D403" s="54" t="s">
        <v>110</v>
      </c>
      <c r="E403" s="54">
        <v>1995</v>
      </c>
      <c r="F403" s="128">
        <v>11737</v>
      </c>
      <c r="G403" s="54" t="s">
        <v>186</v>
      </c>
    </row>
    <row r="404" spans="1:7" s="91" customFormat="1" x14ac:dyDescent="0.25">
      <c r="A404" s="54" t="s">
        <v>856</v>
      </c>
      <c r="B404" s="54" t="s">
        <v>1513</v>
      </c>
      <c r="C404" s="169">
        <v>1.6</v>
      </c>
      <c r="D404" s="54" t="s">
        <v>110</v>
      </c>
      <c r="E404" s="54">
        <v>1995</v>
      </c>
      <c r="F404" s="128">
        <v>11237</v>
      </c>
      <c r="G404" s="54" t="s">
        <v>1213</v>
      </c>
    </row>
    <row r="405" spans="1:7" s="91" customFormat="1" x14ac:dyDescent="0.25">
      <c r="A405" s="40"/>
      <c r="B405" s="40"/>
      <c r="C405" s="314"/>
      <c r="D405" s="40"/>
      <c r="E405" s="44"/>
      <c r="F405" s="40"/>
      <c r="G405" s="40"/>
    </row>
    <row r="406" spans="1:7" s="61" customFormat="1" x14ac:dyDescent="0.25">
      <c r="A406" s="40"/>
      <c r="B406" s="40"/>
      <c r="C406" s="314"/>
      <c r="D406" s="40"/>
      <c r="E406" s="44"/>
      <c r="F406" s="40"/>
      <c r="G406" s="40"/>
    </row>
    <row r="407" spans="1:7" s="61" customFormat="1" x14ac:dyDescent="0.25">
      <c r="A407" s="40"/>
      <c r="B407" s="40"/>
      <c r="C407" s="314"/>
      <c r="D407" s="40"/>
      <c r="E407" s="44"/>
      <c r="F407" s="40"/>
      <c r="G407" s="40"/>
    </row>
    <row r="410" spans="1:7" x14ac:dyDescent="0.25">
      <c r="E410" s="40"/>
    </row>
    <row r="411" spans="1:7" x14ac:dyDescent="0.25">
      <c r="E411" s="40"/>
    </row>
    <row r="412" spans="1:7" x14ac:dyDescent="0.25">
      <c r="E412" s="40"/>
    </row>
    <row r="413" spans="1:7" x14ac:dyDescent="0.25">
      <c r="E413" s="40"/>
    </row>
    <row r="414" spans="1:7" x14ac:dyDescent="0.25">
      <c r="E414" s="40"/>
    </row>
    <row r="415" spans="1:7" x14ac:dyDescent="0.25">
      <c r="E415" s="40"/>
    </row>
    <row r="416" spans="1:7" x14ac:dyDescent="0.25">
      <c r="E416" s="40"/>
    </row>
    <row r="425" spans="5:5" x14ac:dyDescent="0.25">
      <c r="E425" s="40"/>
    </row>
    <row r="426" spans="5:5" x14ac:dyDescent="0.25">
      <c r="E426" s="40"/>
    </row>
    <row r="467" spans="1:7" x14ac:dyDescent="0.25">
      <c r="A467" s="91"/>
      <c r="B467" s="91"/>
      <c r="C467" s="289"/>
      <c r="D467" s="91"/>
      <c r="E467" s="91"/>
      <c r="F467" s="91"/>
      <c r="G467" s="91"/>
    </row>
  </sheetData>
  <sheetProtection algorithmName="SHA-512" hashValue="XVEyyBFgNC611FYfG2rjctRiVpSAByU32ccOO+dQG4jenUeFBo0ZD24P3tgrgz26BKdZ682KixCxJybCH/mFaQ==" saltValue="Db/q43gzhlYk0mu6oeQtSQ==" spinCount="100000" sheet="1" selectLockedCells="1" selectUnlockedCells="1"/>
  <sortState ref="A2:G390">
    <sortCondition ref="A2:A390"/>
    <sortCondition ref="B2:B390"/>
  </sortState>
  <hyperlinks>
    <hyperlink ref="C137" r:id="rId1" display="http://specs.cars-directory.net/mitsubishi/lancer/1.3_MX_11828.html"/>
    <hyperlink ref="C139" r:id="rId2" display="http://specs.cars-directory.net/mitsubishi/lancer/1.3_T_11820.html"/>
    <hyperlink ref="C142" r:id="rId3" display="http://specs.cars-directory.net/mitsubishi/lancer/1.5_Exceed_11878.html"/>
    <hyperlink ref="C143" r:id="rId4" display="http://specs.cars-directory.net/mitsubishi/lancer/1.5_MX_11837.html"/>
    <hyperlink ref="C146" r:id="rId5" display="http://specs.cars-directory.net/mitsubishi/lancer/1.5_MX_extra_11848.html"/>
    <hyperlink ref="C149" r:id="rId6" display="http://specs.cars-directory.net/mitsubishi/lancer/1.5_MX_saloon_11856.html"/>
    <hyperlink ref="C150" r:id="rId7" display="http://specs.cars-directory.net/mitsubishi/lancer/1.5_MX_saloon_11862.html"/>
    <hyperlink ref="C151" r:id="rId8" display="http://specs.cars-directory.net/mitsubishi/lancer/1.6_MR_11880.html"/>
    <hyperlink ref="C152" r:id="rId9" display="http://specs.cars-directory.net/mitsubishi/lancer/1.6_MR_MIVEC-MD_11888.html"/>
    <hyperlink ref="C154" r:id="rId10" display="http://specs.cars-directory.net/mitsubishi/lancer/1.8_GSR_11898.html"/>
    <hyperlink ref="C156" r:id="rId11" display="http://specs.cars-directory.net/mitsubishi/lancer/1.8_MX_saloon_11893.html"/>
    <hyperlink ref="C159" r:id="rId12" display="http://specs.cars-directory.net/mitsubishi/lancer/2.0DT_MX_saloon_11906.html"/>
    <hyperlink ref="C160" r:id="rId13" display="http://specs.cars-directory.net/mitsubishi/lancer/2.0DT_MX_saloon_11912.html"/>
    <hyperlink ref="C138" r:id="rId14" display="http://specs.cars-directory.net/mitsubishi/lancer/1.3_MX_11716.html"/>
    <hyperlink ref="C140" r:id="rId15" display="http://specs.cars-directory.net/mitsubishi/lancer/1.3_T_11708.html"/>
    <hyperlink ref="C141" r:id="rId16" display="http://specs.cars-directory.net/mitsubishi/lancer/1.5_MVV_saloon_11725.html"/>
    <hyperlink ref="C144" r:id="rId17" display="http://specs.cars-directory.net/mitsubishi/lancer/1.5_MX_11732.html"/>
    <hyperlink ref="C145" r:id="rId18" display="http://specs.cars-directory.net/mitsubishi/lancer/1.5_MX_11736.html"/>
    <hyperlink ref="C157" r:id="rId19" display="http://specs.cars-directory.net/mitsubishi/lancer/2.0DT_MX_11801.html"/>
    <hyperlink ref="C158" r:id="rId20" display="http://specs.cars-directory.net/mitsubishi/lancer/2.0DT_MX_11805.html"/>
    <hyperlink ref="C171" r:id="rId21" display="http://specs.cars-directory.net/mitsubishi/mirage/1.5_Asti_S_11646.html"/>
    <hyperlink ref="C172" r:id="rId22" display="http://specs.cars-directory.net/mitsubishi/mirage/1.6_Asti_R_11663.html"/>
    <hyperlink ref="C173" r:id="rId23" display="http://specs.cars-directory.net/mitsubishi/mirage/1.3_F_11542.html"/>
    <hyperlink ref="C175" r:id="rId24" display="http://specs.cars-directory.net/mitsubishi/mirage/1.5_F_11569.html"/>
    <hyperlink ref="C177" r:id="rId25" display="http://specs.cars-directory.net/mitsubishi/mirage/1.6_Cyborg_11594.html"/>
    <hyperlink ref="C182" r:id="rId26" display="http://specs.cars-directory.net/mitsubishi/pajero_junior/1.1_ZR-I_10185.html"/>
    <hyperlink ref="C183" r:id="rId27" display="http://specs.cars-directory.net/mitsubishi/pajero_mini/660_active_field_edition_4WD_54956.html"/>
    <hyperlink ref="C168" r:id="rId28" display="http://specs.cars-directory.net/mitsubishi/minica/660_Ce_sunroof_42387.html"/>
    <hyperlink ref="C169" r:id="rId29" display="http://specs.cars-directory.net/mitsubishi/minica/660_Ce_sunroof_42388.html"/>
    <hyperlink ref="C166" r:id="rId30" display="http://specs.cars-directory.net/mitsubishi/minica_toppo/660_Amista_10930.html"/>
    <hyperlink ref="C167" r:id="rId31" display="http://specs.cars-directory.net/mitsubishi/minica_toppo/660_Amista_10930.html"/>
    <hyperlink ref="C170" r:id="rId32" display="http://specs.cars-directory.net/mitsubishi/mirage/1.3_Asti_L_11625.html"/>
    <hyperlink ref="C178" r:id="rId33" display="http://specs.cars-directory.net/mitsubishi/pajero/3.0_exceed_long_9960.html"/>
    <hyperlink ref="C179" r:id="rId34" display="http://specs.cars-directory.net/mitsubishi/pajero/3.5_Evolution_short_9993.html"/>
    <hyperlink ref="C185" r:id="rId35" display="http://specs.cars-directory.net/mitsubishi/rvr/2.0_Hyper_sports_gear_R_7837.html"/>
    <hyperlink ref="C186" r:id="rId36" display="http://specs.cars-directory.net/mitsubishi/rvr/2.0_Hyper_sports_gear_R_7838.html"/>
    <hyperlink ref="C227" r:id="rId37" display="http://specs.cars-directory.net/toyota/aristo/3.0_Q_23758.html"/>
    <hyperlink ref="C228" r:id="rId38" display="http://specs.cars-directory.net/toyota/aristo/3.0_V_23768.html"/>
    <hyperlink ref="C229" r:id="rId39" display="http://specs.cars-directory.net/toyota/aristo/4.0_Zi-Four_23770.html"/>
    <hyperlink ref="C230" r:id="rId40" display="http://specs.cars-directory.net/toyota/avalon/3.0_23716.html"/>
    <hyperlink ref="C231" r:id="rId41" display="http://specs.cars-directory.net/toyota/avalon/3.0_G_23719.html"/>
    <hyperlink ref="C232" r:id="rId42" display="http://specs.cars-directory.net/toyota/caldina/1.8_CZ_25407.html"/>
    <hyperlink ref="C233" r:id="rId43" display="http://specs.cars-directory.net/toyota/caldina/1.8_FZ_25399.html"/>
    <hyperlink ref="C234" r:id="rId44" display="http://specs.cars-directory.net/toyota/caldina/1.8_TZ_25413.html"/>
    <hyperlink ref="C235" r:id="rId45" display="http://specs.cars-directory.net/toyota/caldina/2.0_CZ_25435.html"/>
    <hyperlink ref="C236" r:id="rId46" display="http://specs.cars-directory.net/toyota/caldina/2.0_CZ_25435.html"/>
    <hyperlink ref="C239" r:id="rId47" display="http://specs.cars-directory.net/toyota/caldina/2.0D_CZ_25424.html"/>
    <hyperlink ref="C240" r:id="rId48" display="http://specs.cars-directory.net/toyota/camry/1.8_Lumiere_24919.html"/>
    <hyperlink ref="C243" r:id="rId49" display="http://specs.cars-directory.net/toyota/camry/1.8_XJ_24913.html"/>
    <hyperlink ref="C241" r:id="rId50" display="http://specs.cars-directory.net/toyota/camry/2.0_Lumiere_24933.html"/>
    <hyperlink ref="C242" r:id="rId51" display="http://specs.cars-directory.net/toyota/camry/2.0_Lumiere_24933.html"/>
    <hyperlink ref="C244" r:id="rId52" display="http://specs.cars-directory.net/toyota/camry/2.0_ZX_24942.html"/>
    <hyperlink ref="C245" r:id="rId53" display="http://specs.cars-directory.net/toyota/camry/2.0_ZX_24948.html"/>
    <hyperlink ref="C246" r:id="rId54" display="http://specs.cars-directory.net/toyota/camry/2.2DT_XJ_24980.html"/>
    <hyperlink ref="C247" r:id="rId55" display="http://specs.cars-directory.net/toyota/camry/2.2DT_XJ_24980.html"/>
    <hyperlink ref="C255" r:id="rId56" display="http://specs.cars-directory.net/toyota/cavalier/2.4_26398.html"/>
    <hyperlink ref="C258" r:id="rId57" display="http://specs.cars-directory.net/toyota/celica/2.0_Convertible_29012.html"/>
    <hyperlink ref="C256" r:id="rId58" display="http://specs.cars-directory.net/toyota/celica/2.0_GT-FOUR_28969.html"/>
    <hyperlink ref="C257" r:id="rId59" display="http://specs.cars-directory.net/toyota/celica/2.0_SS-I_28927.html"/>
    <hyperlink ref="C259" r:id="rId60" display="http://specs.cars-directory.net/toyota/celsior/4.0_A_specification_29025.html"/>
    <hyperlink ref="C260" r:id="rId61" display="http://specs.cars-directory.net/toyota/celsior/4.0_B_specification_29030.html"/>
    <hyperlink ref="C261" r:id="rId62" display="http://specs.cars-directory.net/toyota/celsior/4.0_C_specification_29035.html"/>
    <hyperlink ref="C266" r:id="rId63" display="http://specs.cars-directory.net/toyota/chaser/1.8_Raffine_29767.html"/>
    <hyperlink ref="C267" r:id="rId64" display="http://specs.cars-directory.net/toyota/chaser/1.8_XL_29765.html"/>
    <hyperlink ref="C262" r:id="rId65" display="http://specs.cars-directory.net/toyota/chaser/2.0_Avante_29773.html"/>
    <hyperlink ref="C265" r:id="rId66" display="http://specs.cars-directory.net/toyota/chaser/2.4DT_Raffine_29787.html"/>
    <hyperlink ref="C268" r:id="rId67" display="http://specs.cars-directory.net/toyota/chaser/2.4DT_XL_29781.html"/>
    <hyperlink ref="C263" r:id="rId68" display="http://specs.cars-directory.net/toyota/chaser/2.5_Avante_29796.html"/>
    <hyperlink ref="C264" r:id="rId69" display="http://specs.cars-directory.net/toyota/chaser/2.5_Avante_Four_29805.html"/>
    <hyperlink ref="C283" r:id="rId70" display="http://specs.cars-directory.net/toyota/corona/1.6_EX_saloon_27541.html"/>
    <hyperlink ref="C284" r:id="rId71" display="http://specs.cars-directory.net/toyota/corona/1.8_EX_saloon_27553.html"/>
    <hyperlink ref="C285" r:id="rId72" display="http://specs.cars-directory.net/toyota/corona/1.8_GX_27547.html"/>
    <hyperlink ref="C286" r:id="rId73" display="http://specs.cars-directory.net/toyota/corona/2.0_EX_saloon_27585.html"/>
    <hyperlink ref="C287" r:id="rId74" display="http://specs.cars-directory.net/toyota/corona/2.0_EX_saloon_27585.html"/>
    <hyperlink ref="C288" r:id="rId75" display="http://specs.cars-directory.net/toyota/corona/2.0D_EX_saloon_27572.html"/>
    <hyperlink ref="C289" r:id="rId76" display="http://specs.cars-directory.net/toyota/corona/2.0D_EX_saloon_27572.html"/>
    <hyperlink ref="C281" r:id="rId77" display="http://specs.cars-directory.net/toyota/corona/1.8_SF_27631.html"/>
    <hyperlink ref="C282" r:id="rId78" display="http://specs.cars-directory.net/toyota/corona/2.0_SF_27635.html"/>
    <hyperlink ref="C278" r:id="rId79" display="http://specs.cars-directory.net/toyota/corona_exiv/1.8_180E_27682.html"/>
    <hyperlink ref="C279" r:id="rId80" display="http://specs.cars-directory.net/toyota/corona_exiv/2.0_200E_27698.html"/>
    <hyperlink ref="C280" r:id="rId81" display="http://specs.cars-directory.net/toyota/corona_exiv/2.0_GT-4WD_27726.html"/>
    <hyperlink ref="C296" r:id="rId82" display="http://specs.cars-directory.net/toyota/corsa/1.3_AX_27397.html"/>
    <hyperlink ref="C297" r:id="rId83" display="http://specs.cars-directory.net/toyota/corsa/1.5_AX_27413.html"/>
    <hyperlink ref="C298" r:id="rId84" display="http://specs.cars-directory.net/toyota/corsa/1.5_AX_27419.html"/>
    <hyperlink ref="C299" r:id="rId85" display="http://specs.cars-directory.net/toyota/corsa/1.5_VIT-X_27421.html"/>
    <hyperlink ref="C300" r:id="rId86" display="http://specs.cars-directory.net/toyota/corsa/1.5_VIT-X_27428.html"/>
    <hyperlink ref="C301" r:id="rId87" display="http://specs.cars-directory.net/toyota/corsa/1.5DT_AX_27407.html"/>
    <hyperlink ref="C292" r:id="rId88" display="http://specs.cars-directory.net/toyota/corsa/1.3_Moa_27473.html"/>
    <hyperlink ref="C295" r:id="rId89" display="http://specs.cars-directory.net/toyota/corsa/1.3_Moa_27473.html"/>
    <hyperlink ref="C290" r:id="rId90" display="http://specs.cars-directory.net/toyota/corsa/1.5_Cynthia_27489.html"/>
    <hyperlink ref="C291" r:id="rId91" display="http://specs.cars-directory.net/toyota/corsa/1.5_Cynthia_27489.html"/>
    <hyperlink ref="C293" r:id="rId92" display="http://specs.cars-directory.net/toyota/corsa/1.5_Cynthia_27489.html"/>
    <hyperlink ref="C294" r:id="rId93" display="http://specs.cars-directory.net/toyota/corsa/1.5DT_Moa_27481.html"/>
    <hyperlink ref="C307" r:id="rId94" display="http://specs.cars-directory.net/toyota/cresta/1.8_SC_27157.html"/>
    <hyperlink ref="C302" r:id="rId95" display="http://specs.cars-directory.net/toyota/cresta/2.0_Super_Lucent_27166.html"/>
    <hyperlink ref="C308" r:id="rId96" display="http://specs.cars-directory.net/toyota/cresta/2.4DT_SC_27174.html"/>
    <hyperlink ref="C304" r:id="rId97" display="http://specs.cars-directory.net/toyota/cresta/2.5_Super_Lucent_27189.html"/>
    <hyperlink ref="C305" r:id="rId98" display="http://specs.cars-directory.net/toyota/cresta/2.5_super_Lucent_Four_27198.html"/>
    <hyperlink ref="C306" r:id="rId99" display="http://specs.cars-directory.net/toyota/cresta/3.0_Super_Lucent_G_27215.html"/>
    <hyperlink ref="C303" r:id="rId100" display="http://specs.cars-directory.net/toyota/cresta/2.0_Super_deluxe_27071.html"/>
    <hyperlink ref="C311" r:id="rId101" display="http://specs.cars-directory.net/toyota/crown/2.4DT_Royal_saloon_26832.html"/>
    <hyperlink ref="C310" r:id="rId102" display="http://specs.cars-directory.net/toyota/crown/3.0_Royal_saloon_26851.html"/>
    <hyperlink ref="C309" r:id="rId103" display="http://specs.cars-directory.net/toyota/crown/2.0_deluxe_54888.html"/>
    <hyperlink ref="C312" r:id="rId104" display="http://specs.cars-directory.net/toyota/crown_wagon/2.0_wagon_royal_extra_26887.html"/>
    <hyperlink ref="C313" r:id="rId105" display="http://specs.cars-directory.net/toyota/curren/1.8_TS_25542.html"/>
    <hyperlink ref="C314" r:id="rId106" display="http://specs.cars-directory.net/toyota/curren/2.0_FS_25545.html"/>
    <hyperlink ref="C315" r:id="rId107" display="http://specs.cars-directory.net/toyota/estima_emina/2.2DT_Aeras_24422.html"/>
    <hyperlink ref="C316" r:id="rId108" display="http://specs.cars-directory.net/toyota/estima_emina/2.2DT_D_middle_roof_24332.html"/>
    <hyperlink ref="C317" r:id="rId109" display="http://specs.cars-directory.net/toyota/granvia/2.7_G_27256.html"/>
    <hyperlink ref="C318" r:id="rId110" display="http://specs.cars-directory.net/toyota/granvia/3.0DT_G_27267.html"/>
    <hyperlink ref="C319" r:id="rId111" display="http://specs.cars-directory.net/toyota/granvia/3.0DT_G_27275.html"/>
    <hyperlink ref="C321" r:id="rId112" display="http://specs.cars-directory.net/toyota/lite_ace/2.0_FXV_32281.html"/>
    <hyperlink ref="C322" r:id="rId113" display="http://specs.cars-directory.net/toyota/lite_ace/2.0_FXV_32281.html"/>
    <hyperlink ref="C323" r:id="rId114" display="http://specs.cars-directory.net/toyota/lite_ace/2.2DT_AXL_high_roof_32304.html"/>
    <hyperlink ref="C324" r:id="rId115" display="http://specs.cars-directory.net/toyota/lite_ace/2.2DT_AXL_high_roof_32304.html"/>
    <hyperlink ref="C325" r:id="rId116" display="http://specs.cars-directory.net/toyota/mark_ii/1.8_GL_31769.html"/>
    <hyperlink ref="C326" r:id="rId117" display="http://specs.cars-directory.net/toyota/mark_ii/2.0_Grande_31780.html"/>
    <hyperlink ref="C337" r:id="rId118" display="http://specs.cars-directory.net/toyota/sprinter/1.3_LX_28414.html"/>
    <hyperlink ref="C338" r:id="rId119" display="http://specs.cars-directory.net/toyota/sprinter/1.5_LX_28432.html"/>
    <hyperlink ref="C339" r:id="rId120" display="http://specs.cars-directory.net/toyota/sprinter/1.5_LX_28432.html"/>
    <hyperlink ref="C340" r:id="rId121" display="http://specs.cars-directory.net/toyota/sprinter/1.6_GT_28494.html"/>
    <hyperlink ref="C341" r:id="rId122" display="http://specs.cars-directory.net/toyota/sprinter/1.6_GT_28494.html"/>
    <hyperlink ref="C342" r:id="rId123" display="http://specs.cars-directory.net/toyota/sprinter/2.0D_LX_28502.html"/>
    <hyperlink ref="C343" r:id="rId124" display="http://specs.cars-directory.net/toyota/sprinter/2.0D_LX_28502.html"/>
    <hyperlink ref="C344" r:id="rId125" display="http://specs.cars-directory.net/toyota/sprinter/2.2D_LX_28540.html"/>
    <hyperlink ref="C345" r:id="rId126" display="http://specs.cars-directory.net/toyota/sprinter/2.2D_LX_28540.html"/>
    <hyperlink ref="C354" r:id="rId127" display="http://specs.cars-directory.net/toyota/tercel/1.3_Avenue_29235.html"/>
    <hyperlink ref="C355" r:id="rId128" display="http://specs.cars-directory.net/toyota/tercel/1.5_Joinus_29251.html"/>
    <hyperlink ref="C356" r:id="rId129" display="http://specs.cars-directory.net/toyota/tercel/1.5_Joinus_29251.html"/>
    <hyperlink ref="C357" r:id="rId130" display="http://specs.cars-directory.net/toyota/tercel/1.5DT_Joinus_29242.html"/>
    <hyperlink ref="C350" r:id="rId131" display="http://specs.cars-directory.net/toyota/tercel/1.3_Avenue_29351.html"/>
    <hyperlink ref="C351" r:id="rId132" display="http://specs.cars-directory.net/toyota/tercel/1.3_Avenue_29351.html"/>
    <hyperlink ref="C352" r:id="rId133" display="http://specs.cars-directory.net/toyota/tercel/1.5_Joinus_29363.html"/>
    <hyperlink ref="C353" r:id="rId134" display="http://specs.cars-directory.net/toyota/tercel/1.5_Joinus_29363.html"/>
    <hyperlink ref="C358" r:id="rId135" display="http://specs.cars-directory.net/toyota/town_ace/1.8_Custom_high_roof_29389.html"/>
    <hyperlink ref="C359" r:id="rId136" display="http://specs.cars-directory.net/toyota/town_ace/1.8_Custom_high_roof_29388.html"/>
    <hyperlink ref="C360" r:id="rId137" display="http://specs.cars-directory.net/toyota/town_ace/2.0_Royal_Lounge_limited_skylight_roof_29554.html"/>
    <hyperlink ref="C361" r:id="rId138" display="http://specs.cars-directory.net/toyota/town_ace/2.0_Royal_Lounge_limited_skylight_roof_29554.html"/>
    <hyperlink ref="C362" r:id="rId139" display="http://specs.cars-directory.net/toyota/town_ace/2.2DT_Royal_Lounge_limited_skylight_roof_29607.html"/>
    <hyperlink ref="C363" r:id="rId140" display="http://specs.cars-directory.net/toyota/town_ace/2.2DT_Royal_Lounge_limited_skylight_roof_29607.html"/>
    <hyperlink ref="C224" r:id="rId141" display="http://specs.cars-directory.net/nissan/terrano/2.7DT_R3m_16949.html"/>
    <hyperlink ref="C226" r:id="rId142" display="http://specs.cars-directory.net/nissan/terrano/3.3_R3m_16989.html"/>
    <hyperlink ref="C225" r:id="rId143" display="http://specs.cars-directory.net/nissan/terrano/3.0_R3m_selection_V_16913.html"/>
    <hyperlink ref="C218" r:id="rId144" display="http://specs.cars-directory.net/nissan/sunny/1.3_EX_saloon_14411.html"/>
    <hyperlink ref="C219" r:id="rId145" display="http://specs.cars-directory.net/nissan/sunny/1.6_Super_touring_14505.html"/>
    <hyperlink ref="C220" r:id="rId146" display="http://specs.cars-directory.net/nissan/sunny/1.8_Super_touring_14515.html"/>
    <hyperlink ref="C221" r:id="rId147" display="http://specs.cars-directory.net/nissan/sunny/2.0D_EX_saloon_14533.html"/>
    <hyperlink ref="C222" r:id="rId148" display="http://specs.cars-directory.net/nissan/sunny_california/1.5_Type_A_14714.html"/>
    <hyperlink ref="C223" r:id="rId149" display="http://specs.cars-directory.net/nissan/sunny_california/1.5_Type_A_14722.html"/>
    <hyperlink ref="C320" r:id="rId150" display="http://specs.cars-directory.net/toyota/hiace/2.4_Custom_30032.html"/>
    <hyperlink ref="C346" r:id="rId151" display="http://specs.cars-directory.net/toyota/starlet/1.5D_Soleil_28114.html"/>
    <hyperlink ref="C347" r:id="rId152" display="http://specs.cars-directory.net/toyota/starlet/1.5D_X_28136.html"/>
    <hyperlink ref="C348" r:id="rId153" display="http://specs.cars-directory.net/toyota/starlet/1.5D_Soleil_28114.html"/>
    <hyperlink ref="C349" r:id="rId154" display="http://specs.cars-directory.net/toyota/starlet/1.5D_X_28136.html"/>
    <hyperlink ref="C377" r:id="rId155" display="http://specs.cars-directory.net/toyota/land_cruiser_prado/2.4DT_70_LX5_32696.html"/>
  </hyperlinks>
  <pageMargins left="0.7" right="0.7" top="0.75" bottom="0.75" header="0.3" footer="0.3"/>
  <pageSetup orientation="portrait" horizontalDpi="4294967295" verticalDpi="4294967295" r:id="rId15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507"/>
  <sheetViews>
    <sheetView workbookViewId="0">
      <pane ySplit="1" topLeftCell="A2" activePane="bottomLeft" state="frozen"/>
      <selection activeCell="B1" sqref="B1"/>
      <selection pane="bottomLeft" activeCell="A426" sqref="A426:XFD426"/>
    </sheetView>
  </sheetViews>
  <sheetFormatPr defaultColWidth="9.140625" defaultRowHeight="15.75" x14ac:dyDescent="0.25"/>
  <cols>
    <col min="1" max="1" width="22.28515625" style="40" customWidth="1"/>
    <col min="2" max="2" width="41.42578125" style="40" customWidth="1"/>
    <col min="3" max="3" width="56.42578125" style="314" customWidth="1"/>
    <col min="4" max="4" width="14.42578125" style="40" customWidth="1"/>
    <col min="5" max="5" width="14.7109375" style="44" customWidth="1"/>
    <col min="6" max="6" width="22.42578125" style="44" customWidth="1"/>
    <col min="7" max="7" width="36.570312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33" t="s">
        <v>415</v>
      </c>
      <c r="B2" s="33" t="s">
        <v>416</v>
      </c>
      <c r="C2" s="171" t="s">
        <v>6451</v>
      </c>
      <c r="D2" s="33" t="s">
        <v>110</v>
      </c>
      <c r="E2" s="35">
        <v>1996</v>
      </c>
      <c r="F2" s="415">
        <v>14216.39344262295</v>
      </c>
      <c r="G2" s="33" t="s">
        <v>186</v>
      </c>
    </row>
    <row r="3" spans="1:7" x14ac:dyDescent="0.25">
      <c r="A3" s="33" t="s">
        <v>415</v>
      </c>
      <c r="B3" s="33" t="s">
        <v>416</v>
      </c>
      <c r="C3" s="171" t="s">
        <v>6341</v>
      </c>
      <c r="D3" s="33" t="s">
        <v>110</v>
      </c>
      <c r="E3" s="35">
        <v>1996</v>
      </c>
      <c r="F3" s="415">
        <v>14216.39344262295</v>
      </c>
      <c r="G3" s="33" t="s">
        <v>186</v>
      </c>
    </row>
    <row r="4" spans="1:7" x14ac:dyDescent="0.25">
      <c r="A4" s="33" t="s">
        <v>415</v>
      </c>
      <c r="B4" s="33" t="s">
        <v>417</v>
      </c>
      <c r="C4" s="171" t="s">
        <v>6451</v>
      </c>
      <c r="D4" s="33" t="s">
        <v>110</v>
      </c>
      <c r="E4" s="35">
        <v>1996</v>
      </c>
      <c r="F4" s="415">
        <v>15200</v>
      </c>
      <c r="G4" s="33" t="s">
        <v>135</v>
      </c>
    </row>
    <row r="5" spans="1:7" x14ac:dyDescent="0.25">
      <c r="A5" s="33" t="s">
        <v>415</v>
      </c>
      <c r="B5" s="33" t="s">
        <v>417</v>
      </c>
      <c r="C5" s="171" t="s">
        <v>6341</v>
      </c>
      <c r="D5" s="33" t="s">
        <v>110</v>
      </c>
      <c r="E5" s="35">
        <v>1996</v>
      </c>
      <c r="F5" s="415">
        <v>18229.508196721308</v>
      </c>
      <c r="G5" s="33" t="s">
        <v>135</v>
      </c>
    </row>
    <row r="6" spans="1:7" x14ac:dyDescent="0.25">
      <c r="A6" s="33" t="s">
        <v>415</v>
      </c>
      <c r="B6" s="33" t="s">
        <v>417</v>
      </c>
      <c r="C6" s="171">
        <v>3.2</v>
      </c>
      <c r="D6" s="33" t="s">
        <v>44</v>
      </c>
      <c r="E6" s="35">
        <v>1996</v>
      </c>
      <c r="F6" s="415">
        <v>24262.295081967211</v>
      </c>
      <c r="G6" s="33" t="s">
        <v>135</v>
      </c>
    </row>
    <row r="7" spans="1:7" x14ac:dyDescent="0.25">
      <c r="A7" s="33" t="s">
        <v>415</v>
      </c>
      <c r="B7" s="33" t="s">
        <v>418</v>
      </c>
      <c r="C7" s="171" t="s">
        <v>6341</v>
      </c>
      <c r="D7" s="33" t="s">
        <v>110</v>
      </c>
      <c r="E7" s="35">
        <v>1996</v>
      </c>
      <c r="F7" s="415">
        <v>31213.114754098358</v>
      </c>
      <c r="G7" s="33" t="s">
        <v>419</v>
      </c>
    </row>
    <row r="8" spans="1:7" x14ac:dyDescent="0.25">
      <c r="A8" s="33" t="s">
        <v>415</v>
      </c>
      <c r="B8" s="33" t="s">
        <v>420</v>
      </c>
      <c r="C8" s="171" t="s">
        <v>6341</v>
      </c>
      <c r="D8" s="33" t="s">
        <v>110</v>
      </c>
      <c r="E8" s="35">
        <v>1996</v>
      </c>
      <c r="F8" s="415">
        <v>25573.77049180328</v>
      </c>
      <c r="G8" s="33" t="s">
        <v>421</v>
      </c>
    </row>
    <row r="9" spans="1:7" x14ac:dyDescent="0.25">
      <c r="A9" s="33" t="s">
        <v>415</v>
      </c>
      <c r="B9" s="33" t="s">
        <v>420</v>
      </c>
      <c r="C9" s="171">
        <v>3.2</v>
      </c>
      <c r="D9" s="33" t="s">
        <v>114</v>
      </c>
      <c r="E9" s="35">
        <v>1996</v>
      </c>
      <c r="F9" s="415">
        <v>32786.885245901634</v>
      </c>
      <c r="G9" s="33" t="s">
        <v>421</v>
      </c>
    </row>
    <row r="10" spans="1:7" x14ac:dyDescent="0.25">
      <c r="A10" s="33" t="s">
        <v>415</v>
      </c>
      <c r="B10" s="33" t="s">
        <v>422</v>
      </c>
      <c r="C10" s="171" t="s">
        <v>6341</v>
      </c>
      <c r="D10" s="33" t="s">
        <v>44</v>
      </c>
      <c r="E10" s="35">
        <v>1996</v>
      </c>
      <c r="F10" s="415">
        <v>23606.557377049179</v>
      </c>
      <c r="G10" s="33" t="s">
        <v>423</v>
      </c>
    </row>
    <row r="11" spans="1:7" x14ac:dyDescent="0.25">
      <c r="A11" s="33" t="s">
        <v>415</v>
      </c>
      <c r="B11" s="33" t="s">
        <v>424</v>
      </c>
      <c r="C11" s="171" t="s">
        <v>6341</v>
      </c>
      <c r="D11" s="33" t="s">
        <v>110</v>
      </c>
      <c r="E11" s="35">
        <v>1996</v>
      </c>
      <c r="F11" s="415">
        <v>20852.459016393441</v>
      </c>
      <c r="G11" s="33" t="s">
        <v>135</v>
      </c>
    </row>
    <row r="12" spans="1:7" x14ac:dyDescent="0.25">
      <c r="A12" s="33" t="s">
        <v>415</v>
      </c>
      <c r="B12" s="33" t="s">
        <v>424</v>
      </c>
      <c r="C12" s="171">
        <v>2.8</v>
      </c>
      <c r="D12" s="33" t="s">
        <v>110</v>
      </c>
      <c r="E12" s="35">
        <v>1996</v>
      </c>
      <c r="F12" s="415">
        <v>41967.213114754093</v>
      </c>
      <c r="G12" s="33" t="s">
        <v>147</v>
      </c>
    </row>
    <row r="13" spans="1:7" x14ac:dyDescent="0.25">
      <c r="A13" s="33" t="s">
        <v>415</v>
      </c>
      <c r="B13" s="33" t="s">
        <v>424</v>
      </c>
      <c r="C13" s="171" t="s">
        <v>6359</v>
      </c>
      <c r="D13" s="33" t="s">
        <v>44</v>
      </c>
      <c r="E13" s="35">
        <v>1996</v>
      </c>
      <c r="F13" s="415">
        <v>45901.639344262294</v>
      </c>
      <c r="G13" s="33" t="s">
        <v>147</v>
      </c>
    </row>
    <row r="14" spans="1:7" x14ac:dyDescent="0.25">
      <c r="A14" s="33" t="s">
        <v>415</v>
      </c>
      <c r="B14" s="33" t="s">
        <v>424</v>
      </c>
      <c r="C14" s="171" t="s">
        <v>6483</v>
      </c>
      <c r="D14" s="33" t="s">
        <v>44</v>
      </c>
      <c r="E14" s="35">
        <v>1996</v>
      </c>
      <c r="F14" s="415">
        <v>62950.819672131154</v>
      </c>
      <c r="G14" s="33" t="s">
        <v>147</v>
      </c>
    </row>
    <row r="15" spans="1:7" x14ac:dyDescent="0.25">
      <c r="A15" s="33" t="s">
        <v>415</v>
      </c>
      <c r="B15" s="33" t="s">
        <v>425</v>
      </c>
      <c r="C15" s="171">
        <v>2.8</v>
      </c>
      <c r="D15" s="33" t="s">
        <v>110</v>
      </c>
      <c r="E15" s="35">
        <v>1996</v>
      </c>
      <c r="F15" s="415">
        <v>31475.409836065577</v>
      </c>
      <c r="G15" s="33" t="s">
        <v>135</v>
      </c>
    </row>
    <row r="16" spans="1:7" x14ac:dyDescent="0.25">
      <c r="A16" s="33" t="s">
        <v>415</v>
      </c>
      <c r="B16" s="33" t="s">
        <v>425</v>
      </c>
      <c r="C16" s="171">
        <v>3.2</v>
      </c>
      <c r="D16" s="33" t="s">
        <v>110</v>
      </c>
      <c r="E16" s="35">
        <v>1996</v>
      </c>
      <c r="F16" s="415">
        <v>39344.262295081964</v>
      </c>
      <c r="G16" s="33" t="s">
        <v>135</v>
      </c>
    </row>
    <row r="17" spans="1:7" x14ac:dyDescent="0.25">
      <c r="A17" s="33" t="s">
        <v>415</v>
      </c>
      <c r="B17" s="33" t="s">
        <v>425</v>
      </c>
      <c r="C17" s="171">
        <v>4.2</v>
      </c>
      <c r="D17" s="33" t="s">
        <v>426</v>
      </c>
      <c r="E17" s="35">
        <v>1996</v>
      </c>
      <c r="F17" s="415">
        <v>44590.163934426229</v>
      </c>
      <c r="G17" s="33" t="s">
        <v>135</v>
      </c>
    </row>
    <row r="18" spans="1:7" x14ac:dyDescent="0.25">
      <c r="A18" s="33" t="s">
        <v>415</v>
      </c>
      <c r="B18" s="33" t="s">
        <v>425</v>
      </c>
      <c r="C18" s="171">
        <v>5.2</v>
      </c>
      <c r="D18" s="33" t="s">
        <v>426</v>
      </c>
      <c r="E18" s="35">
        <v>1996</v>
      </c>
      <c r="F18" s="415">
        <v>52459.016393442624</v>
      </c>
      <c r="G18" s="33" t="s">
        <v>135</v>
      </c>
    </row>
    <row r="19" spans="1:7" x14ac:dyDescent="0.25">
      <c r="A19" s="33" t="s">
        <v>415</v>
      </c>
      <c r="B19" s="33" t="s">
        <v>425</v>
      </c>
      <c r="C19" s="171">
        <v>6</v>
      </c>
      <c r="D19" s="33" t="s">
        <v>426</v>
      </c>
      <c r="E19" s="35">
        <v>1996</v>
      </c>
      <c r="F19" s="415">
        <v>61639.344262295082</v>
      </c>
      <c r="G19" s="33" t="s">
        <v>135</v>
      </c>
    </row>
    <row r="20" spans="1:7" x14ac:dyDescent="0.25">
      <c r="A20" s="33" t="s">
        <v>415</v>
      </c>
      <c r="B20" s="33" t="s">
        <v>428</v>
      </c>
      <c r="C20" s="171" t="s">
        <v>6341</v>
      </c>
      <c r="D20" s="33" t="s">
        <v>44</v>
      </c>
      <c r="E20" s="35">
        <v>1996</v>
      </c>
      <c r="F20" s="415">
        <v>21770.491803278688</v>
      </c>
      <c r="G20" s="33" t="s">
        <v>147</v>
      </c>
    </row>
    <row r="21" spans="1:7" x14ac:dyDescent="0.25">
      <c r="A21" s="33" t="s">
        <v>415</v>
      </c>
      <c r="B21" s="33" t="s">
        <v>428</v>
      </c>
      <c r="C21" s="171">
        <v>3.2</v>
      </c>
      <c r="D21" s="33" t="s">
        <v>44</v>
      </c>
      <c r="E21" s="35">
        <v>1996</v>
      </c>
      <c r="F21" s="415">
        <v>26622.950819672129</v>
      </c>
      <c r="G21" s="33" t="s">
        <v>147</v>
      </c>
    </row>
    <row r="22" spans="1:7" x14ac:dyDescent="0.25">
      <c r="A22" s="33" t="s">
        <v>415</v>
      </c>
      <c r="B22" s="33" t="s">
        <v>429</v>
      </c>
      <c r="C22" s="171" t="s">
        <v>6361</v>
      </c>
      <c r="D22" s="33" t="s">
        <v>44</v>
      </c>
      <c r="E22" s="35">
        <v>1996</v>
      </c>
      <c r="F22" s="415">
        <v>27409.836065573767</v>
      </c>
      <c r="G22" s="33" t="s">
        <v>147</v>
      </c>
    </row>
    <row r="23" spans="1:7" x14ac:dyDescent="0.25">
      <c r="A23" s="33" t="s">
        <v>415</v>
      </c>
      <c r="B23" s="33" t="s">
        <v>429</v>
      </c>
      <c r="C23" s="171">
        <v>3.6</v>
      </c>
      <c r="D23" s="33" t="s">
        <v>44</v>
      </c>
      <c r="E23" s="35">
        <v>1996</v>
      </c>
      <c r="F23" s="415">
        <v>26885.24590163934</v>
      </c>
      <c r="G23" s="33" t="s">
        <v>147</v>
      </c>
    </row>
    <row r="24" spans="1:7" x14ac:dyDescent="0.25">
      <c r="A24" s="33" t="s">
        <v>415</v>
      </c>
      <c r="B24" s="33" t="s">
        <v>429</v>
      </c>
      <c r="C24" s="171">
        <v>4.2</v>
      </c>
      <c r="D24" s="33" t="s">
        <v>44</v>
      </c>
      <c r="E24" s="35">
        <v>1996</v>
      </c>
      <c r="F24" s="415">
        <v>34098.360655737699</v>
      </c>
      <c r="G24" s="33" t="s">
        <v>147</v>
      </c>
    </row>
    <row r="25" spans="1:7" x14ac:dyDescent="0.25">
      <c r="A25" s="33" t="s">
        <v>415</v>
      </c>
      <c r="B25" s="33" t="s">
        <v>429</v>
      </c>
      <c r="C25" s="171" t="s">
        <v>6413</v>
      </c>
      <c r="D25" s="33" t="s">
        <v>44</v>
      </c>
      <c r="E25" s="35">
        <v>1996</v>
      </c>
      <c r="F25" s="415">
        <v>36459.016393442616</v>
      </c>
      <c r="G25" s="33" t="s">
        <v>147</v>
      </c>
    </row>
    <row r="26" spans="1:7" x14ac:dyDescent="0.25">
      <c r="A26" s="33" t="s">
        <v>415</v>
      </c>
      <c r="B26" s="33" t="s">
        <v>429</v>
      </c>
      <c r="C26" s="171" t="s">
        <v>6425</v>
      </c>
      <c r="D26" s="33" t="s">
        <v>44</v>
      </c>
      <c r="E26" s="35">
        <v>1996</v>
      </c>
      <c r="F26" s="415">
        <v>64131.147540983598</v>
      </c>
      <c r="G26" s="33" t="s">
        <v>147</v>
      </c>
    </row>
    <row r="27" spans="1:7" x14ac:dyDescent="0.25">
      <c r="A27" s="33" t="s">
        <v>415</v>
      </c>
      <c r="B27" s="33" t="s">
        <v>430</v>
      </c>
      <c r="C27" s="171">
        <v>4.2</v>
      </c>
      <c r="D27" s="33" t="s">
        <v>44</v>
      </c>
      <c r="E27" s="35">
        <v>1996</v>
      </c>
      <c r="F27" s="415">
        <v>61508.196721311469</v>
      </c>
      <c r="G27" s="33" t="s">
        <v>421</v>
      </c>
    </row>
    <row r="28" spans="1:7" x14ac:dyDescent="0.25">
      <c r="A28" s="33" t="s">
        <v>415</v>
      </c>
      <c r="B28" s="33" t="s">
        <v>430</v>
      </c>
      <c r="C28" s="171">
        <v>5.2</v>
      </c>
      <c r="D28" s="33" t="s">
        <v>44</v>
      </c>
      <c r="E28" s="35">
        <v>1996</v>
      </c>
      <c r="F28" s="415">
        <v>70491.803278688531</v>
      </c>
      <c r="G28" s="33" t="s">
        <v>421</v>
      </c>
    </row>
    <row r="29" spans="1:7" x14ac:dyDescent="0.25">
      <c r="A29" s="33" t="s">
        <v>415</v>
      </c>
      <c r="B29" s="33" t="s">
        <v>431</v>
      </c>
      <c r="C29" s="171">
        <v>4.2</v>
      </c>
      <c r="D29" s="33" t="s">
        <v>44</v>
      </c>
      <c r="E29" s="35">
        <v>1996</v>
      </c>
      <c r="F29" s="415">
        <v>38688.524590163928</v>
      </c>
      <c r="G29" s="33" t="s">
        <v>421</v>
      </c>
    </row>
    <row r="30" spans="1:7" x14ac:dyDescent="0.25">
      <c r="A30" s="33" t="s">
        <v>415</v>
      </c>
      <c r="B30" s="33" t="s">
        <v>432</v>
      </c>
      <c r="C30" s="171">
        <v>5.2</v>
      </c>
      <c r="D30" s="33" t="s">
        <v>44</v>
      </c>
      <c r="E30" s="35">
        <v>1996</v>
      </c>
      <c r="F30" s="415">
        <v>55081.967213114745</v>
      </c>
      <c r="G30" s="33" t="s">
        <v>135</v>
      </c>
    </row>
    <row r="31" spans="1:7" x14ac:dyDescent="0.25">
      <c r="A31" s="33" t="s">
        <v>415</v>
      </c>
      <c r="B31" s="33" t="s">
        <v>433</v>
      </c>
      <c r="C31" s="171" t="s">
        <v>6341</v>
      </c>
      <c r="D31" s="33" t="s">
        <v>110</v>
      </c>
      <c r="E31" s="35">
        <v>1996</v>
      </c>
      <c r="F31" s="415">
        <v>19540.983606557376</v>
      </c>
      <c r="G31" s="33" t="s">
        <v>434</v>
      </c>
    </row>
    <row r="32" spans="1:7" x14ac:dyDescent="0.25">
      <c r="A32" s="33" t="s">
        <v>415</v>
      </c>
      <c r="B32" s="33" t="s">
        <v>433</v>
      </c>
      <c r="C32" s="171" t="s">
        <v>435</v>
      </c>
      <c r="D32" s="33" t="s">
        <v>44</v>
      </c>
      <c r="E32" s="35">
        <v>1996</v>
      </c>
      <c r="F32" s="415">
        <v>31081.967213114753</v>
      </c>
      <c r="G32" s="33" t="s">
        <v>434</v>
      </c>
    </row>
    <row r="33" spans="1:7" x14ac:dyDescent="0.25">
      <c r="A33" s="33" t="s">
        <v>415</v>
      </c>
      <c r="B33" s="33" t="s">
        <v>433</v>
      </c>
      <c r="C33" s="171">
        <v>3.2</v>
      </c>
      <c r="D33" s="33" t="s">
        <v>44</v>
      </c>
      <c r="E33" s="35">
        <v>1996</v>
      </c>
      <c r="F33" s="415">
        <v>23213.114754098358</v>
      </c>
      <c r="G33" s="33" t="s">
        <v>434</v>
      </c>
    </row>
    <row r="34" spans="1:7" x14ac:dyDescent="0.25">
      <c r="A34" s="33" t="s">
        <v>436</v>
      </c>
      <c r="B34" s="33" t="s">
        <v>437</v>
      </c>
      <c r="C34" s="171">
        <v>2</v>
      </c>
      <c r="D34" s="33" t="s">
        <v>438</v>
      </c>
      <c r="E34" s="35">
        <v>1996</v>
      </c>
      <c r="F34" s="415">
        <v>19016.39344262295</v>
      </c>
      <c r="G34" s="33" t="s">
        <v>439</v>
      </c>
    </row>
    <row r="35" spans="1:7" x14ac:dyDescent="0.25">
      <c r="A35" s="33" t="s">
        <v>436</v>
      </c>
      <c r="B35" s="33" t="s">
        <v>437</v>
      </c>
      <c r="C35" s="171">
        <v>3</v>
      </c>
      <c r="D35" s="33" t="s">
        <v>438</v>
      </c>
      <c r="E35" s="35">
        <v>1996</v>
      </c>
      <c r="F35" s="415">
        <v>19672.131147540982</v>
      </c>
      <c r="G35" s="33" t="s">
        <v>439</v>
      </c>
    </row>
    <row r="36" spans="1:7" x14ac:dyDescent="0.25">
      <c r="A36" s="33" t="s">
        <v>436</v>
      </c>
      <c r="B36" s="33" t="s">
        <v>437</v>
      </c>
      <c r="C36" s="171" t="s">
        <v>6361</v>
      </c>
      <c r="D36" s="33" t="s">
        <v>438</v>
      </c>
      <c r="E36" s="35">
        <v>1996</v>
      </c>
      <c r="F36" s="415">
        <v>31475.409836065577</v>
      </c>
      <c r="G36" s="33" t="s">
        <v>439</v>
      </c>
    </row>
    <row r="37" spans="1:7" x14ac:dyDescent="0.25">
      <c r="A37" s="33" t="s">
        <v>436</v>
      </c>
      <c r="B37" s="33" t="s">
        <v>440</v>
      </c>
      <c r="C37" s="171">
        <v>1.6</v>
      </c>
      <c r="D37" s="33" t="s">
        <v>438</v>
      </c>
      <c r="E37" s="35">
        <v>1996</v>
      </c>
      <c r="F37" s="415">
        <v>15081.967213114753</v>
      </c>
      <c r="G37" s="33" t="s">
        <v>439</v>
      </c>
    </row>
    <row r="38" spans="1:7" x14ac:dyDescent="0.25">
      <c r="A38" s="33" t="s">
        <v>436</v>
      </c>
      <c r="B38" s="33" t="s">
        <v>440</v>
      </c>
      <c r="C38" s="171">
        <v>2</v>
      </c>
      <c r="D38" s="33" t="s">
        <v>438</v>
      </c>
      <c r="E38" s="35">
        <v>1996</v>
      </c>
      <c r="F38" s="415">
        <v>18360.655737704914</v>
      </c>
      <c r="G38" s="33" t="s">
        <v>439</v>
      </c>
    </row>
    <row r="39" spans="1:7" x14ac:dyDescent="0.25">
      <c r="A39" s="33" t="s">
        <v>436</v>
      </c>
      <c r="B39" s="33" t="s">
        <v>440</v>
      </c>
      <c r="C39" s="171">
        <v>2.5</v>
      </c>
      <c r="D39" s="33" t="s">
        <v>438</v>
      </c>
      <c r="E39" s="35">
        <v>1996</v>
      </c>
      <c r="F39" s="415">
        <v>26229.508196721312</v>
      </c>
      <c r="G39" s="33" t="s">
        <v>439</v>
      </c>
    </row>
    <row r="40" spans="1:7" x14ac:dyDescent="0.25">
      <c r="A40" s="33" t="s">
        <v>436</v>
      </c>
      <c r="B40" s="33" t="s">
        <v>440</v>
      </c>
      <c r="C40" s="171">
        <v>3</v>
      </c>
      <c r="D40" s="33" t="s">
        <v>438</v>
      </c>
      <c r="E40" s="35">
        <v>1996</v>
      </c>
      <c r="F40" s="415">
        <v>28196.721311475405</v>
      </c>
      <c r="G40" s="33" t="s">
        <v>439</v>
      </c>
    </row>
    <row r="41" spans="1:7" x14ac:dyDescent="0.25">
      <c r="A41" s="33" t="s">
        <v>436</v>
      </c>
      <c r="B41" s="33" t="s">
        <v>440</v>
      </c>
      <c r="C41" s="171" t="s">
        <v>6361</v>
      </c>
      <c r="D41" s="33" t="s">
        <v>438</v>
      </c>
      <c r="E41" s="35">
        <v>1996</v>
      </c>
      <c r="F41" s="415">
        <v>30163.934426229505</v>
      </c>
      <c r="G41" s="33" t="s">
        <v>439</v>
      </c>
    </row>
    <row r="42" spans="1:7" x14ac:dyDescent="0.25">
      <c r="A42" s="33" t="s">
        <v>436</v>
      </c>
      <c r="B42" s="33" t="s">
        <v>441</v>
      </c>
      <c r="C42" s="171">
        <v>2</v>
      </c>
      <c r="D42" s="33" t="s">
        <v>438</v>
      </c>
      <c r="E42" s="35">
        <v>1996</v>
      </c>
      <c r="F42" s="415">
        <v>30163.934426229505</v>
      </c>
      <c r="G42" s="33" t="s">
        <v>419</v>
      </c>
    </row>
    <row r="43" spans="1:7" x14ac:dyDescent="0.25">
      <c r="A43" s="33" t="s">
        <v>436</v>
      </c>
      <c r="B43" s="33" t="s">
        <v>441</v>
      </c>
      <c r="C43" s="171">
        <v>2.5</v>
      </c>
      <c r="D43" s="33" t="s">
        <v>438</v>
      </c>
      <c r="E43" s="35">
        <v>1996</v>
      </c>
      <c r="F43" s="415">
        <v>34754.098360655735</v>
      </c>
      <c r="G43" s="33" t="s">
        <v>419</v>
      </c>
    </row>
    <row r="44" spans="1:7" x14ac:dyDescent="0.25">
      <c r="A44" s="33" t="s">
        <v>436</v>
      </c>
      <c r="B44" s="33" t="s">
        <v>441</v>
      </c>
      <c r="C44" s="171">
        <v>3</v>
      </c>
      <c r="D44" s="33" t="s">
        <v>438</v>
      </c>
      <c r="E44" s="35">
        <v>1996</v>
      </c>
      <c r="F44" s="415">
        <v>36065.573770491799</v>
      </c>
      <c r="G44" s="33" t="s">
        <v>419</v>
      </c>
    </row>
    <row r="45" spans="1:7" x14ac:dyDescent="0.25">
      <c r="A45" s="33" t="s">
        <v>436</v>
      </c>
      <c r="B45" s="33" t="s">
        <v>441</v>
      </c>
      <c r="C45" s="171" t="s">
        <v>6361</v>
      </c>
      <c r="D45" s="33" t="s">
        <v>438</v>
      </c>
      <c r="E45" s="35">
        <v>1996</v>
      </c>
      <c r="F45" s="415">
        <v>39999.999999999993</v>
      </c>
      <c r="G45" s="33" t="s">
        <v>419</v>
      </c>
    </row>
    <row r="46" spans="1:7" x14ac:dyDescent="0.25">
      <c r="A46" s="33" t="s">
        <v>436</v>
      </c>
      <c r="B46" s="33" t="s">
        <v>442</v>
      </c>
      <c r="C46" s="171">
        <v>2</v>
      </c>
      <c r="D46" s="33" t="s">
        <v>438</v>
      </c>
      <c r="E46" s="35">
        <v>1996</v>
      </c>
      <c r="F46" s="415">
        <v>28065.573770491799</v>
      </c>
      <c r="G46" s="33" t="s">
        <v>419</v>
      </c>
    </row>
    <row r="47" spans="1:7" x14ac:dyDescent="0.25">
      <c r="A47" s="33" t="s">
        <v>436</v>
      </c>
      <c r="B47" s="33" t="s">
        <v>442</v>
      </c>
      <c r="C47" s="171">
        <v>2.5</v>
      </c>
      <c r="D47" s="33" t="s">
        <v>438</v>
      </c>
      <c r="E47" s="35">
        <v>1996</v>
      </c>
      <c r="F47" s="415">
        <v>30163.934426229505</v>
      </c>
      <c r="G47" s="33" t="s">
        <v>419</v>
      </c>
    </row>
    <row r="48" spans="1:7" x14ac:dyDescent="0.25">
      <c r="A48" s="33" t="s">
        <v>436</v>
      </c>
      <c r="B48" s="33" t="s">
        <v>442</v>
      </c>
      <c r="C48" s="171">
        <v>3</v>
      </c>
      <c r="D48" s="33" t="s">
        <v>438</v>
      </c>
      <c r="E48" s="35">
        <v>1996</v>
      </c>
      <c r="F48" s="415">
        <v>32131.147540983598</v>
      </c>
      <c r="G48" s="33" t="s">
        <v>419</v>
      </c>
    </row>
    <row r="49" spans="1:7" x14ac:dyDescent="0.25">
      <c r="A49" s="33" t="s">
        <v>436</v>
      </c>
      <c r="B49" s="33" t="s">
        <v>442</v>
      </c>
      <c r="C49" s="171" t="s">
        <v>6361</v>
      </c>
      <c r="D49" s="33" t="s">
        <v>438</v>
      </c>
      <c r="E49" s="35">
        <v>1996</v>
      </c>
      <c r="F49" s="415">
        <v>35803.278688524588</v>
      </c>
      <c r="G49" s="33" t="s">
        <v>419</v>
      </c>
    </row>
    <row r="50" spans="1:7" x14ac:dyDescent="0.25">
      <c r="A50" s="33" t="s">
        <v>436</v>
      </c>
      <c r="B50" s="33" t="s">
        <v>443</v>
      </c>
      <c r="C50" s="171">
        <v>2</v>
      </c>
      <c r="D50" s="33" t="s">
        <v>438</v>
      </c>
      <c r="E50" s="35">
        <v>1996</v>
      </c>
      <c r="F50" s="415">
        <v>21245.901639344262</v>
      </c>
      <c r="G50" s="33" t="s">
        <v>135</v>
      </c>
    </row>
    <row r="51" spans="1:7" x14ac:dyDescent="0.25">
      <c r="A51" s="33" t="s">
        <v>436</v>
      </c>
      <c r="B51" s="33" t="s">
        <v>443</v>
      </c>
      <c r="C51" s="171">
        <v>2.5</v>
      </c>
      <c r="D51" s="33" t="s">
        <v>438</v>
      </c>
      <c r="E51" s="35">
        <v>1996</v>
      </c>
      <c r="F51" s="415">
        <v>25573.77049180328</v>
      </c>
      <c r="G51" s="33" t="s">
        <v>135</v>
      </c>
    </row>
    <row r="52" spans="1:7" x14ac:dyDescent="0.25">
      <c r="A52" s="33" t="s">
        <v>436</v>
      </c>
      <c r="B52" s="33" t="s">
        <v>443</v>
      </c>
      <c r="C52" s="171">
        <v>3</v>
      </c>
      <c r="D52" s="33" t="s">
        <v>444</v>
      </c>
      <c r="E52" s="35">
        <v>1996</v>
      </c>
      <c r="F52" s="415">
        <v>29508.196721311473</v>
      </c>
      <c r="G52" s="33" t="s">
        <v>135</v>
      </c>
    </row>
    <row r="53" spans="1:7" x14ac:dyDescent="0.25">
      <c r="A53" s="33" t="s">
        <v>436</v>
      </c>
      <c r="B53" s="33" t="s">
        <v>443</v>
      </c>
      <c r="C53" s="171">
        <v>4</v>
      </c>
      <c r="D53" s="33" t="s">
        <v>438</v>
      </c>
      <c r="E53" s="35">
        <v>1996</v>
      </c>
      <c r="F53" s="415">
        <v>39344.262295081964</v>
      </c>
      <c r="G53" s="33" t="s">
        <v>135</v>
      </c>
    </row>
    <row r="54" spans="1:7" x14ac:dyDescent="0.25">
      <c r="A54" s="33" t="s">
        <v>436</v>
      </c>
      <c r="B54" s="33" t="s">
        <v>443</v>
      </c>
      <c r="C54" s="171">
        <v>4.8</v>
      </c>
      <c r="D54" s="33" t="s">
        <v>438</v>
      </c>
      <c r="E54" s="35">
        <v>1996</v>
      </c>
      <c r="F54" s="415">
        <v>43934.426229508194</v>
      </c>
      <c r="G54" s="33" t="s">
        <v>135</v>
      </c>
    </row>
    <row r="55" spans="1:7" x14ac:dyDescent="0.25">
      <c r="A55" s="33" t="s">
        <v>436</v>
      </c>
      <c r="B55" s="33" t="s">
        <v>445</v>
      </c>
      <c r="C55" s="171" t="s">
        <v>6361</v>
      </c>
      <c r="D55" s="33" t="s">
        <v>438</v>
      </c>
      <c r="E55" s="35">
        <v>1996</v>
      </c>
      <c r="F55" s="415">
        <v>35409.836065573763</v>
      </c>
      <c r="G55" s="33" t="s">
        <v>423</v>
      </c>
    </row>
    <row r="56" spans="1:7" x14ac:dyDescent="0.25">
      <c r="A56" s="33" t="s">
        <v>436</v>
      </c>
      <c r="B56" s="33" t="s">
        <v>445</v>
      </c>
      <c r="C56" s="171" t="s">
        <v>6414</v>
      </c>
      <c r="D56" s="33" t="s">
        <v>438</v>
      </c>
      <c r="E56" s="35">
        <v>1996</v>
      </c>
      <c r="F56" s="415">
        <v>53770.491803278681</v>
      </c>
      <c r="G56" s="33" t="s">
        <v>423</v>
      </c>
    </row>
    <row r="57" spans="1:7" x14ac:dyDescent="0.25">
      <c r="A57" s="33" t="s">
        <v>436</v>
      </c>
      <c r="B57" s="33" t="s">
        <v>446</v>
      </c>
      <c r="C57" s="171">
        <v>3</v>
      </c>
      <c r="D57" s="33" t="s">
        <v>438</v>
      </c>
      <c r="E57" s="35">
        <v>1996</v>
      </c>
      <c r="F57" s="415">
        <v>40655.737704918029</v>
      </c>
      <c r="G57" s="33" t="s">
        <v>419</v>
      </c>
    </row>
    <row r="58" spans="1:7" x14ac:dyDescent="0.25">
      <c r="A58" s="33" t="s">
        <v>436</v>
      </c>
      <c r="B58" s="33" t="s">
        <v>446</v>
      </c>
      <c r="C58" s="171">
        <v>4.8</v>
      </c>
      <c r="D58" s="33" t="s">
        <v>438</v>
      </c>
      <c r="E58" s="35">
        <v>1996</v>
      </c>
      <c r="F58" s="415">
        <v>40655.737704918029</v>
      </c>
      <c r="G58" s="33" t="s">
        <v>419</v>
      </c>
    </row>
    <row r="59" spans="1:7" x14ac:dyDescent="0.25">
      <c r="A59" s="33" t="s">
        <v>436</v>
      </c>
      <c r="B59" s="33" t="s">
        <v>447</v>
      </c>
      <c r="C59" s="171">
        <v>3</v>
      </c>
      <c r="D59" s="33" t="s">
        <v>438</v>
      </c>
      <c r="E59" s="35">
        <v>1996</v>
      </c>
      <c r="F59" s="415">
        <v>38688.524590163928</v>
      </c>
      <c r="G59" s="33" t="s">
        <v>421</v>
      </c>
    </row>
    <row r="60" spans="1:7" x14ac:dyDescent="0.25">
      <c r="A60" s="33" t="s">
        <v>436</v>
      </c>
      <c r="B60" s="33" t="s">
        <v>447</v>
      </c>
      <c r="C60" s="171">
        <v>4.8</v>
      </c>
      <c r="D60" s="33" t="s">
        <v>438</v>
      </c>
      <c r="E60" s="35">
        <v>1996</v>
      </c>
      <c r="F60" s="415">
        <v>38688.524590163928</v>
      </c>
      <c r="G60" s="33" t="s">
        <v>421</v>
      </c>
    </row>
    <row r="61" spans="1:7" x14ac:dyDescent="0.25">
      <c r="A61" s="33" t="s">
        <v>436</v>
      </c>
      <c r="B61" s="33" t="s">
        <v>448</v>
      </c>
      <c r="C61" s="171">
        <v>3</v>
      </c>
      <c r="D61" s="33" t="s">
        <v>438</v>
      </c>
      <c r="E61" s="35">
        <v>1996</v>
      </c>
      <c r="F61" s="415">
        <v>39344.262295081964</v>
      </c>
      <c r="G61" s="33" t="s">
        <v>135</v>
      </c>
    </row>
    <row r="62" spans="1:7" x14ac:dyDescent="0.25">
      <c r="A62" s="33" t="s">
        <v>436</v>
      </c>
      <c r="B62" s="33" t="s">
        <v>448</v>
      </c>
      <c r="C62" s="171" t="s">
        <v>6361</v>
      </c>
      <c r="D62" s="33" t="s">
        <v>438</v>
      </c>
      <c r="E62" s="35">
        <v>1996</v>
      </c>
      <c r="F62" s="415">
        <v>47213.114754098358</v>
      </c>
      <c r="G62" s="33" t="s">
        <v>135</v>
      </c>
    </row>
    <row r="63" spans="1:7" x14ac:dyDescent="0.25">
      <c r="A63" s="33" t="s">
        <v>436</v>
      </c>
      <c r="B63" s="33" t="s">
        <v>448</v>
      </c>
      <c r="C63" s="171" t="s">
        <v>6414</v>
      </c>
      <c r="D63" s="33" t="s">
        <v>438</v>
      </c>
      <c r="E63" s="35">
        <v>1996</v>
      </c>
      <c r="F63" s="415">
        <v>59672.131147540975</v>
      </c>
      <c r="G63" s="33" t="s">
        <v>135</v>
      </c>
    </row>
    <row r="64" spans="1:7" x14ac:dyDescent="0.25">
      <c r="A64" s="33" t="s">
        <v>436</v>
      </c>
      <c r="B64" s="33" t="s">
        <v>448</v>
      </c>
      <c r="C64" s="171" t="s">
        <v>6426</v>
      </c>
      <c r="D64" s="33" t="s">
        <v>438</v>
      </c>
      <c r="E64" s="35">
        <v>1996</v>
      </c>
      <c r="F64" s="415">
        <v>91803.278688524588</v>
      </c>
      <c r="G64" s="33" t="s">
        <v>135</v>
      </c>
    </row>
    <row r="65" spans="1:7" x14ac:dyDescent="0.25">
      <c r="A65" s="33" t="s">
        <v>436</v>
      </c>
      <c r="B65" s="33" t="s">
        <v>449</v>
      </c>
      <c r="C65" s="171">
        <v>4</v>
      </c>
      <c r="D65" s="33" t="s">
        <v>438</v>
      </c>
      <c r="E65" s="35">
        <v>1996</v>
      </c>
      <c r="F65" s="415">
        <v>45245.901639344258</v>
      </c>
      <c r="G65" s="33" t="s">
        <v>135</v>
      </c>
    </row>
    <row r="66" spans="1:7" x14ac:dyDescent="0.25">
      <c r="A66" s="33" t="s">
        <v>436</v>
      </c>
      <c r="B66" s="33" t="s">
        <v>450</v>
      </c>
      <c r="C66" s="171">
        <v>4</v>
      </c>
      <c r="D66" s="33" t="s">
        <v>438</v>
      </c>
      <c r="E66" s="35">
        <v>1996</v>
      </c>
      <c r="F66" s="415">
        <v>45245.901639344258</v>
      </c>
      <c r="G66" s="33" t="s">
        <v>419</v>
      </c>
    </row>
    <row r="67" spans="1:7" x14ac:dyDescent="0.25">
      <c r="A67" s="33" t="s">
        <v>436</v>
      </c>
      <c r="B67" s="33" t="s">
        <v>451</v>
      </c>
      <c r="C67" s="171">
        <v>4</v>
      </c>
      <c r="D67" s="33" t="s">
        <v>438</v>
      </c>
      <c r="E67" s="35">
        <v>1996</v>
      </c>
      <c r="F67" s="415">
        <v>45245.901639344258</v>
      </c>
      <c r="G67" s="33" t="s">
        <v>421</v>
      </c>
    </row>
    <row r="68" spans="1:7" x14ac:dyDescent="0.25">
      <c r="A68" s="33" t="s">
        <v>436</v>
      </c>
      <c r="B68" s="33" t="s">
        <v>452</v>
      </c>
      <c r="C68" s="171">
        <v>5</v>
      </c>
      <c r="D68" s="33" t="s">
        <v>438</v>
      </c>
      <c r="E68" s="35">
        <v>1996</v>
      </c>
      <c r="F68" s="415">
        <v>58360.65573770491</v>
      </c>
      <c r="G68" s="33" t="s">
        <v>135</v>
      </c>
    </row>
    <row r="69" spans="1:7" x14ac:dyDescent="0.25">
      <c r="A69" s="33" t="s">
        <v>436</v>
      </c>
      <c r="B69" s="33" t="s">
        <v>453</v>
      </c>
      <c r="C69" s="171">
        <v>5</v>
      </c>
      <c r="D69" s="33" t="s">
        <v>438</v>
      </c>
      <c r="E69" s="35">
        <v>1996</v>
      </c>
      <c r="F69" s="415">
        <v>76065.573770491799</v>
      </c>
      <c r="G69" s="33" t="s">
        <v>419</v>
      </c>
    </row>
    <row r="70" spans="1:7" x14ac:dyDescent="0.25">
      <c r="A70" s="33" t="s">
        <v>436</v>
      </c>
      <c r="B70" s="33" t="s">
        <v>454</v>
      </c>
      <c r="C70" s="171">
        <v>5</v>
      </c>
      <c r="D70" s="33" t="s">
        <v>438</v>
      </c>
      <c r="E70" s="35">
        <v>1996</v>
      </c>
      <c r="F70" s="415">
        <v>72262.295081967211</v>
      </c>
      <c r="G70" s="33" t="s">
        <v>421</v>
      </c>
    </row>
    <row r="71" spans="1:7" x14ac:dyDescent="0.25">
      <c r="A71" s="33" t="s">
        <v>436</v>
      </c>
      <c r="B71" s="33" t="s">
        <v>455</v>
      </c>
      <c r="C71" s="171">
        <v>2.5</v>
      </c>
      <c r="D71" s="33" t="s">
        <v>44</v>
      </c>
      <c r="E71" s="35">
        <v>1996</v>
      </c>
      <c r="F71" s="415">
        <v>21377.049180327867</v>
      </c>
      <c r="G71" s="33" t="s">
        <v>147</v>
      </c>
    </row>
    <row r="72" spans="1:7" x14ac:dyDescent="0.25">
      <c r="A72" s="33" t="s">
        <v>436</v>
      </c>
      <c r="B72" s="33" t="s">
        <v>455</v>
      </c>
      <c r="C72" s="171">
        <v>3</v>
      </c>
      <c r="D72" s="33" t="s">
        <v>44</v>
      </c>
      <c r="E72" s="35">
        <v>1996</v>
      </c>
      <c r="F72" s="415">
        <v>21377.049180327867</v>
      </c>
      <c r="G72" s="33" t="s">
        <v>147</v>
      </c>
    </row>
    <row r="73" spans="1:7" x14ac:dyDescent="0.25">
      <c r="A73" s="33" t="s">
        <v>436</v>
      </c>
      <c r="B73" s="33" t="s">
        <v>456</v>
      </c>
      <c r="C73" s="171">
        <v>3</v>
      </c>
      <c r="D73" s="33" t="s">
        <v>44</v>
      </c>
      <c r="E73" s="35">
        <v>1996</v>
      </c>
      <c r="F73" s="415">
        <v>32131.147540983598</v>
      </c>
      <c r="G73" s="33" t="s">
        <v>147</v>
      </c>
    </row>
    <row r="74" spans="1:7" x14ac:dyDescent="0.25">
      <c r="A74" s="33" t="s">
        <v>436</v>
      </c>
      <c r="B74" s="33" t="s">
        <v>456</v>
      </c>
      <c r="C74" s="171">
        <v>4.8</v>
      </c>
      <c r="D74" s="33" t="s">
        <v>44</v>
      </c>
      <c r="E74" s="35">
        <v>1996</v>
      </c>
      <c r="F74" s="415">
        <v>32131.147540983598</v>
      </c>
      <c r="G74" s="33" t="s">
        <v>147</v>
      </c>
    </row>
    <row r="75" spans="1:7" x14ac:dyDescent="0.25">
      <c r="A75" s="33" t="s">
        <v>436</v>
      </c>
      <c r="B75" s="33" t="s">
        <v>457</v>
      </c>
      <c r="C75" s="171" t="s">
        <v>6414</v>
      </c>
      <c r="D75" s="33" t="s">
        <v>44</v>
      </c>
      <c r="E75" s="35">
        <v>1996</v>
      </c>
      <c r="F75" s="415">
        <v>37377.049180327864</v>
      </c>
      <c r="G75" s="33" t="s">
        <v>147</v>
      </c>
    </row>
    <row r="76" spans="1:7" x14ac:dyDescent="0.25">
      <c r="A76" s="33" t="s">
        <v>436</v>
      </c>
      <c r="B76" s="33" t="s">
        <v>458</v>
      </c>
      <c r="C76" s="171" t="s">
        <v>6361</v>
      </c>
      <c r="D76" s="33" t="s">
        <v>44</v>
      </c>
      <c r="E76" s="35">
        <v>1996</v>
      </c>
      <c r="F76" s="415">
        <v>47868.852459016394</v>
      </c>
      <c r="G76" s="33" t="s">
        <v>423</v>
      </c>
    </row>
    <row r="77" spans="1:7" x14ac:dyDescent="0.25">
      <c r="A77" s="33" t="s">
        <v>436</v>
      </c>
      <c r="B77" s="33" t="s">
        <v>458</v>
      </c>
      <c r="C77" s="171" t="s">
        <v>6414</v>
      </c>
      <c r="D77" s="33" t="s">
        <v>44</v>
      </c>
      <c r="E77" s="35">
        <v>1996</v>
      </c>
      <c r="F77" s="415">
        <v>47868.852459016394</v>
      </c>
      <c r="G77" s="33" t="s">
        <v>423</v>
      </c>
    </row>
    <row r="78" spans="1:7" x14ac:dyDescent="0.25">
      <c r="A78" s="33" t="s">
        <v>436</v>
      </c>
      <c r="B78" s="33" t="s">
        <v>459</v>
      </c>
      <c r="C78" s="171" t="s">
        <v>6414</v>
      </c>
      <c r="D78" s="33" t="s">
        <v>44</v>
      </c>
      <c r="E78" s="35">
        <v>1996</v>
      </c>
      <c r="F78" s="415">
        <v>66229.508196721305</v>
      </c>
      <c r="G78" s="33" t="s">
        <v>423</v>
      </c>
    </row>
    <row r="79" spans="1:7" x14ac:dyDescent="0.25">
      <c r="A79" s="33" t="s">
        <v>436</v>
      </c>
      <c r="B79" s="33" t="s">
        <v>460</v>
      </c>
      <c r="C79" s="171">
        <v>2.5</v>
      </c>
      <c r="D79" s="33" t="s">
        <v>438</v>
      </c>
      <c r="E79" s="35">
        <v>1996</v>
      </c>
      <c r="F79" s="415">
        <v>22950.819672131147</v>
      </c>
      <c r="G79" s="33" t="s">
        <v>419</v>
      </c>
    </row>
    <row r="80" spans="1:7" x14ac:dyDescent="0.25">
      <c r="A80" s="33" t="s">
        <v>436</v>
      </c>
      <c r="B80" s="33" t="s">
        <v>460</v>
      </c>
      <c r="C80" s="171">
        <v>3</v>
      </c>
      <c r="D80" s="33" t="s">
        <v>438</v>
      </c>
      <c r="E80" s="35">
        <v>1996</v>
      </c>
      <c r="F80" s="415">
        <v>26885.24590163934</v>
      </c>
      <c r="G80" s="33" t="s">
        <v>419</v>
      </c>
    </row>
    <row r="81" spans="1:7" x14ac:dyDescent="0.25">
      <c r="A81" s="33" t="s">
        <v>436</v>
      </c>
      <c r="B81" s="33" t="s">
        <v>460</v>
      </c>
      <c r="C81" s="171" t="s">
        <v>6361</v>
      </c>
      <c r="D81" s="33" t="s">
        <v>438</v>
      </c>
      <c r="E81" s="35">
        <v>1996</v>
      </c>
      <c r="F81" s="415">
        <v>31475.409836065577</v>
      </c>
      <c r="G81" s="33" t="s">
        <v>419</v>
      </c>
    </row>
    <row r="82" spans="1:7" x14ac:dyDescent="0.25">
      <c r="A82" s="33" t="s">
        <v>461</v>
      </c>
      <c r="B82" s="33" t="s">
        <v>462</v>
      </c>
      <c r="C82" s="171">
        <v>1.6</v>
      </c>
      <c r="D82" s="33" t="s">
        <v>110</v>
      </c>
      <c r="E82" s="35">
        <v>1996</v>
      </c>
      <c r="F82" s="415">
        <v>4721.3114754098351</v>
      </c>
      <c r="G82" s="33" t="s">
        <v>135</v>
      </c>
    </row>
    <row r="83" spans="1:7" x14ac:dyDescent="0.25">
      <c r="A83" s="33" t="s">
        <v>463</v>
      </c>
      <c r="B83" s="33" t="s">
        <v>465</v>
      </c>
      <c r="C83" s="171">
        <v>5.3</v>
      </c>
      <c r="D83" s="33" t="s">
        <v>44</v>
      </c>
      <c r="E83" s="35">
        <v>1996</v>
      </c>
      <c r="F83" s="415">
        <v>21639.344262295079</v>
      </c>
      <c r="G83" s="33" t="s">
        <v>466</v>
      </c>
    </row>
    <row r="84" spans="1:7" x14ac:dyDescent="0.25">
      <c r="A84" s="33" t="s">
        <v>463</v>
      </c>
      <c r="B84" s="33" t="s">
        <v>464</v>
      </c>
      <c r="C84" s="171">
        <v>1.4</v>
      </c>
      <c r="D84" s="33" t="s">
        <v>110</v>
      </c>
      <c r="E84" s="35">
        <v>1996</v>
      </c>
      <c r="F84" s="415">
        <v>5377.0491803278683</v>
      </c>
      <c r="G84" s="33" t="s">
        <v>186</v>
      </c>
    </row>
    <row r="85" spans="1:7" x14ac:dyDescent="0.25">
      <c r="A85" s="33" t="s">
        <v>463</v>
      </c>
      <c r="B85" s="33" t="s">
        <v>467</v>
      </c>
      <c r="C85" s="171">
        <v>5.3</v>
      </c>
      <c r="D85" s="33" t="s">
        <v>44</v>
      </c>
      <c r="E85" s="35">
        <v>1996</v>
      </c>
      <c r="F85" s="415">
        <v>23606.557377049179</v>
      </c>
      <c r="G85" s="33" t="s">
        <v>468</v>
      </c>
    </row>
    <row r="86" spans="1:7" x14ac:dyDescent="0.25">
      <c r="A86" s="33" t="s">
        <v>463</v>
      </c>
      <c r="B86" s="33" t="s">
        <v>467</v>
      </c>
      <c r="C86" s="171">
        <v>6</v>
      </c>
      <c r="D86" s="33" t="s">
        <v>44</v>
      </c>
      <c r="E86" s="35">
        <v>1996</v>
      </c>
      <c r="F86" s="415">
        <v>24262.295081967211</v>
      </c>
      <c r="G86" s="33" t="s">
        <v>468</v>
      </c>
    </row>
    <row r="87" spans="1:7" x14ac:dyDescent="0.25">
      <c r="A87" s="33" t="s">
        <v>463</v>
      </c>
      <c r="B87" s="33" t="s">
        <v>469</v>
      </c>
      <c r="C87" s="171">
        <v>5.3</v>
      </c>
      <c r="D87" s="33" t="s">
        <v>444</v>
      </c>
      <c r="E87" s="35">
        <v>1996</v>
      </c>
      <c r="F87" s="415">
        <v>19934.426229508194</v>
      </c>
      <c r="G87" s="33" t="s">
        <v>147</v>
      </c>
    </row>
    <row r="88" spans="1:7" x14ac:dyDescent="0.25">
      <c r="A88" s="33" t="s">
        <v>463</v>
      </c>
      <c r="B88" s="33" t="s">
        <v>470</v>
      </c>
      <c r="C88" s="171">
        <v>5.3</v>
      </c>
      <c r="D88" s="33" t="s">
        <v>444</v>
      </c>
      <c r="E88" s="35">
        <v>1996</v>
      </c>
      <c r="F88" s="415">
        <v>21311.475409836065</v>
      </c>
      <c r="G88" s="33" t="s">
        <v>147</v>
      </c>
    </row>
    <row r="89" spans="1:7" x14ac:dyDescent="0.25">
      <c r="A89" s="33" t="s">
        <v>463</v>
      </c>
      <c r="B89" s="33" t="s">
        <v>472</v>
      </c>
      <c r="C89" s="171">
        <v>5.3</v>
      </c>
      <c r="D89" s="33" t="s">
        <v>444</v>
      </c>
      <c r="E89" s="35">
        <v>1996</v>
      </c>
      <c r="F89" s="415">
        <v>26819.672131147538</v>
      </c>
      <c r="G89" s="33" t="s">
        <v>147</v>
      </c>
    </row>
    <row r="90" spans="1:7" x14ac:dyDescent="0.25">
      <c r="A90" s="33" t="s">
        <v>463</v>
      </c>
      <c r="B90" s="33" t="s">
        <v>471</v>
      </c>
      <c r="C90" s="171">
        <v>5.3</v>
      </c>
      <c r="D90" s="33" t="s">
        <v>444</v>
      </c>
      <c r="E90" s="35">
        <v>1996</v>
      </c>
      <c r="F90" s="415">
        <v>23147.540983606556</v>
      </c>
      <c r="G90" s="33" t="s">
        <v>147</v>
      </c>
    </row>
    <row r="91" spans="1:7" x14ac:dyDescent="0.25">
      <c r="A91" s="33" t="s">
        <v>86</v>
      </c>
      <c r="B91" s="33" t="s">
        <v>473</v>
      </c>
      <c r="C91" s="171">
        <v>1.5</v>
      </c>
      <c r="D91" s="33" t="s">
        <v>110</v>
      </c>
      <c r="E91" s="35">
        <v>1996</v>
      </c>
      <c r="F91" s="415">
        <v>6819.6721311475403</v>
      </c>
      <c r="G91" s="33" t="s">
        <v>186</v>
      </c>
    </row>
    <row r="92" spans="1:7" x14ac:dyDescent="0.25">
      <c r="A92" s="33" t="s">
        <v>86</v>
      </c>
      <c r="B92" s="33" t="s">
        <v>474</v>
      </c>
      <c r="C92" s="171">
        <v>1.5</v>
      </c>
      <c r="D92" s="33" t="s">
        <v>110</v>
      </c>
      <c r="E92" s="35">
        <v>1996</v>
      </c>
      <c r="F92" s="415">
        <v>6688.5245901639337</v>
      </c>
      <c r="G92" s="33" t="s">
        <v>186</v>
      </c>
    </row>
    <row r="93" spans="1:7" x14ac:dyDescent="0.25">
      <c r="A93" s="33" t="s">
        <v>86</v>
      </c>
      <c r="B93" s="33" t="s">
        <v>475</v>
      </c>
      <c r="C93" s="171">
        <v>1.5</v>
      </c>
      <c r="D93" s="33" t="s">
        <v>44</v>
      </c>
      <c r="E93" s="35">
        <v>1996</v>
      </c>
      <c r="F93" s="415">
        <v>8393.442622950819</v>
      </c>
      <c r="G93" s="33" t="s">
        <v>147</v>
      </c>
    </row>
    <row r="94" spans="1:7" customFormat="1" x14ac:dyDescent="0.25">
      <c r="A94" s="54" t="s">
        <v>86</v>
      </c>
      <c r="B94" s="54" t="s">
        <v>6729</v>
      </c>
      <c r="C94" s="252" t="s">
        <v>6727</v>
      </c>
      <c r="D94" s="336" t="s">
        <v>426</v>
      </c>
      <c r="E94" s="64">
        <v>1996</v>
      </c>
      <c r="F94" s="564">
        <v>22495</v>
      </c>
      <c r="G94" s="563" t="s">
        <v>5340</v>
      </c>
    </row>
    <row r="95" spans="1:7" customFormat="1" x14ac:dyDescent="0.25">
      <c r="A95" s="54" t="s">
        <v>86</v>
      </c>
      <c r="B95" s="54" t="s">
        <v>6728</v>
      </c>
      <c r="C95" s="252" t="s">
        <v>6727</v>
      </c>
      <c r="D95" s="336" t="s">
        <v>426</v>
      </c>
      <c r="E95" s="64">
        <v>1996</v>
      </c>
      <c r="F95" s="76">
        <v>25360</v>
      </c>
      <c r="G95" s="563" t="s">
        <v>5340</v>
      </c>
    </row>
    <row r="96" spans="1:7" x14ac:dyDescent="0.25">
      <c r="A96" s="33" t="s">
        <v>476</v>
      </c>
      <c r="B96" s="33" t="s">
        <v>477</v>
      </c>
      <c r="C96" s="171">
        <v>4.5999999999999996</v>
      </c>
      <c r="D96" s="33" t="s">
        <v>438</v>
      </c>
      <c r="E96" s="35">
        <v>1996</v>
      </c>
      <c r="F96" s="415">
        <v>10491.803278688523</v>
      </c>
      <c r="G96" s="33" t="s">
        <v>135</v>
      </c>
    </row>
    <row r="97" spans="1:7" x14ac:dyDescent="0.25">
      <c r="A97" s="33" t="s">
        <v>476</v>
      </c>
      <c r="B97" s="33" t="s">
        <v>478</v>
      </c>
      <c r="C97" s="171">
        <v>3.5</v>
      </c>
      <c r="D97" s="33" t="s">
        <v>114</v>
      </c>
      <c r="E97" s="35">
        <v>1996</v>
      </c>
      <c r="F97" s="415">
        <v>12983.606557377048</v>
      </c>
      <c r="G97" s="33" t="s">
        <v>147</v>
      </c>
    </row>
    <row r="98" spans="1:7" x14ac:dyDescent="0.25">
      <c r="A98" s="33" t="s">
        <v>476</v>
      </c>
      <c r="B98" s="33" t="s">
        <v>479</v>
      </c>
      <c r="C98" s="171">
        <v>3</v>
      </c>
      <c r="D98" s="33" t="s">
        <v>44</v>
      </c>
      <c r="E98" s="35">
        <v>1996</v>
      </c>
      <c r="F98" s="415">
        <v>10491.803278688523</v>
      </c>
      <c r="G98" s="33" t="s">
        <v>147</v>
      </c>
    </row>
    <row r="99" spans="1:7" x14ac:dyDescent="0.25">
      <c r="A99" s="33" t="s">
        <v>476</v>
      </c>
      <c r="B99" s="33" t="s">
        <v>480</v>
      </c>
      <c r="C99" s="171">
        <v>5.4</v>
      </c>
      <c r="D99" s="33" t="s">
        <v>44</v>
      </c>
      <c r="E99" s="35">
        <v>1996</v>
      </c>
      <c r="F99" s="415">
        <v>15606.557377049179</v>
      </c>
      <c r="G99" s="33" t="s">
        <v>147</v>
      </c>
    </row>
    <row r="100" spans="1:7" x14ac:dyDescent="0.25">
      <c r="A100" s="33" t="s">
        <v>476</v>
      </c>
      <c r="B100" s="33" t="s">
        <v>481</v>
      </c>
      <c r="C100" s="171">
        <v>5.4</v>
      </c>
      <c r="D100" s="33" t="s">
        <v>44</v>
      </c>
      <c r="E100" s="35">
        <v>1996</v>
      </c>
      <c r="F100" s="415">
        <v>22950.819672131147</v>
      </c>
      <c r="G100" s="33" t="s">
        <v>468</v>
      </c>
    </row>
    <row r="101" spans="1:7" x14ac:dyDescent="0.25">
      <c r="A101" s="33" t="s">
        <v>476</v>
      </c>
      <c r="B101" s="33" t="s">
        <v>482</v>
      </c>
      <c r="C101" s="171">
        <v>4</v>
      </c>
      <c r="D101" s="33" t="s">
        <v>44</v>
      </c>
      <c r="E101" s="35">
        <v>1996</v>
      </c>
      <c r="F101" s="415">
        <v>12983.606557377048</v>
      </c>
      <c r="G101" s="33" t="s">
        <v>147</v>
      </c>
    </row>
    <row r="102" spans="1:7" x14ac:dyDescent="0.25">
      <c r="A102" s="33" t="s">
        <v>476</v>
      </c>
      <c r="B102" s="33" t="s">
        <v>482</v>
      </c>
      <c r="C102" s="171">
        <v>4</v>
      </c>
      <c r="D102" s="33" t="s">
        <v>44</v>
      </c>
      <c r="E102" s="35">
        <v>1996</v>
      </c>
      <c r="F102" s="415">
        <v>12983.606557377048</v>
      </c>
      <c r="G102" s="33" t="s">
        <v>466</v>
      </c>
    </row>
    <row r="103" spans="1:7" x14ac:dyDescent="0.25">
      <c r="A103" s="33" t="s">
        <v>476</v>
      </c>
      <c r="B103" s="33" t="s">
        <v>483</v>
      </c>
      <c r="C103" s="171">
        <v>4.5999999999999996</v>
      </c>
      <c r="D103" s="33" t="s">
        <v>444</v>
      </c>
      <c r="E103" s="35">
        <v>1996</v>
      </c>
      <c r="F103" s="415">
        <v>11147.540983606557</v>
      </c>
      <c r="G103" s="33" t="s">
        <v>484</v>
      </c>
    </row>
    <row r="104" spans="1:7" x14ac:dyDescent="0.25">
      <c r="A104" s="33" t="s">
        <v>476</v>
      </c>
      <c r="B104" s="33" t="s">
        <v>483</v>
      </c>
      <c r="C104" s="171">
        <v>5.4</v>
      </c>
      <c r="D104" s="33" t="s">
        <v>444</v>
      </c>
      <c r="E104" s="35">
        <v>1996</v>
      </c>
      <c r="F104" s="415">
        <v>11147.540983606557</v>
      </c>
      <c r="G104" s="33" t="s">
        <v>466</v>
      </c>
    </row>
    <row r="105" spans="1:7" x14ac:dyDescent="0.25">
      <c r="A105" s="33" t="s">
        <v>476</v>
      </c>
      <c r="B105" s="33" t="s">
        <v>485</v>
      </c>
      <c r="C105" s="171">
        <v>1.2</v>
      </c>
      <c r="D105" s="33" t="s">
        <v>110</v>
      </c>
      <c r="E105" s="35">
        <v>1996</v>
      </c>
      <c r="F105" s="415">
        <v>7081.9672131147536</v>
      </c>
      <c r="G105" s="33" t="s">
        <v>186</v>
      </c>
    </row>
    <row r="106" spans="1:7" x14ac:dyDescent="0.25">
      <c r="A106" s="33" t="s">
        <v>476</v>
      </c>
      <c r="B106" s="33" t="s">
        <v>485</v>
      </c>
      <c r="C106" s="171">
        <v>1.4</v>
      </c>
      <c r="D106" s="33" t="s">
        <v>110</v>
      </c>
      <c r="E106" s="35">
        <v>1996</v>
      </c>
      <c r="F106" s="415">
        <v>7081.9672131147536</v>
      </c>
      <c r="G106" s="33" t="s">
        <v>186</v>
      </c>
    </row>
    <row r="107" spans="1:7" x14ac:dyDescent="0.25">
      <c r="A107" s="33" t="s">
        <v>476</v>
      </c>
      <c r="B107" s="33" t="s">
        <v>486</v>
      </c>
      <c r="C107" s="171">
        <v>3.5</v>
      </c>
      <c r="D107" s="33" t="s">
        <v>114</v>
      </c>
      <c r="E107" s="35">
        <v>1996</v>
      </c>
      <c r="F107" s="415">
        <v>15081.967213114753</v>
      </c>
      <c r="G107" s="33" t="s">
        <v>487</v>
      </c>
    </row>
    <row r="108" spans="1:7" x14ac:dyDescent="0.25">
      <c r="A108" s="54" t="s">
        <v>87</v>
      </c>
      <c r="B108" s="54" t="s">
        <v>3008</v>
      </c>
      <c r="C108" s="252">
        <v>2.0139999999999998</v>
      </c>
      <c r="D108" s="54" t="s">
        <v>125</v>
      </c>
      <c r="E108" s="64">
        <v>1996</v>
      </c>
      <c r="F108" s="128">
        <v>7772</v>
      </c>
      <c r="G108" s="54" t="s">
        <v>112</v>
      </c>
    </row>
    <row r="109" spans="1:7" x14ac:dyDescent="0.25">
      <c r="A109" s="54" t="s">
        <v>87</v>
      </c>
      <c r="B109" s="54" t="s">
        <v>3009</v>
      </c>
      <c r="C109" s="252">
        <v>2.0139999999999998</v>
      </c>
      <c r="D109" s="54" t="s">
        <v>125</v>
      </c>
      <c r="E109" s="64">
        <v>1996</v>
      </c>
      <c r="F109" s="128">
        <v>7772</v>
      </c>
      <c r="G109" s="54" t="s">
        <v>112</v>
      </c>
    </row>
    <row r="110" spans="1:7" x14ac:dyDescent="0.25">
      <c r="A110" s="33" t="s">
        <v>1916</v>
      </c>
      <c r="B110" s="38" t="s">
        <v>1715</v>
      </c>
      <c r="C110" s="171" t="s">
        <v>158</v>
      </c>
      <c r="D110" s="33" t="s">
        <v>44</v>
      </c>
      <c r="E110" s="35">
        <v>1996</v>
      </c>
      <c r="F110" s="47">
        <v>29851</v>
      </c>
      <c r="G110" s="33" t="s">
        <v>147</v>
      </c>
    </row>
    <row r="111" spans="1:7" x14ac:dyDescent="0.25">
      <c r="A111" s="522" t="s">
        <v>85</v>
      </c>
      <c r="B111" s="522" t="s">
        <v>3261</v>
      </c>
      <c r="C111" s="523" t="s">
        <v>1981</v>
      </c>
      <c r="D111" s="522"/>
      <c r="E111" s="524">
        <v>1996</v>
      </c>
      <c r="F111" s="525">
        <v>32895</v>
      </c>
      <c r="G111" s="522" t="s">
        <v>2033</v>
      </c>
    </row>
    <row r="112" spans="1:7" x14ac:dyDescent="0.25">
      <c r="A112" s="522" t="s">
        <v>85</v>
      </c>
      <c r="B112" s="522" t="s">
        <v>3263</v>
      </c>
      <c r="C112" s="523" t="s">
        <v>1981</v>
      </c>
      <c r="D112" s="522"/>
      <c r="E112" s="524">
        <v>1996</v>
      </c>
      <c r="F112" s="525">
        <v>46195</v>
      </c>
      <c r="G112" s="522" t="s">
        <v>2033</v>
      </c>
    </row>
    <row r="113" spans="1:7" x14ac:dyDescent="0.25">
      <c r="A113" s="522" t="s">
        <v>85</v>
      </c>
      <c r="B113" s="522" t="s">
        <v>3265</v>
      </c>
      <c r="C113" s="523" t="s">
        <v>2845</v>
      </c>
      <c r="D113" s="522"/>
      <c r="E113" s="524">
        <v>1996</v>
      </c>
      <c r="F113" s="525">
        <v>53395</v>
      </c>
      <c r="G113" s="522" t="s">
        <v>135</v>
      </c>
    </row>
    <row r="114" spans="1:7" x14ac:dyDescent="0.25">
      <c r="A114" s="522" t="s">
        <v>85</v>
      </c>
      <c r="B114" s="522" t="s">
        <v>3269</v>
      </c>
      <c r="C114" s="523" t="s">
        <v>1981</v>
      </c>
      <c r="D114" s="522"/>
      <c r="E114" s="524">
        <v>1996</v>
      </c>
      <c r="F114" s="525">
        <v>43895</v>
      </c>
      <c r="G114" s="522" t="s">
        <v>1835</v>
      </c>
    </row>
    <row r="115" spans="1:7" x14ac:dyDescent="0.25">
      <c r="A115" s="522" t="s">
        <v>85</v>
      </c>
      <c r="B115" s="522" t="s">
        <v>3270</v>
      </c>
      <c r="C115" s="523" t="s">
        <v>2845</v>
      </c>
      <c r="D115" s="522"/>
      <c r="E115" s="524">
        <v>1996</v>
      </c>
      <c r="F115" s="525">
        <v>52895</v>
      </c>
      <c r="G115" s="522" t="s">
        <v>1835</v>
      </c>
    </row>
    <row r="116" spans="1:7" x14ac:dyDescent="0.25">
      <c r="A116" s="448" t="s">
        <v>871</v>
      </c>
      <c r="B116" s="448">
        <v>323</v>
      </c>
      <c r="C116" s="521" t="s">
        <v>1983</v>
      </c>
      <c r="D116" s="448" t="s">
        <v>110</v>
      </c>
      <c r="E116" s="448">
        <v>1996</v>
      </c>
      <c r="F116" s="526">
        <v>11453</v>
      </c>
      <c r="G116" s="448" t="s">
        <v>4874</v>
      </c>
    </row>
    <row r="117" spans="1:7" x14ac:dyDescent="0.25">
      <c r="A117" s="54" t="s">
        <v>697</v>
      </c>
      <c r="B117" s="54" t="s">
        <v>2968</v>
      </c>
      <c r="C117" s="252">
        <v>4.5</v>
      </c>
      <c r="D117" s="54" t="s">
        <v>2961</v>
      </c>
      <c r="E117" s="64">
        <v>1996</v>
      </c>
      <c r="F117" s="81">
        <v>32000</v>
      </c>
      <c r="G117" s="54" t="s">
        <v>2960</v>
      </c>
    </row>
    <row r="118" spans="1:7" x14ac:dyDescent="0.25">
      <c r="A118" s="54" t="s">
        <v>697</v>
      </c>
      <c r="B118" s="54" t="s">
        <v>2991</v>
      </c>
      <c r="C118" s="252">
        <v>1.8</v>
      </c>
      <c r="D118" s="54" t="s">
        <v>438</v>
      </c>
      <c r="E118" s="64">
        <v>1996</v>
      </c>
      <c r="F118" s="128">
        <v>18900</v>
      </c>
      <c r="G118" s="54" t="s">
        <v>2964</v>
      </c>
    </row>
    <row r="119" spans="1:7" x14ac:dyDescent="0.25">
      <c r="A119" s="54" t="s">
        <v>697</v>
      </c>
      <c r="B119" s="54" t="s">
        <v>2966</v>
      </c>
      <c r="C119" s="252">
        <v>1.9</v>
      </c>
      <c r="D119" s="54" t="s">
        <v>438</v>
      </c>
      <c r="E119" s="64">
        <v>1996</v>
      </c>
      <c r="F119" s="128">
        <v>19550</v>
      </c>
      <c r="G119" s="54" t="s">
        <v>2964</v>
      </c>
    </row>
    <row r="120" spans="1:7" x14ac:dyDescent="0.25">
      <c r="A120" s="54" t="s">
        <v>697</v>
      </c>
      <c r="B120" s="54" t="s">
        <v>2989</v>
      </c>
      <c r="C120" s="252">
        <v>2</v>
      </c>
      <c r="D120" s="54" t="s">
        <v>438</v>
      </c>
      <c r="E120" s="64">
        <v>1996</v>
      </c>
      <c r="F120" s="81">
        <v>20000</v>
      </c>
      <c r="G120" s="54" t="s">
        <v>2964</v>
      </c>
    </row>
    <row r="121" spans="1:7" x14ac:dyDescent="0.25">
      <c r="A121" s="54" t="s">
        <v>697</v>
      </c>
      <c r="B121" s="54" t="s">
        <v>2987</v>
      </c>
      <c r="C121" s="252">
        <v>2.2000000000000002</v>
      </c>
      <c r="D121" s="54" t="s">
        <v>438</v>
      </c>
      <c r="E121" s="64">
        <v>1996</v>
      </c>
      <c r="F121" s="81">
        <v>21500</v>
      </c>
      <c r="G121" s="54" t="s">
        <v>2964</v>
      </c>
    </row>
    <row r="122" spans="1:7" x14ac:dyDescent="0.25">
      <c r="A122" s="54" t="s">
        <v>697</v>
      </c>
      <c r="B122" s="54" t="s">
        <v>2985</v>
      </c>
      <c r="C122" s="252">
        <v>2.2999999999999998</v>
      </c>
      <c r="D122" s="54" t="s">
        <v>438</v>
      </c>
      <c r="E122" s="64">
        <v>1996</v>
      </c>
      <c r="F122" s="81">
        <v>23050</v>
      </c>
      <c r="G122" s="54" t="s">
        <v>2964</v>
      </c>
    </row>
    <row r="123" spans="1:7" x14ac:dyDescent="0.25">
      <c r="A123" s="54" t="s">
        <v>697</v>
      </c>
      <c r="B123" s="54" t="s">
        <v>2983</v>
      </c>
      <c r="C123" s="252">
        <v>2.4</v>
      </c>
      <c r="D123" s="54" t="s">
        <v>438</v>
      </c>
      <c r="E123" s="64">
        <v>1996</v>
      </c>
      <c r="F123" s="81">
        <v>23950</v>
      </c>
      <c r="G123" s="54" t="s">
        <v>2964</v>
      </c>
    </row>
    <row r="124" spans="1:7" x14ac:dyDescent="0.25">
      <c r="A124" s="54" t="s">
        <v>697</v>
      </c>
      <c r="B124" s="54" t="s">
        <v>2981</v>
      </c>
      <c r="C124" s="252">
        <v>2.5</v>
      </c>
      <c r="D124" s="54" t="s">
        <v>438</v>
      </c>
      <c r="E124" s="64">
        <v>1996</v>
      </c>
      <c r="F124" s="81">
        <v>25400</v>
      </c>
      <c r="G124" s="54" t="s">
        <v>2964</v>
      </c>
    </row>
    <row r="125" spans="1:7" x14ac:dyDescent="0.25">
      <c r="A125" s="54" t="s">
        <v>697</v>
      </c>
      <c r="B125" s="54" t="s">
        <v>2980</v>
      </c>
      <c r="C125" s="252">
        <v>2.7</v>
      </c>
      <c r="D125" s="54" t="s">
        <v>2961</v>
      </c>
      <c r="E125" s="64">
        <v>1996</v>
      </c>
      <c r="F125" s="81">
        <v>26250</v>
      </c>
      <c r="G125" s="170" t="s">
        <v>2979</v>
      </c>
    </row>
    <row r="126" spans="1:7" x14ac:dyDescent="0.25">
      <c r="A126" s="54" t="s">
        <v>697</v>
      </c>
      <c r="B126" s="54" t="s">
        <v>2975</v>
      </c>
      <c r="C126" s="252">
        <v>3</v>
      </c>
      <c r="D126" s="54" t="s">
        <v>438</v>
      </c>
      <c r="E126" s="64">
        <v>1996</v>
      </c>
      <c r="F126" s="81">
        <v>28200</v>
      </c>
      <c r="G126" s="54" t="s">
        <v>2960</v>
      </c>
    </row>
    <row r="127" spans="1:7" x14ac:dyDescent="0.25">
      <c r="A127" s="54" t="s">
        <v>697</v>
      </c>
      <c r="B127" s="54" t="s">
        <v>2973</v>
      </c>
      <c r="C127" s="252">
        <v>3.2</v>
      </c>
      <c r="D127" s="54" t="s">
        <v>2961</v>
      </c>
      <c r="E127" s="64">
        <v>1996</v>
      </c>
      <c r="F127" s="81">
        <v>29300</v>
      </c>
      <c r="G127" s="54" t="s">
        <v>2960</v>
      </c>
    </row>
    <row r="128" spans="1:7" x14ac:dyDescent="0.25">
      <c r="A128" s="54" t="s">
        <v>697</v>
      </c>
      <c r="B128" s="54" t="s">
        <v>2971</v>
      </c>
      <c r="C128" s="252">
        <v>3.5</v>
      </c>
      <c r="D128" s="54" t="s">
        <v>2961</v>
      </c>
      <c r="E128" s="64">
        <v>1996</v>
      </c>
      <c r="F128" s="81">
        <v>30200</v>
      </c>
      <c r="G128" s="54" t="s">
        <v>2960</v>
      </c>
    </row>
    <row r="129" spans="1:7" x14ac:dyDescent="0.25">
      <c r="A129" s="54" t="s">
        <v>697</v>
      </c>
      <c r="B129" s="54" t="s">
        <v>2969</v>
      </c>
      <c r="C129" s="252">
        <v>4</v>
      </c>
      <c r="D129" s="54" t="s">
        <v>2961</v>
      </c>
      <c r="E129" s="64">
        <v>1996</v>
      </c>
      <c r="F129" s="81">
        <v>31100</v>
      </c>
      <c r="G129" s="54" t="s">
        <v>2960</v>
      </c>
    </row>
    <row r="130" spans="1:7" x14ac:dyDescent="0.25">
      <c r="A130" s="54" t="s">
        <v>697</v>
      </c>
      <c r="B130" s="54" t="s">
        <v>2963</v>
      </c>
      <c r="C130" s="252">
        <v>4</v>
      </c>
      <c r="D130" s="54" t="s">
        <v>2961</v>
      </c>
      <c r="E130" s="64">
        <v>1996</v>
      </c>
      <c r="F130" s="81">
        <v>31550</v>
      </c>
      <c r="G130" s="54" t="s">
        <v>2960</v>
      </c>
    </row>
    <row r="131" spans="1:7" x14ac:dyDescent="0.25">
      <c r="A131" s="54" t="s">
        <v>697</v>
      </c>
      <c r="B131" s="54" t="s">
        <v>3005</v>
      </c>
      <c r="C131" s="252">
        <v>2</v>
      </c>
      <c r="D131" s="54" t="s">
        <v>2993</v>
      </c>
      <c r="E131" s="64">
        <v>1996</v>
      </c>
      <c r="F131" s="128">
        <v>16400</v>
      </c>
      <c r="G131" s="81" t="s">
        <v>2992</v>
      </c>
    </row>
    <row r="132" spans="1:7" x14ac:dyDescent="0.25">
      <c r="A132" s="54" t="s">
        <v>697</v>
      </c>
      <c r="B132" s="54" t="s">
        <v>3004</v>
      </c>
      <c r="C132" s="252">
        <v>2.4</v>
      </c>
      <c r="D132" s="54" t="s">
        <v>2993</v>
      </c>
      <c r="E132" s="64">
        <v>1996</v>
      </c>
      <c r="F132" s="128">
        <v>17000</v>
      </c>
      <c r="G132" s="81" t="s">
        <v>2960</v>
      </c>
    </row>
    <row r="133" spans="1:7" x14ac:dyDescent="0.25">
      <c r="A133" s="54" t="s">
        <v>697</v>
      </c>
      <c r="B133" s="54" t="s">
        <v>3003</v>
      </c>
      <c r="C133" s="252">
        <v>2.5</v>
      </c>
      <c r="D133" s="54" t="s">
        <v>2993</v>
      </c>
      <c r="E133" s="64">
        <v>1996</v>
      </c>
      <c r="F133" s="128">
        <v>17300</v>
      </c>
      <c r="G133" s="81" t="s">
        <v>2992</v>
      </c>
    </row>
    <row r="134" spans="1:7" x14ac:dyDescent="0.25">
      <c r="A134" s="54" t="s">
        <v>697</v>
      </c>
      <c r="B134" s="54" t="s">
        <v>3002</v>
      </c>
      <c r="C134" s="252">
        <v>3</v>
      </c>
      <c r="D134" s="54" t="s">
        <v>2993</v>
      </c>
      <c r="E134" s="64">
        <v>1996</v>
      </c>
      <c r="F134" s="128">
        <v>17800</v>
      </c>
      <c r="G134" s="81" t="s">
        <v>2992</v>
      </c>
    </row>
    <row r="135" spans="1:7" x14ac:dyDescent="0.25">
      <c r="A135" s="54" t="s">
        <v>697</v>
      </c>
      <c r="B135" s="54" t="s">
        <v>3010</v>
      </c>
      <c r="C135" s="252">
        <v>3.2</v>
      </c>
      <c r="D135" s="54" t="s">
        <v>2993</v>
      </c>
      <c r="E135" s="64">
        <v>1996</v>
      </c>
      <c r="F135" s="128">
        <v>18200</v>
      </c>
      <c r="G135" s="81" t="s">
        <v>2992</v>
      </c>
    </row>
    <row r="136" spans="1:7" x14ac:dyDescent="0.25">
      <c r="A136" s="54" t="s">
        <v>697</v>
      </c>
      <c r="B136" s="54" t="s">
        <v>2815</v>
      </c>
      <c r="C136" s="252">
        <v>3.5</v>
      </c>
      <c r="D136" s="54" t="s">
        <v>2993</v>
      </c>
      <c r="E136" s="64">
        <v>1996</v>
      </c>
      <c r="F136" s="128">
        <v>18700</v>
      </c>
      <c r="G136" s="81" t="s">
        <v>2992</v>
      </c>
    </row>
    <row r="137" spans="1:7" x14ac:dyDescent="0.25">
      <c r="A137" s="54" t="s">
        <v>697</v>
      </c>
      <c r="B137" s="54" t="s">
        <v>3000</v>
      </c>
      <c r="C137" s="252">
        <v>4</v>
      </c>
      <c r="D137" s="54" t="s">
        <v>2993</v>
      </c>
      <c r="E137" s="64">
        <v>1996</v>
      </c>
      <c r="F137" s="128">
        <v>19300</v>
      </c>
      <c r="G137" s="81" t="s">
        <v>2992</v>
      </c>
    </row>
    <row r="138" spans="1:7" x14ac:dyDescent="0.25">
      <c r="A138" s="54" t="s">
        <v>697</v>
      </c>
      <c r="B138" s="54" t="s">
        <v>2999</v>
      </c>
      <c r="C138" s="252">
        <v>4.3</v>
      </c>
      <c r="D138" s="54" t="s">
        <v>2993</v>
      </c>
      <c r="E138" s="64">
        <v>1996</v>
      </c>
      <c r="F138" s="128">
        <v>19500</v>
      </c>
      <c r="G138" s="81" t="s">
        <v>2992</v>
      </c>
    </row>
    <row r="139" spans="1:7" x14ac:dyDescent="0.25">
      <c r="A139" s="54" t="s">
        <v>697</v>
      </c>
      <c r="B139" s="54" t="s">
        <v>2998</v>
      </c>
      <c r="C139" s="252">
        <v>5</v>
      </c>
      <c r="D139" s="54" t="s">
        <v>2993</v>
      </c>
      <c r="E139" s="64">
        <v>1996</v>
      </c>
      <c r="F139" s="128">
        <v>23888</v>
      </c>
      <c r="G139" s="81" t="s">
        <v>2992</v>
      </c>
    </row>
    <row r="140" spans="1:7" x14ac:dyDescent="0.25">
      <c r="A140" s="448" t="s">
        <v>697</v>
      </c>
      <c r="B140" s="448" t="s">
        <v>1238</v>
      </c>
      <c r="C140" s="521" t="s">
        <v>3245</v>
      </c>
      <c r="D140" s="448" t="s">
        <v>438</v>
      </c>
      <c r="E140" s="448">
        <v>1996</v>
      </c>
      <c r="F140" s="453">
        <v>20741</v>
      </c>
      <c r="G140" s="448" t="s">
        <v>5340</v>
      </c>
    </row>
    <row r="141" spans="1:7" x14ac:dyDescent="0.25">
      <c r="A141" s="54" t="s">
        <v>2978</v>
      </c>
      <c r="B141" s="54" t="s">
        <v>2977</v>
      </c>
      <c r="C141" s="252">
        <v>2.8</v>
      </c>
      <c r="D141" s="54" t="s">
        <v>2961</v>
      </c>
      <c r="E141" s="64">
        <v>1996</v>
      </c>
      <c r="F141" s="81">
        <v>27350</v>
      </c>
      <c r="G141" s="54" t="s">
        <v>2976</v>
      </c>
    </row>
    <row r="142" spans="1:7" x14ac:dyDescent="0.25">
      <c r="A142" s="33" t="s">
        <v>117</v>
      </c>
      <c r="B142" s="33" t="s">
        <v>239</v>
      </c>
      <c r="C142" s="171" t="s">
        <v>240</v>
      </c>
      <c r="D142" s="33" t="s">
        <v>125</v>
      </c>
      <c r="E142" s="42" t="s">
        <v>622</v>
      </c>
      <c r="F142" s="42" t="s">
        <v>623</v>
      </c>
      <c r="G142" s="33"/>
    </row>
    <row r="143" spans="1:7" x14ac:dyDescent="0.25">
      <c r="A143" s="33" t="s">
        <v>117</v>
      </c>
      <c r="B143" s="33" t="s">
        <v>239</v>
      </c>
      <c r="C143" s="171" t="s">
        <v>243</v>
      </c>
      <c r="D143" s="33" t="s">
        <v>125</v>
      </c>
      <c r="E143" s="42" t="s">
        <v>622</v>
      </c>
      <c r="F143" s="42" t="s">
        <v>624</v>
      </c>
      <c r="G143" s="33"/>
    </row>
    <row r="144" spans="1:7" x14ac:dyDescent="0.25">
      <c r="A144" s="33" t="s">
        <v>117</v>
      </c>
      <c r="B144" s="33" t="s">
        <v>239</v>
      </c>
      <c r="C144" s="171" t="s">
        <v>299</v>
      </c>
      <c r="D144" s="33" t="s">
        <v>125</v>
      </c>
      <c r="E144" s="42" t="s">
        <v>622</v>
      </c>
      <c r="F144" s="42" t="s">
        <v>625</v>
      </c>
      <c r="G144" s="33"/>
    </row>
    <row r="145" spans="1:7" x14ac:dyDescent="0.25">
      <c r="A145" s="33" t="s">
        <v>117</v>
      </c>
      <c r="B145" s="33" t="s">
        <v>239</v>
      </c>
      <c r="C145" s="171" t="s">
        <v>299</v>
      </c>
      <c r="D145" s="33" t="s">
        <v>44</v>
      </c>
      <c r="E145" s="42" t="s">
        <v>622</v>
      </c>
      <c r="F145" s="42" t="s">
        <v>626</v>
      </c>
      <c r="G145" s="33"/>
    </row>
    <row r="146" spans="1:7" x14ac:dyDescent="0.25">
      <c r="A146" s="33" t="s">
        <v>117</v>
      </c>
      <c r="B146" s="33" t="s">
        <v>239</v>
      </c>
      <c r="C146" s="171" t="s">
        <v>546</v>
      </c>
      <c r="D146" s="33" t="s">
        <v>125</v>
      </c>
      <c r="E146" s="42" t="s">
        <v>622</v>
      </c>
      <c r="F146" s="42" t="s">
        <v>593</v>
      </c>
      <c r="G146" s="33"/>
    </row>
    <row r="147" spans="1:7" x14ac:dyDescent="0.25">
      <c r="A147" s="33" t="s">
        <v>117</v>
      </c>
      <c r="B147" s="33" t="s">
        <v>239</v>
      </c>
      <c r="C147" s="171" t="s">
        <v>548</v>
      </c>
      <c r="D147" s="33" t="s">
        <v>125</v>
      </c>
      <c r="E147" s="42" t="s">
        <v>622</v>
      </c>
      <c r="F147" s="42" t="s">
        <v>627</v>
      </c>
      <c r="G147" s="33"/>
    </row>
    <row r="148" spans="1:7" x14ac:dyDescent="0.25">
      <c r="A148" s="33" t="s">
        <v>117</v>
      </c>
      <c r="B148" s="33" t="s">
        <v>239</v>
      </c>
      <c r="C148" s="171" t="s">
        <v>548</v>
      </c>
      <c r="D148" s="33" t="s">
        <v>44</v>
      </c>
      <c r="E148" s="42" t="s">
        <v>622</v>
      </c>
      <c r="F148" s="42" t="s">
        <v>628</v>
      </c>
      <c r="G148" s="33"/>
    </row>
    <row r="149" spans="1:7" x14ac:dyDescent="0.25">
      <c r="A149" s="33" t="s">
        <v>117</v>
      </c>
      <c r="B149" s="33" t="s">
        <v>239</v>
      </c>
      <c r="C149" s="171" t="s">
        <v>551</v>
      </c>
      <c r="D149" s="33" t="s">
        <v>125</v>
      </c>
      <c r="E149" s="42" t="s">
        <v>622</v>
      </c>
      <c r="F149" s="42" t="s">
        <v>629</v>
      </c>
      <c r="G149" s="33"/>
    </row>
    <row r="150" spans="1:7" x14ac:dyDescent="0.25">
      <c r="A150" s="33" t="s">
        <v>117</v>
      </c>
      <c r="B150" s="33" t="s">
        <v>239</v>
      </c>
      <c r="C150" s="171" t="s">
        <v>553</v>
      </c>
      <c r="D150" s="33" t="s">
        <v>125</v>
      </c>
      <c r="E150" s="42" t="s">
        <v>622</v>
      </c>
      <c r="F150" s="42" t="s">
        <v>630</v>
      </c>
      <c r="G150" s="33"/>
    </row>
    <row r="151" spans="1:7" x14ac:dyDescent="0.25">
      <c r="A151" s="33" t="s">
        <v>117</v>
      </c>
      <c r="B151" s="33" t="s">
        <v>239</v>
      </c>
      <c r="C151" s="171" t="s">
        <v>555</v>
      </c>
      <c r="D151" s="33" t="s">
        <v>44</v>
      </c>
      <c r="E151" s="42" t="s">
        <v>622</v>
      </c>
      <c r="F151" s="42" t="s">
        <v>631</v>
      </c>
      <c r="G151" s="33"/>
    </row>
    <row r="152" spans="1:7" x14ac:dyDescent="0.25">
      <c r="A152" s="33" t="s">
        <v>117</v>
      </c>
      <c r="B152" s="33" t="s">
        <v>239</v>
      </c>
      <c r="C152" s="171" t="s">
        <v>557</v>
      </c>
      <c r="D152" s="33" t="s">
        <v>125</v>
      </c>
      <c r="E152" s="42" t="s">
        <v>622</v>
      </c>
      <c r="F152" s="42" t="s">
        <v>632</v>
      </c>
      <c r="G152" s="33"/>
    </row>
    <row r="153" spans="1:7" x14ac:dyDescent="0.25">
      <c r="A153" s="33" t="s">
        <v>117</v>
      </c>
      <c r="B153" s="33" t="s">
        <v>239</v>
      </c>
      <c r="C153" s="171" t="s">
        <v>308</v>
      </c>
      <c r="D153" s="33" t="s">
        <v>125</v>
      </c>
      <c r="E153" s="42" t="s">
        <v>622</v>
      </c>
      <c r="F153" s="42" t="s">
        <v>633</v>
      </c>
      <c r="G153" s="33"/>
    </row>
    <row r="154" spans="1:7" x14ac:dyDescent="0.25">
      <c r="A154" s="33" t="s">
        <v>117</v>
      </c>
      <c r="B154" s="33" t="s">
        <v>239</v>
      </c>
      <c r="C154" s="171" t="s">
        <v>559</v>
      </c>
      <c r="D154" s="33" t="s">
        <v>125</v>
      </c>
      <c r="E154" s="42" t="s">
        <v>622</v>
      </c>
      <c r="F154" s="42" t="s">
        <v>634</v>
      </c>
      <c r="G154" s="33"/>
    </row>
    <row r="155" spans="1:7" x14ac:dyDescent="0.25">
      <c r="A155" s="33" t="s">
        <v>117</v>
      </c>
      <c r="B155" s="33" t="s">
        <v>239</v>
      </c>
      <c r="C155" s="171" t="s">
        <v>559</v>
      </c>
      <c r="D155" s="33" t="s">
        <v>44</v>
      </c>
      <c r="E155" s="42" t="s">
        <v>622</v>
      </c>
      <c r="F155" s="42" t="s">
        <v>635</v>
      </c>
      <c r="G155" s="33"/>
    </row>
    <row r="156" spans="1:7" x14ac:dyDescent="0.25">
      <c r="A156" s="33" t="s">
        <v>117</v>
      </c>
      <c r="B156" s="33" t="s">
        <v>310</v>
      </c>
      <c r="C156" s="171" t="s">
        <v>311</v>
      </c>
      <c r="D156" s="33" t="s">
        <v>44</v>
      </c>
      <c r="E156" s="42" t="s">
        <v>622</v>
      </c>
      <c r="F156" s="42" t="s">
        <v>636</v>
      </c>
      <c r="G156" s="33"/>
    </row>
    <row r="157" spans="1:7" x14ac:dyDescent="0.25">
      <c r="A157" s="33" t="s">
        <v>117</v>
      </c>
      <c r="B157" s="33" t="s">
        <v>637</v>
      </c>
      <c r="C157" s="171" t="s">
        <v>641</v>
      </c>
      <c r="D157" s="33" t="s">
        <v>125</v>
      </c>
      <c r="E157" s="42" t="s">
        <v>622</v>
      </c>
      <c r="F157" s="42" t="s">
        <v>642</v>
      </c>
      <c r="G157" s="33"/>
    </row>
    <row r="158" spans="1:7" x14ac:dyDescent="0.25">
      <c r="A158" s="33" t="s">
        <v>117</v>
      </c>
      <c r="B158" s="33" t="s">
        <v>637</v>
      </c>
      <c r="C158" s="171" t="s">
        <v>331</v>
      </c>
      <c r="D158" s="33" t="s">
        <v>44</v>
      </c>
      <c r="E158" s="42" t="s">
        <v>622</v>
      </c>
      <c r="F158" s="42" t="s">
        <v>643</v>
      </c>
      <c r="G158" s="33"/>
    </row>
    <row r="159" spans="1:7" x14ac:dyDescent="0.25">
      <c r="A159" s="33" t="s">
        <v>117</v>
      </c>
      <c r="B159" s="33" t="s">
        <v>637</v>
      </c>
      <c r="C159" s="171" t="s">
        <v>638</v>
      </c>
      <c r="D159" s="33" t="s">
        <v>125</v>
      </c>
      <c r="E159" s="42" t="s">
        <v>622</v>
      </c>
      <c r="F159" s="42" t="s">
        <v>639</v>
      </c>
      <c r="G159" s="33"/>
    </row>
    <row r="160" spans="1:7" x14ac:dyDescent="0.25">
      <c r="A160" s="33" t="s">
        <v>117</v>
      </c>
      <c r="B160" s="33" t="s">
        <v>637</v>
      </c>
      <c r="C160" s="171" t="s">
        <v>638</v>
      </c>
      <c r="D160" s="33" t="s">
        <v>44</v>
      </c>
      <c r="E160" s="42" t="s">
        <v>622</v>
      </c>
      <c r="F160" s="42" t="s">
        <v>640</v>
      </c>
      <c r="G160" s="33"/>
    </row>
    <row r="161" spans="1:7" x14ac:dyDescent="0.25">
      <c r="A161" s="33" t="s">
        <v>117</v>
      </c>
      <c r="B161" s="33" t="s">
        <v>637</v>
      </c>
      <c r="C161" s="171" t="s">
        <v>644</v>
      </c>
      <c r="D161" s="33" t="s">
        <v>125</v>
      </c>
      <c r="E161" s="42" t="s">
        <v>622</v>
      </c>
      <c r="F161" s="42" t="s">
        <v>645</v>
      </c>
      <c r="G161" s="33"/>
    </row>
    <row r="162" spans="1:7" x14ac:dyDescent="0.25">
      <c r="A162" s="33" t="s">
        <v>117</v>
      </c>
      <c r="B162" s="33" t="s">
        <v>637</v>
      </c>
      <c r="C162" s="171" t="s">
        <v>644</v>
      </c>
      <c r="D162" s="33" t="s">
        <v>44</v>
      </c>
      <c r="E162" s="42" t="s">
        <v>622</v>
      </c>
      <c r="F162" s="42" t="s">
        <v>646</v>
      </c>
      <c r="G162" s="33"/>
    </row>
    <row r="163" spans="1:7" x14ac:dyDescent="0.25">
      <c r="A163" s="33" t="s">
        <v>117</v>
      </c>
      <c r="B163" s="33" t="s">
        <v>313</v>
      </c>
      <c r="C163" s="171" t="s">
        <v>314</v>
      </c>
      <c r="D163" s="33" t="s">
        <v>125</v>
      </c>
      <c r="E163" s="42" t="s">
        <v>622</v>
      </c>
      <c r="F163" s="42" t="s">
        <v>647</v>
      </c>
      <c r="G163" s="33"/>
    </row>
    <row r="164" spans="1:7" x14ac:dyDescent="0.25">
      <c r="A164" s="33" t="s">
        <v>117</v>
      </c>
      <c r="B164" s="33" t="s">
        <v>313</v>
      </c>
      <c r="C164" s="171" t="s">
        <v>314</v>
      </c>
      <c r="D164" s="33" t="s">
        <v>44</v>
      </c>
      <c r="E164" s="42" t="s">
        <v>622</v>
      </c>
      <c r="F164" s="42" t="s">
        <v>648</v>
      </c>
      <c r="G164" s="33"/>
    </row>
    <row r="165" spans="1:7" x14ac:dyDescent="0.25">
      <c r="A165" s="33" t="s">
        <v>117</v>
      </c>
      <c r="B165" s="33" t="s">
        <v>313</v>
      </c>
      <c r="C165" s="171" t="s">
        <v>317</v>
      </c>
      <c r="D165" s="33" t="s">
        <v>44</v>
      </c>
      <c r="E165" s="42" t="s">
        <v>622</v>
      </c>
      <c r="F165" s="42" t="s">
        <v>649</v>
      </c>
      <c r="G165" s="33"/>
    </row>
    <row r="166" spans="1:7" x14ac:dyDescent="0.25">
      <c r="A166" s="33" t="s">
        <v>117</v>
      </c>
      <c r="B166" s="33" t="s">
        <v>313</v>
      </c>
      <c r="C166" s="171" t="s">
        <v>317</v>
      </c>
      <c r="D166" s="33" t="s">
        <v>44</v>
      </c>
      <c r="E166" s="42" t="s">
        <v>622</v>
      </c>
      <c r="F166" s="42" t="s">
        <v>650</v>
      </c>
      <c r="G166" s="33"/>
    </row>
    <row r="167" spans="1:7" x14ac:dyDescent="0.25">
      <c r="A167" s="33" t="s">
        <v>117</v>
      </c>
      <c r="B167" s="33" t="s">
        <v>252</v>
      </c>
      <c r="C167" s="171" t="s">
        <v>253</v>
      </c>
      <c r="D167" s="33" t="s">
        <v>125</v>
      </c>
      <c r="E167" s="42" t="s">
        <v>622</v>
      </c>
      <c r="F167" s="42" t="s">
        <v>651</v>
      </c>
      <c r="G167" s="33"/>
    </row>
    <row r="168" spans="1:7" x14ac:dyDescent="0.25">
      <c r="A168" s="33" t="s">
        <v>117</v>
      </c>
      <c r="B168" s="33" t="s">
        <v>252</v>
      </c>
      <c r="C168" s="171" t="s">
        <v>253</v>
      </c>
      <c r="D168" s="33" t="s">
        <v>44</v>
      </c>
      <c r="E168" s="42" t="s">
        <v>622</v>
      </c>
      <c r="F168" s="42" t="s">
        <v>652</v>
      </c>
      <c r="G168" s="33"/>
    </row>
    <row r="169" spans="1:7" x14ac:dyDescent="0.25">
      <c r="A169" s="33" t="s">
        <v>117</v>
      </c>
      <c r="B169" s="33" t="s">
        <v>161</v>
      </c>
      <c r="C169" s="171" t="s">
        <v>165</v>
      </c>
      <c r="D169" s="33" t="s">
        <v>125</v>
      </c>
      <c r="E169" s="42" t="s">
        <v>622</v>
      </c>
      <c r="F169" s="42" t="s">
        <v>653</v>
      </c>
      <c r="G169" s="33"/>
    </row>
    <row r="170" spans="1:7" x14ac:dyDescent="0.25">
      <c r="A170" s="33" t="s">
        <v>117</v>
      </c>
      <c r="B170" s="33" t="s">
        <v>161</v>
      </c>
      <c r="C170" s="171" t="s">
        <v>165</v>
      </c>
      <c r="D170" s="33" t="s">
        <v>44</v>
      </c>
      <c r="E170" s="42" t="s">
        <v>622</v>
      </c>
      <c r="F170" s="42" t="s">
        <v>654</v>
      </c>
      <c r="G170" s="33"/>
    </row>
    <row r="171" spans="1:7" x14ac:dyDescent="0.25">
      <c r="A171" s="33" t="s">
        <v>117</v>
      </c>
      <c r="B171" s="33" t="s">
        <v>580</v>
      </c>
      <c r="C171" s="171" t="s">
        <v>581</v>
      </c>
      <c r="D171" s="33" t="s">
        <v>125</v>
      </c>
      <c r="E171" s="42" t="s">
        <v>622</v>
      </c>
      <c r="F171" s="42" t="s">
        <v>655</v>
      </c>
      <c r="G171" s="33"/>
    </row>
    <row r="172" spans="1:7" x14ac:dyDescent="0.25">
      <c r="A172" s="33" t="s">
        <v>117</v>
      </c>
      <c r="B172" s="33" t="s">
        <v>580</v>
      </c>
      <c r="C172" s="171" t="s">
        <v>583</v>
      </c>
      <c r="D172" s="33" t="s">
        <v>125</v>
      </c>
      <c r="E172" s="42" t="s">
        <v>622</v>
      </c>
      <c r="F172" s="42" t="s">
        <v>656</v>
      </c>
      <c r="G172" s="33"/>
    </row>
    <row r="173" spans="1:7" x14ac:dyDescent="0.25">
      <c r="A173" s="33" t="s">
        <v>117</v>
      </c>
      <c r="B173" s="33" t="s">
        <v>580</v>
      </c>
      <c r="C173" s="171" t="s">
        <v>585</v>
      </c>
      <c r="D173" s="33" t="s">
        <v>125</v>
      </c>
      <c r="E173" s="42" t="s">
        <v>622</v>
      </c>
      <c r="F173" s="42" t="s">
        <v>657</v>
      </c>
      <c r="G173" s="33"/>
    </row>
    <row r="174" spans="1:7" x14ac:dyDescent="0.25">
      <c r="A174" s="33" t="s">
        <v>117</v>
      </c>
      <c r="B174" s="33" t="s">
        <v>258</v>
      </c>
      <c r="C174" s="171" t="s">
        <v>587</v>
      </c>
      <c r="D174" s="33" t="s">
        <v>125</v>
      </c>
      <c r="E174" s="42" t="s">
        <v>622</v>
      </c>
      <c r="F174" s="42" t="s">
        <v>658</v>
      </c>
      <c r="G174" s="33"/>
    </row>
    <row r="175" spans="1:7" x14ac:dyDescent="0.25">
      <c r="A175" s="33" t="s">
        <v>117</v>
      </c>
      <c r="B175" s="33" t="s">
        <v>258</v>
      </c>
      <c r="C175" s="171" t="s">
        <v>589</v>
      </c>
      <c r="D175" s="33" t="s">
        <v>125</v>
      </c>
      <c r="E175" s="42" t="s">
        <v>622</v>
      </c>
      <c r="F175" s="42" t="s">
        <v>659</v>
      </c>
      <c r="G175" s="33"/>
    </row>
    <row r="176" spans="1:7" x14ac:dyDescent="0.25">
      <c r="A176" s="33" t="s">
        <v>117</v>
      </c>
      <c r="B176" s="33" t="s">
        <v>258</v>
      </c>
      <c r="C176" s="171" t="s">
        <v>589</v>
      </c>
      <c r="D176" s="33" t="s">
        <v>44</v>
      </c>
      <c r="E176" s="42" t="s">
        <v>622</v>
      </c>
      <c r="F176" s="42" t="s">
        <v>660</v>
      </c>
      <c r="G176" s="33"/>
    </row>
    <row r="177" spans="1:7" x14ac:dyDescent="0.25">
      <c r="A177" s="33" t="s">
        <v>117</v>
      </c>
      <c r="B177" s="33" t="s">
        <v>258</v>
      </c>
      <c r="C177" s="171" t="s">
        <v>592</v>
      </c>
      <c r="D177" s="33" t="s">
        <v>125</v>
      </c>
      <c r="E177" s="42" t="s">
        <v>622</v>
      </c>
      <c r="F177" s="42" t="s">
        <v>661</v>
      </c>
      <c r="G177" s="33"/>
    </row>
    <row r="178" spans="1:7" x14ac:dyDescent="0.25">
      <c r="A178" s="33" t="s">
        <v>117</v>
      </c>
      <c r="B178" s="33" t="s">
        <v>261</v>
      </c>
      <c r="C178" s="171" t="s">
        <v>291</v>
      </c>
      <c r="D178" s="33" t="s">
        <v>44</v>
      </c>
      <c r="E178" s="42" t="s">
        <v>622</v>
      </c>
      <c r="F178" s="42" t="s">
        <v>664</v>
      </c>
      <c r="G178" s="33"/>
    </row>
    <row r="179" spans="1:7" x14ac:dyDescent="0.25">
      <c r="A179" s="33" t="s">
        <v>117</v>
      </c>
      <c r="B179" s="33" t="s">
        <v>261</v>
      </c>
      <c r="C179" s="171" t="s">
        <v>598</v>
      </c>
      <c r="D179" s="33" t="s">
        <v>44</v>
      </c>
      <c r="E179" s="42" t="s">
        <v>622</v>
      </c>
      <c r="F179" s="42" t="s">
        <v>665</v>
      </c>
      <c r="G179" s="33"/>
    </row>
    <row r="180" spans="1:7" x14ac:dyDescent="0.25">
      <c r="A180" s="33" t="s">
        <v>117</v>
      </c>
      <c r="B180" s="33" t="s">
        <v>261</v>
      </c>
      <c r="C180" s="171" t="s">
        <v>262</v>
      </c>
      <c r="D180" s="33" t="s">
        <v>44</v>
      </c>
      <c r="E180" s="42" t="s">
        <v>622</v>
      </c>
      <c r="F180" s="42" t="s">
        <v>662</v>
      </c>
      <c r="G180" s="33"/>
    </row>
    <row r="181" spans="1:7" x14ac:dyDescent="0.25">
      <c r="A181" s="33" t="s">
        <v>117</v>
      </c>
      <c r="B181" s="33" t="s">
        <v>261</v>
      </c>
      <c r="C181" s="171" t="s">
        <v>393</v>
      </c>
      <c r="D181" s="33" t="s">
        <v>44</v>
      </c>
      <c r="E181" s="42" t="s">
        <v>622</v>
      </c>
      <c r="F181" s="42" t="s">
        <v>663</v>
      </c>
      <c r="G181" s="33"/>
    </row>
    <row r="182" spans="1:7" x14ac:dyDescent="0.25">
      <c r="A182" s="33" t="s">
        <v>117</v>
      </c>
      <c r="B182" s="33" t="s">
        <v>600</v>
      </c>
      <c r="C182" s="171" t="s">
        <v>601</v>
      </c>
      <c r="D182" s="33" t="s">
        <v>44</v>
      </c>
      <c r="E182" s="42" t="s">
        <v>622</v>
      </c>
      <c r="F182" s="42" t="s">
        <v>666</v>
      </c>
      <c r="G182" s="33"/>
    </row>
    <row r="183" spans="1:7" x14ac:dyDescent="0.25">
      <c r="A183" s="33" t="s">
        <v>117</v>
      </c>
      <c r="B183" s="33" t="s">
        <v>514</v>
      </c>
      <c r="C183" s="171" t="s">
        <v>165</v>
      </c>
      <c r="D183" s="33" t="s">
        <v>44</v>
      </c>
      <c r="E183" s="42" t="s">
        <v>622</v>
      </c>
      <c r="F183" s="42" t="s">
        <v>667</v>
      </c>
      <c r="G183" s="33"/>
    </row>
    <row r="184" spans="1:7" x14ac:dyDescent="0.25">
      <c r="A184" s="33" t="s">
        <v>117</v>
      </c>
      <c r="B184" s="33" t="s">
        <v>167</v>
      </c>
      <c r="C184" s="171" t="s">
        <v>400</v>
      </c>
      <c r="D184" s="33" t="s">
        <v>44</v>
      </c>
      <c r="E184" s="42" t="s">
        <v>622</v>
      </c>
      <c r="F184" s="42" t="s">
        <v>668</v>
      </c>
      <c r="G184" s="33"/>
    </row>
    <row r="185" spans="1:7" x14ac:dyDescent="0.25">
      <c r="A185" s="33" t="s">
        <v>117</v>
      </c>
      <c r="B185" s="33" t="s">
        <v>327</v>
      </c>
      <c r="C185" s="171" t="s">
        <v>331</v>
      </c>
      <c r="D185" s="33" t="s">
        <v>44</v>
      </c>
      <c r="E185" s="42" t="s">
        <v>622</v>
      </c>
      <c r="F185" s="42" t="s">
        <v>671</v>
      </c>
      <c r="G185" s="33"/>
    </row>
    <row r="186" spans="1:7" x14ac:dyDescent="0.25">
      <c r="A186" s="33" t="s">
        <v>117</v>
      </c>
      <c r="B186" s="33" t="s">
        <v>327</v>
      </c>
      <c r="C186" s="171" t="s">
        <v>331</v>
      </c>
      <c r="D186" s="33" t="s">
        <v>125</v>
      </c>
      <c r="E186" s="42" t="s">
        <v>622</v>
      </c>
      <c r="F186" s="42" t="s">
        <v>672</v>
      </c>
      <c r="G186" s="33"/>
    </row>
    <row r="187" spans="1:7" x14ac:dyDescent="0.25">
      <c r="A187" s="33" t="s">
        <v>117</v>
      </c>
      <c r="B187" s="33" t="s">
        <v>327</v>
      </c>
      <c r="C187" s="171" t="s">
        <v>328</v>
      </c>
      <c r="D187" s="33" t="s">
        <v>125</v>
      </c>
      <c r="E187" s="42" t="s">
        <v>622</v>
      </c>
      <c r="F187" s="42" t="s">
        <v>669</v>
      </c>
      <c r="G187" s="33"/>
    </row>
    <row r="188" spans="1:7" x14ac:dyDescent="0.25">
      <c r="A188" s="33" t="s">
        <v>117</v>
      </c>
      <c r="B188" s="33" t="s">
        <v>327</v>
      </c>
      <c r="C188" s="171" t="s">
        <v>328</v>
      </c>
      <c r="D188" s="33" t="s">
        <v>44</v>
      </c>
      <c r="E188" s="42" t="s">
        <v>622</v>
      </c>
      <c r="F188" s="42" t="s">
        <v>670</v>
      </c>
      <c r="G188" s="33"/>
    </row>
    <row r="189" spans="1:7" x14ac:dyDescent="0.25">
      <c r="A189" s="33" t="s">
        <v>117</v>
      </c>
      <c r="B189" s="33" t="s">
        <v>273</v>
      </c>
      <c r="C189" s="171" t="s">
        <v>274</v>
      </c>
      <c r="D189" s="33" t="s">
        <v>44</v>
      </c>
      <c r="E189" s="42" t="s">
        <v>622</v>
      </c>
      <c r="F189" s="42" t="s">
        <v>673</v>
      </c>
      <c r="G189" s="33"/>
    </row>
    <row r="190" spans="1:7" customFormat="1" x14ac:dyDescent="0.25">
      <c r="A190" s="33" t="s">
        <v>129</v>
      </c>
      <c r="B190" s="33" t="s">
        <v>6617</v>
      </c>
      <c r="C190" s="171"/>
      <c r="D190" s="33"/>
      <c r="E190" s="35">
        <v>1996</v>
      </c>
      <c r="F190" s="55">
        <v>67500</v>
      </c>
      <c r="G190" s="80" t="s">
        <v>3212</v>
      </c>
    </row>
    <row r="191" spans="1:7" customFormat="1" x14ac:dyDescent="0.25">
      <c r="A191" s="33" t="s">
        <v>129</v>
      </c>
      <c r="B191" s="33" t="s">
        <v>6616</v>
      </c>
      <c r="C191" s="171"/>
      <c r="D191" s="33"/>
      <c r="E191" s="35">
        <v>1996</v>
      </c>
      <c r="F191" s="55">
        <v>80500</v>
      </c>
      <c r="G191" s="80" t="s">
        <v>3211</v>
      </c>
    </row>
    <row r="192" spans="1:7" customFormat="1" x14ac:dyDescent="0.25">
      <c r="A192" s="33" t="s">
        <v>129</v>
      </c>
      <c r="B192" s="33" t="s">
        <v>6615</v>
      </c>
      <c r="C192" s="171"/>
      <c r="D192" s="33"/>
      <c r="E192" s="35">
        <v>1996</v>
      </c>
      <c r="F192" s="55">
        <v>69500</v>
      </c>
      <c r="G192" s="80" t="s">
        <v>3212</v>
      </c>
    </row>
    <row r="193" spans="1:7" customFormat="1" x14ac:dyDescent="0.25">
      <c r="A193" s="33" t="s">
        <v>129</v>
      </c>
      <c r="B193" s="33" t="s">
        <v>6615</v>
      </c>
      <c r="C193" s="171"/>
      <c r="D193" s="33"/>
      <c r="E193" s="35">
        <v>1996</v>
      </c>
      <c r="F193" s="55">
        <v>82500</v>
      </c>
      <c r="G193" s="80" t="s">
        <v>3211</v>
      </c>
    </row>
    <row r="194" spans="1:7" customFormat="1" x14ac:dyDescent="0.25">
      <c r="A194" s="33" t="s">
        <v>129</v>
      </c>
      <c r="B194" s="33" t="s">
        <v>6614</v>
      </c>
      <c r="C194" s="448"/>
      <c r="D194" s="448"/>
      <c r="E194" s="35">
        <v>1996</v>
      </c>
      <c r="F194" s="55">
        <v>71500</v>
      </c>
      <c r="G194" s="80" t="s">
        <v>3212</v>
      </c>
    </row>
    <row r="195" spans="1:7" customFormat="1" x14ac:dyDescent="0.25">
      <c r="A195" s="33" t="s">
        <v>129</v>
      </c>
      <c r="B195" s="33" t="s">
        <v>6614</v>
      </c>
      <c r="C195" s="448"/>
      <c r="D195" s="448"/>
      <c r="E195" s="35">
        <v>1996</v>
      </c>
      <c r="F195" s="55">
        <v>84000</v>
      </c>
      <c r="G195" s="80" t="s">
        <v>3211</v>
      </c>
    </row>
    <row r="196" spans="1:7" customFormat="1" x14ac:dyDescent="0.25">
      <c r="A196" s="33" t="s">
        <v>129</v>
      </c>
      <c r="B196" s="33" t="s">
        <v>6613</v>
      </c>
      <c r="C196" s="448"/>
      <c r="D196" s="448"/>
      <c r="E196" s="35">
        <v>1996</v>
      </c>
      <c r="F196" s="55">
        <v>73500</v>
      </c>
      <c r="G196" s="80" t="s">
        <v>3212</v>
      </c>
    </row>
    <row r="197" spans="1:7" customFormat="1" x14ac:dyDescent="0.25">
      <c r="A197" s="33" t="s">
        <v>129</v>
      </c>
      <c r="B197" s="33" t="s">
        <v>6613</v>
      </c>
      <c r="C197" s="448"/>
      <c r="D197" s="448"/>
      <c r="E197" s="35">
        <v>1996</v>
      </c>
      <c r="F197" s="55">
        <v>86000</v>
      </c>
      <c r="G197" s="80" t="s">
        <v>3211</v>
      </c>
    </row>
    <row r="198" spans="1:7" customFormat="1" x14ac:dyDescent="0.25">
      <c r="A198" s="33" t="s">
        <v>129</v>
      </c>
      <c r="B198" s="33" t="s">
        <v>6618</v>
      </c>
      <c r="C198" s="448"/>
      <c r="D198" s="448"/>
      <c r="E198" s="35">
        <v>1996</v>
      </c>
      <c r="F198" s="55">
        <v>73600</v>
      </c>
      <c r="G198" s="80" t="s">
        <v>3212</v>
      </c>
    </row>
    <row r="199" spans="1:7" customFormat="1" x14ac:dyDescent="0.25">
      <c r="A199" s="33" t="s">
        <v>129</v>
      </c>
      <c r="B199" s="33" t="s">
        <v>6618</v>
      </c>
      <c r="C199" s="448"/>
      <c r="D199" s="448"/>
      <c r="E199" s="35">
        <v>1996</v>
      </c>
      <c r="F199" s="55">
        <v>86250</v>
      </c>
      <c r="G199" s="80" t="s">
        <v>3211</v>
      </c>
    </row>
    <row r="200" spans="1:7" customFormat="1" x14ac:dyDescent="0.25">
      <c r="A200" s="33" t="s">
        <v>129</v>
      </c>
      <c r="B200" s="33" t="s">
        <v>6611</v>
      </c>
      <c r="C200" s="448"/>
      <c r="D200" s="448"/>
      <c r="E200" s="35">
        <v>1996</v>
      </c>
      <c r="F200" s="55">
        <v>73700</v>
      </c>
      <c r="G200" s="80" t="s">
        <v>3212</v>
      </c>
    </row>
    <row r="201" spans="1:7" customFormat="1" x14ac:dyDescent="0.25">
      <c r="A201" s="33" t="s">
        <v>129</v>
      </c>
      <c r="B201" s="33" t="s">
        <v>6611</v>
      </c>
      <c r="C201" s="448"/>
      <c r="D201" s="448"/>
      <c r="E201" s="35">
        <v>1996</v>
      </c>
      <c r="F201" s="55">
        <v>86500</v>
      </c>
      <c r="G201" s="80" t="s">
        <v>3211</v>
      </c>
    </row>
    <row r="202" spans="1:7" customFormat="1" x14ac:dyDescent="0.25">
      <c r="A202" s="33" t="s">
        <v>129</v>
      </c>
      <c r="B202" s="33" t="s">
        <v>6610</v>
      </c>
      <c r="C202" s="448"/>
      <c r="D202" s="448"/>
      <c r="E202" s="35">
        <v>1996</v>
      </c>
      <c r="F202" s="55">
        <v>73800</v>
      </c>
      <c r="G202" s="80" t="s">
        <v>3212</v>
      </c>
    </row>
    <row r="203" spans="1:7" customFormat="1" x14ac:dyDescent="0.25">
      <c r="A203" s="33" t="s">
        <v>129</v>
      </c>
      <c r="B203" s="33" t="s">
        <v>6610</v>
      </c>
      <c r="C203" s="448"/>
      <c r="D203" s="448"/>
      <c r="E203" s="35">
        <v>1996</v>
      </c>
      <c r="F203" s="55">
        <v>86750</v>
      </c>
      <c r="G203" s="80" t="s">
        <v>3211</v>
      </c>
    </row>
    <row r="204" spans="1:7" customFormat="1" x14ac:dyDescent="0.25">
      <c r="A204" s="33" t="s">
        <v>129</v>
      </c>
      <c r="B204" s="33" t="s">
        <v>6609</v>
      </c>
      <c r="C204" s="448"/>
      <c r="D204" s="448"/>
      <c r="E204" s="35">
        <v>1996</v>
      </c>
      <c r="F204" s="55">
        <v>73900</v>
      </c>
      <c r="G204" s="80" t="s">
        <v>3212</v>
      </c>
    </row>
    <row r="205" spans="1:7" customFormat="1" x14ac:dyDescent="0.25">
      <c r="A205" s="33" t="s">
        <v>129</v>
      </c>
      <c r="B205" s="33" t="s">
        <v>6609</v>
      </c>
      <c r="C205" s="448"/>
      <c r="D205" s="448"/>
      <c r="E205" s="35">
        <v>1996</v>
      </c>
      <c r="F205" s="55">
        <v>87000</v>
      </c>
      <c r="G205" s="80" t="s">
        <v>3211</v>
      </c>
    </row>
    <row r="206" spans="1:7" customFormat="1" x14ac:dyDescent="0.25">
      <c r="A206" s="33" t="s">
        <v>129</v>
      </c>
      <c r="B206" s="33" t="s">
        <v>6608</v>
      </c>
      <c r="C206" s="448"/>
      <c r="D206" s="448"/>
      <c r="E206" s="35">
        <v>1996</v>
      </c>
      <c r="F206" s="55">
        <v>74000</v>
      </c>
      <c r="G206" s="80" t="s">
        <v>3212</v>
      </c>
    </row>
    <row r="207" spans="1:7" customFormat="1" x14ac:dyDescent="0.25">
      <c r="A207" s="33" t="s">
        <v>129</v>
      </c>
      <c r="B207" s="33" t="s">
        <v>6608</v>
      </c>
      <c r="C207" s="448"/>
      <c r="D207" s="448"/>
      <c r="E207" s="35">
        <v>1996</v>
      </c>
      <c r="F207" s="55">
        <v>87250</v>
      </c>
      <c r="G207" s="80" t="s">
        <v>3211</v>
      </c>
    </row>
    <row r="208" spans="1:7" customFormat="1" x14ac:dyDescent="0.25">
      <c r="A208" s="33" t="s">
        <v>129</v>
      </c>
      <c r="B208" s="33" t="s">
        <v>6607</v>
      </c>
      <c r="C208" s="448"/>
      <c r="D208" s="448"/>
      <c r="E208" s="35">
        <v>1996</v>
      </c>
      <c r="F208" s="55">
        <v>74100</v>
      </c>
      <c r="G208" s="80" t="s">
        <v>3212</v>
      </c>
    </row>
    <row r="209" spans="1:7" customFormat="1" x14ac:dyDescent="0.25">
      <c r="A209" s="33" t="s">
        <v>129</v>
      </c>
      <c r="B209" s="33" t="s">
        <v>6607</v>
      </c>
      <c r="C209" s="448"/>
      <c r="D209" s="448"/>
      <c r="E209" s="35">
        <v>1996</v>
      </c>
      <c r="F209" s="55">
        <v>87500</v>
      </c>
      <c r="G209" s="80" t="s">
        <v>3211</v>
      </c>
    </row>
    <row r="210" spans="1:7" customFormat="1" x14ac:dyDescent="0.25">
      <c r="A210" s="33" t="s">
        <v>129</v>
      </c>
      <c r="B210" s="33" t="s">
        <v>6606</v>
      </c>
      <c r="C210" s="448"/>
      <c r="D210" s="448"/>
      <c r="E210" s="35">
        <v>1996</v>
      </c>
      <c r="F210" s="55">
        <v>74200</v>
      </c>
      <c r="G210" s="80" t="s">
        <v>3212</v>
      </c>
    </row>
    <row r="211" spans="1:7" customFormat="1" x14ac:dyDescent="0.25">
      <c r="A211" s="33" t="s">
        <v>129</v>
      </c>
      <c r="B211" s="33" t="s">
        <v>6606</v>
      </c>
      <c r="C211" s="448"/>
      <c r="D211" s="448"/>
      <c r="E211" s="35">
        <v>1996</v>
      </c>
      <c r="F211" s="55">
        <v>87750</v>
      </c>
      <c r="G211" s="80" t="s">
        <v>3211</v>
      </c>
    </row>
    <row r="212" spans="1:7" customFormat="1" x14ac:dyDescent="0.25">
      <c r="A212" s="33" t="s">
        <v>129</v>
      </c>
      <c r="B212" s="33" t="s">
        <v>6605</v>
      </c>
      <c r="C212" s="448"/>
      <c r="D212" s="448"/>
      <c r="E212" s="35">
        <v>1996</v>
      </c>
      <c r="F212" s="55">
        <v>74300</v>
      </c>
      <c r="G212" s="80" t="s">
        <v>3212</v>
      </c>
    </row>
    <row r="213" spans="1:7" customFormat="1" x14ac:dyDescent="0.25">
      <c r="A213" s="33" t="s">
        <v>129</v>
      </c>
      <c r="B213" s="33" t="s">
        <v>6605</v>
      </c>
      <c r="C213" s="448"/>
      <c r="D213" s="448"/>
      <c r="E213" s="35">
        <v>1996</v>
      </c>
      <c r="F213" s="55">
        <v>88000</v>
      </c>
      <c r="G213" s="80" t="s">
        <v>3211</v>
      </c>
    </row>
    <row r="214" spans="1:7" customFormat="1" x14ac:dyDescent="0.25">
      <c r="A214" s="33" t="s">
        <v>129</v>
      </c>
      <c r="B214" s="33" t="s">
        <v>6604</v>
      </c>
      <c r="C214" s="448"/>
      <c r="D214" s="448"/>
      <c r="E214" s="35">
        <v>1996</v>
      </c>
      <c r="F214" s="55">
        <v>74400</v>
      </c>
      <c r="G214" s="80" t="s">
        <v>3212</v>
      </c>
    </row>
    <row r="215" spans="1:7" customFormat="1" x14ac:dyDescent="0.25">
      <c r="A215" s="33" t="s">
        <v>129</v>
      </c>
      <c r="B215" s="33" t="s">
        <v>6604</v>
      </c>
      <c r="C215" s="448"/>
      <c r="D215" s="448"/>
      <c r="E215" s="35">
        <v>1996</v>
      </c>
      <c r="F215" s="55">
        <v>88250</v>
      </c>
      <c r="G215" s="80" t="s">
        <v>3211</v>
      </c>
    </row>
    <row r="216" spans="1:7" customFormat="1" x14ac:dyDescent="0.25">
      <c r="A216" s="33" t="s">
        <v>129</v>
      </c>
      <c r="B216" s="33" t="s">
        <v>6603</v>
      </c>
      <c r="C216" s="448"/>
      <c r="D216" s="448"/>
      <c r="E216" s="35">
        <v>1996</v>
      </c>
      <c r="F216" s="55">
        <v>74500</v>
      </c>
      <c r="G216" s="80" t="s">
        <v>3212</v>
      </c>
    </row>
    <row r="217" spans="1:7" customFormat="1" x14ac:dyDescent="0.25">
      <c r="A217" s="33" t="s">
        <v>129</v>
      </c>
      <c r="B217" s="33" t="s">
        <v>6603</v>
      </c>
      <c r="C217" s="448"/>
      <c r="D217" s="448"/>
      <c r="E217" s="35">
        <v>1996</v>
      </c>
      <c r="F217" s="55">
        <v>88500</v>
      </c>
      <c r="G217" s="80" t="s">
        <v>3211</v>
      </c>
    </row>
    <row r="218" spans="1:7" x14ac:dyDescent="0.25">
      <c r="A218" s="33" t="s">
        <v>64</v>
      </c>
      <c r="B218" s="33" t="s">
        <v>235</v>
      </c>
      <c r="C218" s="171" t="s">
        <v>236</v>
      </c>
      <c r="D218" s="33" t="s">
        <v>125</v>
      </c>
      <c r="E218" s="42" t="s">
        <v>622</v>
      </c>
      <c r="F218" s="43">
        <v>11317</v>
      </c>
      <c r="G218" s="33" t="s">
        <v>135</v>
      </c>
    </row>
    <row r="219" spans="1:7" x14ac:dyDescent="0.25">
      <c r="A219" s="33" t="s">
        <v>64</v>
      </c>
      <c r="B219" s="33" t="s">
        <v>235</v>
      </c>
      <c r="C219" s="171" t="s">
        <v>137</v>
      </c>
      <c r="D219" s="33" t="s">
        <v>125</v>
      </c>
      <c r="E219" s="42" t="s">
        <v>622</v>
      </c>
      <c r="F219" s="43">
        <v>18585</v>
      </c>
      <c r="G219" s="33" t="s">
        <v>135</v>
      </c>
    </row>
    <row r="220" spans="1:7" x14ac:dyDescent="0.25">
      <c r="A220" s="33" t="s">
        <v>64</v>
      </c>
      <c r="B220" s="33" t="s">
        <v>235</v>
      </c>
      <c r="C220" s="171" t="s">
        <v>238</v>
      </c>
      <c r="D220" s="33" t="s">
        <v>125</v>
      </c>
      <c r="E220" s="42" t="s">
        <v>622</v>
      </c>
      <c r="F220" s="43">
        <v>21408</v>
      </c>
      <c r="G220" s="33" t="s">
        <v>135</v>
      </c>
    </row>
    <row r="221" spans="1:7" x14ac:dyDescent="0.25">
      <c r="A221" s="33" t="s">
        <v>64</v>
      </c>
      <c r="B221" s="33" t="s">
        <v>235</v>
      </c>
      <c r="C221" s="171" t="s">
        <v>331</v>
      </c>
      <c r="D221" s="33" t="s">
        <v>125</v>
      </c>
      <c r="E221" s="42" t="s">
        <v>622</v>
      </c>
      <c r="F221" s="43">
        <v>21532</v>
      </c>
      <c r="G221" s="33" t="s">
        <v>135</v>
      </c>
    </row>
    <row r="222" spans="1:7" x14ac:dyDescent="0.25">
      <c r="A222" s="33" t="s">
        <v>64</v>
      </c>
      <c r="B222" s="33" t="s">
        <v>133</v>
      </c>
      <c r="C222" s="171" t="s">
        <v>695</v>
      </c>
      <c r="D222" s="33" t="s">
        <v>125</v>
      </c>
      <c r="E222" s="42" t="s">
        <v>622</v>
      </c>
      <c r="F222" s="43">
        <v>18533</v>
      </c>
      <c r="G222" s="33" t="s">
        <v>135</v>
      </c>
    </row>
    <row r="223" spans="1:7" x14ac:dyDescent="0.25">
      <c r="A223" s="33" t="s">
        <v>64</v>
      </c>
      <c r="B223" s="33" t="s">
        <v>133</v>
      </c>
      <c r="C223" s="171" t="s">
        <v>134</v>
      </c>
      <c r="D223" s="33" t="s">
        <v>44</v>
      </c>
      <c r="E223" s="42" t="s">
        <v>622</v>
      </c>
      <c r="F223" s="43">
        <v>22434</v>
      </c>
      <c r="G223" s="33" t="s">
        <v>135</v>
      </c>
    </row>
    <row r="224" spans="1:7" x14ac:dyDescent="0.25">
      <c r="A224" s="33" t="s">
        <v>64</v>
      </c>
      <c r="B224" s="33" t="s">
        <v>370</v>
      </c>
      <c r="C224" s="171" t="s">
        <v>694</v>
      </c>
      <c r="D224" s="33" t="s">
        <v>44</v>
      </c>
      <c r="E224" s="42" t="s">
        <v>622</v>
      </c>
      <c r="F224" s="43">
        <v>30797</v>
      </c>
      <c r="G224" s="33" t="s">
        <v>197</v>
      </c>
    </row>
    <row r="225" spans="1:7" x14ac:dyDescent="0.25">
      <c r="A225" s="33" t="s">
        <v>64</v>
      </c>
      <c r="B225" s="33" t="s">
        <v>370</v>
      </c>
      <c r="C225" s="171" t="s">
        <v>620</v>
      </c>
      <c r="D225" s="33" t="s">
        <v>44</v>
      </c>
      <c r="E225" s="42" t="s">
        <v>622</v>
      </c>
      <c r="F225" s="43">
        <v>31141</v>
      </c>
      <c r="G225" s="33" t="s">
        <v>197</v>
      </c>
    </row>
    <row r="226" spans="1:7" x14ac:dyDescent="0.25">
      <c r="A226" s="33" t="s">
        <v>64</v>
      </c>
      <c r="B226" s="33" t="s">
        <v>195</v>
      </c>
      <c r="C226" s="171" t="s">
        <v>196</v>
      </c>
      <c r="D226" s="33" t="s">
        <v>44</v>
      </c>
      <c r="E226" s="42" t="s">
        <v>622</v>
      </c>
      <c r="F226" s="43">
        <v>29964</v>
      </c>
      <c r="G226" s="33" t="s">
        <v>197</v>
      </c>
    </row>
    <row r="227" spans="1:7" x14ac:dyDescent="0.25">
      <c r="A227" s="33" t="s">
        <v>64</v>
      </c>
      <c r="B227" s="33" t="s">
        <v>195</v>
      </c>
      <c r="C227" s="171" t="s">
        <v>694</v>
      </c>
      <c r="D227" s="33" t="s">
        <v>44</v>
      </c>
      <c r="E227" s="42" t="s">
        <v>622</v>
      </c>
      <c r="F227" s="43">
        <v>31120</v>
      </c>
      <c r="G227" s="33" t="s">
        <v>197</v>
      </c>
    </row>
    <row r="228" spans="1:7" x14ac:dyDescent="0.25">
      <c r="A228" s="33" t="s">
        <v>64</v>
      </c>
      <c r="B228" s="33" t="s">
        <v>195</v>
      </c>
      <c r="C228" s="171" t="s">
        <v>620</v>
      </c>
      <c r="D228" s="33" t="s">
        <v>44</v>
      </c>
      <c r="E228" s="42" t="s">
        <v>622</v>
      </c>
      <c r="F228" s="43">
        <v>33885</v>
      </c>
      <c r="G228" s="33" t="s">
        <v>197</v>
      </c>
    </row>
    <row r="229" spans="1:7" x14ac:dyDescent="0.25">
      <c r="A229" s="33" t="s">
        <v>64</v>
      </c>
      <c r="B229" s="33" t="s">
        <v>133</v>
      </c>
      <c r="C229" s="171" t="s">
        <v>134</v>
      </c>
      <c r="D229" s="33" t="s">
        <v>125</v>
      </c>
      <c r="E229" s="35" t="s">
        <v>622</v>
      </c>
      <c r="F229" s="35">
        <v>19835</v>
      </c>
      <c r="G229" s="33" t="s">
        <v>135</v>
      </c>
    </row>
    <row r="230" spans="1:7" x14ac:dyDescent="0.25">
      <c r="A230" s="309" t="s">
        <v>1781</v>
      </c>
      <c r="B230" s="309" t="s">
        <v>3012</v>
      </c>
      <c r="C230" s="407">
        <v>2</v>
      </c>
      <c r="D230" s="309" t="s">
        <v>114</v>
      </c>
      <c r="E230" s="308">
        <v>1996</v>
      </c>
      <c r="F230" s="310">
        <v>6000</v>
      </c>
      <c r="G230" s="309" t="s">
        <v>2033</v>
      </c>
    </row>
    <row r="231" spans="1:7" x14ac:dyDescent="0.25">
      <c r="A231" s="448" t="s">
        <v>1136</v>
      </c>
      <c r="B231" s="448" t="s">
        <v>6192</v>
      </c>
      <c r="C231" s="521" t="s">
        <v>3862</v>
      </c>
      <c r="D231" s="448" t="s">
        <v>110</v>
      </c>
      <c r="E231" s="448">
        <v>1996</v>
      </c>
      <c r="F231" s="453">
        <v>12755</v>
      </c>
      <c r="G231" s="448" t="s">
        <v>4874</v>
      </c>
    </row>
    <row r="232" spans="1:7" x14ac:dyDescent="0.25">
      <c r="A232" s="33" t="s">
        <v>690</v>
      </c>
      <c r="B232" s="33" t="s">
        <v>691</v>
      </c>
      <c r="C232" s="171">
        <v>3.2</v>
      </c>
      <c r="D232" s="33" t="s">
        <v>44</v>
      </c>
      <c r="E232" s="35">
        <v>1996</v>
      </c>
      <c r="F232" s="43">
        <v>19125.683060109288</v>
      </c>
      <c r="G232" s="33" t="s">
        <v>147</v>
      </c>
    </row>
    <row r="233" spans="1:7" x14ac:dyDescent="0.25">
      <c r="A233" s="33" t="s">
        <v>42</v>
      </c>
      <c r="B233" s="33" t="s">
        <v>340</v>
      </c>
      <c r="C233" s="313" t="s">
        <v>341</v>
      </c>
      <c r="D233" s="33" t="s">
        <v>125</v>
      </c>
      <c r="E233" s="35">
        <v>1996</v>
      </c>
      <c r="F233" s="37">
        <v>22002</v>
      </c>
      <c r="G233" s="33" t="s">
        <v>141</v>
      </c>
    </row>
    <row r="234" spans="1:7" x14ac:dyDescent="0.25">
      <c r="A234" s="33" t="s">
        <v>42</v>
      </c>
      <c r="B234" s="33" t="s">
        <v>340</v>
      </c>
      <c r="C234" s="313" t="s">
        <v>342</v>
      </c>
      <c r="D234" s="33" t="s">
        <v>125</v>
      </c>
      <c r="E234" s="35">
        <v>1996</v>
      </c>
      <c r="F234" s="37">
        <v>20460</v>
      </c>
      <c r="G234" s="33" t="s">
        <v>141</v>
      </c>
    </row>
    <row r="235" spans="1:7" x14ac:dyDescent="0.25">
      <c r="A235" s="33" t="s">
        <v>42</v>
      </c>
      <c r="B235" s="33" t="s">
        <v>340</v>
      </c>
      <c r="C235" s="313" t="s">
        <v>344</v>
      </c>
      <c r="D235" s="33" t="s">
        <v>125</v>
      </c>
      <c r="E235" s="35">
        <v>1996</v>
      </c>
      <c r="F235" s="37">
        <v>23923</v>
      </c>
      <c r="G235" s="33" t="s">
        <v>141</v>
      </c>
    </row>
    <row r="236" spans="1:7" x14ac:dyDescent="0.25">
      <c r="A236" s="33" t="s">
        <v>42</v>
      </c>
      <c r="B236" s="33" t="s">
        <v>340</v>
      </c>
      <c r="C236" s="313" t="s">
        <v>344</v>
      </c>
      <c r="D236" s="33" t="s">
        <v>44</v>
      </c>
      <c r="E236" s="35">
        <v>1996</v>
      </c>
      <c r="F236" s="37">
        <v>25945</v>
      </c>
      <c r="G236" s="33" t="s">
        <v>141</v>
      </c>
    </row>
    <row r="237" spans="1:7" x14ac:dyDescent="0.25">
      <c r="A237" s="33" t="s">
        <v>42</v>
      </c>
      <c r="B237" s="33" t="s">
        <v>340</v>
      </c>
      <c r="C237" s="171" t="s">
        <v>345</v>
      </c>
      <c r="D237" s="33" t="s">
        <v>125</v>
      </c>
      <c r="E237" s="35">
        <v>1996</v>
      </c>
      <c r="F237" s="37">
        <v>24789</v>
      </c>
      <c r="G237" s="33" t="s">
        <v>141</v>
      </c>
    </row>
    <row r="238" spans="1:7" x14ac:dyDescent="0.25">
      <c r="A238" s="33" t="s">
        <v>42</v>
      </c>
      <c r="B238" s="33" t="s">
        <v>340</v>
      </c>
      <c r="C238" s="313" t="s">
        <v>345</v>
      </c>
      <c r="D238" s="33" t="s">
        <v>44</v>
      </c>
      <c r="E238" s="35">
        <v>1996</v>
      </c>
      <c r="F238" s="37">
        <v>28544</v>
      </c>
      <c r="G238" s="33" t="s">
        <v>141</v>
      </c>
    </row>
    <row r="239" spans="1:7" x14ac:dyDescent="0.25">
      <c r="A239" s="33" t="s">
        <v>42</v>
      </c>
      <c r="B239" s="33" t="s">
        <v>340</v>
      </c>
      <c r="C239" s="313" t="s">
        <v>346</v>
      </c>
      <c r="D239" s="33" t="s">
        <v>125</v>
      </c>
      <c r="E239" s="35">
        <v>1996</v>
      </c>
      <c r="F239" s="37">
        <v>23056</v>
      </c>
      <c r="G239" s="33" t="s">
        <v>141</v>
      </c>
    </row>
    <row r="240" spans="1:7" x14ac:dyDescent="0.25">
      <c r="A240" s="33" t="s">
        <v>42</v>
      </c>
      <c r="B240" s="33" t="s">
        <v>207</v>
      </c>
      <c r="C240" s="313">
        <v>1.8</v>
      </c>
      <c r="D240" s="33" t="s">
        <v>125</v>
      </c>
      <c r="E240" s="35">
        <v>1996</v>
      </c>
      <c r="F240" s="37">
        <v>19823</v>
      </c>
      <c r="G240" s="33" t="s">
        <v>141</v>
      </c>
    </row>
    <row r="241" spans="1:7" x14ac:dyDescent="0.25">
      <c r="A241" s="33" t="s">
        <v>42</v>
      </c>
      <c r="B241" s="33" t="s">
        <v>207</v>
      </c>
      <c r="C241" s="313">
        <v>2</v>
      </c>
      <c r="D241" s="33" t="s">
        <v>125</v>
      </c>
      <c r="E241" s="35">
        <v>1996</v>
      </c>
      <c r="F241" s="37">
        <v>22600</v>
      </c>
      <c r="G241" s="33" t="s">
        <v>141</v>
      </c>
    </row>
    <row r="242" spans="1:7" x14ac:dyDescent="0.25">
      <c r="A242" s="33" t="s">
        <v>42</v>
      </c>
      <c r="B242" s="33" t="s">
        <v>207</v>
      </c>
      <c r="C242" s="313">
        <v>2</v>
      </c>
      <c r="D242" s="33" t="s">
        <v>44</v>
      </c>
      <c r="E242" s="35">
        <v>1996</v>
      </c>
      <c r="F242" s="37">
        <v>23678</v>
      </c>
      <c r="G242" s="33" t="s">
        <v>141</v>
      </c>
    </row>
    <row r="243" spans="1:7" x14ac:dyDescent="0.25">
      <c r="A243" s="33" t="s">
        <v>42</v>
      </c>
      <c r="B243" s="33" t="s">
        <v>207</v>
      </c>
      <c r="C243" s="313" t="s">
        <v>526</v>
      </c>
      <c r="D243" s="33" t="s">
        <v>125</v>
      </c>
      <c r="E243" s="35">
        <v>1996</v>
      </c>
      <c r="F243" s="37">
        <v>18325</v>
      </c>
      <c r="G243" s="33" t="s">
        <v>141</v>
      </c>
    </row>
    <row r="244" spans="1:7" x14ac:dyDescent="0.25">
      <c r="A244" s="33" t="s">
        <v>42</v>
      </c>
      <c r="B244" s="33" t="s">
        <v>207</v>
      </c>
      <c r="C244" s="313" t="s">
        <v>347</v>
      </c>
      <c r="D244" s="33" t="s">
        <v>125</v>
      </c>
      <c r="E244" s="35">
        <v>1996</v>
      </c>
      <c r="F244" s="37">
        <v>23191</v>
      </c>
      <c r="G244" s="33" t="s">
        <v>141</v>
      </c>
    </row>
    <row r="245" spans="1:7" x14ac:dyDescent="0.25">
      <c r="A245" s="33" t="s">
        <v>42</v>
      </c>
      <c r="B245" s="33" t="s">
        <v>207</v>
      </c>
      <c r="C245" s="313" t="s">
        <v>347</v>
      </c>
      <c r="D245" s="33" t="s">
        <v>44</v>
      </c>
      <c r="E245" s="35">
        <v>1996</v>
      </c>
      <c r="F245" s="37">
        <v>25089</v>
      </c>
      <c r="G245" s="33" t="s">
        <v>141</v>
      </c>
    </row>
    <row r="246" spans="1:7" x14ac:dyDescent="0.25">
      <c r="A246" s="33" t="s">
        <v>42</v>
      </c>
      <c r="B246" s="33" t="s">
        <v>207</v>
      </c>
      <c r="C246" s="313" t="s">
        <v>360</v>
      </c>
      <c r="D246" s="33" t="s">
        <v>125</v>
      </c>
      <c r="E246" s="35">
        <v>1996</v>
      </c>
      <c r="F246" s="37">
        <v>20947</v>
      </c>
      <c r="G246" s="33" t="s">
        <v>141</v>
      </c>
    </row>
    <row r="247" spans="1:7" x14ac:dyDescent="0.25">
      <c r="A247" s="33" t="s">
        <v>42</v>
      </c>
      <c r="B247" s="33" t="s">
        <v>207</v>
      </c>
      <c r="C247" s="313" t="s">
        <v>360</v>
      </c>
      <c r="D247" s="33" t="s">
        <v>44</v>
      </c>
      <c r="E247" s="35">
        <v>1996</v>
      </c>
      <c r="F247" s="37">
        <v>25511</v>
      </c>
      <c r="G247" s="33" t="s">
        <v>141</v>
      </c>
    </row>
    <row r="248" spans="1:7" x14ac:dyDescent="0.25">
      <c r="A248" s="33" t="s">
        <v>42</v>
      </c>
      <c r="B248" s="33" t="s">
        <v>674</v>
      </c>
      <c r="C248" s="313">
        <v>2.2000000000000002</v>
      </c>
      <c r="D248" s="33" t="s">
        <v>125</v>
      </c>
      <c r="E248" s="35">
        <v>1996</v>
      </c>
      <c r="F248" s="37">
        <v>24300</v>
      </c>
      <c r="G248" s="33" t="s">
        <v>141</v>
      </c>
    </row>
    <row r="249" spans="1:7" x14ac:dyDescent="0.25">
      <c r="A249" s="33" t="s">
        <v>42</v>
      </c>
      <c r="B249" s="33" t="s">
        <v>674</v>
      </c>
      <c r="C249" s="313">
        <v>2.2000000000000002</v>
      </c>
      <c r="D249" s="33" t="s">
        <v>44</v>
      </c>
      <c r="E249" s="35">
        <v>1996</v>
      </c>
      <c r="F249" s="37">
        <v>27243</v>
      </c>
      <c r="G249" s="33" t="s">
        <v>141</v>
      </c>
    </row>
    <row r="250" spans="1:7" x14ac:dyDescent="0.25">
      <c r="A250" s="33" t="s">
        <v>42</v>
      </c>
      <c r="B250" s="33" t="s">
        <v>674</v>
      </c>
      <c r="C250" s="313">
        <v>2.5</v>
      </c>
      <c r="D250" s="33" t="s">
        <v>125</v>
      </c>
      <c r="E250" s="35">
        <v>1996</v>
      </c>
      <c r="F250" s="37">
        <v>28431</v>
      </c>
      <c r="G250" s="33" t="s">
        <v>141</v>
      </c>
    </row>
    <row r="251" spans="1:7" x14ac:dyDescent="0.25">
      <c r="A251" s="33" t="s">
        <v>42</v>
      </c>
      <c r="B251" s="33" t="s">
        <v>674</v>
      </c>
      <c r="C251" s="313">
        <v>2.5</v>
      </c>
      <c r="D251" s="33" t="s">
        <v>44</v>
      </c>
      <c r="E251" s="35">
        <v>1996</v>
      </c>
      <c r="F251" s="37">
        <v>30875</v>
      </c>
      <c r="G251" s="33" t="s">
        <v>141</v>
      </c>
    </row>
    <row r="252" spans="1:7" x14ac:dyDescent="0.25">
      <c r="A252" s="33" t="s">
        <v>42</v>
      </c>
      <c r="B252" s="33" t="s">
        <v>151</v>
      </c>
      <c r="C252" s="171" t="s">
        <v>695</v>
      </c>
      <c r="D252" s="33" t="s">
        <v>125</v>
      </c>
      <c r="E252" s="35">
        <v>1996</v>
      </c>
      <c r="F252" s="124">
        <v>17470</v>
      </c>
      <c r="G252" s="33" t="s">
        <v>141</v>
      </c>
    </row>
    <row r="253" spans="1:7" x14ac:dyDescent="0.25">
      <c r="A253" s="33" t="s">
        <v>42</v>
      </c>
      <c r="B253" s="33" t="s">
        <v>151</v>
      </c>
      <c r="C253" s="171" t="s">
        <v>961</v>
      </c>
      <c r="D253" s="33" t="s">
        <v>125</v>
      </c>
      <c r="E253" s="35">
        <v>1996</v>
      </c>
      <c r="F253" s="124">
        <v>19924</v>
      </c>
      <c r="G253" s="33" t="s">
        <v>141</v>
      </c>
    </row>
    <row r="254" spans="1:7" x14ac:dyDescent="0.25">
      <c r="A254" s="33" t="s">
        <v>42</v>
      </c>
      <c r="B254" s="33" t="s">
        <v>151</v>
      </c>
      <c r="C254" s="171" t="s">
        <v>293</v>
      </c>
      <c r="D254" s="33" t="s">
        <v>125</v>
      </c>
      <c r="E254" s="35">
        <v>1996</v>
      </c>
      <c r="F254" s="124">
        <v>21390</v>
      </c>
      <c r="G254" s="33" t="s">
        <v>141</v>
      </c>
    </row>
    <row r="255" spans="1:7" x14ac:dyDescent="0.25">
      <c r="A255" s="33" t="s">
        <v>42</v>
      </c>
      <c r="B255" s="33" t="s">
        <v>151</v>
      </c>
      <c r="C255" s="171" t="s">
        <v>331</v>
      </c>
      <c r="D255" s="33" t="s">
        <v>125</v>
      </c>
      <c r="E255" s="35">
        <v>1996</v>
      </c>
      <c r="F255" s="124">
        <v>22023</v>
      </c>
      <c r="G255" s="33" t="s">
        <v>141</v>
      </c>
    </row>
    <row r="256" spans="1:7" x14ac:dyDescent="0.25">
      <c r="A256" s="33" t="s">
        <v>42</v>
      </c>
      <c r="B256" s="33" t="s">
        <v>2995</v>
      </c>
      <c r="C256" s="171" t="s">
        <v>961</v>
      </c>
      <c r="D256" s="33" t="s">
        <v>125</v>
      </c>
      <c r="E256" s="35">
        <v>1996</v>
      </c>
      <c r="F256" s="124">
        <v>16740</v>
      </c>
      <c r="G256" s="33" t="s">
        <v>141</v>
      </c>
    </row>
    <row r="257" spans="1:7" x14ac:dyDescent="0.25">
      <c r="A257" s="33" t="s">
        <v>42</v>
      </c>
      <c r="B257" s="33" t="s">
        <v>2995</v>
      </c>
      <c r="C257" s="171" t="s">
        <v>293</v>
      </c>
      <c r="D257" s="33" t="s">
        <v>125</v>
      </c>
      <c r="E257" s="35">
        <v>1996</v>
      </c>
      <c r="F257" s="124">
        <v>17118</v>
      </c>
      <c r="G257" s="33" t="s">
        <v>141</v>
      </c>
    </row>
    <row r="258" spans="1:7" x14ac:dyDescent="0.25">
      <c r="A258" s="33" t="s">
        <v>42</v>
      </c>
      <c r="B258" s="33" t="s">
        <v>2995</v>
      </c>
      <c r="C258" s="171" t="s">
        <v>331</v>
      </c>
      <c r="D258" s="33" t="s">
        <v>125</v>
      </c>
      <c r="E258" s="35">
        <v>1996</v>
      </c>
      <c r="F258" s="124">
        <v>18092</v>
      </c>
      <c r="G258" s="33" t="s">
        <v>141</v>
      </c>
    </row>
    <row r="259" spans="1:7" x14ac:dyDescent="0.25">
      <c r="A259" s="33" t="s">
        <v>42</v>
      </c>
      <c r="B259" s="33" t="s">
        <v>612</v>
      </c>
      <c r="C259" s="313">
        <v>2.4</v>
      </c>
      <c r="D259" s="33" t="s">
        <v>125</v>
      </c>
      <c r="E259" s="35">
        <v>1996</v>
      </c>
      <c r="F259" s="37">
        <v>18125</v>
      </c>
      <c r="G259" s="33" t="s">
        <v>141</v>
      </c>
    </row>
    <row r="260" spans="1:7" x14ac:dyDescent="0.25">
      <c r="A260" s="33" t="s">
        <v>42</v>
      </c>
      <c r="B260" s="33" t="s">
        <v>172</v>
      </c>
      <c r="C260" s="313">
        <v>2</v>
      </c>
      <c r="D260" s="33" t="s">
        <v>44</v>
      </c>
      <c r="E260" s="35">
        <v>1996</v>
      </c>
      <c r="F260" s="37">
        <v>35662</v>
      </c>
      <c r="G260" s="33" t="s">
        <v>173</v>
      </c>
    </row>
    <row r="261" spans="1:7" x14ac:dyDescent="0.25">
      <c r="A261" s="33" t="s">
        <v>42</v>
      </c>
      <c r="B261" s="33" t="s">
        <v>412</v>
      </c>
      <c r="C261" s="171">
        <v>2</v>
      </c>
      <c r="D261" s="33" t="s">
        <v>125</v>
      </c>
      <c r="E261" s="35">
        <v>1996</v>
      </c>
      <c r="F261" s="37">
        <v>22469</v>
      </c>
      <c r="G261" s="33" t="s">
        <v>173</v>
      </c>
    </row>
    <row r="262" spans="1:7" x14ac:dyDescent="0.25">
      <c r="A262" s="33" t="s">
        <v>42</v>
      </c>
      <c r="B262" s="33" t="s">
        <v>210</v>
      </c>
      <c r="C262" s="313">
        <v>2</v>
      </c>
      <c r="D262" s="33" t="s">
        <v>125</v>
      </c>
      <c r="E262" s="35">
        <v>1996</v>
      </c>
      <c r="F262" s="37">
        <v>31664</v>
      </c>
      <c r="G262" s="33" t="s">
        <v>211</v>
      </c>
    </row>
    <row r="263" spans="1:7" x14ac:dyDescent="0.25">
      <c r="A263" s="33" t="s">
        <v>42</v>
      </c>
      <c r="B263" s="33" t="s">
        <v>527</v>
      </c>
      <c r="C263" s="313">
        <v>4</v>
      </c>
      <c r="D263" s="33" t="s">
        <v>120</v>
      </c>
      <c r="E263" s="35">
        <v>1996</v>
      </c>
      <c r="F263" s="37">
        <v>58142</v>
      </c>
      <c r="G263" s="33" t="s">
        <v>141</v>
      </c>
    </row>
    <row r="264" spans="1:7" x14ac:dyDescent="0.25">
      <c r="A264" s="33" t="s">
        <v>42</v>
      </c>
      <c r="B264" s="33" t="s">
        <v>528</v>
      </c>
      <c r="C264" s="313">
        <v>4</v>
      </c>
      <c r="D264" s="33" t="s">
        <v>120</v>
      </c>
      <c r="E264" s="35">
        <v>1996</v>
      </c>
      <c r="F264" s="37">
        <v>63670</v>
      </c>
      <c r="G264" s="33" t="s">
        <v>141</v>
      </c>
    </row>
    <row r="265" spans="1:7" x14ac:dyDescent="0.25">
      <c r="A265" s="33" t="s">
        <v>42</v>
      </c>
      <c r="B265" s="33" t="s">
        <v>529</v>
      </c>
      <c r="C265" s="313">
        <v>4</v>
      </c>
      <c r="D265" s="33" t="s">
        <v>120</v>
      </c>
      <c r="E265" s="35">
        <v>1996</v>
      </c>
      <c r="F265" s="37">
        <v>58532</v>
      </c>
      <c r="G265" s="33" t="s">
        <v>141</v>
      </c>
    </row>
    <row r="266" spans="1:7" x14ac:dyDescent="0.25">
      <c r="A266" s="33" t="s">
        <v>42</v>
      </c>
      <c r="B266" s="33" t="s">
        <v>351</v>
      </c>
      <c r="C266" s="313">
        <v>2</v>
      </c>
      <c r="D266" s="33" t="s">
        <v>120</v>
      </c>
      <c r="E266" s="35">
        <v>1996</v>
      </c>
      <c r="F266" s="37">
        <v>25011</v>
      </c>
      <c r="G266" s="33" t="s">
        <v>141</v>
      </c>
    </row>
    <row r="267" spans="1:7" x14ac:dyDescent="0.25">
      <c r="A267" s="33" t="s">
        <v>42</v>
      </c>
      <c r="B267" s="33" t="s">
        <v>351</v>
      </c>
      <c r="C267" s="313">
        <v>2</v>
      </c>
      <c r="D267" s="33" t="s">
        <v>120</v>
      </c>
      <c r="E267" s="35">
        <v>1996</v>
      </c>
      <c r="F267" s="37">
        <v>25255</v>
      </c>
      <c r="G267" s="33" t="s">
        <v>141</v>
      </c>
    </row>
    <row r="268" spans="1:7" x14ac:dyDescent="0.25">
      <c r="A268" s="33" t="s">
        <v>42</v>
      </c>
      <c r="B268" s="33" t="s">
        <v>351</v>
      </c>
      <c r="C268" s="313">
        <v>2.5</v>
      </c>
      <c r="D268" s="33" t="s">
        <v>120</v>
      </c>
      <c r="E268" s="35">
        <v>1996</v>
      </c>
      <c r="F268" s="37">
        <v>29320</v>
      </c>
      <c r="G268" s="33" t="s">
        <v>141</v>
      </c>
    </row>
    <row r="269" spans="1:7" x14ac:dyDescent="0.25">
      <c r="A269" s="33" t="s">
        <v>42</v>
      </c>
      <c r="B269" s="33" t="s">
        <v>351</v>
      </c>
      <c r="C269" s="313">
        <v>2.5</v>
      </c>
      <c r="D269" s="33" t="s">
        <v>44</v>
      </c>
      <c r="E269" s="35">
        <v>1996</v>
      </c>
      <c r="F269" s="37">
        <v>32874</v>
      </c>
      <c r="G269" s="33" t="s">
        <v>141</v>
      </c>
    </row>
    <row r="270" spans="1:7" x14ac:dyDescent="0.25">
      <c r="A270" s="33" t="s">
        <v>42</v>
      </c>
      <c r="B270" s="33" t="s">
        <v>351</v>
      </c>
      <c r="C270" s="313">
        <v>2.5</v>
      </c>
      <c r="D270" s="33" t="s">
        <v>120</v>
      </c>
      <c r="E270" s="35">
        <v>1996</v>
      </c>
      <c r="F270" s="37">
        <v>33185</v>
      </c>
      <c r="G270" s="33" t="s">
        <v>141</v>
      </c>
    </row>
    <row r="271" spans="1:7" x14ac:dyDescent="0.25">
      <c r="A271" s="33" t="s">
        <v>42</v>
      </c>
      <c r="B271" s="33" t="s">
        <v>351</v>
      </c>
      <c r="C271" s="313">
        <v>2.5</v>
      </c>
      <c r="D271" s="33" t="s">
        <v>44</v>
      </c>
      <c r="E271" s="35">
        <v>1996</v>
      </c>
      <c r="F271" s="37">
        <v>36517</v>
      </c>
      <c r="G271" s="33" t="s">
        <v>141</v>
      </c>
    </row>
    <row r="272" spans="1:7" x14ac:dyDescent="0.25">
      <c r="A272" s="33" t="s">
        <v>42</v>
      </c>
      <c r="B272" s="33" t="s">
        <v>351</v>
      </c>
      <c r="C272" s="313">
        <v>3</v>
      </c>
      <c r="D272" s="33" t="s">
        <v>120</v>
      </c>
      <c r="E272" s="35">
        <v>1996</v>
      </c>
      <c r="F272" s="37">
        <v>36650</v>
      </c>
      <c r="G272" s="33" t="s">
        <v>141</v>
      </c>
    </row>
    <row r="273" spans="1:8" x14ac:dyDescent="0.25">
      <c r="A273" s="33" t="s">
        <v>42</v>
      </c>
      <c r="B273" s="33" t="s">
        <v>675</v>
      </c>
      <c r="C273" s="313">
        <v>2.4</v>
      </c>
      <c r="D273" s="33" t="s">
        <v>120</v>
      </c>
      <c r="E273" s="35">
        <v>1996</v>
      </c>
      <c r="F273" s="37">
        <v>22878</v>
      </c>
      <c r="G273" s="33" t="s">
        <v>141</v>
      </c>
    </row>
    <row r="274" spans="1:8" x14ac:dyDescent="0.25">
      <c r="A274" s="33" t="s">
        <v>42</v>
      </c>
      <c r="B274" s="33" t="s">
        <v>352</v>
      </c>
      <c r="C274" s="313">
        <v>2.4</v>
      </c>
      <c r="D274" s="33" t="s">
        <v>120</v>
      </c>
      <c r="E274" s="35">
        <v>1996</v>
      </c>
      <c r="F274" s="37">
        <v>24256</v>
      </c>
      <c r="G274" s="33" t="s">
        <v>141</v>
      </c>
    </row>
    <row r="275" spans="1:8" x14ac:dyDescent="0.25">
      <c r="A275" s="33" t="s">
        <v>42</v>
      </c>
      <c r="B275" s="33" t="s">
        <v>353</v>
      </c>
      <c r="C275" s="313">
        <v>1.8</v>
      </c>
      <c r="D275" s="33" t="s">
        <v>120</v>
      </c>
      <c r="E275" s="35">
        <v>1996</v>
      </c>
      <c r="F275" s="37">
        <v>22701</v>
      </c>
      <c r="G275" s="33" t="s">
        <v>141</v>
      </c>
    </row>
    <row r="276" spans="1:8" x14ac:dyDescent="0.25">
      <c r="A276" s="33" t="s">
        <v>42</v>
      </c>
      <c r="B276" s="33" t="s">
        <v>676</v>
      </c>
      <c r="C276" s="313">
        <v>2</v>
      </c>
      <c r="D276" s="33" t="s">
        <v>120</v>
      </c>
      <c r="E276" s="35">
        <v>1996</v>
      </c>
      <c r="F276" s="37">
        <v>24678</v>
      </c>
      <c r="G276" s="33" t="s">
        <v>141</v>
      </c>
      <c r="H276" s="229"/>
    </row>
    <row r="277" spans="1:8" x14ac:dyDescent="0.25">
      <c r="A277" s="33" t="s">
        <v>42</v>
      </c>
      <c r="B277" s="33" t="s">
        <v>676</v>
      </c>
      <c r="C277" s="313">
        <v>2.5</v>
      </c>
      <c r="D277" s="33" t="s">
        <v>120</v>
      </c>
      <c r="E277" s="35">
        <v>1996</v>
      </c>
      <c r="F277" s="37">
        <v>30542</v>
      </c>
      <c r="G277" s="33" t="s">
        <v>141</v>
      </c>
      <c r="H277" s="229"/>
    </row>
    <row r="278" spans="1:8" x14ac:dyDescent="0.25">
      <c r="A278" s="33" t="s">
        <v>42</v>
      </c>
      <c r="B278" s="33" t="s">
        <v>354</v>
      </c>
      <c r="C278" s="313">
        <v>1.8</v>
      </c>
      <c r="D278" s="33" t="s">
        <v>120</v>
      </c>
      <c r="E278" s="35">
        <v>1996</v>
      </c>
      <c r="F278" s="37">
        <v>20113</v>
      </c>
      <c r="G278" s="33" t="s">
        <v>141</v>
      </c>
      <c r="H278" s="229"/>
    </row>
    <row r="279" spans="1:8" x14ac:dyDescent="0.25">
      <c r="A279" s="33" t="s">
        <v>42</v>
      </c>
      <c r="B279" s="33" t="s">
        <v>354</v>
      </c>
      <c r="C279" s="313">
        <v>2.4</v>
      </c>
      <c r="D279" s="33" t="s">
        <v>120</v>
      </c>
      <c r="E279" s="35">
        <v>1996</v>
      </c>
      <c r="F279" s="37">
        <v>21668</v>
      </c>
      <c r="G279" s="33" t="s">
        <v>141</v>
      </c>
      <c r="H279" s="229"/>
    </row>
    <row r="280" spans="1:8" x14ac:dyDescent="0.25">
      <c r="A280" s="54" t="s">
        <v>42</v>
      </c>
      <c r="B280" s="54" t="s">
        <v>1183</v>
      </c>
      <c r="C280" s="252" t="s">
        <v>4435</v>
      </c>
      <c r="D280" s="54" t="s">
        <v>125</v>
      </c>
      <c r="E280" s="54">
        <v>1996</v>
      </c>
      <c r="F280" s="87">
        <v>8500</v>
      </c>
      <c r="G280" s="54" t="s">
        <v>4433</v>
      </c>
      <c r="H280" s="229"/>
    </row>
    <row r="281" spans="1:8" x14ac:dyDescent="0.25">
      <c r="A281" s="54" t="s">
        <v>42</v>
      </c>
      <c r="B281" s="54" t="s">
        <v>1183</v>
      </c>
      <c r="C281" s="252" t="s">
        <v>4435</v>
      </c>
      <c r="D281" s="54" t="s">
        <v>125</v>
      </c>
      <c r="E281" s="54">
        <v>1996</v>
      </c>
      <c r="F281" s="87">
        <v>10106</v>
      </c>
      <c r="G281" s="54" t="s">
        <v>4431</v>
      </c>
      <c r="H281" s="229"/>
    </row>
    <row r="282" spans="1:8" x14ac:dyDescent="0.25">
      <c r="A282" s="54" t="s">
        <v>42</v>
      </c>
      <c r="B282" s="54" t="s">
        <v>1183</v>
      </c>
      <c r="C282" s="252" t="s">
        <v>4533</v>
      </c>
      <c r="D282" s="54" t="s">
        <v>125</v>
      </c>
      <c r="E282" s="54">
        <v>1996</v>
      </c>
      <c r="F282" s="87">
        <f>(F280+F285)/2</f>
        <v>9460.5</v>
      </c>
      <c r="G282" s="54" t="s">
        <v>4535</v>
      </c>
      <c r="H282" s="229"/>
    </row>
    <row r="283" spans="1:8" x14ac:dyDescent="0.25">
      <c r="A283" s="54" t="s">
        <v>42</v>
      </c>
      <c r="B283" s="54" t="s">
        <v>1183</v>
      </c>
      <c r="C283" s="252" t="s">
        <v>4533</v>
      </c>
      <c r="D283" s="54" t="s">
        <v>125</v>
      </c>
      <c r="E283" s="54">
        <v>1996</v>
      </c>
      <c r="F283" s="87">
        <f>(F281+F284)/2</f>
        <v>10353</v>
      </c>
      <c r="G283" s="54" t="s">
        <v>4537</v>
      </c>
      <c r="H283" s="229"/>
    </row>
    <row r="284" spans="1:8" x14ac:dyDescent="0.25">
      <c r="A284" s="54" t="s">
        <v>42</v>
      </c>
      <c r="B284" s="54" t="s">
        <v>1183</v>
      </c>
      <c r="C284" s="252" t="s">
        <v>4438</v>
      </c>
      <c r="D284" s="54" t="s">
        <v>125</v>
      </c>
      <c r="E284" s="54">
        <v>1996</v>
      </c>
      <c r="F284" s="87">
        <v>10600</v>
      </c>
      <c r="G284" s="54" t="s">
        <v>4431</v>
      </c>
      <c r="H284" s="229"/>
    </row>
    <row r="285" spans="1:8" x14ac:dyDescent="0.25">
      <c r="A285" s="54" t="s">
        <v>42</v>
      </c>
      <c r="B285" s="54" t="s">
        <v>1183</v>
      </c>
      <c r="C285" s="252" t="s">
        <v>4432</v>
      </c>
      <c r="D285" s="54" t="s">
        <v>125</v>
      </c>
      <c r="E285" s="54">
        <v>1996</v>
      </c>
      <c r="F285" s="87">
        <v>10421</v>
      </c>
      <c r="G285" s="54" t="s">
        <v>4433</v>
      </c>
    </row>
    <row r="286" spans="1:8" x14ac:dyDescent="0.25">
      <c r="A286" s="54" t="s">
        <v>42</v>
      </c>
      <c r="B286" s="54" t="s">
        <v>1183</v>
      </c>
      <c r="C286" s="252" t="s">
        <v>4437</v>
      </c>
      <c r="D286" s="54" t="s">
        <v>44</v>
      </c>
      <c r="E286" s="54">
        <v>1996</v>
      </c>
      <c r="F286" s="87">
        <v>11500</v>
      </c>
      <c r="G286" s="54" t="s">
        <v>4431</v>
      </c>
    </row>
    <row r="287" spans="1:8" x14ac:dyDescent="0.25">
      <c r="A287" s="54" t="s">
        <v>42</v>
      </c>
      <c r="B287" s="54" t="s">
        <v>1183</v>
      </c>
      <c r="C287" s="252" t="s">
        <v>4428</v>
      </c>
      <c r="D287" s="54" t="s">
        <v>125</v>
      </c>
      <c r="E287" s="54">
        <v>1996</v>
      </c>
      <c r="F287" s="87">
        <v>12524</v>
      </c>
      <c r="G287" s="54" t="s">
        <v>2992</v>
      </c>
    </row>
    <row r="288" spans="1:8" x14ac:dyDescent="0.25">
      <c r="A288" s="54" t="s">
        <v>42</v>
      </c>
      <c r="B288" s="54" t="s">
        <v>1183</v>
      </c>
      <c r="C288" s="252" t="s">
        <v>4436</v>
      </c>
      <c r="D288" s="54" t="s">
        <v>125</v>
      </c>
      <c r="E288" s="54">
        <v>1996</v>
      </c>
      <c r="F288" s="87">
        <v>13546</v>
      </c>
      <c r="G288" s="54" t="s">
        <v>4431</v>
      </c>
    </row>
    <row r="289" spans="1:7" x14ac:dyDescent="0.25">
      <c r="A289" s="33" t="s">
        <v>42</v>
      </c>
      <c r="B289" s="33" t="s">
        <v>181</v>
      </c>
      <c r="C289" s="313">
        <v>1.8</v>
      </c>
      <c r="D289" s="33" t="s">
        <v>125</v>
      </c>
      <c r="E289" s="35">
        <v>1996</v>
      </c>
      <c r="F289" s="37">
        <v>18809</v>
      </c>
      <c r="G289" s="33" t="s">
        <v>126</v>
      </c>
    </row>
    <row r="290" spans="1:7" x14ac:dyDescent="0.25">
      <c r="A290" s="33" t="s">
        <v>42</v>
      </c>
      <c r="B290" s="33" t="s">
        <v>181</v>
      </c>
      <c r="C290" s="313">
        <v>2</v>
      </c>
      <c r="D290" s="33" t="s">
        <v>125</v>
      </c>
      <c r="E290" s="35">
        <v>1996</v>
      </c>
      <c r="F290" s="37">
        <v>23148</v>
      </c>
      <c r="G290" s="33" t="s">
        <v>126</v>
      </c>
    </row>
    <row r="291" spans="1:7" x14ac:dyDescent="0.25">
      <c r="A291" s="33" t="s">
        <v>42</v>
      </c>
      <c r="B291" s="33" t="s">
        <v>181</v>
      </c>
      <c r="C291" s="313" t="s">
        <v>128</v>
      </c>
      <c r="D291" s="33" t="s">
        <v>44</v>
      </c>
      <c r="E291" s="35">
        <v>1996</v>
      </c>
      <c r="F291" s="37">
        <v>24340</v>
      </c>
      <c r="G291" s="33" t="s">
        <v>126</v>
      </c>
    </row>
    <row r="292" spans="1:7" x14ac:dyDescent="0.25">
      <c r="A292" s="33" t="s">
        <v>42</v>
      </c>
      <c r="B292" s="33" t="s">
        <v>677</v>
      </c>
      <c r="C292" s="313">
        <v>1.6</v>
      </c>
      <c r="D292" s="33" t="s">
        <v>125</v>
      </c>
      <c r="E292" s="35">
        <v>1996</v>
      </c>
      <c r="F292" s="37">
        <v>17181</v>
      </c>
      <c r="G292" s="33" t="s">
        <v>126</v>
      </c>
    </row>
    <row r="293" spans="1:7" x14ac:dyDescent="0.25">
      <c r="A293" s="33" t="s">
        <v>42</v>
      </c>
      <c r="B293" s="33" t="s">
        <v>677</v>
      </c>
      <c r="C293" s="313" t="s">
        <v>678</v>
      </c>
      <c r="D293" s="33" t="s">
        <v>125</v>
      </c>
      <c r="E293" s="35">
        <v>1996</v>
      </c>
      <c r="F293" s="37">
        <v>18403</v>
      </c>
      <c r="G293" s="33" t="s">
        <v>126</v>
      </c>
    </row>
    <row r="294" spans="1:7" x14ac:dyDescent="0.25">
      <c r="A294" s="33" t="s">
        <v>42</v>
      </c>
      <c r="B294" s="33" t="s">
        <v>677</v>
      </c>
      <c r="C294" s="313" t="s">
        <v>679</v>
      </c>
      <c r="D294" s="33" t="s">
        <v>44</v>
      </c>
      <c r="E294" s="35">
        <v>1996</v>
      </c>
      <c r="F294" s="37">
        <v>21546</v>
      </c>
      <c r="G294" s="33" t="s">
        <v>126</v>
      </c>
    </row>
    <row r="295" spans="1:7" x14ac:dyDescent="0.25">
      <c r="A295" s="33" t="s">
        <v>42</v>
      </c>
      <c r="B295" s="33" t="s">
        <v>677</v>
      </c>
      <c r="C295" s="313" t="s">
        <v>680</v>
      </c>
      <c r="D295" s="33" t="s">
        <v>125</v>
      </c>
      <c r="E295" s="35">
        <v>1996</v>
      </c>
      <c r="F295" s="37">
        <v>18958</v>
      </c>
      <c r="G295" s="33" t="s">
        <v>126</v>
      </c>
    </row>
    <row r="296" spans="1:7" x14ac:dyDescent="0.25">
      <c r="A296" s="33" t="s">
        <v>42</v>
      </c>
      <c r="B296" s="33" t="s">
        <v>677</v>
      </c>
      <c r="C296" s="313" t="s">
        <v>680</v>
      </c>
      <c r="D296" s="33" t="s">
        <v>44</v>
      </c>
      <c r="E296" s="35">
        <v>1996</v>
      </c>
      <c r="F296" s="37">
        <v>21657</v>
      </c>
      <c r="G296" s="33" t="s">
        <v>126</v>
      </c>
    </row>
    <row r="297" spans="1:7" x14ac:dyDescent="0.25">
      <c r="A297" s="33" t="s">
        <v>42</v>
      </c>
      <c r="B297" s="33" t="s">
        <v>530</v>
      </c>
      <c r="C297" s="313">
        <v>1.5</v>
      </c>
      <c r="D297" s="33" t="s">
        <v>125</v>
      </c>
      <c r="E297" s="35">
        <v>1996</v>
      </c>
      <c r="F297" s="37">
        <v>14623</v>
      </c>
      <c r="G297" s="33" t="s">
        <v>186</v>
      </c>
    </row>
    <row r="298" spans="1:7" x14ac:dyDescent="0.25">
      <c r="A298" s="33" t="s">
        <v>42</v>
      </c>
      <c r="B298" s="33" t="s">
        <v>530</v>
      </c>
      <c r="C298" s="313">
        <v>1.5</v>
      </c>
      <c r="D298" s="33" t="s">
        <v>44</v>
      </c>
      <c r="E298" s="35">
        <v>1996</v>
      </c>
      <c r="F298" s="37">
        <v>16958</v>
      </c>
      <c r="G298" s="33" t="s">
        <v>186</v>
      </c>
    </row>
    <row r="299" spans="1:7" x14ac:dyDescent="0.25">
      <c r="A299" s="33" t="s">
        <v>42</v>
      </c>
      <c r="B299" s="33" t="s">
        <v>216</v>
      </c>
      <c r="C299" s="313">
        <v>1.3</v>
      </c>
      <c r="D299" s="33" t="s">
        <v>125</v>
      </c>
      <c r="E299" s="35">
        <v>1996</v>
      </c>
      <c r="F299" s="37">
        <v>10543</v>
      </c>
      <c r="G299" s="33" t="s">
        <v>186</v>
      </c>
    </row>
    <row r="300" spans="1:7" x14ac:dyDescent="0.25">
      <c r="A300" s="33" t="s">
        <v>42</v>
      </c>
      <c r="B300" s="33" t="s">
        <v>216</v>
      </c>
      <c r="C300" s="313">
        <v>1.5</v>
      </c>
      <c r="D300" s="33" t="s">
        <v>44</v>
      </c>
      <c r="E300" s="35">
        <v>1996</v>
      </c>
      <c r="F300" s="37">
        <v>13645</v>
      </c>
      <c r="G300" s="33" t="s">
        <v>186</v>
      </c>
    </row>
    <row r="301" spans="1:7" x14ac:dyDescent="0.25">
      <c r="A301" s="33" t="s">
        <v>42</v>
      </c>
      <c r="B301" s="33" t="s">
        <v>216</v>
      </c>
      <c r="C301" s="313" t="s">
        <v>217</v>
      </c>
      <c r="D301" s="33" t="s">
        <v>125</v>
      </c>
      <c r="E301" s="35">
        <v>1996</v>
      </c>
      <c r="F301" s="37">
        <v>12460</v>
      </c>
      <c r="G301" s="33" t="s">
        <v>186</v>
      </c>
    </row>
    <row r="302" spans="1:7" x14ac:dyDescent="0.25">
      <c r="A302" s="33" t="s">
        <v>42</v>
      </c>
      <c r="B302" s="33" t="s">
        <v>218</v>
      </c>
      <c r="C302" s="313">
        <v>1.3</v>
      </c>
      <c r="D302" s="33" t="s">
        <v>125</v>
      </c>
      <c r="E302" s="35">
        <v>1996</v>
      </c>
      <c r="F302" s="37">
        <v>13624</v>
      </c>
      <c r="G302" s="33" t="s">
        <v>186</v>
      </c>
    </row>
    <row r="303" spans="1:7" x14ac:dyDescent="0.25">
      <c r="A303" s="33" t="s">
        <v>42</v>
      </c>
      <c r="B303" s="33" t="s">
        <v>219</v>
      </c>
      <c r="C303" s="313" t="s">
        <v>220</v>
      </c>
      <c r="D303" s="33" t="s">
        <v>125</v>
      </c>
      <c r="E303" s="35">
        <v>1996</v>
      </c>
      <c r="F303" s="37">
        <v>11969</v>
      </c>
      <c r="G303" s="33" t="s">
        <v>126</v>
      </c>
    </row>
    <row r="304" spans="1:7" x14ac:dyDescent="0.25">
      <c r="A304" s="33" t="s">
        <v>42</v>
      </c>
      <c r="B304" s="33" t="s">
        <v>219</v>
      </c>
      <c r="C304" s="313" t="s">
        <v>531</v>
      </c>
      <c r="D304" s="33" t="s">
        <v>125</v>
      </c>
      <c r="E304" s="35">
        <v>1996</v>
      </c>
      <c r="F304" s="37">
        <v>12456</v>
      </c>
      <c r="G304" s="33" t="s">
        <v>126</v>
      </c>
    </row>
    <row r="305" spans="1:7" x14ac:dyDescent="0.25">
      <c r="A305" s="33" t="s">
        <v>42</v>
      </c>
      <c r="B305" s="33" t="s">
        <v>219</v>
      </c>
      <c r="C305" s="313" t="s">
        <v>531</v>
      </c>
      <c r="D305" s="33" t="s">
        <v>44</v>
      </c>
      <c r="E305" s="35">
        <v>1996</v>
      </c>
      <c r="F305" s="37">
        <v>14241</v>
      </c>
      <c r="G305" s="33" t="s">
        <v>126</v>
      </c>
    </row>
    <row r="306" spans="1:7" x14ac:dyDescent="0.25">
      <c r="A306" s="33" t="s">
        <v>42</v>
      </c>
      <c r="B306" s="33" t="s">
        <v>219</v>
      </c>
      <c r="C306" s="313" t="s">
        <v>532</v>
      </c>
      <c r="D306" s="33" t="s">
        <v>125</v>
      </c>
      <c r="E306" s="35">
        <v>1996</v>
      </c>
      <c r="F306" s="37">
        <v>15780</v>
      </c>
      <c r="G306" s="33" t="s">
        <v>126</v>
      </c>
    </row>
    <row r="307" spans="1:7" x14ac:dyDescent="0.25">
      <c r="A307" s="33" t="s">
        <v>42</v>
      </c>
      <c r="B307" s="33" t="s">
        <v>219</v>
      </c>
      <c r="C307" s="313" t="s">
        <v>532</v>
      </c>
      <c r="D307" s="33" t="s">
        <v>44</v>
      </c>
      <c r="E307" s="35">
        <v>1996</v>
      </c>
      <c r="F307" s="37">
        <v>17964</v>
      </c>
      <c r="G307" s="33" t="s">
        <v>126</v>
      </c>
    </row>
    <row r="308" spans="1:7" x14ac:dyDescent="0.25">
      <c r="A308" s="33" t="s">
        <v>42</v>
      </c>
      <c r="B308" s="33" t="s">
        <v>219</v>
      </c>
      <c r="C308" s="313" t="s">
        <v>533</v>
      </c>
      <c r="D308" s="33" t="s">
        <v>125</v>
      </c>
      <c r="E308" s="35">
        <v>1996</v>
      </c>
      <c r="F308" s="37">
        <v>15680</v>
      </c>
      <c r="G308" s="33" t="s">
        <v>126</v>
      </c>
    </row>
    <row r="309" spans="1:7" x14ac:dyDescent="0.25">
      <c r="A309" s="33" t="s">
        <v>42</v>
      </c>
      <c r="B309" s="33" t="s">
        <v>153</v>
      </c>
      <c r="C309" s="313">
        <v>2</v>
      </c>
      <c r="D309" s="33" t="s">
        <v>120</v>
      </c>
      <c r="E309" s="35">
        <v>1996</v>
      </c>
      <c r="F309" s="37">
        <v>24844</v>
      </c>
      <c r="G309" s="33" t="s">
        <v>141</v>
      </c>
    </row>
    <row r="310" spans="1:7" x14ac:dyDescent="0.25">
      <c r="A310" s="33" t="s">
        <v>42</v>
      </c>
      <c r="B310" s="33" t="s">
        <v>153</v>
      </c>
      <c r="C310" s="313">
        <v>2</v>
      </c>
      <c r="D310" s="33" t="s">
        <v>120</v>
      </c>
      <c r="E310" s="35">
        <v>1996</v>
      </c>
      <c r="F310" s="37">
        <v>33340</v>
      </c>
      <c r="G310" s="33" t="s">
        <v>141</v>
      </c>
    </row>
    <row r="311" spans="1:7" x14ac:dyDescent="0.25">
      <c r="A311" s="33" t="s">
        <v>42</v>
      </c>
      <c r="B311" s="33" t="s">
        <v>153</v>
      </c>
      <c r="C311" s="313">
        <v>2.5</v>
      </c>
      <c r="D311" s="33" t="s">
        <v>120</v>
      </c>
      <c r="E311" s="35">
        <v>1996</v>
      </c>
      <c r="F311" s="37">
        <v>36750</v>
      </c>
      <c r="G311" s="33" t="s">
        <v>141</v>
      </c>
    </row>
    <row r="312" spans="1:7" x14ac:dyDescent="0.25">
      <c r="A312" s="33" t="s">
        <v>42</v>
      </c>
      <c r="B312" s="33" t="s">
        <v>153</v>
      </c>
      <c r="C312" s="313">
        <v>2.5</v>
      </c>
      <c r="D312" s="33" t="s">
        <v>44</v>
      </c>
      <c r="E312" s="35">
        <v>1996</v>
      </c>
      <c r="F312" s="37">
        <v>36061</v>
      </c>
      <c r="G312" s="33" t="s">
        <v>141</v>
      </c>
    </row>
    <row r="313" spans="1:7" x14ac:dyDescent="0.25">
      <c r="A313" s="33" t="s">
        <v>42</v>
      </c>
      <c r="B313" s="33" t="s">
        <v>153</v>
      </c>
      <c r="C313" s="313">
        <v>3</v>
      </c>
      <c r="D313" s="33" t="s">
        <v>120</v>
      </c>
      <c r="E313" s="35">
        <v>1996</v>
      </c>
      <c r="F313" s="37">
        <v>36394</v>
      </c>
      <c r="G313" s="33" t="s">
        <v>141</v>
      </c>
    </row>
    <row r="314" spans="1:7" x14ac:dyDescent="0.25">
      <c r="A314" s="33" t="s">
        <v>42</v>
      </c>
      <c r="B314" s="33" t="s">
        <v>153</v>
      </c>
      <c r="C314" s="313" t="s">
        <v>358</v>
      </c>
      <c r="D314" s="33" t="s">
        <v>120</v>
      </c>
      <c r="E314" s="35">
        <v>1996</v>
      </c>
      <c r="F314" s="37">
        <v>22290</v>
      </c>
      <c r="G314" s="33" t="s">
        <v>141</v>
      </c>
    </row>
    <row r="315" spans="1:7" x14ac:dyDescent="0.25">
      <c r="A315" s="33" t="s">
        <v>42</v>
      </c>
      <c r="B315" s="33" t="s">
        <v>153</v>
      </c>
      <c r="C315" s="313" t="s">
        <v>158</v>
      </c>
      <c r="D315" s="33" t="s">
        <v>120</v>
      </c>
      <c r="E315" s="35">
        <v>1996</v>
      </c>
      <c r="F315" s="37">
        <v>23845</v>
      </c>
      <c r="G315" s="33" t="s">
        <v>141</v>
      </c>
    </row>
    <row r="316" spans="1:7" x14ac:dyDescent="0.25">
      <c r="A316" s="33" t="s">
        <v>42</v>
      </c>
      <c r="B316" s="33" t="s">
        <v>153</v>
      </c>
      <c r="C316" s="313" t="s">
        <v>535</v>
      </c>
      <c r="D316" s="33" t="s">
        <v>120</v>
      </c>
      <c r="E316" s="35">
        <v>1996</v>
      </c>
      <c r="F316" s="37">
        <v>22878</v>
      </c>
      <c r="G316" s="33" t="s">
        <v>141</v>
      </c>
    </row>
    <row r="317" spans="1:7" x14ac:dyDescent="0.25">
      <c r="A317" s="33" t="s">
        <v>42</v>
      </c>
      <c r="B317" s="33" t="s">
        <v>681</v>
      </c>
      <c r="C317" s="313">
        <v>2</v>
      </c>
      <c r="D317" s="33" t="s">
        <v>120</v>
      </c>
      <c r="E317" s="35">
        <v>1996</v>
      </c>
      <c r="F317" s="37">
        <v>25011</v>
      </c>
      <c r="G317" s="33" t="s">
        <v>141</v>
      </c>
    </row>
    <row r="318" spans="1:7" x14ac:dyDescent="0.25">
      <c r="A318" s="33" t="s">
        <v>42</v>
      </c>
      <c r="B318" s="33" t="s">
        <v>681</v>
      </c>
      <c r="C318" s="313">
        <v>2.5</v>
      </c>
      <c r="D318" s="33" t="s">
        <v>120</v>
      </c>
      <c r="E318" s="35">
        <v>1996</v>
      </c>
      <c r="F318" s="37">
        <v>30264</v>
      </c>
      <c r="G318" s="33" t="s">
        <v>141</v>
      </c>
    </row>
    <row r="319" spans="1:7" x14ac:dyDescent="0.25">
      <c r="A319" s="33" t="s">
        <v>42</v>
      </c>
      <c r="B319" s="33" t="s">
        <v>681</v>
      </c>
      <c r="C319" s="313">
        <v>3</v>
      </c>
      <c r="D319" s="33" t="s">
        <v>120</v>
      </c>
      <c r="E319" s="35">
        <v>1996</v>
      </c>
      <c r="F319" s="37">
        <v>36939</v>
      </c>
      <c r="G319" s="33" t="s">
        <v>141</v>
      </c>
    </row>
    <row r="320" spans="1:7" x14ac:dyDescent="0.25">
      <c r="A320" s="33" t="s">
        <v>42</v>
      </c>
      <c r="B320" s="33" t="s">
        <v>682</v>
      </c>
      <c r="C320" s="313">
        <v>2.5</v>
      </c>
      <c r="D320" s="33" t="s">
        <v>120</v>
      </c>
      <c r="E320" s="35">
        <v>1996</v>
      </c>
      <c r="F320" s="37">
        <v>30542</v>
      </c>
      <c r="G320" s="33" t="s">
        <v>141</v>
      </c>
    </row>
    <row r="321" spans="1:7" x14ac:dyDescent="0.25">
      <c r="A321" s="33" t="s">
        <v>42</v>
      </c>
      <c r="B321" s="33" t="s">
        <v>683</v>
      </c>
      <c r="C321" s="313">
        <v>2.5</v>
      </c>
      <c r="D321" s="33" t="s">
        <v>120</v>
      </c>
      <c r="E321" s="35">
        <v>1996</v>
      </c>
      <c r="F321" s="37">
        <v>29320</v>
      </c>
      <c r="G321" s="33" t="s">
        <v>141</v>
      </c>
    </row>
    <row r="322" spans="1:7" x14ac:dyDescent="0.25">
      <c r="A322" s="33" t="s">
        <v>42</v>
      </c>
      <c r="B322" s="33" t="s">
        <v>683</v>
      </c>
      <c r="C322" s="313">
        <v>2.5</v>
      </c>
      <c r="D322" s="33" t="s">
        <v>44</v>
      </c>
      <c r="E322" s="35">
        <v>1996</v>
      </c>
      <c r="F322" s="37">
        <v>32874</v>
      </c>
      <c r="G322" s="33" t="s">
        <v>141</v>
      </c>
    </row>
    <row r="323" spans="1:7" x14ac:dyDescent="0.25">
      <c r="A323" s="33" t="s">
        <v>42</v>
      </c>
      <c r="B323" s="33" t="s">
        <v>613</v>
      </c>
      <c r="C323" s="313">
        <v>2</v>
      </c>
      <c r="D323" s="33" t="s">
        <v>120</v>
      </c>
      <c r="E323" s="35">
        <v>1996</v>
      </c>
      <c r="F323" s="37">
        <v>20213</v>
      </c>
      <c r="G323" s="33" t="s">
        <v>141</v>
      </c>
    </row>
    <row r="324" spans="1:7" x14ac:dyDescent="0.25">
      <c r="A324" s="33" t="s">
        <v>42</v>
      </c>
      <c r="B324" s="33" t="s">
        <v>613</v>
      </c>
      <c r="C324" s="313">
        <v>3</v>
      </c>
      <c r="D324" s="33" t="s">
        <v>120</v>
      </c>
      <c r="E324" s="35">
        <v>1996</v>
      </c>
      <c r="F324" s="37">
        <v>41981</v>
      </c>
      <c r="G324" s="33" t="s">
        <v>141</v>
      </c>
    </row>
    <row r="325" spans="1:7" x14ac:dyDescent="0.25">
      <c r="A325" s="33" t="s">
        <v>42</v>
      </c>
      <c r="B325" s="33" t="s">
        <v>613</v>
      </c>
      <c r="C325" s="313" t="s">
        <v>158</v>
      </c>
      <c r="D325" s="33" t="s">
        <v>120</v>
      </c>
      <c r="E325" s="35">
        <v>1996</v>
      </c>
      <c r="F325" s="37">
        <v>37416</v>
      </c>
      <c r="G325" s="33" t="s">
        <v>141</v>
      </c>
    </row>
    <row r="326" spans="1:7" x14ac:dyDescent="0.25">
      <c r="A326" s="33" t="s">
        <v>42</v>
      </c>
      <c r="B326" s="33" t="s">
        <v>146</v>
      </c>
      <c r="C326" s="313">
        <v>2</v>
      </c>
      <c r="D326" s="33" t="s">
        <v>120</v>
      </c>
      <c r="E326" s="35">
        <v>1996</v>
      </c>
      <c r="F326" s="37">
        <v>31312</v>
      </c>
      <c r="G326" s="33" t="s">
        <v>147</v>
      </c>
    </row>
    <row r="327" spans="1:7" x14ac:dyDescent="0.25">
      <c r="A327" s="33" t="s">
        <v>42</v>
      </c>
      <c r="B327" s="33" t="s">
        <v>534</v>
      </c>
      <c r="C327" s="313">
        <v>1.8</v>
      </c>
      <c r="D327" s="33" t="s">
        <v>125</v>
      </c>
      <c r="E327" s="35">
        <v>1996</v>
      </c>
      <c r="F327" s="37">
        <v>18403</v>
      </c>
      <c r="G327" s="33" t="s">
        <v>147</v>
      </c>
    </row>
    <row r="328" spans="1:7" x14ac:dyDescent="0.25">
      <c r="A328" s="33" t="s">
        <v>42</v>
      </c>
      <c r="B328" s="33" t="s">
        <v>534</v>
      </c>
      <c r="C328" s="313">
        <v>2</v>
      </c>
      <c r="D328" s="33" t="s">
        <v>125</v>
      </c>
      <c r="E328" s="35">
        <v>1996</v>
      </c>
      <c r="F328" s="37">
        <v>20789</v>
      </c>
      <c r="G328" s="33" t="s">
        <v>147</v>
      </c>
    </row>
    <row r="329" spans="1:7" x14ac:dyDescent="0.25">
      <c r="A329" s="33" t="s">
        <v>42</v>
      </c>
      <c r="B329" s="33" t="s">
        <v>684</v>
      </c>
      <c r="C329" s="313">
        <v>1.3</v>
      </c>
      <c r="D329" s="33" t="s">
        <v>125</v>
      </c>
      <c r="E329" s="35">
        <v>1996</v>
      </c>
      <c r="F329" s="37">
        <v>17747</v>
      </c>
      <c r="G329" s="33" t="s">
        <v>685</v>
      </c>
    </row>
    <row r="330" spans="1:7" x14ac:dyDescent="0.25">
      <c r="A330" s="33" t="s">
        <v>42</v>
      </c>
      <c r="B330" s="33" t="s">
        <v>684</v>
      </c>
      <c r="C330" s="313">
        <v>1.5</v>
      </c>
      <c r="D330" s="33" t="s">
        <v>125</v>
      </c>
      <c r="E330" s="35">
        <v>1996</v>
      </c>
      <c r="F330" s="37">
        <v>23356</v>
      </c>
      <c r="G330" s="33" t="s">
        <v>685</v>
      </c>
    </row>
    <row r="331" spans="1:7" x14ac:dyDescent="0.25">
      <c r="A331" s="33" t="s">
        <v>42</v>
      </c>
      <c r="B331" s="33" t="s">
        <v>359</v>
      </c>
      <c r="C331" s="313" t="s">
        <v>360</v>
      </c>
      <c r="D331" s="33" t="s">
        <v>156</v>
      </c>
      <c r="E331" s="35">
        <v>1996</v>
      </c>
      <c r="F331" s="37">
        <v>27008</v>
      </c>
      <c r="G331" s="33" t="s">
        <v>135</v>
      </c>
    </row>
    <row r="332" spans="1:7" x14ac:dyDescent="0.25">
      <c r="A332" s="33" t="s">
        <v>42</v>
      </c>
      <c r="B332" s="33" t="s">
        <v>359</v>
      </c>
      <c r="C332" s="313" t="s">
        <v>361</v>
      </c>
      <c r="D332" s="33" t="s">
        <v>44</v>
      </c>
      <c r="E332" s="35">
        <v>1996</v>
      </c>
      <c r="F332" s="37">
        <v>35130</v>
      </c>
      <c r="G332" s="33" t="s">
        <v>135</v>
      </c>
    </row>
    <row r="333" spans="1:7" x14ac:dyDescent="0.25">
      <c r="A333" s="33" t="s">
        <v>42</v>
      </c>
      <c r="B333" s="33" t="s">
        <v>614</v>
      </c>
      <c r="C333" s="313" t="s">
        <v>615</v>
      </c>
      <c r="D333" s="33" t="s">
        <v>120</v>
      </c>
      <c r="E333" s="35">
        <v>1996</v>
      </c>
      <c r="F333" s="37">
        <v>31280</v>
      </c>
      <c r="G333" s="33" t="s">
        <v>135</v>
      </c>
    </row>
    <row r="334" spans="1:7" x14ac:dyDescent="0.25">
      <c r="A334" s="33" t="s">
        <v>42</v>
      </c>
      <c r="B334" s="33" t="s">
        <v>614</v>
      </c>
      <c r="C334" s="313" t="s">
        <v>616</v>
      </c>
      <c r="D334" s="33" t="s">
        <v>120</v>
      </c>
      <c r="E334" s="35">
        <v>1996</v>
      </c>
      <c r="F334" s="37">
        <v>33141</v>
      </c>
      <c r="G334" s="33" t="s">
        <v>135</v>
      </c>
    </row>
    <row r="335" spans="1:7" x14ac:dyDescent="0.25">
      <c r="A335" s="33" t="s">
        <v>42</v>
      </c>
      <c r="B335" s="33" t="s">
        <v>614</v>
      </c>
      <c r="C335" s="313" t="s">
        <v>616</v>
      </c>
      <c r="D335" s="33" t="s">
        <v>44</v>
      </c>
      <c r="E335" s="35">
        <v>1996</v>
      </c>
      <c r="F335" s="37">
        <v>35542</v>
      </c>
      <c r="G335" s="33" t="s">
        <v>135</v>
      </c>
    </row>
    <row r="336" spans="1:7" x14ac:dyDescent="0.25">
      <c r="A336" s="33" t="s">
        <v>42</v>
      </c>
      <c r="B336" s="38" t="s">
        <v>188</v>
      </c>
      <c r="C336" s="313">
        <v>2.4</v>
      </c>
      <c r="D336" s="33" t="s">
        <v>120</v>
      </c>
      <c r="E336" s="35">
        <v>1996</v>
      </c>
      <c r="F336" s="76">
        <v>14156</v>
      </c>
      <c r="G336" s="33" t="s">
        <v>189</v>
      </c>
    </row>
    <row r="337" spans="1:11" x14ac:dyDescent="0.25">
      <c r="A337" s="33" t="s">
        <v>42</v>
      </c>
      <c r="B337" s="33" t="s">
        <v>155</v>
      </c>
      <c r="C337" s="313">
        <v>2</v>
      </c>
      <c r="D337" s="33" t="s">
        <v>156</v>
      </c>
      <c r="E337" s="35">
        <v>1996</v>
      </c>
      <c r="F337" s="37">
        <v>30641</v>
      </c>
      <c r="G337" s="33" t="s">
        <v>141</v>
      </c>
    </row>
    <row r="338" spans="1:11" x14ac:dyDescent="0.25">
      <c r="A338" s="33" t="s">
        <v>42</v>
      </c>
      <c r="B338" s="33" t="s">
        <v>155</v>
      </c>
      <c r="C338" s="313">
        <v>2</v>
      </c>
      <c r="D338" s="33" t="s">
        <v>44</v>
      </c>
      <c r="E338" s="35">
        <v>1996</v>
      </c>
      <c r="F338" s="37">
        <v>33107</v>
      </c>
      <c r="G338" s="33" t="s">
        <v>141</v>
      </c>
    </row>
    <row r="339" spans="1:11" x14ac:dyDescent="0.25">
      <c r="A339" s="33" t="s">
        <v>42</v>
      </c>
      <c r="B339" s="33" t="s">
        <v>155</v>
      </c>
      <c r="C339" s="313" t="s">
        <v>361</v>
      </c>
      <c r="D339" s="33" t="s">
        <v>156</v>
      </c>
      <c r="E339" s="35">
        <v>1996</v>
      </c>
      <c r="F339" s="37">
        <v>17017</v>
      </c>
      <c r="G339" s="33" t="s">
        <v>141</v>
      </c>
    </row>
    <row r="340" spans="1:11" x14ac:dyDescent="0.25">
      <c r="A340" s="33" t="s">
        <v>42</v>
      </c>
      <c r="B340" s="33" t="s">
        <v>155</v>
      </c>
      <c r="C340" s="313" t="s">
        <v>361</v>
      </c>
      <c r="D340" s="33" t="s">
        <v>44</v>
      </c>
      <c r="E340" s="35">
        <v>1996</v>
      </c>
      <c r="F340" s="37">
        <v>19322</v>
      </c>
      <c r="G340" s="33" t="s">
        <v>141</v>
      </c>
    </row>
    <row r="341" spans="1:11" x14ac:dyDescent="0.25">
      <c r="A341" s="33" t="s">
        <v>42</v>
      </c>
      <c r="B341" s="33" t="s">
        <v>686</v>
      </c>
      <c r="C341" s="313">
        <v>2</v>
      </c>
      <c r="D341" s="33" t="s">
        <v>120</v>
      </c>
      <c r="E341" s="35">
        <v>1996</v>
      </c>
      <c r="F341" s="37">
        <v>18936</v>
      </c>
      <c r="G341" s="33" t="s">
        <v>141</v>
      </c>
    </row>
    <row r="342" spans="1:11" x14ac:dyDescent="0.25">
      <c r="A342" s="33" t="s">
        <v>42</v>
      </c>
      <c r="B342" s="33" t="s">
        <v>686</v>
      </c>
      <c r="C342" s="313">
        <v>2</v>
      </c>
      <c r="D342" s="33" t="s">
        <v>44</v>
      </c>
      <c r="E342" s="35">
        <v>1996</v>
      </c>
      <c r="F342" s="37">
        <v>22601</v>
      </c>
      <c r="G342" s="33" t="s">
        <v>141</v>
      </c>
    </row>
    <row r="343" spans="1:11" x14ac:dyDescent="0.25">
      <c r="A343" s="33" t="s">
        <v>42</v>
      </c>
      <c r="B343" s="33" t="s">
        <v>686</v>
      </c>
      <c r="C343" s="313" t="s">
        <v>361</v>
      </c>
      <c r="D343" s="33" t="s">
        <v>120</v>
      </c>
      <c r="E343" s="35">
        <v>1996</v>
      </c>
      <c r="F343" s="37">
        <v>22934</v>
      </c>
      <c r="G343" s="33" t="s">
        <v>141</v>
      </c>
    </row>
    <row r="344" spans="1:11" x14ac:dyDescent="0.25">
      <c r="A344" s="33" t="s">
        <v>42</v>
      </c>
      <c r="B344" s="33" t="s">
        <v>686</v>
      </c>
      <c r="C344" s="313" t="s">
        <v>361</v>
      </c>
      <c r="D344" s="33" t="s">
        <v>44</v>
      </c>
      <c r="E344" s="35">
        <v>1996</v>
      </c>
      <c r="F344" s="37">
        <v>24633</v>
      </c>
      <c r="G344" s="33" t="s">
        <v>141</v>
      </c>
    </row>
    <row r="345" spans="1:11" x14ac:dyDescent="0.25">
      <c r="A345" s="33" t="s">
        <v>42</v>
      </c>
      <c r="B345" s="33" t="s">
        <v>157</v>
      </c>
      <c r="C345" s="313">
        <v>1.8</v>
      </c>
      <c r="D345" s="33" t="s">
        <v>120</v>
      </c>
      <c r="E345" s="35">
        <v>1996</v>
      </c>
      <c r="F345" s="37">
        <v>25088</v>
      </c>
      <c r="G345" s="33" t="s">
        <v>141</v>
      </c>
    </row>
    <row r="346" spans="1:11" x14ac:dyDescent="0.25">
      <c r="A346" s="33" t="s">
        <v>42</v>
      </c>
      <c r="B346" s="33" t="s">
        <v>157</v>
      </c>
      <c r="C346" s="313">
        <v>2</v>
      </c>
      <c r="D346" s="33" t="s">
        <v>120</v>
      </c>
      <c r="E346" s="35">
        <v>1996</v>
      </c>
      <c r="F346" s="37">
        <v>25255</v>
      </c>
      <c r="G346" s="33" t="s">
        <v>141</v>
      </c>
    </row>
    <row r="347" spans="1:11" s="58" customFormat="1" x14ac:dyDescent="0.25">
      <c r="A347" s="33" t="s">
        <v>42</v>
      </c>
      <c r="B347" s="33" t="s">
        <v>157</v>
      </c>
      <c r="C347" s="313">
        <v>2.4</v>
      </c>
      <c r="D347" s="33" t="s">
        <v>44</v>
      </c>
      <c r="E347" s="35">
        <v>1996</v>
      </c>
      <c r="F347" s="37">
        <v>33151</v>
      </c>
      <c r="G347" s="33" t="s">
        <v>141</v>
      </c>
      <c r="H347" s="351"/>
      <c r="J347" s="351"/>
    </row>
    <row r="348" spans="1:11" s="58" customFormat="1" x14ac:dyDescent="0.25">
      <c r="A348" s="33" t="s">
        <v>42</v>
      </c>
      <c r="B348" s="33" t="s">
        <v>157</v>
      </c>
      <c r="C348" s="313">
        <v>2.5</v>
      </c>
      <c r="D348" s="33" t="s">
        <v>120</v>
      </c>
      <c r="E348" s="35">
        <v>1996</v>
      </c>
      <c r="F348" s="37">
        <v>24900</v>
      </c>
      <c r="G348" s="33" t="s">
        <v>141</v>
      </c>
      <c r="H348" s="351"/>
      <c r="J348" s="351"/>
      <c r="K348" s="69"/>
    </row>
    <row r="349" spans="1:11" s="58" customFormat="1" x14ac:dyDescent="0.25">
      <c r="A349" s="33" t="s">
        <v>42</v>
      </c>
      <c r="B349" s="33" t="s">
        <v>157</v>
      </c>
      <c r="C349" s="313">
        <v>2.5</v>
      </c>
      <c r="D349" s="33" t="s">
        <v>44</v>
      </c>
      <c r="E349" s="35">
        <v>1996</v>
      </c>
      <c r="F349" s="37">
        <v>29431</v>
      </c>
      <c r="G349" s="33" t="s">
        <v>141</v>
      </c>
      <c r="H349" s="351"/>
      <c r="J349" s="351"/>
    </row>
    <row r="350" spans="1:11" s="58" customFormat="1" x14ac:dyDescent="0.25">
      <c r="A350" s="33" t="s">
        <v>42</v>
      </c>
      <c r="B350" s="33" t="s">
        <v>157</v>
      </c>
      <c r="C350" s="171" t="s">
        <v>158</v>
      </c>
      <c r="D350" s="33" t="s">
        <v>120</v>
      </c>
      <c r="E350" s="35">
        <v>1996</v>
      </c>
      <c r="F350" s="37">
        <v>31697</v>
      </c>
      <c r="G350" s="33" t="s">
        <v>141</v>
      </c>
      <c r="H350" s="351"/>
      <c r="J350" s="351"/>
      <c r="K350" s="351"/>
    </row>
    <row r="351" spans="1:11" s="58" customFormat="1" x14ac:dyDescent="0.25">
      <c r="A351" s="54" t="s">
        <v>42</v>
      </c>
      <c r="B351" s="54" t="s">
        <v>4548</v>
      </c>
      <c r="C351" s="252">
        <v>1.8</v>
      </c>
      <c r="D351" s="54" t="s">
        <v>43</v>
      </c>
      <c r="E351" s="54">
        <v>1996</v>
      </c>
      <c r="F351" s="74">
        <v>14753</v>
      </c>
      <c r="G351" s="54" t="s">
        <v>4544</v>
      </c>
      <c r="H351" s="351"/>
      <c r="J351" s="351"/>
    </row>
    <row r="352" spans="1:11" s="58" customFormat="1" x14ac:dyDescent="0.25">
      <c r="A352" s="54" t="s">
        <v>42</v>
      </c>
      <c r="B352" s="54" t="s">
        <v>4548</v>
      </c>
      <c r="C352" s="252">
        <v>1.8</v>
      </c>
      <c r="D352" s="54" t="s">
        <v>44</v>
      </c>
      <c r="E352" s="54">
        <v>1996</v>
      </c>
      <c r="F352" s="74">
        <v>15548</v>
      </c>
      <c r="G352" s="54" t="s">
        <v>4544</v>
      </c>
      <c r="H352" s="351"/>
      <c r="J352" s="351"/>
    </row>
    <row r="353" spans="1:10" s="58" customFormat="1" x14ac:dyDescent="0.25">
      <c r="A353" s="54" t="s">
        <v>42</v>
      </c>
      <c r="B353" s="54" t="s">
        <v>4548</v>
      </c>
      <c r="C353" s="252">
        <v>1.8</v>
      </c>
      <c r="D353" s="54" t="s">
        <v>125</v>
      </c>
      <c r="E353" s="54">
        <v>1996</v>
      </c>
      <c r="F353" s="74">
        <v>13742</v>
      </c>
      <c r="G353" s="54" t="s">
        <v>4549</v>
      </c>
      <c r="H353" s="351"/>
      <c r="J353" s="351"/>
    </row>
    <row r="354" spans="1:10" s="58" customFormat="1" x14ac:dyDescent="0.25">
      <c r="A354" s="54" t="s">
        <v>42</v>
      </c>
      <c r="B354" s="54" t="s">
        <v>4548</v>
      </c>
      <c r="C354" s="252">
        <v>2</v>
      </c>
      <c r="D354" s="54" t="s">
        <v>43</v>
      </c>
      <c r="E354" s="54">
        <v>1996</v>
      </c>
      <c r="F354" s="74">
        <v>16068</v>
      </c>
      <c r="G354" s="54" t="s">
        <v>4544</v>
      </c>
      <c r="H354" s="351"/>
      <c r="J354" s="351"/>
    </row>
    <row r="355" spans="1:10" s="58" customFormat="1" x14ac:dyDescent="0.25">
      <c r="A355" s="54" t="s">
        <v>42</v>
      </c>
      <c r="B355" s="54" t="s">
        <v>4548</v>
      </c>
      <c r="C355" s="252">
        <v>2</v>
      </c>
      <c r="D355" s="54" t="s">
        <v>44</v>
      </c>
      <c r="E355" s="54">
        <v>1996</v>
      </c>
      <c r="F355" s="74">
        <v>17468</v>
      </c>
      <c r="G355" s="54" t="s">
        <v>4547</v>
      </c>
      <c r="H355" s="351"/>
      <c r="J355" s="351"/>
    </row>
    <row r="356" spans="1:10" x14ac:dyDescent="0.25">
      <c r="A356" s="54" t="s">
        <v>42</v>
      </c>
      <c r="B356" s="54" t="s">
        <v>4548</v>
      </c>
      <c r="C356" s="252">
        <v>2</v>
      </c>
      <c r="D356" s="54" t="s">
        <v>110</v>
      </c>
      <c r="E356" s="54">
        <v>1996</v>
      </c>
      <c r="F356" s="74">
        <v>15368</v>
      </c>
      <c r="G356" s="54" t="s">
        <v>4551</v>
      </c>
    </row>
    <row r="357" spans="1:10" x14ac:dyDescent="0.25">
      <c r="A357" s="54" t="s">
        <v>42</v>
      </c>
      <c r="B357" s="54" t="s">
        <v>4548</v>
      </c>
      <c r="C357" s="252">
        <v>2</v>
      </c>
      <c r="D357" s="54" t="s">
        <v>426</v>
      </c>
      <c r="E357" s="54">
        <v>1996</v>
      </c>
      <c r="F357" s="74">
        <v>16768</v>
      </c>
      <c r="G357" s="54" t="s">
        <v>4545</v>
      </c>
    </row>
    <row r="358" spans="1:10" x14ac:dyDescent="0.25">
      <c r="A358" s="54" t="s">
        <v>42</v>
      </c>
      <c r="B358" s="54" t="s">
        <v>4548</v>
      </c>
      <c r="C358" s="252">
        <v>2.2000000000000002</v>
      </c>
      <c r="D358" s="54" t="s">
        <v>110</v>
      </c>
      <c r="E358" s="54">
        <v>1996</v>
      </c>
      <c r="F358" s="74">
        <v>16629</v>
      </c>
      <c r="G358" s="54" t="s">
        <v>4544</v>
      </c>
    </row>
    <row r="359" spans="1:10" x14ac:dyDescent="0.25">
      <c r="A359" s="54" t="s">
        <v>42</v>
      </c>
      <c r="B359" s="54" t="s">
        <v>4548</v>
      </c>
      <c r="C359" s="252">
        <v>2.2000000000000002</v>
      </c>
      <c r="D359" s="54" t="s">
        <v>426</v>
      </c>
      <c r="E359" s="54">
        <v>1996</v>
      </c>
      <c r="F359" s="74">
        <v>17485</v>
      </c>
      <c r="G359" s="54" t="s">
        <v>4544</v>
      </c>
    </row>
    <row r="360" spans="1:10" x14ac:dyDescent="0.25">
      <c r="A360" s="33" t="s">
        <v>42</v>
      </c>
      <c r="B360" s="33" t="s">
        <v>287</v>
      </c>
      <c r="C360" s="313">
        <v>1.3</v>
      </c>
      <c r="D360" s="33" t="s">
        <v>125</v>
      </c>
      <c r="E360" s="35">
        <v>1996</v>
      </c>
      <c r="F360" s="37">
        <v>11284</v>
      </c>
      <c r="G360" s="33" t="s">
        <v>141</v>
      </c>
    </row>
    <row r="361" spans="1:10" x14ac:dyDescent="0.25">
      <c r="A361" s="33" t="s">
        <v>42</v>
      </c>
      <c r="B361" s="33" t="s">
        <v>287</v>
      </c>
      <c r="C361" s="313">
        <v>1.5</v>
      </c>
      <c r="D361" s="33" t="s">
        <v>125</v>
      </c>
      <c r="E361" s="35">
        <v>1996</v>
      </c>
      <c r="F361" s="37">
        <v>13772</v>
      </c>
      <c r="G361" s="33" t="s">
        <v>141</v>
      </c>
    </row>
    <row r="362" spans="1:10" x14ac:dyDescent="0.25">
      <c r="A362" s="33" t="s">
        <v>42</v>
      </c>
      <c r="B362" s="33" t="s">
        <v>287</v>
      </c>
      <c r="C362" s="313">
        <v>1.5</v>
      </c>
      <c r="D362" s="33" t="s">
        <v>44</v>
      </c>
      <c r="E362" s="35">
        <v>1996</v>
      </c>
      <c r="F362" s="37">
        <v>14960</v>
      </c>
      <c r="G362" s="33" t="s">
        <v>141</v>
      </c>
    </row>
    <row r="363" spans="1:10" x14ac:dyDescent="0.25">
      <c r="A363" s="33" t="s">
        <v>42</v>
      </c>
      <c r="B363" s="33" t="s">
        <v>287</v>
      </c>
      <c r="C363" s="313">
        <v>1.6</v>
      </c>
      <c r="D363" s="33" t="s">
        <v>125</v>
      </c>
      <c r="E363" s="35">
        <v>1996</v>
      </c>
      <c r="F363" s="37">
        <v>16148</v>
      </c>
      <c r="G363" s="33" t="s">
        <v>141</v>
      </c>
    </row>
    <row r="364" spans="1:10" x14ac:dyDescent="0.25">
      <c r="A364" s="33" t="s">
        <v>42</v>
      </c>
      <c r="B364" s="33" t="s">
        <v>287</v>
      </c>
      <c r="C364" s="313">
        <v>1.6</v>
      </c>
      <c r="D364" s="33" t="s">
        <v>44</v>
      </c>
      <c r="E364" s="35">
        <v>1996</v>
      </c>
      <c r="F364" s="37">
        <v>18561</v>
      </c>
      <c r="G364" s="33" t="s">
        <v>141</v>
      </c>
    </row>
    <row r="365" spans="1:10" x14ac:dyDescent="0.25">
      <c r="A365" s="33" t="s">
        <v>42</v>
      </c>
      <c r="B365" s="33" t="s">
        <v>287</v>
      </c>
      <c r="C365" s="313" t="s">
        <v>209</v>
      </c>
      <c r="D365" s="33" t="s">
        <v>125</v>
      </c>
      <c r="E365" s="35">
        <v>1996</v>
      </c>
      <c r="F365" s="37">
        <v>13872</v>
      </c>
      <c r="G365" s="33" t="s">
        <v>141</v>
      </c>
    </row>
    <row r="366" spans="1:10" x14ac:dyDescent="0.25">
      <c r="A366" s="33" t="s">
        <v>42</v>
      </c>
      <c r="B366" s="33" t="s">
        <v>287</v>
      </c>
      <c r="C366" s="313" t="s">
        <v>209</v>
      </c>
      <c r="D366" s="33" t="s">
        <v>44</v>
      </c>
      <c r="E366" s="35">
        <v>1996</v>
      </c>
      <c r="F366" s="37">
        <v>16659</v>
      </c>
      <c r="G366" s="33" t="s">
        <v>141</v>
      </c>
    </row>
    <row r="367" spans="1:10" x14ac:dyDescent="0.25">
      <c r="A367" s="33" t="s">
        <v>42</v>
      </c>
      <c r="B367" s="33" t="s">
        <v>287</v>
      </c>
      <c r="C367" s="313" t="s">
        <v>288</v>
      </c>
      <c r="D367" s="33" t="s">
        <v>125</v>
      </c>
      <c r="E367" s="35">
        <v>1996</v>
      </c>
      <c r="F367" s="37">
        <v>15340</v>
      </c>
      <c r="G367" s="33" t="s">
        <v>141</v>
      </c>
    </row>
    <row r="368" spans="1:10" x14ac:dyDescent="0.25">
      <c r="A368" s="33" t="s">
        <v>42</v>
      </c>
      <c r="B368" s="33" t="s">
        <v>287</v>
      </c>
      <c r="C368" s="313" t="s">
        <v>288</v>
      </c>
      <c r="D368" s="33" t="s">
        <v>44</v>
      </c>
      <c r="E368" s="35">
        <v>1996</v>
      </c>
      <c r="F368" s="37">
        <v>19623</v>
      </c>
      <c r="G368" s="33" t="s">
        <v>141</v>
      </c>
    </row>
    <row r="369" spans="1:7" x14ac:dyDescent="0.25">
      <c r="A369" s="172" t="s">
        <v>42</v>
      </c>
      <c r="B369" s="172" t="s">
        <v>224</v>
      </c>
      <c r="C369" s="313">
        <v>1.3</v>
      </c>
      <c r="D369" s="172" t="s">
        <v>125</v>
      </c>
      <c r="E369" s="173">
        <v>1996</v>
      </c>
      <c r="F369" s="239">
        <v>8773</v>
      </c>
      <c r="G369" s="172" t="s">
        <v>173</v>
      </c>
    </row>
    <row r="370" spans="1:7" x14ac:dyDescent="0.25">
      <c r="A370" s="172" t="s">
        <v>42</v>
      </c>
      <c r="B370" s="172" t="s">
        <v>224</v>
      </c>
      <c r="C370" s="313">
        <v>1.3</v>
      </c>
      <c r="D370" s="172" t="s">
        <v>125</v>
      </c>
      <c r="E370" s="173">
        <v>1996</v>
      </c>
      <c r="F370" s="239">
        <v>9440</v>
      </c>
      <c r="G370" s="172" t="s">
        <v>186</v>
      </c>
    </row>
    <row r="371" spans="1:7" x14ac:dyDescent="0.25">
      <c r="A371" s="172" t="s">
        <v>42</v>
      </c>
      <c r="B371" s="172" t="s">
        <v>224</v>
      </c>
      <c r="C371" s="313">
        <v>1.5</v>
      </c>
      <c r="D371" s="172" t="s">
        <v>125</v>
      </c>
      <c r="E371" s="173">
        <v>1996</v>
      </c>
      <c r="F371" s="239">
        <v>9068</v>
      </c>
      <c r="G371" s="172" t="s">
        <v>173</v>
      </c>
    </row>
    <row r="372" spans="1:7" x14ac:dyDescent="0.25">
      <c r="A372" s="172" t="s">
        <v>42</v>
      </c>
      <c r="B372" s="172" t="s">
        <v>224</v>
      </c>
      <c r="C372" s="313">
        <v>1.5</v>
      </c>
      <c r="D372" s="172" t="s">
        <v>125</v>
      </c>
      <c r="E372" s="173">
        <v>1996</v>
      </c>
      <c r="F372" s="239">
        <v>9612</v>
      </c>
      <c r="G372" s="172" t="s">
        <v>186</v>
      </c>
    </row>
    <row r="373" spans="1:7" x14ac:dyDescent="0.25">
      <c r="A373" s="33" t="s">
        <v>42</v>
      </c>
      <c r="B373" s="33" t="s">
        <v>225</v>
      </c>
      <c r="C373" s="313">
        <v>1.3</v>
      </c>
      <c r="D373" s="33" t="s">
        <v>125</v>
      </c>
      <c r="E373" s="35">
        <v>1996</v>
      </c>
      <c r="F373" s="37">
        <v>9885</v>
      </c>
      <c r="G373" s="33" t="s">
        <v>186</v>
      </c>
    </row>
    <row r="374" spans="1:7" x14ac:dyDescent="0.25">
      <c r="A374" s="33" t="s">
        <v>42</v>
      </c>
      <c r="B374" s="33" t="s">
        <v>225</v>
      </c>
      <c r="C374" s="313">
        <v>1.3</v>
      </c>
      <c r="D374" s="33" t="s">
        <v>44</v>
      </c>
      <c r="E374" s="35">
        <v>1996</v>
      </c>
      <c r="F374" s="37">
        <v>13316</v>
      </c>
      <c r="G374" s="33" t="s">
        <v>186</v>
      </c>
    </row>
    <row r="375" spans="1:7" x14ac:dyDescent="0.25">
      <c r="A375" s="33" t="s">
        <v>42</v>
      </c>
      <c r="B375" s="33" t="s">
        <v>225</v>
      </c>
      <c r="C375" s="313">
        <v>1.5</v>
      </c>
      <c r="D375" s="33" t="s">
        <v>125</v>
      </c>
      <c r="E375" s="35">
        <v>1996</v>
      </c>
      <c r="F375" s="37">
        <v>14583</v>
      </c>
      <c r="G375" s="33" t="s">
        <v>186</v>
      </c>
    </row>
    <row r="376" spans="1:7" x14ac:dyDescent="0.25">
      <c r="A376" s="33" t="s">
        <v>42</v>
      </c>
      <c r="B376" s="33" t="s">
        <v>225</v>
      </c>
      <c r="C376" s="313">
        <v>1.5</v>
      </c>
      <c r="D376" s="33" t="s">
        <v>44</v>
      </c>
      <c r="E376" s="35">
        <v>1996</v>
      </c>
      <c r="F376" s="37">
        <v>16448</v>
      </c>
      <c r="G376" s="33" t="s">
        <v>186</v>
      </c>
    </row>
    <row r="377" spans="1:7" x14ac:dyDescent="0.25">
      <c r="A377" s="33" t="s">
        <v>42</v>
      </c>
      <c r="B377" s="33" t="s">
        <v>226</v>
      </c>
      <c r="C377" s="313">
        <v>1.3</v>
      </c>
      <c r="D377" s="33" t="s">
        <v>125</v>
      </c>
      <c r="E377" s="35">
        <v>1996</v>
      </c>
      <c r="F377" s="37">
        <v>11978</v>
      </c>
      <c r="G377" s="33" t="s">
        <v>141</v>
      </c>
    </row>
    <row r="378" spans="1:7" x14ac:dyDescent="0.25">
      <c r="A378" s="33" t="s">
        <v>42</v>
      </c>
      <c r="B378" s="33" t="s">
        <v>226</v>
      </c>
      <c r="C378" s="313">
        <v>1.5</v>
      </c>
      <c r="D378" s="33" t="s">
        <v>125</v>
      </c>
      <c r="E378" s="35">
        <v>1996</v>
      </c>
      <c r="F378" s="37">
        <v>13378</v>
      </c>
      <c r="G378" s="33" t="s">
        <v>141</v>
      </c>
    </row>
    <row r="379" spans="1:7" x14ac:dyDescent="0.25">
      <c r="A379" s="33" t="s">
        <v>42</v>
      </c>
      <c r="B379" s="33" t="s">
        <v>226</v>
      </c>
      <c r="C379" s="313">
        <v>1.5</v>
      </c>
      <c r="D379" s="33" t="s">
        <v>44</v>
      </c>
      <c r="E379" s="35">
        <v>1996</v>
      </c>
      <c r="F379" s="37">
        <v>14272</v>
      </c>
      <c r="G379" s="33" t="s">
        <v>141</v>
      </c>
    </row>
    <row r="380" spans="1:7" x14ac:dyDescent="0.25">
      <c r="A380" s="33" t="s">
        <v>42</v>
      </c>
      <c r="B380" s="33" t="s">
        <v>226</v>
      </c>
      <c r="C380" s="313" t="s">
        <v>212</v>
      </c>
      <c r="D380" s="33" t="s">
        <v>125</v>
      </c>
      <c r="E380" s="35">
        <v>1996</v>
      </c>
      <c r="F380" s="37">
        <v>14115</v>
      </c>
      <c r="G380" s="33" t="s">
        <v>141</v>
      </c>
    </row>
    <row r="381" spans="1:7" x14ac:dyDescent="0.25">
      <c r="A381" s="33" t="s">
        <v>42</v>
      </c>
      <c r="B381" s="33" t="s">
        <v>159</v>
      </c>
      <c r="C381" s="313">
        <v>1.8</v>
      </c>
      <c r="D381" s="33" t="s">
        <v>156</v>
      </c>
      <c r="E381" s="35">
        <v>1996</v>
      </c>
      <c r="F381" s="37">
        <v>30031</v>
      </c>
      <c r="G381" s="33" t="s">
        <v>160</v>
      </c>
    </row>
    <row r="382" spans="1:7" x14ac:dyDescent="0.25">
      <c r="A382" s="33" t="s">
        <v>42</v>
      </c>
      <c r="B382" s="33" t="s">
        <v>159</v>
      </c>
      <c r="C382" s="313">
        <v>1.8</v>
      </c>
      <c r="D382" s="33" t="s">
        <v>44</v>
      </c>
      <c r="E382" s="35">
        <v>1996</v>
      </c>
      <c r="F382" s="37">
        <v>33063</v>
      </c>
      <c r="G382" s="33" t="s">
        <v>160</v>
      </c>
    </row>
    <row r="383" spans="1:7" x14ac:dyDescent="0.25">
      <c r="A383" s="33" t="s">
        <v>42</v>
      </c>
      <c r="B383" s="33" t="s">
        <v>159</v>
      </c>
      <c r="C383" s="313">
        <v>2</v>
      </c>
      <c r="D383" s="33" t="s">
        <v>156</v>
      </c>
      <c r="E383" s="35">
        <v>1996</v>
      </c>
      <c r="F383" s="37">
        <v>29931</v>
      </c>
      <c r="G383" s="33" t="s">
        <v>160</v>
      </c>
    </row>
    <row r="384" spans="1:7" x14ac:dyDescent="0.25">
      <c r="A384" s="33" t="s">
        <v>42</v>
      </c>
      <c r="B384" s="33" t="s">
        <v>159</v>
      </c>
      <c r="C384" s="313">
        <v>2</v>
      </c>
      <c r="D384" s="33" t="s">
        <v>44</v>
      </c>
      <c r="E384" s="35">
        <v>1996</v>
      </c>
      <c r="F384" s="37">
        <v>32963</v>
      </c>
      <c r="G384" s="33" t="s">
        <v>160</v>
      </c>
    </row>
    <row r="385" spans="1:7" x14ac:dyDescent="0.25">
      <c r="A385" s="33" t="s">
        <v>42</v>
      </c>
      <c r="B385" s="33" t="s">
        <v>159</v>
      </c>
      <c r="C385" s="313" t="s">
        <v>414</v>
      </c>
      <c r="D385" s="33" t="s">
        <v>156</v>
      </c>
      <c r="E385" s="35">
        <v>1996</v>
      </c>
      <c r="F385" s="37">
        <v>31319</v>
      </c>
      <c r="G385" s="33" t="s">
        <v>160</v>
      </c>
    </row>
    <row r="386" spans="1:7" x14ac:dyDescent="0.25">
      <c r="A386" s="33" t="s">
        <v>42</v>
      </c>
      <c r="B386" s="33" t="s">
        <v>159</v>
      </c>
      <c r="C386" s="313" t="s">
        <v>414</v>
      </c>
      <c r="D386" s="33" t="s">
        <v>44</v>
      </c>
      <c r="E386" s="35">
        <v>1996</v>
      </c>
      <c r="F386" s="37">
        <v>29697</v>
      </c>
      <c r="G386" s="33" t="s">
        <v>160</v>
      </c>
    </row>
    <row r="387" spans="1:7" x14ac:dyDescent="0.25">
      <c r="A387" s="33" t="s">
        <v>42</v>
      </c>
      <c r="B387" s="33" t="s">
        <v>617</v>
      </c>
      <c r="C387" s="171" t="s">
        <v>3899</v>
      </c>
      <c r="D387" s="33" t="s">
        <v>44</v>
      </c>
      <c r="E387" s="35">
        <v>1996</v>
      </c>
      <c r="F387" s="43">
        <v>20775</v>
      </c>
      <c r="G387" s="33" t="s">
        <v>147</v>
      </c>
    </row>
    <row r="388" spans="1:7" x14ac:dyDescent="0.25">
      <c r="A388" s="33" t="s">
        <v>42</v>
      </c>
      <c r="B388" s="33" t="s">
        <v>618</v>
      </c>
      <c r="C388" s="171" t="s">
        <v>4160</v>
      </c>
      <c r="D388" s="33" t="s">
        <v>44</v>
      </c>
      <c r="E388" s="35">
        <v>1996</v>
      </c>
      <c r="F388" s="43">
        <v>22050</v>
      </c>
      <c r="G388" s="33" t="s">
        <v>147</v>
      </c>
    </row>
    <row r="389" spans="1:7" x14ac:dyDescent="0.25">
      <c r="A389" s="33" t="s">
        <v>42</v>
      </c>
      <c r="B389" s="33" t="s">
        <v>687</v>
      </c>
      <c r="C389" s="313" t="s">
        <v>277</v>
      </c>
      <c r="D389" s="33" t="s">
        <v>120</v>
      </c>
      <c r="E389" s="35">
        <v>1996</v>
      </c>
      <c r="F389" s="37">
        <v>41505</v>
      </c>
      <c r="G389" s="33" t="s">
        <v>141</v>
      </c>
    </row>
    <row r="390" spans="1:7" x14ac:dyDescent="0.25">
      <c r="A390" s="33" t="s">
        <v>42</v>
      </c>
      <c r="B390" s="33" t="s">
        <v>687</v>
      </c>
      <c r="C390" s="313" t="s">
        <v>278</v>
      </c>
      <c r="D390" s="33" t="s">
        <v>120</v>
      </c>
      <c r="E390" s="35">
        <v>1996</v>
      </c>
      <c r="F390" s="37">
        <v>52959</v>
      </c>
      <c r="G390" s="33" t="s">
        <v>141</v>
      </c>
    </row>
    <row r="391" spans="1:7" x14ac:dyDescent="0.25">
      <c r="A391" s="33" t="s">
        <v>42</v>
      </c>
      <c r="B391" s="33" t="s">
        <v>687</v>
      </c>
      <c r="C391" s="313" t="s">
        <v>279</v>
      </c>
      <c r="D391" s="33" t="s">
        <v>44</v>
      </c>
      <c r="E391" s="35">
        <v>1996</v>
      </c>
      <c r="F391" s="37">
        <v>58829</v>
      </c>
      <c r="G391" s="33" t="s">
        <v>141</v>
      </c>
    </row>
    <row r="392" spans="1:7" x14ac:dyDescent="0.25">
      <c r="A392" s="33" t="s">
        <v>42</v>
      </c>
      <c r="B392" s="33" t="s">
        <v>688</v>
      </c>
      <c r="C392" s="313">
        <v>3</v>
      </c>
      <c r="D392" s="33" t="s">
        <v>125</v>
      </c>
      <c r="E392" s="35">
        <v>1996</v>
      </c>
      <c r="F392" s="37">
        <v>32755</v>
      </c>
      <c r="G392" s="33" t="s">
        <v>141</v>
      </c>
    </row>
    <row r="393" spans="1:7" x14ac:dyDescent="0.25">
      <c r="A393" s="33" t="s">
        <v>42</v>
      </c>
      <c r="B393" s="33" t="s">
        <v>689</v>
      </c>
      <c r="C393" s="313">
        <v>3</v>
      </c>
      <c r="D393" s="33" t="s">
        <v>125</v>
      </c>
      <c r="E393" s="35">
        <v>1996</v>
      </c>
      <c r="F393" s="37">
        <v>35647</v>
      </c>
      <c r="G393" s="33" t="s">
        <v>141</v>
      </c>
    </row>
    <row r="394" spans="1:7" x14ac:dyDescent="0.25">
      <c r="A394" s="33" t="s">
        <v>42</v>
      </c>
      <c r="B394" s="33" t="s">
        <v>362</v>
      </c>
      <c r="C394" s="171">
        <v>3.4</v>
      </c>
      <c r="D394" s="33" t="s">
        <v>43</v>
      </c>
      <c r="E394" s="35">
        <v>1996</v>
      </c>
      <c r="F394" s="43">
        <v>46173.333333333299</v>
      </c>
      <c r="G394" s="33" t="s">
        <v>364</v>
      </c>
    </row>
    <row r="395" spans="1:7" x14ac:dyDescent="0.25">
      <c r="A395" s="33" t="s">
        <v>42</v>
      </c>
      <c r="B395" s="33" t="s">
        <v>362</v>
      </c>
      <c r="C395" s="171">
        <v>4</v>
      </c>
      <c r="D395" s="33" t="s">
        <v>43</v>
      </c>
      <c r="E395" s="35">
        <v>1996</v>
      </c>
      <c r="F395" s="43">
        <v>52160</v>
      </c>
      <c r="G395" s="33" t="s">
        <v>363</v>
      </c>
    </row>
    <row r="396" spans="1:7" x14ac:dyDescent="0.25">
      <c r="A396" s="33" t="s">
        <v>42</v>
      </c>
      <c r="B396" s="33" t="s">
        <v>362</v>
      </c>
      <c r="C396" s="171">
        <v>4</v>
      </c>
      <c r="D396" s="33" t="s">
        <v>43</v>
      </c>
      <c r="E396" s="35">
        <v>1996</v>
      </c>
      <c r="F396" s="43">
        <v>50173.333333333299</v>
      </c>
      <c r="G396" s="33" t="s">
        <v>364</v>
      </c>
    </row>
    <row r="397" spans="1:7" s="91" customFormat="1" x14ac:dyDescent="0.25">
      <c r="A397" s="33" t="s">
        <v>42</v>
      </c>
      <c r="B397" s="33" t="s">
        <v>362</v>
      </c>
      <c r="C397" s="171">
        <v>4.2</v>
      </c>
      <c r="D397" s="33" t="s">
        <v>43</v>
      </c>
      <c r="E397" s="35">
        <v>1996</v>
      </c>
      <c r="F397" s="43">
        <v>61130</v>
      </c>
      <c r="G397" s="33" t="s">
        <v>363</v>
      </c>
    </row>
    <row r="398" spans="1:7" s="91" customFormat="1" x14ac:dyDescent="0.25">
      <c r="A398" s="33" t="s">
        <v>42</v>
      </c>
      <c r="B398" s="33" t="s">
        <v>362</v>
      </c>
      <c r="C398" s="171">
        <v>4.2</v>
      </c>
      <c r="D398" s="33" t="s">
        <v>43</v>
      </c>
      <c r="E398" s="35">
        <v>1996</v>
      </c>
      <c r="F398" s="43">
        <v>55160</v>
      </c>
      <c r="G398" s="33" t="s">
        <v>364</v>
      </c>
    </row>
    <row r="399" spans="1:7" s="91" customFormat="1" x14ac:dyDescent="0.25">
      <c r="A399" s="54" t="s">
        <v>42</v>
      </c>
      <c r="B399" s="38" t="s">
        <v>2932</v>
      </c>
      <c r="C399" s="252" t="s">
        <v>2931</v>
      </c>
      <c r="D399" s="54" t="s">
        <v>43</v>
      </c>
      <c r="E399" s="67" t="s">
        <v>622</v>
      </c>
      <c r="F399" s="79">
        <v>31651</v>
      </c>
      <c r="G399" s="54" t="s">
        <v>2933</v>
      </c>
    </row>
    <row r="400" spans="1:7" s="91" customFormat="1" x14ac:dyDescent="0.25">
      <c r="A400" s="54" t="s">
        <v>42</v>
      </c>
      <c r="B400" s="38" t="s">
        <v>2932</v>
      </c>
      <c r="C400" s="252" t="s">
        <v>2931</v>
      </c>
      <c r="D400" s="54" t="s">
        <v>43</v>
      </c>
      <c r="E400" s="67" t="s">
        <v>622</v>
      </c>
      <c r="F400" s="79">
        <v>32663</v>
      </c>
      <c r="G400" s="54" t="s">
        <v>2929</v>
      </c>
    </row>
    <row r="401" spans="1:7" s="91" customFormat="1" x14ac:dyDescent="0.25">
      <c r="A401" s="33" t="s">
        <v>42</v>
      </c>
      <c r="B401" s="33" t="s">
        <v>231</v>
      </c>
      <c r="C401" s="171" t="s">
        <v>289</v>
      </c>
      <c r="D401" s="33" t="s">
        <v>44</v>
      </c>
      <c r="E401" s="35">
        <v>1996</v>
      </c>
      <c r="F401" s="43">
        <v>47967</v>
      </c>
      <c r="G401" s="33" t="s">
        <v>147</v>
      </c>
    </row>
    <row r="402" spans="1:7" s="91" customFormat="1" x14ac:dyDescent="0.25">
      <c r="A402" s="33" t="s">
        <v>42</v>
      </c>
      <c r="B402" s="33" t="s">
        <v>231</v>
      </c>
      <c r="C402" s="171" t="s">
        <v>290</v>
      </c>
      <c r="D402" s="33" t="s">
        <v>44</v>
      </c>
      <c r="E402" s="35">
        <v>1996</v>
      </c>
      <c r="F402" s="43">
        <v>38943</v>
      </c>
      <c r="G402" s="33" t="s">
        <v>147</v>
      </c>
    </row>
    <row r="403" spans="1:7" s="91" customFormat="1" x14ac:dyDescent="0.25">
      <c r="A403" s="33" t="s">
        <v>42</v>
      </c>
      <c r="B403" s="33" t="s">
        <v>231</v>
      </c>
      <c r="C403" s="171" t="s">
        <v>194</v>
      </c>
      <c r="D403" s="33" t="s">
        <v>44</v>
      </c>
      <c r="E403" s="35">
        <v>1996</v>
      </c>
      <c r="F403" s="43">
        <v>40796</v>
      </c>
      <c r="G403" s="33" t="s">
        <v>147</v>
      </c>
    </row>
    <row r="404" spans="1:7" s="91" customFormat="1" x14ac:dyDescent="0.25">
      <c r="A404" s="33" t="s">
        <v>42</v>
      </c>
      <c r="B404" s="33" t="s">
        <v>231</v>
      </c>
      <c r="C404" s="171" t="s">
        <v>366</v>
      </c>
      <c r="D404" s="33" t="s">
        <v>44</v>
      </c>
      <c r="E404" s="35">
        <v>1996</v>
      </c>
      <c r="F404" s="43">
        <v>44890</v>
      </c>
      <c r="G404" s="33" t="s">
        <v>147</v>
      </c>
    </row>
    <row r="405" spans="1:7" x14ac:dyDescent="0.25">
      <c r="A405" s="33" t="s">
        <v>42</v>
      </c>
      <c r="B405" s="33" t="s">
        <v>148</v>
      </c>
      <c r="C405" s="171">
        <v>4.2</v>
      </c>
      <c r="D405" s="33" t="s">
        <v>44</v>
      </c>
      <c r="E405" s="35">
        <v>1996</v>
      </c>
      <c r="F405" s="43">
        <v>40381</v>
      </c>
      <c r="G405" s="33" t="s">
        <v>147</v>
      </c>
    </row>
    <row r="406" spans="1:7" x14ac:dyDescent="0.25">
      <c r="A406" s="33" t="s">
        <v>42</v>
      </c>
      <c r="B406" s="33" t="s">
        <v>148</v>
      </c>
      <c r="C406" s="171">
        <v>3</v>
      </c>
      <c r="D406" s="33" t="s">
        <v>44</v>
      </c>
      <c r="E406" s="35">
        <v>1996</v>
      </c>
      <c r="F406" s="43">
        <v>27798</v>
      </c>
      <c r="G406" s="33" t="s">
        <v>147</v>
      </c>
    </row>
    <row r="407" spans="1:7" x14ac:dyDescent="0.25">
      <c r="A407" s="33" t="s">
        <v>42</v>
      </c>
      <c r="B407" s="33" t="s">
        <v>148</v>
      </c>
      <c r="C407" s="171">
        <v>2.7</v>
      </c>
      <c r="D407" s="33" t="s">
        <v>44</v>
      </c>
      <c r="E407" s="35">
        <v>1996</v>
      </c>
      <c r="F407" s="43">
        <v>27565</v>
      </c>
      <c r="G407" s="33" t="s">
        <v>147</v>
      </c>
    </row>
    <row r="408" spans="1:7" x14ac:dyDescent="0.25">
      <c r="A408" s="33" t="s">
        <v>42</v>
      </c>
      <c r="B408" s="33" t="s">
        <v>148</v>
      </c>
      <c r="C408" s="171">
        <v>3.4</v>
      </c>
      <c r="D408" s="33" t="s">
        <v>44</v>
      </c>
      <c r="E408" s="35">
        <v>1996</v>
      </c>
      <c r="F408" s="43">
        <v>32850</v>
      </c>
      <c r="G408" s="33" t="s">
        <v>147</v>
      </c>
    </row>
    <row r="409" spans="1:7" x14ac:dyDescent="0.25">
      <c r="A409" s="33" t="s">
        <v>42</v>
      </c>
      <c r="B409" s="33" t="s">
        <v>693</v>
      </c>
      <c r="C409" s="171">
        <v>2</v>
      </c>
      <c r="D409" s="33" t="s">
        <v>43</v>
      </c>
      <c r="E409" s="35">
        <v>1996</v>
      </c>
      <c r="F409" s="43">
        <v>21490</v>
      </c>
      <c r="G409" s="33" t="s">
        <v>350</v>
      </c>
    </row>
    <row r="410" spans="1:7" x14ac:dyDescent="0.25">
      <c r="A410" s="54" t="s">
        <v>42</v>
      </c>
      <c r="B410" s="60" t="s">
        <v>3014</v>
      </c>
      <c r="C410" s="315">
        <v>2</v>
      </c>
      <c r="D410" s="54" t="s">
        <v>125</v>
      </c>
      <c r="E410" s="64">
        <v>1996</v>
      </c>
      <c r="F410" s="81">
        <v>6639</v>
      </c>
      <c r="G410" s="54" t="s">
        <v>1575</v>
      </c>
    </row>
    <row r="411" spans="1:7" s="91" customFormat="1" x14ac:dyDescent="0.25">
      <c r="A411" s="54" t="s">
        <v>42</v>
      </c>
      <c r="B411" s="60" t="s">
        <v>3014</v>
      </c>
      <c r="C411" s="315">
        <v>2</v>
      </c>
      <c r="D411" s="54" t="s">
        <v>44</v>
      </c>
      <c r="E411" s="64">
        <v>1996</v>
      </c>
      <c r="F411" s="81">
        <v>7680</v>
      </c>
      <c r="G411" s="54" t="s">
        <v>1575</v>
      </c>
    </row>
    <row r="412" spans="1:7" s="91" customFormat="1" x14ac:dyDescent="0.25">
      <c r="A412" s="54" t="s">
        <v>42</v>
      </c>
      <c r="B412" s="60" t="s">
        <v>2997</v>
      </c>
      <c r="C412" s="315">
        <v>1.5</v>
      </c>
      <c r="D412" s="54" t="s">
        <v>2996</v>
      </c>
      <c r="E412" s="64">
        <v>1996</v>
      </c>
      <c r="F412" s="81">
        <v>14338</v>
      </c>
      <c r="G412" s="54" t="s">
        <v>421</v>
      </c>
    </row>
    <row r="413" spans="1:7" s="91" customFormat="1" x14ac:dyDescent="0.25">
      <c r="A413" s="54" t="s">
        <v>42</v>
      </c>
      <c r="B413" s="60" t="s">
        <v>2997</v>
      </c>
      <c r="C413" s="315">
        <v>1.5</v>
      </c>
      <c r="D413" s="54" t="s">
        <v>2996</v>
      </c>
      <c r="E413" s="64">
        <v>1996</v>
      </c>
      <c r="F413" s="81">
        <v>15138</v>
      </c>
      <c r="G413" s="54" t="s">
        <v>419</v>
      </c>
    </row>
    <row r="414" spans="1:7" s="91" customFormat="1" x14ac:dyDescent="0.25">
      <c r="A414" s="33" t="s">
        <v>42</v>
      </c>
      <c r="B414" s="33" t="s">
        <v>692</v>
      </c>
      <c r="C414" s="324">
        <v>2</v>
      </c>
      <c r="D414" s="33" t="s">
        <v>125</v>
      </c>
      <c r="E414" s="35">
        <v>1996</v>
      </c>
      <c r="F414" s="43">
        <v>14500</v>
      </c>
      <c r="G414" s="33" t="s">
        <v>3013</v>
      </c>
    </row>
    <row r="415" spans="1:7" s="91" customFormat="1" x14ac:dyDescent="0.25">
      <c r="A415" s="33" t="s">
        <v>42</v>
      </c>
      <c r="B415" s="33" t="s">
        <v>692</v>
      </c>
      <c r="C415" s="324">
        <v>2</v>
      </c>
      <c r="D415" s="33" t="s">
        <v>44</v>
      </c>
      <c r="E415" s="35">
        <v>1996</v>
      </c>
      <c r="F415" s="43">
        <v>16000</v>
      </c>
      <c r="G415" s="33" t="s">
        <v>3013</v>
      </c>
    </row>
    <row r="416" spans="1:7" s="183" customFormat="1" x14ac:dyDescent="0.25">
      <c r="A416" s="33" t="s">
        <v>42</v>
      </c>
      <c r="B416" s="33" t="s">
        <v>692</v>
      </c>
      <c r="C416" s="324" t="s">
        <v>360</v>
      </c>
      <c r="D416" s="33" t="s">
        <v>125</v>
      </c>
      <c r="E416" s="35">
        <v>1996</v>
      </c>
      <c r="F416" s="43">
        <v>15500</v>
      </c>
      <c r="G416" s="33" t="s">
        <v>3013</v>
      </c>
    </row>
    <row r="417" spans="1:7" s="183" customFormat="1" x14ac:dyDescent="0.25">
      <c r="A417" s="211" t="s">
        <v>42</v>
      </c>
      <c r="B417" s="212" t="s">
        <v>4421</v>
      </c>
      <c r="C417" s="327" t="s">
        <v>6478</v>
      </c>
      <c r="D417" s="212" t="s">
        <v>3272</v>
      </c>
      <c r="E417" s="518">
        <v>1996</v>
      </c>
      <c r="F417" s="519">
        <v>12748</v>
      </c>
      <c r="G417" s="211" t="s">
        <v>3273</v>
      </c>
    </row>
    <row r="418" spans="1:7" x14ac:dyDescent="0.25">
      <c r="A418" s="520" t="s">
        <v>42</v>
      </c>
      <c r="B418" s="212" t="s">
        <v>4421</v>
      </c>
      <c r="C418" s="327" t="s">
        <v>6479</v>
      </c>
      <c r="D418" s="212" t="s">
        <v>3272</v>
      </c>
      <c r="E418" s="518">
        <v>1996</v>
      </c>
      <c r="F418" s="519">
        <v>12028</v>
      </c>
      <c r="G418" s="211" t="s">
        <v>3273</v>
      </c>
    </row>
    <row r="419" spans="1:7" x14ac:dyDescent="0.25">
      <c r="A419" s="520" t="s">
        <v>42</v>
      </c>
      <c r="B419" s="212" t="s">
        <v>4421</v>
      </c>
      <c r="C419" s="327" t="s">
        <v>6480</v>
      </c>
      <c r="D419" s="212" t="s">
        <v>3272</v>
      </c>
      <c r="E419" s="518">
        <v>1996</v>
      </c>
      <c r="F419" s="519">
        <v>18028</v>
      </c>
      <c r="G419" s="211" t="s">
        <v>3273</v>
      </c>
    </row>
    <row r="420" spans="1:7" x14ac:dyDescent="0.25">
      <c r="A420" s="520" t="s">
        <v>42</v>
      </c>
      <c r="B420" s="212" t="s">
        <v>4421</v>
      </c>
      <c r="C420" s="327" t="s">
        <v>6599</v>
      </c>
      <c r="D420" s="212" t="s">
        <v>3272</v>
      </c>
      <c r="E420" s="518">
        <v>1996</v>
      </c>
      <c r="F420" s="519">
        <v>19238</v>
      </c>
      <c r="G420" s="211" t="s">
        <v>3273</v>
      </c>
    </row>
    <row r="421" spans="1:7" x14ac:dyDescent="0.25">
      <c r="A421" s="520" t="s">
        <v>42</v>
      </c>
      <c r="B421" s="212" t="s">
        <v>4422</v>
      </c>
      <c r="C421" s="327" t="s">
        <v>6482</v>
      </c>
      <c r="D421" s="212" t="s">
        <v>3272</v>
      </c>
      <c r="E421" s="518">
        <v>1996</v>
      </c>
      <c r="F421" s="519">
        <v>23128</v>
      </c>
      <c r="G421" s="211" t="s">
        <v>3273</v>
      </c>
    </row>
    <row r="422" spans="1:7" x14ac:dyDescent="0.25">
      <c r="A422" s="520" t="s">
        <v>42</v>
      </c>
      <c r="B422" s="212" t="s">
        <v>4422</v>
      </c>
      <c r="C422" s="327" t="s">
        <v>3274</v>
      </c>
      <c r="D422" s="212" t="s">
        <v>3272</v>
      </c>
      <c r="E422" s="518">
        <v>1996</v>
      </c>
      <c r="F422" s="519">
        <v>22228</v>
      </c>
      <c r="G422" s="211" t="s">
        <v>3273</v>
      </c>
    </row>
    <row r="423" spans="1:7" x14ac:dyDescent="0.25">
      <c r="A423" s="33" t="s">
        <v>42</v>
      </c>
      <c r="B423" s="33" t="s">
        <v>619</v>
      </c>
      <c r="C423" s="171" t="s">
        <v>4008</v>
      </c>
      <c r="D423" s="33" t="s">
        <v>43</v>
      </c>
      <c r="E423" s="35">
        <v>1996</v>
      </c>
      <c r="F423" s="43">
        <v>20475</v>
      </c>
      <c r="G423" s="33" t="s">
        <v>286</v>
      </c>
    </row>
    <row r="424" spans="1:7" x14ac:dyDescent="0.25">
      <c r="A424" s="448" t="s">
        <v>42</v>
      </c>
      <c r="B424" s="448" t="s">
        <v>6193</v>
      </c>
      <c r="C424" s="521" t="s">
        <v>1981</v>
      </c>
      <c r="D424" s="448" t="s">
        <v>110</v>
      </c>
      <c r="E424" s="448">
        <v>1996</v>
      </c>
      <c r="F424" s="448">
        <v>29396</v>
      </c>
      <c r="G424" s="448" t="s">
        <v>5997</v>
      </c>
    </row>
    <row r="425" spans="1:7" x14ac:dyDescent="0.25">
      <c r="A425" s="448" t="s">
        <v>3896</v>
      </c>
      <c r="B425" s="448" t="s">
        <v>6194</v>
      </c>
      <c r="C425" s="521" t="s">
        <v>1981</v>
      </c>
      <c r="D425" s="448" t="s">
        <v>44</v>
      </c>
      <c r="E425" s="448">
        <v>1996</v>
      </c>
      <c r="F425" s="453">
        <v>15300</v>
      </c>
      <c r="G425" s="448" t="s">
        <v>4605</v>
      </c>
    </row>
    <row r="426" spans="1:7" customFormat="1" x14ac:dyDescent="0.25">
      <c r="A426" s="552" t="s">
        <v>3896</v>
      </c>
      <c r="B426" s="552" t="s">
        <v>10537</v>
      </c>
      <c r="C426" s="612" t="s">
        <v>2114</v>
      </c>
      <c r="D426" s="40" t="s">
        <v>43</v>
      </c>
      <c r="E426" s="759">
        <v>1996</v>
      </c>
      <c r="F426" s="759">
        <v>9714</v>
      </c>
      <c r="G426" s="33" t="s">
        <v>286</v>
      </c>
    </row>
    <row r="427" spans="1:7" x14ac:dyDescent="0.25">
      <c r="A427" s="54" t="s">
        <v>856</v>
      </c>
      <c r="B427" s="54" t="s">
        <v>1513</v>
      </c>
      <c r="C427" s="315">
        <v>1</v>
      </c>
      <c r="D427" s="54" t="s">
        <v>110</v>
      </c>
      <c r="E427" s="54">
        <v>1996</v>
      </c>
      <c r="F427" s="128">
        <v>10837</v>
      </c>
      <c r="G427" s="54" t="s">
        <v>186</v>
      </c>
    </row>
    <row r="428" spans="1:7" x14ac:dyDescent="0.25">
      <c r="A428" s="54" t="s">
        <v>856</v>
      </c>
      <c r="B428" s="54" t="s">
        <v>1513</v>
      </c>
      <c r="C428" s="315">
        <v>1</v>
      </c>
      <c r="D428" s="54" t="s">
        <v>110</v>
      </c>
      <c r="E428" s="54">
        <v>1996</v>
      </c>
      <c r="F428" s="128">
        <v>10437</v>
      </c>
      <c r="G428" s="54" t="s">
        <v>1213</v>
      </c>
    </row>
    <row r="429" spans="1:7" x14ac:dyDescent="0.25">
      <c r="A429" s="54" t="s">
        <v>856</v>
      </c>
      <c r="B429" s="54" t="s">
        <v>1513</v>
      </c>
      <c r="C429" s="315">
        <v>1.4</v>
      </c>
      <c r="D429" s="54" t="s">
        <v>110</v>
      </c>
      <c r="E429" s="54">
        <v>1996</v>
      </c>
      <c r="F429" s="128">
        <v>11737</v>
      </c>
      <c r="G429" s="54" t="s">
        <v>186</v>
      </c>
    </row>
    <row r="430" spans="1:7" x14ac:dyDescent="0.25">
      <c r="A430" s="54" t="s">
        <v>856</v>
      </c>
      <c r="B430" s="54" t="s">
        <v>1513</v>
      </c>
      <c r="C430" s="315">
        <v>1.4</v>
      </c>
      <c r="D430" s="54" t="s">
        <v>110</v>
      </c>
      <c r="E430" s="54">
        <v>1996</v>
      </c>
      <c r="F430" s="128">
        <v>11337</v>
      </c>
      <c r="G430" s="54" t="s">
        <v>1213</v>
      </c>
    </row>
    <row r="431" spans="1:7" x14ac:dyDescent="0.25">
      <c r="A431" s="54" t="s">
        <v>856</v>
      </c>
      <c r="B431" s="54" t="s">
        <v>1513</v>
      </c>
      <c r="C431" s="315">
        <v>1.4</v>
      </c>
      <c r="D431" s="54" t="s">
        <v>110</v>
      </c>
      <c r="E431" s="54">
        <v>1996</v>
      </c>
      <c r="F431" s="128">
        <v>15637</v>
      </c>
      <c r="G431" s="54" t="s">
        <v>1213</v>
      </c>
    </row>
    <row r="432" spans="1:7" x14ac:dyDescent="0.25">
      <c r="A432" s="54" t="s">
        <v>856</v>
      </c>
      <c r="B432" s="54" t="s">
        <v>1513</v>
      </c>
      <c r="C432" s="252">
        <v>1.6</v>
      </c>
      <c r="D432" s="54" t="s">
        <v>110</v>
      </c>
      <c r="E432" s="54">
        <v>1996</v>
      </c>
      <c r="F432" s="128">
        <v>12237</v>
      </c>
      <c r="G432" s="54" t="s">
        <v>186</v>
      </c>
    </row>
    <row r="433" spans="1:7" x14ac:dyDescent="0.25">
      <c r="A433" s="54" t="s">
        <v>856</v>
      </c>
      <c r="B433" s="54" t="s">
        <v>1513</v>
      </c>
      <c r="C433" s="252">
        <v>1.6</v>
      </c>
      <c r="D433" s="54" t="s">
        <v>110</v>
      </c>
      <c r="E433" s="54">
        <v>1996</v>
      </c>
      <c r="F433" s="128">
        <v>11837</v>
      </c>
      <c r="G433" s="54" t="s">
        <v>1213</v>
      </c>
    </row>
    <row r="434" spans="1:7" x14ac:dyDescent="0.25">
      <c r="A434" s="54" t="s">
        <v>856</v>
      </c>
      <c r="B434" s="54" t="s">
        <v>1513</v>
      </c>
      <c r="C434" s="252">
        <v>1.9</v>
      </c>
      <c r="D434" s="54" t="s">
        <v>110</v>
      </c>
      <c r="E434" s="54">
        <v>1996</v>
      </c>
      <c r="F434" s="128">
        <v>12737</v>
      </c>
      <c r="G434" s="54" t="s">
        <v>186</v>
      </c>
    </row>
    <row r="435" spans="1:7" x14ac:dyDescent="0.25">
      <c r="A435" s="54" t="s">
        <v>856</v>
      </c>
      <c r="B435" s="54" t="s">
        <v>1513</v>
      </c>
      <c r="C435" s="252">
        <v>1.9</v>
      </c>
      <c r="D435" s="54" t="s">
        <v>110</v>
      </c>
      <c r="E435" s="54">
        <v>1996</v>
      </c>
      <c r="F435" s="128">
        <v>12237</v>
      </c>
      <c r="G435" s="54" t="s">
        <v>1213</v>
      </c>
    </row>
    <row r="442" spans="1:7" x14ac:dyDescent="0.25">
      <c r="A442" s="58"/>
      <c r="B442" s="68"/>
      <c r="C442" s="527"/>
      <c r="D442" s="58"/>
      <c r="E442" s="93"/>
      <c r="F442" s="126"/>
      <c r="G442" s="58"/>
    </row>
    <row r="443" spans="1:7" x14ac:dyDescent="0.25">
      <c r="A443" s="58"/>
      <c r="B443" s="68"/>
      <c r="C443" s="527"/>
      <c r="D443" s="58"/>
      <c r="E443" s="93"/>
      <c r="F443" s="126"/>
      <c r="G443" s="58"/>
    </row>
    <row r="444" spans="1:7" x14ac:dyDescent="0.25">
      <c r="A444" s="58"/>
      <c r="B444" s="68"/>
      <c r="C444" s="433"/>
      <c r="D444" s="58"/>
      <c r="E444" s="93"/>
      <c r="F444" s="126"/>
      <c r="G444" s="58"/>
    </row>
    <row r="445" spans="1:7" x14ac:dyDescent="0.25">
      <c r="A445" s="58"/>
      <c r="B445" s="68"/>
      <c r="C445" s="433"/>
      <c r="D445" s="58"/>
      <c r="E445" s="93"/>
      <c r="F445" s="126"/>
      <c r="G445" s="58"/>
    </row>
    <row r="446" spans="1:7" x14ac:dyDescent="0.25">
      <c r="A446" s="58"/>
      <c r="B446" s="68"/>
      <c r="C446" s="527"/>
      <c r="D446" s="58"/>
      <c r="E446" s="93"/>
      <c r="F446" s="126"/>
      <c r="G446" s="58"/>
    </row>
    <row r="447" spans="1:7" x14ac:dyDescent="0.25">
      <c r="A447" s="58"/>
      <c r="B447" s="68"/>
      <c r="C447" s="527"/>
      <c r="D447" s="58"/>
      <c r="E447" s="93"/>
      <c r="F447" s="126"/>
      <c r="G447" s="58"/>
    </row>
    <row r="448" spans="1:7" x14ac:dyDescent="0.25">
      <c r="A448" s="58"/>
      <c r="B448" s="68"/>
      <c r="C448" s="527"/>
      <c r="D448" s="58"/>
      <c r="E448" s="93"/>
      <c r="F448" s="126"/>
      <c r="G448" s="58"/>
    </row>
    <row r="449" spans="1:7" x14ac:dyDescent="0.25">
      <c r="A449" s="58"/>
      <c r="B449" s="68"/>
      <c r="C449" s="433"/>
      <c r="D449" s="58"/>
      <c r="E449" s="93"/>
      <c r="F449" s="126"/>
      <c r="G449" s="58"/>
    </row>
    <row r="450" spans="1:7" x14ac:dyDescent="0.25">
      <c r="A450" s="58"/>
      <c r="B450" s="68"/>
      <c r="C450" s="433"/>
      <c r="D450" s="58"/>
      <c r="E450" s="93"/>
      <c r="F450" s="126"/>
      <c r="G450" s="58"/>
    </row>
    <row r="507" spans="1:7" x14ac:dyDescent="0.25">
      <c r="A507" s="91"/>
      <c r="B507" s="91"/>
      <c r="C507" s="289"/>
      <c r="D507" s="91"/>
      <c r="E507" s="91"/>
      <c r="F507" s="91"/>
      <c r="G507" s="91"/>
    </row>
  </sheetData>
  <sheetProtection algorithmName="SHA-512" hashValue="kxmA8XYCit56nGWHXySMi+VMoR9I9bBEOlfgGD5CS71L77l59160+1IoNOOlmlspTZRwWhvezpf89LAhRyE6bQ==" saltValue="u3ezXQO3F9/3A9IqJtQ+uA==" spinCount="100000" sheet="1" selectLockedCells="1" selectUnlockedCells="1"/>
  <sortState ref="A2:G434">
    <sortCondition ref="A434"/>
  </sortState>
  <hyperlinks>
    <hyperlink ref="C142" r:id="rId1" display="http://specs.cars-directory.net/mitsubishi/lancer/1.3_MX_11827.html"/>
    <hyperlink ref="C143" r:id="rId2" display="http://specs.cars-directory.net/mitsubishi/lancer/1.3_T_11819.html"/>
    <hyperlink ref="C144" r:id="rId3" display="http://specs.cars-directory.net/mitsubishi/lancer/1.5_MX_11834.html"/>
    <hyperlink ref="C145" r:id="rId4" display="http://specs.cars-directory.net/mitsubishi/lancer/1.5_MX_11840.html"/>
    <hyperlink ref="C146" r:id="rId5" display="http://specs.cars-directory.net/mitsubishi/lancer/1.5_MX_extra_11847.html"/>
    <hyperlink ref="C147" r:id="rId6" display="http://specs.cars-directory.net/mitsubishi/lancer/1.5_MX_saloon_11855.html"/>
    <hyperlink ref="C148" r:id="rId7" display="http://specs.cars-directory.net/mitsubishi/lancer/1.5_MX_saloon_11861.html"/>
    <hyperlink ref="C149" r:id="rId8" display="http://specs.cars-directory.net/mitsubishi/lancer/1.6_MR_11879.html"/>
    <hyperlink ref="C150" r:id="rId9" display="http://specs.cars-directory.net/mitsubishi/lancer/1.6_MR_MIVEC-MD_11887.html"/>
    <hyperlink ref="C151" r:id="rId10" display="http://specs.cars-directory.net/mitsubishi/lancer/1.8_GSR_11897.html"/>
    <hyperlink ref="C152" r:id="rId11" display="http://specs.cars-directory.net/mitsubishi/lancer/1.8_MX_saloon_11894.html"/>
    <hyperlink ref="C153" r:id="rId12" display="http://specs.cars-directory.net/mitsubishi/lancer/2.0DT_MX_11902.html"/>
    <hyperlink ref="C154" r:id="rId13" display="http://specs.cars-directory.net/mitsubishi/lancer/2.0DT_MX_saloon_11905.html"/>
    <hyperlink ref="C155" r:id="rId14" display="http://specs.cars-directory.net/mitsubishi/lancer/2.0DT_MX_saloon_11911.html"/>
    <hyperlink ref="C159" r:id="rId15" display="http://specs.cars-directory.net/mitsubishi/legnum/1.8_ST_12096.html"/>
    <hyperlink ref="C157" r:id="rId16" display="http://specs.cars-directory.net/mitsubishi/legnum/2.0_20ST_12124.html"/>
    <hyperlink ref="C161" r:id="rId17" display="http://specs.cars-directory.net/mitsubishi/legnum/2.5_25ST_12156.html"/>
    <hyperlink ref="C182" r:id="rId18" display="http://specs.cars-directory.net/mitsubishi/pajero_junior/1.1_ZR-I_10184.html"/>
    <hyperlink ref="C170" r:id="rId19" display="http://specs.cars-directory.net/mitsubishi/minica/660_Ce_sunroof_42387.html"/>
    <hyperlink ref="C169" r:id="rId20" display="http://specs.cars-directory.net/mitsubishi/minica/660_Ce_sunroof_42388.html"/>
    <hyperlink ref="C178" r:id="rId21" display="http://specs.cars-directory.net/mitsubishi/pajero/3.0_exceed_long_9961.html"/>
    <hyperlink ref="C179" r:id="rId22" display="http://specs.cars-directory.net/mitsubishi/pajero/3.5_Evolution_short_9992.html"/>
    <hyperlink ref="C183" r:id="rId23" display="http://specs.cars-directory.net/mitsubishi/pajero_mini/660_active_field_edition_4WD_54966.html"/>
    <hyperlink ref="C185" r:id="rId24" display="http://specs.cars-directory.net/mitsubishi/rvr/2.0_Hyper_sports_gear_R_7838.html"/>
    <hyperlink ref="C186" r:id="rId25" display="http://specs.cars-directory.net/mitsubishi/rvr/2.0_Hyper_sports_gear_R_7838.html"/>
    <hyperlink ref="C389" r:id="rId26" display="http://specs.cars-directory.net/toyota/aristo/3.0_Q_23759.html"/>
    <hyperlink ref="C390" r:id="rId27" display="http://specs.cars-directory.net/toyota/aristo/3.0_V_23769.html"/>
    <hyperlink ref="C391" r:id="rId28" display="http://specs.cars-directory.net/toyota/aristo/4.0_Zi-Four_23770.html"/>
    <hyperlink ref="C392" r:id="rId29" display="http://specs.cars-directory.net/toyota/avalon/3.0_23717.html"/>
    <hyperlink ref="C393" r:id="rId30" display="http://specs.cars-directory.net/toyota/avalon/3.0_G_23720.html"/>
    <hyperlink ref="C233" r:id="rId31" display="http://specs.cars-directory.net/toyota/caldina/1.8_CZ_25410.html"/>
    <hyperlink ref="C234" r:id="rId32" display="http://specs.cars-directory.net/toyota/caldina/1.8_FZ_25402.html"/>
    <hyperlink ref="C235" r:id="rId33" display="http://specs.cars-directory.net/toyota/caldina/2.0_CZ_25437.html"/>
    <hyperlink ref="C236" r:id="rId34" display="http://specs.cars-directory.net/toyota/caldina/2.0_CZ_25437.html"/>
    <hyperlink ref="C238" r:id="rId35" display="http://specs.cars-directory.net/toyota/caldina/2.0_TZ_25454.html"/>
    <hyperlink ref="C239" r:id="rId36" display="http://specs.cars-directory.net/toyota/caldina/2.0D_CZ_25427.html"/>
    <hyperlink ref="C240" r:id="rId37" display="http://specs.cars-directory.net/toyota/camry/1.8_Lumiere_24922.html"/>
    <hyperlink ref="C243" r:id="rId38" display="http://specs.cars-directory.net/toyota/camry/1.8_XJ_24916.html"/>
    <hyperlink ref="C241" r:id="rId39" display="http://specs.cars-directory.net/toyota/camry/2.0_Lumiere_24931.html"/>
    <hyperlink ref="C242" r:id="rId40" display="http://specs.cars-directory.net/toyota/camry/2.0_Lumiere_24931.html"/>
    <hyperlink ref="C244" r:id="rId41" display="http://specs.cars-directory.net/toyota/camry/2.0_ZX_24941.html"/>
    <hyperlink ref="C245" r:id="rId42" display="http://specs.cars-directory.net/toyota/camry/2.0_ZX_24947.html"/>
    <hyperlink ref="C246" r:id="rId43" display="http://specs.cars-directory.net/toyota/camry/2.2DT_XJ_24980.html"/>
    <hyperlink ref="C247" r:id="rId44" display="http://specs.cars-directory.net/toyota/camry/2.2DT_XJ_24980.html"/>
    <hyperlink ref="C248" r:id="rId45" display="http://specs.cars-directory.net/toyota/camry_gracia/2.2_25028.html"/>
    <hyperlink ref="C249" r:id="rId46" display="http://specs.cars-directory.net/toyota/camry_gracia/2.2_25038.html"/>
    <hyperlink ref="C250" r:id="rId47" display="http://specs.cars-directory.net/toyota/camry_gracia/2.5_25060.html"/>
    <hyperlink ref="C251" r:id="rId48" display="http://specs.cars-directory.net/toyota/camry_gracia/2.5_Four_G_selection_25070.html"/>
    <hyperlink ref="C259" r:id="rId49" display="http://specs.cars-directory.net/toyota/cavalier/2.4_26399.html"/>
    <hyperlink ref="C262" r:id="rId50" display="http://specs.cars-directory.net/toyota/celica/2.0_Convertible_29011.html"/>
    <hyperlink ref="C260" r:id="rId51" display="http://specs.cars-directory.net/toyota/celica/2.0_GT-FOUR_28968.html"/>
    <hyperlink ref="C263" r:id="rId52" display="http://specs.cars-directory.net/toyota/celsior/4.0_A_specification_29024.html"/>
    <hyperlink ref="C264" r:id="rId53" display="http://specs.cars-directory.net/toyota/celsior/4.0_B_specification_29029.html"/>
    <hyperlink ref="C265" r:id="rId54" display="http://specs.cars-directory.net/toyota/celsior/4.0_C_specification_29034.html"/>
    <hyperlink ref="C266" r:id="rId55" display="http://specs.cars-directory.net/toyota/chaser/2.0_Avante_29835.html"/>
    <hyperlink ref="C276" r:id="rId56" display="http://specs.cars-directory.net/toyota/chaser/2.0_Tourer_29829.html"/>
    <hyperlink ref="C273" r:id="rId57" display="http://specs.cars-directory.net/toyota/chaser/2.4DT_Avante_29848.html"/>
    <hyperlink ref="C268" r:id="rId58" display="http://specs.cars-directory.net/toyota/chaser/2.5_Avante_29852.html"/>
    <hyperlink ref="C269" r:id="rId59" display="http://specs.cars-directory.net/toyota/chaser/2.5_Avante_29852.html"/>
    <hyperlink ref="C277" r:id="rId60" display="http://specs.cars-directory.net/toyota/chaser/2.5_Tourer_S_29855.html"/>
    <hyperlink ref="C272" r:id="rId61" display="http://specs.cars-directory.net/toyota/chaser/3.0_Avante_G_29876.html"/>
    <hyperlink ref="C275" r:id="rId62" display="http://specs.cars-directory.net/toyota/chaser/1.8_Raffine_29768.html"/>
    <hyperlink ref="C278" r:id="rId63" display="http://specs.cars-directory.net/toyota/chaser/1.8_XL_29764.html"/>
    <hyperlink ref="C267" r:id="rId64" display="http://specs.cars-directory.net/toyota/chaser/2.0_Avante_29774.html"/>
    <hyperlink ref="C274" r:id="rId65" display="http://specs.cars-directory.net/toyota/chaser/2.4DT_Raffine_29788.html"/>
    <hyperlink ref="C279" r:id="rId66" display="http://specs.cars-directory.net/toyota/chaser/2.4DT_XL_29782.html"/>
    <hyperlink ref="C270" r:id="rId67" display="http://specs.cars-directory.net/toyota/chaser/2.5_Avante_29795.html"/>
    <hyperlink ref="C271" r:id="rId68" display="http://specs.cars-directory.net/toyota/chaser/2.5_Avante_Four_29804.html"/>
    <hyperlink ref="C289" r:id="rId69" display="http://specs.cars-directory.net/toyota/corona_exiv/1.8_180E_27681.html"/>
    <hyperlink ref="C290" r:id="rId70" display="http://specs.cars-directory.net/toyota/corona_exiv/2.0_200E_27697.html"/>
    <hyperlink ref="C291" r:id="rId71" display="http://specs.cars-directory.net/toyota/corona_exiv/2.0_GT-4WD_27725.html"/>
    <hyperlink ref="C292" r:id="rId72" display="http://specs.cars-directory.net/toyota/corona_premio/1.6_27736.html"/>
    <hyperlink ref="C293" r:id="rId73" display="http://specs.cars-directory.net/toyota/corona_premio/1.8_E_27748.html"/>
    <hyperlink ref="C294" r:id="rId74" display="http://specs.cars-directory.net/toyota/corona_premio/2.0_E_27772.html"/>
    <hyperlink ref="C295" r:id="rId75" display="http://specs.cars-directory.net/toyota/corona_premio/2.0DT_27760.html"/>
    <hyperlink ref="C296" r:id="rId76" display="http://specs.cars-directory.net/toyota/corona_premio/2.0DT_27761.html"/>
    <hyperlink ref="C303" r:id="rId77" display="http://specs.cars-directory.net/toyota/corsa/1.3_AX_27400.html"/>
    <hyperlink ref="C304" r:id="rId78" display="http://specs.cars-directory.net/toyota/corsa/1.5_AX_27416.html"/>
    <hyperlink ref="C305" r:id="rId79" display="http://specs.cars-directory.net/toyota/corsa/1.5_AX_27420.html"/>
    <hyperlink ref="C306" r:id="rId80" display="http://specs.cars-directory.net/toyota/corsa/1.5_VIT-X_27424.html"/>
    <hyperlink ref="C307" r:id="rId81" display="http://specs.cars-directory.net/toyota/corsa/1.5_VIT-X_27428.html"/>
    <hyperlink ref="C308" r:id="rId82" display="http://specs.cars-directory.net/toyota/corsa/1.5DT_AX_27410.html"/>
    <hyperlink ref="C299" r:id="rId83" display="http://specs.cars-directory.net/toyota/corsa/1.3_Moa_27474.html"/>
    <hyperlink ref="C302" r:id="rId84" display="http://specs.cars-directory.net/toyota/corsa/1.3_Moa_27474.html"/>
    <hyperlink ref="C297" r:id="rId85" display="http://specs.cars-directory.net/toyota/corsa/1.5_Cynthia_27490.html"/>
    <hyperlink ref="C298" r:id="rId86" display="http://specs.cars-directory.net/toyota/corsa/1.5_Cynthia_27490.html"/>
    <hyperlink ref="C300" r:id="rId87" display="http://specs.cars-directory.net/toyota/corsa/1.5_Cynthia_27490.html"/>
    <hyperlink ref="C301" r:id="rId88" display="http://specs.cars-directory.net/toyota/corsa/1.5DT_Moa_27482.html"/>
    <hyperlink ref="C317" r:id="rId89" display="http://specs.cars-directory.net/toyota/cresta/2.0_Exceed_27120.html"/>
    <hyperlink ref="C316" r:id="rId90" display="http://specs.cars-directory.net/toyota/cresta/2.4DT_SC_27125.html"/>
    <hyperlink ref="C318" r:id="rId91" display="http://specs.cars-directory.net/toyota/cresta/2.5_Exceed_27133.html"/>
    <hyperlink ref="C320" r:id="rId92" display="http://specs.cars-directory.net/toyota/cresta/2.5_Roulant_27136.html"/>
    <hyperlink ref="C321" r:id="rId93" display="http://specs.cars-directory.net/toyota/cresta/2.5_Super_Lucent_27130.html"/>
    <hyperlink ref="C322" r:id="rId94" display="http://specs.cars-directory.net/toyota/cresta/2.5_Super_Lucent_27130.html"/>
    <hyperlink ref="C319" r:id="rId95" display="http://specs.cars-directory.net/toyota/cresta/3.0_Exceed_G_27151.html"/>
    <hyperlink ref="C314" r:id="rId96" display="http://specs.cars-directory.net/toyota/cresta/1.8_SC_27156.html"/>
    <hyperlink ref="C309" r:id="rId97" display="http://specs.cars-directory.net/toyota/cresta/2.0_Super_Lucent_27167.html"/>
    <hyperlink ref="C315" r:id="rId98" display="http://specs.cars-directory.net/toyota/cresta/2.4DT_SC_27175.html"/>
    <hyperlink ref="C311" r:id="rId99" display="http://specs.cars-directory.net/toyota/cresta/2.5_Super_Lucent_27188.html"/>
    <hyperlink ref="C312" r:id="rId100" display="http://specs.cars-directory.net/toyota/cresta/2.5_super_Lucent_Four_27197.html"/>
    <hyperlink ref="C313" r:id="rId101" display="http://specs.cars-directory.net/toyota/cresta/3.0_Super_Lucent_G_27214.html"/>
    <hyperlink ref="C310" r:id="rId102" display="http://specs.cars-directory.net/toyota/cresta/2.0_Super_deluxe_27072.html"/>
    <hyperlink ref="C325" r:id="rId103" display="http://specs.cars-directory.net/toyota/crown/2.4DT_Royal_saloon_26832.html"/>
    <hyperlink ref="C324" r:id="rId104" display="http://specs.cars-directory.net/toyota/crown/3.0_Royal_saloon_26852.html"/>
    <hyperlink ref="C323" r:id="rId105" display="http://specs.cars-directory.net/toyota/crown/2.0_deluxe_54864.html"/>
    <hyperlink ref="C326" r:id="rId106" display="http://specs.cars-directory.net/toyota/crown_wagon/2.0_wagon_royal_extra_26888.html"/>
    <hyperlink ref="C327" r:id="rId107" display="http://specs.cars-directory.net/toyota/curren/1.8_TS_25541.html"/>
    <hyperlink ref="C328" r:id="rId108" display="http://specs.cars-directory.net/toyota/curren/2.0_FS_25546.html"/>
    <hyperlink ref="C329" r:id="rId109" display="http://specs.cars-directory.net/toyota/cynos/1.3_Alpha_convertible_27824.html"/>
    <hyperlink ref="C330" r:id="rId110" display="http://specs.cars-directory.net/toyota/cynos/1.5_beta_convertible_27827.html"/>
    <hyperlink ref="C331" r:id="rId111" display="http://specs.cars-directory.net/toyota/estima_emina/2.2DT_Aeras_24422.html"/>
    <hyperlink ref="C332" r:id="rId112" display="http://specs.cars-directory.net/toyota/estima_emina/2.2DT_D_middle_roof_24332.html"/>
    <hyperlink ref="C333" r:id="rId113" display="http://specs.cars-directory.net/toyota/granvia/2.7_G_27257.html"/>
    <hyperlink ref="C334" r:id="rId114" display="http://specs.cars-directory.net/toyota/granvia/3.0DT_G_27266.html"/>
    <hyperlink ref="C335" r:id="rId115" display="http://specs.cars-directory.net/toyota/granvia/3.0DT_G_27274.html"/>
    <hyperlink ref="C337" r:id="rId116" display="http://specs.cars-directory.net/toyota/lite_ace/2.0_FXV_32280.html"/>
    <hyperlink ref="C338" r:id="rId117" display="http://specs.cars-directory.net/toyota/lite_ace/2.0_FXV_32280.html"/>
    <hyperlink ref="C339" r:id="rId118" display="http://specs.cars-directory.net/toyota/lite_ace/2.2DT_AXL_high_roof_32304.html"/>
    <hyperlink ref="C340" r:id="rId119" display="http://specs.cars-directory.net/toyota/lite_ace/2.2DT_AXL_high_roof_32304.html"/>
    <hyperlink ref="C341" r:id="rId120" display="http://specs.cars-directory.net/toyota/lite_ace_noah/2.0_Field_Tourer_standart_roof_32424.html"/>
    <hyperlink ref="C342" r:id="rId121" display="http://specs.cars-directory.net/toyota/lite_ace_noah/2.0_Field_Tourer_standart_roof_32424.html"/>
    <hyperlink ref="C343" r:id="rId122" display="http://specs.cars-directory.net/toyota/lite_ace_noah/2.2DT_Field_Tourer_standart_roof_32482.html"/>
    <hyperlink ref="C344" r:id="rId123" display="http://specs.cars-directory.net/toyota/lite_ace_noah/2.2DT_Field_Tourer_standart_roof_32482.html"/>
    <hyperlink ref="C348" r:id="rId124" display="http://specs.cars-directory.net/toyota/mark_ii/2.5_Grande_31949.html"/>
    <hyperlink ref="C349" r:id="rId125" display="http://specs.cars-directory.net/toyota/mark_ii/2.5_Grande_31949.html"/>
    <hyperlink ref="C347" r:id="rId126" display="http://specs.cars-directory.net/toyota/mark_ii/2.4DT_GL_31840.html"/>
    <hyperlink ref="C345" r:id="rId127" display="http://specs.cars-directory.net/toyota/mark_ii/1.8_GL_31770.html"/>
    <hyperlink ref="C346" r:id="rId128" display="http://specs.cars-directory.net/toyota/mark_ii/2.0_Grande_31781.html"/>
    <hyperlink ref="C360" r:id="rId129" display="http://specs.cars-directory.net/toyota/sprinter/1.3_LX_28413.html"/>
    <hyperlink ref="C361" r:id="rId130" display="http://specs.cars-directory.net/toyota/sprinter/1.5_LX_28431.html"/>
    <hyperlink ref="C362" r:id="rId131" display="http://specs.cars-directory.net/toyota/sprinter/1.5_LX_28431.html"/>
    <hyperlink ref="C363" r:id="rId132" display="http://specs.cars-directory.net/toyota/sprinter/1.6_GT_28493.html"/>
    <hyperlink ref="C364" r:id="rId133" display="http://specs.cars-directory.net/toyota/sprinter/1.6_GT_28493.html"/>
    <hyperlink ref="C365" r:id="rId134" display="http://specs.cars-directory.net/toyota/sprinter/2.0D_LX_28501.html"/>
    <hyperlink ref="C366" r:id="rId135" display="http://specs.cars-directory.net/toyota/sprinter/2.0D_LX_28501.html"/>
    <hyperlink ref="C367" r:id="rId136" display="http://specs.cars-directory.net/toyota/sprinter/2.2D_LX_28540.html"/>
    <hyperlink ref="C368" r:id="rId137" display="http://specs.cars-directory.net/toyota/sprinter/2.2D_LX_28540.html"/>
    <hyperlink ref="C377" r:id="rId138" display="http://specs.cars-directory.net/toyota/tercel/1.3_Avenue_29236.html"/>
    <hyperlink ref="C378" r:id="rId139" display="http://specs.cars-directory.net/toyota/tercel/1.5_Joinus_29252.html"/>
    <hyperlink ref="C379" r:id="rId140" display="http://specs.cars-directory.net/toyota/tercel/1.5_Joinus_29252.html"/>
    <hyperlink ref="C380" r:id="rId141" display="http://specs.cars-directory.net/toyota/tercel/1.5DT_Joinus_29242.html"/>
    <hyperlink ref="C373" r:id="rId142" display="http://specs.cars-directory.net/toyota/tercel/1.3_Avenue_29352.html"/>
    <hyperlink ref="C374" r:id="rId143" display="http://specs.cars-directory.net/toyota/tercel/1.3_Avenue_29352.html"/>
    <hyperlink ref="C375" r:id="rId144" display="http://specs.cars-directory.net/toyota/tercel/1.5_Joinus_29364.html"/>
    <hyperlink ref="C376" r:id="rId145" display="http://specs.cars-directory.net/toyota/tercel/1.5_Joinus_29364.html"/>
    <hyperlink ref="C381" r:id="rId146" display="http://specs.cars-directory.net/toyota/town_ace/1.8_Custom_high_roof_29388.html"/>
    <hyperlink ref="C382" r:id="rId147" display="http://specs.cars-directory.net/toyota/town_ace/1.8_Custom_high_roof_29389.html"/>
    <hyperlink ref="C383" r:id="rId148" display="http://specs.cars-directory.net/toyota/town_ace/2.0_Royal_Lounge_limited_skylight_roof_29555.html"/>
    <hyperlink ref="C384" r:id="rId149" display="http://specs.cars-directory.net/toyota/town_ace/2.0_Royal_Lounge_limited_skylight_roof_29555.html"/>
    <hyperlink ref="C385" r:id="rId150" display="http://specs.cars-directory.net/toyota/town_ace/2.2DT_Royal_Lounge_limited_skylight_roof_29607.html"/>
    <hyperlink ref="C386" r:id="rId151" display="http://specs.cars-directory.net/toyota/town_ace/2.2DT_Royal_Lounge_limited_skylight_roof_29607.html"/>
    <hyperlink ref="C226" r:id="rId152" display="http://specs.cars-directory.net/nissan/terrano/2.7DT_R3m_16948.html"/>
    <hyperlink ref="C227" r:id="rId153" display="http://specs.cars-directory.net/nissan/terrano/3.2D_wide_G3m_16973.html"/>
    <hyperlink ref="C228" r:id="rId154" display="http://specs.cars-directory.net/nissan/terrano/3.3_R3m_16990.html"/>
    <hyperlink ref="C224" r:id="rId155" display="http://specs.cars-directory.net/nissan/terrano_regulus/3.2DT_R_17012.html"/>
    <hyperlink ref="C218" r:id="rId156" display="http://specs.cars-directory.net/nissan/sunny/1.3_EX_saloon_14414.html"/>
    <hyperlink ref="C219" r:id="rId157" display="http://specs.cars-directory.net/nissan/sunny/1.6_Super_touring_14508.html"/>
    <hyperlink ref="C220" r:id="rId158" display="http://specs.cars-directory.net/nissan/sunny/1.8_Super_touring_14518.html"/>
    <hyperlink ref="C221" r:id="rId159" display="http://specs.cars-directory.net/nissan/sunny/2.0D_EX_saloon_14536.html"/>
    <hyperlink ref="C223" r:id="rId160" display="http://specs.cars-directory.net/nissan/sunny_california/1.5_Type_A_14725.html"/>
    <hyperlink ref="C336" r:id="rId161" display="http://specs.cars-directory.net/toyota/hiace/2.4_Deluxe_30038.html"/>
    <hyperlink ref="C369" r:id="rId162" display="http://specs.cars-directory.net/toyota/starlet/1.5D_Soleil_28114.html"/>
    <hyperlink ref="C370" r:id="rId163" display="http://specs.cars-directory.net/toyota/starlet/1.5D_X_28136.html"/>
    <hyperlink ref="C371" r:id="rId164" display="http://specs.cars-directory.net/toyota/starlet/1.5D_Soleil_28114.html"/>
    <hyperlink ref="C372" r:id="rId165" display="http://specs.cars-directory.net/toyota/starlet/1.5D_X_28136.html"/>
    <hyperlink ref="C405" r:id="rId166" display="http://specs.cars-directory.net/toyota/land_cruiser_prado/2.4DT_70_Prado_EX_32711.html"/>
    <hyperlink ref="C406" r:id="rId167" display="http://specs.cars-directory.net/toyota/land_cruiser_prado/2.4DT_70_Prado_EX_32711.html"/>
    <hyperlink ref="C407" r:id="rId168" display="http://specs.cars-directory.net/toyota/land_cruiser_prado/2.4DT_70_Prado_EX_32711.html"/>
    <hyperlink ref="C408" r:id="rId169" display="http://specs.cars-directory.net/toyota/land_cruiser_prado/2.4DT_70_Prado_EX_32711.html"/>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532"/>
  <sheetViews>
    <sheetView workbookViewId="0">
      <pane ySplit="1" topLeftCell="A2" activePane="bottomLeft" state="frozen"/>
      <selection pane="bottomLeft" activeCell="D463" sqref="D463"/>
    </sheetView>
  </sheetViews>
  <sheetFormatPr defaultColWidth="9.140625" defaultRowHeight="15.75" x14ac:dyDescent="0.25"/>
  <cols>
    <col min="1" max="1" width="21.28515625" style="40" customWidth="1"/>
    <col min="2" max="2" width="45.5703125" style="40" customWidth="1"/>
    <col min="3" max="3" width="34" style="314" customWidth="1"/>
    <col min="4" max="4" width="17.28515625" style="61" customWidth="1"/>
    <col min="5" max="5" width="9.140625" style="44"/>
    <col min="6" max="6" width="24.85546875" style="44" bestFit="1" customWidth="1"/>
    <col min="7" max="7" width="35.4257812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33" t="s">
        <v>415</v>
      </c>
      <c r="B2" s="33" t="s">
        <v>416</v>
      </c>
      <c r="C2" s="171" t="s">
        <v>6451</v>
      </c>
      <c r="D2" s="38" t="s">
        <v>110</v>
      </c>
      <c r="E2" s="35">
        <v>1997</v>
      </c>
      <c r="F2" s="86">
        <v>15401.092896174865</v>
      </c>
      <c r="G2" s="33" t="s">
        <v>186</v>
      </c>
    </row>
    <row r="3" spans="1:7" x14ac:dyDescent="0.25">
      <c r="A3" s="33" t="s">
        <v>415</v>
      </c>
      <c r="B3" s="33" t="s">
        <v>416</v>
      </c>
      <c r="C3" s="171" t="s">
        <v>6341</v>
      </c>
      <c r="D3" s="38" t="s">
        <v>110</v>
      </c>
      <c r="E3" s="35">
        <v>1997</v>
      </c>
      <c r="F3" s="86">
        <v>15401.092896174865</v>
      </c>
      <c r="G3" s="33" t="s">
        <v>186</v>
      </c>
    </row>
    <row r="4" spans="1:7" x14ac:dyDescent="0.25">
      <c r="A4" s="33" t="s">
        <v>415</v>
      </c>
      <c r="B4" s="33" t="s">
        <v>417</v>
      </c>
      <c r="C4" s="171" t="s">
        <v>6451</v>
      </c>
      <c r="D4" s="38" t="s">
        <v>110</v>
      </c>
      <c r="E4" s="35">
        <v>1997</v>
      </c>
      <c r="F4" s="86">
        <v>16466.666666666664</v>
      </c>
      <c r="G4" s="33" t="s">
        <v>135</v>
      </c>
    </row>
    <row r="5" spans="1:7" x14ac:dyDescent="0.25">
      <c r="A5" s="33" t="s">
        <v>415</v>
      </c>
      <c r="B5" s="33" t="s">
        <v>417</v>
      </c>
      <c r="C5" s="171" t="s">
        <v>6341</v>
      </c>
      <c r="D5" s="38" t="s">
        <v>110</v>
      </c>
      <c r="E5" s="35">
        <v>1997</v>
      </c>
      <c r="F5" s="86">
        <v>19748.633879781421</v>
      </c>
      <c r="G5" s="33" t="s">
        <v>135</v>
      </c>
    </row>
    <row r="6" spans="1:7" x14ac:dyDescent="0.25">
      <c r="A6" s="33" t="s">
        <v>415</v>
      </c>
      <c r="B6" s="33" t="s">
        <v>417</v>
      </c>
      <c r="C6" s="171">
        <v>3.2</v>
      </c>
      <c r="D6" s="38" t="s">
        <v>44</v>
      </c>
      <c r="E6" s="35">
        <v>1997</v>
      </c>
      <c r="F6" s="86">
        <v>26284.153005464483</v>
      </c>
      <c r="G6" s="33" t="s">
        <v>135</v>
      </c>
    </row>
    <row r="7" spans="1:7" x14ac:dyDescent="0.25">
      <c r="A7" s="33" t="s">
        <v>415</v>
      </c>
      <c r="B7" s="33" t="s">
        <v>418</v>
      </c>
      <c r="C7" s="171" t="s">
        <v>6341</v>
      </c>
      <c r="D7" s="38" t="s">
        <v>110</v>
      </c>
      <c r="E7" s="35">
        <v>1997</v>
      </c>
      <c r="F7" s="86">
        <v>33814.207650273223</v>
      </c>
      <c r="G7" s="33" t="s">
        <v>419</v>
      </c>
    </row>
    <row r="8" spans="1:7" x14ac:dyDescent="0.25">
      <c r="A8" s="33" t="s">
        <v>415</v>
      </c>
      <c r="B8" s="33" t="s">
        <v>420</v>
      </c>
      <c r="C8" s="171" t="s">
        <v>6341</v>
      </c>
      <c r="D8" s="38" t="s">
        <v>110</v>
      </c>
      <c r="E8" s="35">
        <v>1997</v>
      </c>
      <c r="F8" s="86">
        <v>27704.918032786885</v>
      </c>
      <c r="G8" s="33" t="s">
        <v>421</v>
      </c>
    </row>
    <row r="9" spans="1:7" x14ac:dyDescent="0.25">
      <c r="A9" s="33" t="s">
        <v>415</v>
      </c>
      <c r="B9" s="33" t="s">
        <v>420</v>
      </c>
      <c r="C9" s="171">
        <v>3.2</v>
      </c>
      <c r="D9" s="38" t="s">
        <v>114</v>
      </c>
      <c r="E9" s="35">
        <v>1997</v>
      </c>
      <c r="F9" s="86">
        <v>35519.125683060105</v>
      </c>
      <c r="G9" s="33" t="s">
        <v>421</v>
      </c>
    </row>
    <row r="10" spans="1:7" x14ac:dyDescent="0.25">
      <c r="A10" s="33" t="s">
        <v>415</v>
      </c>
      <c r="B10" s="33" t="s">
        <v>422</v>
      </c>
      <c r="C10" s="171" t="s">
        <v>6341</v>
      </c>
      <c r="D10" s="38" t="s">
        <v>44</v>
      </c>
      <c r="E10" s="35">
        <v>1997</v>
      </c>
      <c r="F10" s="86">
        <v>25573.77049180328</v>
      </c>
      <c r="G10" s="33" t="s">
        <v>423</v>
      </c>
    </row>
    <row r="11" spans="1:7" x14ac:dyDescent="0.25">
      <c r="A11" s="33" t="s">
        <v>415</v>
      </c>
      <c r="B11" s="33" t="s">
        <v>424</v>
      </c>
      <c r="C11" s="171" t="s">
        <v>6341</v>
      </c>
      <c r="D11" s="38" t="s">
        <v>110</v>
      </c>
      <c r="E11" s="35">
        <v>1997</v>
      </c>
      <c r="F11" s="86">
        <v>22590.163934426229</v>
      </c>
      <c r="G11" s="33" t="s">
        <v>135</v>
      </c>
    </row>
    <row r="12" spans="1:7" x14ac:dyDescent="0.25">
      <c r="A12" s="33" t="s">
        <v>415</v>
      </c>
      <c r="B12" s="33" t="s">
        <v>424</v>
      </c>
      <c r="C12" s="171">
        <v>2.8</v>
      </c>
      <c r="D12" s="38" t="s">
        <v>110</v>
      </c>
      <c r="E12" s="35">
        <v>1997</v>
      </c>
      <c r="F12" s="86">
        <v>45464.480874316941</v>
      </c>
      <c r="G12" s="33" t="s">
        <v>147</v>
      </c>
    </row>
    <row r="13" spans="1:7" x14ac:dyDescent="0.25">
      <c r="A13" s="33" t="s">
        <v>415</v>
      </c>
      <c r="B13" s="33" t="s">
        <v>424</v>
      </c>
      <c r="C13" s="171" t="s">
        <v>6359</v>
      </c>
      <c r="D13" s="38" t="s">
        <v>44</v>
      </c>
      <c r="E13" s="35">
        <v>1997</v>
      </c>
      <c r="F13" s="86">
        <v>49726.775956284153</v>
      </c>
      <c r="G13" s="33" t="s">
        <v>147</v>
      </c>
    </row>
    <row r="14" spans="1:7" x14ac:dyDescent="0.25">
      <c r="A14" s="33" t="s">
        <v>415</v>
      </c>
      <c r="B14" s="33" t="s">
        <v>424</v>
      </c>
      <c r="C14" s="171" t="s">
        <v>6483</v>
      </c>
      <c r="D14" s="38" t="s">
        <v>44</v>
      </c>
      <c r="E14" s="35">
        <v>1997</v>
      </c>
      <c r="F14" s="86">
        <v>68196.721311475412</v>
      </c>
      <c r="G14" s="33" t="s">
        <v>147</v>
      </c>
    </row>
    <row r="15" spans="1:7" x14ac:dyDescent="0.25">
      <c r="A15" s="33" t="s">
        <v>415</v>
      </c>
      <c r="B15" s="33" t="s">
        <v>425</v>
      </c>
      <c r="C15" s="171">
        <v>2.8</v>
      </c>
      <c r="D15" s="38" t="s">
        <v>110</v>
      </c>
      <c r="E15" s="35">
        <v>1997</v>
      </c>
      <c r="F15" s="86">
        <v>34098.360655737706</v>
      </c>
      <c r="G15" s="33" t="s">
        <v>135</v>
      </c>
    </row>
    <row r="16" spans="1:7" x14ac:dyDescent="0.25">
      <c r="A16" s="33" t="s">
        <v>415</v>
      </c>
      <c r="B16" s="33" t="s">
        <v>425</v>
      </c>
      <c r="C16" s="171">
        <v>3.2</v>
      </c>
      <c r="D16" s="38" t="s">
        <v>110</v>
      </c>
      <c r="E16" s="35">
        <v>1997</v>
      </c>
      <c r="F16" s="86">
        <v>42622.950819672129</v>
      </c>
      <c r="G16" s="33" t="s">
        <v>135</v>
      </c>
    </row>
    <row r="17" spans="1:7" x14ac:dyDescent="0.25">
      <c r="A17" s="33" t="s">
        <v>415</v>
      </c>
      <c r="B17" s="33" t="s">
        <v>425</v>
      </c>
      <c r="C17" s="171">
        <v>4.2</v>
      </c>
      <c r="D17" s="38" t="s">
        <v>426</v>
      </c>
      <c r="E17" s="35">
        <v>1997</v>
      </c>
      <c r="F17" s="86">
        <v>48306.010928961747</v>
      </c>
      <c r="G17" s="33" t="s">
        <v>135</v>
      </c>
    </row>
    <row r="18" spans="1:7" x14ac:dyDescent="0.25">
      <c r="A18" s="33" t="s">
        <v>415</v>
      </c>
      <c r="B18" s="33" t="s">
        <v>425</v>
      </c>
      <c r="C18" s="171">
        <v>5.2</v>
      </c>
      <c r="D18" s="38" t="s">
        <v>426</v>
      </c>
      <c r="E18" s="35">
        <v>1997</v>
      </c>
      <c r="F18" s="86">
        <v>56830.601092896177</v>
      </c>
      <c r="G18" s="33" t="s">
        <v>135</v>
      </c>
    </row>
    <row r="19" spans="1:7" x14ac:dyDescent="0.25">
      <c r="A19" s="33" t="s">
        <v>415</v>
      </c>
      <c r="B19" s="33" t="s">
        <v>425</v>
      </c>
      <c r="C19" s="171">
        <v>6</v>
      </c>
      <c r="D19" s="38" t="s">
        <v>426</v>
      </c>
      <c r="E19" s="35">
        <v>1997</v>
      </c>
      <c r="F19" s="86">
        <v>66775.956284153013</v>
      </c>
      <c r="G19" s="33" t="s">
        <v>135</v>
      </c>
    </row>
    <row r="20" spans="1:7" x14ac:dyDescent="0.25">
      <c r="A20" s="33" t="s">
        <v>415</v>
      </c>
      <c r="B20" s="33" t="s">
        <v>428</v>
      </c>
      <c r="C20" s="171" t="s">
        <v>6341</v>
      </c>
      <c r="D20" s="38" t="s">
        <v>44</v>
      </c>
      <c r="E20" s="35">
        <v>1997</v>
      </c>
      <c r="F20" s="86">
        <v>23584.699453551912</v>
      </c>
      <c r="G20" s="33" t="s">
        <v>147</v>
      </c>
    </row>
    <row r="21" spans="1:7" x14ac:dyDescent="0.25">
      <c r="A21" s="33" t="s">
        <v>415</v>
      </c>
      <c r="B21" s="33" t="s">
        <v>428</v>
      </c>
      <c r="C21" s="171">
        <v>3.2</v>
      </c>
      <c r="D21" s="38" t="s">
        <v>44</v>
      </c>
      <c r="E21" s="35">
        <v>1997</v>
      </c>
      <c r="F21" s="86">
        <v>28841.530054644805</v>
      </c>
      <c r="G21" s="33" t="s">
        <v>147</v>
      </c>
    </row>
    <row r="22" spans="1:7" x14ac:dyDescent="0.25">
      <c r="A22" s="33" t="s">
        <v>415</v>
      </c>
      <c r="B22" s="33" t="s">
        <v>429</v>
      </c>
      <c r="C22" s="171" t="s">
        <v>6361</v>
      </c>
      <c r="D22" s="38" t="s">
        <v>44</v>
      </c>
      <c r="E22" s="35">
        <v>1997</v>
      </c>
      <c r="F22" s="86">
        <v>29693.98907103825</v>
      </c>
      <c r="G22" s="33" t="s">
        <v>147</v>
      </c>
    </row>
    <row r="23" spans="1:7" x14ac:dyDescent="0.25">
      <c r="A23" s="33" t="s">
        <v>415</v>
      </c>
      <c r="B23" s="33" t="s">
        <v>429</v>
      </c>
      <c r="C23" s="171">
        <v>3.6</v>
      </c>
      <c r="D23" s="38" t="s">
        <v>44</v>
      </c>
      <c r="E23" s="35">
        <v>1997</v>
      </c>
      <c r="F23" s="86">
        <v>29125.683060109288</v>
      </c>
      <c r="G23" s="33" t="s">
        <v>147</v>
      </c>
    </row>
    <row r="24" spans="1:7" x14ac:dyDescent="0.25">
      <c r="A24" s="33" t="s">
        <v>415</v>
      </c>
      <c r="B24" s="33" t="s">
        <v>429</v>
      </c>
      <c r="C24" s="171">
        <v>4.2</v>
      </c>
      <c r="D24" s="38" t="s">
        <v>44</v>
      </c>
      <c r="E24" s="35">
        <v>1997</v>
      </c>
      <c r="F24" s="86">
        <v>36939.890710382511</v>
      </c>
      <c r="G24" s="33" t="s">
        <v>147</v>
      </c>
    </row>
    <row r="25" spans="1:7" x14ac:dyDescent="0.25">
      <c r="A25" s="33" t="s">
        <v>415</v>
      </c>
      <c r="B25" s="33" t="s">
        <v>429</v>
      </c>
      <c r="C25" s="171" t="s">
        <v>6413</v>
      </c>
      <c r="D25" s="38" t="s">
        <v>44</v>
      </c>
      <c r="E25" s="35">
        <v>1997</v>
      </c>
      <c r="F25" s="86">
        <v>39497.267759562841</v>
      </c>
      <c r="G25" s="33" t="s">
        <v>147</v>
      </c>
    </row>
    <row r="26" spans="1:7" x14ac:dyDescent="0.25">
      <c r="A26" s="33" t="s">
        <v>415</v>
      </c>
      <c r="B26" s="33" t="s">
        <v>429</v>
      </c>
      <c r="C26" s="171" t="s">
        <v>6425</v>
      </c>
      <c r="D26" s="38" t="s">
        <v>44</v>
      </c>
      <c r="E26" s="35">
        <v>1997</v>
      </c>
      <c r="F26" s="86">
        <v>69475.409836065577</v>
      </c>
      <c r="G26" s="33" t="s">
        <v>147</v>
      </c>
    </row>
    <row r="27" spans="1:7" x14ac:dyDescent="0.25">
      <c r="A27" s="33" t="s">
        <v>415</v>
      </c>
      <c r="B27" s="33" t="s">
        <v>430</v>
      </c>
      <c r="C27" s="171">
        <v>4.2</v>
      </c>
      <c r="D27" s="38" t="s">
        <v>44</v>
      </c>
      <c r="E27" s="35">
        <v>1997</v>
      </c>
      <c r="F27" s="86">
        <v>66633.879781420765</v>
      </c>
      <c r="G27" s="33" t="s">
        <v>421</v>
      </c>
    </row>
    <row r="28" spans="1:7" x14ac:dyDescent="0.25">
      <c r="A28" s="33" t="s">
        <v>415</v>
      </c>
      <c r="B28" s="33" t="s">
        <v>430</v>
      </c>
      <c r="C28" s="171">
        <v>5.2</v>
      </c>
      <c r="D28" s="38" t="s">
        <v>44</v>
      </c>
      <c r="E28" s="35">
        <v>1997</v>
      </c>
      <c r="F28" s="86">
        <v>76366.120218579235</v>
      </c>
      <c r="G28" s="33" t="s">
        <v>421</v>
      </c>
    </row>
    <row r="29" spans="1:7" x14ac:dyDescent="0.25">
      <c r="A29" s="33" t="s">
        <v>415</v>
      </c>
      <c r="B29" s="33" t="s">
        <v>431</v>
      </c>
      <c r="C29" s="171">
        <v>4.2</v>
      </c>
      <c r="D29" s="38" t="s">
        <v>44</v>
      </c>
      <c r="E29" s="35">
        <v>1997</v>
      </c>
      <c r="F29" s="86">
        <v>41912.56830601093</v>
      </c>
      <c r="G29" s="33" t="s">
        <v>421</v>
      </c>
    </row>
    <row r="30" spans="1:7" x14ac:dyDescent="0.25">
      <c r="A30" s="33" t="s">
        <v>415</v>
      </c>
      <c r="B30" s="33" t="s">
        <v>432</v>
      </c>
      <c r="C30" s="171">
        <v>5.2</v>
      </c>
      <c r="D30" s="38" t="s">
        <v>44</v>
      </c>
      <c r="E30" s="35">
        <v>1997</v>
      </c>
      <c r="F30" s="86">
        <v>59672.131147540982</v>
      </c>
      <c r="G30" s="33" t="s">
        <v>135</v>
      </c>
    </row>
    <row r="31" spans="1:7" x14ac:dyDescent="0.25">
      <c r="A31" s="33" t="s">
        <v>415</v>
      </c>
      <c r="B31" s="33" t="s">
        <v>433</v>
      </c>
      <c r="C31" s="171" t="s">
        <v>6341</v>
      </c>
      <c r="D31" s="38" t="s">
        <v>110</v>
      </c>
      <c r="E31" s="35">
        <v>1997</v>
      </c>
      <c r="F31" s="86">
        <v>21169.398907103823</v>
      </c>
      <c r="G31" s="33" t="s">
        <v>434</v>
      </c>
    </row>
    <row r="32" spans="1:7" x14ac:dyDescent="0.25">
      <c r="A32" s="33" t="s">
        <v>415</v>
      </c>
      <c r="B32" s="33" t="s">
        <v>433</v>
      </c>
      <c r="C32" s="171" t="s">
        <v>6485</v>
      </c>
      <c r="D32" s="38" t="s">
        <v>44</v>
      </c>
      <c r="E32" s="35">
        <v>1997</v>
      </c>
      <c r="F32" s="86">
        <v>33672.131147540982</v>
      </c>
      <c r="G32" s="33" t="s">
        <v>434</v>
      </c>
    </row>
    <row r="33" spans="1:7" x14ac:dyDescent="0.25">
      <c r="A33" s="33" t="s">
        <v>415</v>
      </c>
      <c r="B33" s="33" t="s">
        <v>433</v>
      </c>
      <c r="C33" s="171">
        <v>3.2</v>
      </c>
      <c r="D33" s="38" t="s">
        <v>44</v>
      </c>
      <c r="E33" s="35">
        <v>1997</v>
      </c>
      <c r="F33" s="86">
        <v>25147.540983606559</v>
      </c>
      <c r="G33" s="33" t="s">
        <v>434</v>
      </c>
    </row>
    <row r="34" spans="1:7" x14ac:dyDescent="0.25">
      <c r="A34" s="33" t="s">
        <v>436</v>
      </c>
      <c r="B34" s="33" t="s">
        <v>437</v>
      </c>
      <c r="C34" s="171">
        <v>2</v>
      </c>
      <c r="D34" s="38" t="s">
        <v>438</v>
      </c>
      <c r="E34" s="35">
        <v>1997</v>
      </c>
      <c r="F34" s="86">
        <v>20601.092896174861</v>
      </c>
      <c r="G34" s="33" t="s">
        <v>439</v>
      </c>
    </row>
    <row r="35" spans="1:7" x14ac:dyDescent="0.25">
      <c r="A35" s="33" t="s">
        <v>436</v>
      </c>
      <c r="B35" s="33" t="s">
        <v>437</v>
      </c>
      <c r="C35" s="171">
        <v>3</v>
      </c>
      <c r="D35" s="38" t="s">
        <v>438</v>
      </c>
      <c r="E35" s="35">
        <v>1997</v>
      </c>
      <c r="F35" s="86">
        <v>21311.475409836065</v>
      </c>
      <c r="G35" s="33" t="s">
        <v>439</v>
      </c>
    </row>
    <row r="36" spans="1:7" x14ac:dyDescent="0.25">
      <c r="A36" s="33" t="s">
        <v>436</v>
      </c>
      <c r="B36" s="33" t="s">
        <v>437</v>
      </c>
      <c r="C36" s="171" t="s">
        <v>6361</v>
      </c>
      <c r="D36" s="38" t="s">
        <v>438</v>
      </c>
      <c r="E36" s="35">
        <v>1997</v>
      </c>
      <c r="F36" s="86">
        <v>34098.360655737706</v>
      </c>
      <c r="G36" s="33" t="s">
        <v>439</v>
      </c>
    </row>
    <row r="37" spans="1:7" x14ac:dyDescent="0.25">
      <c r="A37" s="33" t="s">
        <v>436</v>
      </c>
      <c r="B37" s="33" t="s">
        <v>440</v>
      </c>
      <c r="C37" s="171">
        <v>1.6</v>
      </c>
      <c r="D37" s="38" t="s">
        <v>438</v>
      </c>
      <c r="E37" s="35">
        <v>1997</v>
      </c>
      <c r="F37" s="86">
        <v>16338.79781420765</v>
      </c>
      <c r="G37" s="33" t="s">
        <v>439</v>
      </c>
    </row>
    <row r="38" spans="1:7" x14ac:dyDescent="0.25">
      <c r="A38" s="33" t="s">
        <v>436</v>
      </c>
      <c r="B38" s="33" t="s">
        <v>440</v>
      </c>
      <c r="C38" s="171">
        <v>2</v>
      </c>
      <c r="D38" s="38" t="s">
        <v>438</v>
      </c>
      <c r="E38" s="35">
        <v>1997</v>
      </c>
      <c r="F38" s="86">
        <v>19890.710382513662</v>
      </c>
      <c r="G38" s="33" t="s">
        <v>439</v>
      </c>
    </row>
    <row r="39" spans="1:7" x14ac:dyDescent="0.25">
      <c r="A39" s="33" t="s">
        <v>436</v>
      </c>
      <c r="B39" s="33" t="s">
        <v>440</v>
      </c>
      <c r="C39" s="171">
        <v>2.5</v>
      </c>
      <c r="D39" s="38" t="s">
        <v>438</v>
      </c>
      <c r="E39" s="35">
        <v>1997</v>
      </c>
      <c r="F39" s="86">
        <v>28415.300546448088</v>
      </c>
      <c r="G39" s="33" t="s">
        <v>439</v>
      </c>
    </row>
    <row r="40" spans="1:7" x14ac:dyDescent="0.25">
      <c r="A40" s="33" t="s">
        <v>436</v>
      </c>
      <c r="B40" s="33" t="s">
        <v>440</v>
      </c>
      <c r="C40" s="171">
        <v>3</v>
      </c>
      <c r="D40" s="38" t="s">
        <v>438</v>
      </c>
      <c r="E40" s="35">
        <v>1997</v>
      </c>
      <c r="F40" s="86">
        <v>30546.448087431694</v>
      </c>
      <c r="G40" s="33" t="s">
        <v>439</v>
      </c>
    </row>
    <row r="41" spans="1:7" x14ac:dyDescent="0.25">
      <c r="A41" s="33" t="s">
        <v>436</v>
      </c>
      <c r="B41" s="33" t="s">
        <v>440</v>
      </c>
      <c r="C41" s="171" t="s">
        <v>6361</v>
      </c>
      <c r="D41" s="38" t="s">
        <v>438</v>
      </c>
      <c r="E41" s="35">
        <v>1997</v>
      </c>
      <c r="F41" s="86">
        <v>32677.5956284153</v>
      </c>
      <c r="G41" s="33" t="s">
        <v>439</v>
      </c>
    </row>
    <row r="42" spans="1:7" x14ac:dyDescent="0.25">
      <c r="A42" s="33" t="s">
        <v>436</v>
      </c>
      <c r="B42" s="33" t="s">
        <v>441</v>
      </c>
      <c r="C42" s="171">
        <v>2</v>
      </c>
      <c r="D42" s="38" t="s">
        <v>438</v>
      </c>
      <c r="E42" s="35">
        <v>1997</v>
      </c>
      <c r="F42" s="86">
        <v>32677.5956284153</v>
      </c>
      <c r="G42" s="33" t="s">
        <v>419</v>
      </c>
    </row>
    <row r="43" spans="1:7" x14ac:dyDescent="0.25">
      <c r="A43" s="33" t="s">
        <v>436</v>
      </c>
      <c r="B43" s="33" t="s">
        <v>441</v>
      </c>
      <c r="C43" s="171">
        <v>2.5</v>
      </c>
      <c r="D43" s="38" t="s">
        <v>438</v>
      </c>
      <c r="E43" s="35">
        <v>1997</v>
      </c>
      <c r="F43" s="86">
        <v>37650.273224043711</v>
      </c>
      <c r="G43" s="33" t="s">
        <v>419</v>
      </c>
    </row>
    <row r="44" spans="1:7" x14ac:dyDescent="0.25">
      <c r="A44" s="33" t="s">
        <v>436</v>
      </c>
      <c r="B44" s="33" t="s">
        <v>441</v>
      </c>
      <c r="C44" s="171">
        <v>3</v>
      </c>
      <c r="D44" s="38" t="s">
        <v>438</v>
      </c>
      <c r="E44" s="35">
        <v>1997</v>
      </c>
      <c r="F44" s="86">
        <v>39071.038251366117</v>
      </c>
      <c r="G44" s="33" t="s">
        <v>419</v>
      </c>
    </row>
    <row r="45" spans="1:7" x14ac:dyDescent="0.25">
      <c r="A45" s="33" t="s">
        <v>436</v>
      </c>
      <c r="B45" s="33" t="s">
        <v>441</v>
      </c>
      <c r="C45" s="171" t="s">
        <v>6361</v>
      </c>
      <c r="D45" s="38" t="s">
        <v>438</v>
      </c>
      <c r="E45" s="35">
        <v>1997</v>
      </c>
      <c r="F45" s="86">
        <v>43333.333333333336</v>
      </c>
      <c r="G45" s="33" t="s">
        <v>419</v>
      </c>
    </row>
    <row r="46" spans="1:7" x14ac:dyDescent="0.25">
      <c r="A46" s="33" t="s">
        <v>436</v>
      </c>
      <c r="B46" s="33" t="s">
        <v>442</v>
      </c>
      <c r="C46" s="171">
        <v>2</v>
      </c>
      <c r="D46" s="38" t="s">
        <v>438</v>
      </c>
      <c r="E46" s="35">
        <v>1997</v>
      </c>
      <c r="F46" s="86">
        <v>30404.371584699453</v>
      </c>
      <c r="G46" s="33" t="s">
        <v>419</v>
      </c>
    </row>
    <row r="47" spans="1:7" x14ac:dyDescent="0.25">
      <c r="A47" s="33" t="s">
        <v>436</v>
      </c>
      <c r="B47" s="33" t="s">
        <v>442</v>
      </c>
      <c r="C47" s="171">
        <v>2.5</v>
      </c>
      <c r="D47" s="38" t="s">
        <v>438</v>
      </c>
      <c r="E47" s="35">
        <v>1997</v>
      </c>
      <c r="F47" s="86">
        <v>32677.5956284153</v>
      </c>
      <c r="G47" s="33" t="s">
        <v>419</v>
      </c>
    </row>
    <row r="48" spans="1:7" x14ac:dyDescent="0.25">
      <c r="A48" s="33" t="s">
        <v>436</v>
      </c>
      <c r="B48" s="33" t="s">
        <v>442</v>
      </c>
      <c r="C48" s="171">
        <v>3</v>
      </c>
      <c r="D48" s="38" t="s">
        <v>438</v>
      </c>
      <c r="E48" s="35">
        <v>1997</v>
      </c>
      <c r="F48" s="86">
        <v>34808.743169398906</v>
      </c>
      <c r="G48" s="33" t="s">
        <v>419</v>
      </c>
    </row>
    <row r="49" spans="1:7" x14ac:dyDescent="0.25">
      <c r="A49" s="33" t="s">
        <v>436</v>
      </c>
      <c r="B49" s="33" t="s">
        <v>442</v>
      </c>
      <c r="C49" s="171" t="s">
        <v>6361</v>
      </c>
      <c r="D49" s="38" t="s">
        <v>438</v>
      </c>
      <c r="E49" s="35">
        <v>1997</v>
      </c>
      <c r="F49" s="86">
        <v>38786.885245901634</v>
      </c>
      <c r="G49" s="33" t="s">
        <v>419</v>
      </c>
    </row>
    <row r="50" spans="1:7" x14ac:dyDescent="0.25">
      <c r="A50" s="33" t="s">
        <v>436</v>
      </c>
      <c r="B50" s="33" t="s">
        <v>443</v>
      </c>
      <c r="C50" s="171">
        <v>2</v>
      </c>
      <c r="D50" s="38" t="s">
        <v>438</v>
      </c>
      <c r="E50" s="35">
        <v>1997</v>
      </c>
      <c r="F50" s="86">
        <v>23016.39344262295</v>
      </c>
      <c r="G50" s="33" t="s">
        <v>135</v>
      </c>
    </row>
    <row r="51" spans="1:7" x14ac:dyDescent="0.25">
      <c r="A51" s="33" t="s">
        <v>436</v>
      </c>
      <c r="B51" s="33" t="s">
        <v>443</v>
      </c>
      <c r="C51" s="171">
        <v>2.5</v>
      </c>
      <c r="D51" s="38" t="s">
        <v>438</v>
      </c>
      <c r="E51" s="35">
        <v>1997</v>
      </c>
      <c r="F51" s="86">
        <v>27704.918032786885</v>
      </c>
      <c r="G51" s="33" t="s">
        <v>135</v>
      </c>
    </row>
    <row r="52" spans="1:7" x14ac:dyDescent="0.25">
      <c r="A52" s="33" t="s">
        <v>436</v>
      </c>
      <c r="B52" s="33" t="s">
        <v>443</v>
      </c>
      <c r="C52" s="171">
        <v>3</v>
      </c>
      <c r="D52" s="38" t="s">
        <v>444</v>
      </c>
      <c r="E52" s="35">
        <v>1997</v>
      </c>
      <c r="F52" s="86">
        <v>31967.213114754097</v>
      </c>
      <c r="G52" s="33" t="s">
        <v>135</v>
      </c>
    </row>
    <row r="53" spans="1:7" x14ac:dyDescent="0.25">
      <c r="A53" s="33" t="s">
        <v>436</v>
      </c>
      <c r="B53" s="33" t="s">
        <v>443</v>
      </c>
      <c r="C53" s="171">
        <v>4</v>
      </c>
      <c r="D53" s="38" t="s">
        <v>438</v>
      </c>
      <c r="E53" s="35">
        <v>1997</v>
      </c>
      <c r="F53" s="86">
        <v>42622.950819672129</v>
      </c>
      <c r="G53" s="33" t="s">
        <v>135</v>
      </c>
    </row>
    <row r="54" spans="1:7" x14ac:dyDescent="0.25">
      <c r="A54" s="33" t="s">
        <v>436</v>
      </c>
      <c r="B54" s="33" t="s">
        <v>443</v>
      </c>
      <c r="C54" s="171">
        <v>4.8</v>
      </c>
      <c r="D54" s="38" t="s">
        <v>438</v>
      </c>
      <c r="E54" s="35">
        <v>1997</v>
      </c>
      <c r="F54" s="86">
        <v>47595.628415300547</v>
      </c>
      <c r="G54" s="33" t="s">
        <v>135</v>
      </c>
    </row>
    <row r="55" spans="1:7" x14ac:dyDescent="0.25">
      <c r="A55" s="33" t="s">
        <v>436</v>
      </c>
      <c r="B55" s="33" t="s">
        <v>445</v>
      </c>
      <c r="C55" s="171" t="s">
        <v>6361</v>
      </c>
      <c r="D55" s="38" t="s">
        <v>438</v>
      </c>
      <c r="E55" s="35">
        <v>1997</v>
      </c>
      <c r="F55" s="86">
        <v>38360.655737704918</v>
      </c>
      <c r="G55" s="33" t="s">
        <v>423</v>
      </c>
    </row>
    <row r="56" spans="1:7" x14ac:dyDescent="0.25">
      <c r="A56" s="33" t="s">
        <v>436</v>
      </c>
      <c r="B56" s="33" t="s">
        <v>445</v>
      </c>
      <c r="C56" s="171" t="s">
        <v>6414</v>
      </c>
      <c r="D56" s="38" t="s">
        <v>438</v>
      </c>
      <c r="E56" s="35">
        <v>1997</v>
      </c>
      <c r="F56" s="86">
        <v>58251.366120218576</v>
      </c>
      <c r="G56" s="33" t="s">
        <v>423</v>
      </c>
    </row>
    <row r="57" spans="1:7" x14ac:dyDescent="0.25">
      <c r="A57" s="33" t="s">
        <v>436</v>
      </c>
      <c r="B57" s="33" t="s">
        <v>446</v>
      </c>
      <c r="C57" s="171">
        <v>3</v>
      </c>
      <c r="D57" s="38" t="s">
        <v>438</v>
      </c>
      <c r="E57" s="35">
        <v>1997</v>
      </c>
      <c r="F57" s="86">
        <v>44043.715846994535</v>
      </c>
      <c r="G57" s="33" t="s">
        <v>419</v>
      </c>
    </row>
    <row r="58" spans="1:7" x14ac:dyDescent="0.25">
      <c r="A58" s="33" t="s">
        <v>436</v>
      </c>
      <c r="B58" s="33" t="s">
        <v>446</v>
      </c>
      <c r="C58" s="171">
        <v>4.8</v>
      </c>
      <c r="D58" s="38" t="s">
        <v>438</v>
      </c>
      <c r="E58" s="35">
        <v>1997</v>
      </c>
      <c r="F58" s="86">
        <v>44043.715846994535</v>
      </c>
      <c r="G58" s="33" t="s">
        <v>419</v>
      </c>
    </row>
    <row r="59" spans="1:7" x14ac:dyDescent="0.25">
      <c r="A59" s="33" t="s">
        <v>436</v>
      </c>
      <c r="B59" s="33" t="s">
        <v>447</v>
      </c>
      <c r="C59" s="171">
        <v>3</v>
      </c>
      <c r="D59" s="38" t="s">
        <v>438</v>
      </c>
      <c r="E59" s="35">
        <v>1997</v>
      </c>
      <c r="F59" s="86">
        <v>41912.56830601093</v>
      </c>
      <c r="G59" s="33" t="s">
        <v>421</v>
      </c>
    </row>
    <row r="60" spans="1:7" x14ac:dyDescent="0.25">
      <c r="A60" s="33" t="s">
        <v>436</v>
      </c>
      <c r="B60" s="33" t="s">
        <v>447</v>
      </c>
      <c r="C60" s="171">
        <v>4.8</v>
      </c>
      <c r="D60" s="38" t="s">
        <v>438</v>
      </c>
      <c r="E60" s="35">
        <v>1997</v>
      </c>
      <c r="F60" s="86">
        <v>41912.56830601093</v>
      </c>
      <c r="G60" s="33" t="s">
        <v>421</v>
      </c>
    </row>
    <row r="61" spans="1:7" x14ac:dyDescent="0.25">
      <c r="A61" s="33" t="s">
        <v>436</v>
      </c>
      <c r="B61" s="33" t="s">
        <v>448</v>
      </c>
      <c r="C61" s="171">
        <v>3</v>
      </c>
      <c r="D61" s="38" t="s">
        <v>438</v>
      </c>
      <c r="E61" s="35">
        <v>1997</v>
      </c>
      <c r="F61" s="86">
        <v>42622.950819672129</v>
      </c>
      <c r="G61" s="33" t="s">
        <v>135</v>
      </c>
    </row>
    <row r="62" spans="1:7" x14ac:dyDescent="0.25">
      <c r="A62" s="33" t="s">
        <v>436</v>
      </c>
      <c r="B62" s="33" t="s">
        <v>448</v>
      </c>
      <c r="C62" s="171" t="s">
        <v>6361</v>
      </c>
      <c r="D62" s="38" t="s">
        <v>438</v>
      </c>
      <c r="E62" s="35">
        <v>1997</v>
      </c>
      <c r="F62" s="86">
        <v>51147.540983606559</v>
      </c>
      <c r="G62" s="33" t="s">
        <v>135</v>
      </c>
    </row>
    <row r="63" spans="1:7" x14ac:dyDescent="0.25">
      <c r="A63" s="33" t="s">
        <v>436</v>
      </c>
      <c r="B63" s="33" t="s">
        <v>448</v>
      </c>
      <c r="C63" s="171" t="s">
        <v>6414</v>
      </c>
      <c r="D63" s="38" t="s">
        <v>438</v>
      </c>
      <c r="E63" s="35">
        <v>1997</v>
      </c>
      <c r="F63" s="86">
        <v>64644.8087431694</v>
      </c>
      <c r="G63" s="33" t="s">
        <v>135</v>
      </c>
    </row>
    <row r="64" spans="1:7" x14ac:dyDescent="0.25">
      <c r="A64" s="33" t="s">
        <v>436</v>
      </c>
      <c r="B64" s="33" t="s">
        <v>448</v>
      </c>
      <c r="C64" s="171" t="s">
        <v>6426</v>
      </c>
      <c r="D64" s="38" t="s">
        <v>438</v>
      </c>
      <c r="E64" s="35">
        <v>1997</v>
      </c>
      <c r="F64" s="86">
        <v>99453.551912568306</v>
      </c>
      <c r="G64" s="33" t="s">
        <v>135</v>
      </c>
    </row>
    <row r="65" spans="1:7" x14ac:dyDescent="0.25">
      <c r="A65" s="33" t="s">
        <v>436</v>
      </c>
      <c r="B65" s="33" t="s">
        <v>449</v>
      </c>
      <c r="C65" s="171">
        <v>4</v>
      </c>
      <c r="D65" s="38" t="s">
        <v>438</v>
      </c>
      <c r="E65" s="35">
        <v>1997</v>
      </c>
      <c r="F65" s="86">
        <v>49016.393442622953</v>
      </c>
      <c r="G65" s="33" t="s">
        <v>135</v>
      </c>
    </row>
    <row r="66" spans="1:7" x14ac:dyDescent="0.25">
      <c r="A66" s="33" t="s">
        <v>436</v>
      </c>
      <c r="B66" s="33" t="s">
        <v>450</v>
      </c>
      <c r="C66" s="171">
        <v>4</v>
      </c>
      <c r="D66" s="38" t="s">
        <v>438</v>
      </c>
      <c r="E66" s="35">
        <v>1997</v>
      </c>
      <c r="F66" s="86">
        <v>49016.393442622953</v>
      </c>
      <c r="G66" s="33" t="s">
        <v>419</v>
      </c>
    </row>
    <row r="67" spans="1:7" x14ac:dyDescent="0.25">
      <c r="A67" s="33" t="s">
        <v>436</v>
      </c>
      <c r="B67" s="33" t="s">
        <v>451</v>
      </c>
      <c r="C67" s="171">
        <v>4</v>
      </c>
      <c r="D67" s="38" t="s">
        <v>438</v>
      </c>
      <c r="E67" s="35">
        <v>1997</v>
      </c>
      <c r="F67" s="86">
        <v>49016.393442622953</v>
      </c>
      <c r="G67" s="33" t="s">
        <v>421</v>
      </c>
    </row>
    <row r="68" spans="1:7" x14ac:dyDescent="0.25">
      <c r="A68" s="33" t="s">
        <v>436</v>
      </c>
      <c r="B68" s="33" t="s">
        <v>452</v>
      </c>
      <c r="C68" s="171">
        <v>5</v>
      </c>
      <c r="D68" s="38" t="s">
        <v>438</v>
      </c>
      <c r="E68" s="35">
        <v>1997</v>
      </c>
      <c r="F68" s="86">
        <v>63224.043715846994</v>
      </c>
      <c r="G68" s="33" t="s">
        <v>135</v>
      </c>
    </row>
    <row r="69" spans="1:7" x14ac:dyDescent="0.25">
      <c r="A69" s="33" t="s">
        <v>436</v>
      </c>
      <c r="B69" s="33" t="s">
        <v>453</v>
      </c>
      <c r="C69" s="171">
        <v>5</v>
      </c>
      <c r="D69" s="38" t="s">
        <v>438</v>
      </c>
      <c r="E69" s="35">
        <v>1997</v>
      </c>
      <c r="F69" s="86">
        <v>82404.371584699446</v>
      </c>
      <c r="G69" s="33" t="s">
        <v>419</v>
      </c>
    </row>
    <row r="70" spans="1:7" x14ac:dyDescent="0.25">
      <c r="A70" s="33" t="s">
        <v>436</v>
      </c>
      <c r="B70" s="33" t="s">
        <v>454</v>
      </c>
      <c r="C70" s="171">
        <v>5</v>
      </c>
      <c r="D70" s="38" t="s">
        <v>438</v>
      </c>
      <c r="E70" s="35">
        <v>1997</v>
      </c>
      <c r="F70" s="86">
        <v>78284.153005464483</v>
      </c>
      <c r="G70" s="33" t="s">
        <v>421</v>
      </c>
    </row>
    <row r="71" spans="1:7" x14ac:dyDescent="0.25">
      <c r="A71" s="33" t="s">
        <v>436</v>
      </c>
      <c r="B71" s="33" t="s">
        <v>455</v>
      </c>
      <c r="C71" s="171">
        <v>2.5</v>
      </c>
      <c r="D71" s="38" t="s">
        <v>44</v>
      </c>
      <c r="E71" s="35">
        <v>1997</v>
      </c>
      <c r="F71" s="86">
        <v>23158.469945355191</v>
      </c>
      <c r="G71" s="33" t="s">
        <v>147</v>
      </c>
    </row>
    <row r="72" spans="1:7" x14ac:dyDescent="0.25">
      <c r="A72" s="33" t="s">
        <v>436</v>
      </c>
      <c r="B72" s="33" t="s">
        <v>455</v>
      </c>
      <c r="C72" s="171">
        <v>3</v>
      </c>
      <c r="D72" s="38" t="s">
        <v>44</v>
      </c>
      <c r="E72" s="35">
        <v>1997</v>
      </c>
      <c r="F72" s="86">
        <v>23158.469945355191</v>
      </c>
      <c r="G72" s="33" t="s">
        <v>147</v>
      </c>
    </row>
    <row r="73" spans="1:7" x14ac:dyDescent="0.25">
      <c r="A73" s="33" t="s">
        <v>436</v>
      </c>
      <c r="B73" s="33" t="s">
        <v>456</v>
      </c>
      <c r="C73" s="171">
        <v>3</v>
      </c>
      <c r="D73" s="38" t="s">
        <v>44</v>
      </c>
      <c r="E73" s="35">
        <v>1997</v>
      </c>
      <c r="F73" s="86">
        <v>34808.743169398906</v>
      </c>
      <c r="G73" s="33" t="s">
        <v>147</v>
      </c>
    </row>
    <row r="74" spans="1:7" x14ac:dyDescent="0.25">
      <c r="A74" s="33" t="s">
        <v>436</v>
      </c>
      <c r="B74" s="33" t="s">
        <v>456</v>
      </c>
      <c r="C74" s="171">
        <v>4.8</v>
      </c>
      <c r="D74" s="38" t="s">
        <v>44</v>
      </c>
      <c r="E74" s="35">
        <v>1997</v>
      </c>
      <c r="F74" s="86">
        <v>34808.743169398906</v>
      </c>
      <c r="G74" s="33" t="s">
        <v>147</v>
      </c>
    </row>
    <row r="75" spans="1:7" x14ac:dyDescent="0.25">
      <c r="A75" s="33" t="s">
        <v>436</v>
      </c>
      <c r="B75" s="33" t="s">
        <v>457</v>
      </c>
      <c r="C75" s="171" t="s">
        <v>6414</v>
      </c>
      <c r="D75" s="38" t="s">
        <v>44</v>
      </c>
      <c r="E75" s="35">
        <v>1997</v>
      </c>
      <c r="F75" s="86">
        <v>40491.803278688523</v>
      </c>
      <c r="G75" s="33" t="s">
        <v>147</v>
      </c>
    </row>
    <row r="76" spans="1:7" x14ac:dyDescent="0.25">
      <c r="A76" s="33" t="s">
        <v>436</v>
      </c>
      <c r="B76" s="33" t="s">
        <v>458</v>
      </c>
      <c r="C76" s="171" t="s">
        <v>6361</v>
      </c>
      <c r="D76" s="38" t="s">
        <v>44</v>
      </c>
      <c r="E76" s="35">
        <v>1997</v>
      </c>
      <c r="F76" s="86">
        <v>51857.923497267759</v>
      </c>
      <c r="G76" s="33" t="s">
        <v>423</v>
      </c>
    </row>
    <row r="77" spans="1:7" x14ac:dyDescent="0.25">
      <c r="A77" s="33" t="s">
        <v>436</v>
      </c>
      <c r="B77" s="33" t="s">
        <v>458</v>
      </c>
      <c r="C77" s="171" t="s">
        <v>6414</v>
      </c>
      <c r="D77" s="38" t="s">
        <v>44</v>
      </c>
      <c r="E77" s="35">
        <v>1997</v>
      </c>
      <c r="F77" s="86">
        <v>51857.923497267759</v>
      </c>
      <c r="G77" s="33" t="s">
        <v>423</v>
      </c>
    </row>
    <row r="78" spans="1:7" x14ac:dyDescent="0.25">
      <c r="A78" s="33" t="s">
        <v>436</v>
      </c>
      <c r="B78" s="33" t="s">
        <v>459</v>
      </c>
      <c r="C78" s="171" t="s">
        <v>6414</v>
      </c>
      <c r="D78" s="38" t="s">
        <v>44</v>
      </c>
      <c r="E78" s="35">
        <v>1997</v>
      </c>
      <c r="F78" s="86">
        <v>71748.633879781424</v>
      </c>
      <c r="G78" s="33" t="s">
        <v>423</v>
      </c>
    </row>
    <row r="79" spans="1:7" x14ac:dyDescent="0.25">
      <c r="A79" s="33" t="s">
        <v>436</v>
      </c>
      <c r="B79" s="33" t="s">
        <v>460</v>
      </c>
      <c r="C79" s="171">
        <v>2.5</v>
      </c>
      <c r="D79" s="38" t="s">
        <v>438</v>
      </c>
      <c r="E79" s="35">
        <v>1997</v>
      </c>
      <c r="F79" s="86">
        <v>24863.387978142076</v>
      </c>
      <c r="G79" s="33" t="s">
        <v>419</v>
      </c>
    </row>
    <row r="80" spans="1:7" x14ac:dyDescent="0.25">
      <c r="A80" s="33" t="s">
        <v>436</v>
      </c>
      <c r="B80" s="33" t="s">
        <v>460</v>
      </c>
      <c r="C80" s="171">
        <v>3</v>
      </c>
      <c r="D80" s="38" t="s">
        <v>438</v>
      </c>
      <c r="E80" s="35">
        <v>1997</v>
      </c>
      <c r="F80" s="86">
        <v>29125.683060109288</v>
      </c>
      <c r="G80" s="33" t="s">
        <v>419</v>
      </c>
    </row>
    <row r="81" spans="1:7" x14ac:dyDescent="0.25">
      <c r="A81" s="33" t="s">
        <v>436</v>
      </c>
      <c r="B81" s="33" t="s">
        <v>460</v>
      </c>
      <c r="C81" s="171" t="s">
        <v>6361</v>
      </c>
      <c r="D81" s="38" t="s">
        <v>438</v>
      </c>
      <c r="E81" s="35">
        <v>1997</v>
      </c>
      <c r="F81" s="86">
        <v>34098.360655737706</v>
      </c>
      <c r="G81" s="33" t="s">
        <v>419</v>
      </c>
    </row>
    <row r="82" spans="1:7" x14ac:dyDescent="0.25">
      <c r="A82" s="33" t="s">
        <v>461</v>
      </c>
      <c r="B82" s="33" t="s">
        <v>462</v>
      </c>
      <c r="C82" s="171">
        <v>1.6</v>
      </c>
      <c r="D82" s="38" t="s">
        <v>110</v>
      </c>
      <c r="E82" s="35">
        <v>1997</v>
      </c>
      <c r="F82" s="86">
        <v>5114.7540983606559</v>
      </c>
      <c r="G82" s="33" t="s">
        <v>135</v>
      </c>
    </row>
    <row r="83" spans="1:7" x14ac:dyDescent="0.25">
      <c r="A83" s="33" t="s">
        <v>463</v>
      </c>
      <c r="B83" s="33" t="s">
        <v>465</v>
      </c>
      <c r="C83" s="171">
        <v>5.3</v>
      </c>
      <c r="D83" s="38" t="s">
        <v>44</v>
      </c>
      <c r="E83" s="35">
        <v>1997</v>
      </c>
      <c r="F83" s="86">
        <v>23442.622950819674</v>
      </c>
      <c r="G83" s="33" t="s">
        <v>466</v>
      </c>
    </row>
    <row r="84" spans="1:7" x14ac:dyDescent="0.25">
      <c r="A84" s="33" t="s">
        <v>463</v>
      </c>
      <c r="B84" s="33" t="s">
        <v>464</v>
      </c>
      <c r="C84" s="171">
        <v>1.4</v>
      </c>
      <c r="D84" s="38" t="s">
        <v>110</v>
      </c>
      <c r="E84" s="35">
        <v>1997</v>
      </c>
      <c r="F84" s="86">
        <v>5825.1366120218581</v>
      </c>
      <c r="G84" s="33" t="s">
        <v>186</v>
      </c>
    </row>
    <row r="85" spans="1:7" x14ac:dyDescent="0.25">
      <c r="A85" s="33" t="s">
        <v>463</v>
      </c>
      <c r="B85" s="33" t="s">
        <v>467</v>
      </c>
      <c r="C85" s="171">
        <v>5.3</v>
      </c>
      <c r="D85" s="38" t="s">
        <v>44</v>
      </c>
      <c r="E85" s="35">
        <v>1997</v>
      </c>
      <c r="F85" s="86">
        <v>25573.77049180328</v>
      </c>
      <c r="G85" s="33" t="s">
        <v>468</v>
      </c>
    </row>
    <row r="86" spans="1:7" x14ac:dyDescent="0.25">
      <c r="A86" s="33" t="s">
        <v>463</v>
      </c>
      <c r="B86" s="33" t="s">
        <v>467</v>
      </c>
      <c r="C86" s="171">
        <v>6</v>
      </c>
      <c r="D86" s="38" t="s">
        <v>44</v>
      </c>
      <c r="E86" s="35">
        <v>1997</v>
      </c>
      <c r="F86" s="86">
        <v>26284.153005464483</v>
      </c>
      <c r="G86" s="33" t="s">
        <v>468</v>
      </c>
    </row>
    <row r="87" spans="1:7" x14ac:dyDescent="0.25">
      <c r="A87" s="33" t="s">
        <v>463</v>
      </c>
      <c r="B87" s="33" t="s">
        <v>469</v>
      </c>
      <c r="C87" s="171">
        <v>5.3</v>
      </c>
      <c r="D87" s="38" t="s">
        <v>444</v>
      </c>
      <c r="E87" s="35">
        <v>1997</v>
      </c>
      <c r="F87" s="86">
        <v>21595.628415300547</v>
      </c>
      <c r="G87" s="33" t="s">
        <v>147</v>
      </c>
    </row>
    <row r="88" spans="1:7" x14ac:dyDescent="0.25">
      <c r="A88" s="33" t="s">
        <v>463</v>
      </c>
      <c r="B88" s="33" t="s">
        <v>470</v>
      </c>
      <c r="C88" s="171">
        <v>5.3</v>
      </c>
      <c r="D88" s="38" t="s">
        <v>444</v>
      </c>
      <c r="E88" s="35">
        <v>1997</v>
      </c>
      <c r="F88" s="86">
        <v>23087.43169398907</v>
      </c>
      <c r="G88" s="33" t="s">
        <v>147</v>
      </c>
    </row>
    <row r="89" spans="1:7" x14ac:dyDescent="0.25">
      <c r="A89" s="33" t="s">
        <v>463</v>
      </c>
      <c r="B89" s="33" t="s">
        <v>472</v>
      </c>
      <c r="C89" s="171">
        <v>5.3</v>
      </c>
      <c r="D89" s="38" t="s">
        <v>444</v>
      </c>
      <c r="E89" s="35">
        <v>1997</v>
      </c>
      <c r="F89" s="86">
        <v>29054.644808743167</v>
      </c>
      <c r="G89" s="33" t="s">
        <v>147</v>
      </c>
    </row>
    <row r="90" spans="1:7" x14ac:dyDescent="0.25">
      <c r="A90" s="33" t="s">
        <v>463</v>
      </c>
      <c r="B90" s="33" t="s">
        <v>471</v>
      </c>
      <c r="C90" s="171">
        <v>5.3</v>
      </c>
      <c r="D90" s="38" t="s">
        <v>444</v>
      </c>
      <c r="E90" s="35">
        <v>1997</v>
      </c>
      <c r="F90" s="86">
        <v>25076.502732240438</v>
      </c>
      <c r="G90" s="33" t="s">
        <v>147</v>
      </c>
    </row>
    <row r="91" spans="1:7" x14ac:dyDescent="0.25">
      <c r="A91" s="33" t="s">
        <v>86</v>
      </c>
      <c r="B91" s="33" t="s">
        <v>473</v>
      </c>
      <c r="C91" s="171">
        <v>1.5</v>
      </c>
      <c r="D91" s="38" t="s">
        <v>110</v>
      </c>
      <c r="E91" s="35">
        <v>1997</v>
      </c>
      <c r="F91" s="86">
        <v>7387.9781420765021</v>
      </c>
      <c r="G91" s="33" t="s">
        <v>186</v>
      </c>
    </row>
    <row r="92" spans="1:7" x14ac:dyDescent="0.25">
      <c r="A92" s="33" t="s">
        <v>86</v>
      </c>
      <c r="B92" s="33" t="s">
        <v>474</v>
      </c>
      <c r="C92" s="171">
        <v>1.5</v>
      </c>
      <c r="D92" s="38" t="s">
        <v>110</v>
      </c>
      <c r="E92" s="35">
        <v>1997</v>
      </c>
      <c r="F92" s="86">
        <v>7245.9016393442616</v>
      </c>
      <c r="G92" s="33" t="s">
        <v>186</v>
      </c>
    </row>
    <row r="93" spans="1:7" x14ac:dyDescent="0.25">
      <c r="A93" s="33" t="s">
        <v>86</v>
      </c>
      <c r="B93" s="33" t="s">
        <v>475</v>
      </c>
      <c r="C93" s="171">
        <v>1.5</v>
      </c>
      <c r="D93" s="38" t="s">
        <v>44</v>
      </c>
      <c r="E93" s="35">
        <v>1997</v>
      </c>
      <c r="F93" s="86">
        <v>9092.8961748633865</v>
      </c>
      <c r="G93" s="33" t="s">
        <v>147</v>
      </c>
    </row>
    <row r="94" spans="1:7" customFormat="1" x14ac:dyDescent="0.25">
      <c r="A94" s="54" t="s">
        <v>86</v>
      </c>
      <c r="B94" s="54" t="s">
        <v>6729</v>
      </c>
      <c r="C94" s="252" t="s">
        <v>6727</v>
      </c>
      <c r="D94" s="336" t="s">
        <v>426</v>
      </c>
      <c r="E94" s="64">
        <v>1997</v>
      </c>
      <c r="F94" s="564">
        <v>23115</v>
      </c>
      <c r="G94" s="563" t="s">
        <v>5340</v>
      </c>
    </row>
    <row r="95" spans="1:7" customFormat="1" x14ac:dyDescent="0.25">
      <c r="A95" s="54" t="s">
        <v>86</v>
      </c>
      <c r="B95" s="54" t="s">
        <v>6728</v>
      </c>
      <c r="C95" s="252" t="s">
        <v>6727</v>
      </c>
      <c r="D95" s="336" t="s">
        <v>426</v>
      </c>
      <c r="E95" s="64">
        <v>1997</v>
      </c>
      <c r="F95" s="76">
        <v>25980</v>
      </c>
      <c r="G95" s="563" t="s">
        <v>5340</v>
      </c>
    </row>
    <row r="96" spans="1:7" x14ac:dyDescent="0.25">
      <c r="A96" s="33" t="s">
        <v>476</v>
      </c>
      <c r="B96" s="33" t="s">
        <v>477</v>
      </c>
      <c r="C96" s="171">
        <v>4.5999999999999996</v>
      </c>
      <c r="D96" s="38" t="s">
        <v>438</v>
      </c>
      <c r="E96" s="35">
        <v>1997</v>
      </c>
      <c r="F96" s="86">
        <v>11366.120218579235</v>
      </c>
      <c r="G96" s="33" t="s">
        <v>135</v>
      </c>
    </row>
    <row r="97" spans="1:7" x14ac:dyDescent="0.25">
      <c r="A97" s="33" t="s">
        <v>476</v>
      </c>
      <c r="B97" s="33" t="s">
        <v>478</v>
      </c>
      <c r="C97" s="171">
        <v>3.5</v>
      </c>
      <c r="D97" s="38" t="s">
        <v>114</v>
      </c>
      <c r="E97" s="35">
        <v>1997</v>
      </c>
      <c r="F97" s="86">
        <v>14065.573770491805</v>
      </c>
      <c r="G97" s="33" t="s">
        <v>147</v>
      </c>
    </row>
    <row r="98" spans="1:7" x14ac:dyDescent="0.25">
      <c r="A98" s="33" t="s">
        <v>476</v>
      </c>
      <c r="B98" s="33" t="s">
        <v>479</v>
      </c>
      <c r="C98" s="171">
        <v>3</v>
      </c>
      <c r="D98" s="38" t="s">
        <v>44</v>
      </c>
      <c r="E98" s="35">
        <v>1997</v>
      </c>
      <c r="F98" s="86">
        <v>11366.120218579235</v>
      </c>
      <c r="G98" s="33" t="s">
        <v>147</v>
      </c>
    </row>
    <row r="99" spans="1:7" x14ac:dyDescent="0.25">
      <c r="A99" s="33" t="s">
        <v>476</v>
      </c>
      <c r="B99" s="33" t="s">
        <v>480</v>
      </c>
      <c r="C99" s="171">
        <v>5.4</v>
      </c>
      <c r="D99" s="38" t="s">
        <v>44</v>
      </c>
      <c r="E99" s="35">
        <v>1997</v>
      </c>
      <c r="F99" s="86">
        <v>16907.103825136612</v>
      </c>
      <c r="G99" s="33" t="s">
        <v>147</v>
      </c>
    </row>
    <row r="100" spans="1:7" x14ac:dyDescent="0.25">
      <c r="A100" s="33" t="s">
        <v>476</v>
      </c>
      <c r="B100" s="33" t="s">
        <v>481</v>
      </c>
      <c r="C100" s="171">
        <v>5.4</v>
      </c>
      <c r="D100" s="38" t="s">
        <v>44</v>
      </c>
      <c r="E100" s="35">
        <v>1997</v>
      </c>
      <c r="F100" s="86">
        <v>24863.387978142076</v>
      </c>
      <c r="G100" s="33" t="s">
        <v>468</v>
      </c>
    </row>
    <row r="101" spans="1:7" x14ac:dyDescent="0.25">
      <c r="A101" s="33" t="s">
        <v>476</v>
      </c>
      <c r="B101" s="33" t="s">
        <v>482</v>
      </c>
      <c r="C101" s="171">
        <v>4</v>
      </c>
      <c r="D101" s="38" t="s">
        <v>44</v>
      </c>
      <c r="E101" s="35">
        <v>1997</v>
      </c>
      <c r="F101" s="86">
        <v>14065.573770491805</v>
      </c>
      <c r="G101" s="33" t="s">
        <v>147</v>
      </c>
    </row>
    <row r="102" spans="1:7" x14ac:dyDescent="0.25">
      <c r="A102" s="33" t="s">
        <v>476</v>
      </c>
      <c r="B102" s="33" t="s">
        <v>482</v>
      </c>
      <c r="C102" s="171">
        <v>4</v>
      </c>
      <c r="D102" s="38" t="s">
        <v>44</v>
      </c>
      <c r="E102" s="35">
        <v>1997</v>
      </c>
      <c r="F102" s="86">
        <v>14065.573770491805</v>
      </c>
      <c r="G102" s="33" t="s">
        <v>466</v>
      </c>
    </row>
    <row r="103" spans="1:7" x14ac:dyDescent="0.25">
      <c r="A103" s="33" t="s">
        <v>476</v>
      </c>
      <c r="B103" s="33" t="s">
        <v>483</v>
      </c>
      <c r="C103" s="171">
        <v>4.5999999999999996</v>
      </c>
      <c r="D103" s="38" t="s">
        <v>444</v>
      </c>
      <c r="E103" s="35">
        <v>1997</v>
      </c>
      <c r="F103" s="86">
        <v>12076.502732240437</v>
      </c>
      <c r="G103" s="33" t="s">
        <v>484</v>
      </c>
    </row>
    <row r="104" spans="1:7" x14ac:dyDescent="0.25">
      <c r="A104" s="33" t="s">
        <v>476</v>
      </c>
      <c r="B104" s="33" t="s">
        <v>483</v>
      </c>
      <c r="C104" s="171">
        <v>5.4</v>
      </c>
      <c r="D104" s="38" t="s">
        <v>444</v>
      </c>
      <c r="E104" s="35">
        <v>1997</v>
      </c>
      <c r="F104" s="86">
        <v>12076.502732240437</v>
      </c>
      <c r="G104" s="33" t="s">
        <v>466</v>
      </c>
    </row>
    <row r="105" spans="1:7" x14ac:dyDescent="0.25">
      <c r="A105" s="33" t="s">
        <v>476</v>
      </c>
      <c r="B105" s="33" t="s">
        <v>485</v>
      </c>
      <c r="C105" s="171">
        <v>1.2</v>
      </c>
      <c r="D105" s="38" t="s">
        <v>110</v>
      </c>
      <c r="E105" s="35">
        <v>1997</v>
      </c>
      <c r="F105" s="86">
        <v>7672.131147540983</v>
      </c>
      <c r="G105" s="33" t="s">
        <v>186</v>
      </c>
    </row>
    <row r="106" spans="1:7" x14ac:dyDescent="0.25">
      <c r="A106" s="33" t="s">
        <v>476</v>
      </c>
      <c r="B106" s="33" t="s">
        <v>485</v>
      </c>
      <c r="C106" s="171">
        <v>1.4</v>
      </c>
      <c r="D106" s="38" t="s">
        <v>110</v>
      </c>
      <c r="E106" s="35">
        <v>1997</v>
      </c>
      <c r="F106" s="86">
        <v>7672.131147540983</v>
      </c>
      <c r="G106" s="33" t="s">
        <v>186</v>
      </c>
    </row>
    <row r="107" spans="1:7" x14ac:dyDescent="0.25">
      <c r="A107" s="33" t="s">
        <v>476</v>
      </c>
      <c r="B107" s="33" t="s">
        <v>486</v>
      </c>
      <c r="C107" s="171">
        <v>3.5</v>
      </c>
      <c r="D107" s="38" t="s">
        <v>114</v>
      </c>
      <c r="E107" s="35">
        <v>1997</v>
      </c>
      <c r="F107" s="86">
        <v>16338.79781420765</v>
      </c>
      <c r="G107" s="33" t="s">
        <v>487</v>
      </c>
    </row>
    <row r="108" spans="1:7" x14ac:dyDescent="0.25">
      <c r="A108" s="33" t="s">
        <v>87</v>
      </c>
      <c r="B108" s="33" t="s">
        <v>94</v>
      </c>
      <c r="C108" s="171">
        <v>2.4140000000000001</v>
      </c>
      <c r="D108" s="38" t="s">
        <v>44</v>
      </c>
      <c r="E108" s="35">
        <v>1997</v>
      </c>
      <c r="F108" s="43">
        <v>14214</v>
      </c>
      <c r="G108" s="33" t="s">
        <v>111</v>
      </c>
    </row>
    <row r="109" spans="1:7" x14ac:dyDescent="0.25">
      <c r="A109" s="33" t="s">
        <v>87</v>
      </c>
      <c r="B109" s="33" t="s">
        <v>94</v>
      </c>
      <c r="C109" s="171">
        <v>3.3</v>
      </c>
      <c r="D109" s="38" t="s">
        <v>44</v>
      </c>
      <c r="E109" s="35">
        <v>1997</v>
      </c>
      <c r="F109" s="43">
        <v>14349</v>
      </c>
      <c r="G109" s="33" t="s">
        <v>111</v>
      </c>
    </row>
    <row r="110" spans="1:7" x14ac:dyDescent="0.25">
      <c r="A110" s="54" t="s">
        <v>87</v>
      </c>
      <c r="B110" s="54" t="s">
        <v>3008</v>
      </c>
      <c r="C110" s="252">
        <v>2.0139999999999998</v>
      </c>
      <c r="D110" s="60" t="s">
        <v>125</v>
      </c>
      <c r="E110" s="64">
        <v>1997</v>
      </c>
      <c r="F110" s="128">
        <v>9000</v>
      </c>
      <c r="G110" s="54" t="s">
        <v>3015</v>
      </c>
    </row>
    <row r="111" spans="1:7" x14ac:dyDescent="0.25">
      <c r="A111" s="54" t="s">
        <v>87</v>
      </c>
      <c r="B111" s="54" t="s">
        <v>3009</v>
      </c>
      <c r="C111" s="252">
        <v>2.0139999999999998</v>
      </c>
      <c r="D111" s="60" t="s">
        <v>125</v>
      </c>
      <c r="E111" s="64">
        <v>1997</v>
      </c>
      <c r="F111" s="128">
        <v>9000</v>
      </c>
      <c r="G111" s="54" t="s">
        <v>112</v>
      </c>
    </row>
    <row r="112" spans="1:7" x14ac:dyDescent="0.25">
      <c r="A112" s="54" t="s">
        <v>6002</v>
      </c>
      <c r="B112" s="54" t="s">
        <v>6188</v>
      </c>
      <c r="C112" s="252" t="s">
        <v>1985</v>
      </c>
      <c r="D112" s="60" t="s">
        <v>44</v>
      </c>
      <c r="E112" s="54">
        <v>1997</v>
      </c>
      <c r="F112" s="54">
        <v>22338</v>
      </c>
      <c r="G112" s="54" t="s">
        <v>4631</v>
      </c>
    </row>
    <row r="113" spans="1:7" x14ac:dyDescent="0.25">
      <c r="A113" s="33" t="s">
        <v>1916</v>
      </c>
      <c r="B113" s="38" t="s">
        <v>1715</v>
      </c>
      <c r="C113" s="171" t="s">
        <v>158</v>
      </c>
      <c r="D113" s="38" t="s">
        <v>44</v>
      </c>
      <c r="E113" s="35">
        <v>1997</v>
      </c>
      <c r="F113" s="47">
        <v>32653</v>
      </c>
      <c r="G113" s="33" t="s">
        <v>147</v>
      </c>
    </row>
    <row r="114" spans="1:7" x14ac:dyDescent="0.25">
      <c r="A114" s="60" t="s">
        <v>5995</v>
      </c>
      <c r="B114" s="54" t="s">
        <v>7146</v>
      </c>
      <c r="C114" s="60" t="s">
        <v>2114</v>
      </c>
      <c r="D114" s="60"/>
      <c r="E114" s="35">
        <v>1997</v>
      </c>
      <c r="F114" s="47">
        <v>21233.93</v>
      </c>
      <c r="G114" s="60" t="s">
        <v>7147</v>
      </c>
    </row>
    <row r="115" spans="1:7" x14ac:dyDescent="0.25">
      <c r="A115" s="54" t="s">
        <v>6165</v>
      </c>
      <c r="B115" s="54" t="s">
        <v>6189</v>
      </c>
      <c r="C115" s="252" t="s">
        <v>1985</v>
      </c>
      <c r="D115" s="60" t="s">
        <v>426</v>
      </c>
      <c r="E115" s="54">
        <v>1997</v>
      </c>
      <c r="F115" s="87">
        <v>41576</v>
      </c>
      <c r="G115" s="54" t="s">
        <v>6190</v>
      </c>
    </row>
    <row r="116" spans="1:7" x14ac:dyDescent="0.25">
      <c r="A116" s="513" t="s">
        <v>85</v>
      </c>
      <c r="B116" s="513" t="s">
        <v>3261</v>
      </c>
      <c r="C116" s="514" t="s">
        <v>1981</v>
      </c>
      <c r="D116" s="515"/>
      <c r="E116" s="516">
        <v>1997</v>
      </c>
      <c r="F116" s="517">
        <v>30395</v>
      </c>
      <c r="G116" s="513" t="s">
        <v>1956</v>
      </c>
    </row>
    <row r="117" spans="1:7" x14ac:dyDescent="0.25">
      <c r="A117" s="513" t="s">
        <v>85</v>
      </c>
      <c r="B117" s="513" t="s">
        <v>3263</v>
      </c>
      <c r="C117" s="514" t="s">
        <v>1981</v>
      </c>
      <c r="D117" s="515"/>
      <c r="E117" s="516">
        <v>1997</v>
      </c>
      <c r="F117" s="517">
        <v>46195</v>
      </c>
      <c r="G117" s="513" t="s">
        <v>1956</v>
      </c>
    </row>
    <row r="118" spans="1:7" x14ac:dyDescent="0.25">
      <c r="A118" s="513" t="s">
        <v>85</v>
      </c>
      <c r="B118" s="513" t="s">
        <v>3265</v>
      </c>
      <c r="C118" s="514" t="s">
        <v>2845</v>
      </c>
      <c r="D118" s="515"/>
      <c r="E118" s="516">
        <v>1997</v>
      </c>
      <c r="F118" s="517">
        <v>53395</v>
      </c>
      <c r="G118" s="513" t="s">
        <v>135</v>
      </c>
    </row>
    <row r="119" spans="1:7" x14ac:dyDescent="0.25">
      <c r="A119" s="513" t="s">
        <v>85</v>
      </c>
      <c r="B119" s="513" t="s">
        <v>3269</v>
      </c>
      <c r="C119" s="514" t="s">
        <v>1981</v>
      </c>
      <c r="D119" s="515"/>
      <c r="E119" s="516">
        <v>1997</v>
      </c>
      <c r="F119" s="517">
        <v>39495</v>
      </c>
      <c r="G119" s="513" t="s">
        <v>1835</v>
      </c>
    </row>
    <row r="120" spans="1:7" x14ac:dyDescent="0.25">
      <c r="A120" s="513" t="s">
        <v>85</v>
      </c>
      <c r="B120" s="513" t="s">
        <v>3270</v>
      </c>
      <c r="C120" s="514" t="s">
        <v>2845</v>
      </c>
      <c r="D120" s="515"/>
      <c r="E120" s="516">
        <v>1997</v>
      </c>
      <c r="F120" s="517">
        <v>51295</v>
      </c>
      <c r="G120" s="513" t="s">
        <v>1835</v>
      </c>
    </row>
    <row r="121" spans="1:7" x14ac:dyDescent="0.25">
      <c r="A121" s="54" t="s">
        <v>697</v>
      </c>
      <c r="B121" s="54" t="s">
        <v>2968</v>
      </c>
      <c r="C121" s="252">
        <v>4.5</v>
      </c>
      <c r="D121" s="60" t="s">
        <v>2961</v>
      </c>
      <c r="E121" s="64">
        <v>1997</v>
      </c>
      <c r="F121" s="81">
        <v>32200</v>
      </c>
      <c r="G121" s="54" t="s">
        <v>2960</v>
      </c>
    </row>
    <row r="122" spans="1:7" x14ac:dyDescent="0.25">
      <c r="A122" s="54" t="s">
        <v>697</v>
      </c>
      <c r="B122" s="54" t="s">
        <v>2991</v>
      </c>
      <c r="C122" s="252">
        <v>1.8</v>
      </c>
      <c r="D122" s="60" t="s">
        <v>438</v>
      </c>
      <c r="E122" s="64">
        <v>1997</v>
      </c>
      <c r="F122" s="128">
        <v>19100</v>
      </c>
      <c r="G122" s="54" t="s">
        <v>2964</v>
      </c>
    </row>
    <row r="123" spans="1:7" x14ac:dyDescent="0.25">
      <c r="A123" s="54" t="s">
        <v>697</v>
      </c>
      <c r="B123" s="54" t="s">
        <v>2966</v>
      </c>
      <c r="C123" s="252">
        <v>1.9</v>
      </c>
      <c r="D123" s="60" t="s">
        <v>438</v>
      </c>
      <c r="E123" s="64">
        <v>1997</v>
      </c>
      <c r="F123" s="128">
        <v>19650</v>
      </c>
      <c r="G123" s="54" t="s">
        <v>2964</v>
      </c>
    </row>
    <row r="124" spans="1:7" x14ac:dyDescent="0.25">
      <c r="A124" s="54" t="s">
        <v>697</v>
      </c>
      <c r="B124" s="54" t="s">
        <v>2989</v>
      </c>
      <c r="C124" s="252">
        <v>2</v>
      </c>
      <c r="D124" s="60" t="s">
        <v>438</v>
      </c>
      <c r="E124" s="64">
        <v>1997</v>
      </c>
      <c r="F124" s="81">
        <v>20200</v>
      </c>
      <c r="G124" s="54" t="s">
        <v>2964</v>
      </c>
    </row>
    <row r="125" spans="1:7" x14ac:dyDescent="0.25">
      <c r="A125" s="54" t="s">
        <v>697</v>
      </c>
      <c r="B125" s="54" t="s">
        <v>2987</v>
      </c>
      <c r="C125" s="252">
        <v>2.2000000000000002</v>
      </c>
      <c r="D125" s="60" t="s">
        <v>438</v>
      </c>
      <c r="E125" s="64">
        <v>1997</v>
      </c>
      <c r="F125" s="81">
        <v>21700</v>
      </c>
      <c r="G125" s="54" t="s">
        <v>2964</v>
      </c>
    </row>
    <row r="126" spans="1:7" x14ac:dyDescent="0.25">
      <c r="A126" s="54" t="s">
        <v>697</v>
      </c>
      <c r="B126" s="54" t="s">
        <v>2985</v>
      </c>
      <c r="C126" s="252">
        <v>2.2999999999999998</v>
      </c>
      <c r="D126" s="60" t="s">
        <v>438</v>
      </c>
      <c r="E126" s="64">
        <v>1997</v>
      </c>
      <c r="F126" s="81">
        <v>23250</v>
      </c>
      <c r="G126" s="54" t="s">
        <v>2964</v>
      </c>
    </row>
    <row r="127" spans="1:7" x14ac:dyDescent="0.25">
      <c r="A127" s="54" t="s">
        <v>697</v>
      </c>
      <c r="B127" s="54" t="s">
        <v>2983</v>
      </c>
      <c r="C127" s="252">
        <v>2.4</v>
      </c>
      <c r="D127" s="60" t="s">
        <v>438</v>
      </c>
      <c r="E127" s="64">
        <v>1997</v>
      </c>
      <c r="F127" s="81">
        <v>24150</v>
      </c>
      <c r="G127" s="54" t="s">
        <v>2964</v>
      </c>
    </row>
    <row r="128" spans="1:7" x14ac:dyDescent="0.25">
      <c r="A128" s="54" t="s">
        <v>697</v>
      </c>
      <c r="B128" s="54" t="s">
        <v>2981</v>
      </c>
      <c r="C128" s="252">
        <v>2.5</v>
      </c>
      <c r="D128" s="60" t="s">
        <v>438</v>
      </c>
      <c r="E128" s="64">
        <v>1997</v>
      </c>
      <c r="F128" s="81">
        <v>25600</v>
      </c>
      <c r="G128" s="54" t="s">
        <v>2964</v>
      </c>
    </row>
    <row r="129" spans="1:7" x14ac:dyDescent="0.25">
      <c r="A129" s="54" t="s">
        <v>697</v>
      </c>
      <c r="B129" s="54" t="s">
        <v>2980</v>
      </c>
      <c r="C129" s="252">
        <v>2.7</v>
      </c>
      <c r="D129" s="60" t="s">
        <v>2961</v>
      </c>
      <c r="E129" s="64">
        <v>1997</v>
      </c>
      <c r="F129" s="81">
        <v>26450</v>
      </c>
      <c r="G129" s="170" t="s">
        <v>2979</v>
      </c>
    </row>
    <row r="130" spans="1:7" x14ac:dyDescent="0.25">
      <c r="A130" s="54" t="s">
        <v>697</v>
      </c>
      <c r="B130" s="54" t="s">
        <v>2975</v>
      </c>
      <c r="C130" s="252">
        <v>3</v>
      </c>
      <c r="D130" s="60" t="s">
        <v>438</v>
      </c>
      <c r="E130" s="64">
        <v>1997</v>
      </c>
      <c r="F130" s="81">
        <v>28400</v>
      </c>
      <c r="G130" s="54" t="s">
        <v>2960</v>
      </c>
    </row>
    <row r="131" spans="1:7" x14ac:dyDescent="0.25">
      <c r="A131" s="54" t="s">
        <v>697</v>
      </c>
      <c r="B131" s="54" t="s">
        <v>2973</v>
      </c>
      <c r="C131" s="252">
        <v>3.2</v>
      </c>
      <c r="D131" s="60" t="s">
        <v>2961</v>
      </c>
      <c r="E131" s="64">
        <v>1997</v>
      </c>
      <c r="F131" s="81">
        <v>29500</v>
      </c>
      <c r="G131" s="54" t="s">
        <v>2960</v>
      </c>
    </row>
    <row r="132" spans="1:7" x14ac:dyDescent="0.25">
      <c r="A132" s="54" t="s">
        <v>697</v>
      </c>
      <c r="B132" s="54" t="s">
        <v>2971</v>
      </c>
      <c r="C132" s="252">
        <v>3.5</v>
      </c>
      <c r="D132" s="60" t="s">
        <v>2961</v>
      </c>
      <c r="E132" s="64">
        <v>1997</v>
      </c>
      <c r="F132" s="81">
        <v>30400</v>
      </c>
      <c r="G132" s="54" t="s">
        <v>2960</v>
      </c>
    </row>
    <row r="133" spans="1:7" x14ac:dyDescent="0.25">
      <c r="A133" s="54" t="s">
        <v>697</v>
      </c>
      <c r="B133" s="54" t="s">
        <v>2969</v>
      </c>
      <c r="C133" s="252">
        <v>4</v>
      </c>
      <c r="D133" s="60" t="s">
        <v>2961</v>
      </c>
      <c r="E133" s="64">
        <v>1997</v>
      </c>
      <c r="F133" s="81">
        <v>31300</v>
      </c>
      <c r="G133" s="54" t="s">
        <v>2960</v>
      </c>
    </row>
    <row r="134" spans="1:7" x14ac:dyDescent="0.25">
      <c r="A134" s="54" t="s">
        <v>697</v>
      </c>
      <c r="B134" s="54" t="s">
        <v>2963</v>
      </c>
      <c r="C134" s="252">
        <v>4</v>
      </c>
      <c r="D134" s="60" t="s">
        <v>2961</v>
      </c>
      <c r="E134" s="64">
        <v>1997</v>
      </c>
      <c r="F134" s="81">
        <v>31750</v>
      </c>
      <c r="G134" s="54" t="s">
        <v>2960</v>
      </c>
    </row>
    <row r="135" spans="1:7" x14ac:dyDescent="0.25">
      <c r="A135" s="54" t="s">
        <v>697</v>
      </c>
      <c r="B135" s="54" t="s">
        <v>3005</v>
      </c>
      <c r="C135" s="252">
        <v>2</v>
      </c>
      <c r="D135" s="60" t="s">
        <v>2993</v>
      </c>
      <c r="E135" s="64">
        <v>1997</v>
      </c>
      <c r="F135" s="128">
        <v>18150</v>
      </c>
      <c r="G135" s="81" t="s">
        <v>2992</v>
      </c>
    </row>
    <row r="136" spans="1:7" x14ac:dyDescent="0.25">
      <c r="A136" s="54" t="s">
        <v>697</v>
      </c>
      <c r="B136" s="54" t="s">
        <v>3004</v>
      </c>
      <c r="C136" s="252">
        <v>2.4</v>
      </c>
      <c r="D136" s="60" t="s">
        <v>2993</v>
      </c>
      <c r="E136" s="64">
        <v>1997</v>
      </c>
      <c r="F136" s="128">
        <v>18750</v>
      </c>
      <c r="G136" s="81" t="s">
        <v>2960</v>
      </c>
    </row>
    <row r="137" spans="1:7" x14ac:dyDescent="0.25">
      <c r="A137" s="54" t="s">
        <v>697</v>
      </c>
      <c r="B137" s="54" t="s">
        <v>3003</v>
      </c>
      <c r="C137" s="252">
        <v>2.5</v>
      </c>
      <c r="D137" s="60" t="s">
        <v>2993</v>
      </c>
      <c r="E137" s="64">
        <v>1997</v>
      </c>
      <c r="F137" s="128">
        <v>19050</v>
      </c>
      <c r="G137" s="81" t="s">
        <v>2992</v>
      </c>
    </row>
    <row r="138" spans="1:7" x14ac:dyDescent="0.25">
      <c r="A138" s="54" t="s">
        <v>697</v>
      </c>
      <c r="B138" s="54" t="s">
        <v>3002</v>
      </c>
      <c r="C138" s="252">
        <v>3</v>
      </c>
      <c r="D138" s="60" t="s">
        <v>2993</v>
      </c>
      <c r="E138" s="64">
        <v>1997</v>
      </c>
      <c r="F138" s="128">
        <v>19550</v>
      </c>
      <c r="G138" s="81" t="s">
        <v>2992</v>
      </c>
    </row>
    <row r="139" spans="1:7" x14ac:dyDescent="0.25">
      <c r="A139" s="54" t="s">
        <v>697</v>
      </c>
      <c r="B139" s="54" t="s">
        <v>3010</v>
      </c>
      <c r="C139" s="252">
        <v>3.2</v>
      </c>
      <c r="D139" s="60" t="s">
        <v>2993</v>
      </c>
      <c r="E139" s="64">
        <v>1997</v>
      </c>
      <c r="F139" s="128">
        <v>19950</v>
      </c>
      <c r="G139" s="81" t="s">
        <v>2992</v>
      </c>
    </row>
    <row r="140" spans="1:7" x14ac:dyDescent="0.25">
      <c r="A140" s="54" t="s">
        <v>697</v>
      </c>
      <c r="B140" s="54" t="s">
        <v>2815</v>
      </c>
      <c r="C140" s="252">
        <v>3.5</v>
      </c>
      <c r="D140" s="60" t="s">
        <v>2993</v>
      </c>
      <c r="E140" s="64">
        <v>1997</v>
      </c>
      <c r="F140" s="128">
        <v>20450</v>
      </c>
      <c r="G140" s="81" t="s">
        <v>2992</v>
      </c>
    </row>
    <row r="141" spans="1:7" x14ac:dyDescent="0.25">
      <c r="A141" s="54" t="s">
        <v>697</v>
      </c>
      <c r="B141" s="54" t="s">
        <v>3000</v>
      </c>
      <c r="C141" s="252">
        <v>4</v>
      </c>
      <c r="D141" s="60" t="s">
        <v>2993</v>
      </c>
      <c r="E141" s="64">
        <v>1997</v>
      </c>
      <c r="F141" s="128">
        <v>21050</v>
      </c>
      <c r="G141" s="81" t="s">
        <v>2992</v>
      </c>
    </row>
    <row r="142" spans="1:7" x14ac:dyDescent="0.25">
      <c r="A142" s="54" t="s">
        <v>697</v>
      </c>
      <c r="B142" s="54" t="s">
        <v>2999</v>
      </c>
      <c r="C142" s="252">
        <v>4.3</v>
      </c>
      <c r="D142" s="60" t="s">
        <v>2993</v>
      </c>
      <c r="E142" s="64">
        <v>1997</v>
      </c>
      <c r="F142" s="128">
        <v>21250</v>
      </c>
      <c r="G142" s="81" t="s">
        <v>2992</v>
      </c>
    </row>
    <row r="143" spans="1:7" x14ac:dyDescent="0.25">
      <c r="A143" s="54" t="s">
        <v>697</v>
      </c>
      <c r="B143" s="54" t="s">
        <v>3017</v>
      </c>
      <c r="C143" s="252" t="s">
        <v>6481</v>
      </c>
      <c r="D143" s="60" t="s">
        <v>44</v>
      </c>
      <c r="E143" s="64">
        <v>1997</v>
      </c>
      <c r="F143" s="128">
        <v>64491</v>
      </c>
      <c r="G143" s="54" t="s">
        <v>1906</v>
      </c>
    </row>
    <row r="144" spans="1:7" x14ac:dyDescent="0.25">
      <c r="A144" s="54" t="s">
        <v>697</v>
      </c>
      <c r="B144" s="54" t="s">
        <v>3017</v>
      </c>
      <c r="C144" s="252" t="s">
        <v>6484</v>
      </c>
      <c r="D144" s="60" t="s">
        <v>44</v>
      </c>
      <c r="E144" s="64">
        <v>1997</v>
      </c>
      <c r="F144" s="128">
        <v>66491</v>
      </c>
      <c r="G144" s="54" t="s">
        <v>1906</v>
      </c>
    </row>
    <row r="145" spans="1:7" x14ac:dyDescent="0.25">
      <c r="A145" s="54" t="s">
        <v>697</v>
      </c>
      <c r="B145" s="54" t="s">
        <v>3017</v>
      </c>
      <c r="C145" s="252">
        <v>5</v>
      </c>
      <c r="D145" s="60" t="s">
        <v>44</v>
      </c>
      <c r="E145" s="64">
        <v>1997</v>
      </c>
      <c r="F145" s="128">
        <v>68491</v>
      </c>
      <c r="G145" s="54" t="s">
        <v>1906</v>
      </c>
    </row>
    <row r="146" spans="1:7" x14ac:dyDescent="0.25">
      <c r="A146" s="54" t="s">
        <v>697</v>
      </c>
      <c r="B146" s="54" t="s">
        <v>3017</v>
      </c>
      <c r="C146" s="252">
        <v>5.5</v>
      </c>
      <c r="D146" s="60" t="s">
        <v>44</v>
      </c>
      <c r="E146" s="64">
        <v>1997</v>
      </c>
      <c r="F146" s="128">
        <v>70491</v>
      </c>
      <c r="G146" s="54" t="s">
        <v>1906</v>
      </c>
    </row>
    <row r="147" spans="1:7" x14ac:dyDescent="0.25">
      <c r="A147" s="54" t="s">
        <v>697</v>
      </c>
      <c r="B147" s="54" t="s">
        <v>3017</v>
      </c>
      <c r="C147" s="252" t="s">
        <v>6481</v>
      </c>
      <c r="D147" s="60" t="s">
        <v>44</v>
      </c>
      <c r="E147" s="64">
        <v>1997</v>
      </c>
      <c r="F147" s="128">
        <v>58291</v>
      </c>
      <c r="G147" s="81" t="s">
        <v>3016</v>
      </c>
    </row>
    <row r="148" spans="1:7" x14ac:dyDescent="0.25">
      <c r="A148" s="54" t="s">
        <v>697</v>
      </c>
      <c r="B148" s="54" t="s">
        <v>3017</v>
      </c>
      <c r="C148" s="252" t="s">
        <v>6484</v>
      </c>
      <c r="D148" s="60" t="s">
        <v>44</v>
      </c>
      <c r="E148" s="64">
        <v>1997</v>
      </c>
      <c r="F148" s="128">
        <v>60291</v>
      </c>
      <c r="G148" s="81" t="s">
        <v>3016</v>
      </c>
    </row>
    <row r="149" spans="1:7" x14ac:dyDescent="0.25">
      <c r="A149" s="54" t="s">
        <v>697</v>
      </c>
      <c r="B149" s="54" t="s">
        <v>3017</v>
      </c>
      <c r="C149" s="252">
        <v>5</v>
      </c>
      <c r="D149" s="60" t="s">
        <v>44</v>
      </c>
      <c r="E149" s="64">
        <v>1997</v>
      </c>
      <c r="F149" s="128">
        <v>62291</v>
      </c>
      <c r="G149" s="81" t="s">
        <v>3016</v>
      </c>
    </row>
    <row r="150" spans="1:7" x14ac:dyDescent="0.25">
      <c r="A150" s="54" t="s">
        <v>697</v>
      </c>
      <c r="B150" s="54" t="s">
        <v>3017</v>
      </c>
      <c r="C150" s="252">
        <v>5.5</v>
      </c>
      <c r="D150" s="60" t="s">
        <v>44</v>
      </c>
      <c r="E150" s="64">
        <v>1997</v>
      </c>
      <c r="F150" s="128">
        <v>64291</v>
      </c>
      <c r="G150" s="81" t="s">
        <v>3016</v>
      </c>
    </row>
    <row r="151" spans="1:7" x14ac:dyDescent="0.25">
      <c r="A151" s="54" t="s">
        <v>697</v>
      </c>
      <c r="B151" s="54" t="s">
        <v>2998</v>
      </c>
      <c r="C151" s="252">
        <v>5</v>
      </c>
      <c r="D151" s="60" t="s">
        <v>2993</v>
      </c>
      <c r="E151" s="64">
        <v>1997</v>
      </c>
      <c r="F151" s="128">
        <v>28760</v>
      </c>
      <c r="G151" s="81" t="s">
        <v>2992</v>
      </c>
    </row>
    <row r="152" spans="1:7" x14ac:dyDescent="0.25">
      <c r="A152" s="54" t="s">
        <v>2978</v>
      </c>
      <c r="B152" s="54" t="s">
        <v>2977</v>
      </c>
      <c r="C152" s="252">
        <v>2.8</v>
      </c>
      <c r="D152" s="60" t="s">
        <v>2961</v>
      </c>
      <c r="E152" s="64">
        <v>1997</v>
      </c>
      <c r="F152" s="81">
        <v>27550</v>
      </c>
      <c r="G152" s="54" t="s">
        <v>2976</v>
      </c>
    </row>
    <row r="153" spans="1:7" x14ac:dyDescent="0.25">
      <c r="A153" s="33" t="s">
        <v>117</v>
      </c>
      <c r="B153" s="33" t="s">
        <v>701</v>
      </c>
      <c r="C153" s="171">
        <v>3.5</v>
      </c>
      <c r="D153" s="38" t="s">
        <v>110</v>
      </c>
      <c r="E153" s="35">
        <v>1997</v>
      </c>
      <c r="F153" s="43">
        <v>16393.442622950821</v>
      </c>
      <c r="G153" s="33" t="s">
        <v>135</v>
      </c>
    </row>
    <row r="154" spans="1:7" x14ac:dyDescent="0.25">
      <c r="A154" s="33" t="s">
        <v>117</v>
      </c>
      <c r="B154" s="33" t="s">
        <v>239</v>
      </c>
      <c r="C154" s="171" t="s">
        <v>240</v>
      </c>
      <c r="D154" s="38" t="s">
        <v>125</v>
      </c>
      <c r="E154" s="42" t="s">
        <v>702</v>
      </c>
      <c r="F154" s="42" t="s">
        <v>703</v>
      </c>
      <c r="G154" s="33"/>
    </row>
    <row r="155" spans="1:7" x14ac:dyDescent="0.25">
      <c r="A155" s="33" t="s">
        <v>117</v>
      </c>
      <c r="B155" s="33" t="s">
        <v>239</v>
      </c>
      <c r="C155" s="171" t="s">
        <v>243</v>
      </c>
      <c r="D155" s="38" t="s">
        <v>125</v>
      </c>
      <c r="E155" s="42" t="s">
        <v>702</v>
      </c>
      <c r="F155" s="42" t="s">
        <v>704</v>
      </c>
      <c r="G155" s="33"/>
    </row>
    <row r="156" spans="1:7" x14ac:dyDescent="0.25">
      <c r="A156" s="33" t="s">
        <v>117</v>
      </c>
      <c r="B156" s="33" t="s">
        <v>239</v>
      </c>
      <c r="C156" s="171" t="s">
        <v>299</v>
      </c>
      <c r="D156" s="38" t="s">
        <v>125</v>
      </c>
      <c r="E156" s="42" t="s">
        <v>702</v>
      </c>
      <c r="F156" s="42" t="s">
        <v>705</v>
      </c>
      <c r="G156" s="33"/>
    </row>
    <row r="157" spans="1:7" x14ac:dyDescent="0.25">
      <c r="A157" s="33" t="s">
        <v>117</v>
      </c>
      <c r="B157" s="33" t="s">
        <v>239</v>
      </c>
      <c r="C157" s="171" t="s">
        <v>299</v>
      </c>
      <c r="D157" s="38" t="s">
        <v>44</v>
      </c>
      <c r="E157" s="42" t="s">
        <v>702</v>
      </c>
      <c r="F157" s="42" t="s">
        <v>706</v>
      </c>
      <c r="G157" s="33"/>
    </row>
    <row r="158" spans="1:7" x14ac:dyDescent="0.25">
      <c r="A158" s="33" t="s">
        <v>117</v>
      </c>
      <c r="B158" s="33" t="s">
        <v>239</v>
      </c>
      <c r="C158" s="171" t="s">
        <v>546</v>
      </c>
      <c r="D158" s="38" t="s">
        <v>125</v>
      </c>
      <c r="E158" s="42" t="s">
        <v>702</v>
      </c>
      <c r="F158" s="42" t="s">
        <v>707</v>
      </c>
      <c r="G158" s="33"/>
    </row>
    <row r="159" spans="1:7" x14ac:dyDescent="0.25">
      <c r="A159" s="33" t="s">
        <v>117</v>
      </c>
      <c r="B159" s="33" t="s">
        <v>239</v>
      </c>
      <c r="C159" s="171" t="s">
        <v>548</v>
      </c>
      <c r="D159" s="38" t="s">
        <v>125</v>
      </c>
      <c r="E159" s="42" t="s">
        <v>702</v>
      </c>
      <c r="F159" s="42" t="s">
        <v>708</v>
      </c>
      <c r="G159" s="33"/>
    </row>
    <row r="160" spans="1:7" x14ac:dyDescent="0.25">
      <c r="A160" s="33" t="s">
        <v>117</v>
      </c>
      <c r="B160" s="33" t="s">
        <v>239</v>
      </c>
      <c r="C160" s="171" t="s">
        <v>548</v>
      </c>
      <c r="D160" s="38" t="s">
        <v>44</v>
      </c>
      <c r="E160" s="42" t="s">
        <v>702</v>
      </c>
      <c r="F160" s="42" t="s">
        <v>709</v>
      </c>
      <c r="G160" s="33"/>
    </row>
    <row r="161" spans="1:7" x14ac:dyDescent="0.25">
      <c r="A161" s="33" t="s">
        <v>117</v>
      </c>
      <c r="B161" s="33" t="s">
        <v>239</v>
      </c>
      <c r="C161" s="171" t="s">
        <v>551</v>
      </c>
      <c r="D161" s="38" t="s">
        <v>125</v>
      </c>
      <c r="E161" s="42" t="s">
        <v>702</v>
      </c>
      <c r="F161" s="42" t="s">
        <v>710</v>
      </c>
      <c r="G161" s="33"/>
    </row>
    <row r="162" spans="1:7" x14ac:dyDescent="0.25">
      <c r="A162" s="33" t="s">
        <v>117</v>
      </c>
      <c r="B162" s="33" t="s">
        <v>239</v>
      </c>
      <c r="C162" s="171" t="s">
        <v>553</v>
      </c>
      <c r="D162" s="38" t="s">
        <v>125</v>
      </c>
      <c r="E162" s="42" t="s">
        <v>702</v>
      </c>
      <c r="F162" s="42" t="s">
        <v>711</v>
      </c>
      <c r="G162" s="33"/>
    </row>
    <row r="163" spans="1:7" x14ac:dyDescent="0.25">
      <c r="A163" s="33" t="s">
        <v>117</v>
      </c>
      <c r="B163" s="33" t="s">
        <v>239</v>
      </c>
      <c r="C163" s="171" t="s">
        <v>555</v>
      </c>
      <c r="D163" s="38" t="s">
        <v>44</v>
      </c>
      <c r="E163" s="42" t="s">
        <v>702</v>
      </c>
      <c r="F163" s="42" t="s">
        <v>712</v>
      </c>
      <c r="G163" s="33"/>
    </row>
    <row r="164" spans="1:7" x14ac:dyDescent="0.25">
      <c r="A164" s="33" t="s">
        <v>117</v>
      </c>
      <c r="B164" s="33" t="s">
        <v>239</v>
      </c>
      <c r="C164" s="171" t="s">
        <v>557</v>
      </c>
      <c r="D164" s="38" t="s">
        <v>125</v>
      </c>
      <c r="E164" s="42" t="s">
        <v>702</v>
      </c>
      <c r="F164" s="42" t="s">
        <v>713</v>
      </c>
      <c r="G164" s="33"/>
    </row>
    <row r="165" spans="1:7" x14ac:dyDescent="0.25">
      <c r="A165" s="33" t="s">
        <v>117</v>
      </c>
      <c r="B165" s="33" t="s">
        <v>239</v>
      </c>
      <c r="C165" s="171" t="s">
        <v>308</v>
      </c>
      <c r="D165" s="38" t="s">
        <v>125</v>
      </c>
      <c r="E165" s="42" t="s">
        <v>702</v>
      </c>
      <c r="F165" s="42" t="s">
        <v>714</v>
      </c>
      <c r="G165" s="33"/>
    </row>
    <row r="166" spans="1:7" x14ac:dyDescent="0.25">
      <c r="A166" s="33" t="s">
        <v>117</v>
      </c>
      <c r="B166" s="33" t="s">
        <v>239</v>
      </c>
      <c r="C166" s="171" t="s">
        <v>559</v>
      </c>
      <c r="D166" s="38" t="s">
        <v>125</v>
      </c>
      <c r="E166" s="42" t="s">
        <v>702</v>
      </c>
      <c r="F166" s="42" t="s">
        <v>715</v>
      </c>
      <c r="G166" s="33"/>
    </row>
    <row r="167" spans="1:7" x14ac:dyDescent="0.25">
      <c r="A167" s="33" t="s">
        <v>117</v>
      </c>
      <c r="B167" s="33" t="s">
        <v>239</v>
      </c>
      <c r="C167" s="171" t="s">
        <v>559</v>
      </c>
      <c r="D167" s="38" t="s">
        <v>44</v>
      </c>
      <c r="E167" s="42" t="s">
        <v>702</v>
      </c>
      <c r="F167" s="42" t="s">
        <v>716</v>
      </c>
      <c r="G167" s="33"/>
    </row>
    <row r="168" spans="1:7" x14ac:dyDescent="0.25">
      <c r="A168" s="33" t="s">
        <v>117</v>
      </c>
      <c r="B168" s="33" t="s">
        <v>310</v>
      </c>
      <c r="C168" s="171" t="s">
        <v>311</v>
      </c>
      <c r="D168" s="38" t="s">
        <v>44</v>
      </c>
      <c r="E168" s="42" t="s">
        <v>702</v>
      </c>
      <c r="F168" s="42" t="s">
        <v>717</v>
      </c>
      <c r="G168" s="33"/>
    </row>
    <row r="169" spans="1:7" x14ac:dyDescent="0.25">
      <c r="A169" s="33" t="s">
        <v>117</v>
      </c>
      <c r="B169" s="33" t="s">
        <v>637</v>
      </c>
      <c r="C169" s="171" t="s">
        <v>331</v>
      </c>
      <c r="D169" s="38" t="s">
        <v>125</v>
      </c>
      <c r="E169" s="42" t="s">
        <v>702</v>
      </c>
      <c r="F169" s="42" t="s">
        <v>720</v>
      </c>
      <c r="G169" s="33"/>
    </row>
    <row r="170" spans="1:7" x14ac:dyDescent="0.25">
      <c r="A170" s="33" t="s">
        <v>117</v>
      </c>
      <c r="B170" s="33" t="s">
        <v>637</v>
      </c>
      <c r="C170" s="171" t="s">
        <v>331</v>
      </c>
      <c r="D170" s="38" t="s">
        <v>44</v>
      </c>
      <c r="E170" s="42" t="s">
        <v>702</v>
      </c>
      <c r="F170" s="42" t="s">
        <v>721</v>
      </c>
      <c r="G170" s="33"/>
    </row>
    <row r="171" spans="1:7" x14ac:dyDescent="0.25">
      <c r="A171" s="33" t="s">
        <v>117</v>
      </c>
      <c r="B171" s="33" t="s">
        <v>637</v>
      </c>
      <c r="C171" s="171" t="s">
        <v>638</v>
      </c>
      <c r="D171" s="38" t="s">
        <v>125</v>
      </c>
      <c r="E171" s="42" t="s">
        <v>702</v>
      </c>
      <c r="F171" s="42" t="s">
        <v>718</v>
      </c>
      <c r="G171" s="33"/>
    </row>
    <row r="172" spans="1:7" x14ac:dyDescent="0.25">
      <c r="A172" s="33" t="s">
        <v>117</v>
      </c>
      <c r="B172" s="33" t="s">
        <v>637</v>
      </c>
      <c r="C172" s="171" t="s">
        <v>638</v>
      </c>
      <c r="D172" s="38" t="s">
        <v>44</v>
      </c>
      <c r="E172" s="42" t="s">
        <v>702</v>
      </c>
      <c r="F172" s="42" t="s">
        <v>719</v>
      </c>
      <c r="G172" s="33"/>
    </row>
    <row r="173" spans="1:7" x14ac:dyDescent="0.25">
      <c r="A173" s="33" t="s">
        <v>117</v>
      </c>
      <c r="B173" s="33" t="s">
        <v>637</v>
      </c>
      <c r="C173" s="171" t="s">
        <v>644</v>
      </c>
      <c r="D173" s="38" t="s">
        <v>125</v>
      </c>
      <c r="E173" s="42" t="s">
        <v>702</v>
      </c>
      <c r="F173" s="42" t="s">
        <v>722</v>
      </c>
      <c r="G173" s="33"/>
    </row>
    <row r="174" spans="1:7" x14ac:dyDescent="0.25">
      <c r="A174" s="33" t="s">
        <v>117</v>
      </c>
      <c r="B174" s="33" t="s">
        <v>637</v>
      </c>
      <c r="C174" s="171" t="s">
        <v>644</v>
      </c>
      <c r="D174" s="38" t="s">
        <v>44</v>
      </c>
      <c r="E174" s="42" t="s">
        <v>702</v>
      </c>
      <c r="F174" s="42" t="s">
        <v>723</v>
      </c>
      <c r="G174" s="33"/>
    </row>
    <row r="175" spans="1:7" x14ac:dyDescent="0.25">
      <c r="A175" s="33" t="s">
        <v>117</v>
      </c>
      <c r="B175" s="33" t="s">
        <v>313</v>
      </c>
      <c r="C175" s="171" t="s">
        <v>724</v>
      </c>
      <c r="D175" s="38" t="s">
        <v>125</v>
      </c>
      <c r="E175" s="42" t="s">
        <v>702</v>
      </c>
      <c r="F175" s="42" t="s">
        <v>725</v>
      </c>
      <c r="G175" s="33"/>
    </row>
    <row r="176" spans="1:7" x14ac:dyDescent="0.25">
      <c r="A176" s="33" t="s">
        <v>117</v>
      </c>
      <c r="B176" s="33" t="s">
        <v>313</v>
      </c>
      <c r="C176" s="171" t="s">
        <v>726</v>
      </c>
      <c r="D176" s="38" t="s">
        <v>125</v>
      </c>
      <c r="E176" s="42" t="s">
        <v>702</v>
      </c>
      <c r="F176" s="42" t="s">
        <v>727</v>
      </c>
      <c r="G176" s="33"/>
    </row>
    <row r="177" spans="1:7" x14ac:dyDescent="0.25">
      <c r="A177" s="33" t="s">
        <v>117</v>
      </c>
      <c r="B177" s="33" t="s">
        <v>313</v>
      </c>
      <c r="C177" s="171" t="s">
        <v>314</v>
      </c>
      <c r="D177" s="38" t="s">
        <v>125</v>
      </c>
      <c r="E177" s="42" t="s">
        <v>702</v>
      </c>
      <c r="F177" s="42" t="s">
        <v>728</v>
      </c>
      <c r="G177" s="33"/>
    </row>
    <row r="178" spans="1:7" x14ac:dyDescent="0.25">
      <c r="A178" s="33" t="s">
        <v>117</v>
      </c>
      <c r="B178" s="33" t="s">
        <v>313</v>
      </c>
      <c r="C178" s="171" t="s">
        <v>314</v>
      </c>
      <c r="D178" s="38" t="s">
        <v>44</v>
      </c>
      <c r="E178" s="42" t="s">
        <v>702</v>
      </c>
      <c r="F178" s="42" t="s">
        <v>729</v>
      </c>
      <c r="G178" s="33"/>
    </row>
    <row r="179" spans="1:7" x14ac:dyDescent="0.25">
      <c r="A179" s="33" t="s">
        <v>117</v>
      </c>
      <c r="B179" s="33" t="s">
        <v>313</v>
      </c>
      <c r="C179" s="171" t="s">
        <v>317</v>
      </c>
      <c r="D179" s="38" t="s">
        <v>44</v>
      </c>
      <c r="E179" s="42" t="s">
        <v>702</v>
      </c>
      <c r="F179" s="42" t="s">
        <v>730</v>
      </c>
      <c r="G179" s="33"/>
    </row>
    <row r="180" spans="1:7" x14ac:dyDescent="0.25">
      <c r="A180" s="33" t="s">
        <v>117</v>
      </c>
      <c r="B180" s="33" t="s">
        <v>313</v>
      </c>
      <c r="C180" s="171" t="s">
        <v>317</v>
      </c>
      <c r="D180" s="38" t="s">
        <v>125</v>
      </c>
      <c r="E180" s="42" t="s">
        <v>702</v>
      </c>
      <c r="F180" s="42" t="s">
        <v>731</v>
      </c>
      <c r="G180" s="33"/>
    </row>
    <row r="181" spans="1:7" x14ac:dyDescent="0.25">
      <c r="A181" s="33" t="s">
        <v>117</v>
      </c>
      <c r="B181" s="33" t="s">
        <v>252</v>
      </c>
      <c r="C181" s="171" t="s">
        <v>253</v>
      </c>
      <c r="D181" s="38" t="s">
        <v>125</v>
      </c>
      <c r="E181" s="42" t="s">
        <v>702</v>
      </c>
      <c r="F181" s="42" t="s">
        <v>732</v>
      </c>
      <c r="G181" s="33"/>
    </row>
    <row r="182" spans="1:7" x14ac:dyDescent="0.25">
      <c r="A182" s="33" t="s">
        <v>117</v>
      </c>
      <c r="B182" s="33" t="s">
        <v>252</v>
      </c>
      <c r="C182" s="171" t="s">
        <v>253</v>
      </c>
      <c r="D182" s="38" t="s">
        <v>44</v>
      </c>
      <c r="E182" s="42" t="s">
        <v>702</v>
      </c>
      <c r="F182" s="42" t="s">
        <v>733</v>
      </c>
      <c r="G182" s="33"/>
    </row>
    <row r="183" spans="1:7" x14ac:dyDescent="0.25">
      <c r="A183" s="33" t="s">
        <v>117</v>
      </c>
      <c r="B183" s="33" t="s">
        <v>161</v>
      </c>
      <c r="C183" s="171" t="s">
        <v>165</v>
      </c>
      <c r="D183" s="38" t="s">
        <v>125</v>
      </c>
      <c r="E183" s="42" t="s">
        <v>702</v>
      </c>
      <c r="F183" s="42" t="s">
        <v>734</v>
      </c>
      <c r="G183" s="33"/>
    </row>
    <row r="184" spans="1:7" x14ac:dyDescent="0.25">
      <c r="A184" s="33" t="s">
        <v>117</v>
      </c>
      <c r="B184" s="33" t="s">
        <v>161</v>
      </c>
      <c r="C184" s="171" t="s">
        <v>165</v>
      </c>
      <c r="D184" s="38" t="s">
        <v>44</v>
      </c>
      <c r="E184" s="42" t="s">
        <v>702</v>
      </c>
      <c r="F184" s="42" t="s">
        <v>735</v>
      </c>
      <c r="G184" s="33"/>
    </row>
    <row r="185" spans="1:7" x14ac:dyDescent="0.25">
      <c r="A185" s="33" t="s">
        <v>117</v>
      </c>
      <c r="B185" s="33" t="s">
        <v>580</v>
      </c>
      <c r="C185" s="171" t="s">
        <v>581</v>
      </c>
      <c r="D185" s="38" t="s">
        <v>125</v>
      </c>
      <c r="E185" s="42" t="s">
        <v>702</v>
      </c>
      <c r="F185" s="42" t="s">
        <v>736</v>
      </c>
      <c r="G185" s="33"/>
    </row>
    <row r="186" spans="1:7" x14ac:dyDescent="0.25">
      <c r="A186" s="33" t="s">
        <v>117</v>
      </c>
      <c r="B186" s="33" t="s">
        <v>580</v>
      </c>
      <c r="C186" s="171" t="s">
        <v>583</v>
      </c>
      <c r="D186" s="38" t="s">
        <v>125</v>
      </c>
      <c r="E186" s="42" t="s">
        <v>702</v>
      </c>
      <c r="F186" s="42" t="s">
        <v>737</v>
      </c>
      <c r="G186" s="33"/>
    </row>
    <row r="187" spans="1:7" x14ac:dyDescent="0.25">
      <c r="A187" s="33" t="s">
        <v>117</v>
      </c>
      <c r="B187" s="33" t="s">
        <v>580</v>
      </c>
      <c r="C187" s="171" t="s">
        <v>585</v>
      </c>
      <c r="D187" s="38" t="s">
        <v>125</v>
      </c>
      <c r="E187" s="42" t="s">
        <v>702</v>
      </c>
      <c r="F187" s="42" t="s">
        <v>738</v>
      </c>
      <c r="G187" s="33"/>
    </row>
    <row r="188" spans="1:7" x14ac:dyDescent="0.25">
      <c r="A188" s="33" t="s">
        <v>117</v>
      </c>
      <c r="B188" s="33" t="s">
        <v>258</v>
      </c>
      <c r="C188" s="171" t="s">
        <v>587</v>
      </c>
      <c r="D188" s="38" t="s">
        <v>125</v>
      </c>
      <c r="E188" s="42" t="s">
        <v>702</v>
      </c>
      <c r="F188" s="42" t="s">
        <v>739</v>
      </c>
      <c r="G188" s="33"/>
    </row>
    <row r="189" spans="1:7" x14ac:dyDescent="0.25">
      <c r="A189" s="33" t="s">
        <v>117</v>
      </c>
      <c r="B189" s="33" t="s">
        <v>258</v>
      </c>
      <c r="C189" s="171" t="s">
        <v>589</v>
      </c>
      <c r="D189" s="38" t="s">
        <v>125</v>
      </c>
      <c r="E189" s="42" t="s">
        <v>702</v>
      </c>
      <c r="F189" s="42" t="s">
        <v>740</v>
      </c>
      <c r="G189" s="33"/>
    </row>
    <row r="190" spans="1:7" x14ac:dyDescent="0.25">
      <c r="A190" s="33" t="s">
        <v>117</v>
      </c>
      <c r="B190" s="33" t="s">
        <v>258</v>
      </c>
      <c r="C190" s="171" t="s">
        <v>589</v>
      </c>
      <c r="D190" s="38" t="s">
        <v>44</v>
      </c>
      <c r="E190" s="42" t="s">
        <v>702</v>
      </c>
      <c r="F190" s="42" t="s">
        <v>741</v>
      </c>
      <c r="G190" s="33"/>
    </row>
    <row r="191" spans="1:7" x14ac:dyDescent="0.25">
      <c r="A191" s="33" t="s">
        <v>117</v>
      </c>
      <c r="B191" s="33" t="s">
        <v>258</v>
      </c>
      <c r="C191" s="171" t="s">
        <v>592</v>
      </c>
      <c r="D191" s="38" t="s">
        <v>125</v>
      </c>
      <c r="E191" s="42" t="s">
        <v>702</v>
      </c>
      <c r="F191" s="42" t="s">
        <v>742</v>
      </c>
      <c r="G191" s="33"/>
    </row>
    <row r="192" spans="1:7" x14ac:dyDescent="0.25">
      <c r="A192" s="33" t="s">
        <v>117</v>
      </c>
      <c r="B192" s="33" t="s">
        <v>261</v>
      </c>
      <c r="C192" s="171" t="s">
        <v>291</v>
      </c>
      <c r="D192" s="38" t="s">
        <v>44</v>
      </c>
      <c r="E192" s="42" t="s">
        <v>702</v>
      </c>
      <c r="F192" s="42" t="s">
        <v>747</v>
      </c>
      <c r="G192" s="33"/>
    </row>
    <row r="193" spans="1:7" x14ac:dyDescent="0.25">
      <c r="A193" s="33" t="s">
        <v>117</v>
      </c>
      <c r="B193" s="33" t="s">
        <v>261</v>
      </c>
      <c r="C193" s="171" t="s">
        <v>598</v>
      </c>
      <c r="D193" s="38" t="s">
        <v>44</v>
      </c>
      <c r="E193" s="42" t="s">
        <v>702</v>
      </c>
      <c r="F193" s="42" t="s">
        <v>748</v>
      </c>
      <c r="G193" s="33"/>
    </row>
    <row r="194" spans="1:7" x14ac:dyDescent="0.25">
      <c r="A194" s="33" t="s">
        <v>117</v>
      </c>
      <c r="B194" s="33" t="s">
        <v>261</v>
      </c>
      <c r="C194" s="171" t="s">
        <v>743</v>
      </c>
      <c r="D194" s="38" t="s">
        <v>44</v>
      </c>
      <c r="E194" s="42" t="s">
        <v>702</v>
      </c>
      <c r="F194" s="42" t="s">
        <v>744</v>
      </c>
      <c r="G194" s="33"/>
    </row>
    <row r="195" spans="1:7" x14ac:dyDescent="0.25">
      <c r="A195" s="33" t="s">
        <v>117</v>
      </c>
      <c r="B195" s="33" t="s">
        <v>261</v>
      </c>
      <c r="C195" s="171" t="s">
        <v>262</v>
      </c>
      <c r="D195" s="38" t="s">
        <v>44</v>
      </c>
      <c r="E195" s="42" t="s">
        <v>702</v>
      </c>
      <c r="F195" s="42" t="s">
        <v>745</v>
      </c>
      <c r="G195" s="33"/>
    </row>
    <row r="196" spans="1:7" x14ac:dyDescent="0.25">
      <c r="A196" s="33" t="s">
        <v>117</v>
      </c>
      <c r="B196" s="33" t="s">
        <v>261</v>
      </c>
      <c r="C196" s="171" t="s">
        <v>393</v>
      </c>
      <c r="D196" s="38" t="s">
        <v>44</v>
      </c>
      <c r="E196" s="42" t="s">
        <v>702</v>
      </c>
      <c r="F196" s="42" t="s">
        <v>746</v>
      </c>
      <c r="G196" s="33"/>
    </row>
    <row r="197" spans="1:7" x14ac:dyDescent="0.25">
      <c r="A197" s="33" t="s">
        <v>117</v>
      </c>
      <c r="B197" s="33" t="s">
        <v>600</v>
      </c>
      <c r="C197" s="171" t="s">
        <v>601</v>
      </c>
      <c r="D197" s="38" t="s">
        <v>44</v>
      </c>
      <c r="E197" s="42" t="s">
        <v>702</v>
      </c>
      <c r="F197" s="42" t="s">
        <v>749</v>
      </c>
      <c r="G197" s="33"/>
    </row>
    <row r="198" spans="1:7" x14ac:dyDescent="0.25">
      <c r="A198" s="33" t="s">
        <v>117</v>
      </c>
      <c r="B198" s="33" t="s">
        <v>514</v>
      </c>
      <c r="C198" s="171" t="s">
        <v>165</v>
      </c>
      <c r="D198" s="38" t="s">
        <v>44</v>
      </c>
      <c r="E198" s="42" t="s">
        <v>702</v>
      </c>
      <c r="F198" s="42" t="s">
        <v>750</v>
      </c>
      <c r="G198" s="33"/>
    </row>
    <row r="199" spans="1:7" x14ac:dyDescent="0.25">
      <c r="A199" s="33" t="s">
        <v>117</v>
      </c>
      <c r="B199" s="33" t="s">
        <v>167</v>
      </c>
      <c r="C199" s="171" t="s">
        <v>400</v>
      </c>
      <c r="D199" s="38" t="s">
        <v>44</v>
      </c>
      <c r="E199" s="42" t="s">
        <v>702</v>
      </c>
      <c r="F199" s="42" t="s">
        <v>751</v>
      </c>
      <c r="G199" s="33"/>
    </row>
    <row r="200" spans="1:7" x14ac:dyDescent="0.25">
      <c r="A200" s="33" t="s">
        <v>117</v>
      </c>
      <c r="B200" s="33" t="s">
        <v>327</v>
      </c>
      <c r="C200" s="171" t="s">
        <v>238</v>
      </c>
      <c r="D200" s="38" t="s">
        <v>125</v>
      </c>
      <c r="E200" s="42" t="s">
        <v>702</v>
      </c>
      <c r="F200" s="42" t="s">
        <v>752</v>
      </c>
      <c r="G200" s="33"/>
    </row>
    <row r="201" spans="1:7" x14ac:dyDescent="0.25">
      <c r="A201" s="33" t="s">
        <v>117</v>
      </c>
      <c r="B201" s="33" t="s">
        <v>327</v>
      </c>
      <c r="C201" s="171" t="s">
        <v>293</v>
      </c>
      <c r="D201" s="38" t="s">
        <v>44</v>
      </c>
      <c r="E201" s="42" t="s">
        <v>702</v>
      </c>
      <c r="F201" s="42" t="s">
        <v>753</v>
      </c>
      <c r="G201" s="33"/>
    </row>
    <row r="202" spans="1:7" x14ac:dyDescent="0.25">
      <c r="A202" s="33" t="s">
        <v>117</v>
      </c>
      <c r="B202" s="33" t="s">
        <v>327</v>
      </c>
      <c r="C202" s="171" t="s">
        <v>331</v>
      </c>
      <c r="D202" s="38" t="s">
        <v>44</v>
      </c>
      <c r="E202" s="42" t="s">
        <v>702</v>
      </c>
      <c r="F202" s="42" t="s">
        <v>761</v>
      </c>
      <c r="G202" s="33"/>
    </row>
    <row r="203" spans="1:7" x14ac:dyDescent="0.25">
      <c r="A203" s="33" t="s">
        <v>117</v>
      </c>
      <c r="B203" s="33" t="s">
        <v>327</v>
      </c>
      <c r="C203" s="171" t="s">
        <v>331</v>
      </c>
      <c r="D203" s="38" t="s">
        <v>125</v>
      </c>
      <c r="E203" s="42" t="s">
        <v>702</v>
      </c>
      <c r="F203" s="42" t="s">
        <v>762</v>
      </c>
      <c r="G203" s="33"/>
    </row>
    <row r="204" spans="1:7" x14ac:dyDescent="0.25">
      <c r="A204" s="33" t="s">
        <v>117</v>
      </c>
      <c r="B204" s="33" t="s">
        <v>327</v>
      </c>
      <c r="C204" s="171" t="s">
        <v>328</v>
      </c>
      <c r="D204" s="38" t="s">
        <v>125</v>
      </c>
      <c r="E204" s="42" t="s">
        <v>702</v>
      </c>
      <c r="F204" s="42" t="s">
        <v>759</v>
      </c>
      <c r="G204" s="33"/>
    </row>
    <row r="205" spans="1:7" x14ac:dyDescent="0.25">
      <c r="A205" s="33" t="s">
        <v>117</v>
      </c>
      <c r="B205" s="33" t="s">
        <v>327</v>
      </c>
      <c r="C205" s="171" t="s">
        <v>328</v>
      </c>
      <c r="D205" s="38" t="s">
        <v>44</v>
      </c>
      <c r="E205" s="42" t="s">
        <v>702</v>
      </c>
      <c r="F205" s="42" t="s">
        <v>760</v>
      </c>
      <c r="G205" s="33"/>
    </row>
    <row r="206" spans="1:7" x14ac:dyDescent="0.25">
      <c r="A206" s="33" t="s">
        <v>117</v>
      </c>
      <c r="B206" s="33" t="s">
        <v>327</v>
      </c>
      <c r="C206" s="171" t="s">
        <v>754</v>
      </c>
      <c r="D206" s="38" t="s">
        <v>44</v>
      </c>
      <c r="E206" s="42" t="s">
        <v>702</v>
      </c>
      <c r="F206" s="42" t="s">
        <v>755</v>
      </c>
      <c r="G206" s="33"/>
    </row>
    <row r="207" spans="1:7" x14ac:dyDescent="0.25">
      <c r="A207" s="33" t="s">
        <v>117</v>
      </c>
      <c r="B207" s="33" t="s">
        <v>327</v>
      </c>
      <c r="C207" s="171" t="s">
        <v>756</v>
      </c>
      <c r="D207" s="38" t="s">
        <v>125</v>
      </c>
      <c r="E207" s="42" t="s">
        <v>702</v>
      </c>
      <c r="F207" s="42" t="s">
        <v>757</v>
      </c>
      <c r="G207" s="33"/>
    </row>
    <row r="208" spans="1:7" x14ac:dyDescent="0.25">
      <c r="A208" s="33" t="s">
        <v>117</v>
      </c>
      <c r="B208" s="33" t="s">
        <v>327</v>
      </c>
      <c r="C208" s="171" t="s">
        <v>756</v>
      </c>
      <c r="D208" s="38" t="s">
        <v>44</v>
      </c>
      <c r="E208" s="42" t="s">
        <v>702</v>
      </c>
      <c r="F208" s="42" t="s">
        <v>758</v>
      </c>
      <c r="G208" s="33"/>
    </row>
    <row r="209" spans="1:7" customFormat="1" x14ac:dyDescent="0.25">
      <c r="A209" s="33" t="s">
        <v>117</v>
      </c>
      <c r="B209" s="33" t="s">
        <v>273</v>
      </c>
      <c r="C209" s="171" t="s">
        <v>274</v>
      </c>
      <c r="D209" s="38" t="s">
        <v>44</v>
      </c>
      <c r="E209" s="42" t="s">
        <v>702</v>
      </c>
      <c r="F209" s="42" t="s">
        <v>763</v>
      </c>
      <c r="G209" s="33"/>
    </row>
    <row r="210" spans="1:7" customFormat="1" x14ac:dyDescent="0.25">
      <c r="A210" s="33" t="s">
        <v>129</v>
      </c>
      <c r="B210" s="33" t="s">
        <v>6617</v>
      </c>
      <c r="C210" s="171"/>
      <c r="D210" s="33"/>
      <c r="E210" s="35">
        <v>1997</v>
      </c>
      <c r="F210" s="55">
        <v>68500</v>
      </c>
      <c r="G210" s="80" t="s">
        <v>3212</v>
      </c>
    </row>
    <row r="211" spans="1:7" customFormat="1" x14ac:dyDescent="0.25">
      <c r="A211" s="33" t="s">
        <v>129</v>
      </c>
      <c r="B211" s="33" t="s">
        <v>6616</v>
      </c>
      <c r="C211" s="171"/>
      <c r="D211" s="33"/>
      <c r="E211" s="35">
        <v>1997</v>
      </c>
      <c r="F211" s="55">
        <v>81500</v>
      </c>
      <c r="G211" s="80" t="s">
        <v>3211</v>
      </c>
    </row>
    <row r="212" spans="1:7" customFormat="1" x14ac:dyDescent="0.25">
      <c r="A212" s="33" t="s">
        <v>129</v>
      </c>
      <c r="B212" s="33" t="s">
        <v>6615</v>
      </c>
      <c r="C212" s="171"/>
      <c r="D212" s="33"/>
      <c r="E212" s="35">
        <v>1997</v>
      </c>
      <c r="F212" s="55">
        <v>70500</v>
      </c>
      <c r="G212" s="80" t="s">
        <v>3212</v>
      </c>
    </row>
    <row r="213" spans="1:7" customFormat="1" x14ac:dyDescent="0.25">
      <c r="A213" s="33" t="s">
        <v>129</v>
      </c>
      <c r="B213" s="33" t="s">
        <v>6615</v>
      </c>
      <c r="C213" s="171"/>
      <c r="D213" s="33"/>
      <c r="E213" s="35">
        <v>1997</v>
      </c>
      <c r="F213" s="55">
        <v>83500</v>
      </c>
      <c r="G213" s="80" t="s">
        <v>3211</v>
      </c>
    </row>
    <row r="214" spans="1:7" customFormat="1" x14ac:dyDescent="0.25">
      <c r="A214" s="33" t="s">
        <v>129</v>
      </c>
      <c r="B214" s="33" t="s">
        <v>6614</v>
      </c>
      <c r="C214" s="448"/>
      <c r="D214" s="448"/>
      <c r="E214" s="35">
        <v>1997</v>
      </c>
      <c r="F214" s="55">
        <v>72500</v>
      </c>
      <c r="G214" s="80" t="s">
        <v>3212</v>
      </c>
    </row>
    <row r="215" spans="1:7" customFormat="1" x14ac:dyDescent="0.25">
      <c r="A215" s="33" t="s">
        <v>129</v>
      </c>
      <c r="B215" s="33" t="s">
        <v>6614</v>
      </c>
      <c r="C215" s="448"/>
      <c r="D215" s="448"/>
      <c r="E215" s="35">
        <v>1997</v>
      </c>
      <c r="F215" s="55">
        <v>85000</v>
      </c>
      <c r="G215" s="80" t="s">
        <v>3211</v>
      </c>
    </row>
    <row r="216" spans="1:7" customFormat="1" x14ac:dyDescent="0.25">
      <c r="A216" s="33" t="s">
        <v>129</v>
      </c>
      <c r="B216" s="33" t="s">
        <v>6613</v>
      </c>
      <c r="C216" s="448"/>
      <c r="D216" s="448"/>
      <c r="E216" s="35">
        <v>1997</v>
      </c>
      <c r="F216" s="55">
        <v>74500</v>
      </c>
      <c r="G216" s="80" t="s">
        <v>3212</v>
      </c>
    </row>
    <row r="217" spans="1:7" customFormat="1" x14ac:dyDescent="0.25">
      <c r="A217" s="33" t="s">
        <v>129</v>
      </c>
      <c r="B217" s="33" t="s">
        <v>6613</v>
      </c>
      <c r="C217" s="448"/>
      <c r="D217" s="448"/>
      <c r="E217" s="35">
        <v>1997</v>
      </c>
      <c r="F217" s="55">
        <v>87000</v>
      </c>
      <c r="G217" s="80" t="s">
        <v>3211</v>
      </c>
    </row>
    <row r="218" spans="1:7" customFormat="1" x14ac:dyDescent="0.25">
      <c r="A218" s="33" t="s">
        <v>129</v>
      </c>
      <c r="B218" s="33" t="s">
        <v>6618</v>
      </c>
      <c r="C218" s="448"/>
      <c r="D218" s="448"/>
      <c r="E218" s="35">
        <v>1997</v>
      </c>
      <c r="F218" s="55">
        <v>74600</v>
      </c>
      <c r="G218" s="80" t="s">
        <v>3212</v>
      </c>
    </row>
    <row r="219" spans="1:7" customFormat="1" x14ac:dyDescent="0.25">
      <c r="A219" s="33" t="s">
        <v>129</v>
      </c>
      <c r="B219" s="33" t="s">
        <v>6618</v>
      </c>
      <c r="C219" s="448"/>
      <c r="D219" s="448"/>
      <c r="E219" s="35">
        <v>1997</v>
      </c>
      <c r="F219" s="55">
        <v>87250</v>
      </c>
      <c r="G219" s="80" t="s">
        <v>3211</v>
      </c>
    </row>
    <row r="220" spans="1:7" customFormat="1" x14ac:dyDescent="0.25">
      <c r="A220" s="33" t="s">
        <v>129</v>
      </c>
      <c r="B220" s="33" t="s">
        <v>6611</v>
      </c>
      <c r="C220" s="448"/>
      <c r="D220" s="448"/>
      <c r="E220" s="35">
        <v>1997</v>
      </c>
      <c r="F220" s="55">
        <v>74700</v>
      </c>
      <c r="G220" s="80" t="s">
        <v>3212</v>
      </c>
    </row>
    <row r="221" spans="1:7" customFormat="1" x14ac:dyDescent="0.25">
      <c r="A221" s="33" t="s">
        <v>129</v>
      </c>
      <c r="B221" s="33" t="s">
        <v>6611</v>
      </c>
      <c r="C221" s="448"/>
      <c r="D221" s="448"/>
      <c r="E221" s="35">
        <v>1997</v>
      </c>
      <c r="F221" s="55">
        <v>87500</v>
      </c>
      <c r="G221" s="80" t="s">
        <v>3211</v>
      </c>
    </row>
    <row r="222" spans="1:7" customFormat="1" x14ac:dyDescent="0.25">
      <c r="A222" s="33" t="s">
        <v>129</v>
      </c>
      <c r="B222" s="33" t="s">
        <v>6610</v>
      </c>
      <c r="C222" s="448"/>
      <c r="D222" s="448"/>
      <c r="E222" s="35">
        <v>1997</v>
      </c>
      <c r="F222" s="55">
        <v>74800</v>
      </c>
      <c r="G222" s="80" t="s">
        <v>3212</v>
      </c>
    </row>
    <row r="223" spans="1:7" customFormat="1" x14ac:dyDescent="0.25">
      <c r="A223" s="33" t="s">
        <v>129</v>
      </c>
      <c r="B223" s="33" t="s">
        <v>6610</v>
      </c>
      <c r="C223" s="448"/>
      <c r="D223" s="448"/>
      <c r="E223" s="35">
        <v>1997</v>
      </c>
      <c r="F223" s="55">
        <v>87750</v>
      </c>
      <c r="G223" s="80" t="s">
        <v>3211</v>
      </c>
    </row>
    <row r="224" spans="1:7" customFormat="1" x14ac:dyDescent="0.25">
      <c r="A224" s="33" t="s">
        <v>129</v>
      </c>
      <c r="B224" s="33" t="s">
        <v>6609</v>
      </c>
      <c r="C224" s="448"/>
      <c r="D224" s="448"/>
      <c r="E224" s="35">
        <v>1997</v>
      </c>
      <c r="F224" s="55">
        <v>74900</v>
      </c>
      <c r="G224" s="80" t="s">
        <v>3212</v>
      </c>
    </row>
    <row r="225" spans="1:7" customFormat="1" x14ac:dyDescent="0.25">
      <c r="A225" s="33" t="s">
        <v>129</v>
      </c>
      <c r="B225" s="33" t="s">
        <v>6609</v>
      </c>
      <c r="C225" s="448"/>
      <c r="D225" s="448"/>
      <c r="E225" s="35">
        <v>1997</v>
      </c>
      <c r="F225" s="55">
        <v>88000</v>
      </c>
      <c r="G225" s="80" t="s">
        <v>3211</v>
      </c>
    </row>
    <row r="226" spans="1:7" customFormat="1" x14ac:dyDescent="0.25">
      <c r="A226" s="33" t="s">
        <v>129</v>
      </c>
      <c r="B226" s="33" t="s">
        <v>6608</v>
      </c>
      <c r="C226" s="448"/>
      <c r="D226" s="448"/>
      <c r="E226" s="35">
        <v>1997</v>
      </c>
      <c r="F226" s="55">
        <v>75000</v>
      </c>
      <c r="G226" s="80" t="s">
        <v>3212</v>
      </c>
    </row>
    <row r="227" spans="1:7" customFormat="1" x14ac:dyDescent="0.25">
      <c r="A227" s="33" t="s">
        <v>129</v>
      </c>
      <c r="B227" s="33" t="s">
        <v>6608</v>
      </c>
      <c r="C227" s="448"/>
      <c r="D227" s="448"/>
      <c r="E227" s="35">
        <v>1997</v>
      </c>
      <c r="F227" s="55">
        <v>88250</v>
      </c>
      <c r="G227" s="80" t="s">
        <v>3211</v>
      </c>
    </row>
    <row r="228" spans="1:7" customFormat="1" x14ac:dyDescent="0.25">
      <c r="A228" s="33" t="s">
        <v>129</v>
      </c>
      <c r="B228" s="33" t="s">
        <v>6607</v>
      </c>
      <c r="C228" s="448"/>
      <c r="D228" s="448"/>
      <c r="E228" s="35">
        <v>1997</v>
      </c>
      <c r="F228" s="55">
        <v>75100</v>
      </c>
      <c r="G228" s="80" t="s">
        <v>3212</v>
      </c>
    </row>
    <row r="229" spans="1:7" customFormat="1" x14ac:dyDescent="0.25">
      <c r="A229" s="33" t="s">
        <v>129</v>
      </c>
      <c r="B229" s="33" t="s">
        <v>6607</v>
      </c>
      <c r="C229" s="448"/>
      <c r="D229" s="448"/>
      <c r="E229" s="35">
        <v>1997</v>
      </c>
      <c r="F229" s="55">
        <v>88500</v>
      </c>
      <c r="G229" s="80" t="s">
        <v>3211</v>
      </c>
    </row>
    <row r="230" spans="1:7" customFormat="1" x14ac:dyDescent="0.25">
      <c r="A230" s="33" t="s">
        <v>129</v>
      </c>
      <c r="B230" s="33" t="s">
        <v>6606</v>
      </c>
      <c r="C230" s="448"/>
      <c r="D230" s="448"/>
      <c r="E230" s="35">
        <v>1997</v>
      </c>
      <c r="F230" s="55">
        <v>75200</v>
      </c>
      <c r="G230" s="80" t="s">
        <v>3212</v>
      </c>
    </row>
    <row r="231" spans="1:7" customFormat="1" x14ac:dyDescent="0.25">
      <c r="A231" s="33" t="s">
        <v>129</v>
      </c>
      <c r="B231" s="33" t="s">
        <v>6606</v>
      </c>
      <c r="C231" s="448"/>
      <c r="D231" s="448"/>
      <c r="E231" s="35">
        <v>1997</v>
      </c>
      <c r="F231" s="55">
        <v>88750</v>
      </c>
      <c r="G231" s="80" t="s">
        <v>3211</v>
      </c>
    </row>
    <row r="232" spans="1:7" customFormat="1" x14ac:dyDescent="0.25">
      <c r="A232" s="33" t="s">
        <v>129</v>
      </c>
      <c r="B232" s="33" t="s">
        <v>6605</v>
      </c>
      <c r="C232" s="448"/>
      <c r="D232" s="448"/>
      <c r="E232" s="35">
        <v>1997</v>
      </c>
      <c r="F232" s="55">
        <v>75300</v>
      </c>
      <c r="G232" s="80" t="s">
        <v>3212</v>
      </c>
    </row>
    <row r="233" spans="1:7" customFormat="1" x14ac:dyDescent="0.25">
      <c r="A233" s="33" t="s">
        <v>129</v>
      </c>
      <c r="B233" s="33" t="s">
        <v>6605</v>
      </c>
      <c r="C233" s="448"/>
      <c r="D233" s="448"/>
      <c r="E233" s="35">
        <v>1997</v>
      </c>
      <c r="F233" s="55">
        <v>89000</v>
      </c>
      <c r="G233" s="80" t="s">
        <v>3211</v>
      </c>
    </row>
    <row r="234" spans="1:7" customFormat="1" x14ac:dyDescent="0.25">
      <c r="A234" s="33" t="s">
        <v>129</v>
      </c>
      <c r="B234" s="33" t="s">
        <v>6604</v>
      </c>
      <c r="C234" s="183"/>
      <c r="D234" s="183"/>
      <c r="E234" s="35">
        <v>1997</v>
      </c>
      <c r="F234" s="55">
        <v>75400</v>
      </c>
      <c r="G234" s="80" t="s">
        <v>3212</v>
      </c>
    </row>
    <row r="235" spans="1:7" customFormat="1" x14ac:dyDescent="0.25">
      <c r="A235" s="33" t="s">
        <v>129</v>
      </c>
      <c r="B235" s="33" t="s">
        <v>6604</v>
      </c>
      <c r="C235" s="183"/>
      <c r="D235" s="183"/>
      <c r="E235" s="35">
        <v>1997</v>
      </c>
      <c r="F235" s="55">
        <v>89250</v>
      </c>
      <c r="G235" s="80" t="s">
        <v>3211</v>
      </c>
    </row>
    <row r="236" spans="1:7" customFormat="1" x14ac:dyDescent="0.25">
      <c r="A236" s="33" t="s">
        <v>129</v>
      </c>
      <c r="B236" s="33" t="s">
        <v>6603</v>
      </c>
      <c r="C236" s="183"/>
      <c r="D236" s="183"/>
      <c r="E236" s="35">
        <v>1997</v>
      </c>
      <c r="F236" s="55">
        <v>75500</v>
      </c>
      <c r="G236" s="80" t="s">
        <v>3212</v>
      </c>
    </row>
    <row r="237" spans="1:7" x14ac:dyDescent="0.25">
      <c r="A237" s="33" t="s">
        <v>129</v>
      </c>
      <c r="B237" s="33" t="s">
        <v>6603</v>
      </c>
      <c r="C237" s="183"/>
      <c r="D237" s="183"/>
      <c r="E237" s="35">
        <v>1997</v>
      </c>
      <c r="F237" s="55">
        <v>89500</v>
      </c>
      <c r="G237" s="80" t="s">
        <v>3211</v>
      </c>
    </row>
    <row r="238" spans="1:7" x14ac:dyDescent="0.25">
      <c r="A238" s="33" t="s">
        <v>64</v>
      </c>
      <c r="B238" s="33" t="s">
        <v>235</v>
      </c>
      <c r="C238" s="171" t="s">
        <v>236</v>
      </c>
      <c r="D238" s="38" t="s">
        <v>125</v>
      </c>
      <c r="E238" s="42" t="s">
        <v>702</v>
      </c>
      <c r="F238" s="43">
        <v>11778</v>
      </c>
      <c r="G238" s="33" t="s">
        <v>135</v>
      </c>
    </row>
    <row r="239" spans="1:7" x14ac:dyDescent="0.25">
      <c r="A239" s="33" t="s">
        <v>64</v>
      </c>
      <c r="B239" s="33" t="s">
        <v>235</v>
      </c>
      <c r="C239" s="171" t="s">
        <v>134</v>
      </c>
      <c r="D239" s="38" t="s">
        <v>125</v>
      </c>
      <c r="E239" s="42" t="s">
        <v>702</v>
      </c>
      <c r="F239" s="43">
        <v>23213</v>
      </c>
      <c r="G239" s="33" t="s">
        <v>135</v>
      </c>
    </row>
    <row r="240" spans="1:7" x14ac:dyDescent="0.25">
      <c r="A240" s="33" t="s">
        <v>64</v>
      </c>
      <c r="B240" s="33" t="s">
        <v>235</v>
      </c>
      <c r="C240" s="171" t="s">
        <v>137</v>
      </c>
      <c r="D240" s="38" t="s">
        <v>125</v>
      </c>
      <c r="E240" s="42" t="s">
        <v>702</v>
      </c>
      <c r="F240" s="43">
        <v>19030</v>
      </c>
      <c r="G240" s="33" t="s">
        <v>135</v>
      </c>
    </row>
    <row r="241" spans="1:7" x14ac:dyDescent="0.25">
      <c r="A241" s="33" t="s">
        <v>64</v>
      </c>
      <c r="B241" s="33" t="s">
        <v>235</v>
      </c>
      <c r="C241" s="171" t="s">
        <v>238</v>
      </c>
      <c r="D241" s="38" t="s">
        <v>125</v>
      </c>
      <c r="E241" s="42" t="s">
        <v>702</v>
      </c>
      <c r="F241" s="43">
        <v>21796</v>
      </c>
      <c r="G241" s="33" t="s">
        <v>135</v>
      </c>
    </row>
    <row r="242" spans="1:7" x14ac:dyDescent="0.25">
      <c r="A242" s="33" t="s">
        <v>64</v>
      </c>
      <c r="B242" s="33" t="s">
        <v>235</v>
      </c>
      <c r="C242" s="171" t="s">
        <v>331</v>
      </c>
      <c r="D242" s="38" t="s">
        <v>125</v>
      </c>
      <c r="E242" s="42" t="s">
        <v>702</v>
      </c>
      <c r="F242" s="43">
        <v>21937</v>
      </c>
      <c r="G242" s="33" t="s">
        <v>135</v>
      </c>
    </row>
    <row r="243" spans="1:7" x14ac:dyDescent="0.25">
      <c r="A243" s="33" t="s">
        <v>64</v>
      </c>
      <c r="B243" s="33" t="s">
        <v>133</v>
      </c>
      <c r="C243" s="171" t="s">
        <v>695</v>
      </c>
      <c r="D243" s="38" t="s">
        <v>125</v>
      </c>
      <c r="E243" s="42" t="s">
        <v>702</v>
      </c>
      <c r="F243" s="43">
        <v>18998</v>
      </c>
      <c r="G243" s="33" t="s">
        <v>135</v>
      </c>
    </row>
    <row r="244" spans="1:7" x14ac:dyDescent="0.25">
      <c r="A244" s="33" t="s">
        <v>64</v>
      </c>
      <c r="B244" s="33" t="s">
        <v>370</v>
      </c>
      <c r="C244" s="171" t="s">
        <v>694</v>
      </c>
      <c r="D244" s="38" t="s">
        <v>44</v>
      </c>
      <c r="E244" s="42" t="s">
        <v>702</v>
      </c>
      <c r="F244" s="43">
        <v>31463</v>
      </c>
      <c r="G244" s="33" t="s">
        <v>197</v>
      </c>
    </row>
    <row r="245" spans="1:7" x14ac:dyDescent="0.25">
      <c r="A245" s="33" t="s">
        <v>64</v>
      </c>
      <c r="B245" s="33" t="s">
        <v>370</v>
      </c>
      <c r="C245" s="171" t="s">
        <v>620</v>
      </c>
      <c r="D245" s="38" t="s">
        <v>44</v>
      </c>
      <c r="E245" s="42" t="s">
        <v>702</v>
      </c>
      <c r="F245" s="43">
        <v>31807</v>
      </c>
      <c r="G245" s="33" t="s">
        <v>197</v>
      </c>
    </row>
    <row r="246" spans="1:7" x14ac:dyDescent="0.25">
      <c r="A246" s="33" t="s">
        <v>64</v>
      </c>
      <c r="B246" s="33" t="s">
        <v>195</v>
      </c>
      <c r="C246" s="171" t="s">
        <v>196</v>
      </c>
      <c r="D246" s="38" t="s">
        <v>44</v>
      </c>
      <c r="E246" s="42" t="s">
        <v>702</v>
      </c>
      <c r="F246" s="43">
        <v>32374</v>
      </c>
      <c r="G246" s="33" t="s">
        <v>197</v>
      </c>
    </row>
    <row r="247" spans="1:7" x14ac:dyDescent="0.25">
      <c r="A247" s="33" t="s">
        <v>64</v>
      </c>
      <c r="B247" s="33" t="s">
        <v>195</v>
      </c>
      <c r="C247" s="171" t="s">
        <v>694</v>
      </c>
      <c r="D247" s="38" t="s">
        <v>44</v>
      </c>
      <c r="E247" s="42" t="s">
        <v>702</v>
      </c>
      <c r="F247" s="43">
        <v>31673</v>
      </c>
      <c r="G247" s="33" t="s">
        <v>197</v>
      </c>
    </row>
    <row r="248" spans="1:7" x14ac:dyDescent="0.25">
      <c r="A248" s="33" t="s">
        <v>64</v>
      </c>
      <c r="B248" s="33" t="s">
        <v>195</v>
      </c>
      <c r="C248" s="171" t="s">
        <v>620</v>
      </c>
      <c r="D248" s="38" t="s">
        <v>44</v>
      </c>
      <c r="E248" s="42" t="s">
        <v>702</v>
      </c>
      <c r="F248" s="43">
        <v>34438</v>
      </c>
      <c r="G248" s="33" t="s">
        <v>197</v>
      </c>
    </row>
    <row r="249" spans="1:7" x14ac:dyDescent="0.25">
      <c r="A249" s="33" t="s">
        <v>690</v>
      </c>
      <c r="B249" s="33" t="s">
        <v>691</v>
      </c>
      <c r="C249" s="171">
        <v>3.2</v>
      </c>
      <c r="D249" s="38" t="s">
        <v>44</v>
      </c>
      <c r="E249" s="35">
        <v>1997</v>
      </c>
      <c r="F249" s="43">
        <v>20027.322404371585</v>
      </c>
      <c r="G249" s="33" t="s">
        <v>147</v>
      </c>
    </row>
    <row r="250" spans="1:7" x14ac:dyDescent="0.25">
      <c r="A250" s="54" t="s">
        <v>1289</v>
      </c>
      <c r="B250" s="54" t="s">
        <v>1290</v>
      </c>
      <c r="C250" s="252" t="s">
        <v>1985</v>
      </c>
      <c r="D250" s="60" t="s">
        <v>426</v>
      </c>
      <c r="E250" s="54">
        <v>1997</v>
      </c>
      <c r="F250" s="54">
        <v>18695</v>
      </c>
      <c r="G250" s="54" t="s">
        <v>1458</v>
      </c>
    </row>
    <row r="251" spans="1:7" x14ac:dyDescent="0.25">
      <c r="A251" s="33" t="s">
        <v>42</v>
      </c>
      <c r="B251" s="33" t="s">
        <v>276</v>
      </c>
      <c r="C251" s="313" t="s">
        <v>277</v>
      </c>
      <c r="D251" s="38" t="s">
        <v>120</v>
      </c>
      <c r="E251" s="35">
        <v>1997</v>
      </c>
      <c r="F251" s="37">
        <v>42203</v>
      </c>
      <c r="G251" s="33" t="s">
        <v>141</v>
      </c>
    </row>
    <row r="252" spans="1:7" x14ac:dyDescent="0.25">
      <c r="A252" s="33" t="s">
        <v>42</v>
      </c>
      <c r="B252" s="33" t="s">
        <v>276</v>
      </c>
      <c r="C252" s="313" t="s">
        <v>764</v>
      </c>
      <c r="D252" s="38" t="s">
        <v>120</v>
      </c>
      <c r="E252" s="35">
        <v>1997</v>
      </c>
      <c r="F252" s="37">
        <v>39537</v>
      </c>
      <c r="G252" s="33" t="s">
        <v>141</v>
      </c>
    </row>
    <row r="253" spans="1:7" x14ac:dyDescent="0.25">
      <c r="A253" s="33" t="s">
        <v>42</v>
      </c>
      <c r="B253" s="33" t="s">
        <v>276</v>
      </c>
      <c r="C253" s="313" t="s">
        <v>278</v>
      </c>
      <c r="D253" s="38" t="s">
        <v>120</v>
      </c>
      <c r="E253" s="35">
        <v>1997</v>
      </c>
      <c r="F253" s="37">
        <v>48422</v>
      </c>
      <c r="G253" s="33" t="s">
        <v>141</v>
      </c>
    </row>
    <row r="254" spans="1:7" x14ac:dyDescent="0.25">
      <c r="A254" s="33" t="s">
        <v>42</v>
      </c>
      <c r="B254" s="33" t="s">
        <v>276</v>
      </c>
      <c r="C254" s="313" t="s">
        <v>278</v>
      </c>
      <c r="D254" s="38" t="s">
        <v>120</v>
      </c>
      <c r="E254" s="35">
        <v>1997</v>
      </c>
      <c r="F254" s="37">
        <v>53087</v>
      </c>
      <c r="G254" s="33" t="s">
        <v>141</v>
      </c>
    </row>
    <row r="255" spans="1:7" x14ac:dyDescent="0.25">
      <c r="A255" s="33" t="s">
        <v>42</v>
      </c>
      <c r="B255" s="33" t="s">
        <v>276</v>
      </c>
      <c r="C255" s="313" t="s">
        <v>279</v>
      </c>
      <c r="D255" s="38" t="s">
        <v>44</v>
      </c>
      <c r="E255" s="35">
        <v>1997</v>
      </c>
      <c r="F255" s="37">
        <v>59084</v>
      </c>
      <c r="G255" s="33" t="s">
        <v>141</v>
      </c>
    </row>
    <row r="256" spans="1:7" x14ac:dyDescent="0.25">
      <c r="A256" s="33" t="s">
        <v>42</v>
      </c>
      <c r="B256" s="33" t="s">
        <v>610</v>
      </c>
      <c r="C256" s="313">
        <v>3</v>
      </c>
      <c r="D256" s="38" t="s">
        <v>125</v>
      </c>
      <c r="E256" s="35">
        <v>1997</v>
      </c>
      <c r="F256" s="37">
        <v>33525</v>
      </c>
      <c r="G256" s="33" t="s">
        <v>141</v>
      </c>
    </row>
    <row r="257" spans="1:7" x14ac:dyDescent="0.25">
      <c r="A257" s="33" t="s">
        <v>42</v>
      </c>
      <c r="B257" s="33" t="s">
        <v>611</v>
      </c>
      <c r="C257" s="313">
        <v>3</v>
      </c>
      <c r="D257" s="38" t="s">
        <v>125</v>
      </c>
      <c r="E257" s="35">
        <v>1997</v>
      </c>
      <c r="F257" s="37">
        <v>35977</v>
      </c>
      <c r="G257" s="33" t="s">
        <v>141</v>
      </c>
    </row>
    <row r="258" spans="1:7" x14ac:dyDescent="0.25">
      <c r="A258" s="33" t="s">
        <v>42</v>
      </c>
      <c r="B258" s="33" t="s">
        <v>340</v>
      </c>
      <c r="C258" s="313" t="s">
        <v>341</v>
      </c>
      <c r="D258" s="38" t="s">
        <v>125</v>
      </c>
      <c r="E258" s="35">
        <v>1997</v>
      </c>
      <c r="F258" s="37">
        <v>22323</v>
      </c>
      <c r="G258" s="33" t="s">
        <v>141</v>
      </c>
    </row>
    <row r="259" spans="1:7" x14ac:dyDescent="0.25">
      <c r="A259" s="33" t="s">
        <v>42</v>
      </c>
      <c r="B259" s="33" t="s">
        <v>340</v>
      </c>
      <c r="C259" s="313" t="s">
        <v>678</v>
      </c>
      <c r="D259" s="38" t="s">
        <v>125</v>
      </c>
      <c r="E259" s="35">
        <v>1997</v>
      </c>
      <c r="F259" s="37">
        <v>18858</v>
      </c>
      <c r="G259" s="33" t="s">
        <v>141</v>
      </c>
    </row>
    <row r="260" spans="1:7" x14ac:dyDescent="0.25">
      <c r="A260" s="33" t="s">
        <v>42</v>
      </c>
      <c r="B260" s="33" t="s">
        <v>340</v>
      </c>
      <c r="C260" s="313" t="s">
        <v>342</v>
      </c>
      <c r="D260" s="38" t="s">
        <v>125</v>
      </c>
      <c r="E260" s="35">
        <v>1997</v>
      </c>
      <c r="F260" s="37">
        <v>20779</v>
      </c>
      <c r="G260" s="33" t="s">
        <v>141</v>
      </c>
    </row>
    <row r="261" spans="1:7" x14ac:dyDescent="0.25">
      <c r="A261" s="33" t="s">
        <v>42</v>
      </c>
      <c r="B261" s="33" t="s">
        <v>340</v>
      </c>
      <c r="C261" s="313" t="s">
        <v>344</v>
      </c>
      <c r="D261" s="38" t="s">
        <v>125</v>
      </c>
      <c r="E261" s="35">
        <v>1997</v>
      </c>
      <c r="F261" s="37">
        <v>24000</v>
      </c>
      <c r="G261" s="33" t="s">
        <v>141</v>
      </c>
    </row>
    <row r="262" spans="1:7" x14ac:dyDescent="0.25">
      <c r="A262" s="33" t="s">
        <v>42</v>
      </c>
      <c r="B262" s="33" t="s">
        <v>340</v>
      </c>
      <c r="C262" s="313" t="s">
        <v>344</v>
      </c>
      <c r="D262" s="38" t="s">
        <v>44</v>
      </c>
      <c r="E262" s="35">
        <v>1997</v>
      </c>
      <c r="F262" s="37">
        <v>26621</v>
      </c>
      <c r="G262" s="33" t="s">
        <v>141</v>
      </c>
    </row>
    <row r="263" spans="1:7" x14ac:dyDescent="0.25">
      <c r="A263" s="33" t="s">
        <v>42</v>
      </c>
      <c r="B263" s="33" t="s">
        <v>340</v>
      </c>
      <c r="C263" s="313" t="s">
        <v>679</v>
      </c>
      <c r="D263" s="38" t="s">
        <v>125</v>
      </c>
      <c r="E263" s="35">
        <v>1997</v>
      </c>
      <c r="F263" s="37">
        <v>21634</v>
      </c>
      <c r="G263" s="33" t="s">
        <v>141</v>
      </c>
    </row>
    <row r="264" spans="1:7" x14ac:dyDescent="0.25">
      <c r="A264" s="33" t="s">
        <v>42</v>
      </c>
      <c r="B264" s="33" t="s">
        <v>340</v>
      </c>
      <c r="C264" s="313" t="s">
        <v>679</v>
      </c>
      <c r="D264" s="38" t="s">
        <v>44</v>
      </c>
      <c r="E264" s="35">
        <v>1997</v>
      </c>
      <c r="F264" s="37">
        <v>24078</v>
      </c>
      <c r="G264" s="33" t="s">
        <v>141</v>
      </c>
    </row>
    <row r="265" spans="1:7" x14ac:dyDescent="0.25">
      <c r="A265" s="33" t="s">
        <v>42</v>
      </c>
      <c r="B265" s="33" t="s">
        <v>340</v>
      </c>
      <c r="C265" s="313" t="s">
        <v>765</v>
      </c>
      <c r="D265" s="38" t="s">
        <v>125</v>
      </c>
      <c r="E265" s="35">
        <v>1997</v>
      </c>
      <c r="F265" s="37">
        <v>23078</v>
      </c>
      <c r="G265" s="33" t="s">
        <v>141</v>
      </c>
    </row>
    <row r="266" spans="1:7" x14ac:dyDescent="0.25">
      <c r="A266" s="33" t="s">
        <v>42</v>
      </c>
      <c r="B266" s="33" t="s">
        <v>340</v>
      </c>
      <c r="C266" s="313" t="s">
        <v>765</v>
      </c>
      <c r="D266" s="38" t="s">
        <v>44</v>
      </c>
      <c r="E266" s="35">
        <v>1997</v>
      </c>
      <c r="F266" s="37">
        <v>24689</v>
      </c>
      <c r="G266" s="33" t="s">
        <v>141</v>
      </c>
    </row>
    <row r="267" spans="1:7" x14ac:dyDescent="0.25">
      <c r="A267" s="33" t="s">
        <v>42</v>
      </c>
      <c r="B267" s="33" t="s">
        <v>340</v>
      </c>
      <c r="C267" s="171" t="s">
        <v>345</v>
      </c>
      <c r="D267" s="38" t="s">
        <v>125</v>
      </c>
      <c r="E267" s="35">
        <v>1997</v>
      </c>
      <c r="F267" s="37">
        <v>24989</v>
      </c>
      <c r="G267" s="33" t="s">
        <v>141</v>
      </c>
    </row>
    <row r="268" spans="1:7" x14ac:dyDescent="0.25">
      <c r="A268" s="33" t="s">
        <v>42</v>
      </c>
      <c r="B268" s="33" t="s">
        <v>340</v>
      </c>
      <c r="C268" s="313" t="s">
        <v>767</v>
      </c>
      <c r="D268" s="38" t="s">
        <v>44</v>
      </c>
      <c r="E268" s="35">
        <v>1997</v>
      </c>
      <c r="F268" s="37">
        <v>30608</v>
      </c>
      <c r="G268" s="33" t="s">
        <v>141</v>
      </c>
    </row>
    <row r="269" spans="1:7" x14ac:dyDescent="0.25">
      <c r="A269" s="33" t="s">
        <v>42</v>
      </c>
      <c r="B269" s="33" t="s">
        <v>340</v>
      </c>
      <c r="C269" s="313" t="s">
        <v>346</v>
      </c>
      <c r="D269" s="38" t="s">
        <v>125</v>
      </c>
      <c r="E269" s="35">
        <v>1997</v>
      </c>
      <c r="F269" s="37">
        <v>23622</v>
      </c>
      <c r="G269" s="33" t="s">
        <v>141</v>
      </c>
    </row>
    <row r="270" spans="1:7" x14ac:dyDescent="0.25">
      <c r="A270" s="33" t="s">
        <v>42</v>
      </c>
      <c r="B270" s="33" t="s">
        <v>340</v>
      </c>
      <c r="C270" s="313" t="s">
        <v>766</v>
      </c>
      <c r="D270" s="38" t="s">
        <v>44</v>
      </c>
      <c r="E270" s="35">
        <v>1997</v>
      </c>
      <c r="F270" s="37">
        <v>26077</v>
      </c>
      <c r="G270" s="33" t="s">
        <v>141</v>
      </c>
    </row>
    <row r="271" spans="1:7" x14ac:dyDescent="0.25">
      <c r="A271" s="33" t="s">
        <v>42</v>
      </c>
      <c r="B271" s="33" t="s">
        <v>207</v>
      </c>
      <c r="C271" s="313">
        <v>1.8</v>
      </c>
      <c r="D271" s="38" t="s">
        <v>125</v>
      </c>
      <c r="E271" s="35">
        <v>1997</v>
      </c>
      <c r="F271" s="37">
        <v>20123</v>
      </c>
      <c r="G271" s="33" t="s">
        <v>141</v>
      </c>
    </row>
    <row r="272" spans="1:7" x14ac:dyDescent="0.25">
      <c r="A272" s="33" t="s">
        <v>42</v>
      </c>
      <c r="B272" s="33" t="s">
        <v>207</v>
      </c>
      <c r="C272" s="313">
        <v>2</v>
      </c>
      <c r="D272" s="38" t="s">
        <v>125</v>
      </c>
      <c r="E272" s="35">
        <v>1997</v>
      </c>
      <c r="F272" s="37">
        <v>23700</v>
      </c>
      <c r="G272" s="33" t="s">
        <v>141</v>
      </c>
    </row>
    <row r="273" spans="1:7" x14ac:dyDescent="0.25">
      <c r="A273" s="33" t="s">
        <v>42</v>
      </c>
      <c r="B273" s="33" t="s">
        <v>207</v>
      </c>
      <c r="C273" s="313">
        <v>2</v>
      </c>
      <c r="D273" s="38" t="s">
        <v>44</v>
      </c>
      <c r="E273" s="35">
        <v>1997</v>
      </c>
      <c r="F273" s="37">
        <v>24178</v>
      </c>
      <c r="G273" s="33" t="s">
        <v>141</v>
      </c>
    </row>
    <row r="274" spans="1:7" x14ac:dyDescent="0.25">
      <c r="A274" s="33" t="s">
        <v>42</v>
      </c>
      <c r="B274" s="33" t="s">
        <v>207</v>
      </c>
      <c r="C274" s="313" t="s">
        <v>526</v>
      </c>
      <c r="D274" s="38" t="s">
        <v>125</v>
      </c>
      <c r="E274" s="35">
        <v>1997</v>
      </c>
      <c r="F274" s="37">
        <v>20540</v>
      </c>
      <c r="G274" s="33" t="s">
        <v>141</v>
      </c>
    </row>
    <row r="275" spans="1:7" x14ac:dyDescent="0.25">
      <c r="A275" s="33" t="s">
        <v>42</v>
      </c>
      <c r="B275" s="33" t="s">
        <v>207</v>
      </c>
      <c r="C275" s="313" t="s">
        <v>347</v>
      </c>
      <c r="D275" s="38" t="s">
        <v>125</v>
      </c>
      <c r="E275" s="35">
        <v>1997</v>
      </c>
      <c r="F275" s="37">
        <v>23225</v>
      </c>
      <c r="G275" s="33" t="s">
        <v>141</v>
      </c>
    </row>
    <row r="276" spans="1:7" x14ac:dyDescent="0.25">
      <c r="A276" s="33" t="s">
        <v>42</v>
      </c>
      <c r="B276" s="33" t="s">
        <v>207</v>
      </c>
      <c r="C276" s="313" t="s">
        <v>347</v>
      </c>
      <c r="D276" s="38" t="s">
        <v>44</v>
      </c>
      <c r="E276" s="35">
        <v>1997</v>
      </c>
      <c r="F276" s="37">
        <v>25890</v>
      </c>
      <c r="G276" s="33" t="s">
        <v>141</v>
      </c>
    </row>
    <row r="277" spans="1:7" x14ac:dyDescent="0.25">
      <c r="A277" s="33" t="s">
        <v>42</v>
      </c>
      <c r="B277" s="33" t="s">
        <v>207</v>
      </c>
      <c r="C277" s="313" t="s">
        <v>360</v>
      </c>
      <c r="D277" s="38" t="s">
        <v>125</v>
      </c>
      <c r="E277" s="35">
        <v>1997</v>
      </c>
      <c r="F277" s="37">
        <v>21870</v>
      </c>
      <c r="G277" s="33" t="s">
        <v>141</v>
      </c>
    </row>
    <row r="278" spans="1:7" x14ac:dyDescent="0.25">
      <c r="A278" s="33" t="s">
        <v>42</v>
      </c>
      <c r="B278" s="33" t="s">
        <v>207</v>
      </c>
      <c r="C278" s="313" t="s">
        <v>360</v>
      </c>
      <c r="D278" s="38" t="s">
        <v>44</v>
      </c>
      <c r="E278" s="35">
        <v>1997</v>
      </c>
      <c r="F278" s="37">
        <v>26511</v>
      </c>
      <c r="G278" s="33" t="s">
        <v>141</v>
      </c>
    </row>
    <row r="279" spans="1:7" x14ac:dyDescent="0.25">
      <c r="A279" s="33" t="s">
        <v>42</v>
      </c>
      <c r="B279" s="33" t="s">
        <v>674</v>
      </c>
      <c r="C279" s="313">
        <v>2.2000000000000002</v>
      </c>
      <c r="D279" s="38" t="s">
        <v>125</v>
      </c>
      <c r="E279" s="35">
        <v>1997</v>
      </c>
      <c r="F279" s="37">
        <v>25200</v>
      </c>
      <c r="G279" s="33" t="s">
        <v>141</v>
      </c>
    </row>
    <row r="280" spans="1:7" x14ac:dyDescent="0.25">
      <c r="A280" s="33" t="s">
        <v>42</v>
      </c>
      <c r="B280" s="33" t="s">
        <v>674</v>
      </c>
      <c r="C280" s="313">
        <v>2.2000000000000002</v>
      </c>
      <c r="D280" s="38" t="s">
        <v>44</v>
      </c>
      <c r="E280" s="35">
        <v>1997</v>
      </c>
      <c r="F280" s="37">
        <v>29143</v>
      </c>
      <c r="G280" s="33" t="s">
        <v>141</v>
      </c>
    </row>
    <row r="281" spans="1:7" x14ac:dyDescent="0.25">
      <c r="A281" s="33" t="s">
        <v>42</v>
      </c>
      <c r="B281" s="33" t="s">
        <v>674</v>
      </c>
      <c r="C281" s="313">
        <v>2.5</v>
      </c>
      <c r="D281" s="38" t="s">
        <v>125</v>
      </c>
      <c r="E281" s="35">
        <v>1997</v>
      </c>
      <c r="F281" s="37">
        <v>28943</v>
      </c>
      <c r="G281" s="33" t="s">
        <v>141</v>
      </c>
    </row>
    <row r="282" spans="1:7" x14ac:dyDescent="0.25">
      <c r="A282" s="33" t="s">
        <v>42</v>
      </c>
      <c r="B282" s="33" t="s">
        <v>674</v>
      </c>
      <c r="C282" s="313">
        <v>2.5</v>
      </c>
      <c r="D282" s="38" t="s">
        <v>44</v>
      </c>
      <c r="E282" s="35">
        <v>1997</v>
      </c>
      <c r="F282" s="37">
        <v>31276</v>
      </c>
      <c r="G282" s="33" t="s">
        <v>141</v>
      </c>
    </row>
    <row r="283" spans="1:7" x14ac:dyDescent="0.25">
      <c r="A283" s="33" t="s">
        <v>42</v>
      </c>
      <c r="B283" s="33" t="s">
        <v>151</v>
      </c>
      <c r="C283" s="171" t="s">
        <v>695</v>
      </c>
      <c r="D283" s="38" t="s">
        <v>125</v>
      </c>
      <c r="E283" s="35">
        <v>1997</v>
      </c>
      <c r="F283" s="37">
        <v>19069</v>
      </c>
      <c r="G283" s="33" t="s">
        <v>141</v>
      </c>
    </row>
    <row r="284" spans="1:7" x14ac:dyDescent="0.25">
      <c r="A284" s="33" t="s">
        <v>42</v>
      </c>
      <c r="B284" s="33" t="s">
        <v>151</v>
      </c>
      <c r="C284" s="171" t="s">
        <v>961</v>
      </c>
      <c r="D284" s="38" t="s">
        <v>125</v>
      </c>
      <c r="E284" s="35">
        <v>1997</v>
      </c>
      <c r="F284" s="37">
        <v>20424</v>
      </c>
      <c r="G284" s="33" t="s">
        <v>141</v>
      </c>
    </row>
    <row r="285" spans="1:7" x14ac:dyDescent="0.25">
      <c r="A285" s="33" t="s">
        <v>42</v>
      </c>
      <c r="B285" s="33" t="s">
        <v>151</v>
      </c>
      <c r="C285" s="171" t="s">
        <v>293</v>
      </c>
      <c r="D285" s="38" t="s">
        <v>125</v>
      </c>
      <c r="E285" s="35">
        <v>1997</v>
      </c>
      <c r="F285" s="37">
        <v>22212</v>
      </c>
      <c r="G285" s="33" t="s">
        <v>141</v>
      </c>
    </row>
    <row r="286" spans="1:7" x14ac:dyDescent="0.25">
      <c r="A286" s="33" t="s">
        <v>42</v>
      </c>
      <c r="B286" s="33" t="s">
        <v>151</v>
      </c>
      <c r="C286" s="171" t="s">
        <v>331</v>
      </c>
      <c r="D286" s="38" t="s">
        <v>125</v>
      </c>
      <c r="E286" s="35">
        <v>1997</v>
      </c>
      <c r="F286" s="37">
        <v>22912</v>
      </c>
      <c r="G286" s="33" t="s">
        <v>141</v>
      </c>
    </row>
    <row r="287" spans="1:7" x14ac:dyDescent="0.25">
      <c r="A287" s="33" t="s">
        <v>42</v>
      </c>
      <c r="B287" s="33" t="s">
        <v>2995</v>
      </c>
      <c r="C287" s="171" t="s">
        <v>961</v>
      </c>
      <c r="D287" s="38" t="s">
        <v>125</v>
      </c>
      <c r="E287" s="35">
        <v>1997</v>
      </c>
      <c r="F287" s="124">
        <v>17936</v>
      </c>
      <c r="G287" s="33" t="s">
        <v>141</v>
      </c>
    </row>
    <row r="288" spans="1:7" x14ac:dyDescent="0.25">
      <c r="A288" s="33" t="s">
        <v>42</v>
      </c>
      <c r="B288" s="33" t="s">
        <v>2995</v>
      </c>
      <c r="C288" s="171" t="s">
        <v>293</v>
      </c>
      <c r="D288" s="38" t="s">
        <v>125</v>
      </c>
      <c r="E288" s="35">
        <v>1997</v>
      </c>
      <c r="F288" s="124">
        <v>18572</v>
      </c>
      <c r="G288" s="33" t="s">
        <v>141</v>
      </c>
    </row>
    <row r="289" spans="1:8" x14ac:dyDescent="0.25">
      <c r="A289" s="33" t="s">
        <v>42</v>
      </c>
      <c r="B289" s="33" t="s">
        <v>2995</v>
      </c>
      <c r="C289" s="171" t="s">
        <v>331</v>
      </c>
      <c r="D289" s="38" t="s">
        <v>125</v>
      </c>
      <c r="E289" s="35">
        <v>1997</v>
      </c>
      <c r="F289" s="124">
        <v>18992</v>
      </c>
      <c r="G289" s="33" t="s">
        <v>141</v>
      </c>
    </row>
    <row r="290" spans="1:8" x14ac:dyDescent="0.25">
      <c r="A290" s="33" t="s">
        <v>42</v>
      </c>
      <c r="B290" s="33" t="s">
        <v>612</v>
      </c>
      <c r="C290" s="313">
        <v>2.4</v>
      </c>
      <c r="D290" s="38" t="s">
        <v>125</v>
      </c>
      <c r="E290" s="35">
        <v>1997</v>
      </c>
      <c r="F290" s="37">
        <v>18725</v>
      </c>
      <c r="G290" s="33" t="s">
        <v>141</v>
      </c>
    </row>
    <row r="291" spans="1:8" x14ac:dyDescent="0.25">
      <c r="A291" s="33" t="s">
        <v>42</v>
      </c>
      <c r="B291" s="33" t="s">
        <v>769</v>
      </c>
      <c r="C291" s="313">
        <v>2.4</v>
      </c>
      <c r="D291" s="38" t="s">
        <v>125</v>
      </c>
      <c r="E291" s="35">
        <v>1997</v>
      </c>
      <c r="F291" s="37">
        <v>16648</v>
      </c>
      <c r="G291" s="33" t="s">
        <v>126</v>
      </c>
    </row>
    <row r="292" spans="1:8" x14ac:dyDescent="0.25">
      <c r="A292" s="33" t="s">
        <v>42</v>
      </c>
      <c r="B292" s="33" t="s">
        <v>172</v>
      </c>
      <c r="C292" s="313">
        <v>2</v>
      </c>
      <c r="D292" s="38" t="s">
        <v>44</v>
      </c>
      <c r="E292" s="35">
        <v>1997</v>
      </c>
      <c r="F292" s="37">
        <v>36062</v>
      </c>
      <c r="G292" s="33" t="s">
        <v>173</v>
      </c>
    </row>
    <row r="293" spans="1:8" x14ac:dyDescent="0.25">
      <c r="A293" s="33" t="s">
        <v>42</v>
      </c>
      <c r="B293" s="33" t="s">
        <v>412</v>
      </c>
      <c r="C293" s="313">
        <v>2</v>
      </c>
      <c r="D293" s="38" t="s">
        <v>125</v>
      </c>
      <c r="E293" s="35">
        <v>1997</v>
      </c>
      <c r="F293" s="37">
        <v>23469</v>
      </c>
      <c r="G293" s="33" t="s">
        <v>173</v>
      </c>
    </row>
    <row r="294" spans="1:8" x14ac:dyDescent="0.25">
      <c r="A294" s="33" t="s">
        <v>42</v>
      </c>
      <c r="B294" s="33" t="s">
        <v>210</v>
      </c>
      <c r="C294" s="313">
        <v>2</v>
      </c>
      <c r="D294" s="38" t="s">
        <v>125</v>
      </c>
      <c r="E294" s="35">
        <v>1997</v>
      </c>
      <c r="F294" s="37">
        <v>32664</v>
      </c>
      <c r="G294" s="33" t="s">
        <v>211</v>
      </c>
    </row>
    <row r="295" spans="1:8" x14ac:dyDescent="0.25">
      <c r="A295" s="33" t="s">
        <v>42</v>
      </c>
      <c r="B295" s="33" t="s">
        <v>527</v>
      </c>
      <c r="C295" s="313">
        <v>4</v>
      </c>
      <c r="D295" s="38" t="s">
        <v>120</v>
      </c>
      <c r="E295" s="35">
        <v>1997</v>
      </c>
      <c r="F295" s="37">
        <v>58923</v>
      </c>
      <c r="G295" s="33" t="s">
        <v>141</v>
      </c>
    </row>
    <row r="296" spans="1:8" x14ac:dyDescent="0.25">
      <c r="A296" s="33" t="s">
        <v>42</v>
      </c>
      <c r="B296" s="33" t="s">
        <v>528</v>
      </c>
      <c r="C296" s="313">
        <v>4</v>
      </c>
      <c r="D296" s="38" t="s">
        <v>120</v>
      </c>
      <c r="E296" s="35">
        <v>1997</v>
      </c>
      <c r="F296" s="37">
        <v>64170</v>
      </c>
      <c r="G296" s="33" t="s">
        <v>141</v>
      </c>
    </row>
    <row r="297" spans="1:8" x14ac:dyDescent="0.25">
      <c r="A297" s="33" t="s">
        <v>42</v>
      </c>
      <c r="B297" s="33" t="s">
        <v>529</v>
      </c>
      <c r="C297" s="313">
        <v>4</v>
      </c>
      <c r="D297" s="38" t="s">
        <v>120</v>
      </c>
      <c r="E297" s="35">
        <v>1997</v>
      </c>
      <c r="F297" s="37">
        <v>64562</v>
      </c>
      <c r="G297" s="33" t="s">
        <v>141</v>
      </c>
    </row>
    <row r="298" spans="1:8" x14ac:dyDescent="0.25">
      <c r="A298" s="33" t="s">
        <v>42</v>
      </c>
      <c r="B298" s="33" t="s">
        <v>770</v>
      </c>
      <c r="C298" s="313">
        <v>5</v>
      </c>
      <c r="D298" s="38" t="s">
        <v>125</v>
      </c>
      <c r="E298" s="35">
        <v>1997</v>
      </c>
      <c r="F298" s="37">
        <v>102731</v>
      </c>
      <c r="G298" s="33" t="s">
        <v>141</v>
      </c>
    </row>
    <row r="299" spans="1:8" x14ac:dyDescent="0.25">
      <c r="A299" s="33" t="s">
        <v>42</v>
      </c>
      <c r="B299" s="33" t="s">
        <v>771</v>
      </c>
      <c r="C299" s="313">
        <v>1.8</v>
      </c>
      <c r="D299" s="38" t="s">
        <v>120</v>
      </c>
      <c r="E299" s="35">
        <v>1997</v>
      </c>
      <c r="F299" s="37">
        <v>21546</v>
      </c>
      <c r="G299" s="33" t="s">
        <v>141</v>
      </c>
    </row>
    <row r="300" spans="1:8" x14ac:dyDescent="0.25">
      <c r="A300" s="33" t="s">
        <v>42</v>
      </c>
      <c r="B300" s="33" t="s">
        <v>351</v>
      </c>
      <c r="C300" s="313">
        <v>2</v>
      </c>
      <c r="D300" s="38" t="s">
        <v>120</v>
      </c>
      <c r="E300" s="35">
        <v>1997</v>
      </c>
      <c r="F300" s="37">
        <v>25211</v>
      </c>
      <c r="G300" s="33" t="s">
        <v>141</v>
      </c>
    </row>
    <row r="301" spans="1:8" x14ac:dyDescent="0.25">
      <c r="A301" s="33" t="s">
        <v>42</v>
      </c>
      <c r="B301" s="33" t="s">
        <v>351</v>
      </c>
      <c r="C301" s="313">
        <v>2.5</v>
      </c>
      <c r="D301" s="38" t="s">
        <v>120</v>
      </c>
      <c r="E301" s="35">
        <v>1997</v>
      </c>
      <c r="F301" s="37">
        <v>29820</v>
      </c>
      <c r="G301" s="33" t="s">
        <v>141</v>
      </c>
    </row>
    <row r="302" spans="1:8" x14ac:dyDescent="0.25">
      <c r="A302" s="33" t="s">
        <v>42</v>
      </c>
      <c r="B302" s="33" t="s">
        <v>351</v>
      </c>
      <c r="C302" s="313">
        <v>2.5</v>
      </c>
      <c r="D302" s="38" t="s">
        <v>44</v>
      </c>
      <c r="E302" s="35">
        <v>1997</v>
      </c>
      <c r="F302" s="37">
        <v>32974</v>
      </c>
      <c r="G302" s="33" t="s">
        <v>141</v>
      </c>
    </row>
    <row r="303" spans="1:8" x14ac:dyDescent="0.25">
      <c r="A303" s="33" t="s">
        <v>42</v>
      </c>
      <c r="B303" s="33" t="s">
        <v>351</v>
      </c>
      <c r="C303" s="313">
        <v>3</v>
      </c>
      <c r="D303" s="38" t="s">
        <v>120</v>
      </c>
      <c r="E303" s="35">
        <v>1997</v>
      </c>
      <c r="F303" s="37">
        <v>37050</v>
      </c>
      <c r="G303" s="33" t="s">
        <v>141</v>
      </c>
      <c r="H303" s="227"/>
    </row>
    <row r="304" spans="1:8" x14ac:dyDescent="0.25">
      <c r="A304" s="33" t="s">
        <v>42</v>
      </c>
      <c r="B304" s="33" t="s">
        <v>675</v>
      </c>
      <c r="C304" s="313">
        <v>2.4</v>
      </c>
      <c r="D304" s="38" t="s">
        <v>120</v>
      </c>
      <c r="E304" s="35">
        <v>1997</v>
      </c>
      <c r="F304" s="37">
        <v>23878</v>
      </c>
      <c r="G304" s="33" t="s">
        <v>141</v>
      </c>
      <c r="H304" s="227"/>
    </row>
    <row r="305" spans="1:8" x14ac:dyDescent="0.25">
      <c r="A305" s="33" t="s">
        <v>42</v>
      </c>
      <c r="B305" s="33" t="s">
        <v>676</v>
      </c>
      <c r="C305" s="313">
        <v>2</v>
      </c>
      <c r="D305" s="38" t="s">
        <v>120</v>
      </c>
      <c r="E305" s="35">
        <v>1997</v>
      </c>
      <c r="F305" s="37">
        <v>25178</v>
      </c>
      <c r="G305" s="33" t="s">
        <v>141</v>
      </c>
      <c r="H305" s="227"/>
    </row>
    <row r="306" spans="1:8" x14ac:dyDescent="0.25">
      <c r="A306" s="33" t="s">
        <v>42</v>
      </c>
      <c r="B306" s="33" t="s">
        <v>676</v>
      </c>
      <c r="C306" s="313">
        <v>2.5</v>
      </c>
      <c r="D306" s="38" t="s">
        <v>120</v>
      </c>
      <c r="E306" s="35">
        <v>1997</v>
      </c>
      <c r="F306" s="37">
        <v>31542</v>
      </c>
      <c r="G306" s="33" t="s">
        <v>141</v>
      </c>
      <c r="H306" s="227"/>
    </row>
    <row r="307" spans="1:8" x14ac:dyDescent="0.25">
      <c r="A307" s="54" t="s">
        <v>42</v>
      </c>
      <c r="B307" s="54" t="s">
        <v>1183</v>
      </c>
      <c r="C307" s="252" t="s">
        <v>4435</v>
      </c>
      <c r="D307" s="60" t="s">
        <v>125</v>
      </c>
      <c r="E307" s="54">
        <v>1997</v>
      </c>
      <c r="F307" s="87">
        <v>8799</v>
      </c>
      <c r="G307" s="54" t="s">
        <v>4433</v>
      </c>
      <c r="H307" s="227"/>
    </row>
    <row r="308" spans="1:8" x14ac:dyDescent="0.25">
      <c r="A308" s="54" t="s">
        <v>42</v>
      </c>
      <c r="B308" s="54" t="s">
        <v>1183</v>
      </c>
      <c r="C308" s="252" t="s">
        <v>4435</v>
      </c>
      <c r="D308" s="60" t="s">
        <v>125</v>
      </c>
      <c r="E308" s="54">
        <v>1997</v>
      </c>
      <c r="F308" s="87">
        <v>10461</v>
      </c>
      <c r="G308" s="54" t="s">
        <v>4431</v>
      </c>
      <c r="H308" s="227"/>
    </row>
    <row r="309" spans="1:8" x14ac:dyDescent="0.25">
      <c r="A309" s="54" t="s">
        <v>42</v>
      </c>
      <c r="B309" s="54" t="s">
        <v>1183</v>
      </c>
      <c r="C309" s="252" t="s">
        <v>4533</v>
      </c>
      <c r="D309" s="60" t="s">
        <v>125</v>
      </c>
      <c r="E309" s="54">
        <v>1997</v>
      </c>
      <c r="F309" s="87">
        <f>(F307+F311)/2</f>
        <v>9674.5</v>
      </c>
      <c r="G309" s="54" t="s">
        <v>4535</v>
      </c>
      <c r="H309" s="227"/>
    </row>
    <row r="310" spans="1:8" x14ac:dyDescent="0.25">
      <c r="A310" s="54" t="s">
        <v>42</v>
      </c>
      <c r="B310" s="54" t="s">
        <v>1183</v>
      </c>
      <c r="C310" s="252" t="s">
        <v>4533</v>
      </c>
      <c r="D310" s="60" t="s">
        <v>125</v>
      </c>
      <c r="E310" s="54">
        <v>1997</v>
      </c>
      <c r="F310" s="87">
        <f>(F308+F312)/2</f>
        <v>10655.5</v>
      </c>
      <c r="G310" s="54" t="s">
        <v>4537</v>
      </c>
      <c r="H310" s="227"/>
    </row>
    <row r="311" spans="1:8" x14ac:dyDescent="0.25">
      <c r="A311" s="54" t="s">
        <v>42</v>
      </c>
      <c r="B311" s="54" t="s">
        <v>1183</v>
      </c>
      <c r="C311" s="252" t="s">
        <v>4432</v>
      </c>
      <c r="D311" s="60" t="s">
        <v>125</v>
      </c>
      <c r="E311" s="54">
        <v>1997</v>
      </c>
      <c r="F311" s="87">
        <v>10550</v>
      </c>
      <c r="G311" s="54" t="s">
        <v>4433</v>
      </c>
      <c r="H311" s="227"/>
    </row>
    <row r="312" spans="1:8" x14ac:dyDescent="0.25">
      <c r="A312" s="54" t="s">
        <v>42</v>
      </c>
      <c r="B312" s="54" t="s">
        <v>1183</v>
      </c>
      <c r="C312" s="252" t="s">
        <v>4438</v>
      </c>
      <c r="D312" s="60" t="s">
        <v>125</v>
      </c>
      <c r="E312" s="54">
        <v>1997</v>
      </c>
      <c r="F312" s="87">
        <v>10850</v>
      </c>
      <c r="G312" s="54" t="s">
        <v>4431</v>
      </c>
    </row>
    <row r="313" spans="1:8" x14ac:dyDescent="0.25">
      <c r="A313" s="54" t="s">
        <v>42</v>
      </c>
      <c r="B313" s="54" t="s">
        <v>1183</v>
      </c>
      <c r="C313" s="252" t="s">
        <v>4437</v>
      </c>
      <c r="D313" s="60" t="s">
        <v>125</v>
      </c>
      <c r="E313" s="54">
        <v>1997</v>
      </c>
      <c r="F313" s="87">
        <v>11200</v>
      </c>
      <c r="G313" s="54" t="s">
        <v>4431</v>
      </c>
    </row>
    <row r="314" spans="1:8" x14ac:dyDescent="0.25">
      <c r="A314" s="54" t="s">
        <v>42</v>
      </c>
      <c r="B314" s="54" t="s">
        <v>1183</v>
      </c>
      <c r="C314" s="252" t="s">
        <v>4439</v>
      </c>
      <c r="D314" s="60" t="s">
        <v>125</v>
      </c>
      <c r="E314" s="54">
        <v>1997</v>
      </c>
      <c r="F314" s="87">
        <v>12686</v>
      </c>
      <c r="G314" s="54" t="s">
        <v>4427</v>
      </c>
    </row>
    <row r="315" spans="1:8" x14ac:dyDescent="0.25">
      <c r="A315" s="54" t="s">
        <v>42</v>
      </c>
      <c r="B315" s="54" t="s">
        <v>1183</v>
      </c>
      <c r="C315" s="252" t="s">
        <v>4436</v>
      </c>
      <c r="D315" s="60" t="s">
        <v>125</v>
      </c>
      <c r="E315" s="54">
        <v>1997</v>
      </c>
      <c r="F315" s="87">
        <v>13782</v>
      </c>
      <c r="G315" s="54" t="s">
        <v>4431</v>
      </c>
    </row>
    <row r="316" spans="1:8" x14ac:dyDescent="0.25">
      <c r="A316" s="33" t="s">
        <v>42</v>
      </c>
      <c r="B316" s="33" t="s">
        <v>772</v>
      </c>
      <c r="C316" s="313">
        <v>1.6</v>
      </c>
      <c r="D316" s="38" t="s">
        <v>125</v>
      </c>
      <c r="E316" s="35">
        <v>1997</v>
      </c>
      <c r="F316" s="37">
        <v>18303</v>
      </c>
      <c r="G316" s="33" t="s">
        <v>141</v>
      </c>
    </row>
    <row r="317" spans="1:8" x14ac:dyDescent="0.25">
      <c r="A317" s="33" t="s">
        <v>42</v>
      </c>
      <c r="B317" s="33" t="s">
        <v>772</v>
      </c>
      <c r="C317" s="313">
        <v>1.8</v>
      </c>
      <c r="D317" s="38" t="s">
        <v>44</v>
      </c>
      <c r="E317" s="35">
        <v>1997</v>
      </c>
      <c r="F317" s="37">
        <v>21079</v>
      </c>
      <c r="G317" s="33" t="s">
        <v>141</v>
      </c>
    </row>
    <row r="318" spans="1:8" x14ac:dyDescent="0.25">
      <c r="A318" s="33" t="s">
        <v>42</v>
      </c>
      <c r="B318" s="33" t="s">
        <v>773</v>
      </c>
      <c r="C318" s="313">
        <v>1.6</v>
      </c>
      <c r="D318" s="38" t="s">
        <v>125</v>
      </c>
      <c r="E318" s="35">
        <v>1997</v>
      </c>
      <c r="F318" s="37">
        <v>17414</v>
      </c>
      <c r="G318" s="33" t="s">
        <v>141</v>
      </c>
    </row>
    <row r="319" spans="1:8" x14ac:dyDescent="0.25">
      <c r="A319" s="33" t="s">
        <v>42</v>
      </c>
      <c r="B319" s="33" t="s">
        <v>773</v>
      </c>
      <c r="C319" s="313">
        <v>1.8</v>
      </c>
      <c r="D319" s="38" t="s">
        <v>44</v>
      </c>
      <c r="E319" s="35">
        <v>1997</v>
      </c>
      <c r="F319" s="37">
        <v>20191</v>
      </c>
      <c r="G319" s="33" t="s">
        <v>141</v>
      </c>
    </row>
    <row r="320" spans="1:8" x14ac:dyDescent="0.25">
      <c r="A320" s="33" t="s">
        <v>42</v>
      </c>
      <c r="B320" s="33" t="s">
        <v>181</v>
      </c>
      <c r="C320" s="313">
        <v>1.8</v>
      </c>
      <c r="D320" s="38" t="s">
        <v>125</v>
      </c>
      <c r="E320" s="35">
        <v>1997</v>
      </c>
      <c r="F320" s="37">
        <v>19980</v>
      </c>
      <c r="G320" s="33" t="s">
        <v>126</v>
      </c>
    </row>
    <row r="321" spans="1:7" x14ac:dyDescent="0.25">
      <c r="A321" s="33" t="s">
        <v>42</v>
      </c>
      <c r="B321" s="33" t="s">
        <v>181</v>
      </c>
      <c r="C321" s="313">
        <v>2</v>
      </c>
      <c r="D321" s="38" t="s">
        <v>125</v>
      </c>
      <c r="E321" s="35">
        <v>1997</v>
      </c>
      <c r="F321" s="37">
        <v>26890</v>
      </c>
      <c r="G321" s="33" t="s">
        <v>126</v>
      </c>
    </row>
    <row r="322" spans="1:7" x14ac:dyDescent="0.25">
      <c r="A322" s="33" t="s">
        <v>42</v>
      </c>
      <c r="B322" s="33" t="s">
        <v>181</v>
      </c>
      <c r="C322" s="313" t="s">
        <v>128</v>
      </c>
      <c r="D322" s="38" t="s">
        <v>44</v>
      </c>
      <c r="E322" s="35">
        <v>1997</v>
      </c>
      <c r="F322" s="37">
        <v>28060</v>
      </c>
      <c r="G322" s="33" t="s">
        <v>126</v>
      </c>
    </row>
    <row r="323" spans="1:7" x14ac:dyDescent="0.25">
      <c r="A323" s="33" t="s">
        <v>42</v>
      </c>
      <c r="B323" s="33" t="s">
        <v>677</v>
      </c>
      <c r="C323" s="313">
        <v>1.6</v>
      </c>
      <c r="D323" s="38" t="s">
        <v>125</v>
      </c>
      <c r="E323" s="35">
        <v>1997</v>
      </c>
      <c r="F323" s="37">
        <v>17980</v>
      </c>
      <c r="G323" s="33" t="s">
        <v>126</v>
      </c>
    </row>
    <row r="324" spans="1:7" x14ac:dyDescent="0.25">
      <c r="A324" s="33" t="s">
        <v>42</v>
      </c>
      <c r="B324" s="33" t="s">
        <v>677</v>
      </c>
      <c r="C324" s="313" t="s">
        <v>678</v>
      </c>
      <c r="D324" s="38" t="s">
        <v>125</v>
      </c>
      <c r="E324" s="35">
        <v>1997</v>
      </c>
      <c r="F324" s="37">
        <v>18903</v>
      </c>
      <c r="G324" s="33" t="s">
        <v>126</v>
      </c>
    </row>
    <row r="325" spans="1:7" x14ac:dyDescent="0.25">
      <c r="A325" s="33" t="s">
        <v>42</v>
      </c>
      <c r="B325" s="33" t="s">
        <v>677</v>
      </c>
      <c r="C325" s="313" t="s">
        <v>679</v>
      </c>
      <c r="D325" s="38" t="s">
        <v>44</v>
      </c>
      <c r="E325" s="35">
        <v>1997</v>
      </c>
      <c r="F325" s="37">
        <v>22046</v>
      </c>
      <c r="G325" s="33" t="s">
        <v>126</v>
      </c>
    </row>
    <row r="326" spans="1:7" x14ac:dyDescent="0.25">
      <c r="A326" s="33" t="s">
        <v>42</v>
      </c>
      <c r="B326" s="33" t="s">
        <v>677</v>
      </c>
      <c r="C326" s="313" t="s">
        <v>680</v>
      </c>
      <c r="D326" s="38" t="s">
        <v>125</v>
      </c>
      <c r="E326" s="35">
        <v>1997</v>
      </c>
      <c r="F326" s="37">
        <v>21590</v>
      </c>
      <c r="G326" s="33" t="s">
        <v>126</v>
      </c>
    </row>
    <row r="327" spans="1:7" x14ac:dyDescent="0.25">
      <c r="A327" s="33" t="s">
        <v>42</v>
      </c>
      <c r="B327" s="33" t="s">
        <v>677</v>
      </c>
      <c r="C327" s="313" t="s">
        <v>680</v>
      </c>
      <c r="D327" s="38" t="s">
        <v>44</v>
      </c>
      <c r="E327" s="35">
        <v>1997</v>
      </c>
      <c r="F327" s="37">
        <v>24122</v>
      </c>
      <c r="G327" s="33" t="s">
        <v>126</v>
      </c>
    </row>
    <row r="328" spans="1:7" x14ac:dyDescent="0.25">
      <c r="A328" s="33" t="s">
        <v>42</v>
      </c>
      <c r="B328" s="33" t="s">
        <v>677</v>
      </c>
      <c r="C328" s="313" t="s">
        <v>360</v>
      </c>
      <c r="D328" s="38" t="s">
        <v>125</v>
      </c>
      <c r="E328" s="35">
        <v>1997</v>
      </c>
      <c r="F328" s="37">
        <v>19969</v>
      </c>
      <c r="G328" s="33" t="s">
        <v>126</v>
      </c>
    </row>
    <row r="329" spans="1:7" x14ac:dyDescent="0.25">
      <c r="A329" s="33" t="s">
        <v>42</v>
      </c>
      <c r="B329" s="33" t="s">
        <v>677</v>
      </c>
      <c r="C329" s="313" t="s">
        <v>360</v>
      </c>
      <c r="D329" s="38" t="s">
        <v>44</v>
      </c>
      <c r="E329" s="35">
        <v>1997</v>
      </c>
      <c r="F329" s="37">
        <v>23534</v>
      </c>
      <c r="G329" s="33" t="s">
        <v>126</v>
      </c>
    </row>
    <row r="330" spans="1:7" x14ac:dyDescent="0.25">
      <c r="A330" s="33" t="s">
        <v>42</v>
      </c>
      <c r="B330" s="33" t="s">
        <v>530</v>
      </c>
      <c r="C330" s="313">
        <v>1.5</v>
      </c>
      <c r="D330" s="38" t="s">
        <v>125</v>
      </c>
      <c r="E330" s="35">
        <v>1997</v>
      </c>
      <c r="F330" s="37">
        <v>14970</v>
      </c>
      <c r="G330" s="33" t="s">
        <v>186</v>
      </c>
    </row>
    <row r="331" spans="1:7" x14ac:dyDescent="0.25">
      <c r="A331" s="33" t="s">
        <v>42</v>
      </c>
      <c r="B331" s="33" t="s">
        <v>530</v>
      </c>
      <c r="C331" s="313">
        <v>1.5</v>
      </c>
      <c r="D331" s="38" t="s">
        <v>44</v>
      </c>
      <c r="E331" s="35">
        <v>1997</v>
      </c>
      <c r="F331" s="37">
        <v>17214</v>
      </c>
      <c r="G331" s="33" t="s">
        <v>186</v>
      </c>
    </row>
    <row r="332" spans="1:7" x14ac:dyDescent="0.25">
      <c r="A332" s="33" t="s">
        <v>42</v>
      </c>
      <c r="B332" s="33" t="s">
        <v>216</v>
      </c>
      <c r="C332" s="313">
        <v>1.3</v>
      </c>
      <c r="D332" s="38" t="s">
        <v>125</v>
      </c>
      <c r="E332" s="35">
        <v>1997</v>
      </c>
      <c r="F332" s="37">
        <v>10980</v>
      </c>
      <c r="G332" s="33" t="s">
        <v>186</v>
      </c>
    </row>
    <row r="333" spans="1:7" x14ac:dyDescent="0.25">
      <c r="A333" s="33" t="s">
        <v>42</v>
      </c>
      <c r="B333" s="33" t="s">
        <v>216</v>
      </c>
      <c r="C333" s="313">
        <v>1.5</v>
      </c>
      <c r="D333" s="38" t="s">
        <v>44</v>
      </c>
      <c r="E333" s="35">
        <v>1997</v>
      </c>
      <c r="F333" s="37">
        <v>13980</v>
      </c>
      <c r="G333" s="33" t="s">
        <v>186</v>
      </c>
    </row>
    <row r="334" spans="1:7" x14ac:dyDescent="0.25">
      <c r="A334" s="33" t="s">
        <v>42</v>
      </c>
      <c r="B334" s="33" t="s">
        <v>216</v>
      </c>
      <c r="C334" s="313" t="s">
        <v>217</v>
      </c>
      <c r="D334" s="38" t="s">
        <v>125</v>
      </c>
      <c r="E334" s="35">
        <v>1997</v>
      </c>
      <c r="F334" s="37">
        <v>12960</v>
      </c>
      <c r="G334" s="33" t="s">
        <v>186</v>
      </c>
    </row>
    <row r="335" spans="1:7" x14ac:dyDescent="0.25">
      <c r="A335" s="33" t="s">
        <v>42</v>
      </c>
      <c r="B335" s="33" t="s">
        <v>218</v>
      </c>
      <c r="C335" s="313">
        <v>1.3</v>
      </c>
      <c r="D335" s="38" t="s">
        <v>125</v>
      </c>
      <c r="E335" s="35">
        <v>1997</v>
      </c>
      <c r="F335" s="37">
        <v>13924</v>
      </c>
      <c r="G335" s="33" t="s">
        <v>186</v>
      </c>
    </row>
    <row r="336" spans="1:7" x14ac:dyDescent="0.25">
      <c r="A336" s="33" t="s">
        <v>42</v>
      </c>
      <c r="B336" s="33" t="s">
        <v>219</v>
      </c>
      <c r="C336" s="313" t="s">
        <v>220</v>
      </c>
      <c r="D336" s="38" t="s">
        <v>125</v>
      </c>
      <c r="E336" s="35">
        <v>1997</v>
      </c>
      <c r="F336" s="37">
        <v>12969</v>
      </c>
      <c r="G336" s="33" t="s">
        <v>126</v>
      </c>
    </row>
    <row r="337" spans="1:7" x14ac:dyDescent="0.25">
      <c r="A337" s="33" t="s">
        <v>42</v>
      </c>
      <c r="B337" s="33" t="s">
        <v>219</v>
      </c>
      <c r="C337" s="313" t="s">
        <v>531</v>
      </c>
      <c r="D337" s="38" t="s">
        <v>125</v>
      </c>
      <c r="E337" s="35">
        <v>1997</v>
      </c>
      <c r="F337" s="37">
        <v>12857</v>
      </c>
      <c r="G337" s="33" t="s">
        <v>126</v>
      </c>
    </row>
    <row r="338" spans="1:7" x14ac:dyDescent="0.25">
      <c r="A338" s="33" t="s">
        <v>42</v>
      </c>
      <c r="B338" s="33" t="s">
        <v>219</v>
      </c>
      <c r="C338" s="313" t="s">
        <v>531</v>
      </c>
      <c r="D338" s="38" t="s">
        <v>44</v>
      </c>
      <c r="E338" s="35">
        <v>1997</v>
      </c>
      <c r="F338" s="37">
        <v>14634</v>
      </c>
      <c r="G338" s="33" t="s">
        <v>126</v>
      </c>
    </row>
    <row r="339" spans="1:7" x14ac:dyDescent="0.25">
      <c r="A339" s="33" t="s">
        <v>42</v>
      </c>
      <c r="B339" s="33" t="s">
        <v>219</v>
      </c>
      <c r="C339" s="313" t="s">
        <v>532</v>
      </c>
      <c r="D339" s="38" t="s">
        <v>125</v>
      </c>
      <c r="E339" s="35">
        <v>1997</v>
      </c>
      <c r="F339" s="37">
        <v>16540</v>
      </c>
      <c r="G339" s="33" t="s">
        <v>126</v>
      </c>
    </row>
    <row r="340" spans="1:7" x14ac:dyDescent="0.25">
      <c r="A340" s="33" t="s">
        <v>42</v>
      </c>
      <c r="B340" s="33" t="s">
        <v>219</v>
      </c>
      <c r="C340" s="313" t="s">
        <v>532</v>
      </c>
      <c r="D340" s="38" t="s">
        <v>44</v>
      </c>
      <c r="E340" s="35">
        <v>1997</v>
      </c>
      <c r="F340" s="37">
        <v>18234</v>
      </c>
      <c r="G340" s="33" t="s">
        <v>126</v>
      </c>
    </row>
    <row r="341" spans="1:7" x14ac:dyDescent="0.25">
      <c r="A341" s="33" t="s">
        <v>42</v>
      </c>
      <c r="B341" s="33" t="s">
        <v>219</v>
      </c>
      <c r="C341" s="313" t="s">
        <v>533</v>
      </c>
      <c r="D341" s="38" t="s">
        <v>125</v>
      </c>
      <c r="E341" s="35">
        <v>1997</v>
      </c>
      <c r="F341" s="37">
        <v>16370</v>
      </c>
      <c r="G341" s="33" t="s">
        <v>126</v>
      </c>
    </row>
    <row r="342" spans="1:7" x14ac:dyDescent="0.25">
      <c r="A342" s="33" t="s">
        <v>42</v>
      </c>
      <c r="B342" s="33" t="s">
        <v>153</v>
      </c>
      <c r="C342" s="313">
        <v>2</v>
      </c>
      <c r="D342" s="38" t="s">
        <v>120</v>
      </c>
      <c r="E342" s="35">
        <v>1997</v>
      </c>
      <c r="F342" s="37">
        <v>34150</v>
      </c>
      <c r="G342" s="33" t="s">
        <v>141</v>
      </c>
    </row>
    <row r="343" spans="1:7" x14ac:dyDescent="0.25">
      <c r="A343" s="33" t="s">
        <v>42</v>
      </c>
      <c r="B343" s="33" t="s">
        <v>153</v>
      </c>
      <c r="C343" s="313" t="s">
        <v>535</v>
      </c>
      <c r="D343" s="38" t="s">
        <v>120</v>
      </c>
      <c r="E343" s="35">
        <v>1997</v>
      </c>
      <c r="F343" s="37">
        <v>23654</v>
      </c>
      <c r="G343" s="33" t="s">
        <v>141</v>
      </c>
    </row>
    <row r="344" spans="1:7" x14ac:dyDescent="0.25">
      <c r="A344" s="33" t="s">
        <v>42</v>
      </c>
      <c r="B344" s="33" t="s">
        <v>681</v>
      </c>
      <c r="C344" s="313">
        <v>2</v>
      </c>
      <c r="D344" s="38" t="s">
        <v>120</v>
      </c>
      <c r="E344" s="35">
        <v>1997</v>
      </c>
      <c r="F344" s="37">
        <v>25978</v>
      </c>
      <c r="G344" s="33" t="s">
        <v>141</v>
      </c>
    </row>
    <row r="345" spans="1:7" x14ac:dyDescent="0.25">
      <c r="A345" s="33" t="s">
        <v>42</v>
      </c>
      <c r="B345" s="33" t="s">
        <v>681</v>
      </c>
      <c r="C345" s="313">
        <v>2.5</v>
      </c>
      <c r="D345" s="38" t="s">
        <v>120</v>
      </c>
      <c r="E345" s="35">
        <v>1997</v>
      </c>
      <c r="F345" s="37">
        <v>30790</v>
      </c>
      <c r="G345" s="33" t="s">
        <v>141</v>
      </c>
    </row>
    <row r="346" spans="1:7" x14ac:dyDescent="0.25">
      <c r="A346" s="33" t="s">
        <v>42</v>
      </c>
      <c r="B346" s="33" t="s">
        <v>681</v>
      </c>
      <c r="C346" s="313">
        <v>3</v>
      </c>
      <c r="D346" s="38" t="s">
        <v>120</v>
      </c>
      <c r="E346" s="35">
        <v>1997</v>
      </c>
      <c r="F346" s="37">
        <v>37129</v>
      </c>
      <c r="G346" s="33" t="s">
        <v>141</v>
      </c>
    </row>
    <row r="347" spans="1:7" x14ac:dyDescent="0.25">
      <c r="A347" s="33" t="s">
        <v>42</v>
      </c>
      <c r="B347" s="33" t="s">
        <v>682</v>
      </c>
      <c r="C347" s="313">
        <v>2.5</v>
      </c>
      <c r="D347" s="38" t="s">
        <v>120</v>
      </c>
      <c r="E347" s="35">
        <v>1997</v>
      </c>
      <c r="F347" s="37">
        <v>31654</v>
      </c>
      <c r="G347" s="33" t="s">
        <v>141</v>
      </c>
    </row>
    <row r="348" spans="1:7" x14ac:dyDescent="0.25">
      <c r="A348" s="33" t="s">
        <v>42</v>
      </c>
      <c r="B348" s="33" t="s">
        <v>683</v>
      </c>
      <c r="C348" s="313">
        <v>2.5</v>
      </c>
      <c r="D348" s="38" t="s">
        <v>120</v>
      </c>
      <c r="E348" s="35">
        <v>1997</v>
      </c>
      <c r="F348" s="37">
        <v>29420</v>
      </c>
      <c r="G348" s="33" t="s">
        <v>141</v>
      </c>
    </row>
    <row r="349" spans="1:7" x14ac:dyDescent="0.25">
      <c r="A349" s="33" t="s">
        <v>42</v>
      </c>
      <c r="B349" s="33" t="s">
        <v>683</v>
      </c>
      <c r="C349" s="313">
        <v>2.5</v>
      </c>
      <c r="D349" s="38" t="s">
        <v>44</v>
      </c>
      <c r="E349" s="35">
        <v>1997</v>
      </c>
      <c r="F349" s="37">
        <v>33175</v>
      </c>
      <c r="G349" s="33" t="s">
        <v>141</v>
      </c>
    </row>
    <row r="350" spans="1:7" x14ac:dyDescent="0.25">
      <c r="A350" s="33" t="s">
        <v>42</v>
      </c>
      <c r="B350" s="33" t="s">
        <v>613</v>
      </c>
      <c r="C350" s="313">
        <v>2</v>
      </c>
      <c r="D350" s="38" t="s">
        <v>120</v>
      </c>
      <c r="E350" s="35">
        <v>1997</v>
      </c>
      <c r="F350" s="37">
        <v>27432</v>
      </c>
      <c r="G350" s="33" t="s">
        <v>141</v>
      </c>
    </row>
    <row r="351" spans="1:7" x14ac:dyDescent="0.25">
      <c r="A351" s="33" t="s">
        <v>42</v>
      </c>
      <c r="B351" s="33" t="s">
        <v>613</v>
      </c>
      <c r="C351" s="313">
        <v>2</v>
      </c>
      <c r="D351" s="38" t="s">
        <v>120</v>
      </c>
      <c r="E351" s="35">
        <v>1997</v>
      </c>
      <c r="F351" s="37">
        <v>21213</v>
      </c>
      <c r="G351" s="33" t="s">
        <v>141</v>
      </c>
    </row>
    <row r="352" spans="1:7" x14ac:dyDescent="0.25">
      <c r="A352" s="33" t="s">
        <v>42</v>
      </c>
      <c r="B352" s="33" t="s">
        <v>613</v>
      </c>
      <c r="C352" s="313">
        <v>3</v>
      </c>
      <c r="D352" s="38" t="s">
        <v>120</v>
      </c>
      <c r="E352" s="35">
        <v>1997</v>
      </c>
      <c r="F352" s="37">
        <v>42981</v>
      </c>
      <c r="G352" s="33" t="s">
        <v>141</v>
      </c>
    </row>
    <row r="353" spans="1:7" x14ac:dyDescent="0.25">
      <c r="A353" s="33" t="s">
        <v>42</v>
      </c>
      <c r="B353" s="33" t="s">
        <v>613</v>
      </c>
      <c r="C353" s="313" t="s">
        <v>158</v>
      </c>
      <c r="D353" s="38" t="s">
        <v>120</v>
      </c>
      <c r="E353" s="35">
        <v>1997</v>
      </c>
      <c r="F353" s="37">
        <v>37516</v>
      </c>
      <c r="G353" s="33" t="s">
        <v>141</v>
      </c>
    </row>
    <row r="354" spans="1:7" x14ac:dyDescent="0.25">
      <c r="A354" s="33" t="s">
        <v>42</v>
      </c>
      <c r="B354" s="33" t="s">
        <v>146</v>
      </c>
      <c r="C354" s="313">
        <v>2</v>
      </c>
      <c r="D354" s="38" t="s">
        <v>120</v>
      </c>
      <c r="E354" s="35">
        <v>1997</v>
      </c>
      <c r="F354" s="37">
        <v>32221</v>
      </c>
      <c r="G354" s="33" t="s">
        <v>147</v>
      </c>
    </row>
    <row r="355" spans="1:7" x14ac:dyDescent="0.25">
      <c r="A355" s="33" t="s">
        <v>42</v>
      </c>
      <c r="B355" s="33" t="s">
        <v>534</v>
      </c>
      <c r="C355" s="313">
        <v>1.8</v>
      </c>
      <c r="D355" s="38" t="s">
        <v>125</v>
      </c>
      <c r="E355" s="35">
        <v>1997</v>
      </c>
      <c r="F355" s="37">
        <v>18703</v>
      </c>
      <c r="G355" s="33" t="s">
        <v>147</v>
      </c>
    </row>
    <row r="356" spans="1:7" x14ac:dyDescent="0.25">
      <c r="A356" s="33" t="s">
        <v>42</v>
      </c>
      <c r="B356" s="33" t="s">
        <v>534</v>
      </c>
      <c r="C356" s="313">
        <v>2</v>
      </c>
      <c r="D356" s="38" t="s">
        <v>125</v>
      </c>
      <c r="E356" s="35">
        <v>1997</v>
      </c>
      <c r="F356" s="37">
        <v>21479</v>
      </c>
      <c r="G356" s="33" t="s">
        <v>147</v>
      </c>
    </row>
    <row r="357" spans="1:7" x14ac:dyDescent="0.25">
      <c r="A357" s="33" t="s">
        <v>42</v>
      </c>
      <c r="B357" s="33" t="s">
        <v>684</v>
      </c>
      <c r="C357" s="313">
        <v>1.3</v>
      </c>
      <c r="D357" s="38" t="s">
        <v>125</v>
      </c>
      <c r="E357" s="35">
        <v>1997</v>
      </c>
      <c r="F357" s="37">
        <v>17947</v>
      </c>
      <c r="G357" s="33" t="s">
        <v>685</v>
      </c>
    </row>
    <row r="358" spans="1:7" x14ac:dyDescent="0.25">
      <c r="A358" s="33" t="s">
        <v>42</v>
      </c>
      <c r="B358" s="33" t="s">
        <v>684</v>
      </c>
      <c r="C358" s="313">
        <v>1.5</v>
      </c>
      <c r="D358" s="38" t="s">
        <v>125</v>
      </c>
      <c r="E358" s="35">
        <v>1997</v>
      </c>
      <c r="F358" s="37">
        <v>23456</v>
      </c>
      <c r="G358" s="33" t="s">
        <v>685</v>
      </c>
    </row>
    <row r="359" spans="1:7" x14ac:dyDescent="0.25">
      <c r="A359" s="33" t="s">
        <v>42</v>
      </c>
      <c r="B359" s="33" t="s">
        <v>359</v>
      </c>
      <c r="C359" s="313" t="s">
        <v>360</v>
      </c>
      <c r="D359" s="38" t="s">
        <v>156</v>
      </c>
      <c r="E359" s="35">
        <v>1997</v>
      </c>
      <c r="F359" s="37">
        <v>28920</v>
      </c>
      <c r="G359" s="33" t="s">
        <v>135</v>
      </c>
    </row>
    <row r="360" spans="1:7" x14ac:dyDescent="0.25">
      <c r="A360" s="33" t="s">
        <v>42</v>
      </c>
      <c r="B360" s="33" t="s">
        <v>359</v>
      </c>
      <c r="C360" s="313" t="s">
        <v>361</v>
      </c>
      <c r="D360" s="38" t="s">
        <v>44</v>
      </c>
      <c r="E360" s="35">
        <v>1997</v>
      </c>
      <c r="F360" s="37">
        <v>36483</v>
      </c>
      <c r="G360" s="33" t="s">
        <v>135</v>
      </c>
    </row>
    <row r="361" spans="1:7" x14ac:dyDescent="0.25">
      <c r="A361" s="33" t="s">
        <v>42</v>
      </c>
      <c r="B361" s="33" t="s">
        <v>614</v>
      </c>
      <c r="C361" s="313" t="s">
        <v>615</v>
      </c>
      <c r="D361" s="38" t="s">
        <v>120</v>
      </c>
      <c r="E361" s="35">
        <v>1997</v>
      </c>
      <c r="F361" s="37">
        <v>32789</v>
      </c>
      <c r="G361" s="33" t="s">
        <v>135</v>
      </c>
    </row>
    <row r="362" spans="1:7" x14ac:dyDescent="0.25">
      <c r="A362" s="33" t="s">
        <v>42</v>
      </c>
      <c r="B362" s="33" t="s">
        <v>614</v>
      </c>
      <c r="C362" s="313" t="s">
        <v>616</v>
      </c>
      <c r="D362" s="38" t="s">
        <v>120</v>
      </c>
      <c r="E362" s="35">
        <v>1997</v>
      </c>
      <c r="F362" s="37">
        <v>35542</v>
      </c>
      <c r="G362" s="33" t="s">
        <v>135</v>
      </c>
    </row>
    <row r="363" spans="1:7" x14ac:dyDescent="0.25">
      <c r="A363" s="33" t="s">
        <v>42</v>
      </c>
      <c r="B363" s="33" t="s">
        <v>614</v>
      </c>
      <c r="C363" s="313" t="s">
        <v>616</v>
      </c>
      <c r="D363" s="38" t="s">
        <v>44</v>
      </c>
      <c r="E363" s="35">
        <v>1997</v>
      </c>
      <c r="F363" s="37">
        <v>37765</v>
      </c>
      <c r="G363" s="33" t="s">
        <v>135</v>
      </c>
    </row>
    <row r="364" spans="1:7" x14ac:dyDescent="0.25">
      <c r="A364" s="33" t="s">
        <v>42</v>
      </c>
      <c r="B364" s="33" t="s">
        <v>614</v>
      </c>
      <c r="C364" s="313" t="s">
        <v>774</v>
      </c>
      <c r="D364" s="38" t="s">
        <v>120</v>
      </c>
      <c r="E364" s="35">
        <v>1997</v>
      </c>
      <c r="F364" s="37">
        <v>32152</v>
      </c>
      <c r="G364" s="33" t="s">
        <v>135</v>
      </c>
    </row>
    <row r="365" spans="1:7" x14ac:dyDescent="0.25">
      <c r="A365" s="33" t="s">
        <v>42</v>
      </c>
      <c r="B365" s="33" t="s">
        <v>614</v>
      </c>
      <c r="C365" s="313" t="s">
        <v>775</v>
      </c>
      <c r="D365" s="38" t="s">
        <v>44</v>
      </c>
      <c r="E365" s="35">
        <v>1997</v>
      </c>
      <c r="F365" s="37">
        <v>35117</v>
      </c>
      <c r="G365" s="33" t="s">
        <v>135</v>
      </c>
    </row>
    <row r="366" spans="1:7" x14ac:dyDescent="0.25">
      <c r="A366" s="33" t="s">
        <v>42</v>
      </c>
      <c r="B366" s="33" t="s">
        <v>614</v>
      </c>
      <c r="C366" s="313" t="s">
        <v>776</v>
      </c>
      <c r="D366" s="38" t="s">
        <v>120</v>
      </c>
      <c r="E366" s="35">
        <v>1997</v>
      </c>
      <c r="F366" s="37">
        <v>32585</v>
      </c>
      <c r="G366" s="33" t="s">
        <v>135</v>
      </c>
    </row>
    <row r="367" spans="1:7" x14ac:dyDescent="0.25">
      <c r="A367" s="33" t="s">
        <v>42</v>
      </c>
      <c r="B367" s="33" t="s">
        <v>614</v>
      </c>
      <c r="C367" s="313" t="s">
        <v>776</v>
      </c>
      <c r="D367" s="38" t="s">
        <v>44</v>
      </c>
      <c r="E367" s="35">
        <v>1997</v>
      </c>
      <c r="F367" s="37">
        <v>36072</v>
      </c>
      <c r="G367" s="33" t="s">
        <v>135</v>
      </c>
    </row>
    <row r="368" spans="1:7" x14ac:dyDescent="0.25">
      <c r="A368" s="33" t="s">
        <v>42</v>
      </c>
      <c r="B368" s="33" t="s">
        <v>614</v>
      </c>
      <c r="C368" s="313" t="s">
        <v>777</v>
      </c>
      <c r="D368" s="38" t="s">
        <v>120</v>
      </c>
      <c r="E368" s="35">
        <v>1997</v>
      </c>
      <c r="F368" s="37">
        <v>37760</v>
      </c>
      <c r="G368" s="33" t="s">
        <v>135</v>
      </c>
    </row>
    <row r="369" spans="1:7" x14ac:dyDescent="0.25">
      <c r="A369" s="33" t="s">
        <v>42</v>
      </c>
      <c r="B369" s="33" t="s">
        <v>614</v>
      </c>
      <c r="C369" s="313" t="s">
        <v>777</v>
      </c>
      <c r="D369" s="38" t="s">
        <v>44</v>
      </c>
      <c r="E369" s="35">
        <v>1997</v>
      </c>
      <c r="F369" s="37">
        <v>40826</v>
      </c>
      <c r="G369" s="33" t="s">
        <v>135</v>
      </c>
    </row>
    <row r="370" spans="1:7" x14ac:dyDescent="0.25">
      <c r="A370" s="33" t="s">
        <v>42</v>
      </c>
      <c r="B370" s="33" t="s">
        <v>778</v>
      </c>
      <c r="C370" s="313">
        <v>2.2000000000000002</v>
      </c>
      <c r="D370" s="38" t="s">
        <v>125</v>
      </c>
      <c r="E370" s="35">
        <v>1997</v>
      </c>
      <c r="F370" s="37">
        <v>26599</v>
      </c>
      <c r="G370" s="33" t="s">
        <v>135</v>
      </c>
    </row>
    <row r="371" spans="1:7" x14ac:dyDescent="0.25">
      <c r="A371" s="33" t="s">
        <v>42</v>
      </c>
      <c r="B371" s="33" t="s">
        <v>778</v>
      </c>
      <c r="C371" s="313">
        <v>2.2000000000000002</v>
      </c>
      <c r="D371" s="38" t="s">
        <v>44</v>
      </c>
      <c r="E371" s="35">
        <v>1997</v>
      </c>
      <c r="F371" s="37">
        <v>29264</v>
      </c>
      <c r="G371" s="33" t="s">
        <v>135</v>
      </c>
    </row>
    <row r="372" spans="1:7" x14ac:dyDescent="0.25">
      <c r="A372" s="33" t="s">
        <v>42</v>
      </c>
      <c r="B372" s="33" t="s">
        <v>778</v>
      </c>
      <c r="C372" s="313">
        <v>3</v>
      </c>
      <c r="D372" s="38" t="s">
        <v>125</v>
      </c>
      <c r="E372" s="35">
        <v>1997</v>
      </c>
      <c r="F372" s="37">
        <v>29931</v>
      </c>
      <c r="G372" s="33" t="s">
        <v>135</v>
      </c>
    </row>
    <row r="373" spans="1:7" x14ac:dyDescent="0.25">
      <c r="A373" s="33" t="s">
        <v>42</v>
      </c>
      <c r="B373" s="33" t="s">
        <v>778</v>
      </c>
      <c r="C373" s="313">
        <v>3</v>
      </c>
      <c r="D373" s="38" t="s">
        <v>44</v>
      </c>
      <c r="E373" s="35">
        <v>1997</v>
      </c>
      <c r="F373" s="37">
        <v>32596</v>
      </c>
      <c r="G373" s="33" t="s">
        <v>135</v>
      </c>
    </row>
    <row r="374" spans="1:7" x14ac:dyDescent="0.25">
      <c r="A374" s="33" t="s">
        <v>42</v>
      </c>
      <c r="B374" s="38" t="s">
        <v>188</v>
      </c>
      <c r="C374" s="313">
        <v>2.4</v>
      </c>
      <c r="D374" s="38" t="s">
        <v>120</v>
      </c>
      <c r="E374" s="35">
        <v>1997</v>
      </c>
      <c r="F374" s="76">
        <v>15890</v>
      </c>
      <c r="G374" s="33" t="s">
        <v>189</v>
      </c>
    </row>
    <row r="375" spans="1:7" x14ac:dyDescent="0.25">
      <c r="A375" s="33" t="s">
        <v>42</v>
      </c>
      <c r="B375" s="33" t="s">
        <v>780</v>
      </c>
      <c r="C375" s="313">
        <v>2</v>
      </c>
      <c r="D375" s="38" t="s">
        <v>125</v>
      </c>
      <c r="E375" s="35">
        <v>1997</v>
      </c>
      <c r="F375" s="37">
        <v>20768</v>
      </c>
      <c r="G375" s="33" t="s">
        <v>141</v>
      </c>
    </row>
    <row r="376" spans="1:7" x14ac:dyDescent="0.25">
      <c r="A376" s="33" t="s">
        <v>42</v>
      </c>
      <c r="B376" s="33" t="s">
        <v>780</v>
      </c>
      <c r="C376" s="313">
        <v>2</v>
      </c>
      <c r="D376" s="38" t="s">
        <v>44</v>
      </c>
      <c r="E376" s="35">
        <v>1997</v>
      </c>
      <c r="F376" s="37">
        <v>23989</v>
      </c>
      <c r="G376" s="33" t="s">
        <v>141</v>
      </c>
    </row>
    <row r="377" spans="1:7" x14ac:dyDescent="0.25">
      <c r="A377" s="33" t="s">
        <v>42</v>
      </c>
      <c r="B377" s="33" t="s">
        <v>780</v>
      </c>
      <c r="C377" s="313" t="s">
        <v>360</v>
      </c>
      <c r="D377" s="38" t="s">
        <v>125</v>
      </c>
      <c r="E377" s="35">
        <v>1997</v>
      </c>
      <c r="F377" s="37">
        <v>16659</v>
      </c>
      <c r="G377" s="33" t="s">
        <v>141</v>
      </c>
    </row>
    <row r="378" spans="1:7" x14ac:dyDescent="0.25">
      <c r="A378" s="33" t="s">
        <v>42</v>
      </c>
      <c r="B378" s="33" t="s">
        <v>155</v>
      </c>
      <c r="C378" s="313" t="s">
        <v>361</v>
      </c>
      <c r="D378" s="38" t="s">
        <v>156</v>
      </c>
      <c r="E378" s="35">
        <v>1997</v>
      </c>
      <c r="F378" s="37">
        <v>18501</v>
      </c>
      <c r="G378" s="33" t="s">
        <v>141</v>
      </c>
    </row>
    <row r="379" spans="1:7" x14ac:dyDescent="0.25">
      <c r="A379" s="33" t="s">
        <v>42</v>
      </c>
      <c r="B379" s="33" t="s">
        <v>155</v>
      </c>
      <c r="C379" s="313" t="s">
        <v>361</v>
      </c>
      <c r="D379" s="38" t="s">
        <v>44</v>
      </c>
      <c r="E379" s="35">
        <v>1997</v>
      </c>
      <c r="F379" s="37">
        <v>20178</v>
      </c>
      <c r="G379" s="33" t="s">
        <v>141</v>
      </c>
    </row>
    <row r="380" spans="1:7" x14ac:dyDescent="0.25">
      <c r="A380" s="33" t="s">
        <v>42</v>
      </c>
      <c r="B380" s="33" t="s">
        <v>686</v>
      </c>
      <c r="C380" s="313">
        <v>2</v>
      </c>
      <c r="D380" s="38" t="s">
        <v>120</v>
      </c>
      <c r="E380" s="35">
        <v>1997</v>
      </c>
      <c r="F380" s="37">
        <v>19322</v>
      </c>
      <c r="G380" s="33" t="s">
        <v>141</v>
      </c>
    </row>
    <row r="381" spans="1:7" x14ac:dyDescent="0.25">
      <c r="A381" s="33" t="s">
        <v>42</v>
      </c>
      <c r="B381" s="33" t="s">
        <v>686</v>
      </c>
      <c r="C381" s="313">
        <v>2</v>
      </c>
      <c r="D381" s="38" t="s">
        <v>44</v>
      </c>
      <c r="E381" s="35">
        <v>1997</v>
      </c>
      <c r="F381" s="37">
        <v>24340</v>
      </c>
      <c r="G381" s="33" t="s">
        <v>141</v>
      </c>
    </row>
    <row r="382" spans="1:7" x14ac:dyDescent="0.25">
      <c r="A382" s="33" t="s">
        <v>42</v>
      </c>
      <c r="B382" s="33" t="s">
        <v>686</v>
      </c>
      <c r="C382" s="313" t="s">
        <v>361</v>
      </c>
      <c r="D382" s="38" t="s">
        <v>120</v>
      </c>
      <c r="E382" s="35">
        <v>1997</v>
      </c>
      <c r="F382" s="37">
        <v>24980</v>
      </c>
      <c r="G382" s="33" t="s">
        <v>141</v>
      </c>
    </row>
    <row r="383" spans="1:7" x14ac:dyDescent="0.25">
      <c r="A383" s="33" t="s">
        <v>42</v>
      </c>
      <c r="B383" s="33" t="s">
        <v>686</v>
      </c>
      <c r="C383" s="313" t="s">
        <v>361</v>
      </c>
      <c r="D383" s="38" t="s">
        <v>44</v>
      </c>
      <c r="E383" s="35">
        <v>1997</v>
      </c>
      <c r="F383" s="37">
        <v>26230</v>
      </c>
      <c r="G383" s="33" t="s">
        <v>141</v>
      </c>
    </row>
    <row r="384" spans="1:7" x14ac:dyDescent="0.25">
      <c r="A384" s="33" t="s">
        <v>42</v>
      </c>
      <c r="B384" s="33" t="s">
        <v>157</v>
      </c>
      <c r="C384" s="313">
        <v>2.4</v>
      </c>
      <c r="D384" s="38" t="s">
        <v>44</v>
      </c>
      <c r="E384" s="35">
        <v>1997</v>
      </c>
      <c r="F384" s="37">
        <v>33551</v>
      </c>
      <c r="G384" s="33" t="s">
        <v>141</v>
      </c>
    </row>
    <row r="385" spans="1:7" s="250" customFormat="1" x14ac:dyDescent="0.25">
      <c r="A385" s="33" t="s">
        <v>42</v>
      </c>
      <c r="B385" s="33" t="s">
        <v>157</v>
      </c>
      <c r="C385" s="313">
        <v>2.5</v>
      </c>
      <c r="D385" s="38" t="s">
        <v>120</v>
      </c>
      <c r="E385" s="35">
        <v>1997</v>
      </c>
      <c r="F385" s="37">
        <v>26340</v>
      </c>
      <c r="G385" s="33" t="s">
        <v>141</v>
      </c>
    </row>
    <row r="386" spans="1:7" s="250" customFormat="1" x14ac:dyDescent="0.25">
      <c r="A386" s="33" t="s">
        <v>42</v>
      </c>
      <c r="B386" s="33" t="s">
        <v>157</v>
      </c>
      <c r="C386" s="313">
        <v>2.5</v>
      </c>
      <c r="D386" s="38" t="s">
        <v>44</v>
      </c>
      <c r="E386" s="35">
        <v>1997</v>
      </c>
      <c r="F386" s="37">
        <v>30120</v>
      </c>
      <c r="G386" s="33" t="s">
        <v>141</v>
      </c>
    </row>
    <row r="387" spans="1:7" s="250" customFormat="1" x14ac:dyDescent="0.25">
      <c r="A387" s="33" t="s">
        <v>42</v>
      </c>
      <c r="B387" s="33" t="s">
        <v>781</v>
      </c>
      <c r="C387" s="313">
        <v>1.5</v>
      </c>
      <c r="D387" s="38" t="s">
        <v>125</v>
      </c>
      <c r="E387" s="35">
        <v>1997</v>
      </c>
      <c r="F387" s="37">
        <v>17725</v>
      </c>
      <c r="G387" s="33" t="s">
        <v>141</v>
      </c>
    </row>
    <row r="388" spans="1:7" s="250" customFormat="1" x14ac:dyDescent="0.25">
      <c r="A388" s="33" t="s">
        <v>42</v>
      </c>
      <c r="B388" s="33" t="s">
        <v>781</v>
      </c>
      <c r="C388" s="313">
        <v>1.5</v>
      </c>
      <c r="D388" s="38" t="s">
        <v>44</v>
      </c>
      <c r="E388" s="35">
        <v>1997</v>
      </c>
      <c r="F388" s="37">
        <v>18403</v>
      </c>
      <c r="G388" s="33" t="s">
        <v>141</v>
      </c>
    </row>
    <row r="389" spans="1:7" s="250" customFormat="1" x14ac:dyDescent="0.25">
      <c r="A389" s="54" t="s">
        <v>42</v>
      </c>
      <c r="B389" s="54" t="s">
        <v>4548</v>
      </c>
      <c r="C389" s="252">
        <v>1.8</v>
      </c>
      <c r="D389" s="60" t="s">
        <v>43</v>
      </c>
      <c r="E389" s="54">
        <v>1997</v>
      </c>
      <c r="F389" s="74">
        <v>15359</v>
      </c>
      <c r="G389" s="54" t="s">
        <v>4544</v>
      </c>
    </row>
    <row r="390" spans="1:7" s="250" customFormat="1" x14ac:dyDescent="0.25">
      <c r="A390" s="54" t="s">
        <v>42</v>
      </c>
      <c r="B390" s="54" t="s">
        <v>4548</v>
      </c>
      <c r="C390" s="252">
        <v>1.8</v>
      </c>
      <c r="D390" s="60" t="s">
        <v>44</v>
      </c>
      <c r="E390" s="54">
        <v>1997</v>
      </c>
      <c r="F390" s="74">
        <v>16154</v>
      </c>
      <c r="G390" s="54" t="s">
        <v>4544</v>
      </c>
    </row>
    <row r="391" spans="1:7" s="250" customFormat="1" x14ac:dyDescent="0.25">
      <c r="A391" s="54" t="s">
        <v>42</v>
      </c>
      <c r="B391" s="54" t="s">
        <v>4548</v>
      </c>
      <c r="C391" s="252">
        <v>2</v>
      </c>
      <c r="D391" s="60" t="s">
        <v>43</v>
      </c>
      <c r="E391" s="54">
        <v>1997</v>
      </c>
      <c r="F391" s="74">
        <v>16238</v>
      </c>
      <c r="G391" s="54" t="s">
        <v>4544</v>
      </c>
    </row>
    <row r="392" spans="1:7" s="250" customFormat="1" x14ac:dyDescent="0.25">
      <c r="A392" s="54" t="s">
        <v>42</v>
      </c>
      <c r="B392" s="54" t="s">
        <v>4548</v>
      </c>
      <c r="C392" s="252">
        <v>2</v>
      </c>
      <c r="D392" s="60" t="s">
        <v>44</v>
      </c>
      <c r="E392" s="54">
        <v>1997</v>
      </c>
      <c r="F392" s="74">
        <v>17638</v>
      </c>
      <c r="G392" s="54" t="s">
        <v>4547</v>
      </c>
    </row>
    <row r="393" spans="1:7" s="250" customFormat="1" x14ac:dyDescent="0.25">
      <c r="A393" s="54" t="s">
        <v>42</v>
      </c>
      <c r="B393" s="54" t="s">
        <v>4548</v>
      </c>
      <c r="C393" s="252">
        <v>1.8</v>
      </c>
      <c r="D393" s="60" t="s">
        <v>125</v>
      </c>
      <c r="E393" s="54">
        <v>1997</v>
      </c>
      <c r="F393" s="74">
        <v>14348</v>
      </c>
      <c r="G393" s="54" t="s">
        <v>4549</v>
      </c>
    </row>
    <row r="394" spans="1:7" x14ac:dyDescent="0.25">
      <c r="A394" s="54" t="s">
        <v>42</v>
      </c>
      <c r="B394" s="54" t="s">
        <v>4548</v>
      </c>
      <c r="C394" s="252">
        <v>2</v>
      </c>
      <c r="D394" s="60" t="s">
        <v>110</v>
      </c>
      <c r="E394" s="54">
        <v>1997</v>
      </c>
      <c r="F394" s="74">
        <v>15538</v>
      </c>
      <c r="G394" s="54" t="s">
        <v>4552</v>
      </c>
    </row>
    <row r="395" spans="1:7" x14ac:dyDescent="0.25">
      <c r="A395" s="54" t="s">
        <v>42</v>
      </c>
      <c r="B395" s="54" t="s">
        <v>4548</v>
      </c>
      <c r="C395" s="252">
        <v>2</v>
      </c>
      <c r="D395" s="60" t="s">
        <v>426</v>
      </c>
      <c r="E395" s="54">
        <v>1997</v>
      </c>
      <c r="F395" s="74">
        <v>16938</v>
      </c>
      <c r="G395" s="54" t="s">
        <v>4545</v>
      </c>
    </row>
    <row r="396" spans="1:7" x14ac:dyDescent="0.25">
      <c r="A396" s="54" t="s">
        <v>42</v>
      </c>
      <c r="B396" s="54" t="s">
        <v>4548</v>
      </c>
      <c r="C396" s="252">
        <v>2.2000000000000002</v>
      </c>
      <c r="D396" s="60" t="s">
        <v>110</v>
      </c>
      <c r="E396" s="54">
        <v>1997</v>
      </c>
      <c r="F396" s="74">
        <v>17235</v>
      </c>
      <c r="G396" s="54" t="s">
        <v>4544</v>
      </c>
    </row>
    <row r="397" spans="1:7" x14ac:dyDescent="0.25">
      <c r="A397" s="54" t="s">
        <v>42</v>
      </c>
      <c r="B397" s="54" t="s">
        <v>4548</v>
      </c>
      <c r="C397" s="252">
        <v>2.2000000000000002</v>
      </c>
      <c r="D397" s="60" t="s">
        <v>426</v>
      </c>
      <c r="E397" s="54">
        <v>1997</v>
      </c>
      <c r="F397" s="74">
        <v>18091</v>
      </c>
      <c r="G397" s="54" t="s">
        <v>4544</v>
      </c>
    </row>
    <row r="398" spans="1:7" x14ac:dyDescent="0.25">
      <c r="A398" s="33" t="s">
        <v>42</v>
      </c>
      <c r="B398" s="33" t="s">
        <v>287</v>
      </c>
      <c r="C398" s="313">
        <v>1.3</v>
      </c>
      <c r="D398" s="38" t="s">
        <v>125</v>
      </c>
      <c r="E398" s="35">
        <v>1997</v>
      </c>
      <c r="F398" s="37">
        <v>12484</v>
      </c>
      <c r="G398" s="33" t="s">
        <v>141</v>
      </c>
    </row>
    <row r="399" spans="1:7" x14ac:dyDescent="0.25">
      <c r="A399" s="33" t="s">
        <v>42</v>
      </c>
      <c r="B399" s="33" t="s">
        <v>287</v>
      </c>
      <c r="C399" s="313">
        <v>1.5</v>
      </c>
      <c r="D399" s="38" t="s">
        <v>125</v>
      </c>
      <c r="E399" s="35">
        <v>1997</v>
      </c>
      <c r="F399" s="37">
        <v>15772</v>
      </c>
      <c r="G399" s="33" t="s">
        <v>141</v>
      </c>
    </row>
    <row r="400" spans="1:7" x14ac:dyDescent="0.25">
      <c r="A400" s="33" t="s">
        <v>42</v>
      </c>
      <c r="B400" s="33" t="s">
        <v>287</v>
      </c>
      <c r="C400" s="313">
        <v>1.5</v>
      </c>
      <c r="D400" s="38" t="s">
        <v>44</v>
      </c>
      <c r="E400" s="35">
        <v>1997</v>
      </c>
      <c r="F400" s="37">
        <v>15382</v>
      </c>
      <c r="G400" s="33" t="s">
        <v>141</v>
      </c>
    </row>
    <row r="401" spans="1:9" x14ac:dyDescent="0.25">
      <c r="A401" s="33" t="s">
        <v>42</v>
      </c>
      <c r="B401" s="33" t="s">
        <v>287</v>
      </c>
      <c r="C401" s="313">
        <v>1.6</v>
      </c>
      <c r="D401" s="38" t="s">
        <v>125</v>
      </c>
      <c r="E401" s="35">
        <v>1997</v>
      </c>
      <c r="F401" s="37">
        <v>16648</v>
      </c>
      <c r="G401" s="33" t="s">
        <v>141</v>
      </c>
    </row>
    <row r="402" spans="1:9" x14ac:dyDescent="0.25">
      <c r="A402" s="33" t="s">
        <v>42</v>
      </c>
      <c r="B402" s="33" t="s">
        <v>287</v>
      </c>
      <c r="C402" s="313">
        <v>1.6</v>
      </c>
      <c r="D402" s="38" t="s">
        <v>44</v>
      </c>
      <c r="E402" s="35">
        <v>1997</v>
      </c>
      <c r="F402" s="37">
        <v>18091</v>
      </c>
      <c r="G402" s="33" t="s">
        <v>141</v>
      </c>
    </row>
    <row r="403" spans="1:9" x14ac:dyDescent="0.25">
      <c r="A403" s="33" t="s">
        <v>42</v>
      </c>
      <c r="B403" s="33" t="s">
        <v>287</v>
      </c>
      <c r="C403" s="313" t="s">
        <v>281</v>
      </c>
      <c r="D403" s="38" t="s">
        <v>125</v>
      </c>
      <c r="E403" s="35">
        <v>1997</v>
      </c>
      <c r="F403" s="37">
        <v>14872</v>
      </c>
      <c r="G403" s="33" t="s">
        <v>141</v>
      </c>
    </row>
    <row r="404" spans="1:9" x14ac:dyDescent="0.25">
      <c r="A404" s="33" t="s">
        <v>42</v>
      </c>
      <c r="B404" s="33" t="s">
        <v>287</v>
      </c>
      <c r="C404" s="313" t="s">
        <v>281</v>
      </c>
      <c r="D404" s="38" t="s">
        <v>44</v>
      </c>
      <c r="E404" s="35">
        <v>1997</v>
      </c>
      <c r="F404" s="37">
        <v>17659</v>
      </c>
      <c r="G404" s="33" t="s">
        <v>141</v>
      </c>
    </row>
    <row r="405" spans="1:9" s="58" customFormat="1" x14ac:dyDescent="0.25">
      <c r="A405" s="33" t="s">
        <v>42</v>
      </c>
      <c r="B405" s="33" t="s">
        <v>287</v>
      </c>
      <c r="C405" s="313" t="s">
        <v>288</v>
      </c>
      <c r="D405" s="38" t="s">
        <v>125</v>
      </c>
      <c r="E405" s="35">
        <v>1997</v>
      </c>
      <c r="F405" s="37">
        <v>16340</v>
      </c>
      <c r="G405" s="33" t="s">
        <v>141</v>
      </c>
      <c r="H405" s="125"/>
      <c r="I405" s="69"/>
    </row>
    <row r="406" spans="1:9" s="58" customFormat="1" x14ac:dyDescent="0.25">
      <c r="A406" s="33" t="s">
        <v>42</v>
      </c>
      <c r="B406" s="33" t="s">
        <v>287</v>
      </c>
      <c r="C406" s="313" t="s">
        <v>288</v>
      </c>
      <c r="D406" s="38" t="s">
        <v>44</v>
      </c>
      <c r="E406" s="35">
        <v>1997</v>
      </c>
      <c r="F406" s="37">
        <v>19883</v>
      </c>
      <c r="G406" s="33" t="s">
        <v>141</v>
      </c>
      <c r="I406" s="69"/>
    </row>
    <row r="407" spans="1:9" s="58" customFormat="1" x14ac:dyDescent="0.25">
      <c r="A407" s="172" t="s">
        <v>42</v>
      </c>
      <c r="B407" s="172" t="s">
        <v>224</v>
      </c>
      <c r="C407" s="313">
        <v>1.3</v>
      </c>
      <c r="D407" s="256" t="s">
        <v>125</v>
      </c>
      <c r="E407" s="173">
        <v>1997</v>
      </c>
      <c r="F407" s="239">
        <v>9120</v>
      </c>
      <c r="G407" s="172" t="s">
        <v>173</v>
      </c>
      <c r="I407" s="69"/>
    </row>
    <row r="408" spans="1:9" x14ac:dyDescent="0.25">
      <c r="A408" s="172" t="s">
        <v>42</v>
      </c>
      <c r="B408" s="172" t="s">
        <v>224</v>
      </c>
      <c r="C408" s="313">
        <v>1.3</v>
      </c>
      <c r="D408" s="256" t="s">
        <v>125</v>
      </c>
      <c r="E408" s="173">
        <v>1997</v>
      </c>
      <c r="F408" s="239">
        <v>9582</v>
      </c>
      <c r="G408" s="172" t="s">
        <v>186</v>
      </c>
    </row>
    <row r="409" spans="1:9" x14ac:dyDescent="0.25">
      <c r="A409" s="172" t="s">
        <v>42</v>
      </c>
      <c r="B409" s="172" t="s">
        <v>224</v>
      </c>
      <c r="C409" s="313">
        <v>1.5</v>
      </c>
      <c r="D409" s="256" t="s">
        <v>125</v>
      </c>
      <c r="E409" s="173">
        <v>1997</v>
      </c>
      <c r="F409" s="239">
        <v>9421</v>
      </c>
      <c r="G409" s="172" t="s">
        <v>173</v>
      </c>
    </row>
    <row r="410" spans="1:9" x14ac:dyDescent="0.25">
      <c r="A410" s="172" t="s">
        <v>42</v>
      </c>
      <c r="B410" s="172" t="s">
        <v>224</v>
      </c>
      <c r="C410" s="313">
        <v>1.5</v>
      </c>
      <c r="D410" s="256" t="s">
        <v>125</v>
      </c>
      <c r="E410" s="173">
        <v>1997</v>
      </c>
      <c r="F410" s="239">
        <v>9703</v>
      </c>
      <c r="G410" s="172" t="s">
        <v>186</v>
      </c>
    </row>
    <row r="411" spans="1:9" x14ac:dyDescent="0.25">
      <c r="A411" s="33" t="s">
        <v>42</v>
      </c>
      <c r="B411" s="33" t="s">
        <v>225</v>
      </c>
      <c r="C411" s="313">
        <v>1.3</v>
      </c>
      <c r="D411" s="38" t="s">
        <v>125</v>
      </c>
      <c r="E411" s="35">
        <v>1997</v>
      </c>
      <c r="F411" s="37">
        <v>10285</v>
      </c>
      <c r="G411" s="33" t="s">
        <v>186</v>
      </c>
    </row>
    <row r="412" spans="1:9" x14ac:dyDescent="0.25">
      <c r="A412" s="33" t="s">
        <v>42</v>
      </c>
      <c r="B412" s="33" t="s">
        <v>225</v>
      </c>
      <c r="C412" s="313">
        <v>1.3</v>
      </c>
      <c r="D412" s="38" t="s">
        <v>44</v>
      </c>
      <c r="E412" s="35">
        <v>1997</v>
      </c>
      <c r="F412" s="37">
        <v>13816</v>
      </c>
      <c r="G412" s="33" t="s">
        <v>186</v>
      </c>
    </row>
    <row r="413" spans="1:9" x14ac:dyDescent="0.25">
      <c r="A413" s="33" t="s">
        <v>42</v>
      </c>
      <c r="B413" s="33" t="s">
        <v>225</v>
      </c>
      <c r="C413" s="313">
        <v>1.5</v>
      </c>
      <c r="D413" s="38" t="s">
        <v>125</v>
      </c>
      <c r="E413" s="35">
        <v>1997</v>
      </c>
      <c r="F413" s="37">
        <v>14983</v>
      </c>
      <c r="G413" s="33" t="s">
        <v>186</v>
      </c>
    </row>
    <row r="414" spans="1:9" x14ac:dyDescent="0.25">
      <c r="A414" s="33" t="s">
        <v>42</v>
      </c>
      <c r="B414" s="33" t="s">
        <v>225</v>
      </c>
      <c r="C414" s="313">
        <v>1.5</v>
      </c>
      <c r="D414" s="38" t="s">
        <v>44</v>
      </c>
      <c r="E414" s="35">
        <v>1997</v>
      </c>
      <c r="F414" s="37">
        <v>16648</v>
      </c>
      <c r="G414" s="33" t="s">
        <v>186</v>
      </c>
    </row>
    <row r="415" spans="1:9" x14ac:dyDescent="0.25">
      <c r="A415" s="33" t="s">
        <v>42</v>
      </c>
      <c r="B415" s="33" t="s">
        <v>226</v>
      </c>
      <c r="C415" s="313">
        <v>1.3</v>
      </c>
      <c r="D415" s="38" t="s">
        <v>125</v>
      </c>
      <c r="E415" s="35">
        <v>1997</v>
      </c>
      <c r="F415" s="37">
        <v>12261</v>
      </c>
      <c r="G415" s="33" t="s">
        <v>141</v>
      </c>
    </row>
    <row r="416" spans="1:9" x14ac:dyDescent="0.25">
      <c r="A416" s="33" t="s">
        <v>42</v>
      </c>
      <c r="B416" s="33" t="s">
        <v>226</v>
      </c>
      <c r="C416" s="313">
        <v>1.5</v>
      </c>
      <c r="D416" s="38" t="s">
        <v>125</v>
      </c>
      <c r="E416" s="35">
        <v>1997</v>
      </c>
      <c r="F416" s="37">
        <v>14078</v>
      </c>
      <c r="G416" s="33" t="s">
        <v>141</v>
      </c>
    </row>
    <row r="417" spans="1:7" x14ac:dyDescent="0.25">
      <c r="A417" s="33" t="s">
        <v>42</v>
      </c>
      <c r="B417" s="33" t="s">
        <v>226</v>
      </c>
      <c r="C417" s="313">
        <v>1.5</v>
      </c>
      <c r="D417" s="38" t="s">
        <v>44</v>
      </c>
      <c r="E417" s="35">
        <v>1997</v>
      </c>
      <c r="F417" s="37">
        <v>16272</v>
      </c>
      <c r="G417" s="33" t="s">
        <v>141</v>
      </c>
    </row>
    <row r="418" spans="1:7" x14ac:dyDescent="0.25">
      <c r="A418" s="33" t="s">
        <v>42</v>
      </c>
      <c r="B418" s="33" t="s">
        <v>226</v>
      </c>
      <c r="C418" s="313" t="s">
        <v>212</v>
      </c>
      <c r="D418" s="38" t="s">
        <v>125</v>
      </c>
      <c r="E418" s="35">
        <v>1997</v>
      </c>
      <c r="F418" s="37">
        <v>14615</v>
      </c>
      <c r="G418" s="33" t="s">
        <v>141</v>
      </c>
    </row>
    <row r="419" spans="1:7" x14ac:dyDescent="0.25">
      <c r="A419" s="33" t="s">
        <v>42</v>
      </c>
      <c r="B419" s="33" t="s">
        <v>617</v>
      </c>
      <c r="C419" s="171" t="s">
        <v>3899</v>
      </c>
      <c r="D419" s="38" t="s">
        <v>44</v>
      </c>
      <c r="E419" s="35">
        <v>1997</v>
      </c>
      <c r="F419" s="43">
        <v>21775</v>
      </c>
      <c r="G419" s="33" t="s">
        <v>147</v>
      </c>
    </row>
    <row r="420" spans="1:7" x14ac:dyDescent="0.25">
      <c r="A420" s="33" t="s">
        <v>42</v>
      </c>
      <c r="B420" s="33" t="s">
        <v>618</v>
      </c>
      <c r="C420" s="171" t="s">
        <v>4160</v>
      </c>
      <c r="D420" s="38" t="s">
        <v>44</v>
      </c>
      <c r="E420" s="35">
        <v>1997</v>
      </c>
      <c r="F420" s="43">
        <v>23050</v>
      </c>
      <c r="G420" s="33" t="s">
        <v>147</v>
      </c>
    </row>
    <row r="421" spans="1:7" x14ac:dyDescent="0.25">
      <c r="A421" s="54" t="s">
        <v>42</v>
      </c>
      <c r="B421" s="54" t="s">
        <v>782</v>
      </c>
      <c r="C421" s="252">
        <v>1.6</v>
      </c>
      <c r="D421" s="60" t="s">
        <v>110</v>
      </c>
      <c r="E421" s="64">
        <v>1997</v>
      </c>
      <c r="F421" s="70">
        <v>13250</v>
      </c>
      <c r="G421" s="54" t="s">
        <v>141</v>
      </c>
    </row>
    <row r="422" spans="1:7" x14ac:dyDescent="0.25">
      <c r="A422" s="54" t="s">
        <v>42</v>
      </c>
      <c r="B422" s="54" t="s">
        <v>782</v>
      </c>
      <c r="C422" s="252">
        <v>1.8</v>
      </c>
      <c r="D422" s="60" t="s">
        <v>110</v>
      </c>
      <c r="E422" s="64">
        <v>1997</v>
      </c>
      <c r="F422" s="70">
        <v>14050</v>
      </c>
      <c r="G422" s="54" t="s">
        <v>141</v>
      </c>
    </row>
    <row r="423" spans="1:7" x14ac:dyDescent="0.25">
      <c r="A423" s="33" t="s">
        <v>42</v>
      </c>
      <c r="B423" s="33" t="s">
        <v>362</v>
      </c>
      <c r="C423" s="171">
        <v>3.4</v>
      </c>
      <c r="D423" s="38" t="s">
        <v>43</v>
      </c>
      <c r="E423" s="35">
        <v>1997</v>
      </c>
      <c r="F423" s="43">
        <v>47673.333333333299</v>
      </c>
      <c r="G423" s="33" t="s">
        <v>364</v>
      </c>
    </row>
    <row r="424" spans="1:7" x14ac:dyDescent="0.25">
      <c r="A424" s="33" t="s">
        <v>42</v>
      </c>
      <c r="B424" s="33" t="s">
        <v>362</v>
      </c>
      <c r="C424" s="171">
        <v>4</v>
      </c>
      <c r="D424" s="38" t="s">
        <v>43</v>
      </c>
      <c r="E424" s="35">
        <v>1997</v>
      </c>
      <c r="F424" s="43">
        <v>53636.666666666701</v>
      </c>
      <c r="G424" s="33" t="s">
        <v>363</v>
      </c>
    </row>
    <row r="425" spans="1:7" x14ac:dyDescent="0.25">
      <c r="A425" s="33" t="s">
        <v>42</v>
      </c>
      <c r="B425" s="33" t="s">
        <v>362</v>
      </c>
      <c r="C425" s="171">
        <v>4</v>
      </c>
      <c r="D425" s="38" t="s">
        <v>43</v>
      </c>
      <c r="E425" s="35">
        <v>1997</v>
      </c>
      <c r="F425" s="43">
        <v>51673.333333333299</v>
      </c>
      <c r="G425" s="33" t="s">
        <v>364</v>
      </c>
    </row>
    <row r="426" spans="1:7" s="97" customFormat="1" x14ac:dyDescent="0.25">
      <c r="A426" s="33" t="s">
        <v>42</v>
      </c>
      <c r="B426" s="33" t="s">
        <v>362</v>
      </c>
      <c r="C426" s="171">
        <v>4.2</v>
      </c>
      <c r="D426" s="38" t="s">
        <v>43</v>
      </c>
      <c r="E426" s="35">
        <v>1997</v>
      </c>
      <c r="F426" s="43">
        <v>62830</v>
      </c>
      <c r="G426" s="33" t="s">
        <v>363</v>
      </c>
    </row>
    <row r="427" spans="1:7" s="97" customFormat="1" x14ac:dyDescent="0.25">
      <c r="A427" s="33" t="s">
        <v>42</v>
      </c>
      <c r="B427" s="33" t="s">
        <v>362</v>
      </c>
      <c r="C427" s="171">
        <v>4.2</v>
      </c>
      <c r="D427" s="38" t="s">
        <v>43</v>
      </c>
      <c r="E427" s="35">
        <v>1997</v>
      </c>
      <c r="F427" s="43">
        <v>56970</v>
      </c>
      <c r="G427" s="33" t="s">
        <v>364</v>
      </c>
    </row>
    <row r="428" spans="1:7" s="97" customFormat="1" x14ac:dyDescent="0.25">
      <c r="A428" s="54" t="s">
        <v>42</v>
      </c>
      <c r="B428" s="38" t="s">
        <v>2932</v>
      </c>
      <c r="C428" s="252" t="s">
        <v>2931</v>
      </c>
      <c r="D428" s="60" t="s">
        <v>43</v>
      </c>
      <c r="E428" s="67" t="s">
        <v>702</v>
      </c>
      <c r="F428" s="79">
        <v>31651</v>
      </c>
      <c r="G428" s="54" t="s">
        <v>2933</v>
      </c>
    </row>
    <row r="429" spans="1:7" s="97" customFormat="1" x14ac:dyDescent="0.25">
      <c r="A429" s="54" t="s">
        <v>42</v>
      </c>
      <c r="B429" s="38" t="s">
        <v>2932</v>
      </c>
      <c r="C429" s="252" t="s">
        <v>2931</v>
      </c>
      <c r="D429" s="60" t="s">
        <v>43</v>
      </c>
      <c r="E429" s="67" t="s">
        <v>702</v>
      </c>
      <c r="F429" s="79">
        <v>32663</v>
      </c>
      <c r="G429" s="54" t="s">
        <v>2929</v>
      </c>
    </row>
    <row r="430" spans="1:7" s="97" customFormat="1" x14ac:dyDescent="0.25">
      <c r="A430" s="33" t="s">
        <v>42</v>
      </c>
      <c r="B430" s="33" t="s">
        <v>231</v>
      </c>
      <c r="C430" s="171" t="s">
        <v>290</v>
      </c>
      <c r="D430" s="38" t="s">
        <v>44</v>
      </c>
      <c r="E430" s="35">
        <v>1997</v>
      </c>
      <c r="F430" s="43">
        <v>41593</v>
      </c>
      <c r="G430" s="33" t="s">
        <v>147</v>
      </c>
    </row>
    <row r="431" spans="1:7" s="97" customFormat="1" x14ac:dyDescent="0.25">
      <c r="A431" s="33" t="s">
        <v>42</v>
      </c>
      <c r="B431" s="33" t="s">
        <v>231</v>
      </c>
      <c r="C431" s="171" t="s">
        <v>194</v>
      </c>
      <c r="D431" s="38" t="s">
        <v>44</v>
      </c>
      <c r="E431" s="35">
        <v>1997</v>
      </c>
      <c r="F431" s="43">
        <v>42496</v>
      </c>
      <c r="G431" s="33" t="s">
        <v>147</v>
      </c>
    </row>
    <row r="432" spans="1:7" s="97" customFormat="1" x14ac:dyDescent="0.25">
      <c r="A432" s="33" t="s">
        <v>42</v>
      </c>
      <c r="B432" s="33" t="s">
        <v>231</v>
      </c>
      <c r="C432" s="171" t="s">
        <v>366</v>
      </c>
      <c r="D432" s="38" t="s">
        <v>44</v>
      </c>
      <c r="E432" s="35">
        <v>1997</v>
      </c>
      <c r="F432" s="43">
        <v>45213</v>
      </c>
      <c r="G432" s="33" t="s">
        <v>147</v>
      </c>
    </row>
    <row r="433" spans="1:7" x14ac:dyDescent="0.25">
      <c r="A433" s="33" t="s">
        <v>42</v>
      </c>
      <c r="B433" s="33" t="s">
        <v>148</v>
      </c>
      <c r="C433" s="171">
        <v>4.2</v>
      </c>
      <c r="D433" s="38" t="s">
        <v>44</v>
      </c>
      <c r="E433" s="35">
        <v>1997</v>
      </c>
      <c r="F433" s="43">
        <v>41381</v>
      </c>
      <c r="G433" s="33" t="s">
        <v>147</v>
      </c>
    </row>
    <row r="434" spans="1:7" x14ac:dyDescent="0.25">
      <c r="A434" s="33" t="s">
        <v>42</v>
      </c>
      <c r="B434" s="33" t="s">
        <v>148</v>
      </c>
      <c r="C434" s="171">
        <v>2.7</v>
      </c>
      <c r="D434" s="38" t="s">
        <v>44</v>
      </c>
      <c r="E434" s="35">
        <v>1997</v>
      </c>
      <c r="F434" s="43">
        <v>28565</v>
      </c>
      <c r="G434" s="33" t="s">
        <v>147</v>
      </c>
    </row>
    <row r="435" spans="1:7" x14ac:dyDescent="0.25">
      <c r="A435" s="33" t="s">
        <v>42</v>
      </c>
      <c r="B435" s="33" t="s">
        <v>148</v>
      </c>
      <c r="C435" s="171">
        <v>3</v>
      </c>
      <c r="D435" s="38" t="s">
        <v>44</v>
      </c>
      <c r="E435" s="35">
        <v>1997</v>
      </c>
      <c r="F435" s="43">
        <v>28587</v>
      </c>
      <c r="G435" s="33" t="s">
        <v>147</v>
      </c>
    </row>
    <row r="436" spans="1:7" x14ac:dyDescent="0.25">
      <c r="A436" s="33" t="s">
        <v>42</v>
      </c>
      <c r="B436" s="33" t="s">
        <v>148</v>
      </c>
      <c r="C436" s="171">
        <v>3.4</v>
      </c>
      <c r="D436" s="38" t="s">
        <v>44</v>
      </c>
      <c r="E436" s="35">
        <v>1997</v>
      </c>
      <c r="F436" s="43">
        <v>32485</v>
      </c>
      <c r="G436" s="33" t="s">
        <v>147</v>
      </c>
    </row>
    <row r="437" spans="1:7" x14ac:dyDescent="0.25">
      <c r="A437" s="33" t="s">
        <v>42</v>
      </c>
      <c r="B437" s="33" t="s">
        <v>693</v>
      </c>
      <c r="C437" s="171">
        <v>2</v>
      </c>
      <c r="D437" s="38" t="s">
        <v>43</v>
      </c>
      <c r="E437" s="35">
        <v>1997</v>
      </c>
      <c r="F437" s="43">
        <v>22490</v>
      </c>
      <c r="G437" s="33" t="s">
        <v>350</v>
      </c>
    </row>
    <row r="438" spans="1:7" x14ac:dyDescent="0.25">
      <c r="A438" s="54" t="s">
        <v>42</v>
      </c>
      <c r="B438" s="60" t="s">
        <v>3014</v>
      </c>
      <c r="C438" s="315">
        <v>2</v>
      </c>
      <c r="D438" s="60" t="s">
        <v>125</v>
      </c>
      <c r="E438" s="64">
        <v>1997</v>
      </c>
      <c r="F438" s="81">
        <v>8639</v>
      </c>
      <c r="G438" s="54" t="s">
        <v>1575</v>
      </c>
    </row>
    <row r="439" spans="1:7" s="58" customFormat="1" x14ac:dyDescent="0.25">
      <c r="A439" s="54" t="s">
        <v>42</v>
      </c>
      <c r="B439" s="60" t="s">
        <v>3014</v>
      </c>
      <c r="C439" s="315">
        <v>2</v>
      </c>
      <c r="D439" s="60" t="s">
        <v>44</v>
      </c>
      <c r="E439" s="64">
        <v>1997</v>
      </c>
      <c r="F439" s="81">
        <v>9680</v>
      </c>
      <c r="G439" s="54" t="s">
        <v>1575</v>
      </c>
    </row>
    <row r="440" spans="1:7" s="58" customFormat="1" x14ac:dyDescent="0.25">
      <c r="A440" s="54" t="s">
        <v>42</v>
      </c>
      <c r="B440" s="60" t="s">
        <v>2997</v>
      </c>
      <c r="C440" s="315">
        <v>1.5</v>
      </c>
      <c r="D440" s="60" t="s">
        <v>2996</v>
      </c>
      <c r="E440" s="64">
        <v>1997</v>
      </c>
      <c r="F440" s="81">
        <v>16338</v>
      </c>
      <c r="G440" s="54" t="s">
        <v>421</v>
      </c>
    </row>
    <row r="441" spans="1:7" s="58" customFormat="1" x14ac:dyDescent="0.25">
      <c r="A441" s="54" t="s">
        <v>42</v>
      </c>
      <c r="B441" s="60" t="s">
        <v>2997</v>
      </c>
      <c r="C441" s="315">
        <v>1.5</v>
      </c>
      <c r="D441" s="60" t="s">
        <v>2996</v>
      </c>
      <c r="E441" s="64">
        <v>1997</v>
      </c>
      <c r="F441" s="81">
        <v>17138</v>
      </c>
      <c r="G441" s="54" t="s">
        <v>419</v>
      </c>
    </row>
    <row r="442" spans="1:7" s="58" customFormat="1" x14ac:dyDescent="0.25">
      <c r="A442" s="33" t="s">
        <v>42</v>
      </c>
      <c r="B442" s="33" t="s">
        <v>692</v>
      </c>
      <c r="C442" s="324">
        <v>2</v>
      </c>
      <c r="D442" s="38" t="s">
        <v>125</v>
      </c>
      <c r="E442" s="35">
        <v>1997</v>
      </c>
      <c r="F442" s="43">
        <v>15600</v>
      </c>
      <c r="G442" s="33" t="s">
        <v>3013</v>
      </c>
    </row>
    <row r="443" spans="1:7" s="58" customFormat="1" x14ac:dyDescent="0.25">
      <c r="A443" s="33" t="s">
        <v>42</v>
      </c>
      <c r="B443" s="33" t="s">
        <v>692</v>
      </c>
      <c r="C443" s="324">
        <v>2</v>
      </c>
      <c r="D443" s="38" t="s">
        <v>44</v>
      </c>
      <c r="E443" s="35">
        <v>1997</v>
      </c>
      <c r="F443" s="43">
        <v>17000</v>
      </c>
      <c r="G443" s="33" t="s">
        <v>3013</v>
      </c>
    </row>
    <row r="444" spans="1:7" s="58" customFormat="1" x14ac:dyDescent="0.25">
      <c r="A444" s="33" t="s">
        <v>42</v>
      </c>
      <c r="B444" s="33" t="s">
        <v>692</v>
      </c>
      <c r="C444" s="324" t="s">
        <v>360</v>
      </c>
      <c r="D444" s="38" t="s">
        <v>125</v>
      </c>
      <c r="E444" s="35">
        <v>1997</v>
      </c>
      <c r="F444" s="43">
        <v>16300</v>
      </c>
      <c r="G444" s="33" t="s">
        <v>3013</v>
      </c>
    </row>
    <row r="445" spans="1:7" s="58" customFormat="1" x14ac:dyDescent="0.25">
      <c r="A445" s="33" t="s">
        <v>42</v>
      </c>
      <c r="B445" s="54" t="s">
        <v>4548</v>
      </c>
      <c r="C445" s="171">
        <v>2.2000000000000002</v>
      </c>
      <c r="D445" s="38" t="s">
        <v>43</v>
      </c>
      <c r="E445" s="35">
        <v>1997</v>
      </c>
      <c r="F445" s="39">
        <v>15900</v>
      </c>
      <c r="G445" s="33" t="s">
        <v>1108</v>
      </c>
    </row>
    <row r="446" spans="1:7" s="58" customFormat="1" x14ac:dyDescent="0.25">
      <c r="A446" s="211" t="s">
        <v>42</v>
      </c>
      <c r="B446" s="212" t="s">
        <v>4421</v>
      </c>
      <c r="C446" s="327" t="s">
        <v>6478</v>
      </c>
      <c r="D446" s="212" t="s">
        <v>3272</v>
      </c>
      <c r="E446" s="518">
        <v>1997</v>
      </c>
      <c r="F446" s="519">
        <v>12748</v>
      </c>
      <c r="G446" s="211" t="s">
        <v>3273</v>
      </c>
    </row>
    <row r="447" spans="1:7" s="58" customFormat="1" x14ac:dyDescent="0.25">
      <c r="A447" s="520" t="s">
        <v>42</v>
      </c>
      <c r="B447" s="212" t="s">
        <v>4421</v>
      </c>
      <c r="C447" s="327" t="s">
        <v>6479</v>
      </c>
      <c r="D447" s="212" t="s">
        <v>3272</v>
      </c>
      <c r="E447" s="518">
        <v>1997</v>
      </c>
      <c r="F447" s="519">
        <v>12238</v>
      </c>
      <c r="G447" s="211" t="s">
        <v>3273</v>
      </c>
    </row>
    <row r="448" spans="1:7" s="58" customFormat="1" x14ac:dyDescent="0.25">
      <c r="A448" s="520" t="s">
        <v>42</v>
      </c>
      <c r="B448" s="212" t="s">
        <v>4421</v>
      </c>
      <c r="C448" s="327" t="s">
        <v>6480</v>
      </c>
      <c r="D448" s="212" t="s">
        <v>3272</v>
      </c>
      <c r="E448" s="518">
        <v>1997</v>
      </c>
      <c r="F448" s="519">
        <v>18268</v>
      </c>
      <c r="G448" s="211" t="s">
        <v>3273</v>
      </c>
    </row>
    <row r="449" spans="1:7" s="58" customFormat="1" x14ac:dyDescent="0.25">
      <c r="A449" s="520" t="s">
        <v>42</v>
      </c>
      <c r="B449" s="212" t="s">
        <v>4421</v>
      </c>
      <c r="C449" s="327" t="s">
        <v>6599</v>
      </c>
      <c r="D449" s="212" t="s">
        <v>3272</v>
      </c>
      <c r="E449" s="518">
        <v>1997</v>
      </c>
      <c r="F449" s="519">
        <v>19238</v>
      </c>
      <c r="G449" s="211" t="s">
        <v>3273</v>
      </c>
    </row>
    <row r="450" spans="1:7" s="58" customFormat="1" x14ac:dyDescent="0.25">
      <c r="A450" s="520" t="s">
        <v>42</v>
      </c>
      <c r="B450" s="212" t="s">
        <v>4422</v>
      </c>
      <c r="C450" s="327" t="s">
        <v>6482</v>
      </c>
      <c r="D450" s="212" t="s">
        <v>3272</v>
      </c>
      <c r="E450" s="518">
        <v>1997</v>
      </c>
      <c r="F450" s="519">
        <v>23418</v>
      </c>
      <c r="G450" s="211" t="s">
        <v>3273</v>
      </c>
    </row>
    <row r="451" spans="1:7" s="58" customFormat="1" x14ac:dyDescent="0.25">
      <c r="A451" s="520" t="s">
        <v>42</v>
      </c>
      <c r="B451" s="212" t="s">
        <v>4422</v>
      </c>
      <c r="C451" s="327" t="s">
        <v>3274</v>
      </c>
      <c r="D451" s="212" t="s">
        <v>3272</v>
      </c>
      <c r="E451" s="518">
        <v>1997</v>
      </c>
      <c r="F451" s="519">
        <v>22518</v>
      </c>
      <c r="G451" s="211" t="s">
        <v>3273</v>
      </c>
    </row>
    <row r="452" spans="1:7" x14ac:dyDescent="0.25">
      <c r="A452" s="54" t="s">
        <v>42</v>
      </c>
      <c r="B452" s="54" t="s">
        <v>6191</v>
      </c>
      <c r="C452" s="252" t="s">
        <v>3789</v>
      </c>
      <c r="D452" s="60" t="s">
        <v>110</v>
      </c>
      <c r="E452" s="54">
        <v>1997</v>
      </c>
      <c r="F452" s="128">
        <v>21317</v>
      </c>
      <c r="G452" s="54" t="s">
        <v>3437</v>
      </c>
    </row>
    <row r="453" spans="1:7" x14ac:dyDescent="0.25">
      <c r="A453" s="54" t="s">
        <v>3896</v>
      </c>
      <c r="B453" s="54" t="s">
        <v>4530</v>
      </c>
      <c r="C453" s="252" t="s">
        <v>3721</v>
      </c>
      <c r="D453" s="60" t="s">
        <v>110</v>
      </c>
      <c r="E453" s="54">
        <v>1997</v>
      </c>
      <c r="F453" s="128">
        <v>13185</v>
      </c>
      <c r="G453" s="54" t="s">
        <v>5340</v>
      </c>
    </row>
    <row r="454" spans="1:7" customFormat="1" x14ac:dyDescent="0.25">
      <c r="A454" s="552" t="s">
        <v>3896</v>
      </c>
      <c r="B454" s="552" t="s">
        <v>10538</v>
      </c>
      <c r="C454" s="552" t="s">
        <v>4532</v>
      </c>
      <c r="D454" s="61" t="s">
        <v>110</v>
      </c>
      <c r="E454" s="612">
        <v>1997</v>
      </c>
      <c r="F454" s="552">
        <v>13500</v>
      </c>
      <c r="G454" s="54" t="s">
        <v>5340</v>
      </c>
    </row>
    <row r="455" spans="1:7" x14ac:dyDescent="0.25">
      <c r="A455" s="54" t="s">
        <v>856</v>
      </c>
      <c r="B455" s="54" t="s">
        <v>1513</v>
      </c>
      <c r="C455" s="315">
        <v>1</v>
      </c>
      <c r="D455" s="60" t="s">
        <v>110</v>
      </c>
      <c r="E455" s="54">
        <v>1997</v>
      </c>
      <c r="F455" s="128">
        <v>11337</v>
      </c>
      <c r="G455" s="54" t="s">
        <v>186</v>
      </c>
    </row>
    <row r="456" spans="1:7" x14ac:dyDescent="0.25">
      <c r="A456" s="54" t="s">
        <v>856</v>
      </c>
      <c r="B456" s="54" t="s">
        <v>1513</v>
      </c>
      <c r="C456" s="315">
        <v>1</v>
      </c>
      <c r="D456" s="60" t="s">
        <v>110</v>
      </c>
      <c r="E456" s="54">
        <v>1997</v>
      </c>
      <c r="F456" s="128">
        <v>10837</v>
      </c>
      <c r="G456" s="54" t="s">
        <v>1213</v>
      </c>
    </row>
    <row r="457" spans="1:7" x14ac:dyDescent="0.25">
      <c r="A457" s="54" t="s">
        <v>856</v>
      </c>
      <c r="B457" s="54" t="s">
        <v>1513</v>
      </c>
      <c r="C457" s="315">
        <v>1.4</v>
      </c>
      <c r="D457" s="60" t="s">
        <v>110</v>
      </c>
      <c r="E457" s="54">
        <v>1997</v>
      </c>
      <c r="F457" s="128">
        <v>12337</v>
      </c>
      <c r="G457" s="54" t="s">
        <v>186</v>
      </c>
    </row>
    <row r="458" spans="1:7" x14ac:dyDescent="0.25">
      <c r="A458" s="54" t="s">
        <v>856</v>
      </c>
      <c r="B458" s="54" t="s">
        <v>1513</v>
      </c>
      <c r="C458" s="315">
        <v>1.4</v>
      </c>
      <c r="D458" s="60" t="s">
        <v>110</v>
      </c>
      <c r="E458" s="54">
        <v>1997</v>
      </c>
      <c r="F458" s="128">
        <v>11837</v>
      </c>
      <c r="G458" s="54" t="s">
        <v>1213</v>
      </c>
    </row>
    <row r="459" spans="1:7" x14ac:dyDescent="0.25">
      <c r="A459" s="54" t="s">
        <v>856</v>
      </c>
      <c r="B459" s="54" t="s">
        <v>1513</v>
      </c>
      <c r="C459" s="315">
        <v>1.4</v>
      </c>
      <c r="D459" s="60" t="s">
        <v>110</v>
      </c>
      <c r="E459" s="54">
        <v>1997</v>
      </c>
      <c r="F459" s="128">
        <v>15837</v>
      </c>
      <c r="G459" s="54" t="s">
        <v>1213</v>
      </c>
    </row>
    <row r="460" spans="1:7" x14ac:dyDescent="0.25">
      <c r="A460" s="54" t="s">
        <v>856</v>
      </c>
      <c r="B460" s="54" t="s">
        <v>1513</v>
      </c>
      <c r="C460" s="252">
        <v>1.6</v>
      </c>
      <c r="D460" s="60" t="s">
        <v>110</v>
      </c>
      <c r="E460" s="54">
        <v>1997</v>
      </c>
      <c r="F460" s="128">
        <v>12737</v>
      </c>
      <c r="G460" s="54" t="s">
        <v>186</v>
      </c>
    </row>
    <row r="461" spans="1:7" x14ac:dyDescent="0.25">
      <c r="A461" s="54" t="s">
        <v>856</v>
      </c>
      <c r="B461" s="54" t="s">
        <v>1513</v>
      </c>
      <c r="C461" s="252">
        <v>1.6</v>
      </c>
      <c r="D461" s="60" t="s">
        <v>110</v>
      </c>
      <c r="E461" s="54">
        <v>1997</v>
      </c>
      <c r="F461" s="128">
        <v>12237</v>
      </c>
      <c r="G461" s="54" t="s">
        <v>1213</v>
      </c>
    </row>
    <row r="462" spans="1:7" x14ac:dyDescent="0.25">
      <c r="A462" s="54" t="s">
        <v>856</v>
      </c>
      <c r="B462" s="54" t="s">
        <v>1513</v>
      </c>
      <c r="C462" s="252">
        <v>1.9</v>
      </c>
      <c r="D462" s="60" t="s">
        <v>110</v>
      </c>
      <c r="E462" s="54">
        <v>1997</v>
      </c>
      <c r="F462" s="128">
        <v>13137</v>
      </c>
      <c r="G462" s="54" t="s">
        <v>186</v>
      </c>
    </row>
    <row r="463" spans="1:7" x14ac:dyDescent="0.25">
      <c r="A463" s="54" t="s">
        <v>856</v>
      </c>
      <c r="B463" s="54" t="s">
        <v>1513</v>
      </c>
      <c r="C463" s="252">
        <v>1.9</v>
      </c>
      <c r="D463" s="60" t="s">
        <v>110</v>
      </c>
      <c r="E463" s="54">
        <v>1997</v>
      </c>
      <c r="F463" s="128">
        <v>12737</v>
      </c>
      <c r="G463" s="54" t="s">
        <v>1213</v>
      </c>
    </row>
    <row r="532" spans="1:7" x14ac:dyDescent="0.25">
      <c r="A532" s="58"/>
      <c r="B532" s="58"/>
      <c r="C532" s="433"/>
      <c r="D532" s="68"/>
      <c r="E532" s="58"/>
      <c r="F532" s="58"/>
      <c r="G532" s="58"/>
    </row>
  </sheetData>
  <sheetProtection algorithmName="SHA-512" hashValue="F8M2xiBoQ9jrTNM1Alu5nzBEZgCYUUrmDSNbK0q1ifkSIypDfb/AXvZ9dguoIFVUe6WEzcqCwoTupfzzsFxEiQ==" saltValue="81Cq4QiMnfBrALC2GJFvlw==" spinCount="100000" sheet="1" selectLockedCells="1" selectUnlockedCells="1"/>
  <sortState ref="A2:G435">
    <sortCondition ref="A2"/>
  </sortState>
  <hyperlinks>
    <hyperlink ref="C154" r:id="rId1" display="http://specs.cars-directory.net/mitsubishi/lancer/1.3_MX_11830.html"/>
    <hyperlink ref="C155" r:id="rId2" display="http://specs.cars-directory.net/mitsubishi/lancer/1.3_T_11822.html"/>
    <hyperlink ref="C156" r:id="rId3" display="http://specs.cars-directory.net/mitsubishi/lancer/1.5_MX_11833.html"/>
    <hyperlink ref="C157" r:id="rId4" display="http://specs.cars-directory.net/mitsubishi/lancer/1.5_MX_11839.html"/>
    <hyperlink ref="C158" r:id="rId5" display="http://specs.cars-directory.net/mitsubishi/lancer/1.5_MX_extra_11850.html"/>
    <hyperlink ref="C159" r:id="rId6" display="http://specs.cars-directory.net/mitsubishi/lancer/1.5_MX_saloon_11858.html"/>
    <hyperlink ref="C160" r:id="rId7" display="http://specs.cars-directory.net/mitsubishi/lancer/1.5_MX_saloon_11866.html"/>
    <hyperlink ref="C161" r:id="rId8" display="http://specs.cars-directory.net/mitsubishi/lancer/1.6_MR_11882.html"/>
    <hyperlink ref="C162" r:id="rId9" display="http://specs.cars-directory.net/mitsubishi/lancer/1.6_MR_MIVEC-MD_11890.html"/>
    <hyperlink ref="C163" r:id="rId10" display="http://specs.cars-directory.net/mitsubishi/lancer/1.8_GSR_11900.html"/>
    <hyperlink ref="C165" r:id="rId11" display="http://specs.cars-directory.net/mitsubishi/lancer/2.0DT_MX_11901.html"/>
    <hyperlink ref="C166" r:id="rId12" display="http://specs.cars-directory.net/mitsubishi/lancer/2.0DT_MX_saloon_11908.html"/>
    <hyperlink ref="C167" r:id="rId13" display="http://specs.cars-directory.net/mitsubishi/lancer/2.0DT_MX_saloon_11916.html"/>
    <hyperlink ref="C175" r:id="rId14" display="http://specs.cars-directory.net/mitsubishi/libero/1.5_MVV_12015.html"/>
    <hyperlink ref="C176" r:id="rId15" display="http://specs.cars-directory.net/mitsubishi/libero/1.6_Green_field_12027.html"/>
    <hyperlink ref="C194" r:id="rId16" display="http://specs.cars-directory.net/mitsubishi/pajero/2.4_Rookie_metal_top_wide_short_9807.html"/>
    <hyperlink ref="C197" r:id="rId17" display="http://specs.cars-directory.net/mitsubishi/pajero_junior/1.1_ZR-I_10187.html"/>
    <hyperlink ref="C200" r:id="rId18" display="http://specs.cars-directory.net/mitsubishi/rvr/1.8_Exceed_7876.html"/>
    <hyperlink ref="C206" r:id="rId19" display="http://specs.cars-directory.net/mitsubishi/rvr/2.0_sports_gear_X3_7889.html"/>
    <hyperlink ref="C207" r:id="rId20" display="http://specs.cars-directory.net/mitsubishi/rvr/2.4_Sport_gear_aero_7892.html"/>
    <hyperlink ref="C170" r:id="rId21" display="http://specs.cars-directory.net/mitsubishi/legnum/2.0_20ST_12124.html"/>
    <hyperlink ref="C183" r:id="rId22" display="http://specs.cars-directory.net/mitsubishi/minica/660_Ce_sunroof_42387.html"/>
    <hyperlink ref="C184" r:id="rId23" display="http://specs.cars-directory.net/mitsubishi/minica/660_Ce_sunroof_42388.html"/>
    <hyperlink ref="C181" r:id="rId24" display="http://specs.cars-directory.net/mitsubishi/minica_toppo/660_Amista_10930.html"/>
    <hyperlink ref="C182" r:id="rId25" display="http://specs.cars-directory.net/mitsubishi/minica_toppo/660_Amista_10930.html"/>
    <hyperlink ref="C192" r:id="rId26" display="http://specs.cars-directory.net/mitsubishi/pajero/3.0_exceed_long_9960.html"/>
    <hyperlink ref="C193" r:id="rId27" display="http://specs.cars-directory.net/mitsubishi/pajero/3.5_Evolution_short_9993.html"/>
    <hyperlink ref="C198" r:id="rId28" display="http://specs.cars-directory.net/mitsubishi/pajero_mini/660_active_field_edition_4WD_54956.html"/>
    <hyperlink ref="C201" r:id="rId29" display="http://specs.cars-directory.net/mitsubishi/rvr/1.8_Exceed_7876.html"/>
    <hyperlink ref="C208" r:id="rId30" display="http://specs.cars-directory.net/mitsubishi/rvr/2.4_Sport_gear_aero_7892.html"/>
    <hyperlink ref="C202" r:id="rId31" display="http://specs.cars-directory.net/mitsubishi/rvr/2.0_Hyper_sports_gear_R_7837.html"/>
    <hyperlink ref="C203" r:id="rId32" display="http://specs.cars-directory.net/mitsubishi/rvr/2.0_Hyper_sports_gear_R_7837.html"/>
    <hyperlink ref="C252" r:id="rId33" display="http://specs.cars-directory.net/toyota/aristo/3.0_S300_23773.html"/>
    <hyperlink ref="C253" r:id="rId34" display="http://specs.cars-directory.net/toyota/aristo/3.0_V300_23778.html"/>
    <hyperlink ref="C251" r:id="rId35" display="http://specs.cars-directory.net/toyota/aristo/3.0_Q_23759.html"/>
    <hyperlink ref="C254" r:id="rId36" display="http://specs.cars-directory.net/toyota/aristo/3.0_V_23768.html"/>
    <hyperlink ref="C255" r:id="rId37" display="http://specs.cars-directory.net/toyota/aristo/4.0_Zi-Four_23770.html"/>
    <hyperlink ref="C256" r:id="rId38" display="http://specs.cars-directory.net/toyota/avalon/3.0_23718.html"/>
    <hyperlink ref="C257" r:id="rId39" display="http://specs.cars-directory.net/toyota/avalon/3.0_G_23721.html"/>
    <hyperlink ref="C259" r:id="rId40" display="http://specs.cars-directory.net/toyota/caldina/1.8_E_25483.html"/>
    <hyperlink ref="C263" r:id="rId41" display="http://specs.cars-directory.net/toyota/caldina/2.0_E_25486.html"/>
    <hyperlink ref="C264" r:id="rId42" display="http://specs.cars-directory.net/toyota/caldina/2.0_E_25486.html"/>
    <hyperlink ref="C265" r:id="rId43" display="http://specs.cars-directory.net/toyota/caldina/2.0_G_25492.html"/>
    <hyperlink ref="C266" r:id="rId44" display="http://specs.cars-directory.net/toyota/caldina/2.0_G_25492.html"/>
    <hyperlink ref="C270" r:id="rId45" display="http://specs.cars-directory.net/toyota/caldina/2.2DT_E_25512.html"/>
    <hyperlink ref="C258" r:id="rId46" display="http://specs.cars-directory.net/toyota/caldina/1.8_CZ_25409.html"/>
    <hyperlink ref="C260" r:id="rId47" display="http://specs.cars-directory.net/toyota/caldina/1.8_FZ_25401.html"/>
    <hyperlink ref="C261" r:id="rId48" display="http://specs.cars-directory.net/toyota/caldina/2.0_CZ_25436.html"/>
    <hyperlink ref="C262" r:id="rId49" display="http://specs.cars-directory.net/toyota/caldina/2.0_CZ_25436.html"/>
    <hyperlink ref="C268" r:id="rId50" display="http://specs.cars-directory.net/toyota/caldina/2.0_TZ_Aerial_25471.html"/>
    <hyperlink ref="C269" r:id="rId51" display="http://specs.cars-directory.net/toyota/caldina/2.0D_CZ_25426.html"/>
    <hyperlink ref="C271" r:id="rId52" display="http://specs.cars-directory.net/toyota/camry/1.8_Lumiere_24921.html"/>
    <hyperlink ref="C274" r:id="rId53" display="http://specs.cars-directory.net/toyota/camry/1.8_XJ_24915.html"/>
    <hyperlink ref="C272" r:id="rId54" display="http://specs.cars-directory.net/toyota/camry/2.0_Lumiere_24933.html"/>
    <hyperlink ref="C273" r:id="rId55" display="http://specs.cars-directory.net/toyota/camry/2.0_Lumiere_24933.html"/>
    <hyperlink ref="C275" r:id="rId56" display="http://specs.cars-directory.net/toyota/camry/2.0_ZX_24943.html"/>
    <hyperlink ref="C276" r:id="rId57" display="http://specs.cars-directory.net/toyota/camry/2.0_ZX_24948.html"/>
    <hyperlink ref="C277" r:id="rId58" display="http://specs.cars-directory.net/toyota/camry/2.2DT_XJ_24980.html"/>
    <hyperlink ref="C278" r:id="rId59" display="http://specs.cars-directory.net/toyota/camry/2.2DT_XJ_24980.html"/>
    <hyperlink ref="C279" r:id="rId60" display="http://specs.cars-directory.net/toyota/camry_gracia/2.2_Four_25032.html"/>
    <hyperlink ref="C280" r:id="rId61" display="http://specs.cars-directory.net/toyota/camry_gracia/2.2_25039.html"/>
    <hyperlink ref="C281" r:id="rId62" display="http://specs.cars-directory.net/toyota/camry_gracia/2.5_25061.html"/>
    <hyperlink ref="C282" r:id="rId63" display="http://specs.cars-directory.net/toyota/camry_gracia/2.5_Four_G_selection_25071.html"/>
    <hyperlink ref="C290" r:id="rId64" display="http://specs.cars-directory.net/toyota/cavalier/2.4_26400.html"/>
    <hyperlink ref="C291" r:id="rId65" display="http://specs.cars-directory.net/toyota/cavalier/2.4_S_26406.html"/>
    <hyperlink ref="C294" r:id="rId66" display="http://specs.cars-directory.net/toyota/celica/2.0_Convertible_29012.html"/>
    <hyperlink ref="C292" r:id="rId67" display="http://specs.cars-directory.net/toyota/celica/2.0_GT-FOUR_28969.html"/>
    <hyperlink ref="C293" r:id="rId68" display="http://specs.cars-directory.net/toyota/celica/2.0_SS-I_28927.html"/>
    <hyperlink ref="C295" r:id="rId69" display="http://specs.cars-directory.net/toyota/celsior/4.0_A_specification_29025.html"/>
    <hyperlink ref="C296" r:id="rId70" display="http://specs.cars-directory.net/toyota/celsior/4.0_B_specification_29030.html"/>
    <hyperlink ref="C297" r:id="rId71" display="http://specs.cars-directory.net/toyota/celsior/4.0_C_specification_29035.html"/>
    <hyperlink ref="C298" r:id="rId72" display="http://specs.cars-directory.net/toyota/century/5.0_42015.html"/>
    <hyperlink ref="C299" r:id="rId73" display="http://specs.cars-directory.net/toyota/chaser/1.8_Raffine_29826.html"/>
    <hyperlink ref="C300" r:id="rId74" display="http://specs.cars-directory.net/toyota/chaser/2.0_Avante_29834.html"/>
    <hyperlink ref="C305" r:id="rId75" display="http://specs.cars-directory.net/toyota/chaser/2.0_Tourer_29830.html"/>
    <hyperlink ref="C304" r:id="rId76" display="http://specs.cars-directory.net/toyota/chaser/2.4DT_Avante_29849.html"/>
    <hyperlink ref="C301" r:id="rId77" display="http://specs.cars-directory.net/toyota/chaser/2.5_Avante_29853.html"/>
    <hyperlink ref="C302" r:id="rId78" display="http://specs.cars-directory.net/toyota/chaser/2.5_Avante_29853.html"/>
    <hyperlink ref="C306" r:id="rId79" display="http://specs.cars-directory.net/toyota/chaser/2.5_Tourer_S_29856.html"/>
    <hyperlink ref="C303" r:id="rId80" display="http://specs.cars-directory.net/toyota/chaser/3.0_Avante_G_29877.html"/>
    <hyperlink ref="C316" r:id="rId81" display="http://specs.cars-directory.net/toyota/corolla_spacio/1.6_26028.html"/>
    <hyperlink ref="C317" r:id="rId82" display="http://specs.cars-directory.net/toyota/corolla_spacio/1.8_26044.html"/>
    <hyperlink ref="C318" r:id="rId83" display="http://specs.cars-directory.net/toyota/corolla_spacio/1.6_26074.html"/>
    <hyperlink ref="C319" r:id="rId84" display="http://specs.cars-directory.net/toyota/corolla_spacio/1.8_26102.html"/>
    <hyperlink ref="C320" r:id="rId85" display="http://specs.cars-directory.net/toyota/corona_exiv/1.8_180E_27682.html"/>
    <hyperlink ref="C321" r:id="rId86" display="http://specs.cars-directory.net/toyota/corona_exiv/2.0_200E_27698.html"/>
    <hyperlink ref="C322" r:id="rId87" display="http://specs.cars-directory.net/toyota/corona_exiv/2.0_GT-4WD_27726.html"/>
    <hyperlink ref="C323" r:id="rId88" display="http://specs.cars-directory.net/toyota/corona_premio/1.6_27735.html"/>
    <hyperlink ref="C324" r:id="rId89" display="http://specs.cars-directory.net/toyota/corona_premio/1.8_E_27747.html"/>
    <hyperlink ref="C325" r:id="rId90" display="http://specs.cars-directory.net/toyota/corona_premio/2.0_E_27771.html"/>
    <hyperlink ref="C326" r:id="rId91" display="http://specs.cars-directory.net/toyota/corona_premio/2.0DT_27759.html"/>
    <hyperlink ref="C327" r:id="rId92" display="http://specs.cars-directory.net/toyota/corona_premio/2.0DT_27763.html"/>
    <hyperlink ref="C328" r:id="rId93" display="http://specs.cars-directory.net/toyota/corona_premio/2.2DT_27790.html"/>
    <hyperlink ref="C329" r:id="rId94" display="http://specs.cars-directory.net/toyota/corona_premio/2.2DT_27790.html"/>
    <hyperlink ref="C336" r:id="rId95" display="http://specs.cars-directory.net/toyota/corsa/1.3_AX_27399.html"/>
    <hyperlink ref="C337" r:id="rId96" display="http://specs.cars-directory.net/toyota/corsa/1.5_AX_27415.html"/>
    <hyperlink ref="C338" r:id="rId97" display="http://specs.cars-directory.net/toyota/corsa/1.5_AX_27419.html"/>
    <hyperlink ref="C339" r:id="rId98" display="http://specs.cars-directory.net/toyota/corsa/1.5_VIT-X_27423.html"/>
    <hyperlink ref="C340" r:id="rId99" display="http://specs.cars-directory.net/toyota/corsa/1.5_VIT-X_27428.html"/>
    <hyperlink ref="C341" r:id="rId100" display="http://specs.cars-directory.net/toyota/corsa/1.5DT_AX_27409.html"/>
    <hyperlink ref="C332" r:id="rId101" display="http://specs.cars-directory.net/toyota/corsa/1.3_Moa_27473.html"/>
    <hyperlink ref="C335" r:id="rId102" display="http://specs.cars-directory.net/toyota/corsa/1.3_Moa_27473.html"/>
    <hyperlink ref="C330" r:id="rId103" display="http://specs.cars-directory.net/toyota/corsa/1.5_Cynthia_27489.html"/>
    <hyperlink ref="C331" r:id="rId104" display="http://specs.cars-directory.net/toyota/corsa/1.5_Cynthia_27489.html"/>
    <hyperlink ref="C333" r:id="rId105" display="http://specs.cars-directory.net/toyota/corsa/1.5_Cynthia_27489.html"/>
    <hyperlink ref="C334" r:id="rId106" display="http://specs.cars-directory.net/toyota/corsa/1.5DT_Moa_27481.html"/>
    <hyperlink ref="C344" r:id="rId107" display="http://specs.cars-directory.net/toyota/cresta/2.0_Exceed_27121.html"/>
    <hyperlink ref="C343" r:id="rId108" display="http://specs.cars-directory.net/toyota/cresta/2.4DT_SC_27126.html"/>
    <hyperlink ref="C345" r:id="rId109" display="http://specs.cars-directory.net/toyota/cresta/2.5_Exceed_27134.html"/>
    <hyperlink ref="C347" r:id="rId110" display="http://specs.cars-directory.net/toyota/cresta/2.5_Roulant_27137.html"/>
    <hyperlink ref="C348" r:id="rId111" display="http://specs.cars-directory.net/toyota/cresta/2.5_Super_Lucent_27131.html"/>
    <hyperlink ref="C349" r:id="rId112" display="http://specs.cars-directory.net/toyota/cresta/2.5_Super_Lucent_27131.html"/>
    <hyperlink ref="C346" r:id="rId113" display="http://specs.cars-directory.net/toyota/cresta/3.0_Exceed_G_27152.html"/>
    <hyperlink ref="C342" r:id="rId114" display="http://specs.cars-directory.net/toyota/cresta/2.0_Super_deluxe_27071.html"/>
    <hyperlink ref="C350" r:id="rId115" display="http://specs.cars-directory.net/toyota/crown/2.0_S_saloon_EXT_royal_S_package_3_number_26824.html"/>
    <hyperlink ref="C353" r:id="rId116" display="http://specs.cars-directory.net/toyota/crown/2.4DT_Royal_saloon_26832.html"/>
    <hyperlink ref="C352" r:id="rId117" display="http://specs.cars-directory.net/toyota/crown/3.0_Royal_saloon_26851.html"/>
    <hyperlink ref="C351" r:id="rId118" display="http://specs.cars-directory.net/toyota/crown/2.0_deluxe_54888.html"/>
    <hyperlink ref="C354" r:id="rId119" display="http://specs.cars-directory.net/toyota/crown_wagon/2.0_wagon_royal_extra_26887.html"/>
    <hyperlink ref="C355" r:id="rId120" display="http://specs.cars-directory.net/toyota/curren/1.8_TS_25542.html"/>
    <hyperlink ref="C356" r:id="rId121" display="http://specs.cars-directory.net/toyota/curren/2.0_FS_25545.html"/>
    <hyperlink ref="C357" r:id="rId122" display="http://specs.cars-directory.net/toyota/cynos/1.3_Alpha_convertible_27823.html"/>
    <hyperlink ref="C358" r:id="rId123" display="http://specs.cars-directory.net/toyota/cynos/1.5_beta_convertible_27828.html"/>
    <hyperlink ref="C359" r:id="rId124" display="http://specs.cars-directory.net/toyota/estima_emina/2.2DT_Aeras_24422.html"/>
    <hyperlink ref="C360" r:id="rId125" display="http://specs.cars-directory.net/toyota/estima_emina/2.2DT_D_middle_roof_24332.html"/>
    <hyperlink ref="C361" r:id="rId126" display="http://specs.cars-directory.net/toyota/granvia/2.7_G_27258.html"/>
    <hyperlink ref="C362" r:id="rId127" display="http://specs.cars-directory.net/toyota/granvia/3.0DT_G_27269.html"/>
    <hyperlink ref="C363" r:id="rId128" display="http://specs.cars-directory.net/toyota/granvia/3.0DT_G_27275.html"/>
    <hyperlink ref="C364" r:id="rId129" display="http://specs.cars-directory.net/toyota/granvia/3.4_G_27314.html"/>
    <hyperlink ref="C365" r:id="rId130" display="http://specs.cars-directory.net/toyota/granvia/3.4_G_cruising_selection_27323.html"/>
    <hyperlink ref="C366" r:id="rId131" display="http://specs.cars-directory.net/toyota/granvia/3.4_MF_comfort_selection_27318.html"/>
    <hyperlink ref="C367" r:id="rId132" display="http://specs.cars-directory.net/toyota/granvia/3.4_MF_comfort_selection_27318.html"/>
    <hyperlink ref="C368" r:id="rId133" display="http://specs.cars-directory.net/toyota/granvia/3.4_Q_27332.html"/>
    <hyperlink ref="C369" r:id="rId134" display="http://specs.cars-directory.net/toyota/granvia/3.4_Q_27332.html"/>
    <hyperlink ref="C370" r:id="rId135" display="http://specs.cars-directory.net/toyota/harrier/2.2_31084.html"/>
    <hyperlink ref="C371" r:id="rId136" display="http://specs.cars-directory.net/toyota/harrier/2.2_FOUR_extra_G_package_4WD_38418.html"/>
    <hyperlink ref="C372" r:id="rId137" display="http://specs.cars-directory.net/toyota/harrier/3.0_31096.html"/>
    <hyperlink ref="C373" r:id="rId138" display="http://specs.cars-directory.net/toyota/harrier/3.0_31096.html"/>
    <hyperlink ref="C375" r:id="rId139" display="http://specs.cars-directory.net/toyota/ipsum/2.0_24002.html"/>
    <hyperlink ref="C376" r:id="rId140" display="http://specs.cars-directory.net/toyota/ipsum/2.0_24002.html"/>
    <hyperlink ref="C377" r:id="rId141" display="http://specs.cars-directory.net/toyota/ipsum/2.2DT_24030.html"/>
    <hyperlink ref="C378" r:id="rId142" display="http://specs.cars-directory.net/toyota/lite_ace/2.2DT_AXL_high_roof_32304.html"/>
    <hyperlink ref="C379" r:id="rId143" display="http://specs.cars-directory.net/toyota/lite_ace/2.2DT_AXL_high_roof_32304.html"/>
    <hyperlink ref="C380" r:id="rId144" display="http://specs.cars-directory.net/toyota/lite_ace_noah/2.0_Field_Tourer_standart_roof_32423.html"/>
    <hyperlink ref="C381" r:id="rId145" display="http://specs.cars-directory.net/toyota/lite_ace_noah/2.0_Field_Tourer_standart_roof_32423.html"/>
    <hyperlink ref="C382" r:id="rId146" display="http://specs.cars-directory.net/toyota/lite_ace_noah/2.2DT_Field_Tourer_standart_roof_32481.html"/>
    <hyperlink ref="C383" r:id="rId147" display="http://specs.cars-directory.net/toyota/lite_ace_noah/2.2DT_Field_Tourer_standart_roof_32481.html"/>
    <hyperlink ref="C385" r:id="rId148" display="http://specs.cars-directory.net/toyota/mark_ii/2.5_Grande_31950.html"/>
    <hyperlink ref="C386" r:id="rId149" display="http://specs.cars-directory.net/toyota/mark_ii/2.5_Grande_31950.html"/>
    <hyperlink ref="C384" r:id="rId150" display="http://specs.cars-directory.net/toyota/mark_ii/2.4DT_Grande_31841.html"/>
    <hyperlink ref="C387" r:id="rId151" display="http://specs.cars-directory.net/toyota/raum/1.5_32567.html"/>
    <hyperlink ref="C388" r:id="rId152" display="http://specs.cars-directory.net/toyota/raum/1.5_32567.html"/>
    <hyperlink ref="C398" r:id="rId153" display="http://specs.cars-directory.net/toyota/sprinter/1.3_LX_28414.html"/>
    <hyperlink ref="C399" r:id="rId154" display="http://specs.cars-directory.net/toyota/sprinter/1.5_LX_28432.html"/>
    <hyperlink ref="C400" r:id="rId155" display="http://specs.cars-directory.net/toyota/sprinter/1.5_LX_28432.html"/>
    <hyperlink ref="C401" r:id="rId156" display="http://specs.cars-directory.net/toyota/sprinter/1.6_GT_28494.html"/>
    <hyperlink ref="C402" r:id="rId157" display="http://specs.cars-directory.net/toyota/sprinter/1.6_GT_28494.html"/>
    <hyperlink ref="C403" r:id="rId158" display="http://specs.cars-directory.net/toyota/sprinter/2.0D_LX_28502.html"/>
    <hyperlink ref="C404" r:id="rId159" display="http://specs.cars-directory.net/toyota/sprinter/2.0D_LX_28502.html"/>
    <hyperlink ref="C405" r:id="rId160" display="http://specs.cars-directory.net/toyota/sprinter/2.2D_LX_28540.html"/>
    <hyperlink ref="C406" r:id="rId161" display="http://specs.cars-directory.net/toyota/sprinter/2.2D_LX_28540.html"/>
    <hyperlink ref="C415" r:id="rId162" display="http://specs.cars-directory.net/toyota/tercel/1.3_Avenue_29235.html"/>
    <hyperlink ref="C416" r:id="rId163" display="http://specs.cars-directory.net/toyota/tercel/1.5_Joinus_29251.html"/>
    <hyperlink ref="C417" r:id="rId164" display="http://specs.cars-directory.net/toyota/tercel/1.5_Joinus_29251.html"/>
    <hyperlink ref="C418" r:id="rId165" display="http://specs.cars-directory.net/toyota/tercel/1.5DT_Joinus_29242.html"/>
    <hyperlink ref="C411" r:id="rId166" display="http://specs.cars-directory.net/toyota/tercel/1.3_Avenue_29351.html"/>
    <hyperlink ref="C412" r:id="rId167" display="http://specs.cars-directory.net/toyota/tercel/1.3_Avenue_29351.html"/>
    <hyperlink ref="C413" r:id="rId168" display="http://specs.cars-directory.net/toyota/tercel/1.5_Joinus_29363.html"/>
    <hyperlink ref="C414" r:id="rId169" display="http://specs.cars-directory.net/toyota/tercel/1.5_Joinus_29363.html"/>
    <hyperlink ref="C246" r:id="rId170" display="http://specs.cars-directory.net/nissan/terrano/2.7DT_R3m_16951.html"/>
    <hyperlink ref="C247" r:id="rId171" display="http://specs.cars-directory.net/nissan/terrano/3.2DT_G3m_16970.html"/>
    <hyperlink ref="C248" r:id="rId172" display="http://specs.cars-directory.net/nissan/terrano/3.3_R3m_SE_limited_16995.html"/>
    <hyperlink ref="C244" r:id="rId173" display="http://specs.cars-directory.net/nissan/terrano_regulus/3.2DT_RS_17011.html"/>
    <hyperlink ref="C239" r:id="rId174" display="http://specs.cars-directory.net/nissan/sunny/1.5_EX_saloon_14611.html"/>
    <hyperlink ref="C238" r:id="rId175" display="http://specs.cars-directory.net/nissan/sunny/1.3_EX_saloon_14413.html"/>
    <hyperlink ref="C240" r:id="rId176" display="http://specs.cars-directory.net/nissan/sunny/1.6_Super_touring_14507.html"/>
    <hyperlink ref="C241" r:id="rId177" display="http://specs.cars-directory.net/nissan/sunny/1.8_Super_touring_14517.html"/>
    <hyperlink ref="C242" r:id="rId178" display="http://specs.cars-directory.net/nissan/sunny/2.0D_EX_saloon_14535.html"/>
    <hyperlink ref="C374" r:id="rId179" display="http://specs.cars-directory.net/toyota/hiace/2.4_Custom_30032.html"/>
    <hyperlink ref="C407" r:id="rId180" display="http://specs.cars-directory.net/toyota/starlet/1.5D_Soleil_28114.html"/>
    <hyperlink ref="C408" r:id="rId181" display="http://specs.cars-directory.net/toyota/starlet/1.5D_X_28136.html"/>
    <hyperlink ref="C409" r:id="rId182" display="http://specs.cars-directory.net/toyota/starlet/1.5D_Soleil_28114.html"/>
    <hyperlink ref="C410" r:id="rId183" display="http://specs.cars-directory.net/toyota/starlet/1.5D_X_28136.html"/>
    <hyperlink ref="C434" r:id="rId184" display="http://specs.cars-directory.net/toyota/land_cruiser_prado/2.4DT_70_LX5_32696.html"/>
    <hyperlink ref="C433" r:id="rId185" display="http://specs.cars-directory.net/toyota/land_cruiser_prado/4.0_Prado_TX_34650.html"/>
    <hyperlink ref="C435" r:id="rId186" display="http://specs.cars-directory.net/toyota/land_cruiser_prado/2.4DT_70_LX5_32696.html"/>
    <hyperlink ref="C436" r:id="rId187" display="http://specs.cars-directory.net/toyota/land_cruiser_prado/2.4DT_70_LX5_32696.html"/>
  </hyperlinks>
  <pageMargins left="0.7" right="0.7" top="0.75" bottom="0.75" header="0.3" footer="0.3"/>
  <pageSetup orientation="portrait" r:id="rId18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J641"/>
  <sheetViews>
    <sheetView workbookViewId="0">
      <pane ySplit="1" topLeftCell="A2" activePane="bottomLeft" state="frozen"/>
      <selection pane="bottomLeft" activeCell="E11" sqref="E11"/>
    </sheetView>
  </sheetViews>
  <sheetFormatPr defaultColWidth="9.140625" defaultRowHeight="15.75" x14ac:dyDescent="0.25"/>
  <cols>
    <col min="1" max="1" width="20" style="40" customWidth="1"/>
    <col min="2" max="2" width="35.85546875" style="40" customWidth="1"/>
    <col min="3" max="3" width="26.28515625" style="314" customWidth="1"/>
    <col min="4" max="4" width="16.28515625" style="61" customWidth="1"/>
    <col min="5" max="5" width="9.42578125" style="44" customWidth="1"/>
    <col min="6" max="6" width="24.85546875" style="44" bestFit="1" customWidth="1"/>
    <col min="7" max="7" width="36.570312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60" t="s">
        <v>3021</v>
      </c>
      <c r="B2" s="60">
        <v>156</v>
      </c>
      <c r="C2" s="315">
        <v>2</v>
      </c>
      <c r="D2" s="60" t="s">
        <v>110</v>
      </c>
      <c r="E2" s="64">
        <v>1998</v>
      </c>
      <c r="F2" s="230">
        <v>14980</v>
      </c>
      <c r="G2" s="60" t="s">
        <v>141</v>
      </c>
    </row>
    <row r="3" spans="1:7" x14ac:dyDescent="0.25">
      <c r="A3" s="60" t="s">
        <v>3021</v>
      </c>
      <c r="B3" s="60">
        <v>156</v>
      </c>
      <c r="C3" s="315">
        <v>2.5</v>
      </c>
      <c r="D3" s="60" t="s">
        <v>110</v>
      </c>
      <c r="E3" s="64">
        <v>1998</v>
      </c>
      <c r="F3" s="230">
        <v>15480</v>
      </c>
      <c r="G3" s="60" t="s">
        <v>141</v>
      </c>
    </row>
    <row r="4" spans="1:7" x14ac:dyDescent="0.25">
      <c r="A4" s="60" t="s">
        <v>3021</v>
      </c>
      <c r="B4" s="60">
        <v>156</v>
      </c>
      <c r="C4" s="315">
        <v>3.2</v>
      </c>
      <c r="D4" s="60" t="s">
        <v>44</v>
      </c>
      <c r="E4" s="64">
        <v>1998</v>
      </c>
      <c r="F4" s="230">
        <v>15980</v>
      </c>
      <c r="G4" s="60" t="s">
        <v>141</v>
      </c>
    </row>
    <row r="5" spans="1:7" x14ac:dyDescent="0.25">
      <c r="A5" s="38" t="s">
        <v>415</v>
      </c>
      <c r="B5" s="38" t="s">
        <v>416</v>
      </c>
      <c r="C5" s="171" t="s">
        <v>6451</v>
      </c>
      <c r="D5" s="38" t="s">
        <v>110</v>
      </c>
      <c r="E5" s="35">
        <v>1998</v>
      </c>
      <c r="F5" s="86">
        <v>17770.491803278688</v>
      </c>
      <c r="G5" s="38" t="s">
        <v>186</v>
      </c>
    </row>
    <row r="6" spans="1:7" x14ac:dyDescent="0.25">
      <c r="A6" s="38" t="s">
        <v>415</v>
      </c>
      <c r="B6" s="38" t="s">
        <v>416</v>
      </c>
      <c r="C6" s="171" t="s">
        <v>6341</v>
      </c>
      <c r="D6" s="38" t="s">
        <v>110</v>
      </c>
      <c r="E6" s="35">
        <v>1998</v>
      </c>
      <c r="F6" s="86">
        <v>17770.491803278688</v>
      </c>
      <c r="G6" s="38" t="s">
        <v>186</v>
      </c>
    </row>
    <row r="7" spans="1:7" x14ac:dyDescent="0.25">
      <c r="A7" s="38" t="s">
        <v>415</v>
      </c>
      <c r="B7" s="38" t="s">
        <v>417</v>
      </c>
      <c r="C7" s="171" t="s">
        <v>6451</v>
      </c>
      <c r="D7" s="38" t="s">
        <v>110</v>
      </c>
      <c r="E7" s="35">
        <v>1998</v>
      </c>
      <c r="F7" s="86">
        <v>19000</v>
      </c>
      <c r="G7" s="38" t="s">
        <v>135</v>
      </c>
    </row>
    <row r="8" spans="1:7" x14ac:dyDescent="0.25">
      <c r="A8" s="38" t="s">
        <v>415</v>
      </c>
      <c r="B8" s="38" t="s">
        <v>417</v>
      </c>
      <c r="C8" s="171" t="s">
        <v>6341</v>
      </c>
      <c r="D8" s="38" t="s">
        <v>110</v>
      </c>
      <c r="E8" s="35">
        <v>1998</v>
      </c>
      <c r="F8" s="86">
        <v>22786.885245901634</v>
      </c>
      <c r="G8" s="38" t="s">
        <v>135</v>
      </c>
    </row>
    <row r="9" spans="1:7" x14ac:dyDescent="0.25">
      <c r="A9" s="38" t="s">
        <v>415</v>
      </c>
      <c r="B9" s="38" t="s">
        <v>417</v>
      </c>
      <c r="C9" s="171">
        <v>3.2</v>
      </c>
      <c r="D9" s="38" t="s">
        <v>44</v>
      </c>
      <c r="E9" s="35">
        <v>1998</v>
      </c>
      <c r="F9" s="86">
        <v>30327.868852459014</v>
      </c>
      <c r="G9" s="38" t="s">
        <v>135</v>
      </c>
    </row>
    <row r="10" spans="1:7" x14ac:dyDescent="0.25">
      <c r="A10" s="38" t="s">
        <v>415</v>
      </c>
      <c r="B10" s="38" t="s">
        <v>418</v>
      </c>
      <c r="C10" s="171" t="s">
        <v>6341</v>
      </c>
      <c r="D10" s="38" t="s">
        <v>110</v>
      </c>
      <c r="E10" s="35">
        <v>1998</v>
      </c>
      <c r="F10" s="86">
        <v>39016.393442622946</v>
      </c>
      <c r="G10" s="38" t="s">
        <v>419</v>
      </c>
    </row>
    <row r="11" spans="1:7" x14ac:dyDescent="0.25">
      <c r="A11" s="38" t="s">
        <v>415</v>
      </c>
      <c r="B11" s="38" t="s">
        <v>420</v>
      </c>
      <c r="C11" s="171" t="s">
        <v>6341</v>
      </c>
      <c r="D11" s="38" t="s">
        <v>110</v>
      </c>
      <c r="E11" s="35">
        <v>1998</v>
      </c>
      <c r="F11" s="86">
        <v>31967.213114754097</v>
      </c>
      <c r="G11" s="38" t="s">
        <v>421</v>
      </c>
    </row>
    <row r="12" spans="1:7" x14ac:dyDescent="0.25">
      <c r="A12" s="38" t="s">
        <v>415</v>
      </c>
      <c r="B12" s="38" t="s">
        <v>420</v>
      </c>
      <c r="C12" s="171">
        <v>3.2</v>
      </c>
      <c r="D12" s="38" t="s">
        <v>114</v>
      </c>
      <c r="E12" s="35">
        <v>1998</v>
      </c>
      <c r="F12" s="86">
        <v>40983.606557377047</v>
      </c>
      <c r="G12" s="38" t="s">
        <v>421</v>
      </c>
    </row>
    <row r="13" spans="1:7" x14ac:dyDescent="0.25">
      <c r="A13" s="38" t="s">
        <v>415</v>
      </c>
      <c r="B13" s="38" t="s">
        <v>422</v>
      </c>
      <c r="C13" s="171" t="s">
        <v>6341</v>
      </c>
      <c r="D13" s="38" t="s">
        <v>44</v>
      </c>
      <c r="E13" s="35">
        <v>1998</v>
      </c>
      <c r="F13" s="86">
        <v>29508.196721311473</v>
      </c>
      <c r="G13" s="38" t="s">
        <v>423</v>
      </c>
    </row>
    <row r="14" spans="1:7" x14ac:dyDescent="0.25">
      <c r="A14" s="38" t="s">
        <v>415</v>
      </c>
      <c r="B14" s="38" t="s">
        <v>424</v>
      </c>
      <c r="C14" s="171" t="s">
        <v>6341</v>
      </c>
      <c r="D14" s="38" t="s">
        <v>110</v>
      </c>
      <c r="E14" s="35">
        <v>1998</v>
      </c>
      <c r="F14" s="86">
        <v>26065.573770491803</v>
      </c>
      <c r="G14" s="38" t="s">
        <v>135</v>
      </c>
    </row>
    <row r="15" spans="1:7" x14ac:dyDescent="0.25">
      <c r="A15" s="38" t="s">
        <v>415</v>
      </c>
      <c r="B15" s="38" t="s">
        <v>424</v>
      </c>
      <c r="C15" s="171">
        <v>2.8</v>
      </c>
      <c r="D15" s="38" t="s">
        <v>110</v>
      </c>
      <c r="E15" s="35">
        <v>1998</v>
      </c>
      <c r="F15" s="86">
        <v>52459.016393442616</v>
      </c>
      <c r="G15" s="38" t="s">
        <v>147</v>
      </c>
    </row>
    <row r="16" spans="1:7" x14ac:dyDescent="0.25">
      <c r="A16" s="38" t="s">
        <v>415</v>
      </c>
      <c r="B16" s="38" t="s">
        <v>424</v>
      </c>
      <c r="C16" s="171" t="s">
        <v>6359</v>
      </c>
      <c r="D16" s="38" t="s">
        <v>44</v>
      </c>
      <c r="E16" s="35">
        <v>1998</v>
      </c>
      <c r="F16" s="86">
        <v>57377.049180327864</v>
      </c>
      <c r="G16" s="38" t="s">
        <v>147</v>
      </c>
    </row>
    <row r="17" spans="1:7" x14ac:dyDescent="0.25">
      <c r="A17" s="38" t="s">
        <v>415</v>
      </c>
      <c r="B17" s="38" t="s">
        <v>424</v>
      </c>
      <c r="C17" s="171" t="s">
        <v>6483</v>
      </c>
      <c r="D17" s="38" t="s">
        <v>44</v>
      </c>
      <c r="E17" s="35">
        <v>1998</v>
      </c>
      <c r="F17" s="86">
        <v>78688.524590163928</v>
      </c>
      <c r="G17" s="38" t="s">
        <v>147</v>
      </c>
    </row>
    <row r="18" spans="1:7" x14ac:dyDescent="0.25">
      <c r="A18" s="38" t="s">
        <v>415</v>
      </c>
      <c r="B18" s="38" t="s">
        <v>425</v>
      </c>
      <c r="C18" s="171">
        <v>2.8</v>
      </c>
      <c r="D18" s="38" t="s">
        <v>110</v>
      </c>
      <c r="E18" s="35">
        <v>1998</v>
      </c>
      <c r="F18" s="86">
        <v>39344.262295081964</v>
      </c>
      <c r="G18" s="38" t="s">
        <v>135</v>
      </c>
    </row>
    <row r="19" spans="1:7" x14ac:dyDescent="0.25">
      <c r="A19" s="38" t="s">
        <v>415</v>
      </c>
      <c r="B19" s="38" t="s">
        <v>425</v>
      </c>
      <c r="C19" s="171">
        <v>3.2</v>
      </c>
      <c r="D19" s="38" t="s">
        <v>110</v>
      </c>
      <c r="E19" s="35">
        <v>1998</v>
      </c>
      <c r="F19" s="86">
        <v>49180.327868852452</v>
      </c>
      <c r="G19" s="38" t="s">
        <v>135</v>
      </c>
    </row>
    <row r="20" spans="1:7" x14ac:dyDescent="0.25">
      <c r="A20" s="38" t="s">
        <v>415</v>
      </c>
      <c r="B20" s="38" t="s">
        <v>425</v>
      </c>
      <c r="C20" s="171">
        <v>4.2</v>
      </c>
      <c r="D20" s="38" t="s">
        <v>426</v>
      </c>
      <c r="E20" s="35">
        <v>1998</v>
      </c>
      <c r="F20" s="86">
        <v>55737.704918032781</v>
      </c>
      <c r="G20" s="38" t="s">
        <v>135</v>
      </c>
    </row>
    <row r="21" spans="1:7" x14ac:dyDescent="0.25">
      <c r="A21" s="38" t="s">
        <v>415</v>
      </c>
      <c r="B21" s="38" t="s">
        <v>425</v>
      </c>
      <c r="C21" s="171">
        <v>5.2</v>
      </c>
      <c r="D21" s="38" t="s">
        <v>426</v>
      </c>
      <c r="E21" s="35">
        <v>1998</v>
      </c>
      <c r="F21" s="86">
        <v>65573.770491803269</v>
      </c>
      <c r="G21" s="38" t="s">
        <v>135</v>
      </c>
    </row>
    <row r="22" spans="1:7" x14ac:dyDescent="0.25">
      <c r="A22" s="38" t="s">
        <v>415</v>
      </c>
      <c r="B22" s="38" t="s">
        <v>425</v>
      </c>
      <c r="C22" s="171">
        <v>6</v>
      </c>
      <c r="D22" s="38" t="s">
        <v>426</v>
      </c>
      <c r="E22" s="35">
        <v>1998</v>
      </c>
      <c r="F22" s="86">
        <v>77049.180327868846</v>
      </c>
      <c r="G22" s="38" t="s">
        <v>135</v>
      </c>
    </row>
    <row r="23" spans="1:7" x14ac:dyDescent="0.25">
      <c r="A23" s="38" t="s">
        <v>415</v>
      </c>
      <c r="B23" s="38" t="s">
        <v>428</v>
      </c>
      <c r="C23" s="171" t="s">
        <v>6341</v>
      </c>
      <c r="D23" s="38" t="s">
        <v>44</v>
      </c>
      <c r="E23" s="35">
        <v>1998</v>
      </c>
      <c r="F23" s="86">
        <v>27213.114754098358</v>
      </c>
      <c r="G23" s="38" t="s">
        <v>147</v>
      </c>
    </row>
    <row r="24" spans="1:7" x14ac:dyDescent="0.25">
      <c r="A24" s="38" t="s">
        <v>415</v>
      </c>
      <c r="B24" s="38" t="s">
        <v>428</v>
      </c>
      <c r="C24" s="171">
        <v>3.2</v>
      </c>
      <c r="D24" s="38" t="s">
        <v>44</v>
      </c>
      <c r="E24" s="35">
        <v>1998</v>
      </c>
      <c r="F24" s="86">
        <v>33278.688524590158</v>
      </c>
      <c r="G24" s="38" t="s">
        <v>147</v>
      </c>
    </row>
    <row r="25" spans="1:7" x14ac:dyDescent="0.25">
      <c r="A25" s="38" t="s">
        <v>415</v>
      </c>
      <c r="B25" s="38" t="s">
        <v>429</v>
      </c>
      <c r="C25" s="171" t="s">
        <v>6361</v>
      </c>
      <c r="D25" s="38" t="s">
        <v>44</v>
      </c>
      <c r="E25" s="35">
        <v>1998</v>
      </c>
      <c r="F25" s="86">
        <v>34262.295081967211</v>
      </c>
      <c r="G25" s="38" t="s">
        <v>147</v>
      </c>
    </row>
    <row r="26" spans="1:7" x14ac:dyDescent="0.25">
      <c r="A26" s="38" t="s">
        <v>415</v>
      </c>
      <c r="B26" s="38" t="s">
        <v>429</v>
      </c>
      <c r="C26" s="171">
        <v>3.6</v>
      </c>
      <c r="D26" s="38" t="s">
        <v>44</v>
      </c>
      <c r="E26" s="35">
        <v>1998</v>
      </c>
      <c r="F26" s="86">
        <v>33606.557377049176</v>
      </c>
      <c r="G26" s="38" t="s">
        <v>147</v>
      </c>
    </row>
    <row r="27" spans="1:7" x14ac:dyDescent="0.25">
      <c r="A27" s="38" t="s">
        <v>415</v>
      </c>
      <c r="B27" s="38" t="s">
        <v>429</v>
      </c>
      <c r="C27" s="171">
        <v>4.2</v>
      </c>
      <c r="D27" s="38" t="s">
        <v>44</v>
      </c>
      <c r="E27" s="35">
        <v>1998</v>
      </c>
      <c r="F27" s="86">
        <v>42622.950819672129</v>
      </c>
      <c r="G27" s="38" t="s">
        <v>147</v>
      </c>
    </row>
    <row r="28" spans="1:7" x14ac:dyDescent="0.25">
      <c r="A28" s="38" t="s">
        <v>415</v>
      </c>
      <c r="B28" s="38" t="s">
        <v>429</v>
      </c>
      <c r="C28" s="171" t="s">
        <v>6413</v>
      </c>
      <c r="D28" s="38" t="s">
        <v>44</v>
      </c>
      <c r="E28" s="35">
        <v>1998</v>
      </c>
      <c r="F28" s="86">
        <v>45573.770491803269</v>
      </c>
      <c r="G28" s="38" t="s">
        <v>147</v>
      </c>
    </row>
    <row r="29" spans="1:7" x14ac:dyDescent="0.25">
      <c r="A29" s="38" t="s">
        <v>415</v>
      </c>
      <c r="B29" s="38" t="s">
        <v>429</v>
      </c>
      <c r="C29" s="171" t="s">
        <v>6425</v>
      </c>
      <c r="D29" s="38" t="s">
        <v>44</v>
      </c>
      <c r="E29" s="35">
        <v>1998</v>
      </c>
      <c r="F29" s="86">
        <v>80163.934426229505</v>
      </c>
      <c r="G29" s="38" t="s">
        <v>147</v>
      </c>
    </row>
    <row r="30" spans="1:7" x14ac:dyDescent="0.25">
      <c r="A30" s="38" t="s">
        <v>415</v>
      </c>
      <c r="B30" s="38" t="s">
        <v>430</v>
      </c>
      <c r="C30" s="171">
        <v>4.2</v>
      </c>
      <c r="D30" s="38" t="s">
        <v>44</v>
      </c>
      <c r="E30" s="35">
        <v>1998</v>
      </c>
      <c r="F30" s="86">
        <v>76885.24590163934</v>
      </c>
      <c r="G30" s="38" t="s">
        <v>421</v>
      </c>
    </row>
    <row r="31" spans="1:7" x14ac:dyDescent="0.25">
      <c r="A31" s="38" t="s">
        <v>415</v>
      </c>
      <c r="B31" s="38" t="s">
        <v>430</v>
      </c>
      <c r="C31" s="171">
        <v>5.2</v>
      </c>
      <c r="D31" s="38" t="s">
        <v>44</v>
      </c>
      <c r="E31" s="35">
        <v>1998</v>
      </c>
      <c r="F31" s="86">
        <v>88114.75409836066</v>
      </c>
      <c r="G31" s="38" t="s">
        <v>421</v>
      </c>
    </row>
    <row r="32" spans="1:7" x14ac:dyDescent="0.25">
      <c r="A32" s="38" t="s">
        <v>415</v>
      </c>
      <c r="B32" s="38" t="s">
        <v>431</v>
      </c>
      <c r="C32" s="171">
        <v>4.2</v>
      </c>
      <c r="D32" s="38" t="s">
        <v>44</v>
      </c>
      <c r="E32" s="35">
        <v>1998</v>
      </c>
      <c r="F32" s="86">
        <v>48360.655737704918</v>
      </c>
      <c r="G32" s="38" t="s">
        <v>421</v>
      </c>
    </row>
    <row r="33" spans="1:7" x14ac:dyDescent="0.25">
      <c r="A33" s="38" t="s">
        <v>415</v>
      </c>
      <c r="B33" s="38" t="s">
        <v>432</v>
      </c>
      <c r="C33" s="171">
        <v>5.2</v>
      </c>
      <c r="D33" s="38" t="s">
        <v>44</v>
      </c>
      <c r="E33" s="35">
        <v>1998</v>
      </c>
      <c r="F33" s="86">
        <v>68852.459016393434</v>
      </c>
      <c r="G33" s="38" t="s">
        <v>135</v>
      </c>
    </row>
    <row r="34" spans="1:7" x14ac:dyDescent="0.25">
      <c r="A34" s="38" t="s">
        <v>415</v>
      </c>
      <c r="B34" s="38" t="s">
        <v>433</v>
      </c>
      <c r="C34" s="171" t="s">
        <v>6341</v>
      </c>
      <c r="D34" s="38" t="s">
        <v>110</v>
      </c>
      <c r="E34" s="35">
        <v>1998</v>
      </c>
      <c r="F34" s="86">
        <v>24426.229508196717</v>
      </c>
      <c r="G34" s="38" t="s">
        <v>434</v>
      </c>
    </row>
    <row r="35" spans="1:7" x14ac:dyDescent="0.25">
      <c r="A35" s="38" t="s">
        <v>415</v>
      </c>
      <c r="B35" s="38" t="s">
        <v>433</v>
      </c>
      <c r="C35" s="171" t="s">
        <v>6485</v>
      </c>
      <c r="D35" s="38" t="s">
        <v>44</v>
      </c>
      <c r="E35" s="35">
        <v>1998</v>
      </c>
      <c r="F35" s="86">
        <v>38852.459016393441</v>
      </c>
      <c r="G35" s="38" t="s">
        <v>434</v>
      </c>
    </row>
    <row r="36" spans="1:7" x14ac:dyDescent="0.25">
      <c r="A36" s="38" t="s">
        <v>415</v>
      </c>
      <c r="B36" s="38" t="s">
        <v>433</v>
      </c>
      <c r="C36" s="171">
        <v>3.2</v>
      </c>
      <c r="D36" s="38" t="s">
        <v>44</v>
      </c>
      <c r="E36" s="35">
        <v>1998</v>
      </c>
      <c r="F36" s="86">
        <v>29016.39344262295</v>
      </c>
      <c r="G36" s="38" t="s">
        <v>434</v>
      </c>
    </row>
    <row r="37" spans="1:7" x14ac:dyDescent="0.25">
      <c r="A37" s="38" t="s">
        <v>436</v>
      </c>
      <c r="B37" s="38" t="s">
        <v>437</v>
      </c>
      <c r="C37" s="171">
        <v>2</v>
      </c>
      <c r="D37" s="38" t="s">
        <v>438</v>
      </c>
      <c r="E37" s="35">
        <v>1998</v>
      </c>
      <c r="F37" s="86">
        <v>23770.491803278688</v>
      </c>
      <c r="G37" s="38" t="s">
        <v>439</v>
      </c>
    </row>
    <row r="38" spans="1:7" x14ac:dyDescent="0.25">
      <c r="A38" s="38" t="s">
        <v>436</v>
      </c>
      <c r="B38" s="38" t="s">
        <v>437</v>
      </c>
      <c r="C38" s="171">
        <v>3</v>
      </c>
      <c r="D38" s="38" t="s">
        <v>438</v>
      </c>
      <c r="E38" s="35">
        <v>1998</v>
      </c>
      <c r="F38" s="86">
        <v>24590.163934426226</v>
      </c>
      <c r="G38" s="38" t="s">
        <v>439</v>
      </c>
    </row>
    <row r="39" spans="1:7" x14ac:dyDescent="0.25">
      <c r="A39" s="38" t="s">
        <v>436</v>
      </c>
      <c r="B39" s="38" t="s">
        <v>437</v>
      </c>
      <c r="C39" s="171" t="s">
        <v>6361</v>
      </c>
      <c r="D39" s="38" t="s">
        <v>438</v>
      </c>
      <c r="E39" s="35">
        <v>1998</v>
      </c>
      <c r="F39" s="86">
        <v>39344.262295081964</v>
      </c>
      <c r="G39" s="38" t="s">
        <v>439</v>
      </c>
    </row>
    <row r="40" spans="1:7" x14ac:dyDescent="0.25">
      <c r="A40" s="38" t="s">
        <v>436</v>
      </c>
      <c r="B40" s="38" t="s">
        <v>440</v>
      </c>
      <c r="C40" s="171">
        <v>1.6</v>
      </c>
      <c r="D40" s="38" t="s">
        <v>438</v>
      </c>
      <c r="E40" s="35">
        <v>1998</v>
      </c>
      <c r="F40" s="86">
        <v>18852.459016393441</v>
      </c>
      <c r="G40" s="38" t="s">
        <v>439</v>
      </c>
    </row>
    <row r="41" spans="1:7" x14ac:dyDescent="0.25">
      <c r="A41" s="38" t="s">
        <v>436</v>
      </c>
      <c r="B41" s="38" t="s">
        <v>440</v>
      </c>
      <c r="C41" s="171">
        <v>2</v>
      </c>
      <c r="D41" s="38" t="s">
        <v>438</v>
      </c>
      <c r="E41" s="35">
        <v>1998</v>
      </c>
      <c r="F41" s="86">
        <v>22950.819672131147</v>
      </c>
      <c r="G41" s="38" t="s">
        <v>439</v>
      </c>
    </row>
    <row r="42" spans="1:7" x14ac:dyDescent="0.25">
      <c r="A42" s="38" t="s">
        <v>436</v>
      </c>
      <c r="B42" s="38" t="s">
        <v>440</v>
      </c>
      <c r="C42" s="171">
        <v>2.5</v>
      </c>
      <c r="D42" s="38" t="s">
        <v>438</v>
      </c>
      <c r="E42" s="35">
        <v>1998</v>
      </c>
      <c r="F42" s="86">
        <v>32786.885245901634</v>
      </c>
      <c r="G42" s="38" t="s">
        <v>439</v>
      </c>
    </row>
    <row r="43" spans="1:7" x14ac:dyDescent="0.25">
      <c r="A43" s="38" t="s">
        <v>436</v>
      </c>
      <c r="B43" s="38" t="s">
        <v>440</v>
      </c>
      <c r="C43" s="171">
        <v>3</v>
      </c>
      <c r="D43" s="38" t="s">
        <v>438</v>
      </c>
      <c r="E43" s="35">
        <v>1998</v>
      </c>
      <c r="F43" s="86">
        <v>35245.901639344258</v>
      </c>
      <c r="G43" s="38" t="s">
        <v>439</v>
      </c>
    </row>
    <row r="44" spans="1:7" x14ac:dyDescent="0.25">
      <c r="A44" s="38" t="s">
        <v>436</v>
      </c>
      <c r="B44" s="38" t="s">
        <v>440</v>
      </c>
      <c r="C44" s="171" t="s">
        <v>6361</v>
      </c>
      <c r="D44" s="38" t="s">
        <v>438</v>
      </c>
      <c r="E44" s="35">
        <v>1998</v>
      </c>
      <c r="F44" s="86">
        <v>37704.918032786882</v>
      </c>
      <c r="G44" s="38" t="s">
        <v>439</v>
      </c>
    </row>
    <row r="45" spans="1:7" x14ac:dyDescent="0.25">
      <c r="A45" s="38" t="s">
        <v>436</v>
      </c>
      <c r="B45" s="38" t="s">
        <v>441</v>
      </c>
      <c r="C45" s="171">
        <v>2</v>
      </c>
      <c r="D45" s="38" t="s">
        <v>438</v>
      </c>
      <c r="E45" s="35">
        <v>1998</v>
      </c>
      <c r="F45" s="86">
        <v>37704.918032786882</v>
      </c>
      <c r="G45" s="38" t="s">
        <v>419</v>
      </c>
    </row>
    <row r="46" spans="1:7" x14ac:dyDescent="0.25">
      <c r="A46" s="38" t="s">
        <v>436</v>
      </c>
      <c r="B46" s="38" t="s">
        <v>441</v>
      </c>
      <c r="C46" s="171">
        <v>2.5</v>
      </c>
      <c r="D46" s="38" t="s">
        <v>438</v>
      </c>
      <c r="E46" s="35">
        <v>1998</v>
      </c>
      <c r="F46" s="86">
        <v>43442.62295081967</v>
      </c>
      <c r="G46" s="38" t="s">
        <v>419</v>
      </c>
    </row>
    <row r="47" spans="1:7" x14ac:dyDescent="0.25">
      <c r="A47" s="38" t="s">
        <v>436</v>
      </c>
      <c r="B47" s="38" t="s">
        <v>441</v>
      </c>
      <c r="C47" s="171">
        <v>3</v>
      </c>
      <c r="D47" s="38" t="s">
        <v>438</v>
      </c>
      <c r="E47" s="35">
        <v>1998</v>
      </c>
      <c r="F47" s="86">
        <v>45081.967213114753</v>
      </c>
      <c r="G47" s="38" t="s">
        <v>419</v>
      </c>
    </row>
    <row r="48" spans="1:7" x14ac:dyDescent="0.25">
      <c r="A48" s="38" t="s">
        <v>436</v>
      </c>
      <c r="B48" s="38" t="s">
        <v>441</v>
      </c>
      <c r="C48" s="171" t="s">
        <v>6361</v>
      </c>
      <c r="D48" s="38" t="s">
        <v>438</v>
      </c>
      <c r="E48" s="35">
        <v>1998</v>
      </c>
      <c r="F48" s="86">
        <v>49999.999999999993</v>
      </c>
      <c r="G48" s="38" t="s">
        <v>419</v>
      </c>
    </row>
    <row r="49" spans="1:10" x14ac:dyDescent="0.25">
      <c r="A49" s="38" t="s">
        <v>436</v>
      </c>
      <c r="B49" s="38" t="s">
        <v>442</v>
      </c>
      <c r="C49" s="171">
        <v>2</v>
      </c>
      <c r="D49" s="38" t="s">
        <v>438</v>
      </c>
      <c r="E49" s="35">
        <v>1998</v>
      </c>
      <c r="F49" s="86">
        <v>35081.967213114753</v>
      </c>
      <c r="G49" s="38" t="s">
        <v>419</v>
      </c>
    </row>
    <row r="50" spans="1:10" x14ac:dyDescent="0.25">
      <c r="A50" s="38" t="s">
        <v>436</v>
      </c>
      <c r="B50" s="38" t="s">
        <v>442</v>
      </c>
      <c r="C50" s="171">
        <v>2.5</v>
      </c>
      <c r="D50" s="38" t="s">
        <v>438</v>
      </c>
      <c r="E50" s="35">
        <v>1998</v>
      </c>
      <c r="F50" s="86">
        <v>37704.918032786882</v>
      </c>
      <c r="G50" s="38" t="s">
        <v>419</v>
      </c>
    </row>
    <row r="51" spans="1:10" x14ac:dyDescent="0.25">
      <c r="A51" s="38" t="s">
        <v>436</v>
      </c>
      <c r="B51" s="38" t="s">
        <v>442</v>
      </c>
      <c r="C51" s="171">
        <v>3</v>
      </c>
      <c r="D51" s="38" t="s">
        <v>438</v>
      </c>
      <c r="E51" s="35">
        <v>1998</v>
      </c>
      <c r="F51" s="86">
        <v>40163.934426229505</v>
      </c>
      <c r="G51" s="38" t="s">
        <v>419</v>
      </c>
    </row>
    <row r="52" spans="1:10" x14ac:dyDescent="0.25">
      <c r="A52" s="38" t="s">
        <v>436</v>
      </c>
      <c r="B52" s="38" t="s">
        <v>442</v>
      </c>
      <c r="C52" s="171" t="s">
        <v>6361</v>
      </c>
      <c r="D52" s="38" t="s">
        <v>438</v>
      </c>
      <c r="E52" s="35">
        <v>1998</v>
      </c>
      <c r="F52" s="86">
        <v>44754.098360655727</v>
      </c>
      <c r="G52" s="38" t="s">
        <v>419</v>
      </c>
    </row>
    <row r="53" spans="1:10" s="58" customFormat="1" x14ac:dyDescent="0.25">
      <c r="A53" s="38" t="s">
        <v>436</v>
      </c>
      <c r="B53" s="38" t="s">
        <v>443</v>
      </c>
      <c r="C53" s="171">
        <v>2</v>
      </c>
      <c r="D53" s="38" t="s">
        <v>438</v>
      </c>
      <c r="E53" s="35">
        <v>1998</v>
      </c>
      <c r="F53" s="86">
        <v>26557.377049180326</v>
      </c>
      <c r="G53" s="38" t="s">
        <v>135</v>
      </c>
      <c r="H53" s="207"/>
      <c r="J53" s="149"/>
    </row>
    <row r="54" spans="1:10" x14ac:dyDescent="0.25">
      <c r="A54" s="38" t="s">
        <v>436</v>
      </c>
      <c r="B54" s="38" t="s">
        <v>443</v>
      </c>
      <c r="C54" s="171">
        <v>2.5</v>
      </c>
      <c r="D54" s="38" t="s">
        <v>438</v>
      </c>
      <c r="E54" s="35">
        <v>1998</v>
      </c>
      <c r="F54" s="86">
        <v>31967.213114754097</v>
      </c>
      <c r="G54" s="38" t="s">
        <v>135</v>
      </c>
    </row>
    <row r="55" spans="1:10" x14ac:dyDescent="0.25">
      <c r="A55" s="38" t="s">
        <v>436</v>
      </c>
      <c r="B55" s="38" t="s">
        <v>443</v>
      </c>
      <c r="C55" s="171">
        <v>3</v>
      </c>
      <c r="D55" s="38" t="s">
        <v>444</v>
      </c>
      <c r="E55" s="35">
        <v>1998</v>
      </c>
      <c r="F55" s="86">
        <v>36885.24590163934</v>
      </c>
      <c r="G55" s="38" t="s">
        <v>135</v>
      </c>
    </row>
    <row r="56" spans="1:10" x14ac:dyDescent="0.25">
      <c r="A56" s="38" t="s">
        <v>436</v>
      </c>
      <c r="B56" s="38" t="s">
        <v>443</v>
      </c>
      <c r="C56" s="171">
        <v>4</v>
      </c>
      <c r="D56" s="38" t="s">
        <v>438</v>
      </c>
      <c r="E56" s="35">
        <v>1998</v>
      </c>
      <c r="F56" s="86">
        <v>49180.327868852452</v>
      </c>
      <c r="G56" s="38" t="s">
        <v>135</v>
      </c>
    </row>
    <row r="57" spans="1:10" x14ac:dyDescent="0.25">
      <c r="A57" s="38" t="s">
        <v>436</v>
      </c>
      <c r="B57" s="38" t="s">
        <v>443</v>
      </c>
      <c r="C57" s="171">
        <v>4.8</v>
      </c>
      <c r="D57" s="38" t="s">
        <v>438</v>
      </c>
      <c r="E57" s="35">
        <v>1998</v>
      </c>
      <c r="F57" s="86">
        <v>54918.03278688524</v>
      </c>
      <c r="G57" s="38" t="s">
        <v>135</v>
      </c>
    </row>
    <row r="58" spans="1:10" x14ac:dyDescent="0.25">
      <c r="A58" s="38" t="s">
        <v>436</v>
      </c>
      <c r="B58" s="38" t="s">
        <v>445</v>
      </c>
      <c r="C58" s="171" t="s">
        <v>6361</v>
      </c>
      <c r="D58" s="38" t="s">
        <v>438</v>
      </c>
      <c r="E58" s="35">
        <v>1998</v>
      </c>
      <c r="F58" s="86">
        <v>44262.295081967211</v>
      </c>
      <c r="G58" s="38" t="s">
        <v>423</v>
      </c>
    </row>
    <row r="59" spans="1:10" x14ac:dyDescent="0.25">
      <c r="A59" s="38" t="s">
        <v>436</v>
      </c>
      <c r="B59" s="38" t="s">
        <v>445</v>
      </c>
      <c r="C59" s="171" t="s">
        <v>6414</v>
      </c>
      <c r="D59" s="38" t="s">
        <v>438</v>
      </c>
      <c r="E59" s="35">
        <v>1998</v>
      </c>
      <c r="F59" s="86">
        <v>67213.114754098351</v>
      </c>
      <c r="G59" s="38" t="s">
        <v>423</v>
      </c>
    </row>
    <row r="60" spans="1:10" x14ac:dyDescent="0.25">
      <c r="A60" s="38" t="s">
        <v>436</v>
      </c>
      <c r="B60" s="38" t="s">
        <v>446</v>
      </c>
      <c r="C60" s="171">
        <v>3</v>
      </c>
      <c r="D60" s="38" t="s">
        <v>438</v>
      </c>
      <c r="E60" s="35">
        <v>1998</v>
      </c>
      <c r="F60" s="86">
        <v>50819.672131147534</v>
      </c>
      <c r="G60" s="38" t="s">
        <v>419</v>
      </c>
    </row>
    <row r="61" spans="1:10" x14ac:dyDescent="0.25">
      <c r="A61" s="38" t="s">
        <v>436</v>
      </c>
      <c r="B61" s="38" t="s">
        <v>446</v>
      </c>
      <c r="C61" s="171">
        <v>4.8</v>
      </c>
      <c r="D61" s="38" t="s">
        <v>438</v>
      </c>
      <c r="E61" s="35">
        <v>1998</v>
      </c>
      <c r="F61" s="86">
        <v>50819.672131147534</v>
      </c>
      <c r="G61" s="38" t="s">
        <v>419</v>
      </c>
    </row>
    <row r="62" spans="1:10" x14ac:dyDescent="0.25">
      <c r="A62" s="38" t="s">
        <v>436</v>
      </c>
      <c r="B62" s="38" t="s">
        <v>447</v>
      </c>
      <c r="C62" s="171">
        <v>3</v>
      </c>
      <c r="D62" s="38" t="s">
        <v>438</v>
      </c>
      <c r="E62" s="35">
        <v>1998</v>
      </c>
      <c r="F62" s="86">
        <v>48360.655737704918</v>
      </c>
      <c r="G62" s="38" t="s">
        <v>421</v>
      </c>
    </row>
    <row r="63" spans="1:10" x14ac:dyDescent="0.25">
      <c r="A63" s="38" t="s">
        <v>436</v>
      </c>
      <c r="B63" s="38" t="s">
        <v>447</v>
      </c>
      <c r="C63" s="171">
        <v>4.8</v>
      </c>
      <c r="D63" s="38" t="s">
        <v>438</v>
      </c>
      <c r="E63" s="35">
        <v>1998</v>
      </c>
      <c r="F63" s="86">
        <v>48360.655737704918</v>
      </c>
      <c r="G63" s="38" t="s">
        <v>421</v>
      </c>
    </row>
    <row r="64" spans="1:10" x14ac:dyDescent="0.25">
      <c r="A64" s="38" t="s">
        <v>436</v>
      </c>
      <c r="B64" s="38" t="s">
        <v>448</v>
      </c>
      <c r="C64" s="171">
        <v>3</v>
      </c>
      <c r="D64" s="38" t="s">
        <v>438</v>
      </c>
      <c r="E64" s="35">
        <v>1998</v>
      </c>
      <c r="F64" s="86">
        <v>49180.327868852452</v>
      </c>
      <c r="G64" s="38" t="s">
        <v>135</v>
      </c>
    </row>
    <row r="65" spans="1:7" x14ac:dyDescent="0.25">
      <c r="A65" s="38" t="s">
        <v>436</v>
      </c>
      <c r="B65" s="38" t="s">
        <v>448</v>
      </c>
      <c r="C65" s="171" t="s">
        <v>6361</v>
      </c>
      <c r="D65" s="38" t="s">
        <v>438</v>
      </c>
      <c r="E65" s="35">
        <v>1998</v>
      </c>
      <c r="F65" s="86">
        <v>59016.393442622946</v>
      </c>
      <c r="G65" s="38" t="s">
        <v>135</v>
      </c>
    </row>
    <row r="66" spans="1:7" x14ac:dyDescent="0.25">
      <c r="A66" s="38" t="s">
        <v>436</v>
      </c>
      <c r="B66" s="38" t="s">
        <v>448</v>
      </c>
      <c r="C66" s="171" t="s">
        <v>6414</v>
      </c>
      <c r="D66" s="38" t="s">
        <v>438</v>
      </c>
      <c r="E66" s="35">
        <v>1998</v>
      </c>
      <c r="F66" s="86">
        <v>74590.163934426222</v>
      </c>
      <c r="G66" s="38" t="s">
        <v>135</v>
      </c>
    </row>
    <row r="67" spans="1:7" x14ac:dyDescent="0.25">
      <c r="A67" s="38" t="s">
        <v>436</v>
      </c>
      <c r="B67" s="38" t="s">
        <v>448</v>
      </c>
      <c r="C67" s="171" t="s">
        <v>6426</v>
      </c>
      <c r="D67" s="38" t="s">
        <v>438</v>
      </c>
      <c r="E67" s="35">
        <v>1998</v>
      </c>
      <c r="F67" s="86">
        <v>114754.09836065573</v>
      </c>
      <c r="G67" s="38" t="s">
        <v>135</v>
      </c>
    </row>
    <row r="68" spans="1:7" x14ac:dyDescent="0.25">
      <c r="A68" s="38" t="s">
        <v>436</v>
      </c>
      <c r="B68" s="38" t="s">
        <v>449</v>
      </c>
      <c r="C68" s="171">
        <v>4</v>
      </c>
      <c r="D68" s="38" t="s">
        <v>438</v>
      </c>
      <c r="E68" s="35">
        <v>1998</v>
      </c>
      <c r="F68" s="86">
        <v>56557.377049180323</v>
      </c>
      <c r="G68" s="38" t="s">
        <v>135</v>
      </c>
    </row>
    <row r="69" spans="1:7" x14ac:dyDescent="0.25">
      <c r="A69" s="38" t="s">
        <v>436</v>
      </c>
      <c r="B69" s="38" t="s">
        <v>450</v>
      </c>
      <c r="C69" s="171">
        <v>4</v>
      </c>
      <c r="D69" s="38" t="s">
        <v>438</v>
      </c>
      <c r="E69" s="35">
        <v>1998</v>
      </c>
      <c r="F69" s="86">
        <v>56557.377049180323</v>
      </c>
      <c r="G69" s="38" t="s">
        <v>419</v>
      </c>
    </row>
    <row r="70" spans="1:7" x14ac:dyDescent="0.25">
      <c r="A70" s="38" t="s">
        <v>436</v>
      </c>
      <c r="B70" s="38" t="s">
        <v>451</v>
      </c>
      <c r="C70" s="171">
        <v>4</v>
      </c>
      <c r="D70" s="38" t="s">
        <v>438</v>
      </c>
      <c r="E70" s="35">
        <v>1998</v>
      </c>
      <c r="F70" s="86">
        <v>56557.377049180323</v>
      </c>
      <c r="G70" s="38" t="s">
        <v>421</v>
      </c>
    </row>
    <row r="71" spans="1:7" x14ac:dyDescent="0.25">
      <c r="A71" s="38" t="s">
        <v>436</v>
      </c>
      <c r="B71" s="38" t="s">
        <v>452</v>
      </c>
      <c r="C71" s="171">
        <v>5</v>
      </c>
      <c r="D71" s="38" t="s">
        <v>438</v>
      </c>
      <c r="E71" s="35">
        <v>1998</v>
      </c>
      <c r="F71" s="86">
        <v>72950.81967213114</v>
      </c>
      <c r="G71" s="38" t="s">
        <v>135</v>
      </c>
    </row>
    <row r="72" spans="1:7" x14ac:dyDescent="0.25">
      <c r="A72" s="38" t="s">
        <v>436</v>
      </c>
      <c r="B72" s="38" t="s">
        <v>453</v>
      </c>
      <c r="C72" s="171">
        <v>5</v>
      </c>
      <c r="D72" s="38" t="s">
        <v>438</v>
      </c>
      <c r="E72" s="35">
        <v>1998</v>
      </c>
      <c r="F72" s="86">
        <v>95081.967213114753</v>
      </c>
      <c r="G72" s="38" t="s">
        <v>419</v>
      </c>
    </row>
    <row r="73" spans="1:7" x14ac:dyDescent="0.25">
      <c r="A73" s="38" t="s">
        <v>436</v>
      </c>
      <c r="B73" s="38" t="s">
        <v>454</v>
      </c>
      <c r="C73" s="171">
        <v>5</v>
      </c>
      <c r="D73" s="38" t="s">
        <v>438</v>
      </c>
      <c r="E73" s="35">
        <v>1998</v>
      </c>
      <c r="F73" s="86">
        <v>90327.868852459011</v>
      </c>
      <c r="G73" s="38" t="s">
        <v>421</v>
      </c>
    </row>
    <row r="74" spans="1:7" x14ac:dyDescent="0.25">
      <c r="A74" s="38" t="s">
        <v>436</v>
      </c>
      <c r="B74" s="38" t="s">
        <v>455</v>
      </c>
      <c r="C74" s="171">
        <v>2.5</v>
      </c>
      <c r="D74" s="38" t="s">
        <v>44</v>
      </c>
      <c r="E74" s="35">
        <v>1998</v>
      </c>
      <c r="F74" s="86">
        <v>26721.311475409835</v>
      </c>
      <c r="G74" s="38" t="s">
        <v>147</v>
      </c>
    </row>
    <row r="75" spans="1:7" x14ac:dyDescent="0.25">
      <c r="A75" s="38" t="s">
        <v>436</v>
      </c>
      <c r="B75" s="38" t="s">
        <v>455</v>
      </c>
      <c r="C75" s="171">
        <v>3</v>
      </c>
      <c r="D75" s="38" t="s">
        <v>44</v>
      </c>
      <c r="E75" s="35">
        <v>1998</v>
      </c>
      <c r="F75" s="86">
        <v>26721.311475409835</v>
      </c>
      <c r="G75" s="38" t="s">
        <v>147</v>
      </c>
    </row>
    <row r="76" spans="1:7" x14ac:dyDescent="0.25">
      <c r="A76" s="38" t="s">
        <v>436</v>
      </c>
      <c r="B76" s="38" t="s">
        <v>456</v>
      </c>
      <c r="C76" s="171">
        <v>3</v>
      </c>
      <c r="D76" s="38" t="s">
        <v>44</v>
      </c>
      <c r="E76" s="35">
        <v>1998</v>
      </c>
      <c r="F76" s="86">
        <v>40163.934426229505</v>
      </c>
      <c r="G76" s="38" t="s">
        <v>147</v>
      </c>
    </row>
    <row r="77" spans="1:7" x14ac:dyDescent="0.25">
      <c r="A77" s="38" t="s">
        <v>436</v>
      </c>
      <c r="B77" s="38" t="s">
        <v>456</v>
      </c>
      <c r="C77" s="171">
        <v>4.8</v>
      </c>
      <c r="D77" s="38" t="s">
        <v>44</v>
      </c>
      <c r="E77" s="35">
        <v>1998</v>
      </c>
      <c r="F77" s="86">
        <v>40163.934426229505</v>
      </c>
      <c r="G77" s="38" t="s">
        <v>147</v>
      </c>
    </row>
    <row r="78" spans="1:7" x14ac:dyDescent="0.25">
      <c r="A78" s="38" t="s">
        <v>436</v>
      </c>
      <c r="B78" s="38" t="s">
        <v>457</v>
      </c>
      <c r="C78" s="171" t="s">
        <v>6414</v>
      </c>
      <c r="D78" s="38" t="s">
        <v>44</v>
      </c>
      <c r="E78" s="35">
        <v>1998</v>
      </c>
      <c r="F78" s="86">
        <v>46721.311475409835</v>
      </c>
      <c r="G78" s="38" t="s">
        <v>147</v>
      </c>
    </row>
    <row r="79" spans="1:7" x14ac:dyDescent="0.25">
      <c r="A79" s="38" t="s">
        <v>436</v>
      </c>
      <c r="B79" s="38" t="s">
        <v>458</v>
      </c>
      <c r="C79" s="171" t="s">
        <v>6361</v>
      </c>
      <c r="D79" s="38" t="s">
        <v>44</v>
      </c>
      <c r="E79" s="35">
        <v>1998</v>
      </c>
      <c r="F79" s="86">
        <v>59836.065573770487</v>
      </c>
      <c r="G79" s="38" t="s">
        <v>423</v>
      </c>
    </row>
    <row r="80" spans="1:7" x14ac:dyDescent="0.25">
      <c r="A80" s="38" t="s">
        <v>436</v>
      </c>
      <c r="B80" s="38" t="s">
        <v>458</v>
      </c>
      <c r="C80" s="171" t="s">
        <v>6414</v>
      </c>
      <c r="D80" s="38" t="s">
        <v>44</v>
      </c>
      <c r="E80" s="35">
        <v>1998</v>
      </c>
      <c r="F80" s="86">
        <v>59836.065573770487</v>
      </c>
      <c r="G80" s="38" t="s">
        <v>423</v>
      </c>
    </row>
    <row r="81" spans="1:7" x14ac:dyDescent="0.25">
      <c r="A81" s="38" t="s">
        <v>436</v>
      </c>
      <c r="B81" s="38" t="s">
        <v>459</v>
      </c>
      <c r="C81" s="171" t="s">
        <v>6414</v>
      </c>
      <c r="D81" s="38" t="s">
        <v>44</v>
      </c>
      <c r="E81" s="35">
        <v>1998</v>
      </c>
      <c r="F81" s="86">
        <v>82786.885245901634</v>
      </c>
      <c r="G81" s="38" t="s">
        <v>423</v>
      </c>
    </row>
    <row r="82" spans="1:7" x14ac:dyDescent="0.25">
      <c r="A82" s="38" t="s">
        <v>436</v>
      </c>
      <c r="B82" s="38" t="s">
        <v>460</v>
      </c>
      <c r="C82" s="171">
        <v>2.5</v>
      </c>
      <c r="D82" s="38" t="s">
        <v>438</v>
      </c>
      <c r="E82" s="35">
        <v>1998</v>
      </c>
      <c r="F82" s="86">
        <v>28688.524590163932</v>
      </c>
      <c r="G82" s="38" t="s">
        <v>419</v>
      </c>
    </row>
    <row r="83" spans="1:7" x14ac:dyDescent="0.25">
      <c r="A83" s="38" t="s">
        <v>436</v>
      </c>
      <c r="B83" s="38" t="s">
        <v>460</v>
      </c>
      <c r="C83" s="171">
        <v>3</v>
      </c>
      <c r="D83" s="38" t="s">
        <v>438</v>
      </c>
      <c r="E83" s="35">
        <v>1998</v>
      </c>
      <c r="F83" s="86">
        <v>33606.557377049176</v>
      </c>
      <c r="G83" s="38" t="s">
        <v>419</v>
      </c>
    </row>
    <row r="84" spans="1:7" x14ac:dyDescent="0.25">
      <c r="A84" s="38" t="s">
        <v>436</v>
      </c>
      <c r="B84" s="38" t="s">
        <v>460</v>
      </c>
      <c r="C84" s="171" t="s">
        <v>6361</v>
      </c>
      <c r="D84" s="38" t="s">
        <v>438</v>
      </c>
      <c r="E84" s="35">
        <v>1998</v>
      </c>
      <c r="F84" s="86">
        <v>39344.262295081964</v>
      </c>
      <c r="G84" s="38" t="s">
        <v>419</v>
      </c>
    </row>
    <row r="85" spans="1:7" x14ac:dyDescent="0.25">
      <c r="A85" s="60" t="s">
        <v>2057</v>
      </c>
      <c r="B85" s="60" t="s">
        <v>3225</v>
      </c>
      <c r="C85" s="252" t="s">
        <v>6598</v>
      </c>
      <c r="D85" s="60" t="s">
        <v>114</v>
      </c>
      <c r="E85" s="64">
        <v>1998</v>
      </c>
      <c r="F85" s="74">
        <v>33400</v>
      </c>
      <c r="G85" s="60" t="s">
        <v>696</v>
      </c>
    </row>
    <row r="86" spans="1:7" x14ac:dyDescent="0.25">
      <c r="A86" s="38" t="s">
        <v>461</v>
      </c>
      <c r="B86" s="38" t="s">
        <v>462</v>
      </c>
      <c r="C86" s="171">
        <v>1.6</v>
      </c>
      <c r="D86" s="38" t="s">
        <v>110</v>
      </c>
      <c r="E86" s="35">
        <v>1998</v>
      </c>
      <c r="F86" s="86">
        <v>5901.6393442622939</v>
      </c>
      <c r="G86" s="38" t="s">
        <v>135</v>
      </c>
    </row>
    <row r="87" spans="1:7" x14ac:dyDescent="0.25">
      <c r="A87" s="38" t="s">
        <v>463</v>
      </c>
      <c r="B87" s="38" t="s">
        <v>465</v>
      </c>
      <c r="C87" s="171">
        <v>5.3</v>
      </c>
      <c r="D87" s="38" t="s">
        <v>44</v>
      </c>
      <c r="E87" s="35">
        <v>1998</v>
      </c>
      <c r="F87" s="86">
        <v>27049.180327868849</v>
      </c>
      <c r="G87" s="38" t="s">
        <v>466</v>
      </c>
    </row>
    <row r="88" spans="1:7" x14ac:dyDescent="0.25">
      <c r="A88" s="38" t="s">
        <v>463</v>
      </c>
      <c r="B88" s="38" t="s">
        <v>464</v>
      </c>
      <c r="C88" s="171">
        <v>1.4</v>
      </c>
      <c r="D88" s="38" t="s">
        <v>110</v>
      </c>
      <c r="E88" s="35">
        <v>1998</v>
      </c>
      <c r="F88" s="86">
        <v>6721.311475409836</v>
      </c>
      <c r="G88" s="38" t="s">
        <v>186</v>
      </c>
    </row>
    <row r="89" spans="1:7" x14ac:dyDescent="0.25">
      <c r="A89" s="38" t="s">
        <v>463</v>
      </c>
      <c r="B89" s="38" t="s">
        <v>467</v>
      </c>
      <c r="C89" s="171">
        <v>5.3</v>
      </c>
      <c r="D89" s="38" t="s">
        <v>44</v>
      </c>
      <c r="E89" s="35">
        <v>1998</v>
      </c>
      <c r="F89" s="86">
        <v>29508.196721311473</v>
      </c>
      <c r="G89" s="38" t="s">
        <v>468</v>
      </c>
    </row>
    <row r="90" spans="1:7" x14ac:dyDescent="0.25">
      <c r="A90" s="38" t="s">
        <v>463</v>
      </c>
      <c r="B90" s="38" t="s">
        <v>467</v>
      </c>
      <c r="C90" s="171">
        <v>6</v>
      </c>
      <c r="D90" s="38" t="s">
        <v>44</v>
      </c>
      <c r="E90" s="35">
        <v>1998</v>
      </c>
      <c r="F90" s="86">
        <v>30327.868852459014</v>
      </c>
      <c r="G90" s="38" t="s">
        <v>468</v>
      </c>
    </row>
    <row r="91" spans="1:7" x14ac:dyDescent="0.25">
      <c r="A91" s="38" t="s">
        <v>463</v>
      </c>
      <c r="B91" s="38" t="s">
        <v>469</v>
      </c>
      <c r="C91" s="171">
        <v>5.3</v>
      </c>
      <c r="D91" s="38" t="s">
        <v>444</v>
      </c>
      <c r="E91" s="35">
        <v>1998</v>
      </c>
      <c r="F91" s="86">
        <v>24918.032786885244</v>
      </c>
      <c r="G91" s="38" t="s">
        <v>147</v>
      </c>
    </row>
    <row r="92" spans="1:7" x14ac:dyDescent="0.25">
      <c r="A92" s="38" t="s">
        <v>463</v>
      </c>
      <c r="B92" s="38" t="s">
        <v>470</v>
      </c>
      <c r="C92" s="171">
        <v>5.3</v>
      </c>
      <c r="D92" s="38" t="s">
        <v>444</v>
      </c>
      <c r="E92" s="35">
        <v>1998</v>
      </c>
      <c r="F92" s="86">
        <v>26639.344262295079</v>
      </c>
      <c r="G92" s="38" t="s">
        <v>147</v>
      </c>
    </row>
    <row r="93" spans="1:7" x14ac:dyDescent="0.25">
      <c r="A93" s="38" t="s">
        <v>463</v>
      </c>
      <c r="B93" s="38" t="s">
        <v>472</v>
      </c>
      <c r="C93" s="171">
        <v>5.3</v>
      </c>
      <c r="D93" s="38" t="s">
        <v>444</v>
      </c>
      <c r="E93" s="35">
        <v>1998</v>
      </c>
      <c r="F93" s="86">
        <v>33524.590163934423</v>
      </c>
      <c r="G93" s="38" t="s">
        <v>147</v>
      </c>
    </row>
    <row r="94" spans="1:7" x14ac:dyDescent="0.25">
      <c r="A94" s="38" t="s">
        <v>463</v>
      </c>
      <c r="B94" s="38" t="s">
        <v>471</v>
      </c>
      <c r="C94" s="171">
        <v>5.3</v>
      </c>
      <c r="D94" s="38" t="s">
        <v>444</v>
      </c>
      <c r="E94" s="35">
        <v>1998</v>
      </c>
      <c r="F94" s="86">
        <v>28934.426229508197</v>
      </c>
      <c r="G94" s="38" t="s">
        <v>147</v>
      </c>
    </row>
    <row r="95" spans="1:7" x14ac:dyDescent="0.25">
      <c r="A95" s="38" t="s">
        <v>86</v>
      </c>
      <c r="B95" s="38" t="s">
        <v>473</v>
      </c>
      <c r="C95" s="171">
        <v>1.5</v>
      </c>
      <c r="D95" s="38" t="s">
        <v>110</v>
      </c>
      <c r="E95" s="35">
        <v>1998</v>
      </c>
      <c r="F95" s="86">
        <v>8524.5901639344247</v>
      </c>
      <c r="G95" s="38" t="s">
        <v>186</v>
      </c>
    </row>
    <row r="96" spans="1:7" x14ac:dyDescent="0.25">
      <c r="A96" s="38" t="s">
        <v>86</v>
      </c>
      <c r="B96" s="38" t="s">
        <v>474</v>
      </c>
      <c r="C96" s="171">
        <v>1.5</v>
      </c>
      <c r="D96" s="38" t="s">
        <v>110</v>
      </c>
      <c r="E96" s="35">
        <v>1998</v>
      </c>
      <c r="F96" s="86">
        <v>8360.6557377049176</v>
      </c>
      <c r="G96" s="38" t="s">
        <v>186</v>
      </c>
    </row>
    <row r="97" spans="1:7" x14ac:dyDescent="0.25">
      <c r="A97" s="38" t="s">
        <v>86</v>
      </c>
      <c r="B97" s="38" t="s">
        <v>475</v>
      </c>
      <c r="C97" s="171">
        <v>1.5</v>
      </c>
      <c r="D97" s="38" t="s">
        <v>44</v>
      </c>
      <c r="E97" s="35">
        <v>1998</v>
      </c>
      <c r="F97" s="86">
        <v>10491.803278688523</v>
      </c>
      <c r="G97" s="38" t="s">
        <v>147</v>
      </c>
    </row>
    <row r="98" spans="1:7" customFormat="1" x14ac:dyDescent="0.25">
      <c r="A98" s="54" t="s">
        <v>86</v>
      </c>
      <c r="B98" s="54" t="s">
        <v>6729</v>
      </c>
      <c r="C98" s="252" t="s">
        <v>6727</v>
      </c>
      <c r="D98" s="336" t="s">
        <v>426</v>
      </c>
      <c r="E98" s="64">
        <v>1998</v>
      </c>
      <c r="F98" s="564">
        <v>23675</v>
      </c>
      <c r="G98" s="563" t="s">
        <v>5340</v>
      </c>
    </row>
    <row r="99" spans="1:7" customFormat="1" x14ac:dyDescent="0.25">
      <c r="A99" s="54" t="s">
        <v>86</v>
      </c>
      <c r="B99" s="54" t="s">
        <v>6728</v>
      </c>
      <c r="C99" s="252" t="s">
        <v>6727</v>
      </c>
      <c r="D99" s="336" t="s">
        <v>426</v>
      </c>
      <c r="E99" s="64">
        <v>1998</v>
      </c>
      <c r="F99" s="76">
        <v>26540</v>
      </c>
      <c r="G99" s="563" t="s">
        <v>5340</v>
      </c>
    </row>
    <row r="100" spans="1:7" x14ac:dyDescent="0.25">
      <c r="A100" s="38" t="s">
        <v>476</v>
      </c>
      <c r="B100" s="38" t="s">
        <v>477</v>
      </c>
      <c r="C100" s="171">
        <v>4.5999999999999996</v>
      </c>
      <c r="D100" s="38" t="s">
        <v>438</v>
      </c>
      <c r="E100" s="35">
        <v>1998</v>
      </c>
      <c r="F100" s="86">
        <v>13114.754098360654</v>
      </c>
      <c r="G100" s="38" t="s">
        <v>135</v>
      </c>
    </row>
    <row r="101" spans="1:7" x14ac:dyDescent="0.25">
      <c r="A101" s="38" t="s">
        <v>476</v>
      </c>
      <c r="B101" s="38" t="s">
        <v>478</v>
      </c>
      <c r="C101" s="171">
        <v>3.5</v>
      </c>
      <c r="D101" s="38" t="s">
        <v>114</v>
      </c>
      <c r="E101" s="35">
        <v>1998</v>
      </c>
      <c r="F101" s="86">
        <v>16229.508196721312</v>
      </c>
      <c r="G101" s="38" t="s">
        <v>147</v>
      </c>
    </row>
    <row r="102" spans="1:7" x14ac:dyDescent="0.25">
      <c r="A102" s="38" t="s">
        <v>476</v>
      </c>
      <c r="B102" s="38" t="s">
        <v>479</v>
      </c>
      <c r="C102" s="171">
        <v>3</v>
      </c>
      <c r="D102" s="38" t="s">
        <v>44</v>
      </c>
      <c r="E102" s="35">
        <v>1998</v>
      </c>
      <c r="F102" s="86">
        <v>13114.754098360654</v>
      </c>
      <c r="G102" s="38" t="s">
        <v>147</v>
      </c>
    </row>
    <row r="103" spans="1:7" x14ac:dyDescent="0.25">
      <c r="A103" s="38" t="s">
        <v>476</v>
      </c>
      <c r="B103" s="38" t="s">
        <v>480</v>
      </c>
      <c r="C103" s="171">
        <v>5.4</v>
      </c>
      <c r="D103" s="38" t="s">
        <v>44</v>
      </c>
      <c r="E103" s="35">
        <v>1998</v>
      </c>
      <c r="F103" s="86">
        <v>19508.196721311473</v>
      </c>
      <c r="G103" s="38" t="s">
        <v>147</v>
      </c>
    </row>
    <row r="104" spans="1:7" x14ac:dyDescent="0.25">
      <c r="A104" s="38" t="s">
        <v>476</v>
      </c>
      <c r="B104" s="38" t="s">
        <v>481</v>
      </c>
      <c r="C104" s="171">
        <v>5.4</v>
      </c>
      <c r="D104" s="38" t="s">
        <v>44</v>
      </c>
      <c r="E104" s="35">
        <v>1998</v>
      </c>
      <c r="F104" s="86">
        <v>28688.524590163932</v>
      </c>
      <c r="G104" s="38" t="s">
        <v>468</v>
      </c>
    </row>
    <row r="105" spans="1:7" x14ac:dyDescent="0.25">
      <c r="A105" s="38" t="s">
        <v>476</v>
      </c>
      <c r="B105" s="38" t="s">
        <v>482</v>
      </c>
      <c r="C105" s="171">
        <v>4</v>
      </c>
      <c r="D105" s="38" t="s">
        <v>44</v>
      </c>
      <c r="E105" s="35">
        <v>1998</v>
      </c>
      <c r="F105" s="86">
        <v>16229.508196721312</v>
      </c>
      <c r="G105" s="38" t="s">
        <v>147</v>
      </c>
    </row>
    <row r="106" spans="1:7" x14ac:dyDescent="0.25">
      <c r="A106" s="38" t="s">
        <v>476</v>
      </c>
      <c r="B106" s="38" t="s">
        <v>482</v>
      </c>
      <c r="C106" s="171">
        <v>4</v>
      </c>
      <c r="D106" s="38" t="s">
        <v>44</v>
      </c>
      <c r="E106" s="35">
        <v>1998</v>
      </c>
      <c r="F106" s="86">
        <v>16229.508196721312</v>
      </c>
      <c r="G106" s="38" t="s">
        <v>466</v>
      </c>
    </row>
    <row r="107" spans="1:7" x14ac:dyDescent="0.25">
      <c r="A107" s="38" t="s">
        <v>476</v>
      </c>
      <c r="B107" s="38" t="s">
        <v>483</v>
      </c>
      <c r="C107" s="171">
        <v>4.5999999999999996</v>
      </c>
      <c r="D107" s="38" t="s">
        <v>444</v>
      </c>
      <c r="E107" s="35">
        <v>1998</v>
      </c>
      <c r="F107" s="86">
        <v>13934.426229508195</v>
      </c>
      <c r="G107" s="38" t="s">
        <v>484</v>
      </c>
    </row>
    <row r="108" spans="1:7" x14ac:dyDescent="0.25">
      <c r="A108" s="38" t="s">
        <v>476</v>
      </c>
      <c r="B108" s="38" t="s">
        <v>483</v>
      </c>
      <c r="C108" s="171">
        <v>5.4</v>
      </c>
      <c r="D108" s="38" t="s">
        <v>444</v>
      </c>
      <c r="E108" s="35">
        <v>1998</v>
      </c>
      <c r="F108" s="86">
        <v>13934.426229508195</v>
      </c>
      <c r="G108" s="38" t="s">
        <v>466</v>
      </c>
    </row>
    <row r="109" spans="1:7" x14ac:dyDescent="0.25">
      <c r="A109" s="38" t="s">
        <v>476</v>
      </c>
      <c r="B109" s="38" t="s">
        <v>485</v>
      </c>
      <c r="C109" s="171">
        <v>1.2</v>
      </c>
      <c r="D109" s="38" t="s">
        <v>110</v>
      </c>
      <c r="E109" s="35">
        <v>1998</v>
      </c>
      <c r="F109" s="86">
        <v>8852.4590163934408</v>
      </c>
      <c r="G109" s="38" t="s">
        <v>186</v>
      </c>
    </row>
    <row r="110" spans="1:7" x14ac:dyDescent="0.25">
      <c r="A110" s="38" t="s">
        <v>476</v>
      </c>
      <c r="B110" s="38" t="s">
        <v>485</v>
      </c>
      <c r="C110" s="171">
        <v>1.4</v>
      </c>
      <c r="D110" s="38" t="s">
        <v>110</v>
      </c>
      <c r="E110" s="35">
        <v>1998</v>
      </c>
      <c r="F110" s="86">
        <v>8852.4590163934408</v>
      </c>
      <c r="G110" s="38" t="s">
        <v>186</v>
      </c>
    </row>
    <row r="111" spans="1:7" x14ac:dyDescent="0.25">
      <c r="A111" s="38" t="s">
        <v>476</v>
      </c>
      <c r="B111" s="38" t="s">
        <v>486</v>
      </c>
      <c r="C111" s="171">
        <v>3.5</v>
      </c>
      <c r="D111" s="38" t="s">
        <v>114</v>
      </c>
      <c r="E111" s="35">
        <v>1998</v>
      </c>
      <c r="F111" s="86">
        <v>18852.459016393441</v>
      </c>
      <c r="G111" s="38" t="s">
        <v>487</v>
      </c>
    </row>
    <row r="112" spans="1:7" x14ac:dyDescent="0.25">
      <c r="A112" s="38" t="s">
        <v>71</v>
      </c>
      <c r="B112" s="38" t="s">
        <v>72</v>
      </c>
      <c r="C112" s="171">
        <v>2.3140000000000001</v>
      </c>
      <c r="D112" s="38" t="s">
        <v>110</v>
      </c>
      <c r="E112" s="35">
        <v>1998</v>
      </c>
      <c r="F112" s="43">
        <v>15027.322404371584</v>
      </c>
      <c r="G112" s="38" t="s">
        <v>111</v>
      </c>
    </row>
    <row r="113" spans="1:7" x14ac:dyDescent="0.25">
      <c r="A113" s="38" t="s">
        <v>71</v>
      </c>
      <c r="B113" s="38" t="s">
        <v>72</v>
      </c>
      <c r="C113" s="171">
        <v>2.3140000000000001</v>
      </c>
      <c r="D113" s="38" t="s">
        <v>110</v>
      </c>
      <c r="E113" s="35">
        <v>1998</v>
      </c>
      <c r="F113" s="43">
        <v>13934.426229508195</v>
      </c>
      <c r="G113" s="38" t="s">
        <v>112</v>
      </c>
    </row>
    <row r="114" spans="1:7" x14ac:dyDescent="0.25">
      <c r="A114" s="38" t="s">
        <v>71</v>
      </c>
      <c r="B114" s="38" t="s">
        <v>72</v>
      </c>
      <c r="C114" s="171">
        <v>3</v>
      </c>
      <c r="D114" s="38" t="s">
        <v>110</v>
      </c>
      <c r="E114" s="35">
        <v>1998</v>
      </c>
      <c r="F114" s="43">
        <v>14207.650273224042</v>
      </c>
      <c r="G114" s="38" t="s">
        <v>111</v>
      </c>
    </row>
    <row r="115" spans="1:7" x14ac:dyDescent="0.25">
      <c r="A115" s="38" t="s">
        <v>71</v>
      </c>
      <c r="B115" s="38" t="s">
        <v>72</v>
      </c>
      <c r="C115" s="171">
        <v>3</v>
      </c>
      <c r="D115" s="38" t="s">
        <v>110</v>
      </c>
      <c r="E115" s="35">
        <v>1998</v>
      </c>
      <c r="F115" s="43">
        <v>14480.874316939889</v>
      </c>
      <c r="G115" s="38" t="s">
        <v>112</v>
      </c>
    </row>
    <row r="116" spans="1:7" x14ac:dyDescent="0.25">
      <c r="A116" s="54" t="s">
        <v>71</v>
      </c>
      <c r="B116" s="54" t="s">
        <v>6182</v>
      </c>
      <c r="C116" s="169" t="s">
        <v>4437</v>
      </c>
      <c r="D116" s="54" t="s">
        <v>43</v>
      </c>
      <c r="E116" s="64">
        <v>1998</v>
      </c>
      <c r="F116" s="87">
        <v>9956</v>
      </c>
      <c r="G116" s="54" t="s">
        <v>6033</v>
      </c>
    </row>
    <row r="117" spans="1:7" x14ac:dyDescent="0.25">
      <c r="A117" s="38" t="s">
        <v>87</v>
      </c>
      <c r="B117" s="38" t="s">
        <v>94</v>
      </c>
      <c r="C117" s="171">
        <v>2.4140000000000001</v>
      </c>
      <c r="D117" s="38" t="s">
        <v>44</v>
      </c>
      <c r="E117" s="35">
        <v>1998</v>
      </c>
      <c r="F117" s="43">
        <v>14499</v>
      </c>
      <c r="G117" s="38" t="s">
        <v>111</v>
      </c>
    </row>
    <row r="118" spans="1:7" x14ac:dyDescent="0.25">
      <c r="A118" s="38" t="s">
        <v>87</v>
      </c>
      <c r="B118" s="38" t="s">
        <v>94</v>
      </c>
      <c r="C118" s="171">
        <v>3.3</v>
      </c>
      <c r="D118" s="38" t="s">
        <v>44</v>
      </c>
      <c r="E118" s="35">
        <v>1998</v>
      </c>
      <c r="F118" s="43">
        <v>14549</v>
      </c>
      <c r="G118" s="38" t="s">
        <v>111</v>
      </c>
    </row>
    <row r="119" spans="1:7" x14ac:dyDescent="0.25">
      <c r="A119" s="60" t="s">
        <v>87</v>
      </c>
      <c r="B119" s="60" t="s">
        <v>3009</v>
      </c>
      <c r="C119" s="252">
        <v>2.0139999999999998</v>
      </c>
      <c r="D119" s="60" t="s">
        <v>125</v>
      </c>
      <c r="E119" s="64">
        <v>1998</v>
      </c>
      <c r="F119" s="124">
        <v>9600</v>
      </c>
      <c r="G119" s="60" t="s">
        <v>112</v>
      </c>
    </row>
    <row r="120" spans="1:7" x14ac:dyDescent="0.25">
      <c r="A120" s="38" t="s">
        <v>785</v>
      </c>
      <c r="B120" s="38" t="s">
        <v>786</v>
      </c>
      <c r="C120" s="171">
        <v>3.5</v>
      </c>
      <c r="D120" s="38" t="s">
        <v>44</v>
      </c>
      <c r="E120" s="35">
        <v>1998</v>
      </c>
      <c r="F120" s="43">
        <v>27322.4043715847</v>
      </c>
      <c r="G120" s="38" t="s">
        <v>787</v>
      </c>
    </row>
    <row r="121" spans="1:7" x14ac:dyDescent="0.25">
      <c r="A121" s="38" t="s">
        <v>785</v>
      </c>
      <c r="B121" s="38" t="s">
        <v>786</v>
      </c>
      <c r="C121" s="171">
        <v>3.5</v>
      </c>
      <c r="D121" s="38" t="s">
        <v>44</v>
      </c>
      <c r="E121" s="35">
        <v>1998</v>
      </c>
      <c r="F121" s="43">
        <v>27868.852459016391</v>
      </c>
      <c r="G121" s="38" t="s">
        <v>788</v>
      </c>
    </row>
    <row r="122" spans="1:7" x14ac:dyDescent="0.25">
      <c r="A122" s="38" t="s">
        <v>789</v>
      </c>
      <c r="B122" s="38" t="s">
        <v>790</v>
      </c>
      <c r="C122" s="171" t="s">
        <v>791</v>
      </c>
      <c r="D122" s="38" t="s">
        <v>44</v>
      </c>
      <c r="E122" s="35">
        <v>1998</v>
      </c>
      <c r="F122" s="43">
        <v>34153.00546448087</v>
      </c>
      <c r="G122" s="38" t="s">
        <v>147</v>
      </c>
    </row>
    <row r="123" spans="1:7" x14ac:dyDescent="0.25">
      <c r="A123" s="208" t="s">
        <v>85</v>
      </c>
      <c r="B123" s="208" t="s">
        <v>3261</v>
      </c>
      <c r="C123" s="318" t="s">
        <v>1981</v>
      </c>
      <c r="D123" s="208"/>
      <c r="E123" s="427">
        <v>1998</v>
      </c>
      <c r="F123" s="231">
        <v>31285</v>
      </c>
      <c r="G123" s="208" t="s">
        <v>1956</v>
      </c>
    </row>
    <row r="124" spans="1:7" x14ac:dyDescent="0.25">
      <c r="A124" s="208" t="s">
        <v>85</v>
      </c>
      <c r="B124" s="208" t="s">
        <v>3263</v>
      </c>
      <c r="C124" s="318" t="s">
        <v>1981</v>
      </c>
      <c r="D124" s="208"/>
      <c r="E124" s="427">
        <v>1998</v>
      </c>
      <c r="F124" s="231">
        <v>37295</v>
      </c>
      <c r="G124" s="208" t="s">
        <v>1956</v>
      </c>
    </row>
    <row r="125" spans="1:7" x14ac:dyDescent="0.25">
      <c r="A125" s="208" t="s">
        <v>85</v>
      </c>
      <c r="B125" s="208" t="s">
        <v>3264</v>
      </c>
      <c r="C125" s="318" t="s">
        <v>2845</v>
      </c>
      <c r="D125" s="208"/>
      <c r="E125" s="427">
        <v>1998</v>
      </c>
      <c r="F125" s="231">
        <v>45295</v>
      </c>
      <c r="G125" s="208" t="s">
        <v>1956</v>
      </c>
    </row>
    <row r="126" spans="1:7" x14ac:dyDescent="0.25">
      <c r="A126" s="209" t="s">
        <v>85</v>
      </c>
      <c r="B126" s="209" t="s">
        <v>3265</v>
      </c>
      <c r="C126" s="432" t="s">
        <v>2845</v>
      </c>
      <c r="D126" s="209"/>
      <c r="E126" s="428">
        <v>1998</v>
      </c>
      <c r="F126" s="232">
        <v>53395</v>
      </c>
      <c r="G126" s="209" t="s">
        <v>1956</v>
      </c>
    </row>
    <row r="127" spans="1:7" x14ac:dyDescent="0.25">
      <c r="A127" s="209" t="s">
        <v>85</v>
      </c>
      <c r="B127" s="209" t="s">
        <v>3266</v>
      </c>
      <c r="C127" s="432" t="s">
        <v>2845</v>
      </c>
      <c r="D127" s="209" t="s">
        <v>426</v>
      </c>
      <c r="E127" s="428">
        <v>1998</v>
      </c>
      <c r="F127" s="232">
        <v>55445</v>
      </c>
      <c r="G127" s="209" t="s">
        <v>3267</v>
      </c>
    </row>
    <row r="128" spans="1:7" x14ac:dyDescent="0.25">
      <c r="A128" s="209" t="s">
        <v>85</v>
      </c>
      <c r="B128" s="209" t="s">
        <v>3269</v>
      </c>
      <c r="C128" s="432" t="s">
        <v>1981</v>
      </c>
      <c r="D128" s="209"/>
      <c r="E128" s="428">
        <v>1998</v>
      </c>
      <c r="F128" s="232">
        <v>41395</v>
      </c>
      <c r="G128" s="209" t="s">
        <v>1835</v>
      </c>
    </row>
    <row r="129" spans="1:7" x14ac:dyDescent="0.25">
      <c r="A129" s="209" t="s">
        <v>85</v>
      </c>
      <c r="B129" s="209" t="s">
        <v>3270</v>
      </c>
      <c r="C129" s="432" t="s">
        <v>2845</v>
      </c>
      <c r="D129" s="209"/>
      <c r="E129" s="428">
        <v>1998</v>
      </c>
      <c r="F129" s="232">
        <v>53195</v>
      </c>
      <c r="G129" s="209" t="s">
        <v>1835</v>
      </c>
    </row>
    <row r="130" spans="1:7" x14ac:dyDescent="0.25">
      <c r="A130" s="60" t="s">
        <v>697</v>
      </c>
      <c r="B130" s="60" t="s">
        <v>2968</v>
      </c>
      <c r="C130" s="252" t="s">
        <v>6597</v>
      </c>
      <c r="D130" s="60" t="s">
        <v>2961</v>
      </c>
      <c r="E130" s="64">
        <v>1998</v>
      </c>
      <c r="F130" s="230">
        <v>33200</v>
      </c>
      <c r="G130" s="60" t="s">
        <v>2960</v>
      </c>
    </row>
    <row r="131" spans="1:7" x14ac:dyDescent="0.25">
      <c r="A131" s="60" t="s">
        <v>697</v>
      </c>
      <c r="B131" s="60" t="s">
        <v>2991</v>
      </c>
      <c r="C131" s="252">
        <v>1.8</v>
      </c>
      <c r="D131" s="60" t="s">
        <v>438</v>
      </c>
      <c r="E131" s="64">
        <v>1998</v>
      </c>
      <c r="F131" s="124">
        <v>20100</v>
      </c>
      <c r="G131" s="60" t="s">
        <v>2964</v>
      </c>
    </row>
    <row r="132" spans="1:7" x14ac:dyDescent="0.25">
      <c r="A132" s="60" t="s">
        <v>697</v>
      </c>
      <c r="B132" s="60" t="s">
        <v>2966</v>
      </c>
      <c r="C132" s="252">
        <v>1.9</v>
      </c>
      <c r="D132" s="60" t="s">
        <v>438</v>
      </c>
      <c r="E132" s="64">
        <v>1998</v>
      </c>
      <c r="F132" s="124">
        <v>20650</v>
      </c>
      <c r="G132" s="60" t="s">
        <v>2964</v>
      </c>
    </row>
    <row r="133" spans="1:7" x14ac:dyDescent="0.25">
      <c r="A133" s="60" t="s">
        <v>697</v>
      </c>
      <c r="B133" s="60" t="s">
        <v>2989</v>
      </c>
      <c r="C133" s="252">
        <v>2</v>
      </c>
      <c r="D133" s="60" t="s">
        <v>438</v>
      </c>
      <c r="E133" s="64">
        <v>1998</v>
      </c>
      <c r="F133" s="230">
        <v>21200</v>
      </c>
      <c r="G133" s="60" t="s">
        <v>2964</v>
      </c>
    </row>
    <row r="134" spans="1:7" x14ac:dyDescent="0.25">
      <c r="A134" s="60" t="s">
        <v>697</v>
      </c>
      <c r="B134" s="60" t="s">
        <v>2987</v>
      </c>
      <c r="C134" s="252">
        <v>2.2000000000000002</v>
      </c>
      <c r="D134" s="60" t="s">
        <v>438</v>
      </c>
      <c r="E134" s="64">
        <v>1998</v>
      </c>
      <c r="F134" s="230">
        <v>22700</v>
      </c>
      <c r="G134" s="60" t="s">
        <v>2964</v>
      </c>
    </row>
    <row r="135" spans="1:7" x14ac:dyDescent="0.25">
      <c r="A135" s="60" t="s">
        <v>697</v>
      </c>
      <c r="B135" s="60" t="s">
        <v>2985</v>
      </c>
      <c r="C135" s="252">
        <v>2.2999999999999998</v>
      </c>
      <c r="D135" s="60" t="s">
        <v>438</v>
      </c>
      <c r="E135" s="64">
        <v>1998</v>
      </c>
      <c r="F135" s="230">
        <v>24250</v>
      </c>
      <c r="G135" s="60" t="s">
        <v>2964</v>
      </c>
    </row>
    <row r="136" spans="1:7" x14ac:dyDescent="0.25">
      <c r="A136" s="60" t="s">
        <v>697</v>
      </c>
      <c r="B136" s="60" t="s">
        <v>2983</v>
      </c>
      <c r="C136" s="252">
        <v>2.4</v>
      </c>
      <c r="D136" s="60" t="s">
        <v>438</v>
      </c>
      <c r="E136" s="64">
        <v>1998</v>
      </c>
      <c r="F136" s="230">
        <v>25150</v>
      </c>
      <c r="G136" s="60" t="s">
        <v>2964</v>
      </c>
    </row>
    <row r="137" spans="1:7" x14ac:dyDescent="0.25">
      <c r="A137" s="60" t="s">
        <v>697</v>
      </c>
      <c r="B137" s="60" t="s">
        <v>2981</v>
      </c>
      <c r="C137" s="252">
        <v>2.5</v>
      </c>
      <c r="D137" s="60" t="s">
        <v>438</v>
      </c>
      <c r="E137" s="64">
        <v>1998</v>
      </c>
      <c r="F137" s="230">
        <v>26600</v>
      </c>
      <c r="G137" s="60" t="s">
        <v>2964</v>
      </c>
    </row>
    <row r="138" spans="1:7" x14ac:dyDescent="0.25">
      <c r="A138" s="60" t="s">
        <v>697</v>
      </c>
      <c r="B138" s="60" t="s">
        <v>2980</v>
      </c>
      <c r="C138" s="252">
        <v>2.7</v>
      </c>
      <c r="D138" s="60" t="s">
        <v>2961</v>
      </c>
      <c r="E138" s="64">
        <v>1998</v>
      </c>
      <c r="F138" s="230">
        <v>27450</v>
      </c>
      <c r="G138" s="210" t="s">
        <v>2979</v>
      </c>
    </row>
    <row r="139" spans="1:7" x14ac:dyDescent="0.25">
      <c r="A139" s="60" t="s">
        <v>697</v>
      </c>
      <c r="B139" s="60" t="s">
        <v>2975</v>
      </c>
      <c r="C139" s="252" t="s">
        <v>6596</v>
      </c>
      <c r="D139" s="60" t="s">
        <v>438</v>
      </c>
      <c r="E139" s="64">
        <v>1998</v>
      </c>
      <c r="F139" s="230">
        <v>29400</v>
      </c>
      <c r="G139" s="60" t="s">
        <v>2960</v>
      </c>
    </row>
    <row r="140" spans="1:7" x14ac:dyDescent="0.25">
      <c r="A140" s="60" t="s">
        <v>697</v>
      </c>
      <c r="B140" s="60" t="s">
        <v>2973</v>
      </c>
      <c r="C140" s="252" t="s">
        <v>694</v>
      </c>
      <c r="D140" s="60" t="s">
        <v>2961</v>
      </c>
      <c r="E140" s="64">
        <v>1998</v>
      </c>
      <c r="F140" s="230">
        <v>30500</v>
      </c>
      <c r="G140" s="60" t="s">
        <v>2960</v>
      </c>
    </row>
    <row r="141" spans="1:7" x14ac:dyDescent="0.25">
      <c r="A141" s="60" t="s">
        <v>697</v>
      </c>
      <c r="B141" s="60" t="s">
        <v>2971</v>
      </c>
      <c r="C141" s="252" t="s">
        <v>598</v>
      </c>
      <c r="D141" s="60" t="s">
        <v>2961</v>
      </c>
      <c r="E141" s="64">
        <v>1998</v>
      </c>
      <c r="F141" s="230">
        <v>31400</v>
      </c>
      <c r="G141" s="60" t="s">
        <v>2960</v>
      </c>
    </row>
    <row r="142" spans="1:7" x14ac:dyDescent="0.25">
      <c r="A142" s="60" t="s">
        <v>697</v>
      </c>
      <c r="B142" s="60" t="s">
        <v>2969</v>
      </c>
      <c r="C142" s="252" t="s">
        <v>6502</v>
      </c>
      <c r="D142" s="60" t="s">
        <v>2961</v>
      </c>
      <c r="E142" s="64">
        <v>1998</v>
      </c>
      <c r="F142" s="230">
        <v>32300</v>
      </c>
      <c r="G142" s="60" t="s">
        <v>2960</v>
      </c>
    </row>
    <row r="143" spans="1:7" x14ac:dyDescent="0.25">
      <c r="A143" s="60" t="s">
        <v>697</v>
      </c>
      <c r="B143" s="60" t="s">
        <v>2963</v>
      </c>
      <c r="C143" s="252" t="s">
        <v>6502</v>
      </c>
      <c r="D143" s="60" t="s">
        <v>2961</v>
      </c>
      <c r="E143" s="64">
        <v>1998</v>
      </c>
      <c r="F143" s="230">
        <v>32750</v>
      </c>
      <c r="G143" s="60" t="s">
        <v>2960</v>
      </c>
    </row>
    <row r="144" spans="1:7" x14ac:dyDescent="0.25">
      <c r="A144" s="60" t="s">
        <v>697</v>
      </c>
      <c r="B144" s="60" t="s">
        <v>3005</v>
      </c>
      <c r="C144" s="252">
        <v>2</v>
      </c>
      <c r="D144" s="60" t="s">
        <v>2993</v>
      </c>
      <c r="E144" s="64">
        <v>1998</v>
      </c>
      <c r="F144" s="124">
        <v>19900</v>
      </c>
      <c r="G144" s="73" t="s">
        <v>2992</v>
      </c>
    </row>
    <row r="145" spans="1:7" x14ac:dyDescent="0.25">
      <c r="A145" s="60" t="s">
        <v>697</v>
      </c>
      <c r="B145" s="60" t="s">
        <v>3004</v>
      </c>
      <c r="C145" s="252">
        <v>2.4</v>
      </c>
      <c r="D145" s="60" t="s">
        <v>2993</v>
      </c>
      <c r="E145" s="64">
        <v>1998</v>
      </c>
      <c r="F145" s="124">
        <v>20500</v>
      </c>
      <c r="G145" s="73" t="s">
        <v>2960</v>
      </c>
    </row>
    <row r="146" spans="1:7" x14ac:dyDescent="0.25">
      <c r="A146" s="60" t="s">
        <v>697</v>
      </c>
      <c r="B146" s="60" t="s">
        <v>3003</v>
      </c>
      <c r="C146" s="252">
        <v>2.5</v>
      </c>
      <c r="D146" s="60" t="s">
        <v>2993</v>
      </c>
      <c r="E146" s="64">
        <v>1998</v>
      </c>
      <c r="F146" s="124">
        <v>20800</v>
      </c>
      <c r="G146" s="73" t="s">
        <v>2992</v>
      </c>
    </row>
    <row r="147" spans="1:7" x14ac:dyDescent="0.25">
      <c r="A147" s="60" t="s">
        <v>697</v>
      </c>
      <c r="B147" s="60" t="s">
        <v>3002</v>
      </c>
      <c r="C147" s="252">
        <v>3</v>
      </c>
      <c r="D147" s="60" t="s">
        <v>2993</v>
      </c>
      <c r="E147" s="64">
        <v>1998</v>
      </c>
      <c r="F147" s="124">
        <v>21300</v>
      </c>
      <c r="G147" s="73" t="s">
        <v>2992</v>
      </c>
    </row>
    <row r="148" spans="1:7" x14ac:dyDescent="0.25">
      <c r="A148" s="60" t="s">
        <v>697</v>
      </c>
      <c r="B148" s="60" t="s">
        <v>3010</v>
      </c>
      <c r="C148" s="252">
        <v>3.2</v>
      </c>
      <c r="D148" s="60" t="s">
        <v>2993</v>
      </c>
      <c r="E148" s="64">
        <v>1998</v>
      </c>
      <c r="F148" s="124">
        <v>21700</v>
      </c>
      <c r="G148" s="73" t="s">
        <v>2992</v>
      </c>
    </row>
    <row r="149" spans="1:7" x14ac:dyDescent="0.25">
      <c r="A149" s="60" t="s">
        <v>697</v>
      </c>
      <c r="B149" s="60" t="s">
        <v>2815</v>
      </c>
      <c r="C149" s="252">
        <v>3.5</v>
      </c>
      <c r="D149" s="60" t="s">
        <v>2993</v>
      </c>
      <c r="E149" s="64">
        <v>1998</v>
      </c>
      <c r="F149" s="124">
        <v>22200</v>
      </c>
      <c r="G149" s="73" t="s">
        <v>2992</v>
      </c>
    </row>
    <row r="150" spans="1:7" x14ac:dyDescent="0.25">
      <c r="A150" s="60" t="s">
        <v>697</v>
      </c>
      <c r="B150" s="60" t="s">
        <v>3000</v>
      </c>
      <c r="C150" s="252">
        <v>4</v>
      </c>
      <c r="D150" s="60" t="s">
        <v>2993</v>
      </c>
      <c r="E150" s="64">
        <v>1998</v>
      </c>
      <c r="F150" s="124">
        <v>22800</v>
      </c>
      <c r="G150" s="73" t="s">
        <v>2992</v>
      </c>
    </row>
    <row r="151" spans="1:7" x14ac:dyDescent="0.25">
      <c r="A151" s="60" t="s">
        <v>697</v>
      </c>
      <c r="B151" s="60" t="s">
        <v>2999</v>
      </c>
      <c r="C151" s="252">
        <v>4.3</v>
      </c>
      <c r="D151" s="60" t="s">
        <v>2993</v>
      </c>
      <c r="E151" s="64">
        <v>1998</v>
      </c>
      <c r="F151" s="124">
        <v>23000</v>
      </c>
      <c r="G151" s="73" t="s">
        <v>2992</v>
      </c>
    </row>
    <row r="152" spans="1:7" x14ac:dyDescent="0.25">
      <c r="A152" s="60" t="s">
        <v>697</v>
      </c>
      <c r="B152" s="60" t="s">
        <v>3017</v>
      </c>
      <c r="C152" s="252" t="s">
        <v>6481</v>
      </c>
      <c r="D152" s="60" t="s">
        <v>44</v>
      </c>
      <c r="E152" s="64">
        <v>1998</v>
      </c>
      <c r="F152" s="124">
        <v>68923</v>
      </c>
      <c r="G152" s="60" t="s">
        <v>1906</v>
      </c>
    </row>
    <row r="153" spans="1:7" x14ac:dyDescent="0.25">
      <c r="A153" s="60" t="s">
        <v>697</v>
      </c>
      <c r="B153" s="60" t="s">
        <v>3017</v>
      </c>
      <c r="C153" s="252" t="s">
        <v>6484</v>
      </c>
      <c r="D153" s="60" t="s">
        <v>44</v>
      </c>
      <c r="E153" s="64">
        <v>1998</v>
      </c>
      <c r="F153" s="124">
        <v>70923</v>
      </c>
      <c r="G153" s="60" t="s">
        <v>1906</v>
      </c>
    </row>
    <row r="154" spans="1:7" x14ac:dyDescent="0.25">
      <c r="A154" s="60" t="s">
        <v>697</v>
      </c>
      <c r="B154" s="60" t="s">
        <v>3017</v>
      </c>
      <c r="C154" s="252">
        <v>5</v>
      </c>
      <c r="D154" s="60" t="s">
        <v>44</v>
      </c>
      <c r="E154" s="64">
        <v>1998</v>
      </c>
      <c r="F154" s="124">
        <v>72923</v>
      </c>
      <c r="G154" s="60" t="s">
        <v>1906</v>
      </c>
    </row>
    <row r="155" spans="1:7" x14ac:dyDescent="0.25">
      <c r="A155" s="60" t="s">
        <v>697</v>
      </c>
      <c r="B155" s="60" t="s">
        <v>3017</v>
      </c>
      <c r="C155" s="252">
        <v>5.5</v>
      </c>
      <c r="D155" s="60" t="s">
        <v>44</v>
      </c>
      <c r="E155" s="64">
        <v>1998</v>
      </c>
      <c r="F155" s="124">
        <v>74923</v>
      </c>
      <c r="G155" s="60" t="s">
        <v>1906</v>
      </c>
    </row>
    <row r="156" spans="1:7" x14ac:dyDescent="0.25">
      <c r="A156" s="60" t="s">
        <v>697</v>
      </c>
      <c r="B156" s="60" t="s">
        <v>3017</v>
      </c>
      <c r="C156" s="252" t="s">
        <v>6481</v>
      </c>
      <c r="D156" s="60" t="s">
        <v>44</v>
      </c>
      <c r="E156" s="64">
        <v>1998</v>
      </c>
      <c r="F156" s="124">
        <v>62723</v>
      </c>
      <c r="G156" s="73" t="s">
        <v>3016</v>
      </c>
    </row>
    <row r="157" spans="1:7" x14ac:dyDescent="0.25">
      <c r="A157" s="60" t="s">
        <v>697</v>
      </c>
      <c r="B157" s="60" t="s">
        <v>3017</v>
      </c>
      <c r="C157" s="252" t="s">
        <v>6484</v>
      </c>
      <c r="D157" s="60" t="s">
        <v>44</v>
      </c>
      <c r="E157" s="64">
        <v>1998</v>
      </c>
      <c r="F157" s="124">
        <v>64723</v>
      </c>
      <c r="G157" s="73" t="s">
        <v>3016</v>
      </c>
    </row>
    <row r="158" spans="1:7" x14ac:dyDescent="0.25">
      <c r="A158" s="60" t="s">
        <v>697</v>
      </c>
      <c r="B158" s="60" t="s">
        <v>3017</v>
      </c>
      <c r="C158" s="252">
        <v>5</v>
      </c>
      <c r="D158" s="60" t="s">
        <v>44</v>
      </c>
      <c r="E158" s="64">
        <v>1998</v>
      </c>
      <c r="F158" s="124">
        <v>66723</v>
      </c>
      <c r="G158" s="73" t="s">
        <v>3016</v>
      </c>
    </row>
    <row r="159" spans="1:7" x14ac:dyDescent="0.25">
      <c r="A159" s="60" t="s">
        <v>697</v>
      </c>
      <c r="B159" s="60" t="s">
        <v>3017</v>
      </c>
      <c r="C159" s="252">
        <v>5.5</v>
      </c>
      <c r="D159" s="60" t="s">
        <v>44</v>
      </c>
      <c r="E159" s="64">
        <v>1998</v>
      </c>
      <c r="F159" s="124">
        <v>68723</v>
      </c>
      <c r="G159" s="73" t="s">
        <v>3016</v>
      </c>
    </row>
    <row r="160" spans="1:7" x14ac:dyDescent="0.25">
      <c r="A160" s="60" t="s">
        <v>697</v>
      </c>
      <c r="B160" s="60" t="s">
        <v>3020</v>
      </c>
      <c r="C160" s="252">
        <v>3.2</v>
      </c>
      <c r="D160" s="60" t="s">
        <v>2993</v>
      </c>
      <c r="E160" s="64">
        <v>1998</v>
      </c>
      <c r="F160" s="124">
        <v>23300</v>
      </c>
      <c r="G160" s="73" t="s">
        <v>3019</v>
      </c>
    </row>
    <row r="161" spans="1:7" x14ac:dyDescent="0.25">
      <c r="A161" s="60" t="s">
        <v>697</v>
      </c>
      <c r="B161" s="60" t="s">
        <v>2998</v>
      </c>
      <c r="C161" s="252">
        <v>5</v>
      </c>
      <c r="D161" s="60" t="s">
        <v>2993</v>
      </c>
      <c r="E161" s="64">
        <v>1998</v>
      </c>
      <c r="F161" s="124">
        <v>33640</v>
      </c>
      <c r="G161" s="73" t="s">
        <v>3018</v>
      </c>
    </row>
    <row r="162" spans="1:7" x14ac:dyDescent="0.25">
      <c r="A162" s="54" t="s">
        <v>697</v>
      </c>
      <c r="B162" s="54" t="s">
        <v>6183</v>
      </c>
      <c r="C162" s="169" t="s">
        <v>6184</v>
      </c>
      <c r="D162" s="54" t="s">
        <v>43</v>
      </c>
      <c r="E162" s="64">
        <v>1998</v>
      </c>
      <c r="F162" s="87">
        <v>43509</v>
      </c>
      <c r="G162" s="54"/>
    </row>
    <row r="163" spans="1:7" x14ac:dyDescent="0.25">
      <c r="A163" s="54" t="s">
        <v>697</v>
      </c>
      <c r="B163" s="54" t="s">
        <v>6185</v>
      </c>
      <c r="C163" s="169" t="s">
        <v>4436</v>
      </c>
      <c r="D163" s="54" t="s">
        <v>43</v>
      </c>
      <c r="E163" s="64">
        <v>1998</v>
      </c>
      <c r="F163" s="87">
        <v>13500</v>
      </c>
      <c r="G163" s="54" t="s">
        <v>6033</v>
      </c>
    </row>
    <row r="164" spans="1:7" x14ac:dyDescent="0.25">
      <c r="A164" s="54" t="s">
        <v>697</v>
      </c>
      <c r="B164" s="54" t="s">
        <v>2106</v>
      </c>
      <c r="C164" s="169" t="s">
        <v>3245</v>
      </c>
      <c r="D164" s="54" t="s">
        <v>43</v>
      </c>
      <c r="E164" s="64">
        <v>1998</v>
      </c>
      <c r="F164" s="87">
        <v>21509</v>
      </c>
      <c r="G164" s="54"/>
    </row>
    <row r="165" spans="1:7" x14ac:dyDescent="0.25">
      <c r="A165" s="60" t="s">
        <v>2978</v>
      </c>
      <c r="B165" s="60" t="s">
        <v>2977</v>
      </c>
      <c r="C165" s="252">
        <v>2.8</v>
      </c>
      <c r="D165" s="60" t="s">
        <v>2961</v>
      </c>
      <c r="E165" s="64">
        <v>1998</v>
      </c>
      <c r="F165" s="230">
        <v>28550</v>
      </c>
      <c r="G165" s="60" t="s">
        <v>2976</v>
      </c>
    </row>
    <row r="166" spans="1:7" x14ac:dyDescent="0.25">
      <c r="A166" s="38" t="s">
        <v>117</v>
      </c>
      <c r="B166" s="38" t="s">
        <v>701</v>
      </c>
      <c r="C166" s="171">
        <v>3.5</v>
      </c>
      <c r="D166" s="38" t="s">
        <v>110</v>
      </c>
      <c r="E166" s="35">
        <v>1998</v>
      </c>
      <c r="F166" s="43">
        <v>17588</v>
      </c>
      <c r="G166" s="38" t="s">
        <v>135</v>
      </c>
    </row>
    <row r="167" spans="1:7" x14ac:dyDescent="0.25">
      <c r="A167" s="38" t="s">
        <v>117</v>
      </c>
      <c r="B167" s="38" t="s">
        <v>239</v>
      </c>
      <c r="C167" s="171" t="s">
        <v>240</v>
      </c>
      <c r="D167" s="38" t="s">
        <v>125</v>
      </c>
      <c r="E167" s="42" t="s">
        <v>793</v>
      </c>
      <c r="F167" s="42" t="s">
        <v>794</v>
      </c>
      <c r="G167" s="38"/>
    </row>
    <row r="168" spans="1:7" x14ac:dyDescent="0.25">
      <c r="A168" s="38" t="s">
        <v>117</v>
      </c>
      <c r="B168" s="38" t="s">
        <v>239</v>
      </c>
      <c r="C168" s="171" t="s">
        <v>243</v>
      </c>
      <c r="D168" s="38" t="s">
        <v>125</v>
      </c>
      <c r="E168" s="42" t="s">
        <v>793</v>
      </c>
      <c r="F168" s="42" t="s">
        <v>795</v>
      </c>
      <c r="G168" s="38"/>
    </row>
    <row r="169" spans="1:7" x14ac:dyDescent="0.25">
      <c r="A169" s="38" t="s">
        <v>117</v>
      </c>
      <c r="B169" s="38" t="s">
        <v>239</v>
      </c>
      <c r="C169" s="171" t="s">
        <v>299</v>
      </c>
      <c r="D169" s="38" t="s">
        <v>125</v>
      </c>
      <c r="E169" s="42" t="s">
        <v>793</v>
      </c>
      <c r="F169" s="42" t="s">
        <v>796</v>
      </c>
      <c r="G169" s="38"/>
    </row>
    <row r="170" spans="1:7" x14ac:dyDescent="0.25">
      <c r="A170" s="38" t="s">
        <v>117</v>
      </c>
      <c r="B170" s="38" t="s">
        <v>239</v>
      </c>
      <c r="C170" s="171" t="s">
        <v>299</v>
      </c>
      <c r="D170" s="38" t="s">
        <v>44</v>
      </c>
      <c r="E170" s="42" t="s">
        <v>793</v>
      </c>
      <c r="F170" s="42" t="s">
        <v>797</v>
      </c>
      <c r="G170" s="38"/>
    </row>
    <row r="171" spans="1:7" x14ac:dyDescent="0.25">
      <c r="A171" s="38" t="s">
        <v>117</v>
      </c>
      <c r="B171" s="38" t="s">
        <v>239</v>
      </c>
      <c r="C171" s="171" t="s">
        <v>546</v>
      </c>
      <c r="D171" s="38" t="s">
        <v>125</v>
      </c>
      <c r="E171" s="42" t="s">
        <v>793</v>
      </c>
      <c r="F171" s="42" t="s">
        <v>798</v>
      </c>
      <c r="G171" s="38"/>
    </row>
    <row r="172" spans="1:7" x14ac:dyDescent="0.25">
      <c r="A172" s="38" t="s">
        <v>117</v>
      </c>
      <c r="B172" s="38" t="s">
        <v>239</v>
      </c>
      <c r="C172" s="171" t="s">
        <v>548</v>
      </c>
      <c r="D172" s="38" t="s">
        <v>125</v>
      </c>
      <c r="E172" s="42" t="s">
        <v>793</v>
      </c>
      <c r="F172" s="42" t="s">
        <v>799</v>
      </c>
      <c r="G172" s="38"/>
    </row>
    <row r="173" spans="1:7" x14ac:dyDescent="0.25">
      <c r="A173" s="38" t="s">
        <v>117</v>
      </c>
      <c r="B173" s="38" t="s">
        <v>239</v>
      </c>
      <c r="C173" s="171" t="s">
        <v>548</v>
      </c>
      <c r="D173" s="38" t="s">
        <v>44</v>
      </c>
      <c r="E173" s="42" t="s">
        <v>793</v>
      </c>
      <c r="F173" s="42" t="s">
        <v>800</v>
      </c>
      <c r="G173" s="38"/>
    </row>
    <row r="174" spans="1:7" x14ac:dyDescent="0.25">
      <c r="A174" s="38" t="s">
        <v>117</v>
      </c>
      <c r="B174" s="38" t="s">
        <v>239</v>
      </c>
      <c r="C174" s="171" t="s">
        <v>551</v>
      </c>
      <c r="D174" s="38" t="s">
        <v>125</v>
      </c>
      <c r="E174" s="42" t="s">
        <v>793</v>
      </c>
      <c r="F174" s="42" t="s">
        <v>801</v>
      </c>
      <c r="G174" s="38"/>
    </row>
    <row r="175" spans="1:7" x14ac:dyDescent="0.25">
      <c r="A175" s="38" t="s">
        <v>117</v>
      </c>
      <c r="B175" s="38" t="s">
        <v>239</v>
      </c>
      <c r="C175" s="171" t="s">
        <v>553</v>
      </c>
      <c r="D175" s="38" t="s">
        <v>125</v>
      </c>
      <c r="E175" s="42" t="s">
        <v>793</v>
      </c>
      <c r="F175" s="42" t="s">
        <v>204</v>
      </c>
      <c r="G175" s="38"/>
    </row>
    <row r="176" spans="1:7" x14ac:dyDescent="0.25">
      <c r="A176" s="38" t="s">
        <v>117</v>
      </c>
      <c r="B176" s="38" t="s">
        <v>239</v>
      </c>
      <c r="C176" s="171" t="s">
        <v>555</v>
      </c>
      <c r="D176" s="38" t="s">
        <v>44</v>
      </c>
      <c r="E176" s="42" t="s">
        <v>793</v>
      </c>
      <c r="F176" s="42" t="s">
        <v>802</v>
      </c>
      <c r="G176" s="38"/>
    </row>
    <row r="177" spans="1:7" x14ac:dyDescent="0.25">
      <c r="A177" s="38" t="s">
        <v>117</v>
      </c>
      <c r="B177" s="38" t="s">
        <v>239</v>
      </c>
      <c r="C177" s="171" t="s">
        <v>557</v>
      </c>
      <c r="D177" s="38" t="s">
        <v>125</v>
      </c>
      <c r="E177" s="42" t="s">
        <v>793</v>
      </c>
      <c r="F177" s="42" t="s">
        <v>803</v>
      </c>
      <c r="G177" s="38"/>
    </row>
    <row r="178" spans="1:7" x14ac:dyDescent="0.25">
      <c r="A178" s="38" t="s">
        <v>117</v>
      </c>
      <c r="B178" s="38" t="s">
        <v>239</v>
      </c>
      <c r="C178" s="171" t="s">
        <v>308</v>
      </c>
      <c r="D178" s="38" t="s">
        <v>125</v>
      </c>
      <c r="E178" s="42" t="s">
        <v>793</v>
      </c>
      <c r="F178" s="42" t="s">
        <v>804</v>
      </c>
      <c r="G178" s="38"/>
    </row>
    <row r="179" spans="1:7" x14ac:dyDescent="0.25">
      <c r="A179" s="38" t="s">
        <v>117</v>
      </c>
      <c r="B179" s="38" t="s">
        <v>239</v>
      </c>
      <c r="C179" s="171" t="s">
        <v>559</v>
      </c>
      <c r="D179" s="38" t="s">
        <v>125</v>
      </c>
      <c r="E179" s="42" t="s">
        <v>793</v>
      </c>
      <c r="F179" s="42" t="s">
        <v>805</v>
      </c>
      <c r="G179" s="38"/>
    </row>
    <row r="180" spans="1:7" x14ac:dyDescent="0.25">
      <c r="A180" s="38" t="s">
        <v>117</v>
      </c>
      <c r="B180" s="38" t="s">
        <v>239</v>
      </c>
      <c r="C180" s="171" t="s">
        <v>559</v>
      </c>
      <c r="D180" s="38" t="s">
        <v>44</v>
      </c>
      <c r="E180" s="42" t="s">
        <v>793</v>
      </c>
      <c r="F180" s="42" t="s">
        <v>806</v>
      </c>
      <c r="G180" s="38"/>
    </row>
    <row r="181" spans="1:7" x14ac:dyDescent="0.25">
      <c r="A181" s="38" t="s">
        <v>117</v>
      </c>
      <c r="B181" s="38" t="s">
        <v>310</v>
      </c>
      <c r="C181" s="171" t="s">
        <v>311</v>
      </c>
      <c r="D181" s="38" t="s">
        <v>44</v>
      </c>
      <c r="E181" s="42" t="s">
        <v>793</v>
      </c>
      <c r="F181" s="42" t="s">
        <v>807</v>
      </c>
      <c r="G181" s="38"/>
    </row>
    <row r="182" spans="1:7" x14ac:dyDescent="0.25">
      <c r="A182" s="38" t="s">
        <v>117</v>
      </c>
      <c r="B182" s="38" t="s">
        <v>637</v>
      </c>
      <c r="C182" s="171" t="s">
        <v>331</v>
      </c>
      <c r="D182" s="38" t="s">
        <v>125</v>
      </c>
      <c r="E182" s="42" t="s">
        <v>793</v>
      </c>
      <c r="F182" s="42" t="s">
        <v>810</v>
      </c>
      <c r="G182" s="38"/>
    </row>
    <row r="183" spans="1:7" x14ac:dyDescent="0.25">
      <c r="A183" s="38" t="s">
        <v>117</v>
      </c>
      <c r="B183" s="38" t="s">
        <v>637</v>
      </c>
      <c r="C183" s="171" t="s">
        <v>331</v>
      </c>
      <c r="D183" s="38" t="s">
        <v>44</v>
      </c>
      <c r="E183" s="42" t="s">
        <v>793</v>
      </c>
      <c r="F183" s="42" t="s">
        <v>811</v>
      </c>
      <c r="G183" s="38"/>
    </row>
    <row r="184" spans="1:7" x14ac:dyDescent="0.25">
      <c r="A184" s="38" t="s">
        <v>117</v>
      </c>
      <c r="B184" s="38" t="s">
        <v>637</v>
      </c>
      <c r="C184" s="171" t="s">
        <v>638</v>
      </c>
      <c r="D184" s="38" t="s">
        <v>125</v>
      </c>
      <c r="E184" s="42" t="s">
        <v>793</v>
      </c>
      <c r="F184" s="42" t="s">
        <v>808</v>
      </c>
      <c r="G184" s="38"/>
    </row>
    <row r="185" spans="1:7" x14ac:dyDescent="0.25">
      <c r="A185" s="38" t="s">
        <v>117</v>
      </c>
      <c r="B185" s="38" t="s">
        <v>637</v>
      </c>
      <c r="C185" s="171" t="s">
        <v>638</v>
      </c>
      <c r="D185" s="38" t="s">
        <v>44</v>
      </c>
      <c r="E185" s="42" t="s">
        <v>793</v>
      </c>
      <c r="F185" s="42" t="s">
        <v>809</v>
      </c>
      <c r="G185" s="38"/>
    </row>
    <row r="186" spans="1:7" x14ac:dyDescent="0.25">
      <c r="A186" s="38" t="s">
        <v>117</v>
      </c>
      <c r="B186" s="38" t="s">
        <v>637</v>
      </c>
      <c r="C186" s="171" t="s">
        <v>644</v>
      </c>
      <c r="D186" s="38" t="s">
        <v>44</v>
      </c>
      <c r="E186" s="42" t="s">
        <v>793</v>
      </c>
      <c r="F186" s="42" t="s">
        <v>812</v>
      </c>
      <c r="G186" s="38"/>
    </row>
    <row r="187" spans="1:7" x14ac:dyDescent="0.25">
      <c r="A187" s="38" t="s">
        <v>117</v>
      </c>
      <c r="B187" s="38" t="s">
        <v>637</v>
      </c>
      <c r="C187" s="171" t="s">
        <v>644</v>
      </c>
      <c r="D187" s="38" t="s">
        <v>44</v>
      </c>
      <c r="E187" s="42" t="s">
        <v>793</v>
      </c>
      <c r="F187" s="42" t="s">
        <v>813</v>
      </c>
      <c r="G187" s="38"/>
    </row>
    <row r="188" spans="1:7" x14ac:dyDescent="0.25">
      <c r="A188" s="38" t="s">
        <v>117</v>
      </c>
      <c r="B188" s="38" t="s">
        <v>313</v>
      </c>
      <c r="C188" s="171" t="s">
        <v>724</v>
      </c>
      <c r="D188" s="38" t="s">
        <v>125</v>
      </c>
      <c r="E188" s="42" t="s">
        <v>793</v>
      </c>
      <c r="F188" s="42" t="s">
        <v>814</v>
      </c>
      <c r="G188" s="38"/>
    </row>
    <row r="189" spans="1:7" x14ac:dyDescent="0.25">
      <c r="A189" s="38" t="s">
        <v>117</v>
      </c>
      <c r="B189" s="38" t="s">
        <v>313</v>
      </c>
      <c r="C189" s="171" t="s">
        <v>726</v>
      </c>
      <c r="D189" s="38" t="s">
        <v>125</v>
      </c>
      <c r="E189" s="42" t="s">
        <v>793</v>
      </c>
      <c r="F189" s="42" t="s">
        <v>815</v>
      </c>
      <c r="G189" s="38"/>
    </row>
    <row r="190" spans="1:7" x14ac:dyDescent="0.25">
      <c r="A190" s="38" t="s">
        <v>117</v>
      </c>
      <c r="B190" s="38" t="s">
        <v>313</v>
      </c>
      <c r="C190" s="171" t="s">
        <v>314</v>
      </c>
      <c r="D190" s="38" t="s">
        <v>125</v>
      </c>
      <c r="E190" s="42" t="s">
        <v>793</v>
      </c>
      <c r="F190" s="42" t="s">
        <v>816</v>
      </c>
      <c r="G190" s="38"/>
    </row>
    <row r="191" spans="1:7" x14ac:dyDescent="0.25">
      <c r="A191" s="38" t="s">
        <v>117</v>
      </c>
      <c r="B191" s="38" t="s">
        <v>313</v>
      </c>
      <c r="C191" s="171" t="s">
        <v>314</v>
      </c>
      <c r="D191" s="38" t="s">
        <v>44</v>
      </c>
      <c r="E191" s="42" t="s">
        <v>793</v>
      </c>
      <c r="F191" s="42" t="s">
        <v>817</v>
      </c>
      <c r="G191" s="38"/>
    </row>
    <row r="192" spans="1:7" x14ac:dyDescent="0.25">
      <c r="A192" s="38" t="s">
        <v>117</v>
      </c>
      <c r="B192" s="38" t="s">
        <v>313</v>
      </c>
      <c r="C192" s="171" t="s">
        <v>317</v>
      </c>
      <c r="D192" s="38" t="s">
        <v>125</v>
      </c>
      <c r="E192" s="42" t="s">
        <v>793</v>
      </c>
      <c r="F192" s="42" t="s">
        <v>818</v>
      </c>
      <c r="G192" s="38"/>
    </row>
    <row r="193" spans="1:7" x14ac:dyDescent="0.25">
      <c r="A193" s="38" t="s">
        <v>117</v>
      </c>
      <c r="B193" s="38" t="s">
        <v>313</v>
      </c>
      <c r="C193" s="171" t="s">
        <v>317</v>
      </c>
      <c r="D193" s="38" t="s">
        <v>125</v>
      </c>
      <c r="E193" s="42" t="s">
        <v>793</v>
      </c>
      <c r="F193" s="42" t="s">
        <v>819</v>
      </c>
      <c r="G193" s="38"/>
    </row>
    <row r="194" spans="1:7" x14ac:dyDescent="0.25">
      <c r="A194" s="38" t="s">
        <v>117</v>
      </c>
      <c r="B194" s="38" t="s">
        <v>252</v>
      </c>
      <c r="C194" s="171" t="s">
        <v>253</v>
      </c>
      <c r="D194" s="38" t="s">
        <v>125</v>
      </c>
      <c r="E194" s="42" t="s">
        <v>793</v>
      </c>
      <c r="F194" s="42" t="s">
        <v>820</v>
      </c>
      <c r="G194" s="38"/>
    </row>
    <row r="195" spans="1:7" x14ac:dyDescent="0.25">
      <c r="A195" s="38" t="s">
        <v>117</v>
      </c>
      <c r="B195" s="38" t="s">
        <v>252</v>
      </c>
      <c r="C195" s="171" t="s">
        <v>253</v>
      </c>
      <c r="D195" s="38" t="s">
        <v>44</v>
      </c>
      <c r="E195" s="42" t="s">
        <v>793</v>
      </c>
      <c r="F195" s="42" t="s">
        <v>821</v>
      </c>
      <c r="G195" s="38"/>
    </row>
    <row r="196" spans="1:7" x14ac:dyDescent="0.25">
      <c r="A196" s="38" t="s">
        <v>117</v>
      </c>
      <c r="B196" s="38" t="s">
        <v>161</v>
      </c>
      <c r="C196" s="171" t="s">
        <v>165</v>
      </c>
      <c r="D196" s="38" t="s">
        <v>125</v>
      </c>
      <c r="E196" s="42" t="s">
        <v>793</v>
      </c>
      <c r="F196" s="42" t="s">
        <v>822</v>
      </c>
      <c r="G196" s="38"/>
    </row>
    <row r="197" spans="1:7" x14ac:dyDescent="0.25">
      <c r="A197" s="38" t="s">
        <v>117</v>
      </c>
      <c r="B197" s="38" t="s">
        <v>161</v>
      </c>
      <c r="C197" s="171" t="s">
        <v>165</v>
      </c>
      <c r="D197" s="38" t="s">
        <v>44</v>
      </c>
      <c r="E197" s="42" t="s">
        <v>793</v>
      </c>
      <c r="F197" s="42" t="s">
        <v>823</v>
      </c>
      <c r="G197" s="38"/>
    </row>
    <row r="198" spans="1:7" x14ac:dyDescent="0.25">
      <c r="A198" s="38" t="s">
        <v>117</v>
      </c>
      <c r="B198" s="38" t="s">
        <v>580</v>
      </c>
      <c r="C198" s="171" t="s">
        <v>581</v>
      </c>
      <c r="D198" s="38" t="s">
        <v>125</v>
      </c>
      <c r="E198" s="42" t="s">
        <v>793</v>
      </c>
      <c r="F198" s="42" t="s">
        <v>824</v>
      </c>
      <c r="G198" s="38"/>
    </row>
    <row r="199" spans="1:7" x14ac:dyDescent="0.25">
      <c r="A199" s="38" t="s">
        <v>117</v>
      </c>
      <c r="B199" s="38" t="s">
        <v>580</v>
      </c>
      <c r="C199" s="171" t="s">
        <v>583</v>
      </c>
      <c r="D199" s="38" t="s">
        <v>125</v>
      </c>
      <c r="E199" s="42" t="s">
        <v>793</v>
      </c>
      <c r="F199" s="42" t="s">
        <v>825</v>
      </c>
      <c r="G199" s="38"/>
    </row>
    <row r="200" spans="1:7" x14ac:dyDescent="0.25">
      <c r="A200" s="38" t="s">
        <v>117</v>
      </c>
      <c r="B200" s="38" t="s">
        <v>580</v>
      </c>
      <c r="C200" s="171" t="s">
        <v>585</v>
      </c>
      <c r="D200" s="38" t="s">
        <v>125</v>
      </c>
      <c r="E200" s="42" t="s">
        <v>793</v>
      </c>
      <c r="F200" s="42" t="s">
        <v>826</v>
      </c>
      <c r="G200" s="38"/>
    </row>
    <row r="201" spans="1:7" x14ac:dyDescent="0.25">
      <c r="A201" s="38" t="s">
        <v>117</v>
      </c>
      <c r="B201" s="38" t="s">
        <v>258</v>
      </c>
      <c r="C201" s="171" t="s">
        <v>587</v>
      </c>
      <c r="D201" s="38" t="s">
        <v>125</v>
      </c>
      <c r="E201" s="42" t="s">
        <v>793</v>
      </c>
      <c r="F201" s="42" t="s">
        <v>827</v>
      </c>
      <c r="G201" s="38"/>
    </row>
    <row r="202" spans="1:7" x14ac:dyDescent="0.25">
      <c r="A202" s="38" t="s">
        <v>117</v>
      </c>
      <c r="B202" s="38" t="s">
        <v>258</v>
      </c>
      <c r="C202" s="171" t="s">
        <v>589</v>
      </c>
      <c r="D202" s="38" t="s">
        <v>125</v>
      </c>
      <c r="E202" s="42" t="s">
        <v>793</v>
      </c>
      <c r="F202" s="42" t="s">
        <v>828</v>
      </c>
      <c r="G202" s="38"/>
    </row>
    <row r="203" spans="1:7" x14ac:dyDescent="0.25">
      <c r="A203" s="38" t="s">
        <v>117</v>
      </c>
      <c r="B203" s="38" t="s">
        <v>258</v>
      </c>
      <c r="C203" s="171" t="s">
        <v>589</v>
      </c>
      <c r="D203" s="38" t="s">
        <v>44</v>
      </c>
      <c r="E203" s="42" t="s">
        <v>793</v>
      </c>
      <c r="F203" s="42" t="s">
        <v>829</v>
      </c>
      <c r="G203" s="38"/>
    </row>
    <row r="204" spans="1:7" x14ac:dyDescent="0.25">
      <c r="A204" s="38" t="s">
        <v>117</v>
      </c>
      <c r="B204" s="38" t="s">
        <v>258</v>
      </c>
      <c r="C204" s="171" t="s">
        <v>592</v>
      </c>
      <c r="D204" s="38" t="s">
        <v>125</v>
      </c>
      <c r="E204" s="42" t="s">
        <v>793</v>
      </c>
      <c r="F204" s="42" t="s">
        <v>830</v>
      </c>
      <c r="G204" s="38"/>
    </row>
    <row r="205" spans="1:7" x14ac:dyDescent="0.25">
      <c r="A205" s="38" t="s">
        <v>117</v>
      </c>
      <c r="B205" s="38" t="s">
        <v>261</v>
      </c>
      <c r="C205" s="171" t="s">
        <v>598</v>
      </c>
      <c r="D205" s="38" t="s">
        <v>44</v>
      </c>
      <c r="E205" s="42" t="s">
        <v>793</v>
      </c>
      <c r="F205" s="42" t="s">
        <v>833</v>
      </c>
      <c r="G205" s="38"/>
    </row>
    <row r="206" spans="1:7" x14ac:dyDescent="0.25">
      <c r="A206" s="38" t="s">
        <v>117</v>
      </c>
      <c r="B206" s="38" t="s">
        <v>261</v>
      </c>
      <c r="C206" s="171" t="s">
        <v>743</v>
      </c>
      <c r="D206" s="38" t="s">
        <v>44</v>
      </c>
      <c r="E206" s="42" t="s">
        <v>793</v>
      </c>
      <c r="F206" s="42" t="s">
        <v>831</v>
      </c>
      <c r="G206" s="38"/>
    </row>
    <row r="207" spans="1:7" x14ac:dyDescent="0.25">
      <c r="A207" s="38" t="s">
        <v>117</v>
      </c>
      <c r="B207" s="38" t="s">
        <v>261</v>
      </c>
      <c r="C207" s="171" t="s">
        <v>393</v>
      </c>
      <c r="D207" s="38" t="s">
        <v>44</v>
      </c>
      <c r="E207" s="42" t="s">
        <v>793</v>
      </c>
      <c r="F207" s="42" t="s">
        <v>832</v>
      </c>
      <c r="G207" s="38"/>
    </row>
    <row r="208" spans="1:7" x14ac:dyDescent="0.25">
      <c r="A208" s="38" t="s">
        <v>117</v>
      </c>
      <c r="B208" s="38" t="s">
        <v>834</v>
      </c>
      <c r="C208" s="171" t="s">
        <v>238</v>
      </c>
      <c r="D208" s="38" t="s">
        <v>44</v>
      </c>
      <c r="E208" s="42" t="s">
        <v>793</v>
      </c>
      <c r="F208" s="42" t="s">
        <v>835</v>
      </c>
      <c r="G208" s="38"/>
    </row>
    <row r="209" spans="1:7" x14ac:dyDescent="0.25">
      <c r="A209" s="38" t="s">
        <v>117</v>
      </c>
      <c r="B209" s="38" t="s">
        <v>600</v>
      </c>
      <c r="C209" s="171" t="s">
        <v>601</v>
      </c>
      <c r="D209" s="38" t="s">
        <v>44</v>
      </c>
      <c r="E209" s="42" t="s">
        <v>793</v>
      </c>
      <c r="F209" s="42" t="s">
        <v>836</v>
      </c>
      <c r="G209" s="38"/>
    </row>
    <row r="210" spans="1:7" x14ac:dyDescent="0.25">
      <c r="A210" s="38" t="s">
        <v>117</v>
      </c>
      <c r="B210" s="38" t="s">
        <v>514</v>
      </c>
      <c r="C210" s="171" t="s">
        <v>165</v>
      </c>
      <c r="D210" s="38" t="s">
        <v>44</v>
      </c>
      <c r="E210" s="42" t="s">
        <v>793</v>
      </c>
      <c r="F210" s="42" t="s">
        <v>837</v>
      </c>
      <c r="G210" s="38"/>
    </row>
    <row r="211" spans="1:7" x14ac:dyDescent="0.25">
      <c r="A211" s="38" t="s">
        <v>117</v>
      </c>
      <c r="B211" s="38" t="s">
        <v>167</v>
      </c>
      <c r="C211" s="171" t="s">
        <v>400</v>
      </c>
      <c r="D211" s="38" t="s">
        <v>44</v>
      </c>
      <c r="E211" s="42" t="s">
        <v>793</v>
      </c>
      <c r="F211" s="42" t="s">
        <v>838</v>
      </c>
      <c r="G211" s="38"/>
    </row>
    <row r="212" spans="1:7" x14ac:dyDescent="0.25">
      <c r="A212" s="38" t="s">
        <v>117</v>
      </c>
      <c r="B212" s="38" t="s">
        <v>327</v>
      </c>
      <c r="C212" s="171" t="s">
        <v>238</v>
      </c>
      <c r="D212" s="38" t="s">
        <v>125</v>
      </c>
      <c r="E212" s="42" t="s">
        <v>793</v>
      </c>
      <c r="F212" s="42" t="s">
        <v>839</v>
      </c>
      <c r="G212" s="38"/>
    </row>
    <row r="213" spans="1:7" x14ac:dyDescent="0.25">
      <c r="A213" s="38" t="s">
        <v>117</v>
      </c>
      <c r="B213" s="38" t="s">
        <v>327</v>
      </c>
      <c r="C213" s="171" t="s">
        <v>293</v>
      </c>
      <c r="D213" s="38" t="s">
        <v>44</v>
      </c>
      <c r="E213" s="42" t="s">
        <v>793</v>
      </c>
      <c r="F213" s="42" t="s">
        <v>840</v>
      </c>
      <c r="G213" s="38"/>
    </row>
    <row r="214" spans="1:7" x14ac:dyDescent="0.25">
      <c r="A214" s="38" t="s">
        <v>117</v>
      </c>
      <c r="B214" s="38" t="s">
        <v>327</v>
      </c>
      <c r="C214" s="171" t="s">
        <v>754</v>
      </c>
      <c r="D214" s="38" t="s">
        <v>44</v>
      </c>
      <c r="E214" s="42" t="s">
        <v>793</v>
      </c>
      <c r="F214" s="42" t="s">
        <v>841</v>
      </c>
      <c r="G214" s="38"/>
    </row>
    <row r="215" spans="1:7" x14ac:dyDescent="0.25">
      <c r="A215" s="38" t="s">
        <v>117</v>
      </c>
      <c r="B215" s="38" t="s">
        <v>327</v>
      </c>
      <c r="C215" s="171" t="s">
        <v>756</v>
      </c>
      <c r="D215" s="38" t="s">
        <v>125</v>
      </c>
      <c r="E215" s="42" t="s">
        <v>793</v>
      </c>
      <c r="F215" s="42" t="s">
        <v>842</v>
      </c>
      <c r="G215" s="38"/>
    </row>
    <row r="216" spans="1:7" x14ac:dyDescent="0.25">
      <c r="A216" s="38" t="s">
        <v>117</v>
      </c>
      <c r="B216" s="38" t="s">
        <v>327</v>
      </c>
      <c r="C216" s="171" t="s">
        <v>756</v>
      </c>
      <c r="D216" s="38" t="s">
        <v>44</v>
      </c>
      <c r="E216" s="42" t="s">
        <v>793</v>
      </c>
      <c r="F216" s="42" t="s">
        <v>843</v>
      </c>
      <c r="G216" s="38"/>
    </row>
    <row r="217" spans="1:7" x14ac:dyDescent="0.25">
      <c r="A217" s="38" t="s">
        <v>117</v>
      </c>
      <c r="B217" s="38" t="s">
        <v>273</v>
      </c>
      <c r="C217" s="171" t="s">
        <v>274</v>
      </c>
      <c r="D217" s="38" t="s">
        <v>44</v>
      </c>
      <c r="E217" s="42" t="s">
        <v>793</v>
      </c>
      <c r="F217" s="42" t="s">
        <v>844</v>
      </c>
      <c r="G217" s="38"/>
    </row>
    <row r="218" spans="1:7" x14ac:dyDescent="0.25">
      <c r="A218" s="38" t="s">
        <v>117</v>
      </c>
      <c r="B218" s="38" t="s">
        <v>845</v>
      </c>
      <c r="C218" s="171" t="s">
        <v>162</v>
      </c>
      <c r="D218" s="38" t="s">
        <v>125</v>
      </c>
      <c r="E218" s="42" t="s">
        <v>793</v>
      </c>
      <c r="F218" s="42" t="s">
        <v>846</v>
      </c>
      <c r="G218" s="38"/>
    </row>
    <row r="219" spans="1:7" x14ac:dyDescent="0.25">
      <c r="A219" s="38" t="s">
        <v>117</v>
      </c>
      <c r="B219" s="38" t="s">
        <v>845</v>
      </c>
      <c r="C219" s="171" t="s">
        <v>165</v>
      </c>
      <c r="D219" s="38" t="s">
        <v>44</v>
      </c>
      <c r="E219" s="42" t="s">
        <v>793</v>
      </c>
      <c r="F219" s="42" t="s">
        <v>847</v>
      </c>
      <c r="G219" s="38"/>
    </row>
    <row r="220" spans="1:7" customFormat="1" x14ac:dyDescent="0.25">
      <c r="A220" s="33" t="s">
        <v>129</v>
      </c>
      <c r="B220" s="33" t="s">
        <v>6617</v>
      </c>
      <c r="C220" s="171"/>
      <c r="D220" s="33"/>
      <c r="E220" s="35">
        <v>1998</v>
      </c>
      <c r="F220" s="55">
        <v>69500</v>
      </c>
      <c r="G220" s="80" t="s">
        <v>3212</v>
      </c>
    </row>
    <row r="221" spans="1:7" customFormat="1" x14ac:dyDescent="0.25">
      <c r="A221" s="33" t="s">
        <v>129</v>
      </c>
      <c r="B221" s="33" t="s">
        <v>6616</v>
      </c>
      <c r="C221" s="171"/>
      <c r="D221" s="33"/>
      <c r="E221" s="35">
        <v>1998</v>
      </c>
      <c r="F221" s="55">
        <v>82500</v>
      </c>
      <c r="G221" s="80" t="s">
        <v>3211</v>
      </c>
    </row>
    <row r="222" spans="1:7" customFormat="1" x14ac:dyDescent="0.25">
      <c r="A222" s="33" t="s">
        <v>129</v>
      </c>
      <c r="B222" s="33" t="s">
        <v>6615</v>
      </c>
      <c r="C222" s="171"/>
      <c r="D222" s="33"/>
      <c r="E222" s="35">
        <v>1998</v>
      </c>
      <c r="F222" s="55">
        <v>71500</v>
      </c>
      <c r="G222" s="80" t="s">
        <v>3212</v>
      </c>
    </row>
    <row r="223" spans="1:7" customFormat="1" x14ac:dyDescent="0.25">
      <c r="A223" s="33" t="s">
        <v>129</v>
      </c>
      <c r="B223" s="33" t="s">
        <v>6615</v>
      </c>
      <c r="C223" s="171"/>
      <c r="D223" s="33"/>
      <c r="E223" s="35">
        <v>1998</v>
      </c>
      <c r="F223" s="55">
        <v>84500</v>
      </c>
      <c r="G223" s="80" t="s">
        <v>3211</v>
      </c>
    </row>
    <row r="224" spans="1:7" customFormat="1" x14ac:dyDescent="0.25">
      <c r="A224" s="33" t="s">
        <v>129</v>
      </c>
      <c r="B224" s="33" t="s">
        <v>6614</v>
      </c>
      <c r="C224" s="448"/>
      <c r="D224" s="448"/>
      <c r="E224" s="35">
        <v>1998</v>
      </c>
      <c r="F224" s="55">
        <v>73500</v>
      </c>
      <c r="G224" s="80" t="s">
        <v>3212</v>
      </c>
    </row>
    <row r="225" spans="1:7" customFormat="1" x14ac:dyDescent="0.25">
      <c r="A225" s="33" t="s">
        <v>129</v>
      </c>
      <c r="B225" s="33" t="s">
        <v>6614</v>
      </c>
      <c r="C225" s="448"/>
      <c r="D225" s="448"/>
      <c r="E225" s="35">
        <v>1998</v>
      </c>
      <c r="F225" s="55">
        <v>86000</v>
      </c>
      <c r="G225" s="80" t="s">
        <v>3211</v>
      </c>
    </row>
    <row r="226" spans="1:7" customFormat="1" x14ac:dyDescent="0.25">
      <c r="A226" s="33" t="s">
        <v>129</v>
      </c>
      <c r="B226" s="33" t="s">
        <v>6613</v>
      </c>
      <c r="C226" s="448"/>
      <c r="D226" s="448"/>
      <c r="E226" s="35">
        <v>1998</v>
      </c>
      <c r="F226" s="55">
        <v>75500</v>
      </c>
      <c r="G226" s="80" t="s">
        <v>3212</v>
      </c>
    </row>
    <row r="227" spans="1:7" customFormat="1" x14ac:dyDescent="0.25">
      <c r="A227" s="33" t="s">
        <v>129</v>
      </c>
      <c r="B227" s="33" t="s">
        <v>6613</v>
      </c>
      <c r="C227" s="448"/>
      <c r="D227" s="448"/>
      <c r="E227" s="35">
        <v>1998</v>
      </c>
      <c r="F227" s="55">
        <v>88000</v>
      </c>
      <c r="G227" s="80" t="s">
        <v>3211</v>
      </c>
    </row>
    <row r="228" spans="1:7" customFormat="1" x14ac:dyDescent="0.25">
      <c r="A228" s="33" t="s">
        <v>129</v>
      </c>
      <c r="B228" s="33" t="s">
        <v>6618</v>
      </c>
      <c r="C228" s="448"/>
      <c r="D228" s="448"/>
      <c r="E228" s="35">
        <v>1998</v>
      </c>
      <c r="F228" s="55">
        <v>75600</v>
      </c>
      <c r="G228" s="80" t="s">
        <v>3212</v>
      </c>
    </row>
    <row r="229" spans="1:7" customFormat="1" x14ac:dyDescent="0.25">
      <c r="A229" s="33" t="s">
        <v>129</v>
      </c>
      <c r="B229" s="33" t="s">
        <v>6618</v>
      </c>
      <c r="C229" s="448"/>
      <c r="D229" s="448"/>
      <c r="E229" s="35">
        <v>1998</v>
      </c>
      <c r="F229" s="55">
        <v>88250</v>
      </c>
      <c r="G229" s="80" t="s">
        <v>3211</v>
      </c>
    </row>
    <row r="230" spans="1:7" customFormat="1" x14ac:dyDescent="0.25">
      <c r="A230" s="33" t="s">
        <v>129</v>
      </c>
      <c r="B230" s="33" t="s">
        <v>6611</v>
      </c>
      <c r="C230" s="448"/>
      <c r="D230" s="448"/>
      <c r="E230" s="35">
        <v>1998</v>
      </c>
      <c r="F230" s="55">
        <v>75700</v>
      </c>
      <c r="G230" s="80" t="s">
        <v>3212</v>
      </c>
    </row>
    <row r="231" spans="1:7" customFormat="1" x14ac:dyDescent="0.25">
      <c r="A231" s="33" t="s">
        <v>129</v>
      </c>
      <c r="B231" s="33" t="s">
        <v>6611</v>
      </c>
      <c r="C231" s="448"/>
      <c r="D231" s="448"/>
      <c r="E231" s="35">
        <v>1998</v>
      </c>
      <c r="F231" s="55">
        <v>88500</v>
      </c>
      <c r="G231" s="80" t="s">
        <v>3211</v>
      </c>
    </row>
    <row r="232" spans="1:7" customFormat="1" x14ac:dyDescent="0.25">
      <c r="A232" s="33" t="s">
        <v>129</v>
      </c>
      <c r="B232" s="33" t="s">
        <v>6610</v>
      </c>
      <c r="C232" s="448"/>
      <c r="D232" s="448"/>
      <c r="E232" s="35">
        <v>1998</v>
      </c>
      <c r="F232" s="55">
        <v>75800</v>
      </c>
      <c r="G232" s="80" t="s">
        <v>3212</v>
      </c>
    </row>
    <row r="233" spans="1:7" customFormat="1" x14ac:dyDescent="0.25">
      <c r="A233" s="33" t="s">
        <v>129</v>
      </c>
      <c r="B233" s="33" t="s">
        <v>6610</v>
      </c>
      <c r="C233" s="448"/>
      <c r="D233" s="448"/>
      <c r="E233" s="35">
        <v>1998</v>
      </c>
      <c r="F233" s="55">
        <v>88750</v>
      </c>
      <c r="G233" s="80" t="s">
        <v>3211</v>
      </c>
    </row>
    <row r="234" spans="1:7" customFormat="1" x14ac:dyDescent="0.25">
      <c r="A234" s="33" t="s">
        <v>129</v>
      </c>
      <c r="B234" s="33" t="s">
        <v>6609</v>
      </c>
      <c r="C234" s="448"/>
      <c r="D234" s="448"/>
      <c r="E234" s="35">
        <v>1998</v>
      </c>
      <c r="F234" s="55">
        <v>75900</v>
      </c>
      <c r="G234" s="80" t="s">
        <v>3212</v>
      </c>
    </row>
    <row r="235" spans="1:7" customFormat="1" x14ac:dyDescent="0.25">
      <c r="A235" s="33" t="s">
        <v>129</v>
      </c>
      <c r="B235" s="33" t="s">
        <v>6609</v>
      </c>
      <c r="C235" s="448"/>
      <c r="D235" s="448"/>
      <c r="E235" s="35">
        <v>1998</v>
      </c>
      <c r="F235" s="55">
        <v>89000</v>
      </c>
      <c r="G235" s="80" t="s">
        <v>3211</v>
      </c>
    </row>
    <row r="236" spans="1:7" customFormat="1" x14ac:dyDescent="0.25">
      <c r="A236" s="33" t="s">
        <v>129</v>
      </c>
      <c r="B236" s="33" t="s">
        <v>6608</v>
      </c>
      <c r="C236" s="448"/>
      <c r="D236" s="448"/>
      <c r="E236" s="35">
        <v>1998</v>
      </c>
      <c r="F236" s="55">
        <v>76000</v>
      </c>
      <c r="G236" s="80" t="s">
        <v>3212</v>
      </c>
    </row>
    <row r="237" spans="1:7" customFormat="1" x14ac:dyDescent="0.25">
      <c r="A237" s="33" t="s">
        <v>129</v>
      </c>
      <c r="B237" s="33" t="s">
        <v>6608</v>
      </c>
      <c r="C237" s="448"/>
      <c r="D237" s="448"/>
      <c r="E237" s="35">
        <v>1998</v>
      </c>
      <c r="F237" s="55">
        <v>89250</v>
      </c>
      <c r="G237" s="80" t="s">
        <v>3211</v>
      </c>
    </row>
    <row r="238" spans="1:7" customFormat="1" x14ac:dyDescent="0.25">
      <c r="A238" s="33" t="s">
        <v>129</v>
      </c>
      <c r="B238" s="33" t="s">
        <v>6607</v>
      </c>
      <c r="C238" s="448"/>
      <c r="D238" s="448"/>
      <c r="E238" s="35">
        <v>1998</v>
      </c>
      <c r="F238" s="55">
        <v>76100</v>
      </c>
      <c r="G238" s="80" t="s">
        <v>3212</v>
      </c>
    </row>
    <row r="239" spans="1:7" customFormat="1" x14ac:dyDescent="0.25">
      <c r="A239" s="33" t="s">
        <v>129</v>
      </c>
      <c r="B239" s="33" t="s">
        <v>6607</v>
      </c>
      <c r="C239" s="448"/>
      <c r="D239" s="448"/>
      <c r="E239" s="35">
        <v>1998</v>
      </c>
      <c r="F239" s="55">
        <v>89500</v>
      </c>
      <c r="G239" s="80" t="s">
        <v>3211</v>
      </c>
    </row>
    <row r="240" spans="1:7" customFormat="1" x14ac:dyDescent="0.25">
      <c r="A240" s="33" t="s">
        <v>129</v>
      </c>
      <c r="B240" s="33" t="s">
        <v>6606</v>
      </c>
      <c r="C240" s="448"/>
      <c r="D240" s="448"/>
      <c r="E240" s="35">
        <v>1998</v>
      </c>
      <c r="F240" s="55">
        <v>76200</v>
      </c>
      <c r="G240" s="80" t="s">
        <v>3212</v>
      </c>
    </row>
    <row r="241" spans="1:7" customFormat="1" x14ac:dyDescent="0.25">
      <c r="A241" s="33" t="s">
        <v>129</v>
      </c>
      <c r="B241" s="33" t="s">
        <v>6606</v>
      </c>
      <c r="C241" s="448"/>
      <c r="D241" s="448"/>
      <c r="E241" s="35">
        <v>1998</v>
      </c>
      <c r="F241" s="55">
        <v>89750</v>
      </c>
      <c r="G241" s="80" t="s">
        <v>3211</v>
      </c>
    </row>
    <row r="242" spans="1:7" customFormat="1" x14ac:dyDescent="0.25">
      <c r="A242" s="33" t="s">
        <v>129</v>
      </c>
      <c r="B242" s="33" t="s">
        <v>6605</v>
      </c>
      <c r="C242" s="448"/>
      <c r="D242" s="448"/>
      <c r="E242" s="35">
        <v>1998</v>
      </c>
      <c r="F242" s="55">
        <v>76300</v>
      </c>
      <c r="G242" s="80" t="s">
        <v>3212</v>
      </c>
    </row>
    <row r="243" spans="1:7" customFormat="1" x14ac:dyDescent="0.25">
      <c r="A243" s="33" t="s">
        <v>129</v>
      </c>
      <c r="B243" s="33" t="s">
        <v>6605</v>
      </c>
      <c r="C243" s="448"/>
      <c r="D243" s="448"/>
      <c r="E243" s="35">
        <v>1998</v>
      </c>
      <c r="F243" s="55">
        <v>90000</v>
      </c>
      <c r="G243" s="80" t="s">
        <v>3211</v>
      </c>
    </row>
    <row r="244" spans="1:7" customFormat="1" x14ac:dyDescent="0.25">
      <c r="A244" s="33" t="s">
        <v>129</v>
      </c>
      <c r="B244" s="33" t="s">
        <v>6604</v>
      </c>
      <c r="C244" s="448"/>
      <c r="D244" s="448"/>
      <c r="E244" s="35">
        <v>1998</v>
      </c>
      <c r="F244" s="55">
        <v>76400</v>
      </c>
      <c r="G244" s="80" t="s">
        <v>3212</v>
      </c>
    </row>
    <row r="245" spans="1:7" customFormat="1" x14ac:dyDescent="0.25">
      <c r="A245" s="33" t="s">
        <v>129</v>
      </c>
      <c r="B245" s="33" t="s">
        <v>6604</v>
      </c>
      <c r="C245" s="448"/>
      <c r="D245" s="448"/>
      <c r="E245" s="35">
        <v>1998</v>
      </c>
      <c r="F245" s="55">
        <v>90250</v>
      </c>
      <c r="G245" s="80" t="s">
        <v>3211</v>
      </c>
    </row>
    <row r="246" spans="1:7" customFormat="1" x14ac:dyDescent="0.25">
      <c r="A246" s="33" t="s">
        <v>129</v>
      </c>
      <c r="B246" s="33" t="s">
        <v>6603</v>
      </c>
      <c r="C246" s="448"/>
      <c r="D246" s="448"/>
      <c r="E246" s="35">
        <v>1998</v>
      </c>
      <c r="F246" s="55">
        <v>76500</v>
      </c>
      <c r="G246" s="80" t="s">
        <v>3212</v>
      </c>
    </row>
    <row r="247" spans="1:7" customFormat="1" x14ac:dyDescent="0.25">
      <c r="A247" s="33" t="s">
        <v>129</v>
      </c>
      <c r="B247" s="33" t="s">
        <v>6603</v>
      </c>
      <c r="C247" s="448"/>
      <c r="D247" s="448"/>
      <c r="E247" s="35">
        <v>1998</v>
      </c>
      <c r="F247" s="55">
        <v>90500</v>
      </c>
      <c r="G247" s="80" t="s">
        <v>3211</v>
      </c>
    </row>
    <row r="248" spans="1:7" x14ac:dyDescent="0.25">
      <c r="A248" s="38" t="s">
        <v>64</v>
      </c>
      <c r="B248" s="38" t="s">
        <v>235</v>
      </c>
      <c r="C248" s="171" t="s">
        <v>869</v>
      </c>
      <c r="D248" s="38" t="s">
        <v>125</v>
      </c>
      <c r="E248" s="42" t="s">
        <v>793</v>
      </c>
      <c r="F248" s="43">
        <v>12240</v>
      </c>
      <c r="G248" s="38" t="s">
        <v>135</v>
      </c>
    </row>
    <row r="249" spans="1:7" x14ac:dyDescent="0.25">
      <c r="A249" s="38" t="s">
        <v>64</v>
      </c>
      <c r="B249" s="38" t="s">
        <v>235</v>
      </c>
      <c r="C249" s="171" t="s">
        <v>134</v>
      </c>
      <c r="D249" s="38" t="s">
        <v>125</v>
      </c>
      <c r="E249" s="42" t="s">
        <v>793</v>
      </c>
      <c r="F249" s="43">
        <v>23992</v>
      </c>
      <c r="G249" s="38" t="s">
        <v>135</v>
      </c>
    </row>
    <row r="250" spans="1:7" x14ac:dyDescent="0.25">
      <c r="A250" s="38" t="s">
        <v>64</v>
      </c>
      <c r="B250" s="38" t="s">
        <v>235</v>
      </c>
      <c r="C250" s="171" t="s">
        <v>137</v>
      </c>
      <c r="D250" s="38" t="s">
        <v>125</v>
      </c>
      <c r="E250" s="42" t="s">
        <v>793</v>
      </c>
      <c r="F250" s="43">
        <v>19480</v>
      </c>
      <c r="G250" s="38" t="s">
        <v>135</v>
      </c>
    </row>
    <row r="251" spans="1:7" x14ac:dyDescent="0.25">
      <c r="A251" s="38" t="s">
        <v>64</v>
      </c>
      <c r="B251" s="38" t="s">
        <v>235</v>
      </c>
      <c r="C251" s="171" t="s">
        <v>238</v>
      </c>
      <c r="D251" s="38" t="s">
        <v>125</v>
      </c>
      <c r="E251" s="42" t="s">
        <v>793</v>
      </c>
      <c r="F251" s="43">
        <v>22184</v>
      </c>
      <c r="G251" s="38" t="s">
        <v>135</v>
      </c>
    </row>
    <row r="252" spans="1:7" x14ac:dyDescent="0.25">
      <c r="A252" s="38" t="s">
        <v>64</v>
      </c>
      <c r="B252" s="38" t="s">
        <v>235</v>
      </c>
      <c r="C252" s="171" t="s">
        <v>331</v>
      </c>
      <c r="D252" s="38" t="s">
        <v>125</v>
      </c>
      <c r="E252" s="42" t="s">
        <v>793</v>
      </c>
      <c r="F252" s="43">
        <v>22342</v>
      </c>
      <c r="G252" s="38" t="s">
        <v>135</v>
      </c>
    </row>
    <row r="253" spans="1:7" x14ac:dyDescent="0.25">
      <c r="A253" s="38" t="s">
        <v>64</v>
      </c>
      <c r="B253" s="38" t="s">
        <v>133</v>
      </c>
      <c r="C253" s="171" t="s">
        <v>695</v>
      </c>
      <c r="D253" s="38" t="s">
        <v>125</v>
      </c>
      <c r="E253" s="42" t="s">
        <v>793</v>
      </c>
      <c r="F253" s="43">
        <v>19463</v>
      </c>
      <c r="G253" s="38" t="s">
        <v>135</v>
      </c>
    </row>
    <row r="254" spans="1:7" x14ac:dyDescent="0.25">
      <c r="A254" s="38" t="s">
        <v>64</v>
      </c>
      <c r="B254" s="38" t="s">
        <v>370</v>
      </c>
      <c r="C254" s="171" t="s">
        <v>694</v>
      </c>
      <c r="D254" s="38" t="s">
        <v>44</v>
      </c>
      <c r="E254" s="42" t="s">
        <v>793</v>
      </c>
      <c r="F254" s="43">
        <v>32129</v>
      </c>
      <c r="G254" s="38" t="s">
        <v>197</v>
      </c>
    </row>
    <row r="255" spans="1:7" x14ac:dyDescent="0.25">
      <c r="A255" s="38" t="s">
        <v>64</v>
      </c>
      <c r="B255" s="38" t="s">
        <v>370</v>
      </c>
      <c r="C255" s="171" t="s">
        <v>620</v>
      </c>
      <c r="D255" s="38" t="s">
        <v>44</v>
      </c>
      <c r="E255" s="42" t="s">
        <v>793</v>
      </c>
      <c r="F255" s="43">
        <v>32440</v>
      </c>
      <c r="G255" s="38" t="s">
        <v>197</v>
      </c>
    </row>
    <row r="256" spans="1:7" x14ac:dyDescent="0.25">
      <c r="A256" s="38" t="s">
        <v>64</v>
      </c>
      <c r="B256" s="38" t="s">
        <v>195</v>
      </c>
      <c r="C256" s="171" t="s">
        <v>196</v>
      </c>
      <c r="D256" s="38" t="s">
        <v>44</v>
      </c>
      <c r="E256" s="42" t="s">
        <v>793</v>
      </c>
      <c r="F256" s="43">
        <v>34784</v>
      </c>
      <c r="G256" s="38" t="s">
        <v>197</v>
      </c>
    </row>
    <row r="257" spans="1:7" x14ac:dyDescent="0.25">
      <c r="A257" s="38" t="s">
        <v>64</v>
      </c>
      <c r="B257" s="38" t="s">
        <v>195</v>
      </c>
      <c r="C257" s="171" t="s">
        <v>694</v>
      </c>
      <c r="D257" s="38" t="s">
        <v>44</v>
      </c>
      <c r="E257" s="42" t="s">
        <v>793</v>
      </c>
      <c r="F257" s="43">
        <v>32226</v>
      </c>
      <c r="G257" s="38" t="s">
        <v>197</v>
      </c>
    </row>
    <row r="258" spans="1:7" x14ac:dyDescent="0.25">
      <c r="A258" s="38" t="s">
        <v>64</v>
      </c>
      <c r="B258" s="38" t="s">
        <v>195</v>
      </c>
      <c r="C258" s="171" t="s">
        <v>620</v>
      </c>
      <c r="D258" s="38" t="s">
        <v>44</v>
      </c>
      <c r="E258" s="42" t="s">
        <v>793</v>
      </c>
      <c r="F258" s="43">
        <v>34991</v>
      </c>
      <c r="G258" s="38" t="s">
        <v>197</v>
      </c>
    </row>
    <row r="259" spans="1:7" x14ac:dyDescent="0.25">
      <c r="A259" s="54" t="s">
        <v>3030</v>
      </c>
      <c r="B259" s="512" t="s">
        <v>6186</v>
      </c>
      <c r="C259" s="169" t="s">
        <v>6122</v>
      </c>
      <c r="D259" s="54" t="s">
        <v>110</v>
      </c>
      <c r="E259" s="64">
        <v>1998</v>
      </c>
      <c r="F259" s="128">
        <v>9196</v>
      </c>
      <c r="G259" s="54" t="s">
        <v>5340</v>
      </c>
    </row>
    <row r="260" spans="1:7" x14ac:dyDescent="0.25">
      <c r="A260" s="54" t="s">
        <v>6025</v>
      </c>
      <c r="B260" s="54" t="s">
        <v>6099</v>
      </c>
      <c r="C260" s="169" t="s">
        <v>4253</v>
      </c>
      <c r="D260" s="54" t="s">
        <v>110</v>
      </c>
      <c r="E260" s="64">
        <v>1998</v>
      </c>
      <c r="F260" s="54">
        <v>18202</v>
      </c>
      <c r="G260" s="54" t="s">
        <v>6014</v>
      </c>
    </row>
    <row r="261" spans="1:7" x14ac:dyDescent="0.25">
      <c r="A261" s="38" t="s">
        <v>690</v>
      </c>
      <c r="B261" s="38" t="s">
        <v>691</v>
      </c>
      <c r="C261" s="171">
        <v>3.2</v>
      </c>
      <c r="D261" s="38" t="s">
        <v>44</v>
      </c>
      <c r="E261" s="35">
        <v>1998</v>
      </c>
      <c r="F261" s="43">
        <v>20928.961748633879</v>
      </c>
      <c r="G261" s="38" t="s">
        <v>147</v>
      </c>
    </row>
    <row r="262" spans="1:7" x14ac:dyDescent="0.25">
      <c r="A262" s="54" t="s">
        <v>1289</v>
      </c>
      <c r="B262" s="54" t="s">
        <v>1290</v>
      </c>
      <c r="C262" s="169" t="s">
        <v>6187</v>
      </c>
      <c r="D262" s="54" t="s">
        <v>44</v>
      </c>
      <c r="E262" s="64">
        <v>1998</v>
      </c>
      <c r="F262" s="87">
        <v>17005</v>
      </c>
      <c r="G262" s="54" t="s">
        <v>1458</v>
      </c>
    </row>
    <row r="263" spans="1:7" x14ac:dyDescent="0.25">
      <c r="A263" s="38" t="s">
        <v>42</v>
      </c>
      <c r="B263" s="38" t="s">
        <v>848</v>
      </c>
      <c r="C263" s="313">
        <v>2</v>
      </c>
      <c r="D263" s="38" t="s">
        <v>120</v>
      </c>
      <c r="E263" s="35">
        <v>1998</v>
      </c>
      <c r="F263" s="37">
        <v>22989</v>
      </c>
      <c r="G263" s="38" t="s">
        <v>141</v>
      </c>
    </row>
    <row r="264" spans="1:7" x14ac:dyDescent="0.25">
      <c r="A264" s="38" t="s">
        <v>42</v>
      </c>
      <c r="B264" s="38" t="s">
        <v>848</v>
      </c>
      <c r="C264" s="313">
        <v>2</v>
      </c>
      <c r="D264" s="38" t="s">
        <v>120</v>
      </c>
      <c r="E264" s="35">
        <v>1998</v>
      </c>
      <c r="F264" s="37">
        <v>26654</v>
      </c>
      <c r="G264" s="38" t="s">
        <v>141</v>
      </c>
    </row>
    <row r="265" spans="1:7" x14ac:dyDescent="0.25">
      <c r="A265" s="38" t="s">
        <v>42</v>
      </c>
      <c r="B265" s="38" t="s">
        <v>848</v>
      </c>
      <c r="C265" s="313" t="s">
        <v>849</v>
      </c>
      <c r="D265" s="38" t="s">
        <v>120</v>
      </c>
      <c r="E265" s="35">
        <v>1998</v>
      </c>
      <c r="F265" s="37">
        <v>26321</v>
      </c>
      <c r="G265" s="38" t="s">
        <v>141</v>
      </c>
    </row>
    <row r="266" spans="1:7" x14ac:dyDescent="0.25">
      <c r="A266" s="38" t="s">
        <v>42</v>
      </c>
      <c r="B266" s="38" t="s">
        <v>848</v>
      </c>
      <c r="C266" s="313" t="s">
        <v>849</v>
      </c>
      <c r="D266" s="38" t="s">
        <v>120</v>
      </c>
      <c r="E266" s="35">
        <v>1998</v>
      </c>
      <c r="F266" s="37">
        <v>27765</v>
      </c>
      <c r="G266" s="38" t="s">
        <v>141</v>
      </c>
    </row>
    <row r="267" spans="1:7" x14ac:dyDescent="0.25">
      <c r="A267" s="38" t="s">
        <v>42</v>
      </c>
      <c r="B267" s="38" t="s">
        <v>276</v>
      </c>
      <c r="C267" s="313" t="s">
        <v>764</v>
      </c>
      <c r="D267" s="38" t="s">
        <v>120</v>
      </c>
      <c r="E267" s="35">
        <v>1998</v>
      </c>
      <c r="F267" s="37">
        <v>39986</v>
      </c>
      <c r="G267" s="38" t="s">
        <v>141</v>
      </c>
    </row>
    <row r="268" spans="1:7" x14ac:dyDescent="0.25">
      <c r="A268" s="38" t="s">
        <v>42</v>
      </c>
      <c r="B268" s="38" t="s">
        <v>276</v>
      </c>
      <c r="C268" s="313" t="s">
        <v>278</v>
      </c>
      <c r="D268" s="38" t="s">
        <v>120</v>
      </c>
      <c r="E268" s="35">
        <v>1998</v>
      </c>
      <c r="F268" s="37">
        <v>48867</v>
      </c>
      <c r="G268" s="38" t="s">
        <v>141</v>
      </c>
    </row>
    <row r="269" spans="1:7" x14ac:dyDescent="0.25">
      <c r="A269" s="38" t="s">
        <v>42</v>
      </c>
      <c r="B269" s="38" t="s">
        <v>340</v>
      </c>
      <c r="C269" s="313" t="s">
        <v>678</v>
      </c>
      <c r="D269" s="38" t="s">
        <v>125</v>
      </c>
      <c r="E269" s="35">
        <v>1998</v>
      </c>
      <c r="F269" s="37">
        <v>19080</v>
      </c>
      <c r="G269" s="38" t="s">
        <v>141</v>
      </c>
    </row>
    <row r="270" spans="1:7" x14ac:dyDescent="0.25">
      <c r="A270" s="38" t="s">
        <v>42</v>
      </c>
      <c r="B270" s="38" t="s">
        <v>340</v>
      </c>
      <c r="C270" s="313" t="s">
        <v>679</v>
      </c>
      <c r="D270" s="38" t="s">
        <v>125</v>
      </c>
      <c r="E270" s="35">
        <v>1998</v>
      </c>
      <c r="F270" s="37">
        <v>22167</v>
      </c>
      <c r="G270" s="38" t="s">
        <v>141</v>
      </c>
    </row>
    <row r="271" spans="1:7" x14ac:dyDescent="0.25">
      <c r="A271" s="38" t="s">
        <v>42</v>
      </c>
      <c r="B271" s="38" t="s">
        <v>340</v>
      </c>
      <c r="C271" s="313" t="s">
        <v>679</v>
      </c>
      <c r="D271" s="38" t="s">
        <v>44</v>
      </c>
      <c r="E271" s="35">
        <v>1998</v>
      </c>
      <c r="F271" s="37">
        <v>24278</v>
      </c>
      <c r="G271" s="38" t="s">
        <v>141</v>
      </c>
    </row>
    <row r="272" spans="1:7" x14ac:dyDescent="0.25">
      <c r="A272" s="38" t="s">
        <v>42</v>
      </c>
      <c r="B272" s="38" t="s">
        <v>340</v>
      </c>
      <c r="C272" s="313" t="s">
        <v>765</v>
      </c>
      <c r="D272" s="38" t="s">
        <v>125</v>
      </c>
      <c r="E272" s="35">
        <v>1998</v>
      </c>
      <c r="F272" s="37">
        <v>23903</v>
      </c>
      <c r="G272" s="38" t="s">
        <v>141</v>
      </c>
    </row>
    <row r="273" spans="1:7" x14ac:dyDescent="0.25">
      <c r="A273" s="38" t="s">
        <v>42</v>
      </c>
      <c r="B273" s="38" t="s">
        <v>340</v>
      </c>
      <c r="C273" s="313" t="s">
        <v>765</v>
      </c>
      <c r="D273" s="38" t="s">
        <v>44</v>
      </c>
      <c r="E273" s="35">
        <v>1998</v>
      </c>
      <c r="F273" s="37">
        <v>25189</v>
      </c>
      <c r="G273" s="38" t="s">
        <v>141</v>
      </c>
    </row>
    <row r="274" spans="1:7" x14ac:dyDescent="0.25">
      <c r="A274" s="38" t="s">
        <v>42</v>
      </c>
      <c r="B274" s="38" t="s">
        <v>340</v>
      </c>
      <c r="C274" s="313" t="s">
        <v>766</v>
      </c>
      <c r="D274" s="38" t="s">
        <v>44</v>
      </c>
      <c r="E274" s="35">
        <v>1998</v>
      </c>
      <c r="F274" s="37">
        <v>26177</v>
      </c>
      <c r="G274" s="38" t="s">
        <v>141</v>
      </c>
    </row>
    <row r="275" spans="1:7" x14ac:dyDescent="0.25">
      <c r="A275" s="38" t="s">
        <v>42</v>
      </c>
      <c r="B275" s="38" t="s">
        <v>207</v>
      </c>
      <c r="C275" s="313">
        <v>1.8</v>
      </c>
      <c r="D275" s="38" t="s">
        <v>125</v>
      </c>
      <c r="E275" s="35">
        <v>1998</v>
      </c>
      <c r="F275" s="37">
        <v>20368</v>
      </c>
      <c r="G275" s="38" t="s">
        <v>141</v>
      </c>
    </row>
    <row r="276" spans="1:7" x14ac:dyDescent="0.25">
      <c r="A276" s="38" t="s">
        <v>42</v>
      </c>
      <c r="B276" s="38" t="s">
        <v>207</v>
      </c>
      <c r="C276" s="313">
        <v>2</v>
      </c>
      <c r="D276" s="38" t="s">
        <v>125</v>
      </c>
      <c r="E276" s="35">
        <v>1998</v>
      </c>
      <c r="F276" s="37">
        <v>24500</v>
      </c>
      <c r="G276" s="38" t="s">
        <v>141</v>
      </c>
    </row>
    <row r="277" spans="1:7" x14ac:dyDescent="0.25">
      <c r="A277" s="38" t="s">
        <v>42</v>
      </c>
      <c r="B277" s="38" t="s">
        <v>207</v>
      </c>
      <c r="C277" s="313">
        <v>2</v>
      </c>
      <c r="D277" s="38" t="s">
        <v>44</v>
      </c>
      <c r="E277" s="35">
        <v>1998</v>
      </c>
      <c r="F277" s="37">
        <v>24500</v>
      </c>
      <c r="G277" s="38" t="s">
        <v>141</v>
      </c>
    </row>
    <row r="278" spans="1:7" x14ac:dyDescent="0.25">
      <c r="A278" s="38" t="s">
        <v>42</v>
      </c>
      <c r="B278" s="38" t="s">
        <v>207</v>
      </c>
      <c r="C278" s="313" t="s">
        <v>526</v>
      </c>
      <c r="D278" s="38" t="s">
        <v>125</v>
      </c>
      <c r="E278" s="35">
        <v>1998</v>
      </c>
      <c r="F278" s="37">
        <v>22179</v>
      </c>
      <c r="G278" s="38" t="s">
        <v>141</v>
      </c>
    </row>
    <row r="279" spans="1:7" x14ac:dyDescent="0.25">
      <c r="A279" s="38" t="s">
        <v>42</v>
      </c>
      <c r="B279" s="38" t="s">
        <v>207</v>
      </c>
      <c r="C279" s="313" t="s">
        <v>347</v>
      </c>
      <c r="D279" s="38" t="s">
        <v>125</v>
      </c>
      <c r="E279" s="35">
        <v>1998</v>
      </c>
      <c r="F279" s="37">
        <v>23445</v>
      </c>
      <c r="G279" s="38" t="s">
        <v>141</v>
      </c>
    </row>
    <row r="280" spans="1:7" x14ac:dyDescent="0.25">
      <c r="A280" s="38" t="s">
        <v>42</v>
      </c>
      <c r="B280" s="38" t="s">
        <v>207</v>
      </c>
      <c r="C280" s="313" t="s">
        <v>347</v>
      </c>
      <c r="D280" s="38" t="s">
        <v>44</v>
      </c>
      <c r="E280" s="35">
        <v>1998</v>
      </c>
      <c r="F280" s="37">
        <v>26521</v>
      </c>
      <c r="G280" s="38" t="s">
        <v>141</v>
      </c>
    </row>
    <row r="281" spans="1:7" x14ac:dyDescent="0.25">
      <c r="A281" s="38" t="s">
        <v>42</v>
      </c>
      <c r="B281" s="38" t="s">
        <v>207</v>
      </c>
      <c r="C281" s="313" t="s">
        <v>360</v>
      </c>
      <c r="D281" s="38" t="s">
        <v>125</v>
      </c>
      <c r="E281" s="35">
        <v>1998</v>
      </c>
      <c r="F281" s="37">
        <v>24400</v>
      </c>
      <c r="G281" s="38" t="s">
        <v>141</v>
      </c>
    </row>
    <row r="282" spans="1:7" x14ac:dyDescent="0.25">
      <c r="A282" s="38" t="s">
        <v>42</v>
      </c>
      <c r="B282" s="38" t="s">
        <v>207</v>
      </c>
      <c r="C282" s="313" t="s">
        <v>360</v>
      </c>
      <c r="D282" s="38" t="s">
        <v>44</v>
      </c>
      <c r="E282" s="35">
        <v>1998</v>
      </c>
      <c r="F282" s="37">
        <v>27498</v>
      </c>
      <c r="G282" s="38" t="s">
        <v>141</v>
      </c>
    </row>
    <row r="283" spans="1:7" x14ac:dyDescent="0.25">
      <c r="A283" s="38" t="s">
        <v>42</v>
      </c>
      <c r="B283" s="38" t="s">
        <v>674</v>
      </c>
      <c r="C283" s="313">
        <v>2.2000000000000002</v>
      </c>
      <c r="D283" s="38" t="s">
        <v>44</v>
      </c>
      <c r="E283" s="35">
        <v>1998</v>
      </c>
      <c r="F283" s="37">
        <v>29643</v>
      </c>
      <c r="G283" s="38" t="s">
        <v>141</v>
      </c>
    </row>
    <row r="284" spans="1:7" x14ac:dyDescent="0.25">
      <c r="A284" s="38" t="s">
        <v>42</v>
      </c>
      <c r="B284" s="38" t="s">
        <v>674</v>
      </c>
      <c r="C284" s="313">
        <v>2.5</v>
      </c>
      <c r="D284" s="38" t="s">
        <v>125</v>
      </c>
      <c r="E284" s="35">
        <v>1998</v>
      </c>
      <c r="F284" s="37">
        <v>29243</v>
      </c>
      <c r="G284" s="38" t="s">
        <v>141</v>
      </c>
    </row>
    <row r="285" spans="1:7" x14ac:dyDescent="0.25">
      <c r="A285" s="38" t="s">
        <v>42</v>
      </c>
      <c r="B285" s="38" t="s">
        <v>674</v>
      </c>
      <c r="C285" s="313">
        <v>2.5</v>
      </c>
      <c r="D285" s="38" t="s">
        <v>44</v>
      </c>
      <c r="E285" s="35">
        <v>1998</v>
      </c>
      <c r="F285" s="37">
        <v>32776</v>
      </c>
      <c r="G285" s="38" t="s">
        <v>141</v>
      </c>
    </row>
    <row r="286" spans="1:7" x14ac:dyDescent="0.25">
      <c r="A286" s="38" t="s">
        <v>42</v>
      </c>
      <c r="B286" s="38" t="s">
        <v>674</v>
      </c>
      <c r="C286" s="313">
        <v>3.2</v>
      </c>
      <c r="D286" s="38" t="s">
        <v>125</v>
      </c>
      <c r="E286" s="35">
        <v>1998</v>
      </c>
      <c r="F286" s="37">
        <v>26100</v>
      </c>
      <c r="G286" s="38" t="s">
        <v>141</v>
      </c>
    </row>
    <row r="287" spans="1:7" x14ac:dyDescent="0.25">
      <c r="A287" s="38" t="s">
        <v>42</v>
      </c>
      <c r="B287" s="38" t="s">
        <v>151</v>
      </c>
      <c r="C287" s="171" t="s">
        <v>695</v>
      </c>
      <c r="D287" s="38" t="s">
        <v>125</v>
      </c>
      <c r="E287" s="35">
        <v>1998</v>
      </c>
      <c r="F287" s="37">
        <v>20191</v>
      </c>
      <c r="G287" s="38" t="s">
        <v>141</v>
      </c>
    </row>
    <row r="288" spans="1:7" x14ac:dyDescent="0.25">
      <c r="A288" s="38" t="s">
        <v>42</v>
      </c>
      <c r="B288" s="38" t="s">
        <v>151</v>
      </c>
      <c r="C288" s="171" t="s">
        <v>961</v>
      </c>
      <c r="D288" s="38" t="s">
        <v>125</v>
      </c>
      <c r="E288" s="35">
        <v>1998</v>
      </c>
      <c r="F288" s="37">
        <v>21823</v>
      </c>
      <c r="G288" s="38" t="s">
        <v>141</v>
      </c>
    </row>
    <row r="289" spans="1:7" x14ac:dyDescent="0.25">
      <c r="A289" s="38" t="s">
        <v>42</v>
      </c>
      <c r="B289" s="38" t="s">
        <v>151</v>
      </c>
      <c r="C289" s="171" t="s">
        <v>293</v>
      </c>
      <c r="D289" s="38" t="s">
        <v>125</v>
      </c>
      <c r="E289" s="35">
        <v>1998</v>
      </c>
      <c r="F289" s="37">
        <v>22756</v>
      </c>
      <c r="G289" s="38" t="s">
        <v>141</v>
      </c>
    </row>
    <row r="290" spans="1:7" x14ac:dyDescent="0.25">
      <c r="A290" s="38" t="s">
        <v>42</v>
      </c>
      <c r="B290" s="38" t="s">
        <v>151</v>
      </c>
      <c r="C290" s="171" t="s">
        <v>331</v>
      </c>
      <c r="D290" s="38" t="s">
        <v>125</v>
      </c>
      <c r="E290" s="35">
        <v>1998</v>
      </c>
      <c r="F290" s="37">
        <v>24557</v>
      </c>
      <c r="G290" s="38" t="s">
        <v>141</v>
      </c>
    </row>
    <row r="291" spans="1:7" x14ac:dyDescent="0.25">
      <c r="A291" s="38" t="s">
        <v>42</v>
      </c>
      <c r="B291" s="38" t="s">
        <v>2995</v>
      </c>
      <c r="C291" s="171" t="s">
        <v>961</v>
      </c>
      <c r="D291" s="38" t="s">
        <v>125</v>
      </c>
      <c r="E291" s="35">
        <v>1998</v>
      </c>
      <c r="F291" s="124">
        <v>18340</v>
      </c>
      <c r="G291" s="38" t="s">
        <v>141</v>
      </c>
    </row>
    <row r="292" spans="1:7" x14ac:dyDescent="0.25">
      <c r="A292" s="38" t="s">
        <v>42</v>
      </c>
      <c r="B292" s="38" t="s">
        <v>2995</v>
      </c>
      <c r="C292" s="171" t="s">
        <v>293</v>
      </c>
      <c r="D292" s="38" t="s">
        <v>125</v>
      </c>
      <c r="E292" s="35">
        <v>1998</v>
      </c>
      <c r="F292" s="124">
        <v>18840</v>
      </c>
      <c r="G292" s="38" t="s">
        <v>141</v>
      </c>
    </row>
    <row r="293" spans="1:7" x14ac:dyDescent="0.25">
      <c r="A293" s="38" t="s">
        <v>42</v>
      </c>
      <c r="B293" s="38" t="s">
        <v>2995</v>
      </c>
      <c r="C293" s="171" t="s">
        <v>331</v>
      </c>
      <c r="D293" s="38" t="s">
        <v>125</v>
      </c>
      <c r="E293" s="35">
        <v>1998</v>
      </c>
      <c r="F293" s="124">
        <v>19396</v>
      </c>
      <c r="G293" s="38" t="s">
        <v>141</v>
      </c>
    </row>
    <row r="294" spans="1:7" x14ac:dyDescent="0.25">
      <c r="A294" s="38" t="s">
        <v>42</v>
      </c>
      <c r="B294" s="38" t="s">
        <v>612</v>
      </c>
      <c r="C294" s="313">
        <v>2.4</v>
      </c>
      <c r="D294" s="38" t="s">
        <v>125</v>
      </c>
      <c r="E294" s="35">
        <v>1998</v>
      </c>
      <c r="F294" s="37">
        <v>19525</v>
      </c>
      <c r="G294" s="38" t="s">
        <v>141</v>
      </c>
    </row>
    <row r="295" spans="1:7" x14ac:dyDescent="0.25">
      <c r="A295" s="38" t="s">
        <v>42</v>
      </c>
      <c r="B295" s="38" t="s">
        <v>769</v>
      </c>
      <c r="C295" s="313">
        <v>2.4</v>
      </c>
      <c r="D295" s="38" t="s">
        <v>125</v>
      </c>
      <c r="E295" s="35">
        <v>1998</v>
      </c>
      <c r="F295" s="37">
        <v>18648</v>
      </c>
      <c r="G295" s="38" t="s">
        <v>126</v>
      </c>
    </row>
    <row r="296" spans="1:7" x14ac:dyDescent="0.25">
      <c r="A296" s="38" t="s">
        <v>42</v>
      </c>
      <c r="B296" s="38" t="s">
        <v>172</v>
      </c>
      <c r="C296" s="313">
        <v>2</v>
      </c>
      <c r="D296" s="38" t="s">
        <v>44</v>
      </c>
      <c r="E296" s="35">
        <v>1998</v>
      </c>
      <c r="F296" s="37">
        <v>36162</v>
      </c>
      <c r="G296" s="38" t="s">
        <v>173</v>
      </c>
    </row>
    <row r="297" spans="1:7" x14ac:dyDescent="0.25">
      <c r="A297" s="38" t="s">
        <v>42</v>
      </c>
      <c r="B297" s="38" t="s">
        <v>412</v>
      </c>
      <c r="C297" s="171">
        <v>2</v>
      </c>
      <c r="D297" s="38" t="s">
        <v>125</v>
      </c>
      <c r="E297" s="35">
        <v>1998</v>
      </c>
      <c r="F297" s="37">
        <v>25880</v>
      </c>
      <c r="G297" s="38" t="s">
        <v>173</v>
      </c>
    </row>
    <row r="298" spans="1:7" x14ac:dyDescent="0.25">
      <c r="A298" s="38" t="s">
        <v>42</v>
      </c>
      <c r="B298" s="38" t="s">
        <v>210</v>
      </c>
      <c r="C298" s="313">
        <v>2</v>
      </c>
      <c r="D298" s="38" t="s">
        <v>125</v>
      </c>
      <c r="E298" s="35">
        <v>1998</v>
      </c>
      <c r="F298" s="37">
        <v>33664</v>
      </c>
      <c r="G298" s="38" t="s">
        <v>211</v>
      </c>
    </row>
    <row r="299" spans="1:7" x14ac:dyDescent="0.25">
      <c r="A299" s="38" t="s">
        <v>42</v>
      </c>
      <c r="B299" s="38" t="s">
        <v>527</v>
      </c>
      <c r="C299" s="313">
        <v>4</v>
      </c>
      <c r="D299" s="38" t="s">
        <v>120</v>
      </c>
      <c r="E299" s="35">
        <v>1998</v>
      </c>
      <c r="F299" s="37">
        <v>59340</v>
      </c>
      <c r="G299" s="38" t="s">
        <v>141</v>
      </c>
    </row>
    <row r="300" spans="1:7" x14ac:dyDescent="0.25">
      <c r="A300" s="38" t="s">
        <v>42</v>
      </c>
      <c r="B300" s="38" t="s">
        <v>528</v>
      </c>
      <c r="C300" s="313">
        <v>4</v>
      </c>
      <c r="D300" s="38" t="s">
        <v>120</v>
      </c>
      <c r="E300" s="35">
        <v>1998</v>
      </c>
      <c r="F300" s="37">
        <v>64670</v>
      </c>
      <c r="G300" s="38" t="s">
        <v>141</v>
      </c>
    </row>
    <row r="301" spans="1:7" x14ac:dyDescent="0.25">
      <c r="A301" s="38" t="s">
        <v>42</v>
      </c>
      <c r="B301" s="38" t="s">
        <v>529</v>
      </c>
      <c r="C301" s="313">
        <v>4</v>
      </c>
      <c r="D301" s="38" t="s">
        <v>120</v>
      </c>
      <c r="E301" s="35">
        <v>1998</v>
      </c>
      <c r="F301" s="37">
        <v>68345</v>
      </c>
      <c r="G301" s="38" t="s">
        <v>141</v>
      </c>
    </row>
    <row r="302" spans="1:7" x14ac:dyDescent="0.25">
      <c r="A302" s="38" t="s">
        <v>42</v>
      </c>
      <c r="B302" s="38" t="s">
        <v>770</v>
      </c>
      <c r="C302" s="313">
        <v>5</v>
      </c>
      <c r="D302" s="38" t="s">
        <v>125</v>
      </c>
      <c r="E302" s="35">
        <v>1998</v>
      </c>
      <c r="F302" s="37">
        <v>105731</v>
      </c>
      <c r="G302" s="38" t="s">
        <v>141</v>
      </c>
    </row>
    <row r="303" spans="1:7" x14ac:dyDescent="0.25">
      <c r="A303" s="38" t="s">
        <v>42</v>
      </c>
      <c r="B303" s="38" t="s">
        <v>850</v>
      </c>
      <c r="C303" s="313">
        <v>1.8</v>
      </c>
      <c r="D303" s="38" t="s">
        <v>120</v>
      </c>
      <c r="E303" s="35">
        <v>1998</v>
      </c>
      <c r="F303" s="37">
        <v>22146</v>
      </c>
      <c r="G303" s="38" t="s">
        <v>141</v>
      </c>
    </row>
    <row r="304" spans="1:7" x14ac:dyDescent="0.25">
      <c r="A304" s="38" t="s">
        <v>42</v>
      </c>
      <c r="B304" s="38" t="s">
        <v>351</v>
      </c>
      <c r="C304" s="313">
        <v>2</v>
      </c>
      <c r="D304" s="38" t="s">
        <v>120</v>
      </c>
      <c r="E304" s="35">
        <v>1998</v>
      </c>
      <c r="F304" s="37">
        <v>25611</v>
      </c>
      <c r="G304" s="38" t="s">
        <v>141</v>
      </c>
    </row>
    <row r="305" spans="1:9" x14ac:dyDescent="0.25">
      <c r="A305" s="38" t="s">
        <v>42</v>
      </c>
      <c r="B305" s="38" t="s">
        <v>351</v>
      </c>
      <c r="C305" s="313">
        <v>2.5</v>
      </c>
      <c r="D305" s="38" t="s">
        <v>120</v>
      </c>
      <c r="E305" s="35">
        <v>1998</v>
      </c>
      <c r="F305" s="37">
        <v>30320</v>
      </c>
      <c r="G305" s="38" t="s">
        <v>141</v>
      </c>
    </row>
    <row r="306" spans="1:9" x14ac:dyDescent="0.25">
      <c r="A306" s="38" t="s">
        <v>42</v>
      </c>
      <c r="B306" s="38" t="s">
        <v>351</v>
      </c>
      <c r="C306" s="313">
        <v>2.5</v>
      </c>
      <c r="D306" s="38" t="s">
        <v>44</v>
      </c>
      <c r="E306" s="35">
        <v>1998</v>
      </c>
      <c r="F306" s="37">
        <v>32074</v>
      </c>
      <c r="G306" s="38" t="s">
        <v>141</v>
      </c>
    </row>
    <row r="307" spans="1:9" x14ac:dyDescent="0.25">
      <c r="A307" s="38" t="s">
        <v>42</v>
      </c>
      <c r="B307" s="38" t="s">
        <v>351</v>
      </c>
      <c r="C307" s="313">
        <v>3</v>
      </c>
      <c r="D307" s="38" t="s">
        <v>120</v>
      </c>
      <c r="E307" s="35">
        <v>1998</v>
      </c>
      <c r="F307" s="37">
        <v>37350</v>
      </c>
      <c r="G307" s="38" t="s">
        <v>141</v>
      </c>
    </row>
    <row r="308" spans="1:9" x14ac:dyDescent="0.25">
      <c r="A308" s="38" t="s">
        <v>42</v>
      </c>
      <c r="B308" s="38" t="s">
        <v>851</v>
      </c>
      <c r="C308" s="171">
        <v>2</v>
      </c>
      <c r="D308" s="38" t="s">
        <v>44</v>
      </c>
      <c r="E308" s="35">
        <v>1998</v>
      </c>
      <c r="F308" s="37">
        <v>27043</v>
      </c>
      <c r="G308" s="38" t="s">
        <v>141</v>
      </c>
    </row>
    <row r="309" spans="1:9" s="58" customFormat="1" x14ac:dyDescent="0.25">
      <c r="A309" s="38" t="s">
        <v>42</v>
      </c>
      <c r="B309" s="38" t="s">
        <v>675</v>
      </c>
      <c r="C309" s="313">
        <v>2.4</v>
      </c>
      <c r="D309" s="38" t="s">
        <v>120</v>
      </c>
      <c r="E309" s="35">
        <v>1998</v>
      </c>
      <c r="F309" s="37">
        <v>24878</v>
      </c>
      <c r="G309" s="38" t="s">
        <v>141</v>
      </c>
      <c r="H309" s="227"/>
    </row>
    <row r="310" spans="1:9" s="58" customFormat="1" x14ac:dyDescent="0.25">
      <c r="A310" s="38" t="s">
        <v>42</v>
      </c>
      <c r="B310" s="38" t="s">
        <v>676</v>
      </c>
      <c r="C310" s="313">
        <v>2</v>
      </c>
      <c r="D310" s="38" t="s">
        <v>120</v>
      </c>
      <c r="E310" s="35">
        <v>1998</v>
      </c>
      <c r="F310" s="37">
        <v>25987</v>
      </c>
      <c r="G310" s="38" t="s">
        <v>141</v>
      </c>
      <c r="H310" s="227"/>
    </row>
    <row r="311" spans="1:9" s="58" customFormat="1" x14ac:dyDescent="0.25">
      <c r="A311" s="38" t="s">
        <v>42</v>
      </c>
      <c r="B311" s="38" t="s">
        <v>676</v>
      </c>
      <c r="C311" s="313">
        <v>2.5</v>
      </c>
      <c r="D311" s="38" t="s">
        <v>120</v>
      </c>
      <c r="E311" s="35">
        <v>1998</v>
      </c>
      <c r="F311" s="37">
        <v>32542</v>
      </c>
      <c r="G311" s="38" t="s">
        <v>141</v>
      </c>
      <c r="H311" s="227"/>
    </row>
    <row r="312" spans="1:9" s="58" customFormat="1" x14ac:dyDescent="0.25">
      <c r="A312" s="54" t="s">
        <v>42</v>
      </c>
      <c r="B312" s="54" t="s">
        <v>1183</v>
      </c>
      <c r="C312" s="169" t="s">
        <v>4435</v>
      </c>
      <c r="D312" s="54" t="s">
        <v>125</v>
      </c>
      <c r="E312" s="64">
        <v>1998</v>
      </c>
      <c r="F312" s="74">
        <v>9132</v>
      </c>
      <c r="G312" s="54" t="s">
        <v>4433</v>
      </c>
      <c r="H312" s="227"/>
    </row>
    <row r="313" spans="1:9" s="58" customFormat="1" x14ac:dyDescent="0.25">
      <c r="A313" s="54" t="s">
        <v>42</v>
      </c>
      <c r="B313" s="54" t="s">
        <v>1183</v>
      </c>
      <c r="C313" s="169" t="s">
        <v>4435</v>
      </c>
      <c r="D313" s="54" t="s">
        <v>125</v>
      </c>
      <c r="E313" s="64">
        <v>1998</v>
      </c>
      <c r="F313" s="74">
        <v>10800</v>
      </c>
      <c r="G313" s="54" t="s">
        <v>4431</v>
      </c>
      <c r="H313" s="227"/>
    </row>
    <row r="314" spans="1:9" s="58" customFormat="1" x14ac:dyDescent="0.25">
      <c r="A314" s="54" t="s">
        <v>42</v>
      </c>
      <c r="B314" s="54" t="s">
        <v>1183</v>
      </c>
      <c r="C314" s="169" t="s">
        <v>4533</v>
      </c>
      <c r="D314" s="54" t="s">
        <v>125</v>
      </c>
      <c r="E314" s="64">
        <v>1998</v>
      </c>
      <c r="F314" s="74">
        <f>(F312+F316)/2</f>
        <v>9991</v>
      </c>
      <c r="G314" s="54" t="s">
        <v>4535</v>
      </c>
      <c r="H314" s="227"/>
    </row>
    <row r="315" spans="1:9" s="58" customFormat="1" x14ac:dyDescent="0.25">
      <c r="A315" s="54" t="s">
        <v>42</v>
      </c>
      <c r="B315" s="54" t="s">
        <v>1183</v>
      </c>
      <c r="C315" s="169" t="s">
        <v>4538</v>
      </c>
      <c r="D315" s="54" t="s">
        <v>125</v>
      </c>
      <c r="E315" s="64">
        <v>1998</v>
      </c>
      <c r="F315" s="74">
        <f>(F313+F317)/2</f>
        <v>10947.5</v>
      </c>
      <c r="G315" s="54" t="s">
        <v>4537</v>
      </c>
      <c r="H315" s="227"/>
    </row>
    <row r="316" spans="1:9" s="58" customFormat="1" x14ac:dyDescent="0.25">
      <c r="A316" s="54" t="s">
        <v>42</v>
      </c>
      <c r="B316" s="54" t="s">
        <v>1183</v>
      </c>
      <c r="C316" s="169" t="s">
        <v>4432</v>
      </c>
      <c r="D316" s="54" t="s">
        <v>125</v>
      </c>
      <c r="E316" s="64">
        <v>1998</v>
      </c>
      <c r="F316" s="74">
        <v>10850</v>
      </c>
      <c r="G316" s="54" t="s">
        <v>4433</v>
      </c>
      <c r="H316" s="227"/>
      <c r="I316" s="351"/>
    </row>
    <row r="317" spans="1:9" s="58" customFormat="1" x14ac:dyDescent="0.25">
      <c r="A317" s="54" t="s">
        <v>42</v>
      </c>
      <c r="B317" s="54" t="s">
        <v>1183</v>
      </c>
      <c r="C317" s="169" t="s">
        <v>4438</v>
      </c>
      <c r="D317" s="54" t="s">
        <v>125</v>
      </c>
      <c r="E317" s="64">
        <v>1998</v>
      </c>
      <c r="F317" s="74">
        <v>11095</v>
      </c>
      <c r="G317" s="54" t="s">
        <v>4431</v>
      </c>
      <c r="H317" s="227"/>
    </row>
    <row r="318" spans="1:9" x14ac:dyDescent="0.25">
      <c r="A318" s="54" t="s">
        <v>42</v>
      </c>
      <c r="B318" s="54" t="s">
        <v>1183</v>
      </c>
      <c r="C318" s="169" t="s">
        <v>4437</v>
      </c>
      <c r="D318" s="54" t="s">
        <v>44</v>
      </c>
      <c r="E318" s="64">
        <v>1998</v>
      </c>
      <c r="F318" s="74">
        <v>11400</v>
      </c>
      <c r="G318" s="54" t="s">
        <v>4431</v>
      </c>
    </row>
    <row r="319" spans="1:9" x14ac:dyDescent="0.25">
      <c r="A319" s="54" t="s">
        <v>42</v>
      </c>
      <c r="B319" s="54" t="s">
        <v>1183</v>
      </c>
      <c r="C319" s="169" t="s">
        <v>3255</v>
      </c>
      <c r="D319" s="54" t="s">
        <v>43</v>
      </c>
      <c r="E319" s="64">
        <v>1998</v>
      </c>
      <c r="F319" s="87">
        <v>10900</v>
      </c>
      <c r="G319" s="54" t="s">
        <v>4051</v>
      </c>
    </row>
    <row r="320" spans="1:9" x14ac:dyDescent="0.25">
      <c r="A320" s="54" t="s">
        <v>42</v>
      </c>
      <c r="B320" s="54" t="s">
        <v>1183</v>
      </c>
      <c r="C320" s="169" t="s">
        <v>4439</v>
      </c>
      <c r="D320" s="54" t="s">
        <v>125</v>
      </c>
      <c r="E320" s="64">
        <v>1998</v>
      </c>
      <c r="F320" s="74">
        <v>12848</v>
      </c>
      <c r="G320" s="54" t="s">
        <v>4443</v>
      </c>
    </row>
    <row r="321" spans="1:7" x14ac:dyDescent="0.25">
      <c r="A321" s="54" t="s">
        <v>42</v>
      </c>
      <c r="B321" s="54" t="s">
        <v>1183</v>
      </c>
      <c r="C321" s="169" t="s">
        <v>4436</v>
      </c>
      <c r="D321" s="54" t="s">
        <v>125</v>
      </c>
      <c r="E321" s="64">
        <v>1998</v>
      </c>
      <c r="F321" s="74">
        <v>14100</v>
      </c>
      <c r="G321" s="54" t="s">
        <v>2992</v>
      </c>
    </row>
    <row r="322" spans="1:7" x14ac:dyDescent="0.25">
      <c r="A322" s="38" t="s">
        <v>42</v>
      </c>
      <c r="B322" s="38" t="s">
        <v>772</v>
      </c>
      <c r="C322" s="313">
        <v>1.6</v>
      </c>
      <c r="D322" s="38" t="s">
        <v>125</v>
      </c>
      <c r="E322" s="35">
        <v>1998</v>
      </c>
      <c r="F322" s="37">
        <v>18903</v>
      </c>
      <c r="G322" s="38" t="s">
        <v>141</v>
      </c>
    </row>
    <row r="323" spans="1:7" x14ac:dyDescent="0.25">
      <c r="A323" s="38" t="s">
        <v>42</v>
      </c>
      <c r="B323" s="38" t="s">
        <v>772</v>
      </c>
      <c r="C323" s="313">
        <v>1.8</v>
      </c>
      <c r="D323" s="38" t="s">
        <v>44</v>
      </c>
      <c r="E323" s="35">
        <v>1998</v>
      </c>
      <c r="F323" s="37">
        <v>21579</v>
      </c>
      <c r="G323" s="38" t="s">
        <v>141</v>
      </c>
    </row>
    <row r="324" spans="1:7" x14ac:dyDescent="0.25">
      <c r="A324" s="38" t="s">
        <v>42</v>
      </c>
      <c r="B324" s="38" t="s">
        <v>773</v>
      </c>
      <c r="C324" s="313">
        <v>1.6</v>
      </c>
      <c r="D324" s="38" t="s">
        <v>125</v>
      </c>
      <c r="E324" s="35">
        <v>1998</v>
      </c>
      <c r="F324" s="37">
        <v>17814</v>
      </c>
      <c r="G324" s="38" t="s">
        <v>141</v>
      </c>
    </row>
    <row r="325" spans="1:7" x14ac:dyDescent="0.25">
      <c r="A325" s="38" t="s">
        <v>42</v>
      </c>
      <c r="B325" s="38" t="s">
        <v>773</v>
      </c>
      <c r="C325" s="313">
        <v>1.8</v>
      </c>
      <c r="D325" s="38" t="s">
        <v>44</v>
      </c>
      <c r="E325" s="35">
        <v>1998</v>
      </c>
      <c r="F325" s="37">
        <v>20691</v>
      </c>
      <c r="G325" s="38" t="s">
        <v>141</v>
      </c>
    </row>
    <row r="326" spans="1:7" x14ac:dyDescent="0.25">
      <c r="A326" s="38" t="s">
        <v>42</v>
      </c>
      <c r="B326" s="38" t="s">
        <v>181</v>
      </c>
      <c r="C326" s="313">
        <v>1.8</v>
      </c>
      <c r="D326" s="38" t="s">
        <v>125</v>
      </c>
      <c r="E326" s="35">
        <v>1998</v>
      </c>
      <c r="F326" s="37">
        <v>21001</v>
      </c>
      <c r="G326" s="38" t="s">
        <v>126</v>
      </c>
    </row>
    <row r="327" spans="1:7" x14ac:dyDescent="0.25">
      <c r="A327" s="38" t="s">
        <v>42</v>
      </c>
      <c r="B327" s="38" t="s">
        <v>181</v>
      </c>
      <c r="C327" s="313">
        <v>2</v>
      </c>
      <c r="D327" s="38" t="s">
        <v>125</v>
      </c>
      <c r="E327" s="35">
        <v>1998</v>
      </c>
      <c r="F327" s="37">
        <v>28254</v>
      </c>
      <c r="G327" s="38" t="s">
        <v>126</v>
      </c>
    </row>
    <row r="328" spans="1:7" x14ac:dyDescent="0.25">
      <c r="A328" s="38" t="s">
        <v>42</v>
      </c>
      <c r="B328" s="38" t="s">
        <v>181</v>
      </c>
      <c r="C328" s="313" t="s">
        <v>128</v>
      </c>
      <c r="D328" s="38" t="s">
        <v>44</v>
      </c>
      <c r="E328" s="35">
        <v>1998</v>
      </c>
      <c r="F328" s="37">
        <v>31108</v>
      </c>
      <c r="G328" s="38" t="s">
        <v>126</v>
      </c>
    </row>
    <row r="329" spans="1:7" x14ac:dyDescent="0.25">
      <c r="A329" s="38" t="s">
        <v>42</v>
      </c>
      <c r="B329" s="38" t="s">
        <v>677</v>
      </c>
      <c r="C329" s="313">
        <v>1.6</v>
      </c>
      <c r="D329" s="38" t="s">
        <v>125</v>
      </c>
      <c r="E329" s="35">
        <v>1998</v>
      </c>
      <c r="F329" s="37">
        <v>18230</v>
      </c>
      <c r="G329" s="38" t="s">
        <v>126</v>
      </c>
    </row>
    <row r="330" spans="1:7" x14ac:dyDescent="0.25">
      <c r="A330" s="38" t="s">
        <v>42</v>
      </c>
      <c r="B330" s="38" t="s">
        <v>677</v>
      </c>
      <c r="C330" s="313" t="s">
        <v>678</v>
      </c>
      <c r="D330" s="38" t="s">
        <v>125</v>
      </c>
      <c r="E330" s="35">
        <v>1998</v>
      </c>
      <c r="F330" s="37">
        <v>19678</v>
      </c>
      <c r="G330" s="38" t="s">
        <v>126</v>
      </c>
    </row>
    <row r="331" spans="1:7" x14ac:dyDescent="0.25">
      <c r="A331" s="38" t="s">
        <v>42</v>
      </c>
      <c r="B331" s="38" t="s">
        <v>677</v>
      </c>
      <c r="C331" s="313" t="s">
        <v>679</v>
      </c>
      <c r="D331" s="38" t="s">
        <v>44</v>
      </c>
      <c r="E331" s="35">
        <v>1998</v>
      </c>
      <c r="F331" s="37">
        <v>22456</v>
      </c>
      <c r="G331" s="38" t="s">
        <v>126</v>
      </c>
    </row>
    <row r="332" spans="1:7" x14ac:dyDescent="0.25">
      <c r="A332" s="38" t="s">
        <v>42</v>
      </c>
      <c r="B332" s="38" t="s">
        <v>677</v>
      </c>
      <c r="C332" s="313" t="s">
        <v>360</v>
      </c>
      <c r="D332" s="38" t="s">
        <v>125</v>
      </c>
      <c r="E332" s="35">
        <v>1998</v>
      </c>
      <c r="F332" s="37">
        <v>20456</v>
      </c>
      <c r="G332" s="38" t="s">
        <v>126</v>
      </c>
    </row>
    <row r="333" spans="1:7" x14ac:dyDescent="0.25">
      <c r="A333" s="38" t="s">
        <v>42</v>
      </c>
      <c r="B333" s="38" t="s">
        <v>677</v>
      </c>
      <c r="C333" s="313" t="s">
        <v>360</v>
      </c>
      <c r="D333" s="38" t="s">
        <v>44</v>
      </c>
      <c r="E333" s="35">
        <v>1998</v>
      </c>
      <c r="F333" s="37">
        <v>23834</v>
      </c>
      <c r="G333" s="38" t="s">
        <v>126</v>
      </c>
    </row>
    <row r="334" spans="1:7" x14ac:dyDescent="0.25">
      <c r="A334" s="38" t="s">
        <v>42</v>
      </c>
      <c r="B334" s="38" t="s">
        <v>530</v>
      </c>
      <c r="C334" s="313">
        <v>1.5</v>
      </c>
      <c r="D334" s="38" t="s">
        <v>125</v>
      </c>
      <c r="E334" s="35">
        <v>1998</v>
      </c>
      <c r="F334" s="37">
        <v>15142</v>
      </c>
      <c r="G334" s="38" t="s">
        <v>186</v>
      </c>
    </row>
    <row r="335" spans="1:7" x14ac:dyDescent="0.25">
      <c r="A335" s="38" t="s">
        <v>42</v>
      </c>
      <c r="B335" s="38" t="s">
        <v>530</v>
      </c>
      <c r="C335" s="313">
        <v>1.5</v>
      </c>
      <c r="D335" s="38" t="s">
        <v>44</v>
      </c>
      <c r="E335" s="35">
        <v>1998</v>
      </c>
      <c r="F335" s="37">
        <v>17514</v>
      </c>
      <c r="G335" s="38" t="s">
        <v>186</v>
      </c>
    </row>
    <row r="336" spans="1:7" x14ac:dyDescent="0.25">
      <c r="A336" s="38" t="s">
        <v>42</v>
      </c>
      <c r="B336" s="38" t="s">
        <v>216</v>
      </c>
      <c r="C336" s="313">
        <v>1.3</v>
      </c>
      <c r="D336" s="38" t="s">
        <v>125</v>
      </c>
      <c r="E336" s="35">
        <v>1998</v>
      </c>
      <c r="F336" s="37">
        <v>11200</v>
      </c>
      <c r="G336" s="38" t="s">
        <v>186</v>
      </c>
    </row>
    <row r="337" spans="1:7" x14ac:dyDescent="0.25">
      <c r="A337" s="38" t="s">
        <v>42</v>
      </c>
      <c r="B337" s="38" t="s">
        <v>216</v>
      </c>
      <c r="C337" s="313">
        <v>1.5</v>
      </c>
      <c r="D337" s="38" t="s">
        <v>44</v>
      </c>
      <c r="E337" s="35">
        <v>1998</v>
      </c>
      <c r="F337" s="37">
        <v>14240</v>
      </c>
      <c r="G337" s="38" t="s">
        <v>186</v>
      </c>
    </row>
    <row r="338" spans="1:7" x14ac:dyDescent="0.25">
      <c r="A338" s="38" t="s">
        <v>42</v>
      </c>
      <c r="B338" s="38" t="s">
        <v>216</v>
      </c>
      <c r="C338" s="313" t="s">
        <v>217</v>
      </c>
      <c r="D338" s="38" t="s">
        <v>125</v>
      </c>
      <c r="E338" s="35">
        <v>1998</v>
      </c>
      <c r="F338" s="37">
        <v>13112</v>
      </c>
      <c r="G338" s="38" t="s">
        <v>186</v>
      </c>
    </row>
    <row r="339" spans="1:7" x14ac:dyDescent="0.25">
      <c r="A339" s="38" t="s">
        <v>42</v>
      </c>
      <c r="B339" s="38" t="s">
        <v>218</v>
      </c>
      <c r="C339" s="313">
        <v>1.3</v>
      </c>
      <c r="D339" s="38" t="s">
        <v>125</v>
      </c>
      <c r="E339" s="35">
        <v>1998</v>
      </c>
      <c r="F339" s="37">
        <v>14118</v>
      </c>
      <c r="G339" s="38" t="s">
        <v>186</v>
      </c>
    </row>
    <row r="340" spans="1:7" x14ac:dyDescent="0.25">
      <c r="A340" s="38" t="s">
        <v>42</v>
      </c>
      <c r="B340" s="38" t="s">
        <v>219</v>
      </c>
      <c r="C340" s="313" t="s">
        <v>220</v>
      </c>
      <c r="D340" s="38" t="s">
        <v>125</v>
      </c>
      <c r="E340" s="35">
        <v>1998</v>
      </c>
      <c r="F340" s="37">
        <v>13938</v>
      </c>
      <c r="G340" s="38" t="s">
        <v>126</v>
      </c>
    </row>
    <row r="341" spans="1:7" x14ac:dyDescent="0.25">
      <c r="A341" s="38" t="s">
        <v>42</v>
      </c>
      <c r="B341" s="38" t="s">
        <v>219</v>
      </c>
      <c r="C341" s="313" t="s">
        <v>531</v>
      </c>
      <c r="D341" s="38" t="s">
        <v>125</v>
      </c>
      <c r="E341" s="35">
        <v>1998</v>
      </c>
      <c r="F341" s="37">
        <v>13057</v>
      </c>
      <c r="G341" s="38" t="s">
        <v>126</v>
      </c>
    </row>
    <row r="342" spans="1:7" x14ac:dyDescent="0.25">
      <c r="A342" s="38" t="s">
        <v>42</v>
      </c>
      <c r="B342" s="38" t="s">
        <v>219</v>
      </c>
      <c r="C342" s="313" t="s">
        <v>531</v>
      </c>
      <c r="D342" s="38" t="s">
        <v>44</v>
      </c>
      <c r="E342" s="35">
        <v>1998</v>
      </c>
      <c r="F342" s="37">
        <v>14980</v>
      </c>
      <c r="G342" s="38" t="s">
        <v>126</v>
      </c>
    </row>
    <row r="343" spans="1:7" x14ac:dyDescent="0.25">
      <c r="A343" s="38" t="s">
        <v>42</v>
      </c>
      <c r="B343" s="38" t="s">
        <v>219</v>
      </c>
      <c r="C343" s="313" t="s">
        <v>532</v>
      </c>
      <c r="D343" s="38" t="s">
        <v>125</v>
      </c>
      <c r="E343" s="35">
        <v>1998</v>
      </c>
      <c r="F343" s="37">
        <v>16970</v>
      </c>
      <c r="G343" s="38" t="s">
        <v>126</v>
      </c>
    </row>
    <row r="344" spans="1:7" x14ac:dyDescent="0.25">
      <c r="A344" s="38" t="s">
        <v>42</v>
      </c>
      <c r="B344" s="38" t="s">
        <v>219</v>
      </c>
      <c r="C344" s="313" t="s">
        <v>532</v>
      </c>
      <c r="D344" s="38" t="s">
        <v>44</v>
      </c>
      <c r="E344" s="35">
        <v>1998</v>
      </c>
      <c r="F344" s="37">
        <v>18970</v>
      </c>
      <c r="G344" s="38" t="s">
        <v>126</v>
      </c>
    </row>
    <row r="345" spans="1:7" x14ac:dyDescent="0.25">
      <c r="A345" s="38" t="s">
        <v>42</v>
      </c>
      <c r="B345" s="38" t="s">
        <v>153</v>
      </c>
      <c r="C345" s="313">
        <v>2</v>
      </c>
      <c r="D345" s="38" t="s">
        <v>120</v>
      </c>
      <c r="E345" s="35">
        <v>1998</v>
      </c>
      <c r="F345" s="37">
        <v>35150</v>
      </c>
      <c r="G345" s="38" t="s">
        <v>141</v>
      </c>
    </row>
    <row r="346" spans="1:7" x14ac:dyDescent="0.25">
      <c r="A346" s="38" t="s">
        <v>42</v>
      </c>
      <c r="B346" s="38" t="s">
        <v>153</v>
      </c>
      <c r="C346" s="313" t="s">
        <v>535</v>
      </c>
      <c r="D346" s="38" t="s">
        <v>120</v>
      </c>
      <c r="E346" s="35">
        <v>1998</v>
      </c>
      <c r="F346" s="37">
        <v>23978</v>
      </c>
      <c r="G346" s="38" t="s">
        <v>141</v>
      </c>
    </row>
    <row r="347" spans="1:7" x14ac:dyDescent="0.25">
      <c r="A347" s="38" t="s">
        <v>42</v>
      </c>
      <c r="B347" s="38" t="s">
        <v>681</v>
      </c>
      <c r="C347" s="313">
        <v>2</v>
      </c>
      <c r="D347" s="38" t="s">
        <v>120</v>
      </c>
      <c r="E347" s="35">
        <v>1998</v>
      </c>
      <c r="F347" s="37">
        <v>26431</v>
      </c>
      <c r="G347" s="38" t="s">
        <v>141</v>
      </c>
    </row>
    <row r="348" spans="1:7" x14ac:dyDescent="0.25">
      <c r="A348" s="38" t="s">
        <v>42</v>
      </c>
      <c r="B348" s="38" t="s">
        <v>681</v>
      </c>
      <c r="C348" s="313">
        <v>2.5</v>
      </c>
      <c r="D348" s="38" t="s">
        <v>120</v>
      </c>
      <c r="E348" s="35">
        <v>1998</v>
      </c>
      <c r="F348" s="37">
        <v>31340</v>
      </c>
      <c r="G348" s="38" t="s">
        <v>141</v>
      </c>
    </row>
    <row r="349" spans="1:7" x14ac:dyDescent="0.25">
      <c r="A349" s="38" t="s">
        <v>42</v>
      </c>
      <c r="B349" s="38" t="s">
        <v>681</v>
      </c>
      <c r="C349" s="313">
        <v>3</v>
      </c>
      <c r="D349" s="38" t="s">
        <v>120</v>
      </c>
      <c r="E349" s="35">
        <v>1998</v>
      </c>
      <c r="F349" s="37">
        <v>37562</v>
      </c>
      <c r="G349" s="38" t="s">
        <v>141</v>
      </c>
    </row>
    <row r="350" spans="1:7" x14ac:dyDescent="0.25">
      <c r="A350" s="38" t="s">
        <v>42</v>
      </c>
      <c r="B350" s="38" t="s">
        <v>682</v>
      </c>
      <c r="C350" s="313">
        <v>2.5</v>
      </c>
      <c r="D350" s="38" t="s">
        <v>120</v>
      </c>
      <c r="E350" s="35">
        <v>1998</v>
      </c>
      <c r="F350" s="37">
        <v>32780</v>
      </c>
      <c r="G350" s="38" t="s">
        <v>141</v>
      </c>
    </row>
    <row r="351" spans="1:7" x14ac:dyDescent="0.25">
      <c r="A351" s="38" t="s">
        <v>42</v>
      </c>
      <c r="B351" s="38" t="s">
        <v>683</v>
      </c>
      <c r="C351" s="313">
        <v>2</v>
      </c>
      <c r="D351" s="38" t="s">
        <v>44</v>
      </c>
      <c r="E351" s="35">
        <v>1998</v>
      </c>
      <c r="F351" s="37">
        <v>27043</v>
      </c>
      <c r="G351" s="38" t="s">
        <v>141</v>
      </c>
    </row>
    <row r="352" spans="1:7" x14ac:dyDescent="0.25">
      <c r="A352" s="38" t="s">
        <v>42</v>
      </c>
      <c r="B352" s="38" t="s">
        <v>683</v>
      </c>
      <c r="C352" s="313">
        <v>2.5</v>
      </c>
      <c r="D352" s="38" t="s">
        <v>120</v>
      </c>
      <c r="E352" s="35">
        <v>1998</v>
      </c>
      <c r="F352" s="37">
        <v>29490</v>
      </c>
      <c r="G352" s="38" t="s">
        <v>141</v>
      </c>
    </row>
    <row r="353" spans="1:7" x14ac:dyDescent="0.25">
      <c r="A353" s="38" t="s">
        <v>42</v>
      </c>
      <c r="B353" s="38" t="s">
        <v>683</v>
      </c>
      <c r="C353" s="313">
        <v>2.5</v>
      </c>
      <c r="D353" s="38" t="s">
        <v>44</v>
      </c>
      <c r="E353" s="35">
        <v>1998</v>
      </c>
      <c r="F353" s="37">
        <v>33678</v>
      </c>
      <c r="G353" s="38" t="s">
        <v>141</v>
      </c>
    </row>
    <row r="354" spans="1:7" x14ac:dyDescent="0.25">
      <c r="A354" s="38" t="s">
        <v>42</v>
      </c>
      <c r="B354" s="38" t="s">
        <v>613</v>
      </c>
      <c r="C354" s="313">
        <v>2</v>
      </c>
      <c r="D354" s="38" t="s">
        <v>120</v>
      </c>
      <c r="E354" s="35">
        <v>1998</v>
      </c>
      <c r="F354" s="37">
        <v>28324</v>
      </c>
      <c r="G354" s="38" t="s">
        <v>141</v>
      </c>
    </row>
    <row r="355" spans="1:7" x14ac:dyDescent="0.25">
      <c r="A355" s="38" t="s">
        <v>42</v>
      </c>
      <c r="B355" s="38" t="s">
        <v>613</v>
      </c>
      <c r="C355" s="313">
        <v>2</v>
      </c>
      <c r="D355" s="38" t="s">
        <v>120</v>
      </c>
      <c r="E355" s="35">
        <v>1998</v>
      </c>
      <c r="F355" s="37">
        <v>22312</v>
      </c>
      <c r="G355" s="38" t="s">
        <v>141</v>
      </c>
    </row>
    <row r="356" spans="1:7" x14ac:dyDescent="0.25">
      <c r="A356" s="38" t="s">
        <v>42</v>
      </c>
      <c r="B356" s="38" t="s">
        <v>613</v>
      </c>
      <c r="C356" s="313">
        <v>2.5</v>
      </c>
      <c r="D356" s="38" t="s">
        <v>120</v>
      </c>
      <c r="E356" s="35">
        <v>1998</v>
      </c>
      <c r="F356" s="37">
        <v>33207</v>
      </c>
      <c r="G356" s="38" t="s">
        <v>141</v>
      </c>
    </row>
    <row r="357" spans="1:7" x14ac:dyDescent="0.25">
      <c r="A357" s="38" t="s">
        <v>42</v>
      </c>
      <c r="B357" s="38" t="s">
        <v>613</v>
      </c>
      <c r="C357" s="313">
        <v>2.5</v>
      </c>
      <c r="D357" s="38" t="s">
        <v>44</v>
      </c>
      <c r="E357" s="35">
        <v>1998</v>
      </c>
      <c r="F357" s="37">
        <v>37649</v>
      </c>
      <c r="G357" s="38" t="s">
        <v>141</v>
      </c>
    </row>
    <row r="358" spans="1:7" x14ac:dyDescent="0.25">
      <c r="A358" s="38" t="s">
        <v>42</v>
      </c>
      <c r="B358" s="38" t="s">
        <v>613</v>
      </c>
      <c r="C358" s="313">
        <v>3</v>
      </c>
      <c r="D358" s="38" t="s">
        <v>120</v>
      </c>
      <c r="E358" s="35">
        <v>1998</v>
      </c>
      <c r="F358" s="37">
        <v>43981</v>
      </c>
      <c r="G358" s="38" t="s">
        <v>141</v>
      </c>
    </row>
    <row r="359" spans="1:7" x14ac:dyDescent="0.25">
      <c r="A359" s="38" t="s">
        <v>42</v>
      </c>
      <c r="B359" s="38" t="s">
        <v>613</v>
      </c>
      <c r="C359" s="313" t="s">
        <v>158</v>
      </c>
      <c r="D359" s="38" t="s">
        <v>120</v>
      </c>
      <c r="E359" s="35">
        <v>1998</v>
      </c>
      <c r="F359" s="37">
        <v>37616</v>
      </c>
      <c r="G359" s="38" t="s">
        <v>141</v>
      </c>
    </row>
    <row r="360" spans="1:7" x14ac:dyDescent="0.25">
      <c r="A360" s="38" t="s">
        <v>42</v>
      </c>
      <c r="B360" s="38" t="s">
        <v>146</v>
      </c>
      <c r="C360" s="313">
        <v>2</v>
      </c>
      <c r="D360" s="38" t="s">
        <v>120</v>
      </c>
      <c r="E360" s="35">
        <v>1998</v>
      </c>
      <c r="F360" s="37">
        <v>35120</v>
      </c>
      <c r="G360" s="38" t="s">
        <v>147</v>
      </c>
    </row>
    <row r="361" spans="1:7" x14ac:dyDescent="0.25">
      <c r="A361" s="38" t="s">
        <v>42</v>
      </c>
      <c r="B361" s="38" t="s">
        <v>534</v>
      </c>
      <c r="C361" s="313">
        <v>1.8</v>
      </c>
      <c r="D361" s="38" t="s">
        <v>125</v>
      </c>
      <c r="E361" s="35">
        <v>1998</v>
      </c>
      <c r="F361" s="37">
        <v>18990</v>
      </c>
      <c r="G361" s="38" t="s">
        <v>147</v>
      </c>
    </row>
    <row r="362" spans="1:7" x14ac:dyDescent="0.25">
      <c r="A362" s="38" t="s">
        <v>42</v>
      </c>
      <c r="B362" s="38" t="s">
        <v>534</v>
      </c>
      <c r="C362" s="313">
        <v>2</v>
      </c>
      <c r="D362" s="38" t="s">
        <v>125</v>
      </c>
      <c r="E362" s="35">
        <v>1998</v>
      </c>
      <c r="F362" s="37">
        <v>25460</v>
      </c>
      <c r="G362" s="38" t="s">
        <v>147</v>
      </c>
    </row>
    <row r="363" spans="1:7" x14ac:dyDescent="0.25">
      <c r="A363" s="38" t="s">
        <v>42</v>
      </c>
      <c r="B363" s="38" t="s">
        <v>684</v>
      </c>
      <c r="C363" s="313">
        <v>1.3</v>
      </c>
      <c r="D363" s="38" t="s">
        <v>125</v>
      </c>
      <c r="E363" s="35">
        <v>1998</v>
      </c>
      <c r="F363" s="37">
        <v>18342</v>
      </c>
      <c r="G363" s="38" t="s">
        <v>685</v>
      </c>
    </row>
    <row r="364" spans="1:7" x14ac:dyDescent="0.25">
      <c r="A364" s="38" t="s">
        <v>42</v>
      </c>
      <c r="B364" s="38" t="s">
        <v>684</v>
      </c>
      <c r="C364" s="313">
        <v>1.5</v>
      </c>
      <c r="D364" s="38" t="s">
        <v>125</v>
      </c>
      <c r="E364" s="35">
        <v>1998</v>
      </c>
      <c r="F364" s="37">
        <v>23500</v>
      </c>
      <c r="G364" s="38" t="s">
        <v>685</v>
      </c>
    </row>
    <row r="365" spans="1:7" x14ac:dyDescent="0.25">
      <c r="A365" s="38" t="s">
        <v>42</v>
      </c>
      <c r="B365" s="38" t="s">
        <v>852</v>
      </c>
      <c r="C365" s="313">
        <v>1</v>
      </c>
      <c r="D365" s="38" t="s">
        <v>125</v>
      </c>
      <c r="E365" s="35">
        <v>1998</v>
      </c>
      <c r="F365" s="37">
        <v>10140</v>
      </c>
      <c r="G365" s="38" t="s">
        <v>186</v>
      </c>
    </row>
    <row r="366" spans="1:7" x14ac:dyDescent="0.25">
      <c r="A366" s="38" t="s">
        <v>42</v>
      </c>
      <c r="B366" s="38" t="s">
        <v>852</v>
      </c>
      <c r="C366" s="313">
        <v>1</v>
      </c>
      <c r="D366" s="38" t="s">
        <v>44</v>
      </c>
      <c r="E366" s="35">
        <v>1998</v>
      </c>
      <c r="F366" s="37">
        <v>11861</v>
      </c>
      <c r="G366" s="38" t="s">
        <v>186</v>
      </c>
    </row>
    <row r="367" spans="1:7" x14ac:dyDescent="0.25">
      <c r="A367" s="38" t="s">
        <v>42</v>
      </c>
      <c r="B367" s="38" t="s">
        <v>853</v>
      </c>
      <c r="C367" s="313">
        <v>2</v>
      </c>
      <c r="D367" s="38" t="s">
        <v>125</v>
      </c>
      <c r="E367" s="35">
        <v>1998</v>
      </c>
      <c r="F367" s="37">
        <v>22767</v>
      </c>
      <c r="G367" s="38" t="s">
        <v>135</v>
      </c>
    </row>
    <row r="368" spans="1:7" x14ac:dyDescent="0.25">
      <c r="A368" s="38" t="s">
        <v>42</v>
      </c>
      <c r="B368" s="38" t="s">
        <v>853</v>
      </c>
      <c r="C368" s="313">
        <v>2</v>
      </c>
      <c r="D368" s="38" t="s">
        <v>44</v>
      </c>
      <c r="E368" s="35">
        <v>1998</v>
      </c>
      <c r="F368" s="37">
        <v>24544</v>
      </c>
      <c r="G368" s="38" t="s">
        <v>135</v>
      </c>
    </row>
    <row r="369" spans="1:7" x14ac:dyDescent="0.25">
      <c r="A369" s="38" t="s">
        <v>42</v>
      </c>
      <c r="B369" s="38" t="s">
        <v>853</v>
      </c>
      <c r="C369" s="313" t="s">
        <v>360</v>
      </c>
      <c r="D369" s="38" t="s">
        <v>125</v>
      </c>
      <c r="E369" s="35">
        <v>1998</v>
      </c>
      <c r="F369" s="37">
        <v>23878</v>
      </c>
      <c r="G369" s="38" t="s">
        <v>135</v>
      </c>
    </row>
    <row r="370" spans="1:7" x14ac:dyDescent="0.25">
      <c r="A370" s="38" t="s">
        <v>42</v>
      </c>
      <c r="B370" s="38" t="s">
        <v>614</v>
      </c>
      <c r="C370" s="313" t="s">
        <v>615</v>
      </c>
      <c r="D370" s="38" t="s">
        <v>120</v>
      </c>
      <c r="E370" s="35">
        <v>1998</v>
      </c>
      <c r="F370" s="37">
        <v>33000</v>
      </c>
      <c r="G370" s="38" t="s">
        <v>135</v>
      </c>
    </row>
    <row r="371" spans="1:7" x14ac:dyDescent="0.25">
      <c r="A371" s="38" t="s">
        <v>42</v>
      </c>
      <c r="B371" s="38" t="s">
        <v>614</v>
      </c>
      <c r="C371" s="313" t="s">
        <v>616</v>
      </c>
      <c r="D371" s="38" t="s">
        <v>120</v>
      </c>
      <c r="E371" s="35">
        <v>1998</v>
      </c>
      <c r="F371" s="37">
        <v>37765</v>
      </c>
      <c r="G371" s="38" t="s">
        <v>135</v>
      </c>
    </row>
    <row r="372" spans="1:7" x14ac:dyDescent="0.25">
      <c r="A372" s="38" t="s">
        <v>42</v>
      </c>
      <c r="B372" s="38" t="s">
        <v>614</v>
      </c>
      <c r="C372" s="313" t="s">
        <v>616</v>
      </c>
      <c r="D372" s="38" t="s">
        <v>44</v>
      </c>
      <c r="E372" s="35">
        <v>1998</v>
      </c>
      <c r="F372" s="37">
        <v>39990</v>
      </c>
      <c r="G372" s="38" t="s">
        <v>135</v>
      </c>
    </row>
    <row r="373" spans="1:7" x14ac:dyDescent="0.25">
      <c r="A373" s="38" t="s">
        <v>42</v>
      </c>
      <c r="B373" s="38" t="s">
        <v>614</v>
      </c>
      <c r="C373" s="313" t="s">
        <v>774</v>
      </c>
      <c r="D373" s="38" t="s">
        <v>120</v>
      </c>
      <c r="E373" s="35">
        <v>1998</v>
      </c>
      <c r="F373" s="37">
        <v>33980</v>
      </c>
      <c r="G373" s="38" t="s">
        <v>135</v>
      </c>
    </row>
    <row r="374" spans="1:7" x14ac:dyDescent="0.25">
      <c r="A374" s="38" t="s">
        <v>42</v>
      </c>
      <c r="B374" s="38" t="s">
        <v>614</v>
      </c>
      <c r="C374" s="313" t="s">
        <v>775</v>
      </c>
      <c r="D374" s="38" t="s">
        <v>44</v>
      </c>
      <c r="E374" s="35">
        <v>1998</v>
      </c>
      <c r="F374" s="37">
        <v>36880</v>
      </c>
      <c r="G374" s="38" t="s">
        <v>135</v>
      </c>
    </row>
    <row r="375" spans="1:7" x14ac:dyDescent="0.25">
      <c r="A375" s="38" t="s">
        <v>42</v>
      </c>
      <c r="B375" s="38" t="s">
        <v>614</v>
      </c>
      <c r="C375" s="313" t="s">
        <v>776</v>
      </c>
      <c r="D375" s="38" t="s">
        <v>120</v>
      </c>
      <c r="E375" s="35">
        <v>1998</v>
      </c>
      <c r="F375" s="37">
        <v>33241</v>
      </c>
      <c r="G375" s="38" t="s">
        <v>135</v>
      </c>
    </row>
    <row r="376" spans="1:7" x14ac:dyDescent="0.25">
      <c r="A376" s="38" t="s">
        <v>42</v>
      </c>
      <c r="B376" s="38" t="s">
        <v>614</v>
      </c>
      <c r="C376" s="313" t="s">
        <v>776</v>
      </c>
      <c r="D376" s="38" t="s">
        <v>44</v>
      </c>
      <c r="E376" s="35">
        <v>1998</v>
      </c>
      <c r="F376" s="37">
        <v>36870</v>
      </c>
      <c r="G376" s="38" t="s">
        <v>135</v>
      </c>
    </row>
    <row r="377" spans="1:7" x14ac:dyDescent="0.25">
      <c r="A377" s="38" t="s">
        <v>42</v>
      </c>
      <c r="B377" s="38" t="s">
        <v>614</v>
      </c>
      <c r="C377" s="313" t="s">
        <v>777</v>
      </c>
      <c r="D377" s="38" t="s">
        <v>120</v>
      </c>
      <c r="E377" s="35">
        <v>1998</v>
      </c>
      <c r="F377" s="37">
        <v>38021</v>
      </c>
      <c r="G377" s="38" t="s">
        <v>135</v>
      </c>
    </row>
    <row r="378" spans="1:7" x14ac:dyDescent="0.25">
      <c r="A378" s="38" t="s">
        <v>42</v>
      </c>
      <c r="B378" s="38" t="s">
        <v>614</v>
      </c>
      <c r="C378" s="313" t="s">
        <v>777</v>
      </c>
      <c r="D378" s="38" t="s">
        <v>44</v>
      </c>
      <c r="E378" s="35">
        <v>1998</v>
      </c>
      <c r="F378" s="37">
        <v>41406</v>
      </c>
      <c r="G378" s="38" t="s">
        <v>135</v>
      </c>
    </row>
    <row r="379" spans="1:7" x14ac:dyDescent="0.25">
      <c r="A379" s="38" t="s">
        <v>42</v>
      </c>
      <c r="B379" s="38" t="s">
        <v>778</v>
      </c>
      <c r="C379" s="313">
        <v>2.2000000000000002</v>
      </c>
      <c r="D379" s="38" t="s">
        <v>125</v>
      </c>
      <c r="E379" s="35">
        <v>1998</v>
      </c>
      <c r="F379" s="37">
        <v>27590</v>
      </c>
      <c r="G379" s="38" t="s">
        <v>135</v>
      </c>
    </row>
    <row r="380" spans="1:7" x14ac:dyDescent="0.25">
      <c r="A380" s="38" t="s">
        <v>42</v>
      </c>
      <c r="B380" s="38" t="s">
        <v>778</v>
      </c>
      <c r="C380" s="313">
        <v>2.2000000000000002</v>
      </c>
      <c r="D380" s="38" t="s">
        <v>44</v>
      </c>
      <c r="E380" s="35">
        <v>1998</v>
      </c>
      <c r="F380" s="37">
        <v>29870</v>
      </c>
      <c r="G380" s="38" t="s">
        <v>135</v>
      </c>
    </row>
    <row r="381" spans="1:7" x14ac:dyDescent="0.25">
      <c r="A381" s="38" t="s">
        <v>42</v>
      </c>
      <c r="B381" s="38" t="s">
        <v>778</v>
      </c>
      <c r="C381" s="313">
        <v>3</v>
      </c>
      <c r="D381" s="38" t="s">
        <v>125</v>
      </c>
      <c r="E381" s="35">
        <v>1998</v>
      </c>
      <c r="F381" s="37">
        <v>30340</v>
      </c>
      <c r="G381" s="38" t="s">
        <v>135</v>
      </c>
    </row>
    <row r="382" spans="1:7" x14ac:dyDescent="0.25">
      <c r="A382" s="38" t="s">
        <v>42</v>
      </c>
      <c r="B382" s="38" t="s">
        <v>778</v>
      </c>
      <c r="C382" s="313">
        <v>3</v>
      </c>
      <c r="D382" s="38" t="s">
        <v>44</v>
      </c>
      <c r="E382" s="35">
        <v>1998</v>
      </c>
      <c r="F382" s="37">
        <v>33196</v>
      </c>
      <c r="G382" s="38" t="s">
        <v>135</v>
      </c>
    </row>
    <row r="383" spans="1:7" x14ac:dyDescent="0.25">
      <c r="A383" s="38" t="s">
        <v>42</v>
      </c>
      <c r="B383" s="38" t="s">
        <v>188</v>
      </c>
      <c r="C383" s="313">
        <v>2.4</v>
      </c>
      <c r="D383" s="38" t="s">
        <v>120</v>
      </c>
      <c r="E383" s="35">
        <v>1998</v>
      </c>
      <c r="F383" s="86">
        <v>16200</v>
      </c>
      <c r="G383" s="38" t="s">
        <v>189</v>
      </c>
    </row>
    <row r="384" spans="1:7" x14ac:dyDescent="0.25">
      <c r="A384" s="38" t="s">
        <v>42</v>
      </c>
      <c r="B384" s="38" t="s">
        <v>780</v>
      </c>
      <c r="C384" s="313">
        <v>2</v>
      </c>
      <c r="D384" s="38" t="s">
        <v>125</v>
      </c>
      <c r="E384" s="35">
        <v>1998</v>
      </c>
      <c r="F384" s="37">
        <v>23124</v>
      </c>
      <c r="G384" s="38" t="s">
        <v>141</v>
      </c>
    </row>
    <row r="385" spans="1:8" x14ac:dyDescent="0.25">
      <c r="A385" s="38" t="s">
        <v>42</v>
      </c>
      <c r="B385" s="38" t="s">
        <v>780</v>
      </c>
      <c r="C385" s="313">
        <v>2</v>
      </c>
      <c r="D385" s="38" t="s">
        <v>44</v>
      </c>
      <c r="E385" s="35">
        <v>1998</v>
      </c>
      <c r="F385" s="37">
        <v>24430</v>
      </c>
      <c r="G385" s="38" t="s">
        <v>141</v>
      </c>
    </row>
    <row r="386" spans="1:8" x14ac:dyDescent="0.25">
      <c r="A386" s="38" t="s">
        <v>42</v>
      </c>
      <c r="B386" s="38" t="s">
        <v>780</v>
      </c>
      <c r="C386" s="313" t="s">
        <v>360</v>
      </c>
      <c r="D386" s="38" t="s">
        <v>125</v>
      </c>
      <c r="E386" s="35">
        <v>1998</v>
      </c>
      <c r="F386" s="37">
        <v>17659</v>
      </c>
      <c r="G386" s="38" t="s">
        <v>141</v>
      </c>
    </row>
    <row r="387" spans="1:8" x14ac:dyDescent="0.25">
      <c r="A387" s="38" t="s">
        <v>42</v>
      </c>
      <c r="B387" s="38" t="s">
        <v>155</v>
      </c>
      <c r="C387" s="313" t="s">
        <v>361</v>
      </c>
      <c r="D387" s="38" t="s">
        <v>156</v>
      </c>
      <c r="E387" s="35">
        <v>1998</v>
      </c>
      <c r="F387" s="37">
        <v>19322</v>
      </c>
      <c r="G387" s="38" t="s">
        <v>141</v>
      </c>
    </row>
    <row r="388" spans="1:8" x14ac:dyDescent="0.25">
      <c r="A388" s="38" t="s">
        <v>42</v>
      </c>
      <c r="B388" s="38" t="s">
        <v>155</v>
      </c>
      <c r="C388" s="313" t="s">
        <v>361</v>
      </c>
      <c r="D388" s="38" t="s">
        <v>44</v>
      </c>
      <c r="E388" s="35">
        <v>1998</v>
      </c>
      <c r="F388" s="37">
        <v>21340</v>
      </c>
      <c r="G388" s="38" t="s">
        <v>141</v>
      </c>
    </row>
    <row r="389" spans="1:8" x14ac:dyDescent="0.25">
      <c r="A389" s="38" t="s">
        <v>42</v>
      </c>
      <c r="B389" s="38" t="s">
        <v>686</v>
      </c>
      <c r="C389" s="313">
        <v>2</v>
      </c>
      <c r="D389" s="38" t="s">
        <v>120</v>
      </c>
      <c r="E389" s="35">
        <v>1998</v>
      </c>
      <c r="F389" s="37">
        <v>20178</v>
      </c>
      <c r="G389" s="38" t="s">
        <v>141</v>
      </c>
    </row>
    <row r="390" spans="1:8" x14ac:dyDescent="0.25">
      <c r="A390" s="38" t="s">
        <v>42</v>
      </c>
      <c r="B390" s="38" t="s">
        <v>686</v>
      </c>
      <c r="C390" s="313">
        <v>2</v>
      </c>
      <c r="D390" s="38" t="s">
        <v>44</v>
      </c>
      <c r="E390" s="35">
        <v>1998</v>
      </c>
      <c r="F390" s="37">
        <v>26340</v>
      </c>
      <c r="G390" s="38" t="s">
        <v>141</v>
      </c>
    </row>
    <row r="391" spans="1:8" x14ac:dyDescent="0.25">
      <c r="A391" s="38" t="s">
        <v>42</v>
      </c>
      <c r="B391" s="38" t="s">
        <v>686</v>
      </c>
      <c r="C391" s="313" t="s">
        <v>361</v>
      </c>
      <c r="D391" s="38" t="s">
        <v>120</v>
      </c>
      <c r="E391" s="35">
        <v>1998</v>
      </c>
      <c r="F391" s="37">
        <v>26540</v>
      </c>
      <c r="G391" s="38" t="s">
        <v>141</v>
      </c>
    </row>
    <row r="392" spans="1:8" x14ac:dyDescent="0.25">
      <c r="A392" s="38" t="s">
        <v>42</v>
      </c>
      <c r="B392" s="38" t="s">
        <v>686</v>
      </c>
      <c r="C392" s="313" t="s">
        <v>361</v>
      </c>
      <c r="D392" s="38" t="s">
        <v>44</v>
      </c>
      <c r="E392" s="35">
        <v>1998</v>
      </c>
      <c r="F392" s="37">
        <v>28834</v>
      </c>
      <c r="G392" s="38" t="s">
        <v>141</v>
      </c>
    </row>
    <row r="393" spans="1:8" x14ac:dyDescent="0.25">
      <c r="A393" s="38" t="s">
        <v>42</v>
      </c>
      <c r="B393" s="38" t="s">
        <v>157</v>
      </c>
      <c r="C393" s="313">
        <v>1.8</v>
      </c>
      <c r="D393" s="38" t="s">
        <v>120</v>
      </c>
      <c r="E393" s="35">
        <v>1998</v>
      </c>
      <c r="F393" s="37">
        <v>25477</v>
      </c>
      <c r="G393" s="38" t="s">
        <v>141</v>
      </c>
    </row>
    <row r="394" spans="1:8" x14ac:dyDescent="0.25">
      <c r="A394" s="38" t="s">
        <v>42</v>
      </c>
      <c r="B394" s="38" t="s">
        <v>157</v>
      </c>
      <c r="C394" s="313">
        <v>2.4</v>
      </c>
      <c r="D394" s="38" t="s">
        <v>44</v>
      </c>
      <c r="E394" s="35">
        <v>1998</v>
      </c>
      <c r="F394" s="37">
        <v>34051</v>
      </c>
      <c r="G394" s="38" t="s">
        <v>141</v>
      </c>
    </row>
    <row r="395" spans="1:8" x14ac:dyDescent="0.25">
      <c r="A395" s="38" t="s">
        <v>42</v>
      </c>
      <c r="B395" s="38" t="s">
        <v>157</v>
      </c>
      <c r="C395" s="313">
        <v>2.5</v>
      </c>
      <c r="D395" s="38" t="s">
        <v>120</v>
      </c>
      <c r="E395" s="35">
        <v>1998</v>
      </c>
      <c r="F395" s="37">
        <v>28320</v>
      </c>
      <c r="G395" s="38" t="s">
        <v>141</v>
      </c>
    </row>
    <row r="396" spans="1:8" x14ac:dyDescent="0.25">
      <c r="A396" s="38" t="s">
        <v>42</v>
      </c>
      <c r="B396" s="38" t="s">
        <v>157</v>
      </c>
      <c r="C396" s="313">
        <v>2.5</v>
      </c>
      <c r="D396" s="38" t="s">
        <v>44</v>
      </c>
      <c r="E396" s="35">
        <v>1998</v>
      </c>
      <c r="F396" s="37">
        <v>32340</v>
      </c>
      <c r="G396" s="38" t="s">
        <v>141</v>
      </c>
    </row>
    <row r="397" spans="1:8" x14ac:dyDescent="0.25">
      <c r="A397" s="38" t="s">
        <v>42</v>
      </c>
      <c r="B397" s="38" t="s">
        <v>854</v>
      </c>
      <c r="C397" s="313">
        <v>2</v>
      </c>
      <c r="D397" s="38" t="s">
        <v>125</v>
      </c>
      <c r="E397" s="35">
        <v>1998</v>
      </c>
      <c r="F397" s="37">
        <v>21957</v>
      </c>
      <c r="G397" s="38" t="s">
        <v>141</v>
      </c>
    </row>
    <row r="398" spans="1:8" s="58" customFormat="1" x14ac:dyDescent="0.25">
      <c r="A398" s="38" t="s">
        <v>42</v>
      </c>
      <c r="B398" s="38" t="s">
        <v>854</v>
      </c>
      <c r="C398" s="313">
        <v>2</v>
      </c>
      <c r="D398" s="38" t="s">
        <v>44</v>
      </c>
      <c r="E398" s="35">
        <v>1998</v>
      </c>
      <c r="F398" s="37">
        <v>24622</v>
      </c>
      <c r="G398" s="38" t="s">
        <v>141</v>
      </c>
      <c r="H398" s="351"/>
    </row>
    <row r="399" spans="1:8" s="58" customFormat="1" x14ac:dyDescent="0.25">
      <c r="A399" s="38" t="s">
        <v>42</v>
      </c>
      <c r="B399" s="38" t="s">
        <v>781</v>
      </c>
      <c r="C399" s="313">
        <v>1.5</v>
      </c>
      <c r="D399" s="38" t="s">
        <v>125</v>
      </c>
      <c r="E399" s="35">
        <v>1998</v>
      </c>
      <c r="F399" s="37">
        <v>18123</v>
      </c>
      <c r="G399" s="38" t="s">
        <v>141</v>
      </c>
      <c r="H399" s="351"/>
    </row>
    <row r="400" spans="1:8" s="58" customFormat="1" x14ac:dyDescent="0.25">
      <c r="A400" s="38" t="s">
        <v>42</v>
      </c>
      <c r="B400" s="38" t="s">
        <v>781</v>
      </c>
      <c r="C400" s="313">
        <v>1.5</v>
      </c>
      <c r="D400" s="38" t="s">
        <v>44</v>
      </c>
      <c r="E400" s="35">
        <v>1998</v>
      </c>
      <c r="F400" s="37">
        <v>19786</v>
      </c>
      <c r="G400" s="38" t="s">
        <v>141</v>
      </c>
      <c r="H400" s="351"/>
    </row>
    <row r="401" spans="1:8" s="58" customFormat="1" x14ac:dyDescent="0.25">
      <c r="A401" s="54" t="s">
        <v>42</v>
      </c>
      <c r="B401" s="54" t="s">
        <v>4548</v>
      </c>
      <c r="C401" s="252">
        <v>1.8</v>
      </c>
      <c r="D401" s="54" t="s">
        <v>43</v>
      </c>
      <c r="E401" s="64">
        <v>1998</v>
      </c>
      <c r="F401" s="74">
        <v>15909</v>
      </c>
      <c r="G401" s="54" t="s">
        <v>4544</v>
      </c>
      <c r="H401" s="351"/>
    </row>
    <row r="402" spans="1:8" s="58" customFormat="1" x14ac:dyDescent="0.25">
      <c r="A402" s="54" t="s">
        <v>42</v>
      </c>
      <c r="B402" s="54" t="s">
        <v>4548</v>
      </c>
      <c r="C402" s="252">
        <v>1.8</v>
      </c>
      <c r="D402" s="54" t="s">
        <v>44</v>
      </c>
      <c r="E402" s="64">
        <v>1998</v>
      </c>
      <c r="F402" s="74">
        <v>16704</v>
      </c>
      <c r="G402" s="54" t="s">
        <v>4544</v>
      </c>
    </row>
    <row r="403" spans="1:8" s="58" customFormat="1" x14ac:dyDescent="0.25">
      <c r="A403" s="54" t="s">
        <v>42</v>
      </c>
      <c r="B403" s="54" t="s">
        <v>1107</v>
      </c>
      <c r="C403" s="252">
        <v>1.8</v>
      </c>
      <c r="D403" s="54" t="s">
        <v>125</v>
      </c>
      <c r="E403" s="64">
        <v>1998</v>
      </c>
      <c r="F403" s="74">
        <v>14898</v>
      </c>
      <c r="G403" s="54" t="s">
        <v>4549</v>
      </c>
      <c r="H403" s="351"/>
    </row>
    <row r="404" spans="1:8" s="58" customFormat="1" x14ac:dyDescent="0.25">
      <c r="A404" s="54" t="s">
        <v>42</v>
      </c>
      <c r="B404" s="54" t="s">
        <v>4548</v>
      </c>
      <c r="C404" s="252">
        <v>2</v>
      </c>
      <c r="D404" s="54" t="s">
        <v>43</v>
      </c>
      <c r="E404" s="64">
        <v>1998</v>
      </c>
      <c r="F404" s="74">
        <v>16718</v>
      </c>
      <c r="G404" s="54" t="s">
        <v>4544</v>
      </c>
      <c r="H404" s="351"/>
    </row>
    <row r="405" spans="1:8" s="58" customFormat="1" x14ac:dyDescent="0.25">
      <c r="A405" s="54" t="s">
        <v>42</v>
      </c>
      <c r="B405" s="54" t="s">
        <v>4548</v>
      </c>
      <c r="C405" s="252">
        <v>2</v>
      </c>
      <c r="D405" s="54" t="s">
        <v>44</v>
      </c>
      <c r="E405" s="64">
        <v>1998</v>
      </c>
      <c r="F405" s="74">
        <v>17958</v>
      </c>
      <c r="G405" s="54" t="s">
        <v>4547</v>
      </c>
    </row>
    <row r="406" spans="1:8" s="58" customFormat="1" x14ac:dyDescent="0.25">
      <c r="A406" s="54" t="s">
        <v>42</v>
      </c>
      <c r="B406" s="54" t="s">
        <v>1107</v>
      </c>
      <c r="C406" s="252">
        <v>2</v>
      </c>
      <c r="D406" s="54" t="s">
        <v>110</v>
      </c>
      <c r="E406" s="64">
        <v>1998</v>
      </c>
      <c r="F406" s="74">
        <v>15858</v>
      </c>
      <c r="G406" s="54" t="s">
        <v>4546</v>
      </c>
    </row>
    <row r="407" spans="1:8" x14ac:dyDescent="0.25">
      <c r="A407" s="54" t="s">
        <v>42</v>
      </c>
      <c r="B407" s="54" t="s">
        <v>1107</v>
      </c>
      <c r="C407" s="252">
        <v>2</v>
      </c>
      <c r="D407" s="54" t="s">
        <v>426</v>
      </c>
      <c r="E407" s="64">
        <v>1998</v>
      </c>
      <c r="F407" s="74">
        <v>17268</v>
      </c>
      <c r="G407" s="54" t="s">
        <v>4550</v>
      </c>
    </row>
    <row r="408" spans="1:8" x14ac:dyDescent="0.25">
      <c r="A408" s="54" t="s">
        <v>42</v>
      </c>
      <c r="B408" s="54" t="s">
        <v>1107</v>
      </c>
      <c r="C408" s="252">
        <v>2.2000000000000002</v>
      </c>
      <c r="D408" s="54" t="s">
        <v>110</v>
      </c>
      <c r="E408" s="64">
        <v>1998</v>
      </c>
      <c r="F408" s="74">
        <v>17740</v>
      </c>
      <c r="G408" s="54" t="s">
        <v>4544</v>
      </c>
    </row>
    <row r="409" spans="1:8" x14ac:dyDescent="0.25">
      <c r="A409" s="54" t="s">
        <v>42</v>
      </c>
      <c r="B409" s="54" t="s">
        <v>1107</v>
      </c>
      <c r="C409" s="252">
        <v>2.2000000000000002</v>
      </c>
      <c r="D409" s="54" t="s">
        <v>426</v>
      </c>
      <c r="E409" s="64">
        <v>1998</v>
      </c>
      <c r="F409" s="74">
        <v>18596</v>
      </c>
      <c r="G409" s="54" t="s">
        <v>4544</v>
      </c>
    </row>
    <row r="410" spans="1:8" x14ac:dyDescent="0.25">
      <c r="A410" s="38" t="s">
        <v>42</v>
      </c>
      <c r="B410" s="38" t="s">
        <v>287</v>
      </c>
      <c r="C410" s="313">
        <v>1.3</v>
      </c>
      <c r="D410" s="38" t="s">
        <v>125</v>
      </c>
      <c r="E410" s="35">
        <v>1998</v>
      </c>
      <c r="F410" s="37">
        <v>12984</v>
      </c>
      <c r="G410" s="38" t="s">
        <v>141</v>
      </c>
    </row>
    <row r="411" spans="1:8" x14ac:dyDescent="0.25">
      <c r="A411" s="38" t="s">
        <v>42</v>
      </c>
      <c r="B411" s="38" t="s">
        <v>287</v>
      </c>
      <c r="C411" s="313">
        <v>1.5</v>
      </c>
      <c r="D411" s="38" t="s">
        <v>125</v>
      </c>
      <c r="E411" s="35">
        <v>1998</v>
      </c>
      <c r="F411" s="37">
        <v>17772</v>
      </c>
      <c r="G411" s="38" t="s">
        <v>141</v>
      </c>
    </row>
    <row r="412" spans="1:8" x14ac:dyDescent="0.25">
      <c r="A412" s="38" t="s">
        <v>42</v>
      </c>
      <c r="B412" s="38" t="s">
        <v>287</v>
      </c>
      <c r="C412" s="313">
        <v>1.6</v>
      </c>
      <c r="D412" s="38" t="s">
        <v>125</v>
      </c>
      <c r="E412" s="35">
        <v>1998</v>
      </c>
      <c r="F412" s="37">
        <v>16948</v>
      </c>
      <c r="G412" s="38" t="s">
        <v>141</v>
      </c>
    </row>
    <row r="413" spans="1:8" x14ac:dyDescent="0.25">
      <c r="A413" s="38" t="s">
        <v>42</v>
      </c>
      <c r="B413" s="38" t="s">
        <v>287</v>
      </c>
      <c r="C413" s="313">
        <v>1.6</v>
      </c>
      <c r="D413" s="38" t="s">
        <v>44</v>
      </c>
      <c r="E413" s="35">
        <v>1998</v>
      </c>
      <c r="F413" s="37">
        <v>18691</v>
      </c>
      <c r="G413" s="38" t="s">
        <v>141</v>
      </c>
    </row>
    <row r="414" spans="1:8" x14ac:dyDescent="0.25">
      <c r="A414" s="38" t="s">
        <v>42</v>
      </c>
      <c r="B414" s="38" t="s">
        <v>287</v>
      </c>
      <c r="C414" s="313" t="s">
        <v>209</v>
      </c>
      <c r="D414" s="38" t="s">
        <v>125</v>
      </c>
      <c r="E414" s="35">
        <v>1998</v>
      </c>
      <c r="F414" s="37">
        <v>15872</v>
      </c>
      <c r="G414" s="38" t="s">
        <v>141</v>
      </c>
    </row>
    <row r="415" spans="1:8" x14ac:dyDescent="0.25">
      <c r="A415" s="38" t="s">
        <v>42</v>
      </c>
      <c r="B415" s="38" t="s">
        <v>287</v>
      </c>
      <c r="C415" s="313" t="s">
        <v>209</v>
      </c>
      <c r="D415" s="38" t="s">
        <v>44</v>
      </c>
      <c r="E415" s="35">
        <v>1998</v>
      </c>
      <c r="F415" s="37">
        <v>18659</v>
      </c>
      <c r="G415" s="38" t="s">
        <v>141</v>
      </c>
    </row>
    <row r="416" spans="1:8" x14ac:dyDescent="0.25">
      <c r="A416" s="38" t="s">
        <v>42</v>
      </c>
      <c r="B416" s="38" t="s">
        <v>287</v>
      </c>
      <c r="C416" s="313" t="s">
        <v>288</v>
      </c>
      <c r="D416" s="38" t="s">
        <v>125</v>
      </c>
      <c r="E416" s="35">
        <v>1998</v>
      </c>
      <c r="F416" s="37">
        <v>17340</v>
      </c>
      <c r="G416" s="38" t="s">
        <v>141</v>
      </c>
    </row>
    <row r="417" spans="1:9" x14ac:dyDescent="0.25">
      <c r="A417" s="38" t="s">
        <v>42</v>
      </c>
      <c r="B417" s="38" t="s">
        <v>287</v>
      </c>
      <c r="C417" s="313" t="s">
        <v>288</v>
      </c>
      <c r="D417" s="38" t="s">
        <v>44</v>
      </c>
      <c r="E417" s="35">
        <v>1998</v>
      </c>
      <c r="F417" s="37">
        <v>19993</v>
      </c>
      <c r="G417" s="38" t="s">
        <v>141</v>
      </c>
    </row>
    <row r="418" spans="1:9" x14ac:dyDescent="0.25">
      <c r="A418" s="172" t="s">
        <v>42</v>
      </c>
      <c r="B418" s="172" t="s">
        <v>224</v>
      </c>
      <c r="C418" s="313">
        <v>1.3</v>
      </c>
      <c r="D418" s="172" t="s">
        <v>125</v>
      </c>
      <c r="E418" s="173">
        <v>1998</v>
      </c>
      <c r="F418" s="239">
        <v>9493</v>
      </c>
      <c r="G418" s="172" t="s">
        <v>173</v>
      </c>
    </row>
    <row r="419" spans="1:9" x14ac:dyDescent="0.25">
      <c r="A419" s="172" t="s">
        <v>42</v>
      </c>
      <c r="B419" s="172" t="s">
        <v>224</v>
      </c>
      <c r="C419" s="313">
        <v>1.3</v>
      </c>
      <c r="D419" s="172" t="s">
        <v>125</v>
      </c>
      <c r="E419" s="173">
        <v>1998</v>
      </c>
      <c r="F419" s="239">
        <v>9956</v>
      </c>
      <c r="G419" s="172" t="s">
        <v>186</v>
      </c>
    </row>
    <row r="420" spans="1:9" s="58" customFormat="1" x14ac:dyDescent="0.25">
      <c r="A420" s="172" t="s">
        <v>42</v>
      </c>
      <c r="B420" s="172" t="s">
        <v>224</v>
      </c>
      <c r="C420" s="313">
        <v>1.5</v>
      </c>
      <c r="D420" s="172" t="s">
        <v>125</v>
      </c>
      <c r="E420" s="173">
        <v>1998</v>
      </c>
      <c r="F420" s="239">
        <v>9712</v>
      </c>
      <c r="G420" s="172" t="s">
        <v>173</v>
      </c>
      <c r="I420" s="69"/>
    </row>
    <row r="421" spans="1:9" s="58" customFormat="1" x14ac:dyDescent="0.25">
      <c r="A421" s="172" t="s">
        <v>42</v>
      </c>
      <c r="B421" s="172" t="s">
        <v>224</v>
      </c>
      <c r="C421" s="313">
        <v>1.5</v>
      </c>
      <c r="D421" s="172" t="s">
        <v>125</v>
      </c>
      <c r="E421" s="173">
        <v>1998</v>
      </c>
      <c r="F421" s="239">
        <v>11804</v>
      </c>
      <c r="G421" s="172" t="s">
        <v>186</v>
      </c>
      <c r="I421" s="69"/>
    </row>
    <row r="422" spans="1:9" s="58" customFormat="1" x14ac:dyDescent="0.25">
      <c r="A422" s="38" t="s">
        <v>42</v>
      </c>
      <c r="B422" s="38" t="s">
        <v>225</v>
      </c>
      <c r="C422" s="313">
        <v>1.3</v>
      </c>
      <c r="D422" s="38" t="s">
        <v>125</v>
      </c>
      <c r="E422" s="35">
        <v>1998</v>
      </c>
      <c r="F422" s="37">
        <v>10785</v>
      </c>
      <c r="G422" s="38" t="s">
        <v>186</v>
      </c>
      <c r="I422" s="69"/>
    </row>
    <row r="423" spans="1:9" x14ac:dyDescent="0.25">
      <c r="A423" s="38" t="s">
        <v>42</v>
      </c>
      <c r="B423" s="38" t="s">
        <v>225</v>
      </c>
      <c r="C423" s="313">
        <v>1.3</v>
      </c>
      <c r="D423" s="38" t="s">
        <v>44</v>
      </c>
      <c r="E423" s="35">
        <v>1998</v>
      </c>
      <c r="F423" s="37">
        <v>13271</v>
      </c>
      <c r="G423" s="38" t="s">
        <v>186</v>
      </c>
    </row>
    <row r="424" spans="1:9" x14ac:dyDescent="0.25">
      <c r="A424" s="38" t="s">
        <v>42</v>
      </c>
      <c r="B424" s="38" t="s">
        <v>225</v>
      </c>
      <c r="C424" s="313">
        <v>1.5</v>
      </c>
      <c r="D424" s="38" t="s">
        <v>125</v>
      </c>
      <c r="E424" s="35">
        <v>1998</v>
      </c>
      <c r="F424" s="37">
        <v>15293</v>
      </c>
      <c r="G424" s="38" t="s">
        <v>186</v>
      </c>
    </row>
    <row r="425" spans="1:9" x14ac:dyDescent="0.25">
      <c r="A425" s="38" t="s">
        <v>42</v>
      </c>
      <c r="B425" s="38" t="s">
        <v>225</v>
      </c>
      <c r="C425" s="313">
        <v>1.5</v>
      </c>
      <c r="D425" s="38" t="s">
        <v>44</v>
      </c>
      <c r="E425" s="35">
        <v>1998</v>
      </c>
      <c r="F425" s="37">
        <v>17014</v>
      </c>
      <c r="G425" s="38" t="s">
        <v>186</v>
      </c>
    </row>
    <row r="426" spans="1:9" x14ac:dyDescent="0.25">
      <c r="A426" s="38" t="s">
        <v>42</v>
      </c>
      <c r="B426" s="38" t="s">
        <v>226</v>
      </c>
      <c r="C426" s="313">
        <v>1.5</v>
      </c>
      <c r="D426" s="38" t="s">
        <v>125</v>
      </c>
      <c r="E426" s="35">
        <v>1998</v>
      </c>
      <c r="F426" s="37">
        <v>15687</v>
      </c>
      <c r="G426" s="38" t="s">
        <v>141</v>
      </c>
    </row>
    <row r="427" spans="1:9" x14ac:dyDescent="0.25">
      <c r="A427" s="38" t="s">
        <v>42</v>
      </c>
      <c r="B427" s="38" t="s">
        <v>226</v>
      </c>
      <c r="C427" s="313">
        <v>1.5</v>
      </c>
      <c r="D427" s="38" t="s">
        <v>44</v>
      </c>
      <c r="E427" s="35">
        <v>1998</v>
      </c>
      <c r="F427" s="37">
        <v>18272</v>
      </c>
      <c r="G427" s="38" t="s">
        <v>141</v>
      </c>
    </row>
    <row r="428" spans="1:9" x14ac:dyDescent="0.25">
      <c r="A428" s="38" t="s">
        <v>42</v>
      </c>
      <c r="B428" s="38" t="s">
        <v>226</v>
      </c>
      <c r="C428" s="313" t="s">
        <v>212</v>
      </c>
      <c r="D428" s="38" t="s">
        <v>125</v>
      </c>
      <c r="E428" s="35">
        <v>1998</v>
      </c>
      <c r="F428" s="37">
        <v>15650</v>
      </c>
      <c r="G428" s="38" t="s">
        <v>141</v>
      </c>
    </row>
    <row r="429" spans="1:9" x14ac:dyDescent="0.25">
      <c r="A429" s="38" t="s">
        <v>42</v>
      </c>
      <c r="B429" s="38" t="s">
        <v>159</v>
      </c>
      <c r="C429" s="313">
        <v>2</v>
      </c>
      <c r="D429" s="38" t="s">
        <v>120</v>
      </c>
      <c r="E429" s="35">
        <v>1998</v>
      </c>
      <c r="F429" s="37">
        <v>18936</v>
      </c>
      <c r="G429" s="38" t="s">
        <v>160</v>
      </c>
    </row>
    <row r="430" spans="1:9" x14ac:dyDescent="0.25">
      <c r="A430" s="38" t="s">
        <v>42</v>
      </c>
      <c r="B430" s="38" t="s">
        <v>159</v>
      </c>
      <c r="C430" s="313">
        <v>2</v>
      </c>
      <c r="D430" s="38" t="s">
        <v>44</v>
      </c>
      <c r="E430" s="35">
        <v>1998</v>
      </c>
      <c r="F430" s="37">
        <v>23267</v>
      </c>
      <c r="G430" s="38" t="s">
        <v>160</v>
      </c>
    </row>
    <row r="431" spans="1:9" x14ac:dyDescent="0.25">
      <c r="A431" s="38" t="s">
        <v>42</v>
      </c>
      <c r="B431" s="38" t="s">
        <v>855</v>
      </c>
      <c r="C431" s="313" t="s">
        <v>414</v>
      </c>
      <c r="D431" s="38" t="s">
        <v>120</v>
      </c>
      <c r="E431" s="35">
        <v>1998</v>
      </c>
      <c r="F431" s="37">
        <v>20713</v>
      </c>
      <c r="G431" s="38" t="s">
        <v>160</v>
      </c>
    </row>
    <row r="432" spans="1:9" x14ac:dyDescent="0.25">
      <c r="A432" s="38" t="s">
        <v>42</v>
      </c>
      <c r="B432" s="38" t="s">
        <v>855</v>
      </c>
      <c r="C432" s="313" t="s">
        <v>414</v>
      </c>
      <c r="D432" s="38" t="s">
        <v>44</v>
      </c>
      <c r="E432" s="35">
        <v>1998</v>
      </c>
      <c r="F432" s="37">
        <v>23489</v>
      </c>
      <c r="G432" s="38" t="s">
        <v>160</v>
      </c>
    </row>
    <row r="433" spans="1:7" x14ac:dyDescent="0.25">
      <c r="A433" s="38" t="s">
        <v>42</v>
      </c>
      <c r="B433" s="38" t="s">
        <v>617</v>
      </c>
      <c r="C433" s="171" t="s">
        <v>3899</v>
      </c>
      <c r="D433" s="38" t="s">
        <v>44</v>
      </c>
      <c r="E433" s="35">
        <v>1998</v>
      </c>
      <c r="F433" s="43">
        <v>22575</v>
      </c>
      <c r="G433" s="38" t="s">
        <v>147</v>
      </c>
    </row>
    <row r="434" spans="1:7" x14ac:dyDescent="0.25">
      <c r="A434" s="38" t="s">
        <v>42</v>
      </c>
      <c r="B434" s="38" t="s">
        <v>618</v>
      </c>
      <c r="C434" s="171" t="s">
        <v>4160</v>
      </c>
      <c r="D434" s="38" t="s">
        <v>44</v>
      </c>
      <c r="E434" s="35">
        <v>1998</v>
      </c>
      <c r="F434" s="43">
        <v>23850</v>
      </c>
      <c r="G434" s="38" t="s">
        <v>147</v>
      </c>
    </row>
    <row r="435" spans="1:7" x14ac:dyDescent="0.25">
      <c r="A435" s="60" t="s">
        <v>42</v>
      </c>
      <c r="B435" s="60" t="s">
        <v>782</v>
      </c>
      <c r="C435" s="252">
        <v>1.6</v>
      </c>
      <c r="D435" s="60" t="s">
        <v>110</v>
      </c>
      <c r="E435" s="64">
        <v>1998</v>
      </c>
      <c r="F435" s="124">
        <v>14550</v>
      </c>
      <c r="G435" s="60" t="s">
        <v>141</v>
      </c>
    </row>
    <row r="436" spans="1:7" x14ac:dyDescent="0.25">
      <c r="A436" s="60" t="s">
        <v>42</v>
      </c>
      <c r="B436" s="60" t="s">
        <v>782</v>
      </c>
      <c r="C436" s="252">
        <v>1.6</v>
      </c>
      <c r="D436" s="60" t="s">
        <v>110</v>
      </c>
      <c r="E436" s="64">
        <v>1998</v>
      </c>
      <c r="F436" s="124">
        <v>14750</v>
      </c>
      <c r="G436" s="60" t="s">
        <v>147</v>
      </c>
    </row>
    <row r="437" spans="1:7" x14ac:dyDescent="0.25">
      <c r="A437" s="60" t="s">
        <v>42</v>
      </c>
      <c r="B437" s="60" t="s">
        <v>782</v>
      </c>
      <c r="C437" s="252">
        <v>1.8</v>
      </c>
      <c r="D437" s="60" t="s">
        <v>110</v>
      </c>
      <c r="E437" s="64">
        <v>1998</v>
      </c>
      <c r="F437" s="124">
        <v>15150</v>
      </c>
      <c r="G437" s="60" t="s">
        <v>141</v>
      </c>
    </row>
    <row r="438" spans="1:7" x14ac:dyDescent="0.25">
      <c r="A438" s="38" t="s">
        <v>42</v>
      </c>
      <c r="B438" s="38" t="s">
        <v>362</v>
      </c>
      <c r="C438" s="171">
        <v>3.4</v>
      </c>
      <c r="D438" s="38" t="s">
        <v>43</v>
      </c>
      <c r="E438" s="35">
        <v>1998</v>
      </c>
      <c r="F438" s="43">
        <v>49173.333333333299</v>
      </c>
      <c r="G438" s="38" t="s">
        <v>364</v>
      </c>
    </row>
    <row r="439" spans="1:7" x14ac:dyDescent="0.25">
      <c r="A439" s="38" t="s">
        <v>42</v>
      </c>
      <c r="B439" s="38" t="s">
        <v>362</v>
      </c>
      <c r="C439" s="171">
        <v>4</v>
      </c>
      <c r="D439" s="38" t="s">
        <v>43</v>
      </c>
      <c r="E439" s="35">
        <v>1998</v>
      </c>
      <c r="F439" s="43">
        <v>54946.666666666701</v>
      </c>
      <c r="G439" s="38" t="s">
        <v>363</v>
      </c>
    </row>
    <row r="440" spans="1:7" x14ac:dyDescent="0.25">
      <c r="A440" s="38" t="s">
        <v>42</v>
      </c>
      <c r="B440" s="38" t="s">
        <v>362</v>
      </c>
      <c r="C440" s="171">
        <v>4</v>
      </c>
      <c r="D440" s="38" t="s">
        <v>43</v>
      </c>
      <c r="E440" s="35">
        <v>1998</v>
      </c>
      <c r="F440" s="43">
        <v>53173.333333333299</v>
      </c>
      <c r="G440" s="38" t="s">
        <v>364</v>
      </c>
    </row>
    <row r="441" spans="1:7" x14ac:dyDescent="0.25">
      <c r="A441" s="38" t="s">
        <v>42</v>
      </c>
      <c r="B441" s="38" t="s">
        <v>362</v>
      </c>
      <c r="C441" s="171">
        <v>4.2</v>
      </c>
      <c r="D441" s="38" t="s">
        <v>43</v>
      </c>
      <c r="E441" s="35">
        <v>1998</v>
      </c>
      <c r="F441" s="43">
        <v>64530</v>
      </c>
      <c r="G441" s="38" t="s">
        <v>363</v>
      </c>
    </row>
    <row r="442" spans="1:7" s="97" customFormat="1" x14ac:dyDescent="0.25">
      <c r="A442" s="38" t="s">
        <v>42</v>
      </c>
      <c r="B442" s="38" t="s">
        <v>362</v>
      </c>
      <c r="C442" s="171">
        <v>4.2</v>
      </c>
      <c r="D442" s="38" t="s">
        <v>43</v>
      </c>
      <c r="E442" s="35">
        <v>1998</v>
      </c>
      <c r="F442" s="43">
        <v>58780</v>
      </c>
      <c r="G442" s="38" t="s">
        <v>364</v>
      </c>
    </row>
    <row r="443" spans="1:7" s="97" customFormat="1" x14ac:dyDescent="0.25">
      <c r="A443" s="60" t="s">
        <v>42</v>
      </c>
      <c r="B443" s="38" t="s">
        <v>2932</v>
      </c>
      <c r="C443" s="252" t="s">
        <v>2931</v>
      </c>
      <c r="D443" s="60" t="s">
        <v>43</v>
      </c>
      <c r="E443" s="67" t="s">
        <v>793</v>
      </c>
      <c r="F443" s="124">
        <v>33651</v>
      </c>
      <c r="G443" s="60" t="s">
        <v>2933</v>
      </c>
    </row>
    <row r="444" spans="1:7" s="97" customFormat="1" x14ac:dyDescent="0.25">
      <c r="A444" s="60" t="s">
        <v>42</v>
      </c>
      <c r="B444" s="38" t="s">
        <v>2932</v>
      </c>
      <c r="C444" s="252" t="s">
        <v>2931</v>
      </c>
      <c r="D444" s="60" t="s">
        <v>43</v>
      </c>
      <c r="E444" s="67" t="s">
        <v>793</v>
      </c>
      <c r="F444" s="124">
        <v>34663</v>
      </c>
      <c r="G444" s="60" t="s">
        <v>2929</v>
      </c>
    </row>
    <row r="445" spans="1:7" s="97" customFormat="1" x14ac:dyDescent="0.25">
      <c r="A445" s="33" t="s">
        <v>42</v>
      </c>
      <c r="B445" s="33" t="s">
        <v>231</v>
      </c>
      <c r="C445" s="171" t="s">
        <v>290</v>
      </c>
      <c r="D445" s="33" t="s">
        <v>44</v>
      </c>
      <c r="E445" s="35">
        <v>1998</v>
      </c>
      <c r="F445" s="39">
        <v>43993</v>
      </c>
      <c r="G445" s="33" t="s">
        <v>147</v>
      </c>
    </row>
    <row r="446" spans="1:7" s="97" customFormat="1" x14ac:dyDescent="0.25">
      <c r="A446" s="33" t="s">
        <v>42</v>
      </c>
      <c r="B446" s="33" t="s">
        <v>231</v>
      </c>
      <c r="C446" s="171" t="s">
        <v>859</v>
      </c>
      <c r="D446" s="33" t="s">
        <v>44</v>
      </c>
      <c r="E446" s="35">
        <v>1998</v>
      </c>
      <c r="F446" s="39">
        <v>44402</v>
      </c>
      <c r="G446" s="33" t="s">
        <v>147</v>
      </c>
    </row>
    <row r="447" spans="1:7" s="97" customFormat="1" x14ac:dyDescent="0.25">
      <c r="A447" s="33" t="s">
        <v>42</v>
      </c>
      <c r="B447" s="33" t="s">
        <v>231</v>
      </c>
      <c r="C447" s="171" t="s">
        <v>6486</v>
      </c>
      <c r="D447" s="33" t="s">
        <v>44</v>
      </c>
      <c r="E447" s="35">
        <v>1998</v>
      </c>
      <c r="F447" s="39">
        <v>31693.98907103825</v>
      </c>
      <c r="G447" s="33" t="s">
        <v>147</v>
      </c>
    </row>
    <row r="448" spans="1:7" s="97" customFormat="1" x14ac:dyDescent="0.25">
      <c r="A448" s="33" t="s">
        <v>42</v>
      </c>
      <c r="B448" s="33" t="s">
        <v>231</v>
      </c>
      <c r="C448" s="171" t="s">
        <v>194</v>
      </c>
      <c r="D448" s="33" t="s">
        <v>44</v>
      </c>
      <c r="E448" s="35">
        <v>1998</v>
      </c>
      <c r="F448" s="39">
        <v>44276</v>
      </c>
      <c r="G448" s="33" t="s">
        <v>147</v>
      </c>
    </row>
    <row r="449" spans="1:7" s="97" customFormat="1" x14ac:dyDescent="0.25">
      <c r="A449" s="33" t="s">
        <v>42</v>
      </c>
      <c r="B449" s="33" t="s">
        <v>231</v>
      </c>
      <c r="C449" s="171">
        <v>4.5</v>
      </c>
      <c r="D449" s="33" t="s">
        <v>44</v>
      </c>
      <c r="E449" s="35">
        <v>1998</v>
      </c>
      <c r="F449" s="39">
        <v>30327.868852459014</v>
      </c>
      <c r="G449" s="33" t="s">
        <v>147</v>
      </c>
    </row>
    <row r="450" spans="1:7" s="97" customFormat="1" x14ac:dyDescent="0.25">
      <c r="A450" s="33" t="s">
        <v>42</v>
      </c>
      <c r="B450" s="33" t="s">
        <v>231</v>
      </c>
      <c r="C450" s="171">
        <v>4.7</v>
      </c>
      <c r="D450" s="33" t="s">
        <v>44</v>
      </c>
      <c r="E450" s="35">
        <v>1998</v>
      </c>
      <c r="F450" s="39">
        <v>31420.765027322403</v>
      </c>
      <c r="G450" s="33" t="s">
        <v>147</v>
      </c>
    </row>
    <row r="451" spans="1:7" s="97" customFormat="1" x14ac:dyDescent="0.25">
      <c r="A451" s="33" t="s">
        <v>42</v>
      </c>
      <c r="B451" s="33" t="s">
        <v>231</v>
      </c>
      <c r="C451" s="171" t="s">
        <v>860</v>
      </c>
      <c r="D451" s="33" t="s">
        <v>44</v>
      </c>
      <c r="E451" s="35">
        <v>1998</v>
      </c>
      <c r="F451" s="39">
        <v>44402</v>
      </c>
      <c r="G451" s="33" t="s">
        <v>147</v>
      </c>
    </row>
    <row r="452" spans="1:7" s="97" customFormat="1" x14ac:dyDescent="0.25">
      <c r="A452" s="33" t="s">
        <v>42</v>
      </c>
      <c r="B452" s="33" t="s">
        <v>148</v>
      </c>
      <c r="C452" s="171">
        <v>4.2</v>
      </c>
      <c r="D452" s="33" t="s">
        <v>44</v>
      </c>
      <c r="E452" s="35">
        <v>1998</v>
      </c>
      <c r="F452" s="43">
        <v>39793</v>
      </c>
      <c r="G452" s="33" t="s">
        <v>147</v>
      </c>
    </row>
    <row r="453" spans="1:7" x14ac:dyDescent="0.25">
      <c r="A453" s="33" t="s">
        <v>42</v>
      </c>
      <c r="B453" s="33" t="s">
        <v>148</v>
      </c>
      <c r="C453" s="171">
        <v>2.7</v>
      </c>
      <c r="D453" s="33" t="s">
        <v>44</v>
      </c>
      <c r="E453" s="35">
        <v>1998</v>
      </c>
      <c r="F453" s="39">
        <v>28587</v>
      </c>
      <c r="G453" s="33" t="s">
        <v>147</v>
      </c>
    </row>
    <row r="454" spans="1:7" x14ac:dyDescent="0.25">
      <c r="A454" s="33" t="s">
        <v>42</v>
      </c>
      <c r="B454" s="33" t="s">
        <v>148</v>
      </c>
      <c r="C454" s="171">
        <v>3</v>
      </c>
      <c r="D454" s="33" t="s">
        <v>44</v>
      </c>
      <c r="E454" s="35">
        <v>1998</v>
      </c>
      <c r="F454" s="39">
        <v>29975</v>
      </c>
      <c r="G454" s="33" t="s">
        <v>147</v>
      </c>
    </row>
    <row r="455" spans="1:7" x14ac:dyDescent="0.25">
      <c r="A455" s="33" t="s">
        <v>42</v>
      </c>
      <c r="B455" s="33" t="s">
        <v>148</v>
      </c>
      <c r="C455" s="171">
        <v>3.4</v>
      </c>
      <c r="D455" s="33" t="s">
        <v>44</v>
      </c>
      <c r="E455" s="35">
        <v>1998</v>
      </c>
      <c r="F455" s="39">
        <v>32852</v>
      </c>
      <c r="G455" s="33" t="s">
        <v>147</v>
      </c>
    </row>
    <row r="456" spans="1:7" x14ac:dyDescent="0.25">
      <c r="A456" s="38" t="s">
        <v>42</v>
      </c>
      <c r="B456" s="38" t="s">
        <v>693</v>
      </c>
      <c r="C456" s="171">
        <v>2</v>
      </c>
      <c r="D456" s="38" t="s">
        <v>43</v>
      </c>
      <c r="E456" s="35">
        <v>1998</v>
      </c>
      <c r="F456" s="43">
        <v>23690</v>
      </c>
      <c r="G456" s="38" t="s">
        <v>350</v>
      </c>
    </row>
    <row r="457" spans="1:7" x14ac:dyDescent="0.25">
      <c r="A457" s="33" t="s">
        <v>3896</v>
      </c>
      <c r="B457" s="33" t="s">
        <v>8562</v>
      </c>
      <c r="C457" s="614" t="s">
        <v>4426</v>
      </c>
      <c r="D457" s="33"/>
      <c r="E457" s="33">
        <v>1998</v>
      </c>
      <c r="F457" s="57">
        <v>11990</v>
      </c>
      <c r="G457" s="33" t="s">
        <v>8563</v>
      </c>
    </row>
    <row r="458" spans="1:7" hidden="1" x14ac:dyDescent="0.25">
      <c r="A458" s="60" t="s">
        <v>42</v>
      </c>
      <c r="B458" s="60" t="s">
        <v>3014</v>
      </c>
      <c r="C458" s="315">
        <v>2</v>
      </c>
      <c r="D458" s="60" t="s">
        <v>125</v>
      </c>
      <c r="E458" s="64">
        <v>1998</v>
      </c>
      <c r="F458" s="230">
        <v>10639</v>
      </c>
      <c r="G458" s="60" t="s">
        <v>1575</v>
      </c>
    </row>
    <row r="459" spans="1:7" hidden="1" x14ac:dyDescent="0.25">
      <c r="A459" s="33"/>
      <c r="B459" s="33"/>
      <c r="C459" s="431"/>
      <c r="D459" s="38"/>
      <c r="E459" s="42"/>
      <c r="F459" s="43"/>
      <c r="G459" s="33"/>
    </row>
    <row r="460" spans="1:7" hidden="1" x14ac:dyDescent="0.25">
      <c r="A460" s="33"/>
      <c r="B460" s="33"/>
      <c r="C460" s="431"/>
      <c r="D460" s="38"/>
      <c r="E460" s="42"/>
      <c r="F460" s="43"/>
      <c r="G460" s="33"/>
    </row>
    <row r="461" spans="1:7" hidden="1" x14ac:dyDescent="0.25">
      <c r="A461" s="33"/>
      <c r="B461" s="33"/>
      <c r="C461" s="431"/>
      <c r="D461" s="38"/>
      <c r="E461" s="42"/>
      <c r="F461" s="43"/>
      <c r="G461" s="33"/>
    </row>
    <row r="462" spans="1:7" hidden="1" x14ac:dyDescent="0.25">
      <c r="A462" s="33"/>
      <c r="B462" s="33"/>
      <c r="C462" s="431"/>
      <c r="D462" s="38"/>
      <c r="E462" s="42"/>
      <c r="F462" s="43"/>
      <c r="G462" s="33"/>
    </row>
    <row r="463" spans="1:7" hidden="1" x14ac:dyDescent="0.25">
      <c r="A463" s="33"/>
      <c r="B463" s="33"/>
      <c r="C463" s="431"/>
      <c r="D463" s="38"/>
      <c r="E463" s="42"/>
      <c r="F463" s="43"/>
      <c r="G463" s="33"/>
    </row>
    <row r="464" spans="1:7" hidden="1" x14ac:dyDescent="0.25">
      <c r="A464" s="33"/>
      <c r="B464" s="33"/>
      <c r="C464" s="431"/>
      <c r="D464" s="38"/>
      <c r="E464" s="42"/>
      <c r="F464" s="43"/>
      <c r="G464" s="33"/>
    </row>
    <row r="465" spans="1:7" hidden="1" x14ac:dyDescent="0.25">
      <c r="A465" s="33"/>
      <c r="B465" s="33"/>
      <c r="C465" s="431"/>
      <c r="D465" s="38"/>
      <c r="E465" s="42"/>
      <c r="F465" s="43"/>
      <c r="G465" s="33"/>
    </row>
    <row r="466" spans="1:7" hidden="1" x14ac:dyDescent="0.25">
      <c r="A466" s="33"/>
      <c r="B466" s="33"/>
      <c r="C466" s="431"/>
      <c r="D466" s="38"/>
      <c r="E466" s="42"/>
      <c r="F466" s="43"/>
      <c r="G466" s="33"/>
    </row>
    <row r="467" spans="1:7" hidden="1" x14ac:dyDescent="0.25">
      <c r="A467" s="33"/>
      <c r="B467" s="33"/>
      <c r="C467" s="431"/>
      <c r="D467" s="38"/>
      <c r="E467" s="42"/>
      <c r="F467" s="43"/>
      <c r="G467" s="33"/>
    </row>
    <row r="468" spans="1:7" hidden="1" x14ac:dyDescent="0.25">
      <c r="A468" s="33"/>
      <c r="B468" s="33"/>
      <c r="C468" s="431"/>
      <c r="D468" s="38"/>
      <c r="E468" s="42"/>
      <c r="F468" s="43"/>
      <c r="G468" s="33"/>
    </row>
    <row r="469" spans="1:7" hidden="1" x14ac:dyDescent="0.25">
      <c r="A469" s="33"/>
      <c r="B469" s="33"/>
      <c r="C469" s="431"/>
      <c r="D469" s="38"/>
      <c r="E469" s="42"/>
      <c r="F469" s="43"/>
      <c r="G469" s="33"/>
    </row>
    <row r="470" spans="1:7" hidden="1" x14ac:dyDescent="0.25">
      <c r="A470" s="33"/>
      <c r="B470" s="33"/>
      <c r="C470" s="431"/>
      <c r="D470" s="38"/>
      <c r="E470" s="42"/>
      <c r="F470" s="43"/>
      <c r="G470" s="33"/>
    </row>
    <row r="471" spans="1:7" hidden="1" x14ac:dyDescent="0.25">
      <c r="A471" s="33"/>
      <c r="B471" s="33"/>
      <c r="C471" s="431"/>
      <c r="D471" s="38"/>
      <c r="E471" s="42"/>
      <c r="F471" s="43"/>
      <c r="G471" s="33"/>
    </row>
    <row r="472" spans="1:7" hidden="1" x14ac:dyDescent="0.25">
      <c r="A472" s="33"/>
      <c r="B472" s="33"/>
      <c r="C472" s="431"/>
      <c r="D472" s="38"/>
      <c r="E472" s="42"/>
      <c r="F472" s="43"/>
      <c r="G472" s="33"/>
    </row>
    <row r="473" spans="1:7" hidden="1" x14ac:dyDescent="0.25">
      <c r="A473" s="33"/>
      <c r="B473" s="33"/>
      <c r="C473" s="431"/>
      <c r="D473" s="38"/>
      <c r="E473" s="42"/>
      <c r="F473" s="43"/>
      <c r="G473" s="33"/>
    </row>
    <row r="474" spans="1:7" hidden="1" x14ac:dyDescent="0.25">
      <c r="A474" s="33"/>
      <c r="B474" s="33"/>
      <c r="C474" s="431"/>
      <c r="D474" s="38"/>
      <c r="E474" s="42"/>
      <c r="F474" s="43"/>
      <c r="G474" s="33"/>
    </row>
    <row r="475" spans="1:7" hidden="1" x14ac:dyDescent="0.25">
      <c r="A475" s="33"/>
      <c r="B475" s="33"/>
      <c r="C475" s="431"/>
      <c r="D475" s="38"/>
      <c r="E475" s="42"/>
      <c r="F475" s="43"/>
      <c r="G475" s="33"/>
    </row>
    <row r="476" spans="1:7" hidden="1" x14ac:dyDescent="0.25">
      <c r="A476" s="33"/>
      <c r="B476" s="33"/>
      <c r="C476" s="431"/>
      <c r="D476" s="38"/>
      <c r="E476" s="42"/>
      <c r="F476" s="43"/>
      <c r="G476" s="33"/>
    </row>
    <row r="477" spans="1:7" hidden="1" x14ac:dyDescent="0.25">
      <c r="A477" s="33"/>
      <c r="B477" s="33"/>
      <c r="C477" s="431"/>
      <c r="D477" s="38"/>
      <c r="E477" s="42"/>
      <c r="F477" s="43"/>
      <c r="G477" s="33"/>
    </row>
    <row r="478" spans="1:7" hidden="1" x14ac:dyDescent="0.25">
      <c r="A478" s="33"/>
      <c r="B478" s="33"/>
      <c r="C478" s="431"/>
      <c r="D478" s="38"/>
      <c r="E478" s="42"/>
      <c r="F478" s="43"/>
      <c r="G478" s="33"/>
    </row>
    <row r="479" spans="1:7" hidden="1" x14ac:dyDescent="0.25">
      <c r="A479" s="33"/>
      <c r="B479" s="33"/>
      <c r="C479" s="431"/>
      <c r="D479" s="38"/>
      <c r="E479" s="42"/>
      <c r="F479" s="43"/>
      <c r="G479" s="33"/>
    </row>
    <row r="480" spans="1:7" hidden="1" x14ac:dyDescent="0.25">
      <c r="A480" s="33"/>
      <c r="B480" s="33"/>
      <c r="C480" s="431"/>
      <c r="D480" s="38"/>
      <c r="E480" s="42"/>
      <c r="F480" s="43"/>
      <c r="G480" s="33"/>
    </row>
    <row r="481" spans="1:7" hidden="1" x14ac:dyDescent="0.25">
      <c r="A481" s="33"/>
      <c r="B481" s="33"/>
      <c r="C481" s="431"/>
      <c r="D481" s="38"/>
      <c r="E481" s="42"/>
      <c r="F481" s="43"/>
      <c r="G481" s="33"/>
    </row>
    <row r="482" spans="1:7" hidden="1" x14ac:dyDescent="0.25">
      <c r="A482" s="33"/>
      <c r="B482" s="33"/>
      <c r="C482" s="431"/>
      <c r="D482" s="38"/>
      <c r="E482" s="42"/>
      <c r="F482" s="43"/>
      <c r="G482" s="33"/>
    </row>
    <row r="483" spans="1:7" hidden="1" x14ac:dyDescent="0.25">
      <c r="A483" s="33"/>
      <c r="B483" s="33"/>
      <c r="C483" s="431"/>
      <c r="D483" s="38"/>
      <c r="E483" s="42"/>
      <c r="F483" s="43"/>
      <c r="G483" s="33"/>
    </row>
    <row r="484" spans="1:7" hidden="1" x14ac:dyDescent="0.25">
      <c r="A484" s="33"/>
      <c r="B484" s="33"/>
      <c r="C484" s="431"/>
      <c r="D484" s="38"/>
      <c r="E484" s="42"/>
      <c r="F484" s="43"/>
      <c r="G484" s="33"/>
    </row>
    <row r="485" spans="1:7" hidden="1" x14ac:dyDescent="0.25">
      <c r="A485" s="33"/>
      <c r="B485" s="33"/>
      <c r="C485" s="431"/>
      <c r="D485" s="38"/>
      <c r="E485" s="42"/>
      <c r="F485" s="43"/>
      <c r="G485" s="33"/>
    </row>
    <row r="486" spans="1:7" hidden="1" x14ac:dyDescent="0.25">
      <c r="A486" s="33"/>
      <c r="B486" s="33"/>
      <c r="C486" s="431"/>
      <c r="D486" s="38"/>
      <c r="E486" s="42"/>
      <c r="F486" s="43"/>
      <c r="G486" s="33"/>
    </row>
    <row r="487" spans="1:7" hidden="1" x14ac:dyDescent="0.25">
      <c r="A487" s="33"/>
      <c r="B487" s="33"/>
      <c r="C487" s="431"/>
      <c r="D487" s="38"/>
      <c r="E487" s="42"/>
      <c r="F487" s="43"/>
      <c r="G487" s="33"/>
    </row>
    <row r="488" spans="1:7" hidden="1" x14ac:dyDescent="0.25">
      <c r="A488" s="33"/>
      <c r="B488" s="33"/>
      <c r="C488" s="431"/>
      <c r="D488" s="38"/>
      <c r="E488" s="42"/>
      <c r="F488" s="43"/>
      <c r="G488" s="33"/>
    </row>
    <row r="489" spans="1:7" hidden="1" x14ac:dyDescent="0.25">
      <c r="A489" s="33"/>
      <c r="B489" s="33"/>
      <c r="C489" s="431"/>
      <c r="D489" s="38"/>
      <c r="E489" s="42"/>
      <c r="F489" s="43"/>
      <c r="G489" s="33"/>
    </row>
    <row r="490" spans="1:7" hidden="1" x14ac:dyDescent="0.25">
      <c r="A490" s="33"/>
      <c r="B490" s="33"/>
      <c r="C490" s="431"/>
      <c r="D490" s="38"/>
      <c r="E490" s="42"/>
      <c r="F490" s="43"/>
      <c r="G490" s="33"/>
    </row>
    <row r="491" spans="1:7" hidden="1" x14ac:dyDescent="0.25">
      <c r="A491" s="33"/>
      <c r="B491" s="33"/>
      <c r="C491" s="431"/>
      <c r="D491" s="38"/>
      <c r="E491" s="42"/>
      <c r="F491" s="43"/>
      <c r="G491" s="33"/>
    </row>
    <row r="492" spans="1:7" hidden="1" x14ac:dyDescent="0.25">
      <c r="A492" s="33"/>
      <c r="B492" s="33"/>
      <c r="C492" s="431"/>
      <c r="D492" s="38"/>
      <c r="E492" s="42"/>
      <c r="F492" s="43"/>
      <c r="G492" s="33"/>
    </row>
    <row r="493" spans="1:7" hidden="1" x14ac:dyDescent="0.25">
      <c r="A493" s="33"/>
      <c r="B493" s="33"/>
      <c r="C493" s="431"/>
      <c r="D493" s="38"/>
      <c r="E493" s="42"/>
      <c r="F493" s="43"/>
      <c r="G493" s="33"/>
    </row>
    <row r="494" spans="1:7" hidden="1" x14ac:dyDescent="0.25">
      <c r="A494" s="33"/>
      <c r="B494" s="33"/>
      <c r="C494" s="431"/>
      <c r="D494" s="38"/>
      <c r="E494" s="42"/>
      <c r="F494" s="43"/>
      <c r="G494" s="33"/>
    </row>
    <row r="495" spans="1:7" hidden="1" x14ac:dyDescent="0.25">
      <c r="A495" s="33"/>
      <c r="B495" s="33"/>
      <c r="C495" s="431"/>
      <c r="D495" s="38"/>
      <c r="E495" s="42"/>
      <c r="F495" s="43"/>
      <c r="G495" s="33"/>
    </row>
    <row r="496" spans="1:7" hidden="1" x14ac:dyDescent="0.25">
      <c r="A496" s="33"/>
      <c r="B496" s="33"/>
      <c r="C496" s="431"/>
      <c r="D496" s="38"/>
      <c r="E496" s="42"/>
      <c r="F496" s="43"/>
      <c r="G496" s="33"/>
    </row>
    <row r="497" spans="1:7" hidden="1" x14ac:dyDescent="0.25">
      <c r="A497" s="33"/>
      <c r="B497" s="33"/>
      <c r="C497" s="431"/>
      <c r="D497" s="38"/>
      <c r="E497" s="42"/>
      <c r="F497" s="43"/>
      <c r="G497" s="33"/>
    </row>
    <row r="498" spans="1:7" hidden="1" x14ac:dyDescent="0.25">
      <c r="A498" s="33"/>
      <c r="B498" s="33"/>
      <c r="C498" s="431"/>
      <c r="D498" s="38"/>
      <c r="E498" s="42"/>
      <c r="F498" s="43"/>
      <c r="G498" s="33"/>
    </row>
    <row r="499" spans="1:7" hidden="1" x14ac:dyDescent="0.25">
      <c r="A499" s="33"/>
      <c r="B499" s="33"/>
      <c r="C499" s="431"/>
      <c r="D499" s="38"/>
      <c r="E499" s="42"/>
      <c r="F499" s="43"/>
      <c r="G499" s="33"/>
    </row>
    <row r="500" spans="1:7" hidden="1" x14ac:dyDescent="0.25">
      <c r="A500" s="33"/>
      <c r="B500" s="33"/>
      <c r="C500" s="431"/>
      <c r="D500" s="38"/>
      <c r="E500" s="42"/>
      <c r="F500" s="43"/>
      <c r="G500" s="33"/>
    </row>
    <row r="501" spans="1:7" hidden="1" x14ac:dyDescent="0.25">
      <c r="A501" s="33"/>
      <c r="B501" s="33"/>
      <c r="C501" s="431"/>
      <c r="D501" s="38"/>
      <c r="E501" s="42"/>
      <c r="F501" s="43"/>
      <c r="G501" s="33"/>
    </row>
    <row r="502" spans="1:7" hidden="1" x14ac:dyDescent="0.25">
      <c r="A502" s="33"/>
      <c r="B502" s="33"/>
      <c r="C502" s="431"/>
      <c r="D502" s="38"/>
      <c r="E502" s="42"/>
      <c r="F502" s="43"/>
      <c r="G502" s="33"/>
    </row>
    <row r="503" spans="1:7" hidden="1" x14ac:dyDescent="0.25">
      <c r="A503" s="33"/>
      <c r="B503" s="33"/>
      <c r="C503" s="431"/>
      <c r="D503" s="38"/>
      <c r="E503" s="42"/>
      <c r="F503" s="43"/>
      <c r="G503" s="33"/>
    </row>
    <row r="504" spans="1:7" hidden="1" x14ac:dyDescent="0.25">
      <c r="A504" s="33"/>
      <c r="B504" s="33"/>
      <c r="C504" s="431"/>
      <c r="D504" s="38"/>
      <c r="E504" s="42"/>
      <c r="F504" s="43"/>
      <c r="G504" s="33"/>
    </row>
    <row r="505" spans="1:7" hidden="1" x14ac:dyDescent="0.25">
      <c r="A505" s="33"/>
      <c r="B505" s="33"/>
      <c r="C505" s="431"/>
      <c r="D505" s="38"/>
      <c r="E505" s="42"/>
      <c r="F505" s="43"/>
      <c r="G505" s="33"/>
    </row>
    <row r="506" spans="1:7" hidden="1" x14ac:dyDescent="0.25">
      <c r="A506" s="33"/>
      <c r="B506" s="33"/>
      <c r="C506" s="431"/>
      <c r="D506" s="38"/>
      <c r="E506" s="42"/>
      <c r="F506" s="43"/>
      <c r="G506" s="33"/>
    </row>
    <row r="507" spans="1:7" hidden="1" x14ac:dyDescent="0.25">
      <c r="A507" s="33"/>
      <c r="B507" s="33"/>
      <c r="C507" s="431"/>
      <c r="D507" s="38"/>
      <c r="E507" s="42"/>
      <c r="F507" s="43"/>
      <c r="G507" s="33"/>
    </row>
    <row r="508" spans="1:7" hidden="1" x14ac:dyDescent="0.25">
      <c r="A508" s="33"/>
      <c r="B508" s="33"/>
      <c r="C508" s="431"/>
      <c r="D508" s="38"/>
      <c r="E508" s="42"/>
      <c r="F508" s="43"/>
      <c r="G508" s="33"/>
    </row>
    <row r="509" spans="1:7" hidden="1" x14ac:dyDescent="0.25">
      <c r="A509" s="33"/>
      <c r="B509" s="33"/>
      <c r="C509" s="431"/>
      <c r="D509" s="38"/>
      <c r="E509" s="42"/>
      <c r="F509" s="43"/>
      <c r="G509" s="33"/>
    </row>
    <row r="510" spans="1:7" hidden="1" x14ac:dyDescent="0.25">
      <c r="A510" s="33"/>
      <c r="B510" s="33"/>
      <c r="C510" s="431"/>
      <c r="D510" s="38"/>
      <c r="E510" s="42"/>
      <c r="F510" s="43"/>
      <c r="G510" s="33"/>
    </row>
    <row r="511" spans="1:7" hidden="1" x14ac:dyDescent="0.25">
      <c r="A511" s="33"/>
      <c r="B511" s="33"/>
      <c r="C511" s="431"/>
      <c r="D511" s="38"/>
      <c r="E511" s="42"/>
      <c r="F511" s="43"/>
      <c r="G511" s="33"/>
    </row>
    <row r="512" spans="1:7" hidden="1" x14ac:dyDescent="0.25">
      <c r="A512" s="33"/>
      <c r="B512" s="33"/>
      <c r="C512" s="431"/>
      <c r="D512" s="38"/>
      <c r="E512" s="42"/>
      <c r="F512" s="43"/>
      <c r="G512" s="33"/>
    </row>
    <row r="513" spans="1:7" hidden="1" x14ac:dyDescent="0.25">
      <c r="A513" s="33"/>
      <c r="B513" s="33"/>
      <c r="C513" s="431"/>
      <c r="D513" s="38"/>
      <c r="E513" s="42"/>
      <c r="F513" s="43"/>
      <c r="G513" s="33"/>
    </row>
    <row r="514" spans="1:7" hidden="1" x14ac:dyDescent="0.25">
      <c r="A514" s="33"/>
      <c r="B514" s="33"/>
      <c r="C514" s="431"/>
      <c r="D514" s="38"/>
      <c r="E514" s="42"/>
      <c r="F514" s="43"/>
      <c r="G514" s="33"/>
    </row>
    <row r="515" spans="1:7" hidden="1" x14ac:dyDescent="0.25">
      <c r="A515" s="33"/>
      <c r="B515" s="33"/>
      <c r="C515" s="431"/>
      <c r="D515" s="38"/>
      <c r="E515" s="42"/>
      <c r="F515" s="43"/>
      <c r="G515" s="33"/>
    </row>
    <row r="516" spans="1:7" hidden="1" x14ac:dyDescent="0.25">
      <c r="A516" s="33"/>
      <c r="B516" s="33"/>
      <c r="C516" s="431"/>
      <c r="D516" s="38"/>
      <c r="E516" s="42"/>
      <c r="F516" s="43"/>
      <c r="G516" s="33"/>
    </row>
    <row r="517" spans="1:7" hidden="1" x14ac:dyDescent="0.25">
      <c r="A517" s="33"/>
      <c r="B517" s="33"/>
      <c r="C517" s="431"/>
      <c r="D517" s="38"/>
      <c r="E517" s="42"/>
      <c r="F517" s="43"/>
      <c r="G517" s="33"/>
    </row>
    <row r="518" spans="1:7" hidden="1" x14ac:dyDescent="0.25">
      <c r="A518" s="33"/>
      <c r="B518" s="33"/>
      <c r="C518" s="431"/>
      <c r="D518" s="38"/>
      <c r="E518" s="42"/>
      <c r="F518" s="43"/>
      <c r="G518" s="33"/>
    </row>
    <row r="519" spans="1:7" hidden="1" x14ac:dyDescent="0.25">
      <c r="A519" s="33"/>
      <c r="B519" s="33"/>
      <c r="C519" s="431"/>
      <c r="D519" s="38"/>
      <c r="E519" s="42"/>
      <c r="F519" s="43"/>
      <c r="G519" s="33"/>
    </row>
    <row r="520" spans="1:7" hidden="1" x14ac:dyDescent="0.25">
      <c r="A520" s="33"/>
      <c r="B520" s="33"/>
      <c r="C520" s="431"/>
      <c r="D520" s="38"/>
      <c r="E520" s="42"/>
      <c r="F520" s="43"/>
      <c r="G520" s="33"/>
    </row>
    <row r="521" spans="1:7" hidden="1" x14ac:dyDescent="0.25">
      <c r="A521" s="33"/>
      <c r="B521" s="33"/>
      <c r="C521" s="431"/>
      <c r="D521" s="38"/>
      <c r="E521" s="42"/>
      <c r="F521" s="43"/>
      <c r="G521" s="33"/>
    </row>
    <row r="522" spans="1:7" hidden="1" x14ac:dyDescent="0.25">
      <c r="A522" s="33"/>
      <c r="B522" s="33"/>
      <c r="C522" s="431"/>
      <c r="D522" s="38"/>
      <c r="E522" s="42"/>
      <c r="F522" s="43"/>
      <c r="G522" s="33"/>
    </row>
    <row r="523" spans="1:7" hidden="1" x14ac:dyDescent="0.25">
      <c r="A523" s="33"/>
      <c r="B523" s="33"/>
      <c r="C523" s="431"/>
      <c r="D523" s="38"/>
      <c r="E523" s="42"/>
      <c r="F523" s="43"/>
      <c r="G523" s="33"/>
    </row>
    <row r="524" spans="1:7" hidden="1" x14ac:dyDescent="0.25">
      <c r="A524" s="33"/>
      <c r="B524" s="33"/>
      <c r="C524" s="431"/>
      <c r="D524" s="38"/>
      <c r="E524" s="42"/>
      <c r="F524" s="43"/>
      <c r="G524" s="33"/>
    </row>
    <row r="525" spans="1:7" hidden="1" x14ac:dyDescent="0.25">
      <c r="A525" s="33"/>
      <c r="B525" s="33"/>
      <c r="C525" s="431"/>
      <c r="D525" s="38"/>
      <c r="E525" s="42"/>
      <c r="F525" s="43"/>
      <c r="G525" s="33"/>
    </row>
    <row r="526" spans="1:7" hidden="1" x14ac:dyDescent="0.25">
      <c r="A526" s="33"/>
      <c r="B526" s="33"/>
      <c r="C526" s="431"/>
      <c r="D526" s="38"/>
      <c r="E526" s="42"/>
      <c r="F526" s="43"/>
      <c r="G526" s="33"/>
    </row>
    <row r="527" spans="1:7" hidden="1" x14ac:dyDescent="0.25">
      <c r="A527" s="33"/>
      <c r="B527" s="33"/>
      <c r="C527" s="431"/>
      <c r="D527" s="38"/>
      <c r="E527" s="42"/>
      <c r="F527" s="43"/>
      <c r="G527" s="33"/>
    </row>
    <row r="528" spans="1:7" hidden="1" x14ac:dyDescent="0.25">
      <c r="A528" s="33"/>
      <c r="B528" s="33"/>
      <c r="C528" s="431"/>
      <c r="D528" s="38"/>
      <c r="E528" s="42"/>
      <c r="F528" s="43"/>
      <c r="G528" s="33"/>
    </row>
    <row r="529" spans="1:7" hidden="1" x14ac:dyDescent="0.25">
      <c r="A529" s="33"/>
      <c r="B529" s="33"/>
      <c r="C529" s="431"/>
      <c r="D529" s="38"/>
      <c r="E529" s="42"/>
      <c r="F529" s="43"/>
      <c r="G529" s="33"/>
    </row>
    <row r="530" spans="1:7" hidden="1" x14ac:dyDescent="0.25">
      <c r="A530" s="33"/>
      <c r="B530" s="33"/>
      <c r="C530" s="431"/>
      <c r="D530" s="38"/>
      <c r="E530" s="42"/>
      <c r="F530" s="43"/>
      <c r="G530" s="33"/>
    </row>
    <row r="531" spans="1:7" hidden="1" x14ac:dyDescent="0.25">
      <c r="A531" s="33"/>
      <c r="B531" s="33"/>
      <c r="C531" s="431"/>
      <c r="D531" s="38"/>
      <c r="E531" s="42"/>
      <c r="F531" s="43"/>
      <c r="G531" s="33"/>
    </row>
    <row r="532" spans="1:7" hidden="1" x14ac:dyDescent="0.25">
      <c r="A532" s="33"/>
      <c r="B532" s="33"/>
      <c r="C532" s="431"/>
      <c r="D532" s="38"/>
      <c r="E532" s="42"/>
      <c r="F532" s="43"/>
      <c r="G532" s="33"/>
    </row>
    <row r="533" spans="1:7" hidden="1" x14ac:dyDescent="0.25">
      <c r="A533" s="33"/>
      <c r="B533" s="33"/>
      <c r="C533" s="431"/>
      <c r="D533" s="38"/>
      <c r="E533" s="42"/>
      <c r="F533" s="43"/>
      <c r="G533" s="33"/>
    </row>
    <row r="534" spans="1:7" x14ac:dyDescent="0.25">
      <c r="A534" s="33"/>
      <c r="B534" s="33"/>
      <c r="C534" s="431"/>
      <c r="D534" s="38"/>
      <c r="E534" s="42"/>
      <c r="F534" s="43"/>
      <c r="G534" s="33"/>
    </row>
    <row r="535" spans="1:7" x14ac:dyDescent="0.25">
      <c r="A535" s="33" t="s">
        <v>42</v>
      </c>
      <c r="B535" s="33" t="s">
        <v>1107</v>
      </c>
      <c r="C535" s="171">
        <v>2.2000000000000002</v>
      </c>
      <c r="D535" s="38" t="s">
        <v>43</v>
      </c>
      <c r="E535" s="35">
        <v>1998</v>
      </c>
      <c r="F535" s="43">
        <v>15400</v>
      </c>
      <c r="G535" s="33" t="s">
        <v>1108</v>
      </c>
    </row>
    <row r="536" spans="1:7" x14ac:dyDescent="0.25">
      <c r="A536" s="54" t="s">
        <v>42</v>
      </c>
      <c r="B536" s="60" t="s">
        <v>3014</v>
      </c>
      <c r="C536" s="315">
        <v>2</v>
      </c>
      <c r="D536" s="60" t="s">
        <v>44</v>
      </c>
      <c r="E536" s="64">
        <v>1998</v>
      </c>
      <c r="F536" s="230">
        <v>11680</v>
      </c>
      <c r="G536" s="54" t="s">
        <v>1575</v>
      </c>
    </row>
    <row r="537" spans="1:7" x14ac:dyDescent="0.25">
      <c r="A537" s="54" t="s">
        <v>42</v>
      </c>
      <c r="B537" s="60" t="s">
        <v>2997</v>
      </c>
      <c r="C537" s="315">
        <v>1.5</v>
      </c>
      <c r="D537" s="60" t="s">
        <v>2996</v>
      </c>
      <c r="E537" s="64">
        <v>1998</v>
      </c>
      <c r="F537" s="230">
        <v>18338</v>
      </c>
      <c r="G537" s="54" t="s">
        <v>421</v>
      </c>
    </row>
    <row r="538" spans="1:7" s="58" customFormat="1" x14ac:dyDescent="0.25">
      <c r="A538" s="54" t="s">
        <v>42</v>
      </c>
      <c r="B538" s="60" t="s">
        <v>2997</v>
      </c>
      <c r="C538" s="315">
        <v>1.5</v>
      </c>
      <c r="D538" s="60" t="s">
        <v>2996</v>
      </c>
      <c r="E538" s="64">
        <v>1998</v>
      </c>
      <c r="F538" s="230">
        <v>19138</v>
      </c>
      <c r="G538" s="54" t="s">
        <v>419</v>
      </c>
    </row>
    <row r="539" spans="1:7" s="58" customFormat="1" x14ac:dyDescent="0.25">
      <c r="A539" s="33" t="s">
        <v>42</v>
      </c>
      <c r="B539" s="33" t="s">
        <v>692</v>
      </c>
      <c r="C539" s="324">
        <v>2</v>
      </c>
      <c r="D539" s="38" t="s">
        <v>125</v>
      </c>
      <c r="E539" s="35">
        <v>1998</v>
      </c>
      <c r="F539" s="43">
        <v>16500</v>
      </c>
      <c r="G539" s="33" t="s">
        <v>3013</v>
      </c>
    </row>
    <row r="540" spans="1:7" x14ac:dyDescent="0.25">
      <c r="A540" s="33" t="s">
        <v>42</v>
      </c>
      <c r="B540" s="33" t="s">
        <v>692</v>
      </c>
      <c r="C540" s="324">
        <v>2</v>
      </c>
      <c r="D540" s="38" t="s">
        <v>44</v>
      </c>
      <c r="E540" s="35">
        <v>1998</v>
      </c>
      <c r="F540" s="43">
        <v>17700</v>
      </c>
      <c r="G540" s="33" t="s">
        <v>3013</v>
      </c>
    </row>
    <row r="541" spans="1:7" s="58" customFormat="1" x14ac:dyDescent="0.25">
      <c r="A541" s="33" t="s">
        <v>42</v>
      </c>
      <c r="B541" s="33" t="s">
        <v>692</v>
      </c>
      <c r="C541" s="324" t="s">
        <v>360</v>
      </c>
      <c r="D541" s="38" t="s">
        <v>125</v>
      </c>
      <c r="E541" s="35">
        <v>1998</v>
      </c>
      <c r="F541" s="43">
        <v>17500</v>
      </c>
      <c r="G541" s="33" t="s">
        <v>3013</v>
      </c>
    </row>
    <row r="542" spans="1:7" s="58" customFormat="1" x14ac:dyDescent="0.25">
      <c r="A542" s="211" t="s">
        <v>42</v>
      </c>
      <c r="B542" s="212" t="s">
        <v>4421</v>
      </c>
      <c r="C542" s="327" t="s">
        <v>6478</v>
      </c>
      <c r="D542" s="212" t="s">
        <v>3272</v>
      </c>
      <c r="E542" s="429">
        <v>1998</v>
      </c>
      <c r="F542" s="233">
        <v>13258</v>
      </c>
      <c r="G542" s="211" t="s">
        <v>3273</v>
      </c>
    </row>
    <row r="543" spans="1:7" s="58" customFormat="1" x14ac:dyDescent="0.25">
      <c r="A543" s="211" t="s">
        <v>42</v>
      </c>
      <c r="B543" s="212" t="s">
        <v>4421</v>
      </c>
      <c r="C543" s="327" t="s">
        <v>6479</v>
      </c>
      <c r="D543" s="212" t="s">
        <v>3272</v>
      </c>
      <c r="E543" s="429">
        <v>1998</v>
      </c>
      <c r="F543" s="233">
        <v>12538</v>
      </c>
      <c r="G543" s="211" t="s">
        <v>3273</v>
      </c>
    </row>
    <row r="544" spans="1:7" s="58" customFormat="1" x14ac:dyDescent="0.25">
      <c r="A544" s="211" t="s">
        <v>42</v>
      </c>
      <c r="B544" s="212" t="s">
        <v>4421</v>
      </c>
      <c r="C544" s="327" t="s">
        <v>6480</v>
      </c>
      <c r="D544" s="212" t="s">
        <v>3272</v>
      </c>
      <c r="E544" s="429">
        <v>1998</v>
      </c>
      <c r="F544" s="233">
        <v>19778</v>
      </c>
      <c r="G544" s="211" t="s">
        <v>3273</v>
      </c>
    </row>
    <row r="545" spans="1:7" s="58" customFormat="1" x14ac:dyDescent="0.25">
      <c r="A545" s="211" t="s">
        <v>42</v>
      </c>
      <c r="B545" s="212" t="s">
        <v>4422</v>
      </c>
      <c r="C545" s="327" t="s">
        <v>6482</v>
      </c>
      <c r="D545" s="212" t="s">
        <v>3272</v>
      </c>
      <c r="E545" s="429">
        <v>1998</v>
      </c>
      <c r="F545" s="233">
        <v>24928</v>
      </c>
      <c r="G545" s="211" t="s">
        <v>3273</v>
      </c>
    </row>
    <row r="546" spans="1:7" s="58" customFormat="1" x14ac:dyDescent="0.25">
      <c r="A546" s="211" t="s">
        <v>42</v>
      </c>
      <c r="B546" s="212" t="s">
        <v>4422</v>
      </c>
      <c r="C546" s="327" t="s">
        <v>3274</v>
      </c>
      <c r="D546" s="212" t="s">
        <v>3272</v>
      </c>
      <c r="E546" s="429">
        <v>1998</v>
      </c>
      <c r="F546" s="233">
        <v>24028</v>
      </c>
      <c r="G546" s="211" t="s">
        <v>3273</v>
      </c>
    </row>
    <row r="547" spans="1:7" s="58" customFormat="1" x14ac:dyDescent="0.25">
      <c r="A547" s="33" t="s">
        <v>856</v>
      </c>
      <c r="B547" s="33" t="s">
        <v>857</v>
      </c>
      <c r="C547" s="171">
        <v>1.6</v>
      </c>
      <c r="D547" s="38" t="s">
        <v>110</v>
      </c>
      <c r="E547" s="35">
        <v>1998</v>
      </c>
      <c r="F547" s="43">
        <v>15027.322404371584</v>
      </c>
      <c r="G547" s="33" t="s">
        <v>186</v>
      </c>
    </row>
    <row r="548" spans="1:7" x14ac:dyDescent="0.25">
      <c r="A548" s="33" t="s">
        <v>856</v>
      </c>
      <c r="B548" s="33" t="s">
        <v>857</v>
      </c>
      <c r="C548" s="171">
        <v>2</v>
      </c>
      <c r="D548" s="38" t="s">
        <v>110</v>
      </c>
      <c r="E548" s="35">
        <v>1998</v>
      </c>
      <c r="F548" s="43">
        <v>15573.770491803278</v>
      </c>
      <c r="G548" s="33" t="s">
        <v>186</v>
      </c>
    </row>
    <row r="549" spans="1:7" x14ac:dyDescent="0.25">
      <c r="A549" s="33" t="s">
        <v>856</v>
      </c>
      <c r="B549" s="33" t="s">
        <v>857</v>
      </c>
      <c r="C549" s="171">
        <v>2.2999999999999998</v>
      </c>
      <c r="D549" s="38" t="s">
        <v>110</v>
      </c>
      <c r="E549" s="35">
        <v>1998</v>
      </c>
      <c r="F549" s="43">
        <v>16120.218579234972</v>
      </c>
      <c r="G549" s="33" t="s">
        <v>186</v>
      </c>
    </row>
    <row r="550" spans="1:7" x14ac:dyDescent="0.25">
      <c r="A550" s="159" t="s">
        <v>856</v>
      </c>
      <c r="B550" s="33" t="s">
        <v>857</v>
      </c>
      <c r="C550" s="171">
        <v>2.8</v>
      </c>
      <c r="D550" s="38" t="s">
        <v>44</v>
      </c>
      <c r="E550" s="35">
        <v>1998</v>
      </c>
      <c r="F550" s="43">
        <v>16666.666666666664</v>
      </c>
      <c r="G550" s="33" t="s">
        <v>186</v>
      </c>
    </row>
    <row r="551" spans="1:7" x14ac:dyDescent="0.25">
      <c r="A551" s="159" t="s">
        <v>856</v>
      </c>
      <c r="B551" s="38" t="s">
        <v>857</v>
      </c>
      <c r="C551" s="171">
        <v>1.6</v>
      </c>
      <c r="D551" s="38" t="s">
        <v>110</v>
      </c>
      <c r="E551" s="35">
        <v>1998</v>
      </c>
      <c r="F551" s="43">
        <v>15027.322404371584</v>
      </c>
      <c r="G551" s="33" t="s">
        <v>186</v>
      </c>
    </row>
    <row r="552" spans="1:7" x14ac:dyDescent="0.25">
      <c r="A552" s="159" t="s">
        <v>856</v>
      </c>
      <c r="B552" s="38" t="s">
        <v>857</v>
      </c>
      <c r="C552" s="171">
        <v>1.4</v>
      </c>
      <c r="D552" s="38" t="s">
        <v>110</v>
      </c>
      <c r="E552" s="35">
        <v>1998</v>
      </c>
      <c r="F552" s="43">
        <v>14027.3224043716</v>
      </c>
      <c r="G552" s="33" t="s">
        <v>186</v>
      </c>
    </row>
    <row r="553" spans="1:7" x14ac:dyDescent="0.25">
      <c r="A553" s="161" t="s">
        <v>856</v>
      </c>
      <c r="B553" s="54" t="s">
        <v>1513</v>
      </c>
      <c r="C553" s="315">
        <v>1</v>
      </c>
      <c r="D553" s="60" t="s">
        <v>110</v>
      </c>
      <c r="E553" s="64">
        <v>1998</v>
      </c>
      <c r="F553" s="124">
        <v>11837</v>
      </c>
      <c r="G553" s="54" t="s">
        <v>186</v>
      </c>
    </row>
    <row r="554" spans="1:7" x14ac:dyDescent="0.25">
      <c r="A554" s="161" t="s">
        <v>856</v>
      </c>
      <c r="B554" s="54" t="s">
        <v>1513</v>
      </c>
      <c r="C554" s="315">
        <v>1</v>
      </c>
      <c r="D554" s="60" t="s">
        <v>110</v>
      </c>
      <c r="E554" s="64">
        <v>1998</v>
      </c>
      <c r="F554" s="124">
        <v>11437</v>
      </c>
      <c r="G554" s="54" t="s">
        <v>1213</v>
      </c>
    </row>
    <row r="555" spans="1:7" x14ac:dyDescent="0.25">
      <c r="A555" s="161" t="s">
        <v>856</v>
      </c>
      <c r="B555" s="54" t="s">
        <v>1513</v>
      </c>
      <c r="C555" s="315">
        <v>1.4</v>
      </c>
      <c r="D555" s="60" t="s">
        <v>110</v>
      </c>
      <c r="E555" s="64">
        <v>1998</v>
      </c>
      <c r="F555" s="124">
        <v>12737</v>
      </c>
      <c r="G555" s="54" t="s">
        <v>186</v>
      </c>
    </row>
    <row r="556" spans="1:7" x14ac:dyDescent="0.25">
      <c r="A556" s="161" t="s">
        <v>856</v>
      </c>
      <c r="B556" s="54" t="s">
        <v>1513</v>
      </c>
      <c r="C556" s="315">
        <v>1.4</v>
      </c>
      <c r="D556" s="60" t="s">
        <v>110</v>
      </c>
      <c r="E556" s="64">
        <v>1998</v>
      </c>
      <c r="F556" s="124">
        <v>12337</v>
      </c>
      <c r="G556" s="54" t="s">
        <v>1213</v>
      </c>
    </row>
    <row r="557" spans="1:7" x14ac:dyDescent="0.25">
      <c r="A557" s="54" t="s">
        <v>856</v>
      </c>
      <c r="B557" s="54" t="s">
        <v>1513</v>
      </c>
      <c r="C557" s="315">
        <v>1.4</v>
      </c>
      <c r="D557" s="60" t="s">
        <v>110</v>
      </c>
      <c r="E557" s="64">
        <v>1998</v>
      </c>
      <c r="F557" s="124">
        <v>16137</v>
      </c>
      <c r="G557" s="54" t="s">
        <v>1213</v>
      </c>
    </row>
    <row r="558" spans="1:7" x14ac:dyDescent="0.25">
      <c r="A558" s="54" t="s">
        <v>856</v>
      </c>
      <c r="B558" s="54" t="s">
        <v>1513</v>
      </c>
      <c r="C558" s="252">
        <v>1.6</v>
      </c>
      <c r="D558" s="60" t="s">
        <v>110</v>
      </c>
      <c r="E558" s="64">
        <v>1998</v>
      </c>
      <c r="F558" s="124">
        <v>13237</v>
      </c>
      <c r="G558" s="54" t="s">
        <v>186</v>
      </c>
    </row>
    <row r="559" spans="1:7" x14ac:dyDescent="0.25">
      <c r="A559" s="54" t="s">
        <v>856</v>
      </c>
      <c r="B559" s="54" t="s">
        <v>1513</v>
      </c>
      <c r="C559" s="252">
        <v>1.6</v>
      </c>
      <c r="D559" s="60" t="s">
        <v>110</v>
      </c>
      <c r="E559" s="64">
        <v>1998</v>
      </c>
      <c r="F559" s="124">
        <v>12837</v>
      </c>
      <c r="G559" s="54" t="s">
        <v>1213</v>
      </c>
    </row>
    <row r="560" spans="1:7" x14ac:dyDescent="0.25">
      <c r="A560" s="54" t="s">
        <v>856</v>
      </c>
      <c r="B560" s="54" t="s">
        <v>1513</v>
      </c>
      <c r="C560" s="252">
        <v>1.9</v>
      </c>
      <c r="D560" s="60" t="s">
        <v>110</v>
      </c>
      <c r="E560" s="64">
        <v>1998</v>
      </c>
      <c r="F560" s="124">
        <v>13737</v>
      </c>
      <c r="G560" s="54" t="s">
        <v>186</v>
      </c>
    </row>
    <row r="561" spans="1:7" x14ac:dyDescent="0.25">
      <c r="A561" s="54" t="s">
        <v>856</v>
      </c>
      <c r="B561" s="54" t="s">
        <v>1513</v>
      </c>
      <c r="C561" s="252">
        <v>1.9</v>
      </c>
      <c r="D561" s="60" t="s">
        <v>110</v>
      </c>
      <c r="E561" s="64">
        <v>1998</v>
      </c>
      <c r="F561" s="124">
        <v>13237</v>
      </c>
      <c r="G561" s="54" t="s">
        <v>1213</v>
      </c>
    </row>
    <row r="562" spans="1:7" x14ac:dyDescent="0.25">
      <c r="A562" s="54" t="s">
        <v>6127</v>
      </c>
      <c r="B562" s="54" t="s">
        <v>6161</v>
      </c>
      <c r="C562" s="252" t="s">
        <v>4253</v>
      </c>
      <c r="D562" s="54" t="s">
        <v>43</v>
      </c>
      <c r="E562" s="64">
        <v>1998</v>
      </c>
      <c r="F562" s="87">
        <v>16882</v>
      </c>
      <c r="G562" s="54" t="s">
        <v>1956</v>
      </c>
    </row>
    <row r="563" spans="1:7" x14ac:dyDescent="0.25">
      <c r="A563" s="610" t="s">
        <v>129</v>
      </c>
      <c r="B563" s="610" t="s">
        <v>10353</v>
      </c>
      <c r="C563" s="610" t="s">
        <v>8797</v>
      </c>
      <c r="D563" s="610"/>
      <c r="E563" s="668">
        <v>1998</v>
      </c>
      <c r="F563" s="613">
        <v>90500</v>
      </c>
      <c r="G563" s="610" t="s">
        <v>10535</v>
      </c>
    </row>
    <row r="566" spans="1:7" x14ac:dyDescent="0.25">
      <c r="F566" s="127"/>
    </row>
    <row r="567" spans="1:7" x14ac:dyDescent="0.25">
      <c r="F567" s="127"/>
    </row>
    <row r="568" spans="1:7" x14ac:dyDescent="0.25">
      <c r="F568" s="127"/>
    </row>
    <row r="569" spans="1:7" x14ac:dyDescent="0.25">
      <c r="F569" s="127"/>
    </row>
    <row r="570" spans="1:7" x14ac:dyDescent="0.25">
      <c r="F570" s="430"/>
    </row>
    <row r="572" spans="1:7" x14ac:dyDescent="0.25">
      <c r="F572" s="127"/>
    </row>
    <row r="573" spans="1:7" x14ac:dyDescent="0.25">
      <c r="F573" s="127"/>
    </row>
    <row r="574" spans="1:7" x14ac:dyDescent="0.25">
      <c r="F574" s="127"/>
    </row>
    <row r="575" spans="1:7" x14ac:dyDescent="0.25">
      <c r="F575" s="127"/>
    </row>
    <row r="576" spans="1:7" x14ac:dyDescent="0.25">
      <c r="F576" s="127"/>
    </row>
    <row r="577" spans="6:6" x14ac:dyDescent="0.25">
      <c r="F577" s="127"/>
    </row>
    <row r="578" spans="6:6" x14ac:dyDescent="0.25">
      <c r="F578" s="127"/>
    </row>
    <row r="579" spans="6:6" x14ac:dyDescent="0.25">
      <c r="F579" s="127"/>
    </row>
    <row r="580" spans="6:6" x14ac:dyDescent="0.25">
      <c r="F580" s="127"/>
    </row>
    <row r="641" spans="1:7" x14ac:dyDescent="0.25">
      <c r="A641" s="58"/>
      <c r="B641" s="58"/>
      <c r="C641" s="433"/>
      <c r="D641" s="68"/>
      <c r="E641" s="93"/>
      <c r="F641" s="93"/>
      <c r="G641" s="58"/>
    </row>
  </sheetData>
  <sheetProtection algorithmName="SHA-512" hashValue="JmqL9hW0f1U14qsScjWD2YEVgWknZVYMYWY9khRLzy95gJbKIzy8Zkmjq6btLRjHOOd+D9DHuxV3o/x91PDKbA==" saltValue="t05J/hRMgHhZAUdKvxILlw==" spinCount="100000" sheet="1" selectLockedCells="1" selectUnlockedCells="1"/>
  <sortState ref="A2:G457">
    <sortCondition ref="A1"/>
  </sortState>
  <hyperlinks>
    <hyperlink ref="C167" r:id="rId1" display="http://specs.cars-directory.net/mitsubishi/lancer/1.3_MX_11829.html"/>
    <hyperlink ref="C168" r:id="rId2" display="http://specs.cars-directory.net/mitsubishi/lancer/1.3_T_11821.html"/>
    <hyperlink ref="C169" r:id="rId3" display="http://specs.cars-directory.net/mitsubishi/lancer/1.5_MX_11836.html"/>
    <hyperlink ref="C170" r:id="rId4" display="http://specs.cars-directory.net/mitsubishi/lancer/1.5_MX_11842.html"/>
    <hyperlink ref="C171" r:id="rId5" display="http://specs.cars-directory.net/mitsubishi/lancer/1.5_MX_extra_11849.html"/>
    <hyperlink ref="C172" r:id="rId6" display="http://specs.cars-directory.net/mitsubishi/lancer/1.5_MX_saloon_11857.html"/>
    <hyperlink ref="C173" r:id="rId7" display="http://specs.cars-directory.net/mitsubishi/lancer/1.5_MX_saloon_11865.html"/>
    <hyperlink ref="C174" r:id="rId8" display="http://specs.cars-directory.net/mitsubishi/lancer/1.6_MR_11881.html"/>
    <hyperlink ref="C175" r:id="rId9" display="http://specs.cars-directory.net/mitsubishi/lancer/1.6_MR_MIVEC-MD_11889.html"/>
    <hyperlink ref="C178" r:id="rId10" display="http://specs.cars-directory.net/mitsubishi/lancer/2.0DT_MX_11904.html"/>
    <hyperlink ref="C179" r:id="rId11" display="http://specs.cars-directory.net/mitsubishi/lancer/2.0DT_MX_saloon_11907.html"/>
    <hyperlink ref="C180" r:id="rId12" display="http://specs.cars-directory.net/mitsubishi/lancer/2.0DT_MX_saloon_11915.html"/>
    <hyperlink ref="C188" r:id="rId13" display="http://specs.cars-directory.net/mitsubishi/libero/1.5_MVV_12014.html"/>
    <hyperlink ref="C208" r:id="rId14" display="http://specs.cars-directory.net/mitsubishi/pajero_io/1.8_active_field_edition_4WD_41562.html"/>
    <hyperlink ref="C209" r:id="rId15" display="http://specs.cars-directory.net/mitsubishi/pajero_junior/1.1_ZR-I_10186.html"/>
    <hyperlink ref="C212" r:id="rId16" display="http://specs.cars-directory.net/mitsubishi/rvr/1.8_Exceed_7877.html"/>
    <hyperlink ref="C214" r:id="rId17" display="http://specs.cars-directory.net/mitsubishi/rvr/2.0_sports_gear_X3_7888.html"/>
    <hyperlink ref="C215" r:id="rId18" display="http://specs.cars-directory.net/mitsubishi/rvr/2.4_Sport_gear_aero_7893.html"/>
    <hyperlink ref="C218" r:id="rId19" display="http://specs.cars-directory.net/mitsubishi/toppo_bj/660_Guppy_9715.html"/>
    <hyperlink ref="C182" r:id="rId20" display="http://specs.cars-directory.net/mitsubishi/legnum/2.0_20ST_12124.html"/>
    <hyperlink ref="C197" r:id="rId21" display="http://specs.cars-directory.net/mitsubishi/minica/660_Ce_sunroof_42387.html"/>
    <hyperlink ref="C196" r:id="rId22" display="http://specs.cars-directory.net/mitsubishi/minica/660_Ce_sunroof_42388.html"/>
    <hyperlink ref="C205" r:id="rId23" display="http://specs.cars-directory.net/mitsubishi/pajero/3.5_Evolution_short_9992.html"/>
    <hyperlink ref="C210" r:id="rId24" display="http://specs.cars-directory.net/mitsubishi/pajero_mini/660_active_field_edition_4WD_54966.html"/>
    <hyperlink ref="C213" r:id="rId25" display="http://specs.cars-directory.net/mitsubishi/rvr/1.8_Exceed_7877.html"/>
    <hyperlink ref="C216" r:id="rId26" display="http://specs.cars-directory.net/mitsubishi/rvr/2.4_Sport_gear_aero_7893.html"/>
    <hyperlink ref="C219" r:id="rId27" display="http://specs.cars-directory.net/mitsubishi/toppo_bj/660_Guppy_9715.html"/>
    <hyperlink ref="C263" r:id="rId28" display="http://specs.cars-directory.net/toyota/altezza/2.0_AS200_23782.html"/>
    <hyperlink ref="C265" r:id="rId29" display="http://specs.cars-directory.net/toyota/altezza/2.0_AS200_Z_edition_23791.html"/>
    <hyperlink ref="C264" r:id="rId30" display="http://specs.cars-directory.net/toyota/altezza/2.0_RS200_23809.html"/>
    <hyperlink ref="C266" r:id="rId31" display="http://specs.cars-directory.net/toyota/altezza/2.0_RS200_Z_edition_23818.html"/>
    <hyperlink ref="C267" r:id="rId32" display="http://specs.cars-directory.net/toyota/aristo/3.0_S300_23773.html"/>
    <hyperlink ref="C268" r:id="rId33" display="http://specs.cars-directory.net/toyota/aristo/3.0_V300_23778.html"/>
    <hyperlink ref="C269" r:id="rId34" display="http://specs.cars-directory.net/toyota/caldina/1.8_E_25482.html"/>
    <hyperlink ref="C270" r:id="rId35" display="http://specs.cars-directory.net/toyota/caldina/2.0_E_25488.html"/>
    <hyperlink ref="C271" r:id="rId36" display="http://specs.cars-directory.net/toyota/caldina/2.0_E_25488.html"/>
    <hyperlink ref="C272" r:id="rId37" display="http://specs.cars-directory.net/toyota/caldina/2.0_G_25492.html"/>
    <hyperlink ref="C273" r:id="rId38" display="http://specs.cars-directory.net/toyota/caldina/2.0_G_25492.html"/>
    <hyperlink ref="C274" r:id="rId39" display="http://specs.cars-directory.net/toyota/caldina/2.2DT_E_25513.html"/>
    <hyperlink ref="C275" r:id="rId40" display="http://specs.cars-directory.net/toyota/camry/1.8_Lumiere_24924.html"/>
    <hyperlink ref="C278" r:id="rId41" display="http://specs.cars-directory.net/toyota/camry/1.8_XJ_24918.html"/>
    <hyperlink ref="C276" r:id="rId42" display="http://specs.cars-directory.net/toyota/camry/2.0_Lumiere_24931.html"/>
    <hyperlink ref="C277" r:id="rId43" display="http://specs.cars-directory.net/toyota/camry/2.0_Lumiere_24931.html"/>
    <hyperlink ref="C279" r:id="rId44" display="http://specs.cars-directory.net/toyota/camry/2.0_ZX_24945.html"/>
    <hyperlink ref="C280" r:id="rId45" display="http://specs.cars-directory.net/toyota/camry/2.0_ZX_24947.html"/>
    <hyperlink ref="C281" r:id="rId46" display="http://specs.cars-directory.net/toyota/camry/2.2DT_XJ_24980.html"/>
    <hyperlink ref="C282" r:id="rId47" display="http://specs.cars-directory.net/toyota/camry/2.2DT_XJ_24980.html"/>
    <hyperlink ref="C286" r:id="rId48" display="http://specs.cars-directory.net/toyota/camry_gracia/2.2_25028.html"/>
    <hyperlink ref="C283" r:id="rId49" display="http://specs.cars-directory.net/toyota/camry_gracia/2.2_25040.html"/>
    <hyperlink ref="C284" r:id="rId50" display="http://specs.cars-directory.net/toyota/camry_gracia/2.5_25060.html"/>
    <hyperlink ref="C285" r:id="rId51" display="http://specs.cars-directory.net/toyota/camry_gracia/2.5_Four_G_selection_25070.html"/>
    <hyperlink ref="C294" r:id="rId52" display="http://specs.cars-directory.net/toyota/cavalier/2.4_26401.html"/>
    <hyperlink ref="C295" r:id="rId53" display="http://specs.cars-directory.net/toyota/cavalier/2.4_S_26407.html"/>
    <hyperlink ref="C298" r:id="rId54" display="http://specs.cars-directory.net/toyota/celica/2.0_Convertible_29011.html"/>
    <hyperlink ref="C296" r:id="rId55" display="http://specs.cars-directory.net/toyota/celica/2.0_GT-FOUR_28968.html"/>
    <hyperlink ref="C299" r:id="rId56" display="http://specs.cars-directory.net/toyota/celsior/4.0_A_specification_29024.html"/>
    <hyperlink ref="C300" r:id="rId57" display="http://specs.cars-directory.net/toyota/celsior/4.0_B_specification_29029.html"/>
    <hyperlink ref="C301" r:id="rId58" display="http://specs.cars-directory.net/toyota/celsior/4.0_C_specification_29034.html"/>
    <hyperlink ref="C302" r:id="rId59" display="http://specs.cars-directory.net/toyota/century/5.0_42016.html"/>
    <hyperlink ref="C303" r:id="rId60" display="http://specs.cars-directory.net/toyota/chaser/1.8_Raffine_29826.html"/>
    <hyperlink ref="C304" r:id="rId61" display="http://specs.cars-directory.net/toyota/chaser/2.0_Avante_29835.html"/>
    <hyperlink ref="C310" r:id="rId62" display="http://specs.cars-directory.net/toyota/chaser/2.0_Tourer_29829.html"/>
    <hyperlink ref="C309" r:id="rId63" display="http://specs.cars-directory.net/toyota/chaser/2.4DT_Avante_29848.html"/>
    <hyperlink ref="C305" r:id="rId64" display="http://specs.cars-directory.net/toyota/chaser/2.5_Avante_29852.html"/>
    <hyperlink ref="C306" r:id="rId65" display="http://specs.cars-directory.net/toyota/chaser/2.5_Avante_29852.html"/>
    <hyperlink ref="C311" r:id="rId66" display="http://specs.cars-directory.net/toyota/chaser/2.5_Tourer_S_29855.html"/>
    <hyperlink ref="C307" r:id="rId67" display="http://specs.cars-directory.net/toyota/chaser/3.0_Avante_G_29878.html"/>
    <hyperlink ref="C322" r:id="rId68" display="http://specs.cars-directory.net/toyota/corolla_spacio/1.6_26029.html"/>
    <hyperlink ref="C323" r:id="rId69" display="http://specs.cars-directory.net/toyota/corolla_spacio/1.8_26045.html"/>
    <hyperlink ref="C324" r:id="rId70" display="http://specs.cars-directory.net/toyota/corolla_spacio/1.6_26075.html"/>
    <hyperlink ref="C325" r:id="rId71" display="http://specs.cars-directory.net/toyota/corolla_spacio/1.8_26103.html"/>
    <hyperlink ref="C326" r:id="rId72" display="http://specs.cars-directory.net/toyota/corona_exiv/1.8_180E_27681.html"/>
    <hyperlink ref="C327" r:id="rId73" display="http://specs.cars-directory.net/toyota/corona_exiv/2.0_200E_27697.html"/>
    <hyperlink ref="C328" r:id="rId74" display="http://specs.cars-directory.net/toyota/corona_exiv/2.0_GT-4WD_27725.html"/>
    <hyperlink ref="C329" r:id="rId75" display="http://specs.cars-directory.net/toyota/corona_premio/1.6_27738.html"/>
    <hyperlink ref="C330" r:id="rId76" display="http://specs.cars-directory.net/toyota/corona_premio/1.8_E_27750.html"/>
    <hyperlink ref="C331" r:id="rId77" display="http://specs.cars-directory.net/toyota/corona_premio/2.0_E_27774.html"/>
    <hyperlink ref="C332" r:id="rId78" display="http://specs.cars-directory.net/toyota/corona_premio/2.2DT_27790.html"/>
    <hyperlink ref="C333" r:id="rId79" display="http://specs.cars-directory.net/toyota/corona_premio/2.2DT_27790.html"/>
    <hyperlink ref="C340" r:id="rId80" display="http://specs.cars-directory.net/toyota/corsa/1.3_AX_27399.html"/>
    <hyperlink ref="C341" r:id="rId81" display="http://specs.cars-directory.net/toyota/corsa/1.5_AX_27418.html"/>
    <hyperlink ref="C342" r:id="rId82" display="http://specs.cars-directory.net/toyota/corsa/1.5_AX_27420.html"/>
    <hyperlink ref="C343" r:id="rId83" display="http://specs.cars-directory.net/toyota/corsa/1.5_VIT-X_27426.html"/>
    <hyperlink ref="C344" r:id="rId84" display="http://specs.cars-directory.net/toyota/corsa/1.5_VIT-X_27428.html"/>
    <hyperlink ref="C336" r:id="rId85" display="http://specs.cars-directory.net/toyota/corsa/1.3_Moa_27474.html"/>
    <hyperlink ref="C339" r:id="rId86" display="http://specs.cars-directory.net/toyota/corsa/1.3_Moa_27474.html"/>
    <hyperlink ref="C334" r:id="rId87" display="http://specs.cars-directory.net/toyota/corsa/1.5_Cynthia_27490.html"/>
    <hyperlink ref="C335" r:id="rId88" display="http://specs.cars-directory.net/toyota/corsa/1.5_Cynthia_27490.html"/>
    <hyperlink ref="C337" r:id="rId89" display="http://specs.cars-directory.net/toyota/corsa/1.5_Cynthia_27490.html"/>
    <hyperlink ref="C338" r:id="rId90" display="http://specs.cars-directory.net/toyota/corsa/1.5DT_Moa_27482.html"/>
    <hyperlink ref="C347" r:id="rId91" display="http://specs.cars-directory.net/toyota/cresta/2.0_Exceed_27120.html"/>
    <hyperlink ref="C351" r:id="rId92" display="http://specs.cars-directory.net/toyota/cresta/2.0_Super_Lucent_27117.html"/>
    <hyperlink ref="C346" r:id="rId93" display="http://specs.cars-directory.net/toyota/cresta/2.4DT_SC_27125.html"/>
    <hyperlink ref="C348" r:id="rId94" display="http://specs.cars-directory.net/toyota/cresta/2.5_Exceed_27133.html"/>
    <hyperlink ref="C350" r:id="rId95" display="http://specs.cars-directory.net/toyota/cresta/2.5_Roulant_27136.html"/>
    <hyperlink ref="C352" r:id="rId96" display="http://specs.cars-directory.net/toyota/cresta/2.5_Super_Lucent_27130.html"/>
    <hyperlink ref="C353" r:id="rId97" display="http://specs.cars-directory.net/toyota/cresta/2.5_Super_Lucent_27130.html"/>
    <hyperlink ref="C349" r:id="rId98" display="http://specs.cars-directory.net/toyota/cresta/3.0_Exceed_G_27151.html"/>
    <hyperlink ref="C345" r:id="rId99" display="http://specs.cars-directory.net/toyota/cresta/2.0_Super_deluxe_27072.html"/>
    <hyperlink ref="C354" r:id="rId100" display="http://specs.cars-directory.net/toyota/crown/2.0_S_saloon_EXT_royal_S_package_5_number_26821.html"/>
    <hyperlink ref="C359" r:id="rId101" display="http://specs.cars-directory.net/toyota/crown/2.4DT_Royal_saloon_26832.html"/>
    <hyperlink ref="C356" r:id="rId102" display="http://specs.cars-directory.net/toyota/crown/2.5_Four_royal_saloon_26847.html"/>
    <hyperlink ref="C357" r:id="rId103" display="http://specs.cars-directory.net/toyota/crown/2.5_Four_super_saloon_extra_26843.html"/>
    <hyperlink ref="C358" r:id="rId104" display="http://specs.cars-directory.net/toyota/crown/3.0_Royal_saloon_26852.html"/>
    <hyperlink ref="C355" r:id="rId105" display="http://specs.cars-directory.net/toyota/crown/2.0_deluxe_54864.html"/>
    <hyperlink ref="C360" r:id="rId106" display="http://specs.cars-directory.net/toyota/crown_wagon/2.0_wagon_royal_extra_26888.html"/>
    <hyperlink ref="C361" r:id="rId107" display="http://specs.cars-directory.net/toyota/curren/1.8_TS_25541.html"/>
    <hyperlink ref="C362" r:id="rId108" display="http://specs.cars-directory.net/toyota/curren/2.0_FS_25546.html"/>
    <hyperlink ref="C363" r:id="rId109" display="http://specs.cars-directory.net/toyota/cynos/1.3_Alpha_convertible_27824.html"/>
    <hyperlink ref="C364" r:id="rId110" display="http://specs.cars-directory.net/toyota/cynos/1.5_beta_convertible_27827.html"/>
    <hyperlink ref="C365" r:id="rId111" display="http://specs.cars-directory.net/toyota/duet/1.0_V_29892.html"/>
    <hyperlink ref="C366" r:id="rId112" display="http://specs.cars-directory.net/toyota/duet/1.0_V_29897.html"/>
    <hyperlink ref="C367" r:id="rId113" display="http://specs.cars-directory.net/toyota/gaia/2.0_26326.html"/>
    <hyperlink ref="C368" r:id="rId114" display="http://specs.cars-directory.net/toyota/gaia/2.0_26326.html"/>
    <hyperlink ref="C369" r:id="rId115" display="http://specs.cars-directory.net/toyota/gaia/2.2DT_26378.html"/>
    <hyperlink ref="C370" r:id="rId116" display="http://specs.cars-directory.net/toyota/granvia/2.7_G_27256.html"/>
    <hyperlink ref="C371" r:id="rId117" display="http://specs.cars-directory.net/toyota/granvia/3.0DT_G_27268.html"/>
    <hyperlink ref="C372" r:id="rId118" display="http://specs.cars-directory.net/toyota/granvia/3.0DT_G_27274.html"/>
    <hyperlink ref="C373" r:id="rId119" display="http://specs.cars-directory.net/toyota/granvia/3.4_G_27314.html"/>
    <hyperlink ref="C374" r:id="rId120" display="http://specs.cars-directory.net/toyota/granvia/3.4_G_cruising_selection_27323.html"/>
    <hyperlink ref="C375" r:id="rId121" display="http://specs.cars-directory.net/toyota/granvia/3.4_MF_comfort_selection_27318.html"/>
    <hyperlink ref="C376" r:id="rId122" display="http://specs.cars-directory.net/toyota/granvia/3.4_MF_comfort_selection_27318.html"/>
    <hyperlink ref="C377" r:id="rId123" display="http://specs.cars-directory.net/toyota/granvia/3.4_Q_27331.html"/>
    <hyperlink ref="C378" r:id="rId124" display="http://specs.cars-directory.net/toyota/granvia/3.4_Q_27331.html"/>
    <hyperlink ref="C379" r:id="rId125" display="http://specs.cars-directory.net/toyota/harrier/2.2_extra_G_package_38419.html"/>
    <hyperlink ref="C380" r:id="rId126" display="http://specs.cars-directory.net/toyota/harrier/2.2_FOUR_G_package_4WD_38412.html"/>
    <hyperlink ref="C381" r:id="rId127" display="http://specs.cars-directory.net/toyota/harrier/3.0_31096.html"/>
    <hyperlink ref="C382" r:id="rId128" display="http://specs.cars-directory.net/toyota/harrier/3.0_31096.html"/>
    <hyperlink ref="C384" r:id="rId129" display="http://specs.cars-directory.net/toyota/ipsum/2.0_24002.html"/>
    <hyperlink ref="C385" r:id="rId130" display="http://specs.cars-directory.net/toyota/ipsum/2.0_24002.html"/>
    <hyperlink ref="C386" r:id="rId131" display="http://specs.cars-directory.net/toyota/ipsum/2.2DT_24031.html"/>
    <hyperlink ref="C387" r:id="rId132" display="http://specs.cars-directory.net/toyota/lite_ace/2.2DT_AXL_high_roof_32304.html"/>
    <hyperlink ref="C388" r:id="rId133" display="http://specs.cars-directory.net/toyota/lite_ace/2.2DT_AXL_high_roof_32304.html"/>
    <hyperlink ref="C389" r:id="rId134" display="http://specs.cars-directory.net/toyota/lite_ace_noah/2.0_Field_Tourer_standart_roof_32424.html"/>
    <hyperlink ref="C390" r:id="rId135" display="http://specs.cars-directory.net/toyota/lite_ace_noah/2.0_Field_Tourer_standart_roof_32424.html"/>
    <hyperlink ref="C391" r:id="rId136" display="http://specs.cars-directory.net/toyota/lite_ace_noah/2.2DT_Field_Tourer_standart_roof_32482.html"/>
    <hyperlink ref="C392" r:id="rId137" display="http://specs.cars-directory.net/toyota/lite_ace_noah/2.2DT_Field_Tourer_standart_roof_32482.html"/>
    <hyperlink ref="C395" r:id="rId138" display="http://specs.cars-directory.net/toyota/mark_ii/2.5_Grande_31949.html"/>
    <hyperlink ref="C396" r:id="rId139" display="http://specs.cars-directory.net/toyota/mark_ii/2.5_Grande_31949.html"/>
    <hyperlink ref="C394" r:id="rId140" display="http://specs.cars-directory.net/toyota/mark_ii/2.4DT_GL_31840.html"/>
    <hyperlink ref="C393" r:id="rId141" display="http://specs.cars-directory.net/toyota/mark_ii/1.8_GR_saloon_31747.html"/>
    <hyperlink ref="C397" r:id="rId142" display="http://specs.cars-directory.net/toyota/nadia/2.0_29939.html"/>
    <hyperlink ref="C398" r:id="rId143" display="http://specs.cars-directory.net/toyota/nadia/2.0_29939.html"/>
    <hyperlink ref="C399" r:id="rId144" display="http://specs.cars-directory.net/toyota/raum/1.5_47743.html"/>
    <hyperlink ref="C400" r:id="rId145" display="http://specs.cars-directory.net/toyota/raum/1.5_47743.html"/>
    <hyperlink ref="C410" r:id="rId146" display="http://specs.cars-directory.net/toyota/sprinter/1.3_LX_28413.html"/>
    <hyperlink ref="C411" r:id="rId147" display="http://specs.cars-directory.net/toyota/sprinter/1.5_LX_28431.html"/>
    <hyperlink ref="C412" r:id="rId148" display="http://specs.cars-directory.net/toyota/sprinter/1.6_GT_28493.html"/>
    <hyperlink ref="C413" r:id="rId149" display="http://specs.cars-directory.net/toyota/sprinter/1.6_GT_28493.html"/>
    <hyperlink ref="C414" r:id="rId150" display="http://specs.cars-directory.net/toyota/sprinter/2.0D_LX_28501.html"/>
    <hyperlink ref="C415" r:id="rId151" display="http://specs.cars-directory.net/toyota/sprinter/2.0D_LX_28501.html"/>
    <hyperlink ref="C416" r:id="rId152" display="http://specs.cars-directory.net/toyota/sprinter/2.2D_LX_28540.html"/>
    <hyperlink ref="C417" r:id="rId153" display="http://specs.cars-directory.net/toyota/sprinter/2.2D_LX_28540.html"/>
    <hyperlink ref="C426" r:id="rId154" display="http://specs.cars-directory.net/toyota/tercel/1.5_Joinus_29252.html"/>
    <hyperlink ref="C427" r:id="rId155" display="http://specs.cars-directory.net/toyota/tercel/1.5_Joinus_29252.html"/>
    <hyperlink ref="C428" r:id="rId156" display="http://specs.cars-directory.net/toyota/tercel/1.5DT_Joinus_29242.html"/>
    <hyperlink ref="C422" r:id="rId157" display="http://specs.cars-directory.net/toyota/tercel/1.3_Avenue_29352.html"/>
    <hyperlink ref="C423" r:id="rId158" display="http://specs.cars-directory.net/toyota/tercel/1.3_Avenue_29352.html"/>
    <hyperlink ref="C424" r:id="rId159" display="http://specs.cars-directory.net/toyota/tercel/1.5_Joinus_29364.html"/>
    <hyperlink ref="C425" r:id="rId160" display="http://specs.cars-directory.net/toyota/tercel/1.5_Joinus_29364.html"/>
    <hyperlink ref="C429" r:id="rId161" display="http://specs.cars-directory.net/toyota/town_ace/2.0_SW_high_roof_29616.html"/>
    <hyperlink ref="C430" r:id="rId162" display="http://specs.cars-directory.net/toyota/town_ace/2.0_SW_high_roof_29616.html"/>
    <hyperlink ref="C431" r:id="rId163" display="http://specs.cars-directory.net/toyota/town_ace_noah/2.2DT_Field_Tourer_standart_roof_29676.html"/>
    <hyperlink ref="C432" r:id="rId164" display="http://specs.cars-directory.net/toyota/town_ace_noah/2.2DT_Field_Tourer_standart_roof_29676.html"/>
    <hyperlink ref="C256" r:id="rId165" display="http://specs.cars-directory.net/nissan/terrano/2.7DT_R3m_16950.html"/>
    <hyperlink ref="C257" r:id="rId166" display="http://specs.cars-directory.net/nissan/terrano/3.2DT_G3m-R_16971.html"/>
    <hyperlink ref="C258" r:id="rId167" display="http://specs.cars-directory.net/nissan/terrano/3.3_R3m-R_16992.html"/>
    <hyperlink ref="C254" r:id="rId168" display="http://specs.cars-directory.net/nissan/terrano_regulus/3.2DT_RS-R_17013.html"/>
    <hyperlink ref="C249" r:id="rId169" display="http://specs.cars-directory.net/nissan/sunny/1.5_EX_saloon_14610.html"/>
    <hyperlink ref="C251" r:id="rId170" display="http://specs.cars-directory.net/nissan/sunny/1.8_Super_saloon_14652.html"/>
    <hyperlink ref="C248" r:id="rId171" display="http://specs.cars-directory.net/nissan/sunny/1.3_EX_saloon_14416.html"/>
    <hyperlink ref="C250" r:id="rId172" display="http://specs.cars-directory.net/nissan/sunny/1.6_Super_touring_14510.html"/>
    <hyperlink ref="C252" r:id="rId173" display="http://specs.cars-directory.net/nissan/sunny/2.0D_EX_saloon_14538.html"/>
    <hyperlink ref="C383" r:id="rId174" display="http://specs.cars-directory.net/toyota/hiace/2.4_Deluxe_30038.html"/>
    <hyperlink ref="C418" r:id="rId175" display="http://specs.cars-directory.net/toyota/starlet/1.5D_Soleil_28114.html"/>
    <hyperlink ref="C419" r:id="rId176" display="http://specs.cars-directory.net/toyota/starlet/1.5D_X_28136.html"/>
    <hyperlink ref="C421" r:id="rId177" display="http://specs.cars-directory.net/toyota/starlet/1.5D_X_28136.html"/>
    <hyperlink ref="C420" r:id="rId178" display="http://specs.cars-directory.net/toyota/starlet/1.5D_Soleil_28114.html"/>
    <hyperlink ref="C453" r:id="rId179" display="http://specs.cars-directory.net/toyota/land_cruiser_prado/2.4DT_70_Prado_EX_32711.html"/>
    <hyperlink ref="C451" r:id="rId180" display="http://specs.cars-directory.net/toyota/land_cruiser/4.7_100_VX_32954.html"/>
    <hyperlink ref="C446" r:id="rId181" display="http://specs.cars-directory.net/toyota/land_cruiser/4.2_VX_diesel_turbo_4WD_40228.html"/>
  </hyperlinks>
  <pageMargins left="0.7" right="0.7" top="0.75" bottom="0.75" header="0.3" footer="0.3"/>
  <pageSetup orientation="portrait" horizontalDpi="4294967295" verticalDpi="4294967295" r:id="rId18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N654"/>
  <sheetViews>
    <sheetView workbookViewId="0">
      <pane ySplit="1" topLeftCell="A2" activePane="bottomLeft" state="frozen"/>
      <selection pane="bottomLeft" activeCell="B1" sqref="B1"/>
    </sheetView>
  </sheetViews>
  <sheetFormatPr defaultColWidth="9.140625" defaultRowHeight="15.75" x14ac:dyDescent="0.25"/>
  <cols>
    <col min="1" max="1" width="23.85546875" style="40" customWidth="1"/>
    <col min="2" max="2" width="36.5703125" style="40" customWidth="1"/>
    <col min="3" max="3" width="27.5703125" style="314" customWidth="1"/>
    <col min="4" max="4" width="23.42578125" style="40" customWidth="1"/>
    <col min="5" max="5" width="13.140625" style="44" customWidth="1"/>
    <col min="6" max="6" width="25.42578125" style="40" customWidth="1"/>
    <col min="7" max="7" width="38.8554687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54" t="s">
        <v>3021</v>
      </c>
      <c r="B2" s="60">
        <v>156</v>
      </c>
      <c r="C2" s="315">
        <v>2</v>
      </c>
      <c r="D2" s="54" t="s">
        <v>110</v>
      </c>
      <c r="E2" s="64">
        <v>1999</v>
      </c>
      <c r="F2" s="81">
        <v>15450</v>
      </c>
      <c r="G2" s="54" t="s">
        <v>141</v>
      </c>
    </row>
    <row r="3" spans="1:7" x14ac:dyDescent="0.25">
      <c r="A3" s="54" t="s">
        <v>3021</v>
      </c>
      <c r="B3" s="60">
        <v>156</v>
      </c>
      <c r="C3" s="315">
        <v>2.5</v>
      </c>
      <c r="D3" s="54" t="s">
        <v>110</v>
      </c>
      <c r="E3" s="64">
        <v>1999</v>
      </c>
      <c r="F3" s="81">
        <v>15950</v>
      </c>
      <c r="G3" s="54" t="s">
        <v>141</v>
      </c>
    </row>
    <row r="4" spans="1:7" x14ac:dyDescent="0.25">
      <c r="A4" s="54" t="s">
        <v>3021</v>
      </c>
      <c r="B4" s="60">
        <v>156</v>
      </c>
      <c r="C4" s="315">
        <v>3.2</v>
      </c>
      <c r="D4" s="54" t="s">
        <v>44</v>
      </c>
      <c r="E4" s="64">
        <v>1999</v>
      </c>
      <c r="F4" s="81">
        <v>16450</v>
      </c>
      <c r="G4" s="54" t="s">
        <v>141</v>
      </c>
    </row>
    <row r="5" spans="1:7" x14ac:dyDescent="0.25">
      <c r="A5" s="33" t="s">
        <v>415</v>
      </c>
      <c r="B5" s="33" t="s">
        <v>416</v>
      </c>
      <c r="C5" s="171" t="s">
        <v>6451</v>
      </c>
      <c r="D5" s="33" t="s">
        <v>110</v>
      </c>
      <c r="E5" s="35">
        <v>1999</v>
      </c>
      <c r="F5" s="76">
        <v>18955.1912568306</v>
      </c>
      <c r="G5" s="33" t="s">
        <v>186</v>
      </c>
    </row>
    <row r="6" spans="1:7" x14ac:dyDescent="0.25">
      <c r="A6" s="33" t="s">
        <v>415</v>
      </c>
      <c r="B6" s="33" t="s">
        <v>416</v>
      </c>
      <c r="C6" s="171" t="s">
        <v>6341</v>
      </c>
      <c r="D6" s="33" t="s">
        <v>110</v>
      </c>
      <c r="E6" s="35">
        <v>1999</v>
      </c>
      <c r="F6" s="76">
        <v>18955.1912568306</v>
      </c>
      <c r="G6" s="33" t="s">
        <v>186</v>
      </c>
    </row>
    <row r="7" spans="1:7" x14ac:dyDescent="0.25">
      <c r="A7" s="33" t="s">
        <v>415</v>
      </c>
      <c r="B7" s="33" t="s">
        <v>417</v>
      </c>
      <c r="C7" s="171" t="s">
        <v>6451</v>
      </c>
      <c r="D7" s="33" t="s">
        <v>110</v>
      </c>
      <c r="E7" s="35">
        <v>1999</v>
      </c>
      <c r="F7" s="76">
        <v>20266.666666666664</v>
      </c>
      <c r="G7" s="33" t="s">
        <v>135</v>
      </c>
    </row>
    <row r="8" spans="1:7" x14ac:dyDescent="0.25">
      <c r="A8" s="33" t="s">
        <v>415</v>
      </c>
      <c r="B8" s="33" t="s">
        <v>417</v>
      </c>
      <c r="C8" s="171" t="s">
        <v>6341</v>
      </c>
      <c r="D8" s="33" t="s">
        <v>110</v>
      </c>
      <c r="E8" s="35">
        <v>1999</v>
      </c>
      <c r="F8" s="76">
        <v>24306.010928961747</v>
      </c>
      <c r="G8" s="33" t="s">
        <v>135</v>
      </c>
    </row>
    <row r="9" spans="1:7" x14ac:dyDescent="0.25">
      <c r="A9" s="33" t="s">
        <v>415</v>
      </c>
      <c r="B9" s="33" t="s">
        <v>417</v>
      </c>
      <c r="C9" s="171">
        <v>3.2</v>
      </c>
      <c r="D9" s="33" t="s">
        <v>44</v>
      </c>
      <c r="E9" s="35">
        <v>1999</v>
      </c>
      <c r="F9" s="76">
        <v>32349.726775956286</v>
      </c>
      <c r="G9" s="33" t="s">
        <v>135</v>
      </c>
    </row>
    <row r="10" spans="1:7" x14ac:dyDescent="0.25">
      <c r="A10" s="33" t="s">
        <v>415</v>
      </c>
      <c r="B10" s="33" t="s">
        <v>418</v>
      </c>
      <c r="C10" s="171" t="s">
        <v>6341</v>
      </c>
      <c r="D10" s="33" t="s">
        <v>110</v>
      </c>
      <c r="E10" s="35">
        <v>1999</v>
      </c>
      <c r="F10" s="76">
        <v>41617.486338797811</v>
      </c>
      <c r="G10" s="33" t="s">
        <v>419</v>
      </c>
    </row>
    <row r="11" spans="1:7" x14ac:dyDescent="0.25">
      <c r="A11" s="33" t="s">
        <v>415</v>
      </c>
      <c r="B11" s="33" t="s">
        <v>420</v>
      </c>
      <c r="C11" s="171" t="s">
        <v>6341</v>
      </c>
      <c r="D11" s="33" t="s">
        <v>110</v>
      </c>
      <c r="E11" s="35">
        <v>1999</v>
      </c>
      <c r="F11" s="76">
        <v>34098.360655737706</v>
      </c>
      <c r="G11" s="33" t="s">
        <v>421</v>
      </c>
    </row>
    <row r="12" spans="1:7" x14ac:dyDescent="0.25">
      <c r="A12" s="33" t="s">
        <v>415</v>
      </c>
      <c r="B12" s="33" t="s">
        <v>420</v>
      </c>
      <c r="C12" s="171">
        <v>3.2</v>
      </c>
      <c r="D12" s="33" t="s">
        <v>114</v>
      </c>
      <c r="E12" s="35">
        <v>1999</v>
      </c>
      <c r="F12" s="76">
        <v>43715.846994535517</v>
      </c>
      <c r="G12" s="33" t="s">
        <v>421</v>
      </c>
    </row>
    <row r="13" spans="1:7" x14ac:dyDescent="0.25">
      <c r="A13" s="33" t="s">
        <v>415</v>
      </c>
      <c r="B13" s="33" t="s">
        <v>422</v>
      </c>
      <c r="C13" s="171" t="s">
        <v>6341</v>
      </c>
      <c r="D13" s="33" t="s">
        <v>44</v>
      </c>
      <c r="E13" s="35">
        <v>1999</v>
      </c>
      <c r="F13" s="76">
        <v>31475.409836065573</v>
      </c>
      <c r="G13" s="33" t="s">
        <v>423</v>
      </c>
    </row>
    <row r="14" spans="1:7" x14ac:dyDescent="0.25">
      <c r="A14" s="33" t="s">
        <v>415</v>
      </c>
      <c r="B14" s="33" t="s">
        <v>424</v>
      </c>
      <c r="C14" s="171" t="s">
        <v>6341</v>
      </c>
      <c r="D14" s="33" t="s">
        <v>110</v>
      </c>
      <c r="E14" s="35">
        <v>1999</v>
      </c>
      <c r="F14" s="76">
        <v>27803.278688524588</v>
      </c>
      <c r="G14" s="33" t="s">
        <v>135</v>
      </c>
    </row>
    <row r="15" spans="1:7" x14ac:dyDescent="0.25">
      <c r="A15" s="33" t="s">
        <v>415</v>
      </c>
      <c r="B15" s="33" t="s">
        <v>424</v>
      </c>
      <c r="C15" s="171">
        <v>2.8</v>
      </c>
      <c r="D15" s="33" t="s">
        <v>110</v>
      </c>
      <c r="E15" s="35">
        <v>1999</v>
      </c>
      <c r="F15" s="76">
        <v>55956.284153005465</v>
      </c>
      <c r="G15" s="33" t="s">
        <v>147</v>
      </c>
    </row>
    <row r="16" spans="1:7" x14ac:dyDescent="0.25">
      <c r="A16" s="33" t="s">
        <v>415</v>
      </c>
      <c r="B16" s="33" t="s">
        <v>424</v>
      </c>
      <c r="C16" s="171" t="s">
        <v>6359</v>
      </c>
      <c r="D16" s="33" t="s">
        <v>44</v>
      </c>
      <c r="E16" s="35">
        <v>1999</v>
      </c>
      <c r="F16" s="76">
        <v>61202.18579234973</v>
      </c>
      <c r="G16" s="33" t="s">
        <v>147</v>
      </c>
    </row>
    <row r="17" spans="1:7" x14ac:dyDescent="0.25">
      <c r="A17" s="33" t="s">
        <v>415</v>
      </c>
      <c r="B17" s="33" t="s">
        <v>424</v>
      </c>
      <c r="C17" s="171" t="s">
        <v>6483</v>
      </c>
      <c r="D17" s="33" t="s">
        <v>44</v>
      </c>
      <c r="E17" s="35">
        <v>1999</v>
      </c>
      <c r="F17" s="76">
        <v>83934.426229508201</v>
      </c>
      <c r="G17" s="33" t="s">
        <v>147</v>
      </c>
    </row>
    <row r="18" spans="1:7" x14ac:dyDescent="0.25">
      <c r="A18" s="33" t="s">
        <v>415</v>
      </c>
      <c r="B18" s="33" t="s">
        <v>425</v>
      </c>
      <c r="C18" s="171">
        <v>2.8</v>
      </c>
      <c r="D18" s="33" t="s">
        <v>110</v>
      </c>
      <c r="E18" s="35">
        <v>1999</v>
      </c>
      <c r="F18" s="76">
        <v>41967.2131147541</v>
      </c>
      <c r="G18" s="33" t="s">
        <v>135</v>
      </c>
    </row>
    <row r="19" spans="1:7" x14ac:dyDescent="0.25">
      <c r="A19" s="33" t="s">
        <v>415</v>
      </c>
      <c r="B19" s="33" t="s">
        <v>425</v>
      </c>
      <c r="C19" s="171">
        <v>3.2</v>
      </c>
      <c r="D19" s="33" t="s">
        <v>110</v>
      </c>
      <c r="E19" s="35">
        <v>1999</v>
      </c>
      <c r="F19" s="76">
        <v>52459.016393442624</v>
      </c>
      <c r="G19" s="33" t="s">
        <v>135</v>
      </c>
    </row>
    <row r="20" spans="1:7" x14ac:dyDescent="0.25">
      <c r="A20" s="33" t="s">
        <v>415</v>
      </c>
      <c r="B20" s="33" t="s">
        <v>425</v>
      </c>
      <c r="C20" s="171">
        <v>4.2</v>
      </c>
      <c r="D20" s="33" t="s">
        <v>426</v>
      </c>
      <c r="E20" s="35">
        <v>1999</v>
      </c>
      <c r="F20" s="76">
        <v>59453.551912568306</v>
      </c>
      <c r="G20" s="33" t="s">
        <v>135</v>
      </c>
    </row>
    <row r="21" spans="1:7" x14ac:dyDescent="0.25">
      <c r="A21" s="33" t="s">
        <v>415</v>
      </c>
      <c r="B21" s="33" t="s">
        <v>425</v>
      </c>
      <c r="C21" s="171">
        <v>5.2</v>
      </c>
      <c r="D21" s="33" t="s">
        <v>426</v>
      </c>
      <c r="E21" s="35">
        <v>1999</v>
      </c>
      <c r="F21" s="76">
        <v>69945.355191256836</v>
      </c>
      <c r="G21" s="33" t="s">
        <v>135</v>
      </c>
    </row>
    <row r="22" spans="1:7" x14ac:dyDescent="0.25">
      <c r="A22" s="33" t="s">
        <v>415</v>
      </c>
      <c r="B22" s="33" t="s">
        <v>425</v>
      </c>
      <c r="C22" s="171">
        <v>6</v>
      </c>
      <c r="D22" s="33" t="s">
        <v>426</v>
      </c>
      <c r="E22" s="35">
        <v>1999</v>
      </c>
      <c r="F22" s="76">
        <v>82185.792349726777</v>
      </c>
      <c r="G22" s="33" t="s">
        <v>135</v>
      </c>
    </row>
    <row r="23" spans="1:7" x14ac:dyDescent="0.25">
      <c r="A23" s="33" t="s">
        <v>415</v>
      </c>
      <c r="B23" s="33" t="s">
        <v>428</v>
      </c>
      <c r="C23" s="171" t="s">
        <v>6341</v>
      </c>
      <c r="D23" s="33" t="s">
        <v>44</v>
      </c>
      <c r="E23" s="35">
        <v>1999</v>
      </c>
      <c r="F23" s="76">
        <v>29027.322404371582</v>
      </c>
      <c r="G23" s="33" t="s">
        <v>147</v>
      </c>
    </row>
    <row r="24" spans="1:7" x14ac:dyDescent="0.25">
      <c r="A24" s="33" t="s">
        <v>415</v>
      </c>
      <c r="B24" s="33" t="s">
        <v>428</v>
      </c>
      <c r="C24" s="171">
        <v>3.2</v>
      </c>
      <c r="D24" s="33" t="s">
        <v>44</v>
      </c>
      <c r="E24" s="35">
        <v>1999</v>
      </c>
      <c r="F24" s="76">
        <v>35497.267759562834</v>
      </c>
      <c r="G24" s="33" t="s">
        <v>147</v>
      </c>
    </row>
    <row r="25" spans="1:7" x14ac:dyDescent="0.25">
      <c r="A25" s="33" t="s">
        <v>415</v>
      </c>
      <c r="B25" s="33" t="s">
        <v>429</v>
      </c>
      <c r="C25" s="171" t="s">
        <v>6361</v>
      </c>
      <c r="D25" s="33" t="s">
        <v>44</v>
      </c>
      <c r="E25" s="35">
        <v>1999</v>
      </c>
      <c r="F25" s="76">
        <v>36546.448087431694</v>
      </c>
      <c r="G25" s="33" t="s">
        <v>147</v>
      </c>
    </row>
    <row r="26" spans="1:7" x14ac:dyDescent="0.25">
      <c r="A26" s="33" t="s">
        <v>415</v>
      </c>
      <c r="B26" s="33" t="s">
        <v>429</v>
      </c>
      <c r="C26" s="171">
        <v>3.6</v>
      </c>
      <c r="D26" s="33" t="s">
        <v>44</v>
      </c>
      <c r="E26" s="35">
        <v>1999</v>
      </c>
      <c r="F26" s="76">
        <v>35846.994535519123</v>
      </c>
      <c r="G26" s="33" t="s">
        <v>147</v>
      </c>
    </row>
    <row r="27" spans="1:7" x14ac:dyDescent="0.25">
      <c r="A27" s="33" t="s">
        <v>415</v>
      </c>
      <c r="B27" s="33" t="s">
        <v>429</v>
      </c>
      <c r="C27" s="171">
        <v>4.2</v>
      </c>
      <c r="D27" s="33" t="s">
        <v>44</v>
      </c>
      <c r="E27" s="35">
        <v>1999</v>
      </c>
      <c r="F27" s="76">
        <v>45464.480874316934</v>
      </c>
      <c r="G27" s="33" t="s">
        <v>147</v>
      </c>
    </row>
    <row r="28" spans="1:7" x14ac:dyDescent="0.25">
      <c r="A28" s="33" t="s">
        <v>415</v>
      </c>
      <c r="B28" s="33" t="s">
        <v>429</v>
      </c>
      <c r="C28" s="171" t="s">
        <v>6413</v>
      </c>
      <c r="D28" s="33" t="s">
        <v>44</v>
      </c>
      <c r="E28" s="35">
        <v>1999</v>
      </c>
      <c r="F28" s="76">
        <v>48612.021857923493</v>
      </c>
      <c r="G28" s="33" t="s">
        <v>147</v>
      </c>
    </row>
    <row r="29" spans="1:7" x14ac:dyDescent="0.25">
      <c r="A29" s="33" t="s">
        <v>415</v>
      </c>
      <c r="B29" s="33" t="s">
        <v>429</v>
      </c>
      <c r="C29" s="171" t="s">
        <v>6425</v>
      </c>
      <c r="D29" s="33" t="s">
        <v>44</v>
      </c>
      <c r="E29" s="35">
        <v>1999</v>
      </c>
      <c r="F29" s="76">
        <v>85508.196721311484</v>
      </c>
      <c r="G29" s="33" t="s">
        <v>147</v>
      </c>
    </row>
    <row r="30" spans="1:7" x14ac:dyDescent="0.25">
      <c r="A30" s="33" t="s">
        <v>415</v>
      </c>
      <c r="B30" s="33" t="s">
        <v>430</v>
      </c>
      <c r="C30" s="171">
        <v>4.2</v>
      </c>
      <c r="D30" s="33" t="s">
        <v>44</v>
      </c>
      <c r="E30" s="35">
        <v>1999</v>
      </c>
      <c r="F30" s="76">
        <v>82010.928961748636</v>
      </c>
      <c r="G30" s="33" t="s">
        <v>421</v>
      </c>
    </row>
    <row r="31" spans="1:7" x14ac:dyDescent="0.25">
      <c r="A31" s="33" t="s">
        <v>415</v>
      </c>
      <c r="B31" s="33" t="s">
        <v>430</v>
      </c>
      <c r="C31" s="171">
        <v>5.2</v>
      </c>
      <c r="D31" s="33" t="s">
        <v>44</v>
      </c>
      <c r="E31" s="35">
        <v>1999</v>
      </c>
      <c r="F31" s="76">
        <v>93989.071038251364</v>
      </c>
      <c r="G31" s="33" t="s">
        <v>421</v>
      </c>
    </row>
    <row r="32" spans="1:7" x14ac:dyDescent="0.25">
      <c r="A32" s="33" t="s">
        <v>415</v>
      </c>
      <c r="B32" s="33" t="s">
        <v>431</v>
      </c>
      <c r="C32" s="171">
        <v>4.2</v>
      </c>
      <c r="D32" s="33" t="s">
        <v>44</v>
      </c>
      <c r="E32" s="35">
        <v>1999</v>
      </c>
      <c r="F32" s="76">
        <v>51584.699453551912</v>
      </c>
      <c r="G32" s="33" t="s">
        <v>421</v>
      </c>
    </row>
    <row r="33" spans="1:7" x14ac:dyDescent="0.25">
      <c r="A33" s="33" t="s">
        <v>415</v>
      </c>
      <c r="B33" s="33" t="s">
        <v>432</v>
      </c>
      <c r="C33" s="171">
        <v>5.2</v>
      </c>
      <c r="D33" s="33" t="s">
        <v>44</v>
      </c>
      <c r="E33" s="35">
        <v>1999</v>
      </c>
      <c r="F33" s="76">
        <v>73442.62295081967</v>
      </c>
      <c r="G33" s="33" t="s">
        <v>135</v>
      </c>
    </row>
    <row r="34" spans="1:7" x14ac:dyDescent="0.25">
      <c r="A34" s="33" t="s">
        <v>415</v>
      </c>
      <c r="B34" s="33" t="s">
        <v>433</v>
      </c>
      <c r="C34" s="171" t="s">
        <v>6341</v>
      </c>
      <c r="D34" s="33" t="s">
        <v>110</v>
      </c>
      <c r="E34" s="35">
        <v>1999</v>
      </c>
      <c r="F34" s="76">
        <v>26054.644808743171</v>
      </c>
      <c r="G34" s="33" t="s">
        <v>434</v>
      </c>
    </row>
    <row r="35" spans="1:7" x14ac:dyDescent="0.25">
      <c r="A35" s="33" t="s">
        <v>415</v>
      </c>
      <c r="B35" s="33" t="s">
        <v>433</v>
      </c>
      <c r="C35" s="171" t="s">
        <v>6485</v>
      </c>
      <c r="D35" s="33" t="s">
        <v>44</v>
      </c>
      <c r="E35" s="35">
        <v>1999</v>
      </c>
      <c r="F35" s="76">
        <v>41442.62295081967</v>
      </c>
      <c r="G35" s="33" t="s">
        <v>434</v>
      </c>
    </row>
    <row r="36" spans="1:7" x14ac:dyDescent="0.25">
      <c r="A36" s="33" t="s">
        <v>415</v>
      </c>
      <c r="B36" s="33" t="s">
        <v>433</v>
      </c>
      <c r="C36" s="171">
        <v>3.2</v>
      </c>
      <c r="D36" s="33" t="s">
        <v>44</v>
      </c>
      <c r="E36" s="35">
        <v>1999</v>
      </c>
      <c r="F36" s="76">
        <v>30950.819672131147</v>
      </c>
      <c r="G36" s="33" t="s">
        <v>434</v>
      </c>
    </row>
    <row r="37" spans="1:7" x14ac:dyDescent="0.25">
      <c r="A37" s="33" t="s">
        <v>436</v>
      </c>
      <c r="B37" s="33" t="s">
        <v>437</v>
      </c>
      <c r="C37" s="171">
        <v>2</v>
      </c>
      <c r="D37" s="33" t="s">
        <v>438</v>
      </c>
      <c r="E37" s="35">
        <v>1999</v>
      </c>
      <c r="F37" s="76">
        <v>17486.338797814209</v>
      </c>
      <c r="G37" s="33" t="s">
        <v>439</v>
      </c>
    </row>
    <row r="38" spans="1:7" x14ac:dyDescent="0.25">
      <c r="A38" s="33" t="s">
        <v>436</v>
      </c>
      <c r="B38" s="33" t="s">
        <v>437</v>
      </c>
      <c r="C38" s="171">
        <v>2</v>
      </c>
      <c r="D38" s="33" t="s">
        <v>438</v>
      </c>
      <c r="E38" s="35">
        <v>1999</v>
      </c>
      <c r="F38" s="76">
        <v>25355.1912568306</v>
      </c>
      <c r="G38" s="33" t="s">
        <v>439</v>
      </c>
    </row>
    <row r="39" spans="1:7" x14ac:dyDescent="0.25">
      <c r="A39" s="33" t="s">
        <v>436</v>
      </c>
      <c r="B39" s="33" t="s">
        <v>437</v>
      </c>
      <c r="C39" s="171">
        <v>3</v>
      </c>
      <c r="D39" s="33" t="s">
        <v>438</v>
      </c>
      <c r="E39" s="35">
        <v>1999</v>
      </c>
      <c r="F39" s="76">
        <v>26229.508196721312</v>
      </c>
      <c r="G39" s="33" t="s">
        <v>439</v>
      </c>
    </row>
    <row r="40" spans="1:7" x14ac:dyDescent="0.25">
      <c r="A40" s="33" t="s">
        <v>436</v>
      </c>
      <c r="B40" s="33" t="s">
        <v>437</v>
      </c>
      <c r="C40" s="171" t="s">
        <v>6361</v>
      </c>
      <c r="D40" s="33" t="s">
        <v>438</v>
      </c>
      <c r="E40" s="35">
        <v>1999</v>
      </c>
      <c r="F40" s="76">
        <v>41967.2131147541</v>
      </c>
      <c r="G40" s="33" t="s">
        <v>439</v>
      </c>
    </row>
    <row r="41" spans="1:7" x14ac:dyDescent="0.25">
      <c r="A41" s="33" t="s">
        <v>436</v>
      </c>
      <c r="B41" s="33" t="s">
        <v>440</v>
      </c>
      <c r="C41" s="171">
        <v>1.6</v>
      </c>
      <c r="D41" s="33" t="s">
        <v>438</v>
      </c>
      <c r="E41" s="35">
        <v>1999</v>
      </c>
      <c r="F41" s="76">
        <v>20109.289617486338</v>
      </c>
      <c r="G41" s="33" t="s">
        <v>439</v>
      </c>
    </row>
    <row r="42" spans="1:7" x14ac:dyDescent="0.25">
      <c r="A42" s="33" t="s">
        <v>436</v>
      </c>
      <c r="B42" s="33" t="s">
        <v>440</v>
      </c>
      <c r="C42" s="171">
        <v>2</v>
      </c>
      <c r="D42" s="33" t="s">
        <v>438</v>
      </c>
      <c r="E42" s="35">
        <v>1999</v>
      </c>
      <c r="F42" s="76">
        <v>24480.874316939888</v>
      </c>
      <c r="G42" s="33" t="s">
        <v>439</v>
      </c>
    </row>
    <row r="43" spans="1:7" x14ac:dyDescent="0.25">
      <c r="A43" s="33" t="s">
        <v>436</v>
      </c>
      <c r="B43" s="33" t="s">
        <v>440</v>
      </c>
      <c r="C43" s="171">
        <v>2.5</v>
      </c>
      <c r="D43" s="33" t="s">
        <v>438</v>
      </c>
      <c r="E43" s="35">
        <v>1999</v>
      </c>
      <c r="F43" s="76">
        <v>34972.677595628418</v>
      </c>
      <c r="G43" s="33" t="s">
        <v>439</v>
      </c>
    </row>
    <row r="44" spans="1:7" x14ac:dyDescent="0.25">
      <c r="A44" s="33" t="s">
        <v>436</v>
      </c>
      <c r="B44" s="33" t="s">
        <v>440</v>
      </c>
      <c r="C44" s="171">
        <v>3</v>
      </c>
      <c r="D44" s="33" t="s">
        <v>438</v>
      </c>
      <c r="E44" s="35">
        <v>1999</v>
      </c>
      <c r="F44" s="76">
        <v>37595.62841530054</v>
      </c>
      <c r="G44" s="33" t="s">
        <v>439</v>
      </c>
    </row>
    <row r="45" spans="1:7" x14ac:dyDescent="0.25">
      <c r="A45" s="33" t="s">
        <v>436</v>
      </c>
      <c r="B45" s="33" t="s">
        <v>440</v>
      </c>
      <c r="C45" s="171" t="s">
        <v>6361</v>
      </c>
      <c r="D45" s="33" t="s">
        <v>438</v>
      </c>
      <c r="E45" s="35">
        <v>1999</v>
      </c>
      <c r="F45" s="76">
        <v>40218.579234972676</v>
      </c>
      <c r="G45" s="33" t="s">
        <v>439</v>
      </c>
    </row>
    <row r="46" spans="1:7" x14ac:dyDescent="0.25">
      <c r="A46" s="33" t="s">
        <v>436</v>
      </c>
      <c r="B46" s="33" t="s">
        <v>441</v>
      </c>
      <c r="C46" s="171">
        <v>2</v>
      </c>
      <c r="D46" s="33" t="s">
        <v>438</v>
      </c>
      <c r="E46" s="35">
        <v>1999</v>
      </c>
      <c r="F46" s="76">
        <v>40218.579234972676</v>
      </c>
      <c r="G46" s="33" t="s">
        <v>419</v>
      </c>
    </row>
    <row r="47" spans="1:7" x14ac:dyDescent="0.25">
      <c r="A47" s="33" t="s">
        <v>436</v>
      </c>
      <c r="B47" s="33" t="s">
        <v>441</v>
      </c>
      <c r="C47" s="171">
        <v>2.5</v>
      </c>
      <c r="D47" s="33" t="s">
        <v>438</v>
      </c>
      <c r="E47" s="35">
        <v>1999</v>
      </c>
      <c r="F47" s="76">
        <v>46338.797814207646</v>
      </c>
      <c r="G47" s="33" t="s">
        <v>419</v>
      </c>
    </row>
    <row r="48" spans="1:7" x14ac:dyDescent="0.25">
      <c r="A48" s="33" t="s">
        <v>436</v>
      </c>
      <c r="B48" s="33" t="s">
        <v>441</v>
      </c>
      <c r="C48" s="171">
        <v>3</v>
      </c>
      <c r="D48" s="33" t="s">
        <v>438</v>
      </c>
      <c r="E48" s="35">
        <v>1999</v>
      </c>
      <c r="F48" s="76">
        <v>48087.43169398907</v>
      </c>
      <c r="G48" s="33" t="s">
        <v>419</v>
      </c>
    </row>
    <row r="49" spans="1:7" x14ac:dyDescent="0.25">
      <c r="A49" s="33" t="s">
        <v>436</v>
      </c>
      <c r="B49" s="33" t="s">
        <v>441</v>
      </c>
      <c r="C49" s="171" t="s">
        <v>6361</v>
      </c>
      <c r="D49" s="33" t="s">
        <v>438</v>
      </c>
      <c r="E49" s="35">
        <v>1999</v>
      </c>
      <c r="F49" s="76">
        <v>53333.333333333328</v>
      </c>
      <c r="G49" s="33" t="s">
        <v>419</v>
      </c>
    </row>
    <row r="50" spans="1:7" x14ac:dyDescent="0.25">
      <c r="A50" s="33" t="s">
        <v>436</v>
      </c>
      <c r="B50" s="33" t="s">
        <v>442</v>
      </c>
      <c r="C50" s="171">
        <v>2</v>
      </c>
      <c r="D50" s="33" t="s">
        <v>438</v>
      </c>
      <c r="E50" s="35">
        <v>1999</v>
      </c>
      <c r="F50" s="76">
        <v>37420.765027322399</v>
      </c>
      <c r="G50" s="33" t="s">
        <v>419</v>
      </c>
    </row>
    <row r="51" spans="1:7" x14ac:dyDescent="0.25">
      <c r="A51" s="33" t="s">
        <v>436</v>
      </c>
      <c r="B51" s="33" t="s">
        <v>442</v>
      </c>
      <c r="C51" s="171">
        <v>2.5</v>
      </c>
      <c r="D51" s="33" t="s">
        <v>438</v>
      </c>
      <c r="E51" s="35">
        <v>1999</v>
      </c>
      <c r="F51" s="76">
        <v>40218.579234972676</v>
      </c>
      <c r="G51" s="33" t="s">
        <v>419</v>
      </c>
    </row>
    <row r="52" spans="1:7" x14ac:dyDescent="0.25">
      <c r="A52" s="33" t="s">
        <v>436</v>
      </c>
      <c r="B52" s="33" t="s">
        <v>442</v>
      </c>
      <c r="C52" s="171">
        <v>3</v>
      </c>
      <c r="D52" s="33" t="s">
        <v>438</v>
      </c>
      <c r="E52" s="35">
        <v>1999</v>
      </c>
      <c r="F52" s="76">
        <v>42841.530054644805</v>
      </c>
      <c r="G52" s="33" t="s">
        <v>419</v>
      </c>
    </row>
    <row r="53" spans="1:7" x14ac:dyDescent="0.25">
      <c r="A53" s="33" t="s">
        <v>436</v>
      </c>
      <c r="B53" s="33" t="s">
        <v>442</v>
      </c>
      <c r="C53" s="171" t="s">
        <v>6361</v>
      </c>
      <c r="D53" s="33" t="s">
        <v>438</v>
      </c>
      <c r="E53" s="35">
        <v>1999</v>
      </c>
      <c r="F53" s="76">
        <v>47737.704918032789</v>
      </c>
      <c r="G53" s="33" t="s">
        <v>419</v>
      </c>
    </row>
    <row r="54" spans="1:7" x14ac:dyDescent="0.25">
      <c r="A54" s="33" t="s">
        <v>436</v>
      </c>
      <c r="B54" s="33" t="s">
        <v>443</v>
      </c>
      <c r="C54" s="171">
        <v>2</v>
      </c>
      <c r="D54" s="33" t="s">
        <v>438</v>
      </c>
      <c r="E54" s="35">
        <v>1999</v>
      </c>
      <c r="F54" s="76">
        <v>28327.868852459018</v>
      </c>
      <c r="G54" s="33" t="s">
        <v>135</v>
      </c>
    </row>
    <row r="55" spans="1:7" x14ac:dyDescent="0.25">
      <c r="A55" s="33" t="s">
        <v>436</v>
      </c>
      <c r="B55" s="33" t="s">
        <v>443</v>
      </c>
      <c r="C55" s="171">
        <v>2.5</v>
      </c>
      <c r="D55" s="33" t="s">
        <v>438</v>
      </c>
      <c r="E55" s="35">
        <v>1999</v>
      </c>
      <c r="F55" s="76">
        <v>34098.360655737706</v>
      </c>
      <c r="G55" s="33" t="s">
        <v>135</v>
      </c>
    </row>
    <row r="56" spans="1:7" x14ac:dyDescent="0.25">
      <c r="A56" s="33" t="s">
        <v>436</v>
      </c>
      <c r="B56" s="33" t="s">
        <v>443</v>
      </c>
      <c r="C56" s="171">
        <v>3</v>
      </c>
      <c r="D56" s="33" t="s">
        <v>444</v>
      </c>
      <c r="E56" s="35">
        <v>1999</v>
      </c>
      <c r="F56" s="76">
        <v>39344.262295081964</v>
      </c>
      <c r="G56" s="33" t="s">
        <v>135</v>
      </c>
    </row>
    <row r="57" spans="1:7" x14ac:dyDescent="0.25">
      <c r="A57" s="33" t="s">
        <v>436</v>
      </c>
      <c r="B57" s="33" t="s">
        <v>443</v>
      </c>
      <c r="C57" s="171">
        <v>4</v>
      </c>
      <c r="D57" s="33" t="s">
        <v>438</v>
      </c>
      <c r="E57" s="35">
        <v>1999</v>
      </c>
      <c r="F57" s="76">
        <v>52459.016393442624</v>
      </c>
      <c r="G57" s="33" t="s">
        <v>135</v>
      </c>
    </row>
    <row r="58" spans="1:7" x14ac:dyDescent="0.25">
      <c r="A58" s="33" t="s">
        <v>436</v>
      </c>
      <c r="B58" s="33" t="s">
        <v>443</v>
      </c>
      <c r="C58" s="171">
        <v>4.8</v>
      </c>
      <c r="D58" s="33" t="s">
        <v>438</v>
      </c>
      <c r="E58" s="35">
        <v>1999</v>
      </c>
      <c r="F58" s="76">
        <v>58579.234972677594</v>
      </c>
      <c r="G58" s="33" t="s">
        <v>135</v>
      </c>
    </row>
    <row r="59" spans="1:7" x14ac:dyDescent="0.25">
      <c r="A59" s="33" t="s">
        <v>436</v>
      </c>
      <c r="B59" s="33" t="s">
        <v>445</v>
      </c>
      <c r="C59" s="171" t="s">
        <v>6361</v>
      </c>
      <c r="D59" s="33" t="s">
        <v>438</v>
      </c>
      <c r="E59" s="35">
        <v>1999</v>
      </c>
      <c r="F59" s="76">
        <v>47213.114754098358</v>
      </c>
      <c r="G59" s="33" t="s">
        <v>423</v>
      </c>
    </row>
    <row r="60" spans="1:7" x14ac:dyDescent="0.25">
      <c r="A60" s="33" t="s">
        <v>436</v>
      </c>
      <c r="B60" s="33" t="s">
        <v>445</v>
      </c>
      <c r="C60" s="171" t="s">
        <v>6414</v>
      </c>
      <c r="D60" s="33" t="s">
        <v>438</v>
      </c>
      <c r="E60" s="35">
        <v>1999</v>
      </c>
      <c r="F60" s="76">
        <v>71693.989071038246</v>
      </c>
      <c r="G60" s="33" t="s">
        <v>423</v>
      </c>
    </row>
    <row r="61" spans="1:7" x14ac:dyDescent="0.25">
      <c r="A61" s="33" t="s">
        <v>436</v>
      </c>
      <c r="B61" s="33" t="s">
        <v>446</v>
      </c>
      <c r="C61" s="171">
        <v>3</v>
      </c>
      <c r="D61" s="33" t="s">
        <v>438</v>
      </c>
      <c r="E61" s="35">
        <v>1999</v>
      </c>
      <c r="F61" s="76">
        <v>54207.650273224041</v>
      </c>
      <c r="G61" s="33" t="s">
        <v>419</v>
      </c>
    </row>
    <row r="62" spans="1:7" x14ac:dyDescent="0.25">
      <c r="A62" s="33" t="s">
        <v>436</v>
      </c>
      <c r="B62" s="33" t="s">
        <v>446</v>
      </c>
      <c r="C62" s="171">
        <v>4.8</v>
      </c>
      <c r="D62" s="33" t="s">
        <v>438</v>
      </c>
      <c r="E62" s="35">
        <v>1999</v>
      </c>
      <c r="F62" s="76">
        <v>54207.650273224041</v>
      </c>
      <c r="G62" s="33" t="s">
        <v>419</v>
      </c>
    </row>
    <row r="63" spans="1:7" x14ac:dyDescent="0.25">
      <c r="A63" s="33" t="s">
        <v>436</v>
      </c>
      <c r="B63" s="33" t="s">
        <v>447</v>
      </c>
      <c r="C63" s="171">
        <v>3</v>
      </c>
      <c r="D63" s="33" t="s">
        <v>438</v>
      </c>
      <c r="E63" s="35">
        <v>1999</v>
      </c>
      <c r="F63" s="76">
        <v>51584.699453551912</v>
      </c>
      <c r="G63" s="33" t="s">
        <v>421</v>
      </c>
    </row>
    <row r="64" spans="1:7" x14ac:dyDescent="0.25">
      <c r="A64" s="33" t="s">
        <v>436</v>
      </c>
      <c r="B64" s="33" t="s">
        <v>447</v>
      </c>
      <c r="C64" s="171">
        <v>4.8</v>
      </c>
      <c r="D64" s="33" t="s">
        <v>438</v>
      </c>
      <c r="E64" s="35">
        <v>1999</v>
      </c>
      <c r="F64" s="76">
        <v>51584.699453551912</v>
      </c>
      <c r="G64" s="33" t="s">
        <v>421</v>
      </c>
    </row>
    <row r="65" spans="1:7" x14ac:dyDescent="0.25">
      <c r="A65" s="33" t="s">
        <v>436</v>
      </c>
      <c r="B65" s="33" t="s">
        <v>448</v>
      </c>
      <c r="C65" s="171">
        <v>3</v>
      </c>
      <c r="D65" s="33" t="s">
        <v>438</v>
      </c>
      <c r="E65" s="35">
        <v>1999</v>
      </c>
      <c r="F65" s="76">
        <v>52459.016393442624</v>
      </c>
      <c r="G65" s="33" t="s">
        <v>135</v>
      </c>
    </row>
    <row r="66" spans="1:7" x14ac:dyDescent="0.25">
      <c r="A66" s="33" t="s">
        <v>436</v>
      </c>
      <c r="B66" s="33" t="s">
        <v>448</v>
      </c>
      <c r="C66" s="171" t="s">
        <v>6361</v>
      </c>
      <c r="D66" s="33" t="s">
        <v>438</v>
      </c>
      <c r="E66" s="35">
        <v>1999</v>
      </c>
      <c r="F66" s="76">
        <v>62950.819672131147</v>
      </c>
      <c r="G66" s="33" t="s">
        <v>135</v>
      </c>
    </row>
    <row r="67" spans="1:7" x14ac:dyDescent="0.25">
      <c r="A67" s="33" t="s">
        <v>436</v>
      </c>
      <c r="B67" s="33" t="s">
        <v>448</v>
      </c>
      <c r="C67" s="171" t="s">
        <v>6414</v>
      </c>
      <c r="D67" s="33" t="s">
        <v>438</v>
      </c>
      <c r="E67" s="35">
        <v>1999</v>
      </c>
      <c r="F67" s="76">
        <v>79562.841530054633</v>
      </c>
      <c r="G67" s="33" t="s">
        <v>135</v>
      </c>
    </row>
    <row r="68" spans="1:7" x14ac:dyDescent="0.25">
      <c r="A68" s="33" t="s">
        <v>436</v>
      </c>
      <c r="B68" s="33" t="s">
        <v>448</v>
      </c>
      <c r="C68" s="171" t="s">
        <v>6426</v>
      </c>
      <c r="D68" s="33" t="s">
        <v>438</v>
      </c>
      <c r="E68" s="35">
        <v>1999</v>
      </c>
      <c r="F68" s="76">
        <v>122404.37158469946</v>
      </c>
      <c r="G68" s="33" t="s">
        <v>135</v>
      </c>
    </row>
    <row r="69" spans="1:7" x14ac:dyDescent="0.25">
      <c r="A69" s="33" t="s">
        <v>436</v>
      </c>
      <c r="B69" s="33" t="s">
        <v>449</v>
      </c>
      <c r="C69" s="171">
        <v>4</v>
      </c>
      <c r="D69" s="33" t="s">
        <v>438</v>
      </c>
      <c r="E69" s="35">
        <v>1999</v>
      </c>
      <c r="F69" s="76">
        <v>60327.868852459018</v>
      </c>
      <c r="G69" s="33" t="s">
        <v>135</v>
      </c>
    </row>
    <row r="70" spans="1:7" x14ac:dyDescent="0.25">
      <c r="A70" s="33" t="s">
        <v>436</v>
      </c>
      <c r="B70" s="33" t="s">
        <v>450</v>
      </c>
      <c r="C70" s="171">
        <v>4</v>
      </c>
      <c r="D70" s="33" t="s">
        <v>438</v>
      </c>
      <c r="E70" s="35">
        <v>1999</v>
      </c>
      <c r="F70" s="76">
        <v>60327.868852459018</v>
      </c>
      <c r="G70" s="33" t="s">
        <v>419</v>
      </c>
    </row>
    <row r="71" spans="1:7" x14ac:dyDescent="0.25">
      <c r="A71" s="33" t="s">
        <v>436</v>
      </c>
      <c r="B71" s="33" t="s">
        <v>451</v>
      </c>
      <c r="C71" s="171">
        <v>4</v>
      </c>
      <c r="D71" s="33" t="s">
        <v>438</v>
      </c>
      <c r="E71" s="35">
        <v>1999</v>
      </c>
      <c r="F71" s="76">
        <v>60327.868852459018</v>
      </c>
      <c r="G71" s="33" t="s">
        <v>421</v>
      </c>
    </row>
    <row r="72" spans="1:7" x14ac:dyDescent="0.25">
      <c r="A72" s="33" t="s">
        <v>436</v>
      </c>
      <c r="B72" s="33" t="s">
        <v>452</v>
      </c>
      <c r="C72" s="171">
        <v>5</v>
      </c>
      <c r="D72" s="33" t="s">
        <v>438</v>
      </c>
      <c r="E72" s="35">
        <v>1999</v>
      </c>
      <c r="F72" s="76">
        <v>77814.207650273223</v>
      </c>
      <c r="G72" s="33" t="s">
        <v>135</v>
      </c>
    </row>
    <row r="73" spans="1:7" x14ac:dyDescent="0.25">
      <c r="A73" s="33" t="s">
        <v>436</v>
      </c>
      <c r="B73" s="33" t="s">
        <v>453</v>
      </c>
      <c r="C73" s="171">
        <v>5</v>
      </c>
      <c r="D73" s="33" t="s">
        <v>438</v>
      </c>
      <c r="E73" s="35">
        <v>1999</v>
      </c>
      <c r="F73" s="76">
        <v>101420.7650273224</v>
      </c>
      <c r="G73" s="33" t="s">
        <v>419</v>
      </c>
    </row>
    <row r="74" spans="1:7" x14ac:dyDescent="0.25">
      <c r="A74" s="33" t="s">
        <v>436</v>
      </c>
      <c r="B74" s="33" t="s">
        <v>454</v>
      </c>
      <c r="C74" s="171">
        <v>5</v>
      </c>
      <c r="D74" s="33" t="s">
        <v>438</v>
      </c>
      <c r="E74" s="35">
        <v>1999</v>
      </c>
      <c r="F74" s="76">
        <v>96349.726775956282</v>
      </c>
      <c r="G74" s="33" t="s">
        <v>421</v>
      </c>
    </row>
    <row r="75" spans="1:7" x14ac:dyDescent="0.25">
      <c r="A75" s="33" t="s">
        <v>436</v>
      </c>
      <c r="B75" s="33" t="s">
        <v>455</v>
      </c>
      <c r="C75" s="171">
        <v>2.5</v>
      </c>
      <c r="D75" s="33" t="s">
        <v>44</v>
      </c>
      <c r="E75" s="35">
        <v>1999</v>
      </c>
      <c r="F75" s="76">
        <v>28502.732240437159</v>
      </c>
      <c r="G75" s="33" t="s">
        <v>147</v>
      </c>
    </row>
    <row r="76" spans="1:7" x14ac:dyDescent="0.25">
      <c r="A76" s="33" t="s">
        <v>436</v>
      </c>
      <c r="B76" s="33" t="s">
        <v>455</v>
      </c>
      <c r="C76" s="171">
        <v>3</v>
      </c>
      <c r="D76" s="33" t="s">
        <v>44</v>
      </c>
      <c r="E76" s="35">
        <v>1999</v>
      </c>
      <c r="F76" s="76">
        <v>28502.732240437159</v>
      </c>
      <c r="G76" s="33" t="s">
        <v>147</v>
      </c>
    </row>
    <row r="77" spans="1:7" x14ac:dyDescent="0.25">
      <c r="A77" s="33" t="s">
        <v>436</v>
      </c>
      <c r="B77" s="33" t="s">
        <v>456</v>
      </c>
      <c r="C77" s="171">
        <v>3</v>
      </c>
      <c r="D77" s="33" t="s">
        <v>44</v>
      </c>
      <c r="E77" s="35">
        <v>1999</v>
      </c>
      <c r="F77" s="76">
        <v>42841.530054644805</v>
      </c>
      <c r="G77" s="33" t="s">
        <v>147</v>
      </c>
    </row>
    <row r="78" spans="1:7" x14ac:dyDescent="0.25">
      <c r="A78" s="33" t="s">
        <v>436</v>
      </c>
      <c r="B78" s="33" t="s">
        <v>456</v>
      </c>
      <c r="C78" s="171">
        <v>4.8</v>
      </c>
      <c r="D78" s="33" t="s">
        <v>44</v>
      </c>
      <c r="E78" s="35">
        <v>1999</v>
      </c>
      <c r="F78" s="76">
        <v>42841.530054644805</v>
      </c>
      <c r="G78" s="33" t="s">
        <v>147</v>
      </c>
    </row>
    <row r="79" spans="1:7" x14ac:dyDescent="0.25">
      <c r="A79" s="33" t="s">
        <v>436</v>
      </c>
      <c r="B79" s="33" t="s">
        <v>457</v>
      </c>
      <c r="C79" s="171" t="s">
        <v>6414</v>
      </c>
      <c r="D79" s="33" t="s">
        <v>44</v>
      </c>
      <c r="E79" s="35">
        <v>1999</v>
      </c>
      <c r="F79" s="76">
        <v>49836.065573770487</v>
      </c>
      <c r="G79" s="33" t="s">
        <v>147</v>
      </c>
    </row>
    <row r="80" spans="1:7" x14ac:dyDescent="0.25">
      <c r="A80" s="33" t="s">
        <v>436</v>
      </c>
      <c r="B80" s="33" t="s">
        <v>458</v>
      </c>
      <c r="C80" s="171" t="s">
        <v>6361</v>
      </c>
      <c r="D80" s="33" t="s">
        <v>44</v>
      </c>
      <c r="E80" s="35">
        <v>1999</v>
      </c>
      <c r="F80" s="76">
        <v>63825.136612021859</v>
      </c>
      <c r="G80" s="33" t="s">
        <v>423</v>
      </c>
    </row>
    <row r="81" spans="1:7" x14ac:dyDescent="0.25">
      <c r="A81" s="33" t="s">
        <v>436</v>
      </c>
      <c r="B81" s="33" t="s">
        <v>458</v>
      </c>
      <c r="C81" s="171" t="s">
        <v>6414</v>
      </c>
      <c r="D81" s="33" t="s">
        <v>44</v>
      </c>
      <c r="E81" s="35">
        <v>1999</v>
      </c>
      <c r="F81" s="76">
        <v>63825.136612021859</v>
      </c>
      <c r="G81" s="33" t="s">
        <v>423</v>
      </c>
    </row>
    <row r="82" spans="1:7" x14ac:dyDescent="0.25">
      <c r="A82" s="33" t="s">
        <v>436</v>
      </c>
      <c r="B82" s="33" t="s">
        <v>459</v>
      </c>
      <c r="C82" s="171" t="s">
        <v>6414</v>
      </c>
      <c r="D82" s="33" t="s">
        <v>44</v>
      </c>
      <c r="E82" s="35">
        <v>1999</v>
      </c>
      <c r="F82" s="76">
        <v>88306.010928961739</v>
      </c>
      <c r="G82" s="33" t="s">
        <v>423</v>
      </c>
    </row>
    <row r="83" spans="1:7" x14ac:dyDescent="0.25">
      <c r="A83" s="33" t="s">
        <v>436</v>
      </c>
      <c r="B83" s="33" t="s">
        <v>460</v>
      </c>
      <c r="C83" s="171">
        <v>2.5</v>
      </c>
      <c r="D83" s="33" t="s">
        <v>438</v>
      </c>
      <c r="E83" s="35">
        <v>1999</v>
      </c>
      <c r="F83" s="76">
        <v>30601.092896174865</v>
      </c>
      <c r="G83" s="33" t="s">
        <v>419</v>
      </c>
    </row>
    <row r="84" spans="1:7" x14ac:dyDescent="0.25">
      <c r="A84" s="33" t="s">
        <v>436</v>
      </c>
      <c r="B84" s="33" t="s">
        <v>460</v>
      </c>
      <c r="C84" s="171">
        <v>3</v>
      </c>
      <c r="D84" s="33" t="s">
        <v>438</v>
      </c>
      <c r="E84" s="35">
        <v>1999</v>
      </c>
      <c r="F84" s="76">
        <v>35846.994535519123</v>
      </c>
      <c r="G84" s="33" t="s">
        <v>419</v>
      </c>
    </row>
    <row r="85" spans="1:7" x14ac:dyDescent="0.25">
      <c r="A85" s="33" t="s">
        <v>436</v>
      </c>
      <c r="B85" s="33" t="s">
        <v>460</v>
      </c>
      <c r="C85" s="171" t="s">
        <v>6361</v>
      </c>
      <c r="D85" s="33" t="s">
        <v>438</v>
      </c>
      <c r="E85" s="35">
        <v>1999</v>
      </c>
      <c r="F85" s="76">
        <v>41967.2131147541</v>
      </c>
      <c r="G85" s="33" t="s">
        <v>419</v>
      </c>
    </row>
    <row r="86" spans="1:7" x14ac:dyDescent="0.25">
      <c r="A86" s="33" t="s">
        <v>461</v>
      </c>
      <c r="B86" s="33" t="s">
        <v>462</v>
      </c>
      <c r="C86" s="171">
        <v>1.6</v>
      </c>
      <c r="D86" s="33" t="s">
        <v>110</v>
      </c>
      <c r="E86" s="35">
        <v>1999</v>
      </c>
      <c r="F86" s="76">
        <v>6295.0819672131147</v>
      </c>
      <c r="G86" s="33" t="s">
        <v>135</v>
      </c>
    </row>
    <row r="87" spans="1:7" x14ac:dyDescent="0.25">
      <c r="A87" s="33" t="s">
        <v>463</v>
      </c>
      <c r="B87" s="33" t="s">
        <v>465</v>
      </c>
      <c r="C87" s="171">
        <v>5.3</v>
      </c>
      <c r="D87" s="33" t="s">
        <v>44</v>
      </c>
      <c r="E87" s="35">
        <v>1999</v>
      </c>
      <c r="F87" s="76">
        <v>28852.459016393441</v>
      </c>
      <c r="G87" s="33" t="s">
        <v>466</v>
      </c>
    </row>
    <row r="88" spans="1:7" x14ac:dyDescent="0.25">
      <c r="A88" s="33" t="s">
        <v>463</v>
      </c>
      <c r="B88" s="33" t="s">
        <v>464</v>
      </c>
      <c r="C88" s="171">
        <v>1.4</v>
      </c>
      <c r="D88" s="33" t="s">
        <v>110</v>
      </c>
      <c r="E88" s="35">
        <v>1999</v>
      </c>
      <c r="F88" s="76">
        <v>7169.398907103825</v>
      </c>
      <c r="G88" s="33" t="s">
        <v>186</v>
      </c>
    </row>
    <row r="89" spans="1:7" x14ac:dyDescent="0.25">
      <c r="A89" s="33" t="s">
        <v>463</v>
      </c>
      <c r="B89" s="33" t="s">
        <v>467</v>
      </c>
      <c r="C89" s="171">
        <v>5.3</v>
      </c>
      <c r="D89" s="33" t="s">
        <v>44</v>
      </c>
      <c r="E89" s="35">
        <v>1999</v>
      </c>
      <c r="F89" s="76">
        <v>31475.409836065573</v>
      </c>
      <c r="G89" s="33" t="s">
        <v>468</v>
      </c>
    </row>
    <row r="90" spans="1:7" x14ac:dyDescent="0.25">
      <c r="A90" s="33" t="s">
        <v>463</v>
      </c>
      <c r="B90" s="33" t="s">
        <v>467</v>
      </c>
      <c r="C90" s="171">
        <v>6</v>
      </c>
      <c r="D90" s="33" t="s">
        <v>44</v>
      </c>
      <c r="E90" s="35">
        <v>1999</v>
      </c>
      <c r="F90" s="76">
        <v>32349.726775956286</v>
      </c>
      <c r="G90" s="33" t="s">
        <v>468</v>
      </c>
    </row>
    <row r="91" spans="1:7" x14ac:dyDescent="0.25">
      <c r="A91" s="33" t="s">
        <v>463</v>
      </c>
      <c r="B91" s="33" t="s">
        <v>469</v>
      </c>
      <c r="C91" s="171">
        <v>5.3</v>
      </c>
      <c r="D91" s="33" t="s">
        <v>444</v>
      </c>
      <c r="E91" s="35">
        <v>1999</v>
      </c>
      <c r="F91" s="76">
        <v>26579.234972677594</v>
      </c>
      <c r="G91" s="33" t="s">
        <v>147</v>
      </c>
    </row>
    <row r="92" spans="1:7" x14ac:dyDescent="0.25">
      <c r="A92" s="33" t="s">
        <v>463</v>
      </c>
      <c r="B92" s="33" t="s">
        <v>470</v>
      </c>
      <c r="C92" s="171">
        <v>5.3</v>
      </c>
      <c r="D92" s="33" t="s">
        <v>444</v>
      </c>
      <c r="E92" s="35">
        <v>1999</v>
      </c>
      <c r="F92" s="76">
        <v>28415.300546448088</v>
      </c>
      <c r="G92" s="33" t="s">
        <v>147</v>
      </c>
    </row>
    <row r="93" spans="1:7" x14ac:dyDescent="0.25">
      <c r="A93" s="33" t="s">
        <v>463</v>
      </c>
      <c r="B93" s="33" t="s">
        <v>472</v>
      </c>
      <c r="C93" s="171">
        <v>5.3</v>
      </c>
      <c r="D93" s="33" t="s">
        <v>444</v>
      </c>
      <c r="E93" s="35">
        <v>1999</v>
      </c>
      <c r="F93" s="76">
        <v>35759.562841530053</v>
      </c>
      <c r="G93" s="33" t="s">
        <v>147</v>
      </c>
    </row>
    <row r="94" spans="1:7" x14ac:dyDescent="0.25">
      <c r="A94" s="33" t="s">
        <v>463</v>
      </c>
      <c r="B94" s="33" t="s">
        <v>471</v>
      </c>
      <c r="C94" s="171">
        <v>5.3</v>
      </c>
      <c r="D94" s="33" t="s">
        <v>444</v>
      </c>
      <c r="E94" s="35">
        <v>1999</v>
      </c>
      <c r="F94" s="76">
        <v>30863.387978142076</v>
      </c>
      <c r="G94" s="33" t="s">
        <v>147</v>
      </c>
    </row>
    <row r="95" spans="1:7" x14ac:dyDescent="0.25">
      <c r="A95" s="54" t="s">
        <v>3039</v>
      </c>
      <c r="B95" s="60" t="s">
        <v>3038</v>
      </c>
      <c r="C95" s="252">
        <v>2.4</v>
      </c>
      <c r="D95" s="54" t="s">
        <v>43</v>
      </c>
      <c r="E95" s="64">
        <v>1999</v>
      </c>
      <c r="F95" s="79">
        <v>10975</v>
      </c>
      <c r="G95" s="54" t="s">
        <v>147</v>
      </c>
    </row>
    <row r="96" spans="1:7" x14ac:dyDescent="0.25">
      <c r="A96" s="33" t="s">
        <v>86</v>
      </c>
      <c r="B96" s="33" t="s">
        <v>473</v>
      </c>
      <c r="C96" s="171">
        <v>1.5</v>
      </c>
      <c r="D96" s="33" t="s">
        <v>110</v>
      </c>
      <c r="E96" s="35">
        <v>1999</v>
      </c>
      <c r="F96" s="76">
        <v>9092.8961748633883</v>
      </c>
      <c r="G96" s="33" t="s">
        <v>186</v>
      </c>
    </row>
    <row r="97" spans="1:7" x14ac:dyDescent="0.25">
      <c r="A97" s="33" t="s">
        <v>86</v>
      </c>
      <c r="B97" s="33" t="s">
        <v>474</v>
      </c>
      <c r="C97" s="171">
        <v>1.5</v>
      </c>
      <c r="D97" s="33" t="s">
        <v>110</v>
      </c>
      <c r="E97" s="35">
        <v>1999</v>
      </c>
      <c r="F97" s="76">
        <v>8918.0327868852455</v>
      </c>
      <c r="G97" s="33" t="s">
        <v>186</v>
      </c>
    </row>
    <row r="98" spans="1:7" x14ac:dyDescent="0.25">
      <c r="A98" s="33" t="s">
        <v>86</v>
      </c>
      <c r="B98" s="33" t="s">
        <v>475</v>
      </c>
      <c r="C98" s="171">
        <v>1.5</v>
      </c>
      <c r="D98" s="33" t="s">
        <v>44</v>
      </c>
      <c r="E98" s="35">
        <v>1999</v>
      </c>
      <c r="F98" s="76">
        <v>11191.256830601091</v>
      </c>
      <c r="G98" s="33" t="s">
        <v>147</v>
      </c>
    </row>
    <row r="99" spans="1:7" customFormat="1" x14ac:dyDescent="0.25">
      <c r="A99" s="60" t="s">
        <v>86</v>
      </c>
      <c r="B99" s="60" t="s">
        <v>6729</v>
      </c>
      <c r="C99" s="567" t="s">
        <v>6727</v>
      </c>
      <c r="D99" s="566" t="s">
        <v>426</v>
      </c>
      <c r="E99" s="563">
        <v>1999</v>
      </c>
      <c r="F99" s="564">
        <v>24600</v>
      </c>
      <c r="G99" s="563" t="s">
        <v>5340</v>
      </c>
    </row>
    <row r="100" spans="1:7" customFormat="1" x14ac:dyDescent="0.25">
      <c r="A100" s="60" t="s">
        <v>86</v>
      </c>
      <c r="B100" s="60" t="s">
        <v>6728</v>
      </c>
      <c r="C100" s="567" t="s">
        <v>6727</v>
      </c>
      <c r="D100" s="566" t="s">
        <v>426</v>
      </c>
      <c r="E100" s="563">
        <v>1999</v>
      </c>
      <c r="F100" s="86">
        <v>27467</v>
      </c>
      <c r="G100" s="563" t="s">
        <v>5340</v>
      </c>
    </row>
    <row r="101" spans="1:7" s="91" customFormat="1" x14ac:dyDescent="0.25">
      <c r="A101" s="54" t="s">
        <v>4508</v>
      </c>
      <c r="B101" s="54" t="s">
        <v>4509</v>
      </c>
      <c r="C101" s="169" t="s">
        <v>6487</v>
      </c>
      <c r="D101" s="54" t="s">
        <v>43</v>
      </c>
      <c r="E101" s="54">
        <v>1999</v>
      </c>
      <c r="F101" s="87">
        <v>26055</v>
      </c>
      <c r="G101" s="60" t="s">
        <v>3291</v>
      </c>
    </row>
    <row r="102" spans="1:7" s="91" customFormat="1" x14ac:dyDescent="0.25">
      <c r="A102" s="54" t="s">
        <v>4508</v>
      </c>
      <c r="B102" s="54" t="s">
        <v>4507</v>
      </c>
      <c r="C102" s="169" t="s">
        <v>6487</v>
      </c>
      <c r="D102" s="54" t="s">
        <v>426</v>
      </c>
      <c r="E102" s="54">
        <v>1999</v>
      </c>
      <c r="F102" s="87">
        <v>28055</v>
      </c>
      <c r="G102" s="60" t="s">
        <v>3291</v>
      </c>
    </row>
    <row r="103" spans="1:7" x14ac:dyDescent="0.25">
      <c r="A103" s="33" t="s">
        <v>476</v>
      </c>
      <c r="B103" s="33" t="s">
        <v>477</v>
      </c>
      <c r="C103" s="171">
        <v>4.5999999999999996</v>
      </c>
      <c r="D103" s="33" t="s">
        <v>438</v>
      </c>
      <c r="E103" s="35">
        <v>1999</v>
      </c>
      <c r="F103" s="76">
        <v>13989.071038251366</v>
      </c>
      <c r="G103" s="33" t="s">
        <v>135</v>
      </c>
    </row>
    <row r="104" spans="1:7" x14ac:dyDescent="0.25">
      <c r="A104" s="33" t="s">
        <v>476</v>
      </c>
      <c r="B104" s="33" t="s">
        <v>478</v>
      </c>
      <c r="C104" s="171">
        <v>3.5</v>
      </c>
      <c r="D104" s="33" t="s">
        <v>114</v>
      </c>
      <c r="E104" s="35">
        <v>1999</v>
      </c>
      <c r="F104" s="76">
        <v>17311.475409836065</v>
      </c>
      <c r="G104" s="33" t="s">
        <v>147</v>
      </c>
    </row>
    <row r="105" spans="1:7" x14ac:dyDescent="0.25">
      <c r="A105" s="33" t="s">
        <v>476</v>
      </c>
      <c r="B105" s="33" t="s">
        <v>479</v>
      </c>
      <c r="C105" s="171">
        <v>3</v>
      </c>
      <c r="D105" s="33" t="s">
        <v>44</v>
      </c>
      <c r="E105" s="35">
        <v>1999</v>
      </c>
      <c r="F105" s="76">
        <v>13989.071038251366</v>
      </c>
      <c r="G105" s="33" t="s">
        <v>147</v>
      </c>
    </row>
    <row r="106" spans="1:7" x14ac:dyDescent="0.25">
      <c r="A106" s="33" t="s">
        <v>476</v>
      </c>
      <c r="B106" s="33" t="s">
        <v>480</v>
      </c>
      <c r="C106" s="171">
        <v>5.4</v>
      </c>
      <c r="D106" s="33" t="s">
        <v>44</v>
      </c>
      <c r="E106" s="35">
        <v>1999</v>
      </c>
      <c r="F106" s="76">
        <v>20808.743169398906</v>
      </c>
      <c r="G106" s="33" t="s">
        <v>147</v>
      </c>
    </row>
    <row r="107" spans="1:7" x14ac:dyDescent="0.25">
      <c r="A107" s="33" t="s">
        <v>476</v>
      </c>
      <c r="B107" s="33" t="s">
        <v>481</v>
      </c>
      <c r="C107" s="171">
        <v>5.4</v>
      </c>
      <c r="D107" s="33" t="s">
        <v>44</v>
      </c>
      <c r="E107" s="35">
        <v>1999</v>
      </c>
      <c r="F107" s="76">
        <v>30601.092896174865</v>
      </c>
      <c r="G107" s="33" t="s">
        <v>468</v>
      </c>
    </row>
    <row r="108" spans="1:7" x14ac:dyDescent="0.25">
      <c r="A108" s="33" t="s">
        <v>476</v>
      </c>
      <c r="B108" s="33" t="s">
        <v>482</v>
      </c>
      <c r="C108" s="171">
        <v>4</v>
      </c>
      <c r="D108" s="33" t="s">
        <v>44</v>
      </c>
      <c r="E108" s="35">
        <v>1999</v>
      </c>
      <c r="F108" s="76">
        <v>17311.475409836065</v>
      </c>
      <c r="G108" s="33" t="s">
        <v>147</v>
      </c>
    </row>
    <row r="109" spans="1:7" x14ac:dyDescent="0.25">
      <c r="A109" s="33" t="s">
        <v>476</v>
      </c>
      <c r="B109" s="33" t="s">
        <v>482</v>
      </c>
      <c r="C109" s="171">
        <v>4</v>
      </c>
      <c r="D109" s="33" t="s">
        <v>44</v>
      </c>
      <c r="E109" s="35">
        <v>1999</v>
      </c>
      <c r="F109" s="76">
        <v>17311.475409836065</v>
      </c>
      <c r="G109" s="33" t="s">
        <v>466</v>
      </c>
    </row>
    <row r="110" spans="1:7" x14ac:dyDescent="0.25">
      <c r="A110" s="33" t="s">
        <v>476</v>
      </c>
      <c r="B110" s="33" t="s">
        <v>483</v>
      </c>
      <c r="C110" s="171">
        <v>4.5999999999999996</v>
      </c>
      <c r="D110" s="33" t="s">
        <v>444</v>
      </c>
      <c r="E110" s="35">
        <v>1999</v>
      </c>
      <c r="F110" s="76">
        <v>14863.387978142076</v>
      </c>
      <c r="G110" s="33" t="s">
        <v>484</v>
      </c>
    </row>
    <row r="111" spans="1:7" x14ac:dyDescent="0.25">
      <c r="A111" s="33" t="s">
        <v>476</v>
      </c>
      <c r="B111" s="33" t="s">
        <v>483</v>
      </c>
      <c r="C111" s="171">
        <v>5.4</v>
      </c>
      <c r="D111" s="33" t="s">
        <v>444</v>
      </c>
      <c r="E111" s="35">
        <v>1999</v>
      </c>
      <c r="F111" s="76">
        <v>14863.387978142076</v>
      </c>
      <c r="G111" s="33" t="s">
        <v>466</v>
      </c>
    </row>
    <row r="112" spans="1:7" x14ac:dyDescent="0.25">
      <c r="A112" s="33" t="s">
        <v>476</v>
      </c>
      <c r="B112" s="33" t="s">
        <v>485</v>
      </c>
      <c r="C112" s="171">
        <v>1.2</v>
      </c>
      <c r="D112" s="33" t="s">
        <v>110</v>
      </c>
      <c r="E112" s="35">
        <v>1999</v>
      </c>
      <c r="F112" s="76">
        <v>9442.6229508196702</v>
      </c>
      <c r="G112" s="33" t="s">
        <v>186</v>
      </c>
    </row>
    <row r="113" spans="1:7" x14ac:dyDescent="0.25">
      <c r="A113" s="33" t="s">
        <v>476</v>
      </c>
      <c r="B113" s="33" t="s">
        <v>485</v>
      </c>
      <c r="C113" s="171">
        <v>1.4</v>
      </c>
      <c r="D113" s="33" t="s">
        <v>110</v>
      </c>
      <c r="E113" s="35">
        <v>1999</v>
      </c>
      <c r="F113" s="76">
        <v>9442.6229508196702</v>
      </c>
      <c r="G113" s="33" t="s">
        <v>186</v>
      </c>
    </row>
    <row r="114" spans="1:7" x14ac:dyDescent="0.25">
      <c r="A114" s="33" t="s">
        <v>476</v>
      </c>
      <c r="B114" s="33" t="s">
        <v>486</v>
      </c>
      <c r="C114" s="171">
        <v>3.5</v>
      </c>
      <c r="D114" s="33" t="s">
        <v>114</v>
      </c>
      <c r="E114" s="35">
        <v>1999</v>
      </c>
      <c r="F114" s="76">
        <v>20109.289617486338</v>
      </c>
      <c r="G114" s="33" t="s">
        <v>487</v>
      </c>
    </row>
    <row r="115" spans="1:7" x14ac:dyDescent="0.25">
      <c r="A115" s="330" t="s">
        <v>71</v>
      </c>
      <c r="B115" s="330" t="s">
        <v>3248</v>
      </c>
      <c r="C115" s="331" t="s">
        <v>3245</v>
      </c>
      <c r="D115" s="330" t="s">
        <v>110</v>
      </c>
      <c r="E115" s="330">
        <v>1999</v>
      </c>
      <c r="F115" s="332">
        <v>20900</v>
      </c>
      <c r="G115" s="330" t="s">
        <v>1835</v>
      </c>
    </row>
    <row r="116" spans="1:7" x14ac:dyDescent="0.25">
      <c r="A116" s="330" t="s">
        <v>71</v>
      </c>
      <c r="B116" s="330" t="s">
        <v>3248</v>
      </c>
      <c r="C116" s="331" t="s">
        <v>3245</v>
      </c>
      <c r="D116" s="330" t="s">
        <v>110</v>
      </c>
      <c r="E116" s="330">
        <v>1999</v>
      </c>
      <c r="F116" s="332">
        <v>20900</v>
      </c>
      <c r="G116" s="330" t="s">
        <v>1956</v>
      </c>
    </row>
    <row r="117" spans="1:7" x14ac:dyDescent="0.25">
      <c r="A117" s="330" t="s">
        <v>71</v>
      </c>
      <c r="B117" s="330" t="s">
        <v>3246</v>
      </c>
      <c r="C117" s="331" t="s">
        <v>3245</v>
      </c>
      <c r="D117" s="330" t="s">
        <v>110</v>
      </c>
      <c r="E117" s="330">
        <v>1999</v>
      </c>
      <c r="F117" s="332">
        <v>18390</v>
      </c>
      <c r="G117" s="330" t="s">
        <v>1956</v>
      </c>
    </row>
    <row r="118" spans="1:7" x14ac:dyDescent="0.25">
      <c r="A118" s="330" t="s">
        <v>71</v>
      </c>
      <c r="B118" s="330" t="s">
        <v>3244</v>
      </c>
      <c r="C118" s="331" t="s">
        <v>3245</v>
      </c>
      <c r="D118" s="330" t="s">
        <v>110</v>
      </c>
      <c r="E118" s="330">
        <v>1999</v>
      </c>
      <c r="F118" s="332">
        <v>15200</v>
      </c>
      <c r="G118" s="330" t="s">
        <v>1956</v>
      </c>
    </row>
    <row r="119" spans="1:7" x14ac:dyDescent="0.25">
      <c r="A119" s="330" t="s">
        <v>71</v>
      </c>
      <c r="B119" s="330" t="s">
        <v>3247</v>
      </c>
      <c r="C119" s="331" t="s">
        <v>3245</v>
      </c>
      <c r="D119" s="330" t="s">
        <v>110</v>
      </c>
      <c r="E119" s="330">
        <v>1999</v>
      </c>
      <c r="F119" s="332">
        <v>18390</v>
      </c>
      <c r="G119" s="330" t="s">
        <v>1835</v>
      </c>
    </row>
    <row r="120" spans="1:7" x14ac:dyDescent="0.25">
      <c r="A120" s="330" t="s">
        <v>71</v>
      </c>
      <c r="B120" s="330" t="s">
        <v>2245</v>
      </c>
      <c r="C120" s="331" t="s">
        <v>4058</v>
      </c>
      <c r="D120" s="330" t="s">
        <v>110</v>
      </c>
      <c r="E120" s="330">
        <v>1999</v>
      </c>
      <c r="F120" s="332">
        <v>24300</v>
      </c>
      <c r="G120" s="330" t="s">
        <v>1956</v>
      </c>
    </row>
    <row r="121" spans="1:7" x14ac:dyDescent="0.25">
      <c r="A121" s="330" t="s">
        <v>71</v>
      </c>
      <c r="B121" s="330" t="s">
        <v>2245</v>
      </c>
      <c r="C121" s="331" t="s">
        <v>4058</v>
      </c>
      <c r="D121" s="330" t="s">
        <v>110</v>
      </c>
      <c r="E121" s="330">
        <v>1999</v>
      </c>
      <c r="F121" s="332">
        <v>24300</v>
      </c>
      <c r="G121" s="330" t="s">
        <v>1835</v>
      </c>
    </row>
    <row r="122" spans="1:7" x14ac:dyDescent="0.25">
      <c r="A122" s="330" t="s">
        <v>71</v>
      </c>
      <c r="B122" s="330" t="s">
        <v>3249</v>
      </c>
      <c r="C122" s="331" t="s">
        <v>4058</v>
      </c>
      <c r="D122" s="330" t="s">
        <v>110</v>
      </c>
      <c r="E122" s="330">
        <v>1999</v>
      </c>
      <c r="F122" s="332">
        <v>21700</v>
      </c>
      <c r="G122" s="330" t="s">
        <v>1956</v>
      </c>
    </row>
    <row r="123" spans="1:7" x14ac:dyDescent="0.25">
      <c r="A123" s="330" t="s">
        <v>71</v>
      </c>
      <c r="B123" s="330" t="s">
        <v>3249</v>
      </c>
      <c r="C123" s="331" t="s">
        <v>4058</v>
      </c>
      <c r="D123" s="330" t="s">
        <v>110</v>
      </c>
      <c r="E123" s="330">
        <v>1999</v>
      </c>
      <c r="F123" s="332">
        <v>21700</v>
      </c>
      <c r="G123" s="330" t="s">
        <v>1835</v>
      </c>
    </row>
    <row r="124" spans="1:7" x14ac:dyDescent="0.25">
      <c r="A124" s="330" t="s">
        <v>71</v>
      </c>
      <c r="B124" s="330" t="s">
        <v>3257</v>
      </c>
      <c r="C124" s="331" t="s">
        <v>3255</v>
      </c>
      <c r="D124" s="330" t="s">
        <v>110</v>
      </c>
      <c r="E124" s="330">
        <v>1999</v>
      </c>
      <c r="F124" s="332">
        <v>12100</v>
      </c>
      <c r="G124" s="330" t="s">
        <v>3256</v>
      </c>
    </row>
    <row r="125" spans="1:7" x14ac:dyDescent="0.25">
      <c r="A125" s="330" t="s">
        <v>71</v>
      </c>
      <c r="B125" s="330" t="s">
        <v>3257</v>
      </c>
      <c r="C125" s="331" t="s">
        <v>3255</v>
      </c>
      <c r="D125" s="330" t="s">
        <v>110</v>
      </c>
      <c r="E125" s="330">
        <v>1999</v>
      </c>
      <c r="F125" s="332">
        <v>12550</v>
      </c>
      <c r="G125" s="330" t="s">
        <v>1835</v>
      </c>
    </row>
    <row r="126" spans="1:7" x14ac:dyDescent="0.25">
      <c r="A126" s="330" t="s">
        <v>71</v>
      </c>
      <c r="B126" s="330" t="s">
        <v>3257</v>
      </c>
      <c r="C126" s="331" t="s">
        <v>3255</v>
      </c>
      <c r="D126" s="330" t="s">
        <v>110</v>
      </c>
      <c r="E126" s="330">
        <v>1999</v>
      </c>
      <c r="F126" s="332">
        <v>12785</v>
      </c>
      <c r="G126" s="330" t="s">
        <v>1956</v>
      </c>
    </row>
    <row r="127" spans="1:7" x14ac:dyDescent="0.25">
      <c r="A127" s="330" t="s">
        <v>71</v>
      </c>
      <c r="B127" s="330" t="s">
        <v>3254</v>
      </c>
      <c r="C127" s="331" t="s">
        <v>3255</v>
      </c>
      <c r="D127" s="330" t="s">
        <v>110</v>
      </c>
      <c r="E127" s="330">
        <v>1999</v>
      </c>
      <c r="F127" s="332">
        <v>10650</v>
      </c>
      <c r="G127" s="330" t="s">
        <v>3256</v>
      </c>
    </row>
    <row r="128" spans="1:7" x14ac:dyDescent="0.25">
      <c r="A128" s="330" t="s">
        <v>71</v>
      </c>
      <c r="B128" s="330" t="s">
        <v>3254</v>
      </c>
      <c r="C128" s="331" t="s">
        <v>3255</v>
      </c>
      <c r="D128" s="330" t="s">
        <v>110</v>
      </c>
      <c r="E128" s="330">
        <v>1999</v>
      </c>
      <c r="F128" s="332">
        <v>15450</v>
      </c>
      <c r="G128" s="330" t="s">
        <v>1835</v>
      </c>
    </row>
    <row r="129" spans="1:7" x14ac:dyDescent="0.25">
      <c r="A129" s="330" t="s">
        <v>71</v>
      </c>
      <c r="B129" s="330" t="s">
        <v>3254</v>
      </c>
      <c r="C129" s="331" t="s">
        <v>3255</v>
      </c>
      <c r="D129" s="330" t="s">
        <v>110</v>
      </c>
      <c r="E129" s="330">
        <v>1999</v>
      </c>
      <c r="F129" s="332">
        <v>16730</v>
      </c>
      <c r="G129" s="330" t="s">
        <v>1956</v>
      </c>
    </row>
    <row r="130" spans="1:7" x14ac:dyDescent="0.25">
      <c r="A130" s="330" t="s">
        <v>71</v>
      </c>
      <c r="B130" s="330" t="s">
        <v>3258</v>
      </c>
      <c r="C130" s="331" t="s">
        <v>3255</v>
      </c>
      <c r="D130" s="330" t="s">
        <v>110</v>
      </c>
      <c r="E130" s="330">
        <v>1999</v>
      </c>
      <c r="F130" s="332">
        <v>13400</v>
      </c>
      <c r="G130" s="330" t="s">
        <v>1835</v>
      </c>
    </row>
    <row r="131" spans="1:7" x14ac:dyDescent="0.25">
      <c r="A131" s="330" t="s">
        <v>71</v>
      </c>
      <c r="B131" s="330" t="s">
        <v>3259</v>
      </c>
      <c r="C131" s="331" t="s">
        <v>3255</v>
      </c>
      <c r="D131" s="330" t="s">
        <v>110</v>
      </c>
      <c r="E131" s="330">
        <v>1999</v>
      </c>
      <c r="F131" s="332">
        <v>14830</v>
      </c>
      <c r="G131" s="330" t="s">
        <v>1956</v>
      </c>
    </row>
    <row r="132" spans="1:7" x14ac:dyDescent="0.25">
      <c r="A132" s="330" t="s">
        <v>71</v>
      </c>
      <c r="B132" s="330" t="s">
        <v>3260</v>
      </c>
      <c r="C132" s="331" t="s">
        <v>3255</v>
      </c>
      <c r="D132" s="330" t="s">
        <v>110</v>
      </c>
      <c r="E132" s="330">
        <v>1999</v>
      </c>
      <c r="F132" s="332">
        <v>17445</v>
      </c>
      <c r="G132" s="330" t="s">
        <v>1835</v>
      </c>
    </row>
    <row r="133" spans="1:7" x14ac:dyDescent="0.25">
      <c r="A133" s="330" t="s">
        <v>71</v>
      </c>
      <c r="B133" s="330" t="s">
        <v>3253</v>
      </c>
      <c r="C133" s="331" t="s">
        <v>2114</v>
      </c>
      <c r="D133" s="330" t="s">
        <v>3252</v>
      </c>
      <c r="E133" s="330">
        <v>1999</v>
      </c>
      <c r="F133" s="332">
        <v>20450</v>
      </c>
      <c r="G133" s="330" t="s">
        <v>3251</v>
      </c>
    </row>
    <row r="134" spans="1:7" x14ac:dyDescent="0.25">
      <c r="A134" s="330" t="s">
        <v>71</v>
      </c>
      <c r="B134" s="330" t="s">
        <v>3250</v>
      </c>
      <c r="C134" s="331" t="s">
        <v>2114</v>
      </c>
      <c r="D134" s="330" t="s">
        <v>110</v>
      </c>
      <c r="E134" s="330">
        <v>1999</v>
      </c>
      <c r="F134" s="332">
        <v>18550</v>
      </c>
      <c r="G134" s="330" t="s">
        <v>3251</v>
      </c>
    </row>
    <row r="135" spans="1:7" x14ac:dyDescent="0.25">
      <c r="A135" s="330" t="s">
        <v>71</v>
      </c>
      <c r="B135" s="330" t="s">
        <v>3250</v>
      </c>
      <c r="C135" s="331" t="s">
        <v>2114</v>
      </c>
      <c r="D135" s="330" t="s">
        <v>3252</v>
      </c>
      <c r="E135" s="330">
        <v>1999</v>
      </c>
      <c r="F135" s="332">
        <v>18950</v>
      </c>
      <c r="G135" s="330" t="s">
        <v>3251</v>
      </c>
    </row>
    <row r="136" spans="1:7" x14ac:dyDescent="0.25">
      <c r="A136" s="33" t="s">
        <v>87</v>
      </c>
      <c r="B136" s="33" t="s">
        <v>94</v>
      </c>
      <c r="C136" s="171">
        <v>2.4140000000000001</v>
      </c>
      <c r="D136" s="33" t="s">
        <v>44</v>
      </c>
      <c r="E136" s="35">
        <v>1999</v>
      </c>
      <c r="F136" s="39">
        <v>14693</v>
      </c>
      <c r="G136" s="33" t="s">
        <v>111</v>
      </c>
    </row>
    <row r="137" spans="1:7" x14ac:dyDescent="0.25">
      <c r="A137" s="33" t="s">
        <v>87</v>
      </c>
      <c r="B137" s="33" t="s">
        <v>94</v>
      </c>
      <c r="C137" s="171">
        <v>3.3</v>
      </c>
      <c r="D137" s="33" t="s">
        <v>44</v>
      </c>
      <c r="E137" s="35">
        <v>1999</v>
      </c>
      <c r="F137" s="39">
        <v>14799</v>
      </c>
      <c r="G137" s="33" t="s">
        <v>111</v>
      </c>
    </row>
    <row r="138" spans="1:7" x14ac:dyDescent="0.25">
      <c r="A138" s="54" t="s">
        <v>87</v>
      </c>
      <c r="B138" s="54" t="s">
        <v>3009</v>
      </c>
      <c r="C138" s="252">
        <v>2.0139999999999998</v>
      </c>
      <c r="D138" s="54" t="s">
        <v>125</v>
      </c>
      <c r="E138" s="64">
        <v>1999</v>
      </c>
      <c r="F138" s="128">
        <v>10300</v>
      </c>
      <c r="G138" s="54" t="s">
        <v>112</v>
      </c>
    </row>
    <row r="139" spans="1:7" x14ac:dyDescent="0.25">
      <c r="A139" s="33" t="s">
        <v>785</v>
      </c>
      <c r="B139" s="33" t="s">
        <v>786</v>
      </c>
      <c r="C139" s="171">
        <v>3.5</v>
      </c>
      <c r="D139" s="33" t="s">
        <v>44</v>
      </c>
      <c r="E139" s="35">
        <v>1999</v>
      </c>
      <c r="F139" s="39">
        <v>29371.58469945355</v>
      </c>
      <c r="G139" s="33" t="s">
        <v>787</v>
      </c>
    </row>
    <row r="140" spans="1:7" x14ac:dyDescent="0.25">
      <c r="A140" s="33" t="s">
        <v>785</v>
      </c>
      <c r="B140" s="33" t="s">
        <v>786</v>
      </c>
      <c r="C140" s="171">
        <v>3.5</v>
      </c>
      <c r="D140" s="33" t="s">
        <v>44</v>
      </c>
      <c r="E140" s="35">
        <v>1999</v>
      </c>
      <c r="F140" s="39">
        <v>29918.032786885244</v>
      </c>
      <c r="G140" s="33" t="s">
        <v>788</v>
      </c>
    </row>
    <row r="141" spans="1:7" x14ac:dyDescent="0.25">
      <c r="A141" s="54" t="s">
        <v>6172</v>
      </c>
      <c r="B141" s="54" t="s">
        <v>6173</v>
      </c>
      <c r="C141" s="169" t="s">
        <v>1985</v>
      </c>
      <c r="D141" s="54" t="s">
        <v>43</v>
      </c>
      <c r="E141" s="54">
        <v>1999</v>
      </c>
      <c r="F141" s="87">
        <v>9672</v>
      </c>
      <c r="G141" s="54" t="s">
        <v>4874</v>
      </c>
    </row>
    <row r="142" spans="1:7" x14ac:dyDescent="0.25">
      <c r="A142" s="54" t="s">
        <v>1354</v>
      </c>
      <c r="B142" s="54" t="s">
        <v>6490</v>
      </c>
      <c r="C142" s="252">
        <v>2.4</v>
      </c>
      <c r="D142" s="54" t="s">
        <v>125</v>
      </c>
      <c r="E142" s="64">
        <v>1999</v>
      </c>
      <c r="F142" s="128">
        <v>10387</v>
      </c>
      <c r="G142" s="54" t="s">
        <v>113</v>
      </c>
    </row>
    <row r="143" spans="1:7" x14ac:dyDescent="0.25">
      <c r="A143" s="54" t="s">
        <v>1916</v>
      </c>
      <c r="B143" s="54" t="s">
        <v>3227</v>
      </c>
      <c r="C143" s="252" t="s">
        <v>2845</v>
      </c>
      <c r="D143" s="312" t="s">
        <v>426</v>
      </c>
      <c r="E143" s="64">
        <v>1999</v>
      </c>
      <c r="F143" s="87">
        <v>57200</v>
      </c>
      <c r="G143" s="60" t="s">
        <v>4745</v>
      </c>
    </row>
    <row r="144" spans="1:7" x14ac:dyDescent="0.25">
      <c r="A144" s="54" t="s">
        <v>1916</v>
      </c>
      <c r="B144" s="54" t="s">
        <v>1718</v>
      </c>
      <c r="C144" s="252" t="s">
        <v>2927</v>
      </c>
      <c r="D144" s="312" t="s">
        <v>426</v>
      </c>
      <c r="E144" s="64">
        <v>1999</v>
      </c>
      <c r="F144" s="87">
        <v>66000</v>
      </c>
      <c r="G144" s="60" t="s">
        <v>4745</v>
      </c>
    </row>
    <row r="145" spans="1:7" x14ac:dyDescent="0.25">
      <c r="A145" s="33" t="s">
        <v>789</v>
      </c>
      <c r="B145" s="33" t="s">
        <v>790</v>
      </c>
      <c r="C145" s="171" t="s">
        <v>870</v>
      </c>
      <c r="D145" s="33" t="s">
        <v>44</v>
      </c>
      <c r="E145" s="35">
        <v>1999</v>
      </c>
      <c r="F145" s="43">
        <v>34238.251366120217</v>
      </c>
      <c r="G145" s="33" t="s">
        <v>147</v>
      </c>
    </row>
    <row r="146" spans="1:7" x14ac:dyDescent="0.25">
      <c r="A146" s="316" t="s">
        <v>85</v>
      </c>
      <c r="B146" s="317" t="s">
        <v>3261</v>
      </c>
      <c r="C146" s="318" t="s">
        <v>1981</v>
      </c>
      <c r="D146" s="316"/>
      <c r="E146" s="206">
        <v>1999</v>
      </c>
      <c r="F146" s="319">
        <v>31400</v>
      </c>
      <c r="G146" s="316" t="s">
        <v>3262</v>
      </c>
    </row>
    <row r="147" spans="1:7" x14ac:dyDescent="0.25">
      <c r="A147" s="316" t="s">
        <v>85</v>
      </c>
      <c r="B147" s="317" t="s">
        <v>3263</v>
      </c>
      <c r="C147" s="318" t="s">
        <v>1981</v>
      </c>
      <c r="D147" s="316"/>
      <c r="E147" s="206">
        <v>1999</v>
      </c>
      <c r="F147" s="319">
        <v>37800</v>
      </c>
      <c r="G147" s="316" t="s">
        <v>1956</v>
      </c>
    </row>
    <row r="148" spans="1:7" x14ac:dyDescent="0.25">
      <c r="A148" s="316" t="s">
        <v>85</v>
      </c>
      <c r="B148" s="317" t="s">
        <v>3264</v>
      </c>
      <c r="C148" s="318" t="s">
        <v>2845</v>
      </c>
      <c r="D148" s="316"/>
      <c r="E148" s="206">
        <v>1999</v>
      </c>
      <c r="F148" s="319">
        <v>46000</v>
      </c>
      <c r="G148" s="316" t="s">
        <v>1956</v>
      </c>
    </row>
    <row r="149" spans="1:7" x14ac:dyDescent="0.25">
      <c r="A149" s="320" t="s">
        <v>85</v>
      </c>
      <c r="B149" s="320" t="s">
        <v>3265</v>
      </c>
      <c r="C149" s="321" t="s">
        <v>2845</v>
      </c>
      <c r="D149" s="320"/>
      <c r="E149" s="322">
        <v>1999</v>
      </c>
      <c r="F149" s="323">
        <v>54100</v>
      </c>
      <c r="G149" s="320" t="s">
        <v>1956</v>
      </c>
    </row>
    <row r="150" spans="1:7" x14ac:dyDescent="0.25">
      <c r="A150" s="320" t="s">
        <v>85</v>
      </c>
      <c r="B150" s="320" t="s">
        <v>3266</v>
      </c>
      <c r="C150" s="321" t="s">
        <v>2845</v>
      </c>
      <c r="D150" s="320" t="s">
        <v>426</v>
      </c>
      <c r="E150" s="322">
        <v>1999</v>
      </c>
      <c r="F150" s="323">
        <v>56700</v>
      </c>
      <c r="G150" s="320" t="s">
        <v>3267</v>
      </c>
    </row>
    <row r="151" spans="1:7" x14ac:dyDescent="0.25">
      <c r="A151" s="320" t="s">
        <v>85</v>
      </c>
      <c r="B151" s="320" t="s">
        <v>3268</v>
      </c>
      <c r="C151" s="321" t="s">
        <v>1981</v>
      </c>
      <c r="D151" s="320"/>
      <c r="E151" s="322">
        <v>1999</v>
      </c>
      <c r="F151" s="323">
        <v>32045</v>
      </c>
      <c r="G151" s="320" t="s">
        <v>135</v>
      </c>
    </row>
    <row r="152" spans="1:7" x14ac:dyDescent="0.25">
      <c r="A152" s="320" t="s">
        <v>85</v>
      </c>
      <c r="B152" s="320" t="s">
        <v>3269</v>
      </c>
      <c r="C152" s="321" t="s">
        <v>1981</v>
      </c>
      <c r="D152" s="320"/>
      <c r="E152" s="322">
        <v>1999</v>
      </c>
      <c r="F152" s="323">
        <v>43400</v>
      </c>
      <c r="G152" s="320" t="s">
        <v>1835</v>
      </c>
    </row>
    <row r="153" spans="1:7" x14ac:dyDescent="0.25">
      <c r="A153" s="320" t="s">
        <v>85</v>
      </c>
      <c r="B153" s="320" t="s">
        <v>3270</v>
      </c>
      <c r="C153" s="321" t="s">
        <v>2845</v>
      </c>
      <c r="D153" s="320"/>
      <c r="E153" s="322">
        <v>1999</v>
      </c>
      <c r="F153" s="323">
        <v>55700</v>
      </c>
      <c r="G153" s="320" t="s">
        <v>1835</v>
      </c>
    </row>
    <row r="154" spans="1:7" x14ac:dyDescent="0.25">
      <c r="A154" s="33" t="s">
        <v>871</v>
      </c>
      <c r="B154" s="33" t="s">
        <v>872</v>
      </c>
      <c r="C154" s="171">
        <v>2.2000000000000002</v>
      </c>
      <c r="D154" s="33" t="s">
        <v>438</v>
      </c>
      <c r="E154" s="35">
        <v>1999</v>
      </c>
      <c r="F154" s="86">
        <v>9836.065573770491</v>
      </c>
      <c r="G154" s="33" t="s">
        <v>873</v>
      </c>
    </row>
    <row r="155" spans="1:7" x14ac:dyDescent="0.25">
      <c r="A155" s="33" t="s">
        <v>871</v>
      </c>
      <c r="B155" s="33" t="s">
        <v>872</v>
      </c>
      <c r="C155" s="171">
        <v>2.2000000000000002</v>
      </c>
      <c r="D155" s="33" t="s">
        <v>438</v>
      </c>
      <c r="E155" s="35">
        <v>1999</v>
      </c>
      <c r="F155" s="86">
        <v>10245.901639344262</v>
      </c>
      <c r="G155" s="33" t="s">
        <v>874</v>
      </c>
    </row>
    <row r="156" spans="1:7" x14ac:dyDescent="0.25">
      <c r="A156" s="33" t="s">
        <v>871</v>
      </c>
      <c r="B156" s="33" t="s">
        <v>872</v>
      </c>
      <c r="C156" s="171">
        <v>2.6</v>
      </c>
      <c r="D156" s="33" t="s">
        <v>438</v>
      </c>
      <c r="E156" s="35">
        <v>1999</v>
      </c>
      <c r="F156" s="86">
        <v>10382.513661202185</v>
      </c>
      <c r="G156" s="33" t="s">
        <v>873</v>
      </c>
    </row>
    <row r="157" spans="1:7" x14ac:dyDescent="0.25">
      <c r="A157" s="33" t="s">
        <v>871</v>
      </c>
      <c r="B157" s="33" t="s">
        <v>872</v>
      </c>
      <c r="C157" s="171">
        <v>2.6</v>
      </c>
      <c r="D157" s="33" t="s">
        <v>438</v>
      </c>
      <c r="E157" s="35">
        <v>1999</v>
      </c>
      <c r="F157" s="86">
        <v>10792.349726775956</v>
      </c>
      <c r="G157" s="33" t="s">
        <v>874</v>
      </c>
    </row>
    <row r="158" spans="1:7" x14ac:dyDescent="0.25">
      <c r="A158" s="33" t="s">
        <v>871</v>
      </c>
      <c r="B158" s="33" t="s">
        <v>872</v>
      </c>
      <c r="C158" s="171">
        <v>2.9</v>
      </c>
      <c r="D158" s="33" t="s">
        <v>438</v>
      </c>
      <c r="E158" s="35">
        <v>1999</v>
      </c>
      <c r="F158" s="86">
        <v>10928.961748633879</v>
      </c>
      <c r="G158" s="33" t="s">
        <v>873</v>
      </c>
    </row>
    <row r="159" spans="1:7" x14ac:dyDescent="0.25">
      <c r="A159" s="33" t="s">
        <v>871</v>
      </c>
      <c r="B159" s="33" t="s">
        <v>872</v>
      </c>
      <c r="C159" s="171">
        <v>2.9</v>
      </c>
      <c r="D159" s="33" t="s">
        <v>438</v>
      </c>
      <c r="E159" s="35">
        <v>1999</v>
      </c>
      <c r="F159" s="86">
        <v>11338.79781420765</v>
      </c>
      <c r="G159" s="33" t="s">
        <v>874</v>
      </c>
    </row>
    <row r="160" spans="1:7" x14ac:dyDescent="0.25">
      <c r="A160" s="54" t="s">
        <v>697</v>
      </c>
      <c r="B160" s="54" t="s">
        <v>3024</v>
      </c>
      <c r="C160" s="252">
        <v>1.8</v>
      </c>
      <c r="D160" s="54" t="s">
        <v>125</v>
      </c>
      <c r="E160" s="64">
        <v>1999</v>
      </c>
      <c r="F160" s="128">
        <v>10200</v>
      </c>
      <c r="G160" s="54" t="s">
        <v>3023</v>
      </c>
    </row>
    <row r="161" spans="1:7" x14ac:dyDescent="0.25">
      <c r="A161" s="54" t="s">
        <v>697</v>
      </c>
      <c r="B161" s="54" t="s">
        <v>2968</v>
      </c>
      <c r="C161" s="252" t="s">
        <v>2967</v>
      </c>
      <c r="D161" s="54" t="s">
        <v>2961</v>
      </c>
      <c r="E161" s="64">
        <v>1999</v>
      </c>
      <c r="F161" s="81">
        <v>34000</v>
      </c>
      <c r="G161" s="54" t="s">
        <v>2960</v>
      </c>
    </row>
    <row r="162" spans="1:7" x14ac:dyDescent="0.25">
      <c r="A162" s="54" t="s">
        <v>697</v>
      </c>
      <c r="B162" s="54" t="s">
        <v>2991</v>
      </c>
      <c r="C162" s="252">
        <v>1.8</v>
      </c>
      <c r="D162" s="54" t="s">
        <v>438</v>
      </c>
      <c r="E162" s="64">
        <v>1999</v>
      </c>
      <c r="F162" s="128">
        <v>20900</v>
      </c>
      <c r="G162" s="54" t="s">
        <v>2964</v>
      </c>
    </row>
    <row r="163" spans="1:7" x14ac:dyDescent="0.25">
      <c r="A163" s="54" t="s">
        <v>697</v>
      </c>
      <c r="B163" s="54" t="s">
        <v>2966</v>
      </c>
      <c r="C163" s="252">
        <v>1.9</v>
      </c>
      <c r="D163" s="54" t="s">
        <v>438</v>
      </c>
      <c r="E163" s="64">
        <v>1999</v>
      </c>
      <c r="F163" s="128">
        <v>21450</v>
      </c>
      <c r="G163" s="54" t="s">
        <v>2964</v>
      </c>
    </row>
    <row r="164" spans="1:7" x14ac:dyDescent="0.25">
      <c r="A164" s="54" t="s">
        <v>697</v>
      </c>
      <c r="B164" s="54" t="s">
        <v>2989</v>
      </c>
      <c r="C164" s="252">
        <v>2</v>
      </c>
      <c r="D164" s="54" t="s">
        <v>438</v>
      </c>
      <c r="E164" s="64">
        <v>1999</v>
      </c>
      <c r="F164" s="81">
        <v>22000</v>
      </c>
      <c r="G164" s="54" t="s">
        <v>2964</v>
      </c>
    </row>
    <row r="165" spans="1:7" x14ac:dyDescent="0.25">
      <c r="A165" s="54" t="s">
        <v>697</v>
      </c>
      <c r="B165" s="54" t="s">
        <v>2987</v>
      </c>
      <c r="C165" s="252">
        <v>2.2000000000000002</v>
      </c>
      <c r="D165" s="54" t="s">
        <v>438</v>
      </c>
      <c r="E165" s="64">
        <v>1999</v>
      </c>
      <c r="F165" s="81">
        <v>23500</v>
      </c>
      <c r="G165" s="54" t="s">
        <v>2964</v>
      </c>
    </row>
    <row r="166" spans="1:7" x14ac:dyDescent="0.25">
      <c r="A166" s="54" t="s">
        <v>697</v>
      </c>
      <c r="B166" s="54" t="s">
        <v>2985</v>
      </c>
      <c r="C166" s="252">
        <v>2.2999999999999998</v>
      </c>
      <c r="D166" s="54" t="s">
        <v>438</v>
      </c>
      <c r="E166" s="64">
        <v>1999</v>
      </c>
      <c r="F166" s="81">
        <v>25050</v>
      </c>
      <c r="G166" s="54" t="s">
        <v>2964</v>
      </c>
    </row>
    <row r="167" spans="1:7" x14ac:dyDescent="0.25">
      <c r="A167" s="54" t="s">
        <v>697</v>
      </c>
      <c r="B167" s="54" t="s">
        <v>2983</v>
      </c>
      <c r="C167" s="252">
        <v>2.4</v>
      </c>
      <c r="D167" s="54" t="s">
        <v>438</v>
      </c>
      <c r="E167" s="64">
        <v>1999</v>
      </c>
      <c r="F167" s="81">
        <v>25950</v>
      </c>
      <c r="G167" s="54" t="s">
        <v>2964</v>
      </c>
    </row>
    <row r="168" spans="1:7" x14ac:dyDescent="0.25">
      <c r="A168" s="54" t="s">
        <v>697</v>
      </c>
      <c r="B168" s="54" t="s">
        <v>2981</v>
      </c>
      <c r="C168" s="252">
        <v>2.5</v>
      </c>
      <c r="D168" s="54" t="s">
        <v>438</v>
      </c>
      <c r="E168" s="64">
        <v>1999</v>
      </c>
      <c r="F168" s="81">
        <v>27400</v>
      </c>
      <c r="G168" s="54" t="s">
        <v>2964</v>
      </c>
    </row>
    <row r="169" spans="1:7" x14ac:dyDescent="0.25">
      <c r="A169" s="54" t="s">
        <v>697</v>
      </c>
      <c r="B169" s="54" t="s">
        <v>2980</v>
      </c>
      <c r="C169" s="252">
        <v>2.7</v>
      </c>
      <c r="D169" s="54" t="s">
        <v>2961</v>
      </c>
      <c r="E169" s="64">
        <v>1999</v>
      </c>
      <c r="F169" s="81">
        <v>28250</v>
      </c>
      <c r="G169" s="170" t="s">
        <v>2979</v>
      </c>
    </row>
    <row r="170" spans="1:7" x14ac:dyDescent="0.25">
      <c r="A170" s="54" t="s">
        <v>697</v>
      </c>
      <c r="B170" s="54" t="s">
        <v>2975</v>
      </c>
      <c r="C170" s="252">
        <v>3</v>
      </c>
      <c r="D170" s="54" t="s">
        <v>438</v>
      </c>
      <c r="E170" s="64">
        <v>1999</v>
      </c>
      <c r="F170" s="81">
        <v>30200</v>
      </c>
      <c r="G170" s="54" t="s">
        <v>2960</v>
      </c>
    </row>
    <row r="171" spans="1:7" x14ac:dyDescent="0.25">
      <c r="A171" s="54" t="s">
        <v>697</v>
      </c>
      <c r="B171" s="54" t="s">
        <v>2973</v>
      </c>
      <c r="C171" s="252">
        <v>3.2</v>
      </c>
      <c r="D171" s="54" t="s">
        <v>2961</v>
      </c>
      <c r="E171" s="64">
        <v>1999</v>
      </c>
      <c r="F171" s="81">
        <v>31300</v>
      </c>
      <c r="G171" s="54" t="s">
        <v>2960</v>
      </c>
    </row>
    <row r="172" spans="1:7" x14ac:dyDescent="0.25">
      <c r="A172" s="54" t="s">
        <v>697</v>
      </c>
      <c r="B172" s="54" t="s">
        <v>2971</v>
      </c>
      <c r="C172" s="252">
        <v>3.5</v>
      </c>
      <c r="D172" s="54" t="s">
        <v>2961</v>
      </c>
      <c r="E172" s="64">
        <v>1999</v>
      </c>
      <c r="F172" s="81">
        <v>32200</v>
      </c>
      <c r="G172" s="54" t="s">
        <v>2960</v>
      </c>
    </row>
    <row r="173" spans="1:7" x14ac:dyDescent="0.25">
      <c r="A173" s="54" t="s">
        <v>697</v>
      </c>
      <c r="B173" s="54" t="s">
        <v>2969</v>
      </c>
      <c r="C173" s="252">
        <v>4</v>
      </c>
      <c r="D173" s="54" t="s">
        <v>2961</v>
      </c>
      <c r="E173" s="64">
        <v>1999</v>
      </c>
      <c r="F173" s="81">
        <v>33100</v>
      </c>
      <c r="G173" s="54" t="s">
        <v>2960</v>
      </c>
    </row>
    <row r="174" spans="1:7" x14ac:dyDescent="0.25">
      <c r="A174" s="54" t="s">
        <v>697</v>
      </c>
      <c r="B174" s="54" t="s">
        <v>2963</v>
      </c>
      <c r="C174" s="252">
        <v>4</v>
      </c>
      <c r="D174" s="54" t="s">
        <v>2961</v>
      </c>
      <c r="E174" s="64">
        <v>1999</v>
      </c>
      <c r="F174" s="81">
        <v>33550</v>
      </c>
      <c r="G174" s="54" t="s">
        <v>2960</v>
      </c>
    </row>
    <row r="175" spans="1:7" x14ac:dyDescent="0.25">
      <c r="A175" s="54" t="s">
        <v>697</v>
      </c>
      <c r="B175" s="54" t="s">
        <v>3005</v>
      </c>
      <c r="C175" s="252">
        <v>2</v>
      </c>
      <c r="D175" s="54" t="s">
        <v>2993</v>
      </c>
      <c r="E175" s="64">
        <v>1999</v>
      </c>
      <c r="F175" s="128">
        <v>21650</v>
      </c>
      <c r="G175" s="81" t="s">
        <v>2992</v>
      </c>
    </row>
    <row r="176" spans="1:7" x14ac:dyDescent="0.25">
      <c r="A176" s="54" t="s">
        <v>697</v>
      </c>
      <c r="B176" s="54" t="s">
        <v>3004</v>
      </c>
      <c r="C176" s="252">
        <v>2.4</v>
      </c>
      <c r="D176" s="54" t="s">
        <v>2993</v>
      </c>
      <c r="E176" s="64">
        <v>1999</v>
      </c>
      <c r="F176" s="128">
        <v>22250</v>
      </c>
      <c r="G176" s="81" t="s">
        <v>2960</v>
      </c>
    </row>
    <row r="177" spans="1:7" x14ac:dyDescent="0.25">
      <c r="A177" s="54" t="s">
        <v>697</v>
      </c>
      <c r="B177" s="54" t="s">
        <v>3003</v>
      </c>
      <c r="C177" s="252">
        <v>2.5</v>
      </c>
      <c r="D177" s="54" t="s">
        <v>2993</v>
      </c>
      <c r="E177" s="64">
        <v>1999</v>
      </c>
      <c r="F177" s="128">
        <v>22550</v>
      </c>
      <c r="G177" s="81" t="s">
        <v>2992</v>
      </c>
    </row>
    <row r="178" spans="1:7" x14ac:dyDescent="0.25">
      <c r="A178" s="54" t="s">
        <v>697</v>
      </c>
      <c r="B178" s="54" t="s">
        <v>3002</v>
      </c>
      <c r="C178" s="252">
        <v>3</v>
      </c>
      <c r="D178" s="54" t="s">
        <v>2993</v>
      </c>
      <c r="E178" s="64">
        <v>1999</v>
      </c>
      <c r="F178" s="128">
        <v>23050</v>
      </c>
      <c r="G178" s="81" t="s">
        <v>2992</v>
      </c>
    </row>
    <row r="179" spans="1:7" x14ac:dyDescent="0.25">
      <c r="A179" s="54" t="s">
        <v>697</v>
      </c>
      <c r="B179" s="54" t="s">
        <v>3010</v>
      </c>
      <c r="C179" s="252">
        <v>3.2</v>
      </c>
      <c r="D179" s="54" t="s">
        <v>2993</v>
      </c>
      <c r="E179" s="64">
        <v>1999</v>
      </c>
      <c r="F179" s="128">
        <v>23450</v>
      </c>
      <c r="G179" s="81" t="s">
        <v>2992</v>
      </c>
    </row>
    <row r="180" spans="1:7" x14ac:dyDescent="0.25">
      <c r="A180" s="54" t="s">
        <v>697</v>
      </c>
      <c r="B180" s="54" t="s">
        <v>2815</v>
      </c>
      <c r="C180" s="252">
        <v>3.5</v>
      </c>
      <c r="D180" s="54" t="s">
        <v>2993</v>
      </c>
      <c r="E180" s="64">
        <v>1999</v>
      </c>
      <c r="F180" s="128">
        <v>23950</v>
      </c>
      <c r="G180" s="81" t="s">
        <v>2992</v>
      </c>
    </row>
    <row r="181" spans="1:7" x14ac:dyDescent="0.25">
      <c r="A181" s="54" t="s">
        <v>697</v>
      </c>
      <c r="B181" s="54" t="s">
        <v>3000</v>
      </c>
      <c r="C181" s="252">
        <v>4</v>
      </c>
      <c r="D181" s="54" t="s">
        <v>2993</v>
      </c>
      <c r="E181" s="64">
        <v>1999</v>
      </c>
      <c r="F181" s="128">
        <v>24550</v>
      </c>
      <c r="G181" s="81" t="s">
        <v>2992</v>
      </c>
    </row>
    <row r="182" spans="1:7" x14ac:dyDescent="0.25">
      <c r="A182" s="54" t="s">
        <v>697</v>
      </c>
      <c r="B182" s="54" t="s">
        <v>2999</v>
      </c>
      <c r="C182" s="252">
        <v>4.3</v>
      </c>
      <c r="D182" s="54" t="s">
        <v>2993</v>
      </c>
      <c r="E182" s="64">
        <v>1999</v>
      </c>
      <c r="F182" s="128">
        <v>24750</v>
      </c>
      <c r="G182" s="81" t="s">
        <v>2992</v>
      </c>
    </row>
    <row r="183" spans="1:7" x14ac:dyDescent="0.25">
      <c r="A183" s="54" t="s">
        <v>697</v>
      </c>
      <c r="B183" s="54" t="s">
        <v>3017</v>
      </c>
      <c r="C183" s="252" t="s">
        <v>6481</v>
      </c>
      <c r="D183" s="54" t="s">
        <v>44</v>
      </c>
      <c r="E183" s="64">
        <v>1999</v>
      </c>
      <c r="F183" s="128">
        <v>73300</v>
      </c>
      <c r="G183" s="54" t="s">
        <v>1906</v>
      </c>
    </row>
    <row r="184" spans="1:7" x14ac:dyDescent="0.25">
      <c r="A184" s="54" t="s">
        <v>697</v>
      </c>
      <c r="B184" s="54" t="s">
        <v>3017</v>
      </c>
      <c r="C184" s="252" t="s">
        <v>6484</v>
      </c>
      <c r="D184" s="54" t="s">
        <v>44</v>
      </c>
      <c r="E184" s="64">
        <v>1999</v>
      </c>
      <c r="F184" s="128">
        <v>75300</v>
      </c>
      <c r="G184" s="54" t="s">
        <v>1906</v>
      </c>
    </row>
    <row r="185" spans="1:7" x14ac:dyDescent="0.25">
      <c r="A185" s="54" t="s">
        <v>697</v>
      </c>
      <c r="B185" s="54" t="s">
        <v>3017</v>
      </c>
      <c r="C185" s="252">
        <v>5</v>
      </c>
      <c r="D185" s="54" t="s">
        <v>44</v>
      </c>
      <c r="E185" s="64">
        <v>1999</v>
      </c>
      <c r="F185" s="128">
        <v>77300</v>
      </c>
      <c r="G185" s="54" t="s">
        <v>1906</v>
      </c>
    </row>
    <row r="186" spans="1:7" x14ac:dyDescent="0.25">
      <c r="A186" s="54" t="s">
        <v>697</v>
      </c>
      <c r="B186" s="54" t="s">
        <v>3017</v>
      </c>
      <c r="C186" s="252">
        <v>5.5</v>
      </c>
      <c r="D186" s="54" t="s">
        <v>44</v>
      </c>
      <c r="E186" s="64">
        <v>1999</v>
      </c>
      <c r="F186" s="128">
        <v>79353</v>
      </c>
      <c r="G186" s="54" t="s">
        <v>1906</v>
      </c>
    </row>
    <row r="187" spans="1:7" x14ac:dyDescent="0.25">
      <c r="A187" s="54" t="s">
        <v>697</v>
      </c>
      <c r="B187" s="54" t="s">
        <v>3017</v>
      </c>
      <c r="C187" s="252" t="s">
        <v>6481</v>
      </c>
      <c r="D187" s="54" t="s">
        <v>44</v>
      </c>
      <c r="E187" s="64">
        <v>1999</v>
      </c>
      <c r="F187" s="128">
        <v>67100</v>
      </c>
      <c r="G187" s="81" t="s">
        <v>3016</v>
      </c>
    </row>
    <row r="188" spans="1:7" x14ac:dyDescent="0.25">
      <c r="A188" s="54" t="s">
        <v>697</v>
      </c>
      <c r="B188" s="54" t="s">
        <v>3017</v>
      </c>
      <c r="C188" s="252" t="s">
        <v>6484</v>
      </c>
      <c r="D188" s="54" t="s">
        <v>44</v>
      </c>
      <c r="E188" s="64">
        <v>1999</v>
      </c>
      <c r="F188" s="128">
        <v>69100</v>
      </c>
      <c r="G188" s="81" t="s">
        <v>3016</v>
      </c>
    </row>
    <row r="189" spans="1:7" x14ac:dyDescent="0.25">
      <c r="A189" s="54" t="s">
        <v>697</v>
      </c>
      <c r="B189" s="54" t="s">
        <v>3017</v>
      </c>
      <c r="C189" s="252">
        <v>5</v>
      </c>
      <c r="D189" s="54" t="s">
        <v>44</v>
      </c>
      <c r="E189" s="64">
        <v>1999</v>
      </c>
      <c r="F189" s="128">
        <v>71100</v>
      </c>
      <c r="G189" s="81" t="s">
        <v>3016</v>
      </c>
    </row>
    <row r="190" spans="1:7" x14ac:dyDescent="0.25">
      <c r="A190" s="54" t="s">
        <v>697</v>
      </c>
      <c r="B190" s="54" t="s">
        <v>3017</v>
      </c>
      <c r="C190" s="252">
        <v>5.5</v>
      </c>
      <c r="D190" s="54" t="s">
        <v>44</v>
      </c>
      <c r="E190" s="64">
        <v>1999</v>
      </c>
      <c r="F190" s="128">
        <v>73153</v>
      </c>
      <c r="G190" s="81" t="s">
        <v>3016</v>
      </c>
    </row>
    <row r="191" spans="1:7" x14ac:dyDescent="0.25">
      <c r="A191" s="54" t="s">
        <v>697</v>
      </c>
      <c r="B191" s="54" t="s">
        <v>3020</v>
      </c>
      <c r="C191" s="252">
        <v>3.2</v>
      </c>
      <c r="D191" s="54" t="s">
        <v>2993</v>
      </c>
      <c r="E191" s="64">
        <v>1999</v>
      </c>
      <c r="F191" s="128">
        <v>25940</v>
      </c>
      <c r="G191" s="81" t="s">
        <v>3019</v>
      </c>
    </row>
    <row r="192" spans="1:7" x14ac:dyDescent="0.25">
      <c r="A192" s="54" t="s">
        <v>697</v>
      </c>
      <c r="B192" s="54" t="s">
        <v>2998</v>
      </c>
      <c r="C192" s="252">
        <v>5</v>
      </c>
      <c r="D192" s="54" t="s">
        <v>2993</v>
      </c>
      <c r="E192" s="64">
        <v>1999</v>
      </c>
      <c r="F192" s="128">
        <v>36000</v>
      </c>
      <c r="G192" s="81" t="s">
        <v>2992</v>
      </c>
    </row>
    <row r="193" spans="1:7" x14ac:dyDescent="0.25">
      <c r="A193" s="54" t="s">
        <v>697</v>
      </c>
      <c r="B193" s="54" t="s">
        <v>1238</v>
      </c>
      <c r="C193" s="252" t="s">
        <v>3022</v>
      </c>
      <c r="D193" s="54" t="s">
        <v>2993</v>
      </c>
      <c r="E193" s="64">
        <v>1999</v>
      </c>
      <c r="F193" s="128">
        <v>18367</v>
      </c>
      <c r="G193" s="81" t="s">
        <v>3019</v>
      </c>
    </row>
    <row r="194" spans="1:7" x14ac:dyDescent="0.25">
      <c r="A194" s="54" t="s">
        <v>697</v>
      </c>
      <c r="B194" s="54" t="s">
        <v>1238</v>
      </c>
      <c r="C194" s="252">
        <v>3.5</v>
      </c>
      <c r="D194" s="54" t="s">
        <v>2993</v>
      </c>
      <c r="E194" s="64">
        <v>1999</v>
      </c>
      <c r="F194" s="128">
        <v>18670</v>
      </c>
      <c r="G194" s="81" t="s">
        <v>3019</v>
      </c>
    </row>
    <row r="195" spans="1:7" x14ac:dyDescent="0.25">
      <c r="A195" s="54" t="s">
        <v>697</v>
      </c>
      <c r="B195" s="54" t="s">
        <v>6174</v>
      </c>
      <c r="C195" s="169" t="s">
        <v>6175</v>
      </c>
      <c r="D195" s="54" t="s">
        <v>110</v>
      </c>
      <c r="E195" s="54">
        <v>1999</v>
      </c>
      <c r="F195" s="87">
        <v>28300</v>
      </c>
      <c r="G195" s="54"/>
    </row>
    <row r="196" spans="1:7" x14ac:dyDescent="0.25">
      <c r="A196" s="54" t="s">
        <v>697</v>
      </c>
      <c r="B196" s="54" t="s">
        <v>6176</v>
      </c>
      <c r="C196" s="169" t="s">
        <v>6177</v>
      </c>
      <c r="D196" s="54" t="s">
        <v>110</v>
      </c>
      <c r="E196" s="54">
        <v>1999</v>
      </c>
      <c r="F196" s="87">
        <v>40600</v>
      </c>
      <c r="G196" s="54" t="s">
        <v>6178</v>
      </c>
    </row>
    <row r="197" spans="1:7" x14ac:dyDescent="0.25">
      <c r="A197" s="54" t="s">
        <v>697</v>
      </c>
      <c r="B197" s="54" t="s">
        <v>6179</v>
      </c>
      <c r="C197" s="169" t="s">
        <v>3245</v>
      </c>
      <c r="D197" s="54" t="s">
        <v>44</v>
      </c>
      <c r="E197" s="54">
        <v>1999</v>
      </c>
      <c r="F197" s="87">
        <v>25000</v>
      </c>
      <c r="G197" s="54" t="s">
        <v>1838</v>
      </c>
    </row>
    <row r="198" spans="1:7" x14ac:dyDescent="0.25">
      <c r="A198" s="54" t="s">
        <v>2978</v>
      </c>
      <c r="B198" s="54" t="s">
        <v>2977</v>
      </c>
      <c r="C198" s="252">
        <v>2.8</v>
      </c>
      <c r="D198" s="54" t="s">
        <v>2961</v>
      </c>
      <c r="E198" s="64">
        <v>1999</v>
      </c>
      <c r="F198" s="81">
        <v>29350</v>
      </c>
      <c r="G198" s="54" t="s">
        <v>2976</v>
      </c>
    </row>
    <row r="199" spans="1:7" x14ac:dyDescent="0.25">
      <c r="A199" s="54" t="s">
        <v>2978</v>
      </c>
      <c r="B199" s="54" t="s">
        <v>6180</v>
      </c>
      <c r="C199" s="169" t="s">
        <v>2114</v>
      </c>
      <c r="D199" s="54" t="s">
        <v>438</v>
      </c>
      <c r="E199" s="54">
        <v>1999</v>
      </c>
      <c r="F199" s="128">
        <v>28416</v>
      </c>
      <c r="G199" s="54" t="s">
        <v>6181</v>
      </c>
    </row>
    <row r="200" spans="1:7" x14ac:dyDescent="0.25">
      <c r="A200" s="33" t="s">
        <v>117</v>
      </c>
      <c r="B200" s="33" t="s">
        <v>701</v>
      </c>
      <c r="C200" s="171">
        <v>3.5</v>
      </c>
      <c r="D200" s="33" t="s">
        <v>110</v>
      </c>
      <c r="E200" s="35">
        <v>1999</v>
      </c>
      <c r="F200" s="43">
        <v>18784.153005464479</v>
      </c>
      <c r="G200" s="33" t="s">
        <v>135</v>
      </c>
    </row>
    <row r="201" spans="1:7" x14ac:dyDescent="0.25">
      <c r="A201" s="33" t="s">
        <v>117</v>
      </c>
      <c r="B201" s="33" t="s">
        <v>239</v>
      </c>
      <c r="C201" s="171" t="s">
        <v>240</v>
      </c>
      <c r="D201" s="33" t="s">
        <v>125</v>
      </c>
      <c r="E201" s="42" t="s">
        <v>875</v>
      </c>
      <c r="F201" s="42" t="s">
        <v>876</v>
      </c>
      <c r="G201" s="33"/>
    </row>
    <row r="202" spans="1:7" x14ac:dyDescent="0.25">
      <c r="A202" s="33" t="s">
        <v>117</v>
      </c>
      <c r="B202" s="33" t="s">
        <v>239</v>
      </c>
      <c r="C202" s="171" t="s">
        <v>243</v>
      </c>
      <c r="D202" s="33" t="s">
        <v>125</v>
      </c>
      <c r="E202" s="42" t="s">
        <v>875</v>
      </c>
      <c r="F202" s="42" t="s">
        <v>877</v>
      </c>
      <c r="G202" s="33"/>
    </row>
    <row r="203" spans="1:7" x14ac:dyDescent="0.25">
      <c r="A203" s="33" t="s">
        <v>117</v>
      </c>
      <c r="B203" s="33" t="s">
        <v>239</v>
      </c>
      <c r="C203" s="171" t="s">
        <v>299</v>
      </c>
      <c r="D203" s="33" t="s">
        <v>125</v>
      </c>
      <c r="E203" s="42" t="s">
        <v>875</v>
      </c>
      <c r="F203" s="42" t="s">
        <v>878</v>
      </c>
      <c r="G203" s="33"/>
    </row>
    <row r="204" spans="1:7" x14ac:dyDescent="0.25">
      <c r="A204" s="33" t="s">
        <v>117</v>
      </c>
      <c r="B204" s="33" t="s">
        <v>239</v>
      </c>
      <c r="C204" s="171" t="s">
        <v>299</v>
      </c>
      <c r="D204" s="33" t="s">
        <v>44</v>
      </c>
      <c r="E204" s="42" t="s">
        <v>875</v>
      </c>
      <c r="F204" s="42" t="s">
        <v>879</v>
      </c>
      <c r="G204" s="33"/>
    </row>
    <row r="205" spans="1:7" x14ac:dyDescent="0.25">
      <c r="A205" s="33" t="s">
        <v>117</v>
      </c>
      <c r="B205" s="33" t="s">
        <v>239</v>
      </c>
      <c r="C205" s="171" t="s">
        <v>546</v>
      </c>
      <c r="D205" s="33" t="s">
        <v>125</v>
      </c>
      <c r="E205" s="42" t="s">
        <v>875</v>
      </c>
      <c r="F205" s="42" t="s">
        <v>880</v>
      </c>
      <c r="G205" s="33"/>
    </row>
    <row r="206" spans="1:7" x14ac:dyDescent="0.25">
      <c r="A206" s="33" t="s">
        <v>117</v>
      </c>
      <c r="B206" s="33" t="s">
        <v>239</v>
      </c>
      <c r="C206" s="171" t="s">
        <v>548</v>
      </c>
      <c r="D206" s="33" t="s">
        <v>125</v>
      </c>
      <c r="E206" s="42" t="s">
        <v>875</v>
      </c>
      <c r="F206" s="42" t="s">
        <v>881</v>
      </c>
      <c r="G206" s="33"/>
    </row>
    <row r="207" spans="1:7" x14ac:dyDescent="0.25">
      <c r="A207" s="33" t="s">
        <v>117</v>
      </c>
      <c r="B207" s="33" t="s">
        <v>239</v>
      </c>
      <c r="C207" s="171" t="s">
        <v>548</v>
      </c>
      <c r="D207" s="33" t="s">
        <v>44</v>
      </c>
      <c r="E207" s="42" t="s">
        <v>875</v>
      </c>
      <c r="F207" s="42" t="s">
        <v>882</v>
      </c>
      <c r="G207" s="33"/>
    </row>
    <row r="208" spans="1:7" x14ac:dyDescent="0.25">
      <c r="A208" s="33" t="s">
        <v>117</v>
      </c>
      <c r="B208" s="33" t="s">
        <v>239</v>
      </c>
      <c r="C208" s="171" t="s">
        <v>551</v>
      </c>
      <c r="D208" s="33" t="s">
        <v>125</v>
      </c>
      <c r="E208" s="42" t="s">
        <v>875</v>
      </c>
      <c r="F208" s="42" t="s">
        <v>883</v>
      </c>
      <c r="G208" s="33"/>
    </row>
    <row r="209" spans="1:7" x14ac:dyDescent="0.25">
      <c r="A209" s="33" t="s">
        <v>117</v>
      </c>
      <c r="B209" s="33" t="s">
        <v>239</v>
      </c>
      <c r="C209" s="171" t="s">
        <v>553</v>
      </c>
      <c r="D209" s="33" t="s">
        <v>125</v>
      </c>
      <c r="E209" s="42" t="s">
        <v>875</v>
      </c>
      <c r="F209" s="42" t="s">
        <v>326</v>
      </c>
      <c r="G209" s="33"/>
    </row>
    <row r="210" spans="1:7" x14ac:dyDescent="0.25">
      <c r="A210" s="33" t="s">
        <v>117</v>
      </c>
      <c r="B210" s="33" t="s">
        <v>239</v>
      </c>
      <c r="C210" s="171" t="s">
        <v>555</v>
      </c>
      <c r="D210" s="33" t="s">
        <v>44</v>
      </c>
      <c r="E210" s="42" t="s">
        <v>875</v>
      </c>
      <c r="F210" s="42" t="s">
        <v>884</v>
      </c>
      <c r="G210" s="33"/>
    </row>
    <row r="211" spans="1:7" x14ac:dyDescent="0.25">
      <c r="A211" s="33" t="s">
        <v>117</v>
      </c>
      <c r="B211" s="33" t="s">
        <v>239</v>
      </c>
      <c r="C211" s="171" t="s">
        <v>557</v>
      </c>
      <c r="D211" s="33"/>
      <c r="E211" s="42" t="s">
        <v>875</v>
      </c>
      <c r="F211" s="42" t="s">
        <v>561</v>
      </c>
      <c r="G211" s="33"/>
    </row>
    <row r="212" spans="1:7" x14ac:dyDescent="0.25">
      <c r="A212" s="33" t="s">
        <v>117</v>
      </c>
      <c r="B212" s="33" t="s">
        <v>239</v>
      </c>
      <c r="C212" s="171" t="s">
        <v>308</v>
      </c>
      <c r="D212" s="33" t="s">
        <v>125</v>
      </c>
      <c r="E212" s="42" t="s">
        <v>875</v>
      </c>
      <c r="F212" s="42" t="s">
        <v>885</v>
      </c>
      <c r="G212" s="33"/>
    </row>
    <row r="213" spans="1:7" x14ac:dyDescent="0.25">
      <c r="A213" s="33" t="s">
        <v>117</v>
      </c>
      <c r="B213" s="33" t="s">
        <v>239</v>
      </c>
      <c r="C213" s="171" t="s">
        <v>559</v>
      </c>
      <c r="D213" s="33" t="s">
        <v>125</v>
      </c>
      <c r="E213" s="42" t="s">
        <v>875</v>
      </c>
      <c r="F213" s="42" t="s">
        <v>886</v>
      </c>
      <c r="G213" s="33"/>
    </row>
    <row r="214" spans="1:7" x14ac:dyDescent="0.25">
      <c r="A214" s="33" t="s">
        <v>117</v>
      </c>
      <c r="B214" s="33" t="s">
        <v>239</v>
      </c>
      <c r="C214" s="171" t="s">
        <v>559</v>
      </c>
      <c r="D214" s="33" t="s">
        <v>44</v>
      </c>
      <c r="E214" s="42" t="s">
        <v>875</v>
      </c>
      <c r="F214" s="42" t="s">
        <v>887</v>
      </c>
      <c r="G214" s="33"/>
    </row>
    <row r="215" spans="1:7" x14ac:dyDescent="0.25">
      <c r="A215" s="33" t="s">
        <v>117</v>
      </c>
      <c r="B215" s="33" t="s">
        <v>310</v>
      </c>
      <c r="C215" s="171" t="s">
        <v>311</v>
      </c>
      <c r="D215" s="33" t="s">
        <v>44</v>
      </c>
      <c r="E215" s="42" t="s">
        <v>875</v>
      </c>
      <c r="F215" s="42" t="s">
        <v>888</v>
      </c>
      <c r="G215" s="33"/>
    </row>
    <row r="216" spans="1:7" x14ac:dyDescent="0.25">
      <c r="A216" s="33" t="s">
        <v>117</v>
      </c>
      <c r="B216" s="33" t="s">
        <v>637</v>
      </c>
      <c r="C216" s="171" t="s">
        <v>331</v>
      </c>
      <c r="D216" s="33" t="s">
        <v>125</v>
      </c>
      <c r="E216" s="42" t="s">
        <v>875</v>
      </c>
      <c r="F216" s="42" t="s">
        <v>516</v>
      </c>
      <c r="G216" s="33"/>
    </row>
    <row r="217" spans="1:7" x14ac:dyDescent="0.25">
      <c r="A217" s="33" t="s">
        <v>117</v>
      </c>
      <c r="B217" s="33" t="s">
        <v>637</v>
      </c>
      <c r="C217" s="171" t="s">
        <v>331</v>
      </c>
      <c r="D217" s="33" t="s">
        <v>44</v>
      </c>
      <c r="E217" s="42" t="s">
        <v>875</v>
      </c>
      <c r="F217" s="42" t="s">
        <v>891</v>
      </c>
      <c r="G217" s="33"/>
    </row>
    <row r="218" spans="1:7" x14ac:dyDescent="0.25">
      <c r="A218" s="33" t="s">
        <v>117</v>
      </c>
      <c r="B218" s="33" t="s">
        <v>637</v>
      </c>
      <c r="C218" s="171" t="s">
        <v>892</v>
      </c>
      <c r="D218" s="33" t="s">
        <v>125</v>
      </c>
      <c r="E218" s="42" t="s">
        <v>875</v>
      </c>
      <c r="F218" s="42" t="s">
        <v>893</v>
      </c>
      <c r="G218" s="33"/>
    </row>
    <row r="219" spans="1:7" x14ac:dyDescent="0.25">
      <c r="A219" s="33" t="s">
        <v>117</v>
      </c>
      <c r="B219" s="33" t="s">
        <v>637</v>
      </c>
      <c r="C219" s="171" t="s">
        <v>866</v>
      </c>
      <c r="D219" s="33" t="s">
        <v>125</v>
      </c>
      <c r="E219" s="42" t="s">
        <v>875</v>
      </c>
      <c r="F219" s="42" t="s">
        <v>894</v>
      </c>
      <c r="G219" s="33"/>
    </row>
    <row r="220" spans="1:7" x14ac:dyDescent="0.25">
      <c r="A220" s="33" t="s">
        <v>117</v>
      </c>
      <c r="B220" s="33" t="s">
        <v>637</v>
      </c>
      <c r="C220" s="171" t="s">
        <v>638</v>
      </c>
      <c r="D220" s="33" t="s">
        <v>125</v>
      </c>
      <c r="E220" s="42" t="s">
        <v>875</v>
      </c>
      <c r="F220" s="42" t="s">
        <v>889</v>
      </c>
      <c r="G220" s="33"/>
    </row>
    <row r="221" spans="1:7" x14ac:dyDescent="0.25">
      <c r="A221" s="33" t="s">
        <v>117</v>
      </c>
      <c r="B221" s="33" t="s">
        <v>637</v>
      </c>
      <c r="C221" s="171" t="s">
        <v>638</v>
      </c>
      <c r="D221" s="33" t="s">
        <v>44</v>
      </c>
      <c r="E221" s="42" t="s">
        <v>875</v>
      </c>
      <c r="F221" s="42" t="s">
        <v>890</v>
      </c>
      <c r="G221" s="33"/>
    </row>
    <row r="222" spans="1:7" x14ac:dyDescent="0.25">
      <c r="A222" s="33" t="s">
        <v>117</v>
      </c>
      <c r="B222" s="33" t="s">
        <v>637</v>
      </c>
      <c r="C222" s="171" t="s">
        <v>644</v>
      </c>
      <c r="D222" s="33" t="s">
        <v>44</v>
      </c>
      <c r="E222" s="42" t="s">
        <v>875</v>
      </c>
      <c r="F222" s="42" t="s">
        <v>895</v>
      </c>
      <c r="G222" s="33"/>
    </row>
    <row r="223" spans="1:7" x14ac:dyDescent="0.25">
      <c r="A223" s="33" t="s">
        <v>117</v>
      </c>
      <c r="B223" s="33" t="s">
        <v>637</v>
      </c>
      <c r="C223" s="171" t="s">
        <v>644</v>
      </c>
      <c r="D223" s="33" t="s">
        <v>44</v>
      </c>
      <c r="E223" s="42" t="s">
        <v>875</v>
      </c>
      <c r="F223" s="42" t="s">
        <v>896</v>
      </c>
      <c r="G223" s="33"/>
    </row>
    <row r="224" spans="1:7" x14ac:dyDescent="0.25">
      <c r="A224" s="33" t="s">
        <v>117</v>
      </c>
      <c r="B224" s="33" t="s">
        <v>313</v>
      </c>
      <c r="C224" s="171" t="s">
        <v>724</v>
      </c>
      <c r="D224" s="33" t="s">
        <v>125</v>
      </c>
      <c r="E224" s="42" t="s">
        <v>875</v>
      </c>
      <c r="F224" s="42" t="s">
        <v>897</v>
      </c>
      <c r="G224" s="33"/>
    </row>
    <row r="225" spans="1:7" x14ac:dyDescent="0.25">
      <c r="A225" s="33" t="s">
        <v>117</v>
      </c>
      <c r="B225" s="33" t="s">
        <v>313</v>
      </c>
      <c r="C225" s="171" t="s">
        <v>726</v>
      </c>
      <c r="D225" s="33" t="s">
        <v>125</v>
      </c>
      <c r="E225" s="42" t="s">
        <v>875</v>
      </c>
      <c r="F225" s="42" t="s">
        <v>898</v>
      </c>
      <c r="G225" s="33"/>
    </row>
    <row r="226" spans="1:7" x14ac:dyDescent="0.25">
      <c r="A226" s="33" t="s">
        <v>117</v>
      </c>
      <c r="B226" s="33" t="s">
        <v>313</v>
      </c>
      <c r="C226" s="171" t="s">
        <v>314</v>
      </c>
      <c r="D226" s="33" t="s">
        <v>125</v>
      </c>
      <c r="E226" s="42" t="s">
        <v>875</v>
      </c>
      <c r="F226" s="42" t="s">
        <v>899</v>
      </c>
      <c r="G226" s="33"/>
    </row>
    <row r="227" spans="1:7" x14ac:dyDescent="0.25">
      <c r="A227" s="33" t="s">
        <v>117</v>
      </c>
      <c r="B227" s="33" t="s">
        <v>313</v>
      </c>
      <c r="C227" s="171" t="s">
        <v>314</v>
      </c>
      <c r="D227" s="33" t="s">
        <v>44</v>
      </c>
      <c r="E227" s="42" t="s">
        <v>875</v>
      </c>
      <c r="F227" s="42" t="s">
        <v>900</v>
      </c>
      <c r="G227" s="33"/>
    </row>
    <row r="228" spans="1:7" x14ac:dyDescent="0.25">
      <c r="A228" s="33" t="s">
        <v>117</v>
      </c>
      <c r="B228" s="33" t="s">
        <v>313</v>
      </c>
      <c r="C228" s="171" t="s">
        <v>317</v>
      </c>
      <c r="D228" s="33" t="s">
        <v>125</v>
      </c>
      <c r="E228" s="42" t="s">
        <v>875</v>
      </c>
      <c r="F228" s="42" t="s">
        <v>901</v>
      </c>
      <c r="G228" s="33"/>
    </row>
    <row r="229" spans="1:7" x14ac:dyDescent="0.25">
      <c r="A229" s="33" t="s">
        <v>117</v>
      </c>
      <c r="B229" s="33" t="s">
        <v>313</v>
      </c>
      <c r="C229" s="171" t="s">
        <v>317</v>
      </c>
      <c r="D229" s="33" t="s">
        <v>125</v>
      </c>
      <c r="E229" s="42" t="s">
        <v>875</v>
      </c>
      <c r="F229" s="42" t="s">
        <v>902</v>
      </c>
      <c r="G229" s="33"/>
    </row>
    <row r="230" spans="1:7" x14ac:dyDescent="0.25">
      <c r="A230" s="33" t="s">
        <v>117</v>
      </c>
      <c r="B230" s="33" t="s">
        <v>161</v>
      </c>
      <c r="C230" s="171" t="s">
        <v>165</v>
      </c>
      <c r="D230" s="33" t="s">
        <v>125</v>
      </c>
      <c r="E230" s="42" t="s">
        <v>875</v>
      </c>
      <c r="F230" s="42" t="s">
        <v>903</v>
      </c>
      <c r="G230" s="33"/>
    </row>
    <row r="231" spans="1:7" x14ac:dyDescent="0.25">
      <c r="A231" s="33" t="s">
        <v>117</v>
      </c>
      <c r="B231" s="33" t="s">
        <v>161</v>
      </c>
      <c r="C231" s="171" t="s">
        <v>165</v>
      </c>
      <c r="D231" s="33" t="s">
        <v>44</v>
      </c>
      <c r="E231" s="42" t="s">
        <v>875</v>
      </c>
      <c r="F231" s="42" t="s">
        <v>904</v>
      </c>
      <c r="G231" s="33"/>
    </row>
    <row r="232" spans="1:7" x14ac:dyDescent="0.25">
      <c r="A232" s="33" t="s">
        <v>117</v>
      </c>
      <c r="B232" s="33" t="s">
        <v>580</v>
      </c>
      <c r="C232" s="171" t="s">
        <v>581</v>
      </c>
      <c r="D232" s="33" t="s">
        <v>125</v>
      </c>
      <c r="E232" s="42" t="s">
        <v>875</v>
      </c>
      <c r="F232" s="42" t="s">
        <v>905</v>
      </c>
      <c r="G232" s="33"/>
    </row>
    <row r="233" spans="1:7" x14ac:dyDescent="0.25">
      <c r="A233" s="33" t="s">
        <v>117</v>
      </c>
      <c r="B233" s="33" t="s">
        <v>580</v>
      </c>
      <c r="C233" s="171" t="s">
        <v>583</v>
      </c>
      <c r="D233" s="33" t="s">
        <v>125</v>
      </c>
      <c r="E233" s="42" t="s">
        <v>875</v>
      </c>
      <c r="F233" s="42" t="s">
        <v>906</v>
      </c>
      <c r="G233" s="33"/>
    </row>
    <row r="234" spans="1:7" x14ac:dyDescent="0.25">
      <c r="A234" s="33" t="s">
        <v>117</v>
      </c>
      <c r="B234" s="33" t="s">
        <v>580</v>
      </c>
      <c r="C234" s="171" t="s">
        <v>585</v>
      </c>
      <c r="D234" s="33" t="s">
        <v>125</v>
      </c>
      <c r="E234" s="42" t="s">
        <v>875</v>
      </c>
      <c r="F234" s="42" t="s">
        <v>907</v>
      </c>
      <c r="G234" s="33"/>
    </row>
    <row r="235" spans="1:7" x14ac:dyDescent="0.25">
      <c r="A235" s="33" t="s">
        <v>117</v>
      </c>
      <c r="B235" s="33" t="s">
        <v>258</v>
      </c>
      <c r="C235" s="171" t="s">
        <v>587</v>
      </c>
      <c r="D235" s="33" t="s">
        <v>125</v>
      </c>
      <c r="E235" s="42" t="s">
        <v>875</v>
      </c>
      <c r="F235" s="42" t="s">
        <v>908</v>
      </c>
      <c r="G235" s="33"/>
    </row>
    <row r="236" spans="1:7" x14ac:dyDescent="0.25">
      <c r="A236" s="33" t="s">
        <v>117</v>
      </c>
      <c r="B236" s="33" t="s">
        <v>258</v>
      </c>
      <c r="C236" s="171" t="s">
        <v>589</v>
      </c>
      <c r="D236" s="33" t="s">
        <v>125</v>
      </c>
      <c r="E236" s="42" t="s">
        <v>875</v>
      </c>
      <c r="F236" s="42" t="s">
        <v>909</v>
      </c>
      <c r="G236" s="33"/>
    </row>
    <row r="237" spans="1:7" x14ac:dyDescent="0.25">
      <c r="A237" s="33" t="s">
        <v>117</v>
      </c>
      <c r="B237" s="33" t="s">
        <v>258</v>
      </c>
      <c r="C237" s="171" t="s">
        <v>589</v>
      </c>
      <c r="D237" s="33" t="s">
        <v>44</v>
      </c>
      <c r="E237" s="42" t="s">
        <v>875</v>
      </c>
      <c r="F237" s="42" t="s">
        <v>910</v>
      </c>
      <c r="G237" s="33"/>
    </row>
    <row r="238" spans="1:7" x14ac:dyDescent="0.25">
      <c r="A238" s="33" t="s">
        <v>117</v>
      </c>
      <c r="B238" s="33" t="s">
        <v>258</v>
      </c>
      <c r="C238" s="171" t="s">
        <v>592</v>
      </c>
      <c r="D238" s="33" t="s">
        <v>125</v>
      </c>
      <c r="E238" s="42" t="s">
        <v>875</v>
      </c>
      <c r="F238" s="42" t="s">
        <v>911</v>
      </c>
      <c r="G238" s="33"/>
    </row>
    <row r="239" spans="1:7" x14ac:dyDescent="0.25">
      <c r="A239" s="33" t="s">
        <v>117</v>
      </c>
      <c r="B239" s="33" t="s">
        <v>261</v>
      </c>
      <c r="C239" s="171" t="s">
        <v>912</v>
      </c>
      <c r="D239" s="33" t="s">
        <v>44</v>
      </c>
      <c r="E239" s="42" t="s">
        <v>875</v>
      </c>
      <c r="F239" s="42" t="s">
        <v>913</v>
      </c>
      <c r="G239" s="33"/>
    </row>
    <row r="240" spans="1:7" x14ac:dyDescent="0.25">
      <c r="A240" s="33" t="s">
        <v>117</v>
      </c>
      <c r="B240" s="33" t="s">
        <v>261</v>
      </c>
      <c r="C240" s="171" t="s">
        <v>396</v>
      </c>
      <c r="D240" s="33" t="s">
        <v>44</v>
      </c>
      <c r="E240" s="42" t="s">
        <v>875</v>
      </c>
      <c r="F240" s="42" t="s">
        <v>913</v>
      </c>
      <c r="G240" s="33"/>
    </row>
    <row r="241" spans="1:7" x14ac:dyDescent="0.25">
      <c r="A241" s="33" t="s">
        <v>117</v>
      </c>
      <c r="B241" s="33" t="s">
        <v>261</v>
      </c>
      <c r="C241" s="171" t="s">
        <v>598</v>
      </c>
      <c r="D241" s="33" t="s">
        <v>44</v>
      </c>
      <c r="E241" s="42" t="s">
        <v>875</v>
      </c>
      <c r="F241" s="42" t="s">
        <v>916</v>
      </c>
      <c r="G241" s="33"/>
    </row>
    <row r="242" spans="1:7" x14ac:dyDescent="0.25">
      <c r="A242" s="33" t="s">
        <v>117</v>
      </c>
      <c r="B242" s="33" t="s">
        <v>261</v>
      </c>
      <c r="C242" s="171" t="s">
        <v>743</v>
      </c>
      <c r="D242" s="33" t="s">
        <v>44</v>
      </c>
      <c r="E242" s="42" t="s">
        <v>875</v>
      </c>
      <c r="F242" s="42" t="s">
        <v>914</v>
      </c>
      <c r="G242" s="33"/>
    </row>
    <row r="243" spans="1:7" x14ac:dyDescent="0.25">
      <c r="A243" s="33" t="s">
        <v>117</v>
      </c>
      <c r="B243" s="33" t="s">
        <v>261</v>
      </c>
      <c r="C243" s="171" t="s">
        <v>393</v>
      </c>
      <c r="D243" s="33" t="s">
        <v>44</v>
      </c>
      <c r="E243" s="42" t="s">
        <v>875</v>
      </c>
      <c r="F243" s="42" t="s">
        <v>915</v>
      </c>
      <c r="G243" s="33"/>
    </row>
    <row r="244" spans="1:7" x14ac:dyDescent="0.25">
      <c r="A244" s="33" t="s">
        <v>117</v>
      </c>
      <c r="B244" s="33" t="s">
        <v>834</v>
      </c>
      <c r="C244" s="171" t="s">
        <v>238</v>
      </c>
      <c r="D244" s="33" t="s">
        <v>44</v>
      </c>
      <c r="E244" s="42" t="s">
        <v>875</v>
      </c>
      <c r="F244" s="42" t="s">
        <v>917</v>
      </c>
      <c r="G244" s="33"/>
    </row>
    <row r="245" spans="1:7" x14ac:dyDescent="0.25">
      <c r="A245" s="33" t="s">
        <v>117</v>
      </c>
      <c r="B245" s="33" t="s">
        <v>514</v>
      </c>
      <c r="C245" s="171" t="s">
        <v>165</v>
      </c>
      <c r="D245" s="33" t="s">
        <v>44</v>
      </c>
      <c r="E245" s="42" t="s">
        <v>875</v>
      </c>
      <c r="F245" s="42" t="s">
        <v>918</v>
      </c>
      <c r="G245" s="33"/>
    </row>
    <row r="246" spans="1:7" x14ac:dyDescent="0.25">
      <c r="A246" s="33" t="s">
        <v>117</v>
      </c>
      <c r="B246" s="33" t="s">
        <v>167</v>
      </c>
      <c r="C246" s="171" t="s">
        <v>400</v>
      </c>
      <c r="D246" s="33" t="s">
        <v>44</v>
      </c>
      <c r="E246" s="42" t="s">
        <v>875</v>
      </c>
      <c r="F246" s="42" t="s">
        <v>919</v>
      </c>
      <c r="G246" s="33"/>
    </row>
    <row r="247" spans="1:7" x14ac:dyDescent="0.25">
      <c r="A247" s="33" t="s">
        <v>117</v>
      </c>
      <c r="B247" s="33" t="s">
        <v>920</v>
      </c>
      <c r="C247" s="171">
        <v>1.1000000000000001</v>
      </c>
      <c r="D247" s="33" t="s">
        <v>125</v>
      </c>
      <c r="E247" s="42" t="s">
        <v>875</v>
      </c>
      <c r="F247" s="42" t="s">
        <v>921</v>
      </c>
      <c r="G247" s="33"/>
    </row>
    <row r="248" spans="1:7" x14ac:dyDescent="0.25">
      <c r="A248" s="33" t="s">
        <v>117</v>
      </c>
      <c r="B248" s="33" t="s">
        <v>922</v>
      </c>
      <c r="C248" s="171" t="s">
        <v>923</v>
      </c>
      <c r="D248" s="33" t="s">
        <v>125</v>
      </c>
      <c r="E248" s="42" t="s">
        <v>875</v>
      </c>
      <c r="F248" s="42" t="s">
        <v>924</v>
      </c>
      <c r="G248" s="33"/>
    </row>
    <row r="249" spans="1:7" x14ac:dyDescent="0.25">
      <c r="A249" s="33" t="s">
        <v>117</v>
      </c>
      <c r="B249" s="33" t="s">
        <v>922</v>
      </c>
      <c r="C249" s="171" t="s">
        <v>925</v>
      </c>
      <c r="D249" s="33" t="s">
        <v>125</v>
      </c>
      <c r="E249" s="42" t="s">
        <v>875</v>
      </c>
      <c r="F249" s="42" t="s">
        <v>926</v>
      </c>
      <c r="G249" s="33"/>
    </row>
    <row r="250" spans="1:7" x14ac:dyDescent="0.25">
      <c r="A250" s="33" t="s">
        <v>117</v>
      </c>
      <c r="B250" s="33" t="s">
        <v>922</v>
      </c>
      <c r="C250" s="171" t="s">
        <v>927</v>
      </c>
      <c r="D250" s="33" t="s">
        <v>125</v>
      </c>
      <c r="E250" s="42" t="s">
        <v>875</v>
      </c>
      <c r="F250" s="42" t="s">
        <v>928</v>
      </c>
      <c r="G250" s="33"/>
    </row>
    <row r="251" spans="1:7" x14ac:dyDescent="0.25">
      <c r="A251" s="33" t="s">
        <v>117</v>
      </c>
      <c r="B251" s="33" t="s">
        <v>327</v>
      </c>
      <c r="C251" s="171" t="s">
        <v>293</v>
      </c>
      <c r="D251" s="33" t="s">
        <v>125</v>
      </c>
      <c r="E251" s="42" t="s">
        <v>875</v>
      </c>
      <c r="F251" s="42" t="s">
        <v>929</v>
      </c>
      <c r="G251" s="33"/>
    </row>
    <row r="252" spans="1:7" x14ac:dyDescent="0.25">
      <c r="A252" s="33" t="s">
        <v>117</v>
      </c>
      <c r="B252" s="33" t="s">
        <v>327</v>
      </c>
      <c r="C252" s="171" t="s">
        <v>293</v>
      </c>
      <c r="D252" s="33" t="s">
        <v>44</v>
      </c>
      <c r="E252" s="42" t="s">
        <v>875</v>
      </c>
      <c r="F252" s="42" t="s">
        <v>930</v>
      </c>
      <c r="G252" s="33"/>
    </row>
    <row r="253" spans="1:7" x14ac:dyDescent="0.25">
      <c r="A253" s="33" t="s">
        <v>117</v>
      </c>
      <c r="B253" s="33" t="s">
        <v>327</v>
      </c>
      <c r="C253" s="171" t="s">
        <v>754</v>
      </c>
      <c r="D253" s="33" t="s">
        <v>44</v>
      </c>
      <c r="E253" s="42" t="s">
        <v>875</v>
      </c>
      <c r="F253" s="42" t="s">
        <v>931</v>
      </c>
      <c r="G253" s="33"/>
    </row>
    <row r="254" spans="1:7" x14ac:dyDescent="0.25">
      <c r="A254" s="33" t="s">
        <v>117</v>
      </c>
      <c r="B254" s="33" t="s">
        <v>327</v>
      </c>
      <c r="C254" s="171" t="s">
        <v>756</v>
      </c>
      <c r="D254" s="33" t="s">
        <v>125</v>
      </c>
      <c r="E254" s="42" t="s">
        <v>875</v>
      </c>
      <c r="F254" s="42" t="s">
        <v>339</v>
      </c>
      <c r="G254" s="33"/>
    </row>
    <row r="255" spans="1:7" x14ac:dyDescent="0.25">
      <c r="A255" s="33" t="s">
        <v>117</v>
      </c>
      <c r="B255" s="33" t="s">
        <v>327</v>
      </c>
      <c r="C255" s="171" t="s">
        <v>756</v>
      </c>
      <c r="D255" s="33" t="s">
        <v>44</v>
      </c>
      <c r="E255" s="42" t="s">
        <v>875</v>
      </c>
      <c r="F255" s="42" t="s">
        <v>932</v>
      </c>
      <c r="G255" s="33"/>
    </row>
    <row r="256" spans="1:7" x14ac:dyDescent="0.25">
      <c r="A256" s="33" t="s">
        <v>117</v>
      </c>
      <c r="B256" s="33" t="s">
        <v>273</v>
      </c>
      <c r="C256" s="171" t="s">
        <v>274</v>
      </c>
      <c r="D256" s="33" t="s">
        <v>44</v>
      </c>
      <c r="E256" s="42" t="s">
        <v>875</v>
      </c>
      <c r="F256" s="42" t="s">
        <v>933</v>
      </c>
      <c r="G256" s="33"/>
    </row>
    <row r="257" spans="1:7" x14ac:dyDescent="0.25">
      <c r="A257" s="33" t="s">
        <v>117</v>
      </c>
      <c r="B257" s="33" t="s">
        <v>845</v>
      </c>
      <c r="C257" s="171" t="s">
        <v>162</v>
      </c>
      <c r="D257" s="33" t="s">
        <v>125</v>
      </c>
      <c r="E257" s="42" t="s">
        <v>875</v>
      </c>
      <c r="F257" s="42" t="s">
        <v>934</v>
      </c>
      <c r="G257" s="33"/>
    </row>
    <row r="258" spans="1:7" x14ac:dyDescent="0.25">
      <c r="A258" s="33" t="s">
        <v>117</v>
      </c>
      <c r="B258" s="33" t="s">
        <v>845</v>
      </c>
      <c r="C258" s="171" t="s">
        <v>165</v>
      </c>
      <c r="D258" s="33" t="s">
        <v>44</v>
      </c>
      <c r="E258" s="42" t="s">
        <v>875</v>
      </c>
      <c r="F258" s="42" t="s">
        <v>935</v>
      </c>
      <c r="G258" s="33"/>
    </row>
    <row r="259" spans="1:7" x14ac:dyDescent="0.25">
      <c r="A259" s="33" t="s">
        <v>117</v>
      </c>
      <c r="B259" s="33" t="s">
        <v>936</v>
      </c>
      <c r="C259" s="171">
        <v>1.1000000000000001</v>
      </c>
      <c r="D259" s="33" t="s">
        <v>125</v>
      </c>
      <c r="E259" s="42" t="s">
        <v>875</v>
      </c>
      <c r="F259" s="42" t="s">
        <v>876</v>
      </c>
      <c r="G259" s="33"/>
    </row>
    <row r="260" spans="1:7" x14ac:dyDescent="0.25">
      <c r="A260" s="33" t="s">
        <v>117</v>
      </c>
      <c r="B260" s="33" t="s">
        <v>936</v>
      </c>
      <c r="C260" s="171">
        <v>1.1000000000000001</v>
      </c>
      <c r="D260" s="33" t="s">
        <v>44</v>
      </c>
      <c r="E260" s="42" t="s">
        <v>875</v>
      </c>
      <c r="F260" s="42" t="s">
        <v>937</v>
      </c>
      <c r="G260" s="33"/>
    </row>
    <row r="261" spans="1:7" x14ac:dyDescent="0.25">
      <c r="A261" s="33" t="s">
        <v>117</v>
      </c>
      <c r="B261" s="33" t="s">
        <v>938</v>
      </c>
      <c r="C261" s="171" t="s">
        <v>939</v>
      </c>
      <c r="D261" s="33" t="s">
        <v>120</v>
      </c>
      <c r="E261" s="42" t="s">
        <v>875</v>
      </c>
      <c r="F261" s="42" t="s">
        <v>940</v>
      </c>
      <c r="G261" s="33"/>
    </row>
    <row r="262" spans="1:7" x14ac:dyDescent="0.25">
      <c r="A262" s="33" t="s">
        <v>117</v>
      </c>
      <c r="B262" s="33" t="s">
        <v>938</v>
      </c>
      <c r="C262" s="171" t="s">
        <v>939</v>
      </c>
      <c r="D262" s="33" t="s">
        <v>120</v>
      </c>
      <c r="E262" s="42" t="s">
        <v>875</v>
      </c>
      <c r="F262" s="42" t="s">
        <v>941</v>
      </c>
      <c r="G262" s="33"/>
    </row>
    <row r="263" spans="1:7" x14ac:dyDescent="0.25">
      <c r="A263" s="33" t="s">
        <v>117</v>
      </c>
      <c r="B263" s="33" t="s">
        <v>942</v>
      </c>
      <c r="C263" s="171">
        <v>1.1000000000000001</v>
      </c>
      <c r="D263" s="33" t="s">
        <v>44</v>
      </c>
      <c r="E263" s="42" t="s">
        <v>875</v>
      </c>
      <c r="F263" s="42" t="s">
        <v>298</v>
      </c>
      <c r="G263" s="33"/>
    </row>
    <row r="264" spans="1:7" customFormat="1" x14ac:dyDescent="0.25">
      <c r="A264" s="33" t="s">
        <v>129</v>
      </c>
      <c r="B264" s="33" t="s">
        <v>6617</v>
      </c>
      <c r="C264" s="171"/>
      <c r="D264" s="33"/>
      <c r="E264" s="35">
        <v>1999</v>
      </c>
      <c r="F264" s="55">
        <v>70500</v>
      </c>
      <c r="G264" s="80" t="s">
        <v>3212</v>
      </c>
    </row>
    <row r="265" spans="1:7" customFormat="1" x14ac:dyDescent="0.25">
      <c r="A265" s="33" t="s">
        <v>129</v>
      </c>
      <c r="B265" s="33" t="s">
        <v>6616</v>
      </c>
      <c r="C265" s="171"/>
      <c r="D265" s="33"/>
      <c r="E265" s="35">
        <v>1999</v>
      </c>
      <c r="F265" s="55">
        <v>83500</v>
      </c>
      <c r="G265" s="80" t="s">
        <v>3211</v>
      </c>
    </row>
    <row r="266" spans="1:7" customFormat="1" x14ac:dyDescent="0.25">
      <c r="A266" s="33" t="s">
        <v>129</v>
      </c>
      <c r="B266" s="33" t="s">
        <v>6615</v>
      </c>
      <c r="C266" s="171"/>
      <c r="D266" s="33"/>
      <c r="E266" s="35">
        <v>1999</v>
      </c>
      <c r="F266" s="55">
        <v>72500</v>
      </c>
      <c r="G266" s="80" t="s">
        <v>3212</v>
      </c>
    </row>
    <row r="267" spans="1:7" customFormat="1" x14ac:dyDescent="0.25">
      <c r="A267" s="33" t="s">
        <v>129</v>
      </c>
      <c r="B267" s="33" t="s">
        <v>6615</v>
      </c>
      <c r="C267" s="171"/>
      <c r="D267" s="33"/>
      <c r="E267" s="35">
        <v>1999</v>
      </c>
      <c r="F267" s="55">
        <v>85500</v>
      </c>
      <c r="G267" s="80" t="s">
        <v>3211</v>
      </c>
    </row>
    <row r="268" spans="1:7" customFormat="1" x14ac:dyDescent="0.25">
      <c r="A268" s="33" t="s">
        <v>129</v>
      </c>
      <c r="B268" s="33" t="s">
        <v>6614</v>
      </c>
      <c r="C268" s="448"/>
      <c r="D268" s="448"/>
      <c r="E268" s="35">
        <v>1999</v>
      </c>
      <c r="F268" s="55">
        <v>74500</v>
      </c>
      <c r="G268" s="80" t="s">
        <v>3212</v>
      </c>
    </row>
    <row r="269" spans="1:7" customFormat="1" x14ac:dyDescent="0.25">
      <c r="A269" s="33" t="s">
        <v>129</v>
      </c>
      <c r="B269" s="33" t="s">
        <v>6614</v>
      </c>
      <c r="C269" s="448"/>
      <c r="D269" s="448"/>
      <c r="E269" s="35">
        <v>1999</v>
      </c>
      <c r="F269" s="55">
        <v>87000</v>
      </c>
      <c r="G269" s="80" t="s">
        <v>3211</v>
      </c>
    </row>
    <row r="270" spans="1:7" customFormat="1" x14ac:dyDescent="0.25">
      <c r="A270" s="33" t="s">
        <v>129</v>
      </c>
      <c r="B270" s="33" t="s">
        <v>6613</v>
      </c>
      <c r="C270" s="448"/>
      <c r="D270" s="448"/>
      <c r="E270" s="35">
        <v>1999</v>
      </c>
      <c r="F270" s="55">
        <v>76500</v>
      </c>
      <c r="G270" s="80" t="s">
        <v>3212</v>
      </c>
    </row>
    <row r="271" spans="1:7" customFormat="1" x14ac:dyDescent="0.25">
      <c r="A271" s="33" t="s">
        <v>129</v>
      </c>
      <c r="B271" s="33" t="s">
        <v>6613</v>
      </c>
      <c r="C271" s="448"/>
      <c r="D271" s="448"/>
      <c r="E271" s="35">
        <v>1999</v>
      </c>
      <c r="F271" s="55">
        <v>89000</v>
      </c>
      <c r="G271" s="80" t="s">
        <v>3211</v>
      </c>
    </row>
    <row r="272" spans="1:7" customFormat="1" x14ac:dyDescent="0.25">
      <c r="A272" s="33" t="s">
        <v>129</v>
      </c>
      <c r="B272" s="33" t="s">
        <v>6618</v>
      </c>
      <c r="C272" s="448"/>
      <c r="D272" s="448"/>
      <c r="E272" s="35">
        <v>1999</v>
      </c>
      <c r="F272" s="55">
        <v>76600</v>
      </c>
      <c r="G272" s="80" t="s">
        <v>3212</v>
      </c>
    </row>
    <row r="273" spans="1:7" customFormat="1" x14ac:dyDescent="0.25">
      <c r="A273" s="33" t="s">
        <v>129</v>
      </c>
      <c r="B273" s="33" t="s">
        <v>6618</v>
      </c>
      <c r="C273" s="448"/>
      <c r="D273" s="448"/>
      <c r="E273" s="35">
        <v>1999</v>
      </c>
      <c r="F273" s="55">
        <v>89250</v>
      </c>
      <c r="G273" s="80" t="s">
        <v>3211</v>
      </c>
    </row>
    <row r="274" spans="1:7" customFormat="1" x14ac:dyDescent="0.25">
      <c r="A274" s="33" t="s">
        <v>129</v>
      </c>
      <c r="B274" s="33" t="s">
        <v>6611</v>
      </c>
      <c r="C274" s="448"/>
      <c r="D274" s="448"/>
      <c r="E274" s="35">
        <v>1999</v>
      </c>
      <c r="F274" s="55">
        <v>76700</v>
      </c>
      <c r="G274" s="80" t="s">
        <v>3212</v>
      </c>
    </row>
    <row r="275" spans="1:7" customFormat="1" x14ac:dyDescent="0.25">
      <c r="A275" s="33" t="s">
        <v>129</v>
      </c>
      <c r="B275" s="33" t="s">
        <v>6611</v>
      </c>
      <c r="C275" s="448"/>
      <c r="D275" s="448"/>
      <c r="E275" s="35">
        <v>1999</v>
      </c>
      <c r="F275" s="55">
        <v>89500</v>
      </c>
      <c r="G275" s="80" t="s">
        <v>3211</v>
      </c>
    </row>
    <row r="276" spans="1:7" customFormat="1" x14ac:dyDescent="0.25">
      <c r="A276" s="33" t="s">
        <v>129</v>
      </c>
      <c r="B276" s="33" t="s">
        <v>6610</v>
      </c>
      <c r="C276" s="448"/>
      <c r="D276" s="448"/>
      <c r="E276" s="35">
        <v>1999</v>
      </c>
      <c r="F276" s="55">
        <v>76800</v>
      </c>
      <c r="G276" s="80" t="s">
        <v>3212</v>
      </c>
    </row>
    <row r="277" spans="1:7" customFormat="1" x14ac:dyDescent="0.25">
      <c r="A277" s="33" t="s">
        <v>129</v>
      </c>
      <c r="B277" s="33" t="s">
        <v>6610</v>
      </c>
      <c r="C277" s="448"/>
      <c r="D277" s="448"/>
      <c r="E277" s="35">
        <v>1999</v>
      </c>
      <c r="F277" s="55">
        <v>89750</v>
      </c>
      <c r="G277" s="80" t="s">
        <v>3211</v>
      </c>
    </row>
    <row r="278" spans="1:7" customFormat="1" x14ac:dyDescent="0.25">
      <c r="A278" s="33" t="s">
        <v>129</v>
      </c>
      <c r="B278" s="33" t="s">
        <v>6609</v>
      </c>
      <c r="C278" s="448"/>
      <c r="D278" s="448"/>
      <c r="E278" s="35">
        <v>1999</v>
      </c>
      <c r="F278" s="55">
        <v>76900</v>
      </c>
      <c r="G278" s="80" t="s">
        <v>3212</v>
      </c>
    </row>
    <row r="279" spans="1:7" customFormat="1" x14ac:dyDescent="0.25">
      <c r="A279" s="33" t="s">
        <v>129</v>
      </c>
      <c r="B279" s="33" t="s">
        <v>6609</v>
      </c>
      <c r="C279" s="448"/>
      <c r="D279" s="448"/>
      <c r="E279" s="35">
        <v>1999</v>
      </c>
      <c r="F279" s="55">
        <v>90000</v>
      </c>
      <c r="G279" s="80" t="s">
        <v>3211</v>
      </c>
    </row>
    <row r="280" spans="1:7" customFormat="1" x14ac:dyDescent="0.25">
      <c r="A280" s="33" t="s">
        <v>129</v>
      </c>
      <c r="B280" s="33" t="s">
        <v>6608</v>
      </c>
      <c r="C280" s="448"/>
      <c r="D280" s="448"/>
      <c r="E280" s="35">
        <v>1999</v>
      </c>
      <c r="F280" s="55">
        <v>77000</v>
      </c>
      <c r="G280" s="80" t="s">
        <v>3212</v>
      </c>
    </row>
    <row r="281" spans="1:7" customFormat="1" x14ac:dyDescent="0.25">
      <c r="A281" s="33" t="s">
        <v>129</v>
      </c>
      <c r="B281" s="33" t="s">
        <v>6608</v>
      </c>
      <c r="C281" s="448"/>
      <c r="D281" s="448"/>
      <c r="E281" s="35">
        <v>1999</v>
      </c>
      <c r="F281" s="55">
        <v>90250</v>
      </c>
      <c r="G281" s="80" t="s">
        <v>3211</v>
      </c>
    </row>
    <row r="282" spans="1:7" customFormat="1" x14ac:dyDescent="0.25">
      <c r="A282" s="33" t="s">
        <v>129</v>
      </c>
      <c r="B282" s="33" t="s">
        <v>6607</v>
      </c>
      <c r="C282" s="448"/>
      <c r="D282" s="448"/>
      <c r="E282" s="35">
        <v>1999</v>
      </c>
      <c r="F282" s="55">
        <v>77100</v>
      </c>
      <c r="G282" s="80" t="s">
        <v>3212</v>
      </c>
    </row>
    <row r="283" spans="1:7" customFormat="1" x14ac:dyDescent="0.25">
      <c r="A283" s="33" t="s">
        <v>129</v>
      </c>
      <c r="B283" s="33" t="s">
        <v>6607</v>
      </c>
      <c r="C283" s="448"/>
      <c r="D283" s="448"/>
      <c r="E283" s="35">
        <v>1999</v>
      </c>
      <c r="F283" s="55">
        <v>90500</v>
      </c>
      <c r="G283" s="80" t="s">
        <v>3211</v>
      </c>
    </row>
    <row r="284" spans="1:7" customFormat="1" x14ac:dyDescent="0.25">
      <c r="A284" s="33" t="s">
        <v>129</v>
      </c>
      <c r="B284" s="33" t="s">
        <v>6606</v>
      </c>
      <c r="C284" s="448"/>
      <c r="D284" s="448"/>
      <c r="E284" s="35">
        <v>1999</v>
      </c>
      <c r="F284" s="55">
        <v>77200</v>
      </c>
      <c r="G284" s="80" t="s">
        <v>3212</v>
      </c>
    </row>
    <row r="285" spans="1:7" customFormat="1" x14ac:dyDescent="0.25">
      <c r="A285" s="33" t="s">
        <v>129</v>
      </c>
      <c r="B285" s="33" t="s">
        <v>6606</v>
      </c>
      <c r="C285" s="448"/>
      <c r="D285" s="448"/>
      <c r="E285" s="35">
        <v>1999</v>
      </c>
      <c r="F285" s="55">
        <v>90750</v>
      </c>
      <c r="G285" s="80" t="s">
        <v>3211</v>
      </c>
    </row>
    <row r="286" spans="1:7" customFormat="1" x14ac:dyDescent="0.25">
      <c r="A286" s="33" t="s">
        <v>129</v>
      </c>
      <c r="B286" s="33" t="s">
        <v>6605</v>
      </c>
      <c r="C286" s="448"/>
      <c r="D286" s="448"/>
      <c r="E286" s="35">
        <v>1999</v>
      </c>
      <c r="F286" s="55">
        <v>77300</v>
      </c>
      <c r="G286" s="80" t="s">
        <v>3212</v>
      </c>
    </row>
    <row r="287" spans="1:7" customFormat="1" x14ac:dyDescent="0.25">
      <c r="A287" s="33" t="s">
        <v>129</v>
      </c>
      <c r="B287" s="33" t="s">
        <v>6605</v>
      </c>
      <c r="C287" s="448"/>
      <c r="D287" s="448"/>
      <c r="E287" s="35">
        <v>1999</v>
      </c>
      <c r="F287" s="55">
        <v>91000</v>
      </c>
      <c r="G287" s="80" t="s">
        <v>3211</v>
      </c>
    </row>
    <row r="288" spans="1:7" customFormat="1" x14ac:dyDescent="0.25">
      <c r="A288" s="33" t="s">
        <v>129</v>
      </c>
      <c r="B288" s="33" t="s">
        <v>6604</v>
      </c>
      <c r="C288" s="448"/>
      <c r="D288" s="448"/>
      <c r="E288" s="35">
        <v>1999</v>
      </c>
      <c r="F288" s="55">
        <v>77400</v>
      </c>
      <c r="G288" s="80" t="s">
        <v>3212</v>
      </c>
    </row>
    <row r="289" spans="1:9" customFormat="1" x14ac:dyDescent="0.25">
      <c r="A289" s="33" t="s">
        <v>129</v>
      </c>
      <c r="B289" s="33" t="s">
        <v>6604</v>
      </c>
      <c r="C289" s="448"/>
      <c r="D289" s="448"/>
      <c r="E289" s="35">
        <v>1999</v>
      </c>
      <c r="F289" s="55">
        <v>91250</v>
      </c>
      <c r="G289" s="80" t="s">
        <v>3211</v>
      </c>
    </row>
    <row r="290" spans="1:9" customFormat="1" x14ac:dyDescent="0.25">
      <c r="A290" s="33" t="s">
        <v>129</v>
      </c>
      <c r="B290" s="33" t="s">
        <v>6603</v>
      </c>
      <c r="C290" s="448"/>
      <c r="D290" s="448"/>
      <c r="E290" s="35">
        <v>1999</v>
      </c>
      <c r="F290" s="55">
        <v>77500</v>
      </c>
      <c r="G290" s="80" t="s">
        <v>3212</v>
      </c>
    </row>
    <row r="291" spans="1:9" customFormat="1" x14ac:dyDescent="0.25">
      <c r="A291" s="33" t="s">
        <v>129</v>
      </c>
      <c r="B291" s="33" t="s">
        <v>6603</v>
      </c>
      <c r="C291" s="448"/>
      <c r="D291" s="448"/>
      <c r="E291" s="35">
        <v>1999</v>
      </c>
      <c r="F291" s="55">
        <v>91500</v>
      </c>
      <c r="G291" s="80" t="s">
        <v>3211</v>
      </c>
    </row>
    <row r="292" spans="1:9" x14ac:dyDescent="0.25">
      <c r="A292" s="33" t="s">
        <v>64</v>
      </c>
      <c r="B292" s="33" t="s">
        <v>235</v>
      </c>
      <c r="C292" s="171" t="s">
        <v>236</v>
      </c>
      <c r="D292" s="33" t="s">
        <v>125</v>
      </c>
      <c r="E292" s="42" t="s">
        <v>875</v>
      </c>
      <c r="F292" s="39">
        <v>12699</v>
      </c>
      <c r="G292" s="33" t="s">
        <v>135</v>
      </c>
    </row>
    <row r="293" spans="1:9" x14ac:dyDescent="0.25">
      <c r="A293" s="33" t="s">
        <v>64</v>
      </c>
      <c r="B293" s="33" t="s">
        <v>235</v>
      </c>
      <c r="C293" s="171" t="s">
        <v>134</v>
      </c>
      <c r="D293" s="33" t="s">
        <v>44</v>
      </c>
      <c r="E293" s="42" t="s">
        <v>875</v>
      </c>
      <c r="F293" s="39">
        <v>24771</v>
      </c>
      <c r="G293" s="33" t="s">
        <v>135</v>
      </c>
    </row>
    <row r="294" spans="1:9" x14ac:dyDescent="0.25">
      <c r="A294" s="33" t="s">
        <v>64</v>
      </c>
      <c r="B294" s="33" t="s">
        <v>235</v>
      </c>
      <c r="C294" s="171" t="s">
        <v>961</v>
      </c>
      <c r="D294" s="33" t="s">
        <v>125</v>
      </c>
      <c r="E294" s="42" t="s">
        <v>875</v>
      </c>
      <c r="F294" s="39">
        <v>20279</v>
      </c>
      <c r="G294" s="33" t="s">
        <v>135</v>
      </c>
    </row>
    <row r="295" spans="1:9" x14ac:dyDescent="0.25">
      <c r="A295" s="33" t="s">
        <v>64</v>
      </c>
      <c r="B295" s="33" t="s">
        <v>235</v>
      </c>
      <c r="C295" s="171" t="s">
        <v>238</v>
      </c>
      <c r="D295" s="33" t="s">
        <v>125</v>
      </c>
      <c r="E295" s="42" t="s">
        <v>875</v>
      </c>
      <c r="F295" s="39">
        <v>22572</v>
      </c>
      <c r="G295" s="33" t="s">
        <v>135</v>
      </c>
    </row>
    <row r="296" spans="1:9" x14ac:dyDescent="0.25">
      <c r="A296" s="33" t="s">
        <v>64</v>
      </c>
      <c r="B296" s="33" t="s">
        <v>235</v>
      </c>
      <c r="C296" s="171" t="s">
        <v>331</v>
      </c>
      <c r="D296" s="33" t="s">
        <v>125</v>
      </c>
      <c r="E296" s="42" t="s">
        <v>875</v>
      </c>
      <c r="F296" s="39">
        <v>22750</v>
      </c>
      <c r="G296" s="33" t="s">
        <v>135</v>
      </c>
    </row>
    <row r="297" spans="1:9" x14ac:dyDescent="0.25">
      <c r="A297" s="33" t="s">
        <v>64</v>
      </c>
      <c r="B297" s="33" t="s">
        <v>235</v>
      </c>
      <c r="C297" s="171" t="s">
        <v>865</v>
      </c>
      <c r="D297" s="33" t="s">
        <v>125</v>
      </c>
      <c r="E297" s="42" t="s">
        <v>875</v>
      </c>
      <c r="F297" s="39">
        <v>23050</v>
      </c>
      <c r="G297" s="33" t="s">
        <v>135</v>
      </c>
    </row>
    <row r="298" spans="1:9" x14ac:dyDescent="0.25">
      <c r="A298" s="33" t="s">
        <v>64</v>
      </c>
      <c r="B298" s="33" t="s">
        <v>370</v>
      </c>
      <c r="C298" s="171" t="s">
        <v>291</v>
      </c>
      <c r="D298" s="33" t="s">
        <v>44</v>
      </c>
      <c r="E298" s="42" t="s">
        <v>875</v>
      </c>
      <c r="F298" s="39">
        <v>29842</v>
      </c>
      <c r="G298" s="33" t="s">
        <v>197</v>
      </c>
    </row>
    <row r="299" spans="1:9" x14ac:dyDescent="0.25">
      <c r="A299" s="33" t="s">
        <v>64</v>
      </c>
      <c r="B299" s="33" t="s">
        <v>370</v>
      </c>
      <c r="C299" s="171" t="s">
        <v>694</v>
      </c>
      <c r="D299" s="33" t="s">
        <v>44</v>
      </c>
      <c r="E299" s="42" t="s">
        <v>875</v>
      </c>
      <c r="F299" s="39">
        <v>32795</v>
      </c>
      <c r="G299" s="33" t="s">
        <v>197</v>
      </c>
    </row>
    <row r="300" spans="1:9" x14ac:dyDescent="0.25">
      <c r="A300" s="33" t="s">
        <v>64</v>
      </c>
      <c r="B300" s="33" t="s">
        <v>370</v>
      </c>
      <c r="C300" s="171" t="s">
        <v>620</v>
      </c>
      <c r="D300" s="33" t="s">
        <v>44</v>
      </c>
      <c r="E300" s="42" t="s">
        <v>875</v>
      </c>
      <c r="F300" s="39">
        <v>33106</v>
      </c>
      <c r="G300" s="33" t="s">
        <v>197</v>
      </c>
    </row>
    <row r="301" spans="1:9" x14ac:dyDescent="0.25">
      <c r="A301" s="33" t="s">
        <v>64</v>
      </c>
      <c r="B301" s="33" t="s">
        <v>195</v>
      </c>
      <c r="C301" s="171" t="s">
        <v>196</v>
      </c>
      <c r="D301" s="33" t="s">
        <v>44</v>
      </c>
      <c r="E301" s="42" t="s">
        <v>875</v>
      </c>
      <c r="F301" s="39">
        <v>37194</v>
      </c>
      <c r="G301" s="33" t="s">
        <v>197</v>
      </c>
    </row>
    <row r="302" spans="1:9" x14ac:dyDescent="0.25">
      <c r="A302" s="33" t="s">
        <v>64</v>
      </c>
      <c r="B302" s="33" t="s">
        <v>195</v>
      </c>
      <c r="C302" s="171" t="s">
        <v>694</v>
      </c>
      <c r="D302" s="33" t="s">
        <v>44</v>
      </c>
      <c r="E302" s="42" t="s">
        <v>875</v>
      </c>
      <c r="F302" s="39">
        <v>32779</v>
      </c>
      <c r="G302" s="33" t="s">
        <v>197</v>
      </c>
    </row>
    <row r="303" spans="1:9" x14ac:dyDescent="0.25">
      <c r="A303" s="33" t="s">
        <v>64</v>
      </c>
      <c r="B303" s="33" t="s">
        <v>195</v>
      </c>
      <c r="C303" s="171" t="s">
        <v>620</v>
      </c>
      <c r="D303" s="33" t="s">
        <v>44</v>
      </c>
      <c r="E303" s="42" t="s">
        <v>875</v>
      </c>
      <c r="F303" s="39">
        <v>35544</v>
      </c>
      <c r="G303" s="33" t="s">
        <v>197</v>
      </c>
    </row>
    <row r="304" spans="1:9" x14ac:dyDescent="0.25">
      <c r="A304" s="33" t="s">
        <v>64</v>
      </c>
      <c r="B304" s="33" t="s">
        <v>235</v>
      </c>
      <c r="C304" s="252" t="s">
        <v>134</v>
      </c>
      <c r="D304" s="54" t="s">
        <v>125</v>
      </c>
      <c r="E304" s="64" t="s">
        <v>875</v>
      </c>
      <c r="F304" s="43">
        <v>19935</v>
      </c>
      <c r="G304" s="33" t="s">
        <v>135</v>
      </c>
      <c r="H304" s="91"/>
      <c r="I304" s="91"/>
    </row>
    <row r="305" spans="1:14" x14ac:dyDescent="0.25">
      <c r="A305" s="54" t="s">
        <v>1781</v>
      </c>
      <c r="B305" s="54" t="s">
        <v>3027</v>
      </c>
      <c r="C305" s="252">
        <v>2.4</v>
      </c>
      <c r="D305" s="54" t="s">
        <v>114</v>
      </c>
      <c r="E305" s="64">
        <v>1999</v>
      </c>
      <c r="F305" s="87">
        <v>17190</v>
      </c>
      <c r="G305" s="54" t="s">
        <v>2033</v>
      </c>
    </row>
    <row r="306" spans="1:14" x14ac:dyDescent="0.25">
      <c r="A306" s="54" t="s">
        <v>1781</v>
      </c>
      <c r="B306" s="54" t="s">
        <v>3026</v>
      </c>
      <c r="C306" s="252">
        <v>2.4</v>
      </c>
      <c r="D306" s="54" t="s">
        <v>114</v>
      </c>
      <c r="E306" s="64">
        <v>1999</v>
      </c>
      <c r="F306" s="87">
        <v>18490</v>
      </c>
      <c r="G306" s="54" t="s">
        <v>2033</v>
      </c>
    </row>
    <row r="307" spans="1:14" x14ac:dyDescent="0.25">
      <c r="A307" s="54" t="s">
        <v>1781</v>
      </c>
      <c r="B307" s="54" t="s">
        <v>3025</v>
      </c>
      <c r="C307" s="252">
        <v>2.4</v>
      </c>
      <c r="D307" s="54" t="s">
        <v>114</v>
      </c>
      <c r="E307" s="64">
        <v>1999</v>
      </c>
      <c r="F307" s="87">
        <v>18490</v>
      </c>
      <c r="G307" s="54" t="s">
        <v>2033</v>
      </c>
    </row>
    <row r="308" spans="1:14" x14ac:dyDescent="0.25">
      <c r="A308" s="54" t="s">
        <v>1781</v>
      </c>
      <c r="B308" s="54" t="s">
        <v>3028</v>
      </c>
      <c r="C308" s="252">
        <v>2.4</v>
      </c>
      <c r="D308" s="54" t="s">
        <v>114</v>
      </c>
      <c r="E308" s="64">
        <v>1999</v>
      </c>
      <c r="F308" s="87">
        <v>14990</v>
      </c>
      <c r="G308" s="54" t="s">
        <v>2033</v>
      </c>
    </row>
    <row r="309" spans="1:14" x14ac:dyDescent="0.25">
      <c r="A309" s="54" t="s">
        <v>1781</v>
      </c>
      <c r="B309" s="54" t="s">
        <v>3036</v>
      </c>
      <c r="C309" s="252" t="s">
        <v>3033</v>
      </c>
      <c r="D309" s="54" t="s">
        <v>114</v>
      </c>
      <c r="E309" s="64">
        <v>1999</v>
      </c>
      <c r="F309" s="87">
        <v>14199</v>
      </c>
      <c r="G309" s="54" t="s">
        <v>2033</v>
      </c>
    </row>
    <row r="310" spans="1:14" x14ac:dyDescent="0.25">
      <c r="A310" s="54" t="s">
        <v>1781</v>
      </c>
      <c r="B310" s="54" t="s">
        <v>3035</v>
      </c>
      <c r="C310" s="252" t="s">
        <v>3033</v>
      </c>
      <c r="D310" s="54" t="s">
        <v>114</v>
      </c>
      <c r="E310" s="64">
        <v>1999</v>
      </c>
      <c r="F310" s="87">
        <v>15199</v>
      </c>
      <c r="G310" s="54" t="s">
        <v>2033</v>
      </c>
    </row>
    <row r="311" spans="1:14" x14ac:dyDescent="0.25">
      <c r="A311" s="54" t="s">
        <v>1781</v>
      </c>
      <c r="B311" s="54" t="s">
        <v>3034</v>
      </c>
      <c r="C311" s="252" t="s">
        <v>3033</v>
      </c>
      <c r="D311" s="54" t="s">
        <v>114</v>
      </c>
      <c r="E311" s="64">
        <v>1999</v>
      </c>
      <c r="F311" s="87">
        <v>15199</v>
      </c>
      <c r="G311" s="54" t="s">
        <v>2033</v>
      </c>
      <c r="H311" s="33"/>
      <c r="I311" s="33"/>
      <c r="J311" s="33"/>
      <c r="K311" s="33"/>
      <c r="L311" s="33"/>
      <c r="M311" s="33"/>
      <c r="N311" s="33"/>
    </row>
    <row r="312" spans="1:14" x14ac:dyDescent="0.25">
      <c r="A312" s="54" t="s">
        <v>1781</v>
      </c>
      <c r="B312" s="54" t="s">
        <v>7148</v>
      </c>
      <c r="C312" s="54" t="s">
        <v>4532</v>
      </c>
      <c r="D312" s="54"/>
      <c r="E312" s="54">
        <v>1999</v>
      </c>
      <c r="F312" s="57">
        <v>27350</v>
      </c>
      <c r="G312" s="54" t="s">
        <v>147</v>
      </c>
      <c r="H312" s="739" t="s">
        <v>1781</v>
      </c>
      <c r="I312" s="739" t="s">
        <v>3037</v>
      </c>
      <c r="J312" s="818" t="s">
        <v>3033</v>
      </c>
      <c r="K312" s="739" t="s">
        <v>114</v>
      </c>
      <c r="L312" s="783">
        <v>1999</v>
      </c>
      <c r="M312" s="819">
        <v>11799</v>
      </c>
      <c r="N312" s="739" t="s">
        <v>2033</v>
      </c>
    </row>
    <row r="313" spans="1:14" x14ac:dyDescent="0.25">
      <c r="A313" s="54" t="s">
        <v>3030</v>
      </c>
      <c r="B313" s="60">
        <v>106</v>
      </c>
      <c r="C313" s="252" t="s">
        <v>3032</v>
      </c>
      <c r="D313" s="54" t="s">
        <v>114</v>
      </c>
      <c r="E313" s="64">
        <v>1999</v>
      </c>
      <c r="F313" s="87">
        <v>8842</v>
      </c>
      <c r="G313" s="54" t="s">
        <v>3031</v>
      </c>
    </row>
    <row r="314" spans="1:14" x14ac:dyDescent="0.25">
      <c r="A314" s="54" t="s">
        <v>3030</v>
      </c>
      <c r="B314" s="60">
        <v>206</v>
      </c>
      <c r="C314" s="252">
        <v>1.4</v>
      </c>
      <c r="D314" s="54" t="s">
        <v>110</v>
      </c>
      <c r="E314" s="64">
        <v>1999</v>
      </c>
      <c r="F314" s="87">
        <v>9836</v>
      </c>
      <c r="G314" s="54" t="s">
        <v>3029</v>
      </c>
    </row>
    <row r="315" spans="1:14" x14ac:dyDescent="0.25">
      <c r="A315" s="54" t="s">
        <v>3030</v>
      </c>
      <c r="B315" s="60">
        <v>206</v>
      </c>
      <c r="C315" s="252">
        <v>1.6</v>
      </c>
      <c r="D315" s="54" t="s">
        <v>110</v>
      </c>
      <c r="E315" s="64">
        <v>1999</v>
      </c>
      <c r="F315" s="87">
        <v>10109</v>
      </c>
      <c r="G315" s="54" t="s">
        <v>3029</v>
      </c>
    </row>
    <row r="316" spans="1:14" x14ac:dyDescent="0.25">
      <c r="A316" s="54" t="s">
        <v>3030</v>
      </c>
      <c r="B316" s="60">
        <v>206</v>
      </c>
      <c r="C316" s="252">
        <v>2</v>
      </c>
      <c r="D316" s="54" t="s">
        <v>110</v>
      </c>
      <c r="E316" s="64">
        <v>1999</v>
      </c>
      <c r="F316" s="87">
        <v>10383</v>
      </c>
      <c r="G316" s="54" t="s">
        <v>3029</v>
      </c>
    </row>
    <row r="317" spans="1:14" x14ac:dyDescent="0.25">
      <c r="A317" s="33" t="s">
        <v>42</v>
      </c>
      <c r="B317" s="33" t="s">
        <v>848</v>
      </c>
      <c r="C317" s="313">
        <v>2</v>
      </c>
      <c r="D317" s="33" t="s">
        <v>120</v>
      </c>
      <c r="E317" s="35">
        <v>1999</v>
      </c>
      <c r="F317" s="37">
        <v>23279</v>
      </c>
      <c r="G317" s="33" t="s">
        <v>141</v>
      </c>
    </row>
    <row r="318" spans="1:14" x14ac:dyDescent="0.25">
      <c r="A318" s="33" t="s">
        <v>42</v>
      </c>
      <c r="B318" s="33" t="s">
        <v>848</v>
      </c>
      <c r="C318" s="313">
        <v>2</v>
      </c>
      <c r="D318" s="33" t="s">
        <v>120</v>
      </c>
      <c r="E318" s="35">
        <v>1999</v>
      </c>
      <c r="F318" s="37">
        <v>26731</v>
      </c>
      <c r="G318" s="33" t="s">
        <v>141</v>
      </c>
    </row>
    <row r="319" spans="1:14" x14ac:dyDescent="0.25">
      <c r="A319" s="33" t="s">
        <v>42</v>
      </c>
      <c r="B319" s="33" t="s">
        <v>848</v>
      </c>
      <c r="C319" s="313" t="s">
        <v>849</v>
      </c>
      <c r="D319" s="33" t="s">
        <v>120</v>
      </c>
      <c r="E319" s="35">
        <v>1999</v>
      </c>
      <c r="F319" s="37">
        <v>26541</v>
      </c>
      <c r="G319" s="33" t="s">
        <v>141</v>
      </c>
    </row>
    <row r="320" spans="1:14" x14ac:dyDescent="0.25">
      <c r="A320" s="33" t="s">
        <v>42</v>
      </c>
      <c r="B320" s="33" t="s">
        <v>848</v>
      </c>
      <c r="C320" s="313" t="s">
        <v>849</v>
      </c>
      <c r="D320" s="33" t="s">
        <v>120</v>
      </c>
      <c r="E320" s="35">
        <v>1999</v>
      </c>
      <c r="F320" s="37">
        <v>28065</v>
      </c>
      <c r="G320" s="33" t="s">
        <v>141</v>
      </c>
    </row>
    <row r="321" spans="1:7" x14ac:dyDescent="0.25">
      <c r="A321" s="33" t="s">
        <v>42</v>
      </c>
      <c r="B321" s="33" t="s">
        <v>276</v>
      </c>
      <c r="C321" s="313" t="s">
        <v>764</v>
      </c>
      <c r="D321" s="33" t="s">
        <v>120</v>
      </c>
      <c r="E321" s="35">
        <v>1999</v>
      </c>
      <c r="F321" s="37">
        <v>40435</v>
      </c>
      <c r="G321" s="33" t="s">
        <v>141</v>
      </c>
    </row>
    <row r="322" spans="1:7" x14ac:dyDescent="0.25">
      <c r="A322" s="33" t="s">
        <v>42</v>
      </c>
      <c r="B322" s="33" t="s">
        <v>276</v>
      </c>
      <c r="C322" s="313" t="s">
        <v>278</v>
      </c>
      <c r="D322" s="33" t="s">
        <v>120</v>
      </c>
      <c r="E322" s="35">
        <v>1999</v>
      </c>
      <c r="F322" s="37">
        <v>49312</v>
      </c>
      <c r="G322" s="33" t="s">
        <v>141</v>
      </c>
    </row>
    <row r="323" spans="1:7" x14ac:dyDescent="0.25">
      <c r="A323" s="33" t="s">
        <v>42</v>
      </c>
      <c r="B323" s="33" t="s">
        <v>340</v>
      </c>
      <c r="C323" s="313" t="s">
        <v>678</v>
      </c>
      <c r="D323" s="33" t="s">
        <v>125</v>
      </c>
      <c r="E323" s="35">
        <v>1999</v>
      </c>
      <c r="F323" s="37">
        <v>19300</v>
      </c>
      <c r="G323" s="33" t="s">
        <v>141</v>
      </c>
    </row>
    <row r="324" spans="1:7" x14ac:dyDescent="0.25">
      <c r="A324" s="33" t="s">
        <v>42</v>
      </c>
      <c r="B324" s="33" t="s">
        <v>340</v>
      </c>
      <c r="C324" s="313" t="s">
        <v>679</v>
      </c>
      <c r="D324" s="33" t="s">
        <v>125</v>
      </c>
      <c r="E324" s="35">
        <v>1999</v>
      </c>
      <c r="F324" s="37">
        <v>22697</v>
      </c>
      <c r="G324" s="33" t="s">
        <v>141</v>
      </c>
    </row>
    <row r="325" spans="1:7" x14ac:dyDescent="0.25">
      <c r="A325" s="33" t="s">
        <v>42</v>
      </c>
      <c r="B325" s="33" t="s">
        <v>340</v>
      </c>
      <c r="C325" s="313" t="s">
        <v>679</v>
      </c>
      <c r="D325" s="33" t="s">
        <v>44</v>
      </c>
      <c r="E325" s="35">
        <v>1999</v>
      </c>
      <c r="F325" s="37">
        <v>24478</v>
      </c>
      <c r="G325" s="33" t="s">
        <v>141</v>
      </c>
    </row>
    <row r="326" spans="1:7" x14ac:dyDescent="0.25">
      <c r="A326" s="33" t="s">
        <v>42</v>
      </c>
      <c r="B326" s="33" t="s">
        <v>340</v>
      </c>
      <c r="C326" s="313" t="s">
        <v>765</v>
      </c>
      <c r="D326" s="33" t="s">
        <v>125</v>
      </c>
      <c r="E326" s="35">
        <v>1999</v>
      </c>
      <c r="F326" s="37">
        <v>24733</v>
      </c>
      <c r="G326" s="33" t="s">
        <v>141</v>
      </c>
    </row>
    <row r="327" spans="1:7" x14ac:dyDescent="0.25">
      <c r="A327" s="33" t="s">
        <v>42</v>
      </c>
      <c r="B327" s="33" t="s">
        <v>340</v>
      </c>
      <c r="C327" s="313" t="s">
        <v>765</v>
      </c>
      <c r="D327" s="33" t="s">
        <v>44</v>
      </c>
      <c r="E327" s="35">
        <v>1999</v>
      </c>
      <c r="F327" s="37">
        <v>26189</v>
      </c>
      <c r="G327" s="33" t="s">
        <v>141</v>
      </c>
    </row>
    <row r="328" spans="1:7" x14ac:dyDescent="0.25">
      <c r="A328" s="33" t="s">
        <v>42</v>
      </c>
      <c r="B328" s="33" t="s">
        <v>340</v>
      </c>
      <c r="C328" s="313" t="s">
        <v>766</v>
      </c>
      <c r="D328" s="33" t="s">
        <v>44</v>
      </c>
      <c r="E328" s="35">
        <v>1999</v>
      </c>
      <c r="F328" s="37">
        <v>26197</v>
      </c>
      <c r="G328" s="33" t="s">
        <v>141</v>
      </c>
    </row>
    <row r="329" spans="1:7" x14ac:dyDescent="0.25">
      <c r="A329" s="33" t="s">
        <v>42</v>
      </c>
      <c r="B329" s="33" t="s">
        <v>943</v>
      </c>
      <c r="C329" s="313" t="s">
        <v>944</v>
      </c>
      <c r="D329" s="33" t="s">
        <v>125</v>
      </c>
      <c r="E329" s="35">
        <v>1999</v>
      </c>
      <c r="F329" s="37">
        <v>13749</v>
      </c>
      <c r="G329" s="33" t="s">
        <v>141</v>
      </c>
    </row>
    <row r="330" spans="1:7" x14ac:dyDescent="0.25">
      <c r="A330" s="33" t="s">
        <v>42</v>
      </c>
      <c r="B330" s="33" t="s">
        <v>943</v>
      </c>
      <c r="C330" s="313" t="s">
        <v>944</v>
      </c>
      <c r="D330" s="33" t="s">
        <v>44</v>
      </c>
      <c r="E330" s="35">
        <v>1999</v>
      </c>
      <c r="F330" s="37">
        <v>14749</v>
      </c>
      <c r="G330" s="33" t="s">
        <v>141</v>
      </c>
    </row>
    <row r="331" spans="1:7" x14ac:dyDescent="0.25">
      <c r="A331" s="33" t="s">
        <v>42</v>
      </c>
      <c r="B331" s="33" t="s">
        <v>943</v>
      </c>
      <c r="C331" s="313" t="s">
        <v>945</v>
      </c>
      <c r="D331" s="33" t="s">
        <v>125</v>
      </c>
      <c r="E331" s="35">
        <v>1999</v>
      </c>
      <c r="F331" s="37">
        <v>16248</v>
      </c>
      <c r="G331" s="33" t="s">
        <v>141</v>
      </c>
    </row>
    <row r="332" spans="1:7" x14ac:dyDescent="0.25">
      <c r="A332" s="33" t="s">
        <v>42</v>
      </c>
      <c r="B332" s="33" t="s">
        <v>943</v>
      </c>
      <c r="C332" s="313" t="s">
        <v>946</v>
      </c>
      <c r="D332" s="33" t="s">
        <v>44</v>
      </c>
      <c r="E332" s="35">
        <v>1999</v>
      </c>
      <c r="F332" s="37">
        <v>16104</v>
      </c>
      <c r="G332" s="33" t="s">
        <v>141</v>
      </c>
    </row>
    <row r="333" spans="1:7" x14ac:dyDescent="0.25">
      <c r="A333" s="33" t="s">
        <v>42</v>
      </c>
      <c r="B333" s="33" t="s">
        <v>207</v>
      </c>
      <c r="C333" s="313">
        <v>2.2000000000000002</v>
      </c>
      <c r="D333" s="33" t="s">
        <v>125</v>
      </c>
      <c r="E333" s="35">
        <v>1999</v>
      </c>
      <c r="F333" s="37">
        <v>25133</v>
      </c>
      <c r="G333" s="33" t="s">
        <v>141</v>
      </c>
    </row>
    <row r="334" spans="1:7" x14ac:dyDescent="0.25">
      <c r="A334" s="33" t="s">
        <v>42</v>
      </c>
      <c r="B334" s="33" t="s">
        <v>207</v>
      </c>
      <c r="C334" s="313">
        <v>2.2000000000000002</v>
      </c>
      <c r="D334" s="33" t="s">
        <v>44</v>
      </c>
      <c r="E334" s="35">
        <v>1999</v>
      </c>
      <c r="F334" s="37">
        <v>27576</v>
      </c>
      <c r="G334" s="33" t="s">
        <v>141</v>
      </c>
    </row>
    <row r="335" spans="1:7" x14ac:dyDescent="0.25">
      <c r="A335" s="33" t="s">
        <v>42</v>
      </c>
      <c r="B335" s="33" t="s">
        <v>207</v>
      </c>
      <c r="C335" s="313">
        <v>2.5</v>
      </c>
      <c r="D335" s="33" t="s">
        <v>125</v>
      </c>
      <c r="E335" s="35">
        <v>1999</v>
      </c>
      <c r="F335" s="37">
        <v>28354</v>
      </c>
      <c r="G335" s="33" t="s">
        <v>141</v>
      </c>
    </row>
    <row r="336" spans="1:7" x14ac:dyDescent="0.25">
      <c r="A336" s="33" t="s">
        <v>42</v>
      </c>
      <c r="B336" s="33" t="s">
        <v>674</v>
      </c>
      <c r="C336" s="313">
        <v>2.2000000000000002</v>
      </c>
      <c r="D336" s="33" t="s">
        <v>44</v>
      </c>
      <c r="E336" s="35">
        <v>1999</v>
      </c>
      <c r="F336" s="37">
        <v>30430</v>
      </c>
      <c r="G336" s="33" t="s">
        <v>141</v>
      </c>
    </row>
    <row r="337" spans="1:7" x14ac:dyDescent="0.25">
      <c r="A337" s="33" t="s">
        <v>42</v>
      </c>
      <c r="B337" s="33" t="s">
        <v>674</v>
      </c>
      <c r="C337" s="313">
        <v>2.2999999999999998</v>
      </c>
      <c r="D337" s="33" t="s">
        <v>125</v>
      </c>
      <c r="E337" s="35">
        <v>1999</v>
      </c>
      <c r="F337" s="37">
        <v>27600</v>
      </c>
      <c r="G337" s="33" t="s">
        <v>141</v>
      </c>
    </row>
    <row r="338" spans="1:7" x14ac:dyDescent="0.25">
      <c r="A338" s="33" t="s">
        <v>42</v>
      </c>
      <c r="B338" s="33" t="s">
        <v>674</v>
      </c>
      <c r="C338" s="313">
        <v>2.5</v>
      </c>
      <c r="D338" s="33" t="s">
        <v>125</v>
      </c>
      <c r="E338" s="35">
        <v>1999</v>
      </c>
      <c r="F338" s="37">
        <v>29943</v>
      </c>
      <c r="G338" s="33" t="s">
        <v>141</v>
      </c>
    </row>
    <row r="339" spans="1:7" x14ac:dyDescent="0.25">
      <c r="A339" s="33" t="s">
        <v>42</v>
      </c>
      <c r="B339" s="33" t="s">
        <v>674</v>
      </c>
      <c r="C339" s="313">
        <v>2.5</v>
      </c>
      <c r="D339" s="33" t="s">
        <v>44</v>
      </c>
      <c r="E339" s="35">
        <v>1999</v>
      </c>
      <c r="F339" s="37">
        <v>33276</v>
      </c>
      <c r="G339" s="33" t="s">
        <v>141</v>
      </c>
    </row>
    <row r="340" spans="1:7" x14ac:dyDescent="0.25">
      <c r="A340" s="33" t="s">
        <v>42</v>
      </c>
      <c r="B340" s="33" t="s">
        <v>151</v>
      </c>
      <c r="C340" s="171" t="s">
        <v>695</v>
      </c>
      <c r="D340" s="33" t="s">
        <v>125</v>
      </c>
      <c r="E340" s="35">
        <v>1999</v>
      </c>
      <c r="F340" s="37">
        <v>21870</v>
      </c>
      <c r="G340" s="33" t="s">
        <v>141</v>
      </c>
    </row>
    <row r="341" spans="1:7" x14ac:dyDescent="0.25">
      <c r="A341" s="33" t="s">
        <v>42</v>
      </c>
      <c r="B341" s="33" t="s">
        <v>151</v>
      </c>
      <c r="C341" s="171" t="s">
        <v>961</v>
      </c>
      <c r="D341" s="33" t="s">
        <v>125</v>
      </c>
      <c r="E341" s="35">
        <v>1999</v>
      </c>
      <c r="F341" s="37">
        <v>22923</v>
      </c>
      <c r="G341" s="33" t="s">
        <v>141</v>
      </c>
    </row>
    <row r="342" spans="1:7" x14ac:dyDescent="0.25">
      <c r="A342" s="33" t="s">
        <v>42</v>
      </c>
      <c r="B342" s="33" t="s">
        <v>151</v>
      </c>
      <c r="C342" s="171" t="s">
        <v>293</v>
      </c>
      <c r="D342" s="33" t="s">
        <v>125</v>
      </c>
      <c r="E342" s="35">
        <v>1999</v>
      </c>
      <c r="F342" s="37">
        <v>24001</v>
      </c>
      <c r="G342" s="33" t="s">
        <v>141</v>
      </c>
    </row>
    <row r="343" spans="1:7" x14ac:dyDescent="0.25">
      <c r="A343" s="33" t="s">
        <v>42</v>
      </c>
      <c r="B343" s="33" t="s">
        <v>151</v>
      </c>
      <c r="C343" s="171" t="s">
        <v>331</v>
      </c>
      <c r="D343" s="33" t="s">
        <v>125</v>
      </c>
      <c r="E343" s="35">
        <v>1999</v>
      </c>
      <c r="F343" s="37">
        <v>25888</v>
      </c>
      <c r="G343" s="33" t="s">
        <v>141</v>
      </c>
    </row>
    <row r="344" spans="1:7" x14ac:dyDescent="0.25">
      <c r="A344" s="33" t="s">
        <v>42</v>
      </c>
      <c r="B344" s="33" t="s">
        <v>612</v>
      </c>
      <c r="C344" s="313">
        <v>2.4</v>
      </c>
      <c r="D344" s="33" t="s">
        <v>125</v>
      </c>
      <c r="E344" s="35">
        <v>1999</v>
      </c>
      <c r="F344" s="37">
        <v>20125</v>
      </c>
      <c r="G344" s="33" t="s">
        <v>141</v>
      </c>
    </row>
    <row r="345" spans="1:7" x14ac:dyDescent="0.25">
      <c r="A345" s="33" t="s">
        <v>42</v>
      </c>
      <c r="B345" s="33" t="s">
        <v>769</v>
      </c>
      <c r="C345" s="313">
        <v>2.4</v>
      </c>
      <c r="D345" s="33" t="s">
        <v>125</v>
      </c>
      <c r="E345" s="35">
        <v>1999</v>
      </c>
      <c r="F345" s="37">
        <v>20678</v>
      </c>
      <c r="G345" s="33" t="s">
        <v>126</v>
      </c>
    </row>
    <row r="346" spans="1:7" x14ac:dyDescent="0.25">
      <c r="A346" s="33" t="s">
        <v>42</v>
      </c>
      <c r="B346" s="33" t="s">
        <v>172</v>
      </c>
      <c r="C346" s="313">
        <v>1.8</v>
      </c>
      <c r="D346" s="33" t="s">
        <v>125</v>
      </c>
      <c r="E346" s="35">
        <v>1999</v>
      </c>
      <c r="F346" s="37">
        <v>18658</v>
      </c>
      <c r="G346" s="33" t="s">
        <v>173</v>
      </c>
    </row>
    <row r="347" spans="1:7" x14ac:dyDescent="0.25">
      <c r="A347" s="33" t="s">
        <v>42</v>
      </c>
      <c r="B347" s="33" t="s">
        <v>172</v>
      </c>
      <c r="C347" s="313">
        <v>2</v>
      </c>
      <c r="D347" s="33" t="s">
        <v>44</v>
      </c>
      <c r="E347" s="35">
        <v>1999</v>
      </c>
      <c r="F347" s="37">
        <v>36672</v>
      </c>
      <c r="G347" s="33" t="s">
        <v>173</v>
      </c>
    </row>
    <row r="348" spans="1:7" x14ac:dyDescent="0.25">
      <c r="A348" s="33" t="s">
        <v>42</v>
      </c>
      <c r="B348" s="33" t="s">
        <v>412</v>
      </c>
      <c r="C348" s="313">
        <v>2</v>
      </c>
      <c r="D348" s="33" t="s">
        <v>125</v>
      </c>
      <c r="E348" s="35">
        <v>1999</v>
      </c>
      <c r="F348" s="37">
        <v>27887</v>
      </c>
      <c r="G348" s="33" t="s">
        <v>173</v>
      </c>
    </row>
    <row r="349" spans="1:7" x14ac:dyDescent="0.25">
      <c r="A349" s="33" t="s">
        <v>42</v>
      </c>
      <c r="B349" s="33" t="s">
        <v>210</v>
      </c>
      <c r="C349" s="313">
        <v>2</v>
      </c>
      <c r="D349" s="33" t="s">
        <v>125</v>
      </c>
      <c r="E349" s="35">
        <v>1999</v>
      </c>
      <c r="F349" s="37">
        <v>35972</v>
      </c>
      <c r="G349" s="33" t="s">
        <v>211</v>
      </c>
    </row>
    <row r="350" spans="1:7" x14ac:dyDescent="0.25">
      <c r="A350" s="33" t="s">
        <v>42</v>
      </c>
      <c r="B350" s="33" t="s">
        <v>527</v>
      </c>
      <c r="C350" s="313">
        <v>4</v>
      </c>
      <c r="D350" s="33" t="s">
        <v>120</v>
      </c>
      <c r="E350" s="35">
        <v>1999</v>
      </c>
      <c r="F350" s="37">
        <v>59870</v>
      </c>
      <c r="G350" s="33" t="s">
        <v>141</v>
      </c>
    </row>
    <row r="351" spans="1:7" x14ac:dyDescent="0.25">
      <c r="A351" s="33" t="s">
        <v>42</v>
      </c>
      <c r="B351" s="33" t="s">
        <v>528</v>
      </c>
      <c r="C351" s="313">
        <v>4</v>
      </c>
      <c r="D351" s="33" t="s">
        <v>120</v>
      </c>
      <c r="E351" s="35">
        <v>1999</v>
      </c>
      <c r="F351" s="37">
        <v>65012</v>
      </c>
      <c r="G351" s="33" t="s">
        <v>141</v>
      </c>
    </row>
    <row r="352" spans="1:7" x14ac:dyDescent="0.25">
      <c r="A352" s="33" t="s">
        <v>42</v>
      </c>
      <c r="B352" s="33" t="s">
        <v>529</v>
      </c>
      <c r="C352" s="313">
        <v>4</v>
      </c>
      <c r="D352" s="33" t="s">
        <v>120</v>
      </c>
      <c r="E352" s="35">
        <v>1999</v>
      </c>
      <c r="F352" s="37">
        <v>70210</v>
      </c>
      <c r="G352" s="33" t="s">
        <v>141</v>
      </c>
    </row>
    <row r="353" spans="1:7" x14ac:dyDescent="0.25">
      <c r="A353" s="33" t="s">
        <v>42</v>
      </c>
      <c r="B353" s="33" t="s">
        <v>770</v>
      </c>
      <c r="C353" s="313">
        <v>5</v>
      </c>
      <c r="D353" s="33" t="s">
        <v>125</v>
      </c>
      <c r="E353" s="35">
        <v>1999</v>
      </c>
      <c r="F353" s="37">
        <v>109731</v>
      </c>
      <c r="G353" s="33" t="s">
        <v>141</v>
      </c>
    </row>
    <row r="354" spans="1:7" x14ac:dyDescent="0.25">
      <c r="A354" s="33" t="s">
        <v>42</v>
      </c>
      <c r="B354" s="33" t="s">
        <v>850</v>
      </c>
      <c r="C354" s="313">
        <v>1.8</v>
      </c>
      <c r="D354" s="33" t="s">
        <v>120</v>
      </c>
      <c r="E354" s="35">
        <v>1999</v>
      </c>
      <c r="F354" s="37">
        <v>22946</v>
      </c>
      <c r="G354" s="33" t="s">
        <v>141</v>
      </c>
    </row>
    <row r="355" spans="1:7" x14ac:dyDescent="0.25">
      <c r="A355" s="33" t="s">
        <v>42</v>
      </c>
      <c r="B355" s="33" t="s">
        <v>351</v>
      </c>
      <c r="C355" s="313">
        <v>2</v>
      </c>
      <c r="D355" s="33" t="s">
        <v>120</v>
      </c>
      <c r="E355" s="35">
        <v>1999</v>
      </c>
      <c r="F355" s="37">
        <v>25911</v>
      </c>
      <c r="G355" s="33" t="s">
        <v>141</v>
      </c>
    </row>
    <row r="356" spans="1:7" x14ac:dyDescent="0.25">
      <c r="A356" s="33" t="s">
        <v>42</v>
      </c>
      <c r="B356" s="33" t="s">
        <v>351</v>
      </c>
      <c r="C356" s="313">
        <v>2.5</v>
      </c>
      <c r="D356" s="33" t="s">
        <v>120</v>
      </c>
      <c r="E356" s="35">
        <v>1999</v>
      </c>
      <c r="F356" s="37">
        <v>30820</v>
      </c>
      <c r="G356" s="33" t="s">
        <v>141</v>
      </c>
    </row>
    <row r="357" spans="1:7" x14ac:dyDescent="0.25">
      <c r="A357" s="33" t="s">
        <v>42</v>
      </c>
      <c r="B357" s="33" t="s">
        <v>351</v>
      </c>
      <c r="C357" s="313">
        <v>2.5</v>
      </c>
      <c r="D357" s="33" t="s">
        <v>44</v>
      </c>
      <c r="E357" s="35">
        <v>1999</v>
      </c>
      <c r="F357" s="37">
        <v>32094</v>
      </c>
      <c r="G357" s="33" t="s">
        <v>141</v>
      </c>
    </row>
    <row r="358" spans="1:7" x14ac:dyDescent="0.25">
      <c r="A358" s="33" t="s">
        <v>42</v>
      </c>
      <c r="B358" s="33" t="s">
        <v>351</v>
      </c>
      <c r="C358" s="313">
        <v>3</v>
      </c>
      <c r="D358" s="33" t="s">
        <v>120</v>
      </c>
      <c r="E358" s="35">
        <v>1999</v>
      </c>
      <c r="F358" s="37">
        <v>37700</v>
      </c>
      <c r="G358" s="33" t="s">
        <v>141</v>
      </c>
    </row>
    <row r="359" spans="1:7" x14ac:dyDescent="0.25">
      <c r="A359" s="33" t="s">
        <v>42</v>
      </c>
      <c r="B359" s="33" t="s">
        <v>851</v>
      </c>
      <c r="C359" s="171">
        <v>2</v>
      </c>
      <c r="D359" s="33" t="s">
        <v>44</v>
      </c>
      <c r="E359" s="35">
        <v>1999</v>
      </c>
      <c r="F359" s="37">
        <v>27943</v>
      </c>
      <c r="G359" s="33" t="s">
        <v>141</v>
      </c>
    </row>
    <row r="360" spans="1:7" x14ac:dyDescent="0.25">
      <c r="A360" s="33" t="s">
        <v>42</v>
      </c>
      <c r="B360" s="33" t="s">
        <v>675</v>
      </c>
      <c r="C360" s="313">
        <v>2.4</v>
      </c>
      <c r="D360" s="33" t="s">
        <v>120</v>
      </c>
      <c r="E360" s="35">
        <v>1999</v>
      </c>
      <c r="F360" s="37">
        <v>25378</v>
      </c>
      <c r="G360" s="33" t="s">
        <v>141</v>
      </c>
    </row>
    <row r="361" spans="1:7" x14ac:dyDescent="0.25">
      <c r="A361" s="33" t="s">
        <v>42</v>
      </c>
      <c r="B361" s="33" t="s">
        <v>676</v>
      </c>
      <c r="C361" s="313">
        <v>2</v>
      </c>
      <c r="D361" s="33" t="s">
        <v>120</v>
      </c>
      <c r="E361" s="35">
        <v>1999</v>
      </c>
      <c r="F361" s="37">
        <v>26678</v>
      </c>
      <c r="G361" s="33" t="s">
        <v>141</v>
      </c>
    </row>
    <row r="362" spans="1:7" x14ac:dyDescent="0.25">
      <c r="A362" s="33" t="s">
        <v>42</v>
      </c>
      <c r="B362" s="33" t="s">
        <v>676</v>
      </c>
      <c r="C362" s="313">
        <v>2.5</v>
      </c>
      <c r="D362" s="33" t="s">
        <v>120</v>
      </c>
      <c r="E362" s="35">
        <v>1999</v>
      </c>
      <c r="F362" s="37">
        <v>33542</v>
      </c>
      <c r="G362" s="33" t="s">
        <v>141</v>
      </c>
    </row>
    <row r="363" spans="1:7" x14ac:dyDescent="0.25">
      <c r="A363" s="33" t="s">
        <v>42</v>
      </c>
      <c r="B363" s="33" t="s">
        <v>772</v>
      </c>
      <c r="C363" s="313">
        <v>1.6</v>
      </c>
      <c r="D363" s="33" t="s">
        <v>125</v>
      </c>
      <c r="E363" s="35">
        <v>1999</v>
      </c>
      <c r="F363" s="37">
        <v>19393</v>
      </c>
      <c r="G363" s="33" t="s">
        <v>141</v>
      </c>
    </row>
    <row r="364" spans="1:7" x14ac:dyDescent="0.25">
      <c r="A364" s="33" t="s">
        <v>42</v>
      </c>
      <c r="B364" s="33" t="s">
        <v>772</v>
      </c>
      <c r="C364" s="313">
        <v>1.8</v>
      </c>
      <c r="D364" s="33" t="s">
        <v>44</v>
      </c>
      <c r="E364" s="35">
        <v>1999</v>
      </c>
      <c r="F364" s="37">
        <v>22079</v>
      </c>
      <c r="G364" s="33" t="s">
        <v>141</v>
      </c>
    </row>
    <row r="365" spans="1:7" x14ac:dyDescent="0.25">
      <c r="A365" s="33" t="s">
        <v>42</v>
      </c>
      <c r="B365" s="33" t="s">
        <v>773</v>
      </c>
      <c r="C365" s="313">
        <v>1.6</v>
      </c>
      <c r="D365" s="33" t="s">
        <v>125</v>
      </c>
      <c r="E365" s="35">
        <v>1999</v>
      </c>
      <c r="F365" s="37">
        <v>18214</v>
      </c>
      <c r="G365" s="33" t="s">
        <v>141</v>
      </c>
    </row>
    <row r="366" spans="1:7" x14ac:dyDescent="0.25">
      <c r="A366" s="33" t="s">
        <v>42</v>
      </c>
      <c r="B366" s="33" t="s">
        <v>773</v>
      </c>
      <c r="C366" s="313">
        <v>1.8</v>
      </c>
      <c r="D366" s="33" t="s">
        <v>44</v>
      </c>
      <c r="E366" s="35">
        <v>1999</v>
      </c>
      <c r="F366" s="37">
        <v>20980</v>
      </c>
      <c r="G366" s="33" t="s">
        <v>141</v>
      </c>
    </row>
    <row r="367" spans="1:7" x14ac:dyDescent="0.25">
      <c r="A367" s="33" t="s">
        <v>42</v>
      </c>
      <c r="B367" s="33" t="s">
        <v>677</v>
      </c>
      <c r="C367" s="313">
        <v>1.6</v>
      </c>
      <c r="D367" s="33" t="s">
        <v>125</v>
      </c>
      <c r="E367" s="35">
        <v>1999</v>
      </c>
      <c r="F367" s="37">
        <v>18790</v>
      </c>
      <c r="G367" s="33" t="s">
        <v>126</v>
      </c>
    </row>
    <row r="368" spans="1:7" x14ac:dyDescent="0.25">
      <c r="A368" s="33" t="s">
        <v>42</v>
      </c>
      <c r="B368" s="33" t="s">
        <v>677</v>
      </c>
      <c r="C368" s="313" t="s">
        <v>678</v>
      </c>
      <c r="D368" s="33" t="s">
        <v>125</v>
      </c>
      <c r="E368" s="35">
        <v>1999</v>
      </c>
      <c r="F368" s="37">
        <v>20345</v>
      </c>
      <c r="G368" s="33" t="s">
        <v>126</v>
      </c>
    </row>
    <row r="369" spans="1:7" x14ac:dyDescent="0.25">
      <c r="A369" s="33" t="s">
        <v>42</v>
      </c>
      <c r="B369" s="33" t="s">
        <v>677</v>
      </c>
      <c r="C369" s="313" t="s">
        <v>679</v>
      </c>
      <c r="D369" s="33" t="s">
        <v>44</v>
      </c>
      <c r="E369" s="35">
        <v>1999</v>
      </c>
      <c r="F369" s="37">
        <v>22980</v>
      </c>
      <c r="G369" s="33" t="s">
        <v>126</v>
      </c>
    </row>
    <row r="370" spans="1:7" x14ac:dyDescent="0.25">
      <c r="A370" s="33" t="s">
        <v>42</v>
      </c>
      <c r="B370" s="33" t="s">
        <v>677</v>
      </c>
      <c r="C370" s="313" t="s">
        <v>360</v>
      </c>
      <c r="D370" s="33" t="s">
        <v>125</v>
      </c>
      <c r="E370" s="35">
        <v>1999</v>
      </c>
      <c r="F370" s="37">
        <v>20987</v>
      </c>
      <c r="G370" s="33" t="s">
        <v>126</v>
      </c>
    </row>
    <row r="371" spans="1:7" x14ac:dyDescent="0.25">
      <c r="A371" s="33" t="s">
        <v>42</v>
      </c>
      <c r="B371" s="33" t="s">
        <v>677</v>
      </c>
      <c r="C371" s="313" t="s">
        <v>360</v>
      </c>
      <c r="D371" s="33" t="s">
        <v>44</v>
      </c>
      <c r="E371" s="35">
        <v>1999</v>
      </c>
      <c r="F371" s="36">
        <v>23994</v>
      </c>
      <c r="G371" s="33" t="s">
        <v>126</v>
      </c>
    </row>
    <row r="372" spans="1:7" x14ac:dyDescent="0.25">
      <c r="A372" s="33" t="s">
        <v>42</v>
      </c>
      <c r="B372" s="33" t="s">
        <v>530</v>
      </c>
      <c r="C372" s="313">
        <v>1.5</v>
      </c>
      <c r="D372" s="33" t="s">
        <v>125</v>
      </c>
      <c r="E372" s="35">
        <v>1999</v>
      </c>
      <c r="F372" s="36">
        <v>15693</v>
      </c>
      <c r="G372" s="33" t="s">
        <v>186</v>
      </c>
    </row>
    <row r="373" spans="1:7" x14ac:dyDescent="0.25">
      <c r="A373" s="33" t="s">
        <v>42</v>
      </c>
      <c r="B373" s="33" t="s">
        <v>530</v>
      </c>
      <c r="C373" s="313">
        <v>1.5</v>
      </c>
      <c r="D373" s="33" t="s">
        <v>44</v>
      </c>
      <c r="E373" s="35">
        <v>1999</v>
      </c>
      <c r="F373" s="36">
        <v>17914</v>
      </c>
      <c r="G373" s="33" t="s">
        <v>186</v>
      </c>
    </row>
    <row r="374" spans="1:7" x14ac:dyDescent="0.25">
      <c r="A374" s="33" t="s">
        <v>42</v>
      </c>
      <c r="B374" s="33" t="s">
        <v>216</v>
      </c>
      <c r="C374" s="313">
        <v>1.3</v>
      </c>
      <c r="D374" s="33" t="s">
        <v>125</v>
      </c>
      <c r="E374" s="35">
        <v>1999</v>
      </c>
      <c r="F374" s="36">
        <v>11606</v>
      </c>
      <c r="G374" s="33" t="s">
        <v>186</v>
      </c>
    </row>
    <row r="375" spans="1:7" x14ac:dyDescent="0.25">
      <c r="A375" s="33" t="s">
        <v>42</v>
      </c>
      <c r="B375" s="33" t="s">
        <v>216</v>
      </c>
      <c r="C375" s="313">
        <v>1.5</v>
      </c>
      <c r="D375" s="33" t="s">
        <v>44</v>
      </c>
      <c r="E375" s="35">
        <v>1999</v>
      </c>
      <c r="F375" s="36">
        <v>14671</v>
      </c>
      <c r="G375" s="33" t="s">
        <v>186</v>
      </c>
    </row>
    <row r="376" spans="1:7" x14ac:dyDescent="0.25">
      <c r="A376" s="33" t="s">
        <v>42</v>
      </c>
      <c r="B376" s="33" t="s">
        <v>216</v>
      </c>
      <c r="C376" s="313" t="s">
        <v>217</v>
      </c>
      <c r="D376" s="33" t="s">
        <v>125</v>
      </c>
      <c r="E376" s="35">
        <v>1999</v>
      </c>
      <c r="F376" s="36">
        <v>13294</v>
      </c>
      <c r="G376" s="33" t="s">
        <v>186</v>
      </c>
    </row>
    <row r="377" spans="1:7" x14ac:dyDescent="0.25">
      <c r="A377" s="33" t="s">
        <v>42</v>
      </c>
      <c r="B377" s="33" t="s">
        <v>218</v>
      </c>
      <c r="C377" s="313">
        <v>1.3</v>
      </c>
      <c r="D377" s="33" t="s">
        <v>125</v>
      </c>
      <c r="E377" s="35">
        <v>1999</v>
      </c>
      <c r="F377" s="36">
        <v>14338</v>
      </c>
      <c r="G377" s="33" t="s">
        <v>186</v>
      </c>
    </row>
    <row r="378" spans="1:7" x14ac:dyDescent="0.25">
      <c r="A378" s="33" t="s">
        <v>42</v>
      </c>
      <c r="B378" s="33" t="s">
        <v>219</v>
      </c>
      <c r="C378" s="313" t="s">
        <v>220</v>
      </c>
      <c r="D378" s="33" t="s">
        <v>125</v>
      </c>
      <c r="E378" s="35">
        <v>1999</v>
      </c>
      <c r="F378" s="36">
        <v>14938</v>
      </c>
      <c r="G378" s="33" t="s">
        <v>126</v>
      </c>
    </row>
    <row r="379" spans="1:7" x14ac:dyDescent="0.25">
      <c r="A379" s="33" t="s">
        <v>42</v>
      </c>
      <c r="B379" s="33" t="s">
        <v>219</v>
      </c>
      <c r="C379" s="313" t="s">
        <v>531</v>
      </c>
      <c r="D379" s="33" t="s">
        <v>125</v>
      </c>
      <c r="E379" s="35">
        <v>1999</v>
      </c>
      <c r="F379" s="36">
        <v>13105</v>
      </c>
      <c r="G379" s="33" t="s">
        <v>126</v>
      </c>
    </row>
    <row r="380" spans="1:7" x14ac:dyDescent="0.25">
      <c r="A380" s="33" t="s">
        <v>42</v>
      </c>
      <c r="B380" s="33" t="s">
        <v>219</v>
      </c>
      <c r="C380" s="313" t="s">
        <v>531</v>
      </c>
      <c r="D380" s="33" t="s">
        <v>44</v>
      </c>
      <c r="E380" s="35">
        <v>1999</v>
      </c>
      <c r="F380" s="36">
        <v>15193</v>
      </c>
      <c r="G380" s="33" t="s">
        <v>126</v>
      </c>
    </row>
    <row r="381" spans="1:7" x14ac:dyDescent="0.25">
      <c r="A381" s="33" t="s">
        <v>42</v>
      </c>
      <c r="B381" s="33" t="s">
        <v>219</v>
      </c>
      <c r="C381" s="313" t="s">
        <v>532</v>
      </c>
      <c r="D381" s="33" t="s">
        <v>125</v>
      </c>
      <c r="E381" s="35">
        <v>1999</v>
      </c>
      <c r="F381" s="36">
        <v>17203</v>
      </c>
      <c r="G381" s="33" t="s">
        <v>126</v>
      </c>
    </row>
    <row r="382" spans="1:7" x14ac:dyDescent="0.25">
      <c r="A382" s="33" t="s">
        <v>42</v>
      </c>
      <c r="B382" s="33" t="s">
        <v>219</v>
      </c>
      <c r="C382" s="313" t="s">
        <v>532</v>
      </c>
      <c r="D382" s="33" t="s">
        <v>44</v>
      </c>
      <c r="E382" s="35">
        <v>1999</v>
      </c>
      <c r="F382" s="36">
        <v>19424</v>
      </c>
      <c r="G382" s="33" t="s">
        <v>126</v>
      </c>
    </row>
    <row r="383" spans="1:7" x14ac:dyDescent="0.25">
      <c r="A383" s="33" t="s">
        <v>42</v>
      </c>
      <c r="B383" s="33" t="s">
        <v>153</v>
      </c>
      <c r="C383" s="313" t="s">
        <v>535</v>
      </c>
      <c r="D383" s="33" t="s">
        <v>120</v>
      </c>
      <c r="E383" s="35">
        <v>1999</v>
      </c>
      <c r="F383" s="37">
        <v>24651</v>
      </c>
      <c r="G383" s="33" t="s">
        <v>141</v>
      </c>
    </row>
    <row r="384" spans="1:7" x14ac:dyDescent="0.25">
      <c r="A384" s="33" t="s">
        <v>42</v>
      </c>
      <c r="B384" s="33" t="s">
        <v>681</v>
      </c>
      <c r="C384" s="313">
        <v>2</v>
      </c>
      <c r="D384" s="33" t="s">
        <v>120</v>
      </c>
      <c r="E384" s="35">
        <v>1999</v>
      </c>
      <c r="F384" s="37">
        <v>26901</v>
      </c>
      <c r="G384" s="33" t="s">
        <v>141</v>
      </c>
    </row>
    <row r="385" spans="1:7" x14ac:dyDescent="0.25">
      <c r="A385" s="33" t="s">
        <v>42</v>
      </c>
      <c r="B385" s="33" t="s">
        <v>681</v>
      </c>
      <c r="C385" s="313">
        <v>2.5</v>
      </c>
      <c r="D385" s="33" t="s">
        <v>120</v>
      </c>
      <c r="E385" s="35">
        <v>1999</v>
      </c>
      <c r="F385" s="37">
        <v>31890</v>
      </c>
      <c r="G385" s="33" t="s">
        <v>141</v>
      </c>
    </row>
    <row r="386" spans="1:7" x14ac:dyDescent="0.25">
      <c r="A386" s="33" t="s">
        <v>42</v>
      </c>
      <c r="B386" s="33" t="s">
        <v>681</v>
      </c>
      <c r="C386" s="313">
        <v>3</v>
      </c>
      <c r="D386" s="33" t="s">
        <v>120</v>
      </c>
      <c r="E386" s="35">
        <v>1999</v>
      </c>
      <c r="F386" s="37">
        <v>37992</v>
      </c>
      <c r="G386" s="33" t="s">
        <v>141</v>
      </c>
    </row>
    <row r="387" spans="1:7" x14ac:dyDescent="0.25">
      <c r="A387" s="33" t="s">
        <v>42</v>
      </c>
      <c r="B387" s="33" t="s">
        <v>682</v>
      </c>
      <c r="C387" s="313">
        <v>2.5</v>
      </c>
      <c r="D387" s="33" t="s">
        <v>120</v>
      </c>
      <c r="E387" s="35">
        <v>1999</v>
      </c>
      <c r="F387" s="37">
        <v>33870</v>
      </c>
      <c r="G387" s="33" t="s">
        <v>141</v>
      </c>
    </row>
    <row r="388" spans="1:7" x14ac:dyDescent="0.25">
      <c r="A388" s="33" t="s">
        <v>42</v>
      </c>
      <c r="B388" s="33" t="s">
        <v>683</v>
      </c>
      <c r="C388" s="313">
        <v>2</v>
      </c>
      <c r="D388" s="33" t="s">
        <v>44</v>
      </c>
      <c r="E388" s="35">
        <v>1999</v>
      </c>
      <c r="F388" s="37">
        <v>27870</v>
      </c>
      <c r="G388" s="33" t="s">
        <v>141</v>
      </c>
    </row>
    <row r="389" spans="1:7" x14ac:dyDescent="0.25">
      <c r="A389" s="33" t="s">
        <v>42</v>
      </c>
      <c r="B389" s="33" t="s">
        <v>683</v>
      </c>
      <c r="C389" s="313">
        <v>2.5</v>
      </c>
      <c r="D389" s="33" t="s">
        <v>120</v>
      </c>
      <c r="E389" s="35">
        <v>1999</v>
      </c>
      <c r="F389" s="37">
        <v>29521</v>
      </c>
      <c r="G389" s="33" t="s">
        <v>141</v>
      </c>
    </row>
    <row r="390" spans="1:7" x14ac:dyDescent="0.25">
      <c r="A390" s="33" t="s">
        <v>42</v>
      </c>
      <c r="B390" s="33" t="s">
        <v>683</v>
      </c>
      <c r="C390" s="313">
        <v>2.5</v>
      </c>
      <c r="D390" s="33" t="s">
        <v>44</v>
      </c>
      <c r="E390" s="35">
        <v>1999</v>
      </c>
      <c r="F390" s="37">
        <v>33990</v>
      </c>
      <c r="G390" s="33" t="s">
        <v>141</v>
      </c>
    </row>
    <row r="391" spans="1:7" x14ac:dyDescent="0.25">
      <c r="A391" s="33" t="s">
        <v>42</v>
      </c>
      <c r="B391" s="33" t="s">
        <v>613</v>
      </c>
      <c r="C391" s="313">
        <v>2</v>
      </c>
      <c r="D391" s="33" t="s">
        <v>120</v>
      </c>
      <c r="E391" s="35">
        <v>1999</v>
      </c>
      <c r="F391" s="37">
        <v>29350</v>
      </c>
      <c r="G391" s="33" t="s">
        <v>141</v>
      </c>
    </row>
    <row r="392" spans="1:7" x14ac:dyDescent="0.25">
      <c r="A392" s="33" t="s">
        <v>42</v>
      </c>
      <c r="B392" s="33" t="s">
        <v>613</v>
      </c>
      <c r="C392" s="313">
        <v>2</v>
      </c>
      <c r="D392" s="33" t="s">
        <v>120</v>
      </c>
      <c r="E392" s="35">
        <v>1999</v>
      </c>
      <c r="F392" s="37">
        <v>23213</v>
      </c>
      <c r="G392" s="33" t="s">
        <v>141</v>
      </c>
    </row>
    <row r="393" spans="1:7" x14ac:dyDescent="0.25">
      <c r="A393" s="33" t="s">
        <v>42</v>
      </c>
      <c r="B393" s="33" t="s">
        <v>613</v>
      </c>
      <c r="C393" s="313">
        <v>2.5</v>
      </c>
      <c r="D393" s="33" t="s">
        <v>44</v>
      </c>
      <c r="E393" s="35">
        <v>1999</v>
      </c>
      <c r="F393" s="36">
        <v>38316</v>
      </c>
      <c r="G393" s="33" t="s">
        <v>141</v>
      </c>
    </row>
    <row r="394" spans="1:7" x14ac:dyDescent="0.25">
      <c r="A394" s="33" t="s">
        <v>42</v>
      </c>
      <c r="B394" s="33" t="s">
        <v>613</v>
      </c>
      <c r="C394" s="313">
        <v>2.5</v>
      </c>
      <c r="D394" s="33" t="s">
        <v>120</v>
      </c>
      <c r="E394" s="35">
        <v>1999</v>
      </c>
      <c r="F394" s="36">
        <v>34429</v>
      </c>
      <c r="G394" s="33" t="s">
        <v>141</v>
      </c>
    </row>
    <row r="395" spans="1:7" x14ac:dyDescent="0.25">
      <c r="A395" s="33" t="s">
        <v>42</v>
      </c>
      <c r="B395" s="33" t="s">
        <v>613</v>
      </c>
      <c r="C395" s="313">
        <v>2.5</v>
      </c>
      <c r="D395" s="33" t="s">
        <v>120</v>
      </c>
      <c r="E395" s="35">
        <v>1999</v>
      </c>
      <c r="F395" s="36">
        <v>37538</v>
      </c>
      <c r="G395" s="33" t="s">
        <v>141</v>
      </c>
    </row>
    <row r="396" spans="1:7" x14ac:dyDescent="0.25">
      <c r="A396" s="33" t="s">
        <v>42</v>
      </c>
      <c r="B396" s="33" t="s">
        <v>613</v>
      </c>
      <c r="C396" s="313">
        <v>2.5</v>
      </c>
      <c r="D396" s="33" t="s">
        <v>44</v>
      </c>
      <c r="E396" s="35">
        <v>1999</v>
      </c>
      <c r="F396" s="36">
        <v>41425</v>
      </c>
      <c r="G396" s="33" t="s">
        <v>141</v>
      </c>
    </row>
    <row r="397" spans="1:7" x14ac:dyDescent="0.25">
      <c r="A397" s="33" t="s">
        <v>42</v>
      </c>
      <c r="B397" s="33" t="s">
        <v>613</v>
      </c>
      <c r="C397" s="313">
        <v>2.5</v>
      </c>
      <c r="D397" s="33" t="s">
        <v>120</v>
      </c>
      <c r="E397" s="35">
        <v>1999</v>
      </c>
      <c r="F397" s="37">
        <v>35128</v>
      </c>
      <c r="G397" s="33" t="s">
        <v>141</v>
      </c>
    </row>
    <row r="398" spans="1:7" x14ac:dyDescent="0.25">
      <c r="A398" s="33" t="s">
        <v>42</v>
      </c>
      <c r="B398" s="33" t="s">
        <v>613</v>
      </c>
      <c r="C398" s="313">
        <v>2.5</v>
      </c>
      <c r="D398" s="33" t="s">
        <v>44</v>
      </c>
      <c r="E398" s="35">
        <v>1999</v>
      </c>
      <c r="F398" s="37">
        <v>39804</v>
      </c>
      <c r="G398" s="33" t="s">
        <v>141</v>
      </c>
    </row>
    <row r="399" spans="1:7" x14ac:dyDescent="0.25">
      <c r="A399" s="33" t="s">
        <v>42</v>
      </c>
      <c r="B399" s="33" t="s">
        <v>613</v>
      </c>
      <c r="C399" s="313">
        <v>3</v>
      </c>
      <c r="D399" s="33" t="s">
        <v>125</v>
      </c>
      <c r="E399" s="35">
        <v>1999</v>
      </c>
      <c r="F399" s="36">
        <v>41981</v>
      </c>
      <c r="G399" s="33" t="s">
        <v>141</v>
      </c>
    </row>
    <row r="400" spans="1:7" x14ac:dyDescent="0.25">
      <c r="A400" s="33" t="s">
        <v>42</v>
      </c>
      <c r="B400" s="33" t="s">
        <v>613</v>
      </c>
      <c r="C400" s="313">
        <v>3</v>
      </c>
      <c r="D400" s="33" t="s">
        <v>44</v>
      </c>
      <c r="E400" s="35">
        <v>1999</v>
      </c>
      <c r="F400" s="36">
        <v>44424</v>
      </c>
      <c r="G400" s="33" t="s">
        <v>141</v>
      </c>
    </row>
    <row r="401" spans="1:7" x14ac:dyDescent="0.25">
      <c r="A401" s="33" t="s">
        <v>42</v>
      </c>
      <c r="B401" s="33" t="s">
        <v>613</v>
      </c>
      <c r="C401" s="313">
        <v>3</v>
      </c>
      <c r="D401" s="33" t="s">
        <v>120</v>
      </c>
      <c r="E401" s="35">
        <v>1999</v>
      </c>
      <c r="F401" s="37">
        <v>44981</v>
      </c>
      <c r="G401" s="33" t="s">
        <v>141</v>
      </c>
    </row>
    <row r="402" spans="1:7" x14ac:dyDescent="0.25">
      <c r="A402" s="33" t="s">
        <v>42</v>
      </c>
      <c r="B402" s="33" t="s">
        <v>613</v>
      </c>
      <c r="C402" s="313" t="s">
        <v>158</v>
      </c>
      <c r="D402" s="33" t="s">
        <v>120</v>
      </c>
      <c r="E402" s="35">
        <v>1999</v>
      </c>
      <c r="F402" s="37">
        <v>37716</v>
      </c>
      <c r="G402" s="33" t="s">
        <v>141</v>
      </c>
    </row>
    <row r="403" spans="1:7" x14ac:dyDescent="0.25">
      <c r="A403" s="33" t="s">
        <v>42</v>
      </c>
      <c r="B403" s="33" t="s">
        <v>947</v>
      </c>
      <c r="C403" s="313">
        <v>3</v>
      </c>
      <c r="D403" s="33" t="s">
        <v>120</v>
      </c>
      <c r="E403" s="35">
        <v>1999</v>
      </c>
      <c r="F403" s="36">
        <v>43424</v>
      </c>
      <c r="G403" s="33" t="s">
        <v>141</v>
      </c>
    </row>
    <row r="404" spans="1:7" x14ac:dyDescent="0.25">
      <c r="A404" s="33" t="s">
        <v>42</v>
      </c>
      <c r="B404" s="33" t="s">
        <v>146</v>
      </c>
      <c r="C404" s="313">
        <v>2</v>
      </c>
      <c r="D404" s="33" t="s">
        <v>120</v>
      </c>
      <c r="E404" s="35">
        <v>1999</v>
      </c>
      <c r="F404" s="36">
        <v>36650</v>
      </c>
      <c r="G404" s="33" t="s">
        <v>147</v>
      </c>
    </row>
    <row r="405" spans="1:7" x14ac:dyDescent="0.25">
      <c r="A405" s="33" t="s">
        <v>42</v>
      </c>
      <c r="B405" s="33" t="s">
        <v>534</v>
      </c>
      <c r="C405" s="313">
        <v>1.8</v>
      </c>
      <c r="D405" s="33" t="s">
        <v>125</v>
      </c>
      <c r="E405" s="35">
        <v>1999</v>
      </c>
      <c r="F405" s="36">
        <v>19136</v>
      </c>
      <c r="G405" s="33" t="s">
        <v>147</v>
      </c>
    </row>
    <row r="406" spans="1:7" x14ac:dyDescent="0.25">
      <c r="A406" s="33" t="s">
        <v>42</v>
      </c>
      <c r="B406" s="33" t="s">
        <v>534</v>
      </c>
      <c r="C406" s="313">
        <v>2</v>
      </c>
      <c r="D406" s="33" t="s">
        <v>125</v>
      </c>
      <c r="E406" s="35">
        <v>1999</v>
      </c>
      <c r="F406" s="36">
        <v>26021</v>
      </c>
      <c r="G406" s="33" t="s">
        <v>147</v>
      </c>
    </row>
    <row r="407" spans="1:7" x14ac:dyDescent="0.25">
      <c r="A407" s="33" t="s">
        <v>42</v>
      </c>
      <c r="B407" s="33" t="s">
        <v>684</v>
      </c>
      <c r="C407" s="313">
        <v>1.3</v>
      </c>
      <c r="D407" s="33" t="s">
        <v>125</v>
      </c>
      <c r="E407" s="35">
        <v>1999</v>
      </c>
      <c r="F407" s="36">
        <v>18703</v>
      </c>
      <c r="G407" s="33" t="s">
        <v>685</v>
      </c>
    </row>
    <row r="408" spans="1:7" x14ac:dyDescent="0.25">
      <c r="A408" s="33" t="s">
        <v>42</v>
      </c>
      <c r="B408" s="33" t="s">
        <v>684</v>
      </c>
      <c r="C408" s="313">
        <v>1.5</v>
      </c>
      <c r="D408" s="33" t="s">
        <v>125</v>
      </c>
      <c r="E408" s="35">
        <v>1999</v>
      </c>
      <c r="F408" s="36">
        <v>23556</v>
      </c>
      <c r="G408" s="33" t="s">
        <v>685</v>
      </c>
    </row>
    <row r="409" spans="1:7" x14ac:dyDescent="0.25">
      <c r="A409" s="33" t="s">
        <v>42</v>
      </c>
      <c r="B409" s="33" t="s">
        <v>852</v>
      </c>
      <c r="C409" s="313">
        <v>1</v>
      </c>
      <c r="D409" s="33" t="s">
        <v>125</v>
      </c>
      <c r="E409" s="35">
        <v>1999</v>
      </c>
      <c r="F409" s="37">
        <v>10340</v>
      </c>
      <c r="G409" s="33" t="s">
        <v>186</v>
      </c>
    </row>
    <row r="410" spans="1:7" x14ac:dyDescent="0.25">
      <c r="A410" s="33" t="s">
        <v>42</v>
      </c>
      <c r="B410" s="33" t="s">
        <v>852</v>
      </c>
      <c r="C410" s="313">
        <v>1</v>
      </c>
      <c r="D410" s="33" t="s">
        <v>44</v>
      </c>
      <c r="E410" s="35">
        <v>1999</v>
      </c>
      <c r="F410" s="37">
        <v>12654</v>
      </c>
      <c r="G410" s="33" t="s">
        <v>186</v>
      </c>
    </row>
    <row r="411" spans="1:7" x14ac:dyDescent="0.25">
      <c r="A411" s="33" t="s">
        <v>42</v>
      </c>
      <c r="B411" s="33" t="s">
        <v>948</v>
      </c>
      <c r="C411" s="313">
        <v>1.3</v>
      </c>
      <c r="D411" s="33" t="s">
        <v>125</v>
      </c>
      <c r="E411" s="35">
        <v>1999</v>
      </c>
      <c r="F411" s="36">
        <v>13860</v>
      </c>
      <c r="G411" s="33" t="s">
        <v>135</v>
      </c>
    </row>
    <row r="412" spans="1:7" x14ac:dyDescent="0.25">
      <c r="A412" s="33" t="s">
        <v>42</v>
      </c>
      <c r="B412" s="33" t="s">
        <v>948</v>
      </c>
      <c r="C412" s="313">
        <v>1.5</v>
      </c>
      <c r="D412" s="33" t="s">
        <v>125</v>
      </c>
      <c r="E412" s="35">
        <v>1999</v>
      </c>
      <c r="F412" s="36">
        <v>16526</v>
      </c>
      <c r="G412" s="33" t="s">
        <v>135</v>
      </c>
    </row>
    <row r="413" spans="1:7" x14ac:dyDescent="0.25">
      <c r="A413" s="33" t="s">
        <v>42</v>
      </c>
      <c r="B413" s="33" t="s">
        <v>948</v>
      </c>
      <c r="C413" s="313">
        <v>1.5</v>
      </c>
      <c r="D413" s="33" t="s">
        <v>44</v>
      </c>
      <c r="E413" s="35">
        <v>1999</v>
      </c>
      <c r="F413" s="36">
        <v>16304</v>
      </c>
      <c r="G413" s="33" t="s">
        <v>135</v>
      </c>
    </row>
    <row r="414" spans="1:7" x14ac:dyDescent="0.25">
      <c r="A414" s="33" t="s">
        <v>42</v>
      </c>
      <c r="B414" s="33" t="s">
        <v>853</v>
      </c>
      <c r="C414" s="313">
        <v>2</v>
      </c>
      <c r="D414" s="33" t="s">
        <v>125</v>
      </c>
      <c r="E414" s="35">
        <v>1999</v>
      </c>
      <c r="F414" s="37">
        <v>23765</v>
      </c>
      <c r="G414" s="33" t="s">
        <v>135</v>
      </c>
    </row>
    <row r="415" spans="1:7" x14ac:dyDescent="0.25">
      <c r="A415" s="33" t="s">
        <v>42</v>
      </c>
      <c r="B415" s="33" t="s">
        <v>853</v>
      </c>
      <c r="C415" s="313">
        <v>2</v>
      </c>
      <c r="D415" s="33" t="s">
        <v>44</v>
      </c>
      <c r="E415" s="35">
        <v>1999</v>
      </c>
      <c r="F415" s="37">
        <v>25044</v>
      </c>
      <c r="G415" s="33" t="s">
        <v>135</v>
      </c>
    </row>
    <row r="416" spans="1:7" x14ac:dyDescent="0.25">
      <c r="A416" s="33" t="s">
        <v>42</v>
      </c>
      <c r="B416" s="33" t="s">
        <v>853</v>
      </c>
      <c r="C416" s="313" t="s">
        <v>360</v>
      </c>
      <c r="D416" s="33" t="s">
        <v>125</v>
      </c>
      <c r="E416" s="35">
        <v>1999</v>
      </c>
      <c r="F416" s="37">
        <v>24567</v>
      </c>
      <c r="G416" s="33" t="s">
        <v>135</v>
      </c>
    </row>
    <row r="417" spans="1:7" x14ac:dyDescent="0.25">
      <c r="A417" s="33" t="s">
        <v>42</v>
      </c>
      <c r="B417" s="33" t="s">
        <v>949</v>
      </c>
      <c r="C417" s="313" t="s">
        <v>950</v>
      </c>
      <c r="D417" s="33" t="s">
        <v>125</v>
      </c>
      <c r="E417" s="35">
        <v>1999</v>
      </c>
      <c r="F417" s="36">
        <v>33429</v>
      </c>
      <c r="G417" s="33" t="s">
        <v>160</v>
      </c>
    </row>
    <row r="418" spans="1:7" x14ac:dyDescent="0.25">
      <c r="A418" s="33" t="s">
        <v>42</v>
      </c>
      <c r="B418" s="33" t="s">
        <v>949</v>
      </c>
      <c r="C418" s="313" t="s">
        <v>950</v>
      </c>
      <c r="D418" s="33" t="s">
        <v>44</v>
      </c>
      <c r="E418" s="35">
        <v>1999</v>
      </c>
      <c r="F418" s="36">
        <v>35150</v>
      </c>
      <c r="G418" s="33" t="s">
        <v>160</v>
      </c>
    </row>
    <row r="419" spans="1:7" x14ac:dyDescent="0.25">
      <c r="A419" s="33" t="s">
        <v>42</v>
      </c>
      <c r="B419" s="33" t="s">
        <v>949</v>
      </c>
      <c r="C419" s="313" t="s">
        <v>774</v>
      </c>
      <c r="D419" s="33" t="s">
        <v>120</v>
      </c>
      <c r="E419" s="35">
        <v>1999</v>
      </c>
      <c r="F419" s="36">
        <v>30708</v>
      </c>
      <c r="G419" s="33" t="s">
        <v>160</v>
      </c>
    </row>
    <row r="420" spans="1:7" x14ac:dyDescent="0.25">
      <c r="A420" s="33" t="s">
        <v>42</v>
      </c>
      <c r="B420" s="33" t="s">
        <v>949</v>
      </c>
      <c r="C420" s="313" t="s">
        <v>774</v>
      </c>
      <c r="D420" s="33" t="s">
        <v>44</v>
      </c>
      <c r="E420" s="35">
        <v>1999</v>
      </c>
      <c r="F420" s="36">
        <v>34318</v>
      </c>
      <c r="G420" s="33" t="s">
        <v>160</v>
      </c>
    </row>
    <row r="421" spans="1:7" x14ac:dyDescent="0.25">
      <c r="A421" s="33" t="s">
        <v>42</v>
      </c>
      <c r="B421" s="33" t="s">
        <v>951</v>
      </c>
      <c r="C421" s="313">
        <v>3.4</v>
      </c>
      <c r="D421" s="33" t="s">
        <v>120</v>
      </c>
      <c r="E421" s="35">
        <v>1999</v>
      </c>
      <c r="F421" s="36">
        <v>38871</v>
      </c>
      <c r="G421" s="33" t="s">
        <v>160</v>
      </c>
    </row>
    <row r="422" spans="1:7" x14ac:dyDescent="0.25">
      <c r="A422" s="33" t="s">
        <v>42</v>
      </c>
      <c r="B422" s="33" t="s">
        <v>951</v>
      </c>
      <c r="C422" s="313">
        <v>3.4</v>
      </c>
      <c r="D422" s="33" t="s">
        <v>44</v>
      </c>
      <c r="E422" s="35">
        <v>1999</v>
      </c>
      <c r="F422" s="36">
        <v>41925</v>
      </c>
      <c r="G422" s="33" t="s">
        <v>160</v>
      </c>
    </row>
    <row r="423" spans="1:7" x14ac:dyDescent="0.25">
      <c r="A423" s="33" t="s">
        <v>42</v>
      </c>
      <c r="B423" s="33" t="s">
        <v>614</v>
      </c>
      <c r="C423" s="313" t="s">
        <v>615</v>
      </c>
      <c r="D423" s="33" t="s">
        <v>120</v>
      </c>
      <c r="E423" s="35">
        <v>1999</v>
      </c>
      <c r="F423" s="36">
        <v>34728</v>
      </c>
      <c r="G423" s="33" t="s">
        <v>135</v>
      </c>
    </row>
    <row r="424" spans="1:7" x14ac:dyDescent="0.25">
      <c r="A424" s="33" t="s">
        <v>42</v>
      </c>
      <c r="B424" s="33" t="s">
        <v>614</v>
      </c>
      <c r="C424" s="313" t="s">
        <v>616</v>
      </c>
      <c r="D424" s="33" t="s">
        <v>120</v>
      </c>
      <c r="E424" s="35">
        <v>1999</v>
      </c>
      <c r="F424" s="37">
        <v>39990</v>
      </c>
      <c r="G424" s="33" t="s">
        <v>135</v>
      </c>
    </row>
    <row r="425" spans="1:7" x14ac:dyDescent="0.25">
      <c r="A425" s="33" t="s">
        <v>42</v>
      </c>
      <c r="B425" s="33" t="s">
        <v>614</v>
      </c>
      <c r="C425" s="313" t="s">
        <v>616</v>
      </c>
      <c r="D425" s="33" t="s">
        <v>44</v>
      </c>
      <c r="E425" s="35">
        <v>1999</v>
      </c>
      <c r="F425" s="37">
        <v>41002</v>
      </c>
      <c r="G425" s="33" t="s">
        <v>135</v>
      </c>
    </row>
    <row r="426" spans="1:7" x14ac:dyDescent="0.25">
      <c r="A426" s="33" t="s">
        <v>42</v>
      </c>
      <c r="B426" s="33" t="s">
        <v>614</v>
      </c>
      <c r="C426" s="313" t="s">
        <v>774</v>
      </c>
      <c r="D426" s="33" t="s">
        <v>120</v>
      </c>
      <c r="E426" s="35">
        <v>1999</v>
      </c>
      <c r="F426" s="37">
        <v>34120</v>
      </c>
      <c r="G426" s="33" t="s">
        <v>135</v>
      </c>
    </row>
    <row r="427" spans="1:7" x14ac:dyDescent="0.25">
      <c r="A427" s="33" t="s">
        <v>42</v>
      </c>
      <c r="B427" s="33" t="s">
        <v>614</v>
      </c>
      <c r="C427" s="313" t="s">
        <v>775</v>
      </c>
      <c r="D427" s="33" t="s">
        <v>44</v>
      </c>
      <c r="E427" s="35">
        <v>1999</v>
      </c>
      <c r="F427" s="37">
        <v>37120</v>
      </c>
      <c r="G427" s="33" t="s">
        <v>135</v>
      </c>
    </row>
    <row r="428" spans="1:7" x14ac:dyDescent="0.25">
      <c r="A428" s="33" t="s">
        <v>42</v>
      </c>
      <c r="B428" s="33" t="s">
        <v>614</v>
      </c>
      <c r="C428" s="313" t="s">
        <v>776</v>
      </c>
      <c r="D428" s="33" t="s">
        <v>120</v>
      </c>
      <c r="E428" s="35">
        <v>1999</v>
      </c>
      <c r="F428" s="36">
        <v>34984</v>
      </c>
      <c r="G428" s="33" t="s">
        <v>135</v>
      </c>
    </row>
    <row r="429" spans="1:7" x14ac:dyDescent="0.25">
      <c r="A429" s="33" t="s">
        <v>42</v>
      </c>
      <c r="B429" s="33" t="s">
        <v>614</v>
      </c>
      <c r="C429" s="313" t="s">
        <v>776</v>
      </c>
      <c r="D429" s="33" t="s">
        <v>44</v>
      </c>
      <c r="E429" s="35">
        <v>1999</v>
      </c>
      <c r="F429" s="36">
        <v>37560</v>
      </c>
      <c r="G429" s="33" t="s">
        <v>135</v>
      </c>
    </row>
    <row r="430" spans="1:7" x14ac:dyDescent="0.25">
      <c r="A430" s="33" t="s">
        <v>42</v>
      </c>
      <c r="B430" s="33" t="s">
        <v>614</v>
      </c>
      <c r="C430" s="313" t="s">
        <v>777</v>
      </c>
      <c r="D430" s="33" t="s">
        <v>120</v>
      </c>
      <c r="E430" s="35">
        <v>1999</v>
      </c>
      <c r="F430" s="36">
        <v>39900</v>
      </c>
      <c r="G430" s="33" t="s">
        <v>135</v>
      </c>
    </row>
    <row r="431" spans="1:7" x14ac:dyDescent="0.25">
      <c r="A431" s="33" t="s">
        <v>42</v>
      </c>
      <c r="B431" s="33" t="s">
        <v>614</v>
      </c>
      <c r="C431" s="313" t="s">
        <v>777</v>
      </c>
      <c r="D431" s="33" t="s">
        <v>44</v>
      </c>
      <c r="E431" s="35">
        <v>1999</v>
      </c>
      <c r="F431" s="37">
        <v>42310</v>
      </c>
      <c r="G431" s="33" t="s">
        <v>135</v>
      </c>
    </row>
    <row r="432" spans="1:7" x14ac:dyDescent="0.25">
      <c r="A432" s="33" t="s">
        <v>42</v>
      </c>
      <c r="B432" s="33" t="s">
        <v>778</v>
      </c>
      <c r="C432" s="313">
        <v>2.2000000000000002</v>
      </c>
      <c r="D432" s="33" t="s">
        <v>125</v>
      </c>
      <c r="E432" s="35">
        <v>1999</v>
      </c>
      <c r="F432" s="37">
        <v>28560</v>
      </c>
      <c r="G432" s="33" t="s">
        <v>135</v>
      </c>
    </row>
    <row r="433" spans="1:7" x14ac:dyDescent="0.25">
      <c r="A433" s="33" t="s">
        <v>42</v>
      </c>
      <c r="B433" s="33" t="s">
        <v>778</v>
      </c>
      <c r="C433" s="313">
        <v>2.2000000000000002</v>
      </c>
      <c r="D433" s="33" t="s">
        <v>44</v>
      </c>
      <c r="E433" s="35">
        <v>1999</v>
      </c>
      <c r="F433" s="37">
        <v>31780</v>
      </c>
      <c r="G433" s="33" t="s">
        <v>135</v>
      </c>
    </row>
    <row r="434" spans="1:7" x14ac:dyDescent="0.25">
      <c r="A434" s="33" t="s">
        <v>42</v>
      </c>
      <c r="B434" s="33" t="s">
        <v>778</v>
      </c>
      <c r="C434" s="313">
        <v>3</v>
      </c>
      <c r="D434" s="33" t="s">
        <v>125</v>
      </c>
      <c r="E434" s="35">
        <v>1999</v>
      </c>
      <c r="F434" s="37">
        <v>30980</v>
      </c>
      <c r="G434" s="33" t="s">
        <v>135</v>
      </c>
    </row>
    <row r="435" spans="1:7" x14ac:dyDescent="0.25">
      <c r="A435" s="33" t="s">
        <v>42</v>
      </c>
      <c r="B435" s="33" t="s">
        <v>778</v>
      </c>
      <c r="C435" s="313">
        <v>3</v>
      </c>
      <c r="D435" s="33" t="s">
        <v>44</v>
      </c>
      <c r="E435" s="35">
        <v>1999</v>
      </c>
      <c r="F435" s="37">
        <v>33789</v>
      </c>
      <c r="G435" s="33" t="s">
        <v>135</v>
      </c>
    </row>
    <row r="436" spans="1:7" x14ac:dyDescent="0.25">
      <c r="A436" s="33" t="s">
        <v>42</v>
      </c>
      <c r="B436" s="38" t="s">
        <v>188</v>
      </c>
      <c r="C436" s="313">
        <v>2.4</v>
      </c>
      <c r="D436" s="33" t="s">
        <v>120</v>
      </c>
      <c r="E436" s="35">
        <v>1999</v>
      </c>
      <c r="F436" s="76">
        <v>17184</v>
      </c>
      <c r="G436" s="33" t="s">
        <v>189</v>
      </c>
    </row>
    <row r="437" spans="1:7" x14ac:dyDescent="0.25">
      <c r="A437" s="33" t="s">
        <v>42</v>
      </c>
      <c r="B437" s="38" t="s">
        <v>188</v>
      </c>
      <c r="C437" s="313" t="s">
        <v>950</v>
      </c>
      <c r="D437" s="33" t="s">
        <v>120</v>
      </c>
      <c r="E437" s="35">
        <v>1999</v>
      </c>
      <c r="F437" s="76">
        <v>19066</v>
      </c>
      <c r="G437" s="33" t="s">
        <v>189</v>
      </c>
    </row>
    <row r="438" spans="1:7" x14ac:dyDescent="0.25">
      <c r="A438" s="33" t="s">
        <v>42</v>
      </c>
      <c r="B438" s="38" t="s">
        <v>188</v>
      </c>
      <c r="C438" s="313" t="s">
        <v>950</v>
      </c>
      <c r="D438" s="33" t="s">
        <v>44</v>
      </c>
      <c r="E438" s="35">
        <v>1999</v>
      </c>
      <c r="F438" s="76">
        <v>20498</v>
      </c>
      <c r="G438" s="33" t="s">
        <v>189</v>
      </c>
    </row>
    <row r="439" spans="1:7" x14ac:dyDescent="0.25">
      <c r="A439" s="33" t="s">
        <v>42</v>
      </c>
      <c r="B439" s="33" t="s">
        <v>780</v>
      </c>
      <c r="C439" s="313">
        <v>2</v>
      </c>
      <c r="D439" s="33" t="s">
        <v>125</v>
      </c>
      <c r="E439" s="35">
        <v>1999</v>
      </c>
      <c r="F439" s="37">
        <v>25340</v>
      </c>
      <c r="G439" s="33" t="s">
        <v>141</v>
      </c>
    </row>
    <row r="440" spans="1:7" x14ac:dyDescent="0.25">
      <c r="A440" s="33" t="s">
        <v>42</v>
      </c>
      <c r="B440" s="33" t="s">
        <v>780</v>
      </c>
      <c r="C440" s="313">
        <v>2</v>
      </c>
      <c r="D440" s="33" t="s">
        <v>44</v>
      </c>
      <c r="E440" s="35">
        <v>1999</v>
      </c>
      <c r="F440" s="37">
        <v>25850</v>
      </c>
      <c r="G440" s="33" t="s">
        <v>141</v>
      </c>
    </row>
    <row r="441" spans="1:7" x14ac:dyDescent="0.25">
      <c r="A441" s="33" t="s">
        <v>42</v>
      </c>
      <c r="B441" s="33" t="s">
        <v>780</v>
      </c>
      <c r="C441" s="313" t="s">
        <v>361</v>
      </c>
      <c r="D441" s="33" t="s">
        <v>125</v>
      </c>
      <c r="E441" s="35">
        <v>1999</v>
      </c>
      <c r="F441" s="37">
        <v>18659</v>
      </c>
      <c r="G441" s="33" t="s">
        <v>141</v>
      </c>
    </row>
    <row r="442" spans="1:7" x14ac:dyDescent="0.25">
      <c r="A442" s="33" t="s">
        <v>42</v>
      </c>
      <c r="B442" s="33" t="s">
        <v>155</v>
      </c>
      <c r="C442" s="313" t="s">
        <v>361</v>
      </c>
      <c r="D442" s="33" t="s">
        <v>156</v>
      </c>
      <c r="E442" s="35">
        <v>1999</v>
      </c>
      <c r="F442" s="37">
        <v>20178</v>
      </c>
      <c r="G442" s="33" t="s">
        <v>141</v>
      </c>
    </row>
    <row r="443" spans="1:7" x14ac:dyDescent="0.25">
      <c r="A443" s="33" t="s">
        <v>42</v>
      </c>
      <c r="B443" s="33" t="s">
        <v>155</v>
      </c>
      <c r="C443" s="313" t="s">
        <v>361</v>
      </c>
      <c r="D443" s="33" t="s">
        <v>44</v>
      </c>
      <c r="E443" s="35">
        <v>1999</v>
      </c>
      <c r="F443" s="36">
        <v>23678</v>
      </c>
      <c r="G443" s="33" t="s">
        <v>141</v>
      </c>
    </row>
    <row r="444" spans="1:7" x14ac:dyDescent="0.25">
      <c r="A444" s="33" t="s">
        <v>42</v>
      </c>
      <c r="B444" s="33" t="s">
        <v>686</v>
      </c>
      <c r="C444" s="313">
        <v>2</v>
      </c>
      <c r="D444" s="33" t="s">
        <v>120</v>
      </c>
      <c r="E444" s="35">
        <v>1999</v>
      </c>
      <c r="F444" s="37">
        <v>21340</v>
      </c>
      <c r="G444" s="33" t="s">
        <v>141</v>
      </c>
    </row>
    <row r="445" spans="1:7" x14ac:dyDescent="0.25">
      <c r="A445" s="33" t="s">
        <v>42</v>
      </c>
      <c r="B445" s="33" t="s">
        <v>686</v>
      </c>
      <c r="C445" s="313">
        <v>2</v>
      </c>
      <c r="D445" s="33" t="s">
        <v>44</v>
      </c>
      <c r="E445" s="35">
        <v>1999</v>
      </c>
      <c r="F445" s="37">
        <v>28120</v>
      </c>
      <c r="G445" s="33" t="s">
        <v>141</v>
      </c>
    </row>
    <row r="446" spans="1:7" x14ac:dyDescent="0.25">
      <c r="A446" s="33" t="s">
        <v>42</v>
      </c>
      <c r="B446" s="33" t="s">
        <v>686</v>
      </c>
      <c r="C446" s="313" t="s">
        <v>361</v>
      </c>
      <c r="D446" s="33" t="s">
        <v>120</v>
      </c>
      <c r="E446" s="35">
        <v>1999</v>
      </c>
      <c r="F446" s="37">
        <v>28120</v>
      </c>
      <c r="G446" s="33" t="s">
        <v>141</v>
      </c>
    </row>
    <row r="447" spans="1:7" x14ac:dyDescent="0.25">
      <c r="A447" s="33" t="s">
        <v>42</v>
      </c>
      <c r="B447" s="33" t="s">
        <v>686</v>
      </c>
      <c r="C447" s="313" t="s">
        <v>361</v>
      </c>
      <c r="D447" s="33" t="s">
        <v>44</v>
      </c>
      <c r="E447" s="35">
        <v>1999</v>
      </c>
      <c r="F447" s="37">
        <v>30120</v>
      </c>
      <c r="G447" s="33" t="s">
        <v>141</v>
      </c>
    </row>
    <row r="448" spans="1:7" x14ac:dyDescent="0.25">
      <c r="A448" s="33" t="s">
        <v>42</v>
      </c>
      <c r="B448" s="33" t="s">
        <v>157</v>
      </c>
      <c r="C448" s="313">
        <v>1.8</v>
      </c>
      <c r="D448" s="33" t="s">
        <v>120</v>
      </c>
      <c r="E448" s="35">
        <v>1999</v>
      </c>
      <c r="F448" s="37">
        <v>28760</v>
      </c>
      <c r="G448" s="33" t="s">
        <v>141</v>
      </c>
    </row>
    <row r="449" spans="1:7" x14ac:dyDescent="0.25">
      <c r="A449" s="33" t="s">
        <v>42</v>
      </c>
      <c r="B449" s="33" t="s">
        <v>157</v>
      </c>
      <c r="C449" s="313">
        <v>2.4</v>
      </c>
      <c r="D449" s="33" t="s">
        <v>44</v>
      </c>
      <c r="E449" s="35">
        <v>1999</v>
      </c>
      <c r="F449" s="37">
        <v>34560</v>
      </c>
      <c r="G449" s="33" t="s">
        <v>141</v>
      </c>
    </row>
    <row r="450" spans="1:7" x14ac:dyDescent="0.25">
      <c r="A450" s="33" t="s">
        <v>42</v>
      </c>
      <c r="B450" s="33" t="s">
        <v>157</v>
      </c>
      <c r="C450" s="313">
        <v>2.5</v>
      </c>
      <c r="D450" s="33" t="s">
        <v>120</v>
      </c>
      <c r="E450" s="35">
        <v>1999</v>
      </c>
      <c r="F450" s="37">
        <v>30120</v>
      </c>
      <c r="G450" s="33" t="s">
        <v>141</v>
      </c>
    </row>
    <row r="451" spans="1:7" x14ac:dyDescent="0.25">
      <c r="A451" s="33" t="s">
        <v>42</v>
      </c>
      <c r="B451" s="33" t="s">
        <v>157</v>
      </c>
      <c r="C451" s="313">
        <v>2.5</v>
      </c>
      <c r="D451" s="33" t="s">
        <v>44</v>
      </c>
      <c r="E451" s="35">
        <v>1999</v>
      </c>
      <c r="F451" s="37">
        <v>34440</v>
      </c>
      <c r="G451" s="33" t="s">
        <v>141</v>
      </c>
    </row>
    <row r="452" spans="1:7" x14ac:dyDescent="0.25">
      <c r="A452" s="33" t="s">
        <v>42</v>
      </c>
      <c r="B452" s="33" t="s">
        <v>854</v>
      </c>
      <c r="C452" s="313">
        <v>2</v>
      </c>
      <c r="D452" s="33" t="s">
        <v>125</v>
      </c>
      <c r="E452" s="35">
        <v>1999</v>
      </c>
      <c r="F452" s="37">
        <v>21980</v>
      </c>
      <c r="G452" s="33" t="s">
        <v>141</v>
      </c>
    </row>
    <row r="453" spans="1:7" x14ac:dyDescent="0.25">
      <c r="A453" s="33" t="s">
        <v>42</v>
      </c>
      <c r="B453" s="33" t="s">
        <v>854</v>
      </c>
      <c r="C453" s="313">
        <v>2</v>
      </c>
      <c r="D453" s="33" t="s">
        <v>44</v>
      </c>
      <c r="E453" s="35">
        <v>1999</v>
      </c>
      <c r="F453" s="36">
        <v>25255</v>
      </c>
      <c r="G453" s="33" t="s">
        <v>141</v>
      </c>
    </row>
    <row r="454" spans="1:7" x14ac:dyDescent="0.25">
      <c r="A454" s="33" t="s">
        <v>42</v>
      </c>
      <c r="B454" s="33" t="s">
        <v>952</v>
      </c>
      <c r="C454" s="313" t="s">
        <v>953</v>
      </c>
      <c r="D454" s="33" t="s">
        <v>125</v>
      </c>
      <c r="E454" s="35">
        <v>1999</v>
      </c>
      <c r="F454" s="36">
        <v>10939</v>
      </c>
      <c r="G454" s="33" t="s">
        <v>141</v>
      </c>
    </row>
    <row r="455" spans="1:7" x14ac:dyDescent="0.25">
      <c r="A455" s="33" t="s">
        <v>42</v>
      </c>
      <c r="B455" s="33" t="s">
        <v>952</v>
      </c>
      <c r="C455" s="313" t="s">
        <v>954</v>
      </c>
      <c r="D455" s="33" t="s">
        <v>125</v>
      </c>
      <c r="E455" s="35">
        <v>1999</v>
      </c>
      <c r="F455" s="36">
        <v>14160</v>
      </c>
      <c r="G455" s="33" t="s">
        <v>141</v>
      </c>
    </row>
    <row r="456" spans="1:7" x14ac:dyDescent="0.25">
      <c r="A456" s="33" t="s">
        <v>42</v>
      </c>
      <c r="B456" s="33" t="s">
        <v>952</v>
      </c>
      <c r="C456" s="313" t="s">
        <v>954</v>
      </c>
      <c r="D456" s="33" t="s">
        <v>44</v>
      </c>
      <c r="E456" s="35">
        <v>1999</v>
      </c>
      <c r="F456" s="36">
        <v>14360</v>
      </c>
      <c r="G456" s="33" t="s">
        <v>141</v>
      </c>
    </row>
    <row r="457" spans="1:7" x14ac:dyDescent="0.25">
      <c r="A457" s="33" t="s">
        <v>42</v>
      </c>
      <c r="B457" s="33" t="s">
        <v>952</v>
      </c>
      <c r="C457" s="313" t="s">
        <v>955</v>
      </c>
      <c r="D457" s="33" t="s">
        <v>125</v>
      </c>
      <c r="E457" s="35">
        <v>1999</v>
      </c>
      <c r="F457" s="36">
        <v>13249</v>
      </c>
      <c r="G457" s="33" t="s">
        <v>141</v>
      </c>
    </row>
    <row r="458" spans="1:7" x14ac:dyDescent="0.25">
      <c r="A458" s="33" t="s">
        <v>42</v>
      </c>
      <c r="B458" s="33" t="s">
        <v>781</v>
      </c>
      <c r="C458" s="313">
        <v>1.5</v>
      </c>
      <c r="D458" s="33" t="s">
        <v>125</v>
      </c>
      <c r="E458" s="35">
        <v>1999</v>
      </c>
      <c r="F458" s="37">
        <v>18997</v>
      </c>
      <c r="G458" s="33" t="s">
        <v>141</v>
      </c>
    </row>
    <row r="459" spans="1:7" x14ac:dyDescent="0.25">
      <c r="A459" s="33" t="s">
        <v>42</v>
      </c>
      <c r="B459" s="33" t="s">
        <v>781</v>
      </c>
      <c r="C459" s="313">
        <v>1.5</v>
      </c>
      <c r="D459" s="33" t="s">
        <v>44</v>
      </c>
      <c r="E459" s="35">
        <v>1999</v>
      </c>
      <c r="F459" s="37">
        <v>20143</v>
      </c>
      <c r="G459" s="33" t="s">
        <v>141</v>
      </c>
    </row>
    <row r="460" spans="1:7" x14ac:dyDescent="0.25">
      <c r="A460" s="33" t="s">
        <v>42</v>
      </c>
      <c r="B460" s="33" t="s">
        <v>287</v>
      </c>
      <c r="C460" s="313">
        <v>1.3</v>
      </c>
      <c r="D460" s="33" t="s">
        <v>125</v>
      </c>
      <c r="E460" s="35">
        <v>1999</v>
      </c>
      <c r="F460" s="37">
        <v>13160</v>
      </c>
      <c r="G460" s="33" t="s">
        <v>141</v>
      </c>
    </row>
    <row r="461" spans="1:7" x14ac:dyDescent="0.25">
      <c r="A461" s="33" t="s">
        <v>42</v>
      </c>
      <c r="B461" s="33" t="s">
        <v>287</v>
      </c>
      <c r="C461" s="313">
        <v>1.5</v>
      </c>
      <c r="D461" s="33" t="s">
        <v>125</v>
      </c>
      <c r="E461" s="35">
        <v>1999</v>
      </c>
      <c r="F461" s="37">
        <v>18268</v>
      </c>
      <c r="G461" s="33" t="s">
        <v>141</v>
      </c>
    </row>
    <row r="462" spans="1:7" x14ac:dyDescent="0.25">
      <c r="A462" s="33" t="s">
        <v>42</v>
      </c>
      <c r="B462" s="33" t="s">
        <v>287</v>
      </c>
      <c r="C462" s="313">
        <v>1.6</v>
      </c>
      <c r="D462" s="33" t="s">
        <v>125</v>
      </c>
      <c r="E462" s="35">
        <v>1999</v>
      </c>
      <c r="F462" s="37">
        <v>17038</v>
      </c>
      <c r="G462" s="33" t="s">
        <v>141</v>
      </c>
    </row>
    <row r="463" spans="1:7" x14ac:dyDescent="0.25">
      <c r="A463" s="33" t="s">
        <v>42</v>
      </c>
      <c r="B463" s="33" t="s">
        <v>287</v>
      </c>
      <c r="C463" s="313">
        <v>1.6</v>
      </c>
      <c r="D463" s="33" t="s">
        <v>44</v>
      </c>
      <c r="E463" s="35">
        <v>1999</v>
      </c>
      <c r="F463" s="37">
        <v>19224</v>
      </c>
      <c r="G463" s="33" t="s">
        <v>141</v>
      </c>
    </row>
    <row r="464" spans="1:7" x14ac:dyDescent="0.25">
      <c r="A464" s="33" t="s">
        <v>42</v>
      </c>
      <c r="B464" s="33" t="s">
        <v>287</v>
      </c>
      <c r="C464" s="313" t="s">
        <v>281</v>
      </c>
      <c r="D464" s="33" t="s">
        <v>125</v>
      </c>
      <c r="E464" s="35">
        <v>1999</v>
      </c>
      <c r="F464" s="37">
        <v>17687</v>
      </c>
      <c r="G464" s="33" t="s">
        <v>141</v>
      </c>
    </row>
    <row r="465" spans="1:7" x14ac:dyDescent="0.25">
      <c r="A465" s="33" t="s">
        <v>42</v>
      </c>
      <c r="B465" s="33" t="s">
        <v>287</v>
      </c>
      <c r="C465" s="313" t="s">
        <v>281</v>
      </c>
      <c r="D465" s="33" t="s">
        <v>44</v>
      </c>
      <c r="E465" s="35">
        <v>1999</v>
      </c>
      <c r="F465" s="37">
        <v>19670</v>
      </c>
      <c r="G465" s="33" t="s">
        <v>141</v>
      </c>
    </row>
    <row r="466" spans="1:7" x14ac:dyDescent="0.25">
      <c r="A466" s="33" t="s">
        <v>42</v>
      </c>
      <c r="B466" s="33" t="s">
        <v>287</v>
      </c>
      <c r="C466" s="313" t="s">
        <v>288</v>
      </c>
      <c r="D466" s="33" t="s">
        <v>125</v>
      </c>
      <c r="E466" s="35">
        <v>1999</v>
      </c>
      <c r="F466" s="37">
        <v>17940</v>
      </c>
      <c r="G466" s="33" t="s">
        <v>141</v>
      </c>
    </row>
    <row r="467" spans="1:7" x14ac:dyDescent="0.25">
      <c r="A467" s="33" t="s">
        <v>42</v>
      </c>
      <c r="B467" s="33" t="s">
        <v>287</v>
      </c>
      <c r="C467" s="313" t="s">
        <v>288</v>
      </c>
      <c r="D467" s="33" t="s">
        <v>44</v>
      </c>
      <c r="E467" s="35">
        <v>1999</v>
      </c>
      <c r="F467" s="37">
        <v>20093</v>
      </c>
      <c r="G467" s="33" t="s">
        <v>141</v>
      </c>
    </row>
    <row r="468" spans="1:7" x14ac:dyDescent="0.25">
      <c r="A468" s="172" t="s">
        <v>42</v>
      </c>
      <c r="B468" s="172" t="s">
        <v>224</v>
      </c>
      <c r="C468" s="313">
        <v>1.3</v>
      </c>
      <c r="D468" s="172" t="s">
        <v>125</v>
      </c>
      <c r="E468" s="173">
        <v>1999</v>
      </c>
      <c r="F468" s="239">
        <v>9659</v>
      </c>
      <c r="G468" s="172" t="s">
        <v>173</v>
      </c>
    </row>
    <row r="469" spans="1:7" x14ac:dyDescent="0.25">
      <c r="A469" s="172" t="s">
        <v>42</v>
      </c>
      <c r="B469" s="172" t="s">
        <v>224</v>
      </c>
      <c r="C469" s="313">
        <v>1.3</v>
      </c>
      <c r="D469" s="172" t="s">
        <v>125</v>
      </c>
      <c r="E469" s="173">
        <v>1999</v>
      </c>
      <c r="F469" s="239">
        <v>12526</v>
      </c>
      <c r="G469" s="172" t="s">
        <v>186</v>
      </c>
    </row>
    <row r="470" spans="1:7" x14ac:dyDescent="0.25">
      <c r="A470" s="172" t="s">
        <v>42</v>
      </c>
      <c r="B470" s="172" t="s">
        <v>224</v>
      </c>
      <c r="C470" s="313">
        <v>1.5</v>
      </c>
      <c r="D470" s="172" t="s">
        <v>125</v>
      </c>
      <c r="E470" s="173">
        <v>1999</v>
      </c>
      <c r="F470" s="239">
        <v>9859</v>
      </c>
      <c r="G470" s="172" t="s">
        <v>173</v>
      </c>
    </row>
    <row r="471" spans="1:7" x14ac:dyDescent="0.25">
      <c r="A471" s="172" t="s">
        <v>42</v>
      </c>
      <c r="B471" s="172" t="s">
        <v>224</v>
      </c>
      <c r="C471" s="313">
        <v>1.5</v>
      </c>
      <c r="D471" s="172" t="s">
        <v>125</v>
      </c>
      <c r="E471" s="173">
        <v>1999</v>
      </c>
      <c r="F471" s="239">
        <v>12942</v>
      </c>
      <c r="G471" s="172" t="s">
        <v>186</v>
      </c>
    </row>
    <row r="472" spans="1:7" x14ac:dyDescent="0.25">
      <c r="A472" s="33" t="s">
        <v>42</v>
      </c>
      <c r="B472" s="33" t="s">
        <v>225</v>
      </c>
      <c r="C472" s="313">
        <v>1.3</v>
      </c>
      <c r="D472" s="33" t="s">
        <v>125</v>
      </c>
      <c r="E472" s="35">
        <v>1999</v>
      </c>
      <c r="F472" s="36">
        <v>11606</v>
      </c>
      <c r="G472" s="33" t="s">
        <v>186</v>
      </c>
    </row>
    <row r="473" spans="1:7" x14ac:dyDescent="0.25">
      <c r="A473" s="33" t="s">
        <v>42</v>
      </c>
      <c r="B473" s="33" t="s">
        <v>225</v>
      </c>
      <c r="C473" s="313">
        <v>1.3</v>
      </c>
      <c r="D473" s="33" t="s">
        <v>44</v>
      </c>
      <c r="E473" s="35">
        <v>1999</v>
      </c>
      <c r="F473" s="36">
        <v>14671</v>
      </c>
      <c r="G473" s="33" t="s">
        <v>186</v>
      </c>
    </row>
    <row r="474" spans="1:7" x14ac:dyDescent="0.25">
      <c r="A474" s="33" t="s">
        <v>42</v>
      </c>
      <c r="B474" s="33" t="s">
        <v>225</v>
      </c>
      <c r="C474" s="313">
        <v>1.5</v>
      </c>
      <c r="D474" s="33" t="s">
        <v>125</v>
      </c>
      <c r="E474" s="35">
        <v>1999</v>
      </c>
      <c r="F474" s="36">
        <v>15693</v>
      </c>
      <c r="G474" s="33" t="s">
        <v>186</v>
      </c>
    </row>
    <row r="475" spans="1:7" x14ac:dyDescent="0.25">
      <c r="A475" s="33" t="s">
        <v>42</v>
      </c>
      <c r="B475" s="33" t="s">
        <v>225</v>
      </c>
      <c r="C475" s="313">
        <v>1.5</v>
      </c>
      <c r="D475" s="33" t="s">
        <v>44</v>
      </c>
      <c r="E475" s="35">
        <v>1999</v>
      </c>
      <c r="F475" s="36">
        <v>17914</v>
      </c>
      <c r="G475" s="33" t="s">
        <v>186</v>
      </c>
    </row>
    <row r="476" spans="1:7" x14ac:dyDescent="0.25">
      <c r="A476" s="33" t="s">
        <v>42</v>
      </c>
      <c r="B476" s="33" t="s">
        <v>226</v>
      </c>
      <c r="C476" s="313">
        <v>1.5</v>
      </c>
      <c r="D476" s="33" t="s">
        <v>125</v>
      </c>
      <c r="E476" s="35">
        <v>1999</v>
      </c>
      <c r="F476" s="36">
        <v>16748</v>
      </c>
      <c r="G476" s="33" t="s">
        <v>141</v>
      </c>
    </row>
    <row r="477" spans="1:7" x14ac:dyDescent="0.25">
      <c r="A477" s="33" t="s">
        <v>42</v>
      </c>
      <c r="B477" s="33" t="s">
        <v>226</v>
      </c>
      <c r="C477" s="313">
        <v>1.5</v>
      </c>
      <c r="D477" s="33" t="s">
        <v>44</v>
      </c>
      <c r="E477" s="35">
        <v>1999</v>
      </c>
      <c r="F477" s="36">
        <v>19424</v>
      </c>
      <c r="G477" s="33" t="s">
        <v>141</v>
      </c>
    </row>
    <row r="478" spans="1:7" x14ac:dyDescent="0.25">
      <c r="A478" s="33" t="s">
        <v>42</v>
      </c>
      <c r="B478" s="33" t="s">
        <v>226</v>
      </c>
      <c r="C478" s="313" t="s">
        <v>212</v>
      </c>
      <c r="D478" s="33" t="s">
        <v>125</v>
      </c>
      <c r="E478" s="35">
        <v>1999</v>
      </c>
      <c r="F478" s="36">
        <v>16370</v>
      </c>
      <c r="G478" s="33" t="s">
        <v>141</v>
      </c>
    </row>
    <row r="479" spans="1:7" x14ac:dyDescent="0.25">
      <c r="A479" s="33" t="s">
        <v>42</v>
      </c>
      <c r="B479" s="33" t="s">
        <v>159</v>
      </c>
      <c r="C479" s="313">
        <v>2</v>
      </c>
      <c r="D479" s="33" t="s">
        <v>120</v>
      </c>
      <c r="E479" s="35">
        <v>1999</v>
      </c>
      <c r="F479" s="37">
        <v>22365</v>
      </c>
      <c r="G479" s="33" t="s">
        <v>160</v>
      </c>
    </row>
    <row r="480" spans="1:7" x14ac:dyDescent="0.25">
      <c r="A480" s="33" t="s">
        <v>42</v>
      </c>
      <c r="B480" s="33" t="s">
        <v>159</v>
      </c>
      <c r="C480" s="313">
        <v>2</v>
      </c>
      <c r="D480" s="33" t="s">
        <v>44</v>
      </c>
      <c r="E480" s="35">
        <v>1999</v>
      </c>
      <c r="F480" s="37">
        <v>25786</v>
      </c>
      <c r="G480" s="33" t="s">
        <v>160</v>
      </c>
    </row>
    <row r="481" spans="1:7" x14ac:dyDescent="0.25">
      <c r="A481" s="33" t="s">
        <v>42</v>
      </c>
      <c r="B481" s="33" t="s">
        <v>855</v>
      </c>
      <c r="C481" s="313" t="s">
        <v>414</v>
      </c>
      <c r="D481" s="33" t="s">
        <v>120</v>
      </c>
      <c r="E481" s="35">
        <v>1999</v>
      </c>
      <c r="F481" s="37">
        <v>22317</v>
      </c>
      <c r="G481" s="33" t="s">
        <v>160</v>
      </c>
    </row>
    <row r="482" spans="1:7" x14ac:dyDescent="0.25">
      <c r="A482" s="33" t="s">
        <v>42</v>
      </c>
      <c r="B482" s="33" t="s">
        <v>855</v>
      </c>
      <c r="C482" s="313" t="s">
        <v>414</v>
      </c>
      <c r="D482" s="33" t="s">
        <v>44</v>
      </c>
      <c r="E482" s="35">
        <v>1999</v>
      </c>
      <c r="F482" s="37">
        <v>25898</v>
      </c>
      <c r="G482" s="33" t="s">
        <v>160</v>
      </c>
    </row>
    <row r="483" spans="1:7" x14ac:dyDescent="0.25">
      <c r="A483" s="33" t="s">
        <v>42</v>
      </c>
      <c r="B483" s="33" t="s">
        <v>956</v>
      </c>
      <c r="C483" s="313">
        <v>1.3</v>
      </c>
      <c r="D483" s="33" t="s">
        <v>125</v>
      </c>
      <c r="E483" s="35">
        <v>1999</v>
      </c>
      <c r="F483" s="36">
        <v>11306</v>
      </c>
      <c r="G483" s="33" t="s">
        <v>141</v>
      </c>
    </row>
    <row r="484" spans="1:7" x14ac:dyDescent="0.25">
      <c r="A484" s="33" t="s">
        <v>42</v>
      </c>
      <c r="B484" s="33" t="s">
        <v>617</v>
      </c>
      <c r="C484" s="171" t="s">
        <v>3899</v>
      </c>
      <c r="D484" s="33" t="s">
        <v>44</v>
      </c>
      <c r="E484" s="35">
        <v>1999</v>
      </c>
      <c r="F484" s="39">
        <v>23575</v>
      </c>
      <c r="G484" s="33" t="s">
        <v>147</v>
      </c>
    </row>
    <row r="485" spans="1:7" x14ac:dyDescent="0.25">
      <c r="A485" s="33" t="s">
        <v>42</v>
      </c>
      <c r="B485" s="33" t="s">
        <v>618</v>
      </c>
      <c r="C485" s="171" t="s">
        <v>4160</v>
      </c>
      <c r="D485" s="33" t="s">
        <v>44</v>
      </c>
      <c r="E485" s="35">
        <v>1999</v>
      </c>
      <c r="F485" s="39">
        <v>24850</v>
      </c>
      <c r="G485" s="33" t="s">
        <v>147</v>
      </c>
    </row>
    <row r="486" spans="1:7" x14ac:dyDescent="0.25">
      <c r="A486" s="54" t="s">
        <v>42</v>
      </c>
      <c r="B486" s="54" t="s">
        <v>782</v>
      </c>
      <c r="C486" s="252">
        <v>1.6</v>
      </c>
      <c r="D486" s="54" t="s">
        <v>110</v>
      </c>
      <c r="E486" s="64">
        <v>1999</v>
      </c>
      <c r="F486" s="70">
        <v>15160</v>
      </c>
      <c r="G486" s="54" t="s">
        <v>141</v>
      </c>
    </row>
    <row r="487" spans="1:7" x14ac:dyDescent="0.25">
      <c r="A487" s="54" t="s">
        <v>42</v>
      </c>
      <c r="B487" s="54" t="s">
        <v>782</v>
      </c>
      <c r="C487" s="252">
        <v>1.6</v>
      </c>
      <c r="D487" s="54" t="s">
        <v>110</v>
      </c>
      <c r="E487" s="64">
        <v>1999</v>
      </c>
      <c r="F487" s="70">
        <v>15350</v>
      </c>
      <c r="G487" s="54" t="s">
        <v>147</v>
      </c>
    </row>
    <row r="488" spans="1:7" x14ac:dyDescent="0.25">
      <c r="A488" s="54" t="s">
        <v>42</v>
      </c>
      <c r="B488" s="54" t="s">
        <v>782</v>
      </c>
      <c r="C488" s="252">
        <v>1.8</v>
      </c>
      <c r="D488" s="54" t="s">
        <v>110</v>
      </c>
      <c r="E488" s="64">
        <v>1999</v>
      </c>
      <c r="F488" s="70">
        <v>15760</v>
      </c>
      <c r="G488" s="54" t="s">
        <v>141</v>
      </c>
    </row>
    <row r="489" spans="1:7" x14ac:dyDescent="0.25">
      <c r="A489" s="54" t="s">
        <v>42</v>
      </c>
      <c r="B489" s="54" t="s">
        <v>782</v>
      </c>
      <c r="C489" s="252">
        <v>1.8</v>
      </c>
      <c r="D489" s="54" t="s">
        <v>110</v>
      </c>
      <c r="E489" s="64">
        <v>1999</v>
      </c>
      <c r="F489" s="70">
        <v>15850</v>
      </c>
      <c r="G489" s="54" t="s">
        <v>147</v>
      </c>
    </row>
    <row r="490" spans="1:7" x14ac:dyDescent="0.25">
      <c r="A490" s="33" t="s">
        <v>42</v>
      </c>
      <c r="B490" s="33" t="s">
        <v>362</v>
      </c>
      <c r="C490" s="171">
        <v>4.2</v>
      </c>
      <c r="D490" s="33" t="s">
        <v>43</v>
      </c>
      <c r="E490" s="35">
        <v>1999</v>
      </c>
      <c r="F490" s="39">
        <v>60590</v>
      </c>
      <c r="G490" s="33" t="s">
        <v>364</v>
      </c>
    </row>
    <row r="491" spans="1:7" x14ac:dyDescent="0.25">
      <c r="A491" s="33" t="s">
        <v>42</v>
      </c>
      <c r="B491" s="33" t="s">
        <v>362</v>
      </c>
      <c r="C491" s="171">
        <v>3.4</v>
      </c>
      <c r="D491" s="33" t="s">
        <v>43</v>
      </c>
      <c r="E491" s="35">
        <v>1999</v>
      </c>
      <c r="F491" s="39">
        <v>50673.333333333299</v>
      </c>
      <c r="G491" s="33" t="s">
        <v>364</v>
      </c>
    </row>
    <row r="492" spans="1:7" x14ac:dyDescent="0.25">
      <c r="A492" s="33" t="s">
        <v>42</v>
      </c>
      <c r="B492" s="33" t="s">
        <v>362</v>
      </c>
      <c r="C492" s="171">
        <v>4</v>
      </c>
      <c r="D492" s="33" t="s">
        <v>43</v>
      </c>
      <c r="E492" s="35">
        <v>1999</v>
      </c>
      <c r="F492" s="39">
        <v>56256.666666666701</v>
      </c>
      <c r="G492" s="33" t="s">
        <v>363</v>
      </c>
    </row>
    <row r="493" spans="1:7" x14ac:dyDescent="0.25">
      <c r="A493" s="33" t="s">
        <v>42</v>
      </c>
      <c r="B493" s="33" t="s">
        <v>362</v>
      </c>
      <c r="C493" s="171">
        <v>4</v>
      </c>
      <c r="D493" s="33" t="s">
        <v>43</v>
      </c>
      <c r="E493" s="35">
        <v>1999</v>
      </c>
      <c r="F493" s="39">
        <v>54673.333333333299</v>
      </c>
      <c r="G493" s="33" t="s">
        <v>364</v>
      </c>
    </row>
    <row r="494" spans="1:7" x14ac:dyDescent="0.25">
      <c r="A494" s="33" t="s">
        <v>42</v>
      </c>
      <c r="B494" s="33" t="s">
        <v>362</v>
      </c>
      <c r="C494" s="171">
        <v>4.2</v>
      </c>
      <c r="D494" s="33" t="s">
        <v>43</v>
      </c>
      <c r="E494" s="35">
        <v>1999</v>
      </c>
      <c r="F494" s="39">
        <v>66230</v>
      </c>
      <c r="G494" s="33" t="s">
        <v>363</v>
      </c>
    </row>
    <row r="495" spans="1:7" x14ac:dyDescent="0.25">
      <c r="A495" s="54" t="s">
        <v>42</v>
      </c>
      <c r="B495" s="54" t="s">
        <v>1183</v>
      </c>
      <c r="C495" s="169" t="s">
        <v>4435</v>
      </c>
      <c r="D495" s="54" t="s">
        <v>125</v>
      </c>
      <c r="E495" s="54">
        <v>1999</v>
      </c>
      <c r="F495" s="87">
        <v>10900</v>
      </c>
      <c r="G495" s="54" t="s">
        <v>4431</v>
      </c>
    </row>
    <row r="496" spans="1:7" x14ac:dyDescent="0.25">
      <c r="A496" s="54" t="s">
        <v>42</v>
      </c>
      <c r="B496" s="54" t="s">
        <v>1183</v>
      </c>
      <c r="C496" s="169" t="s">
        <v>4533</v>
      </c>
      <c r="D496" s="54" t="s">
        <v>125</v>
      </c>
      <c r="E496" s="54">
        <v>1999</v>
      </c>
      <c r="F496" s="87">
        <f>(F495+F497)/2</f>
        <v>11176.5</v>
      </c>
      <c r="G496" s="54" t="s">
        <v>2960</v>
      </c>
    </row>
    <row r="497" spans="1:7" x14ac:dyDescent="0.25">
      <c r="A497" s="54" t="s">
        <v>42</v>
      </c>
      <c r="B497" s="54" t="s">
        <v>1183</v>
      </c>
      <c r="C497" s="169" t="s">
        <v>4438</v>
      </c>
      <c r="D497" s="54" t="s">
        <v>125</v>
      </c>
      <c r="E497" s="54">
        <v>1999</v>
      </c>
      <c r="F497" s="87">
        <v>11453</v>
      </c>
      <c r="G497" s="54" t="s">
        <v>4431</v>
      </c>
    </row>
    <row r="498" spans="1:7" x14ac:dyDescent="0.25">
      <c r="A498" s="54" t="s">
        <v>42</v>
      </c>
      <c r="B498" s="54" t="s">
        <v>1183</v>
      </c>
      <c r="C498" s="169" t="s">
        <v>4437</v>
      </c>
      <c r="D498" s="54" t="s">
        <v>125</v>
      </c>
      <c r="E498" s="54">
        <v>1999</v>
      </c>
      <c r="F498" s="87">
        <v>12258</v>
      </c>
      <c r="G498" s="54" t="s">
        <v>4431</v>
      </c>
    </row>
    <row r="499" spans="1:7" x14ac:dyDescent="0.25">
      <c r="A499" s="54" t="s">
        <v>42</v>
      </c>
      <c r="B499" s="54" t="s">
        <v>1183</v>
      </c>
      <c r="C499" s="169" t="s">
        <v>4428</v>
      </c>
      <c r="D499" s="54" t="s">
        <v>125</v>
      </c>
      <c r="E499" s="54">
        <v>1999</v>
      </c>
      <c r="F499" s="87">
        <v>13010</v>
      </c>
      <c r="G499" s="54" t="s">
        <v>2992</v>
      </c>
    </row>
    <row r="500" spans="1:7" x14ac:dyDescent="0.25">
      <c r="A500" s="54" t="s">
        <v>42</v>
      </c>
      <c r="B500" s="54" t="s">
        <v>1183</v>
      </c>
      <c r="C500" s="169" t="s">
        <v>4426</v>
      </c>
      <c r="D500" s="54" t="s">
        <v>125</v>
      </c>
      <c r="E500" s="54">
        <v>1999</v>
      </c>
      <c r="F500" s="87">
        <v>14500</v>
      </c>
      <c r="G500" s="54" t="s">
        <v>2992</v>
      </c>
    </row>
    <row r="501" spans="1:7" x14ac:dyDescent="0.25">
      <c r="A501" s="54" t="s">
        <v>42</v>
      </c>
      <c r="B501" s="54" t="s">
        <v>1183</v>
      </c>
      <c r="C501" s="169" t="s">
        <v>3862</v>
      </c>
      <c r="D501" s="54" t="s">
        <v>43</v>
      </c>
      <c r="E501" s="54">
        <v>1999</v>
      </c>
      <c r="F501" s="87">
        <v>10980</v>
      </c>
      <c r="G501" s="54" t="s">
        <v>6033</v>
      </c>
    </row>
    <row r="502" spans="1:7" x14ac:dyDescent="0.25">
      <c r="A502" s="54" t="s">
        <v>42</v>
      </c>
      <c r="B502" s="54" t="s">
        <v>1183</v>
      </c>
      <c r="C502" s="169" t="s">
        <v>1982</v>
      </c>
      <c r="D502" s="54" t="s">
        <v>110</v>
      </c>
      <c r="E502" s="54">
        <v>1999</v>
      </c>
      <c r="F502" s="128">
        <v>9465</v>
      </c>
      <c r="G502" s="54" t="s">
        <v>4535</v>
      </c>
    </row>
    <row r="503" spans="1:7" x14ac:dyDescent="0.25">
      <c r="A503" s="54" t="s">
        <v>42</v>
      </c>
      <c r="B503" s="54" t="s">
        <v>1183</v>
      </c>
      <c r="C503" s="169" t="s">
        <v>1982</v>
      </c>
      <c r="D503" s="54" t="s">
        <v>110</v>
      </c>
      <c r="E503" s="54">
        <v>1999</v>
      </c>
      <c r="F503" s="128">
        <v>10000</v>
      </c>
      <c r="G503" s="54" t="s">
        <v>4535</v>
      </c>
    </row>
    <row r="504" spans="1:7" x14ac:dyDescent="0.25">
      <c r="A504" s="54" t="s">
        <v>42</v>
      </c>
      <c r="B504" s="38" t="s">
        <v>2932</v>
      </c>
      <c r="C504" s="252" t="s">
        <v>6489</v>
      </c>
      <c r="D504" s="54" t="s">
        <v>43</v>
      </c>
      <c r="E504" s="67" t="s">
        <v>875</v>
      </c>
      <c r="F504" s="79">
        <v>35651</v>
      </c>
      <c r="G504" s="54" t="s">
        <v>2933</v>
      </c>
    </row>
    <row r="505" spans="1:7" x14ac:dyDescent="0.25">
      <c r="A505" s="54" t="s">
        <v>42</v>
      </c>
      <c r="B505" s="38" t="s">
        <v>2932</v>
      </c>
      <c r="C505" s="252" t="s">
        <v>6489</v>
      </c>
      <c r="D505" s="54" t="s">
        <v>43</v>
      </c>
      <c r="E505" s="67" t="s">
        <v>875</v>
      </c>
      <c r="F505" s="79">
        <v>36663</v>
      </c>
      <c r="G505" s="54" t="s">
        <v>2929</v>
      </c>
    </row>
    <row r="506" spans="1:7" x14ac:dyDescent="0.25">
      <c r="A506" s="33" t="s">
        <v>42</v>
      </c>
      <c r="B506" s="33" t="s">
        <v>231</v>
      </c>
      <c r="C506" s="171">
        <v>4.5999999999999996</v>
      </c>
      <c r="D506" s="33" t="s">
        <v>44</v>
      </c>
      <c r="E506" s="35">
        <v>1999</v>
      </c>
      <c r="F506" s="39">
        <v>57196</v>
      </c>
      <c r="G506" s="33" t="s">
        <v>147</v>
      </c>
    </row>
    <row r="507" spans="1:7" x14ac:dyDescent="0.25">
      <c r="A507" s="33" t="s">
        <v>42</v>
      </c>
      <c r="B507" s="33" t="s">
        <v>231</v>
      </c>
      <c r="C507" s="171" t="s">
        <v>290</v>
      </c>
      <c r="D507" s="33" t="s">
        <v>44</v>
      </c>
      <c r="E507" s="35">
        <v>1999</v>
      </c>
      <c r="F507" s="39">
        <v>46643</v>
      </c>
      <c r="G507" s="33" t="s">
        <v>147</v>
      </c>
    </row>
    <row r="508" spans="1:7" x14ac:dyDescent="0.25">
      <c r="A508" s="33" t="s">
        <v>42</v>
      </c>
      <c r="B508" s="33" t="s">
        <v>231</v>
      </c>
      <c r="C508" s="171" t="s">
        <v>859</v>
      </c>
      <c r="D508" s="33" t="s">
        <v>44</v>
      </c>
      <c r="E508" s="35">
        <v>1999</v>
      </c>
      <c r="F508" s="43">
        <v>46402</v>
      </c>
      <c r="G508" s="33" t="s">
        <v>147</v>
      </c>
    </row>
    <row r="509" spans="1:7" x14ac:dyDescent="0.25">
      <c r="A509" s="33" t="s">
        <v>42</v>
      </c>
      <c r="B509" s="33" t="s">
        <v>231</v>
      </c>
      <c r="C509" s="171" t="s">
        <v>6486</v>
      </c>
      <c r="D509" s="33" t="s">
        <v>44</v>
      </c>
      <c r="E509" s="35">
        <v>1999</v>
      </c>
      <c r="F509" s="39">
        <v>32240.437158469944</v>
      </c>
      <c r="G509" s="33" t="s">
        <v>147</v>
      </c>
    </row>
    <row r="510" spans="1:7" x14ac:dyDescent="0.25">
      <c r="A510" s="33" t="s">
        <v>42</v>
      </c>
      <c r="B510" s="33" t="s">
        <v>231</v>
      </c>
      <c r="C510" s="171" t="s">
        <v>194</v>
      </c>
      <c r="D510" s="33" t="s">
        <v>44</v>
      </c>
      <c r="E510" s="35">
        <v>1999</v>
      </c>
      <c r="F510" s="39">
        <v>45976</v>
      </c>
      <c r="G510" s="33" t="s">
        <v>147</v>
      </c>
    </row>
    <row r="511" spans="1:7" x14ac:dyDescent="0.25">
      <c r="A511" s="33" t="s">
        <v>42</v>
      </c>
      <c r="B511" s="33" t="s">
        <v>231</v>
      </c>
      <c r="C511" s="171">
        <v>4.5</v>
      </c>
      <c r="D511" s="33" t="s">
        <v>44</v>
      </c>
      <c r="E511" s="35">
        <v>1999</v>
      </c>
      <c r="F511" s="39">
        <v>31693.98907103825</v>
      </c>
      <c r="G511" s="33" t="s">
        <v>147</v>
      </c>
    </row>
    <row r="512" spans="1:7" x14ac:dyDescent="0.25">
      <c r="A512" s="33" t="s">
        <v>42</v>
      </c>
      <c r="B512" s="33" t="s">
        <v>231</v>
      </c>
      <c r="C512" s="171">
        <v>4.7</v>
      </c>
      <c r="D512" s="33" t="s">
        <v>44</v>
      </c>
      <c r="E512" s="35">
        <v>1999</v>
      </c>
      <c r="F512" s="39">
        <v>31967.213114754097</v>
      </c>
      <c r="G512" s="33" t="s">
        <v>147</v>
      </c>
    </row>
    <row r="513" spans="1:7" x14ac:dyDescent="0.25">
      <c r="A513" s="33" t="s">
        <v>42</v>
      </c>
      <c r="B513" s="33" t="s">
        <v>231</v>
      </c>
      <c r="C513" s="171" t="s">
        <v>860</v>
      </c>
      <c r="D513" s="33" t="s">
        <v>44</v>
      </c>
      <c r="E513" s="35">
        <v>1999</v>
      </c>
      <c r="F513" s="43">
        <v>45204</v>
      </c>
      <c r="G513" s="33" t="s">
        <v>147</v>
      </c>
    </row>
    <row r="514" spans="1:7" x14ac:dyDescent="0.25">
      <c r="A514" s="33" t="s">
        <v>42</v>
      </c>
      <c r="B514" s="33" t="s">
        <v>148</v>
      </c>
      <c r="C514" s="171">
        <v>4</v>
      </c>
      <c r="D514" s="33" t="s">
        <v>44</v>
      </c>
      <c r="E514" s="35">
        <v>1999</v>
      </c>
      <c r="F514" s="43">
        <v>41381</v>
      </c>
      <c r="G514" s="33" t="s">
        <v>147</v>
      </c>
    </row>
    <row r="515" spans="1:7" x14ac:dyDescent="0.25">
      <c r="A515" s="33" t="s">
        <v>42</v>
      </c>
      <c r="B515" s="33" t="s">
        <v>148</v>
      </c>
      <c r="C515" s="171">
        <v>3.4</v>
      </c>
      <c r="D515" s="33" t="s">
        <v>44</v>
      </c>
      <c r="E515" s="35">
        <v>1999</v>
      </c>
      <c r="F515" s="43">
        <v>32852</v>
      </c>
      <c r="G515" s="33" t="s">
        <v>147</v>
      </c>
    </row>
    <row r="516" spans="1:7" x14ac:dyDescent="0.25">
      <c r="A516" s="33" t="s">
        <v>42</v>
      </c>
      <c r="B516" s="33" t="s">
        <v>148</v>
      </c>
      <c r="C516" s="171">
        <v>3</v>
      </c>
      <c r="D516" s="33" t="s">
        <v>44</v>
      </c>
      <c r="E516" s="35">
        <v>1999</v>
      </c>
      <c r="F516" s="43">
        <v>29864</v>
      </c>
      <c r="G516" s="33" t="s">
        <v>147</v>
      </c>
    </row>
    <row r="517" spans="1:7" x14ac:dyDescent="0.25">
      <c r="A517" s="33" t="s">
        <v>42</v>
      </c>
      <c r="B517" s="33" t="s">
        <v>148</v>
      </c>
      <c r="C517" s="171">
        <v>2.7</v>
      </c>
      <c r="D517" s="33" t="s">
        <v>44</v>
      </c>
      <c r="E517" s="35">
        <v>1999</v>
      </c>
      <c r="F517" s="43">
        <v>28565</v>
      </c>
      <c r="G517" s="33" t="s">
        <v>147</v>
      </c>
    </row>
    <row r="518" spans="1:7" x14ac:dyDescent="0.25">
      <c r="A518" s="33" t="s">
        <v>42</v>
      </c>
      <c r="B518" s="33" t="s">
        <v>693</v>
      </c>
      <c r="C518" s="171">
        <v>2</v>
      </c>
      <c r="D518" s="33" t="s">
        <v>43</v>
      </c>
      <c r="E518" s="35">
        <v>1999</v>
      </c>
      <c r="F518" s="39">
        <v>24690</v>
      </c>
      <c r="G518" s="33" t="s">
        <v>350</v>
      </c>
    </row>
    <row r="519" spans="1:7" x14ac:dyDescent="0.25">
      <c r="A519" s="54" t="s">
        <v>42</v>
      </c>
      <c r="B519" s="60" t="s">
        <v>3014</v>
      </c>
      <c r="C519" s="315">
        <v>2</v>
      </c>
      <c r="D519" s="54" t="s">
        <v>125</v>
      </c>
      <c r="E519" s="64">
        <v>1999</v>
      </c>
      <c r="F519" s="81">
        <v>12639</v>
      </c>
      <c r="G519" s="54" t="s">
        <v>1575</v>
      </c>
    </row>
    <row r="520" spans="1:7" x14ac:dyDescent="0.25">
      <c r="A520" s="54" t="s">
        <v>42</v>
      </c>
      <c r="B520" s="60" t="s">
        <v>3014</v>
      </c>
      <c r="C520" s="315">
        <v>2</v>
      </c>
      <c r="D520" s="54" t="s">
        <v>44</v>
      </c>
      <c r="E520" s="64">
        <v>1999</v>
      </c>
      <c r="F520" s="81">
        <v>13680</v>
      </c>
      <c r="G520" s="54" t="s">
        <v>1575</v>
      </c>
    </row>
    <row r="521" spans="1:7" x14ac:dyDescent="0.25">
      <c r="A521" s="54" t="s">
        <v>42</v>
      </c>
      <c r="B521" s="60" t="s">
        <v>2997</v>
      </c>
      <c r="C521" s="315">
        <v>1.5</v>
      </c>
      <c r="D521" s="54" t="s">
        <v>2996</v>
      </c>
      <c r="E521" s="64">
        <v>1999</v>
      </c>
      <c r="F521" s="81">
        <v>20338</v>
      </c>
      <c r="G521" s="54" t="s">
        <v>421</v>
      </c>
    </row>
    <row r="522" spans="1:7" x14ac:dyDescent="0.25">
      <c r="A522" s="54" t="s">
        <v>42</v>
      </c>
      <c r="B522" s="60" t="s">
        <v>2997</v>
      </c>
      <c r="C522" s="315">
        <v>1.5</v>
      </c>
      <c r="D522" s="54" t="s">
        <v>2996</v>
      </c>
      <c r="E522" s="64">
        <v>1999</v>
      </c>
      <c r="F522" s="81">
        <v>21138</v>
      </c>
      <c r="G522" s="54" t="s">
        <v>419</v>
      </c>
    </row>
    <row r="523" spans="1:7" x14ac:dyDescent="0.25">
      <c r="A523" s="33" t="s">
        <v>42</v>
      </c>
      <c r="B523" s="33" t="s">
        <v>692</v>
      </c>
      <c r="C523" s="324">
        <v>2</v>
      </c>
      <c r="D523" s="33" t="s">
        <v>125</v>
      </c>
      <c r="E523" s="35">
        <v>1999</v>
      </c>
      <c r="F523" s="43">
        <v>17296</v>
      </c>
      <c r="G523" s="33" t="s">
        <v>3013</v>
      </c>
    </row>
    <row r="524" spans="1:7" x14ac:dyDescent="0.25">
      <c r="A524" s="33" t="s">
        <v>42</v>
      </c>
      <c r="B524" s="33" t="s">
        <v>692</v>
      </c>
      <c r="C524" s="324">
        <v>2</v>
      </c>
      <c r="D524" s="33" t="s">
        <v>44</v>
      </c>
      <c r="E524" s="35">
        <v>1999</v>
      </c>
      <c r="F524" s="43">
        <v>18600</v>
      </c>
      <c r="G524" s="33" t="s">
        <v>3013</v>
      </c>
    </row>
    <row r="525" spans="1:7" x14ac:dyDescent="0.25">
      <c r="A525" s="33" t="s">
        <v>42</v>
      </c>
      <c r="B525" s="33" t="s">
        <v>692</v>
      </c>
      <c r="C525" s="324" t="s">
        <v>361</v>
      </c>
      <c r="D525" s="33" t="s">
        <v>125</v>
      </c>
      <c r="E525" s="35">
        <v>1999</v>
      </c>
      <c r="F525" s="43">
        <v>18296</v>
      </c>
      <c r="G525" s="33" t="s">
        <v>3013</v>
      </c>
    </row>
    <row r="526" spans="1:7" x14ac:dyDescent="0.25">
      <c r="A526" s="33" t="s">
        <v>42</v>
      </c>
      <c r="B526" s="54" t="s">
        <v>4548</v>
      </c>
      <c r="C526" s="252">
        <v>1.8</v>
      </c>
      <c r="D526" s="54" t="s">
        <v>43</v>
      </c>
      <c r="E526" s="54">
        <v>1999</v>
      </c>
      <c r="F526" s="74">
        <v>15909</v>
      </c>
      <c r="G526" s="54" t="s">
        <v>4544</v>
      </c>
    </row>
    <row r="527" spans="1:7" x14ac:dyDescent="0.25">
      <c r="A527" s="33" t="s">
        <v>42</v>
      </c>
      <c r="B527" s="54" t="s">
        <v>4548</v>
      </c>
      <c r="C527" s="252">
        <v>1.8</v>
      </c>
      <c r="D527" s="54" t="s">
        <v>44</v>
      </c>
      <c r="E527" s="54">
        <v>1999</v>
      </c>
      <c r="F527" s="74">
        <v>17109</v>
      </c>
      <c r="G527" s="54" t="s">
        <v>4544</v>
      </c>
    </row>
    <row r="528" spans="1:7" x14ac:dyDescent="0.25">
      <c r="A528" s="33" t="s">
        <v>42</v>
      </c>
      <c r="B528" s="54" t="s">
        <v>1107</v>
      </c>
      <c r="C528" s="252">
        <v>1.8</v>
      </c>
      <c r="D528" s="54" t="s">
        <v>125</v>
      </c>
      <c r="E528" s="54">
        <v>1999</v>
      </c>
      <c r="F528" s="74">
        <v>15303</v>
      </c>
      <c r="G528" s="54" t="s">
        <v>4549</v>
      </c>
    </row>
    <row r="529" spans="1:7" x14ac:dyDescent="0.25">
      <c r="A529" s="33" t="s">
        <v>42</v>
      </c>
      <c r="B529" s="54" t="s">
        <v>4548</v>
      </c>
      <c r="C529" s="252">
        <v>2</v>
      </c>
      <c r="D529" s="54" t="s">
        <v>43</v>
      </c>
      <c r="E529" s="54">
        <v>1999</v>
      </c>
      <c r="F529" s="74">
        <v>16788</v>
      </c>
      <c r="G529" s="54" t="s">
        <v>4544</v>
      </c>
    </row>
    <row r="530" spans="1:7" x14ac:dyDescent="0.25">
      <c r="A530" s="33" t="s">
        <v>42</v>
      </c>
      <c r="B530" s="54" t="s">
        <v>4548</v>
      </c>
      <c r="C530" s="252">
        <v>2</v>
      </c>
      <c r="D530" s="54" t="s">
        <v>44</v>
      </c>
      <c r="E530" s="54">
        <v>1999</v>
      </c>
      <c r="F530" s="74">
        <v>18198</v>
      </c>
      <c r="G530" s="54" t="s">
        <v>4547</v>
      </c>
    </row>
    <row r="531" spans="1:7" x14ac:dyDescent="0.25">
      <c r="A531" s="33" t="s">
        <v>42</v>
      </c>
      <c r="B531" s="54" t="s">
        <v>1107</v>
      </c>
      <c r="C531" s="252">
        <v>2</v>
      </c>
      <c r="D531" s="54" t="s">
        <v>110</v>
      </c>
      <c r="E531" s="54">
        <v>1999</v>
      </c>
      <c r="F531" s="74">
        <v>16098</v>
      </c>
      <c r="G531" s="54" t="s">
        <v>4554</v>
      </c>
    </row>
    <row r="532" spans="1:7" x14ac:dyDescent="0.25">
      <c r="A532" s="33" t="s">
        <v>42</v>
      </c>
      <c r="B532" s="54" t="s">
        <v>1107</v>
      </c>
      <c r="C532" s="252">
        <v>2</v>
      </c>
      <c r="D532" s="54" t="s">
        <v>426</v>
      </c>
      <c r="E532" s="54">
        <v>1999</v>
      </c>
      <c r="F532" s="74">
        <v>17508</v>
      </c>
      <c r="G532" s="54" t="s">
        <v>4553</v>
      </c>
    </row>
    <row r="533" spans="1:7" x14ac:dyDescent="0.25">
      <c r="A533" s="33" t="s">
        <v>42</v>
      </c>
      <c r="B533" s="54" t="s">
        <v>1107</v>
      </c>
      <c r="C533" s="252">
        <v>2.2000000000000002</v>
      </c>
      <c r="D533" s="54" t="s">
        <v>110</v>
      </c>
      <c r="E533" s="54">
        <v>1999</v>
      </c>
      <c r="F533" s="74">
        <v>18245</v>
      </c>
      <c r="G533" s="54" t="s">
        <v>4544</v>
      </c>
    </row>
    <row r="534" spans="1:7" x14ac:dyDescent="0.25">
      <c r="A534" s="33" t="s">
        <v>42</v>
      </c>
      <c r="B534" s="54" t="s">
        <v>1107</v>
      </c>
      <c r="C534" s="252">
        <v>2.2000000000000002</v>
      </c>
      <c r="D534" s="54" t="s">
        <v>426</v>
      </c>
      <c r="E534" s="54">
        <v>1999</v>
      </c>
      <c r="F534" s="74">
        <v>19101</v>
      </c>
      <c r="G534" s="54" t="s">
        <v>4544</v>
      </c>
    </row>
    <row r="535" spans="1:7" x14ac:dyDescent="0.25">
      <c r="A535" s="33" t="s">
        <v>42</v>
      </c>
      <c r="B535" s="326" t="s">
        <v>3271</v>
      </c>
      <c r="C535" s="327" t="s">
        <v>6478</v>
      </c>
      <c r="D535" s="326" t="s">
        <v>3272</v>
      </c>
      <c r="E535" s="328">
        <v>1999</v>
      </c>
      <c r="F535" s="329">
        <v>12248</v>
      </c>
      <c r="G535" s="325" t="s">
        <v>3273</v>
      </c>
    </row>
    <row r="536" spans="1:7" x14ac:dyDescent="0.25">
      <c r="A536" s="325" t="s">
        <v>42</v>
      </c>
      <c r="B536" s="326" t="s">
        <v>3271</v>
      </c>
      <c r="C536" s="327" t="s">
        <v>6479</v>
      </c>
      <c r="D536" s="326" t="s">
        <v>3272</v>
      </c>
      <c r="E536" s="328">
        <v>1999</v>
      </c>
      <c r="F536" s="329">
        <v>11528</v>
      </c>
      <c r="G536" s="325" t="s">
        <v>3273</v>
      </c>
    </row>
    <row r="537" spans="1:7" x14ac:dyDescent="0.25">
      <c r="A537" s="325" t="s">
        <v>42</v>
      </c>
      <c r="B537" s="326" t="s">
        <v>3271</v>
      </c>
      <c r="C537" s="327" t="s">
        <v>6480</v>
      </c>
      <c r="D537" s="326" t="s">
        <v>3272</v>
      </c>
      <c r="E537" s="328">
        <v>1999</v>
      </c>
      <c r="F537" s="329">
        <v>17848</v>
      </c>
      <c r="G537" s="325" t="s">
        <v>3273</v>
      </c>
    </row>
    <row r="538" spans="1:7" x14ac:dyDescent="0.25">
      <c r="A538" s="325" t="s">
        <v>42</v>
      </c>
      <c r="B538" s="326" t="s">
        <v>6488</v>
      </c>
      <c r="C538" s="327" t="s">
        <v>6482</v>
      </c>
      <c r="D538" s="326" t="s">
        <v>3272</v>
      </c>
      <c r="E538" s="328">
        <v>1999</v>
      </c>
      <c r="F538" s="329">
        <v>25278</v>
      </c>
      <c r="G538" s="325" t="s">
        <v>3273</v>
      </c>
    </row>
    <row r="539" spans="1:7" x14ac:dyDescent="0.25">
      <c r="A539" s="325" t="s">
        <v>42</v>
      </c>
      <c r="B539" s="326" t="s">
        <v>6488</v>
      </c>
      <c r="C539" s="327" t="s">
        <v>3274</v>
      </c>
      <c r="D539" s="326" t="s">
        <v>3272</v>
      </c>
      <c r="E539" s="328">
        <v>1999</v>
      </c>
      <c r="F539" s="329">
        <v>24378</v>
      </c>
      <c r="G539" s="325" t="s">
        <v>3273</v>
      </c>
    </row>
    <row r="540" spans="1:7" x14ac:dyDescent="0.25">
      <c r="A540" s="33" t="s">
        <v>42</v>
      </c>
      <c r="B540" s="33" t="s">
        <v>784</v>
      </c>
      <c r="C540" s="171" t="s">
        <v>3899</v>
      </c>
      <c r="D540" s="33" t="s">
        <v>44</v>
      </c>
      <c r="E540" s="35">
        <v>1999</v>
      </c>
      <c r="F540" s="39">
        <v>23700</v>
      </c>
      <c r="G540" s="33" t="s">
        <v>285</v>
      </c>
    </row>
    <row r="541" spans="1:7" x14ac:dyDescent="0.25">
      <c r="A541" s="33" t="s">
        <v>42</v>
      </c>
      <c r="B541" s="33" t="s">
        <v>619</v>
      </c>
      <c r="C541" s="171" t="s">
        <v>4008</v>
      </c>
      <c r="D541" s="33" t="s">
        <v>43</v>
      </c>
      <c r="E541" s="35">
        <v>1999</v>
      </c>
      <c r="F541" s="39">
        <v>22375</v>
      </c>
      <c r="G541" s="33" t="s">
        <v>286</v>
      </c>
    </row>
    <row r="542" spans="1:7" x14ac:dyDescent="0.25">
      <c r="A542" s="54" t="s">
        <v>3896</v>
      </c>
      <c r="B542" s="54" t="s">
        <v>1183</v>
      </c>
      <c r="C542" s="169" t="s">
        <v>3255</v>
      </c>
      <c r="D542" s="54" t="s">
        <v>110</v>
      </c>
      <c r="E542" s="54">
        <v>1999</v>
      </c>
      <c r="F542" s="128">
        <v>11258</v>
      </c>
      <c r="G542" s="54" t="s">
        <v>4535</v>
      </c>
    </row>
    <row r="543" spans="1:7" x14ac:dyDescent="0.25">
      <c r="A543" s="54" t="s">
        <v>3896</v>
      </c>
      <c r="B543" s="54" t="s">
        <v>959</v>
      </c>
      <c r="C543" s="252" t="s">
        <v>1982</v>
      </c>
      <c r="D543" s="312" t="s">
        <v>110</v>
      </c>
      <c r="E543" s="54">
        <v>1999</v>
      </c>
      <c r="F543" s="87">
        <v>11297</v>
      </c>
      <c r="G543" s="60" t="s">
        <v>1956</v>
      </c>
    </row>
    <row r="544" spans="1:7" x14ac:dyDescent="0.25">
      <c r="A544" s="54" t="s">
        <v>3896</v>
      </c>
      <c r="B544" s="54" t="s">
        <v>959</v>
      </c>
      <c r="C544" s="252" t="s">
        <v>1982</v>
      </c>
      <c r="D544" s="312" t="s">
        <v>110</v>
      </c>
      <c r="E544" s="54">
        <v>1999</v>
      </c>
      <c r="F544" s="312">
        <v>10240</v>
      </c>
      <c r="G544" s="60" t="s">
        <v>5967</v>
      </c>
    </row>
    <row r="545" spans="1:14" x14ac:dyDescent="0.25">
      <c r="A545" s="54" t="s">
        <v>3896</v>
      </c>
      <c r="B545" s="54" t="s">
        <v>959</v>
      </c>
      <c r="C545" s="252" t="s">
        <v>1983</v>
      </c>
      <c r="D545" s="312" t="s">
        <v>110</v>
      </c>
      <c r="E545" s="54">
        <v>1999</v>
      </c>
      <c r="F545" s="87">
        <v>12824</v>
      </c>
      <c r="G545" s="60" t="s">
        <v>1956</v>
      </c>
    </row>
    <row r="546" spans="1:14" x14ac:dyDescent="0.25">
      <c r="A546" s="54" t="s">
        <v>3896</v>
      </c>
      <c r="B546" s="54" t="s">
        <v>959</v>
      </c>
      <c r="C546" s="252" t="s">
        <v>3945</v>
      </c>
      <c r="D546" s="312" t="s">
        <v>110</v>
      </c>
      <c r="E546" s="54">
        <v>1999</v>
      </c>
      <c r="F546" s="87">
        <v>7726.1447975206593</v>
      </c>
      <c r="G546" s="60" t="s">
        <v>4051</v>
      </c>
    </row>
    <row r="547" spans="1:14" s="91" customFormat="1" x14ac:dyDescent="0.25">
      <c r="A547" s="54" t="s">
        <v>3896</v>
      </c>
      <c r="B547" s="54" t="s">
        <v>959</v>
      </c>
      <c r="C547" s="252" t="s">
        <v>3945</v>
      </c>
      <c r="D547" s="312" t="s">
        <v>110</v>
      </c>
      <c r="E547" s="54">
        <v>1999</v>
      </c>
      <c r="F547" s="87">
        <v>8127.0118305785109</v>
      </c>
      <c r="G547" s="60" t="s">
        <v>1823</v>
      </c>
      <c r="H547" s="40"/>
      <c r="I547" s="40"/>
      <c r="J547" s="40"/>
      <c r="K547" s="40"/>
      <c r="L547" s="40"/>
      <c r="M547" s="40"/>
      <c r="N547" s="40"/>
    </row>
    <row r="548" spans="1:14" s="91" customFormat="1" x14ac:dyDescent="0.25">
      <c r="A548" s="54" t="s">
        <v>3896</v>
      </c>
      <c r="B548" s="54" t="s">
        <v>959</v>
      </c>
      <c r="C548" s="252" t="s">
        <v>1982</v>
      </c>
      <c r="D548" s="312" t="s">
        <v>110</v>
      </c>
      <c r="E548" s="54">
        <v>1999</v>
      </c>
      <c r="F548" s="87">
        <v>8244.2465289256179</v>
      </c>
      <c r="G548" s="60" t="s">
        <v>4051</v>
      </c>
    </row>
    <row r="549" spans="1:14" s="91" customFormat="1" x14ac:dyDescent="0.25">
      <c r="A549" s="54" t="s">
        <v>3896</v>
      </c>
      <c r="B549" s="54" t="s">
        <v>959</v>
      </c>
      <c r="C549" s="252" t="s">
        <v>1982</v>
      </c>
      <c r="D549" s="312" t="s">
        <v>110</v>
      </c>
      <c r="E549" s="54">
        <v>1999</v>
      </c>
      <c r="F549" s="87">
        <v>8645.1135619834677</v>
      </c>
      <c r="G549" s="60" t="s">
        <v>1823</v>
      </c>
    </row>
    <row r="550" spans="1:14" s="91" customFormat="1" x14ac:dyDescent="0.25">
      <c r="A550" s="54" t="s">
        <v>3896</v>
      </c>
      <c r="B550" s="54" t="s">
        <v>959</v>
      </c>
      <c r="C550" s="252" t="s">
        <v>3862</v>
      </c>
      <c r="D550" s="312" t="s">
        <v>110</v>
      </c>
      <c r="E550" s="54">
        <v>1999</v>
      </c>
      <c r="F550" s="87">
        <v>9314.4858719008243</v>
      </c>
      <c r="G550" s="60" t="s">
        <v>4051</v>
      </c>
    </row>
    <row r="551" spans="1:14" s="91" customFormat="1" x14ac:dyDescent="0.25">
      <c r="A551" s="54" t="s">
        <v>3896</v>
      </c>
      <c r="B551" s="54" t="s">
        <v>959</v>
      </c>
      <c r="C551" s="252" t="s">
        <v>3862</v>
      </c>
      <c r="D551" s="312" t="s">
        <v>110</v>
      </c>
      <c r="E551" s="54">
        <v>1999</v>
      </c>
      <c r="F551" s="87">
        <v>9715.3529049586741</v>
      </c>
      <c r="G551" s="60" t="s">
        <v>1823</v>
      </c>
    </row>
    <row r="552" spans="1:14" s="91" customFormat="1" x14ac:dyDescent="0.25">
      <c r="A552" s="54" t="s">
        <v>3896</v>
      </c>
      <c r="B552" s="54" t="s">
        <v>959</v>
      </c>
      <c r="C552" s="252" t="s">
        <v>1983</v>
      </c>
      <c r="D552" s="312" t="s">
        <v>110</v>
      </c>
      <c r="E552" s="54">
        <v>1999</v>
      </c>
      <c r="F552" s="87">
        <v>9454.4111570247915</v>
      </c>
      <c r="G552" s="60" t="s">
        <v>4051</v>
      </c>
    </row>
    <row r="553" spans="1:14" s="61" customFormat="1" x14ac:dyDescent="0.25">
      <c r="A553" s="54" t="s">
        <v>3896</v>
      </c>
      <c r="B553" s="54" t="s">
        <v>959</v>
      </c>
      <c r="C553" s="252" t="s">
        <v>1983</v>
      </c>
      <c r="D553" s="312" t="s">
        <v>110</v>
      </c>
      <c r="E553" s="54">
        <v>1999</v>
      </c>
      <c r="F553" s="87">
        <v>9855.2781900826412</v>
      </c>
      <c r="G553" s="60" t="s">
        <v>1823</v>
      </c>
      <c r="H553" s="91"/>
      <c r="I553" s="91"/>
      <c r="J553" s="91"/>
      <c r="K553" s="91"/>
      <c r="L553" s="91"/>
      <c r="M553" s="91"/>
      <c r="N553" s="91"/>
    </row>
    <row r="554" spans="1:14" s="61" customFormat="1" x14ac:dyDescent="0.25">
      <c r="A554" s="60" t="s">
        <v>3896</v>
      </c>
      <c r="B554" s="60" t="s">
        <v>6726</v>
      </c>
      <c r="C554" s="252" t="s">
        <v>1982</v>
      </c>
      <c r="D554" s="258" t="s">
        <v>110</v>
      </c>
      <c r="E554" s="60">
        <v>1999</v>
      </c>
      <c r="F554" s="562">
        <v>11000</v>
      </c>
      <c r="G554" s="60" t="s">
        <v>4874</v>
      </c>
    </row>
    <row r="555" spans="1:14" s="91" customFormat="1" x14ac:dyDescent="0.25">
      <c r="A555" s="60" t="s">
        <v>3896</v>
      </c>
      <c r="B555" s="60" t="s">
        <v>6726</v>
      </c>
      <c r="C555" s="252" t="s">
        <v>1983</v>
      </c>
      <c r="D555" s="258" t="s">
        <v>110</v>
      </c>
      <c r="E555" s="60">
        <v>1999</v>
      </c>
      <c r="F555" s="562">
        <v>11500</v>
      </c>
      <c r="G555" s="60" t="s">
        <v>4244</v>
      </c>
      <c r="H555" s="61"/>
      <c r="I555" s="61"/>
      <c r="J555" s="61"/>
      <c r="K555" s="61"/>
      <c r="L555" s="61"/>
      <c r="M555" s="61"/>
      <c r="N555" s="61"/>
    </row>
    <row r="556" spans="1:14" x14ac:dyDescent="0.25">
      <c r="A556" s="33" t="s">
        <v>856</v>
      </c>
      <c r="B556" s="33" t="s">
        <v>957</v>
      </c>
      <c r="C556" s="171">
        <v>1.6</v>
      </c>
      <c r="D556" s="33" t="s">
        <v>110</v>
      </c>
      <c r="E556" s="35">
        <v>1999</v>
      </c>
      <c r="F556" s="39">
        <v>21038.251366120217</v>
      </c>
      <c r="G556" s="33" t="s">
        <v>958</v>
      </c>
      <c r="H556" s="91"/>
      <c r="I556" s="91"/>
      <c r="J556" s="91"/>
      <c r="K556" s="91"/>
      <c r="L556" s="91"/>
      <c r="M556" s="91"/>
      <c r="N556" s="91"/>
    </row>
    <row r="557" spans="1:14" x14ac:dyDescent="0.25">
      <c r="A557" s="33" t="s">
        <v>856</v>
      </c>
      <c r="B557" s="33" t="s">
        <v>957</v>
      </c>
      <c r="C557" s="171">
        <v>1.6</v>
      </c>
      <c r="D557" s="33" t="s">
        <v>110</v>
      </c>
      <c r="E557" s="35">
        <v>1999</v>
      </c>
      <c r="F557" s="39">
        <v>20765.02732240437</v>
      </c>
      <c r="G557" s="33" t="s">
        <v>419</v>
      </c>
    </row>
    <row r="558" spans="1:14" x14ac:dyDescent="0.25">
      <c r="A558" s="33" t="s">
        <v>856</v>
      </c>
      <c r="B558" s="33" t="s">
        <v>957</v>
      </c>
      <c r="C558" s="171">
        <v>2</v>
      </c>
      <c r="D558" s="33" t="s">
        <v>110</v>
      </c>
      <c r="E558" s="35">
        <v>1999</v>
      </c>
      <c r="F558" s="39">
        <v>21584.699453551912</v>
      </c>
      <c r="G558" s="33" t="s">
        <v>958</v>
      </c>
    </row>
    <row r="559" spans="1:14" x14ac:dyDescent="0.25">
      <c r="A559" s="33" t="s">
        <v>856</v>
      </c>
      <c r="B559" s="33" t="s">
        <v>957</v>
      </c>
      <c r="C559" s="171">
        <v>2</v>
      </c>
      <c r="D559" s="33" t="s">
        <v>110</v>
      </c>
      <c r="E559" s="35">
        <v>1999</v>
      </c>
      <c r="F559" s="39">
        <v>21311.475409836065</v>
      </c>
      <c r="G559" s="33" t="s">
        <v>419</v>
      </c>
    </row>
    <row r="560" spans="1:14" s="58" customFormat="1" x14ac:dyDescent="0.25">
      <c r="A560" s="33" t="s">
        <v>856</v>
      </c>
      <c r="B560" s="33" t="s">
        <v>857</v>
      </c>
      <c r="C560" s="171">
        <v>1.6</v>
      </c>
      <c r="D560" s="33" t="s">
        <v>110</v>
      </c>
      <c r="E560" s="35">
        <v>1999</v>
      </c>
      <c r="F560" s="39">
        <v>17759.562841530053</v>
      </c>
      <c r="G560" s="33" t="s">
        <v>186</v>
      </c>
      <c r="H560" s="40"/>
      <c r="I560" s="40"/>
      <c r="J560" s="40"/>
      <c r="K560" s="40"/>
      <c r="L560" s="40"/>
      <c r="M560" s="40"/>
      <c r="N560" s="40"/>
    </row>
    <row r="561" spans="1:14" s="58" customFormat="1" x14ac:dyDescent="0.25">
      <c r="A561" s="33" t="s">
        <v>856</v>
      </c>
      <c r="B561" s="33" t="s">
        <v>857</v>
      </c>
      <c r="C561" s="171">
        <v>2</v>
      </c>
      <c r="D561" s="33" t="s">
        <v>110</v>
      </c>
      <c r="E561" s="35">
        <v>1999</v>
      </c>
      <c r="F561" s="39">
        <v>18306.010928961747</v>
      </c>
      <c r="G561" s="33" t="s">
        <v>186</v>
      </c>
      <c r="H561" s="511"/>
    </row>
    <row r="562" spans="1:14" s="58" customFormat="1" x14ac:dyDescent="0.25">
      <c r="A562" s="33" t="s">
        <v>856</v>
      </c>
      <c r="B562" s="33" t="s">
        <v>857</v>
      </c>
      <c r="C562" s="171">
        <v>2.2999999999999998</v>
      </c>
      <c r="D562" s="33" t="s">
        <v>110</v>
      </c>
      <c r="E562" s="35">
        <v>1999</v>
      </c>
      <c r="F562" s="39">
        <v>18852.459016393441</v>
      </c>
      <c r="G562" s="33" t="s">
        <v>186</v>
      </c>
      <c r="H562" s="511"/>
    </row>
    <row r="563" spans="1:14" s="58" customFormat="1" x14ac:dyDescent="0.25">
      <c r="A563" s="33" t="s">
        <v>856</v>
      </c>
      <c r="B563" s="33" t="s">
        <v>857</v>
      </c>
      <c r="C563" s="171">
        <v>2.8</v>
      </c>
      <c r="D563" s="33" t="s">
        <v>44</v>
      </c>
      <c r="E563" s="35">
        <v>1999</v>
      </c>
      <c r="F563" s="39">
        <v>19398.907103825135</v>
      </c>
      <c r="G563" s="33" t="s">
        <v>186</v>
      </c>
      <c r="H563" s="511"/>
    </row>
    <row r="564" spans="1:14" s="58" customFormat="1" x14ac:dyDescent="0.25">
      <c r="A564" s="54" t="s">
        <v>856</v>
      </c>
      <c r="B564" s="54" t="s">
        <v>1513</v>
      </c>
      <c r="C564" s="315">
        <v>1</v>
      </c>
      <c r="D564" s="54" t="s">
        <v>110</v>
      </c>
      <c r="E564" s="64">
        <v>1999</v>
      </c>
      <c r="F564" s="128">
        <v>12337</v>
      </c>
      <c r="G564" s="54" t="s">
        <v>186</v>
      </c>
      <c r="H564" s="511"/>
    </row>
    <row r="565" spans="1:14" s="58" customFormat="1" x14ac:dyDescent="0.25">
      <c r="A565" s="54" t="s">
        <v>856</v>
      </c>
      <c r="B565" s="54" t="s">
        <v>1513</v>
      </c>
      <c r="C565" s="315">
        <v>1</v>
      </c>
      <c r="D565" s="54" t="s">
        <v>110</v>
      </c>
      <c r="E565" s="64">
        <v>1999</v>
      </c>
      <c r="F565" s="128">
        <v>11837</v>
      </c>
      <c r="G565" s="54" t="s">
        <v>1213</v>
      </c>
      <c r="H565" s="511"/>
    </row>
    <row r="566" spans="1:14" s="58" customFormat="1" x14ac:dyDescent="0.25">
      <c r="A566" s="54" t="s">
        <v>856</v>
      </c>
      <c r="B566" s="54" t="s">
        <v>1513</v>
      </c>
      <c r="C566" s="315">
        <v>1.4</v>
      </c>
      <c r="D566" s="54" t="s">
        <v>110</v>
      </c>
      <c r="E566" s="64">
        <v>1999</v>
      </c>
      <c r="F566" s="128">
        <v>13337</v>
      </c>
      <c r="G566" s="54" t="s">
        <v>186</v>
      </c>
      <c r="H566" s="511"/>
    </row>
    <row r="567" spans="1:14" s="58" customFormat="1" x14ac:dyDescent="0.25">
      <c r="A567" s="54" t="s">
        <v>856</v>
      </c>
      <c r="B567" s="54" t="s">
        <v>1513</v>
      </c>
      <c r="C567" s="315">
        <v>1.4</v>
      </c>
      <c r="D567" s="54" t="s">
        <v>110</v>
      </c>
      <c r="E567" s="64">
        <v>1999</v>
      </c>
      <c r="F567" s="128">
        <v>16337</v>
      </c>
      <c r="G567" s="54" t="s">
        <v>1213</v>
      </c>
      <c r="H567" s="511"/>
    </row>
    <row r="568" spans="1:14" s="58" customFormat="1" x14ac:dyDescent="0.25">
      <c r="A568" s="54" t="s">
        <v>856</v>
      </c>
      <c r="B568" s="54" t="s">
        <v>1513</v>
      </c>
      <c r="C568" s="252">
        <v>1.6</v>
      </c>
      <c r="D568" s="54" t="s">
        <v>110</v>
      </c>
      <c r="E568" s="64">
        <v>1999</v>
      </c>
      <c r="F568" s="128">
        <v>13737</v>
      </c>
      <c r="G568" s="54" t="s">
        <v>186</v>
      </c>
      <c r="H568" s="511"/>
    </row>
    <row r="569" spans="1:14" s="58" customFormat="1" x14ac:dyDescent="0.25">
      <c r="A569" s="54" t="s">
        <v>856</v>
      </c>
      <c r="B569" s="54" t="s">
        <v>1513</v>
      </c>
      <c r="C569" s="252">
        <v>1.6</v>
      </c>
      <c r="D569" s="54" t="s">
        <v>110</v>
      </c>
      <c r="E569" s="64">
        <v>1999</v>
      </c>
      <c r="F569" s="128">
        <v>13237</v>
      </c>
      <c r="G569" s="54" t="s">
        <v>1213</v>
      </c>
      <c r="H569" s="511"/>
    </row>
    <row r="570" spans="1:14" s="58" customFormat="1" x14ac:dyDescent="0.25">
      <c r="A570" s="54" t="s">
        <v>856</v>
      </c>
      <c r="B570" s="54" t="s">
        <v>1513</v>
      </c>
      <c r="C570" s="252">
        <v>1.9</v>
      </c>
      <c r="D570" s="54" t="s">
        <v>110</v>
      </c>
      <c r="E570" s="64">
        <v>1999</v>
      </c>
      <c r="F570" s="128">
        <v>14137</v>
      </c>
      <c r="G570" s="54" t="s">
        <v>186</v>
      </c>
      <c r="H570" s="511"/>
    </row>
    <row r="571" spans="1:14" x14ac:dyDescent="0.25">
      <c r="A571" s="54" t="s">
        <v>856</v>
      </c>
      <c r="B571" s="54" t="s">
        <v>1513</v>
      </c>
      <c r="C571" s="252">
        <v>1.9</v>
      </c>
      <c r="D571" s="54" t="s">
        <v>110</v>
      </c>
      <c r="E571" s="64">
        <v>1999</v>
      </c>
      <c r="F571" s="128">
        <v>13737</v>
      </c>
      <c r="G571" s="54" t="s">
        <v>1213</v>
      </c>
      <c r="H571" s="511"/>
      <c r="I571" s="58"/>
      <c r="J571" s="58"/>
      <c r="K571" s="58"/>
      <c r="L571" s="58"/>
      <c r="M571" s="58"/>
      <c r="N571" s="58"/>
    </row>
    <row r="572" spans="1:14" x14ac:dyDescent="0.25">
      <c r="F572" s="130"/>
      <c r="H572" s="91"/>
      <c r="I572" s="91"/>
    </row>
    <row r="573" spans="1:14" x14ac:dyDescent="0.25">
      <c r="F573" s="130"/>
      <c r="H573" s="91"/>
      <c r="I573" s="91"/>
    </row>
    <row r="574" spans="1:14" x14ac:dyDescent="0.25">
      <c r="F574" s="130"/>
      <c r="H574" s="91"/>
      <c r="I574" s="91"/>
    </row>
    <row r="575" spans="1:14" x14ac:dyDescent="0.25">
      <c r="F575" s="130"/>
      <c r="H575" s="91"/>
      <c r="I575" s="91"/>
    </row>
    <row r="576" spans="1:14" x14ac:dyDescent="0.25">
      <c r="F576" s="130"/>
      <c r="H576" s="91"/>
      <c r="I576" s="91"/>
    </row>
    <row r="577" spans="6:9" x14ac:dyDescent="0.25">
      <c r="F577" s="130"/>
      <c r="H577" s="91"/>
      <c r="I577" s="91"/>
    </row>
    <row r="578" spans="6:9" x14ac:dyDescent="0.25">
      <c r="F578" s="130"/>
      <c r="H578" s="91"/>
      <c r="I578" s="91"/>
    </row>
    <row r="579" spans="6:9" x14ac:dyDescent="0.25">
      <c r="F579" s="130"/>
      <c r="H579" s="91"/>
      <c r="I579" s="91"/>
    </row>
    <row r="580" spans="6:9" x14ac:dyDescent="0.25">
      <c r="F580" s="130"/>
      <c r="H580" s="91"/>
      <c r="I580" s="91"/>
    </row>
    <row r="581" spans="6:9" x14ac:dyDescent="0.25">
      <c r="H581" s="91"/>
      <c r="I581" s="91"/>
    </row>
    <row r="582" spans="6:9" x14ac:dyDescent="0.25">
      <c r="H582" s="91"/>
      <c r="I582" s="91"/>
    </row>
    <row r="583" spans="6:9" x14ac:dyDescent="0.25">
      <c r="H583" s="91"/>
      <c r="I583" s="91"/>
    </row>
    <row r="584" spans="6:9" x14ac:dyDescent="0.25">
      <c r="H584" s="91"/>
      <c r="I584" s="91"/>
    </row>
    <row r="585" spans="6:9" x14ac:dyDescent="0.25">
      <c r="H585" s="91"/>
      <c r="I585" s="91"/>
    </row>
    <row r="586" spans="6:9" x14ac:dyDescent="0.25">
      <c r="H586" s="91"/>
      <c r="I586" s="91"/>
    </row>
    <row r="587" spans="6:9" x14ac:dyDescent="0.25">
      <c r="H587" s="91"/>
      <c r="I587" s="91"/>
    </row>
    <row r="588" spans="6:9" x14ac:dyDescent="0.25">
      <c r="H588" s="91"/>
      <c r="I588" s="91"/>
    </row>
    <row r="589" spans="6:9" x14ac:dyDescent="0.25">
      <c r="H589" s="91"/>
      <c r="I589" s="91"/>
    </row>
    <row r="590" spans="6:9" x14ac:dyDescent="0.25">
      <c r="H590" s="91"/>
      <c r="I590" s="91"/>
    </row>
    <row r="591" spans="6:9" x14ac:dyDescent="0.25">
      <c r="H591" s="91"/>
      <c r="I591" s="91"/>
    </row>
    <row r="592" spans="6:9" x14ac:dyDescent="0.25">
      <c r="H592" s="91"/>
      <c r="I592" s="91"/>
    </row>
    <row r="593" spans="8:9" x14ac:dyDescent="0.25">
      <c r="H593" s="91"/>
      <c r="I593" s="91"/>
    </row>
    <row r="594" spans="8:9" x14ac:dyDescent="0.25">
      <c r="H594" s="91"/>
      <c r="I594" s="91"/>
    </row>
    <row r="595" spans="8:9" x14ac:dyDescent="0.25">
      <c r="H595" s="91"/>
      <c r="I595" s="91"/>
    </row>
    <row r="596" spans="8:9" x14ac:dyDescent="0.25">
      <c r="H596" s="91"/>
      <c r="I596" s="91"/>
    </row>
    <row r="597" spans="8:9" x14ac:dyDescent="0.25">
      <c r="H597" s="91"/>
      <c r="I597" s="91"/>
    </row>
    <row r="598" spans="8:9" x14ac:dyDescent="0.25">
      <c r="H598" s="91"/>
      <c r="I598" s="91"/>
    </row>
    <row r="654" spans="1:7" x14ac:dyDescent="0.25">
      <c r="A654" s="91"/>
      <c r="B654" s="91"/>
      <c r="C654" s="289"/>
      <c r="D654" s="91"/>
      <c r="E654" s="103"/>
      <c r="F654" s="91"/>
      <c r="G654" s="91"/>
    </row>
  </sheetData>
  <sheetProtection algorithmName="SHA-512" hashValue="BqkqWMWbs/kmYT0SgouI84htfOYx8ZlK6yfhDflPwASgMeXKTMy8bJ9cPyZOJk87PJwJ6PffCsWis4CmjXmKYA==" saltValue="CSf1aLs3z/Mc9RaNzWlNlw==" spinCount="100000" sheet="1" objects="1" scenarios="1"/>
  <sortState ref="A2:N572">
    <sortCondition ref="A572"/>
  </sortState>
  <hyperlinks>
    <hyperlink ref="C201" r:id="rId1" display="http://specs.cars-directory.net/mitsubishi/lancer/1.3_MX_11832.html"/>
    <hyperlink ref="C202" r:id="rId2" display="http://specs.cars-directory.net/mitsubishi/lancer/1.3_T_11824.html"/>
    <hyperlink ref="C203" r:id="rId3" display="http://specs.cars-directory.net/mitsubishi/lancer/1.5_MX_11835.html"/>
    <hyperlink ref="C204" r:id="rId4" display="http://specs.cars-directory.net/mitsubishi/lancer/1.5_MX_11841.html"/>
    <hyperlink ref="C205" r:id="rId5" display="http://specs.cars-directory.net/mitsubishi/lancer/1.5_MX_extra_11852.html"/>
    <hyperlink ref="C206" r:id="rId6" display="http://specs.cars-directory.net/mitsubishi/lancer/1.5_MX_saloon_11860.html"/>
    <hyperlink ref="C207" r:id="rId7" display="http://specs.cars-directory.net/mitsubishi/lancer/1.5_MX_saloon_11864.html"/>
    <hyperlink ref="C208" r:id="rId8" display="http://specs.cars-directory.net/mitsubishi/lancer/1.6_MR_11884.html"/>
    <hyperlink ref="C209" r:id="rId9" display="http://specs.cars-directory.net/mitsubishi/lancer/1.6_MR_MIVEC-MD_11892.html"/>
    <hyperlink ref="C213" r:id="rId10" display="http://specs.cars-directory.net/mitsubishi/lancer/2.0DT_MX_saloon_11910.html"/>
    <hyperlink ref="C214" r:id="rId11" display="http://specs.cars-directory.net/mitsubishi/lancer/2.0DT_MX_saloon_11914.html"/>
    <hyperlink ref="C218" r:id="rId12" display="http://specs.cars-directory.net/mitsubishi/legnum/2.4_24_custom_12135.html"/>
    <hyperlink ref="C224" r:id="rId13" display="http://specs.cars-directory.net/mitsubishi/libero/1.5_MVV_12017.html"/>
    <hyperlink ref="C239" r:id="rId14" display="http://specs.cars-directory.net/mitsubishi/pajero/3.2_20th_anniversary_premium_package_diesel_turbo_4WD_58359.html"/>
    <hyperlink ref="C240" r:id="rId15" display="http://specs.cars-directory.net/mitsubishi/pajero/3.5_20th_anniversary_premium_package_4WD_58370.html"/>
    <hyperlink ref="C244" r:id="rId16" display="http://specs.cars-directory.net/mitsubishi/pajero_io/1.8_active_field_edition_4WD_41555.html"/>
    <hyperlink ref="C247" r:id="rId17" display="http://specs.cars-directory.net/mitsubishi/pistachio/1.1_10303.html"/>
    <hyperlink ref="C248" r:id="rId18" display="http://specs.cars-directory.net/mitsubishi/proudia/3.5_A_specification_10463.html"/>
    <hyperlink ref="C249" r:id="rId19" display="http://specs.cars-directory.net/mitsubishi/proudia/3.5_B_specification_10464.html"/>
    <hyperlink ref="C250" r:id="rId20" display="http://specs.cars-directory.net/mitsubishi/proudia/4.5_C_specification_10465.html"/>
    <hyperlink ref="C253" r:id="rId21" display="http://specs.cars-directory.net/mitsubishi/rvr/2.0_sports_gear_X3_7890.html"/>
    <hyperlink ref="C254" r:id="rId22" display="http://specs.cars-directory.net/mitsubishi/rvr/2.4_Sport_gear_aero_7894.html"/>
    <hyperlink ref="C257" r:id="rId23" display="http://specs.cars-directory.net/mitsubishi/toppo_bj/660_Guppy_9716.html"/>
    <hyperlink ref="C259" r:id="rId24" display="http://specs.cars-directory.net/mitsubishi/toppo_bj_wide/1.1_9763.html"/>
    <hyperlink ref="C261" r:id="rId25" display="http://specs.cars-directory.net/mitsubishi/town_box/660_LX_exceed_package_high_roof_48133.html"/>
    <hyperlink ref="C263" r:id="rId26" display="http://specs.cars-directory.net/mitsubishi/town_box_wide/1.1_8982.html"/>
    <hyperlink ref="C212" r:id="rId27" display="http://specs.cars-directory.net/mitsubishi/lancer/2.0DT_MX_11904.html"/>
    <hyperlink ref="C217" r:id="rId28" display="http://specs.cars-directory.net/mitsubishi/legnum/2.0_20ST_12124.html"/>
    <hyperlink ref="C219" r:id="rId29" display="http://specs.cars-directory.net/mitsubishi/legnum/2.4_24_custom_12135.html"/>
    <hyperlink ref="C230" r:id="rId30" display="http://specs.cars-directory.net/mitsubishi/minica/660_Ce_sunroof_42387.html"/>
    <hyperlink ref="C231" r:id="rId31" display="http://specs.cars-directory.net/mitsubishi/minica/660_Ce_sunroof_42388.html"/>
    <hyperlink ref="C241" r:id="rId32" display="http://specs.cars-directory.net/mitsubishi/pajero/3.5_Evolution_short_9993.html"/>
    <hyperlink ref="C245" r:id="rId33" display="http://specs.cars-directory.net/mitsubishi/pajero_mini/660_active_field_edition_4WD_54956.html"/>
    <hyperlink ref="C251" r:id="rId34" display="http://specs.cars-directory.net/mitsubishi/rvr/1.8_Exceed_7876.html"/>
    <hyperlink ref="C252" r:id="rId35" display="http://specs.cars-directory.net/mitsubishi/rvr/1.8_Exceed_7876.html"/>
    <hyperlink ref="C255" r:id="rId36" display="http://specs.cars-directory.net/mitsubishi/rvr/2.4_Sport_gear_aero_7894.html"/>
    <hyperlink ref="C258" r:id="rId37" display="http://specs.cars-directory.net/mitsubishi/toppo_bj/660_Guppy_9716.html"/>
    <hyperlink ref="C260" r:id="rId38" display="http://specs.cars-directory.net/mitsubishi/toppo_bj_wide/1.1_9764.html"/>
    <hyperlink ref="C262" r:id="rId39" display="http://specs.cars-directory.net/mitsubishi/town_box/660_LX_exceed_package_high_roof_48133.html"/>
    <hyperlink ref="C317" r:id="rId40" display="http://specs.cars-directory.net/toyota/altezza/2.0_AS200_23783.html"/>
    <hyperlink ref="C319" r:id="rId41" display="http://specs.cars-directory.net/toyota/altezza/2.0_AS200_Z_edition_23791.html"/>
    <hyperlink ref="C318" r:id="rId42" display="http://specs.cars-directory.net/toyota/altezza/2.0_RS200_23808.html"/>
    <hyperlink ref="C320" r:id="rId43" display="http://specs.cars-directory.net/toyota/altezza/2.0_RS200_Z_edition_23818.html"/>
    <hyperlink ref="C321" r:id="rId44" display="http://specs.cars-directory.net/toyota/aristo/3.0_S300_23773.html"/>
    <hyperlink ref="C322" r:id="rId45" display="http://specs.cars-directory.net/toyota/aristo/3.0_V300_23778.html"/>
    <hyperlink ref="C323" r:id="rId46" display="http://specs.cars-directory.net/toyota/caldina/1.8_E_25485.html"/>
    <hyperlink ref="C324" r:id="rId47" display="http://specs.cars-directory.net/toyota/caldina/2.0_E_25487.html"/>
    <hyperlink ref="C325" r:id="rId48" display="http://specs.cars-directory.net/toyota/caldina/2.0_E_25487.html"/>
    <hyperlink ref="C326" r:id="rId49" display="http://specs.cars-directory.net/toyota/caldina/2.0_G_25492.html"/>
    <hyperlink ref="C327" r:id="rId50" display="http://specs.cars-directory.net/toyota/caldina/2.0_G_25492.html"/>
    <hyperlink ref="C328" r:id="rId51" display="http://specs.cars-directory.net/toyota/caldina/2.2DT_E_25512.html"/>
    <hyperlink ref="C329" r:id="rId52" display="http://specs.cars-directory.net/toyota/cami/1.3_P_26414.html"/>
    <hyperlink ref="C330" r:id="rId53" display="http://specs.cars-directory.net/toyota/cami/1.3_P_26414.html"/>
    <hyperlink ref="C331" r:id="rId54" display="http://specs.cars-directory.net/toyota/cami/1.3_Q_26424.html"/>
    <hyperlink ref="C332" r:id="rId55" display="http://specs.cars-directory.net/toyota/cami/1.3_Q_4WD_59082.html"/>
    <hyperlink ref="C333" r:id="rId56" display="http://specs.cars-directory.net/toyota/camry/2.2_25021.html"/>
    <hyperlink ref="C334" r:id="rId57" display="http://specs.cars-directory.net/toyota/camry/2.2_Four_V_selection_25020.html"/>
    <hyperlink ref="C335" r:id="rId58" display="http://specs.cars-directory.net/toyota/camry/2.5_25025.html"/>
    <hyperlink ref="C337" r:id="rId59" display="http://specs.cars-directory.net/toyota/camry_gracia/2.2_Four_25032.html"/>
    <hyperlink ref="C336" r:id="rId60" display="http://specs.cars-directory.net/toyota/camry_gracia/2.2_25038.html"/>
    <hyperlink ref="C338" r:id="rId61" display="http://specs.cars-directory.net/toyota/camry_gracia/2.5_25061.html"/>
    <hyperlink ref="C339" r:id="rId62" display="http://specs.cars-directory.net/toyota/camry_gracia/2.5_Four_G_selection_25071.html"/>
    <hyperlink ref="C344" r:id="rId63" display="http://specs.cars-directory.net/toyota/cavalier/2.4_26401.html"/>
    <hyperlink ref="C345" r:id="rId64" display="http://specs.cars-directory.net/toyota/cavalier/2.4_S_26406.html"/>
    <hyperlink ref="C346" r:id="rId65" display="http://specs.cars-directory.net/toyota/celica/1.8_SS-I_28976.html"/>
    <hyperlink ref="C349" r:id="rId66" display="http://specs.cars-directory.net/toyota/celica/2.0_Convertible_29012.html"/>
    <hyperlink ref="C347" r:id="rId67" display="http://specs.cars-directory.net/toyota/celica/2.0_GT-FOUR_28969.html"/>
    <hyperlink ref="C348" r:id="rId68" display="http://specs.cars-directory.net/toyota/celica/2.0_SS-I_28927.html"/>
    <hyperlink ref="C350" r:id="rId69" display="http://specs.cars-directory.net/toyota/celsior/4.0_A_specification_29025.html"/>
    <hyperlink ref="C351" r:id="rId70" display="http://specs.cars-directory.net/toyota/celsior/4.0_B_specification_29030.html"/>
    <hyperlink ref="C352" r:id="rId71" display="http://specs.cars-directory.net/toyota/celsior/4.0_C_specification_29035.html"/>
    <hyperlink ref="C353" r:id="rId72" display="http://specs.cars-directory.net/toyota/century/5.0_29081.html"/>
    <hyperlink ref="C354" r:id="rId73" display="http://specs.cars-directory.net/toyota/chaser/1.8_Raffine_29826.html"/>
    <hyperlink ref="C355" r:id="rId74" display="http://specs.cars-directory.net/toyota/chaser/2.0_Avante_29834.html"/>
    <hyperlink ref="C361" r:id="rId75" display="http://specs.cars-directory.net/toyota/chaser/2.0_Tourer_29830.html"/>
    <hyperlink ref="C360" r:id="rId76" display="http://specs.cars-directory.net/toyota/chaser/2.4DT_Avante_29849.html"/>
    <hyperlink ref="C356" r:id="rId77" display="http://specs.cars-directory.net/toyota/chaser/2.5_Avante_29853.html"/>
    <hyperlink ref="C357" r:id="rId78" display="http://specs.cars-directory.net/toyota/chaser/2.5_Avante_29853.html"/>
    <hyperlink ref="C362" r:id="rId79" display="http://specs.cars-directory.net/toyota/chaser/2.5_Tourer_S_29856.html"/>
    <hyperlink ref="C358" r:id="rId80" display="http://specs.cars-directory.net/toyota/chaser/3.0_Avante_G_29876.html"/>
    <hyperlink ref="C363" r:id="rId81" display="http://specs.cars-directory.net/toyota/corolla_spacio/1.6_26030.html"/>
    <hyperlink ref="C364" r:id="rId82" display="http://specs.cars-directory.net/toyota/corolla_spacio/1.8_26046.html"/>
    <hyperlink ref="C365" r:id="rId83" display="http://specs.cars-directory.net/toyota/corolla_spacio/1.6_26076.html"/>
    <hyperlink ref="C366" r:id="rId84" display="http://specs.cars-directory.net/toyota/corolla_spacio/1.8_26104.html"/>
    <hyperlink ref="C367" r:id="rId85" display="http://specs.cars-directory.net/toyota/corona_premio/1.6_27737.html"/>
    <hyperlink ref="C368" r:id="rId86" display="http://specs.cars-directory.net/toyota/corona_premio/1.8_E_27749.html"/>
    <hyperlink ref="C369" r:id="rId87" display="http://specs.cars-directory.net/toyota/corona_premio/2.0_E_27773.html"/>
    <hyperlink ref="C370" r:id="rId88" display="http://specs.cars-directory.net/toyota/corona_premio/2.2DT_27790.html"/>
    <hyperlink ref="C371" r:id="rId89" display="http://specs.cars-directory.net/toyota/corona_premio/2.2DT_27790.html"/>
    <hyperlink ref="C378" r:id="rId90" display="http://specs.cars-directory.net/toyota/corsa/1.3_AX_27399.html"/>
    <hyperlink ref="C379" r:id="rId91" display="http://specs.cars-directory.net/toyota/corsa/1.5_AX_27417.html"/>
    <hyperlink ref="C380" r:id="rId92" display="http://specs.cars-directory.net/toyota/corsa/1.5_AX_27419.html"/>
    <hyperlink ref="C381" r:id="rId93" display="http://specs.cars-directory.net/toyota/corsa/1.5_VIT-X_27425.html"/>
    <hyperlink ref="C382" r:id="rId94" display="http://specs.cars-directory.net/toyota/corsa/1.5_VIT-X_27428.html"/>
    <hyperlink ref="C374" r:id="rId95" display="http://specs.cars-directory.net/toyota/corsa/1.3_Moa_27473.html"/>
    <hyperlink ref="C377" r:id="rId96" display="http://specs.cars-directory.net/toyota/corsa/1.3_Moa_27473.html"/>
    <hyperlink ref="C372" r:id="rId97" display="http://specs.cars-directory.net/toyota/corsa/1.5_Cynthia_27489.html"/>
    <hyperlink ref="C373" r:id="rId98" display="http://specs.cars-directory.net/toyota/corsa/1.5_Cynthia_27489.html"/>
    <hyperlink ref="C375" r:id="rId99" display="http://specs.cars-directory.net/toyota/corsa/1.5_Cynthia_27489.html"/>
    <hyperlink ref="C376" r:id="rId100" display="http://specs.cars-directory.net/toyota/corsa/1.5DT_Moa_27481.html"/>
    <hyperlink ref="C384" r:id="rId101" display="http://specs.cars-directory.net/toyota/cresta/2.0_Exceed_27121.html"/>
    <hyperlink ref="C388" r:id="rId102" display="http://specs.cars-directory.net/toyota/cresta/2.0_Super_Lucent_27116.html"/>
    <hyperlink ref="C383" r:id="rId103" display="http://specs.cars-directory.net/toyota/cresta/2.4DT_SC_27126.html"/>
    <hyperlink ref="C385" r:id="rId104" display="http://specs.cars-directory.net/toyota/cresta/2.5_Exceed_27134.html"/>
    <hyperlink ref="C387" r:id="rId105" display="http://specs.cars-directory.net/toyota/cresta/2.5_Roulant_27137.html"/>
    <hyperlink ref="C389" r:id="rId106" display="http://specs.cars-directory.net/toyota/cresta/2.5_Super_Lucent_27131.html"/>
    <hyperlink ref="C390" r:id="rId107" display="http://specs.cars-directory.net/toyota/cresta/2.5_Super_Lucent_27131.html"/>
    <hyperlink ref="C386" r:id="rId108" display="http://specs.cars-directory.net/toyota/cresta/3.0_Exceed_G_27152.html"/>
    <hyperlink ref="C393" r:id="rId109" display="http://specs.cars-directory.net/toyota/crown/2.5_Four_royal_extra_26667.html"/>
    <hyperlink ref="C394" r:id="rId110" display="http://specs.cars-directory.net/toyota/crown/2.5_Four_royal_extra_Q_package_26670.html"/>
    <hyperlink ref="C399" r:id="rId111" display="http://specs.cars-directory.net/toyota/crown/3.0_Four_royal_saloon_26675.html"/>
    <hyperlink ref="C400" r:id="rId112" display="http://specs.cars-directory.net/toyota/crown/3.0_Royal_saloon_26673.html"/>
    <hyperlink ref="C395" r:id="rId113" display="http://specs.cars-directory.net/toyota/crown/2.5_Athlete_26682.html"/>
    <hyperlink ref="C396" r:id="rId114" display="http://specs.cars-directory.net/toyota/crown/2.5_Athlete_V_26687.html"/>
    <hyperlink ref="C391" r:id="rId115" display="http://specs.cars-directory.net/toyota/crown/2.0_S_saloon_EXT_royal_S_package_3_number_26824.html"/>
    <hyperlink ref="C402" r:id="rId116" display="http://specs.cars-directory.net/toyota/crown/2.4DT_Royal_saloon_26832.html"/>
    <hyperlink ref="C397" r:id="rId117" display="http://specs.cars-directory.net/toyota/crown/2.5_Four_royal_saloon_26848.html"/>
    <hyperlink ref="C398" r:id="rId118" display="http://specs.cars-directory.net/toyota/crown/2.5_Royal_saloon_26844.html"/>
    <hyperlink ref="C401" r:id="rId119" display="http://specs.cars-directory.net/toyota/crown/3.0_Royal_saloon_26851.html"/>
    <hyperlink ref="C392" r:id="rId120" display="http://specs.cars-directory.net/toyota/crown/2.0_deluxe_54888.html"/>
    <hyperlink ref="C403" r:id="rId121" display="http://specs.cars-directory.net/toyota/crown_estate/3.0_athlete_G_55404.html"/>
    <hyperlink ref="C404" r:id="rId122" display="http://specs.cars-directory.net/toyota/crown_wagon/2.0_wagon_royal_extra_26887.html"/>
    <hyperlink ref="C405" r:id="rId123" display="http://specs.cars-directory.net/toyota/curren/1.8_TS_25542.html"/>
    <hyperlink ref="C406" r:id="rId124" display="http://specs.cars-directory.net/toyota/curren/2.0_FS_25545.html"/>
    <hyperlink ref="C407" r:id="rId125" display="http://specs.cars-directory.net/toyota/cynos/1.3_Alpha_convertible_27823.html"/>
    <hyperlink ref="C408" r:id="rId126" display="http://specs.cars-directory.net/toyota/cynos/1.5_beta_convertible_27828.html"/>
    <hyperlink ref="C409" r:id="rId127" display="http://specs.cars-directory.net/toyota/duet/1.0_V_29891.html"/>
    <hyperlink ref="C410" r:id="rId128" display="http://specs.cars-directory.net/toyota/duet/1.0_V_29900.html"/>
    <hyperlink ref="C411" r:id="rId129" display="http://specs.cars-directory.net/toyota/funcargo/1.3_J_31490.html"/>
    <hyperlink ref="C412" r:id="rId130" display="http://specs.cars-directory.net/toyota/funcargo/1.5_G_31499.html"/>
    <hyperlink ref="C413" r:id="rId131" display="http://specs.cars-directory.net/toyota/funcargo/1.5_G_31503.html"/>
    <hyperlink ref="C414" r:id="rId132" display="http://specs.cars-directory.net/toyota/gaia/2.0_26326.html"/>
    <hyperlink ref="C415" r:id="rId133" display="http://specs.cars-directory.net/toyota/gaia/2.0_26326.html"/>
    <hyperlink ref="C416" r:id="rId134" display="http://specs.cars-directory.net/toyota/gaia/2.2DT_26378.html"/>
    <hyperlink ref="C417" r:id="rId135" display="http://specs.cars-directory.net/toyota/grand_hiace/3.0DT_G_27221.html"/>
    <hyperlink ref="C418" r:id="rId136" display="http://specs.cars-directory.net/toyota/grand_hiace/3.0DT_G_J_edition_27219.html"/>
    <hyperlink ref="C419" r:id="rId137" display="http://specs.cars-directory.net/toyota/grand_hiace/3.4_G_27239.html"/>
    <hyperlink ref="C420" r:id="rId138" display="http://specs.cars-directory.net/toyota/grand_hiace/3.4_G_27239.html"/>
    <hyperlink ref="C421" r:id="rId139" display="http://specs.cars-directory.net/toyota/grand_hiace/3.4_Limited_27248.html"/>
    <hyperlink ref="C422" r:id="rId140" display="http://specs.cars-directory.net/toyota/grand_hiace/3.4_Limited_27248.html"/>
    <hyperlink ref="C423" r:id="rId141" display="http://specs.cars-directory.net/toyota/granvia/2.7_G_27257.html"/>
    <hyperlink ref="C424" r:id="rId142" display="http://specs.cars-directory.net/toyota/granvia/3.0DT_G_27271.html"/>
    <hyperlink ref="C425" r:id="rId143" display="http://specs.cars-directory.net/toyota/granvia/3.0DT_G_27275.html"/>
    <hyperlink ref="C426" r:id="rId144" display="http://specs.cars-directory.net/toyota/granvia/3.4_G_27314.html"/>
    <hyperlink ref="C427" r:id="rId145" display="http://specs.cars-directory.net/toyota/granvia/3.4_G_cruising_selection_27323.html"/>
    <hyperlink ref="C428" r:id="rId146" display="http://specs.cars-directory.net/toyota/granvia/3.4_MF_comfort_selection_27318.html"/>
    <hyperlink ref="C429" r:id="rId147" display="http://specs.cars-directory.net/toyota/granvia/3.4_MF_comfort_selection_27318.html"/>
    <hyperlink ref="C430" r:id="rId148" display="http://specs.cars-directory.net/toyota/granvia/3.4_Q_27335.html"/>
    <hyperlink ref="C431" r:id="rId149" display="http://specs.cars-directory.net/toyota/granvia/3.4_Q_27335.html"/>
    <hyperlink ref="C432" r:id="rId150" display="http://specs.cars-directory.net/toyota/harrier/2.2_Four_31086.html"/>
    <hyperlink ref="C433" r:id="rId151" display="http://specs.cars-directory.net/toyota/harrier/2.2_FOUR_extra_G_package_4WD_38418.html"/>
    <hyperlink ref="C434" r:id="rId152" display="http://specs.cars-directory.net/toyota/harrier/3.0_31096.html"/>
    <hyperlink ref="C435" r:id="rId153" display="http://specs.cars-directory.net/toyota/harrier/3.0_31096.html"/>
    <hyperlink ref="C439" r:id="rId154" display="http://specs.cars-directory.net/toyota/ipsum/2.0_24002.html"/>
    <hyperlink ref="C440" r:id="rId155" display="http://specs.cars-directory.net/toyota/ipsum/2.0_24002.html"/>
    <hyperlink ref="C441" r:id="rId156" display="http://specs.cars-directory.net/toyota/ipsum/2.2DT_E_selection_24029.html"/>
    <hyperlink ref="C442" r:id="rId157" display="http://specs.cars-directory.net/toyota/lite_ace/2.2DT_AXL_high_roof_32304.html"/>
    <hyperlink ref="C443" r:id="rId158" display="http://specs.cars-directory.net/toyota/lite_ace/2.2DT_AXL_high_roof_32304.html"/>
    <hyperlink ref="C444" r:id="rId159" display="http://specs.cars-directory.net/toyota/lite_ace_noah/2.0_Field_Tourer_standart_roof_32423.html"/>
    <hyperlink ref="C445" r:id="rId160" display="http://specs.cars-directory.net/toyota/lite_ace_noah/2.0_Field_Tourer_standart_roof_32423.html"/>
    <hyperlink ref="C446" r:id="rId161" display="http://specs.cars-directory.net/toyota/lite_ace_noah/2.2DT_Field_Tourer_standart_roof_32481.html"/>
    <hyperlink ref="C447" r:id="rId162" display="http://specs.cars-directory.net/toyota/lite_ace_noah/2.2DT_Field_Tourer_standart_roof_32481.html"/>
    <hyperlink ref="C450" r:id="rId163" display="http://specs.cars-directory.net/toyota/mark_ii/2.5_Grande_31950.html"/>
    <hyperlink ref="C451" r:id="rId164" display="http://specs.cars-directory.net/toyota/mark_ii/2.5_Grande_31950.html"/>
    <hyperlink ref="C449" r:id="rId165" display="http://specs.cars-directory.net/toyota/mark_ii/2.4DT_Grande_31841.html"/>
    <hyperlink ref="C448" r:id="rId166" display="http://specs.cars-directory.net/toyota/mark_ii/1.8_GR_saloon_31746.html"/>
    <hyperlink ref="C452" r:id="rId167" display="http://specs.cars-directory.net/toyota/nadia/2.0_29940.html"/>
    <hyperlink ref="C453" r:id="rId168" display="http://specs.cars-directory.net/toyota/nadia/2.0_29940.html"/>
    <hyperlink ref="C454" r:id="rId169" display="http://specs.cars-directory.net/toyota/platz/1.0_F_31519.html"/>
    <hyperlink ref="C455" r:id="rId170" display="http://specs.cars-directory.net/toyota/platz/1.3_F_31545.html"/>
    <hyperlink ref="C456" r:id="rId171" display="http://specs.cars-directory.net/toyota/platz/1.3_F_31545.html"/>
    <hyperlink ref="C457" r:id="rId172" display="http://specs.cars-directory.net/toyota/platz/1.5_F_31586.html"/>
    <hyperlink ref="C458" r:id="rId173" display="http://specs.cars-directory.net/toyota/raum/1.5_32568.html"/>
    <hyperlink ref="C459" r:id="rId174" display="http://specs.cars-directory.net/toyota/raum/1.5_32568.html"/>
    <hyperlink ref="C460" r:id="rId175" display="http://specs.cars-directory.net/toyota/sprinter/1.3_LX_28414.html"/>
    <hyperlink ref="C461" r:id="rId176" display="http://specs.cars-directory.net/toyota/sprinter/1.5_LX_28432.html"/>
    <hyperlink ref="C462" r:id="rId177" display="http://specs.cars-directory.net/toyota/sprinter/1.6_GT_28494.html"/>
    <hyperlink ref="C463" r:id="rId178" display="http://specs.cars-directory.net/toyota/sprinter/1.6_GT_28494.html"/>
    <hyperlink ref="C464" r:id="rId179" display="http://specs.cars-directory.net/toyota/sprinter/2.0D_LX_28502.html"/>
    <hyperlink ref="C465" r:id="rId180" display="http://specs.cars-directory.net/toyota/sprinter/2.0D_LX_28502.html"/>
    <hyperlink ref="C466" r:id="rId181" display="http://specs.cars-directory.net/toyota/sprinter/2.2D_LX_28540.html"/>
    <hyperlink ref="C467" r:id="rId182" display="http://specs.cars-directory.net/toyota/sprinter/2.2D_LX_28540.html"/>
    <hyperlink ref="C476" r:id="rId183" display="http://specs.cars-directory.net/toyota/tercel/1.5_Joinus_29251.html"/>
    <hyperlink ref="C477" r:id="rId184" display="http://specs.cars-directory.net/toyota/tercel/1.5_Joinus_29251.html"/>
    <hyperlink ref="C478" r:id="rId185" display="http://specs.cars-directory.net/toyota/tercel/1.5DT_Joinus_29242.html"/>
    <hyperlink ref="C472" r:id="rId186" display="http://specs.cars-directory.net/toyota/tercel/1.3_Avenue_29351.html"/>
    <hyperlink ref="C473" r:id="rId187" display="http://specs.cars-directory.net/toyota/tercel/1.3_Avenue_29351.html"/>
    <hyperlink ref="C474" r:id="rId188" display="http://specs.cars-directory.net/toyota/tercel/1.5_Joinus_29363.html"/>
    <hyperlink ref="C475" r:id="rId189" display="http://specs.cars-directory.net/toyota/tercel/1.5_Joinus_29363.html"/>
    <hyperlink ref="C479" r:id="rId190" display="http://specs.cars-directory.net/toyota/town_ace/2.0_SW_high_roof_29615.html"/>
    <hyperlink ref="C480" r:id="rId191" display="http://specs.cars-directory.net/toyota/town_ace/2.0_SW_high_roof_29615.html"/>
    <hyperlink ref="C481" r:id="rId192" display="http://specs.cars-directory.net/toyota/town_ace_noah/2.2DT_Field_Tourer_standart_roof_29676.html"/>
    <hyperlink ref="C482" r:id="rId193" display="http://specs.cars-directory.net/toyota/town_ace_noah/2.2DT_Field_Tourer_standart_roof_29676.html"/>
    <hyperlink ref="C483" r:id="rId194" display="http://specs.cars-directory.net/toyota/vitz/1.3_Clavia_33148.html"/>
    <hyperlink ref="C301" r:id="rId195" display="http://specs.cars-directory.net/nissan/terrano/2.7DT_R3m-R_16957.html"/>
    <hyperlink ref="C302" r:id="rId196" display="http://specs.cars-directory.net/nissan/terrano/3.2DT_G3m-R_16972.html"/>
    <hyperlink ref="C303" r:id="rId197" display="http://specs.cars-directory.net/nissan/terrano/3.3_R3m-R_16993.html"/>
    <hyperlink ref="C298" r:id="rId198" display="http://specs.cars-directory.net/nissan/terrano_regulus/3.0DT_RS-R_limited_17010.html"/>
    <hyperlink ref="C299" r:id="rId199" display="http://specs.cars-directory.net/nissan/terrano_regulus/3.2DT_RS-R_17014.html"/>
    <hyperlink ref="C292" r:id="rId200" display="http://specs.cars-directory.net/nissan/sunny/1.3_EX_saloon_14579.html"/>
    <hyperlink ref="C293" r:id="rId201" display="http://specs.cars-directory.net/nissan/sunny/1.5_EX_saloon_14613.html"/>
    <hyperlink ref="C295" r:id="rId202" display="http://specs.cars-directory.net/nissan/sunny/1.8_Super_saloon_14653.html"/>
    <hyperlink ref="C297" r:id="rId203" display="http://specs.cars-directory.net/nissan/sunny/2.2D_EX_saloon_14661.html"/>
    <hyperlink ref="C296" r:id="rId204" display="http://specs.cars-directory.net/nissan/sunny/2.0D_EX_saloon_14537.html"/>
    <hyperlink ref="C436" r:id="rId205" display="http://specs.cars-directory.net/toyota/hiace/2.4_Custom_30032.html"/>
    <hyperlink ref="C437" r:id="rId206" display="http://specs.cars-directory.net/toyota/hiace/3.0DT_Deluxe_30080.html"/>
    <hyperlink ref="C438" r:id="rId207" display="http://specs.cars-directory.net/toyota/hiace/3.0DT_Deluxe_30080.html"/>
    <hyperlink ref="C468" r:id="rId208" display="http://specs.cars-directory.net/toyota/starlet/1.5D_Soleil_28114.html"/>
    <hyperlink ref="C469" r:id="rId209" display="http://specs.cars-directory.net/toyota/starlet/1.5D_X_28136.html"/>
    <hyperlink ref="C471" r:id="rId210" display="http://specs.cars-directory.net/toyota/starlet/1.5D_X_28136.html"/>
    <hyperlink ref="C470" r:id="rId211" display="http://specs.cars-directory.net/toyota/starlet/1.5D_Soleil_28114.html"/>
    <hyperlink ref="C514" r:id="rId212" display="http://specs.cars-directory.net/toyota/land_cruiser_prado/4.0_Prado_TX_34650.html"/>
    <hyperlink ref="C506" r:id="rId213" display="http://specs.cars-directory.net/toyota/land_cruiser/4.6_AX_4WD_40163.html"/>
    <hyperlink ref="C515" r:id="rId214" display="http://specs.cars-directory.net/toyota/land_cruiser_prado/4.0_Prado_TX_34650.html"/>
    <hyperlink ref="C304" r:id="rId215" display="http://specs.cars-directory.net/nissan/sunny/1.5_EX_saloon_14602.html"/>
  </hyperlinks>
  <pageMargins left="0.7" right="0.7" top="0.75" bottom="0.75" header="0.3" footer="0.3"/>
  <pageSetup orientation="portrait" r:id="rId21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K723"/>
  <sheetViews>
    <sheetView workbookViewId="0">
      <pane ySplit="1" topLeftCell="A2" activePane="bottomLeft" state="frozen"/>
      <selection pane="bottomLeft" activeCell="C1" sqref="C1"/>
    </sheetView>
  </sheetViews>
  <sheetFormatPr defaultColWidth="9.140625" defaultRowHeight="15.75" x14ac:dyDescent="0.25"/>
  <cols>
    <col min="1" max="1" width="22.140625" style="40" customWidth="1"/>
    <col min="2" max="2" width="36.140625" style="40" customWidth="1"/>
    <col min="3" max="3" width="27.42578125" style="314" customWidth="1"/>
    <col min="4" max="4" width="13.85546875" style="44" customWidth="1"/>
    <col min="5" max="5" width="13.42578125" style="44" customWidth="1"/>
    <col min="6" max="6" width="24.85546875" style="40" bestFit="1" customWidth="1"/>
    <col min="7" max="7" width="37.4257812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54" t="s">
        <v>3021</v>
      </c>
      <c r="B2" s="60">
        <v>156</v>
      </c>
      <c r="C2" s="315">
        <v>2</v>
      </c>
      <c r="D2" s="64" t="s">
        <v>110</v>
      </c>
      <c r="E2" s="64">
        <v>2000</v>
      </c>
      <c r="F2" s="81">
        <v>15500</v>
      </c>
      <c r="G2" s="54" t="s">
        <v>141</v>
      </c>
    </row>
    <row r="3" spans="1:7" x14ac:dyDescent="0.25">
      <c r="A3" s="54" t="s">
        <v>3021</v>
      </c>
      <c r="B3" s="60">
        <v>156</v>
      </c>
      <c r="C3" s="315">
        <v>2.5</v>
      </c>
      <c r="D3" s="64" t="s">
        <v>110</v>
      </c>
      <c r="E3" s="64">
        <v>2000</v>
      </c>
      <c r="F3" s="81">
        <v>16000</v>
      </c>
      <c r="G3" s="54" t="s">
        <v>141</v>
      </c>
    </row>
    <row r="4" spans="1:7" x14ac:dyDescent="0.25">
      <c r="A4" s="54" t="s">
        <v>3021</v>
      </c>
      <c r="B4" s="60">
        <v>156</v>
      </c>
      <c r="C4" s="315">
        <v>3.2</v>
      </c>
      <c r="D4" s="64" t="s">
        <v>44</v>
      </c>
      <c r="E4" s="64">
        <v>2000</v>
      </c>
      <c r="F4" s="81">
        <v>16500</v>
      </c>
      <c r="G4" s="54" t="s">
        <v>141</v>
      </c>
    </row>
    <row r="5" spans="1:7" x14ac:dyDescent="0.25">
      <c r="A5" s="33" t="s">
        <v>415</v>
      </c>
      <c r="B5" s="33" t="s">
        <v>416</v>
      </c>
      <c r="C5" s="171" t="s">
        <v>6451</v>
      </c>
      <c r="D5" s="35" t="s">
        <v>110</v>
      </c>
      <c r="E5" s="35">
        <v>2000</v>
      </c>
      <c r="F5" s="76">
        <v>19843.715846994535</v>
      </c>
      <c r="G5" s="33" t="s">
        <v>186</v>
      </c>
    </row>
    <row r="6" spans="1:7" x14ac:dyDescent="0.25">
      <c r="A6" s="33" t="s">
        <v>415</v>
      </c>
      <c r="B6" s="33" t="s">
        <v>416</v>
      </c>
      <c r="C6" s="171" t="s">
        <v>6341</v>
      </c>
      <c r="D6" s="35" t="s">
        <v>110</v>
      </c>
      <c r="E6" s="35">
        <v>2000</v>
      </c>
      <c r="F6" s="76">
        <v>19843.715846994535</v>
      </c>
      <c r="G6" s="33" t="s">
        <v>186</v>
      </c>
    </row>
    <row r="7" spans="1:7" x14ac:dyDescent="0.25">
      <c r="A7" s="33" t="s">
        <v>415</v>
      </c>
      <c r="B7" s="33" t="s">
        <v>417</v>
      </c>
      <c r="C7" s="171" t="s">
        <v>6451</v>
      </c>
      <c r="D7" s="35" t="s">
        <v>110</v>
      </c>
      <c r="E7" s="35">
        <v>2000</v>
      </c>
      <c r="F7" s="76">
        <v>21216.666666666664</v>
      </c>
      <c r="G7" s="33" t="s">
        <v>135</v>
      </c>
    </row>
    <row r="8" spans="1:7" x14ac:dyDescent="0.25">
      <c r="A8" s="33" t="s">
        <v>415</v>
      </c>
      <c r="B8" s="33" t="s">
        <v>417</v>
      </c>
      <c r="C8" s="171" t="s">
        <v>6341</v>
      </c>
      <c r="D8" s="35" t="s">
        <v>110</v>
      </c>
      <c r="E8" s="35">
        <v>2000</v>
      </c>
      <c r="F8" s="76">
        <v>25445.355191256829</v>
      </c>
      <c r="G8" s="33" t="s">
        <v>135</v>
      </c>
    </row>
    <row r="9" spans="1:7" x14ac:dyDescent="0.25">
      <c r="A9" s="33" t="s">
        <v>415</v>
      </c>
      <c r="B9" s="33" t="s">
        <v>417</v>
      </c>
      <c r="C9" s="171">
        <v>3.2</v>
      </c>
      <c r="D9" s="35" t="s">
        <v>44</v>
      </c>
      <c r="E9" s="35">
        <v>2000</v>
      </c>
      <c r="F9" s="76">
        <v>33866.120218579235</v>
      </c>
      <c r="G9" s="33" t="s">
        <v>135</v>
      </c>
    </row>
    <row r="10" spans="1:7" x14ac:dyDescent="0.25">
      <c r="A10" s="33" t="s">
        <v>415</v>
      </c>
      <c r="B10" s="33" t="s">
        <v>418</v>
      </c>
      <c r="C10" s="171" t="s">
        <v>6341</v>
      </c>
      <c r="D10" s="35" t="s">
        <v>110</v>
      </c>
      <c r="E10" s="35">
        <v>2000</v>
      </c>
      <c r="F10" s="76">
        <v>43568.306010928958</v>
      </c>
      <c r="G10" s="33" t="s">
        <v>419</v>
      </c>
    </row>
    <row r="11" spans="1:7" x14ac:dyDescent="0.25">
      <c r="A11" s="33" t="s">
        <v>415</v>
      </c>
      <c r="B11" s="33" t="s">
        <v>420</v>
      </c>
      <c r="C11" s="171" t="s">
        <v>6341</v>
      </c>
      <c r="D11" s="35" t="s">
        <v>110</v>
      </c>
      <c r="E11" s="35">
        <v>2000</v>
      </c>
      <c r="F11" s="76">
        <v>35696.721311475412</v>
      </c>
      <c r="G11" s="33" t="s">
        <v>421</v>
      </c>
    </row>
    <row r="12" spans="1:7" x14ac:dyDescent="0.25">
      <c r="A12" s="33" t="s">
        <v>415</v>
      </c>
      <c r="B12" s="33" t="s">
        <v>420</v>
      </c>
      <c r="C12" s="171">
        <v>3.2</v>
      </c>
      <c r="D12" s="35" t="s">
        <v>114</v>
      </c>
      <c r="E12" s="35">
        <v>2000</v>
      </c>
      <c r="F12" s="76">
        <v>45765.027322404363</v>
      </c>
      <c r="G12" s="33" t="s">
        <v>421</v>
      </c>
    </row>
    <row r="13" spans="1:7" x14ac:dyDescent="0.25">
      <c r="A13" s="33" t="s">
        <v>415</v>
      </c>
      <c r="B13" s="33" t="s">
        <v>422</v>
      </c>
      <c r="C13" s="171" t="s">
        <v>6341</v>
      </c>
      <c r="D13" s="35" t="s">
        <v>44</v>
      </c>
      <c r="E13" s="35">
        <v>2000</v>
      </c>
      <c r="F13" s="76">
        <v>32950.819672131147</v>
      </c>
      <c r="G13" s="33" t="s">
        <v>423</v>
      </c>
    </row>
    <row r="14" spans="1:7" x14ac:dyDescent="0.25">
      <c r="A14" s="33" t="s">
        <v>415</v>
      </c>
      <c r="B14" s="33" t="s">
        <v>424</v>
      </c>
      <c r="C14" s="171" t="s">
        <v>6341</v>
      </c>
      <c r="D14" s="35" t="s">
        <v>110</v>
      </c>
      <c r="E14" s="35">
        <v>2000</v>
      </c>
      <c r="F14" s="76">
        <v>29106.557377049179</v>
      </c>
      <c r="G14" s="33" t="s">
        <v>135</v>
      </c>
    </row>
    <row r="15" spans="1:7" x14ac:dyDescent="0.25">
      <c r="A15" s="33" t="s">
        <v>415</v>
      </c>
      <c r="B15" s="33" t="s">
        <v>424</v>
      </c>
      <c r="C15" s="171">
        <v>2.8</v>
      </c>
      <c r="D15" s="35" t="s">
        <v>110</v>
      </c>
      <c r="E15" s="35">
        <v>2000</v>
      </c>
      <c r="F15" s="76">
        <v>58579.234972677586</v>
      </c>
      <c r="G15" s="33" t="s">
        <v>147</v>
      </c>
    </row>
    <row r="16" spans="1:7" x14ac:dyDescent="0.25">
      <c r="A16" s="33" t="s">
        <v>415</v>
      </c>
      <c r="B16" s="33" t="s">
        <v>424</v>
      </c>
      <c r="C16" s="171" t="s">
        <v>6359</v>
      </c>
      <c r="D16" s="35" t="s">
        <v>44</v>
      </c>
      <c r="E16" s="35">
        <v>2000</v>
      </c>
      <c r="F16" s="76">
        <v>64071.038251366117</v>
      </c>
      <c r="G16" s="33" t="s">
        <v>147</v>
      </c>
    </row>
    <row r="17" spans="1:7" x14ac:dyDescent="0.25">
      <c r="A17" s="33" t="s">
        <v>415</v>
      </c>
      <c r="B17" s="33" t="s">
        <v>424</v>
      </c>
      <c r="C17" s="171" t="s">
        <v>6483</v>
      </c>
      <c r="D17" s="35" t="s">
        <v>44</v>
      </c>
      <c r="E17" s="35">
        <v>2000</v>
      </c>
      <c r="F17" s="76">
        <v>87868.852459016402</v>
      </c>
      <c r="G17" s="33" t="s">
        <v>147</v>
      </c>
    </row>
    <row r="18" spans="1:7" x14ac:dyDescent="0.25">
      <c r="A18" s="33" t="s">
        <v>415</v>
      </c>
      <c r="B18" s="33" t="s">
        <v>425</v>
      </c>
      <c r="C18" s="171">
        <v>2.8</v>
      </c>
      <c r="D18" s="35" t="s">
        <v>110</v>
      </c>
      <c r="E18" s="35">
        <v>2000</v>
      </c>
      <c r="F18" s="76">
        <v>43934.426229508201</v>
      </c>
      <c r="G18" s="33" t="s">
        <v>135</v>
      </c>
    </row>
    <row r="19" spans="1:7" x14ac:dyDescent="0.25">
      <c r="A19" s="33" t="s">
        <v>415</v>
      </c>
      <c r="B19" s="33" t="s">
        <v>425</v>
      </c>
      <c r="C19" s="171">
        <v>3.2</v>
      </c>
      <c r="D19" s="35" t="s">
        <v>110</v>
      </c>
      <c r="E19" s="35">
        <v>2000</v>
      </c>
      <c r="F19" s="76">
        <v>54918.03278688524</v>
      </c>
      <c r="G19" s="33" t="s">
        <v>135</v>
      </c>
    </row>
    <row r="20" spans="1:7" x14ac:dyDescent="0.25">
      <c r="A20" s="33" t="s">
        <v>415</v>
      </c>
      <c r="B20" s="33" t="s">
        <v>425</v>
      </c>
      <c r="C20" s="171">
        <v>4.2</v>
      </c>
      <c r="D20" s="35" t="s">
        <v>426</v>
      </c>
      <c r="E20" s="35">
        <v>2000</v>
      </c>
      <c r="F20" s="76">
        <v>62240.43715846994</v>
      </c>
      <c r="G20" s="33" t="s">
        <v>135</v>
      </c>
    </row>
    <row r="21" spans="1:7" x14ac:dyDescent="0.25">
      <c r="A21" s="33" t="s">
        <v>415</v>
      </c>
      <c r="B21" s="33" t="s">
        <v>425</v>
      </c>
      <c r="C21" s="171">
        <v>5.2</v>
      </c>
      <c r="D21" s="35" t="s">
        <v>426</v>
      </c>
      <c r="E21" s="35">
        <v>2000</v>
      </c>
      <c r="F21" s="76">
        <v>73224.043715846987</v>
      </c>
      <c r="G21" s="33" t="s">
        <v>135</v>
      </c>
    </row>
    <row r="22" spans="1:7" x14ac:dyDescent="0.25">
      <c r="A22" s="33" t="s">
        <v>415</v>
      </c>
      <c r="B22" s="33" t="s">
        <v>425</v>
      </c>
      <c r="C22" s="171">
        <v>6</v>
      </c>
      <c r="D22" s="35" t="s">
        <v>426</v>
      </c>
      <c r="E22" s="35">
        <v>2000</v>
      </c>
      <c r="F22" s="76">
        <v>86038.25136612021</v>
      </c>
      <c r="G22" s="33" t="s">
        <v>135</v>
      </c>
    </row>
    <row r="23" spans="1:7" x14ac:dyDescent="0.25">
      <c r="A23" s="33" t="s">
        <v>415</v>
      </c>
      <c r="B23" s="33" t="s">
        <v>428</v>
      </c>
      <c r="C23" s="171" t="s">
        <v>6341</v>
      </c>
      <c r="D23" s="35" t="s">
        <v>44</v>
      </c>
      <c r="E23" s="35">
        <v>2000</v>
      </c>
      <c r="F23" s="76">
        <v>30387.978142076499</v>
      </c>
      <c r="G23" s="33" t="s">
        <v>147</v>
      </c>
    </row>
    <row r="24" spans="1:7" x14ac:dyDescent="0.25">
      <c r="A24" s="33" t="s">
        <v>415</v>
      </c>
      <c r="B24" s="33" t="s">
        <v>428</v>
      </c>
      <c r="C24" s="171">
        <v>3.2</v>
      </c>
      <c r="D24" s="35" t="s">
        <v>44</v>
      </c>
      <c r="E24" s="35">
        <v>2000</v>
      </c>
      <c r="F24" s="76">
        <v>37161.202185792346</v>
      </c>
      <c r="G24" s="33" t="s">
        <v>147</v>
      </c>
    </row>
    <row r="25" spans="1:7" x14ac:dyDescent="0.25">
      <c r="A25" s="33" t="s">
        <v>415</v>
      </c>
      <c r="B25" s="33" t="s">
        <v>429</v>
      </c>
      <c r="C25" s="171" t="s">
        <v>6361</v>
      </c>
      <c r="D25" s="35" t="s">
        <v>44</v>
      </c>
      <c r="E25" s="35">
        <v>2000</v>
      </c>
      <c r="F25" s="76">
        <v>38259.562841530045</v>
      </c>
      <c r="G25" s="33" t="s">
        <v>147</v>
      </c>
    </row>
    <row r="26" spans="1:7" x14ac:dyDescent="0.25">
      <c r="A26" s="33" t="s">
        <v>415</v>
      </c>
      <c r="B26" s="33" t="s">
        <v>429</v>
      </c>
      <c r="C26" s="171">
        <v>3.6</v>
      </c>
      <c r="D26" s="35" t="s">
        <v>44</v>
      </c>
      <c r="E26" s="35">
        <v>2000</v>
      </c>
      <c r="F26" s="76">
        <v>37527.322404371582</v>
      </c>
      <c r="G26" s="33" t="s">
        <v>147</v>
      </c>
    </row>
    <row r="27" spans="1:7" x14ac:dyDescent="0.25">
      <c r="A27" s="33" t="s">
        <v>415</v>
      </c>
      <c r="B27" s="33" t="s">
        <v>429</v>
      </c>
      <c r="C27" s="171">
        <v>4.2</v>
      </c>
      <c r="D27" s="35" t="s">
        <v>44</v>
      </c>
      <c r="E27" s="35">
        <v>2000</v>
      </c>
      <c r="F27" s="76">
        <v>47595.62841530054</v>
      </c>
      <c r="G27" s="33" t="s">
        <v>147</v>
      </c>
    </row>
    <row r="28" spans="1:7" x14ac:dyDescent="0.25">
      <c r="A28" s="33" t="s">
        <v>415</v>
      </c>
      <c r="B28" s="33" t="s">
        <v>429</v>
      </c>
      <c r="C28" s="171" t="s">
        <v>6413</v>
      </c>
      <c r="D28" s="35" t="s">
        <v>44</v>
      </c>
      <c r="E28" s="35">
        <v>2000</v>
      </c>
      <c r="F28" s="76">
        <v>50890.710382513658</v>
      </c>
      <c r="G28" s="33" t="s">
        <v>147</v>
      </c>
    </row>
    <row r="29" spans="1:7" x14ac:dyDescent="0.25">
      <c r="A29" s="159" t="s">
        <v>415</v>
      </c>
      <c r="B29" s="33" t="s">
        <v>429</v>
      </c>
      <c r="C29" s="171" t="s">
        <v>6425</v>
      </c>
      <c r="D29" s="35" t="s">
        <v>44</v>
      </c>
      <c r="E29" s="35">
        <v>2000</v>
      </c>
      <c r="F29" s="76">
        <v>89516.393442622939</v>
      </c>
      <c r="G29" s="33" t="s">
        <v>147</v>
      </c>
    </row>
    <row r="30" spans="1:7" x14ac:dyDescent="0.25">
      <c r="A30" s="159" t="s">
        <v>415</v>
      </c>
      <c r="B30" s="33" t="s">
        <v>430</v>
      </c>
      <c r="C30" s="171">
        <v>4.2</v>
      </c>
      <c r="D30" s="35" t="s">
        <v>44</v>
      </c>
      <c r="E30" s="35">
        <v>2000</v>
      </c>
      <c r="F30" s="76">
        <v>85855.191256830585</v>
      </c>
      <c r="G30" s="33" t="s">
        <v>421</v>
      </c>
    </row>
    <row r="31" spans="1:7" x14ac:dyDescent="0.25">
      <c r="A31" s="159" t="s">
        <v>415</v>
      </c>
      <c r="B31" s="33" t="s">
        <v>430</v>
      </c>
      <c r="C31" s="171">
        <v>5.2</v>
      </c>
      <c r="D31" s="35" t="s">
        <v>44</v>
      </c>
      <c r="E31" s="35">
        <v>2000</v>
      </c>
      <c r="F31" s="76">
        <v>98394.8087431694</v>
      </c>
      <c r="G31" s="33" t="s">
        <v>421</v>
      </c>
    </row>
    <row r="32" spans="1:7" x14ac:dyDescent="0.25">
      <c r="A32" s="159" t="s">
        <v>415</v>
      </c>
      <c r="B32" s="33" t="s">
        <v>431</v>
      </c>
      <c r="C32" s="171">
        <v>4.2</v>
      </c>
      <c r="D32" s="35" t="s">
        <v>44</v>
      </c>
      <c r="E32" s="35">
        <v>2000</v>
      </c>
      <c r="F32" s="76">
        <v>54002.732240437152</v>
      </c>
      <c r="G32" s="33" t="s">
        <v>421</v>
      </c>
    </row>
    <row r="33" spans="1:7" x14ac:dyDescent="0.25">
      <c r="A33" s="159" t="s">
        <v>415</v>
      </c>
      <c r="B33" s="33" t="s">
        <v>432</v>
      </c>
      <c r="C33" s="171">
        <v>5.2</v>
      </c>
      <c r="D33" s="35" t="s">
        <v>44</v>
      </c>
      <c r="E33" s="35">
        <v>2000</v>
      </c>
      <c r="F33" s="76">
        <v>76885.24590163934</v>
      </c>
      <c r="G33" s="33" t="s">
        <v>135</v>
      </c>
    </row>
    <row r="34" spans="1:7" x14ac:dyDescent="0.25">
      <c r="A34" s="159" t="s">
        <v>415</v>
      </c>
      <c r="B34" s="33" t="s">
        <v>433</v>
      </c>
      <c r="C34" s="171" t="s">
        <v>6341</v>
      </c>
      <c r="D34" s="35" t="s">
        <v>110</v>
      </c>
      <c r="E34" s="35">
        <v>2000</v>
      </c>
      <c r="F34" s="76">
        <v>27275.956284153002</v>
      </c>
      <c r="G34" s="33" t="s">
        <v>434</v>
      </c>
    </row>
    <row r="35" spans="1:7" x14ac:dyDescent="0.25">
      <c r="A35" s="159" t="s">
        <v>415</v>
      </c>
      <c r="B35" s="33" t="s">
        <v>433</v>
      </c>
      <c r="C35" s="171" t="s">
        <v>6485</v>
      </c>
      <c r="D35" s="35" t="s">
        <v>44</v>
      </c>
      <c r="E35" s="35">
        <v>2000</v>
      </c>
      <c r="F35" s="76">
        <v>43385.24590163934</v>
      </c>
      <c r="G35" s="33" t="s">
        <v>434</v>
      </c>
    </row>
    <row r="36" spans="1:7" x14ac:dyDescent="0.25">
      <c r="A36" s="159" t="s">
        <v>415</v>
      </c>
      <c r="B36" s="33" t="s">
        <v>433</v>
      </c>
      <c r="C36" s="171">
        <v>3.2</v>
      </c>
      <c r="D36" s="35" t="s">
        <v>44</v>
      </c>
      <c r="E36" s="35">
        <v>2000</v>
      </c>
      <c r="F36" s="76">
        <v>32401.639344262294</v>
      </c>
      <c r="G36" s="33" t="s">
        <v>434</v>
      </c>
    </row>
    <row r="37" spans="1:7" x14ac:dyDescent="0.25">
      <c r="A37" s="33" t="s">
        <v>436</v>
      </c>
      <c r="B37" s="33" t="s">
        <v>437</v>
      </c>
      <c r="C37" s="171">
        <v>2</v>
      </c>
      <c r="D37" s="35" t="s">
        <v>438</v>
      </c>
      <c r="E37" s="35">
        <v>2000</v>
      </c>
      <c r="F37" s="76">
        <v>18306.010928961747</v>
      </c>
      <c r="G37" s="33" t="s">
        <v>439</v>
      </c>
    </row>
    <row r="38" spans="1:7" x14ac:dyDescent="0.25">
      <c r="A38" s="33" t="s">
        <v>436</v>
      </c>
      <c r="B38" s="33" t="s">
        <v>437</v>
      </c>
      <c r="C38" s="171">
        <v>2</v>
      </c>
      <c r="D38" s="35" t="s">
        <v>438</v>
      </c>
      <c r="E38" s="35">
        <v>2000</v>
      </c>
      <c r="F38" s="76">
        <v>26543.715846994535</v>
      </c>
      <c r="G38" s="33" t="s">
        <v>439</v>
      </c>
    </row>
    <row r="39" spans="1:7" x14ac:dyDescent="0.25">
      <c r="A39" s="33" t="s">
        <v>436</v>
      </c>
      <c r="B39" s="33" t="s">
        <v>437</v>
      </c>
      <c r="C39" s="171">
        <v>3</v>
      </c>
      <c r="D39" s="35" t="s">
        <v>438</v>
      </c>
      <c r="E39" s="35">
        <v>2000</v>
      </c>
      <c r="F39" s="76">
        <v>27459.01639344262</v>
      </c>
      <c r="G39" s="33" t="s">
        <v>439</v>
      </c>
    </row>
    <row r="40" spans="1:7" x14ac:dyDescent="0.25">
      <c r="A40" s="33" t="s">
        <v>436</v>
      </c>
      <c r="B40" s="33" t="s">
        <v>437</v>
      </c>
      <c r="C40" s="171" t="s">
        <v>6361</v>
      </c>
      <c r="D40" s="35" t="s">
        <v>438</v>
      </c>
      <c r="E40" s="35">
        <v>2000</v>
      </c>
      <c r="F40" s="76">
        <v>43934.426229508201</v>
      </c>
      <c r="G40" s="33" t="s">
        <v>439</v>
      </c>
    </row>
    <row r="41" spans="1:7" x14ac:dyDescent="0.25">
      <c r="A41" s="33" t="s">
        <v>436</v>
      </c>
      <c r="B41" s="33" t="s">
        <v>440</v>
      </c>
      <c r="C41" s="171">
        <v>1.6</v>
      </c>
      <c r="D41" s="35" t="s">
        <v>438</v>
      </c>
      <c r="E41" s="35">
        <v>2000</v>
      </c>
      <c r="F41" s="76">
        <v>21051.912568306012</v>
      </c>
      <c r="G41" s="33" t="s">
        <v>439</v>
      </c>
    </row>
    <row r="42" spans="1:7" x14ac:dyDescent="0.25">
      <c r="A42" s="33" t="s">
        <v>436</v>
      </c>
      <c r="B42" s="33" t="s">
        <v>440</v>
      </c>
      <c r="C42" s="171">
        <v>2</v>
      </c>
      <c r="D42" s="35" t="s">
        <v>438</v>
      </c>
      <c r="E42" s="35">
        <v>2000</v>
      </c>
      <c r="F42" s="76">
        <v>25628.415300546447</v>
      </c>
      <c r="G42" s="33" t="s">
        <v>439</v>
      </c>
    </row>
    <row r="43" spans="1:7" x14ac:dyDescent="0.25">
      <c r="A43" s="33" t="s">
        <v>436</v>
      </c>
      <c r="B43" s="33" t="s">
        <v>440</v>
      </c>
      <c r="C43" s="171">
        <v>2.5</v>
      </c>
      <c r="D43" s="35" t="s">
        <v>438</v>
      </c>
      <c r="E43" s="35">
        <v>2000</v>
      </c>
      <c r="F43" s="76">
        <v>36612.021857923493</v>
      </c>
      <c r="G43" s="33" t="s">
        <v>439</v>
      </c>
    </row>
    <row r="44" spans="1:7" x14ac:dyDescent="0.25">
      <c r="A44" s="33" t="s">
        <v>436</v>
      </c>
      <c r="B44" s="33" t="s">
        <v>440</v>
      </c>
      <c r="C44" s="171">
        <v>3</v>
      </c>
      <c r="D44" s="35" t="s">
        <v>438</v>
      </c>
      <c r="E44" s="35">
        <v>2000</v>
      </c>
      <c r="F44" s="76">
        <v>39357.923497267751</v>
      </c>
      <c r="G44" s="33" t="s">
        <v>439</v>
      </c>
    </row>
    <row r="45" spans="1:7" x14ac:dyDescent="0.25">
      <c r="A45" s="33" t="s">
        <v>436</v>
      </c>
      <c r="B45" s="33" t="s">
        <v>440</v>
      </c>
      <c r="C45" s="171" t="s">
        <v>6361</v>
      </c>
      <c r="D45" s="35" t="s">
        <v>438</v>
      </c>
      <c r="E45" s="35">
        <v>2000</v>
      </c>
      <c r="F45" s="76">
        <v>42103.825136612024</v>
      </c>
      <c r="G45" s="33" t="s">
        <v>439</v>
      </c>
    </row>
    <row r="46" spans="1:7" x14ac:dyDescent="0.25">
      <c r="A46" s="33" t="s">
        <v>436</v>
      </c>
      <c r="B46" s="33" t="s">
        <v>441</v>
      </c>
      <c r="C46" s="171">
        <v>2</v>
      </c>
      <c r="D46" s="35" t="s">
        <v>438</v>
      </c>
      <c r="E46" s="35">
        <v>2000</v>
      </c>
      <c r="F46" s="76">
        <v>42103.825136612024</v>
      </c>
      <c r="G46" s="33" t="s">
        <v>419</v>
      </c>
    </row>
    <row r="47" spans="1:7" x14ac:dyDescent="0.25">
      <c r="A47" s="33" t="s">
        <v>436</v>
      </c>
      <c r="B47" s="33" t="s">
        <v>441</v>
      </c>
      <c r="C47" s="171">
        <v>2.5</v>
      </c>
      <c r="D47" s="35" t="s">
        <v>438</v>
      </c>
      <c r="E47" s="35">
        <v>2000</v>
      </c>
      <c r="F47" s="76">
        <v>48510.928961748628</v>
      </c>
      <c r="G47" s="33" t="s">
        <v>419</v>
      </c>
    </row>
    <row r="48" spans="1:7" x14ac:dyDescent="0.25">
      <c r="A48" s="33" t="s">
        <v>436</v>
      </c>
      <c r="B48" s="33" t="s">
        <v>441</v>
      </c>
      <c r="C48" s="171">
        <v>3</v>
      </c>
      <c r="D48" s="35" t="s">
        <v>438</v>
      </c>
      <c r="E48" s="35">
        <v>2000</v>
      </c>
      <c r="F48" s="76">
        <v>50341.530054644798</v>
      </c>
      <c r="G48" s="33" t="s">
        <v>419</v>
      </c>
    </row>
    <row r="49" spans="1:7" x14ac:dyDescent="0.25">
      <c r="A49" s="33" t="s">
        <v>436</v>
      </c>
      <c r="B49" s="33" t="s">
        <v>441</v>
      </c>
      <c r="C49" s="171" t="s">
        <v>6361</v>
      </c>
      <c r="D49" s="35" t="s">
        <v>438</v>
      </c>
      <c r="E49" s="35">
        <v>2000</v>
      </c>
      <c r="F49" s="76">
        <v>55833.333333333328</v>
      </c>
      <c r="G49" s="33" t="s">
        <v>419</v>
      </c>
    </row>
    <row r="50" spans="1:7" x14ac:dyDescent="0.25">
      <c r="A50" s="33" t="s">
        <v>436</v>
      </c>
      <c r="B50" s="33" t="s">
        <v>442</v>
      </c>
      <c r="C50" s="171">
        <v>2</v>
      </c>
      <c r="D50" s="35" t="s">
        <v>438</v>
      </c>
      <c r="E50" s="35">
        <v>2000</v>
      </c>
      <c r="F50" s="76">
        <v>39174.863387978141</v>
      </c>
      <c r="G50" s="33" t="s">
        <v>419</v>
      </c>
    </row>
    <row r="51" spans="1:7" x14ac:dyDescent="0.25">
      <c r="A51" s="33" t="s">
        <v>436</v>
      </c>
      <c r="B51" s="33" t="s">
        <v>442</v>
      </c>
      <c r="C51" s="171">
        <v>2.5</v>
      </c>
      <c r="D51" s="35" t="s">
        <v>438</v>
      </c>
      <c r="E51" s="35">
        <v>2000</v>
      </c>
      <c r="F51" s="76">
        <v>42103.825136612024</v>
      </c>
      <c r="G51" s="33" t="s">
        <v>419</v>
      </c>
    </row>
    <row r="52" spans="1:7" x14ac:dyDescent="0.25">
      <c r="A52" s="33" t="s">
        <v>436</v>
      </c>
      <c r="B52" s="33" t="s">
        <v>442</v>
      </c>
      <c r="C52" s="171">
        <v>3</v>
      </c>
      <c r="D52" s="35" t="s">
        <v>438</v>
      </c>
      <c r="E52" s="35">
        <v>2000</v>
      </c>
      <c r="F52" s="76">
        <v>44849.726775956282</v>
      </c>
      <c r="G52" s="33" t="s">
        <v>419</v>
      </c>
    </row>
    <row r="53" spans="1:7" x14ac:dyDescent="0.25">
      <c r="A53" s="33" t="s">
        <v>436</v>
      </c>
      <c r="B53" s="33" t="s">
        <v>442</v>
      </c>
      <c r="C53" s="171" t="s">
        <v>6361</v>
      </c>
      <c r="D53" s="35" t="s">
        <v>438</v>
      </c>
      <c r="E53" s="35">
        <v>2000</v>
      </c>
      <c r="F53" s="76">
        <v>49975.409836065563</v>
      </c>
      <c r="G53" s="33" t="s">
        <v>419</v>
      </c>
    </row>
    <row r="54" spans="1:7" x14ac:dyDescent="0.25">
      <c r="A54" s="33" t="s">
        <v>436</v>
      </c>
      <c r="B54" s="33" t="s">
        <v>443</v>
      </c>
      <c r="C54" s="171">
        <v>2</v>
      </c>
      <c r="D54" s="35" t="s">
        <v>438</v>
      </c>
      <c r="E54" s="35">
        <v>2000</v>
      </c>
      <c r="F54" s="76">
        <v>29655.737704918029</v>
      </c>
      <c r="G54" s="33" t="s">
        <v>135</v>
      </c>
    </row>
    <row r="55" spans="1:7" x14ac:dyDescent="0.25">
      <c r="A55" s="33" t="s">
        <v>436</v>
      </c>
      <c r="B55" s="33" t="s">
        <v>443</v>
      </c>
      <c r="C55" s="171">
        <v>2.5</v>
      </c>
      <c r="D55" s="35" t="s">
        <v>438</v>
      </c>
      <c r="E55" s="35">
        <v>2000</v>
      </c>
      <c r="F55" s="76">
        <v>35696.721311475412</v>
      </c>
      <c r="G55" s="33" t="s">
        <v>135</v>
      </c>
    </row>
    <row r="56" spans="1:7" x14ac:dyDescent="0.25">
      <c r="A56" s="33" t="s">
        <v>436</v>
      </c>
      <c r="B56" s="33" t="s">
        <v>443</v>
      </c>
      <c r="C56" s="171">
        <v>3</v>
      </c>
      <c r="D56" s="35" t="s">
        <v>444</v>
      </c>
      <c r="E56" s="35">
        <v>2000</v>
      </c>
      <c r="F56" s="76">
        <v>41188.524590163928</v>
      </c>
      <c r="G56" s="33" t="s">
        <v>135</v>
      </c>
    </row>
    <row r="57" spans="1:7" x14ac:dyDescent="0.25">
      <c r="A57" s="33" t="s">
        <v>436</v>
      </c>
      <c r="B57" s="33" t="s">
        <v>443</v>
      </c>
      <c r="C57" s="171">
        <v>4</v>
      </c>
      <c r="D57" s="35" t="s">
        <v>438</v>
      </c>
      <c r="E57" s="35">
        <v>2000</v>
      </c>
      <c r="F57" s="76">
        <v>54918.03278688524</v>
      </c>
      <c r="G57" s="33" t="s">
        <v>135</v>
      </c>
    </row>
    <row r="58" spans="1:7" x14ac:dyDescent="0.25">
      <c r="A58" s="33" t="s">
        <v>436</v>
      </c>
      <c r="B58" s="33" t="s">
        <v>443</v>
      </c>
      <c r="C58" s="171">
        <v>4.8</v>
      </c>
      <c r="D58" s="35" t="s">
        <v>438</v>
      </c>
      <c r="E58" s="35">
        <v>2000</v>
      </c>
      <c r="F58" s="76">
        <v>61325.136612021859</v>
      </c>
      <c r="G58" s="33" t="s">
        <v>135</v>
      </c>
    </row>
    <row r="59" spans="1:7" x14ac:dyDescent="0.25">
      <c r="A59" s="33" t="s">
        <v>436</v>
      </c>
      <c r="B59" s="33" t="s">
        <v>445</v>
      </c>
      <c r="C59" s="171" t="s">
        <v>6361</v>
      </c>
      <c r="D59" s="35" t="s">
        <v>438</v>
      </c>
      <c r="E59" s="35">
        <v>2000</v>
      </c>
      <c r="F59" s="76">
        <v>49426.229508196717</v>
      </c>
      <c r="G59" s="33" t="s">
        <v>423</v>
      </c>
    </row>
    <row r="60" spans="1:7" x14ac:dyDescent="0.25">
      <c r="A60" s="33" t="s">
        <v>436</v>
      </c>
      <c r="B60" s="33" t="s">
        <v>445</v>
      </c>
      <c r="C60" s="171" t="s">
        <v>6414</v>
      </c>
      <c r="D60" s="35" t="s">
        <v>438</v>
      </c>
      <c r="E60" s="35">
        <v>2000</v>
      </c>
      <c r="F60" s="76">
        <v>75054.644808743164</v>
      </c>
      <c r="G60" s="33" t="s">
        <v>423</v>
      </c>
    </row>
    <row r="61" spans="1:7" x14ac:dyDescent="0.25">
      <c r="A61" s="33" t="s">
        <v>436</v>
      </c>
      <c r="B61" s="33" t="s">
        <v>446</v>
      </c>
      <c r="C61" s="171">
        <v>3</v>
      </c>
      <c r="D61" s="35" t="s">
        <v>438</v>
      </c>
      <c r="E61" s="35">
        <v>2000</v>
      </c>
      <c r="F61" s="76">
        <v>56748.633879781417</v>
      </c>
      <c r="G61" s="33" t="s">
        <v>419</v>
      </c>
    </row>
    <row r="62" spans="1:7" x14ac:dyDescent="0.25">
      <c r="A62" s="33" t="s">
        <v>436</v>
      </c>
      <c r="B62" s="33" t="s">
        <v>446</v>
      </c>
      <c r="C62" s="171">
        <v>4.8</v>
      </c>
      <c r="D62" s="35" t="s">
        <v>438</v>
      </c>
      <c r="E62" s="35">
        <v>2000</v>
      </c>
      <c r="F62" s="76">
        <v>56748.633879781417</v>
      </c>
      <c r="G62" s="33" t="s">
        <v>419</v>
      </c>
    </row>
    <row r="63" spans="1:7" x14ac:dyDescent="0.25">
      <c r="A63" s="33" t="s">
        <v>436</v>
      </c>
      <c r="B63" s="33" t="s">
        <v>447</v>
      </c>
      <c r="C63" s="171">
        <v>3</v>
      </c>
      <c r="D63" s="35" t="s">
        <v>438</v>
      </c>
      <c r="E63" s="35">
        <v>2000</v>
      </c>
      <c r="F63" s="76">
        <v>54002.732240437152</v>
      </c>
      <c r="G63" s="33" t="s">
        <v>421</v>
      </c>
    </row>
    <row r="64" spans="1:7" x14ac:dyDescent="0.25">
      <c r="A64" s="33" t="s">
        <v>436</v>
      </c>
      <c r="B64" s="33" t="s">
        <v>447</v>
      </c>
      <c r="C64" s="171">
        <v>4.8</v>
      </c>
      <c r="D64" s="35" t="s">
        <v>438</v>
      </c>
      <c r="E64" s="35">
        <v>2000</v>
      </c>
      <c r="F64" s="76">
        <v>54002.732240437152</v>
      </c>
      <c r="G64" s="33" t="s">
        <v>421</v>
      </c>
    </row>
    <row r="65" spans="1:7" x14ac:dyDescent="0.25">
      <c r="A65" s="33" t="s">
        <v>436</v>
      </c>
      <c r="B65" s="33" t="s">
        <v>448</v>
      </c>
      <c r="C65" s="171">
        <v>3</v>
      </c>
      <c r="D65" s="35" t="s">
        <v>438</v>
      </c>
      <c r="E65" s="35">
        <v>2000</v>
      </c>
      <c r="F65" s="76">
        <v>54918.03278688524</v>
      </c>
      <c r="G65" s="33" t="s">
        <v>135</v>
      </c>
    </row>
    <row r="66" spans="1:7" x14ac:dyDescent="0.25">
      <c r="A66" s="33" t="s">
        <v>436</v>
      </c>
      <c r="B66" s="33" t="s">
        <v>448</v>
      </c>
      <c r="C66" s="171" t="s">
        <v>6361</v>
      </c>
      <c r="D66" s="35" t="s">
        <v>438</v>
      </c>
      <c r="E66" s="35">
        <v>2000</v>
      </c>
      <c r="F66" s="76">
        <v>65901.639344262294</v>
      </c>
      <c r="G66" s="33" t="s">
        <v>135</v>
      </c>
    </row>
    <row r="67" spans="1:7" x14ac:dyDescent="0.25">
      <c r="A67" s="33" t="s">
        <v>436</v>
      </c>
      <c r="B67" s="33" t="s">
        <v>448</v>
      </c>
      <c r="C67" s="171" t="s">
        <v>6414</v>
      </c>
      <c r="D67" s="35" t="s">
        <v>438</v>
      </c>
      <c r="E67" s="35">
        <v>2000</v>
      </c>
      <c r="F67" s="76">
        <v>83292.349726775952</v>
      </c>
      <c r="G67" s="33" t="s">
        <v>135</v>
      </c>
    </row>
    <row r="68" spans="1:7" x14ac:dyDescent="0.25">
      <c r="A68" s="33" t="s">
        <v>436</v>
      </c>
      <c r="B68" s="33" t="s">
        <v>448</v>
      </c>
      <c r="C68" s="171" t="s">
        <v>6426</v>
      </c>
      <c r="D68" s="35" t="s">
        <v>438</v>
      </c>
      <c r="E68" s="35">
        <v>2000</v>
      </c>
      <c r="F68" s="76">
        <v>128142.07650273223</v>
      </c>
      <c r="G68" s="33" t="s">
        <v>135</v>
      </c>
    </row>
    <row r="69" spans="1:7" x14ac:dyDescent="0.25">
      <c r="A69" s="33" t="s">
        <v>436</v>
      </c>
      <c r="B69" s="33" t="s">
        <v>449</v>
      </c>
      <c r="C69" s="171">
        <v>4</v>
      </c>
      <c r="D69" s="35" t="s">
        <v>438</v>
      </c>
      <c r="E69" s="35">
        <v>2000</v>
      </c>
      <c r="F69" s="76">
        <v>63155.737704918029</v>
      </c>
      <c r="G69" s="33" t="s">
        <v>135</v>
      </c>
    </row>
    <row r="70" spans="1:7" x14ac:dyDescent="0.25">
      <c r="A70" s="33" t="s">
        <v>436</v>
      </c>
      <c r="B70" s="33" t="s">
        <v>450</v>
      </c>
      <c r="C70" s="171">
        <v>4</v>
      </c>
      <c r="D70" s="35" t="s">
        <v>438</v>
      </c>
      <c r="E70" s="35">
        <v>2000</v>
      </c>
      <c r="F70" s="76">
        <v>63155.737704918029</v>
      </c>
      <c r="G70" s="33" t="s">
        <v>419</v>
      </c>
    </row>
    <row r="71" spans="1:7" x14ac:dyDescent="0.25">
      <c r="A71" s="33" t="s">
        <v>436</v>
      </c>
      <c r="B71" s="33" t="s">
        <v>451</v>
      </c>
      <c r="C71" s="171">
        <v>4</v>
      </c>
      <c r="D71" s="35" t="s">
        <v>438</v>
      </c>
      <c r="E71" s="35">
        <v>2000</v>
      </c>
      <c r="F71" s="76">
        <v>63155.737704918029</v>
      </c>
      <c r="G71" s="33" t="s">
        <v>421</v>
      </c>
    </row>
    <row r="72" spans="1:7" x14ac:dyDescent="0.25">
      <c r="A72" s="33" t="s">
        <v>436</v>
      </c>
      <c r="B72" s="33" t="s">
        <v>452</v>
      </c>
      <c r="C72" s="171">
        <v>5</v>
      </c>
      <c r="D72" s="35" t="s">
        <v>438</v>
      </c>
      <c r="E72" s="35">
        <v>2000</v>
      </c>
      <c r="F72" s="76">
        <v>81461.748633879775</v>
      </c>
      <c r="G72" s="33" t="s">
        <v>135</v>
      </c>
    </row>
    <row r="73" spans="1:7" x14ac:dyDescent="0.25">
      <c r="A73" s="33" t="s">
        <v>436</v>
      </c>
      <c r="B73" s="33" t="s">
        <v>453</v>
      </c>
      <c r="C73" s="171">
        <v>5</v>
      </c>
      <c r="D73" s="35" t="s">
        <v>438</v>
      </c>
      <c r="E73" s="35">
        <v>2000</v>
      </c>
      <c r="F73" s="76">
        <v>106174.86338797814</v>
      </c>
      <c r="G73" s="33" t="s">
        <v>419</v>
      </c>
    </row>
    <row r="74" spans="1:7" x14ac:dyDescent="0.25">
      <c r="A74" s="33" t="s">
        <v>436</v>
      </c>
      <c r="B74" s="33" t="s">
        <v>454</v>
      </c>
      <c r="C74" s="171">
        <v>5</v>
      </c>
      <c r="D74" s="35" t="s">
        <v>438</v>
      </c>
      <c r="E74" s="35">
        <v>2000</v>
      </c>
      <c r="F74" s="76">
        <v>100866.12021857924</v>
      </c>
      <c r="G74" s="33" t="s">
        <v>421</v>
      </c>
    </row>
    <row r="75" spans="1:7" x14ac:dyDescent="0.25">
      <c r="A75" s="33" t="s">
        <v>436</v>
      </c>
      <c r="B75" s="33" t="s">
        <v>455</v>
      </c>
      <c r="C75" s="171">
        <v>2.5</v>
      </c>
      <c r="D75" s="35" t="s">
        <v>44</v>
      </c>
      <c r="E75" s="35">
        <v>2000</v>
      </c>
      <c r="F75" s="76">
        <v>29838.797814207646</v>
      </c>
      <c r="G75" s="33" t="s">
        <v>147</v>
      </c>
    </row>
    <row r="76" spans="1:7" x14ac:dyDescent="0.25">
      <c r="A76" s="33" t="s">
        <v>436</v>
      </c>
      <c r="B76" s="33" t="s">
        <v>455</v>
      </c>
      <c r="C76" s="171">
        <v>3</v>
      </c>
      <c r="D76" s="35" t="s">
        <v>44</v>
      </c>
      <c r="E76" s="35">
        <v>2000</v>
      </c>
      <c r="F76" s="76">
        <v>29838.797814207646</v>
      </c>
      <c r="G76" s="33" t="s">
        <v>147</v>
      </c>
    </row>
    <row r="77" spans="1:7" x14ac:dyDescent="0.25">
      <c r="A77" s="33" t="s">
        <v>436</v>
      </c>
      <c r="B77" s="33" t="s">
        <v>456</v>
      </c>
      <c r="C77" s="171">
        <v>3</v>
      </c>
      <c r="D77" s="35" t="s">
        <v>44</v>
      </c>
      <c r="E77" s="35">
        <v>2000</v>
      </c>
      <c r="F77" s="76">
        <v>44849.726775956282</v>
      </c>
      <c r="G77" s="33" t="s">
        <v>147</v>
      </c>
    </row>
    <row r="78" spans="1:7" x14ac:dyDescent="0.25">
      <c r="A78" s="33" t="s">
        <v>436</v>
      </c>
      <c r="B78" s="33" t="s">
        <v>456</v>
      </c>
      <c r="C78" s="171">
        <v>4.8</v>
      </c>
      <c r="D78" s="35" t="s">
        <v>44</v>
      </c>
      <c r="E78" s="35">
        <v>2000</v>
      </c>
      <c r="F78" s="76">
        <v>44849.726775956282</v>
      </c>
      <c r="G78" s="33" t="s">
        <v>147</v>
      </c>
    </row>
    <row r="79" spans="1:7" x14ac:dyDescent="0.25">
      <c r="A79" s="33" t="s">
        <v>436</v>
      </c>
      <c r="B79" s="33" t="s">
        <v>457</v>
      </c>
      <c r="C79" s="171" t="s">
        <v>6414</v>
      </c>
      <c r="D79" s="35" t="s">
        <v>44</v>
      </c>
      <c r="E79" s="35">
        <v>2000</v>
      </c>
      <c r="F79" s="76">
        <v>52172.131147540975</v>
      </c>
      <c r="G79" s="33" t="s">
        <v>147</v>
      </c>
    </row>
    <row r="80" spans="1:7" x14ac:dyDescent="0.25">
      <c r="A80" s="33" t="s">
        <v>436</v>
      </c>
      <c r="B80" s="33" t="s">
        <v>458</v>
      </c>
      <c r="C80" s="171" t="s">
        <v>6361</v>
      </c>
      <c r="D80" s="35" t="s">
        <v>44</v>
      </c>
      <c r="E80" s="35">
        <v>2000</v>
      </c>
      <c r="F80" s="76">
        <v>66816.939890710375</v>
      </c>
      <c r="G80" s="33" t="s">
        <v>423</v>
      </c>
    </row>
    <row r="81" spans="1:7" x14ac:dyDescent="0.25">
      <c r="A81" s="33" t="s">
        <v>436</v>
      </c>
      <c r="B81" s="33" t="s">
        <v>458</v>
      </c>
      <c r="C81" s="171" t="s">
        <v>6414</v>
      </c>
      <c r="D81" s="35" t="s">
        <v>44</v>
      </c>
      <c r="E81" s="35">
        <v>2000</v>
      </c>
      <c r="F81" s="76">
        <v>66816.939890710375</v>
      </c>
      <c r="G81" s="33" t="s">
        <v>423</v>
      </c>
    </row>
    <row r="82" spans="1:7" x14ac:dyDescent="0.25">
      <c r="A82" s="33" t="s">
        <v>436</v>
      </c>
      <c r="B82" s="33" t="s">
        <v>459</v>
      </c>
      <c r="C82" s="171" t="s">
        <v>6414</v>
      </c>
      <c r="D82" s="35" t="s">
        <v>44</v>
      </c>
      <c r="E82" s="35">
        <v>2000</v>
      </c>
      <c r="F82" s="76">
        <v>92445.355191256822</v>
      </c>
      <c r="G82" s="33" t="s">
        <v>423</v>
      </c>
    </row>
    <row r="83" spans="1:7" x14ac:dyDescent="0.25">
      <c r="A83" s="33" t="s">
        <v>436</v>
      </c>
      <c r="B83" s="33" t="s">
        <v>460</v>
      </c>
      <c r="C83" s="171">
        <v>2.5</v>
      </c>
      <c r="D83" s="35" t="s">
        <v>438</v>
      </c>
      <c r="E83" s="35">
        <v>2000</v>
      </c>
      <c r="F83" s="76">
        <v>32035.519125683059</v>
      </c>
      <c r="G83" s="33" t="s">
        <v>419</v>
      </c>
    </row>
    <row r="84" spans="1:7" x14ac:dyDescent="0.25">
      <c r="A84" s="33" t="s">
        <v>436</v>
      </c>
      <c r="B84" s="33" t="s">
        <v>460</v>
      </c>
      <c r="C84" s="171">
        <v>3</v>
      </c>
      <c r="D84" s="35" t="s">
        <v>438</v>
      </c>
      <c r="E84" s="35">
        <v>2000</v>
      </c>
      <c r="F84" s="76">
        <v>37527.322404371582</v>
      </c>
      <c r="G84" s="33" t="s">
        <v>419</v>
      </c>
    </row>
    <row r="85" spans="1:7" x14ac:dyDescent="0.25">
      <c r="A85" s="33" t="s">
        <v>436</v>
      </c>
      <c r="B85" s="33" t="s">
        <v>460</v>
      </c>
      <c r="C85" s="171" t="s">
        <v>6361</v>
      </c>
      <c r="D85" s="35" t="s">
        <v>438</v>
      </c>
      <c r="E85" s="35">
        <v>2000</v>
      </c>
      <c r="F85" s="76">
        <v>43934.426229508201</v>
      </c>
      <c r="G85" s="33" t="s">
        <v>419</v>
      </c>
    </row>
    <row r="86" spans="1:7" x14ac:dyDescent="0.25">
      <c r="A86" s="33" t="s">
        <v>461</v>
      </c>
      <c r="B86" s="33" t="s">
        <v>462</v>
      </c>
      <c r="C86" s="171">
        <v>1.6</v>
      </c>
      <c r="D86" s="35" t="s">
        <v>110</v>
      </c>
      <c r="E86" s="35">
        <v>2000</v>
      </c>
      <c r="F86" s="76">
        <v>6590.1639344262294</v>
      </c>
      <c r="G86" s="33" t="s">
        <v>135</v>
      </c>
    </row>
    <row r="87" spans="1:7" x14ac:dyDescent="0.25">
      <c r="A87" s="33" t="s">
        <v>463</v>
      </c>
      <c r="B87" s="33" t="s">
        <v>465</v>
      </c>
      <c r="C87" s="171">
        <v>5.3</v>
      </c>
      <c r="D87" s="35" t="s">
        <v>44</v>
      </c>
      <c r="E87" s="35">
        <v>2000</v>
      </c>
      <c r="F87" s="76">
        <v>30204.918032786882</v>
      </c>
      <c r="G87" s="33" t="s">
        <v>466</v>
      </c>
    </row>
    <row r="88" spans="1:7" x14ac:dyDescent="0.25">
      <c r="A88" s="33" t="s">
        <v>463</v>
      </c>
      <c r="B88" s="33" t="s">
        <v>464</v>
      </c>
      <c r="C88" s="171">
        <v>1.4</v>
      </c>
      <c r="D88" s="35" t="s">
        <v>110</v>
      </c>
      <c r="E88" s="35">
        <v>2000</v>
      </c>
      <c r="F88" s="76">
        <v>7505.464480874316</v>
      </c>
      <c r="G88" s="33" t="s">
        <v>186</v>
      </c>
    </row>
    <row r="89" spans="1:7" x14ac:dyDescent="0.25">
      <c r="A89" s="33" t="s">
        <v>463</v>
      </c>
      <c r="B89" s="33" t="s">
        <v>467</v>
      </c>
      <c r="C89" s="171">
        <v>5.3</v>
      </c>
      <c r="D89" s="35" t="s">
        <v>44</v>
      </c>
      <c r="E89" s="35">
        <v>2000</v>
      </c>
      <c r="F89" s="76">
        <v>32950.819672131147</v>
      </c>
      <c r="G89" s="33" t="s">
        <v>468</v>
      </c>
    </row>
    <row r="90" spans="1:7" x14ac:dyDescent="0.25">
      <c r="A90" s="33" t="s">
        <v>463</v>
      </c>
      <c r="B90" s="33" t="s">
        <v>467</v>
      </c>
      <c r="C90" s="171">
        <v>6</v>
      </c>
      <c r="D90" s="35" t="s">
        <v>44</v>
      </c>
      <c r="E90" s="35">
        <v>2000</v>
      </c>
      <c r="F90" s="76">
        <v>33866.120218579235</v>
      </c>
      <c r="G90" s="33" t="s">
        <v>468</v>
      </c>
    </row>
    <row r="91" spans="1:7" x14ac:dyDescent="0.25">
      <c r="A91" s="33" t="s">
        <v>463</v>
      </c>
      <c r="B91" s="33" t="s">
        <v>469</v>
      </c>
      <c r="C91" s="171">
        <v>5.3</v>
      </c>
      <c r="D91" s="35" t="s">
        <v>444</v>
      </c>
      <c r="E91" s="35">
        <v>2000</v>
      </c>
      <c r="F91" s="76">
        <v>27825.136612021855</v>
      </c>
      <c r="G91" s="33" t="s">
        <v>147</v>
      </c>
    </row>
    <row r="92" spans="1:7" x14ac:dyDescent="0.25">
      <c r="A92" s="33" t="s">
        <v>463</v>
      </c>
      <c r="B92" s="33" t="s">
        <v>470</v>
      </c>
      <c r="C92" s="171">
        <v>5.3</v>
      </c>
      <c r="D92" s="35" t="s">
        <v>444</v>
      </c>
      <c r="E92" s="35">
        <v>2000</v>
      </c>
      <c r="F92" s="76">
        <v>29747.267759562841</v>
      </c>
      <c r="G92" s="33" t="s">
        <v>147</v>
      </c>
    </row>
    <row r="93" spans="1:7" x14ac:dyDescent="0.25">
      <c r="A93" s="33" t="s">
        <v>463</v>
      </c>
      <c r="B93" s="33" t="s">
        <v>472</v>
      </c>
      <c r="C93" s="171">
        <v>5.3</v>
      </c>
      <c r="D93" s="35" t="s">
        <v>444</v>
      </c>
      <c r="E93" s="35">
        <v>2000</v>
      </c>
      <c r="F93" s="76">
        <v>37435.792349726777</v>
      </c>
      <c r="G93" s="33" t="s">
        <v>147</v>
      </c>
    </row>
    <row r="94" spans="1:7" x14ac:dyDescent="0.25">
      <c r="A94" s="33" t="s">
        <v>463</v>
      </c>
      <c r="B94" s="33" t="s">
        <v>471</v>
      </c>
      <c r="C94" s="171">
        <v>5.3</v>
      </c>
      <c r="D94" s="35" t="s">
        <v>444</v>
      </c>
      <c r="E94" s="35">
        <v>2000</v>
      </c>
      <c r="F94" s="76">
        <v>32310.109289617485</v>
      </c>
      <c r="G94" s="33" t="s">
        <v>147</v>
      </c>
    </row>
    <row r="95" spans="1:7" x14ac:dyDescent="0.25">
      <c r="A95" s="54" t="s">
        <v>3039</v>
      </c>
      <c r="B95" s="60" t="s">
        <v>3038</v>
      </c>
      <c r="C95" s="252">
        <v>2.4</v>
      </c>
      <c r="D95" s="64" t="s">
        <v>43</v>
      </c>
      <c r="E95" s="64">
        <v>2000</v>
      </c>
      <c r="F95" s="79">
        <v>12975</v>
      </c>
      <c r="G95" s="54" t="s">
        <v>147</v>
      </c>
    </row>
    <row r="96" spans="1:7" x14ac:dyDescent="0.25">
      <c r="A96" s="33" t="s">
        <v>86</v>
      </c>
      <c r="B96" s="33" t="s">
        <v>473</v>
      </c>
      <c r="C96" s="171">
        <v>1.5</v>
      </c>
      <c r="D96" s="35" t="s">
        <v>110</v>
      </c>
      <c r="E96" s="35">
        <v>2000</v>
      </c>
      <c r="F96" s="76">
        <v>9519.1256830601087</v>
      </c>
      <c r="G96" s="33" t="s">
        <v>186</v>
      </c>
    </row>
    <row r="97" spans="1:7" x14ac:dyDescent="0.25">
      <c r="A97" s="33" t="s">
        <v>86</v>
      </c>
      <c r="B97" s="33" t="s">
        <v>474</v>
      </c>
      <c r="C97" s="171">
        <v>1.5</v>
      </c>
      <c r="D97" s="35" t="s">
        <v>110</v>
      </c>
      <c r="E97" s="35">
        <v>2000</v>
      </c>
      <c r="F97" s="76">
        <v>9336.065573770491</v>
      </c>
      <c r="G97" s="33" t="s">
        <v>186</v>
      </c>
    </row>
    <row r="98" spans="1:7" x14ac:dyDescent="0.25">
      <c r="A98" s="33" t="s">
        <v>86</v>
      </c>
      <c r="B98" s="33" t="s">
        <v>475</v>
      </c>
      <c r="C98" s="171">
        <v>1.5</v>
      </c>
      <c r="D98" s="35" t="s">
        <v>44</v>
      </c>
      <c r="E98" s="35">
        <v>2000</v>
      </c>
      <c r="F98" s="76">
        <v>11715.846994535517</v>
      </c>
      <c r="G98" s="33" t="s">
        <v>147</v>
      </c>
    </row>
    <row r="99" spans="1:7" customFormat="1" x14ac:dyDescent="0.25">
      <c r="A99" s="54" t="s">
        <v>86</v>
      </c>
      <c r="B99" s="54" t="s">
        <v>6729</v>
      </c>
      <c r="C99" s="252" t="s">
        <v>6727</v>
      </c>
      <c r="D99" s="336" t="s">
        <v>426</v>
      </c>
      <c r="E99" s="64">
        <v>2000</v>
      </c>
      <c r="F99" s="564">
        <v>26285</v>
      </c>
      <c r="G99" s="563" t="s">
        <v>5340</v>
      </c>
    </row>
    <row r="100" spans="1:7" customFormat="1" x14ac:dyDescent="0.25">
      <c r="A100" s="54" t="s">
        <v>86</v>
      </c>
      <c r="B100" s="54" t="s">
        <v>6728</v>
      </c>
      <c r="C100" s="252" t="s">
        <v>6727</v>
      </c>
      <c r="D100" s="336" t="s">
        <v>426</v>
      </c>
      <c r="E100" s="64">
        <v>2000</v>
      </c>
      <c r="F100" s="76">
        <v>29150</v>
      </c>
      <c r="G100" s="563" t="s">
        <v>5340</v>
      </c>
    </row>
    <row r="101" spans="1:7" customFormat="1" x14ac:dyDescent="0.25">
      <c r="A101" s="54" t="s">
        <v>4508</v>
      </c>
      <c r="B101" s="54" t="s">
        <v>4507</v>
      </c>
      <c r="C101" s="252" t="s">
        <v>6487</v>
      </c>
      <c r="D101" s="64" t="s">
        <v>43</v>
      </c>
      <c r="E101" s="64">
        <v>2000</v>
      </c>
      <c r="F101" s="87">
        <v>26310</v>
      </c>
      <c r="G101" s="60" t="s">
        <v>3291</v>
      </c>
    </row>
    <row r="102" spans="1:7" customFormat="1" x14ac:dyDescent="0.25">
      <c r="A102" s="54" t="s">
        <v>4508</v>
      </c>
      <c r="B102" s="54" t="s">
        <v>4507</v>
      </c>
      <c r="C102" s="252" t="s">
        <v>6487</v>
      </c>
      <c r="D102" s="64" t="s">
        <v>426</v>
      </c>
      <c r="E102" s="64">
        <v>2000</v>
      </c>
      <c r="F102" s="87">
        <v>28310</v>
      </c>
      <c r="G102" s="60" t="s">
        <v>3291</v>
      </c>
    </row>
    <row r="103" spans="1:7" customFormat="1" x14ac:dyDescent="0.25">
      <c r="A103" s="54" t="s">
        <v>4508</v>
      </c>
      <c r="B103" s="54" t="s">
        <v>4510</v>
      </c>
      <c r="C103" s="252" t="s">
        <v>6487</v>
      </c>
      <c r="D103" s="64" t="s">
        <v>43</v>
      </c>
      <c r="E103" s="64">
        <v>2000</v>
      </c>
      <c r="F103" s="87">
        <v>26310</v>
      </c>
      <c r="G103" s="60" t="s">
        <v>3291</v>
      </c>
    </row>
    <row r="104" spans="1:7" customFormat="1" x14ac:dyDescent="0.25">
      <c r="A104" s="54" t="s">
        <v>4508</v>
      </c>
      <c r="B104" s="54" t="s">
        <v>4510</v>
      </c>
      <c r="C104" s="252" t="s">
        <v>6487</v>
      </c>
      <c r="D104" s="64" t="s">
        <v>426</v>
      </c>
      <c r="E104" s="64">
        <v>2000</v>
      </c>
      <c r="F104" s="87">
        <v>28310</v>
      </c>
      <c r="G104" s="60" t="s">
        <v>3291</v>
      </c>
    </row>
    <row r="105" spans="1:7" x14ac:dyDescent="0.25">
      <c r="A105" s="33" t="s">
        <v>476</v>
      </c>
      <c r="B105" s="33" t="s">
        <v>477</v>
      </c>
      <c r="C105" s="171">
        <v>4.5999999999999996</v>
      </c>
      <c r="D105" s="35" t="s">
        <v>438</v>
      </c>
      <c r="E105" s="35">
        <v>2000</v>
      </c>
      <c r="F105" s="76">
        <v>14644.808743169397</v>
      </c>
      <c r="G105" s="33" t="s">
        <v>135</v>
      </c>
    </row>
    <row r="106" spans="1:7" x14ac:dyDescent="0.25">
      <c r="A106" s="33" t="s">
        <v>476</v>
      </c>
      <c r="B106" s="33" t="s">
        <v>478</v>
      </c>
      <c r="C106" s="171">
        <v>3.5</v>
      </c>
      <c r="D106" s="35" t="s">
        <v>114</v>
      </c>
      <c r="E106" s="35">
        <v>2000</v>
      </c>
      <c r="F106" s="76">
        <v>18122.950819672129</v>
      </c>
      <c r="G106" s="33" t="s">
        <v>147</v>
      </c>
    </row>
    <row r="107" spans="1:7" x14ac:dyDescent="0.25">
      <c r="A107" s="33" t="s">
        <v>476</v>
      </c>
      <c r="B107" s="33" t="s">
        <v>479</v>
      </c>
      <c r="C107" s="171">
        <v>3</v>
      </c>
      <c r="D107" s="35" t="s">
        <v>44</v>
      </c>
      <c r="E107" s="35">
        <v>2000</v>
      </c>
      <c r="F107" s="76">
        <v>14644.808743169397</v>
      </c>
      <c r="G107" s="33" t="s">
        <v>147</v>
      </c>
    </row>
    <row r="108" spans="1:7" x14ac:dyDescent="0.25">
      <c r="A108" s="33" t="s">
        <v>476</v>
      </c>
      <c r="B108" s="33" t="s">
        <v>480</v>
      </c>
      <c r="C108" s="171">
        <v>5.4</v>
      </c>
      <c r="D108" s="35" t="s">
        <v>44</v>
      </c>
      <c r="E108" s="35">
        <v>2000</v>
      </c>
      <c r="F108" s="76">
        <v>21784.153005464479</v>
      </c>
      <c r="G108" s="33" t="s">
        <v>147</v>
      </c>
    </row>
    <row r="109" spans="1:7" x14ac:dyDescent="0.25">
      <c r="A109" s="33" t="s">
        <v>476</v>
      </c>
      <c r="B109" s="33" t="s">
        <v>481</v>
      </c>
      <c r="C109" s="171">
        <v>5.4</v>
      </c>
      <c r="D109" s="35" t="s">
        <v>44</v>
      </c>
      <c r="E109" s="35">
        <v>2000</v>
      </c>
      <c r="F109" s="76">
        <v>32035.519125683059</v>
      </c>
      <c r="G109" s="33" t="s">
        <v>468</v>
      </c>
    </row>
    <row r="110" spans="1:7" x14ac:dyDescent="0.25">
      <c r="A110" s="33" t="s">
        <v>476</v>
      </c>
      <c r="B110" s="33" t="s">
        <v>482</v>
      </c>
      <c r="C110" s="171">
        <v>4</v>
      </c>
      <c r="D110" s="35" t="s">
        <v>44</v>
      </c>
      <c r="E110" s="35">
        <v>2000</v>
      </c>
      <c r="F110" s="76">
        <v>18122.950819672129</v>
      </c>
      <c r="G110" s="33" t="s">
        <v>147</v>
      </c>
    </row>
    <row r="111" spans="1:7" x14ac:dyDescent="0.25">
      <c r="A111" s="33" t="s">
        <v>476</v>
      </c>
      <c r="B111" s="33" t="s">
        <v>482</v>
      </c>
      <c r="C111" s="171">
        <v>4</v>
      </c>
      <c r="D111" s="35" t="s">
        <v>44</v>
      </c>
      <c r="E111" s="35">
        <v>2000</v>
      </c>
      <c r="F111" s="76">
        <v>18122.950819672129</v>
      </c>
      <c r="G111" s="33" t="s">
        <v>466</v>
      </c>
    </row>
    <row r="112" spans="1:7" x14ac:dyDescent="0.25">
      <c r="A112" s="33" t="s">
        <v>476</v>
      </c>
      <c r="B112" s="33" t="s">
        <v>483</v>
      </c>
      <c r="C112" s="171">
        <v>4.5999999999999996</v>
      </c>
      <c r="D112" s="35" t="s">
        <v>444</v>
      </c>
      <c r="E112" s="35">
        <v>2000</v>
      </c>
      <c r="F112" s="76">
        <v>15560.109289617485</v>
      </c>
      <c r="G112" s="33" t="s">
        <v>484</v>
      </c>
    </row>
    <row r="113" spans="1:7" x14ac:dyDescent="0.25">
      <c r="A113" s="33" t="s">
        <v>476</v>
      </c>
      <c r="B113" s="33" t="s">
        <v>483</v>
      </c>
      <c r="C113" s="171">
        <v>5.4</v>
      </c>
      <c r="D113" s="35" t="s">
        <v>444</v>
      </c>
      <c r="E113" s="35">
        <v>2000</v>
      </c>
      <c r="F113" s="76">
        <v>15560.109289617485</v>
      </c>
      <c r="G113" s="33" t="s">
        <v>466</v>
      </c>
    </row>
    <row r="114" spans="1:7" x14ac:dyDescent="0.25">
      <c r="A114" s="33" t="s">
        <v>476</v>
      </c>
      <c r="B114" s="33" t="s">
        <v>485</v>
      </c>
      <c r="C114" s="171">
        <v>1.2</v>
      </c>
      <c r="D114" s="35" t="s">
        <v>110</v>
      </c>
      <c r="E114" s="35">
        <v>2000</v>
      </c>
      <c r="F114" s="76">
        <v>9885.2459016393441</v>
      </c>
      <c r="G114" s="33" t="s">
        <v>186</v>
      </c>
    </row>
    <row r="115" spans="1:7" x14ac:dyDescent="0.25">
      <c r="A115" s="33" t="s">
        <v>476</v>
      </c>
      <c r="B115" s="33" t="s">
        <v>485</v>
      </c>
      <c r="C115" s="171">
        <v>1.4</v>
      </c>
      <c r="D115" s="35" t="s">
        <v>110</v>
      </c>
      <c r="E115" s="35">
        <v>2000</v>
      </c>
      <c r="F115" s="76">
        <v>9885.2459016393441</v>
      </c>
      <c r="G115" s="33" t="s">
        <v>186</v>
      </c>
    </row>
    <row r="116" spans="1:7" x14ac:dyDescent="0.25">
      <c r="A116" s="33" t="s">
        <v>476</v>
      </c>
      <c r="B116" s="33" t="s">
        <v>486</v>
      </c>
      <c r="C116" s="171">
        <v>3.5</v>
      </c>
      <c r="D116" s="35" t="s">
        <v>114</v>
      </c>
      <c r="E116" s="35">
        <v>2000</v>
      </c>
      <c r="F116" s="76">
        <v>21051.912568306012</v>
      </c>
      <c r="G116" s="33" t="s">
        <v>487</v>
      </c>
    </row>
    <row r="117" spans="1:7" x14ac:dyDescent="0.25">
      <c r="A117" s="333" t="s">
        <v>71</v>
      </c>
      <c r="B117" s="333" t="s">
        <v>3976</v>
      </c>
      <c r="C117" s="335" t="s">
        <v>3245</v>
      </c>
      <c r="D117" s="334" t="s">
        <v>110</v>
      </c>
      <c r="E117" s="334">
        <v>2000</v>
      </c>
      <c r="F117" s="400">
        <v>15350</v>
      </c>
      <c r="G117" s="333" t="s">
        <v>3977</v>
      </c>
    </row>
    <row r="118" spans="1:7" x14ac:dyDescent="0.25">
      <c r="A118" s="333" t="s">
        <v>71</v>
      </c>
      <c r="B118" s="333" t="s">
        <v>3248</v>
      </c>
      <c r="C118" s="335" t="s">
        <v>3245</v>
      </c>
      <c r="D118" s="334" t="s">
        <v>110</v>
      </c>
      <c r="E118" s="334">
        <v>2000</v>
      </c>
      <c r="F118" s="400">
        <v>21050</v>
      </c>
      <c r="G118" s="333" t="s">
        <v>1956</v>
      </c>
    </row>
    <row r="119" spans="1:7" x14ac:dyDescent="0.25">
      <c r="A119" s="333" t="s">
        <v>71</v>
      </c>
      <c r="B119" s="333" t="s">
        <v>3248</v>
      </c>
      <c r="C119" s="335" t="s">
        <v>3245</v>
      </c>
      <c r="D119" s="334" t="s">
        <v>110</v>
      </c>
      <c r="E119" s="334">
        <v>2000</v>
      </c>
      <c r="F119" s="400">
        <v>21050</v>
      </c>
      <c r="G119" s="333" t="s">
        <v>1835</v>
      </c>
    </row>
    <row r="120" spans="1:7" x14ac:dyDescent="0.25">
      <c r="A120" s="333" t="s">
        <v>71</v>
      </c>
      <c r="B120" s="333" t="s">
        <v>3978</v>
      </c>
      <c r="C120" s="335" t="s">
        <v>3245</v>
      </c>
      <c r="D120" s="334" t="s">
        <v>110</v>
      </c>
      <c r="E120" s="334">
        <v>2000</v>
      </c>
      <c r="F120" s="400">
        <v>20490</v>
      </c>
      <c r="G120" s="333" t="s">
        <v>1956</v>
      </c>
    </row>
    <row r="121" spans="1:7" x14ac:dyDescent="0.25">
      <c r="A121" s="333" t="s">
        <v>71</v>
      </c>
      <c r="B121" s="333" t="s">
        <v>3247</v>
      </c>
      <c r="C121" s="335" t="s">
        <v>3245</v>
      </c>
      <c r="D121" s="334" t="s">
        <v>110</v>
      </c>
      <c r="E121" s="334">
        <v>2000</v>
      </c>
      <c r="F121" s="400">
        <v>18540</v>
      </c>
      <c r="G121" s="333" t="s">
        <v>1835</v>
      </c>
    </row>
    <row r="122" spans="1:7" x14ac:dyDescent="0.25">
      <c r="A122" s="333" t="s">
        <v>71</v>
      </c>
      <c r="B122" s="333" t="s">
        <v>3247</v>
      </c>
      <c r="C122" s="335" t="s">
        <v>3245</v>
      </c>
      <c r="D122" s="334" t="s">
        <v>110</v>
      </c>
      <c r="E122" s="334">
        <v>2000</v>
      </c>
      <c r="F122" s="400">
        <v>18540</v>
      </c>
      <c r="G122" s="333" t="s">
        <v>1956</v>
      </c>
    </row>
    <row r="123" spans="1:7" x14ac:dyDescent="0.25">
      <c r="A123" s="333" t="s">
        <v>71</v>
      </c>
      <c r="B123" s="333" t="s">
        <v>3980</v>
      </c>
      <c r="C123" s="335" t="s">
        <v>1981</v>
      </c>
      <c r="D123" s="334" t="s">
        <v>110</v>
      </c>
      <c r="E123" s="334">
        <v>2000</v>
      </c>
      <c r="F123" s="400">
        <v>24550</v>
      </c>
      <c r="G123" s="333" t="s">
        <v>1835</v>
      </c>
    </row>
    <row r="124" spans="1:7" x14ac:dyDescent="0.25">
      <c r="A124" s="333" t="s">
        <v>71</v>
      </c>
      <c r="B124" s="333" t="s">
        <v>3980</v>
      </c>
      <c r="C124" s="335" t="s">
        <v>1981</v>
      </c>
      <c r="D124" s="334" t="s">
        <v>110</v>
      </c>
      <c r="E124" s="334">
        <v>2000</v>
      </c>
      <c r="F124" s="400">
        <v>24550</v>
      </c>
      <c r="G124" s="333" t="s">
        <v>1956</v>
      </c>
    </row>
    <row r="125" spans="1:7" x14ac:dyDescent="0.25">
      <c r="A125" s="333" t="s">
        <v>71</v>
      </c>
      <c r="B125" s="333" t="s">
        <v>3979</v>
      </c>
      <c r="C125" s="335" t="s">
        <v>1981</v>
      </c>
      <c r="D125" s="334" t="s">
        <v>110</v>
      </c>
      <c r="E125" s="334">
        <v>2000</v>
      </c>
      <c r="F125" s="400">
        <v>21950</v>
      </c>
      <c r="G125" s="333" t="s">
        <v>1835</v>
      </c>
    </row>
    <row r="126" spans="1:7" x14ac:dyDescent="0.25">
      <c r="A126" s="333" t="s">
        <v>71</v>
      </c>
      <c r="B126" s="333" t="s">
        <v>3979</v>
      </c>
      <c r="C126" s="335" t="s">
        <v>1981</v>
      </c>
      <c r="D126" s="334" t="s">
        <v>110</v>
      </c>
      <c r="E126" s="334">
        <v>2000</v>
      </c>
      <c r="F126" s="400">
        <v>21950</v>
      </c>
      <c r="G126" s="333" t="s">
        <v>1956</v>
      </c>
    </row>
    <row r="127" spans="1:7" x14ac:dyDescent="0.25">
      <c r="A127" s="333" t="s">
        <v>71</v>
      </c>
      <c r="B127" s="333" t="s">
        <v>3982</v>
      </c>
      <c r="C127" s="335" t="s">
        <v>3255</v>
      </c>
      <c r="D127" s="334" t="s">
        <v>110</v>
      </c>
      <c r="E127" s="334">
        <v>2000</v>
      </c>
      <c r="F127" s="400">
        <v>10750</v>
      </c>
      <c r="G127" s="333" t="s">
        <v>3256</v>
      </c>
    </row>
    <row r="128" spans="1:7" x14ac:dyDescent="0.25">
      <c r="A128" s="333" t="s">
        <v>71</v>
      </c>
      <c r="B128" s="333" t="s">
        <v>3257</v>
      </c>
      <c r="C128" s="335" t="s">
        <v>3255</v>
      </c>
      <c r="D128" s="334" t="s">
        <v>110</v>
      </c>
      <c r="E128" s="334">
        <v>2000</v>
      </c>
      <c r="F128" s="400">
        <v>12200</v>
      </c>
      <c r="G128" s="333" t="s">
        <v>3256</v>
      </c>
    </row>
    <row r="129" spans="1:7" x14ac:dyDescent="0.25">
      <c r="A129" s="333" t="s">
        <v>71</v>
      </c>
      <c r="B129" s="333" t="s">
        <v>3257</v>
      </c>
      <c r="C129" s="335" t="s">
        <v>3255</v>
      </c>
      <c r="D129" s="334" t="s">
        <v>110</v>
      </c>
      <c r="E129" s="334">
        <v>2000</v>
      </c>
      <c r="F129" s="400">
        <v>12680</v>
      </c>
      <c r="G129" s="333" t="s">
        <v>1835</v>
      </c>
    </row>
    <row r="130" spans="1:7" x14ac:dyDescent="0.25">
      <c r="A130" s="333" t="s">
        <v>71</v>
      </c>
      <c r="B130" s="333" t="s">
        <v>3257</v>
      </c>
      <c r="C130" s="335" t="s">
        <v>3255</v>
      </c>
      <c r="D130" s="334" t="s">
        <v>110</v>
      </c>
      <c r="E130" s="334">
        <v>2000</v>
      </c>
      <c r="F130" s="400">
        <v>12885</v>
      </c>
      <c r="G130" s="333" t="s">
        <v>1956</v>
      </c>
    </row>
    <row r="131" spans="1:7" x14ac:dyDescent="0.25">
      <c r="A131" s="333" t="s">
        <v>71</v>
      </c>
      <c r="B131" s="333" t="s">
        <v>3254</v>
      </c>
      <c r="C131" s="335" t="s">
        <v>3255</v>
      </c>
      <c r="D131" s="334" t="s">
        <v>110</v>
      </c>
      <c r="E131" s="334">
        <v>2000</v>
      </c>
      <c r="F131" s="400">
        <v>15550</v>
      </c>
      <c r="G131" s="333" t="s">
        <v>1835</v>
      </c>
    </row>
    <row r="132" spans="1:7" x14ac:dyDescent="0.25">
      <c r="A132" s="333" t="s">
        <v>71</v>
      </c>
      <c r="B132" s="333" t="s">
        <v>3254</v>
      </c>
      <c r="C132" s="335" t="s">
        <v>3255</v>
      </c>
      <c r="D132" s="334" t="s">
        <v>110</v>
      </c>
      <c r="E132" s="334">
        <v>2000</v>
      </c>
      <c r="F132" s="400">
        <v>16830</v>
      </c>
      <c r="G132" s="333" t="s">
        <v>1956</v>
      </c>
    </row>
    <row r="133" spans="1:7" x14ac:dyDescent="0.25">
      <c r="A133" s="333" t="s">
        <v>71</v>
      </c>
      <c r="B133" s="333" t="s">
        <v>3985</v>
      </c>
      <c r="C133" s="335" t="s">
        <v>3255</v>
      </c>
      <c r="D133" s="334" t="s">
        <v>110</v>
      </c>
      <c r="E133" s="334">
        <v>2000</v>
      </c>
      <c r="F133" s="400">
        <v>20230</v>
      </c>
      <c r="G133" s="333" t="s">
        <v>1956</v>
      </c>
    </row>
    <row r="134" spans="1:7" x14ac:dyDescent="0.25">
      <c r="A134" s="333" t="s">
        <v>71</v>
      </c>
      <c r="B134" s="333" t="s">
        <v>3258</v>
      </c>
      <c r="C134" s="335" t="s">
        <v>3255</v>
      </c>
      <c r="D134" s="334" t="s">
        <v>110</v>
      </c>
      <c r="E134" s="334">
        <v>2000</v>
      </c>
      <c r="F134" s="400">
        <v>13500</v>
      </c>
      <c r="G134" s="333" t="s">
        <v>1835</v>
      </c>
    </row>
    <row r="135" spans="1:7" x14ac:dyDescent="0.25">
      <c r="A135" s="333" t="s">
        <v>71</v>
      </c>
      <c r="B135" s="333" t="s">
        <v>3259</v>
      </c>
      <c r="C135" s="335" t="s">
        <v>3255</v>
      </c>
      <c r="D135" s="334" t="s">
        <v>110</v>
      </c>
      <c r="E135" s="334">
        <v>2000</v>
      </c>
      <c r="F135" s="400">
        <v>14930</v>
      </c>
      <c r="G135" s="333" t="s">
        <v>1956</v>
      </c>
    </row>
    <row r="136" spans="1:7" x14ac:dyDescent="0.25">
      <c r="A136" s="333" t="s">
        <v>71</v>
      </c>
      <c r="B136" s="333" t="s">
        <v>3984</v>
      </c>
      <c r="C136" s="335" t="s">
        <v>3255</v>
      </c>
      <c r="D136" s="334" t="s">
        <v>110</v>
      </c>
      <c r="E136" s="334">
        <v>2000</v>
      </c>
      <c r="F136" s="400">
        <v>17545</v>
      </c>
      <c r="G136" s="333" t="s">
        <v>1835</v>
      </c>
    </row>
    <row r="137" spans="1:7" x14ac:dyDescent="0.25">
      <c r="A137" s="333" t="s">
        <v>71</v>
      </c>
      <c r="B137" s="333" t="s">
        <v>3983</v>
      </c>
      <c r="C137" s="335" t="s">
        <v>3255</v>
      </c>
      <c r="D137" s="334" t="s">
        <v>110</v>
      </c>
      <c r="E137" s="334">
        <v>2000</v>
      </c>
      <c r="F137" s="400">
        <v>14730</v>
      </c>
      <c r="G137" s="333" t="s">
        <v>1956</v>
      </c>
    </row>
    <row r="138" spans="1:7" x14ac:dyDescent="0.25">
      <c r="A138" s="333" t="s">
        <v>71</v>
      </c>
      <c r="B138" s="333" t="s">
        <v>3250</v>
      </c>
      <c r="C138" s="335" t="s">
        <v>2114</v>
      </c>
      <c r="D138" s="334" t="s">
        <v>110</v>
      </c>
      <c r="E138" s="334">
        <v>2000</v>
      </c>
      <c r="F138" s="400">
        <v>18650</v>
      </c>
      <c r="G138" s="333" t="s">
        <v>3251</v>
      </c>
    </row>
    <row r="139" spans="1:7" x14ac:dyDescent="0.25">
      <c r="A139" s="333" t="s">
        <v>71</v>
      </c>
      <c r="B139" s="333" t="s">
        <v>3250</v>
      </c>
      <c r="C139" s="335" t="s">
        <v>2114</v>
      </c>
      <c r="D139" s="334" t="s">
        <v>3252</v>
      </c>
      <c r="E139" s="334">
        <v>2000</v>
      </c>
      <c r="F139" s="400">
        <v>19050</v>
      </c>
      <c r="G139" s="333" t="s">
        <v>3251</v>
      </c>
    </row>
    <row r="140" spans="1:7" x14ac:dyDescent="0.25">
      <c r="A140" s="333" t="s">
        <v>71</v>
      </c>
      <c r="B140" s="333" t="s">
        <v>3981</v>
      </c>
      <c r="C140" s="335" t="s">
        <v>2114</v>
      </c>
      <c r="D140" s="334" t="s">
        <v>3252</v>
      </c>
      <c r="E140" s="334">
        <v>2000</v>
      </c>
      <c r="F140" s="400">
        <v>22600</v>
      </c>
      <c r="G140" s="333" t="s">
        <v>3251</v>
      </c>
    </row>
    <row r="141" spans="1:7" x14ac:dyDescent="0.25">
      <c r="A141" s="33" t="s">
        <v>71</v>
      </c>
      <c r="B141" s="33" t="s">
        <v>963</v>
      </c>
      <c r="C141" s="171">
        <v>2.0139999999999998</v>
      </c>
      <c r="D141" s="35" t="s">
        <v>438</v>
      </c>
      <c r="E141" s="35">
        <v>2000</v>
      </c>
      <c r="F141" s="47">
        <v>35792.349726775952</v>
      </c>
      <c r="G141" s="33" t="s">
        <v>964</v>
      </c>
    </row>
    <row r="142" spans="1:7" x14ac:dyDescent="0.25">
      <c r="A142" s="33" t="s">
        <v>87</v>
      </c>
      <c r="B142" s="33" t="s">
        <v>90</v>
      </c>
      <c r="C142" s="171">
        <v>1.6140000000000001</v>
      </c>
      <c r="D142" s="35" t="s">
        <v>110</v>
      </c>
      <c r="E142" s="35">
        <v>2000</v>
      </c>
      <c r="F142" s="47">
        <v>11799</v>
      </c>
      <c r="G142" s="33" t="s">
        <v>111</v>
      </c>
    </row>
    <row r="143" spans="1:7" x14ac:dyDescent="0.25">
      <c r="A143" s="33" t="s">
        <v>87</v>
      </c>
      <c r="B143" s="33" t="s">
        <v>90</v>
      </c>
      <c r="C143" s="171">
        <v>2.0139999999999998</v>
      </c>
      <c r="D143" s="35" t="s">
        <v>110</v>
      </c>
      <c r="E143" s="35">
        <v>2000</v>
      </c>
      <c r="F143" s="47">
        <v>12499</v>
      </c>
      <c r="G143" s="33" t="s">
        <v>962</v>
      </c>
    </row>
    <row r="144" spans="1:7" x14ac:dyDescent="0.25">
      <c r="A144" s="54" t="s">
        <v>1220</v>
      </c>
      <c r="B144" s="54" t="s">
        <v>93</v>
      </c>
      <c r="C144" s="252" t="s">
        <v>2114</v>
      </c>
      <c r="D144" s="64" t="s">
        <v>110</v>
      </c>
      <c r="E144" s="64">
        <v>2000</v>
      </c>
      <c r="F144" s="87">
        <v>15128</v>
      </c>
      <c r="G144" s="54" t="s">
        <v>4539</v>
      </c>
    </row>
    <row r="145" spans="1:7" x14ac:dyDescent="0.25">
      <c r="A145" s="54" t="s">
        <v>1220</v>
      </c>
      <c r="B145" s="54" t="s">
        <v>93</v>
      </c>
      <c r="C145" s="252" t="s">
        <v>2114</v>
      </c>
      <c r="D145" s="64" t="s">
        <v>426</v>
      </c>
      <c r="E145" s="64">
        <v>2000</v>
      </c>
      <c r="F145" s="87">
        <v>16590</v>
      </c>
      <c r="G145" s="54" t="s">
        <v>4539</v>
      </c>
    </row>
    <row r="146" spans="1:7" x14ac:dyDescent="0.25">
      <c r="A146" s="54" t="s">
        <v>1220</v>
      </c>
      <c r="B146" s="54" t="s">
        <v>93</v>
      </c>
      <c r="C146" s="252" t="s">
        <v>4134</v>
      </c>
      <c r="D146" s="64" t="s">
        <v>110</v>
      </c>
      <c r="E146" s="64">
        <v>2000</v>
      </c>
      <c r="F146" s="87">
        <v>16428</v>
      </c>
      <c r="G146" s="54" t="s">
        <v>4539</v>
      </c>
    </row>
    <row r="147" spans="1:7" x14ac:dyDescent="0.25">
      <c r="A147" s="54" t="s">
        <v>1220</v>
      </c>
      <c r="B147" s="54" t="s">
        <v>93</v>
      </c>
      <c r="C147" s="252" t="s">
        <v>4134</v>
      </c>
      <c r="D147" s="64" t="s">
        <v>426</v>
      </c>
      <c r="E147" s="64">
        <v>2000</v>
      </c>
      <c r="F147" s="87">
        <v>17090</v>
      </c>
      <c r="G147" s="54" t="s">
        <v>4540</v>
      </c>
    </row>
    <row r="148" spans="1:7" x14ac:dyDescent="0.25">
      <c r="A148" s="54" t="s">
        <v>87</v>
      </c>
      <c r="B148" s="54" t="s">
        <v>1064</v>
      </c>
      <c r="C148" s="252" t="s">
        <v>3747</v>
      </c>
      <c r="D148" s="64" t="s">
        <v>110</v>
      </c>
      <c r="E148" s="64">
        <v>2000</v>
      </c>
      <c r="F148" s="87">
        <v>17928</v>
      </c>
      <c r="G148" s="54" t="s">
        <v>4540</v>
      </c>
    </row>
    <row r="149" spans="1:7" x14ac:dyDescent="0.25">
      <c r="A149" s="54" t="s">
        <v>87</v>
      </c>
      <c r="B149" s="54" t="s">
        <v>1064</v>
      </c>
      <c r="C149" s="252" t="s">
        <v>3747</v>
      </c>
      <c r="D149" s="64" t="s">
        <v>426</v>
      </c>
      <c r="E149" s="64">
        <v>2000</v>
      </c>
      <c r="F149" s="87">
        <v>18590</v>
      </c>
      <c r="G149" s="54" t="s">
        <v>4540</v>
      </c>
    </row>
    <row r="150" spans="1:7" x14ac:dyDescent="0.25">
      <c r="A150" s="54" t="s">
        <v>87</v>
      </c>
      <c r="B150" s="54" t="s">
        <v>3986</v>
      </c>
      <c r="C150" s="252" t="s">
        <v>1980</v>
      </c>
      <c r="D150" s="64" t="s">
        <v>43</v>
      </c>
      <c r="E150" s="64">
        <v>2000</v>
      </c>
      <c r="F150" s="87">
        <v>18259</v>
      </c>
      <c r="G150" s="54" t="s">
        <v>4540</v>
      </c>
    </row>
    <row r="151" spans="1:7" x14ac:dyDescent="0.25">
      <c r="A151" s="54" t="s">
        <v>87</v>
      </c>
      <c r="B151" s="54" t="s">
        <v>3986</v>
      </c>
      <c r="C151" s="252" t="s">
        <v>1980</v>
      </c>
      <c r="D151" s="64" t="s">
        <v>44</v>
      </c>
      <c r="E151" s="64">
        <v>2000</v>
      </c>
      <c r="F151" s="87">
        <v>19399</v>
      </c>
      <c r="G151" s="54" t="s">
        <v>4540</v>
      </c>
    </row>
    <row r="152" spans="1:7" x14ac:dyDescent="0.25">
      <c r="A152" s="54" t="s">
        <v>87</v>
      </c>
      <c r="B152" s="54" t="s">
        <v>3988</v>
      </c>
      <c r="C152" s="252" t="s">
        <v>1980</v>
      </c>
      <c r="D152" s="64" t="s">
        <v>43</v>
      </c>
      <c r="E152" s="64">
        <v>2000</v>
      </c>
      <c r="F152" s="87">
        <v>18899</v>
      </c>
      <c r="G152" s="54" t="s">
        <v>4540</v>
      </c>
    </row>
    <row r="153" spans="1:7" x14ac:dyDescent="0.25">
      <c r="A153" s="54" t="s">
        <v>87</v>
      </c>
      <c r="B153" s="54" t="s">
        <v>3988</v>
      </c>
      <c r="C153" s="252" t="s">
        <v>1980</v>
      </c>
      <c r="D153" s="64" t="s">
        <v>44</v>
      </c>
      <c r="E153" s="64">
        <v>2000</v>
      </c>
      <c r="F153" s="87">
        <v>20399</v>
      </c>
      <c r="G153" s="54" t="s">
        <v>4540</v>
      </c>
    </row>
    <row r="154" spans="1:7" x14ac:dyDescent="0.25">
      <c r="A154" s="54" t="s">
        <v>87</v>
      </c>
      <c r="B154" s="54" t="s">
        <v>3989</v>
      </c>
      <c r="C154" s="252" t="s">
        <v>1980</v>
      </c>
      <c r="D154" s="64" t="s">
        <v>43</v>
      </c>
      <c r="E154" s="64">
        <v>2000</v>
      </c>
      <c r="F154" s="87">
        <v>20099</v>
      </c>
      <c r="G154" s="54" t="s">
        <v>4540</v>
      </c>
    </row>
    <row r="155" spans="1:7" x14ac:dyDescent="0.25">
      <c r="A155" s="54" t="s">
        <v>87</v>
      </c>
      <c r="B155" s="54" t="s">
        <v>3989</v>
      </c>
      <c r="C155" s="252" t="s">
        <v>1980</v>
      </c>
      <c r="D155" s="64" t="s">
        <v>44</v>
      </c>
      <c r="E155" s="64">
        <v>2000</v>
      </c>
      <c r="F155" s="87">
        <v>21599</v>
      </c>
      <c r="G155" s="54" t="s">
        <v>4540</v>
      </c>
    </row>
    <row r="156" spans="1:7" x14ac:dyDescent="0.25">
      <c r="A156" s="33" t="s">
        <v>87</v>
      </c>
      <c r="B156" s="33" t="s">
        <v>94</v>
      </c>
      <c r="C156" s="171">
        <v>2.4140000000000001</v>
      </c>
      <c r="D156" s="35" t="s">
        <v>44</v>
      </c>
      <c r="E156" s="35">
        <v>2000</v>
      </c>
      <c r="F156" s="47">
        <v>14993</v>
      </c>
      <c r="G156" s="33" t="s">
        <v>111</v>
      </c>
    </row>
    <row r="157" spans="1:7" x14ac:dyDescent="0.25">
      <c r="A157" s="33" t="s">
        <v>87</v>
      </c>
      <c r="B157" s="33" t="s">
        <v>94</v>
      </c>
      <c r="C157" s="171">
        <v>3.3</v>
      </c>
      <c r="D157" s="35" t="s">
        <v>44</v>
      </c>
      <c r="E157" s="35">
        <v>2000</v>
      </c>
      <c r="F157" s="47">
        <v>15493</v>
      </c>
      <c r="G157" s="33" t="s">
        <v>111</v>
      </c>
    </row>
    <row r="158" spans="1:7" x14ac:dyDescent="0.25">
      <c r="A158" s="54" t="s">
        <v>87</v>
      </c>
      <c r="B158" s="54" t="s">
        <v>3040</v>
      </c>
      <c r="C158" s="252">
        <v>2.04</v>
      </c>
      <c r="D158" s="64" t="s">
        <v>125</v>
      </c>
      <c r="E158" s="64">
        <v>2000</v>
      </c>
      <c r="F158" s="79">
        <v>14198</v>
      </c>
      <c r="G158" s="54" t="s">
        <v>1142</v>
      </c>
    </row>
    <row r="159" spans="1:7" x14ac:dyDescent="0.25">
      <c r="A159" s="54" t="s">
        <v>1220</v>
      </c>
      <c r="B159" s="54" t="s">
        <v>3008</v>
      </c>
      <c r="C159" s="252">
        <v>2.0139999999999998</v>
      </c>
      <c r="D159" s="64" t="s">
        <v>125</v>
      </c>
      <c r="E159" s="64">
        <v>2000</v>
      </c>
      <c r="F159" s="79">
        <v>10600</v>
      </c>
      <c r="G159" s="54" t="s">
        <v>3015</v>
      </c>
    </row>
    <row r="160" spans="1:7" x14ac:dyDescent="0.25">
      <c r="A160" s="33" t="s">
        <v>785</v>
      </c>
      <c r="B160" s="33" t="s">
        <v>786</v>
      </c>
      <c r="C160" s="171">
        <v>3.5</v>
      </c>
      <c r="D160" s="35" t="s">
        <v>44</v>
      </c>
      <c r="E160" s="35">
        <v>2000</v>
      </c>
      <c r="F160" s="47">
        <v>31420.765027322403</v>
      </c>
      <c r="G160" s="33" t="s">
        <v>787</v>
      </c>
    </row>
    <row r="161" spans="1:7" x14ac:dyDescent="0.25">
      <c r="A161" s="33" t="s">
        <v>785</v>
      </c>
      <c r="B161" s="33" t="s">
        <v>786</v>
      </c>
      <c r="C161" s="171">
        <v>3.5</v>
      </c>
      <c r="D161" s="35" t="s">
        <v>44</v>
      </c>
      <c r="E161" s="35">
        <v>2000</v>
      </c>
      <c r="F161" s="47">
        <v>31967.213114754097</v>
      </c>
      <c r="G161" s="33" t="s">
        <v>788</v>
      </c>
    </row>
    <row r="162" spans="1:7" x14ac:dyDescent="0.25">
      <c r="A162" s="54" t="s">
        <v>1916</v>
      </c>
      <c r="B162" s="54" t="s">
        <v>5987</v>
      </c>
      <c r="C162" s="252" t="s">
        <v>2845</v>
      </c>
      <c r="D162" s="336" t="s">
        <v>426</v>
      </c>
      <c r="E162" s="64">
        <v>2000</v>
      </c>
      <c r="F162" s="87">
        <v>58300</v>
      </c>
      <c r="G162" s="60" t="s">
        <v>4745</v>
      </c>
    </row>
    <row r="163" spans="1:7" x14ac:dyDescent="0.25">
      <c r="A163" s="54" t="s">
        <v>1916</v>
      </c>
      <c r="B163" s="54" t="s">
        <v>5988</v>
      </c>
      <c r="C163" s="252" t="s">
        <v>2845</v>
      </c>
      <c r="D163" s="336" t="s">
        <v>426</v>
      </c>
      <c r="E163" s="64">
        <v>2000</v>
      </c>
      <c r="F163" s="87">
        <v>59000</v>
      </c>
      <c r="G163" s="60" t="s">
        <v>4745</v>
      </c>
    </row>
    <row r="164" spans="1:7" x14ac:dyDescent="0.25">
      <c r="A164" s="54" t="s">
        <v>1916</v>
      </c>
      <c r="B164" s="54" t="s">
        <v>5989</v>
      </c>
      <c r="C164" s="252" t="s">
        <v>2927</v>
      </c>
      <c r="D164" s="336" t="s">
        <v>426</v>
      </c>
      <c r="E164" s="64">
        <v>2000</v>
      </c>
      <c r="F164" s="87">
        <v>67300</v>
      </c>
      <c r="G164" s="60" t="s">
        <v>4745</v>
      </c>
    </row>
    <row r="165" spans="1:7" x14ac:dyDescent="0.25">
      <c r="A165" s="54" t="s">
        <v>1916</v>
      </c>
      <c r="B165" s="54" t="s">
        <v>5990</v>
      </c>
      <c r="C165" s="252" t="s">
        <v>2927</v>
      </c>
      <c r="D165" s="336" t="s">
        <v>426</v>
      </c>
      <c r="E165" s="64">
        <v>2000</v>
      </c>
      <c r="F165" s="87">
        <v>67000</v>
      </c>
      <c r="G165" s="60" t="s">
        <v>4745</v>
      </c>
    </row>
    <row r="166" spans="1:7" x14ac:dyDescent="0.25">
      <c r="A166" s="54" t="s">
        <v>1916</v>
      </c>
      <c r="B166" s="54" t="s">
        <v>5991</v>
      </c>
      <c r="C166" s="252" t="s">
        <v>2927</v>
      </c>
      <c r="D166" s="336" t="s">
        <v>426</v>
      </c>
      <c r="E166" s="64">
        <v>2000</v>
      </c>
      <c r="F166" s="87">
        <v>68000</v>
      </c>
      <c r="G166" s="60" t="s">
        <v>4745</v>
      </c>
    </row>
    <row r="167" spans="1:7" x14ac:dyDescent="0.25">
      <c r="A167" s="33" t="s">
        <v>789</v>
      </c>
      <c r="B167" s="33" t="s">
        <v>790</v>
      </c>
      <c r="C167" s="171" t="s">
        <v>870</v>
      </c>
      <c r="D167" s="35" t="s">
        <v>44</v>
      </c>
      <c r="E167" s="35">
        <v>2000</v>
      </c>
      <c r="F167" s="47">
        <v>34323.497267759565</v>
      </c>
      <c r="G167" s="33" t="s">
        <v>147</v>
      </c>
    </row>
    <row r="168" spans="1:7" x14ac:dyDescent="0.25">
      <c r="A168" s="337" t="s">
        <v>85</v>
      </c>
      <c r="B168" s="338" t="s">
        <v>3261</v>
      </c>
      <c r="C168" s="339" t="s">
        <v>4058</v>
      </c>
      <c r="D168" s="205"/>
      <c r="E168" s="205">
        <v>2000</v>
      </c>
      <c r="F168" s="340">
        <v>32000</v>
      </c>
      <c r="G168" s="337" t="s">
        <v>1956</v>
      </c>
    </row>
    <row r="169" spans="1:7" x14ac:dyDescent="0.25">
      <c r="A169" s="337" t="s">
        <v>85</v>
      </c>
      <c r="B169" s="338" t="s">
        <v>3263</v>
      </c>
      <c r="C169" s="339" t="s">
        <v>4058</v>
      </c>
      <c r="D169" s="205"/>
      <c r="E169" s="205">
        <v>2000</v>
      </c>
      <c r="F169" s="340">
        <v>38300</v>
      </c>
      <c r="G169" s="337" t="s">
        <v>1956</v>
      </c>
    </row>
    <row r="170" spans="1:7" x14ac:dyDescent="0.25">
      <c r="A170" s="337" t="s">
        <v>85</v>
      </c>
      <c r="B170" s="338" t="s">
        <v>3264</v>
      </c>
      <c r="C170" s="339" t="s">
        <v>2845</v>
      </c>
      <c r="D170" s="205"/>
      <c r="E170" s="205">
        <v>2000</v>
      </c>
      <c r="F170" s="340">
        <v>46800</v>
      </c>
      <c r="G170" s="337" t="s">
        <v>1956</v>
      </c>
    </row>
    <row r="171" spans="1:7" x14ac:dyDescent="0.25">
      <c r="A171" s="341" t="s">
        <v>85</v>
      </c>
      <c r="B171" s="341" t="s">
        <v>3265</v>
      </c>
      <c r="C171" s="342" t="s">
        <v>2845</v>
      </c>
      <c r="D171" s="343"/>
      <c r="E171" s="343">
        <v>2000</v>
      </c>
      <c r="F171" s="401">
        <v>54500</v>
      </c>
      <c r="G171" s="341" t="s">
        <v>1956</v>
      </c>
    </row>
    <row r="172" spans="1:7" x14ac:dyDescent="0.25">
      <c r="A172" s="341" t="s">
        <v>85</v>
      </c>
      <c r="B172" s="341" t="s">
        <v>3266</v>
      </c>
      <c r="C172" s="342" t="s">
        <v>2845</v>
      </c>
      <c r="D172" s="343" t="s">
        <v>426</v>
      </c>
      <c r="E172" s="343">
        <v>2000</v>
      </c>
      <c r="F172" s="401">
        <v>60600</v>
      </c>
      <c r="G172" s="341" t="s">
        <v>3267</v>
      </c>
    </row>
    <row r="173" spans="1:7" x14ac:dyDescent="0.25">
      <c r="A173" s="341" t="s">
        <v>85</v>
      </c>
      <c r="B173" s="341" t="s">
        <v>3268</v>
      </c>
      <c r="C173" s="342" t="s">
        <v>4058</v>
      </c>
      <c r="D173" s="343"/>
      <c r="E173" s="343">
        <v>2000</v>
      </c>
      <c r="F173" s="401">
        <v>33500</v>
      </c>
      <c r="G173" s="341" t="s">
        <v>3267</v>
      </c>
    </row>
    <row r="174" spans="1:7" x14ac:dyDescent="0.25">
      <c r="A174" s="341" t="s">
        <v>85</v>
      </c>
      <c r="B174" s="341" t="s">
        <v>3269</v>
      </c>
      <c r="C174" s="342" t="s">
        <v>1981</v>
      </c>
      <c r="D174" s="343"/>
      <c r="E174" s="343">
        <v>2000</v>
      </c>
      <c r="F174" s="401">
        <v>44300</v>
      </c>
      <c r="G174" s="341" t="s">
        <v>1835</v>
      </c>
    </row>
    <row r="175" spans="1:7" x14ac:dyDescent="0.25">
      <c r="A175" s="341" t="s">
        <v>85</v>
      </c>
      <c r="B175" s="341" t="s">
        <v>3270</v>
      </c>
      <c r="C175" s="342" t="s">
        <v>2845</v>
      </c>
      <c r="D175" s="343"/>
      <c r="E175" s="343">
        <v>2000</v>
      </c>
      <c r="F175" s="401">
        <v>56800</v>
      </c>
      <c r="G175" s="341" t="s">
        <v>1835</v>
      </c>
    </row>
    <row r="176" spans="1:7" x14ac:dyDescent="0.25">
      <c r="A176" s="33" t="s">
        <v>871</v>
      </c>
      <c r="B176" s="33" t="s">
        <v>872</v>
      </c>
      <c r="C176" s="171">
        <v>2.2000000000000002</v>
      </c>
      <c r="D176" s="35" t="s">
        <v>438</v>
      </c>
      <c r="E176" s="35">
        <v>2000</v>
      </c>
      <c r="F176" s="76">
        <v>10860.655737704918</v>
      </c>
      <c r="G176" s="33" t="s">
        <v>873</v>
      </c>
    </row>
    <row r="177" spans="1:7" x14ac:dyDescent="0.25">
      <c r="A177" s="33" t="s">
        <v>871</v>
      </c>
      <c r="B177" s="33" t="s">
        <v>872</v>
      </c>
      <c r="C177" s="171">
        <v>2.2000000000000002</v>
      </c>
      <c r="D177" s="35" t="s">
        <v>438</v>
      </c>
      <c r="E177" s="35">
        <v>2000</v>
      </c>
      <c r="F177" s="76">
        <v>11270.491803278688</v>
      </c>
      <c r="G177" s="33" t="s">
        <v>874</v>
      </c>
    </row>
    <row r="178" spans="1:7" x14ac:dyDescent="0.25">
      <c r="A178" s="33" t="s">
        <v>871</v>
      </c>
      <c r="B178" s="33" t="s">
        <v>872</v>
      </c>
      <c r="C178" s="171">
        <v>2.6</v>
      </c>
      <c r="D178" s="35" t="s">
        <v>438</v>
      </c>
      <c r="E178" s="35">
        <v>2000</v>
      </c>
      <c r="F178" s="76">
        <v>11407.103825136612</v>
      </c>
      <c r="G178" s="33" t="s">
        <v>873</v>
      </c>
    </row>
    <row r="179" spans="1:7" x14ac:dyDescent="0.25">
      <c r="A179" s="33" t="s">
        <v>871</v>
      </c>
      <c r="B179" s="33" t="s">
        <v>872</v>
      </c>
      <c r="C179" s="171">
        <v>2.6</v>
      </c>
      <c r="D179" s="35" t="s">
        <v>438</v>
      </c>
      <c r="E179" s="35">
        <v>2000</v>
      </c>
      <c r="F179" s="76">
        <v>11816.939890710382</v>
      </c>
      <c r="G179" s="33" t="s">
        <v>874</v>
      </c>
    </row>
    <row r="180" spans="1:7" x14ac:dyDescent="0.25">
      <c r="A180" s="33" t="s">
        <v>871</v>
      </c>
      <c r="B180" s="33" t="s">
        <v>872</v>
      </c>
      <c r="C180" s="171">
        <v>2.9</v>
      </c>
      <c r="D180" s="35" t="s">
        <v>438</v>
      </c>
      <c r="E180" s="35">
        <v>2000</v>
      </c>
      <c r="F180" s="76">
        <v>11953.551912568306</v>
      </c>
      <c r="G180" s="33" t="s">
        <v>873</v>
      </c>
    </row>
    <row r="181" spans="1:7" x14ac:dyDescent="0.25">
      <c r="A181" s="33" t="s">
        <v>871</v>
      </c>
      <c r="B181" s="33" t="s">
        <v>872</v>
      </c>
      <c r="C181" s="171">
        <v>2.9</v>
      </c>
      <c r="D181" s="35" t="s">
        <v>438</v>
      </c>
      <c r="E181" s="35">
        <v>2000</v>
      </c>
      <c r="F181" s="76">
        <v>12363.387978142076</v>
      </c>
      <c r="G181" s="33" t="s">
        <v>874</v>
      </c>
    </row>
    <row r="182" spans="1:7" x14ac:dyDescent="0.25">
      <c r="A182" s="33" t="s">
        <v>871</v>
      </c>
      <c r="B182" s="33" t="s">
        <v>965</v>
      </c>
      <c r="C182" s="171" t="s">
        <v>966</v>
      </c>
      <c r="D182" s="35" t="s">
        <v>125</v>
      </c>
      <c r="E182" s="42" t="s">
        <v>967</v>
      </c>
      <c r="F182" s="41" t="s">
        <v>968</v>
      </c>
      <c r="G182" s="33" t="s">
        <v>147</v>
      </c>
    </row>
    <row r="183" spans="1:7" x14ac:dyDescent="0.25">
      <c r="A183" s="33" t="s">
        <v>871</v>
      </c>
      <c r="B183" s="33" t="s">
        <v>965</v>
      </c>
      <c r="C183" s="171" t="s">
        <v>966</v>
      </c>
      <c r="D183" s="35" t="s">
        <v>44</v>
      </c>
      <c r="E183" s="42" t="s">
        <v>967</v>
      </c>
      <c r="F183" s="41" t="s">
        <v>969</v>
      </c>
      <c r="G183" s="33" t="s">
        <v>147</v>
      </c>
    </row>
    <row r="184" spans="1:7" x14ac:dyDescent="0.25">
      <c r="A184" s="33" t="s">
        <v>871</v>
      </c>
      <c r="B184" s="33" t="s">
        <v>965</v>
      </c>
      <c r="C184" s="171" t="s">
        <v>970</v>
      </c>
      <c r="D184" s="35" t="s">
        <v>125</v>
      </c>
      <c r="E184" s="42" t="s">
        <v>967</v>
      </c>
      <c r="F184" s="41" t="s">
        <v>971</v>
      </c>
      <c r="G184" s="33" t="s">
        <v>147</v>
      </c>
    </row>
    <row r="185" spans="1:7" x14ac:dyDescent="0.25">
      <c r="A185" s="33" t="s">
        <v>871</v>
      </c>
      <c r="B185" s="33" t="s">
        <v>965</v>
      </c>
      <c r="C185" s="171" t="s">
        <v>970</v>
      </c>
      <c r="D185" s="35" t="s">
        <v>44</v>
      </c>
      <c r="E185" s="42" t="s">
        <v>967</v>
      </c>
      <c r="F185" s="41" t="s">
        <v>972</v>
      </c>
      <c r="G185" s="33" t="s">
        <v>147</v>
      </c>
    </row>
    <row r="186" spans="1:7" x14ac:dyDescent="0.25">
      <c r="A186" s="54" t="s">
        <v>697</v>
      </c>
      <c r="B186" s="54" t="s">
        <v>2968</v>
      </c>
      <c r="C186" s="252" t="s">
        <v>2967</v>
      </c>
      <c r="D186" s="64" t="s">
        <v>2961</v>
      </c>
      <c r="E186" s="64">
        <v>2000</v>
      </c>
      <c r="F186" s="81">
        <v>35000</v>
      </c>
      <c r="G186" s="54" t="s">
        <v>2960</v>
      </c>
    </row>
    <row r="187" spans="1:7" x14ac:dyDescent="0.25">
      <c r="A187" s="54" t="s">
        <v>697</v>
      </c>
      <c r="B187" s="54" t="s">
        <v>2991</v>
      </c>
      <c r="C187" s="252">
        <v>1.8</v>
      </c>
      <c r="D187" s="64" t="s">
        <v>438</v>
      </c>
      <c r="E187" s="64">
        <v>2000</v>
      </c>
      <c r="F187" s="79">
        <v>21900</v>
      </c>
      <c r="G187" s="54" t="s">
        <v>2964</v>
      </c>
    </row>
    <row r="188" spans="1:7" x14ac:dyDescent="0.25">
      <c r="A188" s="54" t="s">
        <v>697</v>
      </c>
      <c r="B188" s="54" t="s">
        <v>2966</v>
      </c>
      <c r="C188" s="252">
        <v>1.9</v>
      </c>
      <c r="D188" s="64" t="s">
        <v>438</v>
      </c>
      <c r="E188" s="64">
        <v>2000</v>
      </c>
      <c r="F188" s="79">
        <v>22450</v>
      </c>
      <c r="G188" s="54" t="s">
        <v>2964</v>
      </c>
    </row>
    <row r="189" spans="1:7" x14ac:dyDescent="0.25">
      <c r="A189" s="54" t="s">
        <v>697</v>
      </c>
      <c r="B189" s="54" t="s">
        <v>2989</v>
      </c>
      <c r="C189" s="252">
        <v>2</v>
      </c>
      <c r="D189" s="64" t="s">
        <v>438</v>
      </c>
      <c r="E189" s="64">
        <v>2000</v>
      </c>
      <c r="F189" s="81">
        <v>23000</v>
      </c>
      <c r="G189" s="54" t="s">
        <v>2964</v>
      </c>
    </row>
    <row r="190" spans="1:7" x14ac:dyDescent="0.25">
      <c r="A190" s="54" t="s">
        <v>697</v>
      </c>
      <c r="B190" s="54" t="s">
        <v>2987</v>
      </c>
      <c r="C190" s="252">
        <v>2.2000000000000002</v>
      </c>
      <c r="D190" s="64" t="s">
        <v>438</v>
      </c>
      <c r="E190" s="64">
        <v>2000</v>
      </c>
      <c r="F190" s="81">
        <v>24500</v>
      </c>
      <c r="G190" s="54" t="s">
        <v>2964</v>
      </c>
    </row>
    <row r="191" spans="1:7" x14ac:dyDescent="0.25">
      <c r="A191" s="54" t="s">
        <v>697</v>
      </c>
      <c r="B191" s="54" t="s">
        <v>2985</v>
      </c>
      <c r="C191" s="252">
        <v>2.2999999999999998</v>
      </c>
      <c r="D191" s="64" t="s">
        <v>438</v>
      </c>
      <c r="E191" s="64">
        <v>2000</v>
      </c>
      <c r="F191" s="81">
        <v>26050</v>
      </c>
      <c r="G191" s="54" t="s">
        <v>2964</v>
      </c>
    </row>
    <row r="192" spans="1:7" x14ac:dyDescent="0.25">
      <c r="A192" s="54" t="s">
        <v>697</v>
      </c>
      <c r="B192" s="54" t="s">
        <v>2983</v>
      </c>
      <c r="C192" s="252">
        <v>2.4</v>
      </c>
      <c r="D192" s="64" t="s">
        <v>438</v>
      </c>
      <c r="E192" s="64">
        <v>2000</v>
      </c>
      <c r="F192" s="81">
        <v>26950</v>
      </c>
      <c r="G192" s="54" t="s">
        <v>2964</v>
      </c>
    </row>
    <row r="193" spans="1:7" x14ac:dyDescent="0.25">
      <c r="A193" s="54" t="s">
        <v>697</v>
      </c>
      <c r="B193" s="54" t="s">
        <v>2981</v>
      </c>
      <c r="C193" s="252">
        <v>2.5</v>
      </c>
      <c r="D193" s="64" t="s">
        <v>438</v>
      </c>
      <c r="E193" s="64">
        <v>2000</v>
      </c>
      <c r="F193" s="81">
        <v>28400</v>
      </c>
      <c r="G193" s="54" t="s">
        <v>2964</v>
      </c>
    </row>
    <row r="194" spans="1:7" x14ac:dyDescent="0.25">
      <c r="A194" s="54" t="s">
        <v>697</v>
      </c>
      <c r="B194" s="54" t="s">
        <v>2980</v>
      </c>
      <c r="C194" s="252">
        <v>2.7</v>
      </c>
      <c r="D194" s="64" t="s">
        <v>2961</v>
      </c>
      <c r="E194" s="64">
        <v>2000</v>
      </c>
      <c r="F194" s="81">
        <v>29250</v>
      </c>
      <c r="G194" s="170" t="s">
        <v>2979</v>
      </c>
    </row>
    <row r="195" spans="1:7" x14ac:dyDescent="0.25">
      <c r="A195" s="54" t="s">
        <v>697</v>
      </c>
      <c r="B195" s="54" t="s">
        <v>2975</v>
      </c>
      <c r="C195" s="252" t="s">
        <v>2974</v>
      </c>
      <c r="D195" s="64" t="s">
        <v>438</v>
      </c>
      <c r="E195" s="64">
        <v>2000</v>
      </c>
      <c r="F195" s="81">
        <v>31200</v>
      </c>
      <c r="G195" s="54" t="s">
        <v>2960</v>
      </c>
    </row>
    <row r="196" spans="1:7" x14ac:dyDescent="0.25">
      <c r="A196" s="54" t="s">
        <v>697</v>
      </c>
      <c r="B196" s="54" t="s">
        <v>2973</v>
      </c>
      <c r="C196" s="252" t="s">
        <v>2972</v>
      </c>
      <c r="D196" s="64" t="s">
        <v>2961</v>
      </c>
      <c r="E196" s="64">
        <v>2000</v>
      </c>
      <c r="F196" s="81">
        <v>32300</v>
      </c>
      <c r="G196" s="54" t="s">
        <v>2960</v>
      </c>
    </row>
    <row r="197" spans="1:7" x14ac:dyDescent="0.25">
      <c r="A197" s="54" t="s">
        <v>697</v>
      </c>
      <c r="B197" s="54" t="s">
        <v>2971</v>
      </c>
      <c r="C197" s="252" t="s">
        <v>2970</v>
      </c>
      <c r="D197" s="64" t="s">
        <v>2961</v>
      </c>
      <c r="E197" s="64">
        <v>2000</v>
      </c>
      <c r="F197" s="81">
        <v>33200</v>
      </c>
      <c r="G197" s="54" t="s">
        <v>2960</v>
      </c>
    </row>
    <row r="198" spans="1:7" x14ac:dyDescent="0.25">
      <c r="A198" s="54" t="s">
        <v>697</v>
      </c>
      <c r="B198" s="54" t="s">
        <v>2969</v>
      </c>
      <c r="C198" s="252" t="s">
        <v>2962</v>
      </c>
      <c r="D198" s="64" t="s">
        <v>2961</v>
      </c>
      <c r="E198" s="64">
        <v>2000</v>
      </c>
      <c r="F198" s="81">
        <v>34100</v>
      </c>
      <c r="G198" s="54" t="s">
        <v>2960</v>
      </c>
    </row>
    <row r="199" spans="1:7" x14ac:dyDescent="0.25">
      <c r="A199" s="54" t="s">
        <v>697</v>
      </c>
      <c r="B199" s="54" t="s">
        <v>2963</v>
      </c>
      <c r="C199" s="252" t="s">
        <v>2962</v>
      </c>
      <c r="D199" s="64" t="s">
        <v>2961</v>
      </c>
      <c r="E199" s="64">
        <v>2000</v>
      </c>
      <c r="F199" s="81">
        <v>34550</v>
      </c>
      <c r="G199" s="54" t="s">
        <v>2960</v>
      </c>
    </row>
    <row r="200" spans="1:7" x14ac:dyDescent="0.25">
      <c r="A200" s="54" t="s">
        <v>697</v>
      </c>
      <c r="B200" s="54" t="s">
        <v>3005</v>
      </c>
      <c r="C200" s="252">
        <v>2</v>
      </c>
      <c r="D200" s="64" t="s">
        <v>2993</v>
      </c>
      <c r="E200" s="64">
        <v>2000</v>
      </c>
      <c r="F200" s="79">
        <v>23400</v>
      </c>
      <c r="G200" s="81" t="s">
        <v>2992</v>
      </c>
    </row>
    <row r="201" spans="1:7" x14ac:dyDescent="0.25">
      <c r="A201" s="54" t="s">
        <v>697</v>
      </c>
      <c r="B201" s="54" t="s">
        <v>3004</v>
      </c>
      <c r="C201" s="252">
        <v>2.4</v>
      </c>
      <c r="D201" s="64" t="s">
        <v>2993</v>
      </c>
      <c r="E201" s="64">
        <v>2000</v>
      </c>
      <c r="F201" s="79">
        <v>24000</v>
      </c>
      <c r="G201" s="81" t="s">
        <v>2960</v>
      </c>
    </row>
    <row r="202" spans="1:7" x14ac:dyDescent="0.25">
      <c r="A202" s="54" t="s">
        <v>697</v>
      </c>
      <c r="B202" s="54" t="s">
        <v>3003</v>
      </c>
      <c r="C202" s="252">
        <v>2.5</v>
      </c>
      <c r="D202" s="64" t="s">
        <v>2993</v>
      </c>
      <c r="E202" s="64">
        <v>2000</v>
      </c>
      <c r="F202" s="79">
        <v>24300</v>
      </c>
      <c r="G202" s="81" t="s">
        <v>2992</v>
      </c>
    </row>
    <row r="203" spans="1:7" x14ac:dyDescent="0.25">
      <c r="A203" s="54" t="s">
        <v>697</v>
      </c>
      <c r="B203" s="54" t="s">
        <v>3002</v>
      </c>
      <c r="C203" s="252">
        <v>3</v>
      </c>
      <c r="D203" s="64" t="s">
        <v>2993</v>
      </c>
      <c r="E203" s="64">
        <v>2000</v>
      </c>
      <c r="F203" s="79">
        <v>24800</v>
      </c>
      <c r="G203" s="81" t="s">
        <v>2992</v>
      </c>
    </row>
    <row r="204" spans="1:7" x14ac:dyDescent="0.25">
      <c r="A204" s="54" t="s">
        <v>697</v>
      </c>
      <c r="B204" s="54" t="s">
        <v>3010</v>
      </c>
      <c r="C204" s="252">
        <v>3.2</v>
      </c>
      <c r="D204" s="64" t="s">
        <v>2993</v>
      </c>
      <c r="E204" s="64">
        <v>2000</v>
      </c>
      <c r="F204" s="79">
        <v>25200</v>
      </c>
      <c r="G204" s="81" t="s">
        <v>2992</v>
      </c>
    </row>
    <row r="205" spans="1:7" x14ac:dyDescent="0.25">
      <c r="A205" s="54" t="s">
        <v>697</v>
      </c>
      <c r="B205" s="54" t="s">
        <v>2815</v>
      </c>
      <c r="C205" s="252">
        <v>3.5</v>
      </c>
      <c r="D205" s="64" t="s">
        <v>2993</v>
      </c>
      <c r="E205" s="64">
        <v>2000</v>
      </c>
      <c r="F205" s="79">
        <v>25700</v>
      </c>
      <c r="G205" s="81" t="s">
        <v>2992</v>
      </c>
    </row>
    <row r="206" spans="1:7" x14ac:dyDescent="0.25">
      <c r="A206" s="54" t="s">
        <v>697</v>
      </c>
      <c r="B206" s="54" t="s">
        <v>3000</v>
      </c>
      <c r="C206" s="252">
        <v>4</v>
      </c>
      <c r="D206" s="64" t="s">
        <v>2993</v>
      </c>
      <c r="E206" s="64">
        <v>2000</v>
      </c>
      <c r="F206" s="79">
        <v>26300</v>
      </c>
      <c r="G206" s="81" t="s">
        <v>2992</v>
      </c>
    </row>
    <row r="207" spans="1:7" x14ac:dyDescent="0.25">
      <c r="A207" s="54" t="s">
        <v>697</v>
      </c>
      <c r="B207" s="54" t="s">
        <v>2999</v>
      </c>
      <c r="C207" s="252">
        <v>4.3</v>
      </c>
      <c r="D207" s="64" t="s">
        <v>2993</v>
      </c>
      <c r="E207" s="64">
        <v>2000</v>
      </c>
      <c r="F207" s="79">
        <v>26750</v>
      </c>
      <c r="G207" s="81" t="s">
        <v>2992</v>
      </c>
    </row>
    <row r="208" spans="1:7" x14ac:dyDescent="0.25">
      <c r="A208" s="54" t="s">
        <v>697</v>
      </c>
      <c r="B208" s="54" t="s">
        <v>3017</v>
      </c>
      <c r="C208" s="252" t="s">
        <v>6481</v>
      </c>
      <c r="D208" s="64" t="s">
        <v>44</v>
      </c>
      <c r="E208" s="64">
        <v>2000</v>
      </c>
      <c r="F208" s="79">
        <v>77780</v>
      </c>
      <c r="G208" s="54" t="s">
        <v>1906</v>
      </c>
    </row>
    <row r="209" spans="1:7" x14ac:dyDescent="0.25">
      <c r="A209" s="54" t="s">
        <v>697</v>
      </c>
      <c r="B209" s="54" t="s">
        <v>3017</v>
      </c>
      <c r="C209" s="252" t="s">
        <v>6484</v>
      </c>
      <c r="D209" s="64" t="s">
        <v>44</v>
      </c>
      <c r="E209" s="64">
        <v>2000</v>
      </c>
      <c r="F209" s="79">
        <v>79780</v>
      </c>
      <c r="G209" s="54" t="s">
        <v>1906</v>
      </c>
    </row>
    <row r="210" spans="1:7" x14ac:dyDescent="0.25">
      <c r="A210" s="54" t="s">
        <v>697</v>
      </c>
      <c r="B210" s="54" t="s">
        <v>3017</v>
      </c>
      <c r="C210" s="252">
        <v>5</v>
      </c>
      <c r="D210" s="64" t="s">
        <v>44</v>
      </c>
      <c r="E210" s="64">
        <v>2000</v>
      </c>
      <c r="F210" s="79">
        <v>81780</v>
      </c>
      <c r="G210" s="54" t="s">
        <v>1906</v>
      </c>
    </row>
    <row r="211" spans="1:7" x14ac:dyDescent="0.25">
      <c r="A211" s="54" t="s">
        <v>697</v>
      </c>
      <c r="B211" s="54" t="s">
        <v>3017</v>
      </c>
      <c r="C211" s="252">
        <v>5.5</v>
      </c>
      <c r="D211" s="64" t="s">
        <v>44</v>
      </c>
      <c r="E211" s="64">
        <v>2000</v>
      </c>
      <c r="F211" s="79">
        <v>83783</v>
      </c>
      <c r="G211" s="54" t="s">
        <v>1906</v>
      </c>
    </row>
    <row r="212" spans="1:7" x14ac:dyDescent="0.25">
      <c r="A212" s="54" t="s">
        <v>697</v>
      </c>
      <c r="B212" s="54" t="s">
        <v>3017</v>
      </c>
      <c r="C212" s="252" t="s">
        <v>6481</v>
      </c>
      <c r="D212" s="64" t="s">
        <v>44</v>
      </c>
      <c r="E212" s="64">
        <v>2000</v>
      </c>
      <c r="F212" s="79">
        <v>71580</v>
      </c>
      <c r="G212" s="81" t="s">
        <v>3016</v>
      </c>
    </row>
    <row r="213" spans="1:7" x14ac:dyDescent="0.25">
      <c r="A213" s="54" t="s">
        <v>697</v>
      </c>
      <c r="B213" s="54" t="s">
        <v>3017</v>
      </c>
      <c r="C213" s="252" t="s">
        <v>6484</v>
      </c>
      <c r="D213" s="64" t="s">
        <v>44</v>
      </c>
      <c r="E213" s="64">
        <v>2000</v>
      </c>
      <c r="F213" s="79">
        <v>73580</v>
      </c>
      <c r="G213" s="81" t="s">
        <v>3016</v>
      </c>
    </row>
    <row r="214" spans="1:7" x14ac:dyDescent="0.25">
      <c r="A214" s="54" t="s">
        <v>697</v>
      </c>
      <c r="B214" s="54" t="s">
        <v>3017</v>
      </c>
      <c r="C214" s="252">
        <v>5</v>
      </c>
      <c r="D214" s="64" t="s">
        <v>44</v>
      </c>
      <c r="E214" s="64">
        <v>2000</v>
      </c>
      <c r="F214" s="79">
        <v>75580</v>
      </c>
      <c r="G214" s="81" t="s">
        <v>3016</v>
      </c>
    </row>
    <row r="215" spans="1:7" x14ac:dyDescent="0.25">
      <c r="A215" s="54" t="s">
        <v>697</v>
      </c>
      <c r="B215" s="54" t="s">
        <v>3017</v>
      </c>
      <c r="C215" s="252">
        <v>5.5</v>
      </c>
      <c r="D215" s="64" t="s">
        <v>44</v>
      </c>
      <c r="E215" s="64">
        <v>2000</v>
      </c>
      <c r="F215" s="79">
        <v>77583</v>
      </c>
      <c r="G215" s="81" t="s">
        <v>3016</v>
      </c>
    </row>
    <row r="216" spans="1:7" x14ac:dyDescent="0.25">
      <c r="A216" s="54" t="s">
        <v>697</v>
      </c>
      <c r="B216" s="54" t="s">
        <v>3020</v>
      </c>
      <c r="C216" s="252">
        <v>3.2</v>
      </c>
      <c r="D216" s="64" t="s">
        <v>2993</v>
      </c>
      <c r="E216" s="64">
        <v>2000</v>
      </c>
      <c r="F216" s="79">
        <v>28580</v>
      </c>
      <c r="G216" s="81" t="s">
        <v>3019</v>
      </c>
    </row>
    <row r="217" spans="1:7" x14ac:dyDescent="0.25">
      <c r="A217" s="54" t="s">
        <v>697</v>
      </c>
      <c r="B217" s="54" t="s">
        <v>3041</v>
      </c>
      <c r="C217" s="252">
        <v>5</v>
      </c>
      <c r="D217" s="64" t="s">
        <v>44</v>
      </c>
      <c r="E217" s="64">
        <v>2000</v>
      </c>
      <c r="F217" s="79">
        <v>32000</v>
      </c>
      <c r="G217" s="81" t="s">
        <v>3019</v>
      </c>
    </row>
    <row r="218" spans="1:7" x14ac:dyDescent="0.25">
      <c r="A218" s="54" t="s">
        <v>697</v>
      </c>
      <c r="B218" s="54" t="s">
        <v>2998</v>
      </c>
      <c r="C218" s="252">
        <v>5</v>
      </c>
      <c r="D218" s="64" t="s">
        <v>2993</v>
      </c>
      <c r="E218" s="64">
        <v>2000</v>
      </c>
      <c r="F218" s="79">
        <v>39000</v>
      </c>
      <c r="G218" s="81" t="s">
        <v>2992</v>
      </c>
    </row>
    <row r="219" spans="1:7" x14ac:dyDescent="0.25">
      <c r="A219" s="54" t="s">
        <v>697</v>
      </c>
      <c r="B219" s="54" t="s">
        <v>1238</v>
      </c>
      <c r="C219" s="252" t="s">
        <v>3022</v>
      </c>
      <c r="D219" s="64" t="s">
        <v>2993</v>
      </c>
      <c r="E219" s="64">
        <v>2000</v>
      </c>
      <c r="F219" s="79">
        <v>19867</v>
      </c>
      <c r="G219" s="81" t="s">
        <v>3019</v>
      </c>
    </row>
    <row r="220" spans="1:7" x14ac:dyDescent="0.25">
      <c r="A220" s="54" t="s">
        <v>697</v>
      </c>
      <c r="B220" s="54" t="s">
        <v>1238</v>
      </c>
      <c r="C220" s="252">
        <v>3.5</v>
      </c>
      <c r="D220" s="64" t="s">
        <v>2993</v>
      </c>
      <c r="E220" s="64">
        <v>2000</v>
      </c>
      <c r="F220" s="79">
        <v>20070</v>
      </c>
      <c r="G220" s="81" t="s">
        <v>3019</v>
      </c>
    </row>
    <row r="221" spans="1:7" x14ac:dyDescent="0.25">
      <c r="A221" s="54" t="s">
        <v>697</v>
      </c>
      <c r="B221" s="54" t="s">
        <v>1603</v>
      </c>
      <c r="C221" s="252" t="s">
        <v>6170</v>
      </c>
      <c r="D221" s="64" t="s">
        <v>43</v>
      </c>
      <c r="E221" s="64">
        <v>2000</v>
      </c>
      <c r="F221" s="87">
        <v>19756</v>
      </c>
      <c r="G221" s="33"/>
    </row>
    <row r="222" spans="1:7" x14ac:dyDescent="0.25">
      <c r="A222" s="54" t="s">
        <v>2978</v>
      </c>
      <c r="B222" s="54" t="s">
        <v>2977</v>
      </c>
      <c r="C222" s="252">
        <v>2.8</v>
      </c>
      <c r="D222" s="64" t="s">
        <v>2961</v>
      </c>
      <c r="E222" s="64">
        <v>2000</v>
      </c>
      <c r="F222" s="81">
        <v>30350</v>
      </c>
      <c r="G222" s="54" t="s">
        <v>2976</v>
      </c>
    </row>
    <row r="223" spans="1:7" x14ac:dyDescent="0.25">
      <c r="A223" s="33" t="s">
        <v>117</v>
      </c>
      <c r="B223" s="33" t="s">
        <v>701</v>
      </c>
      <c r="C223" s="171">
        <v>3.5</v>
      </c>
      <c r="D223" s="35" t="s">
        <v>110</v>
      </c>
      <c r="E223" s="35">
        <v>2000</v>
      </c>
      <c r="F223" s="47">
        <v>19979.508196721312</v>
      </c>
      <c r="G223" s="33" t="s">
        <v>135</v>
      </c>
    </row>
    <row r="224" spans="1:7" x14ac:dyDescent="0.25">
      <c r="A224" s="33" t="s">
        <v>117</v>
      </c>
      <c r="B224" s="33" t="s">
        <v>239</v>
      </c>
      <c r="C224" s="171" t="s">
        <v>240</v>
      </c>
      <c r="D224" s="35" t="s">
        <v>125</v>
      </c>
      <c r="E224" s="42" t="s">
        <v>967</v>
      </c>
      <c r="F224" s="41" t="s">
        <v>973</v>
      </c>
      <c r="G224" s="33"/>
    </row>
    <row r="225" spans="1:7" x14ac:dyDescent="0.25">
      <c r="A225" s="33" t="s">
        <v>117</v>
      </c>
      <c r="B225" s="33" t="s">
        <v>239</v>
      </c>
      <c r="C225" s="171" t="s">
        <v>243</v>
      </c>
      <c r="D225" s="35" t="s">
        <v>125</v>
      </c>
      <c r="E225" s="42" t="s">
        <v>967</v>
      </c>
      <c r="F225" s="41" t="s">
        <v>974</v>
      </c>
      <c r="G225" s="33"/>
    </row>
    <row r="226" spans="1:7" x14ac:dyDescent="0.25">
      <c r="A226" s="33" t="s">
        <v>117</v>
      </c>
      <c r="B226" s="33" t="s">
        <v>239</v>
      </c>
      <c r="C226" s="171" t="s">
        <v>299</v>
      </c>
      <c r="D226" s="35" t="s">
        <v>125</v>
      </c>
      <c r="E226" s="42" t="s">
        <v>967</v>
      </c>
      <c r="F226" s="41" t="s">
        <v>975</v>
      </c>
      <c r="G226" s="33"/>
    </row>
    <row r="227" spans="1:7" x14ac:dyDescent="0.25">
      <c r="A227" s="33" t="s">
        <v>117</v>
      </c>
      <c r="B227" s="33" t="s">
        <v>239</v>
      </c>
      <c r="C227" s="171" t="s">
        <v>299</v>
      </c>
      <c r="D227" s="35" t="s">
        <v>44</v>
      </c>
      <c r="E227" s="42" t="s">
        <v>967</v>
      </c>
      <c r="F227" s="41" t="s">
        <v>976</v>
      </c>
      <c r="G227" s="33"/>
    </row>
    <row r="228" spans="1:7" x14ac:dyDescent="0.25">
      <c r="A228" s="33" t="s">
        <v>117</v>
      </c>
      <c r="B228" s="33" t="s">
        <v>239</v>
      </c>
      <c r="C228" s="171" t="s">
        <v>546</v>
      </c>
      <c r="D228" s="35" t="s">
        <v>125</v>
      </c>
      <c r="E228" s="42" t="s">
        <v>967</v>
      </c>
      <c r="F228" s="41" t="s">
        <v>977</v>
      </c>
      <c r="G228" s="33"/>
    </row>
    <row r="229" spans="1:7" x14ac:dyDescent="0.25">
      <c r="A229" s="33" t="s">
        <v>117</v>
      </c>
      <c r="B229" s="33" t="s">
        <v>239</v>
      </c>
      <c r="C229" s="171" t="s">
        <v>548</v>
      </c>
      <c r="D229" s="35" t="s">
        <v>125</v>
      </c>
      <c r="E229" s="42" t="s">
        <v>967</v>
      </c>
      <c r="F229" s="41" t="s">
        <v>978</v>
      </c>
      <c r="G229" s="33"/>
    </row>
    <row r="230" spans="1:7" x14ac:dyDescent="0.25">
      <c r="A230" s="33" t="s">
        <v>117</v>
      </c>
      <c r="B230" s="33" t="s">
        <v>239</v>
      </c>
      <c r="C230" s="171" t="s">
        <v>548</v>
      </c>
      <c r="D230" s="35" t="s">
        <v>44</v>
      </c>
      <c r="E230" s="42" t="s">
        <v>967</v>
      </c>
      <c r="F230" s="41" t="s">
        <v>979</v>
      </c>
      <c r="G230" s="33"/>
    </row>
    <row r="231" spans="1:7" x14ac:dyDescent="0.25">
      <c r="A231" s="33" t="s">
        <v>117</v>
      </c>
      <c r="B231" s="33" t="s">
        <v>239</v>
      </c>
      <c r="C231" s="171" t="s">
        <v>551</v>
      </c>
      <c r="D231" s="35" t="s">
        <v>125</v>
      </c>
      <c r="E231" s="42" t="s">
        <v>967</v>
      </c>
      <c r="F231" s="41" t="s">
        <v>568</v>
      </c>
      <c r="G231" s="33"/>
    </row>
    <row r="232" spans="1:7" x14ac:dyDescent="0.25">
      <c r="A232" s="33" t="s">
        <v>117</v>
      </c>
      <c r="B232" s="33" t="s">
        <v>239</v>
      </c>
      <c r="C232" s="171" t="s">
        <v>553</v>
      </c>
      <c r="D232" s="35" t="s">
        <v>125</v>
      </c>
      <c r="E232" s="42" t="s">
        <v>967</v>
      </c>
      <c r="F232" s="41" t="s">
        <v>980</v>
      </c>
      <c r="G232" s="33"/>
    </row>
    <row r="233" spans="1:7" x14ac:dyDescent="0.25">
      <c r="A233" s="33" t="s">
        <v>117</v>
      </c>
      <c r="B233" s="33" t="s">
        <v>239</v>
      </c>
      <c r="C233" s="171" t="s">
        <v>555</v>
      </c>
      <c r="D233" s="35" t="s">
        <v>44</v>
      </c>
      <c r="E233" s="42" t="s">
        <v>967</v>
      </c>
      <c r="F233" s="41" t="s">
        <v>981</v>
      </c>
      <c r="G233" s="33"/>
    </row>
    <row r="234" spans="1:7" x14ac:dyDescent="0.25">
      <c r="A234" s="33" t="s">
        <v>117</v>
      </c>
      <c r="B234" s="33" t="s">
        <v>239</v>
      </c>
      <c r="C234" s="171" t="s">
        <v>557</v>
      </c>
      <c r="D234" s="35"/>
      <c r="E234" s="42" t="s">
        <v>967</v>
      </c>
      <c r="F234" s="41" t="s">
        <v>552</v>
      </c>
      <c r="G234" s="33"/>
    </row>
    <row r="235" spans="1:7" x14ac:dyDescent="0.25">
      <c r="A235" s="33" t="s">
        <v>117</v>
      </c>
      <c r="B235" s="33" t="s">
        <v>239</v>
      </c>
      <c r="C235" s="171" t="s">
        <v>308</v>
      </c>
      <c r="D235" s="35" t="s">
        <v>125</v>
      </c>
      <c r="E235" s="42" t="s">
        <v>967</v>
      </c>
      <c r="F235" s="41" t="s">
        <v>982</v>
      </c>
      <c r="G235" s="33"/>
    </row>
    <row r="236" spans="1:7" x14ac:dyDescent="0.25">
      <c r="A236" s="33" t="s">
        <v>117</v>
      </c>
      <c r="B236" s="33" t="s">
        <v>239</v>
      </c>
      <c r="C236" s="171" t="s">
        <v>559</v>
      </c>
      <c r="D236" s="35" t="s">
        <v>125</v>
      </c>
      <c r="E236" s="42" t="s">
        <v>967</v>
      </c>
      <c r="F236" s="41" t="s">
        <v>983</v>
      </c>
      <c r="G236" s="33"/>
    </row>
    <row r="237" spans="1:7" x14ac:dyDescent="0.25">
      <c r="A237" s="33" t="s">
        <v>117</v>
      </c>
      <c r="B237" s="33" t="s">
        <v>239</v>
      </c>
      <c r="C237" s="171" t="s">
        <v>559</v>
      </c>
      <c r="D237" s="35" t="s">
        <v>44</v>
      </c>
      <c r="E237" s="42" t="s">
        <v>967</v>
      </c>
      <c r="F237" s="41" t="s">
        <v>984</v>
      </c>
      <c r="G237" s="33"/>
    </row>
    <row r="238" spans="1:7" x14ac:dyDescent="0.25">
      <c r="A238" s="33" t="s">
        <v>117</v>
      </c>
      <c r="B238" s="33" t="s">
        <v>985</v>
      </c>
      <c r="C238" s="171" t="s">
        <v>986</v>
      </c>
      <c r="D238" s="35" t="s">
        <v>125</v>
      </c>
      <c r="E238" s="42" t="s">
        <v>967</v>
      </c>
      <c r="F238" s="41" t="s">
        <v>987</v>
      </c>
      <c r="G238" s="33"/>
    </row>
    <row r="239" spans="1:7" x14ac:dyDescent="0.25">
      <c r="A239" s="33" t="s">
        <v>117</v>
      </c>
      <c r="B239" s="33" t="s">
        <v>985</v>
      </c>
      <c r="C239" s="171" t="s">
        <v>986</v>
      </c>
      <c r="D239" s="35" t="s">
        <v>44</v>
      </c>
      <c r="E239" s="42" t="s">
        <v>967</v>
      </c>
      <c r="F239" s="41" t="s">
        <v>988</v>
      </c>
      <c r="G239" s="33"/>
    </row>
    <row r="240" spans="1:7" x14ac:dyDescent="0.25">
      <c r="A240" s="33" t="s">
        <v>117</v>
      </c>
      <c r="B240" s="33" t="s">
        <v>985</v>
      </c>
      <c r="C240" s="171" t="s">
        <v>989</v>
      </c>
      <c r="D240" s="35" t="s">
        <v>125</v>
      </c>
      <c r="E240" s="42" t="s">
        <v>967</v>
      </c>
      <c r="F240" s="41" t="s">
        <v>990</v>
      </c>
      <c r="G240" s="33"/>
    </row>
    <row r="241" spans="1:7" x14ac:dyDescent="0.25">
      <c r="A241" s="33" t="s">
        <v>117</v>
      </c>
      <c r="B241" s="33" t="s">
        <v>985</v>
      </c>
      <c r="C241" s="171" t="s">
        <v>989</v>
      </c>
      <c r="D241" s="35" t="s">
        <v>44</v>
      </c>
      <c r="E241" s="42" t="s">
        <v>967</v>
      </c>
      <c r="F241" s="41" t="s">
        <v>991</v>
      </c>
      <c r="G241" s="33"/>
    </row>
    <row r="242" spans="1:7" x14ac:dyDescent="0.25">
      <c r="A242" s="33" t="s">
        <v>117</v>
      </c>
      <c r="B242" s="33" t="s">
        <v>992</v>
      </c>
      <c r="C242" s="171" t="s">
        <v>238</v>
      </c>
      <c r="D242" s="35" t="s">
        <v>125</v>
      </c>
      <c r="E242" s="42" t="s">
        <v>967</v>
      </c>
      <c r="F242" s="41" t="s">
        <v>993</v>
      </c>
      <c r="G242" s="33"/>
    </row>
    <row r="243" spans="1:7" x14ac:dyDescent="0.25">
      <c r="A243" s="33" t="s">
        <v>117</v>
      </c>
      <c r="B243" s="33" t="s">
        <v>992</v>
      </c>
      <c r="C243" s="171" t="s">
        <v>293</v>
      </c>
      <c r="D243" s="35" t="s">
        <v>44</v>
      </c>
      <c r="E243" s="42" t="s">
        <v>967</v>
      </c>
      <c r="F243" s="41" t="s">
        <v>554</v>
      </c>
      <c r="G243" s="33"/>
    </row>
    <row r="244" spans="1:7" x14ac:dyDescent="0.25">
      <c r="A244" s="33" t="s">
        <v>117</v>
      </c>
      <c r="B244" s="33" t="s">
        <v>310</v>
      </c>
      <c r="C244" s="171" t="s">
        <v>311</v>
      </c>
      <c r="D244" s="35" t="s">
        <v>44</v>
      </c>
      <c r="E244" s="42" t="s">
        <v>967</v>
      </c>
      <c r="F244" s="41" t="s">
        <v>994</v>
      </c>
      <c r="G244" s="33"/>
    </row>
    <row r="245" spans="1:7" x14ac:dyDescent="0.25">
      <c r="A245" s="33" t="s">
        <v>117</v>
      </c>
      <c r="B245" s="33" t="s">
        <v>637</v>
      </c>
      <c r="C245" s="171" t="s">
        <v>331</v>
      </c>
      <c r="D245" s="35" t="s">
        <v>125</v>
      </c>
      <c r="E245" s="42" t="s">
        <v>967</v>
      </c>
      <c r="F245" s="41" t="s">
        <v>997</v>
      </c>
      <c r="G245" s="33"/>
    </row>
    <row r="246" spans="1:7" x14ac:dyDescent="0.25">
      <c r="A246" s="33" t="s">
        <v>117</v>
      </c>
      <c r="B246" s="33" t="s">
        <v>637</v>
      </c>
      <c r="C246" s="171" t="s">
        <v>331</v>
      </c>
      <c r="D246" s="35" t="s">
        <v>44</v>
      </c>
      <c r="E246" s="42" t="s">
        <v>967</v>
      </c>
      <c r="F246" s="41" t="s">
        <v>755</v>
      </c>
      <c r="G246" s="33"/>
    </row>
    <row r="247" spans="1:7" x14ac:dyDescent="0.25">
      <c r="A247" s="33" t="s">
        <v>117</v>
      </c>
      <c r="B247" s="33" t="s">
        <v>637</v>
      </c>
      <c r="C247" s="171" t="s">
        <v>892</v>
      </c>
      <c r="D247" s="35" t="s">
        <v>110</v>
      </c>
      <c r="E247" s="42" t="s">
        <v>967</v>
      </c>
      <c r="F247" s="41" t="s">
        <v>998</v>
      </c>
      <c r="G247" s="33"/>
    </row>
    <row r="248" spans="1:7" x14ac:dyDescent="0.25">
      <c r="A248" s="33" t="s">
        <v>117</v>
      </c>
      <c r="B248" s="33" t="s">
        <v>637</v>
      </c>
      <c r="C248" s="171" t="s">
        <v>866</v>
      </c>
      <c r="D248" s="35" t="s">
        <v>44</v>
      </c>
      <c r="E248" s="42" t="s">
        <v>967</v>
      </c>
      <c r="F248" s="41" t="s">
        <v>999</v>
      </c>
      <c r="G248" s="33"/>
    </row>
    <row r="249" spans="1:7" x14ac:dyDescent="0.25">
      <c r="A249" s="33" t="s">
        <v>117</v>
      </c>
      <c r="B249" s="33" t="s">
        <v>637</v>
      </c>
      <c r="C249" s="171" t="s">
        <v>638</v>
      </c>
      <c r="D249" s="35" t="s">
        <v>125</v>
      </c>
      <c r="E249" s="42" t="s">
        <v>967</v>
      </c>
      <c r="F249" s="41" t="s">
        <v>995</v>
      </c>
      <c r="G249" s="33"/>
    </row>
    <row r="250" spans="1:7" x14ac:dyDescent="0.25">
      <c r="A250" s="33" t="s">
        <v>117</v>
      </c>
      <c r="B250" s="33" t="s">
        <v>637</v>
      </c>
      <c r="C250" s="171" t="s">
        <v>638</v>
      </c>
      <c r="D250" s="35" t="s">
        <v>44</v>
      </c>
      <c r="E250" s="42" t="s">
        <v>967</v>
      </c>
      <c r="F250" s="41" t="s">
        <v>996</v>
      </c>
      <c r="G250" s="33"/>
    </row>
    <row r="251" spans="1:7" x14ac:dyDescent="0.25">
      <c r="A251" s="33" t="s">
        <v>117</v>
      </c>
      <c r="B251" s="33" t="s">
        <v>637</v>
      </c>
      <c r="C251" s="171" t="s">
        <v>644</v>
      </c>
      <c r="D251" s="35" t="s">
        <v>125</v>
      </c>
      <c r="E251" s="42" t="s">
        <v>967</v>
      </c>
      <c r="F251" s="41" t="s">
        <v>1000</v>
      </c>
      <c r="G251" s="33"/>
    </row>
    <row r="252" spans="1:7" x14ac:dyDescent="0.25">
      <c r="A252" s="33" t="s">
        <v>117</v>
      </c>
      <c r="B252" s="33" t="s">
        <v>637</v>
      </c>
      <c r="C252" s="171" t="s">
        <v>644</v>
      </c>
      <c r="D252" s="35" t="s">
        <v>44</v>
      </c>
      <c r="E252" s="42" t="s">
        <v>967</v>
      </c>
      <c r="F252" s="41" t="s">
        <v>1001</v>
      </c>
      <c r="G252" s="33"/>
    </row>
    <row r="253" spans="1:7" x14ac:dyDescent="0.25">
      <c r="A253" s="33" t="s">
        <v>117</v>
      </c>
      <c r="B253" s="33" t="s">
        <v>313</v>
      </c>
      <c r="C253" s="171" t="s">
        <v>724</v>
      </c>
      <c r="D253" s="35" t="s">
        <v>125</v>
      </c>
      <c r="E253" s="42" t="s">
        <v>967</v>
      </c>
      <c r="F253" s="41" t="s">
        <v>1002</v>
      </c>
      <c r="G253" s="33"/>
    </row>
    <row r="254" spans="1:7" x14ac:dyDescent="0.25">
      <c r="A254" s="33" t="s">
        <v>117</v>
      </c>
      <c r="B254" s="33" t="s">
        <v>313</v>
      </c>
      <c r="C254" s="171" t="s">
        <v>726</v>
      </c>
      <c r="D254" s="35" t="s">
        <v>125</v>
      </c>
      <c r="E254" s="42" t="s">
        <v>967</v>
      </c>
      <c r="F254" s="41" t="s">
        <v>1003</v>
      </c>
      <c r="G254" s="33"/>
    </row>
    <row r="255" spans="1:7" x14ac:dyDescent="0.25">
      <c r="A255" s="33" t="s">
        <v>117</v>
      </c>
      <c r="B255" s="33" t="s">
        <v>313</v>
      </c>
      <c r="C255" s="171" t="s">
        <v>314</v>
      </c>
      <c r="D255" s="35" t="s">
        <v>125</v>
      </c>
      <c r="E255" s="42" t="s">
        <v>967</v>
      </c>
      <c r="F255" s="41" t="s">
        <v>1004</v>
      </c>
      <c r="G255" s="33"/>
    </row>
    <row r="256" spans="1:7" x14ac:dyDescent="0.25">
      <c r="A256" s="33" t="s">
        <v>117</v>
      </c>
      <c r="B256" s="33" t="s">
        <v>313</v>
      </c>
      <c r="C256" s="171" t="s">
        <v>314</v>
      </c>
      <c r="D256" s="35" t="s">
        <v>44</v>
      </c>
      <c r="E256" s="42" t="s">
        <v>967</v>
      </c>
      <c r="F256" s="41" t="s">
        <v>1005</v>
      </c>
      <c r="G256" s="33"/>
    </row>
    <row r="257" spans="1:7" x14ac:dyDescent="0.25">
      <c r="A257" s="33" t="s">
        <v>117</v>
      </c>
      <c r="B257" s="33" t="s">
        <v>313</v>
      </c>
      <c r="C257" s="171" t="s">
        <v>317</v>
      </c>
      <c r="D257" s="35" t="s">
        <v>44</v>
      </c>
      <c r="E257" s="42" t="s">
        <v>967</v>
      </c>
      <c r="F257" s="41" t="s">
        <v>1006</v>
      </c>
      <c r="G257" s="33"/>
    </row>
    <row r="258" spans="1:7" x14ac:dyDescent="0.25">
      <c r="A258" s="33" t="s">
        <v>117</v>
      </c>
      <c r="B258" s="33" t="s">
        <v>313</v>
      </c>
      <c r="C258" s="171" t="s">
        <v>317</v>
      </c>
      <c r="D258" s="35" t="s">
        <v>125</v>
      </c>
      <c r="E258" s="42" t="s">
        <v>967</v>
      </c>
      <c r="F258" s="41" t="s">
        <v>1007</v>
      </c>
      <c r="G258" s="33"/>
    </row>
    <row r="259" spans="1:7" x14ac:dyDescent="0.25">
      <c r="A259" s="33" t="s">
        <v>117</v>
      </c>
      <c r="B259" s="33" t="s">
        <v>1008</v>
      </c>
      <c r="C259" s="171" t="s">
        <v>165</v>
      </c>
      <c r="D259" s="35" t="s">
        <v>120</v>
      </c>
      <c r="E259" s="42" t="s">
        <v>967</v>
      </c>
      <c r="F259" s="41" t="s">
        <v>1009</v>
      </c>
      <c r="G259" s="33"/>
    </row>
    <row r="260" spans="1:7" x14ac:dyDescent="0.25">
      <c r="A260" s="33" t="s">
        <v>117</v>
      </c>
      <c r="B260" s="33" t="s">
        <v>1008</v>
      </c>
      <c r="C260" s="171" t="s">
        <v>165</v>
      </c>
      <c r="D260" s="35" t="s">
        <v>44</v>
      </c>
      <c r="E260" s="42" t="s">
        <v>967</v>
      </c>
      <c r="F260" s="41" t="s">
        <v>704</v>
      </c>
      <c r="G260" s="33"/>
    </row>
    <row r="261" spans="1:7" x14ac:dyDescent="0.25">
      <c r="A261" s="33" t="s">
        <v>117</v>
      </c>
      <c r="B261" s="33" t="s">
        <v>161</v>
      </c>
      <c r="C261" s="171" t="s">
        <v>165</v>
      </c>
      <c r="D261" s="35" t="s">
        <v>125</v>
      </c>
      <c r="E261" s="42" t="s">
        <v>967</v>
      </c>
      <c r="F261" s="41" t="s">
        <v>1010</v>
      </c>
      <c r="G261" s="33"/>
    </row>
    <row r="262" spans="1:7" x14ac:dyDescent="0.25">
      <c r="A262" s="33" t="s">
        <v>117</v>
      </c>
      <c r="B262" s="33" t="s">
        <v>161</v>
      </c>
      <c r="C262" s="171" t="s">
        <v>165</v>
      </c>
      <c r="D262" s="35" t="s">
        <v>44</v>
      </c>
      <c r="E262" s="42" t="s">
        <v>967</v>
      </c>
      <c r="F262" s="41" t="s">
        <v>1011</v>
      </c>
      <c r="G262" s="33"/>
    </row>
    <row r="263" spans="1:7" x14ac:dyDescent="0.25">
      <c r="A263" s="33" t="s">
        <v>117</v>
      </c>
      <c r="B263" s="33" t="s">
        <v>580</v>
      </c>
      <c r="C263" s="171" t="s">
        <v>581</v>
      </c>
      <c r="D263" s="35" t="s">
        <v>125</v>
      </c>
      <c r="E263" s="42" t="s">
        <v>967</v>
      </c>
      <c r="F263" s="41" t="s">
        <v>1012</v>
      </c>
      <c r="G263" s="33"/>
    </row>
    <row r="264" spans="1:7" x14ac:dyDescent="0.25">
      <c r="A264" s="33" t="s">
        <v>117</v>
      </c>
      <c r="B264" s="33" t="s">
        <v>580</v>
      </c>
      <c r="C264" s="171" t="s">
        <v>583</v>
      </c>
      <c r="D264" s="35" t="s">
        <v>125</v>
      </c>
      <c r="E264" s="42" t="s">
        <v>967</v>
      </c>
      <c r="F264" s="41" t="s">
        <v>1013</v>
      </c>
      <c r="G264" s="33"/>
    </row>
    <row r="265" spans="1:7" x14ac:dyDescent="0.25">
      <c r="A265" s="33" t="s">
        <v>117</v>
      </c>
      <c r="B265" s="33" t="s">
        <v>580</v>
      </c>
      <c r="C265" s="171" t="s">
        <v>585</v>
      </c>
      <c r="D265" s="35" t="s">
        <v>125</v>
      </c>
      <c r="E265" s="42" t="s">
        <v>967</v>
      </c>
      <c r="F265" s="41" t="s">
        <v>1014</v>
      </c>
      <c r="G265" s="33"/>
    </row>
    <row r="266" spans="1:7" x14ac:dyDescent="0.25">
      <c r="A266" s="33" t="s">
        <v>117</v>
      </c>
      <c r="B266" s="33" t="s">
        <v>258</v>
      </c>
      <c r="C266" s="171" t="s">
        <v>587</v>
      </c>
      <c r="D266" s="35" t="s">
        <v>125</v>
      </c>
      <c r="E266" s="42" t="s">
        <v>967</v>
      </c>
      <c r="F266" s="41" t="s">
        <v>1015</v>
      </c>
      <c r="G266" s="33"/>
    </row>
    <row r="267" spans="1:7" x14ac:dyDescent="0.25">
      <c r="A267" s="33" t="s">
        <v>117</v>
      </c>
      <c r="B267" s="33" t="s">
        <v>258</v>
      </c>
      <c r="C267" s="171" t="s">
        <v>589</v>
      </c>
      <c r="D267" s="35" t="s">
        <v>125</v>
      </c>
      <c r="E267" s="42" t="s">
        <v>967</v>
      </c>
      <c r="F267" s="41" t="s">
        <v>1016</v>
      </c>
      <c r="G267" s="33"/>
    </row>
    <row r="268" spans="1:7" x14ac:dyDescent="0.25">
      <c r="A268" s="33" t="s">
        <v>117</v>
      </c>
      <c r="B268" s="33" t="s">
        <v>258</v>
      </c>
      <c r="C268" s="171" t="s">
        <v>589</v>
      </c>
      <c r="D268" s="35" t="s">
        <v>44</v>
      </c>
      <c r="E268" s="42" t="s">
        <v>967</v>
      </c>
      <c r="F268" s="41" t="s">
        <v>1017</v>
      </c>
      <c r="G268" s="33"/>
    </row>
    <row r="269" spans="1:7" x14ac:dyDescent="0.25">
      <c r="A269" s="33" t="s">
        <v>117</v>
      </c>
      <c r="B269" s="33" t="s">
        <v>258</v>
      </c>
      <c r="C269" s="171" t="s">
        <v>592</v>
      </c>
      <c r="D269" s="35" t="s">
        <v>125</v>
      </c>
      <c r="E269" s="42" t="s">
        <v>967</v>
      </c>
      <c r="F269" s="41" t="s">
        <v>969</v>
      </c>
      <c r="G269" s="33"/>
    </row>
    <row r="270" spans="1:7" x14ac:dyDescent="0.25">
      <c r="A270" s="33" t="s">
        <v>117</v>
      </c>
      <c r="B270" s="33" t="s">
        <v>261</v>
      </c>
      <c r="C270" s="171" t="s">
        <v>912</v>
      </c>
      <c r="D270" s="35" t="s">
        <v>44</v>
      </c>
      <c r="E270" s="42" t="s">
        <v>967</v>
      </c>
      <c r="F270" s="41" t="s">
        <v>1018</v>
      </c>
      <c r="G270" s="33"/>
    </row>
    <row r="271" spans="1:7" x14ac:dyDescent="0.25">
      <c r="A271" s="33" t="s">
        <v>117</v>
      </c>
      <c r="B271" s="33" t="s">
        <v>261</v>
      </c>
      <c r="C271" s="171" t="s">
        <v>396</v>
      </c>
      <c r="D271" s="35" t="s">
        <v>44</v>
      </c>
      <c r="E271" s="42" t="s">
        <v>967</v>
      </c>
      <c r="F271" s="41" t="s">
        <v>1019</v>
      </c>
      <c r="G271" s="33"/>
    </row>
    <row r="272" spans="1:7" x14ac:dyDescent="0.25">
      <c r="A272" s="33" t="s">
        <v>117</v>
      </c>
      <c r="B272" s="33" t="s">
        <v>834</v>
      </c>
      <c r="C272" s="171" t="s">
        <v>293</v>
      </c>
      <c r="D272" s="35" t="s">
        <v>44</v>
      </c>
      <c r="E272" s="42" t="s">
        <v>967</v>
      </c>
      <c r="F272" s="41" t="s">
        <v>1020</v>
      </c>
      <c r="G272" s="33"/>
    </row>
    <row r="273" spans="1:7" x14ac:dyDescent="0.25">
      <c r="A273" s="33" t="s">
        <v>117</v>
      </c>
      <c r="B273" s="33" t="s">
        <v>834</v>
      </c>
      <c r="C273" s="171" t="s">
        <v>331</v>
      </c>
      <c r="D273" s="35" t="s">
        <v>44</v>
      </c>
      <c r="E273" s="42" t="s">
        <v>967</v>
      </c>
      <c r="F273" s="41" t="s">
        <v>1021</v>
      </c>
      <c r="G273" s="33"/>
    </row>
    <row r="274" spans="1:7" x14ac:dyDescent="0.25">
      <c r="A274" s="33" t="s">
        <v>117</v>
      </c>
      <c r="B274" s="33" t="s">
        <v>514</v>
      </c>
      <c r="C274" s="171" t="s">
        <v>165</v>
      </c>
      <c r="D274" s="35" t="s">
        <v>44</v>
      </c>
      <c r="E274" s="42" t="s">
        <v>967</v>
      </c>
      <c r="F274" s="41" t="s">
        <v>1022</v>
      </c>
      <c r="G274" s="33"/>
    </row>
    <row r="275" spans="1:7" x14ac:dyDescent="0.25">
      <c r="A275" s="33" t="s">
        <v>117</v>
      </c>
      <c r="B275" s="33" t="s">
        <v>920</v>
      </c>
      <c r="C275" s="171" t="s">
        <v>1023</v>
      </c>
      <c r="D275" s="35" t="s">
        <v>125</v>
      </c>
      <c r="E275" s="42" t="s">
        <v>967</v>
      </c>
      <c r="F275" s="41" t="s">
        <v>1024</v>
      </c>
      <c r="G275" s="33"/>
    </row>
    <row r="276" spans="1:7" x14ac:dyDescent="0.25">
      <c r="A276" s="33" t="s">
        <v>117</v>
      </c>
      <c r="B276" s="33" t="s">
        <v>922</v>
      </c>
      <c r="C276" s="171" t="s">
        <v>923</v>
      </c>
      <c r="D276" s="35" t="s">
        <v>125</v>
      </c>
      <c r="E276" s="42" t="s">
        <v>967</v>
      </c>
      <c r="F276" s="41" t="s">
        <v>1025</v>
      </c>
      <c r="G276" s="33"/>
    </row>
    <row r="277" spans="1:7" x14ac:dyDescent="0.25">
      <c r="A277" s="33" t="s">
        <v>117</v>
      </c>
      <c r="B277" s="33" t="s">
        <v>922</v>
      </c>
      <c r="C277" s="171" t="s">
        <v>925</v>
      </c>
      <c r="D277" s="35" t="s">
        <v>125</v>
      </c>
      <c r="E277" s="42" t="s">
        <v>967</v>
      </c>
      <c r="F277" s="41" t="s">
        <v>1026</v>
      </c>
      <c r="G277" s="33"/>
    </row>
    <row r="278" spans="1:7" x14ac:dyDescent="0.25">
      <c r="A278" s="33" t="s">
        <v>117</v>
      </c>
      <c r="B278" s="33" t="s">
        <v>922</v>
      </c>
      <c r="C278" s="171" t="s">
        <v>927</v>
      </c>
      <c r="D278" s="35" t="s">
        <v>125</v>
      </c>
      <c r="E278" s="42" t="s">
        <v>967</v>
      </c>
      <c r="F278" s="41" t="s">
        <v>1027</v>
      </c>
      <c r="G278" s="33"/>
    </row>
    <row r="279" spans="1:7" x14ac:dyDescent="0.25">
      <c r="A279" s="33" t="s">
        <v>117</v>
      </c>
      <c r="B279" s="33" t="s">
        <v>327</v>
      </c>
      <c r="C279" s="171" t="s">
        <v>293</v>
      </c>
      <c r="D279" s="35" t="s">
        <v>125</v>
      </c>
      <c r="E279" s="42" t="s">
        <v>967</v>
      </c>
      <c r="F279" s="41" t="s">
        <v>1028</v>
      </c>
      <c r="G279" s="33"/>
    </row>
    <row r="280" spans="1:7" x14ac:dyDescent="0.25">
      <c r="A280" s="33" t="s">
        <v>117</v>
      </c>
      <c r="B280" s="33" t="s">
        <v>327</v>
      </c>
      <c r="C280" s="171" t="s">
        <v>293</v>
      </c>
      <c r="D280" s="35" t="s">
        <v>44</v>
      </c>
      <c r="E280" s="42" t="s">
        <v>967</v>
      </c>
      <c r="F280" s="41" t="s">
        <v>1029</v>
      </c>
      <c r="G280" s="33"/>
    </row>
    <row r="281" spans="1:7" x14ac:dyDescent="0.25">
      <c r="A281" s="33" t="s">
        <v>117</v>
      </c>
      <c r="B281" s="33" t="s">
        <v>327</v>
      </c>
      <c r="C281" s="171" t="s">
        <v>754</v>
      </c>
      <c r="D281" s="35" t="s">
        <v>44</v>
      </c>
      <c r="E281" s="42" t="s">
        <v>967</v>
      </c>
      <c r="F281" s="41" t="s">
        <v>1030</v>
      </c>
      <c r="G281" s="33"/>
    </row>
    <row r="282" spans="1:7" x14ac:dyDescent="0.25">
      <c r="A282" s="33" t="s">
        <v>117</v>
      </c>
      <c r="B282" s="33" t="s">
        <v>327</v>
      </c>
      <c r="C282" s="171" t="s">
        <v>756</v>
      </c>
      <c r="D282" s="35" t="s">
        <v>125</v>
      </c>
      <c r="E282" s="42" t="s">
        <v>967</v>
      </c>
      <c r="F282" s="41" t="s">
        <v>1031</v>
      </c>
      <c r="G282" s="33"/>
    </row>
    <row r="283" spans="1:7" x14ac:dyDescent="0.25">
      <c r="A283" s="33" t="s">
        <v>117</v>
      </c>
      <c r="B283" s="33" t="s">
        <v>327</v>
      </c>
      <c r="C283" s="171" t="s">
        <v>756</v>
      </c>
      <c r="D283" s="35" t="s">
        <v>44</v>
      </c>
      <c r="E283" s="42" t="s">
        <v>967</v>
      </c>
      <c r="F283" s="41" t="s">
        <v>1032</v>
      </c>
      <c r="G283" s="33"/>
    </row>
    <row r="284" spans="1:7" x14ac:dyDescent="0.25">
      <c r="A284" s="33" t="s">
        <v>117</v>
      </c>
      <c r="B284" s="33" t="s">
        <v>845</v>
      </c>
      <c r="C284" s="171" t="s">
        <v>165</v>
      </c>
      <c r="D284" s="35" t="s">
        <v>125</v>
      </c>
      <c r="E284" s="42" t="s">
        <v>967</v>
      </c>
      <c r="F284" s="41" t="s">
        <v>1033</v>
      </c>
      <c r="G284" s="33"/>
    </row>
    <row r="285" spans="1:7" x14ac:dyDescent="0.25">
      <c r="A285" s="33" t="s">
        <v>117</v>
      </c>
      <c r="B285" s="33" t="s">
        <v>845</v>
      </c>
      <c r="C285" s="171" t="s">
        <v>165</v>
      </c>
      <c r="D285" s="35" t="s">
        <v>44</v>
      </c>
      <c r="E285" s="42" t="s">
        <v>967</v>
      </c>
      <c r="F285" s="41" t="s">
        <v>1034</v>
      </c>
      <c r="G285" s="33"/>
    </row>
    <row r="286" spans="1:7" x14ac:dyDescent="0.25">
      <c r="A286" s="33" t="s">
        <v>117</v>
      </c>
      <c r="B286" s="33" t="s">
        <v>936</v>
      </c>
      <c r="C286" s="171">
        <v>1.1000000000000001</v>
      </c>
      <c r="D286" s="35" t="s">
        <v>125</v>
      </c>
      <c r="E286" s="42" t="s">
        <v>967</v>
      </c>
      <c r="F286" s="41" t="s">
        <v>1035</v>
      </c>
      <c r="G286" s="33"/>
    </row>
    <row r="287" spans="1:7" x14ac:dyDescent="0.25">
      <c r="A287" s="33" t="s">
        <v>117</v>
      </c>
      <c r="B287" s="33" t="s">
        <v>936</v>
      </c>
      <c r="C287" s="171">
        <v>1.1000000000000001</v>
      </c>
      <c r="D287" s="35" t="s">
        <v>44</v>
      </c>
      <c r="E287" s="42" t="s">
        <v>967</v>
      </c>
      <c r="F287" s="41" t="s">
        <v>1036</v>
      </c>
      <c r="G287" s="33"/>
    </row>
    <row r="288" spans="1:7" x14ac:dyDescent="0.25">
      <c r="A288" s="33" t="s">
        <v>117</v>
      </c>
      <c r="B288" s="33" t="s">
        <v>938</v>
      </c>
      <c r="C288" s="171" t="s">
        <v>939</v>
      </c>
      <c r="D288" s="35" t="s">
        <v>120</v>
      </c>
      <c r="E288" s="42" t="s">
        <v>967</v>
      </c>
      <c r="F288" s="41" t="s">
        <v>1037</v>
      </c>
      <c r="G288" s="33"/>
    </row>
    <row r="289" spans="1:7" x14ac:dyDescent="0.25">
      <c r="A289" s="33" t="s">
        <v>117</v>
      </c>
      <c r="B289" s="33" t="s">
        <v>938</v>
      </c>
      <c r="C289" s="171" t="s">
        <v>939</v>
      </c>
      <c r="D289" s="35" t="s">
        <v>44</v>
      </c>
      <c r="E289" s="42" t="s">
        <v>967</v>
      </c>
      <c r="F289" s="41" t="s">
        <v>1038</v>
      </c>
      <c r="G289" s="33"/>
    </row>
    <row r="290" spans="1:7" x14ac:dyDescent="0.25">
      <c r="A290" s="33" t="s">
        <v>117</v>
      </c>
      <c r="B290" s="33" t="s">
        <v>942</v>
      </c>
      <c r="C290" s="171">
        <v>1.1000000000000001</v>
      </c>
      <c r="D290" s="35" t="s">
        <v>156</v>
      </c>
      <c r="E290" s="42" t="s">
        <v>967</v>
      </c>
      <c r="F290" s="41" t="s">
        <v>1039</v>
      </c>
      <c r="G290" s="33"/>
    </row>
    <row r="291" spans="1:7" customFormat="1" x14ac:dyDescent="0.25">
      <c r="A291" s="33" t="s">
        <v>129</v>
      </c>
      <c r="B291" s="33" t="s">
        <v>6617</v>
      </c>
      <c r="C291" s="171"/>
      <c r="D291" s="33"/>
      <c r="E291" s="35">
        <v>2000</v>
      </c>
      <c r="F291" s="55">
        <v>71500</v>
      </c>
      <c r="G291" s="80" t="s">
        <v>3212</v>
      </c>
    </row>
    <row r="292" spans="1:7" customFormat="1" x14ac:dyDescent="0.25">
      <c r="A292" s="33" t="s">
        <v>129</v>
      </c>
      <c r="B292" s="33" t="s">
        <v>6616</v>
      </c>
      <c r="C292" s="171"/>
      <c r="D292" s="33"/>
      <c r="E292" s="35">
        <v>2000</v>
      </c>
      <c r="F292" s="55">
        <v>84500</v>
      </c>
      <c r="G292" s="80" t="s">
        <v>3211</v>
      </c>
    </row>
    <row r="293" spans="1:7" customFormat="1" x14ac:dyDescent="0.25">
      <c r="A293" s="33" t="s">
        <v>129</v>
      </c>
      <c r="B293" s="33" t="s">
        <v>6615</v>
      </c>
      <c r="C293" s="171"/>
      <c r="D293" s="33"/>
      <c r="E293" s="35">
        <v>2000</v>
      </c>
      <c r="F293" s="55">
        <v>73500</v>
      </c>
      <c r="G293" s="80" t="s">
        <v>3212</v>
      </c>
    </row>
    <row r="294" spans="1:7" customFormat="1" x14ac:dyDescent="0.25">
      <c r="A294" s="33" t="s">
        <v>129</v>
      </c>
      <c r="B294" s="33" t="s">
        <v>6615</v>
      </c>
      <c r="C294" s="171"/>
      <c r="D294" s="33"/>
      <c r="E294" s="35">
        <v>2000</v>
      </c>
      <c r="F294" s="55">
        <v>86500</v>
      </c>
      <c r="G294" s="80" t="s">
        <v>3211</v>
      </c>
    </row>
    <row r="295" spans="1:7" customFormat="1" x14ac:dyDescent="0.25">
      <c r="A295" s="33" t="s">
        <v>129</v>
      </c>
      <c r="B295" s="33" t="s">
        <v>6614</v>
      </c>
      <c r="C295" s="448"/>
      <c r="D295" s="448"/>
      <c r="E295" s="35">
        <v>2000</v>
      </c>
      <c r="F295" s="55">
        <v>75500</v>
      </c>
      <c r="G295" s="80" t="s">
        <v>3212</v>
      </c>
    </row>
    <row r="296" spans="1:7" customFormat="1" x14ac:dyDescent="0.25">
      <c r="A296" s="33" t="s">
        <v>129</v>
      </c>
      <c r="B296" s="33" t="s">
        <v>6614</v>
      </c>
      <c r="C296" s="448"/>
      <c r="D296" s="448"/>
      <c r="E296" s="35">
        <v>2000</v>
      </c>
      <c r="F296" s="55">
        <v>88000</v>
      </c>
      <c r="G296" s="80" t="s">
        <v>3211</v>
      </c>
    </row>
    <row r="297" spans="1:7" customFormat="1" x14ac:dyDescent="0.25">
      <c r="A297" s="33" t="s">
        <v>129</v>
      </c>
      <c r="B297" s="33" t="s">
        <v>6613</v>
      </c>
      <c r="C297" s="448"/>
      <c r="D297" s="448"/>
      <c r="E297" s="35">
        <v>2000</v>
      </c>
      <c r="F297" s="55">
        <v>77500</v>
      </c>
      <c r="G297" s="80" t="s">
        <v>3212</v>
      </c>
    </row>
    <row r="298" spans="1:7" customFormat="1" x14ac:dyDescent="0.25">
      <c r="A298" s="33" t="s">
        <v>129</v>
      </c>
      <c r="B298" s="33" t="s">
        <v>6613</v>
      </c>
      <c r="C298" s="448"/>
      <c r="D298" s="448"/>
      <c r="E298" s="35">
        <v>2000</v>
      </c>
      <c r="F298" s="55">
        <v>90000</v>
      </c>
      <c r="G298" s="80" t="s">
        <v>3211</v>
      </c>
    </row>
    <row r="299" spans="1:7" customFormat="1" x14ac:dyDescent="0.25">
      <c r="A299" s="33" t="s">
        <v>129</v>
      </c>
      <c r="B299" s="33" t="s">
        <v>6618</v>
      </c>
      <c r="C299" s="448"/>
      <c r="D299" s="448"/>
      <c r="E299" s="35">
        <v>2000</v>
      </c>
      <c r="F299" s="55">
        <v>77600</v>
      </c>
      <c r="G299" s="80" t="s">
        <v>3212</v>
      </c>
    </row>
    <row r="300" spans="1:7" customFormat="1" x14ac:dyDescent="0.25">
      <c r="A300" s="33" t="s">
        <v>129</v>
      </c>
      <c r="B300" s="33" t="s">
        <v>6618</v>
      </c>
      <c r="C300" s="448"/>
      <c r="D300" s="448"/>
      <c r="E300" s="35">
        <v>2000</v>
      </c>
      <c r="F300" s="55">
        <v>90250</v>
      </c>
      <c r="G300" s="80" t="s">
        <v>3211</v>
      </c>
    </row>
    <row r="301" spans="1:7" customFormat="1" x14ac:dyDescent="0.25">
      <c r="A301" s="33" t="s">
        <v>129</v>
      </c>
      <c r="B301" s="33" t="s">
        <v>6611</v>
      </c>
      <c r="C301" s="448"/>
      <c r="D301" s="448"/>
      <c r="E301" s="35">
        <v>2000</v>
      </c>
      <c r="F301" s="55">
        <v>77700</v>
      </c>
      <c r="G301" s="80" t="s">
        <v>3212</v>
      </c>
    </row>
    <row r="302" spans="1:7" customFormat="1" x14ac:dyDescent="0.25">
      <c r="A302" s="33" t="s">
        <v>129</v>
      </c>
      <c r="B302" s="33" t="s">
        <v>6611</v>
      </c>
      <c r="C302" s="448"/>
      <c r="D302" s="448"/>
      <c r="E302" s="35">
        <v>2000</v>
      </c>
      <c r="F302" s="55">
        <v>90500</v>
      </c>
      <c r="G302" s="80" t="s">
        <v>3211</v>
      </c>
    </row>
    <row r="303" spans="1:7" customFormat="1" x14ac:dyDescent="0.25">
      <c r="A303" s="33" t="s">
        <v>129</v>
      </c>
      <c r="B303" s="33" t="s">
        <v>6610</v>
      </c>
      <c r="C303" s="448"/>
      <c r="D303" s="448"/>
      <c r="E303" s="35">
        <v>2000</v>
      </c>
      <c r="F303" s="55">
        <v>77800</v>
      </c>
      <c r="G303" s="80" t="s">
        <v>3212</v>
      </c>
    </row>
    <row r="304" spans="1:7" customFormat="1" x14ac:dyDescent="0.25">
      <c r="A304" s="33" t="s">
        <v>129</v>
      </c>
      <c r="B304" s="33" t="s">
        <v>6610</v>
      </c>
      <c r="C304" s="448"/>
      <c r="D304" s="448"/>
      <c r="E304" s="35">
        <v>2000</v>
      </c>
      <c r="F304" s="55">
        <v>90750</v>
      </c>
      <c r="G304" s="80" t="s">
        <v>3211</v>
      </c>
    </row>
    <row r="305" spans="1:7" customFormat="1" x14ac:dyDescent="0.25">
      <c r="A305" s="33" t="s">
        <v>129</v>
      </c>
      <c r="B305" s="33" t="s">
        <v>6609</v>
      </c>
      <c r="C305" s="448"/>
      <c r="D305" s="448"/>
      <c r="E305" s="35">
        <v>2000</v>
      </c>
      <c r="F305" s="55">
        <v>77900</v>
      </c>
      <c r="G305" s="80" t="s">
        <v>3212</v>
      </c>
    </row>
    <row r="306" spans="1:7" customFormat="1" x14ac:dyDescent="0.25">
      <c r="A306" s="33" t="s">
        <v>129</v>
      </c>
      <c r="B306" s="33" t="s">
        <v>6609</v>
      </c>
      <c r="C306" s="448"/>
      <c r="D306" s="448"/>
      <c r="E306" s="35">
        <v>2000</v>
      </c>
      <c r="F306" s="55">
        <v>91000</v>
      </c>
      <c r="G306" s="80" t="s">
        <v>3211</v>
      </c>
    </row>
    <row r="307" spans="1:7" customFormat="1" x14ac:dyDescent="0.25">
      <c r="A307" s="33" t="s">
        <v>129</v>
      </c>
      <c r="B307" s="33" t="s">
        <v>6608</v>
      </c>
      <c r="C307" s="448"/>
      <c r="D307" s="448"/>
      <c r="E307" s="35">
        <v>2000</v>
      </c>
      <c r="F307" s="55">
        <v>78000</v>
      </c>
      <c r="G307" s="80" t="s">
        <v>3212</v>
      </c>
    </row>
    <row r="308" spans="1:7" customFormat="1" x14ac:dyDescent="0.25">
      <c r="A308" s="33" t="s">
        <v>129</v>
      </c>
      <c r="B308" s="33" t="s">
        <v>6608</v>
      </c>
      <c r="C308" s="448"/>
      <c r="D308" s="448"/>
      <c r="E308" s="35">
        <v>2000</v>
      </c>
      <c r="F308" s="55">
        <v>91250</v>
      </c>
      <c r="G308" s="80" t="s">
        <v>3211</v>
      </c>
    </row>
    <row r="309" spans="1:7" customFormat="1" x14ac:dyDescent="0.25">
      <c r="A309" s="33" t="s">
        <v>129</v>
      </c>
      <c r="B309" s="33" t="s">
        <v>6607</v>
      </c>
      <c r="C309" s="448"/>
      <c r="D309" s="448"/>
      <c r="E309" s="35">
        <v>2000</v>
      </c>
      <c r="F309" s="55">
        <v>78100</v>
      </c>
      <c r="G309" s="80" t="s">
        <v>3212</v>
      </c>
    </row>
    <row r="310" spans="1:7" customFormat="1" x14ac:dyDescent="0.25">
      <c r="A310" s="33" t="s">
        <v>129</v>
      </c>
      <c r="B310" s="33" t="s">
        <v>6607</v>
      </c>
      <c r="C310" s="448"/>
      <c r="D310" s="448"/>
      <c r="E310" s="35">
        <v>2000</v>
      </c>
      <c r="F310" s="55">
        <v>91500</v>
      </c>
      <c r="G310" s="80" t="s">
        <v>3211</v>
      </c>
    </row>
    <row r="311" spans="1:7" customFormat="1" x14ac:dyDescent="0.25">
      <c r="A311" s="33" t="s">
        <v>129</v>
      </c>
      <c r="B311" s="33" t="s">
        <v>6606</v>
      </c>
      <c r="C311" s="448"/>
      <c r="D311" s="448"/>
      <c r="E311" s="35">
        <v>2000</v>
      </c>
      <c r="F311" s="55">
        <v>78200</v>
      </c>
      <c r="G311" s="80" t="s">
        <v>3212</v>
      </c>
    </row>
    <row r="312" spans="1:7" customFormat="1" x14ac:dyDescent="0.25">
      <c r="A312" s="33" t="s">
        <v>129</v>
      </c>
      <c r="B312" s="33" t="s">
        <v>6606</v>
      </c>
      <c r="C312" s="448"/>
      <c r="D312" s="448"/>
      <c r="E312" s="35">
        <v>2000</v>
      </c>
      <c r="F312" s="55">
        <v>91750</v>
      </c>
      <c r="G312" s="80" t="s">
        <v>3211</v>
      </c>
    </row>
    <row r="313" spans="1:7" customFormat="1" x14ac:dyDescent="0.25">
      <c r="A313" s="33" t="s">
        <v>129</v>
      </c>
      <c r="B313" s="33" t="s">
        <v>6605</v>
      </c>
      <c r="C313" s="448"/>
      <c r="D313" s="448"/>
      <c r="E313" s="35">
        <v>2000</v>
      </c>
      <c r="F313" s="55">
        <v>78300</v>
      </c>
      <c r="G313" s="80" t="s">
        <v>3212</v>
      </c>
    </row>
    <row r="314" spans="1:7" customFormat="1" x14ac:dyDescent="0.25">
      <c r="A314" s="33" t="s">
        <v>129</v>
      </c>
      <c r="B314" s="33" t="s">
        <v>6605</v>
      </c>
      <c r="C314" s="448"/>
      <c r="D314" s="448"/>
      <c r="E314" s="35">
        <v>2000</v>
      </c>
      <c r="F314" s="55">
        <v>92000</v>
      </c>
      <c r="G314" s="80" t="s">
        <v>3211</v>
      </c>
    </row>
    <row r="315" spans="1:7" customFormat="1" x14ac:dyDescent="0.25">
      <c r="A315" s="33" t="s">
        <v>129</v>
      </c>
      <c r="B315" s="33" t="s">
        <v>6604</v>
      </c>
      <c r="C315" s="552"/>
      <c r="D315" s="552"/>
      <c r="E315" s="35">
        <v>2000</v>
      </c>
      <c r="F315" s="55">
        <v>78400</v>
      </c>
      <c r="G315" s="80" t="s">
        <v>3212</v>
      </c>
    </row>
    <row r="316" spans="1:7" customFormat="1" x14ac:dyDescent="0.25">
      <c r="A316" s="33" t="s">
        <v>129</v>
      </c>
      <c r="B316" s="33" t="s">
        <v>6604</v>
      </c>
      <c r="C316" s="552"/>
      <c r="D316" s="552"/>
      <c r="E316" s="35">
        <v>2000</v>
      </c>
      <c r="F316" s="55">
        <v>92250</v>
      </c>
      <c r="G316" s="80" t="s">
        <v>3211</v>
      </c>
    </row>
    <row r="317" spans="1:7" customFormat="1" x14ac:dyDescent="0.25">
      <c r="A317" s="33" t="s">
        <v>129</v>
      </c>
      <c r="B317" s="33" t="s">
        <v>6603</v>
      </c>
      <c r="C317" s="552"/>
      <c r="D317" s="552"/>
      <c r="E317" s="35">
        <v>2000</v>
      </c>
      <c r="F317" s="55">
        <v>78500</v>
      </c>
      <c r="G317" s="80" t="s">
        <v>3212</v>
      </c>
    </row>
    <row r="318" spans="1:7" customFormat="1" x14ac:dyDescent="0.25">
      <c r="A318" s="33" t="s">
        <v>129</v>
      </c>
      <c r="B318" s="33" t="s">
        <v>6603</v>
      </c>
      <c r="C318" s="552"/>
      <c r="D318" s="552"/>
      <c r="E318" s="35">
        <v>2000</v>
      </c>
      <c r="F318" s="55">
        <v>92500</v>
      </c>
      <c r="G318" s="80" t="s">
        <v>3211</v>
      </c>
    </row>
    <row r="319" spans="1:7" x14ac:dyDescent="0.25">
      <c r="A319" s="33" t="s">
        <v>64</v>
      </c>
      <c r="B319" s="33" t="s">
        <v>1061</v>
      </c>
      <c r="C319" s="171">
        <v>3</v>
      </c>
      <c r="D319" s="35" t="s">
        <v>110</v>
      </c>
      <c r="E319" s="35">
        <v>2000</v>
      </c>
      <c r="F319" s="76">
        <v>18306.010928961747</v>
      </c>
      <c r="G319" s="33" t="s">
        <v>135</v>
      </c>
    </row>
    <row r="320" spans="1:7" x14ac:dyDescent="0.25">
      <c r="A320" s="33" t="s">
        <v>64</v>
      </c>
      <c r="B320" s="33" t="s">
        <v>235</v>
      </c>
      <c r="C320" s="171" t="s">
        <v>869</v>
      </c>
      <c r="D320" s="35" t="s">
        <v>125</v>
      </c>
      <c r="E320" s="42" t="s">
        <v>967</v>
      </c>
      <c r="F320" s="47">
        <v>13161</v>
      </c>
      <c r="G320" s="33" t="s">
        <v>135</v>
      </c>
    </row>
    <row r="321" spans="1:7" x14ac:dyDescent="0.25">
      <c r="A321" s="33" t="s">
        <v>64</v>
      </c>
      <c r="B321" s="33" t="s">
        <v>235</v>
      </c>
      <c r="C321" s="171" t="s">
        <v>134</v>
      </c>
      <c r="D321" s="35" t="s">
        <v>44</v>
      </c>
      <c r="E321" s="42" t="s">
        <v>967</v>
      </c>
      <c r="F321" s="47">
        <v>20035</v>
      </c>
      <c r="G321" s="33" t="s">
        <v>135</v>
      </c>
    </row>
    <row r="322" spans="1:7" x14ac:dyDescent="0.25">
      <c r="A322" s="33" t="s">
        <v>64</v>
      </c>
      <c r="B322" s="33" t="s">
        <v>235</v>
      </c>
      <c r="C322" s="171" t="s">
        <v>134</v>
      </c>
      <c r="D322" s="35" t="s">
        <v>44</v>
      </c>
      <c r="E322" s="42" t="s">
        <v>967</v>
      </c>
      <c r="F322" s="47">
        <v>25550</v>
      </c>
      <c r="G322" s="33" t="s">
        <v>135</v>
      </c>
    </row>
    <row r="323" spans="1:7" x14ac:dyDescent="0.25">
      <c r="A323" s="33" t="s">
        <v>64</v>
      </c>
      <c r="B323" s="33" t="s">
        <v>235</v>
      </c>
      <c r="C323" s="171" t="s">
        <v>961</v>
      </c>
      <c r="D323" s="35" t="s">
        <v>125</v>
      </c>
      <c r="E323" s="42" t="s">
        <v>967</v>
      </c>
      <c r="F323" s="47">
        <v>20779</v>
      </c>
      <c r="G323" s="33" t="s">
        <v>135</v>
      </c>
    </row>
    <row r="324" spans="1:7" x14ac:dyDescent="0.25">
      <c r="A324" s="33" t="s">
        <v>64</v>
      </c>
      <c r="B324" s="33" t="s">
        <v>235</v>
      </c>
      <c r="C324" s="171" t="s">
        <v>238</v>
      </c>
      <c r="D324" s="35" t="s">
        <v>125</v>
      </c>
      <c r="E324" s="42" t="s">
        <v>967</v>
      </c>
      <c r="F324" s="47">
        <v>22960</v>
      </c>
      <c r="G324" s="33" t="s">
        <v>135</v>
      </c>
    </row>
    <row r="325" spans="1:7" x14ac:dyDescent="0.25">
      <c r="A325" s="33" t="s">
        <v>64</v>
      </c>
      <c r="B325" s="33" t="s">
        <v>235</v>
      </c>
      <c r="C325" s="171" t="s">
        <v>865</v>
      </c>
      <c r="D325" s="35" t="s">
        <v>125</v>
      </c>
      <c r="E325" s="42" t="s">
        <v>967</v>
      </c>
      <c r="F325" s="47">
        <v>23350</v>
      </c>
      <c r="G325" s="33" t="s">
        <v>135</v>
      </c>
    </row>
    <row r="326" spans="1:7" x14ac:dyDescent="0.25">
      <c r="A326" s="33" t="s">
        <v>64</v>
      </c>
      <c r="B326" s="33" t="s">
        <v>370</v>
      </c>
      <c r="C326" s="171" t="s">
        <v>291</v>
      </c>
      <c r="D326" s="35" t="s">
        <v>44</v>
      </c>
      <c r="E326" s="42" t="s">
        <v>967</v>
      </c>
      <c r="F326" s="47">
        <v>31463</v>
      </c>
      <c r="G326" s="33" t="s">
        <v>197</v>
      </c>
    </row>
    <row r="327" spans="1:7" x14ac:dyDescent="0.25">
      <c r="A327" s="33" t="s">
        <v>64</v>
      </c>
      <c r="B327" s="33" t="s">
        <v>370</v>
      </c>
      <c r="C327" s="171" t="s">
        <v>1060</v>
      </c>
      <c r="D327" s="35" t="s">
        <v>44</v>
      </c>
      <c r="E327" s="42" t="s">
        <v>967</v>
      </c>
      <c r="F327" s="47">
        <v>33772</v>
      </c>
      <c r="G327" s="33" t="s">
        <v>197</v>
      </c>
    </row>
    <row r="328" spans="1:7" x14ac:dyDescent="0.25">
      <c r="A328" s="33" t="s">
        <v>64</v>
      </c>
      <c r="B328" s="33" t="s">
        <v>195</v>
      </c>
      <c r="C328" s="171" t="s">
        <v>620</v>
      </c>
      <c r="D328" s="35" t="s">
        <v>44</v>
      </c>
      <c r="E328" s="42" t="s">
        <v>967</v>
      </c>
      <c r="F328" s="47">
        <v>36097</v>
      </c>
      <c r="G328" s="33" t="s">
        <v>197</v>
      </c>
    </row>
    <row r="329" spans="1:7" x14ac:dyDescent="0.25">
      <c r="A329" s="33" t="s">
        <v>64</v>
      </c>
      <c r="B329" s="33" t="s">
        <v>861</v>
      </c>
      <c r="C329" s="171" t="s">
        <v>641</v>
      </c>
      <c r="D329" s="35" t="s">
        <v>125</v>
      </c>
      <c r="E329" s="42" t="s">
        <v>967</v>
      </c>
      <c r="F329" s="47">
        <v>20546</v>
      </c>
      <c r="G329" s="33" t="s">
        <v>197</v>
      </c>
    </row>
    <row r="330" spans="1:7" x14ac:dyDescent="0.25">
      <c r="A330" s="33" t="s">
        <v>64</v>
      </c>
      <c r="B330" s="33" t="s">
        <v>861</v>
      </c>
      <c r="C330" s="171" t="s">
        <v>641</v>
      </c>
      <c r="D330" s="35" t="s">
        <v>44</v>
      </c>
      <c r="E330" s="42" t="s">
        <v>967</v>
      </c>
      <c r="F330" s="47">
        <v>22212</v>
      </c>
      <c r="G330" s="33" t="s">
        <v>197</v>
      </c>
    </row>
    <row r="331" spans="1:7" x14ac:dyDescent="0.25">
      <c r="A331" s="54" t="s">
        <v>1781</v>
      </c>
      <c r="B331" s="54" t="s">
        <v>3042</v>
      </c>
      <c r="C331" s="252">
        <v>2.4</v>
      </c>
      <c r="D331" s="64" t="s">
        <v>114</v>
      </c>
      <c r="E331" s="64">
        <v>2000</v>
      </c>
      <c r="F331" s="87">
        <v>20390</v>
      </c>
      <c r="G331" s="54" t="s">
        <v>2033</v>
      </c>
    </row>
    <row r="332" spans="1:7" x14ac:dyDescent="0.25">
      <c r="A332" s="54" t="s">
        <v>1781</v>
      </c>
      <c r="B332" s="54" t="s">
        <v>3027</v>
      </c>
      <c r="C332" s="252">
        <v>2.4</v>
      </c>
      <c r="D332" s="64" t="s">
        <v>114</v>
      </c>
      <c r="E332" s="64">
        <v>2000</v>
      </c>
      <c r="F332" s="87">
        <v>16340</v>
      </c>
      <c r="G332" s="54" t="s">
        <v>2033</v>
      </c>
    </row>
    <row r="333" spans="1:7" x14ac:dyDescent="0.25">
      <c r="A333" s="54" t="s">
        <v>1781</v>
      </c>
      <c r="B333" s="54" t="s">
        <v>3026</v>
      </c>
      <c r="C333" s="252">
        <v>2.4</v>
      </c>
      <c r="D333" s="64" t="s">
        <v>114</v>
      </c>
      <c r="E333" s="64">
        <v>2000</v>
      </c>
      <c r="F333" s="87">
        <v>18640</v>
      </c>
      <c r="G333" s="54" t="s">
        <v>2033</v>
      </c>
    </row>
    <row r="334" spans="1:7" x14ac:dyDescent="0.25">
      <c r="A334" s="54" t="s">
        <v>1781</v>
      </c>
      <c r="B334" s="54" t="s">
        <v>3028</v>
      </c>
      <c r="C334" s="252">
        <v>2.4</v>
      </c>
      <c r="D334" s="64" t="s">
        <v>114</v>
      </c>
      <c r="E334" s="64">
        <v>2000</v>
      </c>
      <c r="F334" s="87">
        <v>15140</v>
      </c>
      <c r="G334" s="54" t="s">
        <v>2033</v>
      </c>
    </row>
    <row r="335" spans="1:7" x14ac:dyDescent="0.25">
      <c r="A335" s="54" t="s">
        <v>1781</v>
      </c>
      <c r="B335" s="54" t="s">
        <v>3044</v>
      </c>
      <c r="C335" s="252" t="s">
        <v>2956</v>
      </c>
      <c r="D335" s="64" t="s">
        <v>114</v>
      </c>
      <c r="E335" s="64">
        <v>2000</v>
      </c>
      <c r="F335" s="87">
        <v>14799</v>
      </c>
      <c r="G335" s="54" t="s">
        <v>2033</v>
      </c>
    </row>
    <row r="336" spans="1:7" x14ac:dyDescent="0.25">
      <c r="A336" s="54" t="s">
        <v>1781</v>
      </c>
      <c r="B336" s="54" t="s">
        <v>3036</v>
      </c>
      <c r="C336" s="252" t="s">
        <v>2956</v>
      </c>
      <c r="D336" s="64" t="s">
        <v>114</v>
      </c>
      <c r="E336" s="64">
        <v>2000</v>
      </c>
      <c r="F336" s="87">
        <v>13499</v>
      </c>
      <c r="G336" s="54" t="s">
        <v>2033</v>
      </c>
    </row>
    <row r="337" spans="1:7" x14ac:dyDescent="0.25">
      <c r="A337" s="54" t="s">
        <v>1781</v>
      </c>
      <c r="B337" s="54" t="s">
        <v>3035</v>
      </c>
      <c r="C337" s="252" t="s">
        <v>3043</v>
      </c>
      <c r="D337" s="64" t="s">
        <v>114</v>
      </c>
      <c r="E337" s="64">
        <v>2000</v>
      </c>
      <c r="F337" s="87">
        <v>14899</v>
      </c>
      <c r="G337" s="54" t="s">
        <v>2033</v>
      </c>
    </row>
    <row r="338" spans="1:7" x14ac:dyDescent="0.25">
      <c r="A338" s="54" t="s">
        <v>1781</v>
      </c>
      <c r="B338" s="54" t="s">
        <v>3037</v>
      </c>
      <c r="C338" s="252" t="s">
        <v>2956</v>
      </c>
      <c r="D338" s="64" t="s">
        <v>114</v>
      </c>
      <c r="E338" s="64">
        <v>2000</v>
      </c>
      <c r="F338" s="87">
        <v>11649</v>
      </c>
      <c r="G338" s="54" t="s">
        <v>2033</v>
      </c>
    </row>
    <row r="339" spans="1:7" x14ac:dyDescent="0.25">
      <c r="A339" s="54" t="s">
        <v>1136</v>
      </c>
      <c r="B339" s="54" t="s">
        <v>6171</v>
      </c>
      <c r="C339" s="252" t="s">
        <v>4439</v>
      </c>
      <c r="D339" s="64" t="s">
        <v>43</v>
      </c>
      <c r="E339" s="64">
        <v>2000</v>
      </c>
      <c r="F339" s="87">
        <v>16500</v>
      </c>
      <c r="G339" s="33"/>
    </row>
    <row r="340" spans="1:7" x14ac:dyDescent="0.25">
      <c r="A340" s="54" t="s">
        <v>3030</v>
      </c>
      <c r="B340" s="60">
        <v>206</v>
      </c>
      <c r="C340" s="252">
        <v>1.4</v>
      </c>
      <c r="D340" s="64" t="s">
        <v>110</v>
      </c>
      <c r="E340" s="64">
        <v>2000</v>
      </c>
      <c r="F340" s="87">
        <v>10929</v>
      </c>
      <c r="G340" s="54" t="s">
        <v>3029</v>
      </c>
    </row>
    <row r="341" spans="1:7" x14ac:dyDescent="0.25">
      <c r="A341" s="54" t="s">
        <v>3030</v>
      </c>
      <c r="B341" s="60">
        <v>206</v>
      </c>
      <c r="C341" s="252">
        <v>1.6</v>
      </c>
      <c r="D341" s="64" t="s">
        <v>110</v>
      </c>
      <c r="E341" s="64">
        <v>2000</v>
      </c>
      <c r="F341" s="87">
        <v>11202</v>
      </c>
      <c r="G341" s="54" t="s">
        <v>3029</v>
      </c>
    </row>
    <row r="342" spans="1:7" x14ac:dyDescent="0.25">
      <c r="A342" s="54" t="s">
        <v>3030</v>
      </c>
      <c r="B342" s="60">
        <v>206</v>
      </c>
      <c r="C342" s="252">
        <v>2</v>
      </c>
      <c r="D342" s="64" t="s">
        <v>110</v>
      </c>
      <c r="E342" s="64">
        <v>2000</v>
      </c>
      <c r="F342" s="87">
        <v>11475</v>
      </c>
      <c r="G342" s="54" t="s">
        <v>3029</v>
      </c>
    </row>
    <row r="343" spans="1:7" x14ac:dyDescent="0.25">
      <c r="A343" s="54" t="s">
        <v>3030</v>
      </c>
      <c r="B343" s="60">
        <v>607</v>
      </c>
      <c r="C343" s="252">
        <v>3</v>
      </c>
      <c r="D343" s="64" t="s">
        <v>110</v>
      </c>
      <c r="E343" s="64">
        <v>2000</v>
      </c>
      <c r="F343" s="87">
        <v>40642</v>
      </c>
      <c r="G343" s="54" t="s">
        <v>2033</v>
      </c>
    </row>
    <row r="344" spans="1:7" x14ac:dyDescent="0.25">
      <c r="A344" s="54" t="s">
        <v>3030</v>
      </c>
      <c r="B344" s="60">
        <v>607</v>
      </c>
      <c r="C344" s="252">
        <v>2</v>
      </c>
      <c r="D344" s="64" t="s">
        <v>110</v>
      </c>
      <c r="E344" s="64">
        <v>2000</v>
      </c>
      <c r="F344" s="87">
        <v>35642</v>
      </c>
      <c r="G344" s="54" t="s">
        <v>2033</v>
      </c>
    </row>
    <row r="345" spans="1:7" x14ac:dyDescent="0.25">
      <c r="A345" s="33" t="s">
        <v>48</v>
      </c>
      <c r="B345" s="38" t="s">
        <v>1512</v>
      </c>
      <c r="C345" s="252">
        <v>2</v>
      </c>
      <c r="D345" s="64" t="s">
        <v>110</v>
      </c>
      <c r="E345" s="64">
        <v>2000</v>
      </c>
      <c r="F345" s="81">
        <v>13238</v>
      </c>
      <c r="G345" s="54" t="s">
        <v>197</v>
      </c>
    </row>
    <row r="346" spans="1:7" x14ac:dyDescent="0.25">
      <c r="A346" s="33" t="s">
        <v>48</v>
      </c>
      <c r="B346" s="38" t="s">
        <v>1512</v>
      </c>
      <c r="C346" s="252">
        <v>2.4</v>
      </c>
      <c r="D346" s="64" t="s">
        <v>110</v>
      </c>
      <c r="E346" s="64">
        <v>2000</v>
      </c>
      <c r="F346" s="81">
        <v>13538</v>
      </c>
      <c r="G346" s="54" t="s">
        <v>197</v>
      </c>
    </row>
    <row r="347" spans="1:7" x14ac:dyDescent="0.25">
      <c r="A347" s="33" t="s">
        <v>48</v>
      </c>
      <c r="B347" s="38" t="s">
        <v>1512</v>
      </c>
      <c r="C347" s="252">
        <v>2</v>
      </c>
      <c r="D347" s="64" t="s">
        <v>44</v>
      </c>
      <c r="E347" s="64">
        <v>2000</v>
      </c>
      <c r="F347" s="81">
        <v>16238</v>
      </c>
      <c r="G347" s="54" t="s">
        <v>197</v>
      </c>
    </row>
    <row r="348" spans="1:7" x14ac:dyDescent="0.25">
      <c r="A348" s="33" t="s">
        <v>48</v>
      </c>
      <c r="B348" s="38" t="s">
        <v>1512</v>
      </c>
      <c r="C348" s="252">
        <v>2.4</v>
      </c>
      <c r="D348" s="64" t="s">
        <v>44</v>
      </c>
      <c r="E348" s="64">
        <v>2000</v>
      </c>
      <c r="F348" s="81">
        <v>16538</v>
      </c>
      <c r="G348" s="54" t="s">
        <v>197</v>
      </c>
    </row>
    <row r="349" spans="1:7" x14ac:dyDescent="0.25">
      <c r="A349" s="33" t="s">
        <v>48</v>
      </c>
      <c r="B349" s="33" t="s">
        <v>228</v>
      </c>
      <c r="C349" s="171">
        <v>1.3</v>
      </c>
      <c r="D349" s="35" t="s">
        <v>44</v>
      </c>
      <c r="E349" s="35">
        <v>2000</v>
      </c>
      <c r="F349" s="47">
        <v>14535.51912568306</v>
      </c>
      <c r="G349" s="33" t="s">
        <v>230</v>
      </c>
    </row>
    <row r="350" spans="1:7" x14ac:dyDescent="0.25">
      <c r="A350" s="33" t="s">
        <v>42</v>
      </c>
      <c r="B350" s="33" t="s">
        <v>848</v>
      </c>
      <c r="C350" s="313">
        <v>2</v>
      </c>
      <c r="D350" s="35" t="s">
        <v>120</v>
      </c>
      <c r="E350" s="35">
        <v>2000</v>
      </c>
      <c r="F350" s="36">
        <v>23569</v>
      </c>
      <c r="G350" s="33" t="s">
        <v>141</v>
      </c>
    </row>
    <row r="351" spans="1:7" x14ac:dyDescent="0.25">
      <c r="A351" s="33" t="s">
        <v>42</v>
      </c>
      <c r="B351" s="33" t="s">
        <v>848</v>
      </c>
      <c r="C351" s="313">
        <v>2</v>
      </c>
      <c r="D351" s="35" t="s">
        <v>120</v>
      </c>
      <c r="E351" s="35">
        <v>2000</v>
      </c>
      <c r="F351" s="36">
        <v>26801</v>
      </c>
      <c r="G351" s="33" t="s">
        <v>141</v>
      </c>
    </row>
    <row r="352" spans="1:7" x14ac:dyDescent="0.25">
      <c r="A352" s="33" t="s">
        <v>42</v>
      </c>
      <c r="B352" s="33" t="s">
        <v>848</v>
      </c>
      <c r="C352" s="313">
        <v>2</v>
      </c>
      <c r="D352" s="35" t="s">
        <v>120</v>
      </c>
      <c r="E352" s="35">
        <v>2000</v>
      </c>
      <c r="F352" s="36">
        <v>30430</v>
      </c>
      <c r="G352" s="33" t="s">
        <v>141</v>
      </c>
    </row>
    <row r="353" spans="1:7" x14ac:dyDescent="0.25">
      <c r="A353" s="33" t="s">
        <v>42</v>
      </c>
      <c r="B353" s="33" t="s">
        <v>848</v>
      </c>
      <c r="C353" s="313" t="s">
        <v>1040</v>
      </c>
      <c r="D353" s="35" t="s">
        <v>120</v>
      </c>
      <c r="E353" s="35">
        <v>2000</v>
      </c>
      <c r="F353" s="36">
        <v>28876</v>
      </c>
      <c r="G353" s="33" t="s">
        <v>141</v>
      </c>
    </row>
    <row r="354" spans="1:7" x14ac:dyDescent="0.25">
      <c r="A354" s="33" t="s">
        <v>42</v>
      </c>
      <c r="B354" s="33" t="s">
        <v>848</v>
      </c>
      <c r="C354" s="313" t="s">
        <v>849</v>
      </c>
      <c r="D354" s="35" t="s">
        <v>120</v>
      </c>
      <c r="E354" s="35">
        <v>2000</v>
      </c>
      <c r="F354" s="36">
        <v>26761</v>
      </c>
      <c r="G354" s="33" t="s">
        <v>141</v>
      </c>
    </row>
    <row r="355" spans="1:7" x14ac:dyDescent="0.25">
      <c r="A355" s="33" t="s">
        <v>42</v>
      </c>
      <c r="B355" s="33" t="s">
        <v>848</v>
      </c>
      <c r="C355" s="313" t="s">
        <v>849</v>
      </c>
      <c r="D355" s="35" t="s">
        <v>120</v>
      </c>
      <c r="E355" s="35">
        <v>2000</v>
      </c>
      <c r="F355" s="36">
        <v>28365</v>
      </c>
      <c r="G355" s="33" t="s">
        <v>141</v>
      </c>
    </row>
    <row r="356" spans="1:7" x14ac:dyDescent="0.25">
      <c r="A356" s="33" t="s">
        <v>42</v>
      </c>
      <c r="B356" s="33" t="s">
        <v>276</v>
      </c>
      <c r="C356" s="313" t="s">
        <v>764</v>
      </c>
      <c r="D356" s="35" t="s">
        <v>120</v>
      </c>
      <c r="E356" s="35">
        <v>2000</v>
      </c>
      <c r="F356" s="36">
        <v>40884</v>
      </c>
      <c r="G356" s="33" t="s">
        <v>141</v>
      </c>
    </row>
    <row r="357" spans="1:7" x14ac:dyDescent="0.25">
      <c r="A357" s="33" t="s">
        <v>42</v>
      </c>
      <c r="B357" s="33" t="s">
        <v>276</v>
      </c>
      <c r="C357" s="313" t="s">
        <v>278</v>
      </c>
      <c r="D357" s="35" t="s">
        <v>120</v>
      </c>
      <c r="E357" s="35">
        <v>2000</v>
      </c>
      <c r="F357" s="36">
        <v>49757</v>
      </c>
      <c r="G357" s="33" t="s">
        <v>141</v>
      </c>
    </row>
    <row r="358" spans="1:7" x14ac:dyDescent="0.25">
      <c r="A358" s="33" t="s">
        <v>42</v>
      </c>
      <c r="B358" s="33" t="s">
        <v>1041</v>
      </c>
      <c r="C358" s="313" t="s">
        <v>1042</v>
      </c>
      <c r="D358" s="35" t="s">
        <v>125</v>
      </c>
      <c r="E358" s="35">
        <v>2000</v>
      </c>
      <c r="F358" s="36">
        <v>13971</v>
      </c>
      <c r="G358" s="33" t="s">
        <v>141</v>
      </c>
    </row>
    <row r="359" spans="1:7" x14ac:dyDescent="0.25">
      <c r="A359" s="33" t="s">
        <v>42</v>
      </c>
      <c r="B359" s="33" t="s">
        <v>1041</v>
      </c>
      <c r="C359" s="313" t="s">
        <v>280</v>
      </c>
      <c r="D359" s="35" t="s">
        <v>125</v>
      </c>
      <c r="E359" s="35">
        <v>2000</v>
      </c>
      <c r="F359" s="36">
        <v>16637</v>
      </c>
      <c r="G359" s="33" t="s">
        <v>141</v>
      </c>
    </row>
    <row r="360" spans="1:7" x14ac:dyDescent="0.25">
      <c r="A360" s="33" t="s">
        <v>42</v>
      </c>
      <c r="B360" s="33" t="s">
        <v>1041</v>
      </c>
      <c r="C360" s="313" t="s">
        <v>280</v>
      </c>
      <c r="D360" s="35" t="s">
        <v>44</v>
      </c>
      <c r="E360" s="35">
        <v>2000</v>
      </c>
      <c r="F360" s="36">
        <v>16193</v>
      </c>
      <c r="G360" s="33" t="s">
        <v>141</v>
      </c>
    </row>
    <row r="361" spans="1:7" x14ac:dyDescent="0.25">
      <c r="A361" s="33" t="s">
        <v>42</v>
      </c>
      <c r="B361" s="33" t="s">
        <v>1041</v>
      </c>
      <c r="C361" s="313" t="s">
        <v>1043</v>
      </c>
      <c r="D361" s="35" t="s">
        <v>125</v>
      </c>
      <c r="E361" s="35">
        <v>2000</v>
      </c>
      <c r="F361" s="36">
        <v>16193</v>
      </c>
      <c r="G361" s="33" t="s">
        <v>141</v>
      </c>
    </row>
    <row r="362" spans="1:7" x14ac:dyDescent="0.25">
      <c r="A362" s="33" t="s">
        <v>42</v>
      </c>
      <c r="B362" s="33" t="s">
        <v>1041</v>
      </c>
      <c r="C362" s="313" t="s">
        <v>1043</v>
      </c>
      <c r="D362" s="35" t="s">
        <v>44</v>
      </c>
      <c r="E362" s="35">
        <v>2000</v>
      </c>
      <c r="F362" s="36">
        <v>17970</v>
      </c>
      <c r="G362" s="33" t="s">
        <v>141</v>
      </c>
    </row>
    <row r="363" spans="1:7" x14ac:dyDescent="0.25">
      <c r="A363" s="33" t="s">
        <v>42</v>
      </c>
      <c r="B363" s="33" t="s">
        <v>340</v>
      </c>
      <c r="C363" s="313" t="s">
        <v>678</v>
      </c>
      <c r="D363" s="35" t="s">
        <v>125</v>
      </c>
      <c r="E363" s="35">
        <v>2000</v>
      </c>
      <c r="F363" s="36">
        <v>19530</v>
      </c>
      <c r="G363" s="33" t="s">
        <v>141</v>
      </c>
    </row>
    <row r="364" spans="1:7" x14ac:dyDescent="0.25">
      <c r="A364" s="33" t="s">
        <v>42</v>
      </c>
      <c r="B364" s="33" t="s">
        <v>340</v>
      </c>
      <c r="C364" s="313" t="s">
        <v>679</v>
      </c>
      <c r="D364" s="35" t="s">
        <v>125</v>
      </c>
      <c r="E364" s="35">
        <v>2000</v>
      </c>
      <c r="F364" s="36">
        <v>23230</v>
      </c>
      <c r="G364" s="33" t="s">
        <v>141</v>
      </c>
    </row>
    <row r="365" spans="1:7" x14ac:dyDescent="0.25">
      <c r="A365" s="33" t="s">
        <v>42</v>
      </c>
      <c r="B365" s="33" t="s">
        <v>340</v>
      </c>
      <c r="C365" s="313" t="s">
        <v>679</v>
      </c>
      <c r="D365" s="35" t="s">
        <v>44</v>
      </c>
      <c r="E365" s="35">
        <v>2000</v>
      </c>
      <c r="F365" s="36">
        <v>24678</v>
      </c>
      <c r="G365" s="33" t="s">
        <v>141</v>
      </c>
    </row>
    <row r="366" spans="1:7" x14ac:dyDescent="0.25">
      <c r="A366" s="33" t="s">
        <v>42</v>
      </c>
      <c r="B366" s="33" t="s">
        <v>340</v>
      </c>
      <c r="C366" s="313" t="s">
        <v>765</v>
      </c>
      <c r="D366" s="35" t="s">
        <v>125</v>
      </c>
      <c r="E366" s="35">
        <v>2000</v>
      </c>
      <c r="F366" s="36">
        <v>25563</v>
      </c>
      <c r="G366" s="33" t="s">
        <v>141</v>
      </c>
    </row>
    <row r="367" spans="1:7" x14ac:dyDescent="0.25">
      <c r="A367" s="33" t="s">
        <v>42</v>
      </c>
      <c r="B367" s="33" t="s">
        <v>340</v>
      </c>
      <c r="C367" s="313" t="s">
        <v>765</v>
      </c>
      <c r="D367" s="35" t="s">
        <v>44</v>
      </c>
      <c r="E367" s="35">
        <v>2000</v>
      </c>
      <c r="F367" s="36">
        <v>27289</v>
      </c>
      <c r="G367" s="33" t="s">
        <v>141</v>
      </c>
    </row>
    <row r="368" spans="1:7" x14ac:dyDescent="0.25">
      <c r="A368" s="33" t="s">
        <v>42</v>
      </c>
      <c r="B368" s="33" t="s">
        <v>340</v>
      </c>
      <c r="C368" s="313" t="s">
        <v>766</v>
      </c>
      <c r="D368" s="35" t="s">
        <v>44</v>
      </c>
      <c r="E368" s="35">
        <v>2000</v>
      </c>
      <c r="F368" s="36">
        <v>26207</v>
      </c>
      <c r="G368" s="33" t="s">
        <v>141</v>
      </c>
    </row>
    <row r="369" spans="1:7" x14ac:dyDescent="0.25">
      <c r="A369" s="33" t="s">
        <v>42</v>
      </c>
      <c r="B369" s="33" t="s">
        <v>943</v>
      </c>
      <c r="C369" s="313" t="s">
        <v>944</v>
      </c>
      <c r="D369" s="35" t="s">
        <v>125</v>
      </c>
      <c r="E369" s="35">
        <v>2000</v>
      </c>
      <c r="F369" s="36">
        <v>13900</v>
      </c>
      <c r="G369" s="33" t="s">
        <v>141</v>
      </c>
    </row>
    <row r="370" spans="1:7" x14ac:dyDescent="0.25">
      <c r="A370" s="33" t="s">
        <v>42</v>
      </c>
      <c r="B370" s="33" t="s">
        <v>943</v>
      </c>
      <c r="C370" s="313" t="s">
        <v>944</v>
      </c>
      <c r="D370" s="35" t="s">
        <v>44</v>
      </c>
      <c r="E370" s="35">
        <v>2000</v>
      </c>
      <c r="F370" s="36">
        <v>15940</v>
      </c>
      <c r="G370" s="33" t="s">
        <v>141</v>
      </c>
    </row>
    <row r="371" spans="1:7" x14ac:dyDescent="0.25">
      <c r="A371" s="33" t="s">
        <v>42</v>
      </c>
      <c r="B371" s="33" t="s">
        <v>943</v>
      </c>
      <c r="C371" s="313" t="s">
        <v>945</v>
      </c>
      <c r="D371" s="35" t="s">
        <v>125</v>
      </c>
      <c r="E371" s="35">
        <v>2000</v>
      </c>
      <c r="F371" s="36">
        <v>16444</v>
      </c>
      <c r="G371" s="33" t="s">
        <v>141</v>
      </c>
    </row>
    <row r="372" spans="1:7" x14ac:dyDescent="0.25">
      <c r="A372" s="33" t="s">
        <v>42</v>
      </c>
      <c r="B372" s="33" t="s">
        <v>943</v>
      </c>
      <c r="C372" s="313" t="s">
        <v>946</v>
      </c>
      <c r="D372" s="35" t="s">
        <v>44</v>
      </c>
      <c r="E372" s="35">
        <v>2000</v>
      </c>
      <c r="F372" s="36">
        <v>16604</v>
      </c>
      <c r="G372" s="33" t="s">
        <v>141</v>
      </c>
    </row>
    <row r="373" spans="1:7" x14ac:dyDescent="0.25">
      <c r="A373" s="33" t="s">
        <v>42</v>
      </c>
      <c r="B373" s="33" t="s">
        <v>207</v>
      </c>
      <c r="C373" s="313">
        <v>2.2000000000000002</v>
      </c>
      <c r="D373" s="35" t="s">
        <v>125</v>
      </c>
      <c r="E373" s="35">
        <v>2000</v>
      </c>
      <c r="F373" s="36">
        <v>26345</v>
      </c>
      <c r="G373" s="33" t="s">
        <v>141</v>
      </c>
    </row>
    <row r="374" spans="1:7" x14ac:dyDescent="0.25">
      <c r="A374" s="33" t="s">
        <v>42</v>
      </c>
      <c r="B374" s="33" t="s">
        <v>207</v>
      </c>
      <c r="C374" s="313">
        <v>2.2000000000000002</v>
      </c>
      <c r="D374" s="35" t="s">
        <v>44</v>
      </c>
      <c r="E374" s="35">
        <v>2000</v>
      </c>
      <c r="F374" s="36">
        <v>28560</v>
      </c>
      <c r="G374" s="33" t="s">
        <v>141</v>
      </c>
    </row>
    <row r="375" spans="1:7" x14ac:dyDescent="0.25">
      <c r="A375" s="33" t="s">
        <v>42</v>
      </c>
      <c r="B375" s="33" t="s">
        <v>207</v>
      </c>
      <c r="C375" s="313">
        <v>2.5</v>
      </c>
      <c r="D375" s="35" t="s">
        <v>125</v>
      </c>
      <c r="E375" s="35">
        <v>2000</v>
      </c>
      <c r="F375" s="36">
        <v>29432</v>
      </c>
      <c r="G375" s="33" t="s">
        <v>141</v>
      </c>
    </row>
    <row r="376" spans="1:7" x14ac:dyDescent="0.25">
      <c r="A376" s="33" t="s">
        <v>42</v>
      </c>
      <c r="B376" s="33" t="s">
        <v>674</v>
      </c>
      <c r="C376" s="313">
        <v>2.2000000000000002</v>
      </c>
      <c r="D376" s="35" t="s">
        <v>44</v>
      </c>
      <c r="E376" s="35">
        <v>2000</v>
      </c>
      <c r="F376" s="36">
        <v>30220</v>
      </c>
      <c r="G376" s="33" t="s">
        <v>141</v>
      </c>
    </row>
    <row r="377" spans="1:7" x14ac:dyDescent="0.25">
      <c r="A377" s="33" t="s">
        <v>42</v>
      </c>
      <c r="B377" s="33" t="s">
        <v>674</v>
      </c>
      <c r="C377" s="313">
        <v>2.5</v>
      </c>
      <c r="D377" s="35" t="s">
        <v>125</v>
      </c>
      <c r="E377" s="35">
        <v>2000</v>
      </c>
      <c r="F377" s="36">
        <v>30789</v>
      </c>
      <c r="G377" s="33" t="s">
        <v>141</v>
      </c>
    </row>
    <row r="378" spans="1:7" x14ac:dyDescent="0.25">
      <c r="A378" s="33" t="s">
        <v>42</v>
      </c>
      <c r="B378" s="33" t="s">
        <v>674</v>
      </c>
      <c r="C378" s="313">
        <v>2.5</v>
      </c>
      <c r="D378" s="35" t="s">
        <v>44</v>
      </c>
      <c r="E378" s="35">
        <v>2000</v>
      </c>
      <c r="F378" s="36">
        <v>33776</v>
      </c>
      <c r="G378" s="33" t="s">
        <v>141</v>
      </c>
    </row>
    <row r="379" spans="1:7" x14ac:dyDescent="0.25">
      <c r="A379" s="33" t="s">
        <v>42</v>
      </c>
      <c r="B379" s="33" t="s">
        <v>674</v>
      </c>
      <c r="C379" s="313">
        <v>4.2</v>
      </c>
      <c r="D379" s="35" t="s">
        <v>125</v>
      </c>
      <c r="E379" s="35">
        <v>2000</v>
      </c>
      <c r="F379" s="36">
        <v>27900</v>
      </c>
      <c r="G379" s="33" t="s">
        <v>141</v>
      </c>
    </row>
    <row r="380" spans="1:7" x14ac:dyDescent="0.25">
      <c r="A380" s="33" t="s">
        <v>42</v>
      </c>
      <c r="B380" s="33" t="s">
        <v>151</v>
      </c>
      <c r="C380" s="171" t="s">
        <v>695</v>
      </c>
      <c r="D380" s="35" t="s">
        <v>125</v>
      </c>
      <c r="E380" s="35">
        <v>2000</v>
      </c>
      <c r="F380" s="36">
        <v>22139</v>
      </c>
      <c r="G380" s="33" t="s">
        <v>141</v>
      </c>
    </row>
    <row r="381" spans="1:7" x14ac:dyDescent="0.25">
      <c r="A381" s="33" t="s">
        <v>42</v>
      </c>
      <c r="B381" s="33" t="s">
        <v>151</v>
      </c>
      <c r="C381" s="171" t="s">
        <v>961</v>
      </c>
      <c r="D381" s="35" t="s">
        <v>125</v>
      </c>
      <c r="E381" s="35">
        <v>2000</v>
      </c>
      <c r="F381" s="36">
        <v>23356</v>
      </c>
      <c r="G381" s="33" t="s">
        <v>141</v>
      </c>
    </row>
    <row r="382" spans="1:7" x14ac:dyDescent="0.25">
      <c r="A382" s="33" t="s">
        <v>42</v>
      </c>
      <c r="B382" s="33" t="s">
        <v>151</v>
      </c>
      <c r="C382" s="171" t="s">
        <v>293</v>
      </c>
      <c r="D382" s="35" t="s">
        <v>125</v>
      </c>
      <c r="E382" s="35">
        <v>2000</v>
      </c>
      <c r="F382" s="36">
        <v>24870</v>
      </c>
      <c r="G382" s="33" t="s">
        <v>141</v>
      </c>
    </row>
    <row r="383" spans="1:7" x14ac:dyDescent="0.25">
      <c r="A383" s="33" t="s">
        <v>42</v>
      </c>
      <c r="B383" s="33" t="s">
        <v>151</v>
      </c>
      <c r="C383" s="171" t="s">
        <v>331</v>
      </c>
      <c r="D383" s="35" t="s">
        <v>125</v>
      </c>
      <c r="E383" s="35">
        <v>2000</v>
      </c>
      <c r="F383" s="36">
        <v>26807</v>
      </c>
      <c r="G383" s="33" t="s">
        <v>141</v>
      </c>
    </row>
    <row r="384" spans="1:7" x14ac:dyDescent="0.25">
      <c r="A384" s="33" t="s">
        <v>42</v>
      </c>
      <c r="B384" s="33" t="s">
        <v>612</v>
      </c>
      <c r="C384" s="313">
        <v>2.4</v>
      </c>
      <c r="D384" s="35" t="s">
        <v>125</v>
      </c>
      <c r="E384" s="35">
        <v>2000</v>
      </c>
      <c r="F384" s="36">
        <v>21324</v>
      </c>
      <c r="G384" s="33" t="s">
        <v>141</v>
      </c>
    </row>
    <row r="385" spans="1:8" x14ac:dyDescent="0.25">
      <c r="A385" s="33" t="s">
        <v>42</v>
      </c>
      <c r="B385" s="33" t="s">
        <v>769</v>
      </c>
      <c r="C385" s="313">
        <v>2.4</v>
      </c>
      <c r="D385" s="35" t="s">
        <v>125</v>
      </c>
      <c r="E385" s="35">
        <v>2000</v>
      </c>
      <c r="F385" s="36">
        <v>22767</v>
      </c>
      <c r="G385" s="33" t="s">
        <v>126</v>
      </c>
    </row>
    <row r="386" spans="1:8" x14ac:dyDescent="0.25">
      <c r="A386" s="33" t="s">
        <v>42</v>
      </c>
      <c r="B386" s="33" t="s">
        <v>172</v>
      </c>
      <c r="C386" s="313">
        <v>1.8</v>
      </c>
      <c r="D386" s="35" t="s">
        <v>125</v>
      </c>
      <c r="E386" s="35">
        <v>2000</v>
      </c>
      <c r="F386" s="36">
        <v>19658</v>
      </c>
      <c r="G386" s="33" t="s">
        <v>173</v>
      </c>
    </row>
    <row r="387" spans="1:8" x14ac:dyDescent="0.25">
      <c r="A387" s="33" t="s">
        <v>42</v>
      </c>
      <c r="B387" s="33" t="s">
        <v>527</v>
      </c>
      <c r="C387" s="313">
        <v>4</v>
      </c>
      <c r="D387" s="35" t="s">
        <v>120</v>
      </c>
      <c r="E387" s="35">
        <v>2000</v>
      </c>
      <c r="F387" s="36">
        <v>60528</v>
      </c>
      <c r="G387" s="33" t="s">
        <v>141</v>
      </c>
    </row>
    <row r="388" spans="1:8" x14ac:dyDescent="0.25">
      <c r="A388" s="33" t="s">
        <v>42</v>
      </c>
      <c r="B388" s="33" t="s">
        <v>527</v>
      </c>
      <c r="C388" s="313">
        <v>4.3</v>
      </c>
      <c r="D388" s="35" t="s">
        <v>120</v>
      </c>
      <c r="E388" s="35">
        <v>2000</v>
      </c>
      <c r="F388" s="36">
        <v>59972</v>
      </c>
      <c r="G388" s="33" t="s">
        <v>141</v>
      </c>
    </row>
    <row r="389" spans="1:8" x14ac:dyDescent="0.25">
      <c r="A389" s="33" t="s">
        <v>42</v>
      </c>
      <c r="B389" s="33" t="s">
        <v>528</v>
      </c>
      <c r="C389" s="313">
        <v>4</v>
      </c>
      <c r="D389" s="35" t="s">
        <v>120</v>
      </c>
      <c r="E389" s="35">
        <v>2000</v>
      </c>
      <c r="F389" s="36">
        <v>65303</v>
      </c>
      <c r="G389" s="33" t="s">
        <v>141</v>
      </c>
    </row>
    <row r="390" spans="1:8" x14ac:dyDescent="0.25">
      <c r="A390" s="33" t="s">
        <v>42</v>
      </c>
      <c r="B390" s="33" t="s">
        <v>528</v>
      </c>
      <c r="C390" s="313">
        <v>4.3</v>
      </c>
      <c r="D390" s="35" t="s">
        <v>120</v>
      </c>
      <c r="E390" s="35">
        <v>2000</v>
      </c>
      <c r="F390" s="36">
        <v>65525</v>
      </c>
      <c r="G390" s="33" t="s">
        <v>141</v>
      </c>
    </row>
    <row r="391" spans="1:8" x14ac:dyDescent="0.25">
      <c r="A391" s="33" t="s">
        <v>42</v>
      </c>
      <c r="B391" s="33" t="s">
        <v>529</v>
      </c>
      <c r="C391" s="313">
        <v>4</v>
      </c>
      <c r="D391" s="35" t="s">
        <v>120</v>
      </c>
      <c r="E391" s="35">
        <v>2000</v>
      </c>
      <c r="F391" s="36">
        <v>74410</v>
      </c>
      <c r="G391" s="33" t="s">
        <v>141</v>
      </c>
    </row>
    <row r="392" spans="1:8" x14ac:dyDescent="0.25">
      <c r="A392" s="33" t="s">
        <v>42</v>
      </c>
      <c r="B392" s="33" t="s">
        <v>529</v>
      </c>
      <c r="C392" s="313">
        <v>4.3</v>
      </c>
      <c r="D392" s="35" t="s">
        <v>120</v>
      </c>
      <c r="E392" s="35">
        <v>2000</v>
      </c>
      <c r="F392" s="36">
        <v>68302</v>
      </c>
      <c r="G392" s="33" t="s">
        <v>141</v>
      </c>
    </row>
    <row r="393" spans="1:8" x14ac:dyDescent="0.25">
      <c r="A393" s="33" t="s">
        <v>42</v>
      </c>
      <c r="B393" s="33" t="s">
        <v>770</v>
      </c>
      <c r="C393" s="313">
        <v>5</v>
      </c>
      <c r="D393" s="35" t="s">
        <v>125</v>
      </c>
      <c r="E393" s="35">
        <v>2000</v>
      </c>
      <c r="F393" s="36">
        <v>114731</v>
      </c>
      <c r="G393" s="33" t="s">
        <v>141</v>
      </c>
    </row>
    <row r="394" spans="1:8" x14ac:dyDescent="0.25">
      <c r="A394" s="33" t="s">
        <v>42</v>
      </c>
      <c r="B394" s="33" t="s">
        <v>850</v>
      </c>
      <c r="C394" s="313">
        <v>1.8</v>
      </c>
      <c r="D394" s="35" t="s">
        <v>120</v>
      </c>
      <c r="E394" s="35">
        <v>2000</v>
      </c>
      <c r="F394" s="36">
        <v>23561</v>
      </c>
      <c r="G394" s="33" t="s">
        <v>141</v>
      </c>
    </row>
    <row r="395" spans="1:8" x14ac:dyDescent="0.25">
      <c r="A395" s="33" t="s">
        <v>42</v>
      </c>
      <c r="B395" s="33" t="s">
        <v>351</v>
      </c>
      <c r="C395" s="313">
        <v>2</v>
      </c>
      <c r="D395" s="35" t="s">
        <v>120</v>
      </c>
      <c r="E395" s="35">
        <v>2000</v>
      </c>
      <c r="F395" s="36">
        <v>26000</v>
      </c>
      <c r="G395" s="33" t="s">
        <v>141</v>
      </c>
    </row>
    <row r="396" spans="1:8" x14ac:dyDescent="0.25">
      <c r="A396" s="33" t="s">
        <v>42</v>
      </c>
      <c r="B396" s="33" t="s">
        <v>351</v>
      </c>
      <c r="C396" s="313">
        <v>2.5</v>
      </c>
      <c r="D396" s="35" t="s">
        <v>120</v>
      </c>
      <c r="E396" s="35">
        <v>2000</v>
      </c>
      <c r="F396" s="36">
        <v>31320</v>
      </c>
      <c r="G396" s="33" t="s">
        <v>141</v>
      </c>
      <c r="H396" s="225"/>
    </row>
    <row r="397" spans="1:8" x14ac:dyDescent="0.25">
      <c r="A397" s="33" t="s">
        <v>42</v>
      </c>
      <c r="B397" s="33" t="s">
        <v>351</v>
      </c>
      <c r="C397" s="313">
        <v>2.5</v>
      </c>
      <c r="D397" s="35" t="s">
        <v>44</v>
      </c>
      <c r="E397" s="35">
        <v>2000</v>
      </c>
      <c r="F397" s="36">
        <v>32100</v>
      </c>
      <c r="G397" s="33" t="s">
        <v>141</v>
      </c>
      <c r="H397" s="225"/>
    </row>
    <row r="398" spans="1:8" x14ac:dyDescent="0.25">
      <c r="A398" s="33" t="s">
        <v>42</v>
      </c>
      <c r="B398" s="33" t="s">
        <v>351</v>
      </c>
      <c r="C398" s="313">
        <v>3</v>
      </c>
      <c r="D398" s="35" t="s">
        <v>120</v>
      </c>
      <c r="E398" s="35">
        <v>2000</v>
      </c>
      <c r="F398" s="36">
        <v>38025</v>
      </c>
      <c r="G398" s="33" t="s">
        <v>141</v>
      </c>
      <c r="H398" s="225"/>
    </row>
    <row r="399" spans="1:8" x14ac:dyDescent="0.25">
      <c r="A399" s="33" t="s">
        <v>42</v>
      </c>
      <c r="B399" s="33" t="s">
        <v>851</v>
      </c>
      <c r="C399" s="171">
        <v>2</v>
      </c>
      <c r="D399" s="35" t="s">
        <v>44</v>
      </c>
      <c r="E399" s="35">
        <v>2000</v>
      </c>
      <c r="F399" s="36">
        <v>28678</v>
      </c>
      <c r="G399" s="33" t="s">
        <v>141</v>
      </c>
      <c r="H399" s="225"/>
    </row>
    <row r="400" spans="1:8" x14ac:dyDescent="0.25">
      <c r="A400" s="33" t="s">
        <v>42</v>
      </c>
      <c r="B400" s="33" t="s">
        <v>675</v>
      </c>
      <c r="C400" s="313">
        <v>2.4</v>
      </c>
      <c r="D400" s="35" t="s">
        <v>120</v>
      </c>
      <c r="E400" s="35">
        <v>2000</v>
      </c>
      <c r="F400" s="36">
        <v>26032</v>
      </c>
      <c r="G400" s="33" t="s">
        <v>141</v>
      </c>
      <c r="H400" s="225"/>
    </row>
    <row r="401" spans="1:8" x14ac:dyDescent="0.25">
      <c r="A401" s="33" t="s">
        <v>42</v>
      </c>
      <c r="B401" s="33" t="s">
        <v>676</v>
      </c>
      <c r="C401" s="313">
        <v>2</v>
      </c>
      <c r="D401" s="35" t="s">
        <v>120</v>
      </c>
      <c r="E401" s="35">
        <v>2000</v>
      </c>
      <c r="F401" s="36">
        <v>27890</v>
      </c>
      <c r="G401" s="33" t="s">
        <v>141</v>
      </c>
      <c r="H401" s="225"/>
    </row>
    <row r="402" spans="1:8" x14ac:dyDescent="0.25">
      <c r="A402" s="33" t="s">
        <v>42</v>
      </c>
      <c r="B402" s="33" t="s">
        <v>676</v>
      </c>
      <c r="C402" s="313">
        <v>2.5</v>
      </c>
      <c r="D402" s="35" t="s">
        <v>120</v>
      </c>
      <c r="E402" s="35">
        <v>2000</v>
      </c>
      <c r="F402" s="36">
        <v>34542</v>
      </c>
      <c r="G402" s="33" t="s">
        <v>141</v>
      </c>
    </row>
    <row r="403" spans="1:8" x14ac:dyDescent="0.25">
      <c r="A403" s="33" t="s">
        <v>42</v>
      </c>
      <c r="B403" s="33" t="s">
        <v>772</v>
      </c>
      <c r="C403" s="313">
        <v>1.6</v>
      </c>
      <c r="D403" s="35" t="s">
        <v>125</v>
      </c>
      <c r="E403" s="35">
        <v>2000</v>
      </c>
      <c r="F403" s="36">
        <v>19890</v>
      </c>
      <c r="G403" s="33" t="s">
        <v>141</v>
      </c>
    </row>
    <row r="404" spans="1:8" x14ac:dyDescent="0.25">
      <c r="A404" s="33" t="s">
        <v>42</v>
      </c>
      <c r="B404" s="33" t="s">
        <v>772</v>
      </c>
      <c r="C404" s="313">
        <v>1.8</v>
      </c>
      <c r="D404" s="35" t="s">
        <v>44</v>
      </c>
      <c r="E404" s="35">
        <v>2000</v>
      </c>
      <c r="F404" s="36">
        <v>22479</v>
      </c>
      <c r="G404" s="33" t="s">
        <v>141</v>
      </c>
    </row>
    <row r="405" spans="1:8" x14ac:dyDescent="0.25">
      <c r="A405" s="33" t="s">
        <v>42</v>
      </c>
      <c r="B405" s="33" t="s">
        <v>773</v>
      </c>
      <c r="C405" s="313">
        <v>1.6</v>
      </c>
      <c r="D405" s="35" t="s">
        <v>125</v>
      </c>
      <c r="E405" s="35">
        <v>2000</v>
      </c>
      <c r="F405" s="36">
        <v>18814</v>
      </c>
      <c r="G405" s="33" t="s">
        <v>141</v>
      </c>
    </row>
    <row r="406" spans="1:8" x14ac:dyDescent="0.25">
      <c r="A406" s="33" t="s">
        <v>42</v>
      </c>
      <c r="B406" s="33" t="s">
        <v>773</v>
      </c>
      <c r="C406" s="313">
        <v>1.8</v>
      </c>
      <c r="D406" s="35" t="s">
        <v>44</v>
      </c>
      <c r="E406" s="35">
        <v>2000</v>
      </c>
      <c r="F406" s="36">
        <v>21240</v>
      </c>
      <c r="G406" s="33" t="s">
        <v>141</v>
      </c>
    </row>
    <row r="407" spans="1:8" x14ac:dyDescent="0.25">
      <c r="A407" s="33" t="s">
        <v>42</v>
      </c>
      <c r="B407" s="33" t="s">
        <v>677</v>
      </c>
      <c r="C407" s="313">
        <v>1.6</v>
      </c>
      <c r="D407" s="35" t="s">
        <v>125</v>
      </c>
      <c r="E407" s="35">
        <v>2000</v>
      </c>
      <c r="F407" s="36">
        <v>19004</v>
      </c>
      <c r="G407" s="33" t="s">
        <v>126</v>
      </c>
    </row>
    <row r="408" spans="1:8" x14ac:dyDescent="0.25">
      <c r="A408" s="33" t="s">
        <v>42</v>
      </c>
      <c r="B408" s="33" t="s">
        <v>677</v>
      </c>
      <c r="C408" s="313" t="s">
        <v>678</v>
      </c>
      <c r="D408" s="35" t="s">
        <v>125</v>
      </c>
      <c r="E408" s="35">
        <v>2000</v>
      </c>
      <c r="F408" s="36">
        <v>20978</v>
      </c>
      <c r="G408" s="33" t="s">
        <v>126</v>
      </c>
    </row>
    <row r="409" spans="1:8" x14ac:dyDescent="0.25">
      <c r="A409" s="33" t="s">
        <v>42</v>
      </c>
      <c r="B409" s="33" t="s">
        <v>677</v>
      </c>
      <c r="C409" s="313" t="s">
        <v>679</v>
      </c>
      <c r="D409" s="35" t="s">
        <v>44</v>
      </c>
      <c r="E409" s="35">
        <v>2000</v>
      </c>
      <c r="F409" s="36">
        <v>23675</v>
      </c>
      <c r="G409" s="33" t="s">
        <v>126</v>
      </c>
    </row>
    <row r="410" spans="1:8" x14ac:dyDescent="0.25">
      <c r="A410" s="33" t="s">
        <v>42</v>
      </c>
      <c r="B410" s="33" t="s">
        <v>677</v>
      </c>
      <c r="C410" s="313" t="s">
        <v>360</v>
      </c>
      <c r="D410" s="35" t="s">
        <v>125</v>
      </c>
      <c r="E410" s="35">
        <v>2000</v>
      </c>
      <c r="F410" s="36">
        <v>21210</v>
      </c>
      <c r="G410" s="33" t="s">
        <v>126</v>
      </c>
    </row>
    <row r="411" spans="1:8" x14ac:dyDescent="0.25">
      <c r="A411" s="33" t="s">
        <v>42</v>
      </c>
      <c r="B411" s="33" t="s">
        <v>677</v>
      </c>
      <c r="C411" s="313" t="s">
        <v>360</v>
      </c>
      <c r="D411" s="35" t="s">
        <v>44</v>
      </c>
      <c r="E411" s="35">
        <v>2000</v>
      </c>
      <c r="F411" s="36">
        <v>24012</v>
      </c>
      <c r="G411" s="33" t="s">
        <v>126</v>
      </c>
    </row>
    <row r="412" spans="1:8" x14ac:dyDescent="0.25">
      <c r="A412" s="33" t="s">
        <v>42</v>
      </c>
      <c r="B412" s="33" t="s">
        <v>153</v>
      </c>
      <c r="C412" s="313" t="s">
        <v>535</v>
      </c>
      <c r="D412" s="35" t="s">
        <v>120</v>
      </c>
      <c r="E412" s="35">
        <v>2000</v>
      </c>
      <c r="F412" s="36">
        <v>25341</v>
      </c>
      <c r="G412" s="33" t="s">
        <v>141</v>
      </c>
    </row>
    <row r="413" spans="1:8" x14ac:dyDescent="0.25">
      <c r="A413" s="33" t="s">
        <v>42</v>
      </c>
      <c r="B413" s="33" t="s">
        <v>681</v>
      </c>
      <c r="C413" s="313">
        <v>2</v>
      </c>
      <c r="D413" s="35" t="s">
        <v>120</v>
      </c>
      <c r="E413" s="35">
        <v>2000</v>
      </c>
      <c r="F413" s="36">
        <v>27120</v>
      </c>
      <c r="G413" s="33" t="s">
        <v>141</v>
      </c>
    </row>
    <row r="414" spans="1:8" x14ac:dyDescent="0.25">
      <c r="A414" s="33" t="s">
        <v>42</v>
      </c>
      <c r="B414" s="33" t="s">
        <v>681</v>
      </c>
      <c r="C414" s="313">
        <v>2.5</v>
      </c>
      <c r="D414" s="35" t="s">
        <v>120</v>
      </c>
      <c r="E414" s="35">
        <v>2000</v>
      </c>
      <c r="F414" s="36">
        <v>32209</v>
      </c>
      <c r="G414" s="33" t="s">
        <v>141</v>
      </c>
    </row>
    <row r="415" spans="1:8" x14ac:dyDescent="0.25">
      <c r="A415" s="33" t="s">
        <v>42</v>
      </c>
      <c r="B415" s="33" t="s">
        <v>681</v>
      </c>
      <c r="C415" s="313">
        <v>3</v>
      </c>
      <c r="D415" s="35" t="s">
        <v>120</v>
      </c>
      <c r="E415" s="35">
        <v>2000</v>
      </c>
      <c r="F415" s="36">
        <v>38340</v>
      </c>
      <c r="G415" s="33" t="s">
        <v>141</v>
      </c>
    </row>
    <row r="416" spans="1:8" x14ac:dyDescent="0.25">
      <c r="A416" s="33" t="s">
        <v>42</v>
      </c>
      <c r="B416" s="33" t="s">
        <v>682</v>
      </c>
      <c r="C416" s="313">
        <v>2.5</v>
      </c>
      <c r="D416" s="35" t="s">
        <v>120</v>
      </c>
      <c r="E416" s="35">
        <v>2000</v>
      </c>
      <c r="F416" s="36">
        <v>35098</v>
      </c>
      <c r="G416" s="33" t="s">
        <v>141</v>
      </c>
    </row>
    <row r="417" spans="1:7" x14ac:dyDescent="0.25">
      <c r="A417" s="33" t="s">
        <v>42</v>
      </c>
      <c r="B417" s="33" t="s">
        <v>683</v>
      </c>
      <c r="C417" s="313">
        <v>2</v>
      </c>
      <c r="D417" s="35" t="s">
        <v>44</v>
      </c>
      <c r="E417" s="35">
        <v>2000</v>
      </c>
      <c r="F417" s="36">
        <v>29120</v>
      </c>
      <c r="G417" s="33" t="s">
        <v>141</v>
      </c>
    </row>
    <row r="418" spans="1:7" x14ac:dyDescent="0.25">
      <c r="A418" s="33" t="s">
        <v>42</v>
      </c>
      <c r="B418" s="33" t="s">
        <v>683</v>
      </c>
      <c r="C418" s="313">
        <v>2.5</v>
      </c>
      <c r="D418" s="35" t="s">
        <v>120</v>
      </c>
      <c r="E418" s="35">
        <v>2000</v>
      </c>
      <c r="F418" s="36">
        <v>29540</v>
      </c>
      <c r="G418" s="33" t="s">
        <v>141</v>
      </c>
    </row>
    <row r="419" spans="1:7" x14ac:dyDescent="0.25">
      <c r="A419" s="33" t="s">
        <v>42</v>
      </c>
      <c r="B419" s="33" t="s">
        <v>683</v>
      </c>
      <c r="C419" s="313">
        <v>2.5</v>
      </c>
      <c r="D419" s="35" t="s">
        <v>44</v>
      </c>
      <c r="E419" s="35">
        <v>2000</v>
      </c>
      <c r="F419" s="36">
        <v>34120</v>
      </c>
      <c r="G419" s="33" t="s">
        <v>141</v>
      </c>
    </row>
    <row r="420" spans="1:7" x14ac:dyDescent="0.25">
      <c r="A420" s="33" t="s">
        <v>42</v>
      </c>
      <c r="B420" s="33" t="s">
        <v>613</v>
      </c>
      <c r="C420" s="313">
        <v>2</v>
      </c>
      <c r="D420" s="35" t="s">
        <v>120</v>
      </c>
      <c r="E420" s="35">
        <v>2000</v>
      </c>
      <c r="F420" s="36">
        <v>30654</v>
      </c>
      <c r="G420" s="33" t="s">
        <v>141</v>
      </c>
    </row>
    <row r="421" spans="1:7" x14ac:dyDescent="0.25">
      <c r="A421" s="33" t="s">
        <v>42</v>
      </c>
      <c r="B421" s="33" t="s">
        <v>613</v>
      </c>
      <c r="C421" s="313">
        <v>2</v>
      </c>
      <c r="D421" s="35" t="s">
        <v>120</v>
      </c>
      <c r="E421" s="35">
        <v>2000</v>
      </c>
      <c r="F421" s="36">
        <v>24213</v>
      </c>
      <c r="G421" s="33" t="s">
        <v>141</v>
      </c>
    </row>
    <row r="422" spans="1:7" x14ac:dyDescent="0.25">
      <c r="A422" s="33" t="s">
        <v>42</v>
      </c>
      <c r="B422" s="33" t="s">
        <v>613</v>
      </c>
      <c r="C422" s="313">
        <v>2.5</v>
      </c>
      <c r="D422" s="35" t="s">
        <v>44</v>
      </c>
      <c r="E422" s="35">
        <v>2000</v>
      </c>
      <c r="F422" s="36">
        <v>39014</v>
      </c>
      <c r="G422" s="33" t="s">
        <v>141</v>
      </c>
    </row>
    <row r="423" spans="1:7" x14ac:dyDescent="0.25">
      <c r="A423" s="33" t="s">
        <v>42</v>
      </c>
      <c r="B423" s="33" t="s">
        <v>613</v>
      </c>
      <c r="C423" s="313">
        <v>2.5</v>
      </c>
      <c r="D423" s="35" t="s">
        <v>120</v>
      </c>
      <c r="E423" s="35">
        <v>2000</v>
      </c>
      <c r="F423" s="36">
        <v>36675</v>
      </c>
      <c r="G423" s="33" t="s">
        <v>141</v>
      </c>
    </row>
    <row r="424" spans="1:7" x14ac:dyDescent="0.25">
      <c r="A424" s="33" t="s">
        <v>42</v>
      </c>
      <c r="B424" s="33" t="s">
        <v>613</v>
      </c>
      <c r="C424" s="313">
        <v>2.5</v>
      </c>
      <c r="D424" s="35" t="s">
        <v>120</v>
      </c>
      <c r="E424" s="35">
        <v>2000</v>
      </c>
      <c r="F424" s="36">
        <v>38900</v>
      </c>
      <c r="G424" s="33" t="s">
        <v>141</v>
      </c>
    </row>
    <row r="425" spans="1:7" x14ac:dyDescent="0.25">
      <c r="A425" s="33" t="s">
        <v>42</v>
      </c>
      <c r="B425" s="33" t="s">
        <v>613</v>
      </c>
      <c r="C425" s="171">
        <v>2.5</v>
      </c>
      <c r="D425" s="35" t="s">
        <v>44</v>
      </c>
      <c r="E425" s="35">
        <v>2000</v>
      </c>
      <c r="F425" s="36">
        <v>41450</v>
      </c>
      <c r="G425" s="33" t="s">
        <v>141</v>
      </c>
    </row>
    <row r="426" spans="1:7" x14ac:dyDescent="0.25">
      <c r="A426" s="33" t="s">
        <v>42</v>
      </c>
      <c r="B426" s="33" t="s">
        <v>613</v>
      </c>
      <c r="C426" s="313">
        <v>2.5</v>
      </c>
      <c r="D426" s="35" t="s">
        <v>120</v>
      </c>
      <c r="E426" s="35">
        <v>2000</v>
      </c>
      <c r="F426" s="36">
        <v>36754</v>
      </c>
      <c r="G426" s="33" t="s">
        <v>141</v>
      </c>
    </row>
    <row r="427" spans="1:7" x14ac:dyDescent="0.25">
      <c r="A427" s="33" t="s">
        <v>42</v>
      </c>
      <c r="B427" s="33" t="s">
        <v>613</v>
      </c>
      <c r="C427" s="313">
        <v>2.5</v>
      </c>
      <c r="D427" s="35" t="s">
        <v>44</v>
      </c>
      <c r="E427" s="35">
        <v>2000</v>
      </c>
      <c r="F427" s="36">
        <v>40990</v>
      </c>
      <c r="G427" s="33" t="s">
        <v>141</v>
      </c>
    </row>
    <row r="428" spans="1:7" x14ac:dyDescent="0.25">
      <c r="A428" s="33" t="s">
        <v>42</v>
      </c>
      <c r="B428" s="33" t="s">
        <v>613</v>
      </c>
      <c r="C428" s="313">
        <v>3</v>
      </c>
      <c r="D428" s="35" t="s">
        <v>125</v>
      </c>
      <c r="E428" s="35">
        <v>2000</v>
      </c>
      <c r="F428" s="36">
        <v>43867</v>
      </c>
      <c r="G428" s="33" t="s">
        <v>141</v>
      </c>
    </row>
    <row r="429" spans="1:7" x14ac:dyDescent="0.25">
      <c r="A429" s="33" t="s">
        <v>42</v>
      </c>
      <c r="B429" s="33" t="s">
        <v>613</v>
      </c>
      <c r="C429" s="313">
        <v>3</v>
      </c>
      <c r="D429" s="35" t="s">
        <v>44</v>
      </c>
      <c r="E429" s="35">
        <v>2000</v>
      </c>
      <c r="F429" s="36">
        <v>45650</v>
      </c>
      <c r="G429" s="33" t="s">
        <v>141</v>
      </c>
    </row>
    <row r="430" spans="1:7" x14ac:dyDescent="0.25">
      <c r="A430" s="33" t="s">
        <v>42</v>
      </c>
      <c r="B430" s="33" t="s">
        <v>613</v>
      </c>
      <c r="C430" s="313">
        <v>3</v>
      </c>
      <c r="D430" s="35" t="s">
        <v>120</v>
      </c>
      <c r="E430" s="35">
        <v>2000</v>
      </c>
      <c r="F430" s="36">
        <v>45981</v>
      </c>
      <c r="G430" s="33" t="s">
        <v>141</v>
      </c>
    </row>
    <row r="431" spans="1:7" x14ac:dyDescent="0.25">
      <c r="A431" s="33" t="s">
        <v>42</v>
      </c>
      <c r="B431" s="33" t="s">
        <v>613</v>
      </c>
      <c r="C431" s="313" t="s">
        <v>158</v>
      </c>
      <c r="D431" s="35" t="s">
        <v>120</v>
      </c>
      <c r="E431" s="35">
        <v>2000</v>
      </c>
      <c r="F431" s="36">
        <v>37816</v>
      </c>
      <c r="G431" s="33" t="s">
        <v>141</v>
      </c>
    </row>
    <row r="432" spans="1:7" x14ac:dyDescent="0.25">
      <c r="A432" s="33" t="s">
        <v>42</v>
      </c>
      <c r="B432" s="33" t="s">
        <v>947</v>
      </c>
      <c r="C432" s="313">
        <v>3</v>
      </c>
      <c r="D432" s="35" t="s">
        <v>120</v>
      </c>
      <c r="E432" s="35">
        <v>2000</v>
      </c>
      <c r="F432" s="36">
        <v>43824</v>
      </c>
      <c r="G432" s="33" t="s">
        <v>141</v>
      </c>
    </row>
    <row r="433" spans="1:7" x14ac:dyDescent="0.25">
      <c r="A433" s="33" t="s">
        <v>42</v>
      </c>
      <c r="B433" s="33" t="s">
        <v>852</v>
      </c>
      <c r="C433" s="313">
        <v>1</v>
      </c>
      <c r="D433" s="35" t="s">
        <v>125</v>
      </c>
      <c r="E433" s="35">
        <v>2000</v>
      </c>
      <c r="F433" s="36">
        <v>10540</v>
      </c>
      <c r="G433" s="33" t="s">
        <v>186</v>
      </c>
    </row>
    <row r="434" spans="1:7" x14ac:dyDescent="0.25">
      <c r="A434" s="33" t="s">
        <v>42</v>
      </c>
      <c r="B434" s="33" t="s">
        <v>852</v>
      </c>
      <c r="C434" s="313">
        <v>1</v>
      </c>
      <c r="D434" s="35" t="s">
        <v>44</v>
      </c>
      <c r="E434" s="35">
        <v>2000</v>
      </c>
      <c r="F434" s="36">
        <v>13234</v>
      </c>
      <c r="G434" s="33" t="s">
        <v>186</v>
      </c>
    </row>
    <row r="435" spans="1:7" x14ac:dyDescent="0.25">
      <c r="A435" s="33" t="s">
        <v>42</v>
      </c>
      <c r="B435" s="33" t="s">
        <v>852</v>
      </c>
      <c r="C435" s="313">
        <v>1.3</v>
      </c>
      <c r="D435" s="35" t="s">
        <v>125</v>
      </c>
      <c r="E435" s="35">
        <v>2000</v>
      </c>
      <c r="F435" s="36">
        <v>14961</v>
      </c>
      <c r="G435" s="33" t="s">
        <v>186</v>
      </c>
    </row>
    <row r="436" spans="1:7" x14ac:dyDescent="0.25">
      <c r="A436" s="33" t="s">
        <v>42</v>
      </c>
      <c r="B436" s="33" t="s">
        <v>852</v>
      </c>
      <c r="C436" s="313">
        <v>1.3</v>
      </c>
      <c r="D436" s="35" t="s">
        <v>44</v>
      </c>
      <c r="E436" s="35">
        <v>2000</v>
      </c>
      <c r="F436" s="36">
        <v>14027</v>
      </c>
      <c r="G436" s="33" t="s">
        <v>186</v>
      </c>
    </row>
    <row r="437" spans="1:7" x14ac:dyDescent="0.25">
      <c r="A437" s="33" t="s">
        <v>42</v>
      </c>
      <c r="B437" s="33" t="s">
        <v>1044</v>
      </c>
      <c r="C437" s="313" t="s">
        <v>1045</v>
      </c>
      <c r="D437" s="35" t="s">
        <v>44</v>
      </c>
      <c r="E437" s="35">
        <v>2000</v>
      </c>
      <c r="F437" s="36">
        <v>34984</v>
      </c>
      <c r="G437" s="33" t="s">
        <v>135</v>
      </c>
    </row>
    <row r="438" spans="1:7" x14ac:dyDescent="0.25">
      <c r="A438" s="33" t="s">
        <v>42</v>
      </c>
      <c r="B438" s="33" t="s">
        <v>1046</v>
      </c>
      <c r="C438" s="313" t="s">
        <v>1047</v>
      </c>
      <c r="D438" s="35" t="s">
        <v>125</v>
      </c>
      <c r="E438" s="35">
        <v>2000</v>
      </c>
      <c r="F438" s="36">
        <v>29653</v>
      </c>
      <c r="G438" s="33" t="s">
        <v>135</v>
      </c>
    </row>
    <row r="439" spans="1:7" x14ac:dyDescent="0.25">
      <c r="A439" s="33" t="s">
        <v>42</v>
      </c>
      <c r="B439" s="33" t="s">
        <v>1046</v>
      </c>
      <c r="C439" s="313" t="s">
        <v>1047</v>
      </c>
      <c r="D439" s="35" t="s">
        <v>44</v>
      </c>
      <c r="E439" s="35">
        <v>2000</v>
      </c>
      <c r="F439" s="36">
        <v>32318</v>
      </c>
      <c r="G439" s="33" t="s">
        <v>135</v>
      </c>
    </row>
    <row r="440" spans="1:7" x14ac:dyDescent="0.25">
      <c r="A440" s="33" t="s">
        <v>42</v>
      </c>
      <c r="B440" s="33" t="s">
        <v>1046</v>
      </c>
      <c r="C440" s="313" t="s">
        <v>1045</v>
      </c>
      <c r="D440" s="35" t="s">
        <v>125</v>
      </c>
      <c r="E440" s="35">
        <v>2000</v>
      </c>
      <c r="F440" s="36">
        <v>32318</v>
      </c>
      <c r="G440" s="33" t="s">
        <v>135</v>
      </c>
    </row>
    <row r="441" spans="1:7" x14ac:dyDescent="0.25">
      <c r="A441" s="33" t="s">
        <v>42</v>
      </c>
      <c r="B441" s="33" t="s">
        <v>948</v>
      </c>
      <c r="C441" s="313">
        <v>1.3</v>
      </c>
      <c r="D441" s="35" t="s">
        <v>125</v>
      </c>
      <c r="E441" s="35">
        <v>2000</v>
      </c>
      <c r="F441" s="36">
        <v>14011</v>
      </c>
      <c r="G441" s="33" t="s">
        <v>135</v>
      </c>
    </row>
    <row r="442" spans="1:7" x14ac:dyDescent="0.25">
      <c r="A442" s="33" t="s">
        <v>42</v>
      </c>
      <c r="B442" s="33" t="s">
        <v>948</v>
      </c>
      <c r="C442" s="313">
        <v>1.5</v>
      </c>
      <c r="D442" s="35" t="s">
        <v>125</v>
      </c>
      <c r="E442" s="35">
        <v>2000</v>
      </c>
      <c r="F442" s="36">
        <v>16976</v>
      </c>
      <c r="G442" s="33" t="s">
        <v>135</v>
      </c>
    </row>
    <row r="443" spans="1:7" x14ac:dyDescent="0.25">
      <c r="A443" s="33" t="s">
        <v>42</v>
      </c>
      <c r="B443" s="33" t="s">
        <v>948</v>
      </c>
      <c r="C443" s="313">
        <v>1.5</v>
      </c>
      <c r="D443" s="35" t="s">
        <v>44</v>
      </c>
      <c r="E443" s="35">
        <v>2000</v>
      </c>
      <c r="F443" s="36">
        <v>17234</v>
      </c>
      <c r="G443" s="33" t="s">
        <v>135</v>
      </c>
    </row>
    <row r="444" spans="1:7" x14ac:dyDescent="0.25">
      <c r="A444" s="33" t="s">
        <v>42</v>
      </c>
      <c r="B444" s="33" t="s">
        <v>853</v>
      </c>
      <c r="C444" s="313">
        <v>2</v>
      </c>
      <c r="D444" s="35" t="s">
        <v>125</v>
      </c>
      <c r="E444" s="35">
        <v>2000</v>
      </c>
      <c r="F444" s="36">
        <v>24998</v>
      </c>
      <c r="G444" s="33" t="s">
        <v>135</v>
      </c>
    </row>
    <row r="445" spans="1:7" x14ac:dyDescent="0.25">
      <c r="A445" s="33" t="s">
        <v>42</v>
      </c>
      <c r="B445" s="33" t="s">
        <v>853</v>
      </c>
      <c r="C445" s="313">
        <v>2</v>
      </c>
      <c r="D445" s="35" t="s">
        <v>44</v>
      </c>
      <c r="E445" s="35">
        <v>2000</v>
      </c>
      <c r="F445" s="36">
        <v>25956</v>
      </c>
      <c r="G445" s="33" t="s">
        <v>135</v>
      </c>
    </row>
    <row r="446" spans="1:7" x14ac:dyDescent="0.25">
      <c r="A446" s="33" t="s">
        <v>42</v>
      </c>
      <c r="B446" s="33" t="s">
        <v>853</v>
      </c>
      <c r="C446" s="313" t="s">
        <v>360</v>
      </c>
      <c r="D446" s="35" t="s">
        <v>125</v>
      </c>
      <c r="E446" s="35">
        <v>2000</v>
      </c>
      <c r="F446" s="36">
        <v>25642</v>
      </c>
      <c r="G446" s="33" t="s">
        <v>135</v>
      </c>
    </row>
    <row r="447" spans="1:7" x14ac:dyDescent="0.25">
      <c r="A447" s="33" t="s">
        <v>42</v>
      </c>
      <c r="B447" s="33" t="s">
        <v>949</v>
      </c>
      <c r="C447" s="313" t="s">
        <v>950</v>
      </c>
      <c r="D447" s="35" t="s">
        <v>125</v>
      </c>
      <c r="E447" s="35">
        <v>2000</v>
      </c>
      <c r="F447" s="36">
        <v>34890</v>
      </c>
      <c r="G447" s="33" t="s">
        <v>160</v>
      </c>
    </row>
    <row r="448" spans="1:7" x14ac:dyDescent="0.25">
      <c r="A448" s="33" t="s">
        <v>42</v>
      </c>
      <c r="B448" s="33" t="s">
        <v>949</v>
      </c>
      <c r="C448" s="313" t="s">
        <v>950</v>
      </c>
      <c r="D448" s="35" t="s">
        <v>44</v>
      </c>
      <c r="E448" s="35">
        <v>2000</v>
      </c>
      <c r="F448" s="36">
        <v>37500</v>
      </c>
      <c r="G448" s="33" t="s">
        <v>160</v>
      </c>
    </row>
    <row r="449" spans="1:7" x14ac:dyDescent="0.25">
      <c r="A449" s="33" t="s">
        <v>42</v>
      </c>
      <c r="B449" s="33" t="s">
        <v>949</v>
      </c>
      <c r="C449" s="313" t="s">
        <v>774</v>
      </c>
      <c r="D449" s="35" t="s">
        <v>120</v>
      </c>
      <c r="E449" s="35">
        <v>2000</v>
      </c>
      <c r="F449" s="36">
        <v>32190</v>
      </c>
      <c r="G449" s="33" t="s">
        <v>160</v>
      </c>
    </row>
    <row r="450" spans="1:7" x14ac:dyDescent="0.25">
      <c r="A450" s="33" t="s">
        <v>42</v>
      </c>
      <c r="B450" s="33" t="s">
        <v>949</v>
      </c>
      <c r="C450" s="313" t="s">
        <v>774</v>
      </c>
      <c r="D450" s="35" t="s">
        <v>44</v>
      </c>
      <c r="E450" s="35">
        <v>2000</v>
      </c>
      <c r="F450" s="36">
        <v>35543</v>
      </c>
      <c r="G450" s="33" t="s">
        <v>160</v>
      </c>
    </row>
    <row r="451" spans="1:7" x14ac:dyDescent="0.25">
      <c r="A451" s="33" t="s">
        <v>42</v>
      </c>
      <c r="B451" s="33" t="s">
        <v>951</v>
      </c>
      <c r="C451" s="313">
        <v>3.4</v>
      </c>
      <c r="D451" s="35" t="s">
        <v>120</v>
      </c>
      <c r="E451" s="35">
        <v>2000</v>
      </c>
      <c r="F451" s="36">
        <v>40121</v>
      </c>
      <c r="G451" s="33" t="s">
        <v>160</v>
      </c>
    </row>
    <row r="452" spans="1:7" x14ac:dyDescent="0.25">
      <c r="A452" s="33" t="s">
        <v>42</v>
      </c>
      <c r="B452" s="33" t="s">
        <v>951</v>
      </c>
      <c r="C452" s="313">
        <v>3.4</v>
      </c>
      <c r="D452" s="35" t="s">
        <v>44</v>
      </c>
      <c r="E452" s="35">
        <v>2000</v>
      </c>
      <c r="F452" s="36">
        <v>43556</v>
      </c>
      <c r="G452" s="33" t="s">
        <v>160</v>
      </c>
    </row>
    <row r="453" spans="1:7" x14ac:dyDescent="0.25">
      <c r="A453" s="33" t="s">
        <v>42</v>
      </c>
      <c r="B453" s="33" t="s">
        <v>614</v>
      </c>
      <c r="C453" s="313" t="s">
        <v>616</v>
      </c>
      <c r="D453" s="35" t="s">
        <v>120</v>
      </c>
      <c r="E453" s="35">
        <v>2000</v>
      </c>
      <c r="F453" s="36">
        <v>41002</v>
      </c>
      <c r="G453" s="33" t="s">
        <v>135</v>
      </c>
    </row>
    <row r="454" spans="1:7" x14ac:dyDescent="0.25">
      <c r="A454" s="33" t="s">
        <v>42</v>
      </c>
      <c r="B454" s="33" t="s">
        <v>614</v>
      </c>
      <c r="C454" s="313" t="s">
        <v>616</v>
      </c>
      <c r="D454" s="35" t="s">
        <v>44</v>
      </c>
      <c r="E454" s="35">
        <v>2000</v>
      </c>
      <c r="F454" s="36">
        <v>41997</v>
      </c>
      <c r="G454" s="33" t="s">
        <v>135</v>
      </c>
    </row>
    <row r="455" spans="1:7" x14ac:dyDescent="0.25">
      <c r="A455" s="33" t="s">
        <v>42</v>
      </c>
      <c r="B455" s="33" t="s">
        <v>614</v>
      </c>
      <c r="C455" s="313" t="s">
        <v>774</v>
      </c>
      <c r="D455" s="35" t="s">
        <v>120</v>
      </c>
      <c r="E455" s="35">
        <v>2000</v>
      </c>
      <c r="F455" s="36">
        <v>34310</v>
      </c>
      <c r="G455" s="33" t="s">
        <v>135</v>
      </c>
    </row>
    <row r="456" spans="1:7" x14ac:dyDescent="0.25">
      <c r="A456" s="33" t="s">
        <v>42</v>
      </c>
      <c r="B456" s="33" t="s">
        <v>614</v>
      </c>
      <c r="C456" s="313" t="s">
        <v>775</v>
      </c>
      <c r="D456" s="35" t="s">
        <v>44</v>
      </c>
      <c r="E456" s="35">
        <v>2000</v>
      </c>
      <c r="F456" s="36">
        <v>37987</v>
      </c>
      <c r="G456" s="33" t="s">
        <v>135</v>
      </c>
    </row>
    <row r="457" spans="1:7" x14ac:dyDescent="0.25">
      <c r="A457" s="33" t="s">
        <v>42</v>
      </c>
      <c r="B457" s="33" t="s">
        <v>614</v>
      </c>
      <c r="C457" s="313" t="s">
        <v>777</v>
      </c>
      <c r="D457" s="35" t="s">
        <v>120</v>
      </c>
      <c r="E457" s="35">
        <v>2000</v>
      </c>
      <c r="F457" s="36">
        <v>40125</v>
      </c>
      <c r="G457" s="33" t="s">
        <v>135</v>
      </c>
    </row>
    <row r="458" spans="1:7" x14ac:dyDescent="0.25">
      <c r="A458" s="33" t="s">
        <v>42</v>
      </c>
      <c r="B458" s="33" t="s">
        <v>614</v>
      </c>
      <c r="C458" s="313" t="s">
        <v>777</v>
      </c>
      <c r="D458" s="35" t="s">
        <v>44</v>
      </c>
      <c r="E458" s="35">
        <v>2000</v>
      </c>
      <c r="F458" s="36">
        <v>44300</v>
      </c>
      <c r="G458" s="33" t="s">
        <v>135</v>
      </c>
    </row>
    <row r="459" spans="1:7" x14ac:dyDescent="0.25">
      <c r="A459" s="33" t="s">
        <v>42</v>
      </c>
      <c r="B459" s="33" t="s">
        <v>778</v>
      </c>
      <c r="C459" s="313">
        <v>2.2000000000000002</v>
      </c>
      <c r="D459" s="35" t="s">
        <v>125</v>
      </c>
      <c r="E459" s="35">
        <v>2000</v>
      </c>
      <c r="F459" s="36">
        <v>29375</v>
      </c>
      <c r="G459" s="33" t="s">
        <v>135</v>
      </c>
    </row>
    <row r="460" spans="1:7" x14ac:dyDescent="0.25">
      <c r="A460" s="33" t="s">
        <v>42</v>
      </c>
      <c r="B460" s="33" t="s">
        <v>778</v>
      </c>
      <c r="C460" s="313">
        <v>2.2000000000000002</v>
      </c>
      <c r="D460" s="35" t="s">
        <v>44</v>
      </c>
      <c r="E460" s="35">
        <v>2000</v>
      </c>
      <c r="F460" s="36">
        <v>32041</v>
      </c>
      <c r="G460" s="33" t="s">
        <v>135</v>
      </c>
    </row>
    <row r="461" spans="1:7" x14ac:dyDescent="0.25">
      <c r="A461" s="33" t="s">
        <v>42</v>
      </c>
      <c r="B461" s="33" t="s">
        <v>778</v>
      </c>
      <c r="C461" s="313">
        <v>2.4</v>
      </c>
      <c r="D461" s="35" t="s">
        <v>125</v>
      </c>
      <c r="E461" s="35">
        <v>2000</v>
      </c>
      <c r="F461" s="36">
        <v>27154</v>
      </c>
      <c r="G461" s="33" t="s">
        <v>135</v>
      </c>
    </row>
    <row r="462" spans="1:7" x14ac:dyDescent="0.25">
      <c r="A462" s="33" t="s">
        <v>42</v>
      </c>
      <c r="B462" s="33" t="s">
        <v>778</v>
      </c>
      <c r="C462" s="313">
        <v>2.4</v>
      </c>
      <c r="D462" s="35" t="s">
        <v>44</v>
      </c>
      <c r="E462" s="35">
        <v>2000</v>
      </c>
      <c r="F462" s="36">
        <v>29820</v>
      </c>
      <c r="G462" s="33" t="s">
        <v>135</v>
      </c>
    </row>
    <row r="463" spans="1:7" x14ac:dyDescent="0.25">
      <c r="A463" s="33" t="s">
        <v>42</v>
      </c>
      <c r="B463" s="33" t="s">
        <v>778</v>
      </c>
      <c r="C463" s="313">
        <v>3</v>
      </c>
      <c r="D463" s="35" t="s">
        <v>125</v>
      </c>
      <c r="E463" s="35">
        <v>2000</v>
      </c>
      <c r="F463" s="36">
        <v>31456</v>
      </c>
      <c r="G463" s="33" t="s">
        <v>135</v>
      </c>
    </row>
    <row r="464" spans="1:7" x14ac:dyDescent="0.25">
      <c r="A464" s="33" t="s">
        <v>42</v>
      </c>
      <c r="B464" s="33" t="s">
        <v>778</v>
      </c>
      <c r="C464" s="313">
        <v>3</v>
      </c>
      <c r="D464" s="35" t="s">
        <v>44</v>
      </c>
      <c r="E464" s="35">
        <v>2000</v>
      </c>
      <c r="F464" s="36">
        <v>34234</v>
      </c>
      <c r="G464" s="33" t="s">
        <v>135</v>
      </c>
    </row>
    <row r="465" spans="1:7" x14ac:dyDescent="0.25">
      <c r="A465" s="33" t="s">
        <v>42</v>
      </c>
      <c r="B465" s="38" t="s">
        <v>188</v>
      </c>
      <c r="C465" s="313">
        <v>2.4</v>
      </c>
      <c r="D465" s="35" t="s">
        <v>120</v>
      </c>
      <c r="E465" s="35">
        <v>2000</v>
      </c>
      <c r="F465" s="76">
        <v>19130</v>
      </c>
      <c r="G465" s="33" t="s">
        <v>189</v>
      </c>
    </row>
    <row r="466" spans="1:7" x14ac:dyDescent="0.25">
      <c r="A466" s="33" t="s">
        <v>42</v>
      </c>
      <c r="B466" s="38" t="s">
        <v>188</v>
      </c>
      <c r="C466" s="313" t="s">
        <v>950</v>
      </c>
      <c r="D466" s="35" t="s">
        <v>120</v>
      </c>
      <c r="E466" s="35">
        <v>2000</v>
      </c>
      <c r="F466" s="76">
        <v>20166</v>
      </c>
      <c r="G466" s="33" t="s">
        <v>189</v>
      </c>
    </row>
    <row r="467" spans="1:7" x14ac:dyDescent="0.25">
      <c r="A467" s="33" t="s">
        <v>42</v>
      </c>
      <c r="B467" s="38" t="s">
        <v>188</v>
      </c>
      <c r="C467" s="313" t="s">
        <v>950</v>
      </c>
      <c r="D467" s="35" t="s">
        <v>44</v>
      </c>
      <c r="E467" s="35">
        <v>2000</v>
      </c>
      <c r="F467" s="76">
        <v>21498</v>
      </c>
      <c r="G467" s="33" t="s">
        <v>189</v>
      </c>
    </row>
    <row r="468" spans="1:7" x14ac:dyDescent="0.25">
      <c r="A468" s="33" t="s">
        <v>42</v>
      </c>
      <c r="B468" s="33" t="s">
        <v>780</v>
      </c>
      <c r="C468" s="313">
        <v>2</v>
      </c>
      <c r="D468" s="35" t="s">
        <v>44</v>
      </c>
      <c r="E468" s="35">
        <v>2000</v>
      </c>
      <c r="F468" s="36">
        <v>27654</v>
      </c>
      <c r="G468" s="33" t="s">
        <v>141</v>
      </c>
    </row>
    <row r="469" spans="1:7" x14ac:dyDescent="0.25">
      <c r="A469" s="33" t="s">
        <v>42</v>
      </c>
      <c r="B469" s="33" t="s">
        <v>780</v>
      </c>
      <c r="C469" s="313" t="s">
        <v>360</v>
      </c>
      <c r="D469" s="35" t="s">
        <v>125</v>
      </c>
      <c r="E469" s="35">
        <v>2000</v>
      </c>
      <c r="F469" s="36">
        <v>19659</v>
      </c>
      <c r="G469" s="33" t="s">
        <v>141</v>
      </c>
    </row>
    <row r="470" spans="1:7" x14ac:dyDescent="0.25">
      <c r="A470" s="33" t="s">
        <v>42</v>
      </c>
      <c r="B470" s="33" t="s">
        <v>1048</v>
      </c>
      <c r="C470" s="313">
        <v>1.8</v>
      </c>
      <c r="D470" s="35" t="s">
        <v>125</v>
      </c>
      <c r="E470" s="35">
        <v>2000</v>
      </c>
      <c r="F470" s="36">
        <v>25544</v>
      </c>
      <c r="G470" s="33" t="s">
        <v>141</v>
      </c>
    </row>
    <row r="471" spans="1:7" x14ac:dyDescent="0.25">
      <c r="A471" s="33" t="s">
        <v>42</v>
      </c>
      <c r="B471" s="33" t="s">
        <v>1048</v>
      </c>
      <c r="C471" s="313">
        <v>1.8</v>
      </c>
      <c r="D471" s="35" t="s">
        <v>44</v>
      </c>
      <c r="E471" s="35">
        <v>2000</v>
      </c>
      <c r="F471" s="36">
        <v>28209</v>
      </c>
      <c r="G471" s="33" t="s">
        <v>141</v>
      </c>
    </row>
    <row r="472" spans="1:7" x14ac:dyDescent="0.25">
      <c r="A472" s="33" t="s">
        <v>42</v>
      </c>
      <c r="B472" s="33" t="s">
        <v>1049</v>
      </c>
      <c r="C472" s="313">
        <v>3.3</v>
      </c>
      <c r="D472" s="35" t="s">
        <v>44</v>
      </c>
      <c r="E472" s="35">
        <v>2000</v>
      </c>
      <c r="F472" s="36">
        <v>31319</v>
      </c>
      <c r="G472" s="33" t="s">
        <v>141</v>
      </c>
    </row>
    <row r="473" spans="1:7" x14ac:dyDescent="0.25">
      <c r="A473" s="33" t="s">
        <v>42</v>
      </c>
      <c r="B473" s="33" t="s">
        <v>1050</v>
      </c>
      <c r="C473" s="313">
        <v>2.4</v>
      </c>
      <c r="D473" s="35" t="s">
        <v>125</v>
      </c>
      <c r="E473" s="35">
        <v>2000</v>
      </c>
      <c r="F473" s="36">
        <v>28653</v>
      </c>
      <c r="G473" s="33" t="s">
        <v>141</v>
      </c>
    </row>
    <row r="474" spans="1:7" s="235" customFormat="1" x14ac:dyDescent="0.25">
      <c r="A474" s="33" t="s">
        <v>42</v>
      </c>
      <c r="B474" s="33" t="s">
        <v>1050</v>
      </c>
      <c r="C474" s="313">
        <v>2.4</v>
      </c>
      <c r="D474" s="35" t="s">
        <v>44</v>
      </c>
      <c r="E474" s="35">
        <v>2000</v>
      </c>
      <c r="F474" s="36">
        <v>31952</v>
      </c>
      <c r="G474" s="33" t="s">
        <v>141</v>
      </c>
    </row>
    <row r="475" spans="1:7" s="235" customFormat="1" x14ac:dyDescent="0.25">
      <c r="A475" s="33" t="s">
        <v>42</v>
      </c>
      <c r="B475" s="33" t="s">
        <v>1050</v>
      </c>
      <c r="C475" s="313">
        <v>3</v>
      </c>
      <c r="D475" s="35" t="s">
        <v>125</v>
      </c>
      <c r="E475" s="35">
        <v>2000</v>
      </c>
      <c r="F475" s="36">
        <v>31985</v>
      </c>
      <c r="G475" s="33" t="s">
        <v>141</v>
      </c>
    </row>
    <row r="476" spans="1:7" s="235" customFormat="1" x14ac:dyDescent="0.25">
      <c r="A476" s="33" t="s">
        <v>42</v>
      </c>
      <c r="B476" s="33" t="s">
        <v>1050</v>
      </c>
      <c r="C476" s="313">
        <v>3</v>
      </c>
      <c r="D476" s="35" t="s">
        <v>44</v>
      </c>
      <c r="E476" s="35">
        <v>2000</v>
      </c>
      <c r="F476" s="36">
        <v>35295</v>
      </c>
      <c r="G476" s="33" t="s">
        <v>141</v>
      </c>
    </row>
    <row r="477" spans="1:7" s="235" customFormat="1" x14ac:dyDescent="0.25">
      <c r="A477" s="33" t="s">
        <v>42</v>
      </c>
      <c r="B477" s="33" t="s">
        <v>1051</v>
      </c>
      <c r="C477" s="171" t="s">
        <v>290</v>
      </c>
      <c r="D477" s="35" t="s">
        <v>44</v>
      </c>
      <c r="E477" s="35">
        <v>2000</v>
      </c>
      <c r="F477" s="47">
        <v>49043</v>
      </c>
      <c r="G477" s="33" t="s">
        <v>147</v>
      </c>
    </row>
    <row r="478" spans="1:7" s="235" customFormat="1" x14ac:dyDescent="0.25">
      <c r="A478" s="33" t="s">
        <v>42</v>
      </c>
      <c r="B478" s="33" t="s">
        <v>1051</v>
      </c>
      <c r="C478" s="171" t="s">
        <v>4489</v>
      </c>
      <c r="D478" s="35" t="s">
        <v>44</v>
      </c>
      <c r="E478" s="35">
        <v>2000</v>
      </c>
      <c r="F478" s="47">
        <v>48402</v>
      </c>
      <c r="G478" s="33" t="s">
        <v>147</v>
      </c>
    </row>
    <row r="479" spans="1:7" s="235" customFormat="1" x14ac:dyDescent="0.25">
      <c r="A479" s="33" t="s">
        <v>42</v>
      </c>
      <c r="B479" s="33" t="s">
        <v>1051</v>
      </c>
      <c r="C479" s="171" t="s">
        <v>194</v>
      </c>
      <c r="D479" s="35" t="s">
        <v>44</v>
      </c>
      <c r="E479" s="35">
        <v>2000</v>
      </c>
      <c r="F479" s="47">
        <v>47756</v>
      </c>
      <c r="G479" s="33" t="s">
        <v>147</v>
      </c>
    </row>
    <row r="480" spans="1:7" s="235" customFormat="1" x14ac:dyDescent="0.25">
      <c r="A480" s="33" t="s">
        <v>42</v>
      </c>
      <c r="B480" s="33" t="s">
        <v>1051</v>
      </c>
      <c r="C480" s="171" t="s">
        <v>860</v>
      </c>
      <c r="D480" s="35" t="s">
        <v>44</v>
      </c>
      <c r="E480" s="35">
        <v>2000</v>
      </c>
      <c r="F480" s="47">
        <v>46024</v>
      </c>
      <c r="G480" s="33" t="s">
        <v>147</v>
      </c>
    </row>
    <row r="481" spans="1:8" s="235" customFormat="1" x14ac:dyDescent="0.25">
      <c r="A481" s="33" t="s">
        <v>42</v>
      </c>
      <c r="B481" s="33" t="s">
        <v>1052</v>
      </c>
      <c r="C481" s="171">
        <v>4</v>
      </c>
      <c r="D481" s="35" t="s">
        <v>44</v>
      </c>
      <c r="E481" s="35">
        <v>2000</v>
      </c>
      <c r="F481" s="47">
        <v>42203</v>
      </c>
      <c r="G481" s="33" t="s">
        <v>147</v>
      </c>
    </row>
    <row r="482" spans="1:8" s="235" customFormat="1" x14ac:dyDescent="0.25">
      <c r="A482" s="33" t="s">
        <v>42</v>
      </c>
      <c r="B482" s="33" t="s">
        <v>1052</v>
      </c>
      <c r="C482" s="171">
        <v>3.4</v>
      </c>
      <c r="D482" s="35" t="s">
        <v>44</v>
      </c>
      <c r="E482" s="35">
        <v>2000</v>
      </c>
      <c r="F482" s="47">
        <v>33540</v>
      </c>
      <c r="G482" s="33" t="s">
        <v>147</v>
      </c>
    </row>
    <row r="483" spans="1:8" s="235" customFormat="1" x14ac:dyDescent="0.25">
      <c r="A483" s="33" t="s">
        <v>42</v>
      </c>
      <c r="B483" s="33" t="s">
        <v>1052</v>
      </c>
      <c r="C483" s="171">
        <v>3</v>
      </c>
      <c r="D483" s="35" t="s">
        <v>44</v>
      </c>
      <c r="E483" s="35">
        <v>2000</v>
      </c>
      <c r="F483" s="47">
        <v>30608</v>
      </c>
      <c r="G483" s="33" t="s">
        <v>147</v>
      </c>
      <c r="H483" s="234"/>
    </row>
    <row r="484" spans="1:8" x14ac:dyDescent="0.25">
      <c r="A484" s="33" t="s">
        <v>42</v>
      </c>
      <c r="B484" s="33" t="s">
        <v>1052</v>
      </c>
      <c r="C484" s="171">
        <v>2.7</v>
      </c>
      <c r="D484" s="35" t="s">
        <v>44</v>
      </c>
      <c r="E484" s="35">
        <v>2000</v>
      </c>
      <c r="F484" s="47">
        <v>29320</v>
      </c>
      <c r="G484" s="33" t="s">
        <v>147</v>
      </c>
    </row>
    <row r="485" spans="1:8" x14ac:dyDescent="0.25">
      <c r="A485" s="33" t="s">
        <v>42</v>
      </c>
      <c r="B485" s="33" t="s">
        <v>155</v>
      </c>
      <c r="C485" s="313" t="s">
        <v>361</v>
      </c>
      <c r="D485" s="35" t="s">
        <v>156</v>
      </c>
      <c r="E485" s="35">
        <v>2000</v>
      </c>
      <c r="F485" s="36">
        <v>21340</v>
      </c>
      <c r="G485" s="33" t="s">
        <v>141</v>
      </c>
    </row>
    <row r="486" spans="1:8" x14ac:dyDescent="0.25">
      <c r="A486" s="33" t="s">
        <v>42</v>
      </c>
      <c r="B486" s="33" t="s">
        <v>155</v>
      </c>
      <c r="C486" s="313" t="s">
        <v>361</v>
      </c>
      <c r="D486" s="35" t="s">
        <v>44</v>
      </c>
      <c r="E486" s="35">
        <v>2000</v>
      </c>
      <c r="F486" s="36">
        <v>26890</v>
      </c>
      <c r="G486" s="33" t="s">
        <v>141</v>
      </c>
    </row>
    <row r="487" spans="1:8" x14ac:dyDescent="0.25">
      <c r="A487" s="33" t="s">
        <v>42</v>
      </c>
      <c r="B487" s="33" t="s">
        <v>686</v>
      </c>
      <c r="C487" s="313">
        <v>2</v>
      </c>
      <c r="D487" s="35" t="s">
        <v>120</v>
      </c>
      <c r="E487" s="35">
        <v>2000</v>
      </c>
      <c r="F487" s="36">
        <v>23678</v>
      </c>
      <c r="G487" s="33" t="s">
        <v>141</v>
      </c>
    </row>
    <row r="488" spans="1:8" x14ac:dyDescent="0.25">
      <c r="A488" s="33" t="s">
        <v>42</v>
      </c>
      <c r="B488" s="33" t="s">
        <v>686</v>
      </c>
      <c r="C488" s="313">
        <v>2</v>
      </c>
      <c r="D488" s="35" t="s">
        <v>44</v>
      </c>
      <c r="E488" s="35">
        <v>2000</v>
      </c>
      <c r="F488" s="36">
        <v>29786</v>
      </c>
      <c r="G488" s="33" t="s">
        <v>141</v>
      </c>
    </row>
    <row r="489" spans="1:8" x14ac:dyDescent="0.25">
      <c r="A489" s="33" t="s">
        <v>42</v>
      </c>
      <c r="B489" s="33" t="s">
        <v>686</v>
      </c>
      <c r="C489" s="313" t="s">
        <v>361</v>
      </c>
      <c r="D489" s="35" t="s">
        <v>120</v>
      </c>
      <c r="E489" s="35">
        <v>2000</v>
      </c>
      <c r="F489" s="36">
        <v>29780</v>
      </c>
      <c r="G489" s="33" t="s">
        <v>141</v>
      </c>
    </row>
    <row r="490" spans="1:8" x14ac:dyDescent="0.25">
      <c r="A490" s="33" t="s">
        <v>42</v>
      </c>
      <c r="B490" s="33" t="s">
        <v>686</v>
      </c>
      <c r="C490" s="313" t="s">
        <v>361</v>
      </c>
      <c r="D490" s="35" t="s">
        <v>44</v>
      </c>
      <c r="E490" s="35">
        <v>2000</v>
      </c>
      <c r="F490" s="36">
        <v>31760</v>
      </c>
      <c r="G490" s="33" t="s">
        <v>141</v>
      </c>
    </row>
    <row r="491" spans="1:8" x14ac:dyDescent="0.25">
      <c r="A491" s="33" t="s">
        <v>42</v>
      </c>
      <c r="B491" s="33" t="s">
        <v>1053</v>
      </c>
      <c r="C491" s="313" t="s">
        <v>1054</v>
      </c>
      <c r="D491" s="35" t="s">
        <v>120</v>
      </c>
      <c r="E491" s="35">
        <v>2000</v>
      </c>
      <c r="F491" s="36">
        <v>15748</v>
      </c>
      <c r="G491" s="33" t="s">
        <v>189</v>
      </c>
    </row>
    <row r="492" spans="1:8" x14ac:dyDescent="0.25">
      <c r="A492" s="33" t="s">
        <v>42</v>
      </c>
      <c r="B492" s="33" t="s">
        <v>1053</v>
      </c>
      <c r="C492" s="313" t="s">
        <v>1054</v>
      </c>
      <c r="D492" s="35" t="s">
        <v>44</v>
      </c>
      <c r="E492" s="35">
        <v>2000</v>
      </c>
      <c r="F492" s="36">
        <v>18547</v>
      </c>
      <c r="G492" s="33" t="s">
        <v>189</v>
      </c>
    </row>
    <row r="493" spans="1:8" s="240" customFormat="1" x14ac:dyDescent="0.25">
      <c r="A493" s="33" t="s">
        <v>42</v>
      </c>
      <c r="B493" s="33" t="s">
        <v>157</v>
      </c>
      <c r="C493" s="313">
        <v>1.8</v>
      </c>
      <c r="D493" s="35" t="s">
        <v>120</v>
      </c>
      <c r="E493" s="35">
        <v>2000</v>
      </c>
      <c r="F493" s="36">
        <v>31286</v>
      </c>
      <c r="G493" s="33" t="s">
        <v>141</v>
      </c>
    </row>
    <row r="494" spans="1:8" s="240" customFormat="1" x14ac:dyDescent="0.25">
      <c r="A494" s="33" t="s">
        <v>42</v>
      </c>
      <c r="B494" s="33" t="s">
        <v>157</v>
      </c>
      <c r="C494" s="313">
        <v>2.4</v>
      </c>
      <c r="D494" s="35" t="s">
        <v>44</v>
      </c>
      <c r="E494" s="35">
        <v>2000</v>
      </c>
      <c r="F494" s="36">
        <v>34928</v>
      </c>
      <c r="G494" s="33" t="s">
        <v>141</v>
      </c>
    </row>
    <row r="495" spans="1:8" s="240" customFormat="1" x14ac:dyDescent="0.25">
      <c r="A495" s="33" t="s">
        <v>42</v>
      </c>
      <c r="B495" s="33" t="s">
        <v>157</v>
      </c>
      <c r="C495" s="313">
        <v>2.5</v>
      </c>
      <c r="D495" s="35" t="s">
        <v>120</v>
      </c>
      <c r="E495" s="35">
        <v>2000</v>
      </c>
      <c r="F495" s="36">
        <v>32340</v>
      </c>
      <c r="G495" s="33" t="s">
        <v>141</v>
      </c>
    </row>
    <row r="496" spans="1:8" s="240" customFormat="1" x14ac:dyDescent="0.25">
      <c r="A496" s="33" t="s">
        <v>42</v>
      </c>
      <c r="B496" s="33" t="s">
        <v>157</v>
      </c>
      <c r="C496" s="313">
        <v>2.5</v>
      </c>
      <c r="D496" s="35" t="s">
        <v>44</v>
      </c>
      <c r="E496" s="35">
        <v>2000</v>
      </c>
      <c r="F496" s="36">
        <v>36600</v>
      </c>
      <c r="G496" s="33" t="s">
        <v>141</v>
      </c>
    </row>
    <row r="497" spans="1:9" s="240" customFormat="1" x14ac:dyDescent="0.25">
      <c r="A497" s="33" t="s">
        <v>42</v>
      </c>
      <c r="B497" s="33" t="s">
        <v>854</v>
      </c>
      <c r="C497" s="313">
        <v>2</v>
      </c>
      <c r="D497" s="35" t="s">
        <v>125</v>
      </c>
      <c r="E497" s="35">
        <v>2000</v>
      </c>
      <c r="F497" s="36">
        <v>23670</v>
      </c>
      <c r="G497" s="33" t="s">
        <v>141</v>
      </c>
    </row>
    <row r="498" spans="1:9" s="240" customFormat="1" x14ac:dyDescent="0.25">
      <c r="A498" s="33" t="s">
        <v>42</v>
      </c>
      <c r="B498" s="33" t="s">
        <v>854</v>
      </c>
      <c r="C498" s="313">
        <v>2</v>
      </c>
      <c r="D498" s="35" t="s">
        <v>44</v>
      </c>
      <c r="E498" s="35">
        <v>2000</v>
      </c>
      <c r="F498" s="36">
        <v>25855</v>
      </c>
      <c r="G498" s="33" t="s">
        <v>141</v>
      </c>
    </row>
    <row r="499" spans="1:9" s="240" customFormat="1" x14ac:dyDescent="0.25">
      <c r="A499" s="33" t="s">
        <v>42</v>
      </c>
      <c r="B499" s="33" t="s">
        <v>952</v>
      </c>
      <c r="C499" s="313" t="s">
        <v>953</v>
      </c>
      <c r="D499" s="35" t="s">
        <v>125</v>
      </c>
      <c r="E499" s="35">
        <v>2000</v>
      </c>
      <c r="F499" s="36">
        <v>11340</v>
      </c>
      <c r="G499" s="33" t="s">
        <v>141</v>
      </c>
    </row>
    <row r="500" spans="1:9" s="240" customFormat="1" x14ac:dyDescent="0.25">
      <c r="A500" s="33" t="s">
        <v>42</v>
      </c>
      <c r="B500" s="33" t="s">
        <v>952</v>
      </c>
      <c r="C500" s="313" t="s">
        <v>954</v>
      </c>
      <c r="D500" s="35" t="s">
        <v>125</v>
      </c>
      <c r="E500" s="35">
        <v>2000</v>
      </c>
      <c r="F500" s="36">
        <v>14620</v>
      </c>
      <c r="G500" s="33" t="s">
        <v>141</v>
      </c>
    </row>
    <row r="501" spans="1:9" x14ac:dyDescent="0.25">
      <c r="A501" s="33" t="s">
        <v>42</v>
      </c>
      <c r="B501" s="33" t="s">
        <v>952</v>
      </c>
      <c r="C501" s="313" t="s">
        <v>954</v>
      </c>
      <c r="D501" s="35" t="s">
        <v>44</v>
      </c>
      <c r="E501" s="35">
        <v>2000</v>
      </c>
      <c r="F501" s="36">
        <v>14620</v>
      </c>
      <c r="G501" s="33" t="s">
        <v>141</v>
      </c>
    </row>
    <row r="502" spans="1:9" x14ac:dyDescent="0.25">
      <c r="A502" s="33" t="s">
        <v>42</v>
      </c>
      <c r="B502" s="33" t="s">
        <v>952</v>
      </c>
      <c r="C502" s="313" t="s">
        <v>955</v>
      </c>
      <c r="D502" s="35" t="s">
        <v>125</v>
      </c>
      <c r="E502" s="35">
        <v>2000</v>
      </c>
      <c r="F502" s="36">
        <v>15082</v>
      </c>
      <c r="G502" s="33" t="s">
        <v>141</v>
      </c>
    </row>
    <row r="503" spans="1:9" s="58" customFormat="1" x14ac:dyDescent="0.25">
      <c r="A503" s="33" t="s">
        <v>42</v>
      </c>
      <c r="B503" s="33" t="s">
        <v>781</v>
      </c>
      <c r="C503" s="313">
        <v>1.5</v>
      </c>
      <c r="D503" s="35" t="s">
        <v>125</v>
      </c>
      <c r="E503" s="35">
        <v>2000</v>
      </c>
      <c r="F503" s="36">
        <v>19786</v>
      </c>
      <c r="G503" s="33" t="s">
        <v>141</v>
      </c>
      <c r="I503" s="69"/>
    </row>
    <row r="504" spans="1:9" s="58" customFormat="1" x14ac:dyDescent="0.25">
      <c r="A504" s="33" t="s">
        <v>42</v>
      </c>
      <c r="B504" s="33" t="s">
        <v>781</v>
      </c>
      <c r="C504" s="313">
        <v>1.5</v>
      </c>
      <c r="D504" s="35" t="s">
        <v>44</v>
      </c>
      <c r="E504" s="35">
        <v>2000</v>
      </c>
      <c r="F504" s="36">
        <v>21321</v>
      </c>
      <c r="G504" s="33" t="s">
        <v>141</v>
      </c>
      <c r="I504" s="69"/>
    </row>
    <row r="505" spans="1:9" s="58" customFormat="1" x14ac:dyDescent="0.25">
      <c r="A505" s="33" t="s">
        <v>42</v>
      </c>
      <c r="B505" s="33" t="s">
        <v>287</v>
      </c>
      <c r="C505" s="313">
        <v>1.3</v>
      </c>
      <c r="D505" s="35" t="s">
        <v>125</v>
      </c>
      <c r="E505" s="35">
        <v>2000</v>
      </c>
      <c r="F505" s="36">
        <v>13460</v>
      </c>
      <c r="G505" s="33" t="s">
        <v>141</v>
      </c>
      <c r="I505" s="69"/>
    </row>
    <row r="506" spans="1:9" s="58" customFormat="1" x14ac:dyDescent="0.25">
      <c r="A506" s="33" t="s">
        <v>42</v>
      </c>
      <c r="B506" s="33" t="s">
        <v>287</v>
      </c>
      <c r="C506" s="313">
        <v>1.5</v>
      </c>
      <c r="D506" s="35" t="s">
        <v>125</v>
      </c>
      <c r="E506" s="35">
        <v>2000</v>
      </c>
      <c r="F506" s="36">
        <v>19735</v>
      </c>
      <c r="G506" s="33" t="s">
        <v>141</v>
      </c>
      <c r="I506" s="69"/>
    </row>
    <row r="507" spans="1:9" x14ac:dyDescent="0.25">
      <c r="A507" s="33" t="s">
        <v>42</v>
      </c>
      <c r="B507" s="33" t="s">
        <v>287</v>
      </c>
      <c r="C507" s="313">
        <v>1.6</v>
      </c>
      <c r="D507" s="35" t="s">
        <v>125</v>
      </c>
      <c r="E507" s="35">
        <v>2000</v>
      </c>
      <c r="F507" s="36">
        <v>17348</v>
      </c>
      <c r="G507" s="33" t="s">
        <v>141</v>
      </c>
    </row>
    <row r="508" spans="1:9" x14ac:dyDescent="0.25">
      <c r="A508" s="33" t="s">
        <v>42</v>
      </c>
      <c r="B508" s="33" t="s">
        <v>287</v>
      </c>
      <c r="C508" s="313">
        <v>1.6</v>
      </c>
      <c r="D508" s="35" t="s">
        <v>44</v>
      </c>
      <c r="E508" s="35">
        <v>2000</v>
      </c>
      <c r="F508" s="36">
        <v>20224</v>
      </c>
      <c r="G508" s="33" t="s">
        <v>141</v>
      </c>
    </row>
    <row r="509" spans="1:9" x14ac:dyDescent="0.25">
      <c r="A509" s="33" t="s">
        <v>42</v>
      </c>
      <c r="B509" s="33" t="s">
        <v>287</v>
      </c>
      <c r="C509" s="313" t="s">
        <v>209</v>
      </c>
      <c r="D509" s="35" t="s">
        <v>125</v>
      </c>
      <c r="E509" s="35">
        <v>2000</v>
      </c>
      <c r="F509" s="36">
        <v>18025</v>
      </c>
      <c r="G509" s="33" t="s">
        <v>141</v>
      </c>
    </row>
    <row r="510" spans="1:9" x14ac:dyDescent="0.25">
      <c r="A510" s="33" t="s">
        <v>42</v>
      </c>
      <c r="B510" s="33" t="s">
        <v>287</v>
      </c>
      <c r="C510" s="313" t="s">
        <v>209</v>
      </c>
      <c r="D510" s="35" t="s">
        <v>44</v>
      </c>
      <c r="E510" s="35">
        <v>2000</v>
      </c>
      <c r="F510" s="36">
        <v>20346</v>
      </c>
      <c r="G510" s="33" t="s">
        <v>141</v>
      </c>
    </row>
    <row r="511" spans="1:9" x14ac:dyDescent="0.25">
      <c r="A511" s="33" t="s">
        <v>42</v>
      </c>
      <c r="B511" s="33" t="s">
        <v>287</v>
      </c>
      <c r="C511" s="313" t="s">
        <v>288</v>
      </c>
      <c r="D511" s="35" t="s">
        <v>125</v>
      </c>
      <c r="E511" s="35">
        <v>2000</v>
      </c>
      <c r="F511" s="36">
        <v>18580</v>
      </c>
      <c r="G511" s="33" t="s">
        <v>141</v>
      </c>
    </row>
    <row r="512" spans="1:9" x14ac:dyDescent="0.25">
      <c r="A512" s="33" t="s">
        <v>42</v>
      </c>
      <c r="B512" s="33" t="s">
        <v>287</v>
      </c>
      <c r="C512" s="313" t="s">
        <v>288</v>
      </c>
      <c r="D512" s="35" t="s">
        <v>44</v>
      </c>
      <c r="E512" s="35">
        <v>2000</v>
      </c>
      <c r="F512" s="36">
        <v>20346</v>
      </c>
      <c r="G512" s="33" t="s">
        <v>141</v>
      </c>
    </row>
    <row r="513" spans="1:7" x14ac:dyDescent="0.25">
      <c r="A513" s="33" t="s">
        <v>42</v>
      </c>
      <c r="B513" s="33" t="s">
        <v>159</v>
      </c>
      <c r="C513" s="313">
        <v>2</v>
      </c>
      <c r="D513" s="35" t="s">
        <v>120</v>
      </c>
      <c r="E513" s="35">
        <v>2000</v>
      </c>
      <c r="F513" s="36">
        <v>24998</v>
      </c>
      <c r="G513" s="33" t="s">
        <v>160</v>
      </c>
    </row>
    <row r="514" spans="1:7" x14ac:dyDescent="0.25">
      <c r="A514" s="33" t="s">
        <v>42</v>
      </c>
      <c r="B514" s="33" t="s">
        <v>159</v>
      </c>
      <c r="C514" s="313">
        <v>2</v>
      </c>
      <c r="D514" s="35" t="s">
        <v>44</v>
      </c>
      <c r="E514" s="35">
        <v>2000</v>
      </c>
      <c r="F514" s="36">
        <v>28789</v>
      </c>
      <c r="G514" s="33" t="s">
        <v>160</v>
      </c>
    </row>
    <row r="515" spans="1:7" x14ac:dyDescent="0.25">
      <c r="A515" s="33" t="s">
        <v>42</v>
      </c>
      <c r="B515" s="33" t="s">
        <v>855</v>
      </c>
      <c r="C515" s="313" t="s">
        <v>414</v>
      </c>
      <c r="D515" s="35" t="s">
        <v>120</v>
      </c>
      <c r="E515" s="35">
        <v>2000</v>
      </c>
      <c r="F515" s="36">
        <v>24567</v>
      </c>
      <c r="G515" s="33" t="s">
        <v>160</v>
      </c>
    </row>
    <row r="516" spans="1:7" x14ac:dyDescent="0.25">
      <c r="A516" s="33" t="s">
        <v>42</v>
      </c>
      <c r="B516" s="33" t="s">
        <v>855</v>
      </c>
      <c r="C516" s="313" t="s">
        <v>414</v>
      </c>
      <c r="D516" s="35" t="s">
        <v>44</v>
      </c>
      <c r="E516" s="35">
        <v>2000</v>
      </c>
      <c r="F516" s="36">
        <v>28345</v>
      </c>
      <c r="G516" s="33" t="s">
        <v>160</v>
      </c>
    </row>
    <row r="517" spans="1:7" x14ac:dyDescent="0.25">
      <c r="A517" s="33" t="s">
        <v>42</v>
      </c>
      <c r="B517" s="33" t="s">
        <v>956</v>
      </c>
      <c r="C517" s="313">
        <v>1.3</v>
      </c>
      <c r="D517" s="35" t="s">
        <v>125</v>
      </c>
      <c r="E517" s="35">
        <v>2000</v>
      </c>
      <c r="F517" s="36">
        <v>11806</v>
      </c>
      <c r="G517" s="33" t="s">
        <v>141</v>
      </c>
    </row>
    <row r="518" spans="1:7" x14ac:dyDescent="0.25">
      <c r="A518" s="33" t="s">
        <v>42</v>
      </c>
      <c r="B518" s="33" t="s">
        <v>956</v>
      </c>
      <c r="C518" s="313">
        <v>1.5</v>
      </c>
      <c r="D518" s="35" t="s">
        <v>125</v>
      </c>
      <c r="E518" s="35">
        <v>2000</v>
      </c>
      <c r="F518" s="36">
        <v>14527</v>
      </c>
      <c r="G518" s="33" t="s">
        <v>141</v>
      </c>
    </row>
    <row r="519" spans="1:7" x14ac:dyDescent="0.25">
      <c r="A519" s="33" t="s">
        <v>42</v>
      </c>
      <c r="B519" s="33" t="s">
        <v>617</v>
      </c>
      <c r="C519" s="171" t="s">
        <v>3899</v>
      </c>
      <c r="D519" s="35" t="s">
        <v>44</v>
      </c>
      <c r="E519" s="35">
        <v>2000</v>
      </c>
      <c r="F519" s="47">
        <v>24375</v>
      </c>
      <c r="G519" s="33" t="s">
        <v>147</v>
      </c>
    </row>
    <row r="520" spans="1:7" x14ac:dyDescent="0.25">
      <c r="A520" s="33" t="s">
        <v>42</v>
      </c>
      <c r="B520" s="33" t="s">
        <v>618</v>
      </c>
      <c r="C520" s="171" t="s">
        <v>4160</v>
      </c>
      <c r="D520" s="35" t="s">
        <v>44</v>
      </c>
      <c r="E520" s="35">
        <v>2000</v>
      </c>
      <c r="F520" s="47">
        <v>25650</v>
      </c>
      <c r="G520" s="33" t="s">
        <v>147</v>
      </c>
    </row>
    <row r="521" spans="1:7" s="250" customFormat="1" x14ac:dyDescent="0.25">
      <c r="A521" s="54" t="s">
        <v>42</v>
      </c>
      <c r="B521" s="54" t="s">
        <v>6104</v>
      </c>
      <c r="C521" s="252" t="s">
        <v>4436</v>
      </c>
      <c r="D521" s="64" t="s">
        <v>43</v>
      </c>
      <c r="E521" s="64">
        <v>2000</v>
      </c>
      <c r="F521" s="87">
        <v>25590</v>
      </c>
      <c r="G521" s="33"/>
    </row>
    <row r="522" spans="1:7" s="250" customFormat="1" x14ac:dyDescent="0.25">
      <c r="A522" s="54" t="s">
        <v>42</v>
      </c>
      <c r="B522" s="54" t="s">
        <v>782</v>
      </c>
      <c r="C522" s="252">
        <v>1.6</v>
      </c>
      <c r="D522" s="64" t="s">
        <v>110</v>
      </c>
      <c r="E522" s="64">
        <v>2000</v>
      </c>
      <c r="F522" s="79">
        <v>16050</v>
      </c>
      <c r="G522" s="54" t="s">
        <v>141</v>
      </c>
    </row>
    <row r="523" spans="1:7" s="250" customFormat="1" x14ac:dyDescent="0.25">
      <c r="A523" s="54" t="s">
        <v>42</v>
      </c>
      <c r="B523" s="54" t="s">
        <v>782</v>
      </c>
      <c r="C523" s="252">
        <v>1.6</v>
      </c>
      <c r="D523" s="64" t="s">
        <v>110</v>
      </c>
      <c r="E523" s="64">
        <v>2000</v>
      </c>
      <c r="F523" s="79">
        <v>16050</v>
      </c>
      <c r="G523" s="54" t="s">
        <v>141</v>
      </c>
    </row>
    <row r="524" spans="1:7" s="250" customFormat="1" x14ac:dyDescent="0.25">
      <c r="A524" s="54" t="s">
        <v>42</v>
      </c>
      <c r="B524" s="54" t="s">
        <v>782</v>
      </c>
      <c r="C524" s="252">
        <v>1.6</v>
      </c>
      <c r="D524" s="64" t="s">
        <v>110</v>
      </c>
      <c r="E524" s="64">
        <v>2000</v>
      </c>
      <c r="F524" s="79">
        <v>16450</v>
      </c>
      <c r="G524" s="54" t="s">
        <v>147</v>
      </c>
    </row>
    <row r="525" spans="1:7" s="250" customFormat="1" x14ac:dyDescent="0.25">
      <c r="A525" s="54" t="s">
        <v>42</v>
      </c>
      <c r="B525" s="54" t="s">
        <v>782</v>
      </c>
      <c r="C525" s="252">
        <v>1.8</v>
      </c>
      <c r="D525" s="64" t="s">
        <v>110</v>
      </c>
      <c r="E525" s="64">
        <v>2000</v>
      </c>
      <c r="F525" s="79">
        <v>16460</v>
      </c>
      <c r="G525" s="54" t="s">
        <v>3045</v>
      </c>
    </row>
    <row r="526" spans="1:7" s="250" customFormat="1" x14ac:dyDescent="0.25">
      <c r="A526" s="33" t="s">
        <v>42</v>
      </c>
      <c r="B526" s="33" t="s">
        <v>362</v>
      </c>
      <c r="C526" s="171">
        <v>3.4</v>
      </c>
      <c r="D526" s="35" t="s">
        <v>43</v>
      </c>
      <c r="E526" s="35">
        <v>2000</v>
      </c>
      <c r="F526" s="47">
        <v>52173.333333333299</v>
      </c>
      <c r="G526" s="33" t="s">
        <v>364</v>
      </c>
    </row>
    <row r="527" spans="1:7" s="250" customFormat="1" x14ac:dyDescent="0.25">
      <c r="A527" s="33" t="s">
        <v>42</v>
      </c>
      <c r="B527" s="33" t="s">
        <v>362</v>
      </c>
      <c r="C527" s="171">
        <v>4</v>
      </c>
      <c r="D527" s="35" t="s">
        <v>43</v>
      </c>
      <c r="E527" s="35">
        <v>2000</v>
      </c>
      <c r="F527" s="47">
        <v>57566.666666666701</v>
      </c>
      <c r="G527" s="33" t="s">
        <v>363</v>
      </c>
    </row>
    <row r="528" spans="1:7" s="250" customFormat="1" x14ac:dyDescent="0.25">
      <c r="A528" s="33" t="s">
        <v>42</v>
      </c>
      <c r="B528" s="33" t="s">
        <v>362</v>
      </c>
      <c r="C528" s="171">
        <v>4</v>
      </c>
      <c r="D528" s="35" t="s">
        <v>43</v>
      </c>
      <c r="E528" s="35">
        <v>2000</v>
      </c>
      <c r="F528" s="47">
        <v>56173.333333333299</v>
      </c>
      <c r="G528" s="33" t="s">
        <v>364</v>
      </c>
    </row>
    <row r="529" spans="1:11" s="250" customFormat="1" x14ac:dyDescent="0.25">
      <c r="A529" s="33" t="s">
        <v>42</v>
      </c>
      <c r="B529" s="33" t="s">
        <v>362</v>
      </c>
      <c r="C529" s="171">
        <v>4.2</v>
      </c>
      <c r="D529" s="35" t="s">
        <v>43</v>
      </c>
      <c r="E529" s="35">
        <v>2000</v>
      </c>
      <c r="F529" s="47">
        <v>67930</v>
      </c>
      <c r="G529" s="33" t="s">
        <v>363</v>
      </c>
    </row>
    <row r="530" spans="1:11" s="250" customFormat="1" x14ac:dyDescent="0.25">
      <c r="A530" s="33" t="s">
        <v>42</v>
      </c>
      <c r="B530" s="33" t="s">
        <v>362</v>
      </c>
      <c r="C530" s="171">
        <v>4.2</v>
      </c>
      <c r="D530" s="35" t="s">
        <v>43</v>
      </c>
      <c r="E530" s="35">
        <v>2000</v>
      </c>
      <c r="F530" s="47">
        <v>62400</v>
      </c>
      <c r="G530" s="33" t="s">
        <v>364</v>
      </c>
    </row>
    <row r="531" spans="1:11" s="250" customFormat="1" x14ac:dyDescent="0.25">
      <c r="A531" s="54" t="s">
        <v>42</v>
      </c>
      <c r="B531" s="54" t="s">
        <v>1183</v>
      </c>
      <c r="C531" s="252" t="s">
        <v>4435</v>
      </c>
      <c r="D531" s="64" t="s">
        <v>125</v>
      </c>
      <c r="E531" s="64">
        <v>2000</v>
      </c>
      <c r="F531" s="87">
        <v>11000</v>
      </c>
      <c r="G531" s="54" t="s">
        <v>4431</v>
      </c>
    </row>
    <row r="532" spans="1:11" s="250" customFormat="1" x14ac:dyDescent="0.25">
      <c r="A532" s="54" t="s">
        <v>42</v>
      </c>
      <c r="B532" s="54" t="s">
        <v>1183</v>
      </c>
      <c r="C532" s="252" t="s">
        <v>4538</v>
      </c>
      <c r="D532" s="64" t="s">
        <v>125</v>
      </c>
      <c r="E532" s="64">
        <v>2000</v>
      </c>
      <c r="F532" s="87">
        <f>(F531+F533)/2</f>
        <v>11486.5</v>
      </c>
      <c r="G532" s="54" t="s">
        <v>2960</v>
      </c>
    </row>
    <row r="533" spans="1:11" s="250" customFormat="1" x14ac:dyDescent="0.25">
      <c r="A533" s="54" t="s">
        <v>42</v>
      </c>
      <c r="B533" s="54" t="s">
        <v>1183</v>
      </c>
      <c r="C533" s="252" t="s">
        <v>4438</v>
      </c>
      <c r="D533" s="64" t="s">
        <v>125</v>
      </c>
      <c r="E533" s="64">
        <v>2000</v>
      </c>
      <c r="F533" s="87">
        <v>11973</v>
      </c>
      <c r="G533" s="54" t="s">
        <v>4431</v>
      </c>
    </row>
    <row r="534" spans="1:11" s="250" customFormat="1" x14ac:dyDescent="0.25">
      <c r="A534" s="54" t="s">
        <v>42</v>
      </c>
      <c r="B534" s="54" t="s">
        <v>1183</v>
      </c>
      <c r="C534" s="252" t="s">
        <v>4439</v>
      </c>
      <c r="D534" s="64" t="s">
        <v>110</v>
      </c>
      <c r="E534" s="64">
        <v>2000</v>
      </c>
      <c r="F534" s="87">
        <v>13121</v>
      </c>
      <c r="G534" s="54" t="s">
        <v>1956</v>
      </c>
    </row>
    <row r="535" spans="1:11" x14ac:dyDescent="0.25">
      <c r="A535" s="54" t="s">
        <v>42</v>
      </c>
      <c r="B535" s="54" t="s">
        <v>1183</v>
      </c>
      <c r="C535" s="252" t="s">
        <v>4436</v>
      </c>
      <c r="D535" s="64" t="s">
        <v>110</v>
      </c>
      <c r="E535" s="64">
        <v>2000</v>
      </c>
      <c r="F535" s="87">
        <v>14600</v>
      </c>
      <c r="G535" s="54" t="s">
        <v>1956</v>
      </c>
    </row>
    <row r="536" spans="1:11" x14ac:dyDescent="0.25">
      <c r="A536" s="54" t="s">
        <v>42</v>
      </c>
      <c r="B536" s="54" t="s">
        <v>1183</v>
      </c>
      <c r="C536" s="315">
        <v>1.4</v>
      </c>
      <c r="D536" s="64" t="s">
        <v>125</v>
      </c>
      <c r="E536" s="64">
        <v>2000</v>
      </c>
      <c r="F536" s="81">
        <v>13239</v>
      </c>
      <c r="G536" s="33" t="s">
        <v>1442</v>
      </c>
    </row>
    <row r="537" spans="1:11" x14ac:dyDescent="0.25">
      <c r="A537" s="54" t="s">
        <v>42</v>
      </c>
      <c r="B537" s="54" t="s">
        <v>1501</v>
      </c>
      <c r="C537" s="252" t="s">
        <v>4437</v>
      </c>
      <c r="D537" s="64" t="s">
        <v>125</v>
      </c>
      <c r="E537" s="64">
        <v>2000</v>
      </c>
      <c r="F537" s="87">
        <v>12500</v>
      </c>
      <c r="G537" s="54" t="s">
        <v>2992</v>
      </c>
    </row>
    <row r="538" spans="1:11" x14ac:dyDescent="0.25">
      <c r="A538" s="54" t="s">
        <v>42</v>
      </c>
      <c r="B538" s="38" t="s">
        <v>2932</v>
      </c>
      <c r="C538" s="252" t="s">
        <v>6489</v>
      </c>
      <c r="D538" s="64" t="s">
        <v>43</v>
      </c>
      <c r="E538" s="67" t="s">
        <v>967</v>
      </c>
      <c r="F538" s="79">
        <v>37651</v>
      </c>
      <c r="G538" s="54" t="s">
        <v>2933</v>
      </c>
    </row>
    <row r="539" spans="1:11" x14ac:dyDescent="0.25">
      <c r="A539" s="54" t="s">
        <v>42</v>
      </c>
      <c r="B539" s="38" t="s">
        <v>2932</v>
      </c>
      <c r="C539" s="252" t="s">
        <v>6489</v>
      </c>
      <c r="D539" s="64" t="s">
        <v>43</v>
      </c>
      <c r="E539" s="67" t="s">
        <v>967</v>
      </c>
      <c r="F539" s="79">
        <v>38663</v>
      </c>
      <c r="G539" s="54" t="s">
        <v>2929</v>
      </c>
    </row>
    <row r="540" spans="1:11" x14ac:dyDescent="0.25">
      <c r="A540" s="33" t="s">
        <v>42</v>
      </c>
      <c r="B540" s="33" t="s">
        <v>1055</v>
      </c>
      <c r="C540" s="171">
        <v>1.5</v>
      </c>
      <c r="D540" s="35" t="s">
        <v>110</v>
      </c>
      <c r="E540" s="35">
        <v>2000</v>
      </c>
      <c r="F540" s="47">
        <v>10500</v>
      </c>
      <c r="G540" s="33" t="s">
        <v>421</v>
      </c>
    </row>
    <row r="541" spans="1:11" x14ac:dyDescent="0.25">
      <c r="A541" s="109" t="s">
        <v>42</v>
      </c>
      <c r="B541" s="109" t="s">
        <v>1055</v>
      </c>
      <c r="C541" s="254">
        <v>1.5</v>
      </c>
      <c r="D541" s="111" t="s">
        <v>110</v>
      </c>
      <c r="E541" s="111">
        <v>2000</v>
      </c>
      <c r="F541" s="402">
        <v>11500</v>
      </c>
      <c r="G541" s="109" t="s">
        <v>135</v>
      </c>
    </row>
    <row r="542" spans="1:11" x14ac:dyDescent="0.25">
      <c r="A542" s="54" t="s">
        <v>42</v>
      </c>
      <c r="B542" s="54" t="s">
        <v>4530</v>
      </c>
      <c r="C542" s="60" t="s">
        <v>2114</v>
      </c>
      <c r="D542" s="64" t="s">
        <v>438</v>
      </c>
      <c r="E542" s="64">
        <v>2000</v>
      </c>
      <c r="F542" s="87">
        <v>13840</v>
      </c>
      <c r="G542" s="54" t="s">
        <v>4542</v>
      </c>
      <c r="K542" s="130"/>
    </row>
    <row r="543" spans="1:11" x14ac:dyDescent="0.25">
      <c r="A543" s="54" t="s">
        <v>42</v>
      </c>
      <c r="B543" s="54" t="s">
        <v>4530</v>
      </c>
      <c r="C543" s="60" t="s">
        <v>3721</v>
      </c>
      <c r="D543" s="64" t="s">
        <v>43</v>
      </c>
      <c r="E543" s="64">
        <v>2000</v>
      </c>
      <c r="F543" s="87">
        <v>14342</v>
      </c>
      <c r="G543" s="54" t="s">
        <v>4542</v>
      </c>
      <c r="K543" s="130"/>
    </row>
    <row r="544" spans="1:11" x14ac:dyDescent="0.25">
      <c r="A544" s="54" t="s">
        <v>42</v>
      </c>
      <c r="B544" s="54" t="s">
        <v>4530</v>
      </c>
      <c r="C544" s="60" t="s">
        <v>3721</v>
      </c>
      <c r="D544" s="64" t="s">
        <v>44</v>
      </c>
      <c r="E544" s="64">
        <v>2000</v>
      </c>
      <c r="F544" s="87">
        <v>14922</v>
      </c>
      <c r="G544" s="54" t="s">
        <v>4542</v>
      </c>
      <c r="K544" s="130"/>
    </row>
    <row r="545" spans="1:11" x14ac:dyDescent="0.25">
      <c r="A545" s="54" t="s">
        <v>42</v>
      </c>
      <c r="B545" s="54" t="s">
        <v>4530</v>
      </c>
      <c r="C545" s="60" t="s">
        <v>1985</v>
      </c>
      <c r="D545" s="64" t="s">
        <v>43</v>
      </c>
      <c r="E545" s="64">
        <v>2000</v>
      </c>
      <c r="F545" s="87">
        <v>15166</v>
      </c>
      <c r="G545" s="54" t="s">
        <v>4542</v>
      </c>
      <c r="K545" s="130"/>
    </row>
    <row r="546" spans="1:11" x14ac:dyDescent="0.25">
      <c r="A546" s="54" t="s">
        <v>42</v>
      </c>
      <c r="B546" s="54" t="s">
        <v>4530</v>
      </c>
      <c r="C546" s="60" t="s">
        <v>1985</v>
      </c>
      <c r="D546" s="64" t="s">
        <v>44</v>
      </c>
      <c r="E546" s="64">
        <v>2000</v>
      </c>
      <c r="F546" s="87">
        <v>15569</v>
      </c>
      <c r="G546" s="54" t="s">
        <v>4542</v>
      </c>
      <c r="K546" s="130"/>
    </row>
    <row r="547" spans="1:11" x14ac:dyDescent="0.25">
      <c r="A547" s="54" t="s">
        <v>42</v>
      </c>
      <c r="B547" s="54" t="s">
        <v>4530</v>
      </c>
      <c r="C547" s="60" t="s">
        <v>1980</v>
      </c>
      <c r="D547" s="64" t="s">
        <v>43</v>
      </c>
      <c r="E547" s="64">
        <v>2000</v>
      </c>
      <c r="F547" s="87">
        <v>16603</v>
      </c>
      <c r="G547" s="54" t="s">
        <v>4542</v>
      </c>
      <c r="K547" s="130"/>
    </row>
    <row r="548" spans="1:11" x14ac:dyDescent="0.25">
      <c r="A548" s="54" t="s">
        <v>42</v>
      </c>
      <c r="B548" s="54" t="s">
        <v>4530</v>
      </c>
      <c r="C548" s="60" t="s">
        <v>1980</v>
      </c>
      <c r="D548" s="64" t="s">
        <v>44</v>
      </c>
      <c r="E548" s="64">
        <v>2000</v>
      </c>
      <c r="F548" s="87">
        <v>17106</v>
      </c>
      <c r="G548" s="54" t="s">
        <v>4542</v>
      </c>
      <c r="K548" s="130"/>
    </row>
    <row r="549" spans="1:11" x14ac:dyDescent="0.25">
      <c r="A549" s="54" t="s">
        <v>42</v>
      </c>
      <c r="B549" s="54" t="s">
        <v>4530</v>
      </c>
      <c r="C549" s="60" t="s">
        <v>2114</v>
      </c>
      <c r="D549" s="64" t="s">
        <v>44</v>
      </c>
      <c r="E549" s="64">
        <v>2000</v>
      </c>
      <c r="F549" s="87">
        <v>17606</v>
      </c>
      <c r="G549" s="54" t="s">
        <v>4531</v>
      </c>
      <c r="K549" s="130"/>
    </row>
    <row r="550" spans="1:11" x14ac:dyDescent="0.25">
      <c r="A550" s="54" t="s">
        <v>42</v>
      </c>
      <c r="B550" s="54" t="s">
        <v>4530</v>
      </c>
      <c r="C550" s="60" t="s">
        <v>2114</v>
      </c>
      <c r="D550" s="64" t="s">
        <v>43</v>
      </c>
      <c r="E550" s="64">
        <v>2000</v>
      </c>
      <c r="F550" s="87">
        <v>17220</v>
      </c>
      <c r="G550" s="54" t="s">
        <v>4531</v>
      </c>
      <c r="K550" s="130"/>
    </row>
    <row r="551" spans="1:11" x14ac:dyDescent="0.25">
      <c r="A551" s="54" t="s">
        <v>42</v>
      </c>
      <c r="B551" s="54" t="s">
        <v>4530</v>
      </c>
      <c r="C551" s="60" t="s">
        <v>3721</v>
      </c>
      <c r="D551" s="64" t="s">
        <v>44</v>
      </c>
      <c r="E551" s="64">
        <v>2000</v>
      </c>
      <c r="F551" s="87">
        <v>21090</v>
      </c>
      <c r="G551" s="54" t="s">
        <v>4531</v>
      </c>
      <c r="K551" s="130"/>
    </row>
    <row r="552" spans="1:11" x14ac:dyDescent="0.25">
      <c r="A552" s="54" t="s">
        <v>42</v>
      </c>
      <c r="B552" s="54" t="s">
        <v>4530</v>
      </c>
      <c r="C552" s="60" t="s">
        <v>3721</v>
      </c>
      <c r="D552" s="64" t="s">
        <v>43</v>
      </c>
      <c r="E552" s="64">
        <v>2000</v>
      </c>
      <c r="F552" s="87">
        <v>20690</v>
      </c>
      <c r="G552" s="54" t="s">
        <v>4531</v>
      </c>
      <c r="K552" s="130"/>
    </row>
    <row r="553" spans="1:11" x14ac:dyDescent="0.25">
      <c r="A553" s="54" t="s">
        <v>42</v>
      </c>
      <c r="B553" s="54" t="s">
        <v>4530</v>
      </c>
      <c r="C553" s="60" t="s">
        <v>1985</v>
      </c>
      <c r="D553" s="64" t="s">
        <v>44</v>
      </c>
      <c r="E553" s="64">
        <v>2000</v>
      </c>
      <c r="F553" s="87">
        <v>21193</v>
      </c>
      <c r="G553" s="54" t="s">
        <v>4531</v>
      </c>
      <c r="K553" s="130"/>
    </row>
    <row r="554" spans="1:11" x14ac:dyDescent="0.25">
      <c r="A554" s="54" t="s">
        <v>42</v>
      </c>
      <c r="B554" s="54" t="s">
        <v>4530</v>
      </c>
      <c r="C554" s="60" t="s">
        <v>1985</v>
      </c>
      <c r="D554" s="64" t="s">
        <v>43</v>
      </c>
      <c r="E554" s="64">
        <v>2000</v>
      </c>
      <c r="F554" s="87">
        <v>20793</v>
      </c>
      <c r="G554" s="54" t="s">
        <v>4531</v>
      </c>
      <c r="K554" s="130"/>
    </row>
    <row r="555" spans="1:11" x14ac:dyDescent="0.25">
      <c r="A555" s="54" t="s">
        <v>42</v>
      </c>
      <c r="B555" s="54" t="s">
        <v>4530</v>
      </c>
      <c r="C555" s="60" t="s">
        <v>1980</v>
      </c>
      <c r="D555" s="64" t="s">
        <v>44</v>
      </c>
      <c r="E555" s="64">
        <v>2000</v>
      </c>
      <c r="F555" s="87">
        <v>21677</v>
      </c>
      <c r="G555" s="54" t="s">
        <v>4531</v>
      </c>
      <c r="K555" s="130"/>
    </row>
    <row r="556" spans="1:11" x14ac:dyDescent="0.25">
      <c r="A556" s="54" t="s">
        <v>42</v>
      </c>
      <c r="B556" s="54" t="s">
        <v>4530</v>
      </c>
      <c r="C556" s="60" t="s">
        <v>1980</v>
      </c>
      <c r="D556" s="64" t="s">
        <v>43</v>
      </c>
      <c r="E556" s="64">
        <v>2000</v>
      </c>
      <c r="F556" s="87">
        <v>21277</v>
      </c>
      <c r="G556" s="54" t="s">
        <v>4531</v>
      </c>
      <c r="K556" s="130"/>
    </row>
    <row r="557" spans="1:11" x14ac:dyDescent="0.25">
      <c r="A557" s="54" t="s">
        <v>42</v>
      </c>
      <c r="B557" s="54" t="s">
        <v>4530</v>
      </c>
      <c r="C557" s="60" t="s">
        <v>4532</v>
      </c>
      <c r="D557" s="64" t="s">
        <v>44</v>
      </c>
      <c r="E557" s="64">
        <v>2000</v>
      </c>
      <c r="F557" s="87">
        <v>22092</v>
      </c>
      <c r="G557" s="54" t="s">
        <v>4531</v>
      </c>
      <c r="K557" s="130"/>
    </row>
    <row r="558" spans="1:11" x14ac:dyDescent="0.25">
      <c r="A558" s="54" t="s">
        <v>42</v>
      </c>
      <c r="B558" s="54" t="s">
        <v>4530</v>
      </c>
      <c r="C558" s="60" t="s">
        <v>1981</v>
      </c>
      <c r="D558" s="64" t="s">
        <v>44</v>
      </c>
      <c r="E558" s="64">
        <v>2000</v>
      </c>
      <c r="F558" s="87">
        <v>22923</v>
      </c>
      <c r="G558" s="54" t="s">
        <v>4531</v>
      </c>
      <c r="K558" s="130"/>
    </row>
    <row r="559" spans="1:11" x14ac:dyDescent="0.25">
      <c r="A559" s="116" t="s">
        <v>42</v>
      </c>
      <c r="B559" s="116" t="s">
        <v>231</v>
      </c>
      <c r="C559" s="387" t="s">
        <v>6486</v>
      </c>
      <c r="D559" s="118" t="s">
        <v>44</v>
      </c>
      <c r="E559" s="118">
        <v>2000</v>
      </c>
      <c r="F559" s="403">
        <v>35519.125683060105</v>
      </c>
      <c r="G559" s="116" t="s">
        <v>147</v>
      </c>
    </row>
    <row r="560" spans="1:11" x14ac:dyDescent="0.25">
      <c r="A560" s="33" t="s">
        <v>42</v>
      </c>
      <c r="B560" s="33" t="s">
        <v>231</v>
      </c>
      <c r="C560" s="171">
        <v>4.5</v>
      </c>
      <c r="D560" s="35" t="s">
        <v>44</v>
      </c>
      <c r="E560" s="35">
        <v>2000</v>
      </c>
      <c r="F560" s="47">
        <v>34972.677595628411</v>
      </c>
      <c r="G560" s="33" t="s">
        <v>147</v>
      </c>
    </row>
    <row r="561" spans="1:7" s="91" customFormat="1" x14ac:dyDescent="0.25">
      <c r="A561" s="33" t="s">
        <v>42</v>
      </c>
      <c r="B561" s="33" t="s">
        <v>231</v>
      </c>
      <c r="C561" s="171">
        <v>4.7</v>
      </c>
      <c r="D561" s="35" t="s">
        <v>44</v>
      </c>
      <c r="E561" s="35">
        <v>2000</v>
      </c>
      <c r="F561" s="47">
        <v>35245.901639344258</v>
      </c>
      <c r="G561" s="33" t="s">
        <v>147</v>
      </c>
    </row>
    <row r="562" spans="1:7" s="91" customFormat="1" x14ac:dyDescent="0.25">
      <c r="A562" s="33" t="s">
        <v>42</v>
      </c>
      <c r="B562" s="33" t="s">
        <v>693</v>
      </c>
      <c r="C562" s="171">
        <v>2</v>
      </c>
      <c r="D562" s="35" t="s">
        <v>43</v>
      </c>
      <c r="E562" s="35">
        <v>2000</v>
      </c>
      <c r="F562" s="47">
        <v>25890</v>
      </c>
      <c r="G562" s="33" t="s">
        <v>350</v>
      </c>
    </row>
    <row r="563" spans="1:7" s="91" customFormat="1" x14ac:dyDescent="0.25">
      <c r="A563" s="54" t="s">
        <v>42</v>
      </c>
      <c r="B563" s="60" t="s">
        <v>3014</v>
      </c>
      <c r="C563" s="315">
        <v>2</v>
      </c>
      <c r="D563" s="64" t="s">
        <v>125</v>
      </c>
      <c r="E563" s="64">
        <v>2000</v>
      </c>
      <c r="F563" s="81">
        <v>14639</v>
      </c>
      <c r="G563" s="54" t="s">
        <v>1575</v>
      </c>
    </row>
    <row r="564" spans="1:7" s="91" customFormat="1" x14ac:dyDescent="0.25">
      <c r="A564" s="54" t="s">
        <v>42</v>
      </c>
      <c r="B564" s="60" t="s">
        <v>3014</v>
      </c>
      <c r="C564" s="315">
        <v>2</v>
      </c>
      <c r="D564" s="64" t="s">
        <v>44</v>
      </c>
      <c r="E564" s="64">
        <v>2000</v>
      </c>
      <c r="F564" s="81">
        <v>15680</v>
      </c>
      <c r="G564" s="54" t="s">
        <v>1575</v>
      </c>
    </row>
    <row r="565" spans="1:7" s="91" customFormat="1" x14ac:dyDescent="0.25">
      <c r="A565" s="33" t="s">
        <v>42</v>
      </c>
      <c r="B565" s="33" t="s">
        <v>692</v>
      </c>
      <c r="C565" s="324">
        <v>2</v>
      </c>
      <c r="D565" s="35" t="s">
        <v>125</v>
      </c>
      <c r="E565" s="35">
        <v>2000</v>
      </c>
      <c r="F565" s="47">
        <v>17977</v>
      </c>
      <c r="G565" s="33" t="s">
        <v>3013</v>
      </c>
    </row>
    <row r="566" spans="1:7" s="91" customFormat="1" x14ac:dyDescent="0.25">
      <c r="A566" s="33" t="s">
        <v>42</v>
      </c>
      <c r="B566" s="33" t="s">
        <v>692</v>
      </c>
      <c r="C566" s="324">
        <v>2</v>
      </c>
      <c r="D566" s="35" t="s">
        <v>44</v>
      </c>
      <c r="E566" s="35">
        <v>2000</v>
      </c>
      <c r="F566" s="47">
        <v>18900</v>
      </c>
      <c r="G566" s="33" t="s">
        <v>3013</v>
      </c>
    </row>
    <row r="567" spans="1:7" s="91" customFormat="1" x14ac:dyDescent="0.25">
      <c r="A567" s="33" t="s">
        <v>42</v>
      </c>
      <c r="B567" s="33" t="s">
        <v>692</v>
      </c>
      <c r="C567" s="324" t="s">
        <v>360</v>
      </c>
      <c r="D567" s="35" t="s">
        <v>125</v>
      </c>
      <c r="E567" s="35">
        <v>2000</v>
      </c>
      <c r="F567" s="47">
        <v>18997</v>
      </c>
      <c r="G567" s="33" t="s">
        <v>3013</v>
      </c>
    </row>
    <row r="568" spans="1:7" s="91" customFormat="1" x14ac:dyDescent="0.25">
      <c r="A568" s="54" t="s">
        <v>42</v>
      </c>
      <c r="B568" s="60" t="s">
        <v>3046</v>
      </c>
      <c r="C568" s="252">
        <v>1.3</v>
      </c>
      <c r="D568" s="64" t="s">
        <v>43</v>
      </c>
      <c r="E568" s="64">
        <v>2000</v>
      </c>
      <c r="F568" s="81">
        <v>5440</v>
      </c>
      <c r="G568" s="54" t="s">
        <v>2725</v>
      </c>
    </row>
    <row r="569" spans="1:7" s="91" customFormat="1" x14ac:dyDescent="0.25">
      <c r="A569" s="54" t="s">
        <v>42</v>
      </c>
      <c r="B569" s="60" t="s">
        <v>3046</v>
      </c>
      <c r="C569" s="252">
        <v>1.5</v>
      </c>
      <c r="D569" s="64" t="s">
        <v>43</v>
      </c>
      <c r="E569" s="64">
        <v>2000</v>
      </c>
      <c r="F569" s="81">
        <v>6440</v>
      </c>
      <c r="G569" s="54" t="s">
        <v>2725</v>
      </c>
    </row>
    <row r="570" spans="1:7" s="91" customFormat="1" x14ac:dyDescent="0.25">
      <c r="A570" s="54" t="s">
        <v>42</v>
      </c>
      <c r="B570" s="54" t="s">
        <v>4548</v>
      </c>
      <c r="C570" s="252">
        <v>1.8</v>
      </c>
      <c r="D570" s="64" t="s">
        <v>43</v>
      </c>
      <c r="E570" s="64">
        <v>2000</v>
      </c>
      <c r="F570" s="87">
        <v>16414</v>
      </c>
      <c r="G570" s="54" t="s">
        <v>4544</v>
      </c>
    </row>
    <row r="571" spans="1:7" x14ac:dyDescent="0.25">
      <c r="A571" s="54" t="s">
        <v>42</v>
      </c>
      <c r="B571" s="54" t="s">
        <v>4548</v>
      </c>
      <c r="C571" s="252">
        <v>1.8</v>
      </c>
      <c r="D571" s="64" t="s">
        <v>44</v>
      </c>
      <c r="E571" s="64">
        <v>2000</v>
      </c>
      <c r="F571" s="87">
        <v>17614</v>
      </c>
      <c r="G571" s="54" t="s">
        <v>4544</v>
      </c>
    </row>
    <row r="572" spans="1:7" x14ac:dyDescent="0.25">
      <c r="A572" s="54" t="s">
        <v>42</v>
      </c>
      <c r="B572" s="54" t="s">
        <v>1107</v>
      </c>
      <c r="C572" s="252">
        <v>1.8</v>
      </c>
      <c r="D572" s="64" t="s">
        <v>125</v>
      </c>
      <c r="E572" s="64">
        <v>2000</v>
      </c>
      <c r="F572" s="87">
        <v>15808</v>
      </c>
      <c r="G572" s="54" t="s">
        <v>4549</v>
      </c>
    </row>
    <row r="573" spans="1:7" x14ac:dyDescent="0.25">
      <c r="A573" s="54" t="s">
        <v>42</v>
      </c>
      <c r="B573" s="54" t="s">
        <v>4548</v>
      </c>
      <c r="C573" s="252">
        <v>2</v>
      </c>
      <c r="D573" s="64" t="s">
        <v>43</v>
      </c>
      <c r="E573" s="64">
        <v>2000</v>
      </c>
      <c r="F573" s="87">
        <v>17598</v>
      </c>
      <c r="G573" s="54" t="s">
        <v>4544</v>
      </c>
    </row>
    <row r="574" spans="1:7" x14ac:dyDescent="0.25">
      <c r="A574" s="54" t="s">
        <v>42</v>
      </c>
      <c r="B574" s="54" t="s">
        <v>4548</v>
      </c>
      <c r="C574" s="252">
        <v>2</v>
      </c>
      <c r="D574" s="64" t="s">
        <v>44</v>
      </c>
      <c r="E574" s="64">
        <v>2000</v>
      </c>
      <c r="F574" s="87">
        <v>18258</v>
      </c>
      <c r="G574" s="54" t="s">
        <v>4547</v>
      </c>
    </row>
    <row r="575" spans="1:7" x14ac:dyDescent="0.25">
      <c r="A575" s="54" t="s">
        <v>42</v>
      </c>
      <c r="B575" s="54" t="s">
        <v>1107</v>
      </c>
      <c r="C575" s="252">
        <v>2</v>
      </c>
      <c r="D575" s="64" t="s">
        <v>125</v>
      </c>
      <c r="E575" s="64">
        <v>2000</v>
      </c>
      <c r="F575" s="87">
        <v>16287</v>
      </c>
      <c r="G575" s="54" t="s">
        <v>4549</v>
      </c>
    </row>
    <row r="576" spans="1:7" x14ac:dyDescent="0.25">
      <c r="A576" s="54" t="s">
        <v>42</v>
      </c>
      <c r="B576" s="54" t="s">
        <v>4548</v>
      </c>
      <c r="C576" s="252">
        <v>2.2000000000000002</v>
      </c>
      <c r="D576" s="64" t="s">
        <v>43</v>
      </c>
      <c r="E576" s="64">
        <v>2000</v>
      </c>
      <c r="F576" s="87">
        <v>18075</v>
      </c>
      <c r="G576" s="54" t="s">
        <v>4544</v>
      </c>
    </row>
    <row r="577" spans="1:7" x14ac:dyDescent="0.25">
      <c r="A577" s="54" t="s">
        <v>42</v>
      </c>
      <c r="B577" s="54" t="s">
        <v>4548</v>
      </c>
      <c r="C577" s="252">
        <v>2.2000000000000002</v>
      </c>
      <c r="D577" s="64" t="s">
        <v>44</v>
      </c>
      <c r="E577" s="64">
        <v>2000</v>
      </c>
      <c r="F577" s="87">
        <v>18475</v>
      </c>
      <c r="G577" s="54" t="s">
        <v>4544</v>
      </c>
    </row>
    <row r="578" spans="1:7" x14ac:dyDescent="0.25">
      <c r="A578" s="33" t="s">
        <v>42</v>
      </c>
      <c r="B578" s="33" t="s">
        <v>4555</v>
      </c>
      <c r="C578" s="171">
        <v>2.4</v>
      </c>
      <c r="D578" s="35" t="s">
        <v>110</v>
      </c>
      <c r="E578" s="35">
        <v>2000</v>
      </c>
      <c r="F578" s="277">
        <v>18750</v>
      </c>
      <c r="G578" s="33" t="s">
        <v>4544</v>
      </c>
    </row>
    <row r="579" spans="1:7" x14ac:dyDescent="0.25">
      <c r="A579" s="54" t="s">
        <v>42</v>
      </c>
      <c r="B579" s="54" t="s">
        <v>4555</v>
      </c>
      <c r="C579" s="252">
        <v>2.4</v>
      </c>
      <c r="D579" s="64" t="s">
        <v>426</v>
      </c>
      <c r="E579" s="64">
        <v>2000</v>
      </c>
      <c r="F579" s="87">
        <v>19606</v>
      </c>
      <c r="G579" s="54" t="s">
        <v>4547</v>
      </c>
    </row>
    <row r="580" spans="1:7" x14ac:dyDescent="0.25">
      <c r="A580" s="54" t="s">
        <v>42</v>
      </c>
      <c r="B580" s="54" t="s">
        <v>4555</v>
      </c>
      <c r="C580" s="252">
        <v>2.5</v>
      </c>
      <c r="D580" s="64" t="s">
        <v>110</v>
      </c>
      <c r="E580" s="64">
        <v>2000</v>
      </c>
      <c r="F580" s="87">
        <v>19303</v>
      </c>
      <c r="G580" s="54" t="s">
        <v>4544</v>
      </c>
    </row>
    <row r="581" spans="1:7" x14ac:dyDescent="0.25">
      <c r="A581" s="54" t="s">
        <v>42</v>
      </c>
      <c r="B581" s="54" t="s">
        <v>4555</v>
      </c>
      <c r="C581" s="252">
        <v>2.5</v>
      </c>
      <c r="D581" s="64" t="s">
        <v>426</v>
      </c>
      <c r="E581" s="64">
        <v>2000</v>
      </c>
      <c r="F581" s="87">
        <v>20088</v>
      </c>
      <c r="G581" s="54" t="s">
        <v>4547</v>
      </c>
    </row>
    <row r="582" spans="1:7" x14ac:dyDescent="0.25">
      <c r="A582" s="54" t="s">
        <v>42</v>
      </c>
      <c r="B582" s="54" t="s">
        <v>4555</v>
      </c>
      <c r="C582" s="252">
        <v>3.5</v>
      </c>
      <c r="D582" s="64" t="s">
        <v>110</v>
      </c>
      <c r="E582" s="64">
        <v>2000</v>
      </c>
      <c r="F582" s="87">
        <v>20365</v>
      </c>
      <c r="G582" s="54" t="s">
        <v>4544</v>
      </c>
    </row>
    <row r="583" spans="1:7" x14ac:dyDescent="0.25">
      <c r="A583" s="54" t="s">
        <v>42</v>
      </c>
      <c r="B583" s="54" t="s">
        <v>4555</v>
      </c>
      <c r="C583" s="252">
        <v>3.5</v>
      </c>
      <c r="D583" s="64" t="s">
        <v>426</v>
      </c>
      <c r="E583" s="64">
        <v>2000</v>
      </c>
      <c r="F583" s="87">
        <v>21465</v>
      </c>
      <c r="G583" s="54" t="s">
        <v>4544</v>
      </c>
    </row>
    <row r="584" spans="1:7" x14ac:dyDescent="0.25">
      <c r="A584" s="344" t="s">
        <v>42</v>
      </c>
      <c r="B584" s="345" t="s">
        <v>4421</v>
      </c>
      <c r="C584" s="327" t="s">
        <v>6478</v>
      </c>
      <c r="D584" s="346" t="s">
        <v>3272</v>
      </c>
      <c r="E584" s="347">
        <v>2000</v>
      </c>
      <c r="F584" s="348">
        <v>12565</v>
      </c>
      <c r="G584" s="344" t="s">
        <v>3273</v>
      </c>
    </row>
    <row r="585" spans="1:7" x14ac:dyDescent="0.25">
      <c r="A585" s="344" t="s">
        <v>42</v>
      </c>
      <c r="B585" s="345" t="s">
        <v>4421</v>
      </c>
      <c r="C585" s="327" t="s">
        <v>6479</v>
      </c>
      <c r="D585" s="346" t="s">
        <v>3272</v>
      </c>
      <c r="E585" s="347">
        <v>2000</v>
      </c>
      <c r="F585" s="348">
        <v>11845</v>
      </c>
      <c r="G585" s="344" t="s">
        <v>3273</v>
      </c>
    </row>
    <row r="586" spans="1:7" x14ac:dyDescent="0.25">
      <c r="A586" s="344" t="s">
        <v>42</v>
      </c>
      <c r="B586" s="345" t="s">
        <v>4421</v>
      </c>
      <c r="C586" s="327" t="s">
        <v>6480</v>
      </c>
      <c r="D586" s="346" t="s">
        <v>3272</v>
      </c>
      <c r="E586" s="347">
        <v>2000</v>
      </c>
      <c r="F586" s="348">
        <v>18375</v>
      </c>
      <c r="G586" s="344" t="s">
        <v>3273</v>
      </c>
    </row>
    <row r="587" spans="1:7" x14ac:dyDescent="0.25">
      <c r="A587" s="344" t="s">
        <v>42</v>
      </c>
      <c r="B587" s="345" t="s">
        <v>4422</v>
      </c>
      <c r="C587" s="327" t="s">
        <v>6482</v>
      </c>
      <c r="D587" s="346" t="s">
        <v>3272</v>
      </c>
      <c r="E587" s="347">
        <v>2000</v>
      </c>
      <c r="F587" s="348">
        <v>20365</v>
      </c>
      <c r="G587" s="344" t="s">
        <v>3273</v>
      </c>
    </row>
    <row r="588" spans="1:7" x14ac:dyDescent="0.25">
      <c r="A588" s="344" t="s">
        <v>42</v>
      </c>
      <c r="B588" s="345" t="s">
        <v>4422</v>
      </c>
      <c r="C588" s="327" t="s">
        <v>3274</v>
      </c>
      <c r="D588" s="346" t="s">
        <v>3272</v>
      </c>
      <c r="E588" s="347">
        <v>2000</v>
      </c>
      <c r="F588" s="348">
        <v>17905</v>
      </c>
      <c r="G588" s="344" t="s">
        <v>3273</v>
      </c>
    </row>
    <row r="589" spans="1:7" x14ac:dyDescent="0.25">
      <c r="A589" s="349" t="s">
        <v>42</v>
      </c>
      <c r="B589" s="349" t="s">
        <v>1058</v>
      </c>
      <c r="C589" s="350" t="s">
        <v>2845</v>
      </c>
      <c r="D589" s="347" t="s">
        <v>438</v>
      </c>
      <c r="E589" s="347">
        <v>2000</v>
      </c>
      <c r="F589" s="404">
        <v>21290</v>
      </c>
      <c r="G589" s="349" t="s">
        <v>1059</v>
      </c>
    </row>
    <row r="590" spans="1:7" x14ac:dyDescent="0.25">
      <c r="A590" s="349" t="s">
        <v>42</v>
      </c>
      <c r="B590" s="349" t="s">
        <v>1058</v>
      </c>
      <c r="C590" s="350" t="s">
        <v>4160</v>
      </c>
      <c r="D590" s="347" t="s">
        <v>44</v>
      </c>
      <c r="E590" s="347">
        <v>2000</v>
      </c>
      <c r="F590" s="404">
        <v>24550</v>
      </c>
      <c r="G590" s="349" t="s">
        <v>285</v>
      </c>
    </row>
    <row r="591" spans="1:7" x14ac:dyDescent="0.25">
      <c r="A591" s="349" t="s">
        <v>42</v>
      </c>
      <c r="B591" s="349" t="s">
        <v>1058</v>
      </c>
      <c r="C591" s="350" t="s">
        <v>4160</v>
      </c>
      <c r="D591" s="347" t="s">
        <v>44</v>
      </c>
      <c r="E591" s="347">
        <v>2000</v>
      </c>
      <c r="F591" s="404">
        <v>25935</v>
      </c>
      <c r="G591" s="349" t="s">
        <v>286</v>
      </c>
    </row>
    <row r="592" spans="1:7" x14ac:dyDescent="0.25">
      <c r="A592" s="349" t="s">
        <v>42</v>
      </c>
      <c r="B592" s="349" t="s">
        <v>1058</v>
      </c>
      <c r="C592" s="350" t="s">
        <v>2926</v>
      </c>
      <c r="D592" s="347" t="s">
        <v>44</v>
      </c>
      <c r="E592" s="347">
        <v>2000</v>
      </c>
      <c r="F592" s="404">
        <v>28430</v>
      </c>
      <c r="G592" s="349" t="s">
        <v>285</v>
      </c>
    </row>
    <row r="593" spans="1:11" x14ac:dyDescent="0.25">
      <c r="A593" s="172" t="s">
        <v>3896</v>
      </c>
      <c r="B593" s="172" t="s">
        <v>1055</v>
      </c>
      <c r="C593" s="257" t="s">
        <v>5072</v>
      </c>
      <c r="D593" s="173" t="s">
        <v>110</v>
      </c>
      <c r="E593" s="173">
        <v>2000</v>
      </c>
      <c r="F593" s="405">
        <v>9995</v>
      </c>
      <c r="G593" s="256" t="s">
        <v>960</v>
      </c>
    </row>
    <row r="594" spans="1:11" x14ac:dyDescent="0.25">
      <c r="A594" s="172" t="s">
        <v>3896</v>
      </c>
      <c r="B594" s="172" t="s">
        <v>1055</v>
      </c>
      <c r="C594" s="257" t="s">
        <v>5072</v>
      </c>
      <c r="D594" s="173" t="s">
        <v>110</v>
      </c>
      <c r="E594" s="173">
        <v>2000</v>
      </c>
      <c r="F594" s="405">
        <v>10395</v>
      </c>
      <c r="G594" s="256" t="s">
        <v>135</v>
      </c>
    </row>
    <row r="595" spans="1:11" x14ac:dyDescent="0.25">
      <c r="A595" s="54" t="s">
        <v>3896</v>
      </c>
      <c r="B595" s="54" t="s">
        <v>959</v>
      </c>
      <c r="C595" s="252" t="s">
        <v>1982</v>
      </c>
      <c r="D595" s="336" t="s">
        <v>110</v>
      </c>
      <c r="E595" s="64">
        <v>2000</v>
      </c>
      <c r="F595" s="87">
        <v>11297</v>
      </c>
      <c r="G595" s="60" t="s">
        <v>1956</v>
      </c>
    </row>
    <row r="596" spans="1:11" x14ac:dyDescent="0.25">
      <c r="A596" s="54" t="s">
        <v>3896</v>
      </c>
      <c r="B596" s="54" t="s">
        <v>959</v>
      </c>
      <c r="C596" s="252" t="s">
        <v>1982</v>
      </c>
      <c r="D596" s="336" t="s">
        <v>110</v>
      </c>
      <c r="E596" s="64">
        <v>2000</v>
      </c>
      <c r="F596" s="312">
        <v>10580</v>
      </c>
      <c r="G596" s="60" t="s">
        <v>5967</v>
      </c>
    </row>
    <row r="597" spans="1:11" x14ac:dyDescent="0.25">
      <c r="A597" s="54" t="s">
        <v>3896</v>
      </c>
      <c r="B597" s="54" t="s">
        <v>959</v>
      </c>
      <c r="C597" s="252" t="s">
        <v>1983</v>
      </c>
      <c r="D597" s="336" t="s">
        <v>110</v>
      </c>
      <c r="E597" s="64">
        <v>2000</v>
      </c>
      <c r="F597" s="87">
        <v>13080</v>
      </c>
      <c r="G597" s="60" t="s">
        <v>1956</v>
      </c>
    </row>
    <row r="598" spans="1:11" x14ac:dyDescent="0.25">
      <c r="A598" s="54" t="s">
        <v>3896</v>
      </c>
      <c r="B598" s="54" t="s">
        <v>959</v>
      </c>
      <c r="C598" s="252" t="s">
        <v>1983</v>
      </c>
      <c r="D598" s="336" t="s">
        <v>110</v>
      </c>
      <c r="E598" s="64">
        <v>2000</v>
      </c>
      <c r="F598" s="312">
        <v>12200</v>
      </c>
      <c r="G598" s="60" t="s">
        <v>5967</v>
      </c>
    </row>
    <row r="599" spans="1:11" x14ac:dyDescent="0.25">
      <c r="A599" s="54" t="s">
        <v>3896</v>
      </c>
      <c r="B599" s="54" t="s">
        <v>959</v>
      </c>
      <c r="C599" s="252" t="s">
        <v>3945</v>
      </c>
      <c r="D599" s="336" t="s">
        <v>110</v>
      </c>
      <c r="E599" s="64">
        <v>2000</v>
      </c>
      <c r="F599" s="87">
        <v>7980.8528677685936</v>
      </c>
      <c r="G599" s="60" t="s">
        <v>4051</v>
      </c>
    </row>
    <row r="600" spans="1:11" x14ac:dyDescent="0.25">
      <c r="A600" s="54" t="s">
        <v>3896</v>
      </c>
      <c r="B600" s="54" t="s">
        <v>959</v>
      </c>
      <c r="C600" s="252" t="s">
        <v>3945</v>
      </c>
      <c r="D600" s="336" t="s">
        <v>110</v>
      </c>
      <c r="E600" s="64">
        <v>2000</v>
      </c>
      <c r="F600" s="87">
        <v>8394.9352975206602</v>
      </c>
      <c r="G600" s="60" t="s">
        <v>1823</v>
      </c>
    </row>
    <row r="601" spans="1:11" x14ac:dyDescent="0.25">
      <c r="A601" s="54" t="s">
        <v>3896</v>
      </c>
      <c r="B601" s="54" t="s">
        <v>959</v>
      </c>
      <c r="C601" s="252" t="s">
        <v>1982</v>
      </c>
      <c r="D601" s="336" t="s">
        <v>110</v>
      </c>
      <c r="E601" s="64">
        <v>2000</v>
      </c>
      <c r="F601" s="87">
        <v>8516.0348760330562</v>
      </c>
      <c r="G601" s="60" t="s">
        <v>4051</v>
      </c>
    </row>
    <row r="602" spans="1:11" x14ac:dyDescent="0.25">
      <c r="A602" s="54" t="s">
        <v>3896</v>
      </c>
      <c r="B602" s="54" t="s">
        <v>959</v>
      </c>
      <c r="C602" s="252" t="s">
        <v>1982</v>
      </c>
      <c r="D602" s="336" t="s">
        <v>110</v>
      </c>
      <c r="E602" s="64">
        <v>2000</v>
      </c>
      <c r="F602" s="87">
        <v>8930.1173057851211</v>
      </c>
      <c r="G602" s="60" t="s">
        <v>1823</v>
      </c>
    </row>
    <row r="603" spans="1:11" x14ac:dyDescent="0.25">
      <c r="A603" s="54" t="s">
        <v>3896</v>
      </c>
      <c r="B603" s="54" t="s">
        <v>959</v>
      </c>
      <c r="C603" s="252" t="s">
        <v>3862</v>
      </c>
      <c r="D603" s="336" t="s">
        <v>110</v>
      </c>
      <c r="E603" s="64">
        <v>2000</v>
      </c>
      <c r="F603" s="87">
        <v>9621.5568347107419</v>
      </c>
      <c r="G603" s="60" t="s">
        <v>4051</v>
      </c>
    </row>
    <row r="604" spans="1:11" x14ac:dyDescent="0.25">
      <c r="A604" s="54" t="s">
        <v>3896</v>
      </c>
      <c r="B604" s="54" t="s">
        <v>959</v>
      </c>
      <c r="C604" s="252" t="s">
        <v>3862</v>
      </c>
      <c r="D604" s="336" t="s">
        <v>110</v>
      </c>
      <c r="E604" s="64">
        <v>2000</v>
      </c>
      <c r="F604" s="87">
        <v>10035.639264462807</v>
      </c>
      <c r="G604" s="60" t="s">
        <v>1823</v>
      </c>
    </row>
    <row r="605" spans="1:11" x14ac:dyDescent="0.25">
      <c r="A605" s="54" t="s">
        <v>3896</v>
      </c>
      <c r="B605" s="54" t="s">
        <v>959</v>
      </c>
      <c r="C605" s="252" t="s">
        <v>1983</v>
      </c>
      <c r="D605" s="336" t="s">
        <v>110</v>
      </c>
      <c r="E605" s="64">
        <v>2000</v>
      </c>
      <c r="F605" s="87">
        <v>9766.0950413223127</v>
      </c>
      <c r="G605" s="60" t="s">
        <v>4051</v>
      </c>
    </row>
    <row r="606" spans="1:11" x14ac:dyDescent="0.25">
      <c r="A606" s="54" t="s">
        <v>3896</v>
      </c>
      <c r="B606" s="54" t="s">
        <v>959</v>
      </c>
      <c r="C606" s="252" t="s">
        <v>1983</v>
      </c>
      <c r="D606" s="336" t="s">
        <v>110</v>
      </c>
      <c r="E606" s="64">
        <v>2000</v>
      </c>
      <c r="F606" s="87">
        <v>10180.177471074378</v>
      </c>
      <c r="G606" s="60" t="s">
        <v>1823</v>
      </c>
    </row>
    <row r="607" spans="1:11" s="61" customFormat="1" x14ac:dyDescent="0.25">
      <c r="A607" s="60" t="s">
        <v>3896</v>
      </c>
      <c r="B607" s="60" t="s">
        <v>6726</v>
      </c>
      <c r="C607" s="252" t="s">
        <v>1982</v>
      </c>
      <c r="D607" s="258" t="s">
        <v>110</v>
      </c>
      <c r="E607" s="60">
        <v>2000</v>
      </c>
      <c r="F607" s="562">
        <v>11500</v>
      </c>
      <c r="G607" s="60" t="s">
        <v>4874</v>
      </c>
      <c r="K607"/>
    </row>
    <row r="608" spans="1:11" s="61" customFormat="1" x14ac:dyDescent="0.25">
      <c r="A608" s="60" t="s">
        <v>3896</v>
      </c>
      <c r="B608" s="60" t="s">
        <v>6726</v>
      </c>
      <c r="C608" s="252" t="s">
        <v>1983</v>
      </c>
      <c r="D608" s="258" t="s">
        <v>110</v>
      </c>
      <c r="E608" s="60">
        <v>2000</v>
      </c>
      <c r="F608" s="562">
        <v>12000</v>
      </c>
      <c r="G608" s="60" t="s">
        <v>4244</v>
      </c>
    </row>
    <row r="609" spans="1:7" x14ac:dyDescent="0.25">
      <c r="A609" s="33" t="s">
        <v>856</v>
      </c>
      <c r="B609" s="33" t="s">
        <v>957</v>
      </c>
      <c r="C609" s="171">
        <v>1.6</v>
      </c>
      <c r="D609" s="35" t="s">
        <v>110</v>
      </c>
      <c r="E609" s="35">
        <v>2000</v>
      </c>
      <c r="F609" s="47">
        <v>21666.666666666664</v>
      </c>
      <c r="G609" s="33" t="s">
        <v>958</v>
      </c>
    </row>
    <row r="610" spans="1:7" x14ac:dyDescent="0.25">
      <c r="A610" s="33" t="s">
        <v>856</v>
      </c>
      <c r="B610" s="33" t="s">
        <v>957</v>
      </c>
      <c r="C610" s="171">
        <v>1.6</v>
      </c>
      <c r="D610" s="35" t="s">
        <v>110</v>
      </c>
      <c r="E610" s="35">
        <v>2000</v>
      </c>
      <c r="F610" s="47">
        <v>21393.442622950817</v>
      </c>
      <c r="G610" s="33" t="s">
        <v>419</v>
      </c>
    </row>
    <row r="611" spans="1:7" x14ac:dyDescent="0.25">
      <c r="A611" s="33" t="s">
        <v>856</v>
      </c>
      <c r="B611" s="33" t="s">
        <v>957</v>
      </c>
      <c r="C611" s="171">
        <v>2</v>
      </c>
      <c r="D611" s="35" t="s">
        <v>110</v>
      </c>
      <c r="E611" s="35">
        <v>2000</v>
      </c>
      <c r="F611" s="47">
        <v>22213.114754098358</v>
      </c>
      <c r="G611" s="33" t="s">
        <v>958</v>
      </c>
    </row>
    <row r="612" spans="1:7" x14ac:dyDescent="0.25">
      <c r="A612" s="33" t="s">
        <v>856</v>
      </c>
      <c r="B612" s="33" t="s">
        <v>957</v>
      </c>
      <c r="C612" s="171">
        <v>2</v>
      </c>
      <c r="D612" s="35" t="s">
        <v>110</v>
      </c>
      <c r="E612" s="35">
        <v>2000</v>
      </c>
      <c r="F612" s="47">
        <v>21939.890710382511</v>
      </c>
      <c r="G612" s="33" t="s">
        <v>419</v>
      </c>
    </row>
    <row r="613" spans="1:7" x14ac:dyDescent="0.25">
      <c r="A613" s="33" t="s">
        <v>856</v>
      </c>
      <c r="B613" s="38" t="s">
        <v>857</v>
      </c>
      <c r="C613" s="171">
        <v>1.6</v>
      </c>
      <c r="D613" s="35" t="s">
        <v>110</v>
      </c>
      <c r="E613" s="35">
        <v>2000</v>
      </c>
      <c r="F613" s="47">
        <v>20491.803278688523</v>
      </c>
      <c r="G613" s="33" t="s">
        <v>186</v>
      </c>
    </row>
    <row r="614" spans="1:7" x14ac:dyDescent="0.25">
      <c r="A614" s="33" t="s">
        <v>856</v>
      </c>
      <c r="B614" s="38" t="s">
        <v>857</v>
      </c>
      <c r="C614" s="171">
        <v>1.4</v>
      </c>
      <c r="D614" s="35" t="s">
        <v>110</v>
      </c>
      <c r="E614" s="35">
        <v>2000</v>
      </c>
      <c r="F614" s="47">
        <v>18491.803278688501</v>
      </c>
      <c r="G614" s="33" t="s">
        <v>186</v>
      </c>
    </row>
    <row r="615" spans="1:7" x14ac:dyDescent="0.25">
      <c r="A615" s="33" t="s">
        <v>856</v>
      </c>
      <c r="B615" s="33" t="s">
        <v>857</v>
      </c>
      <c r="C615" s="171">
        <v>2.2999999999999998</v>
      </c>
      <c r="D615" s="35" t="s">
        <v>110</v>
      </c>
      <c r="E615" s="35">
        <v>2000</v>
      </c>
      <c r="F615" s="47">
        <v>21584.699453551912</v>
      </c>
      <c r="G615" s="33" t="s">
        <v>186</v>
      </c>
    </row>
    <row r="616" spans="1:7" x14ac:dyDescent="0.25">
      <c r="A616" s="33" t="s">
        <v>856</v>
      </c>
      <c r="B616" s="33" t="s">
        <v>857</v>
      </c>
      <c r="C616" s="171">
        <v>2.8</v>
      </c>
      <c r="D616" s="35" t="s">
        <v>44</v>
      </c>
      <c r="E616" s="35">
        <v>2000</v>
      </c>
      <c r="F616" s="47">
        <v>22131.147540983606</v>
      </c>
      <c r="G616" s="33" t="s">
        <v>186</v>
      </c>
    </row>
    <row r="617" spans="1:7" x14ac:dyDescent="0.25">
      <c r="A617" s="54" t="s">
        <v>856</v>
      </c>
      <c r="B617" s="54" t="s">
        <v>1513</v>
      </c>
      <c r="C617" s="315">
        <v>1</v>
      </c>
      <c r="D617" s="64" t="s">
        <v>110</v>
      </c>
      <c r="E617" s="64">
        <v>2000</v>
      </c>
      <c r="F617" s="79">
        <v>12837</v>
      </c>
      <c r="G617" s="54" t="s">
        <v>186</v>
      </c>
    </row>
    <row r="618" spans="1:7" x14ac:dyDescent="0.25">
      <c r="A618" s="54" t="s">
        <v>856</v>
      </c>
      <c r="B618" s="54" t="s">
        <v>1513</v>
      </c>
      <c r="C618" s="315">
        <v>1</v>
      </c>
      <c r="D618" s="64" t="s">
        <v>110</v>
      </c>
      <c r="E618" s="64">
        <v>2000</v>
      </c>
      <c r="F618" s="79">
        <v>12437</v>
      </c>
      <c r="G618" s="54" t="s">
        <v>1213</v>
      </c>
    </row>
    <row r="619" spans="1:7" x14ac:dyDescent="0.25">
      <c r="A619" s="54" t="s">
        <v>856</v>
      </c>
      <c r="B619" s="54" t="s">
        <v>1513</v>
      </c>
      <c r="C619" s="315">
        <v>1.4</v>
      </c>
      <c r="D619" s="64" t="s">
        <v>110</v>
      </c>
      <c r="E619" s="64">
        <v>2000</v>
      </c>
      <c r="F619" s="79">
        <v>13737</v>
      </c>
      <c r="G619" s="54" t="s">
        <v>186</v>
      </c>
    </row>
    <row r="620" spans="1:7" x14ac:dyDescent="0.25">
      <c r="A620" s="54" t="s">
        <v>856</v>
      </c>
      <c r="B620" s="54" t="s">
        <v>1513</v>
      </c>
      <c r="C620" s="315">
        <v>1.4</v>
      </c>
      <c r="D620" s="64" t="s">
        <v>110</v>
      </c>
      <c r="E620" s="64">
        <v>2000</v>
      </c>
      <c r="F620" s="79">
        <v>13337</v>
      </c>
      <c r="G620" s="54" t="s">
        <v>1213</v>
      </c>
    </row>
    <row r="621" spans="1:7" x14ac:dyDescent="0.25">
      <c r="A621" s="54" t="s">
        <v>856</v>
      </c>
      <c r="B621" s="54" t="s">
        <v>1513</v>
      </c>
      <c r="C621" s="252">
        <v>1.6</v>
      </c>
      <c r="D621" s="64" t="s">
        <v>110</v>
      </c>
      <c r="E621" s="64">
        <v>2000</v>
      </c>
      <c r="F621" s="79">
        <v>14237</v>
      </c>
      <c r="G621" s="54" t="s">
        <v>186</v>
      </c>
    </row>
    <row r="622" spans="1:7" x14ac:dyDescent="0.25">
      <c r="A622" s="54" t="s">
        <v>856</v>
      </c>
      <c r="B622" s="54" t="s">
        <v>1513</v>
      </c>
      <c r="C622" s="252">
        <v>1.6</v>
      </c>
      <c r="D622" s="64" t="s">
        <v>110</v>
      </c>
      <c r="E622" s="64">
        <v>2000</v>
      </c>
      <c r="F622" s="79">
        <v>13837</v>
      </c>
      <c r="G622" s="54" t="s">
        <v>1213</v>
      </c>
    </row>
    <row r="623" spans="1:7" x14ac:dyDescent="0.25">
      <c r="A623" s="54" t="s">
        <v>856</v>
      </c>
      <c r="B623" s="54" t="s">
        <v>1513</v>
      </c>
      <c r="C623" s="252">
        <v>1.9</v>
      </c>
      <c r="D623" s="64" t="s">
        <v>110</v>
      </c>
      <c r="E623" s="64">
        <v>2000</v>
      </c>
      <c r="F623" s="79">
        <v>14737</v>
      </c>
      <c r="G623" s="54" t="s">
        <v>186</v>
      </c>
    </row>
    <row r="624" spans="1:7" x14ac:dyDescent="0.25">
      <c r="A624" s="54" t="s">
        <v>856</v>
      </c>
      <c r="B624" s="54" t="s">
        <v>1513</v>
      </c>
      <c r="C624" s="252">
        <v>1.9</v>
      </c>
      <c r="D624" s="64" t="s">
        <v>110</v>
      </c>
      <c r="E624" s="64">
        <v>2000</v>
      </c>
      <c r="F624" s="79">
        <v>14237</v>
      </c>
      <c r="G624" s="54" t="s">
        <v>1213</v>
      </c>
    </row>
    <row r="625" spans="1:7" x14ac:dyDescent="0.25">
      <c r="A625" s="33" t="s">
        <v>856</v>
      </c>
      <c r="B625" s="33" t="s">
        <v>1057</v>
      </c>
      <c r="C625" s="171" t="s">
        <v>6451</v>
      </c>
      <c r="D625" s="35" t="s">
        <v>110</v>
      </c>
      <c r="E625" s="35">
        <v>2000</v>
      </c>
      <c r="F625" s="47">
        <v>24863.387978142076</v>
      </c>
      <c r="G625" s="33" t="s">
        <v>487</v>
      </c>
    </row>
    <row r="626" spans="1:7" x14ac:dyDescent="0.25">
      <c r="A626" s="33" t="s">
        <v>856</v>
      </c>
      <c r="B626" s="33" t="s">
        <v>1057</v>
      </c>
      <c r="C626" s="171">
        <v>2.8</v>
      </c>
      <c r="D626" s="35" t="s">
        <v>110</v>
      </c>
      <c r="E626" s="35">
        <v>2000</v>
      </c>
      <c r="F626" s="47">
        <v>25136.612021857924</v>
      </c>
      <c r="G626" s="33" t="s">
        <v>487</v>
      </c>
    </row>
    <row r="723" spans="1:7" x14ac:dyDescent="0.25">
      <c r="A723" s="91"/>
      <c r="B723" s="91"/>
      <c r="C723" s="289"/>
      <c r="D723" s="103"/>
      <c r="E723" s="103"/>
      <c r="F723" s="91"/>
      <c r="G723" s="91"/>
    </row>
  </sheetData>
  <sheetProtection algorithmName="SHA-512" hashValue="TjfXHt/WqDUXjn37Wxl2tLPCOPo11x9JYmME6RHgAINFCWq20KONhLFhzI8JdXXESop6qofLf2kaMAxd1X2qjQ==" saltValue="6B4uzmHLauE97Z2BtB7aug==" spinCount="100000" sheet="1" objects="1" scenarios="1"/>
  <sortState ref="A2:G597">
    <sortCondition ref="A2"/>
  </sortState>
  <hyperlinks>
    <hyperlink ref="C182" r:id="rId1" display="http://specs.cars-directory.net/mazda/tribute/2.0_field_break_4WD_58880.html"/>
    <hyperlink ref="C184" r:id="rId2" display="http://specs.cars-directory.net/mazda/tribute/3.0_field_break_58881.html"/>
    <hyperlink ref="C224" r:id="rId3" display="http://specs.cars-directory.net/mitsubishi/lancer/1.3_MX_11831.html"/>
    <hyperlink ref="C225" r:id="rId4" display="http://specs.cars-directory.net/mitsubishi/lancer/1.3_T_11823.html"/>
    <hyperlink ref="C226" r:id="rId5" display="http://specs.cars-directory.net/mitsubishi/lancer/1.5_MX_11838.html"/>
    <hyperlink ref="C227" r:id="rId6" display="http://specs.cars-directory.net/mitsubishi/lancer/1.5_MX_11844.html"/>
    <hyperlink ref="C228" r:id="rId7" display="http://specs.cars-directory.net/mitsubishi/lancer/1.5_MX_extra_11851.html"/>
    <hyperlink ref="C229" r:id="rId8" display="http://specs.cars-directory.net/mitsubishi/lancer/1.5_MX_saloon_11859.html"/>
    <hyperlink ref="C230" r:id="rId9" display="http://specs.cars-directory.net/mitsubishi/lancer/1.5_MX_saloon_11863.html"/>
    <hyperlink ref="C231" r:id="rId10" display="http://specs.cars-directory.net/mitsubishi/lancer/1.6_MR_11883.html"/>
    <hyperlink ref="C232" r:id="rId11" display="http://specs.cars-directory.net/mitsubishi/lancer/1.6_MR_MIVEC-MD_11891.html"/>
    <hyperlink ref="C235" r:id="rId12" display="http://specs.cars-directory.net/mitsubishi/lancer/2.0DT_MX_11903.html"/>
    <hyperlink ref="C236" r:id="rId13" display="http://specs.cars-directory.net/mitsubishi/lancer/2.0DT_MX_saloon_11909.html"/>
    <hyperlink ref="C237" r:id="rId14" display="http://specs.cars-directory.net/mitsubishi/lancer/2.0DT_MX_saloon_11913.html"/>
    <hyperlink ref="C238" r:id="rId15" display="http://specs.cars-directory.net/mitsubishi/lancer_cedia/1.5_Extra_11975.html"/>
    <hyperlink ref="C240" r:id="rId16" display="http://specs.cars-directory.net/mitsubishi/lancer_cedia/1.8_SE-G_11982.html"/>
    <hyperlink ref="C242" r:id="rId17" display="http://specs.cars-directory.net/mitsubishi/lancer_cedia_wagon/1.8_Exceed_11994.html"/>
    <hyperlink ref="C247" r:id="rId18" display="http://specs.cars-directory.net/mitsubishi/legnum/2.4_24_custom_12136.html"/>
    <hyperlink ref="C253" r:id="rId19" display="http://specs.cars-directory.net/mitsubishi/libero/1.5_MVV_12016.html"/>
    <hyperlink ref="C259" r:id="rId20" display="http://specs.cars-directory.net/mitsubishi/minicab/660_40th_anniversary_commemorative_special_43264.html"/>
    <hyperlink ref="C270" r:id="rId21" display="http://specs.cars-directory.net/mitsubishi/pajero/3.2_long_exceed_diesel_turbo_4WD_58412.html"/>
    <hyperlink ref="C271" r:id="rId22" display="http://specs.cars-directory.net/mitsubishi/pajero/3.5_exceed_-I_long_10068.html"/>
    <hyperlink ref="C273" r:id="rId23" display="http://specs.cars-directory.net/mitsubishi/pajero_io/2.0_active_field_edition_4WD_41566.html"/>
    <hyperlink ref="C281" r:id="rId24" display="http://specs.cars-directory.net/mitsubishi/rvr/2.0_sports_gear_X3_7891.html"/>
    <hyperlink ref="C282" r:id="rId25" display="http://specs.cars-directory.net/mitsubishi/rvr/2.4_Sport_gear_aero_7895.html"/>
    <hyperlink ref="C286" r:id="rId26" display="http://specs.cars-directory.net/mitsubishi/toppo_bj_wide/1.1_9764.html"/>
    <hyperlink ref="C290" r:id="rId27" display="http://specs.cars-directory.net/mitsubishi/town_box_wide/1.1_8981.html"/>
    <hyperlink ref="C243" r:id="rId28" display="http://specs.cars-directory.net/mitsubishi/lancer_cedia_wagon/1.8_Exceed_11994.html"/>
    <hyperlink ref="C245" r:id="rId29" display="http://specs.cars-directory.net/mitsubishi/legnum/2.0_20ST_12124.html"/>
    <hyperlink ref="C248" r:id="rId30" display="http://specs.cars-directory.net/mitsubishi/legnum/2.4_24_custom_12136.html"/>
    <hyperlink ref="C260" r:id="rId31" display="http://specs.cars-directory.net/mitsubishi/minicab/660_40th_anniversary_commemorative_special_43264.html"/>
    <hyperlink ref="C262" r:id="rId32" display="http://specs.cars-directory.net/mitsubishi/minica/660_Ce_sunroof_42387.html"/>
    <hyperlink ref="C261" r:id="rId33" display="http://specs.cars-directory.net/mitsubishi/minica/660_Ce_sunroof_42388.html"/>
    <hyperlink ref="C272" r:id="rId34" display="http://specs.cars-directory.net/mitsubishi/pajero_io/1.8_active_field_edition_4WD_41562.html"/>
    <hyperlink ref="C274" r:id="rId35" display="http://specs.cars-directory.net/mitsubishi/pajero_mini/660_active_field_edition_4WD_54966.html"/>
    <hyperlink ref="C275" r:id="rId36" display="http://specs.cars-directory.net/mitsubishi/pistachio/1.1_10303.html"/>
    <hyperlink ref="C276" r:id="rId37" display="http://specs.cars-directory.net/mitsubishi/proudia/3.5_A_specification_10463.html"/>
    <hyperlink ref="C277" r:id="rId38" display="http://specs.cars-directory.net/mitsubishi/proudia/3.5_B_specification_10464.html"/>
    <hyperlink ref="C278" r:id="rId39" display="http://specs.cars-directory.net/mitsubishi/proudia/4.5_C_specification_10465.html"/>
    <hyperlink ref="C279" r:id="rId40" display="http://specs.cars-directory.net/mitsubishi/rvr/1.8_Exceed_7877.html"/>
    <hyperlink ref="C280" r:id="rId41" display="http://specs.cars-directory.net/mitsubishi/rvr/1.8_Exceed_7877.html"/>
    <hyperlink ref="C283" r:id="rId42" display="http://specs.cars-directory.net/mitsubishi/rvr/2.4_Sport_gear_aero_7895.html"/>
    <hyperlink ref="C284" r:id="rId43" display="http://specs.cars-directory.net/mitsubishi/toppo_bj/660_Guppy_9715.html"/>
    <hyperlink ref="C285" r:id="rId44" display="http://specs.cars-directory.net/mitsubishi/toppo_bj/660_Guppy_9715.html"/>
    <hyperlink ref="C287" r:id="rId45" display="http://specs.cars-directory.net/mitsubishi/toppo_bj_wide/1.1_9763.html"/>
    <hyperlink ref="C233" r:id="rId46" display="http://specs.cars-directory.net/mitsubishi/lancer/1.8_GSR_11899.html"/>
    <hyperlink ref="C350" r:id="rId47" display="http://specs.cars-directory.net/toyota/altezza/2.0_AS200_23782.html"/>
    <hyperlink ref="C353" r:id="rId48" display="http://specs.cars-directory.net/toyota/altezza/2.0_AS200_L_edition_23800.html"/>
    <hyperlink ref="C354" r:id="rId49" display="http://specs.cars-directory.net/toyota/altezza/2.0_AS200_Z_edition_23791.html"/>
    <hyperlink ref="C351" r:id="rId50" display="http://specs.cars-directory.net/toyota/altezza/2.0_RS200_23809.html"/>
    <hyperlink ref="C352" r:id="rId51" display="http://specs.cars-directory.net/toyota/altezza/2.0_RS200_L_edition_23828.html"/>
    <hyperlink ref="C355" r:id="rId52" display="http://specs.cars-directory.net/toyota/altezza/2.0_RS200_Z_edition_23818.html"/>
    <hyperlink ref="C356" r:id="rId53" display="http://specs.cars-directory.net/toyota/aristo/3.0_S300_23773.html"/>
    <hyperlink ref="C357" r:id="rId54" display="http://specs.cars-directory.net/toyota/aristo/3.0_V300_23778.html"/>
    <hyperlink ref="C358" r:id="rId55" display="http://specs.cars-directory.net/toyota/bb/1.3_S_23665.html"/>
    <hyperlink ref="C359" r:id="rId56" display="http://specs.cars-directory.net/toyota/bb/1.5_S_23674.html"/>
    <hyperlink ref="C360" r:id="rId57" display="http://specs.cars-directory.net/toyota/bb/1.5_S_23674.html"/>
    <hyperlink ref="C361" r:id="rId58" display="http://specs.cars-directory.net/toyota/bb/1.5_Z_23670.html"/>
    <hyperlink ref="C362" r:id="rId59" display="http://specs.cars-directory.net/toyota/bb/1.5_Z_23670.html"/>
    <hyperlink ref="C363" r:id="rId60" display="http://specs.cars-directory.net/toyota/caldina/1.8_E_25484.html"/>
    <hyperlink ref="C364" r:id="rId61" display="http://specs.cars-directory.net/toyota/caldina/2.0_E_25489.html"/>
    <hyperlink ref="C365" r:id="rId62" display="http://specs.cars-directory.net/toyota/caldina/2.0_E_25489.html"/>
    <hyperlink ref="C366" r:id="rId63" display="http://specs.cars-directory.net/toyota/caldina/2.0_G_25492.html"/>
    <hyperlink ref="C367" r:id="rId64" display="http://specs.cars-directory.net/toyota/caldina/2.0_G_25492.html"/>
    <hyperlink ref="C368" r:id="rId65" display="http://specs.cars-directory.net/toyota/caldina/2.2DT_E_25513.html"/>
    <hyperlink ref="C369" r:id="rId66" display="http://specs.cars-directory.net/toyota/cami/1.3_P_26413.html"/>
    <hyperlink ref="C370" r:id="rId67" display="http://specs.cars-directory.net/toyota/cami/1.3_P_26413.html"/>
    <hyperlink ref="C371" r:id="rId68" display="http://specs.cars-directory.net/toyota/cami/1.3_Q_26423.html"/>
    <hyperlink ref="C372" r:id="rId69" display="http://specs.cars-directory.net/toyota/cami/1.3_Q_4WD_59082.html"/>
    <hyperlink ref="C373" r:id="rId70" display="http://specs.cars-directory.net/toyota/camry/2.2_Four_25023.html"/>
    <hyperlink ref="C374" r:id="rId71" display="http://specs.cars-directory.net/toyota/camry/2.2_G_selection_25022.html"/>
    <hyperlink ref="C375" r:id="rId72" display="http://specs.cars-directory.net/toyota/camry/2.5_G_selection_25026.html"/>
    <hyperlink ref="C379" r:id="rId73" display="http://specs.cars-directory.net/toyota/camry_gracia/2.2_25028.html"/>
    <hyperlink ref="C376" r:id="rId74" display="http://specs.cars-directory.net/toyota/camry_gracia/2.2_25039.html"/>
    <hyperlink ref="C377" r:id="rId75" display="http://specs.cars-directory.net/toyota/camry_gracia/2.5_25060.html"/>
    <hyperlink ref="C378" r:id="rId76" display="http://specs.cars-directory.net/toyota/camry_gracia/2.5_Four_G_selection_25070.html"/>
    <hyperlink ref="C384" r:id="rId77" display="http://specs.cars-directory.net/toyota/cavalier/2.4_G_26402.html"/>
    <hyperlink ref="C385" r:id="rId78" display="http://specs.cars-directory.net/toyota/cavalier/2.4_S_26407.html"/>
    <hyperlink ref="C386" r:id="rId79" display="http://specs.cars-directory.net/toyota/celica/1.8_SS-I_58483.html"/>
    <hyperlink ref="C388" r:id="rId80" display="http://specs.cars-directory.net/toyota/celsior/4.3_A_spec_59092.html"/>
    <hyperlink ref="C390" r:id="rId81" display="http://specs.cars-directory.net/toyota/celsior/4.3_B_specification_29046.html"/>
    <hyperlink ref="C392" r:id="rId82" display="http://specs.cars-directory.net/toyota/celsior/4.3_C_spec_59093.html"/>
    <hyperlink ref="C387" r:id="rId83" display="http://specs.cars-directory.net/toyota/celsior/4.0_A_specification_29024.html"/>
    <hyperlink ref="C389" r:id="rId84" display="http://specs.cars-directory.net/toyota/celsior/4.0_B_specification_29029.html"/>
    <hyperlink ref="C391" r:id="rId85" display="http://specs.cars-directory.net/toyota/celsior/4.0_C_specification_29034.html"/>
    <hyperlink ref="C393" r:id="rId86" display="http://specs.cars-directory.net/toyota/century/5.0_29082.html"/>
    <hyperlink ref="C394" r:id="rId87" display="http://specs.cars-directory.net/toyota/chaser/1.8_Raffine_29826.html"/>
    <hyperlink ref="C395" r:id="rId88" display="http://specs.cars-directory.net/toyota/chaser/2.0_Avante_29835.html"/>
    <hyperlink ref="C401" r:id="rId89" display="http://specs.cars-directory.net/toyota/chaser/2.0_Tourer_29829.html"/>
    <hyperlink ref="C400" r:id="rId90" display="http://specs.cars-directory.net/toyota/chaser/2.4DT_Avante_29848.html"/>
    <hyperlink ref="C396" r:id="rId91" display="http://specs.cars-directory.net/toyota/chaser/2.5_Avante_29852.html"/>
    <hyperlink ref="C397" r:id="rId92" display="http://specs.cars-directory.net/toyota/chaser/2.5_Avante_29852.html"/>
    <hyperlink ref="C402" r:id="rId93" display="http://specs.cars-directory.net/toyota/chaser/2.5_Tourer_S_29855.html"/>
    <hyperlink ref="C398" r:id="rId94" display="http://specs.cars-directory.net/toyota/chaser/3.0_Avante_G_29877.html"/>
    <hyperlink ref="C403" r:id="rId95" display="http://specs.cars-directory.net/toyota/corolla_spacio/1.6_26031.html"/>
    <hyperlink ref="C404" r:id="rId96" display="http://specs.cars-directory.net/toyota/corolla_spacio/1.8_aero_tourer_26054.html"/>
    <hyperlink ref="C405" r:id="rId97" display="http://specs.cars-directory.net/toyota/corolla_spacio/1.6_26077.html"/>
    <hyperlink ref="C406" r:id="rId98" display="http://specs.cars-directory.net/toyota/corolla_spacio/1.8_26105.html"/>
    <hyperlink ref="C407" r:id="rId99" display="http://specs.cars-directory.net/toyota/corona_premio/1.6_27740.html"/>
    <hyperlink ref="C408" r:id="rId100" display="http://specs.cars-directory.net/toyota/corona_premio/1.8_E_27752.html"/>
    <hyperlink ref="C409" r:id="rId101" display="http://specs.cars-directory.net/toyota/corona_premio/2.0_E_27776.html"/>
    <hyperlink ref="C410" r:id="rId102" display="http://specs.cars-directory.net/toyota/corona_premio/2.2DT_27790.html"/>
    <hyperlink ref="C411" r:id="rId103" display="http://specs.cars-directory.net/toyota/corona_premio/2.2DT_27790.html"/>
    <hyperlink ref="C413" r:id="rId104" display="http://specs.cars-directory.net/toyota/cresta/2.0_Exceed_27120.html"/>
    <hyperlink ref="C417" r:id="rId105" display="http://specs.cars-directory.net/toyota/cresta/2.0_Super_Lucent_27117.html"/>
    <hyperlink ref="C412" r:id="rId106" display="http://specs.cars-directory.net/toyota/cresta/2.4DT_SC_27125.html"/>
    <hyperlink ref="C414" r:id="rId107" display="http://specs.cars-directory.net/toyota/cresta/2.5_Exceed_27133.html"/>
    <hyperlink ref="C416" r:id="rId108" display="http://specs.cars-directory.net/toyota/cresta/2.5_Roulant_27136.html"/>
    <hyperlink ref="C418" r:id="rId109" display="http://specs.cars-directory.net/toyota/cresta/2.5_Super_Lucent_27130.html"/>
    <hyperlink ref="C419" r:id="rId110" display="http://specs.cars-directory.net/toyota/cresta/2.5_Super_Lucent_27130.html"/>
    <hyperlink ref="C415" r:id="rId111" display="http://specs.cars-directory.net/toyota/cresta/3.0_Exceed_G_27151.html"/>
    <hyperlink ref="C422" r:id="rId112" display="http://specs.cars-directory.net/toyota/crown/2.5_Four_royal_extra_26668.html"/>
    <hyperlink ref="C423" r:id="rId113" display="http://specs.cars-directory.net/toyota/crown/2.5_Royal_extra_26663.html"/>
    <hyperlink ref="C428" r:id="rId114" display="http://specs.cars-directory.net/toyota/crown/3.0_Four_royal_saloon_26676.html"/>
    <hyperlink ref="C429" r:id="rId115" display="http://specs.cars-directory.net/toyota/crown/3.0_Royal_saloon_G_26677.html"/>
    <hyperlink ref="C424" r:id="rId116" display="http://specs.cars-directory.net/toyota/crown/2.5_Athlete_26683.html"/>
    <hyperlink ref="C420" r:id="rId117" display="http://specs.cars-directory.net/toyota/crown/2.0_S_saloon_EXT_royal_S_package_5_number_26821.html"/>
    <hyperlink ref="C431" r:id="rId118" display="http://specs.cars-directory.net/toyota/crown/2.4DT_Royal_saloon_26832.html"/>
    <hyperlink ref="C426" r:id="rId119" display="http://specs.cars-directory.net/toyota/crown/2.5_Four_royal_saloon_26847.html"/>
    <hyperlink ref="C427" r:id="rId120" display="http://specs.cars-directory.net/toyota/crown/2.5_Four_super_saloon_extra_26843.html"/>
    <hyperlink ref="C430" r:id="rId121" display="http://specs.cars-directory.net/toyota/crown/3.0_Royal_saloon_26852.html"/>
    <hyperlink ref="C421" r:id="rId122" display="http://specs.cars-directory.net/toyota/crown/2.0_deluxe_54864.html"/>
    <hyperlink ref="C432" r:id="rId123" display="http://specs.cars-directory.net/toyota/crown_estate/3.0_athlete_G_55398.html"/>
    <hyperlink ref="C433" r:id="rId124" display="http://specs.cars-directory.net/toyota/duet/1.0_V_29892.html"/>
    <hyperlink ref="C434" r:id="rId125" display="http://specs.cars-directory.net/toyota/duet/1.0_V_29897.html"/>
    <hyperlink ref="C435" r:id="rId126" display="http://specs.cars-directory.net/toyota/duet/1.3_S_29936.html"/>
    <hyperlink ref="C436" r:id="rId127" display="http://specs.cars-directory.net/toyota/duet/1.3_S_29936.html"/>
    <hyperlink ref="C438" r:id="rId128" display="http://specs.cars-directory.net/toyota/estima/2.4_L_Aeras_24186.html"/>
    <hyperlink ref="C439" r:id="rId129" display="http://specs.cars-directory.net/toyota/estima/2.4_L_Aeras_24186.html"/>
    <hyperlink ref="C440" r:id="rId130" display="http://specs.cars-directory.net/toyota/estima/3.0_L_Aeras_24284.html"/>
    <hyperlink ref="C437" r:id="rId131" display="http://specs.cars-directory.net/toyota/estima/3.0_L_Aeras_24289.html"/>
    <hyperlink ref="C441" r:id="rId132" display="http://specs.cars-directory.net/toyota/funcargo/1.3_J_31491.html"/>
    <hyperlink ref="C442" r:id="rId133" display="http://specs.cars-directory.net/toyota/funcargo/1.5_G_31500.html"/>
    <hyperlink ref="C443" r:id="rId134" display="http://specs.cars-directory.net/toyota/funcargo/1.5_G_31504.html"/>
    <hyperlink ref="C444" r:id="rId135" display="http://specs.cars-directory.net/toyota/gaia/2.0_26326.html"/>
    <hyperlink ref="C445" r:id="rId136" display="http://specs.cars-directory.net/toyota/gaia/2.0_26326.html"/>
    <hyperlink ref="C446" r:id="rId137" display="http://specs.cars-directory.net/toyota/gaia/2.2DT_26378.html"/>
    <hyperlink ref="C447" r:id="rId138" display="http://specs.cars-directory.net/toyota/grand_hiace/3.0DT_G_27221.html"/>
    <hyperlink ref="C448" r:id="rId139" display="http://specs.cars-directory.net/toyota/grand_hiace/3.0DT_G_J_edition_27219.html"/>
    <hyperlink ref="C449" r:id="rId140" display="http://specs.cars-directory.net/toyota/grand_hiace/3.4_G_27239.html"/>
    <hyperlink ref="C450" r:id="rId141" display="http://specs.cars-directory.net/toyota/grand_hiace/3.4_G_27239.html"/>
    <hyperlink ref="C451" r:id="rId142" display="http://specs.cars-directory.net/toyota/grand_hiace/3.4_Limited_27248.html"/>
    <hyperlink ref="C452" r:id="rId143" display="http://specs.cars-directory.net/toyota/grand_hiace/3.4_Limited_27248.html"/>
    <hyperlink ref="C453" r:id="rId144" display="http://specs.cars-directory.net/toyota/granvia/3.0DT_G_27270.html"/>
    <hyperlink ref="C454" r:id="rId145" display="http://specs.cars-directory.net/toyota/granvia/3.0DT_G_27274.html"/>
    <hyperlink ref="C455" r:id="rId146" display="http://specs.cars-directory.net/toyota/granvia/3.4_G_27314.html"/>
    <hyperlink ref="C456" r:id="rId147" display="http://specs.cars-directory.net/toyota/granvia/3.4_G_cruising_selection_27323.html"/>
    <hyperlink ref="C457" r:id="rId148" display="http://specs.cars-directory.net/toyota/granvia/3.4_Q_27335.html"/>
    <hyperlink ref="C458" r:id="rId149" display="http://specs.cars-directory.net/toyota/granvia/3.4_Q_27335.html"/>
    <hyperlink ref="C459" r:id="rId150" display="http://specs.cars-directory.net/toyota/harrier/2.2_FOUR_4WD_38411.html"/>
    <hyperlink ref="C460" r:id="rId151" display="http://specs.cars-directory.net/toyota/harrier/2.2_FOUR_G_package_4WD_38412.html"/>
    <hyperlink ref="C461" r:id="rId152" display="http://specs.cars-directory.net/toyota/harrier/2.4_31090.html"/>
    <hyperlink ref="C462" r:id="rId153" display="http://specs.cars-directory.net/toyota/harrier/2.4_FOUR_iR_version_4WD_38399.html"/>
    <hyperlink ref="C463" r:id="rId154" display="http://specs.cars-directory.net/toyota/harrier/3.0_31096.html"/>
    <hyperlink ref="C464" r:id="rId155" display="http://specs.cars-directory.net/toyota/harrier/3.0_31096.html"/>
    <hyperlink ref="C468" r:id="rId156" display="http://specs.cars-directory.net/toyota/ipsum/2.0_24002.html"/>
    <hyperlink ref="C469" r:id="rId157" display="http://specs.cars-directory.net/toyota/ipsum/2.2DT_24030.html"/>
    <hyperlink ref="C470" r:id="rId158" display="http://specs.cars-directory.net/toyota/ist/1.8_180G_50869.html"/>
    <hyperlink ref="C471" r:id="rId159" display="http://specs.cars-directory.net/toyota/ist/1.8_180G_50869.html"/>
    <hyperlink ref="C472" r:id="rId160" display="http://specs.cars-directory.net/toyota/kluger_hybrid/3.3_4WD_55756.html"/>
    <hyperlink ref="C473" r:id="rId161" display="http://specs.cars-directory.net/toyota/kluger_v/2.4_L_45285.html"/>
    <hyperlink ref="C474" r:id="rId162" display="http://specs.cars-directory.net/toyota/kluger_v/2.4_L_45285.html"/>
    <hyperlink ref="C475" r:id="rId163" display="http://specs.cars-directory.net/toyota/kluger_v/3.0_L_45319.html"/>
    <hyperlink ref="C476" r:id="rId164" display="http://specs.cars-directory.net/toyota/kluger_v/3.0_L_45319.html"/>
    <hyperlink ref="C485" r:id="rId165" display="http://specs.cars-directory.net/toyota/lite_ace/2.2DT_AXL_high_roof_32304.html"/>
    <hyperlink ref="C486" r:id="rId166" display="http://specs.cars-directory.net/toyota/lite_ace/2.2DT_AXL_high_roof_32304.html"/>
    <hyperlink ref="C487" r:id="rId167" display="http://specs.cars-directory.net/toyota/lite_ace_noah/2.0_Field_Tourer_standart_roof_32424.html"/>
    <hyperlink ref="C488" r:id="rId168" display="http://specs.cars-directory.net/toyota/lite_ace_noah/2.0_Field_Tourer_standart_roof_32424.html"/>
    <hyperlink ref="C489" r:id="rId169" display="http://specs.cars-directory.net/toyota/lite_ace_noah/2.2DT_Field_Tourer_standart_roof_32482.html"/>
    <hyperlink ref="C490" r:id="rId170" display="http://specs.cars-directory.net/toyota/lite_ace_noah/2.2DT_Field_Tourer_standart_roof_32482.html"/>
    <hyperlink ref="C491" r:id="rId171" display="http://specs.cars-directory.net/toyota/lite_ace_van/1.8_DX_low_floor_57245.html"/>
    <hyperlink ref="C492" r:id="rId172" display="http://specs.cars-directory.net/toyota/lite_ace_van/1.8_DX_low_floor_57245.html"/>
    <hyperlink ref="C495" r:id="rId173" display="http://specs.cars-directory.net/toyota/mark_ii/2.5_Grande_31949.html"/>
    <hyperlink ref="C496" r:id="rId174" display="http://specs.cars-directory.net/toyota/mark_ii/2.5_Grande_31949.html"/>
    <hyperlink ref="C494" r:id="rId175" display="http://specs.cars-directory.net/toyota/mark_ii/2.4DT_GL_31840.html"/>
    <hyperlink ref="C493" r:id="rId176" display="http://specs.cars-directory.net/toyota/mark_ii/1.8_GR_saloon_31747.html"/>
    <hyperlink ref="C497" r:id="rId177" display="http://specs.cars-directory.net/toyota/nadia/2.0_29939.html"/>
    <hyperlink ref="C498" r:id="rId178" display="http://specs.cars-directory.net/toyota/nadia/2.0_29939.html"/>
    <hyperlink ref="C499" r:id="rId179" display="http://specs.cars-directory.net/toyota/platz/1.0_F_31518.html"/>
    <hyperlink ref="C500" r:id="rId180" display="http://specs.cars-directory.net/toyota/platz/1.3_F_31544.html"/>
    <hyperlink ref="C501" r:id="rId181" display="http://specs.cars-directory.net/toyota/platz/1.3_F_31544.html"/>
    <hyperlink ref="C502" r:id="rId182" display="http://specs.cars-directory.net/toyota/platz/1.5_F_31585.html"/>
    <hyperlink ref="C503" r:id="rId183" display="http://specs.cars-directory.net/toyota/raum/1.5_34637.html"/>
    <hyperlink ref="C504" r:id="rId184" display="http://specs.cars-directory.net/toyota/raum/1.5_34637.html"/>
    <hyperlink ref="C505" r:id="rId185" display="http://specs.cars-directory.net/toyota/sprinter/1.3_LX_28413.html"/>
    <hyperlink ref="C506" r:id="rId186" display="http://specs.cars-directory.net/toyota/sprinter/1.5_LX_28431.html"/>
    <hyperlink ref="C507" r:id="rId187" display="http://specs.cars-directory.net/toyota/sprinter/1.6_GT_28493.html"/>
    <hyperlink ref="C508" r:id="rId188" display="http://specs.cars-directory.net/toyota/sprinter/1.6_GT_28493.html"/>
    <hyperlink ref="C509" r:id="rId189" display="http://specs.cars-directory.net/toyota/sprinter/2.0D_LX_28501.html"/>
    <hyperlink ref="C510" r:id="rId190" display="http://specs.cars-directory.net/toyota/sprinter/2.0D_LX_28501.html"/>
    <hyperlink ref="C511" r:id="rId191" display="http://specs.cars-directory.net/toyota/sprinter/2.2D_LX_28540.html"/>
    <hyperlink ref="C512" r:id="rId192" display="http://specs.cars-directory.net/toyota/sprinter/2.2D_LX_28540.html"/>
    <hyperlink ref="C513" r:id="rId193" display="http://specs.cars-directory.net/toyota/town_ace/2.0_SW_high_roof_29616.html"/>
    <hyperlink ref="C514" r:id="rId194" display="http://specs.cars-directory.net/toyota/town_ace/2.0_SW_high_roof_29616.html"/>
    <hyperlink ref="C515" r:id="rId195" display="http://specs.cars-directory.net/toyota/town_ace_noah/2.2DT_Field_Tourer_standart_roof_29676.html"/>
    <hyperlink ref="C516" r:id="rId196" display="http://specs.cars-directory.net/toyota/town_ace_noah/2.2DT_Field_Tourer_standart_roof_29676.html"/>
    <hyperlink ref="C517" r:id="rId197" display="http://specs.cars-directory.net/toyota/vitz/1.3_Clavia_33150.html"/>
    <hyperlink ref="C518" r:id="rId198" display="http://specs.cars-directory.net/toyota/vitz/1.5_RS_33238.html"/>
    <hyperlink ref="C328" r:id="rId199" display="http://specs.cars-directory.net/nissan/terrano/3.3_R3m-R_16994.html"/>
    <hyperlink ref="C326" r:id="rId200" display="http://specs.cars-directory.net/nissan/terrano_regulus/3.0DT_RS-R_SV_17009.html"/>
    <hyperlink ref="C330" r:id="rId201" display="http://specs.cars-directory.net/nissan/x-trail/2.0_GT_12789.html"/>
    <hyperlink ref="C320" r:id="rId202" display="http://specs.cars-directory.net/nissan/sunny/1.3_EX_saloon_14582.html"/>
    <hyperlink ref="C321" r:id="rId203" display="http://specs.cars-directory.net/nissan/sunny/1.5_EX_saloon_14605.html"/>
    <hyperlink ref="C322" r:id="rId204" display="http://specs.cars-directory.net/nissan/sunny/1.5_EX_saloon_14612.html"/>
    <hyperlink ref="C324" r:id="rId205" display="http://specs.cars-directory.net/nissan/sunny/1.8_Super_saloon_14654.html"/>
    <hyperlink ref="C591:C592" r:id="rId206" display="http://specs.cars-directory.net/nissan/sunny_california/1.5_Type_A_14714.html"/>
    <hyperlink ref="C465" r:id="rId207" display="http://specs.cars-directory.net/toyota/hiace/2.4_Deluxe_30038.html"/>
    <hyperlink ref="C466" r:id="rId208" display="http://specs.cars-directory.net/toyota/hiace/3.0DT_Deluxe_30079.html"/>
    <hyperlink ref="C467" r:id="rId209" display="http://specs.cars-directory.net/toyota/hiace/3.0DT_Deluxe_30079.html"/>
    <hyperlink ref="C44:C45" r:id="rId210" display="http://specs.cars-directory.net/toyota/ipsum/2.0_24002.html"/>
    <hyperlink ref="C592" r:id="rId211" display="http://specs.cars-directory.net/toyota/ipsum/2.0_24002.html"/>
    <hyperlink ref="C481" r:id="rId212" display="http://specs.cars-directory.net/toyota/land_cruiser_prado/4.0_Prado_TZ_34651.html"/>
    <hyperlink ref="C482" r:id="rId213" display="http://specs.cars-directory.net/toyota/land_cruiser_prado/4.0_Prado_TZ_34651.html"/>
    <hyperlink ref="C483" r:id="rId214" display="http://specs.cars-directory.net/toyota/land_cruiser_prado/4.0_Prado_TZ_34651.html"/>
    <hyperlink ref="C484" r:id="rId215" display="http://specs.cars-directory.net/toyota/land_cruiser_prado/4.0_Prado_TZ_34651.html"/>
  </hyperlinks>
  <pageMargins left="0.7" right="0.7" top="0.75" bottom="0.75" header="0.3" footer="0.3"/>
  <pageSetup orientation="portrait" r:id="rId216"/>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I621"/>
  <sheetViews>
    <sheetView workbookViewId="0">
      <pane ySplit="1" topLeftCell="A2" activePane="bottomLeft" state="frozen"/>
      <selection pane="bottomLeft" activeCell="B211" sqref="B211"/>
    </sheetView>
  </sheetViews>
  <sheetFormatPr defaultColWidth="9.140625" defaultRowHeight="15.75" x14ac:dyDescent="0.25"/>
  <cols>
    <col min="1" max="1" width="31.85546875" style="40" customWidth="1"/>
    <col min="2" max="2" width="36.42578125" style="40" customWidth="1"/>
    <col min="3" max="3" width="17.28515625" style="302"/>
    <col min="4" max="4" width="18.7109375" style="44" customWidth="1"/>
    <col min="5" max="5" width="17.28515625" style="813"/>
    <col min="6" max="6" width="24.85546875" style="44" bestFit="1" customWidth="1"/>
    <col min="7" max="7" width="43.8554687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54" t="s">
        <v>6166</v>
      </c>
      <c r="B2" s="54" t="s">
        <v>6167</v>
      </c>
      <c r="C2" s="269" t="s">
        <v>3761</v>
      </c>
      <c r="D2" s="64" t="s">
        <v>110</v>
      </c>
      <c r="E2" s="682">
        <v>2001</v>
      </c>
      <c r="F2" s="124">
        <v>36370</v>
      </c>
      <c r="G2" s="54" t="s">
        <v>4874</v>
      </c>
    </row>
    <row r="3" spans="1:7" x14ac:dyDescent="0.25">
      <c r="A3" s="54" t="s">
        <v>3021</v>
      </c>
      <c r="B3" s="60">
        <v>156</v>
      </c>
      <c r="C3" s="370">
        <v>2</v>
      </c>
      <c r="D3" s="64" t="s">
        <v>110</v>
      </c>
      <c r="E3" s="682">
        <v>2001</v>
      </c>
      <c r="F3" s="230">
        <v>16400</v>
      </c>
      <c r="G3" s="54" t="s">
        <v>141</v>
      </c>
    </row>
    <row r="4" spans="1:7" x14ac:dyDescent="0.25">
      <c r="A4" s="54" t="s">
        <v>3021</v>
      </c>
      <c r="B4" s="60">
        <v>156</v>
      </c>
      <c r="C4" s="370">
        <v>2.5</v>
      </c>
      <c r="D4" s="64" t="s">
        <v>110</v>
      </c>
      <c r="E4" s="682">
        <v>2001</v>
      </c>
      <c r="F4" s="230">
        <v>17300</v>
      </c>
      <c r="G4" s="54" t="s">
        <v>141</v>
      </c>
    </row>
    <row r="5" spans="1:7" x14ac:dyDescent="0.25">
      <c r="A5" s="54" t="s">
        <v>3021</v>
      </c>
      <c r="B5" s="60">
        <v>156</v>
      </c>
      <c r="C5" s="370">
        <v>3.2</v>
      </c>
      <c r="D5" s="64" t="s">
        <v>44</v>
      </c>
      <c r="E5" s="682">
        <v>2001</v>
      </c>
      <c r="F5" s="230">
        <v>18000</v>
      </c>
      <c r="G5" s="54" t="s">
        <v>141</v>
      </c>
    </row>
    <row r="6" spans="1:7" x14ac:dyDescent="0.25">
      <c r="A6" s="33" t="s">
        <v>415</v>
      </c>
      <c r="B6" s="33" t="s">
        <v>417</v>
      </c>
      <c r="C6" s="268" t="s">
        <v>6451</v>
      </c>
      <c r="D6" s="35" t="s">
        <v>110</v>
      </c>
      <c r="E6" s="804">
        <v>2001</v>
      </c>
      <c r="F6" s="86">
        <v>23433.333333333332</v>
      </c>
      <c r="G6" s="33" t="s">
        <v>135</v>
      </c>
    </row>
    <row r="7" spans="1:7" x14ac:dyDescent="0.25">
      <c r="A7" s="33" t="s">
        <v>415</v>
      </c>
      <c r="B7" s="33" t="s">
        <v>417</v>
      </c>
      <c r="C7" s="268" t="s">
        <v>6341</v>
      </c>
      <c r="D7" s="35" t="s">
        <v>110</v>
      </c>
      <c r="E7" s="804">
        <v>2001</v>
      </c>
      <c r="F7" s="86">
        <v>28103.825136612017</v>
      </c>
      <c r="G7" s="33" t="s">
        <v>135</v>
      </c>
    </row>
    <row r="8" spans="1:7" x14ac:dyDescent="0.25">
      <c r="A8" s="33" t="s">
        <v>415</v>
      </c>
      <c r="B8" s="33" t="s">
        <v>417</v>
      </c>
      <c r="C8" s="268">
        <v>3.2</v>
      </c>
      <c r="D8" s="35" t="s">
        <v>44</v>
      </c>
      <c r="E8" s="804">
        <v>2001</v>
      </c>
      <c r="F8" s="86">
        <v>37404.371584699453</v>
      </c>
      <c r="G8" s="33" t="s">
        <v>135</v>
      </c>
    </row>
    <row r="9" spans="1:7" x14ac:dyDescent="0.25">
      <c r="A9" s="33" t="s">
        <v>415</v>
      </c>
      <c r="B9" s="33" t="s">
        <v>418</v>
      </c>
      <c r="C9" s="268" t="s">
        <v>6341</v>
      </c>
      <c r="D9" s="35" t="s">
        <v>110</v>
      </c>
      <c r="E9" s="804">
        <v>2001</v>
      </c>
      <c r="F9" s="86">
        <v>48120.21857923497</v>
      </c>
      <c r="G9" s="33" t="s">
        <v>419</v>
      </c>
    </row>
    <row r="10" spans="1:7" x14ac:dyDescent="0.25">
      <c r="A10" s="33" t="s">
        <v>415</v>
      </c>
      <c r="B10" s="33" t="s">
        <v>420</v>
      </c>
      <c r="C10" s="268" t="s">
        <v>6341</v>
      </c>
      <c r="D10" s="35" t="s">
        <v>110</v>
      </c>
      <c r="E10" s="804">
        <v>2001</v>
      </c>
      <c r="F10" s="86">
        <v>39426.229508196724</v>
      </c>
      <c r="G10" s="33" t="s">
        <v>421</v>
      </c>
    </row>
    <row r="11" spans="1:7" x14ac:dyDescent="0.25">
      <c r="A11" s="33" t="s">
        <v>415</v>
      </c>
      <c r="B11" s="33" t="s">
        <v>420</v>
      </c>
      <c r="C11" s="268">
        <v>3.2</v>
      </c>
      <c r="D11" s="35" t="s">
        <v>114</v>
      </c>
      <c r="E11" s="804">
        <v>2001</v>
      </c>
      <c r="F11" s="86">
        <v>50546.448087431687</v>
      </c>
      <c r="G11" s="33" t="s">
        <v>421</v>
      </c>
    </row>
    <row r="12" spans="1:7" x14ac:dyDescent="0.25">
      <c r="A12" s="33" t="s">
        <v>415</v>
      </c>
      <c r="B12" s="33" t="s">
        <v>422</v>
      </c>
      <c r="C12" s="268" t="s">
        <v>6341</v>
      </c>
      <c r="D12" s="35" t="s">
        <v>44</v>
      </c>
      <c r="E12" s="804">
        <v>2001</v>
      </c>
      <c r="F12" s="86">
        <v>36393.442622950817</v>
      </c>
      <c r="G12" s="33" t="s">
        <v>423</v>
      </c>
    </row>
    <row r="13" spans="1:7" x14ac:dyDescent="0.25">
      <c r="A13" s="33" t="s">
        <v>415</v>
      </c>
      <c r="B13" s="33" t="s">
        <v>424</v>
      </c>
      <c r="C13" s="268" t="s">
        <v>6341</v>
      </c>
      <c r="D13" s="35" t="s">
        <v>110</v>
      </c>
      <c r="E13" s="804">
        <v>2001</v>
      </c>
      <c r="F13" s="86">
        <v>32147.540983606556</v>
      </c>
      <c r="G13" s="33" t="s">
        <v>135</v>
      </c>
    </row>
    <row r="14" spans="1:7" x14ac:dyDescent="0.25">
      <c r="A14" s="33" t="s">
        <v>415</v>
      </c>
      <c r="B14" s="33" t="s">
        <v>424</v>
      </c>
      <c r="C14" s="268">
        <v>2.8</v>
      </c>
      <c r="D14" s="35" t="s">
        <v>110</v>
      </c>
      <c r="E14" s="804">
        <v>2001</v>
      </c>
      <c r="F14" s="86">
        <v>64699.453551912564</v>
      </c>
      <c r="G14" s="33" t="s">
        <v>147</v>
      </c>
    </row>
    <row r="15" spans="1:7" x14ac:dyDescent="0.25">
      <c r="A15" s="33" t="s">
        <v>415</v>
      </c>
      <c r="B15" s="33" t="s">
        <v>424</v>
      </c>
      <c r="C15" s="268" t="s">
        <v>6359</v>
      </c>
      <c r="D15" s="35" t="s">
        <v>44</v>
      </c>
      <c r="E15" s="804">
        <v>2001</v>
      </c>
      <c r="F15" s="86">
        <v>70765.027322404378</v>
      </c>
      <c r="G15" s="33" t="s">
        <v>147</v>
      </c>
    </row>
    <row r="16" spans="1:7" x14ac:dyDescent="0.25">
      <c r="A16" s="33" t="s">
        <v>415</v>
      </c>
      <c r="B16" s="33" t="s">
        <v>424</v>
      </c>
      <c r="C16" s="268" t="s">
        <v>6483</v>
      </c>
      <c r="D16" s="35" t="s">
        <v>44</v>
      </c>
      <c r="E16" s="804">
        <v>2001</v>
      </c>
      <c r="F16" s="86">
        <v>97049.18032786886</v>
      </c>
      <c r="G16" s="33" t="s">
        <v>147</v>
      </c>
    </row>
    <row r="17" spans="1:7" x14ac:dyDescent="0.25">
      <c r="A17" s="33" t="s">
        <v>415</v>
      </c>
      <c r="B17" s="33" t="s">
        <v>425</v>
      </c>
      <c r="C17" s="268">
        <v>2.8</v>
      </c>
      <c r="D17" s="35" t="s">
        <v>110</v>
      </c>
      <c r="E17" s="804">
        <v>2001</v>
      </c>
      <c r="F17" s="86">
        <v>48524.59016393443</v>
      </c>
      <c r="G17" s="33" t="s">
        <v>135</v>
      </c>
    </row>
    <row r="18" spans="1:7" x14ac:dyDescent="0.25">
      <c r="A18" s="33" t="s">
        <v>415</v>
      </c>
      <c r="B18" s="33" t="s">
        <v>425</v>
      </c>
      <c r="C18" s="268">
        <v>3.2</v>
      </c>
      <c r="D18" s="35" t="s">
        <v>110</v>
      </c>
      <c r="E18" s="804">
        <v>2001</v>
      </c>
      <c r="F18" s="86">
        <v>60655.737704918029</v>
      </c>
      <c r="G18" s="33" t="s">
        <v>135</v>
      </c>
    </row>
    <row r="19" spans="1:7" x14ac:dyDescent="0.25">
      <c r="A19" s="33" t="s">
        <v>415</v>
      </c>
      <c r="B19" s="33" t="s">
        <v>425</v>
      </c>
      <c r="C19" s="268">
        <v>4.2</v>
      </c>
      <c r="D19" s="35" t="s">
        <v>426</v>
      </c>
      <c r="E19" s="804">
        <v>2001</v>
      </c>
      <c r="F19" s="86">
        <v>68743.169398907106</v>
      </c>
      <c r="G19" s="33" t="s">
        <v>135</v>
      </c>
    </row>
    <row r="20" spans="1:7" x14ac:dyDescent="0.25">
      <c r="A20" s="33" t="s">
        <v>415</v>
      </c>
      <c r="B20" s="33" t="s">
        <v>425</v>
      </c>
      <c r="C20" s="268">
        <v>5.2</v>
      </c>
      <c r="D20" s="35" t="s">
        <v>426</v>
      </c>
      <c r="E20" s="804">
        <v>2001</v>
      </c>
      <c r="F20" s="86">
        <v>80874.316939890705</v>
      </c>
      <c r="G20" s="33" t="s">
        <v>135</v>
      </c>
    </row>
    <row r="21" spans="1:7" x14ac:dyDescent="0.25">
      <c r="A21" s="33" t="s">
        <v>415</v>
      </c>
      <c r="B21" s="33" t="s">
        <v>425</v>
      </c>
      <c r="C21" s="268">
        <v>6</v>
      </c>
      <c r="D21" s="35" t="s">
        <v>426</v>
      </c>
      <c r="E21" s="804">
        <v>2001</v>
      </c>
      <c r="F21" s="86">
        <v>95027.322404371575</v>
      </c>
      <c r="G21" s="33" t="s">
        <v>135</v>
      </c>
    </row>
    <row r="22" spans="1:7" x14ac:dyDescent="0.25">
      <c r="A22" s="33" t="s">
        <v>415</v>
      </c>
      <c r="B22" s="33" t="s">
        <v>428</v>
      </c>
      <c r="C22" s="268" t="s">
        <v>6341</v>
      </c>
      <c r="D22" s="35" t="s">
        <v>44</v>
      </c>
      <c r="E22" s="804">
        <v>2001</v>
      </c>
      <c r="F22" s="86">
        <v>33562.841530054648</v>
      </c>
      <c r="G22" s="33" t="s">
        <v>147</v>
      </c>
    </row>
    <row r="23" spans="1:7" x14ac:dyDescent="0.25">
      <c r="A23" s="33" t="s">
        <v>415</v>
      </c>
      <c r="B23" s="33" t="s">
        <v>428</v>
      </c>
      <c r="C23" s="268">
        <v>3.2</v>
      </c>
      <c r="D23" s="35" t="s">
        <v>44</v>
      </c>
      <c r="E23" s="804">
        <v>2001</v>
      </c>
      <c r="F23" s="86">
        <v>41043.715846994528</v>
      </c>
      <c r="G23" s="33" t="s">
        <v>147</v>
      </c>
    </row>
    <row r="24" spans="1:7" x14ac:dyDescent="0.25">
      <c r="A24" s="33" t="s">
        <v>415</v>
      </c>
      <c r="B24" s="33" t="s">
        <v>429</v>
      </c>
      <c r="C24" s="268" t="s">
        <v>6361</v>
      </c>
      <c r="D24" s="35" t="s">
        <v>44</v>
      </c>
      <c r="E24" s="804">
        <v>2001</v>
      </c>
      <c r="F24" s="86">
        <v>42256.830601092894</v>
      </c>
      <c r="G24" s="33" t="s">
        <v>147</v>
      </c>
    </row>
    <row r="25" spans="1:7" x14ac:dyDescent="0.25">
      <c r="A25" s="33" t="s">
        <v>415</v>
      </c>
      <c r="B25" s="33" t="s">
        <v>429</v>
      </c>
      <c r="C25" s="268">
        <v>3.6</v>
      </c>
      <c r="D25" s="35" t="s">
        <v>44</v>
      </c>
      <c r="E25" s="804">
        <v>2001</v>
      </c>
      <c r="F25" s="86">
        <v>41448.087431693988</v>
      </c>
      <c r="G25" s="33" t="s">
        <v>147</v>
      </c>
    </row>
    <row r="26" spans="1:7" x14ac:dyDescent="0.25">
      <c r="A26" s="33" t="s">
        <v>415</v>
      </c>
      <c r="B26" s="33" t="s">
        <v>429</v>
      </c>
      <c r="C26" s="268">
        <v>4.2</v>
      </c>
      <c r="D26" s="35" t="s">
        <v>44</v>
      </c>
      <c r="E26" s="804">
        <v>2001</v>
      </c>
      <c r="F26" s="86">
        <v>52568.306010928951</v>
      </c>
      <c r="G26" s="33" t="s">
        <v>147</v>
      </c>
    </row>
    <row r="27" spans="1:7" x14ac:dyDescent="0.25">
      <c r="A27" s="33" t="s">
        <v>415</v>
      </c>
      <c r="B27" s="33" t="s">
        <v>429</v>
      </c>
      <c r="C27" s="268" t="s">
        <v>6413</v>
      </c>
      <c r="D27" s="35" t="s">
        <v>44</v>
      </c>
      <c r="E27" s="804">
        <v>2001</v>
      </c>
      <c r="F27" s="86">
        <v>56207.650273224033</v>
      </c>
      <c r="G27" s="33" t="s">
        <v>147</v>
      </c>
    </row>
    <row r="28" spans="1:7" x14ac:dyDescent="0.25">
      <c r="A28" s="33" t="s">
        <v>415</v>
      </c>
      <c r="B28" s="33" t="s">
        <v>429</v>
      </c>
      <c r="C28" s="268" t="s">
        <v>6425</v>
      </c>
      <c r="D28" s="35" t="s">
        <v>44</v>
      </c>
      <c r="E28" s="804">
        <v>2001</v>
      </c>
      <c r="F28" s="86">
        <v>98868.852459016387</v>
      </c>
      <c r="G28" s="33" t="s">
        <v>147</v>
      </c>
    </row>
    <row r="29" spans="1:7" x14ac:dyDescent="0.25">
      <c r="A29" s="33" t="s">
        <v>415</v>
      </c>
      <c r="B29" s="33" t="s">
        <v>430</v>
      </c>
      <c r="C29" s="268">
        <v>4.2</v>
      </c>
      <c r="D29" s="35" t="s">
        <v>44</v>
      </c>
      <c r="E29" s="804">
        <v>2001</v>
      </c>
      <c r="F29" s="86">
        <v>94825.136612021859</v>
      </c>
      <c r="G29" s="33" t="s">
        <v>421</v>
      </c>
    </row>
    <row r="30" spans="1:7" x14ac:dyDescent="0.25">
      <c r="A30" s="33" t="s">
        <v>415</v>
      </c>
      <c r="B30" s="33" t="s">
        <v>430</v>
      </c>
      <c r="C30" s="268">
        <v>5.2</v>
      </c>
      <c r="D30" s="35" t="s">
        <v>44</v>
      </c>
      <c r="E30" s="804">
        <v>2001</v>
      </c>
      <c r="F30" s="86">
        <v>108674.86338797814</v>
      </c>
      <c r="G30" s="33" t="s">
        <v>421</v>
      </c>
    </row>
    <row r="31" spans="1:7" x14ac:dyDescent="0.25">
      <c r="A31" s="33" t="s">
        <v>415</v>
      </c>
      <c r="B31" s="33" t="s">
        <v>431</v>
      </c>
      <c r="C31" s="268">
        <v>4.2</v>
      </c>
      <c r="D31" s="35" t="s">
        <v>44</v>
      </c>
      <c r="E31" s="804">
        <v>2001</v>
      </c>
      <c r="F31" s="86">
        <v>59644.808743169393</v>
      </c>
      <c r="G31" s="33" t="s">
        <v>421</v>
      </c>
    </row>
    <row r="32" spans="1:7" x14ac:dyDescent="0.25">
      <c r="A32" s="33" t="s">
        <v>415</v>
      </c>
      <c r="B32" s="33" t="s">
        <v>432</v>
      </c>
      <c r="C32" s="268">
        <v>5.2</v>
      </c>
      <c r="D32" s="35" t="s">
        <v>44</v>
      </c>
      <c r="E32" s="804">
        <v>2001</v>
      </c>
      <c r="F32" s="86">
        <v>84918.032786885233</v>
      </c>
      <c r="G32" s="33" t="s">
        <v>135</v>
      </c>
    </row>
    <row r="33" spans="1:7" x14ac:dyDescent="0.25">
      <c r="A33" s="33" t="s">
        <v>415</v>
      </c>
      <c r="B33" s="33" t="s">
        <v>433</v>
      </c>
      <c r="C33" s="268" t="s">
        <v>6341</v>
      </c>
      <c r="D33" s="35" t="s">
        <v>110</v>
      </c>
      <c r="E33" s="804">
        <v>2001</v>
      </c>
      <c r="F33" s="86">
        <v>30125.683060109288</v>
      </c>
      <c r="G33" s="33" t="s">
        <v>434</v>
      </c>
    </row>
    <row r="34" spans="1:7" x14ac:dyDescent="0.25">
      <c r="A34" s="159" t="s">
        <v>415</v>
      </c>
      <c r="B34" s="33" t="s">
        <v>433</v>
      </c>
      <c r="C34" s="268" t="s">
        <v>6485</v>
      </c>
      <c r="D34" s="35" t="s">
        <v>44</v>
      </c>
      <c r="E34" s="804">
        <v>2001</v>
      </c>
      <c r="F34" s="86">
        <v>47918.032786885247</v>
      </c>
      <c r="G34" s="33" t="s">
        <v>434</v>
      </c>
    </row>
    <row r="35" spans="1:7" x14ac:dyDescent="0.25">
      <c r="A35" s="159" t="s">
        <v>415</v>
      </c>
      <c r="B35" s="33" t="s">
        <v>433</v>
      </c>
      <c r="C35" s="268">
        <v>3.2</v>
      </c>
      <c r="D35" s="35" t="s">
        <v>44</v>
      </c>
      <c r="E35" s="804">
        <v>2001</v>
      </c>
      <c r="F35" s="86">
        <v>35786.885245901634</v>
      </c>
      <c r="G35" s="33" t="s">
        <v>434</v>
      </c>
    </row>
    <row r="36" spans="1:7" x14ac:dyDescent="0.25">
      <c r="A36" s="159" t="s">
        <v>436</v>
      </c>
      <c r="B36" s="33" t="s">
        <v>437</v>
      </c>
      <c r="C36" s="268">
        <v>2</v>
      </c>
      <c r="D36" s="35" t="s">
        <v>438</v>
      </c>
      <c r="E36" s="804">
        <v>2001</v>
      </c>
      <c r="F36" s="86">
        <v>20218.579234972676</v>
      </c>
      <c r="G36" s="33" t="s">
        <v>439</v>
      </c>
    </row>
    <row r="37" spans="1:7" x14ac:dyDescent="0.25">
      <c r="A37" s="159" t="s">
        <v>436</v>
      </c>
      <c r="B37" s="33" t="s">
        <v>437</v>
      </c>
      <c r="C37" s="268">
        <v>2</v>
      </c>
      <c r="D37" s="35" t="s">
        <v>438</v>
      </c>
      <c r="E37" s="804">
        <v>2001</v>
      </c>
      <c r="F37" s="86">
        <v>29316.939890710382</v>
      </c>
      <c r="G37" s="33" t="s">
        <v>439</v>
      </c>
    </row>
    <row r="38" spans="1:7" x14ac:dyDescent="0.25">
      <c r="A38" s="159" t="s">
        <v>436</v>
      </c>
      <c r="B38" s="33" t="s">
        <v>437</v>
      </c>
      <c r="C38" s="268">
        <v>3</v>
      </c>
      <c r="D38" s="35" t="s">
        <v>438</v>
      </c>
      <c r="E38" s="804">
        <v>2001</v>
      </c>
      <c r="F38" s="86">
        <v>30327.868852459014</v>
      </c>
      <c r="G38" s="33" t="s">
        <v>439</v>
      </c>
    </row>
    <row r="39" spans="1:7" x14ac:dyDescent="0.25">
      <c r="A39" s="159" t="s">
        <v>436</v>
      </c>
      <c r="B39" s="33" t="s">
        <v>437</v>
      </c>
      <c r="C39" s="268" t="s">
        <v>6361</v>
      </c>
      <c r="D39" s="35" t="s">
        <v>438</v>
      </c>
      <c r="E39" s="804">
        <v>2001</v>
      </c>
      <c r="F39" s="86">
        <v>48524.59016393443</v>
      </c>
      <c r="G39" s="33" t="s">
        <v>439</v>
      </c>
    </row>
    <row r="40" spans="1:7" x14ac:dyDescent="0.25">
      <c r="A40" s="33" t="s">
        <v>436</v>
      </c>
      <c r="B40" s="33" t="s">
        <v>440</v>
      </c>
      <c r="C40" s="268">
        <v>1.6</v>
      </c>
      <c r="D40" s="35" t="s">
        <v>438</v>
      </c>
      <c r="E40" s="804">
        <v>2001</v>
      </c>
      <c r="F40" s="86">
        <v>23251.366120218576</v>
      </c>
      <c r="G40" s="33" t="s">
        <v>439</v>
      </c>
    </row>
    <row r="41" spans="1:7" x14ac:dyDescent="0.25">
      <c r="A41" s="33" t="s">
        <v>436</v>
      </c>
      <c r="B41" s="33" t="s">
        <v>440</v>
      </c>
      <c r="C41" s="268">
        <v>2</v>
      </c>
      <c r="D41" s="35" t="s">
        <v>438</v>
      </c>
      <c r="E41" s="804">
        <v>2001</v>
      </c>
      <c r="F41" s="86">
        <v>28306.010928961747</v>
      </c>
      <c r="G41" s="33" t="s">
        <v>439</v>
      </c>
    </row>
    <row r="42" spans="1:7" x14ac:dyDescent="0.25">
      <c r="A42" s="33" t="s">
        <v>436</v>
      </c>
      <c r="B42" s="33" t="s">
        <v>440</v>
      </c>
      <c r="C42" s="268">
        <v>2.5</v>
      </c>
      <c r="D42" s="35" t="s">
        <v>438</v>
      </c>
      <c r="E42" s="804">
        <v>2001</v>
      </c>
      <c r="F42" s="86">
        <v>40437.158469945352</v>
      </c>
      <c r="G42" s="33" t="s">
        <v>439</v>
      </c>
    </row>
    <row r="43" spans="1:7" x14ac:dyDescent="0.25">
      <c r="A43" s="33" t="s">
        <v>436</v>
      </c>
      <c r="B43" s="33" t="s">
        <v>440</v>
      </c>
      <c r="C43" s="268">
        <v>3</v>
      </c>
      <c r="D43" s="35" t="s">
        <v>438</v>
      </c>
      <c r="E43" s="804">
        <v>2001</v>
      </c>
      <c r="F43" s="86">
        <v>43469.945355191252</v>
      </c>
      <c r="G43" s="33" t="s">
        <v>439</v>
      </c>
    </row>
    <row r="44" spans="1:7" x14ac:dyDescent="0.25">
      <c r="A44" s="33" t="s">
        <v>436</v>
      </c>
      <c r="B44" s="33" t="s">
        <v>440</v>
      </c>
      <c r="C44" s="268" t="s">
        <v>6361</v>
      </c>
      <c r="D44" s="35" t="s">
        <v>438</v>
      </c>
      <c r="E44" s="804">
        <v>2001</v>
      </c>
      <c r="F44" s="86">
        <v>46502.732240437152</v>
      </c>
      <c r="G44" s="33" t="s">
        <v>439</v>
      </c>
    </row>
    <row r="45" spans="1:7" x14ac:dyDescent="0.25">
      <c r="A45" s="33" t="s">
        <v>436</v>
      </c>
      <c r="B45" s="33" t="s">
        <v>441</v>
      </c>
      <c r="C45" s="268">
        <v>2</v>
      </c>
      <c r="D45" s="35" t="s">
        <v>438</v>
      </c>
      <c r="E45" s="804">
        <v>2001</v>
      </c>
      <c r="F45" s="86">
        <v>46502.732240437152</v>
      </c>
      <c r="G45" s="33" t="s">
        <v>419</v>
      </c>
    </row>
    <row r="46" spans="1:7" x14ac:dyDescent="0.25">
      <c r="A46" s="33" t="s">
        <v>436</v>
      </c>
      <c r="B46" s="33" t="s">
        <v>441</v>
      </c>
      <c r="C46" s="268">
        <v>2.5</v>
      </c>
      <c r="D46" s="35" t="s">
        <v>438</v>
      </c>
      <c r="E46" s="804">
        <v>2001</v>
      </c>
      <c r="F46" s="86">
        <v>53579.234972677586</v>
      </c>
      <c r="G46" s="33" t="s">
        <v>419</v>
      </c>
    </row>
    <row r="47" spans="1:7" x14ac:dyDescent="0.25">
      <c r="A47" s="33" t="s">
        <v>436</v>
      </c>
      <c r="B47" s="33" t="s">
        <v>441</v>
      </c>
      <c r="C47" s="268">
        <v>3</v>
      </c>
      <c r="D47" s="35" t="s">
        <v>438</v>
      </c>
      <c r="E47" s="804">
        <v>2001</v>
      </c>
      <c r="F47" s="86">
        <v>55601.092896174858</v>
      </c>
      <c r="G47" s="33" t="s">
        <v>419</v>
      </c>
    </row>
    <row r="48" spans="1:7" x14ac:dyDescent="0.25">
      <c r="A48" s="33" t="s">
        <v>436</v>
      </c>
      <c r="B48" s="33" t="s">
        <v>441</v>
      </c>
      <c r="C48" s="268" t="s">
        <v>6361</v>
      </c>
      <c r="D48" s="35" t="s">
        <v>438</v>
      </c>
      <c r="E48" s="804">
        <v>2001</v>
      </c>
      <c r="F48" s="86">
        <v>61666.666666666657</v>
      </c>
      <c r="G48" s="33" t="s">
        <v>419</v>
      </c>
    </row>
    <row r="49" spans="1:7" x14ac:dyDescent="0.25">
      <c r="A49" s="33" t="s">
        <v>436</v>
      </c>
      <c r="B49" s="33" t="s">
        <v>442</v>
      </c>
      <c r="C49" s="268">
        <v>2</v>
      </c>
      <c r="D49" s="35" t="s">
        <v>438</v>
      </c>
      <c r="E49" s="804">
        <v>2001</v>
      </c>
      <c r="F49" s="86">
        <v>43267.759562841529</v>
      </c>
      <c r="G49" s="33" t="s">
        <v>419</v>
      </c>
    </row>
    <row r="50" spans="1:7" x14ac:dyDescent="0.25">
      <c r="A50" s="33" t="s">
        <v>436</v>
      </c>
      <c r="B50" s="33" t="s">
        <v>442</v>
      </c>
      <c r="C50" s="268">
        <v>2.5</v>
      </c>
      <c r="D50" s="35" t="s">
        <v>438</v>
      </c>
      <c r="E50" s="804">
        <v>2001</v>
      </c>
      <c r="F50" s="86">
        <v>46502.732240437152</v>
      </c>
      <c r="G50" s="33" t="s">
        <v>419</v>
      </c>
    </row>
    <row r="51" spans="1:7" x14ac:dyDescent="0.25">
      <c r="A51" s="33" t="s">
        <v>436</v>
      </c>
      <c r="B51" s="33" t="s">
        <v>442</v>
      </c>
      <c r="C51" s="268">
        <v>3</v>
      </c>
      <c r="D51" s="35" t="s">
        <v>438</v>
      </c>
      <c r="E51" s="804">
        <v>2001</v>
      </c>
      <c r="F51" s="86">
        <v>49535.519125683051</v>
      </c>
      <c r="G51" s="33" t="s">
        <v>419</v>
      </c>
    </row>
    <row r="52" spans="1:7" x14ac:dyDescent="0.25">
      <c r="A52" s="33" t="s">
        <v>436</v>
      </c>
      <c r="B52" s="33" t="s">
        <v>442</v>
      </c>
      <c r="C52" s="268" t="s">
        <v>6361</v>
      </c>
      <c r="D52" s="35" t="s">
        <v>438</v>
      </c>
      <c r="E52" s="804">
        <v>2001</v>
      </c>
      <c r="F52" s="86">
        <v>55196.721311475405</v>
      </c>
      <c r="G52" s="33" t="s">
        <v>419</v>
      </c>
    </row>
    <row r="53" spans="1:7" x14ac:dyDescent="0.25">
      <c r="A53" s="33" t="s">
        <v>436</v>
      </c>
      <c r="B53" s="33" t="s">
        <v>443</v>
      </c>
      <c r="C53" s="268">
        <v>2</v>
      </c>
      <c r="D53" s="35" t="s">
        <v>438</v>
      </c>
      <c r="E53" s="804">
        <v>2001</v>
      </c>
      <c r="F53" s="86">
        <v>32754.098360655735</v>
      </c>
      <c r="G53" s="33" t="s">
        <v>135</v>
      </c>
    </row>
    <row r="54" spans="1:7" x14ac:dyDescent="0.25">
      <c r="A54" s="33" t="s">
        <v>436</v>
      </c>
      <c r="B54" s="33" t="s">
        <v>443</v>
      </c>
      <c r="C54" s="268">
        <v>2.5</v>
      </c>
      <c r="D54" s="35" t="s">
        <v>438</v>
      </c>
      <c r="E54" s="804">
        <v>2001</v>
      </c>
      <c r="F54" s="86">
        <v>39426.229508196724</v>
      </c>
      <c r="G54" s="33" t="s">
        <v>135</v>
      </c>
    </row>
    <row r="55" spans="1:7" x14ac:dyDescent="0.25">
      <c r="A55" s="33" t="s">
        <v>436</v>
      </c>
      <c r="B55" s="33" t="s">
        <v>443</v>
      </c>
      <c r="C55" s="268">
        <v>3</v>
      </c>
      <c r="D55" s="35" t="s">
        <v>444</v>
      </c>
      <c r="E55" s="804">
        <v>2001</v>
      </c>
      <c r="F55" s="86">
        <v>45491.803278688523</v>
      </c>
      <c r="G55" s="33" t="s">
        <v>135</v>
      </c>
    </row>
    <row r="56" spans="1:7" x14ac:dyDescent="0.25">
      <c r="A56" s="33" t="s">
        <v>436</v>
      </c>
      <c r="B56" s="33" t="s">
        <v>443</v>
      </c>
      <c r="C56" s="268">
        <v>4</v>
      </c>
      <c r="D56" s="35" t="s">
        <v>438</v>
      </c>
      <c r="E56" s="804">
        <v>2001</v>
      </c>
      <c r="F56" s="86">
        <v>60655.737704918029</v>
      </c>
      <c r="G56" s="33" t="s">
        <v>135</v>
      </c>
    </row>
    <row r="57" spans="1:7" x14ac:dyDescent="0.25">
      <c r="A57" s="33" t="s">
        <v>436</v>
      </c>
      <c r="B57" s="33" t="s">
        <v>443</v>
      </c>
      <c r="C57" s="268">
        <v>4.8</v>
      </c>
      <c r="D57" s="35" t="s">
        <v>438</v>
      </c>
      <c r="E57" s="804">
        <v>2001</v>
      </c>
      <c r="F57" s="86">
        <v>67732.240437158471</v>
      </c>
      <c r="G57" s="33" t="s">
        <v>135</v>
      </c>
    </row>
    <row r="58" spans="1:7" x14ac:dyDescent="0.25">
      <c r="A58" s="33" t="s">
        <v>436</v>
      </c>
      <c r="B58" s="33" t="s">
        <v>445</v>
      </c>
      <c r="C58" s="268" t="s">
        <v>6361</v>
      </c>
      <c r="D58" s="35" t="s">
        <v>438</v>
      </c>
      <c r="E58" s="804">
        <v>2001</v>
      </c>
      <c r="F58" s="86">
        <v>54590.163934426222</v>
      </c>
      <c r="G58" s="33" t="s">
        <v>423</v>
      </c>
    </row>
    <row r="59" spans="1:7" x14ac:dyDescent="0.25">
      <c r="A59" s="33" t="s">
        <v>436</v>
      </c>
      <c r="B59" s="33" t="s">
        <v>445</v>
      </c>
      <c r="C59" s="268" t="s">
        <v>6414</v>
      </c>
      <c r="D59" s="35" t="s">
        <v>438</v>
      </c>
      <c r="E59" s="804">
        <v>2001</v>
      </c>
      <c r="F59" s="86">
        <v>82896.174863387976</v>
      </c>
      <c r="G59" s="33" t="s">
        <v>423</v>
      </c>
    </row>
    <row r="60" spans="1:7" x14ac:dyDescent="0.25">
      <c r="A60" s="33" t="s">
        <v>436</v>
      </c>
      <c r="B60" s="33" t="s">
        <v>446</v>
      </c>
      <c r="C60" s="268">
        <v>3</v>
      </c>
      <c r="D60" s="35" t="s">
        <v>438</v>
      </c>
      <c r="E60" s="804">
        <v>2001</v>
      </c>
      <c r="F60" s="86">
        <v>62677.595628415293</v>
      </c>
      <c r="G60" s="33" t="s">
        <v>419</v>
      </c>
    </row>
    <row r="61" spans="1:7" x14ac:dyDescent="0.25">
      <c r="A61" s="33" t="s">
        <v>436</v>
      </c>
      <c r="B61" s="33" t="s">
        <v>446</v>
      </c>
      <c r="C61" s="268">
        <v>4.8</v>
      </c>
      <c r="D61" s="35" t="s">
        <v>438</v>
      </c>
      <c r="E61" s="804">
        <v>2001</v>
      </c>
      <c r="F61" s="86">
        <v>62677.595628415293</v>
      </c>
      <c r="G61" s="33" t="s">
        <v>419</v>
      </c>
    </row>
    <row r="62" spans="1:7" x14ac:dyDescent="0.25">
      <c r="A62" s="33" t="s">
        <v>436</v>
      </c>
      <c r="B62" s="33" t="s">
        <v>447</v>
      </c>
      <c r="C62" s="268">
        <v>3</v>
      </c>
      <c r="D62" s="35" t="s">
        <v>438</v>
      </c>
      <c r="E62" s="804">
        <v>2001</v>
      </c>
      <c r="F62" s="86">
        <v>59644.808743169393</v>
      </c>
      <c r="G62" s="33" t="s">
        <v>421</v>
      </c>
    </row>
    <row r="63" spans="1:7" x14ac:dyDescent="0.25">
      <c r="A63" s="33" t="s">
        <v>436</v>
      </c>
      <c r="B63" s="33" t="s">
        <v>447</v>
      </c>
      <c r="C63" s="268">
        <v>4.8</v>
      </c>
      <c r="D63" s="35" t="s">
        <v>438</v>
      </c>
      <c r="E63" s="804">
        <v>2001</v>
      </c>
      <c r="F63" s="86">
        <v>59644.808743169393</v>
      </c>
      <c r="G63" s="33" t="s">
        <v>421</v>
      </c>
    </row>
    <row r="64" spans="1:7" x14ac:dyDescent="0.25">
      <c r="A64" s="33" t="s">
        <v>436</v>
      </c>
      <c r="B64" s="33" t="s">
        <v>448</v>
      </c>
      <c r="C64" s="268">
        <v>3</v>
      </c>
      <c r="D64" s="35" t="s">
        <v>438</v>
      </c>
      <c r="E64" s="804">
        <v>2001</v>
      </c>
      <c r="F64" s="86">
        <v>60655.737704918029</v>
      </c>
      <c r="G64" s="33" t="s">
        <v>135</v>
      </c>
    </row>
    <row r="65" spans="1:7" x14ac:dyDescent="0.25">
      <c r="A65" s="33" t="s">
        <v>436</v>
      </c>
      <c r="B65" s="33" t="s">
        <v>448</v>
      </c>
      <c r="C65" s="268" t="s">
        <v>6361</v>
      </c>
      <c r="D65" s="35" t="s">
        <v>438</v>
      </c>
      <c r="E65" s="804">
        <v>2001</v>
      </c>
      <c r="F65" s="86">
        <v>72786.885245901634</v>
      </c>
      <c r="G65" s="33" t="s">
        <v>135</v>
      </c>
    </row>
    <row r="66" spans="1:7" x14ac:dyDescent="0.25">
      <c r="A66" s="33" t="s">
        <v>436</v>
      </c>
      <c r="B66" s="33" t="s">
        <v>448</v>
      </c>
      <c r="C66" s="268" t="s">
        <v>6414</v>
      </c>
      <c r="D66" s="35" t="s">
        <v>438</v>
      </c>
      <c r="E66" s="804">
        <v>2001</v>
      </c>
      <c r="F66" s="86">
        <v>91994.535519125668</v>
      </c>
      <c r="G66" s="33" t="s">
        <v>135</v>
      </c>
    </row>
    <row r="67" spans="1:7" x14ac:dyDescent="0.25">
      <c r="A67" s="33" t="s">
        <v>436</v>
      </c>
      <c r="B67" s="33" t="s">
        <v>448</v>
      </c>
      <c r="C67" s="268" t="s">
        <v>6426</v>
      </c>
      <c r="D67" s="35" t="s">
        <v>438</v>
      </c>
      <c r="E67" s="804">
        <v>2001</v>
      </c>
      <c r="F67" s="86">
        <v>141530.05464480876</v>
      </c>
      <c r="G67" s="33" t="s">
        <v>135</v>
      </c>
    </row>
    <row r="68" spans="1:7" x14ac:dyDescent="0.25">
      <c r="A68" s="33" t="s">
        <v>436</v>
      </c>
      <c r="B68" s="33" t="s">
        <v>449</v>
      </c>
      <c r="C68" s="268">
        <v>4</v>
      </c>
      <c r="D68" s="35" t="s">
        <v>438</v>
      </c>
      <c r="E68" s="804">
        <v>2001</v>
      </c>
      <c r="F68" s="86">
        <v>69754.098360655742</v>
      </c>
      <c r="G68" s="33" t="s">
        <v>135</v>
      </c>
    </row>
    <row r="69" spans="1:7" x14ac:dyDescent="0.25">
      <c r="A69" s="33" t="s">
        <v>436</v>
      </c>
      <c r="B69" s="33" t="s">
        <v>450</v>
      </c>
      <c r="C69" s="268">
        <v>4</v>
      </c>
      <c r="D69" s="35" t="s">
        <v>438</v>
      </c>
      <c r="E69" s="804">
        <v>2001</v>
      </c>
      <c r="F69" s="86">
        <v>69754.098360655742</v>
      </c>
      <c r="G69" s="33" t="s">
        <v>419</v>
      </c>
    </row>
    <row r="70" spans="1:7" x14ac:dyDescent="0.25">
      <c r="A70" s="33" t="s">
        <v>436</v>
      </c>
      <c r="B70" s="33" t="s">
        <v>451</v>
      </c>
      <c r="C70" s="268">
        <v>4</v>
      </c>
      <c r="D70" s="35" t="s">
        <v>438</v>
      </c>
      <c r="E70" s="804">
        <v>2001</v>
      </c>
      <c r="F70" s="86">
        <v>69754.098360655742</v>
      </c>
      <c r="G70" s="33" t="s">
        <v>421</v>
      </c>
    </row>
    <row r="71" spans="1:7" x14ac:dyDescent="0.25">
      <c r="A71" s="33" t="s">
        <v>436</v>
      </c>
      <c r="B71" s="33" t="s">
        <v>452</v>
      </c>
      <c r="C71" s="268">
        <v>5</v>
      </c>
      <c r="D71" s="35" t="s">
        <v>438</v>
      </c>
      <c r="E71" s="804">
        <v>2001</v>
      </c>
      <c r="F71" s="86">
        <v>89972.677595628411</v>
      </c>
      <c r="G71" s="33" t="s">
        <v>135</v>
      </c>
    </row>
    <row r="72" spans="1:7" x14ac:dyDescent="0.25">
      <c r="A72" s="33" t="s">
        <v>436</v>
      </c>
      <c r="B72" s="33" t="s">
        <v>453</v>
      </c>
      <c r="C72" s="268">
        <v>5</v>
      </c>
      <c r="D72" s="35" t="s">
        <v>438</v>
      </c>
      <c r="E72" s="804">
        <v>2001</v>
      </c>
      <c r="F72" s="86">
        <v>117267.75956284153</v>
      </c>
      <c r="G72" s="33" t="s">
        <v>419</v>
      </c>
    </row>
    <row r="73" spans="1:7" x14ac:dyDescent="0.25">
      <c r="A73" s="33" t="s">
        <v>436</v>
      </c>
      <c r="B73" s="33" t="s">
        <v>454</v>
      </c>
      <c r="C73" s="268">
        <v>5</v>
      </c>
      <c r="D73" s="35" t="s">
        <v>438</v>
      </c>
      <c r="E73" s="804">
        <v>2001</v>
      </c>
      <c r="F73" s="86">
        <v>111404.37158469946</v>
      </c>
      <c r="G73" s="33" t="s">
        <v>421</v>
      </c>
    </row>
    <row r="74" spans="1:7" x14ac:dyDescent="0.25">
      <c r="A74" s="33" t="s">
        <v>436</v>
      </c>
      <c r="B74" s="33" t="s">
        <v>455</v>
      </c>
      <c r="C74" s="268">
        <v>2.5</v>
      </c>
      <c r="D74" s="35" t="s">
        <v>44</v>
      </c>
      <c r="E74" s="804">
        <v>2001</v>
      </c>
      <c r="F74" s="86">
        <v>32956.284153005465</v>
      </c>
      <c r="G74" s="33" t="s">
        <v>147</v>
      </c>
    </row>
    <row r="75" spans="1:7" x14ac:dyDescent="0.25">
      <c r="A75" s="33" t="s">
        <v>436</v>
      </c>
      <c r="B75" s="33" t="s">
        <v>455</v>
      </c>
      <c r="C75" s="268">
        <v>3</v>
      </c>
      <c r="D75" s="35" t="s">
        <v>44</v>
      </c>
      <c r="E75" s="804">
        <v>2001</v>
      </c>
      <c r="F75" s="86">
        <v>32956.284153005465</v>
      </c>
      <c r="G75" s="33" t="s">
        <v>147</v>
      </c>
    </row>
    <row r="76" spans="1:7" x14ac:dyDescent="0.25">
      <c r="A76" s="33" t="s">
        <v>436</v>
      </c>
      <c r="B76" s="33" t="s">
        <v>456</v>
      </c>
      <c r="C76" s="268">
        <v>3</v>
      </c>
      <c r="D76" s="35" t="s">
        <v>44</v>
      </c>
      <c r="E76" s="804">
        <v>2001</v>
      </c>
      <c r="F76" s="86">
        <v>49535.519125683051</v>
      </c>
      <c r="G76" s="33" t="s">
        <v>147</v>
      </c>
    </row>
    <row r="77" spans="1:7" x14ac:dyDescent="0.25">
      <c r="A77" s="33" t="s">
        <v>436</v>
      </c>
      <c r="B77" s="33" t="s">
        <v>456</v>
      </c>
      <c r="C77" s="268">
        <v>4.8</v>
      </c>
      <c r="D77" s="35" t="s">
        <v>44</v>
      </c>
      <c r="E77" s="804">
        <v>2001</v>
      </c>
      <c r="F77" s="86">
        <v>49535.519125683051</v>
      </c>
      <c r="G77" s="33" t="s">
        <v>147</v>
      </c>
    </row>
    <row r="78" spans="1:7" x14ac:dyDescent="0.25">
      <c r="A78" s="33" t="s">
        <v>436</v>
      </c>
      <c r="B78" s="33" t="s">
        <v>457</v>
      </c>
      <c r="C78" s="268" t="s">
        <v>6414</v>
      </c>
      <c r="D78" s="35" t="s">
        <v>44</v>
      </c>
      <c r="E78" s="804">
        <v>2001</v>
      </c>
      <c r="F78" s="86">
        <v>57622.950819672129</v>
      </c>
      <c r="G78" s="33" t="s">
        <v>147</v>
      </c>
    </row>
    <row r="79" spans="1:7" x14ac:dyDescent="0.25">
      <c r="A79" s="33" t="s">
        <v>436</v>
      </c>
      <c r="B79" s="33" t="s">
        <v>458</v>
      </c>
      <c r="C79" s="268" t="s">
        <v>6361</v>
      </c>
      <c r="D79" s="35" t="s">
        <v>44</v>
      </c>
      <c r="E79" s="804">
        <v>2001</v>
      </c>
      <c r="F79" s="86">
        <v>73797.81420765027</v>
      </c>
      <c r="G79" s="33" t="s">
        <v>423</v>
      </c>
    </row>
    <row r="80" spans="1:7" x14ac:dyDescent="0.25">
      <c r="A80" s="33" t="s">
        <v>436</v>
      </c>
      <c r="B80" s="33" t="s">
        <v>458</v>
      </c>
      <c r="C80" s="268" t="s">
        <v>6414</v>
      </c>
      <c r="D80" s="35" t="s">
        <v>44</v>
      </c>
      <c r="E80" s="804">
        <v>2001</v>
      </c>
      <c r="F80" s="86">
        <v>73797.81420765027</v>
      </c>
      <c r="G80" s="33" t="s">
        <v>423</v>
      </c>
    </row>
    <row r="81" spans="1:7" x14ac:dyDescent="0.25">
      <c r="A81" s="33" t="s">
        <v>436</v>
      </c>
      <c r="B81" s="33" t="s">
        <v>459</v>
      </c>
      <c r="C81" s="268" t="s">
        <v>6414</v>
      </c>
      <c r="D81" s="35" t="s">
        <v>44</v>
      </c>
      <c r="E81" s="804">
        <v>2001</v>
      </c>
      <c r="F81" s="86">
        <v>102103.82513661202</v>
      </c>
      <c r="G81" s="33" t="s">
        <v>423</v>
      </c>
    </row>
    <row r="82" spans="1:7" x14ac:dyDescent="0.25">
      <c r="A82" s="33" t="s">
        <v>436</v>
      </c>
      <c r="B82" s="33" t="s">
        <v>460</v>
      </c>
      <c r="C82" s="268">
        <v>2.5</v>
      </c>
      <c r="D82" s="35" t="s">
        <v>438</v>
      </c>
      <c r="E82" s="804">
        <v>2001</v>
      </c>
      <c r="F82" s="86">
        <v>35382.513661202189</v>
      </c>
      <c r="G82" s="33" t="s">
        <v>419</v>
      </c>
    </row>
    <row r="83" spans="1:7" x14ac:dyDescent="0.25">
      <c r="A83" s="33" t="s">
        <v>436</v>
      </c>
      <c r="B83" s="33" t="s">
        <v>460</v>
      </c>
      <c r="C83" s="268">
        <v>3</v>
      </c>
      <c r="D83" s="35" t="s">
        <v>438</v>
      </c>
      <c r="E83" s="804">
        <v>2001</v>
      </c>
      <c r="F83" s="86">
        <v>41448.087431693988</v>
      </c>
      <c r="G83" s="33" t="s">
        <v>419</v>
      </c>
    </row>
    <row r="84" spans="1:7" x14ac:dyDescent="0.25">
      <c r="A84" s="33" t="s">
        <v>436</v>
      </c>
      <c r="B84" s="33" t="s">
        <v>460</v>
      </c>
      <c r="C84" s="268" t="s">
        <v>6361</v>
      </c>
      <c r="D84" s="35" t="s">
        <v>438</v>
      </c>
      <c r="E84" s="804">
        <v>2001</v>
      </c>
      <c r="F84" s="86">
        <v>48524.59016393443</v>
      </c>
      <c r="G84" s="33" t="s">
        <v>419</v>
      </c>
    </row>
    <row r="85" spans="1:7" x14ac:dyDescent="0.25">
      <c r="A85" s="33" t="s">
        <v>461</v>
      </c>
      <c r="B85" s="33" t="s">
        <v>462</v>
      </c>
      <c r="C85" s="268">
        <v>1.6</v>
      </c>
      <c r="D85" s="35" t="s">
        <v>110</v>
      </c>
      <c r="E85" s="804">
        <v>2001</v>
      </c>
      <c r="F85" s="86">
        <v>7278.6885245901631</v>
      </c>
      <c r="G85" s="33" t="s">
        <v>135</v>
      </c>
    </row>
    <row r="86" spans="1:7" x14ac:dyDescent="0.25">
      <c r="A86" s="33" t="s">
        <v>463</v>
      </c>
      <c r="B86" s="33" t="s">
        <v>465</v>
      </c>
      <c r="C86" s="268">
        <v>5.3</v>
      </c>
      <c r="D86" s="35" t="s">
        <v>44</v>
      </c>
      <c r="E86" s="804">
        <v>2001</v>
      </c>
      <c r="F86" s="86">
        <v>33360.655737704918</v>
      </c>
      <c r="G86" s="33" t="s">
        <v>466</v>
      </c>
    </row>
    <row r="87" spans="1:7" x14ac:dyDescent="0.25">
      <c r="A87" s="33" t="s">
        <v>463</v>
      </c>
      <c r="B87" s="33" t="s">
        <v>464</v>
      </c>
      <c r="C87" s="268">
        <v>1.4</v>
      </c>
      <c r="D87" s="35" t="s">
        <v>110</v>
      </c>
      <c r="E87" s="804">
        <v>2001</v>
      </c>
      <c r="F87" s="86">
        <v>8289.6174863387969</v>
      </c>
      <c r="G87" s="33" t="s">
        <v>186</v>
      </c>
    </row>
    <row r="88" spans="1:7" x14ac:dyDescent="0.25">
      <c r="A88" s="33" t="s">
        <v>463</v>
      </c>
      <c r="B88" s="33" t="s">
        <v>467</v>
      </c>
      <c r="C88" s="268">
        <v>5.3</v>
      </c>
      <c r="D88" s="35" t="s">
        <v>44</v>
      </c>
      <c r="E88" s="804">
        <v>2001</v>
      </c>
      <c r="F88" s="86">
        <v>36393.442622950817</v>
      </c>
      <c r="G88" s="33" t="s">
        <v>468</v>
      </c>
    </row>
    <row r="89" spans="1:7" x14ac:dyDescent="0.25">
      <c r="A89" s="33" t="s">
        <v>463</v>
      </c>
      <c r="B89" s="33" t="s">
        <v>467</v>
      </c>
      <c r="C89" s="268">
        <v>6</v>
      </c>
      <c r="D89" s="35" t="s">
        <v>44</v>
      </c>
      <c r="E89" s="804">
        <v>2001</v>
      </c>
      <c r="F89" s="86">
        <v>37404.371584699453</v>
      </c>
      <c r="G89" s="33" t="s">
        <v>468</v>
      </c>
    </row>
    <row r="90" spans="1:7" x14ac:dyDescent="0.25">
      <c r="A90" s="33" t="s">
        <v>463</v>
      </c>
      <c r="B90" s="33" t="s">
        <v>469</v>
      </c>
      <c r="C90" s="268">
        <v>5.3</v>
      </c>
      <c r="D90" s="35" t="s">
        <v>444</v>
      </c>
      <c r="E90" s="804">
        <v>2001</v>
      </c>
      <c r="F90" s="86">
        <v>30732.240437158467</v>
      </c>
      <c r="G90" s="33" t="s">
        <v>147</v>
      </c>
    </row>
    <row r="91" spans="1:7" x14ac:dyDescent="0.25">
      <c r="A91" s="33" t="s">
        <v>463</v>
      </c>
      <c r="B91" s="33" t="s">
        <v>470</v>
      </c>
      <c r="C91" s="268">
        <v>5.3</v>
      </c>
      <c r="D91" s="35" t="s">
        <v>444</v>
      </c>
      <c r="E91" s="804">
        <v>2001</v>
      </c>
      <c r="F91" s="86">
        <v>32855.1912568306</v>
      </c>
      <c r="G91" s="33" t="s">
        <v>147</v>
      </c>
    </row>
    <row r="92" spans="1:7" x14ac:dyDescent="0.25">
      <c r="A92" s="33" t="s">
        <v>463</v>
      </c>
      <c r="B92" s="33" t="s">
        <v>472</v>
      </c>
      <c r="C92" s="268">
        <v>5.3</v>
      </c>
      <c r="D92" s="35" t="s">
        <v>444</v>
      </c>
      <c r="E92" s="804">
        <v>2001</v>
      </c>
      <c r="F92" s="86">
        <v>41346.994535519123</v>
      </c>
      <c r="G92" s="33" t="s">
        <v>147</v>
      </c>
    </row>
    <row r="93" spans="1:7" x14ac:dyDescent="0.25">
      <c r="A93" s="33" t="s">
        <v>463</v>
      </c>
      <c r="B93" s="33" t="s">
        <v>471</v>
      </c>
      <c r="C93" s="268">
        <v>5.3</v>
      </c>
      <c r="D93" s="35" t="s">
        <v>444</v>
      </c>
      <c r="E93" s="804">
        <v>2001</v>
      </c>
      <c r="F93" s="86">
        <v>35685.792349726777</v>
      </c>
      <c r="G93" s="33" t="s">
        <v>147</v>
      </c>
    </row>
    <row r="94" spans="1:7" x14ac:dyDescent="0.25">
      <c r="A94" s="54" t="s">
        <v>3039</v>
      </c>
      <c r="B94" s="60" t="s">
        <v>3038</v>
      </c>
      <c r="C94" s="269">
        <v>2.4</v>
      </c>
      <c r="D94" s="64" t="s">
        <v>43</v>
      </c>
      <c r="E94" s="682">
        <v>2001</v>
      </c>
      <c r="F94" s="124">
        <v>14975</v>
      </c>
      <c r="G94" s="54" t="s">
        <v>147</v>
      </c>
    </row>
    <row r="95" spans="1:7" x14ac:dyDescent="0.25">
      <c r="A95" s="54" t="s">
        <v>3047</v>
      </c>
      <c r="B95" s="54" t="s">
        <v>3048</v>
      </c>
      <c r="C95" s="269">
        <v>3.3</v>
      </c>
      <c r="D95" s="64" t="s">
        <v>44</v>
      </c>
      <c r="E95" s="682">
        <v>2001</v>
      </c>
      <c r="F95" s="124">
        <v>22950</v>
      </c>
      <c r="G95" s="54" t="s">
        <v>1144</v>
      </c>
    </row>
    <row r="96" spans="1:7" x14ac:dyDescent="0.25">
      <c r="A96" s="33" t="s">
        <v>86</v>
      </c>
      <c r="B96" s="33" t="s">
        <v>473</v>
      </c>
      <c r="C96" s="268">
        <v>1.5</v>
      </c>
      <c r="D96" s="35" t="s">
        <v>110</v>
      </c>
      <c r="E96" s="804">
        <v>2001</v>
      </c>
      <c r="F96" s="86">
        <v>10513.661202185791</v>
      </c>
      <c r="G96" s="33" t="s">
        <v>186</v>
      </c>
    </row>
    <row r="97" spans="1:7" x14ac:dyDescent="0.25">
      <c r="A97" s="33" t="s">
        <v>86</v>
      </c>
      <c r="B97" s="33" t="s">
        <v>474</v>
      </c>
      <c r="C97" s="268">
        <v>1.5</v>
      </c>
      <c r="D97" s="35" t="s">
        <v>110</v>
      </c>
      <c r="E97" s="804">
        <v>2001</v>
      </c>
      <c r="F97" s="86">
        <v>10311.475409836065</v>
      </c>
      <c r="G97" s="33" t="s">
        <v>186</v>
      </c>
    </row>
    <row r="98" spans="1:7" s="58" customFormat="1" x14ac:dyDescent="0.25">
      <c r="A98" s="33" t="s">
        <v>86</v>
      </c>
      <c r="B98" s="33" t="s">
        <v>475</v>
      </c>
      <c r="C98" s="268">
        <v>1.5</v>
      </c>
      <c r="D98" s="35" t="s">
        <v>44</v>
      </c>
      <c r="E98" s="804">
        <v>2001</v>
      </c>
      <c r="F98" s="86">
        <v>12939.890710382511</v>
      </c>
      <c r="G98" s="33" t="s">
        <v>147</v>
      </c>
    </row>
    <row r="99" spans="1:7" customFormat="1" x14ac:dyDescent="0.25">
      <c r="A99" s="54" t="s">
        <v>86</v>
      </c>
      <c r="B99" s="54" t="s">
        <v>6729</v>
      </c>
      <c r="C99" s="252" t="s">
        <v>6727</v>
      </c>
      <c r="D99" s="336" t="s">
        <v>426</v>
      </c>
      <c r="E99" s="682">
        <v>2001</v>
      </c>
      <c r="F99" s="564">
        <v>26985</v>
      </c>
      <c r="G99" s="563" t="s">
        <v>5340</v>
      </c>
    </row>
    <row r="100" spans="1:7" customFormat="1" x14ac:dyDescent="0.25">
      <c r="A100" s="54" t="s">
        <v>86</v>
      </c>
      <c r="B100" s="54" t="s">
        <v>6728</v>
      </c>
      <c r="C100" s="252" t="s">
        <v>6727</v>
      </c>
      <c r="D100" s="336" t="s">
        <v>426</v>
      </c>
      <c r="E100" s="682">
        <v>2001</v>
      </c>
      <c r="F100" s="76">
        <v>29850</v>
      </c>
      <c r="G100" s="563" t="s">
        <v>5340</v>
      </c>
    </row>
    <row r="101" spans="1:7" s="58" customFormat="1" x14ac:dyDescent="0.25">
      <c r="A101" s="54" t="s">
        <v>4508</v>
      </c>
      <c r="B101" s="54" t="s">
        <v>4507</v>
      </c>
      <c r="C101" s="269" t="s">
        <v>6495</v>
      </c>
      <c r="D101" s="64" t="s">
        <v>43</v>
      </c>
      <c r="E101" s="682">
        <v>2001</v>
      </c>
      <c r="F101" s="74">
        <v>26650</v>
      </c>
      <c r="G101" s="60" t="s">
        <v>3291</v>
      </c>
    </row>
    <row r="102" spans="1:7" s="58" customFormat="1" x14ac:dyDescent="0.25">
      <c r="A102" s="54" t="s">
        <v>4508</v>
      </c>
      <c r="B102" s="54" t="s">
        <v>4507</v>
      </c>
      <c r="C102" s="269" t="s">
        <v>6495</v>
      </c>
      <c r="D102" s="64" t="s">
        <v>426</v>
      </c>
      <c r="E102" s="682">
        <v>2001</v>
      </c>
      <c r="F102" s="74">
        <v>28770</v>
      </c>
      <c r="G102" s="60" t="s">
        <v>3291</v>
      </c>
    </row>
    <row r="103" spans="1:7" s="58" customFormat="1" x14ac:dyDescent="0.25">
      <c r="A103" s="54" t="s">
        <v>4508</v>
      </c>
      <c r="B103" s="54" t="s">
        <v>4510</v>
      </c>
      <c r="C103" s="269" t="s">
        <v>6495</v>
      </c>
      <c r="D103" s="64" t="s">
        <v>43</v>
      </c>
      <c r="E103" s="682">
        <v>2001</v>
      </c>
      <c r="F103" s="74">
        <v>26650</v>
      </c>
      <c r="G103" s="60" t="s">
        <v>3291</v>
      </c>
    </row>
    <row r="104" spans="1:7" x14ac:dyDescent="0.25">
      <c r="A104" s="54" t="s">
        <v>4508</v>
      </c>
      <c r="B104" s="54" t="s">
        <v>4510</v>
      </c>
      <c r="C104" s="269" t="s">
        <v>6495</v>
      </c>
      <c r="D104" s="64" t="s">
        <v>44</v>
      </c>
      <c r="E104" s="682">
        <v>2001</v>
      </c>
      <c r="F104" s="74">
        <v>28770</v>
      </c>
      <c r="G104" s="60" t="s">
        <v>3291</v>
      </c>
    </row>
    <row r="105" spans="1:7" x14ac:dyDescent="0.25">
      <c r="A105" s="33" t="s">
        <v>476</v>
      </c>
      <c r="B105" s="33" t="s">
        <v>477</v>
      </c>
      <c r="C105" s="268">
        <v>4.5999999999999996</v>
      </c>
      <c r="D105" s="35" t="s">
        <v>438</v>
      </c>
      <c r="E105" s="804">
        <v>2001</v>
      </c>
      <c r="F105" s="86">
        <v>16174.863387978141</v>
      </c>
      <c r="G105" s="33" t="s">
        <v>135</v>
      </c>
    </row>
    <row r="106" spans="1:7" x14ac:dyDescent="0.25">
      <c r="A106" s="33" t="s">
        <v>476</v>
      </c>
      <c r="B106" s="33" t="s">
        <v>478</v>
      </c>
      <c r="C106" s="268">
        <v>3.5</v>
      </c>
      <c r="D106" s="35" t="s">
        <v>114</v>
      </c>
      <c r="E106" s="804">
        <v>2001</v>
      </c>
      <c r="F106" s="86">
        <v>20016.39344262295</v>
      </c>
      <c r="G106" s="33" t="s">
        <v>147</v>
      </c>
    </row>
    <row r="107" spans="1:7" x14ac:dyDescent="0.25">
      <c r="A107" s="33" t="s">
        <v>476</v>
      </c>
      <c r="B107" s="33" t="s">
        <v>479</v>
      </c>
      <c r="C107" s="268">
        <v>3</v>
      </c>
      <c r="D107" s="35" t="s">
        <v>44</v>
      </c>
      <c r="E107" s="804">
        <v>2001</v>
      </c>
      <c r="F107" s="86">
        <v>16174.863387978141</v>
      </c>
      <c r="G107" s="33" t="s">
        <v>147</v>
      </c>
    </row>
    <row r="108" spans="1:7" x14ac:dyDescent="0.25">
      <c r="A108" s="33" t="s">
        <v>476</v>
      </c>
      <c r="B108" s="33" t="s">
        <v>480</v>
      </c>
      <c r="C108" s="268">
        <v>5.4</v>
      </c>
      <c r="D108" s="35" t="s">
        <v>44</v>
      </c>
      <c r="E108" s="804">
        <v>2001</v>
      </c>
      <c r="F108" s="86">
        <v>24060.109289617485</v>
      </c>
      <c r="G108" s="33" t="s">
        <v>147</v>
      </c>
    </row>
    <row r="109" spans="1:7" x14ac:dyDescent="0.25">
      <c r="A109" s="33" t="s">
        <v>476</v>
      </c>
      <c r="B109" s="33" t="s">
        <v>481</v>
      </c>
      <c r="C109" s="268">
        <v>5.4</v>
      </c>
      <c r="D109" s="35" t="s">
        <v>44</v>
      </c>
      <c r="E109" s="804">
        <v>2001</v>
      </c>
      <c r="F109" s="86">
        <v>35382.513661202189</v>
      </c>
      <c r="G109" s="33" t="s">
        <v>468</v>
      </c>
    </row>
    <row r="110" spans="1:7" x14ac:dyDescent="0.25">
      <c r="A110" s="33" t="s">
        <v>476</v>
      </c>
      <c r="B110" s="33" t="s">
        <v>482</v>
      </c>
      <c r="C110" s="268">
        <v>4</v>
      </c>
      <c r="D110" s="35" t="s">
        <v>44</v>
      </c>
      <c r="E110" s="804">
        <v>2001</v>
      </c>
      <c r="F110" s="86">
        <v>20016.39344262295</v>
      </c>
      <c r="G110" s="33" t="s">
        <v>147</v>
      </c>
    </row>
    <row r="111" spans="1:7" x14ac:dyDescent="0.25">
      <c r="A111" s="33" t="s">
        <v>476</v>
      </c>
      <c r="B111" s="33" t="s">
        <v>482</v>
      </c>
      <c r="C111" s="268">
        <v>4</v>
      </c>
      <c r="D111" s="35" t="s">
        <v>44</v>
      </c>
      <c r="E111" s="804">
        <v>2001</v>
      </c>
      <c r="F111" s="86">
        <v>20016.39344262295</v>
      </c>
      <c r="G111" s="33" t="s">
        <v>466</v>
      </c>
    </row>
    <row r="112" spans="1:7" x14ac:dyDescent="0.25">
      <c r="A112" s="33" t="s">
        <v>476</v>
      </c>
      <c r="B112" s="33" t="s">
        <v>483</v>
      </c>
      <c r="C112" s="268">
        <v>4.5999999999999996</v>
      </c>
      <c r="D112" s="35" t="s">
        <v>444</v>
      </c>
      <c r="E112" s="804">
        <v>2001</v>
      </c>
      <c r="F112" s="86">
        <v>17185.792349726777</v>
      </c>
      <c r="G112" s="33" t="s">
        <v>484</v>
      </c>
    </row>
    <row r="113" spans="1:7" x14ac:dyDescent="0.25">
      <c r="A113" s="33" t="s">
        <v>476</v>
      </c>
      <c r="B113" s="33" t="s">
        <v>483</v>
      </c>
      <c r="C113" s="268">
        <v>5.4</v>
      </c>
      <c r="D113" s="35" t="s">
        <v>444</v>
      </c>
      <c r="E113" s="804">
        <v>2001</v>
      </c>
      <c r="F113" s="86">
        <v>17185.792349726777</v>
      </c>
      <c r="G113" s="33" t="s">
        <v>466</v>
      </c>
    </row>
    <row r="114" spans="1:7" x14ac:dyDescent="0.25">
      <c r="A114" s="33" t="s">
        <v>476</v>
      </c>
      <c r="B114" s="33" t="s">
        <v>485</v>
      </c>
      <c r="C114" s="268">
        <v>1.2</v>
      </c>
      <c r="D114" s="35" t="s">
        <v>110</v>
      </c>
      <c r="E114" s="804">
        <v>2001</v>
      </c>
      <c r="F114" s="86">
        <v>10918.032786885246</v>
      </c>
      <c r="G114" s="33" t="s">
        <v>186</v>
      </c>
    </row>
    <row r="115" spans="1:7" x14ac:dyDescent="0.25">
      <c r="A115" s="33" t="s">
        <v>476</v>
      </c>
      <c r="B115" s="33" t="s">
        <v>485</v>
      </c>
      <c r="C115" s="268">
        <v>1.4</v>
      </c>
      <c r="D115" s="35" t="s">
        <v>110</v>
      </c>
      <c r="E115" s="804">
        <v>2001</v>
      </c>
      <c r="F115" s="86">
        <v>10918.032786885246</v>
      </c>
      <c r="G115" s="33" t="s">
        <v>186</v>
      </c>
    </row>
    <row r="116" spans="1:7" x14ac:dyDescent="0.25">
      <c r="A116" s="33" t="s">
        <v>476</v>
      </c>
      <c r="B116" s="33" t="s">
        <v>486</v>
      </c>
      <c r="C116" s="268">
        <v>3.5</v>
      </c>
      <c r="D116" s="35" t="s">
        <v>114</v>
      </c>
      <c r="E116" s="804">
        <v>2001</v>
      </c>
      <c r="F116" s="86">
        <v>23251.366120218576</v>
      </c>
      <c r="G116" s="33" t="s">
        <v>487</v>
      </c>
    </row>
    <row r="117" spans="1:7" x14ac:dyDescent="0.25">
      <c r="A117" s="352" t="s">
        <v>71</v>
      </c>
      <c r="B117" s="352" t="s">
        <v>3976</v>
      </c>
      <c r="C117" s="371" t="s">
        <v>3245</v>
      </c>
      <c r="D117" s="354" t="s">
        <v>110</v>
      </c>
      <c r="E117" s="805">
        <v>2001</v>
      </c>
      <c r="F117" s="357">
        <v>15400</v>
      </c>
      <c r="G117" s="352" t="s">
        <v>1956</v>
      </c>
    </row>
    <row r="118" spans="1:7" x14ac:dyDescent="0.25">
      <c r="A118" s="352" t="s">
        <v>71</v>
      </c>
      <c r="B118" s="352" t="s">
        <v>3248</v>
      </c>
      <c r="C118" s="371" t="s">
        <v>3245</v>
      </c>
      <c r="D118" s="354" t="s">
        <v>110</v>
      </c>
      <c r="E118" s="805">
        <v>2001</v>
      </c>
      <c r="F118" s="357">
        <v>21400</v>
      </c>
      <c r="G118" s="352" t="s">
        <v>1835</v>
      </c>
    </row>
    <row r="119" spans="1:7" x14ac:dyDescent="0.25">
      <c r="A119" s="352" t="s">
        <v>71</v>
      </c>
      <c r="B119" s="352" t="s">
        <v>3246</v>
      </c>
      <c r="C119" s="371" t="s">
        <v>3245</v>
      </c>
      <c r="D119" s="354" t="s">
        <v>110</v>
      </c>
      <c r="E119" s="805">
        <v>2001</v>
      </c>
      <c r="F119" s="357">
        <v>18790</v>
      </c>
      <c r="G119" s="352" t="s">
        <v>1835</v>
      </c>
    </row>
    <row r="120" spans="1:7" x14ac:dyDescent="0.25">
      <c r="A120" s="352" t="s">
        <v>71</v>
      </c>
      <c r="B120" s="352" t="s">
        <v>3991</v>
      </c>
      <c r="C120" s="371" t="s">
        <v>3245</v>
      </c>
      <c r="D120" s="354" t="s">
        <v>110</v>
      </c>
      <c r="E120" s="805">
        <v>2001</v>
      </c>
      <c r="F120" s="357">
        <v>21400</v>
      </c>
      <c r="G120" s="352" t="s">
        <v>1956</v>
      </c>
    </row>
    <row r="121" spans="1:7" x14ac:dyDescent="0.25">
      <c r="A121" s="352" t="s">
        <v>71</v>
      </c>
      <c r="B121" s="352" t="s">
        <v>3247</v>
      </c>
      <c r="C121" s="371" t="s">
        <v>3245</v>
      </c>
      <c r="D121" s="354" t="s">
        <v>110</v>
      </c>
      <c r="E121" s="805">
        <v>2001</v>
      </c>
      <c r="F121" s="357">
        <v>18790</v>
      </c>
      <c r="G121" s="352" t="s">
        <v>1956</v>
      </c>
    </row>
    <row r="122" spans="1:7" x14ac:dyDescent="0.25">
      <c r="A122" s="352" t="s">
        <v>71</v>
      </c>
      <c r="B122" s="352" t="s">
        <v>3980</v>
      </c>
      <c r="C122" s="371" t="s">
        <v>1981</v>
      </c>
      <c r="D122" s="354" t="s">
        <v>110</v>
      </c>
      <c r="E122" s="805">
        <v>2001</v>
      </c>
      <c r="F122" s="357">
        <v>25100</v>
      </c>
      <c r="G122" s="352" t="s">
        <v>1835</v>
      </c>
    </row>
    <row r="123" spans="1:7" x14ac:dyDescent="0.25">
      <c r="A123" s="352" t="s">
        <v>71</v>
      </c>
      <c r="B123" s="352" t="s">
        <v>3992</v>
      </c>
      <c r="C123" s="371" t="s">
        <v>1981</v>
      </c>
      <c r="D123" s="354" t="s">
        <v>110</v>
      </c>
      <c r="E123" s="805">
        <v>2001</v>
      </c>
      <c r="F123" s="357">
        <v>22400</v>
      </c>
      <c r="G123" s="352" t="s">
        <v>1835</v>
      </c>
    </row>
    <row r="124" spans="1:7" x14ac:dyDescent="0.25">
      <c r="A124" s="352" t="s">
        <v>71</v>
      </c>
      <c r="B124" s="352" t="s">
        <v>3992</v>
      </c>
      <c r="C124" s="371" t="s">
        <v>1981</v>
      </c>
      <c r="D124" s="354" t="s">
        <v>110</v>
      </c>
      <c r="E124" s="805">
        <v>2001</v>
      </c>
      <c r="F124" s="357">
        <v>22400</v>
      </c>
      <c r="G124" s="352" t="s">
        <v>1956</v>
      </c>
    </row>
    <row r="125" spans="1:7" x14ac:dyDescent="0.25">
      <c r="A125" s="352" t="s">
        <v>71</v>
      </c>
      <c r="B125" s="352" t="s">
        <v>3993</v>
      </c>
      <c r="C125" s="371" t="s">
        <v>1981</v>
      </c>
      <c r="D125" s="354" t="s">
        <v>110</v>
      </c>
      <c r="E125" s="805">
        <v>2001</v>
      </c>
      <c r="F125" s="357">
        <v>25100</v>
      </c>
      <c r="G125" s="352" t="s">
        <v>3977</v>
      </c>
    </row>
    <row r="126" spans="1:7" x14ac:dyDescent="0.25">
      <c r="A126" s="352" t="s">
        <v>71</v>
      </c>
      <c r="B126" s="352" t="s">
        <v>3997</v>
      </c>
      <c r="C126" s="371" t="s">
        <v>3995</v>
      </c>
      <c r="D126" s="354" t="s">
        <v>110</v>
      </c>
      <c r="E126" s="805">
        <v>2001</v>
      </c>
      <c r="F126" s="357">
        <v>15010</v>
      </c>
      <c r="G126" s="352" t="s">
        <v>1956</v>
      </c>
    </row>
    <row r="127" spans="1:7" x14ac:dyDescent="0.25">
      <c r="A127" s="352" t="s">
        <v>71</v>
      </c>
      <c r="B127" s="352" t="s">
        <v>3257</v>
      </c>
      <c r="C127" s="371" t="s">
        <v>3995</v>
      </c>
      <c r="D127" s="354" t="s">
        <v>110</v>
      </c>
      <c r="E127" s="805">
        <v>2001</v>
      </c>
      <c r="F127" s="357">
        <v>12760</v>
      </c>
      <c r="G127" s="352" t="s">
        <v>1835</v>
      </c>
    </row>
    <row r="128" spans="1:7" x14ac:dyDescent="0.25">
      <c r="A128" s="352" t="s">
        <v>71</v>
      </c>
      <c r="B128" s="352" t="s">
        <v>3257</v>
      </c>
      <c r="C128" s="371" t="s">
        <v>3995</v>
      </c>
      <c r="D128" s="354" t="s">
        <v>110</v>
      </c>
      <c r="E128" s="805">
        <v>2001</v>
      </c>
      <c r="F128" s="357">
        <v>12960</v>
      </c>
      <c r="G128" s="352" t="s">
        <v>1956</v>
      </c>
    </row>
    <row r="129" spans="1:7" x14ac:dyDescent="0.25">
      <c r="A129" s="352" t="s">
        <v>71</v>
      </c>
      <c r="B129" s="352" t="s">
        <v>3254</v>
      </c>
      <c r="C129" s="371" t="s">
        <v>3995</v>
      </c>
      <c r="D129" s="354" t="s">
        <v>110</v>
      </c>
      <c r="E129" s="805">
        <v>2001</v>
      </c>
      <c r="F129" s="357">
        <v>16410</v>
      </c>
      <c r="G129" s="352" t="s">
        <v>1835</v>
      </c>
    </row>
    <row r="130" spans="1:7" x14ac:dyDescent="0.25">
      <c r="A130" s="352" t="s">
        <v>71</v>
      </c>
      <c r="B130" s="352" t="s">
        <v>3254</v>
      </c>
      <c r="C130" s="371" t="s">
        <v>3995</v>
      </c>
      <c r="D130" s="354" t="s">
        <v>110</v>
      </c>
      <c r="E130" s="805">
        <v>2001</v>
      </c>
      <c r="F130" s="357">
        <v>16910</v>
      </c>
      <c r="G130" s="352" t="s">
        <v>1956</v>
      </c>
    </row>
    <row r="131" spans="1:7" x14ac:dyDescent="0.25">
      <c r="A131" s="352" t="s">
        <v>71</v>
      </c>
      <c r="B131" s="352" t="s">
        <v>3258</v>
      </c>
      <c r="C131" s="371" t="s">
        <v>3995</v>
      </c>
      <c r="D131" s="354" t="s">
        <v>110</v>
      </c>
      <c r="E131" s="805">
        <v>2001</v>
      </c>
      <c r="F131" s="357">
        <v>13560</v>
      </c>
      <c r="G131" s="352" t="s">
        <v>1835</v>
      </c>
    </row>
    <row r="132" spans="1:7" x14ac:dyDescent="0.25">
      <c r="A132" s="352" t="s">
        <v>71</v>
      </c>
      <c r="B132" s="352" t="s">
        <v>3996</v>
      </c>
      <c r="C132" s="371" t="s">
        <v>3995</v>
      </c>
      <c r="D132" s="354" t="s">
        <v>110</v>
      </c>
      <c r="E132" s="805">
        <v>2001</v>
      </c>
      <c r="F132" s="357">
        <v>14810</v>
      </c>
      <c r="G132" s="352" t="s">
        <v>1835</v>
      </c>
    </row>
    <row r="133" spans="1:7" x14ac:dyDescent="0.25">
      <c r="A133" s="352" t="s">
        <v>71</v>
      </c>
      <c r="B133" s="352" t="s">
        <v>3253</v>
      </c>
      <c r="C133" s="371" t="s">
        <v>3721</v>
      </c>
      <c r="D133" s="354" t="s">
        <v>3252</v>
      </c>
      <c r="E133" s="805">
        <v>2001</v>
      </c>
      <c r="F133" s="357">
        <v>20750</v>
      </c>
      <c r="G133" s="352" t="s">
        <v>3251</v>
      </c>
    </row>
    <row r="134" spans="1:7" x14ac:dyDescent="0.25">
      <c r="A134" s="352" t="s">
        <v>71</v>
      </c>
      <c r="B134" s="352" t="s">
        <v>3250</v>
      </c>
      <c r="C134" s="371" t="s">
        <v>3747</v>
      </c>
      <c r="D134" s="354" t="s">
        <v>110</v>
      </c>
      <c r="E134" s="805">
        <v>2001</v>
      </c>
      <c r="F134" s="357">
        <v>18750</v>
      </c>
      <c r="G134" s="352" t="s">
        <v>3251</v>
      </c>
    </row>
    <row r="135" spans="1:7" x14ac:dyDescent="0.25">
      <c r="A135" s="352" t="s">
        <v>71</v>
      </c>
      <c r="B135" s="352" t="s">
        <v>3250</v>
      </c>
      <c r="C135" s="371" t="s">
        <v>3721</v>
      </c>
      <c r="D135" s="354" t="s">
        <v>3252</v>
      </c>
      <c r="E135" s="805">
        <v>2001</v>
      </c>
      <c r="F135" s="357">
        <v>19150</v>
      </c>
      <c r="G135" s="352" t="s">
        <v>3251</v>
      </c>
    </row>
    <row r="136" spans="1:7" x14ac:dyDescent="0.25">
      <c r="A136" s="352" t="s">
        <v>71</v>
      </c>
      <c r="B136" s="352" t="s">
        <v>3994</v>
      </c>
      <c r="C136" s="371" t="s">
        <v>3721</v>
      </c>
      <c r="D136" s="354" t="s">
        <v>3252</v>
      </c>
      <c r="E136" s="805">
        <v>2001</v>
      </c>
      <c r="F136" s="357">
        <v>22800</v>
      </c>
      <c r="G136" s="352" t="s">
        <v>3251</v>
      </c>
    </row>
    <row r="137" spans="1:7" x14ac:dyDescent="0.25">
      <c r="A137" s="33" t="s">
        <v>71</v>
      </c>
      <c r="B137" s="33" t="s">
        <v>8550</v>
      </c>
      <c r="C137" s="371" t="s">
        <v>4060</v>
      </c>
      <c r="D137" s="354" t="s">
        <v>44</v>
      </c>
      <c r="E137" s="804">
        <v>2001</v>
      </c>
      <c r="F137" s="57">
        <v>17382.14</v>
      </c>
      <c r="G137" s="33" t="s">
        <v>4537</v>
      </c>
    </row>
    <row r="138" spans="1:7" x14ac:dyDescent="0.25">
      <c r="A138" s="33" t="s">
        <v>71</v>
      </c>
      <c r="B138" s="33" t="s">
        <v>1065</v>
      </c>
      <c r="C138" s="268">
        <v>2.0139999999999998</v>
      </c>
      <c r="D138" s="35" t="s">
        <v>438</v>
      </c>
      <c r="E138" s="804">
        <v>2001</v>
      </c>
      <c r="F138" s="43">
        <v>36099.726775956282</v>
      </c>
      <c r="G138" s="33" t="s">
        <v>964</v>
      </c>
    </row>
    <row r="139" spans="1:7" x14ac:dyDescent="0.25">
      <c r="A139" s="54" t="s">
        <v>71</v>
      </c>
      <c r="B139" s="54" t="s">
        <v>73</v>
      </c>
      <c r="C139" s="269" t="s">
        <v>3862</v>
      </c>
      <c r="D139" s="64" t="s">
        <v>43</v>
      </c>
      <c r="E139" s="682">
        <v>2001</v>
      </c>
      <c r="F139" s="74">
        <v>13151</v>
      </c>
      <c r="G139" s="54" t="s">
        <v>6056</v>
      </c>
    </row>
    <row r="140" spans="1:7" x14ac:dyDescent="0.25">
      <c r="A140" s="33" t="s">
        <v>87</v>
      </c>
      <c r="B140" s="33" t="s">
        <v>88</v>
      </c>
      <c r="C140" s="269" t="s">
        <v>5072</v>
      </c>
      <c r="D140" s="64" t="s">
        <v>43</v>
      </c>
      <c r="E140" s="804">
        <v>2001</v>
      </c>
      <c r="F140" s="613">
        <v>8999</v>
      </c>
      <c r="G140" s="610" t="s">
        <v>8559</v>
      </c>
    </row>
    <row r="141" spans="1:7" x14ac:dyDescent="0.25">
      <c r="A141" s="33" t="s">
        <v>87</v>
      </c>
      <c r="B141" s="33" t="s">
        <v>90</v>
      </c>
      <c r="C141" s="268">
        <v>1.6140000000000001</v>
      </c>
      <c r="D141" s="35" t="s">
        <v>110</v>
      </c>
      <c r="E141" s="804">
        <v>2001</v>
      </c>
      <c r="F141" s="43">
        <v>13299</v>
      </c>
      <c r="G141" s="33" t="s">
        <v>1062</v>
      </c>
    </row>
    <row r="142" spans="1:7" x14ac:dyDescent="0.25">
      <c r="A142" s="33" t="s">
        <v>87</v>
      </c>
      <c r="B142" s="33" t="s">
        <v>90</v>
      </c>
      <c r="C142" s="268">
        <v>2.0139999999999998</v>
      </c>
      <c r="D142" s="35" t="s">
        <v>110</v>
      </c>
      <c r="E142" s="804">
        <v>2001</v>
      </c>
      <c r="F142" s="43">
        <v>14799</v>
      </c>
      <c r="G142" s="33" t="s">
        <v>1063</v>
      </c>
    </row>
    <row r="143" spans="1:7" x14ac:dyDescent="0.25">
      <c r="A143" s="54" t="s">
        <v>87</v>
      </c>
      <c r="B143" s="54" t="s">
        <v>1064</v>
      </c>
      <c r="C143" s="269" t="s">
        <v>3747</v>
      </c>
      <c r="D143" s="64" t="s">
        <v>110</v>
      </c>
      <c r="E143" s="682">
        <v>2001</v>
      </c>
      <c r="F143" s="74">
        <v>18328</v>
      </c>
      <c r="G143" s="54" t="s">
        <v>4540</v>
      </c>
    </row>
    <row r="144" spans="1:7" x14ac:dyDescent="0.25">
      <c r="A144" s="54" t="s">
        <v>87</v>
      </c>
      <c r="B144" s="54" t="s">
        <v>1064</v>
      </c>
      <c r="C144" s="269" t="s">
        <v>3747</v>
      </c>
      <c r="D144" s="64" t="s">
        <v>426</v>
      </c>
      <c r="E144" s="682">
        <v>2001</v>
      </c>
      <c r="F144" s="74">
        <v>19990</v>
      </c>
      <c r="G144" s="54" t="s">
        <v>4540</v>
      </c>
    </row>
    <row r="145" spans="1:7" x14ac:dyDescent="0.25">
      <c r="A145" s="54" t="s">
        <v>87</v>
      </c>
      <c r="B145" s="54" t="s">
        <v>3986</v>
      </c>
      <c r="C145" s="269" t="s">
        <v>1980</v>
      </c>
      <c r="D145" s="64" t="s">
        <v>43</v>
      </c>
      <c r="E145" s="682">
        <v>2001</v>
      </c>
      <c r="F145" s="74">
        <v>18299</v>
      </c>
      <c r="G145" s="54" t="s">
        <v>4540</v>
      </c>
    </row>
    <row r="146" spans="1:7" x14ac:dyDescent="0.25">
      <c r="A146" s="54" t="s">
        <v>87</v>
      </c>
      <c r="B146" s="54" t="s">
        <v>3986</v>
      </c>
      <c r="C146" s="269" t="s">
        <v>1980</v>
      </c>
      <c r="D146" s="64" t="s">
        <v>44</v>
      </c>
      <c r="E146" s="682">
        <v>2001</v>
      </c>
      <c r="F146" s="74">
        <v>19799</v>
      </c>
      <c r="G146" s="54" t="s">
        <v>4540</v>
      </c>
    </row>
    <row r="147" spans="1:7" x14ac:dyDescent="0.25">
      <c r="A147" s="54" t="s">
        <v>87</v>
      </c>
      <c r="B147" s="54" t="s">
        <v>3988</v>
      </c>
      <c r="C147" s="269" t="s">
        <v>1980</v>
      </c>
      <c r="D147" s="64" t="s">
        <v>43</v>
      </c>
      <c r="E147" s="682">
        <v>2001</v>
      </c>
      <c r="F147" s="74">
        <v>19299</v>
      </c>
      <c r="G147" s="54" t="s">
        <v>4540</v>
      </c>
    </row>
    <row r="148" spans="1:7" x14ac:dyDescent="0.25">
      <c r="A148" s="54" t="s">
        <v>87</v>
      </c>
      <c r="B148" s="54" t="s">
        <v>3988</v>
      </c>
      <c r="C148" s="269" t="s">
        <v>1980</v>
      </c>
      <c r="D148" s="64" t="s">
        <v>44</v>
      </c>
      <c r="E148" s="682">
        <v>2001</v>
      </c>
      <c r="F148" s="74">
        <v>20799</v>
      </c>
      <c r="G148" s="54" t="s">
        <v>4540</v>
      </c>
    </row>
    <row r="149" spans="1:7" x14ac:dyDescent="0.25">
      <c r="A149" s="54" t="s">
        <v>87</v>
      </c>
      <c r="B149" s="54" t="s">
        <v>3989</v>
      </c>
      <c r="C149" s="269" t="s">
        <v>1980</v>
      </c>
      <c r="D149" s="64" t="s">
        <v>43</v>
      </c>
      <c r="E149" s="682">
        <v>2001</v>
      </c>
      <c r="F149" s="74">
        <v>20499</v>
      </c>
      <c r="G149" s="54" t="s">
        <v>4540</v>
      </c>
    </row>
    <row r="150" spans="1:7" x14ac:dyDescent="0.25">
      <c r="A150" s="54" t="s">
        <v>87</v>
      </c>
      <c r="B150" s="54" t="s">
        <v>3989</v>
      </c>
      <c r="C150" s="269" t="s">
        <v>1980</v>
      </c>
      <c r="D150" s="64" t="s">
        <v>44</v>
      </c>
      <c r="E150" s="682">
        <v>2001</v>
      </c>
      <c r="F150" s="74">
        <v>21999</v>
      </c>
      <c r="G150" s="54" t="s">
        <v>4540</v>
      </c>
    </row>
    <row r="151" spans="1:7" x14ac:dyDescent="0.25">
      <c r="A151" s="352" t="s">
        <v>87</v>
      </c>
      <c r="B151" s="352" t="s">
        <v>3990</v>
      </c>
      <c r="C151" s="371" t="s">
        <v>3747</v>
      </c>
      <c r="D151" s="354" t="s">
        <v>110</v>
      </c>
      <c r="E151" s="805">
        <v>2001</v>
      </c>
      <c r="F151" s="357">
        <v>14999</v>
      </c>
      <c r="G151" s="352" t="s">
        <v>1832</v>
      </c>
    </row>
    <row r="152" spans="1:7" x14ac:dyDescent="0.25">
      <c r="A152" s="352" t="s">
        <v>87</v>
      </c>
      <c r="B152" s="352" t="s">
        <v>2769</v>
      </c>
      <c r="C152" s="371" t="s">
        <v>1985</v>
      </c>
      <c r="D152" s="354" t="s">
        <v>110</v>
      </c>
      <c r="E152" s="805">
        <v>2001</v>
      </c>
      <c r="F152" s="357">
        <v>16999</v>
      </c>
      <c r="G152" s="352" t="s">
        <v>1832</v>
      </c>
    </row>
    <row r="153" spans="1:7" x14ac:dyDescent="0.25">
      <c r="A153" s="54" t="s">
        <v>87</v>
      </c>
      <c r="B153" s="54" t="s">
        <v>3008</v>
      </c>
      <c r="C153" s="269">
        <v>2.0139999999999998</v>
      </c>
      <c r="D153" s="64" t="s">
        <v>125</v>
      </c>
      <c r="E153" s="682">
        <v>2001</v>
      </c>
      <c r="F153" s="124">
        <v>11238</v>
      </c>
      <c r="G153" s="54" t="s">
        <v>3015</v>
      </c>
    </row>
    <row r="154" spans="1:7" x14ac:dyDescent="0.25">
      <c r="A154" s="54" t="s">
        <v>87</v>
      </c>
      <c r="B154" s="54" t="s">
        <v>3009</v>
      </c>
      <c r="C154" s="269">
        <v>2.0139999999999998</v>
      </c>
      <c r="D154" s="64" t="s">
        <v>125</v>
      </c>
      <c r="E154" s="682">
        <v>2001</v>
      </c>
      <c r="F154" s="124">
        <v>11238</v>
      </c>
      <c r="G154" s="54" t="s">
        <v>112</v>
      </c>
    </row>
    <row r="155" spans="1:7" x14ac:dyDescent="0.25">
      <c r="A155" s="54" t="s">
        <v>1220</v>
      </c>
      <c r="B155" s="54" t="s">
        <v>93</v>
      </c>
      <c r="C155" s="269" t="s">
        <v>2114</v>
      </c>
      <c r="D155" s="64" t="s">
        <v>110</v>
      </c>
      <c r="E155" s="682">
        <v>2001</v>
      </c>
      <c r="F155" s="74">
        <v>15528</v>
      </c>
      <c r="G155" s="54" t="s">
        <v>4539</v>
      </c>
    </row>
    <row r="156" spans="1:7" x14ac:dyDescent="0.25">
      <c r="A156" s="54" t="s">
        <v>1220</v>
      </c>
      <c r="B156" s="54" t="s">
        <v>93</v>
      </c>
      <c r="C156" s="269" t="s">
        <v>2114</v>
      </c>
      <c r="D156" s="64" t="s">
        <v>426</v>
      </c>
      <c r="E156" s="682">
        <v>2001</v>
      </c>
      <c r="F156" s="74">
        <v>16990</v>
      </c>
      <c r="G156" s="54" t="s">
        <v>4539</v>
      </c>
    </row>
    <row r="157" spans="1:7" x14ac:dyDescent="0.25">
      <c r="A157" s="54" t="s">
        <v>1220</v>
      </c>
      <c r="B157" s="54" t="s">
        <v>93</v>
      </c>
      <c r="C157" s="269" t="s">
        <v>4134</v>
      </c>
      <c r="D157" s="64" t="s">
        <v>110</v>
      </c>
      <c r="E157" s="682">
        <v>2001</v>
      </c>
      <c r="F157" s="74">
        <v>16828</v>
      </c>
      <c r="G157" s="54" t="s">
        <v>4539</v>
      </c>
    </row>
    <row r="158" spans="1:7" x14ac:dyDescent="0.25">
      <c r="A158" s="54" t="s">
        <v>1220</v>
      </c>
      <c r="B158" s="54" t="s">
        <v>93</v>
      </c>
      <c r="C158" s="269" t="s">
        <v>4134</v>
      </c>
      <c r="D158" s="64" t="s">
        <v>426</v>
      </c>
      <c r="E158" s="682">
        <v>2001</v>
      </c>
      <c r="F158" s="74">
        <v>17490</v>
      </c>
      <c r="G158" s="54" t="s">
        <v>4540</v>
      </c>
    </row>
    <row r="159" spans="1:7" x14ac:dyDescent="0.25">
      <c r="A159" s="54" t="s">
        <v>1220</v>
      </c>
      <c r="B159" s="54" t="s">
        <v>6143</v>
      </c>
      <c r="C159" s="269" t="s">
        <v>1985</v>
      </c>
      <c r="D159" s="64" t="s">
        <v>4565</v>
      </c>
      <c r="E159" s="682">
        <v>2001</v>
      </c>
      <c r="F159" s="74">
        <v>17857</v>
      </c>
      <c r="G159" s="54" t="s">
        <v>1458</v>
      </c>
    </row>
    <row r="160" spans="1:7" x14ac:dyDescent="0.25">
      <c r="A160" s="33" t="s">
        <v>785</v>
      </c>
      <c r="B160" s="33" t="s">
        <v>786</v>
      </c>
      <c r="C160" s="268">
        <v>3.5</v>
      </c>
      <c r="D160" s="35" t="s">
        <v>44</v>
      </c>
      <c r="E160" s="804">
        <v>2001</v>
      </c>
      <c r="F160" s="43">
        <v>33469.945355191252</v>
      </c>
      <c r="G160" s="33" t="s">
        <v>787</v>
      </c>
    </row>
    <row r="161" spans="1:7" x14ac:dyDescent="0.25">
      <c r="A161" s="33" t="s">
        <v>785</v>
      </c>
      <c r="B161" s="33" t="s">
        <v>786</v>
      </c>
      <c r="C161" s="268">
        <v>3.5</v>
      </c>
      <c r="D161" s="35" t="s">
        <v>44</v>
      </c>
      <c r="E161" s="804">
        <v>2001</v>
      </c>
      <c r="F161" s="43">
        <v>34016.393442622946</v>
      </c>
      <c r="G161" s="33" t="s">
        <v>788</v>
      </c>
    </row>
    <row r="162" spans="1:7" x14ac:dyDescent="0.25">
      <c r="A162" s="54" t="s">
        <v>785</v>
      </c>
      <c r="B162" s="54" t="s">
        <v>786</v>
      </c>
      <c r="C162" s="269">
        <v>3.5</v>
      </c>
      <c r="D162" s="64" t="s">
        <v>44</v>
      </c>
      <c r="E162" s="682">
        <v>2001</v>
      </c>
      <c r="F162" s="124">
        <v>33469.945355191252</v>
      </c>
      <c r="G162" s="54" t="s">
        <v>787</v>
      </c>
    </row>
    <row r="163" spans="1:7" x14ac:dyDescent="0.25">
      <c r="A163" s="54" t="s">
        <v>785</v>
      </c>
      <c r="B163" s="54" t="s">
        <v>786</v>
      </c>
      <c r="C163" s="269">
        <v>3.5</v>
      </c>
      <c r="D163" s="64" t="s">
        <v>44</v>
      </c>
      <c r="E163" s="682">
        <v>2001</v>
      </c>
      <c r="F163" s="124">
        <v>34016.393442622946</v>
      </c>
      <c r="G163" s="54" t="s">
        <v>788</v>
      </c>
    </row>
    <row r="164" spans="1:7" x14ac:dyDescent="0.25">
      <c r="A164" s="33" t="s">
        <v>789</v>
      </c>
      <c r="B164" s="33" t="s">
        <v>790</v>
      </c>
      <c r="C164" s="268" t="s">
        <v>870</v>
      </c>
      <c r="D164" s="35" t="s">
        <v>44</v>
      </c>
      <c r="E164" s="804">
        <v>2001</v>
      </c>
      <c r="F164" s="43">
        <v>34408.743169398906</v>
      </c>
      <c r="G164" s="33" t="s">
        <v>147</v>
      </c>
    </row>
    <row r="165" spans="1:7" x14ac:dyDescent="0.25">
      <c r="A165" s="33" t="s">
        <v>789</v>
      </c>
      <c r="B165" s="33" t="s">
        <v>1066</v>
      </c>
      <c r="C165" s="268">
        <v>2.5</v>
      </c>
      <c r="D165" s="35" t="s">
        <v>44</v>
      </c>
      <c r="E165" s="804">
        <v>2001</v>
      </c>
      <c r="F165" s="43">
        <v>24590.163934426229</v>
      </c>
      <c r="G165" s="33" t="s">
        <v>147</v>
      </c>
    </row>
    <row r="166" spans="1:7" x14ac:dyDescent="0.25">
      <c r="A166" s="201" t="s">
        <v>85</v>
      </c>
      <c r="B166" s="202" t="s">
        <v>3261</v>
      </c>
      <c r="C166" s="372" t="s">
        <v>4058</v>
      </c>
      <c r="D166" s="200"/>
      <c r="E166" s="806">
        <v>2001</v>
      </c>
      <c r="F166" s="358">
        <v>32050</v>
      </c>
      <c r="G166" s="201" t="s">
        <v>1956</v>
      </c>
    </row>
    <row r="167" spans="1:7" x14ac:dyDescent="0.25">
      <c r="A167" s="201" t="s">
        <v>85</v>
      </c>
      <c r="B167" s="202" t="s">
        <v>3263</v>
      </c>
      <c r="C167" s="372" t="s">
        <v>4058</v>
      </c>
      <c r="D167" s="200"/>
      <c r="E167" s="806">
        <v>2001</v>
      </c>
      <c r="F167" s="358">
        <v>39150</v>
      </c>
      <c r="G167" s="201" t="s">
        <v>1956</v>
      </c>
    </row>
    <row r="168" spans="1:7" x14ac:dyDescent="0.25">
      <c r="A168" s="201" t="s">
        <v>85</v>
      </c>
      <c r="B168" s="202" t="s">
        <v>4151</v>
      </c>
      <c r="C168" s="372" t="s">
        <v>6494</v>
      </c>
      <c r="D168" s="200"/>
      <c r="E168" s="806">
        <v>2001</v>
      </c>
      <c r="F168" s="358">
        <v>47950</v>
      </c>
      <c r="G168" s="201" t="s">
        <v>1956</v>
      </c>
    </row>
    <row r="169" spans="1:7" x14ac:dyDescent="0.25">
      <c r="A169" s="203" t="s">
        <v>85</v>
      </c>
      <c r="B169" s="203" t="s">
        <v>4152</v>
      </c>
      <c r="C169" s="373" t="s">
        <v>6494</v>
      </c>
      <c r="D169" s="204"/>
      <c r="E169" s="807">
        <v>2001</v>
      </c>
      <c r="F169" s="359">
        <v>54750</v>
      </c>
      <c r="G169" s="203" t="s">
        <v>1956</v>
      </c>
    </row>
    <row r="170" spans="1:7" x14ac:dyDescent="0.25">
      <c r="A170" s="203" t="s">
        <v>85</v>
      </c>
      <c r="B170" s="203" t="s">
        <v>3266</v>
      </c>
      <c r="C170" s="373" t="s">
        <v>3899</v>
      </c>
      <c r="D170" s="204" t="s">
        <v>44</v>
      </c>
      <c r="E170" s="807">
        <v>2001</v>
      </c>
      <c r="F170" s="359">
        <v>62400</v>
      </c>
      <c r="G170" s="203" t="s">
        <v>1956</v>
      </c>
    </row>
    <row r="171" spans="1:7" x14ac:dyDescent="0.25">
      <c r="A171" s="203" t="s">
        <v>85</v>
      </c>
      <c r="B171" s="203" t="s">
        <v>3268</v>
      </c>
      <c r="C171" s="373" t="s">
        <v>1981</v>
      </c>
      <c r="D171" s="204" t="s">
        <v>426</v>
      </c>
      <c r="E171" s="807">
        <v>2001</v>
      </c>
      <c r="F171" s="359">
        <v>36250</v>
      </c>
      <c r="G171" s="203" t="s">
        <v>3267</v>
      </c>
    </row>
    <row r="172" spans="1:7" x14ac:dyDescent="0.25">
      <c r="A172" s="54" t="s">
        <v>85</v>
      </c>
      <c r="B172" s="54" t="s">
        <v>6168</v>
      </c>
      <c r="C172" s="269" t="s">
        <v>1981</v>
      </c>
      <c r="D172" s="64" t="s">
        <v>110</v>
      </c>
      <c r="E172" s="682">
        <v>2001</v>
      </c>
      <c r="F172" s="74">
        <v>33955</v>
      </c>
      <c r="G172" s="54" t="s">
        <v>3251</v>
      </c>
    </row>
    <row r="173" spans="1:7" x14ac:dyDescent="0.25">
      <c r="A173" s="33" t="s">
        <v>871</v>
      </c>
      <c r="B173" s="33" t="s">
        <v>872</v>
      </c>
      <c r="C173" s="268">
        <v>2.2000000000000002</v>
      </c>
      <c r="D173" s="35" t="s">
        <v>438</v>
      </c>
      <c r="E173" s="804">
        <v>2001</v>
      </c>
      <c r="F173" s="86">
        <v>11885.245901639344</v>
      </c>
      <c r="G173" s="33" t="s">
        <v>873</v>
      </c>
    </row>
    <row r="174" spans="1:7" x14ac:dyDescent="0.25">
      <c r="A174" s="33" t="s">
        <v>871</v>
      </c>
      <c r="B174" s="33" t="s">
        <v>872</v>
      </c>
      <c r="C174" s="268">
        <v>2.2000000000000002</v>
      </c>
      <c r="D174" s="35" t="s">
        <v>438</v>
      </c>
      <c r="E174" s="804">
        <v>2001</v>
      </c>
      <c r="F174" s="86">
        <v>12295.081967213115</v>
      </c>
      <c r="G174" s="33" t="s">
        <v>874</v>
      </c>
    </row>
    <row r="175" spans="1:7" x14ac:dyDescent="0.25">
      <c r="A175" s="33" t="s">
        <v>871</v>
      </c>
      <c r="B175" s="33" t="s">
        <v>872</v>
      </c>
      <c r="C175" s="268">
        <v>2.6</v>
      </c>
      <c r="D175" s="35" t="s">
        <v>438</v>
      </c>
      <c r="E175" s="804">
        <v>2001</v>
      </c>
      <c r="F175" s="86">
        <v>12431.693989071038</v>
      </c>
      <c r="G175" s="33" t="s">
        <v>873</v>
      </c>
    </row>
    <row r="176" spans="1:7" x14ac:dyDescent="0.25">
      <c r="A176" s="33" t="s">
        <v>871</v>
      </c>
      <c r="B176" s="33" t="s">
        <v>872</v>
      </c>
      <c r="C176" s="268">
        <v>2.6</v>
      </c>
      <c r="D176" s="35" t="s">
        <v>438</v>
      </c>
      <c r="E176" s="804">
        <v>2001</v>
      </c>
      <c r="F176" s="86">
        <v>12841.530054644809</v>
      </c>
      <c r="G176" s="33" t="s">
        <v>874</v>
      </c>
    </row>
    <row r="177" spans="1:7" x14ac:dyDescent="0.25">
      <c r="A177" s="33" t="s">
        <v>871</v>
      </c>
      <c r="B177" s="33" t="s">
        <v>872</v>
      </c>
      <c r="C177" s="268">
        <v>2.9</v>
      </c>
      <c r="D177" s="35" t="s">
        <v>438</v>
      </c>
      <c r="E177" s="804">
        <v>2001</v>
      </c>
      <c r="F177" s="86">
        <v>12978.142076502732</v>
      </c>
      <c r="G177" s="33" t="s">
        <v>873</v>
      </c>
    </row>
    <row r="178" spans="1:7" x14ac:dyDescent="0.25">
      <c r="A178" s="33" t="s">
        <v>871</v>
      </c>
      <c r="B178" s="33" t="s">
        <v>872</v>
      </c>
      <c r="C178" s="268">
        <v>2.9</v>
      </c>
      <c r="D178" s="35" t="s">
        <v>438</v>
      </c>
      <c r="E178" s="804">
        <v>2001</v>
      </c>
      <c r="F178" s="86">
        <v>13387.978142076503</v>
      </c>
      <c r="G178" s="33" t="s">
        <v>874</v>
      </c>
    </row>
    <row r="179" spans="1:7" x14ac:dyDescent="0.25">
      <c r="A179" s="33" t="s">
        <v>871</v>
      </c>
      <c r="B179" s="33" t="s">
        <v>965</v>
      </c>
      <c r="C179" s="268" t="s">
        <v>966</v>
      </c>
      <c r="D179" s="35" t="s">
        <v>125</v>
      </c>
      <c r="E179" s="808" t="s">
        <v>1067</v>
      </c>
      <c r="F179" s="42" t="s">
        <v>1068</v>
      </c>
      <c r="G179" s="33" t="s">
        <v>147</v>
      </c>
    </row>
    <row r="180" spans="1:7" x14ac:dyDescent="0.25">
      <c r="A180" s="33" t="s">
        <v>871</v>
      </c>
      <c r="B180" s="33" t="s">
        <v>965</v>
      </c>
      <c r="C180" s="268" t="s">
        <v>966</v>
      </c>
      <c r="D180" s="35" t="s">
        <v>44</v>
      </c>
      <c r="E180" s="808" t="s">
        <v>1067</v>
      </c>
      <c r="F180" s="42" t="s">
        <v>1069</v>
      </c>
      <c r="G180" s="33" t="s">
        <v>147</v>
      </c>
    </row>
    <row r="181" spans="1:7" x14ac:dyDescent="0.25">
      <c r="A181" s="33" t="s">
        <v>871</v>
      </c>
      <c r="B181" s="33" t="s">
        <v>965</v>
      </c>
      <c r="C181" s="268" t="s">
        <v>970</v>
      </c>
      <c r="D181" s="35" t="s">
        <v>125</v>
      </c>
      <c r="E181" s="808" t="s">
        <v>1067</v>
      </c>
      <c r="F181" s="42" t="s">
        <v>1070</v>
      </c>
      <c r="G181" s="33" t="s">
        <v>147</v>
      </c>
    </row>
    <row r="182" spans="1:7" x14ac:dyDescent="0.25">
      <c r="A182" s="33" t="s">
        <v>871</v>
      </c>
      <c r="B182" s="33" t="s">
        <v>965</v>
      </c>
      <c r="C182" s="268" t="s">
        <v>970</v>
      </c>
      <c r="D182" s="35" t="s">
        <v>44</v>
      </c>
      <c r="E182" s="808" t="s">
        <v>1067</v>
      </c>
      <c r="F182" s="42" t="s">
        <v>1071</v>
      </c>
      <c r="G182" s="33" t="s">
        <v>147</v>
      </c>
    </row>
    <row r="183" spans="1:7" x14ac:dyDescent="0.25">
      <c r="A183" s="54" t="s">
        <v>697</v>
      </c>
      <c r="B183" s="54" t="s">
        <v>2968</v>
      </c>
      <c r="C183" s="269" t="s">
        <v>2967</v>
      </c>
      <c r="D183" s="64" t="s">
        <v>2961</v>
      </c>
      <c r="E183" s="682">
        <v>2001</v>
      </c>
      <c r="F183" s="230">
        <v>35100</v>
      </c>
      <c r="G183" s="54" t="s">
        <v>2960</v>
      </c>
    </row>
    <row r="184" spans="1:7" x14ac:dyDescent="0.25">
      <c r="A184" s="54" t="s">
        <v>697</v>
      </c>
      <c r="B184" s="54" t="s">
        <v>2991</v>
      </c>
      <c r="C184" s="269">
        <v>1.8</v>
      </c>
      <c r="D184" s="64" t="s">
        <v>438</v>
      </c>
      <c r="E184" s="682">
        <v>2001</v>
      </c>
      <c r="F184" s="124">
        <v>22000</v>
      </c>
      <c r="G184" s="54" t="s">
        <v>2964</v>
      </c>
    </row>
    <row r="185" spans="1:7" x14ac:dyDescent="0.25">
      <c r="A185" s="54" t="s">
        <v>697</v>
      </c>
      <c r="B185" s="54" t="s">
        <v>2966</v>
      </c>
      <c r="C185" s="269">
        <v>1.9</v>
      </c>
      <c r="D185" s="64" t="s">
        <v>438</v>
      </c>
      <c r="E185" s="682">
        <v>2001</v>
      </c>
      <c r="F185" s="124">
        <v>22600</v>
      </c>
      <c r="G185" s="54" t="s">
        <v>2964</v>
      </c>
    </row>
    <row r="186" spans="1:7" x14ac:dyDescent="0.25">
      <c r="A186" s="54" t="s">
        <v>697</v>
      </c>
      <c r="B186" s="54" t="s">
        <v>2989</v>
      </c>
      <c r="C186" s="269">
        <v>2</v>
      </c>
      <c r="D186" s="64" t="s">
        <v>438</v>
      </c>
      <c r="E186" s="682">
        <v>2001</v>
      </c>
      <c r="F186" s="230">
        <v>23100</v>
      </c>
      <c r="G186" s="54" t="s">
        <v>2964</v>
      </c>
    </row>
    <row r="187" spans="1:7" x14ac:dyDescent="0.25">
      <c r="A187" s="54" t="s">
        <v>697</v>
      </c>
      <c r="B187" s="54" t="s">
        <v>6491</v>
      </c>
      <c r="C187" s="269" t="s">
        <v>2114</v>
      </c>
      <c r="D187" s="64" t="s">
        <v>4565</v>
      </c>
      <c r="E187" s="682">
        <v>2001</v>
      </c>
      <c r="F187" s="74">
        <v>23636</v>
      </c>
      <c r="G187" s="54" t="s">
        <v>4535</v>
      </c>
    </row>
    <row r="188" spans="1:7" x14ac:dyDescent="0.25">
      <c r="A188" s="54" t="s">
        <v>697</v>
      </c>
      <c r="B188" s="54" t="s">
        <v>2987</v>
      </c>
      <c r="C188" s="269">
        <v>2.2000000000000002</v>
      </c>
      <c r="D188" s="64" t="s">
        <v>438</v>
      </c>
      <c r="E188" s="682">
        <v>2001</v>
      </c>
      <c r="F188" s="230">
        <v>24600</v>
      </c>
      <c r="G188" s="54" t="s">
        <v>2964</v>
      </c>
    </row>
    <row r="189" spans="1:7" x14ac:dyDescent="0.25">
      <c r="A189" s="54" t="s">
        <v>697</v>
      </c>
      <c r="B189" s="54" t="s">
        <v>2985</v>
      </c>
      <c r="C189" s="269">
        <v>2.2999999999999998</v>
      </c>
      <c r="D189" s="64" t="s">
        <v>438</v>
      </c>
      <c r="E189" s="682">
        <v>2001</v>
      </c>
      <c r="F189" s="230">
        <v>26150</v>
      </c>
      <c r="G189" s="54" t="s">
        <v>2964</v>
      </c>
    </row>
    <row r="190" spans="1:7" x14ac:dyDescent="0.25">
      <c r="A190" s="54" t="s">
        <v>697</v>
      </c>
      <c r="B190" s="54" t="s">
        <v>2983</v>
      </c>
      <c r="C190" s="269">
        <v>2.4</v>
      </c>
      <c r="D190" s="64" t="s">
        <v>438</v>
      </c>
      <c r="E190" s="682">
        <v>2001</v>
      </c>
      <c r="F190" s="230">
        <v>27050</v>
      </c>
      <c r="G190" s="54" t="s">
        <v>2964</v>
      </c>
    </row>
    <row r="191" spans="1:7" x14ac:dyDescent="0.25">
      <c r="A191" s="54" t="s">
        <v>697</v>
      </c>
      <c r="B191" s="54" t="s">
        <v>2981</v>
      </c>
      <c r="C191" s="269">
        <v>2.5</v>
      </c>
      <c r="D191" s="64" t="s">
        <v>438</v>
      </c>
      <c r="E191" s="682">
        <v>2001</v>
      </c>
      <c r="F191" s="230">
        <v>28500</v>
      </c>
      <c r="G191" s="54" t="s">
        <v>2964</v>
      </c>
    </row>
    <row r="192" spans="1:7" x14ac:dyDescent="0.25">
      <c r="A192" s="54" t="s">
        <v>697</v>
      </c>
      <c r="B192" s="54" t="s">
        <v>2980</v>
      </c>
      <c r="C192" s="269">
        <v>2.7</v>
      </c>
      <c r="D192" s="64" t="s">
        <v>2961</v>
      </c>
      <c r="E192" s="682">
        <v>2001</v>
      </c>
      <c r="F192" s="230">
        <v>29350</v>
      </c>
      <c r="G192" s="170" t="s">
        <v>2979</v>
      </c>
    </row>
    <row r="193" spans="1:7" x14ac:dyDescent="0.25">
      <c r="A193" s="54" t="s">
        <v>697</v>
      </c>
      <c r="B193" s="54" t="s">
        <v>2975</v>
      </c>
      <c r="C193" s="269">
        <v>3</v>
      </c>
      <c r="D193" s="64" t="s">
        <v>438</v>
      </c>
      <c r="E193" s="682">
        <v>2001</v>
      </c>
      <c r="F193" s="230">
        <v>31300</v>
      </c>
      <c r="G193" s="54" t="s">
        <v>2960</v>
      </c>
    </row>
    <row r="194" spans="1:7" x14ac:dyDescent="0.25">
      <c r="A194" s="54" t="s">
        <v>697</v>
      </c>
      <c r="B194" s="54" t="s">
        <v>2973</v>
      </c>
      <c r="C194" s="269">
        <v>3.2</v>
      </c>
      <c r="D194" s="64" t="s">
        <v>2961</v>
      </c>
      <c r="E194" s="682">
        <v>2001</v>
      </c>
      <c r="F194" s="230">
        <v>32400</v>
      </c>
      <c r="G194" s="54" t="s">
        <v>2960</v>
      </c>
    </row>
    <row r="195" spans="1:7" x14ac:dyDescent="0.25">
      <c r="A195" s="54" t="s">
        <v>697</v>
      </c>
      <c r="B195" s="54" t="s">
        <v>2971</v>
      </c>
      <c r="C195" s="269">
        <v>3.5</v>
      </c>
      <c r="D195" s="64" t="s">
        <v>2961</v>
      </c>
      <c r="E195" s="682">
        <v>2001</v>
      </c>
      <c r="F195" s="230">
        <v>33300</v>
      </c>
      <c r="G195" s="54" t="s">
        <v>2960</v>
      </c>
    </row>
    <row r="196" spans="1:7" x14ac:dyDescent="0.25">
      <c r="A196" s="54" t="s">
        <v>697</v>
      </c>
      <c r="B196" s="54" t="s">
        <v>2969</v>
      </c>
      <c r="C196" s="269">
        <v>4</v>
      </c>
      <c r="D196" s="64" t="s">
        <v>2961</v>
      </c>
      <c r="E196" s="682">
        <v>2001</v>
      </c>
      <c r="F196" s="230">
        <v>34200</v>
      </c>
      <c r="G196" s="54" t="s">
        <v>2960</v>
      </c>
    </row>
    <row r="197" spans="1:7" x14ac:dyDescent="0.25">
      <c r="A197" s="54" t="s">
        <v>697</v>
      </c>
      <c r="B197" s="54" t="s">
        <v>2963</v>
      </c>
      <c r="C197" s="269">
        <v>4</v>
      </c>
      <c r="D197" s="64" t="s">
        <v>2961</v>
      </c>
      <c r="E197" s="682">
        <v>2001</v>
      </c>
      <c r="F197" s="230">
        <v>34650</v>
      </c>
      <c r="G197" s="54" t="s">
        <v>2960</v>
      </c>
    </row>
    <row r="198" spans="1:7" x14ac:dyDescent="0.25">
      <c r="A198" s="54" t="s">
        <v>697</v>
      </c>
      <c r="B198" s="54" t="s">
        <v>3005</v>
      </c>
      <c r="C198" s="269">
        <v>2</v>
      </c>
      <c r="D198" s="64" t="s">
        <v>2993</v>
      </c>
      <c r="E198" s="682">
        <v>2001</v>
      </c>
      <c r="F198" s="124">
        <v>25150</v>
      </c>
      <c r="G198" s="81" t="s">
        <v>2992</v>
      </c>
    </row>
    <row r="199" spans="1:7" x14ac:dyDescent="0.25">
      <c r="A199" s="54" t="s">
        <v>697</v>
      </c>
      <c r="B199" s="54" t="s">
        <v>3004</v>
      </c>
      <c r="C199" s="269">
        <v>2.4</v>
      </c>
      <c r="D199" s="64" t="s">
        <v>2993</v>
      </c>
      <c r="E199" s="682">
        <v>2001</v>
      </c>
      <c r="F199" s="124">
        <v>25750</v>
      </c>
      <c r="G199" s="81" t="s">
        <v>2960</v>
      </c>
    </row>
    <row r="200" spans="1:7" x14ac:dyDescent="0.25">
      <c r="A200" s="54" t="s">
        <v>697</v>
      </c>
      <c r="B200" s="54" t="s">
        <v>3003</v>
      </c>
      <c r="C200" s="269">
        <v>2.5</v>
      </c>
      <c r="D200" s="64" t="s">
        <v>2993</v>
      </c>
      <c r="E200" s="682">
        <v>2001</v>
      </c>
      <c r="F200" s="124">
        <v>26050</v>
      </c>
      <c r="G200" s="81" t="s">
        <v>2992</v>
      </c>
    </row>
    <row r="201" spans="1:7" x14ac:dyDescent="0.25">
      <c r="A201" s="54" t="s">
        <v>697</v>
      </c>
      <c r="B201" s="54" t="s">
        <v>3002</v>
      </c>
      <c r="C201" s="269">
        <v>3</v>
      </c>
      <c r="D201" s="64" t="s">
        <v>2993</v>
      </c>
      <c r="E201" s="682">
        <v>2001</v>
      </c>
      <c r="F201" s="124">
        <v>26550</v>
      </c>
      <c r="G201" s="81" t="s">
        <v>2992</v>
      </c>
    </row>
    <row r="202" spans="1:7" x14ac:dyDescent="0.25">
      <c r="A202" s="54" t="s">
        <v>697</v>
      </c>
      <c r="B202" s="54" t="s">
        <v>3010</v>
      </c>
      <c r="C202" s="269">
        <v>3.2</v>
      </c>
      <c r="D202" s="64" t="s">
        <v>2993</v>
      </c>
      <c r="E202" s="682">
        <v>2001</v>
      </c>
      <c r="F202" s="124">
        <v>26950</v>
      </c>
      <c r="G202" s="81" t="s">
        <v>2992</v>
      </c>
    </row>
    <row r="203" spans="1:7" x14ac:dyDescent="0.25">
      <c r="A203" s="54" t="s">
        <v>697</v>
      </c>
      <c r="B203" s="54" t="s">
        <v>2815</v>
      </c>
      <c r="C203" s="269">
        <v>3.5</v>
      </c>
      <c r="D203" s="64" t="s">
        <v>2993</v>
      </c>
      <c r="E203" s="682">
        <v>2001</v>
      </c>
      <c r="F203" s="124">
        <v>27450</v>
      </c>
      <c r="G203" s="81" t="s">
        <v>2992</v>
      </c>
    </row>
    <row r="204" spans="1:7" x14ac:dyDescent="0.25">
      <c r="A204" s="54" t="s">
        <v>697</v>
      </c>
      <c r="B204" s="54" t="s">
        <v>3000</v>
      </c>
      <c r="C204" s="269">
        <v>4</v>
      </c>
      <c r="D204" s="64" t="s">
        <v>2993</v>
      </c>
      <c r="E204" s="682">
        <v>2001</v>
      </c>
      <c r="F204" s="124">
        <v>28050</v>
      </c>
      <c r="G204" s="81" t="s">
        <v>2992</v>
      </c>
    </row>
    <row r="205" spans="1:7" x14ac:dyDescent="0.25">
      <c r="A205" s="54" t="s">
        <v>697</v>
      </c>
      <c r="B205" s="54" t="s">
        <v>2999</v>
      </c>
      <c r="C205" s="269">
        <v>4.3</v>
      </c>
      <c r="D205" s="64" t="s">
        <v>2993</v>
      </c>
      <c r="E205" s="682">
        <v>2001</v>
      </c>
      <c r="F205" s="124">
        <v>28250</v>
      </c>
      <c r="G205" s="81" t="s">
        <v>2992</v>
      </c>
    </row>
    <row r="206" spans="1:7" x14ac:dyDescent="0.25">
      <c r="A206" s="54" t="s">
        <v>697</v>
      </c>
      <c r="B206" s="54" t="s">
        <v>10539</v>
      </c>
      <c r="C206" s="269">
        <v>4</v>
      </c>
      <c r="D206" s="64" t="s">
        <v>44</v>
      </c>
      <c r="E206" s="682">
        <v>2001</v>
      </c>
      <c r="F206" s="124">
        <v>89681</v>
      </c>
      <c r="G206" s="54" t="s">
        <v>1906</v>
      </c>
    </row>
    <row r="207" spans="1:7" x14ac:dyDescent="0.25">
      <c r="A207" s="54" t="s">
        <v>697</v>
      </c>
      <c r="B207" s="54" t="s">
        <v>3017</v>
      </c>
      <c r="C207" s="269" t="s">
        <v>6481</v>
      </c>
      <c r="D207" s="64" t="s">
        <v>44</v>
      </c>
      <c r="E207" s="682">
        <v>2001</v>
      </c>
      <c r="F207" s="124">
        <v>82300</v>
      </c>
      <c r="G207" s="54" t="s">
        <v>1906</v>
      </c>
    </row>
    <row r="208" spans="1:7" x14ac:dyDescent="0.25">
      <c r="A208" s="54" t="s">
        <v>697</v>
      </c>
      <c r="B208" s="54" t="s">
        <v>3017</v>
      </c>
      <c r="C208" s="269" t="s">
        <v>6484</v>
      </c>
      <c r="D208" s="64" t="s">
        <v>44</v>
      </c>
      <c r="E208" s="682">
        <v>2001</v>
      </c>
      <c r="F208" s="124">
        <v>84300</v>
      </c>
      <c r="G208" s="54" t="s">
        <v>1906</v>
      </c>
    </row>
    <row r="209" spans="1:7" x14ac:dyDescent="0.25">
      <c r="A209" s="54" t="s">
        <v>697</v>
      </c>
      <c r="B209" s="54" t="s">
        <v>3017</v>
      </c>
      <c r="C209" s="269">
        <v>5</v>
      </c>
      <c r="D209" s="64" t="s">
        <v>44</v>
      </c>
      <c r="E209" s="682">
        <v>2001</v>
      </c>
      <c r="F209" s="124">
        <v>86300</v>
      </c>
      <c r="G209" s="54" t="s">
        <v>1906</v>
      </c>
    </row>
    <row r="210" spans="1:7" x14ac:dyDescent="0.25">
      <c r="A210" s="54" t="s">
        <v>697</v>
      </c>
      <c r="B210" s="54" t="s">
        <v>3017</v>
      </c>
      <c r="C210" s="269">
        <v>5.5</v>
      </c>
      <c r="D210" s="64" t="s">
        <v>44</v>
      </c>
      <c r="E210" s="682">
        <v>2001</v>
      </c>
      <c r="F210" s="124">
        <v>88312</v>
      </c>
      <c r="G210" s="54" t="s">
        <v>1906</v>
      </c>
    </row>
    <row r="211" spans="1:7" x14ac:dyDescent="0.25">
      <c r="A211" s="54" t="s">
        <v>697</v>
      </c>
      <c r="B211" s="54" t="s">
        <v>3017</v>
      </c>
      <c r="C211" s="269" t="s">
        <v>6481</v>
      </c>
      <c r="D211" s="64" t="s">
        <v>44</v>
      </c>
      <c r="E211" s="682">
        <v>2001</v>
      </c>
      <c r="F211" s="124">
        <v>76100</v>
      </c>
      <c r="G211" s="81" t="s">
        <v>3016</v>
      </c>
    </row>
    <row r="212" spans="1:7" x14ac:dyDescent="0.25">
      <c r="A212" s="54" t="s">
        <v>697</v>
      </c>
      <c r="B212" s="54" t="s">
        <v>3017</v>
      </c>
      <c r="C212" s="269" t="s">
        <v>6484</v>
      </c>
      <c r="D212" s="64" t="s">
        <v>44</v>
      </c>
      <c r="E212" s="682">
        <v>2001</v>
      </c>
      <c r="F212" s="124">
        <v>78100</v>
      </c>
      <c r="G212" s="81" t="s">
        <v>3016</v>
      </c>
    </row>
    <row r="213" spans="1:7" x14ac:dyDescent="0.25">
      <c r="A213" s="54" t="s">
        <v>697</v>
      </c>
      <c r="B213" s="54" t="s">
        <v>3017</v>
      </c>
      <c r="C213" s="269">
        <v>5</v>
      </c>
      <c r="D213" s="64" t="s">
        <v>44</v>
      </c>
      <c r="E213" s="682">
        <v>2001</v>
      </c>
      <c r="F213" s="124">
        <v>80100</v>
      </c>
      <c r="G213" s="81" t="s">
        <v>3016</v>
      </c>
    </row>
    <row r="214" spans="1:7" x14ac:dyDescent="0.25">
      <c r="A214" s="54" t="s">
        <v>697</v>
      </c>
      <c r="B214" s="54" t="s">
        <v>3017</v>
      </c>
      <c r="C214" s="269">
        <v>5.5</v>
      </c>
      <c r="D214" s="64" t="s">
        <v>44</v>
      </c>
      <c r="E214" s="682">
        <v>2001</v>
      </c>
      <c r="F214" s="124">
        <v>82112</v>
      </c>
      <c r="G214" s="81" t="s">
        <v>3016</v>
      </c>
    </row>
    <row r="215" spans="1:7" x14ac:dyDescent="0.25">
      <c r="A215" s="54" t="s">
        <v>697</v>
      </c>
      <c r="B215" s="54" t="s">
        <v>3020</v>
      </c>
      <c r="C215" s="269">
        <v>3.2</v>
      </c>
      <c r="D215" s="64" t="s">
        <v>2993</v>
      </c>
      <c r="E215" s="682">
        <v>2001</v>
      </c>
      <c r="F215" s="124">
        <v>31220</v>
      </c>
      <c r="G215" s="81" t="s">
        <v>3019</v>
      </c>
    </row>
    <row r="216" spans="1:7" x14ac:dyDescent="0.25">
      <c r="A216" s="54" t="s">
        <v>697</v>
      </c>
      <c r="B216" s="54" t="s">
        <v>3049</v>
      </c>
      <c r="C216" s="269">
        <v>5</v>
      </c>
      <c r="D216" s="64" t="s">
        <v>44</v>
      </c>
      <c r="E216" s="682">
        <v>2001</v>
      </c>
      <c r="F216" s="124">
        <v>47000</v>
      </c>
      <c r="G216" s="81" t="s">
        <v>3019</v>
      </c>
    </row>
    <row r="217" spans="1:7" x14ac:dyDescent="0.25">
      <c r="A217" s="54" t="s">
        <v>697</v>
      </c>
      <c r="B217" s="54" t="s">
        <v>1603</v>
      </c>
      <c r="C217" s="269" t="s">
        <v>5953</v>
      </c>
      <c r="D217" s="64" t="s">
        <v>4565</v>
      </c>
      <c r="E217" s="682">
        <v>2001</v>
      </c>
      <c r="F217" s="74">
        <v>18570</v>
      </c>
      <c r="G217" s="54" t="s">
        <v>6067</v>
      </c>
    </row>
    <row r="218" spans="1:7" x14ac:dyDescent="0.25">
      <c r="A218" s="54" t="s">
        <v>697</v>
      </c>
      <c r="B218" s="54" t="s">
        <v>1238</v>
      </c>
      <c r="C218" s="269" t="s">
        <v>3022</v>
      </c>
      <c r="D218" s="64" t="s">
        <v>2993</v>
      </c>
      <c r="E218" s="682">
        <v>2001</v>
      </c>
      <c r="F218" s="124">
        <v>21367</v>
      </c>
      <c r="G218" s="81" t="s">
        <v>3019</v>
      </c>
    </row>
    <row r="219" spans="1:7" x14ac:dyDescent="0.25">
      <c r="A219" s="54" t="s">
        <v>697</v>
      </c>
      <c r="B219" s="54" t="s">
        <v>1238</v>
      </c>
      <c r="C219" s="269">
        <v>3.5</v>
      </c>
      <c r="D219" s="64" t="s">
        <v>2993</v>
      </c>
      <c r="E219" s="682">
        <v>2001</v>
      </c>
      <c r="F219" s="124">
        <v>21590</v>
      </c>
      <c r="G219" s="81" t="s">
        <v>3019</v>
      </c>
    </row>
    <row r="220" spans="1:7" x14ac:dyDescent="0.25">
      <c r="A220" s="54" t="s">
        <v>2978</v>
      </c>
      <c r="B220" s="54" t="s">
        <v>2977</v>
      </c>
      <c r="C220" s="269">
        <v>2.8</v>
      </c>
      <c r="D220" s="64" t="s">
        <v>2961</v>
      </c>
      <c r="E220" s="682">
        <v>2001</v>
      </c>
      <c r="F220" s="230">
        <v>30450</v>
      </c>
      <c r="G220" s="54" t="s">
        <v>2976</v>
      </c>
    </row>
    <row r="221" spans="1:7" x14ac:dyDescent="0.25">
      <c r="A221" s="33" t="s">
        <v>117</v>
      </c>
      <c r="B221" s="33" t="s">
        <v>701</v>
      </c>
      <c r="C221" s="268">
        <v>3.5</v>
      </c>
      <c r="D221" s="35" t="s">
        <v>110</v>
      </c>
      <c r="E221" s="804">
        <v>2001</v>
      </c>
      <c r="F221" s="43">
        <v>21174.863387978141</v>
      </c>
      <c r="G221" s="33" t="s">
        <v>135</v>
      </c>
    </row>
    <row r="222" spans="1:7" x14ac:dyDescent="0.25">
      <c r="A222" s="33" t="s">
        <v>117</v>
      </c>
      <c r="B222" s="33" t="s">
        <v>985</v>
      </c>
      <c r="C222" s="268" t="s">
        <v>986</v>
      </c>
      <c r="D222" s="35" t="s">
        <v>125</v>
      </c>
      <c r="E222" s="808" t="s">
        <v>1067</v>
      </c>
      <c r="F222" s="42" t="s">
        <v>1015</v>
      </c>
      <c r="G222" s="33"/>
    </row>
    <row r="223" spans="1:7" x14ac:dyDescent="0.25">
      <c r="A223" s="33" t="s">
        <v>117</v>
      </c>
      <c r="B223" s="33" t="s">
        <v>985</v>
      </c>
      <c r="C223" s="268" t="s">
        <v>986</v>
      </c>
      <c r="D223" s="35" t="s">
        <v>44</v>
      </c>
      <c r="E223" s="808" t="s">
        <v>1067</v>
      </c>
      <c r="F223" s="42" t="s">
        <v>1017</v>
      </c>
      <c r="G223" s="33"/>
    </row>
    <row r="224" spans="1:7" x14ac:dyDescent="0.25">
      <c r="A224" s="33" t="s">
        <v>117</v>
      </c>
      <c r="B224" s="33" t="s">
        <v>985</v>
      </c>
      <c r="C224" s="268" t="s">
        <v>989</v>
      </c>
      <c r="D224" s="35" t="s">
        <v>44</v>
      </c>
      <c r="E224" s="808" t="s">
        <v>1067</v>
      </c>
      <c r="F224" s="42" t="s">
        <v>1073</v>
      </c>
      <c r="G224" s="33"/>
    </row>
    <row r="225" spans="1:7" x14ac:dyDescent="0.25">
      <c r="A225" s="33" t="s">
        <v>117</v>
      </c>
      <c r="B225" s="33" t="s">
        <v>985</v>
      </c>
      <c r="C225" s="268" t="s">
        <v>989</v>
      </c>
      <c r="D225" s="35" t="s">
        <v>125</v>
      </c>
      <c r="E225" s="808" t="s">
        <v>1067</v>
      </c>
      <c r="F225" s="42" t="s">
        <v>980</v>
      </c>
      <c r="G225" s="33"/>
    </row>
    <row r="226" spans="1:7" x14ac:dyDescent="0.25">
      <c r="A226" s="33" t="s">
        <v>117</v>
      </c>
      <c r="B226" s="33" t="s">
        <v>992</v>
      </c>
      <c r="C226" s="268" t="s">
        <v>293</v>
      </c>
      <c r="D226" s="35" t="s">
        <v>125</v>
      </c>
      <c r="E226" s="808" t="s">
        <v>1067</v>
      </c>
      <c r="F226" s="42" t="s">
        <v>1074</v>
      </c>
      <c r="G226" s="33"/>
    </row>
    <row r="227" spans="1:7" x14ac:dyDescent="0.25">
      <c r="A227" s="33" t="s">
        <v>117</v>
      </c>
      <c r="B227" s="33" t="s">
        <v>992</v>
      </c>
      <c r="C227" s="268" t="s">
        <v>293</v>
      </c>
      <c r="D227" s="35" t="s">
        <v>44</v>
      </c>
      <c r="E227" s="808" t="s">
        <v>1067</v>
      </c>
      <c r="F227" s="42" t="s">
        <v>1075</v>
      </c>
      <c r="G227" s="33"/>
    </row>
    <row r="228" spans="1:7" x14ac:dyDescent="0.25">
      <c r="A228" s="33" t="s">
        <v>117</v>
      </c>
      <c r="B228" s="33" t="s">
        <v>310</v>
      </c>
      <c r="C228" s="268" t="s">
        <v>311</v>
      </c>
      <c r="D228" s="35" t="s">
        <v>44</v>
      </c>
      <c r="E228" s="808" t="s">
        <v>1067</v>
      </c>
      <c r="F228" s="42" t="s">
        <v>1076</v>
      </c>
      <c r="G228" s="33"/>
    </row>
    <row r="229" spans="1:7" x14ac:dyDescent="0.25">
      <c r="A229" s="33" t="s">
        <v>117</v>
      </c>
      <c r="B229" s="33" t="s">
        <v>637</v>
      </c>
      <c r="C229" s="268" t="s">
        <v>331</v>
      </c>
      <c r="D229" s="35" t="s">
        <v>125</v>
      </c>
      <c r="E229" s="808" t="s">
        <v>1067</v>
      </c>
      <c r="F229" s="42" t="s">
        <v>1077</v>
      </c>
      <c r="G229" s="33"/>
    </row>
    <row r="230" spans="1:7" x14ac:dyDescent="0.25">
      <c r="A230" s="33" t="s">
        <v>117</v>
      </c>
      <c r="B230" s="33" t="s">
        <v>637</v>
      </c>
      <c r="C230" s="268" t="s">
        <v>331</v>
      </c>
      <c r="D230" s="35" t="s">
        <v>44</v>
      </c>
      <c r="E230" s="808" t="s">
        <v>1067</v>
      </c>
      <c r="F230" s="42" t="s">
        <v>1078</v>
      </c>
      <c r="G230" s="33"/>
    </row>
    <row r="231" spans="1:7" x14ac:dyDescent="0.25">
      <c r="A231" s="33" t="s">
        <v>117</v>
      </c>
      <c r="B231" s="33" t="s">
        <v>637</v>
      </c>
      <c r="C231" s="268" t="s">
        <v>866</v>
      </c>
      <c r="D231" s="35" t="s">
        <v>125</v>
      </c>
      <c r="E231" s="808" t="s">
        <v>1067</v>
      </c>
      <c r="F231" s="42" t="s">
        <v>1079</v>
      </c>
      <c r="G231" s="33"/>
    </row>
    <row r="232" spans="1:7" x14ac:dyDescent="0.25">
      <c r="A232" s="33" t="s">
        <v>117</v>
      </c>
      <c r="B232" s="33" t="s">
        <v>637</v>
      </c>
      <c r="C232" s="268" t="s">
        <v>866</v>
      </c>
      <c r="D232" s="35" t="s">
        <v>125</v>
      </c>
      <c r="E232" s="808" t="s">
        <v>1067</v>
      </c>
      <c r="F232" s="42" t="s">
        <v>1080</v>
      </c>
      <c r="G232" s="33"/>
    </row>
    <row r="233" spans="1:7" x14ac:dyDescent="0.25">
      <c r="A233" s="33" t="s">
        <v>117</v>
      </c>
      <c r="B233" s="33" t="s">
        <v>637</v>
      </c>
      <c r="C233" s="268" t="s">
        <v>644</v>
      </c>
      <c r="D233" s="35" t="s">
        <v>44</v>
      </c>
      <c r="E233" s="808" t="s">
        <v>1067</v>
      </c>
      <c r="F233" s="42" t="s">
        <v>1081</v>
      </c>
      <c r="G233" s="33"/>
    </row>
    <row r="234" spans="1:7" x14ac:dyDescent="0.25">
      <c r="A234" s="33" t="s">
        <v>117</v>
      </c>
      <c r="B234" s="33" t="s">
        <v>637</v>
      </c>
      <c r="C234" s="268" t="s">
        <v>644</v>
      </c>
      <c r="D234" s="35" t="s">
        <v>44</v>
      </c>
      <c r="E234" s="808" t="s">
        <v>1067</v>
      </c>
      <c r="F234" s="42" t="s">
        <v>1082</v>
      </c>
      <c r="G234" s="33"/>
    </row>
    <row r="235" spans="1:7" x14ac:dyDescent="0.25">
      <c r="A235" s="33" t="s">
        <v>117</v>
      </c>
      <c r="B235" s="33" t="s">
        <v>1008</v>
      </c>
      <c r="C235" s="268" t="s">
        <v>165</v>
      </c>
      <c r="D235" s="35" t="s">
        <v>120</v>
      </c>
      <c r="E235" s="808" t="s">
        <v>1067</v>
      </c>
      <c r="F235" s="42" t="s">
        <v>1083</v>
      </c>
      <c r="G235" s="33"/>
    </row>
    <row r="236" spans="1:7" x14ac:dyDescent="0.25">
      <c r="A236" s="33" t="s">
        <v>117</v>
      </c>
      <c r="B236" s="33" t="s">
        <v>1008</v>
      </c>
      <c r="C236" s="268" t="s">
        <v>165</v>
      </c>
      <c r="D236" s="35" t="s">
        <v>44</v>
      </c>
      <c r="E236" s="808" t="s">
        <v>1067</v>
      </c>
      <c r="F236" s="42" t="s">
        <v>1084</v>
      </c>
      <c r="G236" s="33"/>
    </row>
    <row r="237" spans="1:7" x14ac:dyDescent="0.25">
      <c r="A237" s="33" t="s">
        <v>117</v>
      </c>
      <c r="B237" s="33" t="s">
        <v>161</v>
      </c>
      <c r="C237" s="268" t="s">
        <v>165</v>
      </c>
      <c r="D237" s="35" t="s">
        <v>125</v>
      </c>
      <c r="E237" s="808" t="s">
        <v>1067</v>
      </c>
      <c r="F237" s="42" t="s">
        <v>1085</v>
      </c>
      <c r="G237" s="33"/>
    </row>
    <row r="238" spans="1:7" x14ac:dyDescent="0.25">
      <c r="A238" s="33" t="s">
        <v>117</v>
      </c>
      <c r="B238" s="33" t="s">
        <v>161</v>
      </c>
      <c r="C238" s="268" t="s">
        <v>165</v>
      </c>
      <c r="D238" s="35" t="s">
        <v>44</v>
      </c>
      <c r="E238" s="808" t="s">
        <v>1067</v>
      </c>
      <c r="F238" s="42" t="s">
        <v>1086</v>
      </c>
      <c r="G238" s="33"/>
    </row>
    <row r="239" spans="1:7" x14ac:dyDescent="0.25">
      <c r="A239" s="33" t="s">
        <v>117</v>
      </c>
      <c r="B239" s="33" t="s">
        <v>261</v>
      </c>
      <c r="C239" s="268" t="s">
        <v>694</v>
      </c>
      <c r="D239" s="35" t="s">
        <v>44</v>
      </c>
      <c r="E239" s="808" t="s">
        <v>1067</v>
      </c>
      <c r="F239" s="42" t="s">
        <v>1087</v>
      </c>
      <c r="G239" s="33"/>
    </row>
    <row r="240" spans="1:7" x14ac:dyDescent="0.25">
      <c r="A240" s="33" t="s">
        <v>117</v>
      </c>
      <c r="B240" s="33" t="s">
        <v>261</v>
      </c>
      <c r="C240" s="268" t="s">
        <v>598</v>
      </c>
      <c r="D240" s="35" t="s">
        <v>44</v>
      </c>
      <c r="E240" s="808" t="s">
        <v>1067</v>
      </c>
      <c r="F240" s="42" t="s">
        <v>1088</v>
      </c>
      <c r="G240" s="33"/>
    </row>
    <row r="241" spans="1:7" x14ac:dyDescent="0.25">
      <c r="A241" s="33" t="s">
        <v>117</v>
      </c>
      <c r="B241" s="33" t="s">
        <v>834</v>
      </c>
      <c r="C241" s="268" t="s">
        <v>293</v>
      </c>
      <c r="D241" s="35" t="s">
        <v>44</v>
      </c>
      <c r="E241" s="808" t="s">
        <v>1067</v>
      </c>
      <c r="F241" s="42" t="s">
        <v>1089</v>
      </c>
      <c r="G241" s="33"/>
    </row>
    <row r="242" spans="1:7" x14ac:dyDescent="0.25">
      <c r="A242" s="33" t="s">
        <v>117</v>
      </c>
      <c r="B242" s="33" t="s">
        <v>834</v>
      </c>
      <c r="C242" s="268" t="s">
        <v>331</v>
      </c>
      <c r="D242" s="35" t="s">
        <v>44</v>
      </c>
      <c r="E242" s="808" t="s">
        <v>1067</v>
      </c>
      <c r="F242" s="42" t="s">
        <v>1090</v>
      </c>
      <c r="G242" s="33"/>
    </row>
    <row r="243" spans="1:7" x14ac:dyDescent="0.25">
      <c r="A243" s="33" t="s">
        <v>117</v>
      </c>
      <c r="B243" s="33" t="s">
        <v>514</v>
      </c>
      <c r="C243" s="268" t="s">
        <v>165</v>
      </c>
      <c r="D243" s="35" t="s">
        <v>44</v>
      </c>
      <c r="E243" s="808" t="s">
        <v>1067</v>
      </c>
      <c r="F243" s="42" t="s">
        <v>1091</v>
      </c>
      <c r="G243" s="33"/>
    </row>
    <row r="244" spans="1:7" x14ac:dyDescent="0.25">
      <c r="A244" s="33" t="s">
        <v>117</v>
      </c>
      <c r="B244" s="33" t="s">
        <v>922</v>
      </c>
      <c r="C244" s="268" t="s">
        <v>923</v>
      </c>
      <c r="D244" s="35" t="s">
        <v>125</v>
      </c>
      <c r="E244" s="808" t="s">
        <v>1067</v>
      </c>
      <c r="F244" s="42" t="s">
        <v>1092</v>
      </c>
      <c r="G244" s="33"/>
    </row>
    <row r="245" spans="1:7" x14ac:dyDescent="0.25">
      <c r="A245" s="33" t="s">
        <v>117</v>
      </c>
      <c r="B245" s="33" t="s">
        <v>922</v>
      </c>
      <c r="C245" s="268" t="s">
        <v>925</v>
      </c>
      <c r="D245" s="35" t="s">
        <v>125</v>
      </c>
      <c r="E245" s="808" t="s">
        <v>1067</v>
      </c>
      <c r="F245" s="42" t="s">
        <v>1093</v>
      </c>
      <c r="G245" s="33"/>
    </row>
    <row r="246" spans="1:7" x14ac:dyDescent="0.25">
      <c r="A246" s="33" t="s">
        <v>117</v>
      </c>
      <c r="B246" s="33" t="s">
        <v>922</v>
      </c>
      <c r="C246" s="268" t="s">
        <v>927</v>
      </c>
      <c r="D246" s="35" t="s">
        <v>125</v>
      </c>
      <c r="E246" s="808" t="s">
        <v>1067</v>
      </c>
      <c r="F246" s="42" t="s">
        <v>1094</v>
      </c>
      <c r="G246" s="33"/>
    </row>
    <row r="247" spans="1:7" x14ac:dyDescent="0.25">
      <c r="A247" s="33" t="s">
        <v>117</v>
      </c>
      <c r="B247" s="33" t="s">
        <v>327</v>
      </c>
      <c r="C247" s="268" t="s">
        <v>293</v>
      </c>
      <c r="D247" s="35" t="s">
        <v>125</v>
      </c>
      <c r="E247" s="808" t="s">
        <v>1067</v>
      </c>
      <c r="F247" s="42" t="s">
        <v>1095</v>
      </c>
      <c r="G247" s="33"/>
    </row>
    <row r="248" spans="1:7" x14ac:dyDescent="0.25">
      <c r="A248" s="33" t="s">
        <v>117</v>
      </c>
      <c r="B248" s="33" t="s">
        <v>327</v>
      </c>
      <c r="C248" s="268" t="s">
        <v>293</v>
      </c>
      <c r="D248" s="35" t="s">
        <v>44</v>
      </c>
      <c r="E248" s="808" t="s">
        <v>1067</v>
      </c>
      <c r="F248" s="42" t="s">
        <v>1096</v>
      </c>
      <c r="G248" s="33"/>
    </row>
    <row r="249" spans="1:7" x14ac:dyDescent="0.25">
      <c r="A249" s="33" t="s">
        <v>117</v>
      </c>
      <c r="B249" s="33" t="s">
        <v>327</v>
      </c>
      <c r="C249" s="268" t="s">
        <v>754</v>
      </c>
      <c r="D249" s="35"/>
      <c r="E249" s="808" t="s">
        <v>1067</v>
      </c>
      <c r="F249" s="42" t="s">
        <v>1097</v>
      </c>
      <c r="G249" s="33"/>
    </row>
    <row r="250" spans="1:7" x14ac:dyDescent="0.25">
      <c r="A250" s="33" t="s">
        <v>117</v>
      </c>
      <c r="B250" s="33" t="s">
        <v>327</v>
      </c>
      <c r="C250" s="268" t="s">
        <v>1098</v>
      </c>
      <c r="D250" s="35" t="s">
        <v>125</v>
      </c>
      <c r="E250" s="808" t="s">
        <v>1067</v>
      </c>
      <c r="F250" s="42" t="s">
        <v>1099</v>
      </c>
      <c r="G250" s="33"/>
    </row>
    <row r="251" spans="1:7" x14ac:dyDescent="0.25">
      <c r="A251" s="33" t="s">
        <v>117</v>
      </c>
      <c r="B251" s="33" t="s">
        <v>327</v>
      </c>
      <c r="C251" s="268" t="s">
        <v>1098</v>
      </c>
      <c r="D251" s="35" t="s">
        <v>44</v>
      </c>
      <c r="E251" s="808" t="s">
        <v>1067</v>
      </c>
      <c r="F251" s="42" t="s">
        <v>312</v>
      </c>
      <c r="G251" s="33"/>
    </row>
    <row r="252" spans="1:7" x14ac:dyDescent="0.25">
      <c r="A252" s="33" t="s">
        <v>117</v>
      </c>
      <c r="B252" s="33" t="s">
        <v>845</v>
      </c>
      <c r="C252" s="268" t="s">
        <v>165</v>
      </c>
      <c r="D252" s="35" t="s">
        <v>125</v>
      </c>
      <c r="E252" s="808" t="s">
        <v>1067</v>
      </c>
      <c r="F252" s="42" t="s">
        <v>1100</v>
      </c>
      <c r="G252" s="33"/>
    </row>
    <row r="253" spans="1:7" x14ac:dyDescent="0.25">
      <c r="A253" s="33" t="s">
        <v>117</v>
      </c>
      <c r="B253" s="33" t="s">
        <v>845</v>
      </c>
      <c r="C253" s="268" t="s">
        <v>165</v>
      </c>
      <c r="D253" s="35" t="s">
        <v>44</v>
      </c>
      <c r="E253" s="808" t="s">
        <v>1067</v>
      </c>
      <c r="F253" s="42" t="s">
        <v>1101</v>
      </c>
      <c r="G253" s="33"/>
    </row>
    <row r="254" spans="1:7" x14ac:dyDescent="0.25">
      <c r="A254" s="33" t="s">
        <v>117</v>
      </c>
      <c r="B254" s="33" t="s">
        <v>936</v>
      </c>
      <c r="C254" s="268">
        <v>1.1000000000000001</v>
      </c>
      <c r="D254" s="35" t="s">
        <v>125</v>
      </c>
      <c r="E254" s="808" t="s">
        <v>1067</v>
      </c>
      <c r="F254" s="42" t="s">
        <v>1102</v>
      </c>
      <c r="G254" s="33"/>
    </row>
    <row r="255" spans="1:7" x14ac:dyDescent="0.25">
      <c r="A255" s="33" t="s">
        <v>117</v>
      </c>
      <c r="B255" s="33" t="s">
        <v>936</v>
      </c>
      <c r="C255" s="268">
        <v>1.1000000000000001</v>
      </c>
      <c r="D255" s="35" t="s">
        <v>44</v>
      </c>
      <c r="E255" s="808" t="s">
        <v>1067</v>
      </c>
      <c r="F255" s="42" t="s">
        <v>1103</v>
      </c>
      <c r="G255" s="33"/>
    </row>
    <row r="256" spans="1:7" x14ac:dyDescent="0.25">
      <c r="A256" s="33" t="s">
        <v>117</v>
      </c>
      <c r="B256" s="33" t="s">
        <v>938</v>
      </c>
      <c r="C256" s="268" t="s">
        <v>939</v>
      </c>
      <c r="D256" s="35" t="s">
        <v>120</v>
      </c>
      <c r="E256" s="808" t="s">
        <v>1067</v>
      </c>
      <c r="F256" s="42" t="s">
        <v>1104</v>
      </c>
      <c r="G256" s="33"/>
    </row>
    <row r="257" spans="1:7" x14ac:dyDescent="0.25">
      <c r="A257" s="33" t="s">
        <v>117</v>
      </c>
      <c r="B257" s="33" t="s">
        <v>938</v>
      </c>
      <c r="C257" s="268" t="s">
        <v>939</v>
      </c>
      <c r="D257" s="35" t="s">
        <v>44</v>
      </c>
      <c r="E257" s="808" t="s">
        <v>1067</v>
      </c>
      <c r="F257" s="42" t="s">
        <v>1105</v>
      </c>
      <c r="G257" s="33"/>
    </row>
    <row r="258" spans="1:7" x14ac:dyDescent="0.25">
      <c r="A258" s="33" t="s">
        <v>117</v>
      </c>
      <c r="B258" s="33" t="s">
        <v>942</v>
      </c>
      <c r="C258" s="268">
        <v>1.1000000000000001</v>
      </c>
      <c r="D258" s="35" t="s">
        <v>44</v>
      </c>
      <c r="E258" s="808" t="s">
        <v>1067</v>
      </c>
      <c r="F258" s="42" t="s">
        <v>1106</v>
      </c>
      <c r="G258" s="33"/>
    </row>
    <row r="259" spans="1:7" x14ac:dyDescent="0.25">
      <c r="A259" s="33" t="s">
        <v>117</v>
      </c>
      <c r="B259" s="33" t="s">
        <v>1072</v>
      </c>
      <c r="C259" s="268">
        <v>3</v>
      </c>
      <c r="D259" s="35" t="s">
        <v>44</v>
      </c>
      <c r="E259" s="804">
        <v>2001</v>
      </c>
      <c r="F259" s="43">
        <v>21311.475409836065</v>
      </c>
      <c r="G259" s="33" t="s">
        <v>147</v>
      </c>
    </row>
    <row r="260" spans="1:7" x14ac:dyDescent="0.25">
      <c r="A260" s="33" t="s">
        <v>117</v>
      </c>
      <c r="B260" s="33" t="s">
        <v>1072</v>
      </c>
      <c r="C260" s="268">
        <v>3</v>
      </c>
      <c r="D260" s="35" t="s">
        <v>44</v>
      </c>
      <c r="E260" s="804">
        <v>2001</v>
      </c>
      <c r="F260" s="43">
        <v>18852.459016393441</v>
      </c>
      <c r="G260" s="33" t="s">
        <v>147</v>
      </c>
    </row>
    <row r="261" spans="1:7" x14ac:dyDescent="0.25">
      <c r="A261" s="33" t="s">
        <v>117</v>
      </c>
      <c r="B261" s="33" t="s">
        <v>1072</v>
      </c>
      <c r="C261" s="268">
        <v>3.6</v>
      </c>
      <c r="D261" s="35" t="s">
        <v>44</v>
      </c>
      <c r="E261" s="804">
        <v>2001</v>
      </c>
      <c r="F261" s="43">
        <v>19125.683060109288</v>
      </c>
      <c r="G261" s="33" t="s">
        <v>147</v>
      </c>
    </row>
    <row r="262" spans="1:7" x14ac:dyDescent="0.25">
      <c r="A262" s="610" t="s">
        <v>129</v>
      </c>
      <c r="B262" s="610" t="s">
        <v>10533</v>
      </c>
      <c r="C262" s="610" t="s">
        <v>10354</v>
      </c>
      <c r="D262" s="610"/>
      <c r="E262" s="691">
        <v>2001</v>
      </c>
      <c r="F262" s="666">
        <v>84212</v>
      </c>
      <c r="G262" s="610" t="s">
        <v>10534</v>
      </c>
    </row>
    <row r="263" spans="1:7" x14ac:dyDescent="0.25">
      <c r="A263" s="54" t="s">
        <v>6623</v>
      </c>
      <c r="B263" s="54" t="s">
        <v>6624</v>
      </c>
      <c r="C263" s="269" t="s">
        <v>6627</v>
      </c>
      <c r="D263" s="64"/>
      <c r="E263" s="682">
        <v>2001</v>
      </c>
      <c r="F263" s="124">
        <v>92600</v>
      </c>
      <c r="G263" s="81" t="s">
        <v>130</v>
      </c>
    </row>
    <row r="264" spans="1:7" x14ac:dyDescent="0.25">
      <c r="A264" s="54" t="s">
        <v>6623</v>
      </c>
      <c r="B264" s="54" t="s">
        <v>6625</v>
      </c>
      <c r="C264" s="269" t="s">
        <v>6627</v>
      </c>
      <c r="D264" s="64"/>
      <c r="E264" s="682">
        <v>2001</v>
      </c>
      <c r="F264" s="124">
        <v>92800</v>
      </c>
      <c r="G264" s="81" t="s">
        <v>130</v>
      </c>
    </row>
    <row r="265" spans="1:7" x14ac:dyDescent="0.25">
      <c r="A265" s="54" t="s">
        <v>6623</v>
      </c>
      <c r="B265" s="54" t="s">
        <v>6626</v>
      </c>
      <c r="C265" s="269" t="s">
        <v>6627</v>
      </c>
      <c r="D265" s="64"/>
      <c r="E265" s="682">
        <v>2001</v>
      </c>
      <c r="F265" s="124">
        <v>93000</v>
      </c>
      <c r="G265" s="81" t="s">
        <v>130</v>
      </c>
    </row>
    <row r="266" spans="1:7" x14ac:dyDescent="0.25">
      <c r="A266" s="33" t="s">
        <v>64</v>
      </c>
      <c r="B266" s="33" t="s">
        <v>1061</v>
      </c>
      <c r="C266" s="268">
        <v>3</v>
      </c>
      <c r="D266" s="35" t="s">
        <v>110</v>
      </c>
      <c r="E266" s="804">
        <v>2001</v>
      </c>
      <c r="F266" s="86">
        <v>19480.874316939891</v>
      </c>
      <c r="G266" s="33" t="s">
        <v>135</v>
      </c>
    </row>
    <row r="267" spans="1:7" x14ac:dyDescent="0.25">
      <c r="A267" s="33" t="s">
        <v>64</v>
      </c>
      <c r="B267" s="33" t="s">
        <v>8533</v>
      </c>
      <c r="C267" s="268" t="s">
        <v>8560</v>
      </c>
      <c r="D267" s="35" t="s">
        <v>110</v>
      </c>
      <c r="E267" s="804">
        <v>2001</v>
      </c>
      <c r="F267" s="86">
        <v>7188.51</v>
      </c>
      <c r="G267" s="33" t="s">
        <v>8561</v>
      </c>
    </row>
    <row r="268" spans="1:7" x14ac:dyDescent="0.25">
      <c r="A268" s="33" t="s">
        <v>64</v>
      </c>
      <c r="B268" s="33" t="s">
        <v>235</v>
      </c>
      <c r="C268" s="268" t="s">
        <v>236</v>
      </c>
      <c r="D268" s="35" t="s">
        <v>125</v>
      </c>
      <c r="E268" s="808" t="s">
        <v>1067</v>
      </c>
      <c r="F268" s="43">
        <v>13622</v>
      </c>
      <c r="G268" s="33" t="s">
        <v>135</v>
      </c>
    </row>
    <row r="269" spans="1:7" x14ac:dyDescent="0.25">
      <c r="A269" s="33" t="s">
        <v>64</v>
      </c>
      <c r="B269" s="33" t="s">
        <v>235</v>
      </c>
      <c r="C269" s="268" t="s">
        <v>134</v>
      </c>
      <c r="D269" s="35" t="s">
        <v>44</v>
      </c>
      <c r="E269" s="808" t="s">
        <v>1067</v>
      </c>
      <c r="F269" s="43">
        <v>20135</v>
      </c>
      <c r="G269" s="33" t="s">
        <v>135</v>
      </c>
    </row>
    <row r="270" spans="1:7" x14ac:dyDescent="0.25">
      <c r="A270" s="33" t="s">
        <v>64</v>
      </c>
      <c r="B270" s="33" t="s">
        <v>235</v>
      </c>
      <c r="C270" s="268" t="s">
        <v>134</v>
      </c>
      <c r="D270" s="35" t="s">
        <v>125</v>
      </c>
      <c r="E270" s="808" t="s">
        <v>1067</v>
      </c>
      <c r="F270" s="43">
        <v>26329</v>
      </c>
      <c r="G270" s="33" t="s">
        <v>135</v>
      </c>
    </row>
    <row r="271" spans="1:7" x14ac:dyDescent="0.25">
      <c r="A271" s="33" t="s">
        <v>64</v>
      </c>
      <c r="B271" s="33" t="s">
        <v>235</v>
      </c>
      <c r="C271" s="268" t="s">
        <v>238</v>
      </c>
      <c r="D271" s="35" t="s">
        <v>125</v>
      </c>
      <c r="E271" s="808" t="s">
        <v>1067</v>
      </c>
      <c r="F271" s="43">
        <v>23348</v>
      </c>
      <c r="G271" s="33" t="s">
        <v>135</v>
      </c>
    </row>
    <row r="272" spans="1:7" x14ac:dyDescent="0.25">
      <c r="A272" s="33" t="s">
        <v>64</v>
      </c>
      <c r="B272" s="33" t="s">
        <v>235</v>
      </c>
      <c r="C272" s="268" t="s">
        <v>865</v>
      </c>
      <c r="D272" s="35" t="s">
        <v>125</v>
      </c>
      <c r="E272" s="808" t="s">
        <v>1067</v>
      </c>
      <c r="F272" s="43">
        <v>23650</v>
      </c>
      <c r="G272" s="33" t="s">
        <v>135</v>
      </c>
    </row>
    <row r="273" spans="1:7" ht="14.25" customHeight="1" x14ac:dyDescent="0.25">
      <c r="A273" s="33" t="s">
        <v>64</v>
      </c>
      <c r="B273" s="33" t="s">
        <v>370</v>
      </c>
      <c r="C273" s="268" t="s">
        <v>291</v>
      </c>
      <c r="D273" s="35" t="s">
        <v>44</v>
      </c>
      <c r="E273" s="808" t="s">
        <v>1067</v>
      </c>
      <c r="F273" s="43">
        <v>32129</v>
      </c>
      <c r="G273" s="33" t="s">
        <v>197</v>
      </c>
    </row>
    <row r="274" spans="1:7" x14ac:dyDescent="0.25">
      <c r="A274" s="33" t="s">
        <v>64</v>
      </c>
      <c r="B274" s="33" t="s">
        <v>370</v>
      </c>
      <c r="C274" s="268" t="s">
        <v>620</v>
      </c>
      <c r="D274" s="35" t="s">
        <v>44</v>
      </c>
      <c r="E274" s="808" t="s">
        <v>1067</v>
      </c>
      <c r="F274" s="43">
        <v>34438</v>
      </c>
      <c r="G274" s="33" t="s">
        <v>197</v>
      </c>
    </row>
    <row r="275" spans="1:7" x14ac:dyDescent="0.25">
      <c r="A275" s="33" t="s">
        <v>64</v>
      </c>
      <c r="B275" s="33" t="s">
        <v>195</v>
      </c>
      <c r="C275" s="268" t="s">
        <v>620</v>
      </c>
      <c r="D275" s="35" t="s">
        <v>44</v>
      </c>
      <c r="E275" s="808" t="s">
        <v>1067</v>
      </c>
      <c r="F275" s="43">
        <v>36650</v>
      </c>
      <c r="G275" s="33" t="s">
        <v>197</v>
      </c>
    </row>
    <row r="276" spans="1:7" x14ac:dyDescent="0.25">
      <c r="A276" s="33" t="s">
        <v>64</v>
      </c>
      <c r="B276" s="33" t="s">
        <v>861</v>
      </c>
      <c r="C276" s="268" t="s">
        <v>331</v>
      </c>
      <c r="D276" s="35" t="s">
        <v>125</v>
      </c>
      <c r="E276" s="808" t="s">
        <v>1067</v>
      </c>
      <c r="F276" s="43">
        <v>21642</v>
      </c>
      <c r="G276" s="33" t="s">
        <v>197</v>
      </c>
    </row>
    <row r="277" spans="1:7" x14ac:dyDescent="0.25">
      <c r="A277" s="33" t="s">
        <v>64</v>
      </c>
      <c r="B277" s="33" t="s">
        <v>861</v>
      </c>
      <c r="C277" s="268" t="s">
        <v>641</v>
      </c>
      <c r="D277" s="35" t="s">
        <v>44</v>
      </c>
      <c r="E277" s="808" t="s">
        <v>1067</v>
      </c>
      <c r="F277" s="43">
        <v>23836</v>
      </c>
      <c r="G277" s="33" t="s">
        <v>197</v>
      </c>
    </row>
    <row r="278" spans="1:7" x14ac:dyDescent="0.25">
      <c r="A278" s="54" t="s">
        <v>64</v>
      </c>
      <c r="B278" s="54" t="s">
        <v>6149</v>
      </c>
      <c r="C278" s="269" t="s">
        <v>3726</v>
      </c>
      <c r="D278" s="64" t="s">
        <v>4565</v>
      </c>
      <c r="E278" s="682">
        <v>2001</v>
      </c>
      <c r="F278" s="74">
        <v>24199</v>
      </c>
      <c r="G278" s="54" t="s">
        <v>4244</v>
      </c>
    </row>
    <row r="279" spans="1:7" x14ac:dyDescent="0.25">
      <c r="A279" s="54" t="s">
        <v>1781</v>
      </c>
      <c r="B279" s="54" t="s">
        <v>3042</v>
      </c>
      <c r="C279" s="269">
        <v>2.4</v>
      </c>
      <c r="D279" s="64" t="s">
        <v>114</v>
      </c>
      <c r="E279" s="682">
        <v>2001</v>
      </c>
      <c r="F279" s="74">
        <v>20390</v>
      </c>
      <c r="G279" s="54" t="s">
        <v>2033</v>
      </c>
    </row>
    <row r="280" spans="1:7" x14ac:dyDescent="0.25">
      <c r="A280" s="54" t="s">
        <v>1781</v>
      </c>
      <c r="B280" s="54" t="s">
        <v>3027</v>
      </c>
      <c r="C280" s="269">
        <v>2.4</v>
      </c>
      <c r="D280" s="64" t="s">
        <v>114</v>
      </c>
      <c r="E280" s="682">
        <v>2001</v>
      </c>
      <c r="F280" s="74">
        <v>16340</v>
      </c>
      <c r="G280" s="54" t="s">
        <v>2033</v>
      </c>
    </row>
    <row r="281" spans="1:7" x14ac:dyDescent="0.25">
      <c r="A281" s="54" t="s">
        <v>1781</v>
      </c>
      <c r="B281" s="54" t="s">
        <v>3026</v>
      </c>
      <c r="C281" s="269">
        <v>2.4</v>
      </c>
      <c r="D281" s="64" t="s">
        <v>114</v>
      </c>
      <c r="E281" s="682">
        <v>2001</v>
      </c>
      <c r="F281" s="74">
        <v>18640</v>
      </c>
      <c r="G281" s="54" t="s">
        <v>2033</v>
      </c>
    </row>
    <row r="282" spans="1:7" x14ac:dyDescent="0.25">
      <c r="A282" s="54" t="s">
        <v>1781</v>
      </c>
      <c r="B282" s="54" t="s">
        <v>3028</v>
      </c>
      <c r="C282" s="269">
        <v>2.4</v>
      </c>
      <c r="D282" s="64" t="s">
        <v>114</v>
      </c>
      <c r="E282" s="682">
        <v>2001</v>
      </c>
      <c r="F282" s="74">
        <v>15140</v>
      </c>
      <c r="G282" s="54" t="s">
        <v>2033</v>
      </c>
    </row>
    <row r="283" spans="1:7" x14ac:dyDescent="0.25">
      <c r="A283" s="54" t="s">
        <v>1781</v>
      </c>
      <c r="B283" s="54" t="s">
        <v>3044</v>
      </c>
      <c r="C283" s="269" t="s">
        <v>2956</v>
      </c>
      <c r="D283" s="64" t="s">
        <v>114</v>
      </c>
      <c r="E283" s="682">
        <v>2001</v>
      </c>
      <c r="F283" s="74">
        <v>14899</v>
      </c>
      <c r="G283" s="54" t="s">
        <v>2033</v>
      </c>
    </row>
    <row r="284" spans="1:7" x14ac:dyDescent="0.25">
      <c r="A284" s="54" t="s">
        <v>1781</v>
      </c>
      <c r="B284" s="54" t="s">
        <v>3036</v>
      </c>
      <c r="C284" s="269" t="s">
        <v>2956</v>
      </c>
      <c r="D284" s="64" t="s">
        <v>114</v>
      </c>
      <c r="E284" s="682">
        <v>2001</v>
      </c>
      <c r="F284" s="74">
        <v>13599</v>
      </c>
      <c r="G284" s="54" t="s">
        <v>2033</v>
      </c>
    </row>
    <row r="285" spans="1:7" x14ac:dyDescent="0.25">
      <c r="A285" s="54" t="s">
        <v>1781</v>
      </c>
      <c r="B285" s="54" t="s">
        <v>3035</v>
      </c>
      <c r="C285" s="269" t="s">
        <v>3043</v>
      </c>
      <c r="D285" s="64" t="s">
        <v>114</v>
      </c>
      <c r="E285" s="682">
        <v>2001</v>
      </c>
      <c r="F285" s="74">
        <v>14999</v>
      </c>
      <c r="G285" s="54" t="s">
        <v>2033</v>
      </c>
    </row>
    <row r="286" spans="1:7" x14ac:dyDescent="0.25">
      <c r="A286" s="54" t="s">
        <v>1781</v>
      </c>
      <c r="B286" s="54" t="s">
        <v>3037</v>
      </c>
      <c r="C286" s="269" t="s">
        <v>2956</v>
      </c>
      <c r="D286" s="64" t="s">
        <v>114</v>
      </c>
      <c r="E286" s="682">
        <v>2001</v>
      </c>
      <c r="F286" s="74">
        <v>11749</v>
      </c>
      <c r="G286" s="54" t="s">
        <v>2033</v>
      </c>
    </row>
    <row r="287" spans="1:7" x14ac:dyDescent="0.25">
      <c r="A287" s="33" t="s">
        <v>1136</v>
      </c>
      <c r="B287" s="33" t="s">
        <v>1137</v>
      </c>
      <c r="C287" s="268">
        <v>1.4</v>
      </c>
      <c r="D287" s="35" t="s">
        <v>110</v>
      </c>
      <c r="E287" s="804">
        <v>2001</v>
      </c>
      <c r="F287" s="86">
        <v>10928.961748633879</v>
      </c>
      <c r="G287" s="33" t="s">
        <v>1138</v>
      </c>
    </row>
    <row r="288" spans="1:7" x14ac:dyDescent="0.25">
      <c r="A288" s="33" t="s">
        <v>1136</v>
      </c>
      <c r="B288" s="33" t="s">
        <v>1137</v>
      </c>
      <c r="C288" s="268">
        <v>1.8</v>
      </c>
      <c r="D288" s="35" t="s">
        <v>110</v>
      </c>
      <c r="E288" s="804">
        <v>2001</v>
      </c>
      <c r="F288" s="86">
        <v>11202.185792349726</v>
      </c>
      <c r="G288" s="33" t="s">
        <v>1138</v>
      </c>
    </row>
    <row r="289" spans="1:7" x14ac:dyDescent="0.25">
      <c r="A289" s="54" t="s">
        <v>3030</v>
      </c>
      <c r="B289" s="162">
        <v>206</v>
      </c>
      <c r="C289" s="269">
        <v>1.4</v>
      </c>
      <c r="D289" s="64" t="s">
        <v>110</v>
      </c>
      <c r="E289" s="682">
        <v>2001</v>
      </c>
      <c r="F289" s="74">
        <v>12022</v>
      </c>
      <c r="G289" s="54" t="s">
        <v>3029</v>
      </c>
    </row>
    <row r="290" spans="1:7" x14ac:dyDescent="0.25">
      <c r="A290" s="54" t="s">
        <v>3030</v>
      </c>
      <c r="B290" s="162">
        <v>206</v>
      </c>
      <c r="C290" s="269">
        <v>1.6</v>
      </c>
      <c r="D290" s="64" t="s">
        <v>110</v>
      </c>
      <c r="E290" s="682">
        <v>2001</v>
      </c>
      <c r="F290" s="74">
        <v>12295</v>
      </c>
      <c r="G290" s="54" t="s">
        <v>3029</v>
      </c>
    </row>
    <row r="291" spans="1:7" x14ac:dyDescent="0.25">
      <c r="A291" s="54" t="s">
        <v>3030</v>
      </c>
      <c r="B291" s="162">
        <v>206</v>
      </c>
      <c r="C291" s="269">
        <v>2</v>
      </c>
      <c r="D291" s="64" t="s">
        <v>110</v>
      </c>
      <c r="E291" s="682">
        <v>2001</v>
      </c>
      <c r="F291" s="74">
        <v>12568</v>
      </c>
      <c r="G291" s="54" t="s">
        <v>3029</v>
      </c>
    </row>
    <row r="292" spans="1:7" x14ac:dyDescent="0.25">
      <c r="A292" s="54" t="s">
        <v>3030</v>
      </c>
      <c r="B292" s="162">
        <v>307</v>
      </c>
      <c r="C292" s="269">
        <v>1.6</v>
      </c>
      <c r="D292" s="64" t="s">
        <v>110</v>
      </c>
      <c r="E292" s="682">
        <v>2001</v>
      </c>
      <c r="F292" s="74">
        <v>11278</v>
      </c>
      <c r="G292" s="54" t="s">
        <v>2033</v>
      </c>
    </row>
    <row r="293" spans="1:7" x14ac:dyDescent="0.25">
      <c r="A293" s="54" t="s">
        <v>3030</v>
      </c>
      <c r="B293" s="162">
        <v>307</v>
      </c>
      <c r="C293" s="269">
        <v>2</v>
      </c>
      <c r="D293" s="64" t="s">
        <v>110</v>
      </c>
      <c r="E293" s="682">
        <v>2001</v>
      </c>
      <c r="F293" s="74">
        <v>11784</v>
      </c>
      <c r="G293" s="54" t="s">
        <v>2033</v>
      </c>
    </row>
    <row r="294" spans="1:7" x14ac:dyDescent="0.25">
      <c r="A294" s="54" t="s">
        <v>3030</v>
      </c>
      <c r="B294" s="162">
        <v>607</v>
      </c>
      <c r="C294" s="269">
        <v>3</v>
      </c>
      <c r="D294" s="64" t="s">
        <v>110</v>
      </c>
      <c r="E294" s="682">
        <v>2001</v>
      </c>
      <c r="F294" s="74">
        <v>40813</v>
      </c>
      <c r="G294" s="54" t="s">
        <v>2033</v>
      </c>
    </row>
    <row r="295" spans="1:7" x14ac:dyDescent="0.25">
      <c r="A295" s="54" t="s">
        <v>3030</v>
      </c>
      <c r="B295" s="162">
        <v>607</v>
      </c>
      <c r="C295" s="269">
        <v>2</v>
      </c>
      <c r="D295" s="64" t="s">
        <v>110</v>
      </c>
      <c r="E295" s="682">
        <v>2001</v>
      </c>
      <c r="F295" s="74">
        <v>35813</v>
      </c>
      <c r="G295" s="54" t="s">
        <v>2033</v>
      </c>
    </row>
    <row r="296" spans="1:7" x14ac:dyDescent="0.25">
      <c r="A296" s="33" t="s">
        <v>1133</v>
      </c>
      <c r="B296" s="33" t="s">
        <v>1134</v>
      </c>
      <c r="C296" s="268">
        <v>2</v>
      </c>
      <c r="D296" s="35" t="s">
        <v>110</v>
      </c>
      <c r="E296" s="804">
        <v>2001</v>
      </c>
      <c r="F296" s="86">
        <v>19398.907103825135</v>
      </c>
      <c r="G296" s="33" t="s">
        <v>1135</v>
      </c>
    </row>
    <row r="297" spans="1:7" x14ac:dyDescent="0.25">
      <c r="A297" s="54" t="s">
        <v>1289</v>
      </c>
      <c r="B297" s="54" t="s">
        <v>1510</v>
      </c>
      <c r="C297" s="269" t="s">
        <v>2114</v>
      </c>
      <c r="D297" s="64" t="s">
        <v>4565</v>
      </c>
      <c r="E297" s="682">
        <v>2001</v>
      </c>
      <c r="F297" s="74">
        <v>19250</v>
      </c>
      <c r="G297" s="54" t="s">
        <v>1956</v>
      </c>
    </row>
    <row r="298" spans="1:7" x14ac:dyDescent="0.25">
      <c r="A298" s="33" t="s">
        <v>48</v>
      </c>
      <c r="B298" s="38" t="s">
        <v>1512</v>
      </c>
      <c r="C298" s="269">
        <v>2</v>
      </c>
      <c r="D298" s="64" t="s">
        <v>110</v>
      </c>
      <c r="E298" s="682">
        <v>2001</v>
      </c>
      <c r="F298" s="230">
        <v>13538</v>
      </c>
      <c r="G298" s="54" t="s">
        <v>197</v>
      </c>
    </row>
    <row r="299" spans="1:7" x14ac:dyDescent="0.25">
      <c r="A299" s="33" t="s">
        <v>48</v>
      </c>
      <c r="B299" s="38" t="s">
        <v>1512</v>
      </c>
      <c r="C299" s="269">
        <v>2.4</v>
      </c>
      <c r="D299" s="64" t="s">
        <v>110</v>
      </c>
      <c r="E299" s="682">
        <v>2001</v>
      </c>
      <c r="F299" s="230">
        <v>13838</v>
      </c>
      <c r="G299" s="54" t="s">
        <v>197</v>
      </c>
    </row>
    <row r="300" spans="1:7" x14ac:dyDescent="0.25">
      <c r="A300" s="33" t="s">
        <v>48</v>
      </c>
      <c r="B300" s="38" t="s">
        <v>1512</v>
      </c>
      <c r="C300" s="269">
        <v>2</v>
      </c>
      <c r="D300" s="64" t="s">
        <v>44</v>
      </c>
      <c r="E300" s="682">
        <v>2001</v>
      </c>
      <c r="F300" s="230">
        <v>16538</v>
      </c>
      <c r="G300" s="54" t="s">
        <v>197</v>
      </c>
    </row>
    <row r="301" spans="1:7" x14ac:dyDescent="0.25">
      <c r="A301" s="33" t="s">
        <v>48</v>
      </c>
      <c r="B301" s="38" t="s">
        <v>1512</v>
      </c>
      <c r="C301" s="269">
        <v>2.4</v>
      </c>
      <c r="D301" s="64" t="s">
        <v>44</v>
      </c>
      <c r="E301" s="682">
        <v>2001</v>
      </c>
      <c r="F301" s="230">
        <v>16838</v>
      </c>
      <c r="G301" s="54" t="s">
        <v>197</v>
      </c>
    </row>
    <row r="302" spans="1:7" x14ac:dyDescent="0.25">
      <c r="A302" s="33" t="s">
        <v>48</v>
      </c>
      <c r="B302" s="33" t="s">
        <v>4451</v>
      </c>
      <c r="C302" s="268">
        <v>1.3</v>
      </c>
      <c r="D302" s="35" t="s">
        <v>44</v>
      </c>
      <c r="E302" s="804">
        <v>2001</v>
      </c>
      <c r="F302" s="43">
        <v>14590.163934426229</v>
      </c>
      <c r="G302" s="33" t="s">
        <v>230</v>
      </c>
    </row>
    <row r="303" spans="1:7" x14ac:dyDescent="0.25">
      <c r="A303" s="54" t="s">
        <v>48</v>
      </c>
      <c r="B303" s="54" t="s">
        <v>6169</v>
      </c>
      <c r="C303" s="269" t="s">
        <v>1982</v>
      </c>
      <c r="D303" s="64" t="s">
        <v>43</v>
      </c>
      <c r="E303" s="682">
        <v>2001</v>
      </c>
      <c r="F303" s="361">
        <v>8209</v>
      </c>
      <c r="G303" s="54" t="s">
        <v>1823</v>
      </c>
    </row>
    <row r="304" spans="1:7" x14ac:dyDescent="0.25">
      <c r="A304" s="33" t="s">
        <v>42</v>
      </c>
      <c r="B304" s="33" t="s">
        <v>1123</v>
      </c>
      <c r="C304" s="374">
        <v>1.5</v>
      </c>
      <c r="D304" s="35" t="s">
        <v>125</v>
      </c>
      <c r="E304" s="804">
        <v>2001</v>
      </c>
      <c r="F304" s="37">
        <v>17714</v>
      </c>
      <c r="G304" s="33" t="s">
        <v>141</v>
      </c>
    </row>
    <row r="305" spans="1:9" x14ac:dyDescent="0.25">
      <c r="A305" s="33" t="s">
        <v>42</v>
      </c>
      <c r="B305" s="33" t="s">
        <v>1123</v>
      </c>
      <c r="C305" s="374">
        <v>1.5</v>
      </c>
      <c r="D305" s="35" t="s">
        <v>125</v>
      </c>
      <c r="E305" s="804">
        <v>2001</v>
      </c>
      <c r="F305" s="37">
        <v>18269</v>
      </c>
      <c r="G305" s="33" t="s">
        <v>141</v>
      </c>
    </row>
    <row r="306" spans="1:9" x14ac:dyDescent="0.25">
      <c r="A306" s="33" t="s">
        <v>42</v>
      </c>
      <c r="B306" s="33" t="s">
        <v>1123</v>
      </c>
      <c r="C306" s="374">
        <v>1.8</v>
      </c>
      <c r="D306" s="35" t="s">
        <v>125</v>
      </c>
      <c r="E306" s="804">
        <v>2001</v>
      </c>
      <c r="F306" s="37">
        <v>19547</v>
      </c>
      <c r="G306" s="33" t="s">
        <v>141</v>
      </c>
    </row>
    <row r="307" spans="1:9" x14ac:dyDescent="0.25">
      <c r="A307" s="33" t="s">
        <v>42</v>
      </c>
      <c r="B307" s="33" t="s">
        <v>1123</v>
      </c>
      <c r="C307" s="374">
        <v>1.8</v>
      </c>
      <c r="D307" s="35" t="s">
        <v>125</v>
      </c>
      <c r="E307" s="804">
        <v>2001</v>
      </c>
      <c r="F307" s="37">
        <v>20102</v>
      </c>
      <c r="G307" s="33" t="s">
        <v>141</v>
      </c>
    </row>
    <row r="308" spans="1:9" x14ac:dyDescent="0.25">
      <c r="A308" s="33" t="s">
        <v>42</v>
      </c>
      <c r="B308" s="33" t="s">
        <v>1123</v>
      </c>
      <c r="C308" s="374">
        <v>1.8</v>
      </c>
      <c r="D308" s="35" t="s">
        <v>44</v>
      </c>
      <c r="E308" s="804">
        <v>2001</v>
      </c>
      <c r="F308" s="37">
        <v>22434</v>
      </c>
      <c r="G308" s="33" t="s">
        <v>141</v>
      </c>
    </row>
    <row r="309" spans="1:9" x14ac:dyDescent="0.25">
      <c r="A309" s="33" t="s">
        <v>42</v>
      </c>
      <c r="B309" s="33" t="s">
        <v>1123</v>
      </c>
      <c r="C309" s="374">
        <v>2</v>
      </c>
      <c r="D309" s="35" t="s">
        <v>125</v>
      </c>
      <c r="E309" s="804">
        <v>2001</v>
      </c>
      <c r="F309" s="37">
        <v>23089</v>
      </c>
      <c r="G309" s="33" t="s">
        <v>141</v>
      </c>
    </row>
    <row r="310" spans="1:9" x14ac:dyDescent="0.25">
      <c r="A310" s="33" t="s">
        <v>42</v>
      </c>
      <c r="B310" s="33" t="s">
        <v>1123</v>
      </c>
      <c r="C310" s="374">
        <v>2</v>
      </c>
      <c r="D310" s="35" t="s">
        <v>44</v>
      </c>
      <c r="E310" s="804">
        <v>2001</v>
      </c>
      <c r="F310" s="37">
        <v>24139</v>
      </c>
      <c r="G310" s="33" t="s">
        <v>141</v>
      </c>
    </row>
    <row r="311" spans="1:9" x14ac:dyDescent="0.25">
      <c r="A311" s="33" t="s">
        <v>42</v>
      </c>
      <c r="B311" s="33" t="s">
        <v>848</v>
      </c>
      <c r="C311" s="374">
        <v>2</v>
      </c>
      <c r="D311" s="35" t="s">
        <v>120</v>
      </c>
      <c r="E311" s="804">
        <v>2001</v>
      </c>
      <c r="F311" s="37">
        <v>23859</v>
      </c>
      <c r="G311" s="33" t="s">
        <v>141</v>
      </c>
    </row>
    <row r="312" spans="1:9" x14ac:dyDescent="0.25">
      <c r="A312" s="33" t="s">
        <v>42</v>
      </c>
      <c r="B312" s="33" t="s">
        <v>848</v>
      </c>
      <c r="C312" s="374">
        <v>2</v>
      </c>
      <c r="D312" s="35" t="s">
        <v>120</v>
      </c>
      <c r="E312" s="804">
        <v>2001</v>
      </c>
      <c r="F312" s="37">
        <v>26871</v>
      </c>
      <c r="G312" s="33" t="s">
        <v>141</v>
      </c>
    </row>
    <row r="313" spans="1:9" x14ac:dyDescent="0.25">
      <c r="A313" s="33" t="s">
        <v>42</v>
      </c>
      <c r="B313" s="33" t="s">
        <v>848</v>
      </c>
      <c r="C313" s="268">
        <v>2</v>
      </c>
      <c r="D313" s="35" t="s">
        <v>120</v>
      </c>
      <c r="E313" s="804">
        <v>2001</v>
      </c>
      <c r="F313" s="37">
        <v>31784</v>
      </c>
      <c r="G313" s="33" t="s">
        <v>141</v>
      </c>
    </row>
    <row r="314" spans="1:9" x14ac:dyDescent="0.25">
      <c r="A314" s="33" t="s">
        <v>42</v>
      </c>
      <c r="B314" s="33" t="s">
        <v>848</v>
      </c>
      <c r="C314" s="374" t="s">
        <v>1040</v>
      </c>
      <c r="D314" s="35" t="s">
        <v>120</v>
      </c>
      <c r="E314" s="804">
        <v>2001</v>
      </c>
      <c r="F314" s="37">
        <v>29976</v>
      </c>
      <c r="G314" s="33" t="s">
        <v>141</v>
      </c>
    </row>
    <row r="315" spans="1:9" x14ac:dyDescent="0.25">
      <c r="A315" s="33" t="s">
        <v>42</v>
      </c>
      <c r="B315" s="33" t="s">
        <v>848</v>
      </c>
      <c r="C315" s="374" t="s">
        <v>849</v>
      </c>
      <c r="D315" s="35" t="s">
        <v>120</v>
      </c>
      <c r="E315" s="804">
        <v>2001</v>
      </c>
      <c r="F315" s="37">
        <v>26981</v>
      </c>
      <c r="G315" s="33" t="s">
        <v>141</v>
      </c>
    </row>
    <row r="316" spans="1:9" x14ac:dyDescent="0.25">
      <c r="A316" s="33" t="s">
        <v>42</v>
      </c>
      <c r="B316" s="33" t="s">
        <v>848</v>
      </c>
      <c r="C316" s="374" t="s">
        <v>849</v>
      </c>
      <c r="D316" s="35" t="s">
        <v>120</v>
      </c>
      <c r="E316" s="804">
        <v>2001</v>
      </c>
      <c r="F316" s="37">
        <v>28665</v>
      </c>
      <c r="G316" s="33" t="s">
        <v>141</v>
      </c>
    </row>
    <row r="317" spans="1:9" s="58" customFormat="1" x14ac:dyDescent="0.25">
      <c r="A317" s="33" t="s">
        <v>42</v>
      </c>
      <c r="B317" s="33" t="s">
        <v>1124</v>
      </c>
      <c r="C317" s="374">
        <v>2</v>
      </c>
      <c r="D317" s="35" t="s">
        <v>120</v>
      </c>
      <c r="E317" s="804">
        <v>2001</v>
      </c>
      <c r="F317" s="37">
        <v>24211</v>
      </c>
      <c r="G317" s="33" t="s">
        <v>147</v>
      </c>
      <c r="I317" s="69"/>
    </row>
    <row r="318" spans="1:9" s="58" customFormat="1" x14ac:dyDescent="0.25">
      <c r="A318" s="33" t="s">
        <v>42</v>
      </c>
      <c r="B318" s="33" t="s">
        <v>276</v>
      </c>
      <c r="C318" s="374" t="s">
        <v>764</v>
      </c>
      <c r="D318" s="35" t="s">
        <v>120</v>
      </c>
      <c r="E318" s="804">
        <v>2001</v>
      </c>
      <c r="F318" s="37">
        <v>41333</v>
      </c>
      <c r="G318" s="33" t="s">
        <v>141</v>
      </c>
      <c r="I318" s="69"/>
    </row>
    <row r="319" spans="1:9" s="58" customFormat="1" x14ac:dyDescent="0.25">
      <c r="A319" s="33" t="s">
        <v>42</v>
      </c>
      <c r="B319" s="33" t="s">
        <v>276</v>
      </c>
      <c r="C319" s="374" t="s">
        <v>278</v>
      </c>
      <c r="D319" s="35" t="s">
        <v>120</v>
      </c>
      <c r="E319" s="804">
        <v>2001</v>
      </c>
      <c r="F319" s="37">
        <v>50202</v>
      </c>
      <c r="G319" s="33" t="s">
        <v>141</v>
      </c>
      <c r="I319" s="69"/>
    </row>
    <row r="320" spans="1:9" s="58" customFormat="1" x14ac:dyDescent="0.25">
      <c r="A320" s="33" t="s">
        <v>42</v>
      </c>
      <c r="B320" s="33" t="s">
        <v>1041</v>
      </c>
      <c r="C320" s="374" t="s">
        <v>1042</v>
      </c>
      <c r="D320" s="35" t="s">
        <v>125</v>
      </c>
      <c r="E320" s="804">
        <v>2001</v>
      </c>
      <c r="F320" s="37">
        <v>14111</v>
      </c>
      <c r="G320" s="33" t="s">
        <v>141</v>
      </c>
      <c r="I320" s="69"/>
    </row>
    <row r="321" spans="1:9" x14ac:dyDescent="0.25">
      <c r="A321" s="33" t="s">
        <v>42</v>
      </c>
      <c r="B321" s="33" t="s">
        <v>1041</v>
      </c>
      <c r="C321" s="374" t="s">
        <v>280</v>
      </c>
      <c r="D321" s="35" t="s">
        <v>125</v>
      </c>
      <c r="E321" s="804">
        <v>2001</v>
      </c>
      <c r="F321" s="37">
        <v>16757</v>
      </c>
      <c r="G321" s="33" t="s">
        <v>141</v>
      </c>
      <c r="I321" s="53"/>
    </row>
    <row r="322" spans="1:9" x14ac:dyDescent="0.25">
      <c r="A322" s="33" t="s">
        <v>42</v>
      </c>
      <c r="B322" s="33" t="s">
        <v>1041</v>
      </c>
      <c r="C322" s="374" t="s">
        <v>280</v>
      </c>
      <c r="D322" s="35" t="s">
        <v>44</v>
      </c>
      <c r="E322" s="804">
        <v>2001</v>
      </c>
      <c r="F322" s="37">
        <v>16281</v>
      </c>
      <c r="G322" s="33" t="s">
        <v>141</v>
      </c>
      <c r="I322" s="53"/>
    </row>
    <row r="323" spans="1:9" x14ac:dyDescent="0.25">
      <c r="A323" s="33" t="s">
        <v>42</v>
      </c>
      <c r="B323" s="33" t="s">
        <v>1041</v>
      </c>
      <c r="C323" s="374" t="s">
        <v>1043</v>
      </c>
      <c r="D323" s="35" t="s">
        <v>125</v>
      </c>
      <c r="E323" s="804">
        <v>2001</v>
      </c>
      <c r="F323" s="37">
        <v>16548</v>
      </c>
      <c r="G323" s="33" t="s">
        <v>141</v>
      </c>
    </row>
    <row r="324" spans="1:9" x14ac:dyDescent="0.25">
      <c r="A324" s="33" t="s">
        <v>42</v>
      </c>
      <c r="B324" s="33" t="s">
        <v>1041</v>
      </c>
      <c r="C324" s="374" t="s">
        <v>1043</v>
      </c>
      <c r="D324" s="35" t="s">
        <v>44</v>
      </c>
      <c r="E324" s="804">
        <v>2001</v>
      </c>
      <c r="F324" s="37">
        <v>18173</v>
      </c>
      <c r="G324" s="33" t="s">
        <v>141</v>
      </c>
    </row>
    <row r="325" spans="1:9" x14ac:dyDescent="0.25">
      <c r="A325" s="33" t="s">
        <v>42</v>
      </c>
      <c r="B325" s="33" t="s">
        <v>1125</v>
      </c>
      <c r="C325" s="374">
        <v>2.5</v>
      </c>
      <c r="D325" s="35" t="s">
        <v>120</v>
      </c>
      <c r="E325" s="804">
        <v>2001</v>
      </c>
      <c r="F325" s="37">
        <v>37316</v>
      </c>
      <c r="G325" s="33" t="s">
        <v>141</v>
      </c>
    </row>
    <row r="326" spans="1:9" x14ac:dyDescent="0.25">
      <c r="A326" s="33" t="s">
        <v>42</v>
      </c>
      <c r="B326" s="33" t="s">
        <v>1125</v>
      </c>
      <c r="C326" s="374">
        <v>2.5</v>
      </c>
      <c r="D326" s="35" t="s">
        <v>44</v>
      </c>
      <c r="E326" s="804">
        <v>2001</v>
      </c>
      <c r="F326" s="37">
        <v>41048</v>
      </c>
      <c r="G326" s="33" t="s">
        <v>141</v>
      </c>
    </row>
    <row r="327" spans="1:9" x14ac:dyDescent="0.25">
      <c r="A327" s="33" t="s">
        <v>42</v>
      </c>
      <c r="B327" s="33" t="s">
        <v>1125</v>
      </c>
      <c r="C327" s="374">
        <v>3</v>
      </c>
      <c r="D327" s="35" t="s">
        <v>120</v>
      </c>
      <c r="E327" s="804">
        <v>2001</v>
      </c>
      <c r="F327" s="37">
        <v>43963</v>
      </c>
      <c r="G327" s="33" t="s">
        <v>141</v>
      </c>
    </row>
    <row r="328" spans="1:9" x14ac:dyDescent="0.25">
      <c r="A328" s="33" t="s">
        <v>42</v>
      </c>
      <c r="B328" s="33" t="s">
        <v>340</v>
      </c>
      <c r="C328" s="374" t="s">
        <v>678</v>
      </c>
      <c r="D328" s="35" t="s">
        <v>125</v>
      </c>
      <c r="E328" s="804">
        <v>2001</v>
      </c>
      <c r="F328" s="37">
        <v>19760</v>
      </c>
      <c r="G328" s="33" t="s">
        <v>141</v>
      </c>
    </row>
    <row r="329" spans="1:9" x14ac:dyDescent="0.25">
      <c r="A329" s="33" t="s">
        <v>42</v>
      </c>
      <c r="B329" s="33" t="s">
        <v>340</v>
      </c>
      <c r="C329" s="374" t="s">
        <v>679</v>
      </c>
      <c r="D329" s="35" t="s">
        <v>125</v>
      </c>
      <c r="E329" s="804">
        <v>2001</v>
      </c>
      <c r="F329" s="37">
        <v>23763</v>
      </c>
      <c r="G329" s="33" t="s">
        <v>141</v>
      </c>
    </row>
    <row r="330" spans="1:9" x14ac:dyDescent="0.25">
      <c r="A330" s="33" t="s">
        <v>42</v>
      </c>
      <c r="B330" s="33" t="s">
        <v>340</v>
      </c>
      <c r="C330" s="374" t="s">
        <v>679</v>
      </c>
      <c r="D330" s="35" t="s">
        <v>44</v>
      </c>
      <c r="E330" s="804">
        <v>2001</v>
      </c>
      <c r="F330" s="37">
        <v>24887</v>
      </c>
      <c r="G330" s="33" t="s">
        <v>141</v>
      </c>
    </row>
    <row r="331" spans="1:9" x14ac:dyDescent="0.25">
      <c r="A331" s="33" t="s">
        <v>42</v>
      </c>
      <c r="B331" s="33" t="s">
        <v>340</v>
      </c>
      <c r="C331" s="374" t="s">
        <v>765</v>
      </c>
      <c r="D331" s="35" t="s">
        <v>125</v>
      </c>
      <c r="E331" s="804">
        <v>2001</v>
      </c>
      <c r="F331" s="37">
        <v>26393</v>
      </c>
      <c r="G331" s="33" t="s">
        <v>141</v>
      </c>
    </row>
    <row r="332" spans="1:9" x14ac:dyDescent="0.25">
      <c r="A332" s="33" t="s">
        <v>42</v>
      </c>
      <c r="B332" s="33" t="s">
        <v>340</v>
      </c>
      <c r="C332" s="374" t="s">
        <v>765</v>
      </c>
      <c r="D332" s="35" t="s">
        <v>44</v>
      </c>
      <c r="E332" s="804">
        <v>2001</v>
      </c>
      <c r="F332" s="37">
        <v>29089</v>
      </c>
      <c r="G332" s="33" t="s">
        <v>141</v>
      </c>
    </row>
    <row r="333" spans="1:9" x14ac:dyDescent="0.25">
      <c r="A333" s="33" t="s">
        <v>42</v>
      </c>
      <c r="B333" s="33" t="s">
        <v>340</v>
      </c>
      <c r="C333" s="374" t="s">
        <v>766</v>
      </c>
      <c r="D333" s="35" t="s">
        <v>44</v>
      </c>
      <c r="E333" s="804">
        <v>2001</v>
      </c>
      <c r="F333" s="37">
        <v>26270</v>
      </c>
      <c r="G333" s="33" t="s">
        <v>141</v>
      </c>
    </row>
    <row r="334" spans="1:9" x14ac:dyDescent="0.25">
      <c r="A334" s="33" t="s">
        <v>42</v>
      </c>
      <c r="B334" s="33" t="s">
        <v>943</v>
      </c>
      <c r="C334" s="374" t="s">
        <v>944</v>
      </c>
      <c r="D334" s="35" t="s">
        <v>125</v>
      </c>
      <c r="E334" s="804">
        <v>2001</v>
      </c>
      <c r="F334" s="37">
        <v>14120</v>
      </c>
      <c r="G334" s="33" t="s">
        <v>141</v>
      </c>
    </row>
    <row r="335" spans="1:9" x14ac:dyDescent="0.25">
      <c r="A335" s="33" t="s">
        <v>42</v>
      </c>
      <c r="B335" s="33" t="s">
        <v>943</v>
      </c>
      <c r="C335" s="374" t="s">
        <v>944</v>
      </c>
      <c r="D335" s="35" t="s">
        <v>44</v>
      </c>
      <c r="E335" s="804">
        <v>2001</v>
      </c>
      <c r="F335" s="37">
        <v>16120</v>
      </c>
      <c r="G335" s="33" t="s">
        <v>141</v>
      </c>
    </row>
    <row r="336" spans="1:9" x14ac:dyDescent="0.25">
      <c r="A336" s="33" t="s">
        <v>42</v>
      </c>
      <c r="B336" s="33" t="s">
        <v>943</v>
      </c>
      <c r="C336" s="374" t="s">
        <v>945</v>
      </c>
      <c r="D336" s="35" t="s">
        <v>125</v>
      </c>
      <c r="E336" s="804">
        <v>2001</v>
      </c>
      <c r="F336" s="37">
        <v>16820</v>
      </c>
      <c r="G336" s="33" t="s">
        <v>141</v>
      </c>
    </row>
    <row r="337" spans="1:8" x14ac:dyDescent="0.25">
      <c r="A337" s="33" t="s">
        <v>42</v>
      </c>
      <c r="B337" s="33" t="s">
        <v>943</v>
      </c>
      <c r="C337" s="374" t="s">
        <v>946</v>
      </c>
      <c r="D337" s="35" t="s">
        <v>44</v>
      </c>
      <c r="E337" s="804">
        <v>2001</v>
      </c>
      <c r="F337" s="37">
        <v>17104</v>
      </c>
      <c r="G337" s="33" t="s">
        <v>141</v>
      </c>
    </row>
    <row r="338" spans="1:8" x14ac:dyDescent="0.25">
      <c r="A338" s="33" t="s">
        <v>42</v>
      </c>
      <c r="B338" s="33" t="s">
        <v>207</v>
      </c>
      <c r="C338" s="374">
        <v>2.2000000000000002</v>
      </c>
      <c r="D338" s="35" t="s">
        <v>125</v>
      </c>
      <c r="E338" s="804">
        <v>2001</v>
      </c>
      <c r="F338" s="37">
        <v>27187</v>
      </c>
      <c r="G338" s="33" t="s">
        <v>141</v>
      </c>
    </row>
    <row r="339" spans="1:8" x14ac:dyDescent="0.25">
      <c r="A339" s="33" t="s">
        <v>42</v>
      </c>
      <c r="B339" s="33" t="s">
        <v>207</v>
      </c>
      <c r="C339" s="374">
        <v>2.2000000000000002</v>
      </c>
      <c r="D339" s="35" t="s">
        <v>44</v>
      </c>
      <c r="E339" s="804">
        <v>2001</v>
      </c>
      <c r="F339" s="37">
        <v>29631</v>
      </c>
      <c r="G339" s="33" t="s">
        <v>141</v>
      </c>
    </row>
    <row r="340" spans="1:8" x14ac:dyDescent="0.25">
      <c r="A340" s="33" t="s">
        <v>42</v>
      </c>
      <c r="B340" s="33" t="s">
        <v>207</v>
      </c>
      <c r="C340" s="374">
        <v>2.4</v>
      </c>
      <c r="D340" s="35" t="s">
        <v>125</v>
      </c>
      <c r="E340" s="804">
        <v>2001</v>
      </c>
      <c r="F340" s="37">
        <v>28876</v>
      </c>
      <c r="G340" s="33" t="s">
        <v>141</v>
      </c>
    </row>
    <row r="341" spans="1:8" x14ac:dyDescent="0.25">
      <c r="A341" s="33" t="s">
        <v>42</v>
      </c>
      <c r="B341" s="33" t="s">
        <v>207</v>
      </c>
      <c r="C341" s="374">
        <v>2.5</v>
      </c>
      <c r="D341" s="35" t="s">
        <v>125</v>
      </c>
      <c r="E341" s="804">
        <v>2001</v>
      </c>
      <c r="F341" s="37">
        <v>30908</v>
      </c>
      <c r="G341" s="33" t="s">
        <v>141</v>
      </c>
    </row>
    <row r="342" spans="1:8" x14ac:dyDescent="0.25">
      <c r="A342" s="33" t="s">
        <v>42</v>
      </c>
      <c r="B342" s="33" t="s">
        <v>674</v>
      </c>
      <c r="C342" s="374">
        <v>2.2000000000000002</v>
      </c>
      <c r="D342" s="35" t="s">
        <v>44</v>
      </c>
      <c r="E342" s="804">
        <v>2001</v>
      </c>
      <c r="F342" s="37">
        <v>30597</v>
      </c>
      <c r="G342" s="33" t="s">
        <v>141</v>
      </c>
    </row>
    <row r="343" spans="1:8" x14ac:dyDescent="0.25">
      <c r="A343" s="33" t="s">
        <v>42</v>
      </c>
      <c r="B343" s="33" t="s">
        <v>674</v>
      </c>
      <c r="C343" s="374">
        <v>2.4</v>
      </c>
      <c r="D343" s="35" t="s">
        <v>125</v>
      </c>
      <c r="E343" s="804">
        <v>2001</v>
      </c>
      <c r="F343" s="37">
        <v>28154</v>
      </c>
      <c r="G343" s="33" t="s">
        <v>141</v>
      </c>
    </row>
    <row r="344" spans="1:8" x14ac:dyDescent="0.25">
      <c r="A344" s="33" t="s">
        <v>42</v>
      </c>
      <c r="B344" s="33" t="s">
        <v>674</v>
      </c>
      <c r="C344" s="374">
        <v>2.5</v>
      </c>
      <c r="D344" s="35" t="s">
        <v>125</v>
      </c>
      <c r="E344" s="804">
        <v>2001</v>
      </c>
      <c r="F344" s="37">
        <v>31763</v>
      </c>
      <c r="G344" s="33" t="s">
        <v>141</v>
      </c>
    </row>
    <row r="345" spans="1:8" x14ac:dyDescent="0.25">
      <c r="A345" s="33" t="s">
        <v>42</v>
      </c>
      <c r="B345" s="33" t="s">
        <v>674</v>
      </c>
      <c r="C345" s="374">
        <v>2.5</v>
      </c>
      <c r="D345" s="35" t="s">
        <v>44</v>
      </c>
      <c r="E345" s="804">
        <v>2001</v>
      </c>
      <c r="F345" s="37">
        <v>34095</v>
      </c>
      <c r="G345" s="33" t="s">
        <v>141</v>
      </c>
    </row>
    <row r="346" spans="1:8" x14ac:dyDescent="0.25">
      <c r="A346" s="33" t="s">
        <v>42</v>
      </c>
      <c r="B346" s="33" t="s">
        <v>151</v>
      </c>
      <c r="C346" s="268" t="s">
        <v>695</v>
      </c>
      <c r="D346" s="35" t="s">
        <v>125</v>
      </c>
      <c r="E346" s="804">
        <v>2001</v>
      </c>
      <c r="F346" s="37">
        <v>23200</v>
      </c>
      <c r="G346" s="33" t="s">
        <v>141</v>
      </c>
    </row>
    <row r="347" spans="1:8" x14ac:dyDescent="0.25">
      <c r="A347" s="33" t="s">
        <v>42</v>
      </c>
      <c r="B347" s="33" t="s">
        <v>151</v>
      </c>
      <c r="C347" s="268" t="s">
        <v>961</v>
      </c>
      <c r="D347" s="35" t="s">
        <v>125</v>
      </c>
      <c r="E347" s="804">
        <v>2001</v>
      </c>
      <c r="F347" s="37">
        <v>23980</v>
      </c>
      <c r="G347" s="33" t="s">
        <v>141</v>
      </c>
    </row>
    <row r="348" spans="1:8" x14ac:dyDescent="0.25">
      <c r="A348" s="33" t="s">
        <v>42</v>
      </c>
      <c r="B348" s="33" t="s">
        <v>151</v>
      </c>
      <c r="C348" s="268" t="s">
        <v>293</v>
      </c>
      <c r="D348" s="35" t="s">
        <v>125</v>
      </c>
      <c r="E348" s="804">
        <v>2001</v>
      </c>
      <c r="F348" s="37">
        <v>25321</v>
      </c>
      <c r="G348" s="33" t="s">
        <v>141</v>
      </c>
    </row>
    <row r="349" spans="1:8" x14ac:dyDescent="0.25">
      <c r="A349" s="33" t="s">
        <v>42</v>
      </c>
      <c r="B349" s="33" t="s">
        <v>151</v>
      </c>
      <c r="C349" s="268" t="s">
        <v>331</v>
      </c>
      <c r="D349" s="35" t="s">
        <v>125</v>
      </c>
      <c r="E349" s="804">
        <v>2001</v>
      </c>
      <c r="F349" s="37">
        <v>27014</v>
      </c>
      <c r="G349" s="33" t="s">
        <v>141</v>
      </c>
    </row>
    <row r="350" spans="1:8" x14ac:dyDescent="0.25">
      <c r="A350" s="33" t="s">
        <v>42</v>
      </c>
      <c r="B350" s="33" t="s">
        <v>172</v>
      </c>
      <c r="C350" s="374">
        <v>1.8</v>
      </c>
      <c r="D350" s="35" t="s">
        <v>125</v>
      </c>
      <c r="E350" s="804">
        <v>2001</v>
      </c>
      <c r="F350" s="37">
        <v>20658</v>
      </c>
      <c r="G350" s="33" t="s">
        <v>173</v>
      </c>
    </row>
    <row r="351" spans="1:8" x14ac:dyDescent="0.25">
      <c r="A351" s="33" t="s">
        <v>42</v>
      </c>
      <c r="B351" s="33" t="s">
        <v>527</v>
      </c>
      <c r="C351" s="374">
        <v>4.3</v>
      </c>
      <c r="D351" s="35" t="s">
        <v>120</v>
      </c>
      <c r="E351" s="804">
        <v>2001</v>
      </c>
      <c r="F351" s="37">
        <v>60972</v>
      </c>
      <c r="G351" s="33" t="s">
        <v>141</v>
      </c>
      <c r="H351" s="353"/>
    </row>
    <row r="352" spans="1:8" x14ac:dyDescent="0.25">
      <c r="A352" s="33" t="s">
        <v>42</v>
      </c>
      <c r="B352" s="33" t="s">
        <v>528</v>
      </c>
      <c r="C352" s="374">
        <v>4.3</v>
      </c>
      <c r="D352" s="35" t="s">
        <v>120</v>
      </c>
      <c r="E352" s="804">
        <v>2001</v>
      </c>
      <c r="F352" s="37">
        <v>66125</v>
      </c>
      <c r="G352" s="33" t="s">
        <v>141</v>
      </c>
      <c r="H352" s="353"/>
    </row>
    <row r="353" spans="1:8" x14ac:dyDescent="0.25">
      <c r="A353" s="33" t="s">
        <v>42</v>
      </c>
      <c r="B353" s="33" t="s">
        <v>529</v>
      </c>
      <c r="C353" s="374">
        <v>4.3</v>
      </c>
      <c r="D353" s="35" t="s">
        <v>120</v>
      </c>
      <c r="E353" s="804">
        <v>2001</v>
      </c>
      <c r="F353" s="37">
        <v>71302</v>
      </c>
      <c r="G353" s="33" t="s">
        <v>141</v>
      </c>
      <c r="H353" s="353"/>
    </row>
    <row r="354" spans="1:8" x14ac:dyDescent="0.25">
      <c r="A354" s="33" t="s">
        <v>42</v>
      </c>
      <c r="B354" s="33" t="s">
        <v>770</v>
      </c>
      <c r="C354" s="374">
        <v>5</v>
      </c>
      <c r="D354" s="35" t="s">
        <v>125</v>
      </c>
      <c r="E354" s="804">
        <v>2001</v>
      </c>
      <c r="F354" s="37">
        <v>117731</v>
      </c>
      <c r="G354" s="33" t="s">
        <v>141</v>
      </c>
      <c r="H354" s="353"/>
    </row>
    <row r="355" spans="1:8" x14ac:dyDescent="0.25">
      <c r="A355" s="33" t="s">
        <v>42</v>
      </c>
      <c r="B355" s="33" t="s">
        <v>850</v>
      </c>
      <c r="C355" s="374">
        <v>1.8</v>
      </c>
      <c r="D355" s="35" t="s">
        <v>120</v>
      </c>
      <c r="E355" s="804">
        <v>2001</v>
      </c>
      <c r="F355" s="37">
        <v>24122</v>
      </c>
      <c r="G355" s="33" t="s">
        <v>141</v>
      </c>
      <c r="H355" s="353"/>
    </row>
    <row r="356" spans="1:8" x14ac:dyDescent="0.25">
      <c r="A356" s="33" t="s">
        <v>42</v>
      </c>
      <c r="B356" s="33" t="s">
        <v>351</v>
      </c>
      <c r="C356" s="374">
        <v>2</v>
      </c>
      <c r="D356" s="35" t="s">
        <v>120</v>
      </c>
      <c r="E356" s="804">
        <v>2001</v>
      </c>
      <c r="F356" s="37">
        <v>26099</v>
      </c>
      <c r="G356" s="33" t="s">
        <v>141</v>
      </c>
      <c r="H356" s="353"/>
    </row>
    <row r="357" spans="1:8" x14ac:dyDescent="0.25">
      <c r="A357" s="33" t="s">
        <v>42</v>
      </c>
      <c r="B357" s="33" t="s">
        <v>351</v>
      </c>
      <c r="C357" s="374">
        <v>2.5</v>
      </c>
      <c r="D357" s="35" t="s">
        <v>120</v>
      </c>
      <c r="E357" s="804">
        <v>2001</v>
      </c>
      <c r="F357" s="37">
        <v>31985</v>
      </c>
      <c r="G357" s="33" t="s">
        <v>141</v>
      </c>
    </row>
    <row r="358" spans="1:8" x14ac:dyDescent="0.25">
      <c r="A358" s="33" t="s">
        <v>42</v>
      </c>
      <c r="B358" s="33" t="s">
        <v>351</v>
      </c>
      <c r="C358" s="374">
        <v>2.5</v>
      </c>
      <c r="D358" s="35" t="s">
        <v>44</v>
      </c>
      <c r="E358" s="804">
        <v>2001</v>
      </c>
      <c r="F358" s="37">
        <v>33151</v>
      </c>
      <c r="G358" s="33" t="s">
        <v>141</v>
      </c>
    </row>
    <row r="359" spans="1:8" x14ac:dyDescent="0.25">
      <c r="A359" s="33" t="s">
        <v>42</v>
      </c>
      <c r="B359" s="33" t="s">
        <v>351</v>
      </c>
      <c r="C359" s="374">
        <v>3</v>
      </c>
      <c r="D359" s="35" t="s">
        <v>120</v>
      </c>
      <c r="E359" s="804">
        <v>2001</v>
      </c>
      <c r="F359" s="37">
        <v>38538</v>
      </c>
      <c r="G359" s="33" t="s">
        <v>141</v>
      </c>
    </row>
    <row r="360" spans="1:8" x14ac:dyDescent="0.25">
      <c r="A360" s="33" t="s">
        <v>42</v>
      </c>
      <c r="B360" s="33" t="s">
        <v>851</v>
      </c>
      <c r="C360" s="268">
        <v>2</v>
      </c>
      <c r="D360" s="35" t="s">
        <v>44</v>
      </c>
      <c r="E360" s="804">
        <v>2001</v>
      </c>
      <c r="F360" s="37">
        <v>29431</v>
      </c>
      <c r="G360" s="33" t="s">
        <v>141</v>
      </c>
    </row>
    <row r="361" spans="1:8" x14ac:dyDescent="0.25">
      <c r="A361" s="33" t="s">
        <v>42</v>
      </c>
      <c r="B361" s="33" t="s">
        <v>675</v>
      </c>
      <c r="C361" s="374">
        <v>2.4</v>
      </c>
      <c r="D361" s="35" t="s">
        <v>120</v>
      </c>
      <c r="E361" s="804">
        <v>2001</v>
      </c>
      <c r="F361" s="37">
        <v>26432</v>
      </c>
      <c r="G361" s="33" t="s">
        <v>141</v>
      </c>
    </row>
    <row r="362" spans="1:8" x14ac:dyDescent="0.25">
      <c r="A362" s="33" t="s">
        <v>42</v>
      </c>
      <c r="B362" s="33" t="s">
        <v>676</v>
      </c>
      <c r="C362" s="374">
        <v>2</v>
      </c>
      <c r="D362" s="35" t="s">
        <v>120</v>
      </c>
      <c r="E362" s="804">
        <v>2001</v>
      </c>
      <c r="F362" s="37">
        <v>28742</v>
      </c>
      <c r="G362" s="33" t="s">
        <v>141</v>
      </c>
    </row>
    <row r="363" spans="1:8" x14ac:dyDescent="0.25">
      <c r="A363" s="33" t="s">
        <v>42</v>
      </c>
      <c r="B363" s="33" t="s">
        <v>676</v>
      </c>
      <c r="C363" s="374">
        <v>2.5</v>
      </c>
      <c r="D363" s="35" t="s">
        <v>120</v>
      </c>
      <c r="E363" s="804">
        <v>2001</v>
      </c>
      <c r="F363" s="37">
        <v>36594</v>
      </c>
      <c r="G363" s="33" t="s">
        <v>141</v>
      </c>
    </row>
    <row r="364" spans="1:8" x14ac:dyDescent="0.25">
      <c r="A364" s="33" t="s">
        <v>42</v>
      </c>
      <c r="B364" s="33" t="s">
        <v>772</v>
      </c>
      <c r="C364" s="374">
        <v>1.6</v>
      </c>
      <c r="D364" s="35" t="s">
        <v>125</v>
      </c>
      <c r="E364" s="804">
        <v>2001</v>
      </c>
      <c r="F364" s="37">
        <v>20080</v>
      </c>
      <c r="G364" s="33" t="s">
        <v>141</v>
      </c>
    </row>
    <row r="365" spans="1:8" x14ac:dyDescent="0.25">
      <c r="A365" s="33" t="s">
        <v>42</v>
      </c>
      <c r="B365" s="33" t="s">
        <v>772</v>
      </c>
      <c r="C365" s="374">
        <v>1.8</v>
      </c>
      <c r="D365" s="35" t="s">
        <v>44</v>
      </c>
      <c r="E365" s="804">
        <v>2001</v>
      </c>
      <c r="F365" s="37">
        <v>22856</v>
      </c>
      <c r="G365" s="33" t="s">
        <v>141</v>
      </c>
    </row>
    <row r="366" spans="1:8" x14ac:dyDescent="0.25">
      <c r="A366" s="33" t="s">
        <v>42</v>
      </c>
      <c r="B366" s="33" t="s">
        <v>772</v>
      </c>
      <c r="C366" s="374" t="s">
        <v>1127</v>
      </c>
      <c r="D366" s="35" t="s">
        <v>125</v>
      </c>
      <c r="E366" s="804">
        <v>2001</v>
      </c>
      <c r="F366" s="37">
        <v>16626</v>
      </c>
      <c r="G366" s="33" t="s">
        <v>141</v>
      </c>
    </row>
    <row r="367" spans="1:8" x14ac:dyDescent="0.25">
      <c r="A367" s="33" t="s">
        <v>42</v>
      </c>
      <c r="B367" s="33" t="s">
        <v>772</v>
      </c>
      <c r="C367" s="374" t="s">
        <v>1126</v>
      </c>
      <c r="D367" s="35" t="s">
        <v>125</v>
      </c>
      <c r="E367" s="804">
        <v>2001</v>
      </c>
      <c r="F367" s="37">
        <v>17925</v>
      </c>
      <c r="G367" s="33" t="s">
        <v>141</v>
      </c>
    </row>
    <row r="368" spans="1:8" x14ac:dyDescent="0.25">
      <c r="A368" s="33" t="s">
        <v>42</v>
      </c>
      <c r="B368" s="33" t="s">
        <v>772</v>
      </c>
      <c r="C368" s="374" t="s">
        <v>349</v>
      </c>
      <c r="D368" s="35" t="s">
        <v>44</v>
      </c>
      <c r="E368" s="804">
        <v>2001</v>
      </c>
      <c r="F368" s="37">
        <v>23067</v>
      </c>
      <c r="G368" s="33" t="s">
        <v>141</v>
      </c>
    </row>
    <row r="369" spans="1:7" x14ac:dyDescent="0.25">
      <c r="A369" s="33" t="s">
        <v>42</v>
      </c>
      <c r="B369" s="33" t="s">
        <v>772</v>
      </c>
      <c r="C369" s="374" t="s">
        <v>171</v>
      </c>
      <c r="D369" s="35" t="s">
        <v>125</v>
      </c>
      <c r="E369" s="804">
        <v>2001</v>
      </c>
      <c r="F369" s="37">
        <v>17847</v>
      </c>
      <c r="G369" s="33" t="s">
        <v>141</v>
      </c>
    </row>
    <row r="370" spans="1:7" x14ac:dyDescent="0.25">
      <c r="A370" s="33" t="s">
        <v>42</v>
      </c>
      <c r="B370" s="33" t="s">
        <v>772</v>
      </c>
      <c r="C370" s="374" t="s">
        <v>1128</v>
      </c>
      <c r="D370" s="35" t="s">
        <v>44</v>
      </c>
      <c r="E370" s="804">
        <v>2001</v>
      </c>
      <c r="F370" s="37">
        <v>20069</v>
      </c>
      <c r="G370" s="33" t="s">
        <v>141</v>
      </c>
    </row>
    <row r="371" spans="1:7" x14ac:dyDescent="0.25">
      <c r="A371" s="33" t="s">
        <v>42</v>
      </c>
      <c r="B371" s="33" t="s">
        <v>773</v>
      </c>
      <c r="C371" s="374">
        <v>1.6</v>
      </c>
      <c r="D371" s="35" t="s">
        <v>125</v>
      </c>
      <c r="E371" s="804">
        <v>2001</v>
      </c>
      <c r="F371" s="37">
        <v>19191</v>
      </c>
      <c r="G371" s="33" t="s">
        <v>141</v>
      </c>
    </row>
    <row r="372" spans="1:7" x14ac:dyDescent="0.25">
      <c r="A372" s="33" t="s">
        <v>42</v>
      </c>
      <c r="B372" s="33" t="s">
        <v>773</v>
      </c>
      <c r="C372" s="374">
        <v>1.8</v>
      </c>
      <c r="D372" s="35" t="s">
        <v>44</v>
      </c>
      <c r="E372" s="804">
        <v>2001</v>
      </c>
      <c r="F372" s="37">
        <v>21634</v>
      </c>
      <c r="G372" s="33" t="s">
        <v>141</v>
      </c>
    </row>
    <row r="373" spans="1:7" x14ac:dyDescent="0.25">
      <c r="A373" s="33" t="s">
        <v>42</v>
      </c>
      <c r="B373" s="33" t="s">
        <v>677</v>
      </c>
      <c r="C373" s="374">
        <v>1.6</v>
      </c>
      <c r="D373" s="35" t="s">
        <v>125</v>
      </c>
      <c r="E373" s="804">
        <v>2001</v>
      </c>
      <c r="F373" s="37">
        <v>19413</v>
      </c>
      <c r="G373" s="33" t="s">
        <v>126</v>
      </c>
    </row>
    <row r="374" spans="1:7" x14ac:dyDescent="0.25">
      <c r="A374" s="33" t="s">
        <v>42</v>
      </c>
      <c r="B374" s="33" t="s">
        <v>677</v>
      </c>
      <c r="C374" s="374" t="s">
        <v>678</v>
      </c>
      <c r="D374" s="35" t="s">
        <v>125</v>
      </c>
      <c r="E374" s="804">
        <v>2001</v>
      </c>
      <c r="F374" s="37">
        <v>21301</v>
      </c>
      <c r="G374" s="33" t="s">
        <v>126</v>
      </c>
    </row>
    <row r="375" spans="1:7" x14ac:dyDescent="0.25">
      <c r="A375" s="33" t="s">
        <v>42</v>
      </c>
      <c r="B375" s="33" t="s">
        <v>677</v>
      </c>
      <c r="C375" s="374" t="s">
        <v>679</v>
      </c>
      <c r="D375" s="35" t="s">
        <v>44</v>
      </c>
      <c r="E375" s="804">
        <v>2001</v>
      </c>
      <c r="F375" s="37">
        <v>23933</v>
      </c>
      <c r="G375" s="33" t="s">
        <v>126</v>
      </c>
    </row>
    <row r="376" spans="1:7" x14ac:dyDescent="0.25">
      <c r="A376" s="33" t="s">
        <v>42</v>
      </c>
      <c r="B376" s="33" t="s">
        <v>677</v>
      </c>
      <c r="C376" s="374" t="s">
        <v>360</v>
      </c>
      <c r="D376" s="35" t="s">
        <v>125</v>
      </c>
      <c r="E376" s="804">
        <v>2001</v>
      </c>
      <c r="F376" s="37">
        <v>21590</v>
      </c>
      <c r="G376" s="33" t="s">
        <v>126</v>
      </c>
    </row>
    <row r="377" spans="1:7" x14ac:dyDescent="0.25">
      <c r="A377" s="33" t="s">
        <v>42</v>
      </c>
      <c r="B377" s="33" t="s">
        <v>677</v>
      </c>
      <c r="C377" s="374" t="s">
        <v>360</v>
      </c>
      <c r="D377" s="35" t="s">
        <v>44</v>
      </c>
      <c r="E377" s="804">
        <v>2001</v>
      </c>
      <c r="F377" s="37">
        <v>24122</v>
      </c>
      <c r="G377" s="33" t="s">
        <v>126</v>
      </c>
    </row>
    <row r="378" spans="1:7" x14ac:dyDescent="0.25">
      <c r="A378" s="33" t="s">
        <v>42</v>
      </c>
      <c r="B378" s="33" t="s">
        <v>153</v>
      </c>
      <c r="C378" s="374" t="s">
        <v>535</v>
      </c>
      <c r="D378" s="35" t="s">
        <v>120</v>
      </c>
      <c r="E378" s="804">
        <v>2001</v>
      </c>
      <c r="F378" s="37">
        <v>26432</v>
      </c>
      <c r="G378" s="33" t="s">
        <v>141</v>
      </c>
    </row>
    <row r="379" spans="1:7" x14ac:dyDescent="0.25">
      <c r="A379" s="33" t="s">
        <v>42</v>
      </c>
      <c r="B379" s="33" t="s">
        <v>681</v>
      </c>
      <c r="C379" s="374">
        <v>2</v>
      </c>
      <c r="D379" s="35" t="s">
        <v>120</v>
      </c>
      <c r="E379" s="804">
        <v>2001</v>
      </c>
      <c r="F379" s="37">
        <v>27321</v>
      </c>
      <c r="G379" s="33" t="s">
        <v>141</v>
      </c>
    </row>
    <row r="380" spans="1:7" x14ac:dyDescent="0.25">
      <c r="A380" s="33" t="s">
        <v>42</v>
      </c>
      <c r="B380" s="33" t="s">
        <v>681</v>
      </c>
      <c r="C380" s="374">
        <v>2.5</v>
      </c>
      <c r="D380" s="35" t="s">
        <v>120</v>
      </c>
      <c r="E380" s="804">
        <v>2001</v>
      </c>
      <c r="F380" s="37">
        <v>32774</v>
      </c>
      <c r="G380" s="33" t="s">
        <v>141</v>
      </c>
    </row>
    <row r="381" spans="1:7" x14ac:dyDescent="0.25">
      <c r="A381" s="33" t="s">
        <v>42</v>
      </c>
      <c r="B381" s="33" t="s">
        <v>681</v>
      </c>
      <c r="C381" s="374">
        <v>3</v>
      </c>
      <c r="D381" s="35" t="s">
        <v>120</v>
      </c>
      <c r="E381" s="804">
        <v>2001</v>
      </c>
      <c r="F381" s="37">
        <v>38827</v>
      </c>
      <c r="G381" s="33" t="s">
        <v>141</v>
      </c>
    </row>
    <row r="382" spans="1:7" x14ac:dyDescent="0.25">
      <c r="A382" s="33" t="s">
        <v>42</v>
      </c>
      <c r="B382" s="33" t="s">
        <v>682</v>
      </c>
      <c r="C382" s="374">
        <v>2.5</v>
      </c>
      <c r="D382" s="35" t="s">
        <v>120</v>
      </c>
      <c r="E382" s="804">
        <v>2001</v>
      </c>
      <c r="F382" s="37">
        <v>36594</v>
      </c>
      <c r="G382" s="33" t="s">
        <v>141</v>
      </c>
    </row>
    <row r="383" spans="1:7" x14ac:dyDescent="0.25">
      <c r="A383" s="33" t="s">
        <v>42</v>
      </c>
      <c r="B383" s="33" t="s">
        <v>683</v>
      </c>
      <c r="C383" s="374">
        <v>2</v>
      </c>
      <c r="D383" s="35" t="s">
        <v>44</v>
      </c>
      <c r="E383" s="804">
        <v>2001</v>
      </c>
      <c r="F383" s="37">
        <v>29431</v>
      </c>
      <c r="G383" s="33" t="s">
        <v>141</v>
      </c>
    </row>
    <row r="384" spans="1:7" x14ac:dyDescent="0.25">
      <c r="A384" s="33" t="s">
        <v>42</v>
      </c>
      <c r="B384" s="33" t="s">
        <v>683</v>
      </c>
      <c r="C384" s="374">
        <v>2.5</v>
      </c>
      <c r="D384" s="35" t="s">
        <v>120</v>
      </c>
      <c r="E384" s="804">
        <v>2001</v>
      </c>
      <c r="F384" s="37">
        <v>29542</v>
      </c>
      <c r="G384" s="33" t="s">
        <v>141</v>
      </c>
    </row>
    <row r="385" spans="1:7" x14ac:dyDescent="0.25">
      <c r="A385" s="33" t="s">
        <v>42</v>
      </c>
      <c r="B385" s="33" t="s">
        <v>683</v>
      </c>
      <c r="C385" s="374">
        <v>2.5</v>
      </c>
      <c r="D385" s="35" t="s">
        <v>44</v>
      </c>
      <c r="E385" s="804">
        <v>2001</v>
      </c>
      <c r="F385" s="37">
        <v>34651</v>
      </c>
      <c r="G385" s="33" t="s">
        <v>141</v>
      </c>
    </row>
    <row r="386" spans="1:7" x14ac:dyDescent="0.25">
      <c r="A386" s="33" t="s">
        <v>42</v>
      </c>
      <c r="B386" s="33" t="s">
        <v>613</v>
      </c>
      <c r="C386" s="374">
        <v>2</v>
      </c>
      <c r="D386" s="35" t="s">
        <v>120</v>
      </c>
      <c r="E386" s="804">
        <v>2001</v>
      </c>
      <c r="F386" s="37">
        <v>28454</v>
      </c>
      <c r="G386" s="33" t="s">
        <v>141</v>
      </c>
    </row>
    <row r="387" spans="1:7" x14ac:dyDescent="0.25">
      <c r="A387" s="33" t="s">
        <v>42</v>
      </c>
      <c r="B387" s="33" t="s">
        <v>613</v>
      </c>
      <c r="C387" s="374">
        <v>2</v>
      </c>
      <c r="D387" s="35" t="s">
        <v>120</v>
      </c>
      <c r="E387" s="804">
        <v>2001</v>
      </c>
      <c r="F387" s="37">
        <v>32096</v>
      </c>
      <c r="G387" s="33" t="s">
        <v>141</v>
      </c>
    </row>
    <row r="388" spans="1:7" x14ac:dyDescent="0.25">
      <c r="A388" s="33" t="s">
        <v>42</v>
      </c>
      <c r="B388" s="33" t="s">
        <v>613</v>
      </c>
      <c r="C388" s="374">
        <v>2</v>
      </c>
      <c r="D388" s="35" t="s">
        <v>120</v>
      </c>
      <c r="E388" s="804">
        <v>2001</v>
      </c>
      <c r="F388" s="37">
        <v>25214</v>
      </c>
      <c r="G388" s="33" t="s">
        <v>141</v>
      </c>
    </row>
    <row r="389" spans="1:7" x14ac:dyDescent="0.25">
      <c r="A389" s="33" t="s">
        <v>42</v>
      </c>
      <c r="B389" s="33" t="s">
        <v>613</v>
      </c>
      <c r="C389" s="374">
        <v>2.5</v>
      </c>
      <c r="D389" s="35" t="s">
        <v>44</v>
      </c>
      <c r="E389" s="804">
        <v>2001</v>
      </c>
      <c r="F389" s="37">
        <v>39871</v>
      </c>
      <c r="G389" s="33" t="s">
        <v>141</v>
      </c>
    </row>
    <row r="390" spans="1:7" x14ac:dyDescent="0.25">
      <c r="A390" s="33" t="s">
        <v>42</v>
      </c>
      <c r="B390" s="33" t="s">
        <v>613</v>
      </c>
      <c r="C390" s="374">
        <v>2.5</v>
      </c>
      <c r="D390" s="35" t="s">
        <v>120</v>
      </c>
      <c r="E390" s="804">
        <v>2001</v>
      </c>
      <c r="F390" s="37">
        <v>37760</v>
      </c>
      <c r="G390" s="33" t="s">
        <v>141</v>
      </c>
    </row>
    <row r="391" spans="1:7" x14ac:dyDescent="0.25">
      <c r="A391" s="33" t="s">
        <v>42</v>
      </c>
      <c r="B391" s="33" t="s">
        <v>613</v>
      </c>
      <c r="C391" s="374">
        <v>2.5</v>
      </c>
      <c r="D391" s="35" t="s">
        <v>120</v>
      </c>
      <c r="E391" s="804">
        <v>2001</v>
      </c>
      <c r="F391" s="37">
        <v>39311</v>
      </c>
      <c r="G391" s="33" t="s">
        <v>141</v>
      </c>
    </row>
    <row r="392" spans="1:7" x14ac:dyDescent="0.25">
      <c r="A392" s="33" t="s">
        <v>42</v>
      </c>
      <c r="B392" s="33" t="s">
        <v>613</v>
      </c>
      <c r="C392" s="374">
        <v>2.5</v>
      </c>
      <c r="D392" s="35" t="s">
        <v>44</v>
      </c>
      <c r="E392" s="804">
        <v>2001</v>
      </c>
      <c r="F392" s="37">
        <v>41490</v>
      </c>
      <c r="G392" s="33" t="s">
        <v>141</v>
      </c>
    </row>
    <row r="393" spans="1:7" x14ac:dyDescent="0.25">
      <c r="A393" s="33" t="s">
        <v>42</v>
      </c>
      <c r="B393" s="33" t="s">
        <v>613</v>
      </c>
      <c r="C393" s="374">
        <v>2.5</v>
      </c>
      <c r="D393" s="35" t="s">
        <v>120</v>
      </c>
      <c r="E393" s="804">
        <v>2001</v>
      </c>
      <c r="F393" s="37">
        <v>37538</v>
      </c>
      <c r="G393" s="33" t="s">
        <v>141</v>
      </c>
    </row>
    <row r="394" spans="1:7" x14ac:dyDescent="0.25">
      <c r="A394" s="33" t="s">
        <v>42</v>
      </c>
      <c r="B394" s="33" t="s">
        <v>613</v>
      </c>
      <c r="C394" s="374">
        <v>2.5</v>
      </c>
      <c r="D394" s="35" t="s">
        <v>44</v>
      </c>
      <c r="E394" s="804">
        <v>2001</v>
      </c>
      <c r="F394" s="37">
        <v>42425</v>
      </c>
      <c r="G394" s="33" t="s">
        <v>141</v>
      </c>
    </row>
    <row r="395" spans="1:7" x14ac:dyDescent="0.25">
      <c r="A395" s="33" t="s">
        <v>42</v>
      </c>
      <c r="B395" s="33" t="s">
        <v>613</v>
      </c>
      <c r="C395" s="374">
        <v>3</v>
      </c>
      <c r="D395" s="35" t="s">
        <v>125</v>
      </c>
      <c r="E395" s="804">
        <v>2001</v>
      </c>
      <c r="F395" s="37">
        <v>45342</v>
      </c>
      <c r="G395" s="33" t="s">
        <v>141</v>
      </c>
    </row>
    <row r="396" spans="1:7" x14ac:dyDescent="0.25">
      <c r="A396" s="33" t="s">
        <v>42</v>
      </c>
      <c r="B396" s="33" t="s">
        <v>613</v>
      </c>
      <c r="C396" s="374">
        <v>3</v>
      </c>
      <c r="D396" s="35" t="s">
        <v>44</v>
      </c>
      <c r="E396" s="804">
        <v>2001</v>
      </c>
      <c r="F396" s="37">
        <v>46897</v>
      </c>
      <c r="G396" s="33" t="s">
        <v>141</v>
      </c>
    </row>
    <row r="397" spans="1:7" x14ac:dyDescent="0.25">
      <c r="A397" s="33" t="s">
        <v>42</v>
      </c>
      <c r="B397" s="33" t="s">
        <v>613</v>
      </c>
      <c r="C397" s="374">
        <v>3</v>
      </c>
      <c r="D397" s="35" t="s">
        <v>120</v>
      </c>
      <c r="E397" s="804">
        <v>2001</v>
      </c>
      <c r="F397" s="37">
        <v>41981</v>
      </c>
      <c r="G397" s="33" t="s">
        <v>141</v>
      </c>
    </row>
    <row r="398" spans="1:7" x14ac:dyDescent="0.25">
      <c r="A398" s="33" t="s">
        <v>42</v>
      </c>
      <c r="B398" s="33" t="s">
        <v>613</v>
      </c>
      <c r="C398" s="374">
        <v>3</v>
      </c>
      <c r="D398" s="35" t="s">
        <v>120</v>
      </c>
      <c r="E398" s="804">
        <v>2001</v>
      </c>
      <c r="F398" s="37">
        <v>46090</v>
      </c>
      <c r="G398" s="33" t="s">
        <v>141</v>
      </c>
    </row>
    <row r="399" spans="1:7" x14ac:dyDescent="0.25">
      <c r="A399" s="33" t="s">
        <v>42</v>
      </c>
      <c r="B399" s="33" t="s">
        <v>613</v>
      </c>
      <c r="C399" s="374" t="s">
        <v>158</v>
      </c>
      <c r="D399" s="35" t="s">
        <v>120</v>
      </c>
      <c r="E399" s="804">
        <v>2001</v>
      </c>
      <c r="F399" s="37">
        <v>37916</v>
      </c>
      <c r="G399" s="33" t="s">
        <v>141</v>
      </c>
    </row>
    <row r="400" spans="1:7" x14ac:dyDescent="0.25">
      <c r="A400" s="33" t="s">
        <v>42</v>
      </c>
      <c r="B400" s="33" t="s">
        <v>947</v>
      </c>
      <c r="C400" s="374">
        <v>3</v>
      </c>
      <c r="D400" s="35" t="s">
        <v>120</v>
      </c>
      <c r="E400" s="804">
        <v>2001</v>
      </c>
      <c r="F400" s="37">
        <v>44563</v>
      </c>
      <c r="G400" s="33" t="s">
        <v>141</v>
      </c>
    </row>
    <row r="401" spans="1:7" x14ac:dyDescent="0.25">
      <c r="A401" s="33" t="s">
        <v>42</v>
      </c>
      <c r="B401" s="33" t="s">
        <v>852</v>
      </c>
      <c r="C401" s="374">
        <v>1</v>
      </c>
      <c r="D401" s="35" t="s">
        <v>125</v>
      </c>
      <c r="E401" s="804">
        <v>2001</v>
      </c>
      <c r="F401" s="37">
        <v>11040</v>
      </c>
      <c r="G401" s="33" t="s">
        <v>186</v>
      </c>
    </row>
    <row r="402" spans="1:7" x14ac:dyDescent="0.25">
      <c r="A402" s="33" t="s">
        <v>42</v>
      </c>
      <c r="B402" s="33" t="s">
        <v>852</v>
      </c>
      <c r="C402" s="374">
        <v>1</v>
      </c>
      <c r="D402" s="35" t="s">
        <v>44</v>
      </c>
      <c r="E402" s="804">
        <v>2001</v>
      </c>
      <c r="F402" s="37">
        <v>13680</v>
      </c>
      <c r="G402" s="33" t="s">
        <v>186</v>
      </c>
    </row>
    <row r="403" spans="1:7" x14ac:dyDescent="0.25">
      <c r="A403" s="33" t="s">
        <v>42</v>
      </c>
      <c r="B403" s="33" t="s">
        <v>852</v>
      </c>
      <c r="C403" s="374">
        <v>1.3</v>
      </c>
      <c r="D403" s="35" t="s">
        <v>125</v>
      </c>
      <c r="E403" s="804">
        <v>2001</v>
      </c>
      <c r="F403" s="37">
        <v>15461</v>
      </c>
      <c r="G403" s="33" t="s">
        <v>186</v>
      </c>
    </row>
    <row r="404" spans="1:7" x14ac:dyDescent="0.25">
      <c r="A404" s="33" t="s">
        <v>42</v>
      </c>
      <c r="B404" s="33" t="s">
        <v>852</v>
      </c>
      <c r="C404" s="374">
        <v>1.3</v>
      </c>
      <c r="D404" s="35" t="s">
        <v>44</v>
      </c>
      <c r="E404" s="804">
        <v>2001</v>
      </c>
      <c r="F404" s="37">
        <v>14527</v>
      </c>
      <c r="G404" s="33" t="s">
        <v>186</v>
      </c>
    </row>
    <row r="405" spans="1:7" x14ac:dyDescent="0.25">
      <c r="A405" s="33" t="s">
        <v>42</v>
      </c>
      <c r="B405" s="33" t="s">
        <v>1044</v>
      </c>
      <c r="C405" s="374" t="s">
        <v>1045</v>
      </c>
      <c r="D405" s="35" t="s">
        <v>125</v>
      </c>
      <c r="E405" s="804">
        <v>2001</v>
      </c>
      <c r="F405" s="37">
        <v>34312</v>
      </c>
      <c r="G405" s="33" t="s">
        <v>135</v>
      </c>
    </row>
    <row r="406" spans="1:7" x14ac:dyDescent="0.25">
      <c r="A406" s="33" t="s">
        <v>42</v>
      </c>
      <c r="B406" s="33" t="s">
        <v>1044</v>
      </c>
      <c r="C406" s="374" t="s">
        <v>1045</v>
      </c>
      <c r="D406" s="35" t="s">
        <v>44</v>
      </c>
      <c r="E406" s="804">
        <v>2001</v>
      </c>
      <c r="F406" s="37">
        <v>36342</v>
      </c>
      <c r="G406" s="33" t="s">
        <v>135</v>
      </c>
    </row>
    <row r="407" spans="1:7" x14ac:dyDescent="0.25">
      <c r="A407" s="33" t="s">
        <v>42</v>
      </c>
      <c r="B407" s="33" t="s">
        <v>1046</v>
      </c>
      <c r="C407" s="374" t="s">
        <v>1130</v>
      </c>
      <c r="D407" s="35" t="s">
        <v>125</v>
      </c>
      <c r="E407" s="804">
        <v>2001</v>
      </c>
      <c r="F407" s="37">
        <v>29853</v>
      </c>
      <c r="G407" s="33" t="s">
        <v>135</v>
      </c>
    </row>
    <row r="408" spans="1:7" x14ac:dyDescent="0.25">
      <c r="A408" s="33" t="s">
        <v>42</v>
      </c>
      <c r="B408" s="33" t="s">
        <v>1046</v>
      </c>
      <c r="C408" s="374" t="s">
        <v>1130</v>
      </c>
      <c r="D408" s="35" t="s">
        <v>44</v>
      </c>
      <c r="E408" s="804">
        <v>2001</v>
      </c>
      <c r="F408" s="37">
        <v>33319</v>
      </c>
      <c r="G408" s="33" t="s">
        <v>135</v>
      </c>
    </row>
    <row r="409" spans="1:7" x14ac:dyDescent="0.25">
      <c r="A409" s="33" t="s">
        <v>42</v>
      </c>
      <c r="B409" s="33" t="s">
        <v>1129</v>
      </c>
      <c r="C409" s="374">
        <v>2.4</v>
      </c>
      <c r="D409" s="35" t="s">
        <v>44</v>
      </c>
      <c r="E409" s="804">
        <v>2001</v>
      </c>
      <c r="F409" s="37">
        <v>37205</v>
      </c>
      <c r="G409" s="33" t="s">
        <v>135</v>
      </c>
    </row>
    <row r="410" spans="1:7" x14ac:dyDescent="0.25">
      <c r="A410" s="33" t="s">
        <v>42</v>
      </c>
      <c r="B410" s="33" t="s">
        <v>948</v>
      </c>
      <c r="C410" s="374">
        <v>1.3</v>
      </c>
      <c r="D410" s="35" t="s">
        <v>125</v>
      </c>
      <c r="E410" s="804">
        <v>2001</v>
      </c>
      <c r="F410" s="37">
        <v>14543</v>
      </c>
      <c r="G410" s="33" t="s">
        <v>135</v>
      </c>
    </row>
    <row r="411" spans="1:7" x14ac:dyDescent="0.25">
      <c r="A411" s="33" t="s">
        <v>42</v>
      </c>
      <c r="B411" s="33" t="s">
        <v>948</v>
      </c>
      <c r="C411" s="374">
        <v>1.5</v>
      </c>
      <c r="D411" s="35" t="s">
        <v>125</v>
      </c>
      <c r="E411" s="804">
        <v>2001</v>
      </c>
      <c r="F411" s="37">
        <v>17231</v>
      </c>
      <c r="G411" s="33" t="s">
        <v>135</v>
      </c>
    </row>
    <row r="412" spans="1:7" x14ac:dyDescent="0.25">
      <c r="A412" s="33" t="s">
        <v>42</v>
      </c>
      <c r="B412" s="33" t="s">
        <v>948</v>
      </c>
      <c r="C412" s="374">
        <v>1.5</v>
      </c>
      <c r="D412" s="35" t="s">
        <v>44</v>
      </c>
      <c r="E412" s="804">
        <v>2001</v>
      </c>
      <c r="F412" s="37">
        <v>18760</v>
      </c>
      <c r="G412" s="33" t="s">
        <v>135</v>
      </c>
    </row>
    <row r="413" spans="1:7" x14ac:dyDescent="0.25">
      <c r="A413" s="33" t="s">
        <v>42</v>
      </c>
      <c r="B413" s="33" t="s">
        <v>853</v>
      </c>
      <c r="C413" s="374">
        <v>2</v>
      </c>
      <c r="D413" s="35" t="s">
        <v>125</v>
      </c>
      <c r="E413" s="804">
        <v>2001</v>
      </c>
      <c r="F413" s="37">
        <v>28880</v>
      </c>
      <c r="G413" s="33" t="s">
        <v>135</v>
      </c>
    </row>
    <row r="414" spans="1:7" x14ac:dyDescent="0.25">
      <c r="A414" s="33" t="s">
        <v>42</v>
      </c>
      <c r="B414" s="33" t="s">
        <v>853</v>
      </c>
      <c r="C414" s="374">
        <v>2</v>
      </c>
      <c r="D414" s="35" t="s">
        <v>44</v>
      </c>
      <c r="E414" s="804">
        <v>2001</v>
      </c>
      <c r="F414" s="37">
        <v>26786</v>
      </c>
      <c r="G414" s="33" t="s">
        <v>135</v>
      </c>
    </row>
    <row r="415" spans="1:7" x14ac:dyDescent="0.25">
      <c r="A415" s="33" t="s">
        <v>42</v>
      </c>
      <c r="B415" s="33" t="s">
        <v>853</v>
      </c>
      <c r="C415" s="374" t="s">
        <v>360</v>
      </c>
      <c r="D415" s="35" t="s">
        <v>125</v>
      </c>
      <c r="E415" s="804">
        <v>2001</v>
      </c>
      <c r="F415" s="37">
        <v>26008</v>
      </c>
      <c r="G415" s="33" t="s">
        <v>135</v>
      </c>
    </row>
    <row r="416" spans="1:7" x14ac:dyDescent="0.25">
      <c r="A416" s="33" t="s">
        <v>42</v>
      </c>
      <c r="B416" s="33" t="s">
        <v>949</v>
      </c>
      <c r="C416" s="374" t="s">
        <v>950</v>
      </c>
      <c r="D416" s="35" t="s">
        <v>125</v>
      </c>
      <c r="E416" s="804">
        <v>2001</v>
      </c>
      <c r="F416" s="37">
        <v>38900</v>
      </c>
      <c r="G416" s="33" t="s">
        <v>160</v>
      </c>
    </row>
    <row r="417" spans="1:7" x14ac:dyDescent="0.25">
      <c r="A417" s="33" t="s">
        <v>42</v>
      </c>
      <c r="B417" s="33" t="s">
        <v>949</v>
      </c>
      <c r="C417" s="374" t="s">
        <v>950</v>
      </c>
      <c r="D417" s="35" t="s">
        <v>44</v>
      </c>
      <c r="E417" s="804">
        <v>2001</v>
      </c>
      <c r="F417" s="37">
        <v>42000</v>
      </c>
      <c r="G417" s="33" t="s">
        <v>160</v>
      </c>
    </row>
    <row r="418" spans="1:7" x14ac:dyDescent="0.25">
      <c r="A418" s="33" t="s">
        <v>42</v>
      </c>
      <c r="B418" s="33" t="s">
        <v>949</v>
      </c>
      <c r="C418" s="374" t="s">
        <v>774</v>
      </c>
      <c r="D418" s="35" t="s">
        <v>120</v>
      </c>
      <c r="E418" s="804">
        <v>2001</v>
      </c>
      <c r="F418" s="37">
        <v>33988</v>
      </c>
      <c r="G418" s="33" t="s">
        <v>160</v>
      </c>
    </row>
    <row r="419" spans="1:7" x14ac:dyDescent="0.25">
      <c r="A419" s="33" t="s">
        <v>42</v>
      </c>
      <c r="B419" s="33" t="s">
        <v>949</v>
      </c>
      <c r="C419" s="374" t="s">
        <v>774</v>
      </c>
      <c r="D419" s="35" t="s">
        <v>44</v>
      </c>
      <c r="E419" s="804">
        <v>2001</v>
      </c>
      <c r="F419" s="37">
        <v>37008</v>
      </c>
      <c r="G419" s="33" t="s">
        <v>160</v>
      </c>
    </row>
    <row r="420" spans="1:7" x14ac:dyDescent="0.25">
      <c r="A420" s="33" t="s">
        <v>42</v>
      </c>
      <c r="B420" s="33" t="s">
        <v>951</v>
      </c>
      <c r="C420" s="374">
        <v>3.4</v>
      </c>
      <c r="D420" s="35" t="s">
        <v>120</v>
      </c>
      <c r="E420" s="804">
        <v>2001</v>
      </c>
      <c r="F420" s="37">
        <v>41222</v>
      </c>
      <c r="G420" s="33" t="s">
        <v>160</v>
      </c>
    </row>
    <row r="421" spans="1:7" x14ac:dyDescent="0.25">
      <c r="A421" s="33" t="s">
        <v>42</v>
      </c>
      <c r="B421" s="33" t="s">
        <v>951</v>
      </c>
      <c r="C421" s="374">
        <v>3.4</v>
      </c>
      <c r="D421" s="35" t="s">
        <v>44</v>
      </c>
      <c r="E421" s="804">
        <v>2001</v>
      </c>
      <c r="F421" s="37">
        <v>45110</v>
      </c>
      <c r="G421" s="33" t="s">
        <v>160</v>
      </c>
    </row>
    <row r="422" spans="1:7" x14ac:dyDescent="0.25">
      <c r="A422" s="33" t="s">
        <v>42</v>
      </c>
      <c r="B422" s="33" t="s">
        <v>614</v>
      </c>
      <c r="C422" s="374" t="s">
        <v>616</v>
      </c>
      <c r="D422" s="35" t="s">
        <v>120</v>
      </c>
      <c r="E422" s="804">
        <v>2001</v>
      </c>
      <c r="F422" s="37">
        <v>41997</v>
      </c>
      <c r="G422" s="33" t="s">
        <v>135</v>
      </c>
    </row>
    <row r="423" spans="1:7" x14ac:dyDescent="0.25">
      <c r="A423" s="33" t="s">
        <v>42</v>
      </c>
      <c r="B423" s="33" t="s">
        <v>614</v>
      </c>
      <c r="C423" s="374" t="s">
        <v>616</v>
      </c>
      <c r="D423" s="35" t="s">
        <v>44</v>
      </c>
      <c r="E423" s="804">
        <v>2001</v>
      </c>
      <c r="F423" s="37">
        <v>42814</v>
      </c>
      <c r="G423" s="33" t="s">
        <v>135</v>
      </c>
    </row>
    <row r="424" spans="1:7" x14ac:dyDescent="0.25">
      <c r="A424" s="33" t="s">
        <v>42</v>
      </c>
      <c r="B424" s="33" t="s">
        <v>614</v>
      </c>
      <c r="C424" s="374" t="s">
        <v>774</v>
      </c>
      <c r="D424" s="35" t="s">
        <v>120</v>
      </c>
      <c r="E424" s="804">
        <v>2001</v>
      </c>
      <c r="F424" s="37">
        <v>37708</v>
      </c>
      <c r="G424" s="33" t="s">
        <v>135</v>
      </c>
    </row>
    <row r="425" spans="1:7" x14ac:dyDescent="0.25">
      <c r="A425" s="33" t="s">
        <v>42</v>
      </c>
      <c r="B425" s="33" t="s">
        <v>614</v>
      </c>
      <c r="C425" s="374" t="s">
        <v>775</v>
      </c>
      <c r="D425" s="35" t="s">
        <v>44</v>
      </c>
      <c r="E425" s="804">
        <v>2001</v>
      </c>
      <c r="F425" s="37">
        <v>38201</v>
      </c>
      <c r="G425" s="33" t="s">
        <v>135</v>
      </c>
    </row>
    <row r="426" spans="1:7" x14ac:dyDescent="0.25">
      <c r="A426" s="33" t="s">
        <v>42</v>
      </c>
      <c r="B426" s="33" t="s">
        <v>614</v>
      </c>
      <c r="C426" s="374" t="s">
        <v>777</v>
      </c>
      <c r="D426" s="35" t="s">
        <v>120</v>
      </c>
      <c r="E426" s="804">
        <v>2001</v>
      </c>
      <c r="F426" s="37">
        <v>41201</v>
      </c>
      <c r="G426" s="33" t="s">
        <v>135</v>
      </c>
    </row>
    <row r="427" spans="1:7" x14ac:dyDescent="0.25">
      <c r="A427" s="33" t="s">
        <v>42</v>
      </c>
      <c r="B427" s="33" t="s">
        <v>614</v>
      </c>
      <c r="C427" s="374" t="s">
        <v>777</v>
      </c>
      <c r="D427" s="35" t="s">
        <v>44</v>
      </c>
      <c r="E427" s="804">
        <v>2001</v>
      </c>
      <c r="F427" s="37">
        <v>44600</v>
      </c>
      <c r="G427" s="33" t="s">
        <v>135</v>
      </c>
    </row>
    <row r="428" spans="1:7" x14ac:dyDescent="0.25">
      <c r="A428" s="33" t="s">
        <v>42</v>
      </c>
      <c r="B428" s="33" t="s">
        <v>778</v>
      </c>
      <c r="C428" s="374">
        <v>2.4</v>
      </c>
      <c r="D428" s="35" t="s">
        <v>125</v>
      </c>
      <c r="E428" s="804">
        <v>2001</v>
      </c>
      <c r="F428" s="37">
        <v>27954</v>
      </c>
      <c r="G428" s="33" t="s">
        <v>135</v>
      </c>
    </row>
    <row r="429" spans="1:7" x14ac:dyDescent="0.25">
      <c r="A429" s="33" t="s">
        <v>42</v>
      </c>
      <c r="B429" s="33" t="s">
        <v>778</v>
      </c>
      <c r="C429" s="374">
        <v>2.4</v>
      </c>
      <c r="D429" s="35" t="s">
        <v>44</v>
      </c>
      <c r="E429" s="804">
        <v>2001</v>
      </c>
      <c r="F429" s="37">
        <v>30940</v>
      </c>
      <c r="G429" s="33" t="s">
        <v>135</v>
      </c>
    </row>
    <row r="430" spans="1:7" x14ac:dyDescent="0.25">
      <c r="A430" s="33" t="s">
        <v>42</v>
      </c>
      <c r="B430" s="33" t="s">
        <v>778</v>
      </c>
      <c r="C430" s="374">
        <v>3</v>
      </c>
      <c r="D430" s="35" t="s">
        <v>125</v>
      </c>
      <c r="E430" s="804">
        <v>2001</v>
      </c>
      <c r="F430" s="37">
        <v>31907</v>
      </c>
      <c r="G430" s="33" t="s">
        <v>135</v>
      </c>
    </row>
    <row r="431" spans="1:7" x14ac:dyDescent="0.25">
      <c r="A431" s="33" t="s">
        <v>42</v>
      </c>
      <c r="B431" s="33" t="s">
        <v>778</v>
      </c>
      <c r="C431" s="374">
        <v>3</v>
      </c>
      <c r="D431" s="35" t="s">
        <v>44</v>
      </c>
      <c r="E431" s="804">
        <v>2001</v>
      </c>
      <c r="F431" s="37">
        <v>35890</v>
      </c>
      <c r="G431" s="33" t="s">
        <v>135</v>
      </c>
    </row>
    <row r="432" spans="1:7" x14ac:dyDescent="0.25">
      <c r="A432" s="33" t="s">
        <v>42</v>
      </c>
      <c r="B432" s="38" t="s">
        <v>188</v>
      </c>
      <c r="C432" s="374">
        <v>2.4</v>
      </c>
      <c r="D432" s="35" t="s">
        <v>120</v>
      </c>
      <c r="E432" s="804">
        <v>2001</v>
      </c>
      <c r="F432" s="86">
        <v>20123</v>
      </c>
      <c r="G432" s="33" t="s">
        <v>189</v>
      </c>
    </row>
    <row r="433" spans="1:8" x14ac:dyDescent="0.25">
      <c r="A433" s="33" t="s">
        <v>42</v>
      </c>
      <c r="B433" s="38" t="s">
        <v>188</v>
      </c>
      <c r="C433" s="374" t="s">
        <v>950</v>
      </c>
      <c r="D433" s="35" t="s">
        <v>120</v>
      </c>
      <c r="E433" s="804">
        <v>2001</v>
      </c>
      <c r="F433" s="86">
        <v>21264</v>
      </c>
      <c r="G433" s="33" t="s">
        <v>189</v>
      </c>
    </row>
    <row r="434" spans="1:8" x14ac:dyDescent="0.25">
      <c r="A434" s="33" t="s">
        <v>42</v>
      </c>
      <c r="B434" s="38" t="s">
        <v>188</v>
      </c>
      <c r="C434" s="374" t="s">
        <v>950</v>
      </c>
      <c r="D434" s="35" t="s">
        <v>44</v>
      </c>
      <c r="E434" s="804">
        <v>2001</v>
      </c>
      <c r="F434" s="86">
        <v>22498</v>
      </c>
      <c r="G434" s="33" t="s">
        <v>189</v>
      </c>
    </row>
    <row r="435" spans="1:8" s="58" customFormat="1" x14ac:dyDescent="0.25">
      <c r="A435" s="33" t="s">
        <v>42</v>
      </c>
      <c r="B435" s="33" t="s">
        <v>780</v>
      </c>
      <c r="C435" s="374">
        <v>2</v>
      </c>
      <c r="D435" s="35" t="s">
        <v>125</v>
      </c>
      <c r="E435" s="804">
        <v>2001</v>
      </c>
      <c r="F435" s="37">
        <v>28376</v>
      </c>
      <c r="G435" s="33" t="s">
        <v>141</v>
      </c>
    </row>
    <row r="436" spans="1:8" s="58" customFormat="1" x14ac:dyDescent="0.25">
      <c r="A436" s="33" t="s">
        <v>42</v>
      </c>
      <c r="B436" s="33" t="s">
        <v>780</v>
      </c>
      <c r="C436" s="374">
        <v>2</v>
      </c>
      <c r="D436" s="35" t="s">
        <v>44</v>
      </c>
      <c r="E436" s="804">
        <v>2001</v>
      </c>
      <c r="F436" s="37">
        <v>28987</v>
      </c>
      <c r="G436" s="33" t="s">
        <v>141</v>
      </c>
    </row>
    <row r="437" spans="1:8" s="58" customFormat="1" x14ac:dyDescent="0.25">
      <c r="A437" s="33" t="s">
        <v>42</v>
      </c>
      <c r="B437" s="33" t="s">
        <v>780</v>
      </c>
      <c r="C437" s="374">
        <v>2.4</v>
      </c>
      <c r="D437" s="35" t="s">
        <v>125</v>
      </c>
      <c r="E437" s="804">
        <v>2001</v>
      </c>
      <c r="F437" s="37">
        <v>23878</v>
      </c>
      <c r="G437" s="33" t="s">
        <v>141</v>
      </c>
    </row>
    <row r="438" spans="1:8" s="58" customFormat="1" x14ac:dyDescent="0.25">
      <c r="A438" s="33" t="s">
        <v>42</v>
      </c>
      <c r="B438" s="33" t="s">
        <v>780</v>
      </c>
      <c r="C438" s="374">
        <v>2.4</v>
      </c>
      <c r="D438" s="35" t="s">
        <v>44</v>
      </c>
      <c r="E438" s="804">
        <v>2001</v>
      </c>
      <c r="F438" s="37">
        <v>24544</v>
      </c>
      <c r="G438" s="33" t="s">
        <v>141</v>
      </c>
    </row>
    <row r="439" spans="1:8" s="58" customFormat="1" x14ac:dyDescent="0.25">
      <c r="A439" s="33" t="s">
        <v>42</v>
      </c>
      <c r="B439" s="33" t="s">
        <v>780</v>
      </c>
      <c r="C439" s="374" t="s">
        <v>360</v>
      </c>
      <c r="D439" s="35" t="s">
        <v>125</v>
      </c>
      <c r="E439" s="804">
        <v>2001</v>
      </c>
      <c r="F439" s="37">
        <v>20659</v>
      </c>
      <c r="G439" s="33" t="s">
        <v>141</v>
      </c>
    </row>
    <row r="440" spans="1:8" s="58" customFormat="1" x14ac:dyDescent="0.25">
      <c r="A440" s="33" t="s">
        <v>42</v>
      </c>
      <c r="B440" s="33" t="s">
        <v>1048</v>
      </c>
      <c r="C440" s="268">
        <v>1.8</v>
      </c>
      <c r="D440" s="35" t="s">
        <v>125</v>
      </c>
      <c r="E440" s="804">
        <v>2001</v>
      </c>
      <c r="F440" s="37">
        <v>25644</v>
      </c>
      <c r="G440" s="33" t="s">
        <v>141</v>
      </c>
    </row>
    <row r="441" spans="1:8" s="58" customFormat="1" x14ac:dyDescent="0.25">
      <c r="A441" s="33" t="s">
        <v>42</v>
      </c>
      <c r="B441" s="33" t="s">
        <v>1048</v>
      </c>
      <c r="C441" s="268">
        <v>1.8</v>
      </c>
      <c r="D441" s="35" t="s">
        <v>44</v>
      </c>
      <c r="E441" s="804">
        <v>2001</v>
      </c>
      <c r="F441" s="37">
        <v>28309</v>
      </c>
      <c r="G441" s="33" t="s">
        <v>141</v>
      </c>
      <c r="H441" s="351"/>
    </row>
    <row r="442" spans="1:8" s="58" customFormat="1" x14ac:dyDescent="0.25">
      <c r="A442" s="33" t="s">
        <v>42</v>
      </c>
      <c r="B442" s="33" t="s">
        <v>1049</v>
      </c>
      <c r="C442" s="374">
        <v>3.3</v>
      </c>
      <c r="D442" s="35" t="s">
        <v>44</v>
      </c>
      <c r="E442" s="804">
        <v>2001</v>
      </c>
      <c r="F442" s="37">
        <v>33373</v>
      </c>
      <c r="G442" s="33" t="s">
        <v>141</v>
      </c>
      <c r="H442" s="351"/>
    </row>
    <row r="443" spans="1:8" s="58" customFormat="1" x14ac:dyDescent="0.25">
      <c r="A443" s="33" t="s">
        <v>42</v>
      </c>
      <c r="B443" s="33" t="s">
        <v>1050</v>
      </c>
      <c r="C443" s="374">
        <v>2.4</v>
      </c>
      <c r="D443" s="35" t="s">
        <v>125</v>
      </c>
      <c r="E443" s="804">
        <v>2001</v>
      </c>
      <c r="F443" s="37">
        <v>29653</v>
      </c>
      <c r="G443" s="33" t="s">
        <v>141</v>
      </c>
    </row>
    <row r="444" spans="1:8" s="58" customFormat="1" x14ac:dyDescent="0.25">
      <c r="A444" s="33" t="s">
        <v>42</v>
      </c>
      <c r="B444" s="33" t="s">
        <v>1050</v>
      </c>
      <c r="C444" s="374">
        <v>2.4</v>
      </c>
      <c r="D444" s="35" t="s">
        <v>44</v>
      </c>
      <c r="E444" s="804">
        <v>2001</v>
      </c>
      <c r="F444" s="37">
        <v>34952</v>
      </c>
      <c r="G444" s="33" t="s">
        <v>141</v>
      </c>
      <c r="H444" s="351"/>
    </row>
    <row r="445" spans="1:8" x14ac:dyDescent="0.25">
      <c r="A445" s="33" t="s">
        <v>42</v>
      </c>
      <c r="B445" s="33" t="s">
        <v>1050</v>
      </c>
      <c r="C445" s="374">
        <v>3</v>
      </c>
      <c r="D445" s="35" t="s">
        <v>125</v>
      </c>
      <c r="E445" s="804">
        <v>2001</v>
      </c>
      <c r="F445" s="37">
        <v>32158</v>
      </c>
      <c r="G445" s="33" t="s">
        <v>141</v>
      </c>
    </row>
    <row r="446" spans="1:8" x14ac:dyDescent="0.25">
      <c r="A446" s="33" t="s">
        <v>42</v>
      </c>
      <c r="B446" s="33" t="s">
        <v>1050</v>
      </c>
      <c r="C446" s="374">
        <v>3</v>
      </c>
      <c r="D446" s="35" t="s">
        <v>44</v>
      </c>
      <c r="E446" s="804">
        <v>2001</v>
      </c>
      <c r="F446" s="37">
        <v>40925</v>
      </c>
      <c r="G446" s="33" t="s">
        <v>141</v>
      </c>
    </row>
    <row r="447" spans="1:8" x14ac:dyDescent="0.25">
      <c r="A447" s="33" t="s">
        <v>42</v>
      </c>
      <c r="B447" s="33" t="s">
        <v>155</v>
      </c>
      <c r="C447" s="374" t="s">
        <v>361</v>
      </c>
      <c r="D447" s="35" t="s">
        <v>156</v>
      </c>
      <c r="E447" s="804">
        <v>2001</v>
      </c>
      <c r="F447" s="37">
        <v>23678</v>
      </c>
      <c r="G447" s="33" t="s">
        <v>141</v>
      </c>
    </row>
    <row r="448" spans="1:8" x14ac:dyDescent="0.25">
      <c r="A448" s="33" t="s">
        <v>42</v>
      </c>
      <c r="B448" s="33" t="s">
        <v>155</v>
      </c>
      <c r="C448" s="374" t="s">
        <v>361</v>
      </c>
      <c r="D448" s="35" t="s">
        <v>44</v>
      </c>
      <c r="E448" s="804">
        <v>2001</v>
      </c>
      <c r="F448" s="37">
        <v>29542</v>
      </c>
      <c r="G448" s="33" t="s">
        <v>141</v>
      </c>
    </row>
    <row r="449" spans="1:7" x14ac:dyDescent="0.25">
      <c r="A449" s="33" t="s">
        <v>42</v>
      </c>
      <c r="B449" s="33" t="s">
        <v>686</v>
      </c>
      <c r="C449" s="374">
        <v>2</v>
      </c>
      <c r="D449" s="35" t="s">
        <v>120</v>
      </c>
      <c r="E449" s="804">
        <v>2001</v>
      </c>
      <c r="F449" s="37">
        <v>26890</v>
      </c>
      <c r="G449" s="33" t="s">
        <v>141</v>
      </c>
    </row>
    <row r="450" spans="1:7" x14ac:dyDescent="0.25">
      <c r="A450" s="33" t="s">
        <v>42</v>
      </c>
      <c r="B450" s="33" t="s">
        <v>686</v>
      </c>
      <c r="C450" s="374">
        <v>2</v>
      </c>
      <c r="D450" s="35" t="s">
        <v>44</v>
      </c>
      <c r="E450" s="804">
        <v>2001</v>
      </c>
      <c r="F450" s="37">
        <v>30430</v>
      </c>
      <c r="G450" s="33" t="s">
        <v>141</v>
      </c>
    </row>
    <row r="451" spans="1:7" x14ac:dyDescent="0.25">
      <c r="A451" s="33" t="s">
        <v>42</v>
      </c>
      <c r="B451" s="33" t="s">
        <v>686</v>
      </c>
      <c r="C451" s="374" t="s">
        <v>361</v>
      </c>
      <c r="D451" s="35" t="s">
        <v>120</v>
      </c>
      <c r="E451" s="804">
        <v>2001</v>
      </c>
      <c r="F451" s="37">
        <v>30097</v>
      </c>
      <c r="G451" s="33" t="s">
        <v>141</v>
      </c>
    </row>
    <row r="452" spans="1:7" x14ac:dyDescent="0.25">
      <c r="A452" s="33" t="s">
        <v>42</v>
      </c>
      <c r="B452" s="33" t="s">
        <v>686</v>
      </c>
      <c r="C452" s="374" t="s">
        <v>361</v>
      </c>
      <c r="D452" s="35" t="s">
        <v>44</v>
      </c>
      <c r="E452" s="804">
        <v>2001</v>
      </c>
      <c r="F452" s="37">
        <v>32763</v>
      </c>
      <c r="G452" s="33" t="s">
        <v>141</v>
      </c>
    </row>
    <row r="453" spans="1:7" x14ac:dyDescent="0.25">
      <c r="A453" s="33" t="s">
        <v>42</v>
      </c>
      <c r="B453" s="33" t="s">
        <v>1053</v>
      </c>
      <c r="C453" s="374" t="s">
        <v>1054</v>
      </c>
      <c r="D453" s="35" t="s">
        <v>120</v>
      </c>
      <c r="E453" s="804">
        <v>2001</v>
      </c>
      <c r="F453" s="37">
        <v>17484</v>
      </c>
      <c r="G453" s="33" t="s">
        <v>189</v>
      </c>
    </row>
    <row r="454" spans="1:7" x14ac:dyDescent="0.25">
      <c r="A454" s="33" t="s">
        <v>42</v>
      </c>
      <c r="B454" s="33" t="s">
        <v>1053</v>
      </c>
      <c r="C454" s="374" t="s">
        <v>1054</v>
      </c>
      <c r="D454" s="35" t="s">
        <v>44</v>
      </c>
      <c r="E454" s="804">
        <v>2001</v>
      </c>
      <c r="F454" s="37">
        <v>20547</v>
      </c>
      <c r="G454" s="33" t="s">
        <v>189</v>
      </c>
    </row>
    <row r="455" spans="1:7" x14ac:dyDescent="0.25">
      <c r="A455" s="33" t="s">
        <v>42</v>
      </c>
      <c r="B455" s="33" t="s">
        <v>157</v>
      </c>
      <c r="C455" s="374">
        <v>2.5</v>
      </c>
      <c r="D455" s="35" t="s">
        <v>120</v>
      </c>
      <c r="E455" s="804">
        <v>2001</v>
      </c>
      <c r="F455" s="37">
        <v>34440</v>
      </c>
      <c r="G455" s="33" t="s">
        <v>141</v>
      </c>
    </row>
    <row r="456" spans="1:7" x14ac:dyDescent="0.25">
      <c r="A456" s="33" t="s">
        <v>42</v>
      </c>
      <c r="B456" s="33" t="s">
        <v>157</v>
      </c>
      <c r="C456" s="374">
        <v>2.5</v>
      </c>
      <c r="D456" s="35" t="s">
        <v>44</v>
      </c>
      <c r="E456" s="804">
        <v>2001</v>
      </c>
      <c r="F456" s="37">
        <v>36900</v>
      </c>
      <c r="G456" s="33" t="s">
        <v>141</v>
      </c>
    </row>
    <row r="457" spans="1:7" x14ac:dyDescent="0.25">
      <c r="A457" s="33" t="s">
        <v>42</v>
      </c>
      <c r="B457" s="33" t="s">
        <v>854</v>
      </c>
      <c r="C457" s="374">
        <v>2</v>
      </c>
      <c r="D457" s="35" t="s">
        <v>125</v>
      </c>
      <c r="E457" s="804">
        <v>2001</v>
      </c>
      <c r="F457" s="37">
        <v>24590</v>
      </c>
      <c r="G457" s="33" t="s">
        <v>141</v>
      </c>
    </row>
    <row r="458" spans="1:7" x14ac:dyDescent="0.25">
      <c r="A458" s="33" t="s">
        <v>42</v>
      </c>
      <c r="B458" s="33" t="s">
        <v>854</v>
      </c>
      <c r="C458" s="374">
        <v>2</v>
      </c>
      <c r="D458" s="35" t="s">
        <v>44</v>
      </c>
      <c r="E458" s="804">
        <v>2001</v>
      </c>
      <c r="F458" s="37">
        <v>26125</v>
      </c>
      <c r="G458" s="33" t="s">
        <v>141</v>
      </c>
    </row>
    <row r="459" spans="1:7" x14ac:dyDescent="0.25">
      <c r="A459" s="33" t="s">
        <v>42</v>
      </c>
      <c r="B459" s="33" t="s">
        <v>952</v>
      </c>
      <c r="C459" s="374" t="s">
        <v>953</v>
      </c>
      <c r="D459" s="35" t="s">
        <v>125</v>
      </c>
      <c r="E459" s="804">
        <v>2001</v>
      </c>
      <c r="F459" s="37">
        <v>12430</v>
      </c>
      <c r="G459" s="33" t="s">
        <v>141</v>
      </c>
    </row>
    <row r="460" spans="1:7" x14ac:dyDescent="0.25">
      <c r="A460" s="33" t="s">
        <v>42</v>
      </c>
      <c r="B460" s="33" t="s">
        <v>952</v>
      </c>
      <c r="C460" s="374" t="s">
        <v>954</v>
      </c>
      <c r="D460" s="35" t="s">
        <v>125</v>
      </c>
      <c r="E460" s="804">
        <v>2001</v>
      </c>
      <c r="F460" s="37">
        <v>15082</v>
      </c>
      <c r="G460" s="33" t="s">
        <v>141</v>
      </c>
    </row>
    <row r="461" spans="1:7" x14ac:dyDescent="0.25">
      <c r="A461" s="33" t="s">
        <v>42</v>
      </c>
      <c r="B461" s="33" t="s">
        <v>952</v>
      </c>
      <c r="C461" s="374" t="s">
        <v>954</v>
      </c>
      <c r="D461" s="35" t="s">
        <v>44</v>
      </c>
      <c r="E461" s="804">
        <v>2001</v>
      </c>
      <c r="F461" s="37">
        <v>15082</v>
      </c>
      <c r="G461" s="33" t="s">
        <v>141</v>
      </c>
    </row>
    <row r="462" spans="1:7" x14ac:dyDescent="0.25">
      <c r="A462" s="33" t="s">
        <v>42</v>
      </c>
      <c r="B462" s="33" t="s">
        <v>952</v>
      </c>
      <c r="C462" s="374" t="s">
        <v>955</v>
      </c>
      <c r="D462" s="35" t="s">
        <v>125</v>
      </c>
      <c r="E462" s="804">
        <v>2001</v>
      </c>
      <c r="F462" s="37">
        <v>16543</v>
      </c>
      <c r="G462" s="33" t="s">
        <v>141</v>
      </c>
    </row>
    <row r="463" spans="1:7" x14ac:dyDescent="0.25">
      <c r="A463" s="33" t="s">
        <v>42</v>
      </c>
      <c r="B463" s="33" t="s">
        <v>1131</v>
      </c>
      <c r="C463" s="374">
        <v>1.5</v>
      </c>
      <c r="D463" s="35" t="s">
        <v>125</v>
      </c>
      <c r="E463" s="804">
        <v>2001</v>
      </c>
      <c r="F463" s="37">
        <v>16881</v>
      </c>
      <c r="G463" s="33" t="s">
        <v>141</v>
      </c>
    </row>
    <row r="464" spans="1:7" x14ac:dyDescent="0.25">
      <c r="A464" s="33" t="s">
        <v>42</v>
      </c>
      <c r="B464" s="33" t="s">
        <v>1131</v>
      </c>
      <c r="C464" s="374">
        <v>1.5</v>
      </c>
      <c r="D464" s="35" t="s">
        <v>44</v>
      </c>
      <c r="E464" s="804">
        <v>2001</v>
      </c>
      <c r="F464" s="37">
        <v>23489</v>
      </c>
      <c r="G464" s="33" t="s">
        <v>141</v>
      </c>
    </row>
    <row r="465" spans="1:7" x14ac:dyDescent="0.25">
      <c r="A465" s="33" t="s">
        <v>42</v>
      </c>
      <c r="B465" s="33" t="s">
        <v>1131</v>
      </c>
      <c r="C465" s="374">
        <v>1.8</v>
      </c>
      <c r="D465" s="35" t="s">
        <v>125</v>
      </c>
      <c r="E465" s="804">
        <v>2001</v>
      </c>
      <c r="F465" s="37">
        <v>19824</v>
      </c>
      <c r="G465" s="33" t="s">
        <v>141</v>
      </c>
    </row>
    <row r="466" spans="1:7" x14ac:dyDescent="0.25">
      <c r="A466" s="33" t="s">
        <v>42</v>
      </c>
      <c r="B466" s="33" t="s">
        <v>1131</v>
      </c>
      <c r="C466" s="374">
        <v>1.8</v>
      </c>
      <c r="D466" s="35" t="s">
        <v>44</v>
      </c>
      <c r="E466" s="804">
        <v>2001</v>
      </c>
      <c r="F466" s="37">
        <v>23264</v>
      </c>
      <c r="G466" s="33" t="s">
        <v>141</v>
      </c>
    </row>
    <row r="467" spans="1:7" x14ac:dyDescent="0.25">
      <c r="A467" s="33" t="s">
        <v>42</v>
      </c>
      <c r="B467" s="33" t="s">
        <v>1132</v>
      </c>
      <c r="C467" s="374">
        <v>1.5</v>
      </c>
      <c r="D467" s="35" t="s">
        <v>125</v>
      </c>
      <c r="E467" s="804">
        <v>2001</v>
      </c>
      <c r="F467" s="37">
        <v>11839</v>
      </c>
      <c r="G467" s="33" t="s">
        <v>186</v>
      </c>
    </row>
    <row r="468" spans="1:7" x14ac:dyDescent="0.25">
      <c r="A468" s="33" t="s">
        <v>42</v>
      </c>
      <c r="B468" s="33" t="s">
        <v>1132</v>
      </c>
      <c r="C468" s="374">
        <v>1.5</v>
      </c>
      <c r="D468" s="35" t="s">
        <v>44</v>
      </c>
      <c r="E468" s="804">
        <v>2001</v>
      </c>
      <c r="F468" s="37">
        <v>15360</v>
      </c>
      <c r="G468" s="33" t="s">
        <v>186</v>
      </c>
    </row>
    <row r="469" spans="1:7" x14ac:dyDescent="0.25">
      <c r="A469" s="33" t="s">
        <v>42</v>
      </c>
      <c r="B469" s="33" t="s">
        <v>781</v>
      </c>
      <c r="C469" s="374">
        <v>1.5</v>
      </c>
      <c r="D469" s="35" t="s">
        <v>125</v>
      </c>
      <c r="E469" s="804">
        <v>2001</v>
      </c>
      <c r="F469" s="37">
        <v>20143</v>
      </c>
      <c r="G469" s="33" t="s">
        <v>141</v>
      </c>
    </row>
    <row r="470" spans="1:7" x14ac:dyDescent="0.25">
      <c r="A470" s="33" t="s">
        <v>42</v>
      </c>
      <c r="B470" s="33" t="s">
        <v>781</v>
      </c>
      <c r="C470" s="374">
        <v>1.5</v>
      </c>
      <c r="D470" s="35" t="s">
        <v>44</v>
      </c>
      <c r="E470" s="804">
        <v>2001</v>
      </c>
      <c r="F470" s="37">
        <v>22347</v>
      </c>
      <c r="G470" s="33" t="s">
        <v>141</v>
      </c>
    </row>
    <row r="471" spans="1:7" x14ac:dyDescent="0.25">
      <c r="A471" s="33" t="s">
        <v>42</v>
      </c>
      <c r="B471" s="33" t="s">
        <v>159</v>
      </c>
      <c r="C471" s="374">
        <v>2</v>
      </c>
      <c r="D471" s="35" t="s">
        <v>120</v>
      </c>
      <c r="E471" s="804">
        <v>2001</v>
      </c>
      <c r="F471" s="37">
        <v>26599</v>
      </c>
      <c r="G471" s="33" t="s">
        <v>160</v>
      </c>
    </row>
    <row r="472" spans="1:7" x14ac:dyDescent="0.25">
      <c r="A472" s="33" t="s">
        <v>42</v>
      </c>
      <c r="B472" s="33" t="s">
        <v>159</v>
      </c>
      <c r="C472" s="374">
        <v>2</v>
      </c>
      <c r="D472" s="35" t="s">
        <v>44</v>
      </c>
      <c r="E472" s="804">
        <v>2001</v>
      </c>
      <c r="F472" s="37">
        <v>30430</v>
      </c>
      <c r="G472" s="33" t="s">
        <v>160</v>
      </c>
    </row>
    <row r="473" spans="1:7" x14ac:dyDescent="0.25">
      <c r="A473" s="33" t="s">
        <v>42</v>
      </c>
      <c r="B473" s="33" t="s">
        <v>855</v>
      </c>
      <c r="C473" s="374" t="s">
        <v>414</v>
      </c>
      <c r="D473" s="35" t="s">
        <v>120</v>
      </c>
      <c r="E473" s="804">
        <v>2001</v>
      </c>
      <c r="F473" s="37">
        <v>26210</v>
      </c>
      <c r="G473" s="33" t="s">
        <v>160</v>
      </c>
    </row>
    <row r="474" spans="1:7" x14ac:dyDescent="0.25">
      <c r="A474" s="33" t="s">
        <v>42</v>
      </c>
      <c r="B474" s="33" t="s">
        <v>855</v>
      </c>
      <c r="C474" s="374" t="s">
        <v>414</v>
      </c>
      <c r="D474" s="35" t="s">
        <v>44</v>
      </c>
      <c r="E474" s="804">
        <v>2001</v>
      </c>
      <c r="F474" s="37">
        <v>31597</v>
      </c>
      <c r="G474" s="33" t="s">
        <v>160</v>
      </c>
    </row>
    <row r="475" spans="1:7" x14ac:dyDescent="0.25">
      <c r="A475" s="33" t="s">
        <v>42</v>
      </c>
      <c r="B475" s="33" t="s">
        <v>956</v>
      </c>
      <c r="C475" s="374">
        <v>1.3</v>
      </c>
      <c r="D475" s="35" t="s">
        <v>125</v>
      </c>
      <c r="E475" s="804">
        <v>2001</v>
      </c>
      <c r="F475" s="37">
        <v>12086</v>
      </c>
      <c r="G475" s="33" t="s">
        <v>141</v>
      </c>
    </row>
    <row r="476" spans="1:7" x14ac:dyDescent="0.25">
      <c r="A476" s="33" t="s">
        <v>42</v>
      </c>
      <c r="B476" s="33" t="s">
        <v>956</v>
      </c>
      <c r="C476" s="374">
        <v>1.5</v>
      </c>
      <c r="D476" s="35" t="s">
        <v>125</v>
      </c>
      <c r="E476" s="804">
        <v>2001</v>
      </c>
      <c r="F476" s="37">
        <v>15027</v>
      </c>
      <c r="G476" s="33" t="s">
        <v>141</v>
      </c>
    </row>
    <row r="477" spans="1:7" x14ac:dyDescent="0.25">
      <c r="A477" s="33" t="s">
        <v>42</v>
      </c>
      <c r="B477" s="33" t="s">
        <v>617</v>
      </c>
      <c r="C477" s="268" t="s">
        <v>3899</v>
      </c>
      <c r="D477" s="35" t="s">
        <v>44</v>
      </c>
      <c r="E477" s="804">
        <v>2001</v>
      </c>
      <c r="F477" s="43">
        <v>25375</v>
      </c>
      <c r="G477" s="33" t="s">
        <v>147</v>
      </c>
    </row>
    <row r="478" spans="1:7" x14ac:dyDescent="0.25">
      <c r="A478" s="33" t="s">
        <v>42</v>
      </c>
      <c r="B478" s="33" t="s">
        <v>618</v>
      </c>
      <c r="C478" s="268" t="s">
        <v>4160</v>
      </c>
      <c r="D478" s="35" t="s">
        <v>44</v>
      </c>
      <c r="E478" s="804">
        <v>2001</v>
      </c>
      <c r="F478" s="43">
        <v>26650</v>
      </c>
      <c r="G478" s="33" t="s">
        <v>147</v>
      </c>
    </row>
    <row r="479" spans="1:7" x14ac:dyDescent="0.25">
      <c r="A479" s="54" t="s">
        <v>42</v>
      </c>
      <c r="B479" s="60" t="s">
        <v>3054</v>
      </c>
      <c r="C479" s="269" t="s">
        <v>134</v>
      </c>
      <c r="D479" s="67" t="s">
        <v>125</v>
      </c>
      <c r="E479" s="809" t="s">
        <v>1067</v>
      </c>
      <c r="F479" s="124">
        <v>11526</v>
      </c>
      <c r="G479" s="54" t="s">
        <v>3053</v>
      </c>
    </row>
    <row r="480" spans="1:7" x14ac:dyDescent="0.25">
      <c r="A480" s="54" t="s">
        <v>42</v>
      </c>
      <c r="B480" s="60" t="s">
        <v>3054</v>
      </c>
      <c r="C480" s="269">
        <v>1.5</v>
      </c>
      <c r="D480" s="67" t="s">
        <v>44</v>
      </c>
      <c r="E480" s="809" t="s">
        <v>1067</v>
      </c>
      <c r="F480" s="124">
        <v>13747</v>
      </c>
      <c r="G480" s="54" t="s">
        <v>3053</v>
      </c>
    </row>
    <row r="481" spans="1:7" s="250" customFormat="1" x14ac:dyDescent="0.25">
      <c r="A481" s="54" t="s">
        <v>42</v>
      </c>
      <c r="B481" s="60" t="s">
        <v>3054</v>
      </c>
      <c r="C481" s="269" t="s">
        <v>238</v>
      </c>
      <c r="D481" s="67" t="s">
        <v>125</v>
      </c>
      <c r="E481" s="809" t="s">
        <v>1067</v>
      </c>
      <c r="F481" s="124">
        <v>14303</v>
      </c>
      <c r="G481" s="54" t="s">
        <v>3053</v>
      </c>
    </row>
    <row r="482" spans="1:7" s="250" customFormat="1" x14ac:dyDescent="0.25">
      <c r="A482" s="54" t="s">
        <v>42</v>
      </c>
      <c r="B482" s="60" t="s">
        <v>3054</v>
      </c>
      <c r="C482" s="269" t="s">
        <v>293</v>
      </c>
      <c r="D482" s="67" t="s">
        <v>44</v>
      </c>
      <c r="E482" s="809" t="s">
        <v>1067</v>
      </c>
      <c r="F482" s="124">
        <v>16524</v>
      </c>
      <c r="G482" s="54" t="s">
        <v>3053</v>
      </c>
    </row>
    <row r="483" spans="1:7" s="250" customFormat="1" x14ac:dyDescent="0.25">
      <c r="A483" s="54" t="s">
        <v>42</v>
      </c>
      <c r="B483" s="54" t="s">
        <v>782</v>
      </c>
      <c r="C483" s="370" t="s">
        <v>293</v>
      </c>
      <c r="D483" s="64" t="s">
        <v>110</v>
      </c>
      <c r="E483" s="682">
        <v>2001</v>
      </c>
      <c r="F483" s="124">
        <v>16875</v>
      </c>
      <c r="G483" s="54" t="s">
        <v>141</v>
      </c>
    </row>
    <row r="484" spans="1:7" s="250" customFormat="1" x14ac:dyDescent="0.25">
      <c r="A484" s="54" t="s">
        <v>42</v>
      </c>
      <c r="B484" s="54" t="s">
        <v>782</v>
      </c>
      <c r="C484" s="370" t="s">
        <v>293</v>
      </c>
      <c r="D484" s="64" t="s">
        <v>110</v>
      </c>
      <c r="E484" s="682">
        <v>2001</v>
      </c>
      <c r="F484" s="124">
        <v>17060</v>
      </c>
      <c r="G484" s="54" t="s">
        <v>147</v>
      </c>
    </row>
    <row r="485" spans="1:7" s="250" customFormat="1" x14ac:dyDescent="0.25">
      <c r="A485" s="54" t="s">
        <v>42</v>
      </c>
      <c r="B485" s="54" t="s">
        <v>782</v>
      </c>
      <c r="C485" s="370">
        <v>2</v>
      </c>
      <c r="D485" s="64" t="s">
        <v>110</v>
      </c>
      <c r="E485" s="682">
        <v>2001</v>
      </c>
      <c r="F485" s="124">
        <v>17150</v>
      </c>
      <c r="G485" s="54" t="s">
        <v>141</v>
      </c>
    </row>
    <row r="486" spans="1:7" s="250" customFormat="1" x14ac:dyDescent="0.25">
      <c r="A486" s="54" t="s">
        <v>42</v>
      </c>
      <c r="B486" s="54" t="s">
        <v>782</v>
      </c>
      <c r="C486" s="370">
        <v>2</v>
      </c>
      <c r="D486" s="64" t="s">
        <v>110</v>
      </c>
      <c r="E486" s="682">
        <v>2001</v>
      </c>
      <c r="F486" s="124">
        <v>17260</v>
      </c>
      <c r="G486" s="54" t="s">
        <v>147</v>
      </c>
    </row>
    <row r="487" spans="1:7" s="250" customFormat="1" x14ac:dyDescent="0.25">
      <c r="A487" s="33" t="s">
        <v>42</v>
      </c>
      <c r="B487" s="33" t="s">
        <v>1122</v>
      </c>
      <c r="C487" s="375" t="s">
        <v>331</v>
      </c>
      <c r="D487" s="35" t="s">
        <v>110</v>
      </c>
      <c r="E487" s="804">
        <v>2001</v>
      </c>
      <c r="F487" s="43">
        <v>18175</v>
      </c>
      <c r="G487" s="33" t="s">
        <v>147</v>
      </c>
    </row>
    <row r="488" spans="1:7" s="250" customFormat="1" x14ac:dyDescent="0.25">
      <c r="A488" s="33" t="s">
        <v>42</v>
      </c>
      <c r="B488" s="33" t="s">
        <v>362</v>
      </c>
      <c r="C488" s="268">
        <v>4</v>
      </c>
      <c r="D488" s="35" t="s">
        <v>43</v>
      </c>
      <c r="E488" s="804">
        <v>2001</v>
      </c>
      <c r="F488" s="43">
        <v>58876.666666666701</v>
      </c>
      <c r="G488" s="33" t="s">
        <v>363</v>
      </c>
    </row>
    <row r="489" spans="1:7" s="250" customFormat="1" x14ac:dyDescent="0.25">
      <c r="A489" s="33" t="s">
        <v>42</v>
      </c>
      <c r="B489" s="33" t="s">
        <v>362</v>
      </c>
      <c r="C489" s="268">
        <v>4</v>
      </c>
      <c r="D489" s="35" t="s">
        <v>43</v>
      </c>
      <c r="E489" s="804">
        <v>2001</v>
      </c>
      <c r="F489" s="43">
        <v>57673.333333333299</v>
      </c>
      <c r="G489" s="33" t="s">
        <v>364</v>
      </c>
    </row>
    <row r="490" spans="1:7" s="250" customFormat="1" x14ac:dyDescent="0.25">
      <c r="A490" s="33" t="s">
        <v>42</v>
      </c>
      <c r="B490" s="33" t="s">
        <v>362</v>
      </c>
      <c r="C490" s="268">
        <v>4.2</v>
      </c>
      <c r="D490" s="35" t="s">
        <v>43</v>
      </c>
      <c r="E490" s="804">
        <v>2001</v>
      </c>
      <c r="F490" s="43">
        <v>69630</v>
      </c>
      <c r="G490" s="33" t="s">
        <v>363</v>
      </c>
    </row>
    <row r="491" spans="1:7" s="250" customFormat="1" x14ac:dyDescent="0.25">
      <c r="A491" s="33" t="s">
        <v>42</v>
      </c>
      <c r="B491" s="33" t="s">
        <v>362</v>
      </c>
      <c r="C491" s="268">
        <v>4.2</v>
      </c>
      <c r="D491" s="35" t="s">
        <v>43</v>
      </c>
      <c r="E491" s="804">
        <v>2001</v>
      </c>
      <c r="F491" s="43">
        <v>64210</v>
      </c>
      <c r="G491" s="33" t="s">
        <v>364</v>
      </c>
    </row>
    <row r="492" spans="1:7" s="250" customFormat="1" x14ac:dyDescent="0.25">
      <c r="A492" s="54" t="s">
        <v>42</v>
      </c>
      <c r="B492" s="54" t="s">
        <v>1183</v>
      </c>
      <c r="C492" s="269" t="s">
        <v>4435</v>
      </c>
      <c r="D492" s="64" t="s">
        <v>6496</v>
      </c>
      <c r="E492" s="682">
        <v>2001</v>
      </c>
      <c r="F492" s="74">
        <v>11200</v>
      </c>
      <c r="G492" s="54" t="s">
        <v>4431</v>
      </c>
    </row>
    <row r="493" spans="1:7" s="250" customFormat="1" x14ac:dyDescent="0.25">
      <c r="A493" s="54" t="s">
        <v>42</v>
      </c>
      <c r="B493" s="54" t="s">
        <v>1183</v>
      </c>
      <c r="C493" s="269" t="s">
        <v>4533</v>
      </c>
      <c r="D493" s="64" t="s">
        <v>125</v>
      </c>
      <c r="E493" s="682">
        <v>2001</v>
      </c>
      <c r="F493" s="74">
        <f>(F492+F494)/2</f>
        <v>11630.5</v>
      </c>
      <c r="G493" s="54" t="s">
        <v>2960</v>
      </c>
    </row>
    <row r="494" spans="1:7" s="250" customFormat="1" x14ac:dyDescent="0.25">
      <c r="A494" s="54" t="s">
        <v>42</v>
      </c>
      <c r="B494" s="54" t="s">
        <v>1183</v>
      </c>
      <c r="C494" s="269" t="s">
        <v>4438</v>
      </c>
      <c r="D494" s="64" t="s">
        <v>6496</v>
      </c>
      <c r="E494" s="682">
        <v>2001</v>
      </c>
      <c r="F494" s="74">
        <v>12061</v>
      </c>
      <c r="G494" s="54" t="s">
        <v>4431</v>
      </c>
    </row>
    <row r="495" spans="1:7" s="250" customFormat="1" x14ac:dyDescent="0.25">
      <c r="A495" s="54" t="s">
        <v>42</v>
      </c>
      <c r="B495" s="54" t="s">
        <v>1183</v>
      </c>
      <c r="C495" s="269" t="s">
        <v>4444</v>
      </c>
      <c r="D495" s="64" t="s">
        <v>110</v>
      </c>
      <c r="E495" s="682">
        <v>2001</v>
      </c>
      <c r="F495" s="74">
        <v>12600</v>
      </c>
      <c r="G495" s="54" t="s">
        <v>4427</v>
      </c>
    </row>
    <row r="496" spans="1:7" x14ac:dyDescent="0.25">
      <c r="A496" s="54" t="s">
        <v>42</v>
      </c>
      <c r="B496" s="54" t="s">
        <v>1183</v>
      </c>
      <c r="C496" s="269" t="s">
        <v>4439</v>
      </c>
      <c r="D496" s="64" t="s">
        <v>110</v>
      </c>
      <c r="E496" s="682">
        <v>2001</v>
      </c>
      <c r="F496" s="74">
        <v>13221</v>
      </c>
      <c r="G496" s="54" t="s">
        <v>1956</v>
      </c>
    </row>
    <row r="497" spans="1:7" x14ac:dyDescent="0.25">
      <c r="A497" s="54" t="s">
        <v>42</v>
      </c>
      <c r="B497" s="54" t="s">
        <v>1183</v>
      </c>
      <c r="C497" s="269" t="s">
        <v>4436</v>
      </c>
      <c r="D497" s="64" t="s">
        <v>110</v>
      </c>
      <c r="E497" s="682">
        <v>2001</v>
      </c>
      <c r="F497" s="74">
        <v>14800</v>
      </c>
      <c r="G497" s="54" t="s">
        <v>1956</v>
      </c>
    </row>
    <row r="498" spans="1:7" x14ac:dyDescent="0.25">
      <c r="A498" s="54" t="s">
        <v>42</v>
      </c>
      <c r="B498" s="54" t="s">
        <v>1183</v>
      </c>
      <c r="C498" s="370">
        <v>1.4</v>
      </c>
      <c r="D498" s="64" t="s">
        <v>125</v>
      </c>
      <c r="E498" s="682">
        <v>2001</v>
      </c>
      <c r="F498" s="230">
        <v>14250</v>
      </c>
      <c r="G498" s="33" t="s">
        <v>1442</v>
      </c>
    </row>
    <row r="499" spans="1:7" x14ac:dyDescent="0.25">
      <c r="A499" s="33" t="s">
        <v>42</v>
      </c>
      <c r="B499" s="33" t="s">
        <v>1113</v>
      </c>
      <c r="C499" s="268" t="s">
        <v>1117</v>
      </c>
      <c r="D499" s="35" t="s">
        <v>110</v>
      </c>
      <c r="E499" s="804">
        <v>2001</v>
      </c>
      <c r="F499" s="43">
        <v>15220</v>
      </c>
      <c r="G499" s="33" t="s">
        <v>3050</v>
      </c>
    </row>
    <row r="500" spans="1:7" x14ac:dyDescent="0.25">
      <c r="A500" s="33" t="s">
        <v>42</v>
      </c>
      <c r="B500" s="33" t="s">
        <v>1113</v>
      </c>
      <c r="C500" s="268" t="s">
        <v>1116</v>
      </c>
      <c r="D500" s="35" t="s">
        <v>110</v>
      </c>
      <c r="E500" s="804">
        <v>2001</v>
      </c>
      <c r="F500" s="43">
        <v>16920</v>
      </c>
      <c r="G500" s="33" t="s">
        <v>3050</v>
      </c>
    </row>
    <row r="501" spans="1:7" x14ac:dyDescent="0.25">
      <c r="A501" s="33" t="s">
        <v>42</v>
      </c>
      <c r="B501" s="33" t="s">
        <v>1113</v>
      </c>
      <c r="C501" s="268" t="s">
        <v>1115</v>
      </c>
      <c r="D501" s="35" t="s">
        <v>110</v>
      </c>
      <c r="E501" s="804">
        <v>2001</v>
      </c>
      <c r="F501" s="43">
        <v>17420</v>
      </c>
      <c r="G501" s="33" t="s">
        <v>3050</v>
      </c>
    </row>
    <row r="502" spans="1:7" x14ac:dyDescent="0.25">
      <c r="A502" s="33" t="s">
        <v>42</v>
      </c>
      <c r="B502" s="33" t="s">
        <v>1113</v>
      </c>
      <c r="C502" s="268" t="s">
        <v>281</v>
      </c>
      <c r="D502" s="35" t="s">
        <v>110</v>
      </c>
      <c r="E502" s="804">
        <v>2001</v>
      </c>
      <c r="F502" s="43">
        <v>18300</v>
      </c>
      <c r="G502" s="33" t="s">
        <v>3050</v>
      </c>
    </row>
    <row r="503" spans="1:7" x14ac:dyDescent="0.25">
      <c r="A503" s="33" t="s">
        <v>42</v>
      </c>
      <c r="B503" s="33" t="s">
        <v>1113</v>
      </c>
      <c r="C503" s="268" t="s">
        <v>1117</v>
      </c>
      <c r="D503" s="35" t="s">
        <v>110</v>
      </c>
      <c r="E503" s="804">
        <v>2001</v>
      </c>
      <c r="F503" s="43">
        <v>16220</v>
      </c>
      <c r="G503" s="33" t="s">
        <v>1114</v>
      </c>
    </row>
    <row r="504" spans="1:7" x14ac:dyDescent="0.25">
      <c r="A504" s="33" t="s">
        <v>42</v>
      </c>
      <c r="B504" s="33" t="s">
        <v>1113</v>
      </c>
      <c r="C504" s="268" t="s">
        <v>1116</v>
      </c>
      <c r="D504" s="35" t="s">
        <v>110</v>
      </c>
      <c r="E504" s="804">
        <v>2001</v>
      </c>
      <c r="F504" s="43">
        <v>16920</v>
      </c>
      <c r="G504" s="33" t="s">
        <v>1114</v>
      </c>
    </row>
    <row r="505" spans="1:7" x14ac:dyDescent="0.25">
      <c r="A505" s="33" t="s">
        <v>42</v>
      </c>
      <c r="B505" s="33" t="s">
        <v>1113</v>
      </c>
      <c r="C505" s="268" t="s">
        <v>1115</v>
      </c>
      <c r="D505" s="35" t="s">
        <v>110</v>
      </c>
      <c r="E505" s="804">
        <v>2001</v>
      </c>
      <c r="F505" s="43">
        <v>17420</v>
      </c>
      <c r="G505" s="33" t="s">
        <v>1114</v>
      </c>
    </row>
    <row r="506" spans="1:7" x14ac:dyDescent="0.25">
      <c r="A506" s="33" t="s">
        <v>42</v>
      </c>
      <c r="B506" s="33" t="s">
        <v>1113</v>
      </c>
      <c r="C506" s="268" t="s">
        <v>281</v>
      </c>
      <c r="D506" s="35" t="s">
        <v>110</v>
      </c>
      <c r="E506" s="804">
        <v>2001</v>
      </c>
      <c r="F506" s="43">
        <v>18300</v>
      </c>
      <c r="G506" s="33" t="s">
        <v>1114</v>
      </c>
    </row>
    <row r="507" spans="1:7" x14ac:dyDescent="0.25">
      <c r="A507" s="54" t="s">
        <v>42</v>
      </c>
      <c r="B507" s="38" t="s">
        <v>2932</v>
      </c>
      <c r="C507" s="269" t="s">
        <v>6497</v>
      </c>
      <c r="D507" s="64" t="s">
        <v>43</v>
      </c>
      <c r="E507" s="809" t="s">
        <v>1067</v>
      </c>
      <c r="F507" s="124">
        <v>39651</v>
      </c>
      <c r="G507" s="54" t="s">
        <v>2933</v>
      </c>
    </row>
    <row r="508" spans="1:7" x14ac:dyDescent="0.25">
      <c r="A508" s="54" t="s">
        <v>42</v>
      </c>
      <c r="B508" s="38" t="s">
        <v>2932</v>
      </c>
      <c r="C508" s="269" t="s">
        <v>6497</v>
      </c>
      <c r="D508" s="64" t="s">
        <v>43</v>
      </c>
      <c r="E508" s="809" t="s">
        <v>1067</v>
      </c>
      <c r="F508" s="124">
        <v>40663</v>
      </c>
      <c r="G508" s="54" t="s">
        <v>2929</v>
      </c>
    </row>
    <row r="509" spans="1:7" x14ac:dyDescent="0.25">
      <c r="A509" s="33" t="s">
        <v>42</v>
      </c>
      <c r="B509" s="33" t="s">
        <v>1055</v>
      </c>
      <c r="C509" s="268">
        <v>1.5</v>
      </c>
      <c r="D509" s="35" t="s">
        <v>110</v>
      </c>
      <c r="E509" s="804">
        <v>2001</v>
      </c>
      <c r="F509" s="43">
        <v>11550</v>
      </c>
      <c r="G509" s="33" t="s">
        <v>421</v>
      </c>
    </row>
    <row r="510" spans="1:7" x14ac:dyDescent="0.25">
      <c r="A510" s="33" t="s">
        <v>42</v>
      </c>
      <c r="B510" s="33" t="s">
        <v>1110</v>
      </c>
      <c r="C510" s="268">
        <v>2.4</v>
      </c>
      <c r="D510" s="35" t="s">
        <v>110</v>
      </c>
      <c r="E510" s="804">
        <v>2001</v>
      </c>
      <c r="F510" s="43">
        <v>24495</v>
      </c>
      <c r="G510" s="33" t="s">
        <v>1111</v>
      </c>
    </row>
    <row r="511" spans="1:7" x14ac:dyDescent="0.25">
      <c r="A511" s="33" t="s">
        <v>42</v>
      </c>
      <c r="B511" s="33" t="s">
        <v>1110</v>
      </c>
      <c r="C511" s="268" t="s">
        <v>1112</v>
      </c>
      <c r="D511" s="35" t="s">
        <v>426</v>
      </c>
      <c r="E511" s="804">
        <v>2001</v>
      </c>
      <c r="F511" s="43">
        <v>26995</v>
      </c>
      <c r="G511" s="33" t="s">
        <v>1111</v>
      </c>
    </row>
    <row r="512" spans="1:7" x14ac:dyDescent="0.25">
      <c r="A512" s="33" t="s">
        <v>42</v>
      </c>
      <c r="B512" s="33" t="s">
        <v>1110</v>
      </c>
      <c r="C512" s="268" t="s">
        <v>6492</v>
      </c>
      <c r="D512" s="35" t="s">
        <v>110</v>
      </c>
      <c r="E512" s="804">
        <v>2001</v>
      </c>
      <c r="F512" s="43">
        <v>29995</v>
      </c>
      <c r="G512" s="33" t="s">
        <v>1111</v>
      </c>
    </row>
    <row r="513" spans="1:7" x14ac:dyDescent="0.25">
      <c r="A513" s="33" t="s">
        <v>42</v>
      </c>
      <c r="B513" s="33" t="s">
        <v>1110</v>
      </c>
      <c r="C513" s="268">
        <v>3</v>
      </c>
      <c r="D513" s="35" t="s">
        <v>44</v>
      </c>
      <c r="E513" s="804">
        <v>2001</v>
      </c>
      <c r="F513" s="43">
        <v>32495</v>
      </c>
      <c r="G513" s="33" t="s">
        <v>1111</v>
      </c>
    </row>
    <row r="514" spans="1:7" x14ac:dyDescent="0.25">
      <c r="A514" s="54" t="s">
        <v>42</v>
      </c>
      <c r="B514" s="54" t="s">
        <v>4530</v>
      </c>
      <c r="C514" s="269" t="s">
        <v>2114</v>
      </c>
      <c r="D514" s="64" t="s">
        <v>438</v>
      </c>
      <c r="E514" s="682">
        <v>2001</v>
      </c>
      <c r="F514" s="74">
        <v>14330</v>
      </c>
      <c r="G514" s="54" t="s">
        <v>4542</v>
      </c>
    </row>
    <row r="515" spans="1:7" x14ac:dyDescent="0.25">
      <c r="A515" s="54" t="s">
        <v>42</v>
      </c>
      <c r="B515" s="54" t="s">
        <v>4530</v>
      </c>
      <c r="C515" s="269" t="s">
        <v>3721</v>
      </c>
      <c r="D515" s="64" t="s">
        <v>43</v>
      </c>
      <c r="E515" s="682">
        <v>2001</v>
      </c>
      <c r="F515" s="74">
        <v>14832</v>
      </c>
      <c r="G515" s="54" t="s">
        <v>4542</v>
      </c>
    </row>
    <row r="516" spans="1:7" x14ac:dyDescent="0.25">
      <c r="A516" s="54" t="s">
        <v>42</v>
      </c>
      <c r="B516" s="54" t="s">
        <v>4530</v>
      </c>
      <c r="C516" s="269" t="s">
        <v>3721</v>
      </c>
      <c r="D516" s="64" t="s">
        <v>44</v>
      </c>
      <c r="E516" s="682">
        <v>2001</v>
      </c>
      <c r="F516" s="74">
        <v>15412</v>
      </c>
      <c r="G516" s="54" t="s">
        <v>4542</v>
      </c>
    </row>
    <row r="517" spans="1:7" x14ac:dyDescent="0.25">
      <c r="A517" s="54" t="s">
        <v>42</v>
      </c>
      <c r="B517" s="54" t="s">
        <v>4530</v>
      </c>
      <c r="C517" s="269" t="s">
        <v>1985</v>
      </c>
      <c r="D517" s="64" t="s">
        <v>43</v>
      </c>
      <c r="E517" s="682">
        <v>2001</v>
      </c>
      <c r="F517" s="74">
        <v>15656</v>
      </c>
      <c r="G517" s="54" t="s">
        <v>4542</v>
      </c>
    </row>
    <row r="518" spans="1:7" x14ac:dyDescent="0.25">
      <c r="A518" s="54" t="s">
        <v>42</v>
      </c>
      <c r="B518" s="54" t="s">
        <v>4530</v>
      </c>
      <c r="C518" s="269" t="s">
        <v>1985</v>
      </c>
      <c r="D518" s="64" t="s">
        <v>44</v>
      </c>
      <c r="E518" s="682">
        <v>2001</v>
      </c>
      <c r="F518" s="74">
        <v>16059</v>
      </c>
      <c r="G518" s="54" t="s">
        <v>4542</v>
      </c>
    </row>
    <row r="519" spans="1:7" x14ac:dyDescent="0.25">
      <c r="A519" s="54" t="s">
        <v>42</v>
      </c>
      <c r="B519" s="54" t="s">
        <v>4530</v>
      </c>
      <c r="C519" s="269" t="s">
        <v>1980</v>
      </c>
      <c r="D519" s="64" t="s">
        <v>43</v>
      </c>
      <c r="E519" s="682">
        <v>2001</v>
      </c>
      <c r="F519" s="74">
        <v>17093</v>
      </c>
      <c r="G519" s="54" t="s">
        <v>4542</v>
      </c>
    </row>
    <row r="520" spans="1:7" x14ac:dyDescent="0.25">
      <c r="A520" s="54" t="s">
        <v>42</v>
      </c>
      <c r="B520" s="54" t="s">
        <v>4530</v>
      </c>
      <c r="C520" s="269" t="s">
        <v>1980</v>
      </c>
      <c r="D520" s="64" t="s">
        <v>44</v>
      </c>
      <c r="E520" s="682">
        <v>2001</v>
      </c>
      <c r="F520" s="74">
        <v>17596</v>
      </c>
      <c r="G520" s="54" t="s">
        <v>4542</v>
      </c>
    </row>
    <row r="521" spans="1:7" x14ac:dyDescent="0.25">
      <c r="A521" s="54" t="s">
        <v>42</v>
      </c>
      <c r="B521" s="54" t="s">
        <v>4530</v>
      </c>
      <c r="C521" s="269" t="s">
        <v>2114</v>
      </c>
      <c r="D521" s="64" t="s">
        <v>44</v>
      </c>
      <c r="E521" s="682">
        <v>2001</v>
      </c>
      <c r="F521" s="74">
        <v>18106</v>
      </c>
      <c r="G521" s="54" t="s">
        <v>4531</v>
      </c>
    </row>
    <row r="522" spans="1:7" x14ac:dyDescent="0.25">
      <c r="A522" s="54" t="s">
        <v>42</v>
      </c>
      <c r="B522" s="54" t="s">
        <v>4530</v>
      </c>
      <c r="C522" s="269" t="s">
        <v>2114</v>
      </c>
      <c r="D522" s="64" t="s">
        <v>43</v>
      </c>
      <c r="E522" s="682">
        <v>2001</v>
      </c>
      <c r="F522" s="74">
        <v>17720</v>
      </c>
      <c r="G522" s="54" t="s">
        <v>4531</v>
      </c>
    </row>
    <row r="523" spans="1:7" x14ac:dyDescent="0.25">
      <c r="A523" s="54" t="s">
        <v>42</v>
      </c>
      <c r="B523" s="54" t="s">
        <v>4530</v>
      </c>
      <c r="C523" s="269" t="s">
        <v>3721</v>
      </c>
      <c r="D523" s="64" t="s">
        <v>44</v>
      </c>
      <c r="E523" s="682">
        <v>2001</v>
      </c>
      <c r="F523" s="74">
        <v>22234</v>
      </c>
      <c r="G523" s="54" t="s">
        <v>4531</v>
      </c>
    </row>
    <row r="524" spans="1:7" x14ac:dyDescent="0.25">
      <c r="A524" s="54" t="s">
        <v>42</v>
      </c>
      <c r="B524" s="54" t="s">
        <v>4530</v>
      </c>
      <c r="C524" s="269" t="s">
        <v>3721</v>
      </c>
      <c r="D524" s="64" t="s">
        <v>43</v>
      </c>
      <c r="E524" s="682">
        <v>2001</v>
      </c>
      <c r="F524" s="74">
        <v>21834</v>
      </c>
      <c r="G524" s="54" t="s">
        <v>4531</v>
      </c>
    </row>
    <row r="525" spans="1:7" x14ac:dyDescent="0.25">
      <c r="A525" s="54" t="s">
        <v>42</v>
      </c>
      <c r="B525" s="54" t="s">
        <v>4530</v>
      </c>
      <c r="C525" s="269" t="s">
        <v>1985</v>
      </c>
      <c r="D525" s="64" t="s">
        <v>44</v>
      </c>
      <c r="E525" s="682">
        <v>2001</v>
      </c>
      <c r="F525" s="74">
        <v>21848</v>
      </c>
      <c r="G525" s="54" t="s">
        <v>4531</v>
      </c>
    </row>
    <row r="526" spans="1:7" x14ac:dyDescent="0.25">
      <c r="A526" s="54" t="s">
        <v>42</v>
      </c>
      <c r="B526" s="54" t="s">
        <v>4530</v>
      </c>
      <c r="C526" s="269" t="s">
        <v>1985</v>
      </c>
      <c r="D526" s="64" t="s">
        <v>43</v>
      </c>
      <c r="E526" s="682">
        <v>2001</v>
      </c>
      <c r="F526" s="74">
        <v>21448</v>
      </c>
      <c r="G526" s="54" t="s">
        <v>4531</v>
      </c>
    </row>
    <row r="527" spans="1:7" x14ac:dyDescent="0.25">
      <c r="A527" s="54" t="s">
        <v>42</v>
      </c>
      <c r="B527" s="54" t="s">
        <v>4530</v>
      </c>
      <c r="C527" s="269" t="s">
        <v>1980</v>
      </c>
      <c r="D527" s="64" t="s">
        <v>44</v>
      </c>
      <c r="E527" s="682">
        <v>2001</v>
      </c>
      <c r="F527" s="74">
        <v>23055</v>
      </c>
      <c r="G527" s="54" t="s">
        <v>4531</v>
      </c>
    </row>
    <row r="528" spans="1:7" x14ac:dyDescent="0.25">
      <c r="A528" s="54" t="s">
        <v>42</v>
      </c>
      <c r="B528" s="54" t="s">
        <v>4530</v>
      </c>
      <c r="C528" s="269" t="s">
        <v>1980</v>
      </c>
      <c r="D528" s="64" t="s">
        <v>43</v>
      </c>
      <c r="E528" s="682">
        <v>2001</v>
      </c>
      <c r="F528" s="74">
        <v>22655</v>
      </c>
      <c r="G528" s="54" t="s">
        <v>4531</v>
      </c>
    </row>
    <row r="529" spans="1:7" x14ac:dyDescent="0.25">
      <c r="A529" s="54" t="s">
        <v>42</v>
      </c>
      <c r="B529" s="54" t="s">
        <v>4530</v>
      </c>
      <c r="C529" s="269" t="s">
        <v>4532</v>
      </c>
      <c r="D529" s="64" t="s">
        <v>44</v>
      </c>
      <c r="E529" s="682">
        <v>2001</v>
      </c>
      <c r="F529" s="74">
        <v>23455</v>
      </c>
      <c r="G529" s="54" t="s">
        <v>4531</v>
      </c>
    </row>
    <row r="530" spans="1:7" x14ac:dyDescent="0.25">
      <c r="A530" s="54" t="s">
        <v>42</v>
      </c>
      <c r="B530" s="54" t="s">
        <v>4530</v>
      </c>
      <c r="C530" s="269" t="s">
        <v>1981</v>
      </c>
      <c r="D530" s="64" t="s">
        <v>44</v>
      </c>
      <c r="E530" s="682">
        <v>2001</v>
      </c>
      <c r="F530" s="74">
        <v>24000</v>
      </c>
      <c r="G530" s="54" t="s">
        <v>4531</v>
      </c>
    </row>
    <row r="531" spans="1:7" x14ac:dyDescent="0.25">
      <c r="A531" s="33" t="s">
        <v>42</v>
      </c>
      <c r="B531" s="33" t="s">
        <v>231</v>
      </c>
      <c r="C531" s="268" t="s">
        <v>290</v>
      </c>
      <c r="D531" s="35" t="s">
        <v>44</v>
      </c>
      <c r="E531" s="804">
        <v>2001</v>
      </c>
      <c r="F531" s="43">
        <v>51693</v>
      </c>
      <c r="G531" s="33" t="s">
        <v>147</v>
      </c>
    </row>
    <row r="532" spans="1:7" x14ac:dyDescent="0.25">
      <c r="A532" s="33" t="s">
        <v>42</v>
      </c>
      <c r="B532" s="33" t="s">
        <v>231</v>
      </c>
      <c r="C532" s="268" t="s">
        <v>859</v>
      </c>
      <c r="D532" s="35" t="s">
        <v>44</v>
      </c>
      <c r="E532" s="804">
        <v>2001</v>
      </c>
      <c r="F532" s="43">
        <v>50402</v>
      </c>
      <c r="G532" s="33" t="s">
        <v>147</v>
      </c>
    </row>
    <row r="533" spans="1:7" s="97" customFormat="1" x14ac:dyDescent="0.25">
      <c r="A533" s="33" t="s">
        <v>42</v>
      </c>
      <c r="B533" s="33" t="s">
        <v>231</v>
      </c>
      <c r="C533" s="268" t="s">
        <v>6486</v>
      </c>
      <c r="D533" s="35" t="s">
        <v>44</v>
      </c>
      <c r="E533" s="804">
        <v>2001</v>
      </c>
      <c r="F533" s="43">
        <v>38797.81420765027</v>
      </c>
      <c r="G533" s="33" t="s">
        <v>147</v>
      </c>
    </row>
    <row r="534" spans="1:7" s="97" customFormat="1" x14ac:dyDescent="0.25">
      <c r="A534" s="33" t="s">
        <v>42</v>
      </c>
      <c r="B534" s="33" t="s">
        <v>231</v>
      </c>
      <c r="C534" s="268" t="s">
        <v>194</v>
      </c>
      <c r="D534" s="35" t="s">
        <v>44</v>
      </c>
      <c r="E534" s="804">
        <v>2001</v>
      </c>
      <c r="F534" s="43">
        <v>49456</v>
      </c>
      <c r="G534" s="33" t="s">
        <v>147</v>
      </c>
    </row>
    <row r="535" spans="1:7" s="97" customFormat="1" x14ac:dyDescent="0.25">
      <c r="A535" s="33" t="s">
        <v>42</v>
      </c>
      <c r="B535" s="33" t="s">
        <v>231</v>
      </c>
      <c r="C535" s="268">
        <v>4.5</v>
      </c>
      <c r="D535" s="35" t="s">
        <v>44</v>
      </c>
      <c r="E535" s="804">
        <v>2001</v>
      </c>
      <c r="F535" s="43">
        <v>38251.366120218576</v>
      </c>
      <c r="G535" s="33" t="s">
        <v>147</v>
      </c>
    </row>
    <row r="536" spans="1:7" s="97" customFormat="1" x14ac:dyDescent="0.25">
      <c r="A536" s="33" t="s">
        <v>42</v>
      </c>
      <c r="B536" s="33" t="s">
        <v>231</v>
      </c>
      <c r="C536" s="268">
        <v>4.7</v>
      </c>
      <c r="D536" s="35" t="s">
        <v>44</v>
      </c>
      <c r="E536" s="804">
        <v>2001</v>
      </c>
      <c r="F536" s="43">
        <v>38524.590163934423</v>
      </c>
      <c r="G536" s="33" t="s">
        <v>147</v>
      </c>
    </row>
    <row r="537" spans="1:7" s="97" customFormat="1" x14ac:dyDescent="0.25">
      <c r="A537" s="33" t="s">
        <v>42</v>
      </c>
      <c r="B537" s="33" t="s">
        <v>231</v>
      </c>
      <c r="C537" s="268" t="s">
        <v>860</v>
      </c>
      <c r="D537" s="35" t="s">
        <v>44</v>
      </c>
      <c r="E537" s="804">
        <v>2001</v>
      </c>
      <c r="F537" s="43">
        <v>47223</v>
      </c>
      <c r="G537" s="33" t="s">
        <v>147</v>
      </c>
    </row>
    <row r="538" spans="1:7" s="97" customFormat="1" x14ac:dyDescent="0.25">
      <c r="A538" s="362" t="s">
        <v>42</v>
      </c>
      <c r="B538" s="362" t="s">
        <v>148</v>
      </c>
      <c r="C538" s="377">
        <v>2.7</v>
      </c>
      <c r="D538" s="364" t="s">
        <v>44</v>
      </c>
      <c r="E538" s="811">
        <v>2001</v>
      </c>
      <c r="F538" s="365">
        <v>29542</v>
      </c>
      <c r="G538" s="362" t="s">
        <v>147</v>
      </c>
    </row>
    <row r="539" spans="1:7" s="97" customFormat="1" x14ac:dyDescent="0.25">
      <c r="A539" s="362" t="s">
        <v>42</v>
      </c>
      <c r="B539" s="362" t="s">
        <v>148</v>
      </c>
      <c r="C539" s="377">
        <v>3</v>
      </c>
      <c r="D539" s="364" t="s">
        <v>44</v>
      </c>
      <c r="E539" s="811">
        <v>2001</v>
      </c>
      <c r="F539" s="365">
        <v>31075</v>
      </c>
      <c r="G539" s="362" t="s">
        <v>147</v>
      </c>
    </row>
    <row r="540" spans="1:7" s="97" customFormat="1" x14ac:dyDescent="0.25">
      <c r="A540" s="362" t="s">
        <v>42</v>
      </c>
      <c r="B540" s="362" t="s">
        <v>148</v>
      </c>
      <c r="C540" s="377">
        <v>3.4</v>
      </c>
      <c r="D540" s="364" t="s">
        <v>44</v>
      </c>
      <c r="E540" s="811">
        <v>2001</v>
      </c>
      <c r="F540" s="365">
        <v>34517</v>
      </c>
      <c r="G540" s="362" t="s">
        <v>147</v>
      </c>
    </row>
    <row r="541" spans="1:7" s="97" customFormat="1" x14ac:dyDescent="0.25">
      <c r="A541" s="366" t="s">
        <v>42</v>
      </c>
      <c r="B541" s="366" t="s">
        <v>148</v>
      </c>
      <c r="C541" s="378">
        <v>4.2</v>
      </c>
      <c r="D541" s="367" t="s">
        <v>44</v>
      </c>
      <c r="E541" s="811">
        <v>2001</v>
      </c>
      <c r="F541" s="368">
        <v>44979</v>
      </c>
      <c r="G541" s="366" t="s">
        <v>147</v>
      </c>
    </row>
    <row r="542" spans="1:7" s="97" customFormat="1" x14ac:dyDescent="0.25">
      <c r="A542" s="33" t="s">
        <v>42</v>
      </c>
      <c r="B542" s="33" t="s">
        <v>1109</v>
      </c>
      <c r="C542" s="268" t="s">
        <v>6486</v>
      </c>
      <c r="D542" s="35" t="s">
        <v>44</v>
      </c>
      <c r="E542" s="804">
        <v>2001</v>
      </c>
      <c r="F542" s="43">
        <v>22950.819672131147</v>
      </c>
      <c r="G542" s="33" t="s">
        <v>484</v>
      </c>
    </row>
    <row r="543" spans="1:7" s="97" customFormat="1" x14ac:dyDescent="0.25">
      <c r="A543" s="33" t="s">
        <v>42</v>
      </c>
      <c r="B543" s="33" t="s">
        <v>1109</v>
      </c>
      <c r="C543" s="268">
        <v>4.5</v>
      </c>
      <c r="D543" s="35" t="s">
        <v>44</v>
      </c>
      <c r="E543" s="804">
        <v>2001</v>
      </c>
      <c r="F543" s="43">
        <v>26360.655737704899</v>
      </c>
      <c r="G543" s="33" t="s">
        <v>484</v>
      </c>
    </row>
    <row r="544" spans="1:7" s="97" customFormat="1" x14ac:dyDescent="0.25">
      <c r="A544" s="33" t="s">
        <v>42</v>
      </c>
      <c r="B544" s="33" t="s">
        <v>1109</v>
      </c>
      <c r="C544" s="268" t="s">
        <v>6486</v>
      </c>
      <c r="D544" s="35" t="s">
        <v>44</v>
      </c>
      <c r="E544" s="804">
        <v>2001</v>
      </c>
      <c r="F544" s="43">
        <v>22950.819672131147</v>
      </c>
      <c r="G544" s="33" t="s">
        <v>484</v>
      </c>
    </row>
    <row r="545" spans="1:7" s="97" customFormat="1" x14ac:dyDescent="0.25">
      <c r="A545" s="33" t="s">
        <v>42</v>
      </c>
      <c r="B545" s="33" t="s">
        <v>1109</v>
      </c>
      <c r="C545" s="268">
        <v>4.5</v>
      </c>
      <c r="D545" s="35" t="s">
        <v>44</v>
      </c>
      <c r="E545" s="804">
        <v>2001</v>
      </c>
      <c r="F545" s="43">
        <v>23360.655737704918</v>
      </c>
      <c r="G545" s="33" t="s">
        <v>484</v>
      </c>
    </row>
    <row r="546" spans="1:7" x14ac:dyDescent="0.25">
      <c r="A546" s="33" t="s">
        <v>42</v>
      </c>
      <c r="B546" s="33" t="s">
        <v>1121</v>
      </c>
      <c r="C546" s="268">
        <v>1.8</v>
      </c>
      <c r="D546" s="35" t="s">
        <v>110</v>
      </c>
      <c r="E546" s="804">
        <v>2001</v>
      </c>
      <c r="F546" s="43">
        <v>17077.5</v>
      </c>
      <c r="G546" s="33" t="s">
        <v>1119</v>
      </c>
    </row>
    <row r="547" spans="1:7" x14ac:dyDescent="0.25">
      <c r="A547" s="33" t="s">
        <v>42</v>
      </c>
      <c r="B547" s="33" t="s">
        <v>1121</v>
      </c>
      <c r="C547" s="268">
        <v>1.8</v>
      </c>
      <c r="D547" s="35" t="s">
        <v>426</v>
      </c>
      <c r="E547" s="804">
        <v>2001</v>
      </c>
      <c r="F547" s="43">
        <v>19327.5</v>
      </c>
      <c r="G547" s="33" t="s">
        <v>1119</v>
      </c>
    </row>
    <row r="548" spans="1:7" x14ac:dyDescent="0.25">
      <c r="A548" s="33" t="s">
        <v>42</v>
      </c>
      <c r="B548" s="33" t="s">
        <v>1118</v>
      </c>
      <c r="C548" s="268">
        <v>1.8</v>
      </c>
      <c r="D548" s="35" t="s">
        <v>110</v>
      </c>
      <c r="E548" s="804">
        <v>2001</v>
      </c>
      <c r="F548" s="43">
        <v>18975</v>
      </c>
      <c r="G548" s="33" t="s">
        <v>1119</v>
      </c>
    </row>
    <row r="549" spans="1:7" x14ac:dyDescent="0.25">
      <c r="A549" s="33" t="s">
        <v>42</v>
      </c>
      <c r="B549" s="33" t="s">
        <v>1118</v>
      </c>
      <c r="C549" s="268">
        <v>1.8</v>
      </c>
      <c r="D549" s="35" t="s">
        <v>426</v>
      </c>
      <c r="E549" s="804">
        <v>2001</v>
      </c>
      <c r="F549" s="43">
        <v>21475</v>
      </c>
      <c r="G549" s="33" t="s">
        <v>1119</v>
      </c>
    </row>
    <row r="550" spans="1:7" x14ac:dyDescent="0.25">
      <c r="A550" s="33" t="s">
        <v>42</v>
      </c>
      <c r="B550" s="33" t="s">
        <v>1120</v>
      </c>
      <c r="C550" s="268">
        <v>1.8</v>
      </c>
      <c r="D550" s="35" t="s">
        <v>110</v>
      </c>
      <c r="E550" s="804">
        <v>2001</v>
      </c>
      <c r="F550" s="43">
        <v>20913</v>
      </c>
      <c r="G550" s="33" t="s">
        <v>1119</v>
      </c>
    </row>
    <row r="551" spans="1:7" x14ac:dyDescent="0.25">
      <c r="A551" s="33" t="s">
        <v>42</v>
      </c>
      <c r="B551" s="33" t="s">
        <v>1120</v>
      </c>
      <c r="C551" s="268">
        <v>1.8</v>
      </c>
      <c r="D551" s="35" t="s">
        <v>426</v>
      </c>
      <c r="E551" s="804">
        <v>2001</v>
      </c>
      <c r="F551" s="43">
        <v>25913</v>
      </c>
      <c r="G551" s="33" t="s">
        <v>1119</v>
      </c>
    </row>
    <row r="552" spans="1:7" x14ac:dyDescent="0.25">
      <c r="A552" s="33" t="s">
        <v>42</v>
      </c>
      <c r="B552" s="33" t="s">
        <v>693</v>
      </c>
      <c r="C552" s="268">
        <v>2</v>
      </c>
      <c r="D552" s="35" t="s">
        <v>43</v>
      </c>
      <c r="E552" s="804">
        <v>2001</v>
      </c>
      <c r="F552" s="43">
        <v>26890</v>
      </c>
      <c r="G552" s="33" t="s">
        <v>350</v>
      </c>
    </row>
    <row r="553" spans="1:7" x14ac:dyDescent="0.25">
      <c r="A553" s="54" t="s">
        <v>42</v>
      </c>
      <c r="B553" s="60" t="s">
        <v>3014</v>
      </c>
      <c r="C553" s="370">
        <v>2</v>
      </c>
      <c r="D553" s="64" t="s">
        <v>125</v>
      </c>
      <c r="E553" s="682">
        <v>2001</v>
      </c>
      <c r="F553" s="124">
        <v>16639</v>
      </c>
      <c r="G553" s="54" t="s">
        <v>1575</v>
      </c>
    </row>
    <row r="554" spans="1:7" x14ac:dyDescent="0.25">
      <c r="A554" s="54" t="s">
        <v>42</v>
      </c>
      <c r="B554" s="60" t="s">
        <v>3014</v>
      </c>
      <c r="C554" s="370">
        <v>2</v>
      </c>
      <c r="D554" s="64" t="s">
        <v>44</v>
      </c>
      <c r="E554" s="682">
        <v>2001</v>
      </c>
      <c r="F554" s="124">
        <v>17797</v>
      </c>
      <c r="G554" s="54" t="s">
        <v>1575</v>
      </c>
    </row>
    <row r="555" spans="1:7" x14ac:dyDescent="0.25">
      <c r="A555" s="33" t="s">
        <v>42</v>
      </c>
      <c r="B555" s="33" t="s">
        <v>692</v>
      </c>
      <c r="C555" s="375">
        <v>2</v>
      </c>
      <c r="D555" s="35" t="s">
        <v>44</v>
      </c>
      <c r="E555" s="804">
        <v>2001</v>
      </c>
      <c r="F555" s="43">
        <v>17998</v>
      </c>
      <c r="G555" s="33" t="s">
        <v>3013</v>
      </c>
    </row>
    <row r="556" spans="1:7" x14ac:dyDescent="0.25">
      <c r="A556" s="33" t="s">
        <v>42</v>
      </c>
      <c r="B556" s="33" t="s">
        <v>692</v>
      </c>
      <c r="C556" s="375">
        <v>2</v>
      </c>
      <c r="D556" s="35" t="s">
        <v>125</v>
      </c>
      <c r="E556" s="804">
        <v>2001</v>
      </c>
      <c r="F556" s="43">
        <v>19198</v>
      </c>
      <c r="G556" s="33" t="s">
        <v>3013</v>
      </c>
    </row>
    <row r="557" spans="1:7" x14ac:dyDescent="0.25">
      <c r="A557" s="33" t="s">
        <v>42</v>
      </c>
      <c r="B557" s="33" t="s">
        <v>692</v>
      </c>
      <c r="C557" s="375">
        <v>2.4</v>
      </c>
      <c r="D557" s="35" t="s">
        <v>125</v>
      </c>
      <c r="E557" s="804">
        <v>2001</v>
      </c>
      <c r="F557" s="43">
        <v>18998</v>
      </c>
      <c r="G557" s="33" t="s">
        <v>3013</v>
      </c>
    </row>
    <row r="558" spans="1:7" x14ac:dyDescent="0.25">
      <c r="A558" s="33" t="s">
        <v>42</v>
      </c>
      <c r="B558" s="33" t="s">
        <v>692</v>
      </c>
      <c r="C558" s="375">
        <v>2.4</v>
      </c>
      <c r="D558" s="35" t="s">
        <v>44</v>
      </c>
      <c r="E558" s="804">
        <v>2001</v>
      </c>
      <c r="F558" s="43">
        <v>20283</v>
      </c>
      <c r="G558" s="33" t="s">
        <v>3013</v>
      </c>
    </row>
    <row r="559" spans="1:7" x14ac:dyDescent="0.25">
      <c r="A559" s="33" t="s">
        <v>42</v>
      </c>
      <c r="B559" s="33" t="s">
        <v>692</v>
      </c>
      <c r="C559" s="375" t="s">
        <v>360</v>
      </c>
      <c r="D559" s="35" t="s">
        <v>125</v>
      </c>
      <c r="E559" s="804">
        <v>2001</v>
      </c>
      <c r="F559" s="43">
        <v>20198</v>
      </c>
      <c r="G559" s="33" t="s">
        <v>3013</v>
      </c>
    </row>
    <row r="560" spans="1:7" x14ac:dyDescent="0.25">
      <c r="A560" s="54" t="s">
        <v>42</v>
      </c>
      <c r="B560" s="60" t="s">
        <v>3046</v>
      </c>
      <c r="C560" s="269">
        <v>1.3</v>
      </c>
      <c r="D560" s="64" t="s">
        <v>43</v>
      </c>
      <c r="E560" s="682">
        <v>2001</v>
      </c>
      <c r="F560" s="230">
        <v>6945</v>
      </c>
      <c r="G560" s="54" t="s">
        <v>2725</v>
      </c>
    </row>
    <row r="561" spans="1:7" x14ac:dyDescent="0.25">
      <c r="A561" s="54" t="s">
        <v>42</v>
      </c>
      <c r="B561" s="60" t="s">
        <v>3046</v>
      </c>
      <c r="C561" s="269">
        <v>1.5</v>
      </c>
      <c r="D561" s="64" t="s">
        <v>43</v>
      </c>
      <c r="E561" s="682">
        <v>2001</v>
      </c>
      <c r="F561" s="230">
        <v>7945</v>
      </c>
      <c r="G561" s="54" t="s">
        <v>2725</v>
      </c>
    </row>
    <row r="562" spans="1:7" x14ac:dyDescent="0.25">
      <c r="A562" s="54" t="s">
        <v>42</v>
      </c>
      <c r="B562" s="54" t="s">
        <v>4548</v>
      </c>
      <c r="C562" s="269">
        <v>1.8</v>
      </c>
      <c r="D562" s="64" t="s">
        <v>43</v>
      </c>
      <c r="E562" s="682">
        <v>2001</v>
      </c>
      <c r="F562" s="74">
        <v>16919</v>
      </c>
      <c r="G562" s="54" t="s">
        <v>4544</v>
      </c>
    </row>
    <row r="563" spans="1:7" x14ac:dyDescent="0.25">
      <c r="A563" s="54" t="s">
        <v>42</v>
      </c>
      <c r="B563" s="54" t="s">
        <v>4548</v>
      </c>
      <c r="C563" s="269">
        <v>1.8</v>
      </c>
      <c r="D563" s="64" t="s">
        <v>44</v>
      </c>
      <c r="E563" s="682">
        <v>2001</v>
      </c>
      <c r="F563" s="74">
        <v>18119</v>
      </c>
      <c r="G563" s="54" t="s">
        <v>4544</v>
      </c>
    </row>
    <row r="564" spans="1:7" x14ac:dyDescent="0.25">
      <c r="A564" s="54" t="s">
        <v>42</v>
      </c>
      <c r="B564" s="54" t="s">
        <v>1107</v>
      </c>
      <c r="C564" s="269">
        <v>1.8</v>
      </c>
      <c r="D564" s="64" t="s">
        <v>125</v>
      </c>
      <c r="E564" s="682">
        <v>2001</v>
      </c>
      <c r="F564" s="74">
        <v>16232</v>
      </c>
      <c r="G564" s="54" t="s">
        <v>4549</v>
      </c>
    </row>
    <row r="565" spans="1:7" x14ac:dyDescent="0.25">
      <c r="A565" s="54" t="s">
        <v>42</v>
      </c>
      <c r="B565" s="54" t="s">
        <v>4548</v>
      </c>
      <c r="C565" s="269">
        <v>2</v>
      </c>
      <c r="D565" s="64" t="s">
        <v>43</v>
      </c>
      <c r="E565" s="682">
        <v>2001</v>
      </c>
      <c r="F565" s="74">
        <v>18103</v>
      </c>
      <c r="G565" s="54" t="s">
        <v>4544</v>
      </c>
    </row>
    <row r="566" spans="1:7" x14ac:dyDescent="0.25">
      <c r="A566" s="54" t="s">
        <v>42</v>
      </c>
      <c r="B566" s="54" t="s">
        <v>4548</v>
      </c>
      <c r="C566" s="269">
        <v>2</v>
      </c>
      <c r="D566" s="64" t="s">
        <v>44</v>
      </c>
      <c r="E566" s="682">
        <v>2001</v>
      </c>
      <c r="F566" s="74">
        <v>18763</v>
      </c>
      <c r="G566" s="54" t="s">
        <v>4547</v>
      </c>
    </row>
    <row r="567" spans="1:7" x14ac:dyDescent="0.25">
      <c r="A567" s="54" t="s">
        <v>42</v>
      </c>
      <c r="B567" s="54" t="s">
        <v>1107</v>
      </c>
      <c r="C567" s="269">
        <v>2</v>
      </c>
      <c r="D567" s="64" t="s">
        <v>125</v>
      </c>
      <c r="E567" s="682">
        <v>2001</v>
      </c>
      <c r="F567" s="74">
        <v>16725</v>
      </c>
      <c r="G567" s="54" t="s">
        <v>4549</v>
      </c>
    </row>
    <row r="568" spans="1:7" x14ac:dyDescent="0.25">
      <c r="A568" s="54" t="s">
        <v>42</v>
      </c>
      <c r="B568" s="54" t="s">
        <v>4548</v>
      </c>
      <c r="C568" s="269">
        <v>2.2000000000000002</v>
      </c>
      <c r="D568" s="64" t="s">
        <v>43</v>
      </c>
      <c r="E568" s="682">
        <v>2001</v>
      </c>
      <c r="F568" s="74">
        <v>18580</v>
      </c>
      <c r="G568" s="54" t="s">
        <v>4544</v>
      </c>
    </row>
    <row r="569" spans="1:7" x14ac:dyDescent="0.25">
      <c r="A569" s="54" t="s">
        <v>42</v>
      </c>
      <c r="B569" s="54" t="s">
        <v>4548</v>
      </c>
      <c r="C569" s="269">
        <v>2.2000000000000002</v>
      </c>
      <c r="D569" s="64" t="s">
        <v>44</v>
      </c>
      <c r="E569" s="682">
        <v>2001</v>
      </c>
      <c r="F569" s="74">
        <v>18980</v>
      </c>
      <c r="G569" s="54" t="s">
        <v>4544</v>
      </c>
    </row>
    <row r="570" spans="1:7" x14ac:dyDescent="0.25">
      <c r="A570" s="54" t="s">
        <v>42</v>
      </c>
      <c r="B570" s="54" t="s">
        <v>1107</v>
      </c>
      <c r="C570" s="269">
        <v>2.2000000000000002</v>
      </c>
      <c r="D570" s="64" t="s">
        <v>43</v>
      </c>
      <c r="E570" s="682">
        <v>2001</v>
      </c>
      <c r="F570" s="74">
        <v>17266</v>
      </c>
      <c r="G570" s="54" t="s">
        <v>4558</v>
      </c>
    </row>
    <row r="571" spans="1:7" x14ac:dyDescent="0.25">
      <c r="A571" s="54" t="s">
        <v>42</v>
      </c>
      <c r="B571" s="54" t="s">
        <v>4555</v>
      </c>
      <c r="C571" s="269">
        <v>2.4</v>
      </c>
      <c r="D571" s="64" t="s">
        <v>110</v>
      </c>
      <c r="E571" s="682">
        <v>2001</v>
      </c>
      <c r="F571" s="74">
        <v>19255</v>
      </c>
      <c r="G571" s="54" t="s">
        <v>4544</v>
      </c>
    </row>
    <row r="572" spans="1:7" x14ac:dyDescent="0.25">
      <c r="A572" s="54" t="s">
        <v>42</v>
      </c>
      <c r="B572" s="54" t="s">
        <v>4555</v>
      </c>
      <c r="C572" s="269">
        <v>2.4</v>
      </c>
      <c r="D572" s="64" t="s">
        <v>426</v>
      </c>
      <c r="E572" s="682">
        <v>2001</v>
      </c>
      <c r="F572" s="74">
        <v>20111</v>
      </c>
      <c r="G572" s="54" t="s">
        <v>4547</v>
      </c>
    </row>
    <row r="573" spans="1:7" x14ac:dyDescent="0.25">
      <c r="A573" s="54" t="s">
        <v>42</v>
      </c>
      <c r="B573" s="54" t="s">
        <v>4555</v>
      </c>
      <c r="C573" s="269">
        <v>2.5</v>
      </c>
      <c r="D573" s="64" t="s">
        <v>110</v>
      </c>
      <c r="E573" s="682">
        <v>2001</v>
      </c>
      <c r="F573" s="74">
        <v>19808</v>
      </c>
      <c r="G573" s="54" t="s">
        <v>4544</v>
      </c>
    </row>
    <row r="574" spans="1:7" x14ac:dyDescent="0.25">
      <c r="A574" s="54" t="s">
        <v>42</v>
      </c>
      <c r="B574" s="54" t="s">
        <v>4555</v>
      </c>
      <c r="C574" s="269">
        <v>2.5</v>
      </c>
      <c r="D574" s="64" t="s">
        <v>426</v>
      </c>
      <c r="E574" s="682">
        <v>2001</v>
      </c>
      <c r="F574" s="74">
        <v>20593</v>
      </c>
      <c r="G574" s="54" t="s">
        <v>4547</v>
      </c>
    </row>
    <row r="575" spans="1:7" x14ac:dyDescent="0.25">
      <c r="A575" s="54" t="s">
        <v>42</v>
      </c>
      <c r="B575" s="54" t="s">
        <v>4555</v>
      </c>
      <c r="C575" s="269">
        <v>3.5</v>
      </c>
      <c r="D575" s="64" t="s">
        <v>110</v>
      </c>
      <c r="E575" s="682">
        <v>2001</v>
      </c>
      <c r="F575" s="74">
        <v>20870</v>
      </c>
      <c r="G575" s="54" t="s">
        <v>4544</v>
      </c>
    </row>
    <row r="576" spans="1:7" x14ac:dyDescent="0.25">
      <c r="A576" s="54" t="s">
        <v>42</v>
      </c>
      <c r="B576" s="54" t="s">
        <v>4555</v>
      </c>
      <c r="C576" s="269">
        <v>3.5</v>
      </c>
      <c r="D576" s="64" t="s">
        <v>426</v>
      </c>
      <c r="E576" s="682">
        <v>2001</v>
      </c>
      <c r="F576" s="74">
        <v>21970</v>
      </c>
      <c r="G576" s="54" t="s">
        <v>4544</v>
      </c>
    </row>
    <row r="577" spans="1:7" s="58" customFormat="1" x14ac:dyDescent="0.25">
      <c r="A577" s="181" t="s">
        <v>42</v>
      </c>
      <c r="B577" s="180" t="s">
        <v>4421</v>
      </c>
      <c r="C577" s="379" t="s">
        <v>6478</v>
      </c>
      <c r="D577" s="355" t="s">
        <v>3272</v>
      </c>
      <c r="E577" s="812">
        <v>2001</v>
      </c>
      <c r="F577" s="360">
        <v>12565</v>
      </c>
      <c r="G577" s="181" t="s">
        <v>3273</v>
      </c>
    </row>
    <row r="578" spans="1:7" s="58" customFormat="1" x14ac:dyDescent="0.25">
      <c r="A578" s="181" t="s">
        <v>42</v>
      </c>
      <c r="B578" s="180" t="s">
        <v>4421</v>
      </c>
      <c r="C578" s="379" t="s">
        <v>6479</v>
      </c>
      <c r="D578" s="355" t="s">
        <v>3272</v>
      </c>
      <c r="E578" s="812">
        <v>2001</v>
      </c>
      <c r="F578" s="360">
        <v>11845</v>
      </c>
      <c r="G578" s="181" t="s">
        <v>3273</v>
      </c>
    </row>
    <row r="579" spans="1:7" s="58" customFormat="1" x14ac:dyDescent="0.25">
      <c r="A579" s="181" t="s">
        <v>42</v>
      </c>
      <c r="B579" s="180" t="s">
        <v>4421</v>
      </c>
      <c r="C579" s="379" t="s">
        <v>6480</v>
      </c>
      <c r="D579" s="355" t="s">
        <v>3272</v>
      </c>
      <c r="E579" s="812">
        <v>2001</v>
      </c>
      <c r="F579" s="360">
        <v>18375</v>
      </c>
      <c r="G579" s="181" t="s">
        <v>3273</v>
      </c>
    </row>
    <row r="580" spans="1:7" s="58" customFormat="1" x14ac:dyDescent="0.25">
      <c r="A580" s="181" t="s">
        <v>42</v>
      </c>
      <c r="B580" s="180" t="s">
        <v>6493</v>
      </c>
      <c r="C580" s="379" t="s">
        <v>6482</v>
      </c>
      <c r="D580" s="355" t="s">
        <v>3272</v>
      </c>
      <c r="E580" s="812">
        <v>2001</v>
      </c>
      <c r="F580" s="360">
        <v>20365</v>
      </c>
      <c r="G580" s="181" t="s">
        <v>3273</v>
      </c>
    </row>
    <row r="581" spans="1:7" s="58" customFormat="1" x14ac:dyDescent="0.25">
      <c r="A581" s="181" t="s">
        <v>42</v>
      </c>
      <c r="B581" s="180" t="s">
        <v>6493</v>
      </c>
      <c r="C581" s="379" t="s">
        <v>3274</v>
      </c>
      <c r="D581" s="355" t="s">
        <v>3272</v>
      </c>
      <c r="E581" s="812">
        <v>2001</v>
      </c>
      <c r="F581" s="360">
        <v>17905</v>
      </c>
      <c r="G581" s="181" t="s">
        <v>3273</v>
      </c>
    </row>
    <row r="582" spans="1:7" s="58" customFormat="1" x14ac:dyDescent="0.25">
      <c r="A582" s="177" t="s">
        <v>42</v>
      </c>
      <c r="B582" s="177" t="s">
        <v>1058</v>
      </c>
      <c r="C582" s="380" t="s">
        <v>2845</v>
      </c>
      <c r="D582" s="356" t="s">
        <v>438</v>
      </c>
      <c r="E582" s="812">
        <v>2001</v>
      </c>
      <c r="F582" s="274">
        <v>21655</v>
      </c>
      <c r="G582" s="177" t="s">
        <v>1059</v>
      </c>
    </row>
    <row r="583" spans="1:7" s="58" customFormat="1" x14ac:dyDescent="0.25">
      <c r="A583" s="177" t="s">
        <v>42</v>
      </c>
      <c r="B583" s="177" t="s">
        <v>1058</v>
      </c>
      <c r="C583" s="380" t="s">
        <v>4160</v>
      </c>
      <c r="D583" s="356" t="s">
        <v>44</v>
      </c>
      <c r="E583" s="812">
        <v>2001</v>
      </c>
      <c r="F583" s="274">
        <v>24925</v>
      </c>
      <c r="G583" s="177" t="s">
        <v>285</v>
      </c>
    </row>
    <row r="584" spans="1:7" s="58" customFormat="1" x14ac:dyDescent="0.25">
      <c r="A584" s="177" t="s">
        <v>42</v>
      </c>
      <c r="B584" s="177" t="s">
        <v>1058</v>
      </c>
      <c r="C584" s="380" t="s">
        <v>4160</v>
      </c>
      <c r="D584" s="356" t="s">
        <v>110</v>
      </c>
      <c r="E584" s="812">
        <v>2001</v>
      </c>
      <c r="F584" s="274">
        <v>26305</v>
      </c>
      <c r="G584" s="177" t="s">
        <v>286</v>
      </c>
    </row>
    <row r="585" spans="1:7" s="68" customFormat="1" x14ac:dyDescent="0.25">
      <c r="A585" s="177" t="s">
        <v>42</v>
      </c>
      <c r="B585" s="177" t="s">
        <v>1058</v>
      </c>
      <c r="C585" s="380" t="s">
        <v>2926</v>
      </c>
      <c r="D585" s="356" t="s">
        <v>110</v>
      </c>
      <c r="E585" s="812">
        <v>2001</v>
      </c>
      <c r="F585" s="274">
        <v>29065</v>
      </c>
      <c r="G585" s="177" t="s">
        <v>285</v>
      </c>
    </row>
    <row r="586" spans="1:7" s="68" customFormat="1" x14ac:dyDescent="0.25">
      <c r="A586" s="54" t="s">
        <v>3896</v>
      </c>
      <c r="B586" s="54" t="s">
        <v>1183</v>
      </c>
      <c r="C586" s="269" t="s">
        <v>3862</v>
      </c>
      <c r="D586" s="64" t="s">
        <v>43</v>
      </c>
      <c r="E586" s="682">
        <v>2001</v>
      </c>
      <c r="F586" s="74">
        <v>10750</v>
      </c>
      <c r="G586" s="54" t="s">
        <v>6115</v>
      </c>
    </row>
    <row r="587" spans="1:7" x14ac:dyDescent="0.25">
      <c r="A587" s="172" t="s">
        <v>3896</v>
      </c>
      <c r="B587" s="172" t="s">
        <v>1055</v>
      </c>
      <c r="C587" s="376" t="s">
        <v>5072</v>
      </c>
      <c r="D587" s="173" t="s">
        <v>110</v>
      </c>
      <c r="E587" s="810">
        <v>2001</v>
      </c>
      <c r="F587" s="239">
        <v>10086</v>
      </c>
      <c r="G587" s="256" t="s">
        <v>960</v>
      </c>
    </row>
    <row r="588" spans="1:7" x14ac:dyDescent="0.25">
      <c r="A588" s="172" t="s">
        <v>3896</v>
      </c>
      <c r="B588" s="172" t="s">
        <v>1055</v>
      </c>
      <c r="C588" s="376" t="s">
        <v>5072</v>
      </c>
      <c r="D588" s="173" t="s">
        <v>110</v>
      </c>
      <c r="E588" s="810">
        <v>2001</v>
      </c>
      <c r="F588" s="239">
        <v>10525</v>
      </c>
      <c r="G588" s="256" t="s">
        <v>135</v>
      </c>
    </row>
    <row r="589" spans="1:7" x14ac:dyDescent="0.25">
      <c r="A589" s="54" t="s">
        <v>3896</v>
      </c>
      <c r="B589" s="54" t="s">
        <v>959</v>
      </c>
      <c r="C589" s="269" t="s">
        <v>1982</v>
      </c>
      <c r="D589" s="336" t="s">
        <v>110</v>
      </c>
      <c r="E589" s="682">
        <v>2001</v>
      </c>
      <c r="F589" s="74">
        <v>11158</v>
      </c>
      <c r="G589" s="60" t="s">
        <v>1956</v>
      </c>
    </row>
    <row r="590" spans="1:7" x14ac:dyDescent="0.25">
      <c r="A590" s="54" t="s">
        <v>3896</v>
      </c>
      <c r="B590" s="54" t="s">
        <v>959</v>
      </c>
      <c r="C590" s="269" t="s">
        <v>1983</v>
      </c>
      <c r="D590" s="336" t="s">
        <v>110</v>
      </c>
      <c r="E590" s="682">
        <v>2001</v>
      </c>
      <c r="F590" s="74">
        <v>13200</v>
      </c>
      <c r="G590" s="60" t="s">
        <v>1956</v>
      </c>
    </row>
    <row r="591" spans="1:7" x14ac:dyDescent="0.25">
      <c r="A591" s="54" t="s">
        <v>3896</v>
      </c>
      <c r="B591" s="54" t="s">
        <v>959</v>
      </c>
      <c r="C591" s="269" t="s">
        <v>1983</v>
      </c>
      <c r="D591" s="336" t="s">
        <v>110</v>
      </c>
      <c r="E591" s="682">
        <v>2001</v>
      </c>
      <c r="F591" s="336">
        <v>12700</v>
      </c>
      <c r="G591" s="60" t="s">
        <v>5967</v>
      </c>
    </row>
    <row r="592" spans="1:7" x14ac:dyDescent="0.25">
      <c r="A592" s="54" t="s">
        <v>3896</v>
      </c>
      <c r="B592" s="54" t="s">
        <v>959</v>
      </c>
      <c r="C592" s="269" t="s">
        <v>3945</v>
      </c>
      <c r="D592" s="336" t="s">
        <v>110</v>
      </c>
      <c r="E592" s="682">
        <v>2001</v>
      </c>
      <c r="F592" s="74">
        <v>8235.5609380165279</v>
      </c>
      <c r="G592" s="60" t="s">
        <v>4051</v>
      </c>
    </row>
    <row r="593" spans="1:7" x14ac:dyDescent="0.25">
      <c r="A593" s="54" t="s">
        <v>3896</v>
      </c>
      <c r="B593" s="54" t="s">
        <v>959</v>
      </c>
      <c r="C593" s="269" t="s">
        <v>3945</v>
      </c>
      <c r="D593" s="336" t="s">
        <v>110</v>
      </c>
      <c r="E593" s="682">
        <v>2001</v>
      </c>
      <c r="F593" s="74">
        <v>8662.8587644628096</v>
      </c>
      <c r="G593" s="60" t="s">
        <v>1823</v>
      </c>
    </row>
    <row r="594" spans="1:7" x14ac:dyDescent="0.25">
      <c r="A594" s="54" t="s">
        <v>3896</v>
      </c>
      <c r="B594" s="54" t="s">
        <v>959</v>
      </c>
      <c r="C594" s="269" t="s">
        <v>1982</v>
      </c>
      <c r="D594" s="336" t="s">
        <v>110</v>
      </c>
      <c r="E594" s="682">
        <v>2001</v>
      </c>
      <c r="F594" s="74">
        <v>8787.8232231404945</v>
      </c>
      <c r="G594" s="60" t="s">
        <v>4051</v>
      </c>
    </row>
    <row r="595" spans="1:7" x14ac:dyDescent="0.25">
      <c r="A595" s="54" t="s">
        <v>3896</v>
      </c>
      <c r="B595" s="54" t="s">
        <v>959</v>
      </c>
      <c r="C595" s="269" t="s">
        <v>1982</v>
      </c>
      <c r="D595" s="336" t="s">
        <v>110</v>
      </c>
      <c r="E595" s="682">
        <v>2001</v>
      </c>
      <c r="F595" s="74">
        <v>9215.1210495867745</v>
      </c>
      <c r="G595" s="60" t="s">
        <v>1823</v>
      </c>
    </row>
    <row r="596" spans="1:7" s="61" customFormat="1" x14ac:dyDescent="0.25">
      <c r="A596" s="54" t="s">
        <v>3896</v>
      </c>
      <c r="B596" s="54" t="s">
        <v>959</v>
      </c>
      <c r="C596" s="269" t="s">
        <v>3862</v>
      </c>
      <c r="D596" s="336" t="s">
        <v>110</v>
      </c>
      <c r="E596" s="682">
        <v>2001</v>
      </c>
      <c r="F596" s="74">
        <v>9928.6277975206594</v>
      </c>
      <c r="G596" s="60" t="s">
        <v>4051</v>
      </c>
    </row>
    <row r="597" spans="1:7" s="61" customFormat="1" x14ac:dyDescent="0.25">
      <c r="A597" s="54" t="s">
        <v>3896</v>
      </c>
      <c r="B597" s="54" t="s">
        <v>959</v>
      </c>
      <c r="C597" s="269" t="s">
        <v>3862</v>
      </c>
      <c r="D597" s="336" t="s">
        <v>110</v>
      </c>
      <c r="E597" s="682">
        <v>2001</v>
      </c>
      <c r="F597" s="74">
        <v>10355.925623966939</v>
      </c>
      <c r="G597" s="60" t="s">
        <v>1823</v>
      </c>
    </row>
    <row r="598" spans="1:7" x14ac:dyDescent="0.25">
      <c r="A598" s="54" t="s">
        <v>3896</v>
      </c>
      <c r="B598" s="54" t="s">
        <v>959</v>
      </c>
      <c r="C598" s="269" t="s">
        <v>1983</v>
      </c>
      <c r="D598" s="336" t="s">
        <v>110</v>
      </c>
      <c r="E598" s="682">
        <v>2001</v>
      </c>
      <c r="F598" s="74">
        <v>10077.778925619834</v>
      </c>
      <c r="G598" s="60" t="s">
        <v>4051</v>
      </c>
    </row>
    <row r="599" spans="1:7" x14ac:dyDescent="0.25">
      <c r="A599" s="54" t="s">
        <v>3896</v>
      </c>
      <c r="B599" s="54" t="s">
        <v>959</v>
      </c>
      <c r="C599" s="269" t="s">
        <v>1983</v>
      </c>
      <c r="D599" s="336" t="s">
        <v>110</v>
      </c>
      <c r="E599" s="682">
        <v>2001</v>
      </c>
      <c r="F599" s="74">
        <v>10505.076752066114</v>
      </c>
      <c r="G599" s="60" t="s">
        <v>1823</v>
      </c>
    </row>
    <row r="600" spans="1:7" x14ac:dyDescent="0.25">
      <c r="A600" s="60" t="s">
        <v>3896</v>
      </c>
      <c r="B600" s="60" t="s">
        <v>6726</v>
      </c>
      <c r="C600" s="269" t="s">
        <v>1982</v>
      </c>
      <c r="D600" s="336" t="s">
        <v>110</v>
      </c>
      <c r="E600" s="682">
        <v>2001</v>
      </c>
      <c r="F600" s="562">
        <v>12000</v>
      </c>
      <c r="G600" s="60" t="s">
        <v>4874</v>
      </c>
    </row>
    <row r="601" spans="1:7" x14ac:dyDescent="0.25">
      <c r="A601" s="60" t="s">
        <v>3896</v>
      </c>
      <c r="B601" s="60" t="s">
        <v>6726</v>
      </c>
      <c r="C601" s="269" t="s">
        <v>1983</v>
      </c>
      <c r="D601" s="336" t="s">
        <v>110</v>
      </c>
      <c r="E601" s="682">
        <v>2001</v>
      </c>
      <c r="F601" s="562">
        <v>12500</v>
      </c>
      <c r="G601" s="60" t="s">
        <v>4244</v>
      </c>
    </row>
    <row r="602" spans="1:7" x14ac:dyDescent="0.25">
      <c r="A602" s="33" t="s">
        <v>856</v>
      </c>
      <c r="B602" s="33" t="s">
        <v>957</v>
      </c>
      <c r="C602" s="268">
        <v>1.6</v>
      </c>
      <c r="D602" s="35" t="s">
        <v>110</v>
      </c>
      <c r="E602" s="804">
        <v>2001</v>
      </c>
      <c r="F602" s="43">
        <v>22295.081967213115</v>
      </c>
      <c r="G602" s="33" t="s">
        <v>958</v>
      </c>
    </row>
    <row r="603" spans="1:7" x14ac:dyDescent="0.25">
      <c r="A603" s="33" t="s">
        <v>856</v>
      </c>
      <c r="B603" s="33" t="s">
        <v>957</v>
      </c>
      <c r="C603" s="268">
        <v>1.6</v>
      </c>
      <c r="D603" s="35" t="s">
        <v>110</v>
      </c>
      <c r="E603" s="804">
        <v>2001</v>
      </c>
      <c r="F603" s="43">
        <v>22021.857923497268</v>
      </c>
      <c r="G603" s="33" t="s">
        <v>419</v>
      </c>
    </row>
    <row r="604" spans="1:7" x14ac:dyDescent="0.25">
      <c r="A604" s="33" t="s">
        <v>856</v>
      </c>
      <c r="B604" s="33" t="s">
        <v>957</v>
      </c>
      <c r="C604" s="268">
        <v>2</v>
      </c>
      <c r="D604" s="35" t="s">
        <v>110</v>
      </c>
      <c r="E604" s="804">
        <v>2001</v>
      </c>
      <c r="F604" s="43">
        <v>22841.530054644809</v>
      </c>
      <c r="G604" s="33" t="s">
        <v>958</v>
      </c>
    </row>
    <row r="605" spans="1:7" x14ac:dyDescent="0.25">
      <c r="A605" s="33" t="s">
        <v>856</v>
      </c>
      <c r="B605" s="33" t="s">
        <v>957</v>
      </c>
      <c r="C605" s="268">
        <v>2</v>
      </c>
      <c r="D605" s="35" t="s">
        <v>110</v>
      </c>
      <c r="E605" s="804">
        <v>2001</v>
      </c>
      <c r="F605" s="43">
        <v>22295.081967213115</v>
      </c>
      <c r="G605" s="33" t="s">
        <v>419</v>
      </c>
    </row>
    <row r="606" spans="1:7" x14ac:dyDescent="0.25">
      <c r="A606" s="33" t="s">
        <v>856</v>
      </c>
      <c r="B606" s="38" t="s">
        <v>857</v>
      </c>
      <c r="C606" s="268">
        <v>1.4</v>
      </c>
      <c r="D606" s="35" t="s">
        <v>110</v>
      </c>
      <c r="E606" s="804">
        <v>2001</v>
      </c>
      <c r="F606" s="43">
        <v>20224.043715847001</v>
      </c>
      <c r="G606" s="33" t="s">
        <v>186</v>
      </c>
    </row>
    <row r="607" spans="1:7" x14ac:dyDescent="0.25">
      <c r="A607" s="33" t="s">
        <v>856</v>
      </c>
      <c r="B607" s="33" t="s">
        <v>857</v>
      </c>
      <c r="C607" s="268">
        <v>1.6</v>
      </c>
      <c r="D607" s="35" t="s">
        <v>110</v>
      </c>
      <c r="E607" s="804">
        <v>2001</v>
      </c>
      <c r="F607" s="43">
        <v>23224.043715846994</v>
      </c>
      <c r="G607" s="33" t="s">
        <v>186</v>
      </c>
    </row>
    <row r="608" spans="1:7" x14ac:dyDescent="0.25">
      <c r="A608" s="33" t="s">
        <v>856</v>
      </c>
      <c r="B608" s="33" t="s">
        <v>857</v>
      </c>
      <c r="C608" s="268">
        <v>2</v>
      </c>
      <c r="D608" s="35" t="s">
        <v>110</v>
      </c>
      <c r="E608" s="804">
        <v>2001</v>
      </c>
      <c r="F608" s="43">
        <v>23770.491803278688</v>
      </c>
      <c r="G608" s="33" t="s">
        <v>186</v>
      </c>
    </row>
    <row r="609" spans="1:7" x14ac:dyDescent="0.25">
      <c r="A609" s="33" t="s">
        <v>856</v>
      </c>
      <c r="B609" s="33" t="s">
        <v>857</v>
      </c>
      <c r="C609" s="268">
        <v>2.2999999999999998</v>
      </c>
      <c r="D609" s="35" t="s">
        <v>110</v>
      </c>
      <c r="E609" s="804">
        <v>2001</v>
      </c>
      <c r="F609" s="43">
        <v>24316.939890710382</v>
      </c>
      <c r="G609" s="33" t="s">
        <v>186</v>
      </c>
    </row>
    <row r="610" spans="1:7" x14ac:dyDescent="0.25">
      <c r="A610" s="33" t="s">
        <v>856</v>
      </c>
      <c r="B610" s="33" t="s">
        <v>857</v>
      </c>
      <c r="C610" s="268">
        <v>2.8</v>
      </c>
      <c r="D610" s="35" t="s">
        <v>44</v>
      </c>
      <c r="E610" s="804">
        <v>2001</v>
      </c>
      <c r="F610" s="43">
        <v>24863.387978142076</v>
      </c>
      <c r="G610" s="33" t="s">
        <v>186</v>
      </c>
    </row>
    <row r="611" spans="1:7" x14ac:dyDescent="0.25">
      <c r="A611" s="54" t="s">
        <v>856</v>
      </c>
      <c r="B611" s="54" t="s">
        <v>1513</v>
      </c>
      <c r="C611" s="370">
        <v>1.2</v>
      </c>
      <c r="D611" s="64" t="s">
        <v>110</v>
      </c>
      <c r="E611" s="682">
        <v>2001</v>
      </c>
      <c r="F611" s="124">
        <v>13337</v>
      </c>
      <c r="G611" s="54" t="s">
        <v>186</v>
      </c>
    </row>
    <row r="612" spans="1:7" x14ac:dyDescent="0.25">
      <c r="A612" s="54" t="s">
        <v>856</v>
      </c>
      <c r="B612" s="54" t="s">
        <v>1513</v>
      </c>
      <c r="C612" s="370">
        <v>1.2</v>
      </c>
      <c r="D612" s="64" t="s">
        <v>110</v>
      </c>
      <c r="E612" s="682">
        <v>2001</v>
      </c>
      <c r="F612" s="124">
        <v>11837</v>
      </c>
      <c r="G612" s="54" t="s">
        <v>1213</v>
      </c>
    </row>
    <row r="613" spans="1:7" x14ac:dyDescent="0.25">
      <c r="A613" s="54" t="s">
        <v>856</v>
      </c>
      <c r="B613" s="54" t="s">
        <v>1513</v>
      </c>
      <c r="C613" s="370">
        <v>1.4</v>
      </c>
      <c r="D613" s="64" t="s">
        <v>110</v>
      </c>
      <c r="E613" s="682">
        <v>2001</v>
      </c>
      <c r="F613" s="124">
        <v>14337</v>
      </c>
      <c r="G613" s="54" t="s">
        <v>186</v>
      </c>
    </row>
    <row r="614" spans="1:7" x14ac:dyDescent="0.25">
      <c r="A614" s="54" t="s">
        <v>856</v>
      </c>
      <c r="B614" s="54" t="s">
        <v>1513</v>
      </c>
      <c r="C614" s="370">
        <v>1.4</v>
      </c>
      <c r="D614" s="64" t="s">
        <v>110</v>
      </c>
      <c r="E614" s="682">
        <v>2001</v>
      </c>
      <c r="F614" s="124">
        <v>13837</v>
      </c>
      <c r="G614" s="54" t="s">
        <v>1213</v>
      </c>
    </row>
    <row r="615" spans="1:7" x14ac:dyDescent="0.25">
      <c r="A615" s="54" t="s">
        <v>856</v>
      </c>
      <c r="B615" s="54" t="s">
        <v>1513</v>
      </c>
      <c r="C615" s="269">
        <v>1.6</v>
      </c>
      <c r="D615" s="64" t="s">
        <v>110</v>
      </c>
      <c r="E615" s="682">
        <v>2001</v>
      </c>
      <c r="F615" s="124">
        <v>14737</v>
      </c>
      <c r="G615" s="54" t="s">
        <v>186</v>
      </c>
    </row>
    <row r="616" spans="1:7" x14ac:dyDescent="0.25">
      <c r="A616" s="54" t="s">
        <v>856</v>
      </c>
      <c r="B616" s="54" t="s">
        <v>1513</v>
      </c>
      <c r="C616" s="269">
        <v>1.6</v>
      </c>
      <c r="D616" s="64" t="s">
        <v>110</v>
      </c>
      <c r="E616" s="682">
        <v>2001</v>
      </c>
      <c r="F616" s="124">
        <v>14237</v>
      </c>
      <c r="G616" s="54" t="s">
        <v>1213</v>
      </c>
    </row>
    <row r="617" spans="1:7" x14ac:dyDescent="0.25">
      <c r="A617" s="54" t="s">
        <v>856</v>
      </c>
      <c r="B617" s="54" t="s">
        <v>1513</v>
      </c>
      <c r="C617" s="269">
        <v>1.9</v>
      </c>
      <c r="D617" s="64" t="s">
        <v>110</v>
      </c>
      <c r="E617" s="682">
        <v>2001</v>
      </c>
      <c r="F617" s="124">
        <v>15137</v>
      </c>
      <c r="G617" s="54" t="s">
        <v>186</v>
      </c>
    </row>
    <row r="618" spans="1:7" x14ac:dyDescent="0.25">
      <c r="A618" s="54" t="s">
        <v>856</v>
      </c>
      <c r="B618" s="54" t="s">
        <v>1513</v>
      </c>
      <c r="C618" s="269">
        <v>1.9</v>
      </c>
      <c r="D618" s="64" t="s">
        <v>110</v>
      </c>
      <c r="E618" s="682">
        <v>2001</v>
      </c>
      <c r="F618" s="124">
        <v>14737</v>
      </c>
      <c r="G618" s="54" t="s">
        <v>1213</v>
      </c>
    </row>
    <row r="619" spans="1:7" x14ac:dyDescent="0.25">
      <c r="A619" s="33" t="s">
        <v>856</v>
      </c>
      <c r="B619" s="33" t="s">
        <v>1057</v>
      </c>
      <c r="C619" s="268" t="s">
        <v>6451</v>
      </c>
      <c r="D619" s="35" t="s">
        <v>110</v>
      </c>
      <c r="E619" s="804">
        <v>2001</v>
      </c>
      <c r="F619" s="43">
        <v>25382.513661202185</v>
      </c>
      <c r="G619" s="33" t="s">
        <v>487</v>
      </c>
    </row>
    <row r="620" spans="1:7" x14ac:dyDescent="0.25">
      <c r="A620" s="33" t="s">
        <v>856</v>
      </c>
      <c r="B620" s="33" t="s">
        <v>1057</v>
      </c>
      <c r="C620" s="268">
        <v>2.8</v>
      </c>
      <c r="D620" s="35" t="s">
        <v>110</v>
      </c>
      <c r="E620" s="804">
        <v>2001</v>
      </c>
      <c r="F620" s="43">
        <v>25655.737704918032</v>
      </c>
      <c r="G620" s="33" t="s">
        <v>487</v>
      </c>
    </row>
    <row r="621" spans="1:7" x14ac:dyDescent="0.25">
      <c r="A621" s="54" t="s">
        <v>856</v>
      </c>
      <c r="B621" s="60" t="s">
        <v>3052</v>
      </c>
      <c r="C621" s="370" t="s">
        <v>3051</v>
      </c>
      <c r="D621" s="64" t="s">
        <v>43</v>
      </c>
      <c r="E621" s="682">
        <v>2001</v>
      </c>
      <c r="F621" s="124">
        <v>18750</v>
      </c>
      <c r="G621" s="54" t="s">
        <v>189</v>
      </c>
    </row>
  </sheetData>
  <sheetProtection algorithmName="SHA-512" hashValue="PNqfTZOA0f5O8bvHu+6xkrJEwSkawbXRXX3WKTMdCuBZdHGTU1tvWa9QWJLvxHeU4VYR29lojp61Q34pBHz0+g==" saltValue="b33HPV7RUDOEA3KlWmSDjg==" spinCount="100000" sheet="1" objects="1" scenarios="1"/>
  <sortState ref="A2:G622">
    <sortCondition ref="A1"/>
  </sortState>
  <hyperlinks>
    <hyperlink ref="C242" r:id="rId1" display="http://specs.cars-directory.net/mitsubishi/pajero_io/2.0_active_field_edition_4WD_41557.html"/>
    <hyperlink ref="C250" r:id="rId2" display="http://specs.cars-directory.net/mitsubishi/rvr/2.4_sports_gear_X_7896.html"/>
    <hyperlink ref="C258" r:id="rId3" display="http://specs.cars-directory.net/mitsubishi/town_box_wide/1.1_8984.html"/>
    <hyperlink ref="C227" r:id="rId4" display="http://specs.cars-directory.net/mitsubishi/lancer_cedia_wagon/1.8_Exceed_11994.html"/>
    <hyperlink ref="C230" r:id="rId5" display="http://specs.cars-directory.net/mitsubishi/legnum/2.0_20ST_12124.html"/>
    <hyperlink ref="C231" r:id="rId6" display="http://specs.cars-directory.net/mitsubishi/legnum/2.4_24_custom_12135.html"/>
    <hyperlink ref="C232" r:id="rId7" display="http://specs.cars-directory.net/mitsubishi/legnum/2.4_24_custom_12135.html"/>
    <hyperlink ref="C237" r:id="rId8" display="http://specs.cars-directory.net/mitsubishi/minica/660_Ce_sunroof_42387.html"/>
    <hyperlink ref="C238" r:id="rId9" display="http://specs.cars-directory.net/mitsubishi/minica/660_Ce_sunroof_42388.html"/>
    <hyperlink ref="C239" r:id="rId10" display="http://specs.cars-directory.net/mitsubishi/pajero/3.2_20th_anniversary_premium_package_diesel_turbo_4WD_58359.html"/>
    <hyperlink ref="C240" r:id="rId11" display="http://specs.cars-directory.net/mitsubishi/pajero/3.5_20th_anniversary_premium_package_4WD_58370.html"/>
    <hyperlink ref="C241" r:id="rId12" display="http://specs.cars-directory.net/mitsubishi/pajero_io/1.8_active_field_edition_4WD_41555.html"/>
    <hyperlink ref="C243" r:id="rId13" display="http://specs.cars-directory.net/mitsubishi/pajero_mini/660_active_field_edition_4WD_54956.html"/>
    <hyperlink ref="C244" r:id="rId14" display="http://specs.cars-directory.net/mitsubishi/proudia/3.5_A_specification_10463.html"/>
    <hyperlink ref="C245" r:id="rId15" display="http://specs.cars-directory.net/mitsubishi/proudia/3.5_B_specification_10464.html"/>
    <hyperlink ref="C246" r:id="rId16" display="http://specs.cars-directory.net/mitsubishi/proudia/4.5_C_specification_10465.html"/>
    <hyperlink ref="C247" r:id="rId17" display="http://specs.cars-directory.net/mitsubishi/rvr/1.8_Exceed_7876.html"/>
    <hyperlink ref="C248" r:id="rId18" display="http://specs.cars-directory.net/mitsubishi/rvr/1.8_Exceed_7876.html"/>
    <hyperlink ref="C249" r:id="rId19" display="http://specs.cars-directory.net/mitsubishi/rvr/2.0_sports_gear_X3_7891.html"/>
    <hyperlink ref="C251" r:id="rId20" display="http://specs.cars-directory.net/mitsubishi/rvr/2.4_sports_gear_X_7896.html"/>
    <hyperlink ref="C252" r:id="rId21" display="http://specs.cars-directory.net/mitsubishi/toppo_bj/660_Guppy_9716.html"/>
    <hyperlink ref="C253" r:id="rId22" display="http://specs.cars-directory.net/mitsubishi/toppo_bj/660_Guppy_9716.html"/>
    <hyperlink ref="C254" r:id="rId23" display="http://specs.cars-directory.net/mitsubishi/toppo_bj_wide/1.1_9763.html"/>
    <hyperlink ref="C255" r:id="rId24" display="http://specs.cars-directory.net/mitsubishi/toppo_bj_wide/1.1_9764.html"/>
    <hyperlink ref="C256" r:id="rId25" display="http://specs.cars-directory.net/mitsubishi/town_box/660_LX_exceed_package_high_roof_48133.html"/>
    <hyperlink ref="C257" r:id="rId26" display="http://specs.cars-directory.net/mitsubishi/town_box/660_LX_exceed_package_high_roof_48133.html"/>
    <hyperlink ref="C304" r:id="rId27" display="http://specs.cars-directory.net/toyota/allion/1.5_A15_23730.html"/>
    <hyperlink ref="C305" r:id="rId28" display="http://specs.cars-directory.net/toyota/allion/1.5_A15_23730.html"/>
    <hyperlink ref="C306" r:id="rId29" display="http://specs.cars-directory.net/toyota/allion/1.8_A18_23736.html"/>
    <hyperlink ref="C307" r:id="rId30" display="http://specs.cars-directory.net/toyota/allion/1.8_A18_23736.html"/>
    <hyperlink ref="C308" r:id="rId31" display="http://specs.cars-directory.net/toyota/allion/1.8_A18_23736.html"/>
    <hyperlink ref="C309" r:id="rId32" display="http://specs.cars-directory.net/toyota/allion/2.0_A20_23754.html"/>
    <hyperlink ref="C310" r:id="rId33" display="http://specs.cars-directory.net/toyota/allion/2.0_A20_23754.html"/>
    <hyperlink ref="C311" r:id="rId34" display="http://specs.cars-directory.net/toyota/altezza/2.0_AS200_23783.html"/>
    <hyperlink ref="C314" r:id="rId35" display="http://specs.cars-directory.net/toyota/altezza/2.0_AS200_L_edition_23800.html"/>
    <hyperlink ref="C315" r:id="rId36" display="http://specs.cars-directory.net/toyota/altezza/2.0_AS200_Z_edition_23791.html"/>
    <hyperlink ref="C312" r:id="rId37" display="http://specs.cars-directory.net/toyota/altezza/2.0_RS200_23808.html"/>
    <hyperlink ref="C316" r:id="rId38" display="http://specs.cars-directory.net/toyota/altezza/2.0_RS200_Z_edition_23818.html"/>
    <hyperlink ref="C317" r:id="rId39" display="http://specs.cars-directory.net/toyota/altezza_wagon/2.0_gita_AS200_23836.html"/>
    <hyperlink ref="C318" r:id="rId40" display="http://specs.cars-directory.net/toyota/aristo/3.0_S300_23773.html"/>
    <hyperlink ref="C319" r:id="rId41" display="http://specs.cars-directory.net/toyota/aristo/3.0_V300_23778.html"/>
    <hyperlink ref="C320" r:id="rId42" display="http://specs.cars-directory.net/toyota/bb/1.3_S_23666.html"/>
    <hyperlink ref="C321" r:id="rId43" display="http://specs.cars-directory.net/toyota/bb/1.5_S_23675.html"/>
    <hyperlink ref="C322" r:id="rId44" display="http://specs.cars-directory.net/toyota/bb/1.5_S_23675.html"/>
    <hyperlink ref="C323" r:id="rId45" display="http://specs.cars-directory.net/toyota/bb/1.5_Z_23671.html"/>
    <hyperlink ref="C324" r:id="rId46" display="http://specs.cars-directory.net/toyota/bb/1.5_Z_23671.html"/>
    <hyperlink ref="C325" r:id="rId47" display="http://specs.cars-directory.net/toyota/brevis/2.5_Ai_250_31509.html"/>
    <hyperlink ref="C326" r:id="rId48" display="http://specs.cars-directory.net/toyota/brevis/2.5_Ai_250_31509.html"/>
    <hyperlink ref="C327" r:id="rId49" display="http://specs.cars-directory.net/toyota/brevis/3.0_Ai_300_31514.html"/>
    <hyperlink ref="C328" r:id="rId50" display="http://specs.cars-directory.net/toyota/caldina/1.8_E_25485.html"/>
    <hyperlink ref="C329" r:id="rId51" display="http://specs.cars-directory.net/toyota/caldina/2.0_E_25491.html"/>
    <hyperlink ref="C330" r:id="rId52" display="http://specs.cars-directory.net/toyota/caldina/2.0_E_25491.html"/>
    <hyperlink ref="C331" r:id="rId53" display="http://specs.cars-directory.net/toyota/caldina/2.0_G_25492.html"/>
    <hyperlink ref="C332" r:id="rId54" display="http://specs.cars-directory.net/toyota/caldina/2.0_G_25492.html"/>
    <hyperlink ref="C333" r:id="rId55" display="http://specs.cars-directory.net/toyota/caldina/2.2DT_E_25512.html"/>
    <hyperlink ref="C334" r:id="rId56" display="http://specs.cars-directory.net/toyota/cami/1.3_P_26418.html"/>
    <hyperlink ref="C335" r:id="rId57" display="http://specs.cars-directory.net/toyota/cami/1.3_P_26418.html"/>
    <hyperlink ref="C336" r:id="rId58" display="http://specs.cars-directory.net/toyota/cami/1.3_Q_26426.html"/>
    <hyperlink ref="C337" r:id="rId59" display="http://specs.cars-directory.net/toyota/cami/1.3_Q_4WD_59082.html"/>
    <hyperlink ref="C340" r:id="rId60" display="http://specs.cars-directory.net/toyota/camry/2.4_Touring_25007.html"/>
    <hyperlink ref="C338" r:id="rId61" display="http://specs.cars-directory.net/toyota/camry/2.2_Four_G_selection_25024.html"/>
    <hyperlink ref="C339" r:id="rId62" display="http://specs.cars-directory.net/toyota/camry/2.2_V_selection_25019.html"/>
    <hyperlink ref="C341" r:id="rId63" display="http://specs.cars-directory.net/toyota/camry/2.5_25025.html"/>
    <hyperlink ref="C343" r:id="rId64" display="http://specs.cars-directory.net/toyota/camry_gracia/2.2_Four_25032.html"/>
    <hyperlink ref="C342" r:id="rId65" display="http://specs.cars-directory.net/toyota/camry_gracia/2.2_25040.html"/>
    <hyperlink ref="C344" r:id="rId66" display="http://specs.cars-directory.net/toyota/camry_gracia/2.5_25061.html"/>
    <hyperlink ref="C345" r:id="rId67" display="http://specs.cars-directory.net/toyota/camry_gracia/2.5_Four_G_selection_25071.html"/>
    <hyperlink ref="C350" r:id="rId68" display="http://specs.cars-directory.net/toyota/celica/1.8_SS-I_28976.html"/>
    <hyperlink ref="C351" r:id="rId69" display="http://specs.cars-directory.net/toyota/celsior/4.3_A_specification_29040.html"/>
    <hyperlink ref="C352" r:id="rId70" display="http://specs.cars-directory.net/toyota/celsior/4.3_B_specification_29047.html"/>
    <hyperlink ref="C353" r:id="rId71" display="http://specs.cars-directory.net/toyota/celsior/4.3_C_spec_F_package_59094.html"/>
    <hyperlink ref="C354" r:id="rId72" display="http://specs.cars-directory.net/toyota/century/5.0_29083.html"/>
    <hyperlink ref="C355" r:id="rId73" display="http://specs.cars-directory.net/toyota/chaser/1.8_Raffine_29826.html"/>
    <hyperlink ref="C356" r:id="rId74" display="http://specs.cars-directory.net/toyota/chaser/2.0_Avante_29834.html"/>
    <hyperlink ref="C362" r:id="rId75" display="http://specs.cars-directory.net/toyota/chaser/2.0_Tourer_29830.html"/>
    <hyperlink ref="C361" r:id="rId76" display="http://specs.cars-directory.net/toyota/chaser/2.4DT_Avante_29849.html"/>
    <hyperlink ref="C357" r:id="rId77" display="http://specs.cars-directory.net/toyota/chaser/2.5_Avante_29853.html"/>
    <hyperlink ref="C358" r:id="rId78" display="http://specs.cars-directory.net/toyota/chaser/2.5_Avante_29853.html"/>
    <hyperlink ref="C363" r:id="rId79" display="http://specs.cars-directory.net/toyota/chaser/2.5_Tourer_S_29856.html"/>
    <hyperlink ref="C359" r:id="rId80" display="http://specs.cars-directory.net/toyota/chaser/3.0_Avante_G_29878.html"/>
    <hyperlink ref="C366" r:id="rId81" display="http://specs.cars-directory.net/toyota/corolla_spacio/1.5_V_26056.html"/>
    <hyperlink ref="C367" r:id="rId82" display="http://specs.cars-directory.net/toyota/corolla_spacio/1.5_X_57715.html"/>
    <hyperlink ref="C368" r:id="rId83" display="http://specs.cars-directory.net/toyota/corolla_spacio/1.8_S_aero_tourer_4WD_57754.html"/>
    <hyperlink ref="C369" r:id="rId84" display="http://specs.cars-directory.net/toyota/corolla_spacio/1.8_X_26061.html"/>
    <hyperlink ref="C370" r:id="rId85" display="http://specs.cars-directory.net/toyota/corolla_spacio/1.8_X_G_edition_34415.html"/>
    <hyperlink ref="C364" r:id="rId86" display="http://specs.cars-directory.net/toyota/corolla_spacio/1.6_aero_tourer_26042.html"/>
    <hyperlink ref="C365" r:id="rId87" display="http://specs.cars-directory.net/toyota/corolla_spacio/1.8_black_sports_G_package_26055.html"/>
    <hyperlink ref="C371" r:id="rId88" display="http://specs.cars-directory.net/toyota/corolla_spacio/1.6_26078.html"/>
    <hyperlink ref="C372" r:id="rId89" display="http://specs.cars-directory.net/toyota/corolla_spacio/1.8_26106.html"/>
    <hyperlink ref="C373" r:id="rId90" display="http://specs.cars-directory.net/toyota/corona_premio/1.6_27739.html"/>
    <hyperlink ref="C374" r:id="rId91" display="http://specs.cars-directory.net/toyota/corona_premio/1.8_E_27751.html"/>
    <hyperlink ref="C375" r:id="rId92" display="http://specs.cars-directory.net/toyota/corona_premio/2.0_E_27775.html"/>
    <hyperlink ref="C376" r:id="rId93" display="http://specs.cars-directory.net/toyota/corona_premio/2.2DT_27790.html"/>
    <hyperlink ref="C377" r:id="rId94" display="http://specs.cars-directory.net/toyota/corona_premio/2.2DT_27790.html"/>
    <hyperlink ref="C379" r:id="rId95" display="http://specs.cars-directory.net/toyota/cresta/2.0_Exceed_27121.html"/>
    <hyperlink ref="C383" r:id="rId96" display="http://specs.cars-directory.net/toyota/cresta/2.0_Super_Lucent_27116.html"/>
    <hyperlink ref="C378" r:id="rId97" display="http://specs.cars-directory.net/toyota/cresta/2.4DT_SC_27126.html"/>
    <hyperlink ref="C380" r:id="rId98" display="http://specs.cars-directory.net/toyota/cresta/2.5_Exceed_27134.html"/>
    <hyperlink ref="C382" r:id="rId99" display="http://specs.cars-directory.net/toyota/cresta/2.5_Roulant_27137.html"/>
    <hyperlink ref="C384" r:id="rId100" display="http://specs.cars-directory.net/toyota/cresta/2.5_Super_Lucent_27131.html"/>
    <hyperlink ref="C385" r:id="rId101" display="http://specs.cars-directory.net/toyota/cresta/2.5_Super_Lucent_27131.html"/>
    <hyperlink ref="C381" r:id="rId102" display="http://specs.cars-directory.net/toyota/cresta/3.0_Exceed_G_27152.html"/>
    <hyperlink ref="C386" r:id="rId103" display="http://specs.cars-directory.net/toyota/crown/2.0_DOHC_super_Deluxe_26859.html"/>
    <hyperlink ref="C389" r:id="rId104" display="http://specs.cars-directory.net/toyota/crown/2.5_Four_royal_extra_26667.html"/>
    <hyperlink ref="C390" r:id="rId105" display="http://specs.cars-directory.net/toyota/crown/2.5_Four_royal_extra_Q_package_26670.html"/>
    <hyperlink ref="C395" r:id="rId106" display="http://specs.cars-directory.net/toyota/crown/3.0_Four_royal_saloon_26675.html"/>
    <hyperlink ref="C396" r:id="rId107" display="http://specs.cars-directory.net/toyota/crown/3.0_Royal_saloon_26673.html"/>
    <hyperlink ref="C391" r:id="rId108" display="http://specs.cars-directory.net/toyota/crown/2.5_Athlete_26682.html"/>
    <hyperlink ref="C392" r:id="rId109" display="http://specs.cars-directory.net/toyota/crown/2.5_Athlete_V_26687.html"/>
    <hyperlink ref="C397" r:id="rId110" display="http://specs.cars-directory.net/toyota/crown/3.0_Athlete_G_26688.html"/>
    <hyperlink ref="C387" r:id="rId111" display="http://specs.cars-directory.net/toyota/crown/2.0_S_saloon_EXT_royal_S_package_3_number_26824.html"/>
    <hyperlink ref="C399" r:id="rId112" display="http://specs.cars-directory.net/toyota/crown/2.4DT_Royal_saloon_26832.html"/>
    <hyperlink ref="C393" r:id="rId113" display="http://specs.cars-directory.net/toyota/crown/2.5_Four_royal_saloon_26848.html"/>
    <hyperlink ref="C394" r:id="rId114" display="http://specs.cars-directory.net/toyota/crown/2.5_Royal_saloon_26844.html"/>
    <hyperlink ref="C398" r:id="rId115" display="http://specs.cars-directory.net/toyota/crown/3.0_Royal_saloon_26851.html"/>
    <hyperlink ref="C388" r:id="rId116" display="http://specs.cars-directory.net/toyota/crown/2.0_deluxe_54888.html"/>
    <hyperlink ref="C400" r:id="rId117" display="http://specs.cars-directory.net/toyota/crown_estate/3.0_athlete_G_55404.html"/>
    <hyperlink ref="C401" r:id="rId118" display="http://specs.cars-directory.net/toyota/duet/1.0_V_29891.html"/>
    <hyperlink ref="C402" r:id="rId119" display="http://specs.cars-directory.net/toyota/duet/1.0_V_29900.html"/>
    <hyperlink ref="C403" r:id="rId120" display="http://specs.cars-directory.net/toyota/duet/1.3_S_29935.html"/>
    <hyperlink ref="C404" r:id="rId121" display="http://specs.cars-directory.net/toyota/duet/1.3_S_29935.html"/>
    <hyperlink ref="C409" r:id="rId122" display="http://specs.cars-directory.net/toyota/estima/2.4_Hybrid_24268.html"/>
    <hyperlink ref="C407" r:id="rId123" display="http://specs.cars-directory.net/toyota/estima/2.4_L_Aeras_24187.html"/>
    <hyperlink ref="C408" r:id="rId124" display="http://specs.cars-directory.net/toyota/estima/2.4_L_Aeras_24187.html"/>
    <hyperlink ref="C405" r:id="rId125" display="http://specs.cars-directory.net/toyota/estima/3.0_L_Aeras_24285.html"/>
    <hyperlink ref="C406" r:id="rId126" display="http://specs.cars-directory.net/toyota/estima/3.0_L_Aeras_24290.html"/>
    <hyperlink ref="C410" r:id="rId127" display="http://specs.cars-directory.net/toyota/funcargo/1.3_J_31490.html"/>
    <hyperlink ref="C411" r:id="rId128" display="http://specs.cars-directory.net/toyota/funcargo/1.5_G_31499.html"/>
    <hyperlink ref="C412" r:id="rId129" display="http://specs.cars-directory.net/toyota/funcargo/1.5_G_31503.html"/>
    <hyperlink ref="C413" r:id="rId130" display="http://specs.cars-directory.net/toyota/gaia/2.0_26326.html"/>
    <hyperlink ref="C414" r:id="rId131" display="http://specs.cars-directory.net/toyota/gaia/2.0_26326.html"/>
    <hyperlink ref="C415" r:id="rId132" display="http://specs.cars-directory.net/toyota/gaia/2.2DT_26378.html"/>
    <hyperlink ref="C416" r:id="rId133" display="http://specs.cars-directory.net/toyota/grand_hiace/3.0DT_G_27221.html"/>
    <hyperlink ref="C417" r:id="rId134" display="http://specs.cars-directory.net/toyota/grand_hiace/3.0DT_G_J_edition_27219.html"/>
    <hyperlink ref="C418" r:id="rId135" display="http://specs.cars-directory.net/toyota/grand_hiace/3.4_G_27239.html"/>
    <hyperlink ref="C419" r:id="rId136" display="http://specs.cars-directory.net/toyota/grand_hiace/3.4_G_27239.html"/>
    <hyperlink ref="C420" r:id="rId137" display="http://specs.cars-directory.net/toyota/grand_hiace/3.4_Limited_27248.html"/>
    <hyperlink ref="C421" r:id="rId138" display="http://specs.cars-directory.net/toyota/grand_hiace/3.4_Limited_27248.html"/>
    <hyperlink ref="C422" r:id="rId139" display="http://specs.cars-directory.net/toyota/granvia/3.0DT_G_27273.html"/>
    <hyperlink ref="C423" r:id="rId140" display="http://specs.cars-directory.net/toyota/granvia/3.0DT_G_27275.html"/>
    <hyperlink ref="C424" r:id="rId141" display="http://specs.cars-directory.net/toyota/granvia/3.4_G_27314.html"/>
    <hyperlink ref="C425" r:id="rId142" display="http://specs.cars-directory.net/toyota/granvia/3.4_G_cruising_selection_27323.html"/>
    <hyperlink ref="C426" r:id="rId143" display="http://specs.cars-directory.net/toyota/granvia/3.4_Q_27335.html"/>
    <hyperlink ref="C427" r:id="rId144" display="http://specs.cars-directory.net/toyota/granvia/3.4_Q_27335.html"/>
    <hyperlink ref="C428" r:id="rId145" display="http://specs.cars-directory.net/toyota/harrier/2.4_31091.html"/>
    <hyperlink ref="C429" r:id="rId146" display="http://specs.cars-directory.net/toyota/harrier/2.4_FOUR_prime_NAVI_selection_4WD_38404.html"/>
    <hyperlink ref="C430" r:id="rId147" display="http://specs.cars-directory.net/toyota/harrier/3.0_31096.html"/>
    <hyperlink ref="C431" r:id="rId148" display="http://specs.cars-directory.net/toyota/harrier/3.0_31096.html"/>
    <hyperlink ref="C437" r:id="rId149" display="http://specs.cars-directory.net/toyota/ipsum/2.4_240e_24037.html"/>
    <hyperlink ref="C438" r:id="rId150" display="http://specs.cars-directory.net/toyota/ipsum/2.4_240e_24037.html"/>
    <hyperlink ref="C435" r:id="rId151" display="http://specs.cars-directory.net/toyota/ipsum/2.0_24002.html"/>
    <hyperlink ref="C436" r:id="rId152" display="http://specs.cars-directory.net/toyota/ipsum/2.0_24002.html"/>
    <hyperlink ref="C439" r:id="rId153" display="http://specs.cars-directory.net/toyota/ipsum/2.2DT_24031.html"/>
    <hyperlink ref="C442" r:id="rId154" display="http://specs.cars-directory.net/toyota/kluger_hybrid/3.3_4WD_55756.html"/>
    <hyperlink ref="C443" r:id="rId155" display="http://specs.cars-directory.net/toyota/kluger_v/2.4_L_FOUR_4WD_45286.html"/>
    <hyperlink ref="C444" r:id="rId156" display="http://specs.cars-directory.net/toyota/kluger_v/2.4_L_FOUR_4WD_45286.html"/>
    <hyperlink ref="C445" r:id="rId157" display="http://specs.cars-directory.net/toyota/kluger_v/3.0_L_FOUR_4WD_45320.html"/>
    <hyperlink ref="C446" r:id="rId158" display="http://specs.cars-directory.net/toyota/kluger_v/3.0_L_FOUR_4WD_45320.html"/>
    <hyperlink ref="C447" r:id="rId159" display="http://specs.cars-directory.net/toyota/lite_ace/2.2DT_AXL_high_roof_32304.html"/>
    <hyperlink ref="C448" r:id="rId160" display="http://specs.cars-directory.net/toyota/lite_ace/2.2DT_AXL_high_roof_32304.html"/>
    <hyperlink ref="C449" r:id="rId161" display="http://specs.cars-directory.net/toyota/lite_ace_noah/2.0_Field_Tourer_standart_roof_32423.html"/>
    <hyperlink ref="C450" r:id="rId162" display="http://specs.cars-directory.net/toyota/lite_ace_noah/2.0_Field_Tourer_standart_roof_32423.html"/>
    <hyperlink ref="C451" r:id="rId163" display="http://specs.cars-directory.net/toyota/lite_ace_noah/2.2DT_Field_Tourer_standart_roof_32481.html"/>
    <hyperlink ref="C452" r:id="rId164" display="http://specs.cars-directory.net/toyota/lite_ace_noah/2.2DT_Field_Tourer_standart_roof_32481.html"/>
    <hyperlink ref="C453" r:id="rId165" display="http://specs.cars-directory.net/toyota/lite_ace_van/1.8_DX_low_floor_57245.html"/>
    <hyperlink ref="C454" r:id="rId166" display="http://specs.cars-directory.net/toyota/lite_ace_van/1.8_DX_low_floor_57245.html"/>
    <hyperlink ref="C455" r:id="rId167" display="http://specs.cars-directory.net/toyota/mark_ii/2.5_Grande_31950.html"/>
    <hyperlink ref="C456" r:id="rId168" display="http://specs.cars-directory.net/toyota/mark_ii/2.5_Grande_31950.html"/>
    <hyperlink ref="C457" r:id="rId169" display="http://specs.cars-directory.net/toyota/nadia/2.0_29940.html"/>
    <hyperlink ref="C458" r:id="rId170" display="http://specs.cars-directory.net/toyota/nadia/2.0_29940.html"/>
    <hyperlink ref="C459" r:id="rId171" display="http://specs.cars-directory.net/toyota/platz/1.0_F_31521.html"/>
    <hyperlink ref="C460" r:id="rId172" display="http://specs.cars-directory.net/toyota/platz/1.3_F_31547.html"/>
    <hyperlink ref="C461" r:id="rId173" display="http://specs.cars-directory.net/toyota/platz/1.3_F_31547.html"/>
    <hyperlink ref="C462" r:id="rId174" display="http://specs.cars-directory.net/toyota/platz/1.5_F_31588.html"/>
    <hyperlink ref="C463" r:id="rId175" display="http://specs.cars-directory.net/toyota/premio/1.5_F_31632.html"/>
    <hyperlink ref="C464" r:id="rId176" display="http://specs.cars-directory.net/toyota/premio/1.5_F_31632.html"/>
    <hyperlink ref="C465" r:id="rId177" display="http://specs.cars-directory.net/toyota/premio/1.8_L_package_limited_36517.html"/>
    <hyperlink ref="C466" r:id="rId178" display="http://specs.cars-directory.net/toyota/premio/1.8_L_package_limited_36517.html"/>
    <hyperlink ref="C467" r:id="rId179" display="http://specs.cars-directory.net/toyota/prius/1.5_G_35785.html"/>
    <hyperlink ref="C468" r:id="rId180" display="http://specs.cars-directory.net/toyota/prius/1.5_G_35785.html"/>
    <hyperlink ref="C469" r:id="rId181" display="http://specs.cars-directory.net/toyota/raum/1.5_47734.html"/>
    <hyperlink ref="C470" r:id="rId182" display="http://specs.cars-directory.net/toyota/raum/1.5_47734.html"/>
    <hyperlink ref="C471" r:id="rId183" display="http://specs.cars-directory.net/toyota/town_ace/2.0_SW_high_roof_29615.html"/>
    <hyperlink ref="C472" r:id="rId184" display="http://specs.cars-directory.net/toyota/town_ace/2.0_SW_high_roof_29615.html"/>
    <hyperlink ref="C473" r:id="rId185" display="http://specs.cars-directory.net/toyota/town_ace_noah/2.2DT_Field_Tourer_standart_roof_29676.html"/>
    <hyperlink ref="C474" r:id="rId186" display="http://specs.cars-directory.net/toyota/town_ace_noah/2.2DT_Field_Tourer_standart_roof_29676.html"/>
    <hyperlink ref="C475" r:id="rId187" display="http://specs.cars-directory.net/toyota/vitz/1.3_Clavia_33148.html"/>
    <hyperlink ref="C476" r:id="rId188" display="http://specs.cars-directory.net/toyota/vitz/1.5_RS_33240.html"/>
    <hyperlink ref="C275" r:id="rId189" display="http://specs.cars-directory.net/nissan/sunny_california/1.5_Type_A_14714.html"/>
    <hyperlink ref="C274" r:id="rId190" display="http://specs.cars-directory.net/nissan/terrano_regulus/3.3_RS-R_limited_17023.html"/>
    <hyperlink ref="C277" r:id="rId191" display="http://specs.cars-directory.net/nissan/x-trail/2.0_GT_12790.html"/>
    <hyperlink ref="C268" r:id="rId192" display="http://specs.cars-directory.net/nissan/sunny/1.3_EX_saloon_14581.html"/>
    <hyperlink ref="C269" r:id="rId193" display="http://specs.cars-directory.net/nissan/sunny/1.5_EX_saloon_14604.html"/>
    <hyperlink ref="C270" r:id="rId194" display="http://specs.cars-directory.net/nissan/sunny/1.5_EX_saloon_14614.html"/>
    <hyperlink ref="C271" r:id="rId195" display="http://specs.cars-directory.net/nissan/sunny/1.8_Super_saloon_G_package_14655.html"/>
    <hyperlink ref="C432" r:id="rId196" display="http://specs.cars-directory.net/toyota/hiace/2.4_Custom_30032.html"/>
    <hyperlink ref="C433" r:id="rId197" display="http://specs.cars-directory.net/toyota/hiace/3.0DT_Deluxe_30080.html"/>
    <hyperlink ref="C434" r:id="rId198" display="http://specs.cars-directory.net/toyota/hiace/3.0DT_Deluxe_30080.html"/>
    <hyperlink ref="C479" r:id="rId199" display="http://specs.cars-directory.net/toyota/allex/1.5_XS150_23964.html"/>
    <hyperlink ref="C481" r:id="rId200" display="http://specs.cars-directory.net/toyota/allex/1.8_RS180_23990.html"/>
    <hyperlink ref="C482" r:id="rId201" display="http://specs.cars-directory.net/toyota/allex/1.8_RS180_S_edition_23995.html"/>
    <hyperlink ref="C222" r:id="rId202" display="http://specs.cars-directory.net/mitsubishi/lancer_cedia/1.5_Extra_11975.html"/>
    <hyperlink ref="C541" r:id="rId203" display="http://specs.cars-directory.net/toyota/land_cruiser_prado/4.0_Prado_TX_34650.html"/>
    <hyperlink ref="C540" r:id="rId204" display="http://specs.cars-directory.net/toyota/land_cruiser_prado/3.4_Prado_RZ_33008.html"/>
    <hyperlink ref="C539" r:id="rId205" display="http://specs.cars-directory.net/toyota/land_cruiser_prado/3.0_RX_diesel_turbo_4WD_40371.html"/>
    <hyperlink ref="C538" r:id="rId206" display="http://specs.cars-directory.net/toyota/land_cruiser_prado/2.7_Prado_RX_32990.html"/>
  </hyperlinks>
  <pageMargins left="0.7" right="0.7" top="0.75" bottom="0.75" header="0.3" footer="0.3"/>
  <pageSetup orientation="portrait" r:id="rId20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666"/>
  <sheetViews>
    <sheetView workbookViewId="0">
      <pane ySplit="1" topLeftCell="A2" activePane="bottomLeft" state="frozen"/>
      <selection pane="bottomLeft" activeCell="C1" sqref="C1"/>
    </sheetView>
  </sheetViews>
  <sheetFormatPr defaultColWidth="9.140625" defaultRowHeight="15.75" x14ac:dyDescent="0.25"/>
  <cols>
    <col min="1" max="1" width="32.85546875" style="40" customWidth="1"/>
    <col min="2" max="2" width="30.85546875" style="40" customWidth="1"/>
    <col min="3" max="3" width="22.28515625" style="386" customWidth="1"/>
    <col min="4" max="4" width="11.42578125" style="40" customWidth="1"/>
    <col min="5" max="5" width="9.140625" style="44"/>
    <col min="6" max="6" width="24.85546875" style="44" bestFit="1" customWidth="1"/>
    <col min="7" max="7" width="36.570312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54" t="s">
        <v>3021</v>
      </c>
      <c r="B2" s="60">
        <v>147</v>
      </c>
      <c r="C2" s="71">
        <v>2</v>
      </c>
      <c r="D2" s="54" t="s">
        <v>43</v>
      </c>
      <c r="E2" s="64">
        <v>2002</v>
      </c>
      <c r="F2" s="230">
        <v>22295.081967213115</v>
      </c>
      <c r="G2" s="54" t="s">
        <v>3053</v>
      </c>
    </row>
    <row r="3" spans="1:7" x14ac:dyDescent="0.25">
      <c r="A3" s="54" t="s">
        <v>3021</v>
      </c>
      <c r="B3" s="60">
        <v>147</v>
      </c>
      <c r="C3" s="71">
        <v>2</v>
      </c>
      <c r="D3" s="54" t="s">
        <v>43</v>
      </c>
      <c r="E3" s="64">
        <v>2002</v>
      </c>
      <c r="F3" s="230">
        <v>21202.185792349726</v>
      </c>
      <c r="G3" s="54" t="s">
        <v>3067</v>
      </c>
    </row>
    <row r="4" spans="1:7" x14ac:dyDescent="0.25">
      <c r="A4" s="54" t="s">
        <v>3021</v>
      </c>
      <c r="B4" s="60">
        <v>166</v>
      </c>
      <c r="C4" s="71">
        <v>3</v>
      </c>
      <c r="D4" s="54" t="s">
        <v>44</v>
      </c>
      <c r="E4" s="64">
        <v>2002</v>
      </c>
      <c r="F4" s="230">
        <v>50109.289617486334</v>
      </c>
      <c r="G4" s="54" t="s">
        <v>696</v>
      </c>
    </row>
    <row r="5" spans="1:7" x14ac:dyDescent="0.25">
      <c r="A5" s="33" t="s">
        <v>415</v>
      </c>
      <c r="B5" s="33" t="s">
        <v>416</v>
      </c>
      <c r="C5" s="46" t="s">
        <v>6451</v>
      </c>
      <c r="D5" s="33" t="s">
        <v>110</v>
      </c>
      <c r="E5" s="35">
        <v>2002</v>
      </c>
      <c r="F5" s="86">
        <v>22805.464480874318</v>
      </c>
      <c r="G5" s="33" t="s">
        <v>186</v>
      </c>
    </row>
    <row r="6" spans="1:7" x14ac:dyDescent="0.25">
      <c r="A6" s="33" t="s">
        <v>415</v>
      </c>
      <c r="B6" s="33" t="s">
        <v>416</v>
      </c>
      <c r="C6" s="46" t="s">
        <v>6341</v>
      </c>
      <c r="D6" s="33" t="s">
        <v>110</v>
      </c>
      <c r="E6" s="35">
        <v>2002</v>
      </c>
      <c r="F6" s="86">
        <v>22805.464480874318</v>
      </c>
      <c r="G6" s="33" t="s">
        <v>186</v>
      </c>
    </row>
    <row r="7" spans="1:7" x14ac:dyDescent="0.25">
      <c r="A7" s="33" t="s">
        <v>415</v>
      </c>
      <c r="B7" s="33" t="s">
        <v>417</v>
      </c>
      <c r="C7" s="46" t="s">
        <v>6451</v>
      </c>
      <c r="D7" s="33" t="s">
        <v>110</v>
      </c>
      <c r="E7" s="35">
        <v>2002</v>
      </c>
      <c r="F7" s="86">
        <v>24383.333333333332</v>
      </c>
      <c r="G7" s="33" t="s">
        <v>135</v>
      </c>
    </row>
    <row r="8" spans="1:7" x14ac:dyDescent="0.25">
      <c r="A8" s="33" t="s">
        <v>415</v>
      </c>
      <c r="B8" s="33" t="s">
        <v>417</v>
      </c>
      <c r="C8" s="46" t="s">
        <v>6341</v>
      </c>
      <c r="D8" s="33" t="s">
        <v>110</v>
      </c>
      <c r="E8" s="35">
        <v>2002</v>
      </c>
      <c r="F8" s="86">
        <v>29243.169398907099</v>
      </c>
      <c r="G8" s="33" t="s">
        <v>135</v>
      </c>
    </row>
    <row r="9" spans="1:7" x14ac:dyDescent="0.25">
      <c r="A9" s="33" t="s">
        <v>415</v>
      </c>
      <c r="B9" s="33" t="s">
        <v>417</v>
      </c>
      <c r="C9" s="46">
        <v>3.2</v>
      </c>
      <c r="D9" s="33" t="s">
        <v>44</v>
      </c>
      <c r="E9" s="35">
        <v>2002</v>
      </c>
      <c r="F9" s="86">
        <v>38920.765027322406</v>
      </c>
      <c r="G9" s="33" t="s">
        <v>135</v>
      </c>
    </row>
    <row r="10" spans="1:7" x14ac:dyDescent="0.25">
      <c r="A10" s="33" t="s">
        <v>415</v>
      </c>
      <c r="B10" s="33" t="s">
        <v>418</v>
      </c>
      <c r="C10" s="46" t="s">
        <v>6341</v>
      </c>
      <c r="D10" s="33" t="s">
        <v>110</v>
      </c>
      <c r="E10" s="35">
        <v>2002</v>
      </c>
      <c r="F10" s="86">
        <v>50071.038251366117</v>
      </c>
      <c r="G10" s="33" t="s">
        <v>419</v>
      </c>
    </row>
    <row r="11" spans="1:7" x14ac:dyDescent="0.25">
      <c r="A11" s="33" t="s">
        <v>415</v>
      </c>
      <c r="B11" s="33" t="s">
        <v>420</v>
      </c>
      <c r="C11" s="46" t="s">
        <v>6341</v>
      </c>
      <c r="D11" s="33" t="s">
        <v>110</v>
      </c>
      <c r="E11" s="35">
        <v>2002</v>
      </c>
      <c r="F11" s="86">
        <v>41024.590163934423</v>
      </c>
      <c r="G11" s="33" t="s">
        <v>421</v>
      </c>
    </row>
    <row r="12" spans="1:7" x14ac:dyDescent="0.25">
      <c r="A12" s="33" t="s">
        <v>415</v>
      </c>
      <c r="B12" s="33" t="s">
        <v>420</v>
      </c>
      <c r="C12" s="46">
        <v>3.2</v>
      </c>
      <c r="D12" s="33" t="s">
        <v>114</v>
      </c>
      <c r="E12" s="35">
        <v>2002</v>
      </c>
      <c r="F12" s="86">
        <v>52595.62841530054</v>
      </c>
      <c r="G12" s="33" t="s">
        <v>421</v>
      </c>
    </row>
    <row r="13" spans="1:7" x14ac:dyDescent="0.25">
      <c r="A13" s="33" t="s">
        <v>415</v>
      </c>
      <c r="B13" s="33" t="s">
        <v>422</v>
      </c>
      <c r="C13" s="46" t="s">
        <v>6341</v>
      </c>
      <c r="D13" s="33" t="s">
        <v>44</v>
      </c>
      <c r="E13" s="35">
        <v>2002</v>
      </c>
      <c r="F13" s="86">
        <v>37868.852459016394</v>
      </c>
      <c r="G13" s="33" t="s">
        <v>423</v>
      </c>
    </row>
    <row r="14" spans="1:7" x14ac:dyDescent="0.25">
      <c r="A14" s="33" t="s">
        <v>415</v>
      </c>
      <c r="B14" s="33" t="s">
        <v>424</v>
      </c>
      <c r="C14" s="46" t="s">
        <v>6341</v>
      </c>
      <c r="D14" s="33" t="s">
        <v>110</v>
      </c>
      <c r="E14" s="35">
        <v>2002</v>
      </c>
      <c r="F14" s="86">
        <v>33450.819672131147</v>
      </c>
      <c r="G14" s="33" t="s">
        <v>135</v>
      </c>
    </row>
    <row r="15" spans="1:7" x14ac:dyDescent="0.25">
      <c r="A15" s="33" t="s">
        <v>415</v>
      </c>
      <c r="B15" s="33" t="s">
        <v>424</v>
      </c>
      <c r="C15" s="46">
        <v>2.8</v>
      </c>
      <c r="D15" s="33" t="s">
        <v>110</v>
      </c>
      <c r="E15" s="35">
        <v>2002</v>
      </c>
      <c r="F15" s="86">
        <v>67322.404371584693</v>
      </c>
      <c r="G15" s="33" t="s">
        <v>147</v>
      </c>
    </row>
    <row r="16" spans="1:7" x14ac:dyDescent="0.25">
      <c r="A16" s="33" t="s">
        <v>415</v>
      </c>
      <c r="B16" s="33" t="s">
        <v>424</v>
      </c>
      <c r="C16" s="46" t="s">
        <v>6359</v>
      </c>
      <c r="D16" s="33" t="s">
        <v>44</v>
      </c>
      <c r="E16" s="35">
        <v>2002</v>
      </c>
      <c r="F16" s="86">
        <v>73633.879781420765</v>
      </c>
      <c r="G16" s="33" t="s">
        <v>147</v>
      </c>
    </row>
    <row r="17" spans="1:7" x14ac:dyDescent="0.25">
      <c r="A17" s="33" t="s">
        <v>415</v>
      </c>
      <c r="B17" s="33" t="s">
        <v>424</v>
      </c>
      <c r="C17" s="46" t="s">
        <v>6483</v>
      </c>
      <c r="D17" s="33" t="s">
        <v>44</v>
      </c>
      <c r="E17" s="35">
        <v>2002</v>
      </c>
      <c r="F17" s="86">
        <v>100983.60655737706</v>
      </c>
      <c r="G17" s="33" t="s">
        <v>147</v>
      </c>
    </row>
    <row r="18" spans="1:7" x14ac:dyDescent="0.25">
      <c r="A18" s="33" t="s">
        <v>415</v>
      </c>
      <c r="B18" s="33" t="s">
        <v>425</v>
      </c>
      <c r="C18" s="46">
        <v>2.8</v>
      </c>
      <c r="D18" s="33" t="s">
        <v>110</v>
      </c>
      <c r="E18" s="35">
        <v>2002</v>
      </c>
      <c r="F18" s="86">
        <v>50491.803278688531</v>
      </c>
      <c r="G18" s="33" t="s">
        <v>135</v>
      </c>
    </row>
    <row r="19" spans="1:7" x14ac:dyDescent="0.25">
      <c r="A19" s="33" t="s">
        <v>415</v>
      </c>
      <c r="B19" s="33" t="s">
        <v>425</v>
      </c>
      <c r="C19" s="46">
        <v>3.2</v>
      </c>
      <c r="D19" s="33" t="s">
        <v>110</v>
      </c>
      <c r="E19" s="35">
        <v>2002</v>
      </c>
      <c r="F19" s="86">
        <v>63114.754098360652</v>
      </c>
      <c r="G19" s="33" t="s">
        <v>135</v>
      </c>
    </row>
    <row r="20" spans="1:7" x14ac:dyDescent="0.25">
      <c r="A20" s="33" t="s">
        <v>415</v>
      </c>
      <c r="B20" s="33" t="s">
        <v>425</v>
      </c>
      <c r="C20" s="46">
        <v>4.2</v>
      </c>
      <c r="D20" s="33" t="s">
        <v>426</v>
      </c>
      <c r="E20" s="35">
        <v>2002</v>
      </c>
      <c r="F20" s="86">
        <v>71530.054644808741</v>
      </c>
      <c r="G20" s="33" t="s">
        <v>135</v>
      </c>
    </row>
    <row r="21" spans="1:7" x14ac:dyDescent="0.25">
      <c r="A21" s="33" t="s">
        <v>415</v>
      </c>
      <c r="B21" s="33" t="s">
        <v>425</v>
      </c>
      <c r="C21" s="46">
        <v>5.2</v>
      </c>
      <c r="D21" s="33" t="s">
        <v>426</v>
      </c>
      <c r="E21" s="35">
        <v>2002</v>
      </c>
      <c r="F21" s="86">
        <v>84153.00546448087</v>
      </c>
      <c r="G21" s="33" t="s">
        <v>135</v>
      </c>
    </row>
    <row r="22" spans="1:7" x14ac:dyDescent="0.25">
      <c r="A22" s="33" t="s">
        <v>415</v>
      </c>
      <c r="B22" s="33" t="s">
        <v>425</v>
      </c>
      <c r="C22" s="46">
        <v>6</v>
      </c>
      <c r="D22" s="33" t="s">
        <v>426</v>
      </c>
      <c r="E22" s="35">
        <v>2002</v>
      </c>
      <c r="F22" s="86">
        <v>98879.781420765023</v>
      </c>
      <c r="G22" s="33" t="s">
        <v>135</v>
      </c>
    </row>
    <row r="23" spans="1:7" x14ac:dyDescent="0.25">
      <c r="A23" s="33" t="s">
        <v>415</v>
      </c>
      <c r="B23" s="33" t="s">
        <v>428</v>
      </c>
      <c r="C23" s="46" t="s">
        <v>6341</v>
      </c>
      <c r="D23" s="33" t="s">
        <v>44</v>
      </c>
      <c r="E23" s="35">
        <v>2002</v>
      </c>
      <c r="F23" s="86">
        <v>34923.497267759565</v>
      </c>
      <c r="G23" s="33" t="s">
        <v>147</v>
      </c>
    </row>
    <row r="24" spans="1:7" x14ac:dyDescent="0.25">
      <c r="A24" s="33" t="s">
        <v>415</v>
      </c>
      <c r="B24" s="33" t="s">
        <v>428</v>
      </c>
      <c r="C24" s="46">
        <v>3.2</v>
      </c>
      <c r="D24" s="33" t="s">
        <v>44</v>
      </c>
      <c r="E24" s="35">
        <v>2002</v>
      </c>
      <c r="F24" s="86">
        <v>42707.650273224041</v>
      </c>
      <c r="G24" s="33" t="s">
        <v>147</v>
      </c>
    </row>
    <row r="25" spans="1:7" x14ac:dyDescent="0.25">
      <c r="A25" s="33" t="s">
        <v>415</v>
      </c>
      <c r="B25" s="33" t="s">
        <v>429</v>
      </c>
      <c r="C25" s="46" t="s">
        <v>6361</v>
      </c>
      <c r="D25" s="33" t="s">
        <v>44</v>
      </c>
      <c r="E25" s="35">
        <v>2002</v>
      </c>
      <c r="F25" s="86">
        <v>43969.945355191252</v>
      </c>
      <c r="G25" s="33" t="s">
        <v>147</v>
      </c>
    </row>
    <row r="26" spans="1:7" x14ac:dyDescent="0.25">
      <c r="A26" s="33" t="s">
        <v>415</v>
      </c>
      <c r="B26" s="33" t="s">
        <v>429</v>
      </c>
      <c r="C26" s="46">
        <v>3.6</v>
      </c>
      <c r="D26" s="33" t="s">
        <v>44</v>
      </c>
      <c r="E26" s="35">
        <v>2002</v>
      </c>
      <c r="F26" s="86">
        <v>43128.415300546447</v>
      </c>
      <c r="G26" s="33" t="s">
        <v>147</v>
      </c>
    </row>
    <row r="27" spans="1:7" x14ac:dyDescent="0.25">
      <c r="A27" s="33" t="s">
        <v>415</v>
      </c>
      <c r="B27" s="33" t="s">
        <v>429</v>
      </c>
      <c r="C27" s="46">
        <v>4.2</v>
      </c>
      <c r="D27" s="33" t="s">
        <v>44</v>
      </c>
      <c r="E27" s="35">
        <v>2002</v>
      </c>
      <c r="F27" s="86">
        <v>54699.453551912564</v>
      </c>
      <c r="G27" s="33" t="s">
        <v>147</v>
      </c>
    </row>
    <row r="28" spans="1:7" x14ac:dyDescent="0.25">
      <c r="A28" s="33" t="s">
        <v>415</v>
      </c>
      <c r="B28" s="33" t="s">
        <v>429</v>
      </c>
      <c r="C28" s="46" t="s">
        <v>6413</v>
      </c>
      <c r="D28" s="33" t="s">
        <v>44</v>
      </c>
      <c r="E28" s="35">
        <v>2002</v>
      </c>
      <c r="F28" s="86">
        <v>58486.338797814198</v>
      </c>
      <c r="G28" s="33" t="s">
        <v>147</v>
      </c>
    </row>
    <row r="29" spans="1:7" x14ac:dyDescent="0.25">
      <c r="A29" s="33" t="s">
        <v>415</v>
      </c>
      <c r="B29" s="33" t="s">
        <v>429</v>
      </c>
      <c r="C29" s="46" t="s">
        <v>6425</v>
      </c>
      <c r="D29" s="33" t="s">
        <v>44</v>
      </c>
      <c r="E29" s="35">
        <v>2002</v>
      </c>
      <c r="F29" s="86">
        <v>102877.04918032786</v>
      </c>
      <c r="G29" s="33" t="s">
        <v>147</v>
      </c>
    </row>
    <row r="30" spans="1:7" x14ac:dyDescent="0.25">
      <c r="A30" s="33" t="s">
        <v>415</v>
      </c>
      <c r="B30" s="33" t="s">
        <v>430</v>
      </c>
      <c r="C30" s="46">
        <v>4.2</v>
      </c>
      <c r="D30" s="33" t="s">
        <v>44</v>
      </c>
      <c r="E30" s="35">
        <v>2002</v>
      </c>
      <c r="F30" s="86">
        <v>98669.398907103823</v>
      </c>
      <c r="G30" s="33" t="s">
        <v>421</v>
      </c>
    </row>
    <row r="31" spans="1:7" x14ac:dyDescent="0.25">
      <c r="A31" s="33" t="s">
        <v>415</v>
      </c>
      <c r="B31" s="33" t="s">
        <v>430</v>
      </c>
      <c r="C31" s="46">
        <v>5.2</v>
      </c>
      <c r="D31" s="33" t="s">
        <v>44</v>
      </c>
      <c r="E31" s="35">
        <v>2002</v>
      </c>
      <c r="F31" s="86">
        <v>113080.60109289618</v>
      </c>
      <c r="G31" s="33" t="s">
        <v>421</v>
      </c>
    </row>
    <row r="32" spans="1:7" x14ac:dyDescent="0.25">
      <c r="A32" s="33" t="s">
        <v>415</v>
      </c>
      <c r="B32" s="33" t="s">
        <v>431</v>
      </c>
      <c r="C32" s="46">
        <v>4.2</v>
      </c>
      <c r="D32" s="33" t="s">
        <v>44</v>
      </c>
      <c r="E32" s="35">
        <v>2002</v>
      </c>
      <c r="F32" s="86">
        <v>62062.84153005464</v>
      </c>
      <c r="G32" s="33" t="s">
        <v>421</v>
      </c>
    </row>
    <row r="33" spans="1:7" x14ac:dyDescent="0.25">
      <c r="A33" s="33" t="s">
        <v>415</v>
      </c>
      <c r="B33" s="33" t="s">
        <v>432</v>
      </c>
      <c r="C33" s="46">
        <v>5.2</v>
      </c>
      <c r="D33" s="33" t="s">
        <v>44</v>
      </c>
      <c r="E33" s="35">
        <v>2002</v>
      </c>
      <c r="F33" s="86">
        <v>88360.655737704918</v>
      </c>
      <c r="G33" s="33" t="s">
        <v>135</v>
      </c>
    </row>
    <row r="34" spans="1:7" x14ac:dyDescent="0.25">
      <c r="A34" s="33" t="s">
        <v>415</v>
      </c>
      <c r="B34" s="33" t="s">
        <v>433</v>
      </c>
      <c r="C34" s="46" t="s">
        <v>6341</v>
      </c>
      <c r="D34" s="33" t="s">
        <v>110</v>
      </c>
      <c r="E34" s="35">
        <v>2002</v>
      </c>
      <c r="F34" s="86">
        <v>31346.994535519123</v>
      </c>
      <c r="G34" s="33" t="s">
        <v>434</v>
      </c>
    </row>
    <row r="35" spans="1:7" x14ac:dyDescent="0.25">
      <c r="A35" s="33" t="s">
        <v>415</v>
      </c>
      <c r="B35" s="33" t="s">
        <v>433</v>
      </c>
      <c r="C35" s="46" t="s">
        <v>435</v>
      </c>
      <c r="D35" s="33" t="s">
        <v>44</v>
      </c>
      <c r="E35" s="35">
        <v>2002</v>
      </c>
      <c r="F35" s="86">
        <v>49860.655737704918</v>
      </c>
      <c r="G35" s="33" t="s">
        <v>434</v>
      </c>
    </row>
    <row r="36" spans="1:7" x14ac:dyDescent="0.25">
      <c r="A36" s="33" t="s">
        <v>415</v>
      </c>
      <c r="B36" s="33" t="s">
        <v>433</v>
      </c>
      <c r="C36" s="46">
        <v>3.2</v>
      </c>
      <c r="D36" s="33" t="s">
        <v>44</v>
      </c>
      <c r="E36" s="35">
        <v>2002</v>
      </c>
      <c r="F36" s="86">
        <v>37237.704918032789</v>
      </c>
      <c r="G36" s="33" t="s">
        <v>434</v>
      </c>
    </row>
    <row r="37" spans="1:7" x14ac:dyDescent="0.25">
      <c r="A37" s="33" t="s">
        <v>436</v>
      </c>
      <c r="B37" s="33" t="s">
        <v>437</v>
      </c>
      <c r="C37" s="46">
        <v>2</v>
      </c>
      <c r="D37" s="33" t="s">
        <v>438</v>
      </c>
      <c r="E37" s="35">
        <v>2002</v>
      </c>
      <c r="F37" s="86">
        <v>21038.251366120217</v>
      </c>
      <c r="G37" s="33" t="s">
        <v>439</v>
      </c>
    </row>
    <row r="38" spans="1:7" x14ac:dyDescent="0.25">
      <c r="A38" s="33" t="s">
        <v>436</v>
      </c>
      <c r="B38" s="33" t="s">
        <v>437</v>
      </c>
      <c r="C38" s="46">
        <v>2</v>
      </c>
      <c r="D38" s="33" t="s">
        <v>438</v>
      </c>
      <c r="E38" s="35">
        <v>2002</v>
      </c>
      <c r="F38" s="86">
        <v>30505.464480874314</v>
      </c>
      <c r="G38" s="33" t="s">
        <v>439</v>
      </c>
    </row>
    <row r="39" spans="1:7" x14ac:dyDescent="0.25">
      <c r="A39" s="33" t="s">
        <v>436</v>
      </c>
      <c r="B39" s="33" t="s">
        <v>437</v>
      </c>
      <c r="C39" s="46">
        <v>3</v>
      </c>
      <c r="D39" s="33" t="s">
        <v>438</v>
      </c>
      <c r="E39" s="35">
        <v>2002</v>
      </c>
      <c r="F39" s="86">
        <v>31557.377049180326</v>
      </c>
      <c r="G39" s="33" t="s">
        <v>439</v>
      </c>
    </row>
    <row r="40" spans="1:7" x14ac:dyDescent="0.25">
      <c r="A40" s="33" t="s">
        <v>436</v>
      </c>
      <c r="B40" s="33" t="s">
        <v>437</v>
      </c>
      <c r="C40" s="46" t="s">
        <v>6361</v>
      </c>
      <c r="D40" s="33" t="s">
        <v>438</v>
      </c>
      <c r="E40" s="35">
        <v>2002</v>
      </c>
      <c r="F40" s="86">
        <v>50491.803278688531</v>
      </c>
      <c r="G40" s="33" t="s">
        <v>439</v>
      </c>
    </row>
    <row r="41" spans="1:7" x14ac:dyDescent="0.25">
      <c r="A41" s="33" t="s">
        <v>436</v>
      </c>
      <c r="B41" s="33" t="s">
        <v>440</v>
      </c>
      <c r="C41" s="46">
        <v>1.6</v>
      </c>
      <c r="D41" s="33" t="s">
        <v>438</v>
      </c>
      <c r="E41" s="35">
        <v>2002</v>
      </c>
      <c r="F41" s="86">
        <v>24193.98907103825</v>
      </c>
      <c r="G41" s="33" t="s">
        <v>439</v>
      </c>
    </row>
    <row r="42" spans="1:7" x14ac:dyDescent="0.25">
      <c r="A42" s="33" t="s">
        <v>436</v>
      </c>
      <c r="B42" s="33" t="s">
        <v>440</v>
      </c>
      <c r="C42" s="46">
        <v>2</v>
      </c>
      <c r="D42" s="33" t="s">
        <v>438</v>
      </c>
      <c r="E42" s="35">
        <v>2002</v>
      </c>
      <c r="F42" s="86">
        <v>29453.551912568302</v>
      </c>
      <c r="G42" s="33" t="s">
        <v>439</v>
      </c>
    </row>
    <row r="43" spans="1:7" x14ac:dyDescent="0.25">
      <c r="A43" s="33" t="s">
        <v>436</v>
      </c>
      <c r="B43" s="33" t="s">
        <v>440</v>
      </c>
      <c r="C43" s="46">
        <v>2.5</v>
      </c>
      <c r="D43" s="33" t="s">
        <v>438</v>
      </c>
      <c r="E43" s="35">
        <v>2002</v>
      </c>
      <c r="F43" s="86">
        <v>42076.502732240435</v>
      </c>
      <c r="G43" s="33" t="s">
        <v>439</v>
      </c>
    </row>
    <row r="44" spans="1:7" x14ac:dyDescent="0.25">
      <c r="A44" s="33" t="s">
        <v>436</v>
      </c>
      <c r="B44" s="33" t="s">
        <v>440</v>
      </c>
      <c r="C44" s="46">
        <v>3</v>
      </c>
      <c r="D44" s="33" t="s">
        <v>438</v>
      </c>
      <c r="E44" s="35">
        <v>2002</v>
      </c>
      <c r="F44" s="86">
        <v>45232.240437158463</v>
      </c>
      <c r="G44" s="33" t="s">
        <v>439</v>
      </c>
    </row>
    <row r="45" spans="1:7" x14ac:dyDescent="0.25">
      <c r="A45" s="33" t="s">
        <v>436</v>
      </c>
      <c r="B45" s="33" t="s">
        <v>440</v>
      </c>
      <c r="C45" s="46" t="s">
        <v>6361</v>
      </c>
      <c r="D45" s="33" t="s">
        <v>438</v>
      </c>
      <c r="E45" s="35">
        <v>2002</v>
      </c>
      <c r="F45" s="86">
        <v>48387.978142076499</v>
      </c>
      <c r="G45" s="33" t="s">
        <v>439</v>
      </c>
    </row>
    <row r="46" spans="1:7" x14ac:dyDescent="0.25">
      <c r="A46" s="54" t="s">
        <v>436</v>
      </c>
      <c r="B46" s="54" t="s">
        <v>3057</v>
      </c>
      <c r="C46" s="65" t="s">
        <v>3056</v>
      </c>
      <c r="D46" s="54" t="s">
        <v>43</v>
      </c>
      <c r="E46" s="64">
        <v>2002</v>
      </c>
      <c r="F46" s="124">
        <v>36385</v>
      </c>
      <c r="G46" s="54" t="s">
        <v>3055</v>
      </c>
    </row>
    <row r="47" spans="1:7" x14ac:dyDescent="0.25">
      <c r="A47" s="33" t="s">
        <v>436</v>
      </c>
      <c r="B47" s="33" t="s">
        <v>441</v>
      </c>
      <c r="C47" s="46">
        <v>2</v>
      </c>
      <c r="D47" s="33" t="s">
        <v>438</v>
      </c>
      <c r="E47" s="35">
        <v>2002</v>
      </c>
      <c r="F47" s="86">
        <v>48387.978142076499</v>
      </c>
      <c r="G47" s="33" t="s">
        <v>419</v>
      </c>
    </row>
    <row r="48" spans="1:7" x14ac:dyDescent="0.25">
      <c r="A48" s="33" t="s">
        <v>436</v>
      </c>
      <c r="B48" s="33" t="s">
        <v>441</v>
      </c>
      <c r="C48" s="46">
        <v>2.5</v>
      </c>
      <c r="D48" s="33" t="s">
        <v>438</v>
      </c>
      <c r="E48" s="35">
        <v>2002</v>
      </c>
      <c r="F48" s="86">
        <v>55751.366120218576</v>
      </c>
      <c r="G48" s="33" t="s">
        <v>419</v>
      </c>
    </row>
    <row r="49" spans="1:7" x14ac:dyDescent="0.25">
      <c r="A49" s="33" t="s">
        <v>436</v>
      </c>
      <c r="B49" s="33" t="s">
        <v>441</v>
      </c>
      <c r="C49" s="46">
        <v>3</v>
      </c>
      <c r="D49" s="33" t="s">
        <v>438</v>
      </c>
      <c r="E49" s="35">
        <v>2002</v>
      </c>
      <c r="F49" s="86">
        <v>57855.1912568306</v>
      </c>
      <c r="G49" s="33" t="s">
        <v>419</v>
      </c>
    </row>
    <row r="50" spans="1:7" x14ac:dyDescent="0.25">
      <c r="A50" s="33" t="s">
        <v>436</v>
      </c>
      <c r="B50" s="33" t="s">
        <v>441</v>
      </c>
      <c r="C50" s="46" t="s">
        <v>6361</v>
      </c>
      <c r="D50" s="33" t="s">
        <v>438</v>
      </c>
      <c r="E50" s="35">
        <v>2002</v>
      </c>
      <c r="F50" s="86">
        <v>64166.666666666657</v>
      </c>
      <c r="G50" s="33" t="s">
        <v>419</v>
      </c>
    </row>
    <row r="51" spans="1:7" x14ac:dyDescent="0.25">
      <c r="A51" s="33" t="s">
        <v>436</v>
      </c>
      <c r="B51" s="33" t="s">
        <v>442</v>
      </c>
      <c r="C51" s="46">
        <v>2</v>
      </c>
      <c r="D51" s="33" t="s">
        <v>438</v>
      </c>
      <c r="E51" s="35">
        <v>2002</v>
      </c>
      <c r="F51" s="86">
        <v>45021.857923497264</v>
      </c>
      <c r="G51" s="33" t="s">
        <v>419</v>
      </c>
    </row>
    <row r="52" spans="1:7" x14ac:dyDescent="0.25">
      <c r="A52" s="33" t="s">
        <v>436</v>
      </c>
      <c r="B52" s="33" t="s">
        <v>442</v>
      </c>
      <c r="C52" s="46">
        <v>2.5</v>
      </c>
      <c r="D52" s="33" t="s">
        <v>438</v>
      </c>
      <c r="E52" s="35">
        <v>2002</v>
      </c>
      <c r="F52" s="86">
        <v>48387.978142076499</v>
      </c>
      <c r="G52" s="33" t="s">
        <v>419</v>
      </c>
    </row>
    <row r="53" spans="1:7" x14ac:dyDescent="0.25">
      <c r="A53" s="33" t="s">
        <v>436</v>
      </c>
      <c r="B53" s="33" t="s">
        <v>442</v>
      </c>
      <c r="C53" s="46">
        <v>3</v>
      </c>
      <c r="D53" s="33" t="s">
        <v>438</v>
      </c>
      <c r="E53" s="35">
        <v>2002</v>
      </c>
      <c r="F53" s="86">
        <v>51543.715846994528</v>
      </c>
      <c r="G53" s="33" t="s">
        <v>419</v>
      </c>
    </row>
    <row r="54" spans="1:7" x14ac:dyDescent="0.25">
      <c r="A54" s="33" t="s">
        <v>436</v>
      </c>
      <c r="B54" s="33" t="s">
        <v>442</v>
      </c>
      <c r="C54" s="46" t="s">
        <v>6361</v>
      </c>
      <c r="D54" s="33" t="s">
        <v>438</v>
      </c>
      <c r="E54" s="35">
        <v>2002</v>
      </c>
      <c r="F54" s="86">
        <v>57434.426229508186</v>
      </c>
      <c r="G54" s="33" t="s">
        <v>419</v>
      </c>
    </row>
    <row r="55" spans="1:7" x14ac:dyDescent="0.25">
      <c r="A55" s="33" t="s">
        <v>436</v>
      </c>
      <c r="B55" s="33" t="s">
        <v>443</v>
      </c>
      <c r="C55" s="46">
        <v>2</v>
      </c>
      <c r="D55" s="33" t="s">
        <v>438</v>
      </c>
      <c r="E55" s="35">
        <v>2002</v>
      </c>
      <c r="F55" s="86">
        <v>34081.967213114753</v>
      </c>
      <c r="G55" s="33" t="s">
        <v>135</v>
      </c>
    </row>
    <row r="56" spans="1:7" x14ac:dyDescent="0.25">
      <c r="A56" s="33" t="s">
        <v>436</v>
      </c>
      <c r="B56" s="33" t="s">
        <v>443</v>
      </c>
      <c r="C56" s="46">
        <v>2.5</v>
      </c>
      <c r="D56" s="33" t="s">
        <v>438</v>
      </c>
      <c r="E56" s="35">
        <v>2002</v>
      </c>
      <c r="F56" s="86">
        <v>41024.590163934423</v>
      </c>
      <c r="G56" s="33" t="s">
        <v>135</v>
      </c>
    </row>
    <row r="57" spans="1:7" x14ac:dyDescent="0.25">
      <c r="A57" s="33" t="s">
        <v>436</v>
      </c>
      <c r="B57" s="33" t="s">
        <v>443</v>
      </c>
      <c r="C57" s="46">
        <v>3</v>
      </c>
      <c r="D57" s="33" t="s">
        <v>444</v>
      </c>
      <c r="E57" s="35">
        <v>2002</v>
      </c>
      <c r="F57" s="86">
        <v>47336.065573770487</v>
      </c>
      <c r="G57" s="33" t="s">
        <v>135</v>
      </c>
    </row>
    <row r="58" spans="1:7" x14ac:dyDescent="0.25">
      <c r="A58" s="33" t="s">
        <v>436</v>
      </c>
      <c r="B58" s="33" t="s">
        <v>443</v>
      </c>
      <c r="C58" s="46">
        <v>4</v>
      </c>
      <c r="D58" s="33" t="s">
        <v>438</v>
      </c>
      <c r="E58" s="35">
        <v>2002</v>
      </c>
      <c r="F58" s="86">
        <v>63114.754098360652</v>
      </c>
      <c r="G58" s="33" t="s">
        <v>135</v>
      </c>
    </row>
    <row r="59" spans="1:7" x14ac:dyDescent="0.25">
      <c r="A59" s="33" t="s">
        <v>436</v>
      </c>
      <c r="B59" s="33" t="s">
        <v>443</v>
      </c>
      <c r="C59" s="46">
        <v>4.8</v>
      </c>
      <c r="D59" s="33" t="s">
        <v>438</v>
      </c>
      <c r="E59" s="35">
        <v>2002</v>
      </c>
      <c r="F59" s="86">
        <v>70478.142076502729</v>
      </c>
      <c r="G59" s="33" t="s">
        <v>135</v>
      </c>
    </row>
    <row r="60" spans="1:7" x14ac:dyDescent="0.25">
      <c r="A60" s="33" t="s">
        <v>436</v>
      </c>
      <c r="B60" s="33" t="s">
        <v>445</v>
      </c>
      <c r="C60" s="46" t="s">
        <v>6361</v>
      </c>
      <c r="D60" s="33" t="s">
        <v>438</v>
      </c>
      <c r="E60" s="35">
        <v>2002</v>
      </c>
      <c r="F60" s="86">
        <v>56803.278688524588</v>
      </c>
      <c r="G60" s="33" t="s">
        <v>423</v>
      </c>
    </row>
    <row r="61" spans="1:7" x14ac:dyDescent="0.25">
      <c r="A61" s="33" t="s">
        <v>436</v>
      </c>
      <c r="B61" s="33" t="s">
        <v>445</v>
      </c>
      <c r="C61" s="46" t="s">
        <v>6414</v>
      </c>
      <c r="D61" s="33" t="s">
        <v>438</v>
      </c>
      <c r="E61" s="35">
        <v>2002</v>
      </c>
      <c r="F61" s="86">
        <v>86256.830601092894</v>
      </c>
      <c r="G61" s="33" t="s">
        <v>423</v>
      </c>
    </row>
    <row r="62" spans="1:7" x14ac:dyDescent="0.25">
      <c r="A62" s="33" t="s">
        <v>436</v>
      </c>
      <c r="B62" s="33" t="s">
        <v>446</v>
      </c>
      <c r="C62" s="46">
        <v>3</v>
      </c>
      <c r="D62" s="33" t="s">
        <v>438</v>
      </c>
      <c r="E62" s="35">
        <v>2002</v>
      </c>
      <c r="F62" s="86">
        <v>65218.579234972669</v>
      </c>
      <c r="G62" s="33" t="s">
        <v>419</v>
      </c>
    </row>
    <row r="63" spans="1:7" x14ac:dyDescent="0.25">
      <c r="A63" s="33" t="s">
        <v>436</v>
      </c>
      <c r="B63" s="33" t="s">
        <v>446</v>
      </c>
      <c r="C63" s="46">
        <v>4.8</v>
      </c>
      <c r="D63" s="33" t="s">
        <v>438</v>
      </c>
      <c r="E63" s="35">
        <v>2002</v>
      </c>
      <c r="F63" s="86">
        <v>65218.579234972669</v>
      </c>
      <c r="G63" s="33" t="s">
        <v>419</v>
      </c>
    </row>
    <row r="64" spans="1:7" x14ac:dyDescent="0.25">
      <c r="A64" s="33" t="s">
        <v>436</v>
      </c>
      <c r="B64" s="33" t="s">
        <v>447</v>
      </c>
      <c r="C64" s="46">
        <v>3</v>
      </c>
      <c r="D64" s="33" t="s">
        <v>438</v>
      </c>
      <c r="E64" s="35">
        <v>2002</v>
      </c>
      <c r="F64" s="86">
        <v>62062.84153005464</v>
      </c>
      <c r="G64" s="33" t="s">
        <v>421</v>
      </c>
    </row>
    <row r="65" spans="1:7" x14ac:dyDescent="0.25">
      <c r="A65" s="33" t="s">
        <v>436</v>
      </c>
      <c r="B65" s="33" t="s">
        <v>447</v>
      </c>
      <c r="C65" s="46">
        <v>4.8</v>
      </c>
      <c r="D65" s="33" t="s">
        <v>438</v>
      </c>
      <c r="E65" s="35">
        <v>2002</v>
      </c>
      <c r="F65" s="86">
        <v>62062.84153005464</v>
      </c>
      <c r="G65" s="33" t="s">
        <v>421</v>
      </c>
    </row>
    <row r="66" spans="1:7" x14ac:dyDescent="0.25">
      <c r="A66" s="33" t="s">
        <v>436</v>
      </c>
      <c r="B66" s="33" t="s">
        <v>448</v>
      </c>
      <c r="C66" s="46">
        <v>3</v>
      </c>
      <c r="D66" s="33" t="s">
        <v>438</v>
      </c>
      <c r="E66" s="35">
        <v>2002</v>
      </c>
      <c r="F66" s="86">
        <v>63114.754098360652</v>
      </c>
      <c r="G66" s="33" t="s">
        <v>135</v>
      </c>
    </row>
    <row r="67" spans="1:7" x14ac:dyDescent="0.25">
      <c r="A67" s="33" t="s">
        <v>436</v>
      </c>
      <c r="B67" s="33" t="s">
        <v>448</v>
      </c>
      <c r="C67" s="46" t="s">
        <v>6361</v>
      </c>
      <c r="D67" s="33" t="s">
        <v>438</v>
      </c>
      <c r="E67" s="35">
        <v>2002</v>
      </c>
      <c r="F67" s="86">
        <v>75737.704918032789</v>
      </c>
      <c r="G67" s="33" t="s">
        <v>135</v>
      </c>
    </row>
    <row r="68" spans="1:7" x14ac:dyDescent="0.25">
      <c r="A68" s="33" t="s">
        <v>436</v>
      </c>
      <c r="B68" s="33" t="s">
        <v>448</v>
      </c>
      <c r="C68" s="46" t="s">
        <v>6414</v>
      </c>
      <c r="D68" s="33" t="s">
        <v>438</v>
      </c>
      <c r="E68" s="35">
        <v>2002</v>
      </c>
      <c r="F68" s="86">
        <v>95724.043715846987</v>
      </c>
      <c r="G68" s="33" t="s">
        <v>135</v>
      </c>
    </row>
    <row r="69" spans="1:7" x14ac:dyDescent="0.25">
      <c r="A69" s="33" t="s">
        <v>436</v>
      </c>
      <c r="B69" s="33" t="s">
        <v>448</v>
      </c>
      <c r="C69" s="46" t="s">
        <v>6426</v>
      </c>
      <c r="D69" s="33" t="s">
        <v>438</v>
      </c>
      <c r="E69" s="35">
        <v>2002</v>
      </c>
      <c r="F69" s="86">
        <v>147267.75956284153</v>
      </c>
      <c r="G69" s="33" t="s">
        <v>135</v>
      </c>
    </row>
    <row r="70" spans="1:7" x14ac:dyDescent="0.25">
      <c r="A70" s="33" t="s">
        <v>436</v>
      </c>
      <c r="B70" s="33" t="s">
        <v>449</v>
      </c>
      <c r="C70" s="46">
        <v>4</v>
      </c>
      <c r="D70" s="33" t="s">
        <v>438</v>
      </c>
      <c r="E70" s="35">
        <v>2002</v>
      </c>
      <c r="F70" s="86">
        <v>72581.967213114753</v>
      </c>
      <c r="G70" s="33" t="s">
        <v>135</v>
      </c>
    </row>
    <row r="71" spans="1:7" x14ac:dyDescent="0.25">
      <c r="A71" s="33" t="s">
        <v>436</v>
      </c>
      <c r="B71" s="33" t="s">
        <v>450</v>
      </c>
      <c r="C71" s="46">
        <v>4</v>
      </c>
      <c r="D71" s="33" t="s">
        <v>438</v>
      </c>
      <c r="E71" s="35">
        <v>2002</v>
      </c>
      <c r="F71" s="86">
        <v>72581.967213114753</v>
      </c>
      <c r="G71" s="33" t="s">
        <v>419</v>
      </c>
    </row>
    <row r="72" spans="1:7" x14ac:dyDescent="0.25">
      <c r="A72" s="33" t="s">
        <v>436</v>
      </c>
      <c r="B72" s="33" t="s">
        <v>451</v>
      </c>
      <c r="C72" s="46">
        <v>4</v>
      </c>
      <c r="D72" s="33" t="s">
        <v>438</v>
      </c>
      <c r="E72" s="35">
        <v>2002</v>
      </c>
      <c r="F72" s="86">
        <v>72581.967213114753</v>
      </c>
      <c r="G72" s="33" t="s">
        <v>421</v>
      </c>
    </row>
    <row r="73" spans="1:7" x14ac:dyDescent="0.25">
      <c r="A73" s="33" t="s">
        <v>436</v>
      </c>
      <c r="B73" s="33" t="s">
        <v>452</v>
      </c>
      <c r="C73" s="46">
        <v>5</v>
      </c>
      <c r="D73" s="33" t="s">
        <v>438</v>
      </c>
      <c r="E73" s="35">
        <v>2002</v>
      </c>
      <c r="F73" s="86">
        <v>93620.218579234963</v>
      </c>
      <c r="G73" s="33" t="s">
        <v>135</v>
      </c>
    </row>
    <row r="74" spans="1:7" x14ac:dyDescent="0.25">
      <c r="A74" s="33" t="s">
        <v>436</v>
      </c>
      <c r="B74" s="33" t="s">
        <v>453</v>
      </c>
      <c r="C74" s="46">
        <v>5</v>
      </c>
      <c r="D74" s="33" t="s">
        <v>438</v>
      </c>
      <c r="E74" s="35">
        <v>2002</v>
      </c>
      <c r="F74" s="86">
        <v>122021.85792349726</v>
      </c>
      <c r="G74" s="33" t="s">
        <v>419</v>
      </c>
    </row>
    <row r="75" spans="1:7" x14ac:dyDescent="0.25">
      <c r="A75" s="33" t="s">
        <v>436</v>
      </c>
      <c r="B75" s="33" t="s">
        <v>454</v>
      </c>
      <c r="C75" s="46">
        <v>5</v>
      </c>
      <c r="D75" s="33" t="s">
        <v>438</v>
      </c>
      <c r="E75" s="35">
        <v>2002</v>
      </c>
      <c r="F75" s="86">
        <v>115920.7650273224</v>
      </c>
      <c r="G75" s="33" t="s">
        <v>421</v>
      </c>
    </row>
    <row r="76" spans="1:7" x14ac:dyDescent="0.25">
      <c r="A76" s="33" t="s">
        <v>436</v>
      </c>
      <c r="B76" s="33" t="s">
        <v>455</v>
      </c>
      <c r="C76" s="46">
        <v>2.5</v>
      </c>
      <c r="D76" s="33" t="s">
        <v>44</v>
      </c>
      <c r="E76" s="35">
        <v>2002</v>
      </c>
      <c r="F76" s="86">
        <v>34292.349726775952</v>
      </c>
      <c r="G76" s="33" t="s">
        <v>147</v>
      </c>
    </row>
    <row r="77" spans="1:7" x14ac:dyDescent="0.25">
      <c r="A77" s="33" t="s">
        <v>436</v>
      </c>
      <c r="B77" s="33" t="s">
        <v>455</v>
      </c>
      <c r="C77" s="46">
        <v>3</v>
      </c>
      <c r="D77" s="33" t="s">
        <v>44</v>
      </c>
      <c r="E77" s="35">
        <v>2002</v>
      </c>
      <c r="F77" s="86">
        <v>34292.349726775952</v>
      </c>
      <c r="G77" s="33" t="s">
        <v>147</v>
      </c>
    </row>
    <row r="78" spans="1:7" x14ac:dyDescent="0.25">
      <c r="A78" s="33" t="s">
        <v>436</v>
      </c>
      <c r="B78" s="33" t="s">
        <v>456</v>
      </c>
      <c r="C78" s="46">
        <v>3</v>
      </c>
      <c r="D78" s="33" t="s">
        <v>44</v>
      </c>
      <c r="E78" s="35">
        <v>2002</v>
      </c>
      <c r="F78" s="86">
        <v>51543.715846994528</v>
      </c>
      <c r="G78" s="33" t="s">
        <v>147</v>
      </c>
    </row>
    <row r="79" spans="1:7" x14ac:dyDescent="0.25">
      <c r="A79" s="33" t="s">
        <v>436</v>
      </c>
      <c r="B79" s="33" t="s">
        <v>456</v>
      </c>
      <c r="C79" s="46">
        <v>4.8</v>
      </c>
      <c r="D79" s="33" t="s">
        <v>44</v>
      </c>
      <c r="E79" s="35">
        <v>2002</v>
      </c>
      <c r="F79" s="86">
        <v>51543.715846994528</v>
      </c>
      <c r="G79" s="33" t="s">
        <v>147</v>
      </c>
    </row>
    <row r="80" spans="1:7" x14ac:dyDescent="0.25">
      <c r="A80" s="33" t="s">
        <v>436</v>
      </c>
      <c r="B80" s="33" t="s">
        <v>457</v>
      </c>
      <c r="C80" s="46" t="s">
        <v>6414</v>
      </c>
      <c r="D80" s="33" t="s">
        <v>44</v>
      </c>
      <c r="E80" s="35">
        <v>2002</v>
      </c>
      <c r="F80" s="86">
        <v>59959.016393442616</v>
      </c>
      <c r="G80" s="33" t="s">
        <v>147</v>
      </c>
    </row>
    <row r="81" spans="1:7" x14ac:dyDescent="0.25">
      <c r="A81" s="33" t="s">
        <v>436</v>
      </c>
      <c r="B81" s="33" t="s">
        <v>458</v>
      </c>
      <c r="C81" s="46" t="s">
        <v>6361</v>
      </c>
      <c r="D81" s="33" t="s">
        <v>44</v>
      </c>
      <c r="E81" s="35">
        <v>2002</v>
      </c>
      <c r="F81" s="86">
        <v>76789.617486338801</v>
      </c>
      <c r="G81" s="33" t="s">
        <v>423</v>
      </c>
    </row>
    <row r="82" spans="1:7" x14ac:dyDescent="0.25">
      <c r="A82" s="33" t="s">
        <v>436</v>
      </c>
      <c r="B82" s="33" t="s">
        <v>458</v>
      </c>
      <c r="C82" s="46" t="s">
        <v>6414</v>
      </c>
      <c r="D82" s="33" t="s">
        <v>44</v>
      </c>
      <c r="E82" s="35">
        <v>2002</v>
      </c>
      <c r="F82" s="86">
        <v>76789.617486338801</v>
      </c>
      <c r="G82" s="33" t="s">
        <v>423</v>
      </c>
    </row>
    <row r="83" spans="1:7" x14ac:dyDescent="0.25">
      <c r="A83" s="33" t="s">
        <v>436</v>
      </c>
      <c r="B83" s="33" t="s">
        <v>459</v>
      </c>
      <c r="C83" s="46" t="s">
        <v>6414</v>
      </c>
      <c r="D83" s="33" t="s">
        <v>44</v>
      </c>
      <c r="E83" s="35">
        <v>2002</v>
      </c>
      <c r="F83" s="86">
        <v>106243.16939890711</v>
      </c>
      <c r="G83" s="33" t="s">
        <v>423</v>
      </c>
    </row>
    <row r="84" spans="1:7" x14ac:dyDescent="0.25">
      <c r="A84" s="33" t="s">
        <v>436</v>
      </c>
      <c r="B84" s="33" t="s">
        <v>460</v>
      </c>
      <c r="C84" s="46">
        <v>2.5</v>
      </c>
      <c r="D84" s="33" t="s">
        <v>438</v>
      </c>
      <c r="E84" s="35">
        <v>2002</v>
      </c>
      <c r="F84" s="86">
        <v>36816.939890710382</v>
      </c>
      <c r="G84" s="33" t="s">
        <v>419</v>
      </c>
    </row>
    <row r="85" spans="1:7" x14ac:dyDescent="0.25">
      <c r="A85" s="33" t="s">
        <v>436</v>
      </c>
      <c r="B85" s="33" t="s">
        <v>460</v>
      </c>
      <c r="C85" s="46">
        <v>3</v>
      </c>
      <c r="D85" s="33" t="s">
        <v>438</v>
      </c>
      <c r="E85" s="35">
        <v>2002</v>
      </c>
      <c r="F85" s="86">
        <v>43128.415300546447</v>
      </c>
      <c r="G85" s="33" t="s">
        <v>419</v>
      </c>
    </row>
    <row r="86" spans="1:7" x14ac:dyDescent="0.25">
      <c r="A86" s="33" t="s">
        <v>436</v>
      </c>
      <c r="B86" s="33" t="s">
        <v>460</v>
      </c>
      <c r="C86" s="46" t="s">
        <v>6361</v>
      </c>
      <c r="D86" s="33" t="s">
        <v>438</v>
      </c>
      <c r="E86" s="35">
        <v>2002</v>
      </c>
      <c r="F86" s="86">
        <v>50491.803278688531</v>
      </c>
      <c r="G86" s="33" t="s">
        <v>419</v>
      </c>
    </row>
    <row r="87" spans="1:7" x14ac:dyDescent="0.25">
      <c r="A87" s="33" t="s">
        <v>461</v>
      </c>
      <c r="B87" s="33" t="s">
        <v>462</v>
      </c>
      <c r="C87" s="46">
        <v>1.6</v>
      </c>
      <c r="D87" s="33" t="s">
        <v>110</v>
      </c>
      <c r="E87" s="35">
        <v>2002</v>
      </c>
      <c r="F87" s="86">
        <v>7573.7704918032778</v>
      </c>
      <c r="G87" s="33" t="s">
        <v>135</v>
      </c>
    </row>
    <row r="88" spans="1:7" x14ac:dyDescent="0.25">
      <c r="A88" s="33" t="s">
        <v>463</v>
      </c>
      <c r="B88" s="33" t="s">
        <v>465</v>
      </c>
      <c r="C88" s="46">
        <v>5.3</v>
      </c>
      <c r="D88" s="33" t="s">
        <v>44</v>
      </c>
      <c r="E88" s="35">
        <v>2002</v>
      </c>
      <c r="F88" s="86">
        <v>34713.114754098358</v>
      </c>
      <c r="G88" s="33" t="s">
        <v>466</v>
      </c>
    </row>
    <row r="89" spans="1:7" x14ac:dyDescent="0.25">
      <c r="A89" s="33" t="s">
        <v>463</v>
      </c>
      <c r="B89" s="33" t="s">
        <v>464</v>
      </c>
      <c r="C89" s="46">
        <v>1.4</v>
      </c>
      <c r="D89" s="33" t="s">
        <v>110</v>
      </c>
      <c r="E89" s="35">
        <v>2002</v>
      </c>
      <c r="F89" s="86">
        <v>8625.6830601092897</v>
      </c>
      <c r="G89" s="33" t="s">
        <v>186</v>
      </c>
    </row>
    <row r="90" spans="1:7" x14ac:dyDescent="0.25">
      <c r="A90" s="33" t="s">
        <v>463</v>
      </c>
      <c r="B90" s="33" t="s">
        <v>467</v>
      </c>
      <c r="C90" s="46">
        <v>5.3</v>
      </c>
      <c r="D90" s="33" t="s">
        <v>44</v>
      </c>
      <c r="E90" s="35">
        <v>2002</v>
      </c>
      <c r="F90" s="86">
        <v>37868.852459016394</v>
      </c>
      <c r="G90" s="33" t="s">
        <v>468</v>
      </c>
    </row>
    <row r="91" spans="1:7" x14ac:dyDescent="0.25">
      <c r="A91" s="33" t="s">
        <v>463</v>
      </c>
      <c r="B91" s="33" t="s">
        <v>467</v>
      </c>
      <c r="C91" s="46">
        <v>6</v>
      </c>
      <c r="D91" s="33" t="s">
        <v>44</v>
      </c>
      <c r="E91" s="35">
        <v>2002</v>
      </c>
      <c r="F91" s="86">
        <v>38920.765027322406</v>
      </c>
      <c r="G91" s="33" t="s">
        <v>468</v>
      </c>
    </row>
    <row r="92" spans="1:7" x14ac:dyDescent="0.25">
      <c r="A92" s="33" t="s">
        <v>463</v>
      </c>
      <c r="B92" s="33" t="s">
        <v>469</v>
      </c>
      <c r="C92" s="46">
        <v>5.3</v>
      </c>
      <c r="D92" s="33" t="s">
        <v>444</v>
      </c>
      <c r="E92" s="35">
        <v>2002</v>
      </c>
      <c r="F92" s="86">
        <v>31978.142076502729</v>
      </c>
      <c r="G92" s="33" t="s">
        <v>147</v>
      </c>
    </row>
    <row r="93" spans="1:7" x14ac:dyDescent="0.25">
      <c r="A93" s="33" t="s">
        <v>463</v>
      </c>
      <c r="B93" s="33" t="s">
        <v>470</v>
      </c>
      <c r="C93" s="46">
        <v>5.3</v>
      </c>
      <c r="D93" s="33" t="s">
        <v>444</v>
      </c>
      <c r="E93" s="35">
        <v>2002</v>
      </c>
      <c r="F93" s="86">
        <v>34187.158469945352</v>
      </c>
      <c r="G93" s="33" t="s">
        <v>147</v>
      </c>
    </row>
    <row r="94" spans="1:7" x14ac:dyDescent="0.25">
      <c r="A94" s="33" t="s">
        <v>463</v>
      </c>
      <c r="B94" s="33" t="s">
        <v>472</v>
      </c>
      <c r="C94" s="46">
        <v>5.3</v>
      </c>
      <c r="D94" s="33" t="s">
        <v>444</v>
      </c>
      <c r="E94" s="35">
        <v>2002</v>
      </c>
      <c r="F94" s="86">
        <v>43023.22404371584</v>
      </c>
      <c r="G94" s="33" t="s">
        <v>147</v>
      </c>
    </row>
    <row r="95" spans="1:7" x14ac:dyDescent="0.25">
      <c r="A95" s="33" t="s">
        <v>463</v>
      </c>
      <c r="B95" s="33" t="s">
        <v>471</v>
      </c>
      <c r="C95" s="46">
        <v>5.3</v>
      </c>
      <c r="D95" s="33" t="s">
        <v>444</v>
      </c>
      <c r="E95" s="35">
        <v>2002</v>
      </c>
      <c r="F95" s="86">
        <v>37132.513661202189</v>
      </c>
      <c r="G95" s="33" t="s">
        <v>147</v>
      </c>
    </row>
    <row r="96" spans="1:7" x14ac:dyDescent="0.25">
      <c r="A96" s="54" t="s">
        <v>3039</v>
      </c>
      <c r="B96" s="60" t="s">
        <v>3038</v>
      </c>
      <c r="C96" s="65">
        <v>2.4</v>
      </c>
      <c r="D96" s="54" t="s">
        <v>43</v>
      </c>
      <c r="E96" s="64">
        <v>2002</v>
      </c>
      <c r="F96" s="124">
        <v>16975</v>
      </c>
      <c r="G96" s="54" t="s">
        <v>147</v>
      </c>
    </row>
    <row r="97" spans="1:7" x14ac:dyDescent="0.25">
      <c r="A97" s="54" t="s">
        <v>3047</v>
      </c>
      <c r="B97" s="54" t="s">
        <v>3048</v>
      </c>
      <c r="C97" s="65">
        <v>3.3</v>
      </c>
      <c r="D97" s="54" t="s">
        <v>44</v>
      </c>
      <c r="E97" s="64">
        <v>2002</v>
      </c>
      <c r="F97" s="124">
        <v>24289</v>
      </c>
      <c r="G97" s="54" t="s">
        <v>1144</v>
      </c>
    </row>
    <row r="98" spans="1:7" x14ac:dyDescent="0.25">
      <c r="A98" s="54" t="s">
        <v>6151</v>
      </c>
      <c r="B98" s="54" t="s">
        <v>6152</v>
      </c>
      <c r="C98" s="60" t="s">
        <v>6153</v>
      </c>
      <c r="D98" s="54" t="s">
        <v>110</v>
      </c>
      <c r="E98" s="54">
        <v>2002</v>
      </c>
      <c r="F98" s="87">
        <v>13410</v>
      </c>
      <c r="G98" s="54" t="s">
        <v>4874</v>
      </c>
    </row>
    <row r="99" spans="1:7" x14ac:dyDescent="0.25">
      <c r="A99" s="33" t="s">
        <v>86</v>
      </c>
      <c r="B99" s="33" t="s">
        <v>473</v>
      </c>
      <c r="C99" s="46">
        <v>1.5</v>
      </c>
      <c r="D99" s="33" t="s">
        <v>110</v>
      </c>
      <c r="E99" s="35">
        <v>2002</v>
      </c>
      <c r="F99" s="86">
        <v>10939.890710382513</v>
      </c>
      <c r="G99" s="33" t="s">
        <v>186</v>
      </c>
    </row>
    <row r="100" spans="1:7" x14ac:dyDescent="0.25">
      <c r="A100" s="33" t="s">
        <v>86</v>
      </c>
      <c r="B100" s="33" t="s">
        <v>474</v>
      </c>
      <c r="C100" s="46">
        <v>1.5</v>
      </c>
      <c r="D100" s="33" t="s">
        <v>110</v>
      </c>
      <c r="E100" s="35">
        <v>2002</v>
      </c>
      <c r="F100" s="86">
        <v>10729.50819672131</v>
      </c>
      <c r="G100" s="33" t="s">
        <v>186</v>
      </c>
    </row>
    <row r="101" spans="1:7" s="91" customFormat="1" x14ac:dyDescent="0.25">
      <c r="A101" s="33" t="s">
        <v>86</v>
      </c>
      <c r="B101" s="33" t="s">
        <v>475</v>
      </c>
      <c r="C101" s="46">
        <v>1.5</v>
      </c>
      <c r="D101" s="33" t="s">
        <v>44</v>
      </c>
      <c r="E101" s="35">
        <v>2002</v>
      </c>
      <c r="F101" s="86">
        <v>13464.480874316938</v>
      </c>
      <c r="G101" s="33" t="s">
        <v>147</v>
      </c>
    </row>
    <row r="102" spans="1:7" customFormat="1" x14ac:dyDescent="0.25">
      <c r="A102" s="54" t="s">
        <v>86</v>
      </c>
      <c r="B102" s="54" t="s">
        <v>6729</v>
      </c>
      <c r="C102" s="252" t="s">
        <v>6727</v>
      </c>
      <c r="D102" s="336" t="s">
        <v>426</v>
      </c>
      <c r="E102" s="64">
        <v>2002</v>
      </c>
      <c r="F102" s="564">
        <v>28610</v>
      </c>
      <c r="G102" s="563" t="s">
        <v>5340</v>
      </c>
    </row>
    <row r="103" spans="1:7" customFormat="1" x14ac:dyDescent="0.25">
      <c r="A103" s="54" t="s">
        <v>86</v>
      </c>
      <c r="B103" s="54" t="s">
        <v>6728</v>
      </c>
      <c r="C103" s="252" t="s">
        <v>6727</v>
      </c>
      <c r="D103" s="336" t="s">
        <v>426</v>
      </c>
      <c r="E103" s="64">
        <v>2002</v>
      </c>
      <c r="F103" s="76">
        <v>32630</v>
      </c>
      <c r="G103" s="563" t="s">
        <v>5340</v>
      </c>
    </row>
    <row r="104" spans="1:7" s="91" customFormat="1" x14ac:dyDescent="0.25">
      <c r="A104" s="54" t="s">
        <v>4508</v>
      </c>
      <c r="B104" s="54" t="s">
        <v>4513</v>
      </c>
      <c r="C104" s="60" t="s">
        <v>6495</v>
      </c>
      <c r="D104" s="54" t="s">
        <v>43</v>
      </c>
      <c r="E104" s="54">
        <v>2002</v>
      </c>
      <c r="F104" s="74">
        <v>25400</v>
      </c>
      <c r="G104" s="60" t="s">
        <v>3291</v>
      </c>
    </row>
    <row r="105" spans="1:7" s="91" customFormat="1" x14ac:dyDescent="0.25">
      <c r="A105" s="54" t="s">
        <v>4508</v>
      </c>
      <c r="B105" s="54" t="s">
        <v>4513</v>
      </c>
      <c r="C105" s="60" t="s">
        <v>6495</v>
      </c>
      <c r="D105" s="54" t="s">
        <v>426</v>
      </c>
      <c r="E105" s="54">
        <v>2002</v>
      </c>
      <c r="F105" s="74">
        <v>27520</v>
      </c>
      <c r="G105" s="60" t="s">
        <v>3291</v>
      </c>
    </row>
    <row r="106" spans="1:7" s="91" customFormat="1" x14ac:dyDescent="0.25">
      <c r="A106" s="54" t="s">
        <v>4508</v>
      </c>
      <c r="B106" s="54" t="s">
        <v>4510</v>
      </c>
      <c r="C106" s="60" t="s">
        <v>6495</v>
      </c>
      <c r="D106" s="54" t="s">
        <v>43</v>
      </c>
      <c r="E106" s="54">
        <v>2002</v>
      </c>
      <c r="F106" s="74">
        <v>29620</v>
      </c>
      <c r="G106" s="60" t="s">
        <v>3291</v>
      </c>
    </row>
    <row r="107" spans="1:7" s="91" customFormat="1" x14ac:dyDescent="0.25">
      <c r="A107" s="54" t="s">
        <v>4508</v>
      </c>
      <c r="B107" s="54" t="s">
        <v>4510</v>
      </c>
      <c r="C107" s="60" t="s">
        <v>6495</v>
      </c>
      <c r="D107" s="54" t="s">
        <v>426</v>
      </c>
      <c r="E107" s="54">
        <v>2002</v>
      </c>
      <c r="F107" s="74">
        <v>31740</v>
      </c>
      <c r="G107" s="60" t="s">
        <v>3291</v>
      </c>
    </row>
    <row r="108" spans="1:7" s="91" customFormat="1" x14ac:dyDescent="0.25">
      <c r="A108" s="54" t="s">
        <v>4508</v>
      </c>
      <c r="B108" s="54" t="s">
        <v>4512</v>
      </c>
      <c r="C108" s="60" t="s">
        <v>6495</v>
      </c>
      <c r="D108" s="54" t="s">
        <v>43</v>
      </c>
      <c r="E108" s="54">
        <v>2002</v>
      </c>
      <c r="F108" s="74">
        <v>32230</v>
      </c>
      <c r="G108" s="60" t="s">
        <v>3291</v>
      </c>
    </row>
    <row r="109" spans="1:7" s="91" customFormat="1" x14ac:dyDescent="0.25">
      <c r="A109" s="54" t="s">
        <v>4508</v>
      </c>
      <c r="B109" s="54" t="s">
        <v>4512</v>
      </c>
      <c r="C109" s="60" t="s">
        <v>6495</v>
      </c>
      <c r="D109" s="54" t="s">
        <v>426</v>
      </c>
      <c r="E109" s="54">
        <v>2002</v>
      </c>
      <c r="F109" s="74">
        <v>34350</v>
      </c>
      <c r="G109" s="60" t="s">
        <v>3291</v>
      </c>
    </row>
    <row r="110" spans="1:7" x14ac:dyDescent="0.25">
      <c r="A110" s="54" t="s">
        <v>4508</v>
      </c>
      <c r="B110" s="54" t="s">
        <v>4511</v>
      </c>
      <c r="C110" s="60" t="s">
        <v>6501</v>
      </c>
      <c r="D110" s="54" t="s">
        <v>426</v>
      </c>
      <c r="E110" s="54">
        <v>2002</v>
      </c>
      <c r="F110" s="74">
        <v>36920</v>
      </c>
      <c r="G110" s="60" t="s">
        <v>3291</v>
      </c>
    </row>
    <row r="111" spans="1:7" x14ac:dyDescent="0.25">
      <c r="A111" s="33" t="s">
        <v>476</v>
      </c>
      <c r="B111" s="33" t="s">
        <v>477</v>
      </c>
      <c r="C111" s="46">
        <v>4.5999999999999996</v>
      </c>
      <c r="D111" s="33" t="s">
        <v>438</v>
      </c>
      <c r="E111" s="35">
        <v>2002</v>
      </c>
      <c r="F111" s="86">
        <v>16830.601092896173</v>
      </c>
      <c r="G111" s="33" t="s">
        <v>135</v>
      </c>
    </row>
    <row r="112" spans="1:7" x14ac:dyDescent="0.25">
      <c r="A112" s="33" t="s">
        <v>476</v>
      </c>
      <c r="B112" s="33" t="s">
        <v>478</v>
      </c>
      <c r="C112" s="46">
        <v>3.5</v>
      </c>
      <c r="D112" s="33" t="s">
        <v>114</v>
      </c>
      <c r="E112" s="35">
        <v>2002</v>
      </c>
      <c r="F112" s="86">
        <v>20827.868852459018</v>
      </c>
      <c r="G112" s="33" t="s">
        <v>147</v>
      </c>
    </row>
    <row r="113" spans="1:7" x14ac:dyDescent="0.25">
      <c r="A113" s="33" t="s">
        <v>476</v>
      </c>
      <c r="B113" s="33" t="s">
        <v>479</v>
      </c>
      <c r="C113" s="46">
        <v>3</v>
      </c>
      <c r="D113" s="33" t="s">
        <v>44</v>
      </c>
      <c r="E113" s="35">
        <v>2002</v>
      </c>
      <c r="F113" s="86">
        <v>16830.601092896173</v>
      </c>
      <c r="G113" s="33" t="s">
        <v>147</v>
      </c>
    </row>
    <row r="114" spans="1:7" x14ac:dyDescent="0.25">
      <c r="A114" s="33" t="s">
        <v>476</v>
      </c>
      <c r="B114" s="33" t="s">
        <v>480</v>
      </c>
      <c r="C114" s="46">
        <v>5.4</v>
      </c>
      <c r="D114" s="33" t="s">
        <v>44</v>
      </c>
      <c r="E114" s="35">
        <v>2002</v>
      </c>
      <c r="F114" s="86">
        <v>25035.519125683059</v>
      </c>
      <c r="G114" s="33" t="s">
        <v>147</v>
      </c>
    </row>
    <row r="115" spans="1:7" x14ac:dyDescent="0.25">
      <c r="A115" s="33" t="s">
        <v>476</v>
      </c>
      <c r="B115" s="33" t="s">
        <v>481</v>
      </c>
      <c r="C115" s="46">
        <v>5.4</v>
      </c>
      <c r="D115" s="33" t="s">
        <v>44</v>
      </c>
      <c r="E115" s="35">
        <v>2002</v>
      </c>
      <c r="F115" s="86">
        <v>36816.939890710382</v>
      </c>
      <c r="G115" s="33" t="s">
        <v>468</v>
      </c>
    </row>
    <row r="116" spans="1:7" x14ac:dyDescent="0.25">
      <c r="A116" s="33" t="s">
        <v>476</v>
      </c>
      <c r="B116" s="33" t="s">
        <v>482</v>
      </c>
      <c r="C116" s="46">
        <v>4</v>
      </c>
      <c r="D116" s="33" t="s">
        <v>44</v>
      </c>
      <c r="E116" s="35">
        <v>2002</v>
      </c>
      <c r="F116" s="86">
        <v>20827.868852459018</v>
      </c>
      <c r="G116" s="33" t="s">
        <v>147</v>
      </c>
    </row>
    <row r="117" spans="1:7" x14ac:dyDescent="0.25">
      <c r="A117" s="33" t="s">
        <v>476</v>
      </c>
      <c r="B117" s="33" t="s">
        <v>482</v>
      </c>
      <c r="C117" s="46">
        <v>4</v>
      </c>
      <c r="D117" s="33" t="s">
        <v>44</v>
      </c>
      <c r="E117" s="35">
        <v>2002</v>
      </c>
      <c r="F117" s="86">
        <v>20827.868852459018</v>
      </c>
      <c r="G117" s="33" t="s">
        <v>466</v>
      </c>
    </row>
    <row r="118" spans="1:7" x14ac:dyDescent="0.25">
      <c r="A118" s="33" t="s">
        <v>476</v>
      </c>
      <c r="B118" s="33" t="s">
        <v>483</v>
      </c>
      <c r="C118" s="46">
        <v>4.5999999999999996</v>
      </c>
      <c r="D118" s="33" t="s">
        <v>444</v>
      </c>
      <c r="E118" s="35">
        <v>2002</v>
      </c>
      <c r="F118" s="86">
        <v>17882.513661202185</v>
      </c>
      <c r="G118" s="33" t="s">
        <v>484</v>
      </c>
    </row>
    <row r="119" spans="1:7" x14ac:dyDescent="0.25">
      <c r="A119" s="33" t="s">
        <v>476</v>
      </c>
      <c r="B119" s="33" t="s">
        <v>483</v>
      </c>
      <c r="C119" s="46">
        <v>5.4</v>
      </c>
      <c r="D119" s="33" t="s">
        <v>444</v>
      </c>
      <c r="E119" s="35">
        <v>2002</v>
      </c>
      <c r="F119" s="86">
        <v>17882.513661202185</v>
      </c>
      <c r="G119" s="33" t="s">
        <v>466</v>
      </c>
    </row>
    <row r="120" spans="1:7" x14ac:dyDescent="0.25">
      <c r="A120" s="33" t="s">
        <v>476</v>
      </c>
      <c r="B120" s="33" t="s">
        <v>485</v>
      </c>
      <c r="C120" s="46">
        <v>1.2</v>
      </c>
      <c r="D120" s="33" t="s">
        <v>110</v>
      </c>
      <c r="E120" s="35">
        <v>2002</v>
      </c>
      <c r="F120" s="86">
        <v>11360.655737704918</v>
      </c>
      <c r="G120" s="33" t="s">
        <v>186</v>
      </c>
    </row>
    <row r="121" spans="1:7" x14ac:dyDescent="0.25">
      <c r="A121" s="33" t="s">
        <v>476</v>
      </c>
      <c r="B121" s="33" t="s">
        <v>485</v>
      </c>
      <c r="C121" s="46">
        <v>1.4</v>
      </c>
      <c r="D121" s="33" t="s">
        <v>110</v>
      </c>
      <c r="E121" s="35">
        <v>2002</v>
      </c>
      <c r="F121" s="86">
        <v>11360.655737704918</v>
      </c>
      <c r="G121" s="33" t="s">
        <v>186</v>
      </c>
    </row>
    <row r="122" spans="1:7" x14ac:dyDescent="0.25">
      <c r="A122" s="33" t="s">
        <v>476</v>
      </c>
      <c r="B122" s="33" t="s">
        <v>486</v>
      </c>
      <c r="C122" s="46">
        <v>3.5</v>
      </c>
      <c r="D122" s="33" t="s">
        <v>114</v>
      </c>
      <c r="E122" s="35">
        <v>2002</v>
      </c>
      <c r="F122" s="86">
        <v>24193.98907103825</v>
      </c>
      <c r="G122" s="33" t="s">
        <v>487</v>
      </c>
    </row>
    <row r="123" spans="1:7" x14ac:dyDescent="0.25">
      <c r="A123" s="54" t="s">
        <v>2081</v>
      </c>
      <c r="B123" s="54" t="s">
        <v>485</v>
      </c>
      <c r="C123" s="60" t="s">
        <v>3862</v>
      </c>
      <c r="D123" s="54" t="s">
        <v>5562</v>
      </c>
      <c r="E123" s="54">
        <v>2002</v>
      </c>
      <c r="F123" s="87">
        <v>9713</v>
      </c>
      <c r="G123" s="54" t="s">
        <v>1956</v>
      </c>
    </row>
    <row r="124" spans="1:7" x14ac:dyDescent="0.25">
      <c r="A124" s="381" t="s">
        <v>71</v>
      </c>
      <c r="B124" s="381" t="s">
        <v>3976</v>
      </c>
      <c r="C124" s="383" t="s">
        <v>3245</v>
      </c>
      <c r="D124" s="381" t="s">
        <v>110</v>
      </c>
      <c r="E124" s="381">
        <v>2002</v>
      </c>
      <c r="F124" s="382">
        <v>15500</v>
      </c>
      <c r="G124" s="381" t="s">
        <v>1956</v>
      </c>
    </row>
    <row r="125" spans="1:7" x14ac:dyDescent="0.25">
      <c r="A125" s="381" t="s">
        <v>71</v>
      </c>
      <c r="B125" s="381" t="s">
        <v>3248</v>
      </c>
      <c r="C125" s="383" t="s">
        <v>3245</v>
      </c>
      <c r="D125" s="381" t="s">
        <v>110</v>
      </c>
      <c r="E125" s="381">
        <v>2002</v>
      </c>
      <c r="F125" s="382">
        <v>21500</v>
      </c>
      <c r="G125" s="381" t="s">
        <v>1835</v>
      </c>
    </row>
    <row r="126" spans="1:7" x14ac:dyDescent="0.25">
      <c r="A126" s="381" t="s">
        <v>71</v>
      </c>
      <c r="B126" s="381" t="s">
        <v>3248</v>
      </c>
      <c r="C126" s="383" t="s">
        <v>3245</v>
      </c>
      <c r="D126" s="381" t="s">
        <v>110</v>
      </c>
      <c r="E126" s="381">
        <v>2002</v>
      </c>
      <c r="F126" s="382">
        <v>21500</v>
      </c>
      <c r="G126" s="381" t="s">
        <v>1956</v>
      </c>
    </row>
    <row r="127" spans="1:7" x14ac:dyDescent="0.25">
      <c r="A127" s="381" t="s">
        <v>71</v>
      </c>
      <c r="B127" s="381" t="s">
        <v>3246</v>
      </c>
      <c r="C127" s="383" t="s">
        <v>3245</v>
      </c>
      <c r="D127" s="381" t="s">
        <v>110</v>
      </c>
      <c r="E127" s="381">
        <v>2002</v>
      </c>
      <c r="F127" s="382">
        <v>18890</v>
      </c>
      <c r="G127" s="381" t="s">
        <v>1835</v>
      </c>
    </row>
    <row r="128" spans="1:7" x14ac:dyDescent="0.25">
      <c r="A128" s="381" t="s">
        <v>71</v>
      </c>
      <c r="B128" s="381" t="s">
        <v>3978</v>
      </c>
      <c r="C128" s="383" t="s">
        <v>3245</v>
      </c>
      <c r="D128" s="381" t="s">
        <v>110</v>
      </c>
      <c r="E128" s="381">
        <v>2002</v>
      </c>
      <c r="F128" s="382">
        <v>20850</v>
      </c>
      <c r="G128" s="381" t="s">
        <v>1835</v>
      </c>
    </row>
    <row r="129" spans="1:7" x14ac:dyDescent="0.25">
      <c r="A129" s="381" t="s">
        <v>71</v>
      </c>
      <c r="B129" s="381" t="s">
        <v>3978</v>
      </c>
      <c r="C129" s="383" t="s">
        <v>3245</v>
      </c>
      <c r="D129" s="381" t="s">
        <v>110</v>
      </c>
      <c r="E129" s="381">
        <v>2002</v>
      </c>
      <c r="F129" s="382">
        <v>20850</v>
      </c>
      <c r="G129" s="381" t="s">
        <v>1956</v>
      </c>
    </row>
    <row r="130" spans="1:7" x14ac:dyDescent="0.25">
      <c r="A130" s="381" t="s">
        <v>71</v>
      </c>
      <c r="B130" s="381" t="s">
        <v>4000</v>
      </c>
      <c r="C130" s="383" t="s">
        <v>3245</v>
      </c>
      <c r="D130" s="381" t="s">
        <v>110</v>
      </c>
      <c r="E130" s="381">
        <v>2002</v>
      </c>
      <c r="F130" s="382">
        <v>17300</v>
      </c>
      <c r="G130" s="381" t="s">
        <v>1956</v>
      </c>
    </row>
    <row r="131" spans="1:7" x14ac:dyDescent="0.25">
      <c r="A131" s="381" t="s">
        <v>71</v>
      </c>
      <c r="B131" s="381" t="s">
        <v>3247</v>
      </c>
      <c r="C131" s="383" t="s">
        <v>3245</v>
      </c>
      <c r="D131" s="381" t="s">
        <v>110</v>
      </c>
      <c r="E131" s="381">
        <v>2002</v>
      </c>
      <c r="F131" s="382">
        <v>18890</v>
      </c>
      <c r="G131" s="381" t="s">
        <v>1956</v>
      </c>
    </row>
    <row r="132" spans="1:7" x14ac:dyDescent="0.25">
      <c r="A132" s="381" t="s">
        <v>71</v>
      </c>
      <c r="B132" s="381" t="s">
        <v>3980</v>
      </c>
      <c r="C132" s="383" t="s">
        <v>1981</v>
      </c>
      <c r="D132" s="381" t="s">
        <v>110</v>
      </c>
      <c r="E132" s="381">
        <v>2002</v>
      </c>
      <c r="F132" s="382">
        <v>25300</v>
      </c>
      <c r="G132" s="381" t="s">
        <v>1835</v>
      </c>
    </row>
    <row r="133" spans="1:7" x14ac:dyDescent="0.25">
      <c r="A133" s="381" t="s">
        <v>71</v>
      </c>
      <c r="B133" s="381" t="s">
        <v>3980</v>
      </c>
      <c r="C133" s="383" t="s">
        <v>1981</v>
      </c>
      <c r="D133" s="381" t="s">
        <v>110</v>
      </c>
      <c r="E133" s="381">
        <v>2002</v>
      </c>
      <c r="F133" s="382">
        <v>25300</v>
      </c>
      <c r="G133" s="381" t="s">
        <v>1956</v>
      </c>
    </row>
    <row r="134" spans="1:7" x14ac:dyDescent="0.25">
      <c r="A134" s="381" t="s">
        <v>71</v>
      </c>
      <c r="B134" s="381" t="s">
        <v>4001</v>
      </c>
      <c r="C134" s="383" t="s">
        <v>1981</v>
      </c>
      <c r="D134" s="381" t="s">
        <v>110</v>
      </c>
      <c r="E134" s="381">
        <v>2002</v>
      </c>
      <c r="F134" s="382">
        <v>22600</v>
      </c>
      <c r="G134" s="381" t="s">
        <v>1956</v>
      </c>
    </row>
    <row r="135" spans="1:7" x14ac:dyDescent="0.25">
      <c r="A135" s="381" t="s">
        <v>71</v>
      </c>
      <c r="B135" s="381" t="s">
        <v>4001</v>
      </c>
      <c r="C135" s="383" t="s">
        <v>1981</v>
      </c>
      <c r="D135" s="381" t="s">
        <v>110</v>
      </c>
      <c r="E135" s="381">
        <v>2002</v>
      </c>
      <c r="F135" s="382">
        <v>22600</v>
      </c>
      <c r="G135" s="381" t="s">
        <v>1835</v>
      </c>
    </row>
    <row r="136" spans="1:7" x14ac:dyDescent="0.25">
      <c r="A136" s="381" t="s">
        <v>71</v>
      </c>
      <c r="B136" s="381" t="s">
        <v>3257</v>
      </c>
      <c r="C136" s="383" t="s">
        <v>3995</v>
      </c>
      <c r="D136" s="381" t="s">
        <v>110</v>
      </c>
      <c r="E136" s="381">
        <v>2002</v>
      </c>
      <c r="F136" s="382">
        <v>12810</v>
      </c>
      <c r="G136" s="381" t="s">
        <v>1835</v>
      </c>
    </row>
    <row r="137" spans="1:7" x14ac:dyDescent="0.25">
      <c r="A137" s="381" t="s">
        <v>71</v>
      </c>
      <c r="B137" s="381" t="s">
        <v>3257</v>
      </c>
      <c r="C137" s="383" t="s">
        <v>3995</v>
      </c>
      <c r="D137" s="381" t="s">
        <v>110</v>
      </c>
      <c r="E137" s="381">
        <v>2002</v>
      </c>
      <c r="F137" s="382">
        <v>13010</v>
      </c>
      <c r="G137" s="381" t="s">
        <v>1956</v>
      </c>
    </row>
    <row r="138" spans="1:7" x14ac:dyDescent="0.25">
      <c r="A138" s="381" t="s">
        <v>71</v>
      </c>
      <c r="B138" s="381" t="s">
        <v>3254</v>
      </c>
      <c r="C138" s="383" t="s">
        <v>3995</v>
      </c>
      <c r="D138" s="381" t="s">
        <v>110</v>
      </c>
      <c r="E138" s="381">
        <v>2002</v>
      </c>
      <c r="F138" s="382">
        <v>16510</v>
      </c>
      <c r="G138" s="381" t="s">
        <v>1835</v>
      </c>
    </row>
    <row r="139" spans="1:7" x14ac:dyDescent="0.25">
      <c r="A139" s="381" t="s">
        <v>71</v>
      </c>
      <c r="B139" s="381" t="s">
        <v>3254</v>
      </c>
      <c r="C139" s="383" t="s">
        <v>3995</v>
      </c>
      <c r="D139" s="381" t="s">
        <v>110</v>
      </c>
      <c r="E139" s="381">
        <v>2002</v>
      </c>
      <c r="F139" s="382">
        <v>17010</v>
      </c>
      <c r="G139" s="381" t="s">
        <v>1956</v>
      </c>
    </row>
    <row r="140" spans="1:7" x14ac:dyDescent="0.25">
      <c r="A140" s="381" t="s">
        <v>71</v>
      </c>
      <c r="B140" s="381" t="s">
        <v>3996</v>
      </c>
      <c r="C140" s="383" t="s">
        <v>3995</v>
      </c>
      <c r="D140" s="381" t="s">
        <v>110</v>
      </c>
      <c r="E140" s="381">
        <v>2002</v>
      </c>
      <c r="F140" s="382">
        <v>14910</v>
      </c>
      <c r="G140" s="381" t="s">
        <v>1835</v>
      </c>
    </row>
    <row r="141" spans="1:7" x14ac:dyDescent="0.25">
      <c r="A141" s="381" t="s">
        <v>71</v>
      </c>
      <c r="B141" s="381" t="s">
        <v>3996</v>
      </c>
      <c r="C141" s="383" t="s">
        <v>3995</v>
      </c>
      <c r="D141" s="381" t="s">
        <v>110</v>
      </c>
      <c r="E141" s="381">
        <v>2002</v>
      </c>
      <c r="F141" s="382">
        <v>15040</v>
      </c>
      <c r="G141" s="381" t="s">
        <v>1956</v>
      </c>
    </row>
    <row r="142" spans="1:7" x14ac:dyDescent="0.25">
      <c r="A142" s="381" t="s">
        <v>71</v>
      </c>
      <c r="B142" s="381" t="s">
        <v>3984</v>
      </c>
      <c r="C142" s="383" t="s">
        <v>2114</v>
      </c>
      <c r="D142" s="381" t="s">
        <v>110</v>
      </c>
      <c r="E142" s="381">
        <v>2002</v>
      </c>
      <c r="F142" s="382">
        <v>19000</v>
      </c>
      <c r="G142" s="381" t="s">
        <v>3256</v>
      </c>
    </row>
    <row r="143" spans="1:7" x14ac:dyDescent="0.25">
      <c r="A143" s="381" t="s">
        <v>71</v>
      </c>
      <c r="B143" s="381" t="s">
        <v>3253</v>
      </c>
      <c r="C143" s="383" t="s">
        <v>3721</v>
      </c>
      <c r="D143" s="381" t="s">
        <v>3252</v>
      </c>
      <c r="E143" s="381">
        <v>2002</v>
      </c>
      <c r="F143" s="382">
        <v>21500</v>
      </c>
      <c r="G143" s="381" t="s">
        <v>3251</v>
      </c>
    </row>
    <row r="144" spans="1:7" x14ac:dyDescent="0.25">
      <c r="A144" s="381" t="s">
        <v>71</v>
      </c>
      <c r="B144" s="381" t="s">
        <v>3250</v>
      </c>
      <c r="C144" s="383" t="s">
        <v>3721</v>
      </c>
      <c r="D144" s="381" t="s">
        <v>110</v>
      </c>
      <c r="E144" s="381">
        <v>2002</v>
      </c>
      <c r="F144" s="382">
        <v>18000</v>
      </c>
      <c r="G144" s="381" t="s">
        <v>3251</v>
      </c>
    </row>
    <row r="145" spans="1:7" x14ac:dyDescent="0.25">
      <c r="A145" s="381" t="s">
        <v>71</v>
      </c>
      <c r="B145" s="381" t="s">
        <v>3250</v>
      </c>
      <c r="C145" s="383" t="s">
        <v>3721</v>
      </c>
      <c r="D145" s="381" t="s">
        <v>3252</v>
      </c>
      <c r="E145" s="381">
        <v>2002</v>
      </c>
      <c r="F145" s="382">
        <v>19200</v>
      </c>
      <c r="G145" s="381" t="s">
        <v>3251</v>
      </c>
    </row>
    <row r="146" spans="1:7" x14ac:dyDescent="0.25">
      <c r="A146" s="33" t="s">
        <v>71</v>
      </c>
      <c r="B146" s="33" t="s">
        <v>1145</v>
      </c>
      <c r="C146" s="46">
        <v>2.0139999999999998</v>
      </c>
      <c r="D146" s="33" t="s">
        <v>438</v>
      </c>
      <c r="E146" s="35">
        <v>2002</v>
      </c>
      <c r="F146" s="43">
        <v>36407.103825136612</v>
      </c>
      <c r="G146" s="33" t="s">
        <v>964</v>
      </c>
    </row>
    <row r="147" spans="1:7" x14ac:dyDescent="0.25">
      <c r="A147" s="33" t="s">
        <v>87</v>
      </c>
      <c r="B147" s="33" t="s">
        <v>90</v>
      </c>
      <c r="C147" s="46">
        <v>1.6140000000000001</v>
      </c>
      <c r="D147" s="33" t="s">
        <v>110</v>
      </c>
      <c r="E147" s="35">
        <v>2002</v>
      </c>
      <c r="F147" s="43">
        <v>13499</v>
      </c>
      <c r="G147" s="33" t="s">
        <v>1062</v>
      </c>
    </row>
    <row r="148" spans="1:7" x14ac:dyDescent="0.25">
      <c r="A148" s="33" t="s">
        <v>87</v>
      </c>
      <c r="B148" s="33" t="s">
        <v>90</v>
      </c>
      <c r="C148" s="46">
        <v>2.0139999999999998</v>
      </c>
      <c r="D148" s="33" t="s">
        <v>110</v>
      </c>
      <c r="E148" s="35">
        <v>2002</v>
      </c>
      <c r="F148" s="43">
        <v>14999</v>
      </c>
      <c r="G148" s="33" t="s">
        <v>1063</v>
      </c>
    </row>
    <row r="149" spans="1:7" x14ac:dyDescent="0.25">
      <c r="A149" s="33" t="s">
        <v>87</v>
      </c>
      <c r="B149" s="33" t="s">
        <v>1141</v>
      </c>
      <c r="C149" s="46">
        <v>1.6140000000000001</v>
      </c>
      <c r="D149" s="33" t="s">
        <v>110</v>
      </c>
      <c r="E149" s="35">
        <v>2002</v>
      </c>
      <c r="F149" s="43">
        <v>11475.409836065573</v>
      </c>
      <c r="G149" s="33" t="s">
        <v>1142</v>
      </c>
    </row>
    <row r="150" spans="1:7" x14ac:dyDescent="0.25">
      <c r="A150" s="33" t="s">
        <v>87</v>
      </c>
      <c r="B150" s="33" t="s">
        <v>1141</v>
      </c>
      <c r="C150" s="46">
        <v>1.8140000000000001</v>
      </c>
      <c r="D150" s="33" t="s">
        <v>110</v>
      </c>
      <c r="E150" s="35">
        <v>2002</v>
      </c>
      <c r="F150" s="43">
        <v>11612.021857923497</v>
      </c>
      <c r="G150" s="33" t="s">
        <v>1142</v>
      </c>
    </row>
    <row r="151" spans="1:7" x14ac:dyDescent="0.25">
      <c r="A151" s="54" t="s">
        <v>87</v>
      </c>
      <c r="B151" s="54" t="s">
        <v>2959</v>
      </c>
      <c r="C151" s="65">
        <v>2.2999999999999998</v>
      </c>
      <c r="D151" s="54" t="s">
        <v>120</v>
      </c>
      <c r="E151" s="64">
        <v>2002</v>
      </c>
      <c r="F151" s="124">
        <v>5261</v>
      </c>
      <c r="G151" s="54" t="s">
        <v>2958</v>
      </c>
    </row>
    <row r="152" spans="1:7" x14ac:dyDescent="0.25">
      <c r="A152" s="54" t="s">
        <v>87</v>
      </c>
      <c r="B152" s="54" t="s">
        <v>1064</v>
      </c>
      <c r="C152" s="60" t="s">
        <v>3747</v>
      </c>
      <c r="D152" s="54" t="s">
        <v>110</v>
      </c>
      <c r="E152" s="54">
        <v>2002</v>
      </c>
      <c r="F152" s="74">
        <v>18828</v>
      </c>
      <c r="G152" s="54" t="s">
        <v>4540</v>
      </c>
    </row>
    <row r="153" spans="1:7" x14ac:dyDescent="0.25">
      <c r="A153" s="54" t="s">
        <v>87</v>
      </c>
      <c r="B153" s="54" t="s">
        <v>1064</v>
      </c>
      <c r="C153" s="60" t="s">
        <v>3747</v>
      </c>
      <c r="D153" s="54" t="s">
        <v>426</v>
      </c>
      <c r="E153" s="54">
        <v>2002</v>
      </c>
      <c r="F153" s="74">
        <v>20490</v>
      </c>
      <c r="G153" s="54" t="s">
        <v>4540</v>
      </c>
    </row>
    <row r="154" spans="1:7" x14ac:dyDescent="0.25">
      <c r="A154" s="54" t="s">
        <v>87</v>
      </c>
      <c r="B154" s="54" t="s">
        <v>3988</v>
      </c>
      <c r="C154" s="65" t="s">
        <v>1980</v>
      </c>
      <c r="D154" s="54" t="s">
        <v>43</v>
      </c>
      <c r="E154" s="54">
        <v>2002</v>
      </c>
      <c r="F154" s="74">
        <v>19599</v>
      </c>
      <c r="G154" s="54" t="s">
        <v>4540</v>
      </c>
    </row>
    <row r="155" spans="1:7" x14ac:dyDescent="0.25">
      <c r="A155" s="54" t="s">
        <v>87</v>
      </c>
      <c r="B155" s="54" t="s">
        <v>3988</v>
      </c>
      <c r="C155" s="65" t="s">
        <v>1980</v>
      </c>
      <c r="D155" s="54" t="s">
        <v>44</v>
      </c>
      <c r="E155" s="54">
        <v>2002</v>
      </c>
      <c r="F155" s="74">
        <v>21099</v>
      </c>
      <c r="G155" s="54" t="s">
        <v>4540</v>
      </c>
    </row>
    <row r="156" spans="1:7" x14ac:dyDescent="0.25">
      <c r="A156" s="54" t="s">
        <v>87</v>
      </c>
      <c r="B156" s="54" t="s">
        <v>3989</v>
      </c>
      <c r="C156" s="65" t="s">
        <v>1980</v>
      </c>
      <c r="D156" s="54" t="s">
        <v>43</v>
      </c>
      <c r="E156" s="54">
        <v>2002</v>
      </c>
      <c r="F156" s="74">
        <v>21799</v>
      </c>
      <c r="G156" s="54" t="s">
        <v>4540</v>
      </c>
    </row>
    <row r="157" spans="1:7" x14ac:dyDescent="0.25">
      <c r="A157" s="54" t="s">
        <v>87</v>
      </c>
      <c r="B157" s="54" t="s">
        <v>3998</v>
      </c>
      <c r="C157" s="65" t="s">
        <v>1980</v>
      </c>
      <c r="D157" s="54" t="s">
        <v>44</v>
      </c>
      <c r="E157" s="54">
        <v>2002</v>
      </c>
      <c r="F157" s="74">
        <v>23299</v>
      </c>
      <c r="G157" s="54" t="s">
        <v>4540</v>
      </c>
    </row>
    <row r="158" spans="1:7" x14ac:dyDescent="0.25">
      <c r="A158" s="381" t="s">
        <v>87</v>
      </c>
      <c r="B158" s="381" t="s">
        <v>3990</v>
      </c>
      <c r="C158" s="383" t="s">
        <v>3721</v>
      </c>
      <c r="D158" s="381" t="s">
        <v>110</v>
      </c>
      <c r="E158" s="381">
        <v>2002</v>
      </c>
      <c r="F158" s="382">
        <v>15999</v>
      </c>
      <c r="G158" s="381" t="s">
        <v>1956</v>
      </c>
    </row>
    <row r="159" spans="1:7" x14ac:dyDescent="0.25">
      <c r="A159" s="381" t="s">
        <v>87</v>
      </c>
      <c r="B159" s="381" t="s">
        <v>2769</v>
      </c>
      <c r="C159" s="383" t="s">
        <v>1980</v>
      </c>
      <c r="D159" s="381" t="s">
        <v>110</v>
      </c>
      <c r="E159" s="381">
        <v>2002</v>
      </c>
      <c r="F159" s="382">
        <v>17499</v>
      </c>
      <c r="G159" s="381" t="s">
        <v>1956</v>
      </c>
    </row>
    <row r="160" spans="1:7" x14ac:dyDescent="0.25">
      <c r="A160" s="381" t="s">
        <v>87</v>
      </c>
      <c r="B160" s="381" t="s">
        <v>3999</v>
      </c>
      <c r="C160" s="383" t="s">
        <v>1980</v>
      </c>
      <c r="D160" s="381" t="s">
        <v>110</v>
      </c>
      <c r="E160" s="381">
        <v>2002</v>
      </c>
      <c r="F160" s="382">
        <v>18824</v>
      </c>
      <c r="G160" s="381" t="s">
        <v>1956</v>
      </c>
    </row>
    <row r="161" spans="1:7" x14ac:dyDescent="0.25">
      <c r="A161" s="54" t="s">
        <v>87</v>
      </c>
      <c r="B161" s="54" t="s">
        <v>3008</v>
      </c>
      <c r="C161" s="65">
        <v>2.0139999999999998</v>
      </c>
      <c r="D161" s="54" t="s">
        <v>125</v>
      </c>
      <c r="E161" s="64">
        <v>2002</v>
      </c>
      <c r="F161" s="124">
        <v>12500</v>
      </c>
      <c r="G161" s="54" t="s">
        <v>3015</v>
      </c>
    </row>
    <row r="162" spans="1:7" x14ac:dyDescent="0.25">
      <c r="A162" s="33" t="s">
        <v>87</v>
      </c>
      <c r="B162" s="33" t="s">
        <v>1143</v>
      </c>
      <c r="C162" s="46">
        <v>2.7</v>
      </c>
      <c r="D162" s="33" t="s">
        <v>110</v>
      </c>
      <c r="E162" s="35">
        <v>2002</v>
      </c>
      <c r="F162" s="43">
        <v>16393.442622950821</v>
      </c>
      <c r="G162" s="33" t="s">
        <v>1144</v>
      </c>
    </row>
    <row r="163" spans="1:7" x14ac:dyDescent="0.25">
      <c r="A163" s="54" t="s">
        <v>1220</v>
      </c>
      <c r="B163" s="54" t="s">
        <v>93</v>
      </c>
      <c r="C163" s="60" t="s">
        <v>2114</v>
      </c>
      <c r="D163" s="54" t="s">
        <v>110</v>
      </c>
      <c r="E163" s="54">
        <v>2002</v>
      </c>
      <c r="F163" s="74">
        <v>15928</v>
      </c>
      <c r="G163" s="54" t="s">
        <v>4539</v>
      </c>
    </row>
    <row r="164" spans="1:7" x14ac:dyDescent="0.25">
      <c r="A164" s="54" t="s">
        <v>1220</v>
      </c>
      <c r="B164" s="54" t="s">
        <v>93</v>
      </c>
      <c r="C164" s="60" t="s">
        <v>2114</v>
      </c>
      <c r="D164" s="54" t="s">
        <v>426</v>
      </c>
      <c r="E164" s="54">
        <v>2002</v>
      </c>
      <c r="F164" s="74">
        <v>17490</v>
      </c>
      <c r="G164" s="54" t="s">
        <v>4539</v>
      </c>
    </row>
    <row r="165" spans="1:7" x14ac:dyDescent="0.25">
      <c r="A165" s="54" t="s">
        <v>1220</v>
      </c>
      <c r="B165" s="54" t="s">
        <v>93</v>
      </c>
      <c r="C165" s="60" t="s">
        <v>4134</v>
      </c>
      <c r="D165" s="54" t="s">
        <v>110</v>
      </c>
      <c r="E165" s="54">
        <v>2002</v>
      </c>
      <c r="F165" s="74">
        <v>17328</v>
      </c>
      <c r="G165" s="54" t="s">
        <v>4539</v>
      </c>
    </row>
    <row r="166" spans="1:7" x14ac:dyDescent="0.25">
      <c r="A166" s="54" t="s">
        <v>1220</v>
      </c>
      <c r="B166" s="54" t="s">
        <v>93</v>
      </c>
      <c r="C166" s="60" t="s">
        <v>4134</v>
      </c>
      <c r="D166" s="54" t="s">
        <v>426</v>
      </c>
      <c r="E166" s="54">
        <v>2002</v>
      </c>
      <c r="F166" s="74">
        <v>17990</v>
      </c>
      <c r="G166" s="54" t="s">
        <v>4540</v>
      </c>
    </row>
    <row r="167" spans="1:7" s="191" customFormat="1" x14ac:dyDescent="0.25">
      <c r="A167" s="54" t="s">
        <v>1220</v>
      </c>
      <c r="B167" s="54" t="s">
        <v>6154</v>
      </c>
      <c r="C167" s="60" t="s">
        <v>4426</v>
      </c>
      <c r="D167" s="54" t="s">
        <v>110</v>
      </c>
      <c r="E167" s="54">
        <v>2002</v>
      </c>
      <c r="F167" s="87">
        <v>15293</v>
      </c>
      <c r="G167" s="54" t="s">
        <v>1956</v>
      </c>
    </row>
    <row r="168" spans="1:7" x14ac:dyDescent="0.25">
      <c r="A168" s="54" t="s">
        <v>1220</v>
      </c>
      <c r="B168" s="54" t="s">
        <v>6143</v>
      </c>
      <c r="C168" s="60" t="s">
        <v>6144</v>
      </c>
      <c r="D168" s="54" t="s">
        <v>110</v>
      </c>
      <c r="E168" s="54">
        <v>2002</v>
      </c>
      <c r="F168" s="128">
        <v>18232</v>
      </c>
      <c r="G168" s="54" t="s">
        <v>4816</v>
      </c>
    </row>
    <row r="169" spans="1:7" x14ac:dyDescent="0.25">
      <c r="A169" s="54" t="s">
        <v>1220</v>
      </c>
      <c r="B169" s="54" t="s">
        <v>6092</v>
      </c>
      <c r="C169" s="60" t="s">
        <v>2114</v>
      </c>
      <c r="D169" s="54" t="s">
        <v>110</v>
      </c>
      <c r="E169" s="54">
        <v>2002</v>
      </c>
      <c r="F169" s="128">
        <v>12998</v>
      </c>
      <c r="G169" s="54" t="s">
        <v>5340</v>
      </c>
    </row>
    <row r="170" spans="1:7" x14ac:dyDescent="0.25">
      <c r="A170" s="54" t="s">
        <v>1220</v>
      </c>
      <c r="B170" s="54" t="s">
        <v>6162</v>
      </c>
      <c r="C170" s="60" t="s">
        <v>1980</v>
      </c>
      <c r="D170" s="54" t="s">
        <v>110</v>
      </c>
      <c r="E170" s="54">
        <v>2002</v>
      </c>
      <c r="F170" s="87">
        <v>13475</v>
      </c>
      <c r="G170" s="54" t="s">
        <v>6163</v>
      </c>
    </row>
    <row r="171" spans="1:7" x14ac:dyDescent="0.25">
      <c r="A171" s="33" t="s">
        <v>1139</v>
      </c>
      <c r="B171" s="33" t="s">
        <v>1140</v>
      </c>
      <c r="C171" s="46">
        <v>4.5</v>
      </c>
      <c r="D171" s="33" t="s">
        <v>438</v>
      </c>
      <c r="E171" s="35">
        <v>2002</v>
      </c>
      <c r="F171" s="43">
        <v>60109.289617486334</v>
      </c>
      <c r="G171" s="33" t="s">
        <v>135</v>
      </c>
    </row>
    <row r="172" spans="1:7" x14ac:dyDescent="0.25">
      <c r="A172" s="33" t="s">
        <v>785</v>
      </c>
      <c r="B172" s="33" t="s">
        <v>786</v>
      </c>
      <c r="C172" s="46">
        <v>3.5</v>
      </c>
      <c r="D172" s="33" t="s">
        <v>44</v>
      </c>
      <c r="E172" s="35">
        <v>2002</v>
      </c>
      <c r="F172" s="43">
        <v>34836.065573770487</v>
      </c>
      <c r="G172" s="33" t="s">
        <v>787</v>
      </c>
    </row>
    <row r="173" spans="1:7" x14ac:dyDescent="0.25">
      <c r="A173" s="33" t="s">
        <v>785</v>
      </c>
      <c r="B173" s="33" t="s">
        <v>786</v>
      </c>
      <c r="C173" s="46">
        <v>3.5</v>
      </c>
      <c r="D173" s="33" t="s">
        <v>44</v>
      </c>
      <c r="E173" s="35">
        <v>2002</v>
      </c>
      <c r="F173" s="43">
        <v>35519.125683060105</v>
      </c>
      <c r="G173" s="33" t="s">
        <v>787</v>
      </c>
    </row>
    <row r="174" spans="1:7" x14ac:dyDescent="0.25">
      <c r="A174" s="33" t="s">
        <v>97</v>
      </c>
      <c r="B174" s="33" t="s">
        <v>99</v>
      </c>
      <c r="C174" s="46">
        <v>2.4140000000000001</v>
      </c>
      <c r="D174" s="33" t="s">
        <v>110</v>
      </c>
      <c r="E174" s="35">
        <v>2002</v>
      </c>
      <c r="F174" s="43">
        <v>10385</v>
      </c>
      <c r="G174" s="33" t="s">
        <v>962</v>
      </c>
    </row>
    <row r="175" spans="1:7" x14ac:dyDescent="0.25">
      <c r="A175" s="33" t="s">
        <v>97</v>
      </c>
      <c r="B175" s="33" t="s">
        <v>99</v>
      </c>
      <c r="C175" s="46">
        <v>2.4140000000000001</v>
      </c>
      <c r="D175" s="33" t="s">
        <v>110</v>
      </c>
      <c r="E175" s="35">
        <v>2002</v>
      </c>
      <c r="F175" s="43">
        <v>9095</v>
      </c>
      <c r="G175" s="33" t="s">
        <v>111</v>
      </c>
    </row>
    <row r="176" spans="1:7" x14ac:dyDescent="0.25">
      <c r="A176" s="33" t="s">
        <v>97</v>
      </c>
      <c r="B176" s="33" t="s">
        <v>99</v>
      </c>
      <c r="C176" s="46" t="s">
        <v>6498</v>
      </c>
      <c r="D176" s="33" t="s">
        <v>110</v>
      </c>
      <c r="E176" s="35">
        <v>2002</v>
      </c>
      <c r="F176" s="43">
        <v>11260</v>
      </c>
      <c r="G176" s="33" t="s">
        <v>962</v>
      </c>
    </row>
    <row r="177" spans="1:7" x14ac:dyDescent="0.25">
      <c r="A177" s="33" t="s">
        <v>97</v>
      </c>
      <c r="B177" s="33" t="s">
        <v>99</v>
      </c>
      <c r="C177" s="46">
        <v>3</v>
      </c>
      <c r="D177" s="33" t="s">
        <v>110</v>
      </c>
      <c r="E177" s="35">
        <v>2002</v>
      </c>
      <c r="F177" s="43">
        <v>9970</v>
      </c>
      <c r="G177" s="33" t="s">
        <v>111</v>
      </c>
    </row>
    <row r="178" spans="1:7" x14ac:dyDescent="0.25">
      <c r="A178" s="54" t="s">
        <v>97</v>
      </c>
      <c r="B178" s="54" t="s">
        <v>6164</v>
      </c>
      <c r="C178" s="60" t="s">
        <v>1983</v>
      </c>
      <c r="D178" s="54" t="s">
        <v>110</v>
      </c>
      <c r="E178" s="54">
        <v>2002</v>
      </c>
      <c r="F178" s="87">
        <v>6575</v>
      </c>
      <c r="G178" s="54" t="s">
        <v>2960</v>
      </c>
    </row>
    <row r="179" spans="1:7" customFormat="1" ht="15" x14ac:dyDescent="0.25">
      <c r="A179" s="582" t="s">
        <v>97</v>
      </c>
      <c r="B179" s="582" t="s">
        <v>100</v>
      </c>
      <c r="C179" s="553" t="s">
        <v>641</v>
      </c>
      <c r="D179" s="553" t="s">
        <v>43</v>
      </c>
      <c r="E179" s="554">
        <v>2002</v>
      </c>
      <c r="F179" s="553">
        <v>14738.21855403253</v>
      </c>
      <c r="G179" s="553" t="s">
        <v>6855</v>
      </c>
    </row>
    <row r="180" spans="1:7" customFormat="1" ht="15" x14ac:dyDescent="0.25">
      <c r="A180" s="582" t="s">
        <v>97</v>
      </c>
      <c r="B180" s="582" t="s">
        <v>100</v>
      </c>
      <c r="C180" s="553" t="s">
        <v>641</v>
      </c>
      <c r="D180" s="553" t="s">
        <v>44</v>
      </c>
      <c r="E180" s="554">
        <v>2002</v>
      </c>
      <c r="F180" s="553">
        <v>14989.172347593261</v>
      </c>
      <c r="G180" s="553" t="s">
        <v>6855</v>
      </c>
    </row>
    <row r="181" spans="1:7" customFormat="1" ht="15" x14ac:dyDescent="0.25">
      <c r="A181" s="582" t="s">
        <v>97</v>
      </c>
      <c r="B181" s="582" t="s">
        <v>100</v>
      </c>
      <c r="C181" s="553" t="s">
        <v>6853</v>
      </c>
      <c r="D181" s="553" t="s">
        <v>43</v>
      </c>
      <c r="E181" s="554">
        <v>2002</v>
      </c>
      <c r="F181" s="553">
        <v>15017.528708447577</v>
      </c>
      <c r="G181" s="553" t="s">
        <v>6855</v>
      </c>
    </row>
    <row r="182" spans="1:7" customFormat="1" ht="15" x14ac:dyDescent="0.25">
      <c r="A182" s="582" t="s">
        <v>97</v>
      </c>
      <c r="B182" s="582" t="s">
        <v>100</v>
      </c>
      <c r="C182" s="553" t="s">
        <v>6853</v>
      </c>
      <c r="D182" s="553" t="s">
        <v>44</v>
      </c>
      <c r="E182" s="554">
        <v>2002</v>
      </c>
      <c r="F182" s="553">
        <v>15234.454868983119</v>
      </c>
      <c r="G182" s="553" t="s">
        <v>6855</v>
      </c>
    </row>
    <row r="183" spans="1:7" customFormat="1" ht="15" x14ac:dyDescent="0.25">
      <c r="A183" s="582" t="s">
        <v>97</v>
      </c>
      <c r="B183" s="582" t="s">
        <v>100</v>
      </c>
      <c r="C183" s="553" t="s">
        <v>892</v>
      </c>
      <c r="D183" s="553" t="s">
        <v>43</v>
      </c>
      <c r="E183" s="554">
        <v>2002</v>
      </c>
      <c r="F183" s="553">
        <v>15088.419610583376</v>
      </c>
      <c r="G183" s="553" t="s">
        <v>6855</v>
      </c>
    </row>
    <row r="184" spans="1:7" customFormat="1" ht="15" x14ac:dyDescent="0.25">
      <c r="A184" s="582" t="s">
        <v>97</v>
      </c>
      <c r="B184" s="582" t="s">
        <v>100</v>
      </c>
      <c r="C184" s="553" t="s">
        <v>892</v>
      </c>
      <c r="D184" s="553" t="s">
        <v>44</v>
      </c>
      <c r="E184" s="554">
        <v>2002</v>
      </c>
      <c r="F184" s="553">
        <v>15485.408662543849</v>
      </c>
      <c r="G184" s="553" t="s">
        <v>6855</v>
      </c>
    </row>
    <row r="185" spans="1:7" customFormat="1" ht="15" x14ac:dyDescent="0.25">
      <c r="A185" s="582" t="s">
        <v>97</v>
      </c>
      <c r="B185" s="582" t="s">
        <v>100</v>
      </c>
      <c r="C185" s="553" t="s">
        <v>1351</v>
      </c>
      <c r="D185" s="553" t="s">
        <v>43</v>
      </c>
      <c r="E185" s="554">
        <v>2002</v>
      </c>
      <c r="F185" s="553">
        <v>16924.493975900561</v>
      </c>
      <c r="G185" s="553" t="s">
        <v>6855</v>
      </c>
    </row>
    <row r="186" spans="1:7" customFormat="1" ht="15" x14ac:dyDescent="0.25">
      <c r="A186" s="582" t="s">
        <v>97</v>
      </c>
      <c r="B186" s="582" t="s">
        <v>100</v>
      </c>
      <c r="C186" s="553" t="s">
        <v>1351</v>
      </c>
      <c r="D186" s="553" t="s">
        <v>44</v>
      </c>
      <c r="E186" s="554">
        <v>2002</v>
      </c>
      <c r="F186" s="553">
        <v>18058.748410073342</v>
      </c>
      <c r="G186" s="553" t="s">
        <v>6855</v>
      </c>
    </row>
    <row r="187" spans="1:7" customFormat="1" ht="15" x14ac:dyDescent="0.25">
      <c r="A187" s="582" t="s">
        <v>97</v>
      </c>
      <c r="B187" s="582" t="s">
        <v>100</v>
      </c>
      <c r="C187" s="553" t="s">
        <v>6856</v>
      </c>
      <c r="D187" s="553" t="s">
        <v>43</v>
      </c>
      <c r="E187" s="554">
        <v>2002</v>
      </c>
      <c r="F187" s="553">
        <v>17191.752676952518</v>
      </c>
      <c r="G187" s="553" t="s">
        <v>6855</v>
      </c>
    </row>
    <row r="188" spans="1:7" customFormat="1" ht="15" x14ac:dyDescent="0.25">
      <c r="A188" s="582" t="s">
        <v>97</v>
      </c>
      <c r="B188" s="582" t="s">
        <v>100</v>
      </c>
      <c r="C188" s="553" t="s">
        <v>6856</v>
      </c>
      <c r="D188" s="553" t="s">
        <v>44</v>
      </c>
      <c r="E188" s="554">
        <v>2002</v>
      </c>
      <c r="F188" s="553">
        <v>17772.349165444713</v>
      </c>
      <c r="G188" s="553" t="s">
        <v>6855</v>
      </c>
    </row>
    <row r="189" spans="1:7" customFormat="1" ht="15" x14ac:dyDescent="0.25">
      <c r="A189" s="582" t="s">
        <v>97</v>
      </c>
      <c r="B189" s="582" t="s">
        <v>100</v>
      </c>
      <c r="C189" s="553" t="s">
        <v>620</v>
      </c>
      <c r="D189" s="553" t="s">
        <v>43</v>
      </c>
      <c r="E189" s="554">
        <v>2002</v>
      </c>
      <c r="F189" s="553">
        <v>20665.406881606657</v>
      </c>
      <c r="G189" s="553" t="s">
        <v>6855</v>
      </c>
    </row>
    <row r="190" spans="1:7" customFormat="1" ht="15" x14ac:dyDescent="0.25">
      <c r="A190" s="585" t="s">
        <v>97</v>
      </c>
      <c r="B190" s="585" t="s">
        <v>100</v>
      </c>
      <c r="C190" s="583" t="s">
        <v>620</v>
      </c>
      <c r="D190" s="583" t="s">
        <v>44</v>
      </c>
      <c r="E190" s="554">
        <v>2002</v>
      </c>
      <c r="F190" s="583">
        <v>20954.641762320709</v>
      </c>
      <c r="G190" s="553" t="s">
        <v>6855</v>
      </c>
    </row>
    <row r="191" spans="1:7" customFormat="1" ht="15" x14ac:dyDescent="0.25">
      <c r="A191" s="585" t="s">
        <v>97</v>
      </c>
      <c r="B191" s="585" t="s">
        <v>100</v>
      </c>
      <c r="C191" s="584">
        <v>3.5</v>
      </c>
      <c r="D191" s="553" t="s">
        <v>43</v>
      </c>
      <c r="E191" s="554">
        <v>2002</v>
      </c>
      <c r="F191" s="553">
        <v>26310.449418680306</v>
      </c>
      <c r="G191" s="553" t="s">
        <v>6855</v>
      </c>
    </row>
    <row r="192" spans="1:7" customFormat="1" ht="15" x14ac:dyDescent="0.25">
      <c r="A192" s="585" t="s">
        <v>97</v>
      </c>
      <c r="B192" s="585" t="s">
        <v>100</v>
      </c>
      <c r="C192" s="584">
        <v>3.5</v>
      </c>
      <c r="D192" s="583" t="s">
        <v>44</v>
      </c>
      <c r="E192" s="554">
        <v>2002</v>
      </c>
      <c r="F192" s="583">
        <v>26938.542811603478</v>
      </c>
      <c r="G192" s="553" t="s">
        <v>6855</v>
      </c>
    </row>
    <row r="193" spans="1:10" customFormat="1" ht="15" x14ac:dyDescent="0.25">
      <c r="A193" s="556" t="s">
        <v>97</v>
      </c>
      <c r="B193" s="556" t="s">
        <v>102</v>
      </c>
      <c r="C193" s="556" t="s">
        <v>6854</v>
      </c>
      <c r="D193" s="556" t="s">
        <v>43</v>
      </c>
      <c r="E193" s="554">
        <v>2002</v>
      </c>
      <c r="F193" s="556">
        <v>13448.305248484625</v>
      </c>
      <c r="G193" s="556" t="s">
        <v>6851</v>
      </c>
    </row>
    <row r="194" spans="1:10" customFormat="1" ht="15" x14ac:dyDescent="0.25">
      <c r="A194" s="582" t="s">
        <v>97</v>
      </c>
      <c r="B194" s="582" t="s">
        <v>102</v>
      </c>
      <c r="C194" s="553" t="s">
        <v>6854</v>
      </c>
      <c r="D194" s="583" t="s">
        <v>44</v>
      </c>
      <c r="E194" s="554">
        <v>2002</v>
      </c>
      <c r="F194" s="583">
        <v>13565.241845295013</v>
      </c>
      <c r="G194" s="553" t="s">
        <v>6851</v>
      </c>
    </row>
    <row r="195" spans="1:10" customFormat="1" ht="15" x14ac:dyDescent="0.25">
      <c r="A195" s="582" t="s">
        <v>97</v>
      </c>
      <c r="B195" s="582" t="s">
        <v>102</v>
      </c>
      <c r="C195" s="553" t="s">
        <v>6853</v>
      </c>
      <c r="D195" s="553" t="s">
        <v>43</v>
      </c>
      <c r="E195" s="554">
        <v>2002</v>
      </c>
      <c r="F195" s="553">
        <v>14231.064508766414</v>
      </c>
      <c r="G195" s="553" t="s">
        <v>6851</v>
      </c>
    </row>
    <row r="196" spans="1:10" customFormat="1" ht="15" x14ac:dyDescent="0.25">
      <c r="A196" s="582" t="s">
        <v>97</v>
      </c>
      <c r="B196" s="582" t="s">
        <v>102</v>
      </c>
      <c r="C196" s="553" t="s">
        <v>6852</v>
      </c>
      <c r="D196" s="583" t="s">
        <v>44</v>
      </c>
      <c r="E196" s="554">
        <v>2002</v>
      </c>
      <c r="F196" s="583">
        <v>14309.221111736621</v>
      </c>
      <c r="G196" s="553" t="s">
        <v>6851</v>
      </c>
    </row>
    <row r="197" spans="1:10" customFormat="1" ht="15" x14ac:dyDescent="0.25">
      <c r="A197" s="582" t="s">
        <v>97</v>
      </c>
      <c r="B197" s="582" t="s">
        <v>102</v>
      </c>
      <c r="C197" s="553" t="s">
        <v>892</v>
      </c>
      <c r="D197" s="553" t="s">
        <v>43</v>
      </c>
      <c r="E197" s="554">
        <v>2002</v>
      </c>
      <c r="F197" s="553">
        <v>14377.831870069249</v>
      </c>
      <c r="G197" s="553" t="s">
        <v>6851</v>
      </c>
    </row>
    <row r="198" spans="1:10" customFormat="1" ht="15" x14ac:dyDescent="0.25">
      <c r="A198" s="582" t="s">
        <v>97</v>
      </c>
      <c r="B198" s="582" t="s">
        <v>102</v>
      </c>
      <c r="C198" s="553" t="s">
        <v>892</v>
      </c>
      <c r="D198" s="583" t="s">
        <v>44</v>
      </c>
      <c r="E198" s="554">
        <v>2002</v>
      </c>
      <c r="F198" s="583">
        <v>14704.180433616602</v>
      </c>
      <c r="G198" s="553" t="s">
        <v>6851</v>
      </c>
    </row>
    <row r="199" spans="1:10" customFormat="1" ht="15" x14ac:dyDescent="0.25">
      <c r="A199" s="582" t="s">
        <v>97</v>
      </c>
      <c r="B199" s="582" t="s">
        <v>102</v>
      </c>
      <c r="C199" s="553" t="s">
        <v>1351</v>
      </c>
      <c r="D199" s="553" t="s">
        <v>43</v>
      </c>
      <c r="E199" s="554">
        <v>2002</v>
      </c>
      <c r="F199" s="553">
        <v>15004.277924410622</v>
      </c>
      <c r="G199" s="553" t="s">
        <v>6851</v>
      </c>
    </row>
    <row r="200" spans="1:10" customFormat="1" ht="15" x14ac:dyDescent="0.25">
      <c r="A200" s="582" t="s">
        <v>97</v>
      </c>
      <c r="B200" s="582" t="s">
        <v>102</v>
      </c>
      <c r="C200" s="553" t="s">
        <v>1351</v>
      </c>
      <c r="D200" s="583" t="s">
        <v>44</v>
      </c>
      <c r="E200" s="554">
        <v>2002</v>
      </c>
      <c r="F200" s="583">
        <v>15496.485538535981</v>
      </c>
      <c r="G200" s="553" t="s">
        <v>6851</v>
      </c>
    </row>
    <row r="201" spans="1:10" customFormat="1" x14ac:dyDescent="0.25">
      <c r="A201" s="54" t="s">
        <v>1916</v>
      </c>
      <c r="B201" s="54" t="s">
        <v>5981</v>
      </c>
      <c r="C201" s="60" t="s">
        <v>2925</v>
      </c>
      <c r="D201" s="312" t="s">
        <v>426</v>
      </c>
      <c r="E201" s="64">
        <v>2002</v>
      </c>
      <c r="F201" s="74">
        <v>68000</v>
      </c>
      <c r="G201" s="60" t="s">
        <v>4745</v>
      </c>
      <c r="H201" s="40"/>
      <c r="I201" s="40"/>
      <c r="J201" s="40"/>
    </row>
    <row r="202" spans="1:10" customFormat="1" x14ac:dyDescent="0.25">
      <c r="A202" s="54" t="s">
        <v>1916</v>
      </c>
      <c r="B202" s="54" t="s">
        <v>5986</v>
      </c>
      <c r="C202" s="60" t="s">
        <v>2925</v>
      </c>
      <c r="D202" s="312" t="s">
        <v>426</v>
      </c>
      <c r="E202" s="64">
        <v>2002</v>
      </c>
      <c r="F202" s="74">
        <v>62000</v>
      </c>
      <c r="G202" s="60" t="s">
        <v>4745</v>
      </c>
      <c r="H202" s="40"/>
      <c r="I202" s="40"/>
      <c r="J202" s="40"/>
    </row>
    <row r="203" spans="1:10" customFormat="1" x14ac:dyDescent="0.25">
      <c r="A203" s="54" t="s">
        <v>1916</v>
      </c>
      <c r="B203" s="54" t="s">
        <v>5981</v>
      </c>
      <c r="C203" s="60" t="s">
        <v>2925</v>
      </c>
      <c r="D203" s="312" t="s">
        <v>426</v>
      </c>
      <c r="E203" s="64">
        <v>2002</v>
      </c>
      <c r="F203" s="74">
        <v>68000</v>
      </c>
      <c r="G203" s="60" t="s">
        <v>4745</v>
      </c>
      <c r="H203" s="40"/>
      <c r="I203" s="40"/>
      <c r="J203" s="40"/>
    </row>
    <row r="204" spans="1:10" customFormat="1" x14ac:dyDescent="0.25">
      <c r="A204" s="33" t="s">
        <v>789</v>
      </c>
      <c r="B204" s="33" t="s">
        <v>790</v>
      </c>
      <c r="C204" s="46" t="s">
        <v>870</v>
      </c>
      <c r="D204" s="33" t="s">
        <v>44</v>
      </c>
      <c r="E204" s="35">
        <v>2002</v>
      </c>
      <c r="F204" s="43">
        <v>34493.989071038253</v>
      </c>
      <c r="G204" s="33" t="s">
        <v>147</v>
      </c>
      <c r="H204" s="40"/>
      <c r="I204" s="40"/>
      <c r="J204" s="40"/>
    </row>
    <row r="205" spans="1:10" customFormat="1" x14ac:dyDescent="0.25">
      <c r="A205" s="33" t="s">
        <v>789</v>
      </c>
      <c r="B205" s="33" t="s">
        <v>1066</v>
      </c>
      <c r="C205" s="46">
        <v>2.5</v>
      </c>
      <c r="D205" s="33" t="s">
        <v>44</v>
      </c>
      <c r="E205" s="35">
        <v>2002</v>
      </c>
      <c r="F205" s="43">
        <v>26639.344262295082</v>
      </c>
      <c r="G205" s="33" t="s">
        <v>147</v>
      </c>
      <c r="H205" s="40"/>
      <c r="I205" s="40"/>
      <c r="J205" s="40"/>
    </row>
    <row r="206" spans="1:10" customFormat="1" x14ac:dyDescent="0.25">
      <c r="A206" s="54" t="s">
        <v>6165</v>
      </c>
      <c r="B206" s="54" t="s">
        <v>1718</v>
      </c>
      <c r="C206" s="60" t="s">
        <v>1981</v>
      </c>
      <c r="D206" s="54" t="s">
        <v>426</v>
      </c>
      <c r="E206" s="54">
        <v>2002</v>
      </c>
      <c r="F206" s="87">
        <v>54090</v>
      </c>
      <c r="G206" s="54" t="s">
        <v>6014</v>
      </c>
      <c r="H206" s="40"/>
      <c r="I206" s="40"/>
      <c r="J206" s="40"/>
    </row>
    <row r="207" spans="1:10" customFormat="1" x14ac:dyDescent="0.25">
      <c r="A207" s="194" t="s">
        <v>85</v>
      </c>
      <c r="B207" s="195" t="s">
        <v>3261</v>
      </c>
      <c r="C207" s="196" t="s">
        <v>4058</v>
      </c>
      <c r="D207" s="194"/>
      <c r="E207" s="197">
        <v>2002</v>
      </c>
      <c r="F207" s="271">
        <v>32080</v>
      </c>
      <c r="G207" s="194" t="s">
        <v>1956</v>
      </c>
      <c r="H207" s="40"/>
      <c r="I207" s="40"/>
      <c r="J207" s="40"/>
    </row>
    <row r="208" spans="1:10" customFormat="1" x14ac:dyDescent="0.25">
      <c r="A208" s="194" t="s">
        <v>85</v>
      </c>
      <c r="B208" s="195" t="s">
        <v>3263</v>
      </c>
      <c r="C208" s="196" t="s">
        <v>4058</v>
      </c>
      <c r="D208" s="194"/>
      <c r="E208" s="197">
        <v>2002</v>
      </c>
      <c r="F208" s="271">
        <v>39180</v>
      </c>
      <c r="G208" s="194" t="s">
        <v>1956</v>
      </c>
      <c r="H208" s="40"/>
      <c r="I208" s="40"/>
      <c r="J208" s="40"/>
    </row>
    <row r="209" spans="1:10" customFormat="1" x14ac:dyDescent="0.25">
      <c r="A209" s="194" t="s">
        <v>85</v>
      </c>
      <c r="B209" s="195" t="s">
        <v>4151</v>
      </c>
      <c r="C209" s="196" t="s">
        <v>6494</v>
      </c>
      <c r="D209" s="194"/>
      <c r="E209" s="197">
        <v>2002</v>
      </c>
      <c r="F209" s="271">
        <v>47980</v>
      </c>
      <c r="G209" s="194" t="s">
        <v>1956</v>
      </c>
      <c r="H209" s="40"/>
      <c r="I209" s="40"/>
      <c r="J209" s="40"/>
    </row>
    <row r="210" spans="1:10" customFormat="1" x14ac:dyDescent="0.25">
      <c r="A210" s="198" t="s">
        <v>85</v>
      </c>
      <c r="B210" s="198" t="s">
        <v>4153</v>
      </c>
      <c r="C210" s="385" t="s">
        <v>4058</v>
      </c>
      <c r="D210" s="198"/>
      <c r="E210" s="199">
        <v>2002</v>
      </c>
      <c r="F210" s="272">
        <v>29980</v>
      </c>
      <c r="G210" s="198" t="s">
        <v>1956</v>
      </c>
      <c r="H210" s="40"/>
      <c r="I210" s="40"/>
      <c r="J210" s="40"/>
    </row>
    <row r="211" spans="1:10" customFormat="1" x14ac:dyDescent="0.25">
      <c r="A211" s="198" t="s">
        <v>85</v>
      </c>
      <c r="B211" s="198" t="s">
        <v>4152</v>
      </c>
      <c r="C211" s="385" t="s">
        <v>6494</v>
      </c>
      <c r="D211" s="198"/>
      <c r="E211" s="199">
        <v>2002</v>
      </c>
      <c r="F211" s="272">
        <v>54980</v>
      </c>
      <c r="G211" s="198" t="s">
        <v>1956</v>
      </c>
      <c r="H211" s="40"/>
      <c r="I211" s="40"/>
      <c r="J211" s="40"/>
    </row>
    <row r="212" spans="1:10" customFormat="1" x14ac:dyDescent="0.25">
      <c r="A212" s="198" t="s">
        <v>85</v>
      </c>
      <c r="B212" s="198" t="s">
        <v>3266</v>
      </c>
      <c r="C212" s="385" t="s">
        <v>4154</v>
      </c>
      <c r="D212" s="198" t="s">
        <v>44</v>
      </c>
      <c r="E212" s="199">
        <v>2002</v>
      </c>
      <c r="F212" s="272">
        <v>62430</v>
      </c>
      <c r="G212" s="198" t="s">
        <v>3267</v>
      </c>
      <c r="H212" s="40"/>
      <c r="I212" s="40"/>
      <c r="J212" s="40"/>
    </row>
    <row r="213" spans="1:10" x14ac:dyDescent="0.25">
      <c r="A213" s="198" t="s">
        <v>85</v>
      </c>
      <c r="B213" s="198" t="s">
        <v>3268</v>
      </c>
      <c r="C213" s="385" t="s">
        <v>4058</v>
      </c>
      <c r="D213" s="198" t="s">
        <v>426</v>
      </c>
      <c r="E213" s="199">
        <v>2002</v>
      </c>
      <c r="F213" s="272">
        <v>36280</v>
      </c>
      <c r="G213" s="198" t="s">
        <v>3267</v>
      </c>
    </row>
    <row r="214" spans="1:10" x14ac:dyDescent="0.25">
      <c r="A214" s="198" t="s">
        <v>85</v>
      </c>
      <c r="B214" s="198" t="s">
        <v>4155</v>
      </c>
      <c r="C214" s="385" t="s">
        <v>6494</v>
      </c>
      <c r="D214" s="198"/>
      <c r="E214" s="199">
        <v>2002</v>
      </c>
      <c r="F214" s="272">
        <v>61630</v>
      </c>
      <c r="G214" s="198" t="s">
        <v>1838</v>
      </c>
    </row>
    <row r="215" spans="1:10" x14ac:dyDescent="0.25">
      <c r="A215" s="33" t="s">
        <v>85</v>
      </c>
      <c r="B215" s="33" t="s">
        <v>8557</v>
      </c>
      <c r="C215" s="610" t="s">
        <v>2114</v>
      </c>
      <c r="D215" s="610" t="s">
        <v>438</v>
      </c>
      <c r="E215" s="33">
        <v>2002</v>
      </c>
      <c r="F215" s="560">
        <v>23224.28</v>
      </c>
      <c r="G215" s="610" t="s">
        <v>2033</v>
      </c>
    </row>
    <row r="216" spans="1:10" x14ac:dyDescent="0.25">
      <c r="A216" s="33" t="s">
        <v>871</v>
      </c>
      <c r="B216" s="33" t="s">
        <v>872</v>
      </c>
      <c r="C216" s="46">
        <v>2.2000000000000002</v>
      </c>
      <c r="D216" s="33" t="s">
        <v>438</v>
      </c>
      <c r="E216" s="35">
        <v>2002</v>
      </c>
      <c r="F216" s="86">
        <v>13456.284153005465</v>
      </c>
      <c r="G216" s="33" t="s">
        <v>873</v>
      </c>
    </row>
    <row r="217" spans="1:10" x14ac:dyDescent="0.25">
      <c r="A217" s="33" t="s">
        <v>871</v>
      </c>
      <c r="B217" s="33" t="s">
        <v>872</v>
      </c>
      <c r="C217" s="46">
        <v>2.2000000000000002</v>
      </c>
      <c r="D217" s="33" t="s">
        <v>438</v>
      </c>
      <c r="E217" s="35">
        <v>2002</v>
      </c>
      <c r="F217" s="86">
        <v>13866.120218579234</v>
      </c>
      <c r="G217" s="33" t="s">
        <v>874</v>
      </c>
    </row>
    <row r="218" spans="1:10" x14ac:dyDescent="0.25">
      <c r="A218" s="33" t="s">
        <v>871</v>
      </c>
      <c r="B218" s="33" t="s">
        <v>872</v>
      </c>
      <c r="C218" s="46">
        <v>2.6</v>
      </c>
      <c r="D218" s="33" t="s">
        <v>438</v>
      </c>
      <c r="E218" s="35">
        <v>2002</v>
      </c>
      <c r="F218" s="86">
        <v>13456.284153005465</v>
      </c>
      <c r="G218" s="33" t="s">
        <v>873</v>
      </c>
    </row>
    <row r="219" spans="1:10" x14ac:dyDescent="0.25">
      <c r="A219" s="33" t="s">
        <v>871</v>
      </c>
      <c r="B219" s="33" t="s">
        <v>872</v>
      </c>
      <c r="C219" s="46">
        <v>2.6</v>
      </c>
      <c r="D219" s="33" t="s">
        <v>438</v>
      </c>
      <c r="E219" s="35">
        <v>2002</v>
      </c>
      <c r="F219" s="86">
        <v>13866.120218579234</v>
      </c>
      <c r="G219" s="33" t="s">
        <v>874</v>
      </c>
    </row>
    <row r="220" spans="1:10" x14ac:dyDescent="0.25">
      <c r="A220" s="33" t="s">
        <v>871</v>
      </c>
      <c r="B220" s="33" t="s">
        <v>872</v>
      </c>
      <c r="C220" s="46">
        <v>2.9</v>
      </c>
      <c r="D220" s="33" t="s">
        <v>438</v>
      </c>
      <c r="E220" s="35">
        <v>2002</v>
      </c>
      <c r="F220" s="86">
        <v>14002.732240437157</v>
      </c>
      <c r="G220" s="33" t="s">
        <v>873</v>
      </c>
    </row>
    <row r="221" spans="1:10" x14ac:dyDescent="0.25">
      <c r="A221" s="33" t="s">
        <v>871</v>
      </c>
      <c r="B221" s="33" t="s">
        <v>872</v>
      </c>
      <c r="C221" s="46">
        <v>2.9</v>
      </c>
      <c r="D221" s="33" t="s">
        <v>438</v>
      </c>
      <c r="E221" s="35">
        <v>2002</v>
      </c>
      <c r="F221" s="86">
        <v>14412.568306010928</v>
      </c>
      <c r="G221" s="33" t="s">
        <v>874</v>
      </c>
    </row>
    <row r="222" spans="1:10" x14ac:dyDescent="0.25">
      <c r="A222" s="33" t="s">
        <v>871</v>
      </c>
      <c r="B222" s="33" t="s">
        <v>965</v>
      </c>
      <c r="C222" s="46" t="s">
        <v>966</v>
      </c>
      <c r="D222" s="33" t="s">
        <v>125</v>
      </c>
      <c r="E222" s="42" t="s">
        <v>1146</v>
      </c>
      <c r="F222" s="42" t="s">
        <v>1147</v>
      </c>
      <c r="G222" s="33" t="s">
        <v>147</v>
      </c>
    </row>
    <row r="223" spans="1:10" x14ac:dyDescent="0.25">
      <c r="A223" s="33" t="s">
        <v>871</v>
      </c>
      <c r="B223" s="33" t="s">
        <v>965</v>
      </c>
      <c r="C223" s="46" t="s">
        <v>966</v>
      </c>
      <c r="D223" s="33" t="s">
        <v>44</v>
      </c>
      <c r="E223" s="42" t="s">
        <v>1146</v>
      </c>
      <c r="F223" s="42" t="s">
        <v>1148</v>
      </c>
      <c r="G223" s="33" t="s">
        <v>147</v>
      </c>
    </row>
    <row r="224" spans="1:10" x14ac:dyDescent="0.25">
      <c r="A224" s="33" t="s">
        <v>871</v>
      </c>
      <c r="B224" s="33" t="s">
        <v>965</v>
      </c>
      <c r="C224" s="46" t="s">
        <v>970</v>
      </c>
      <c r="D224" s="33" t="s">
        <v>125</v>
      </c>
      <c r="E224" s="42" t="s">
        <v>1146</v>
      </c>
      <c r="F224" s="42" t="s">
        <v>1149</v>
      </c>
      <c r="G224" s="33" t="s">
        <v>147</v>
      </c>
    </row>
    <row r="225" spans="1:7" x14ac:dyDescent="0.25">
      <c r="A225" s="33" t="s">
        <v>871</v>
      </c>
      <c r="B225" s="33" t="s">
        <v>965</v>
      </c>
      <c r="C225" s="46" t="s">
        <v>970</v>
      </c>
      <c r="D225" s="33" t="s">
        <v>44</v>
      </c>
      <c r="E225" s="42" t="s">
        <v>1146</v>
      </c>
      <c r="F225" s="42" t="s">
        <v>1150</v>
      </c>
      <c r="G225" s="33" t="s">
        <v>147</v>
      </c>
    </row>
    <row r="226" spans="1:7" x14ac:dyDescent="0.25">
      <c r="A226" s="54" t="s">
        <v>697</v>
      </c>
      <c r="B226" s="54" t="s">
        <v>2968</v>
      </c>
      <c r="C226" s="65" t="s">
        <v>2967</v>
      </c>
      <c r="D226" s="54" t="s">
        <v>2961</v>
      </c>
      <c r="E226" s="64">
        <v>2002</v>
      </c>
      <c r="F226" s="230">
        <v>36050</v>
      </c>
      <c r="G226" s="54" t="s">
        <v>2960</v>
      </c>
    </row>
    <row r="227" spans="1:7" x14ac:dyDescent="0.25">
      <c r="A227" s="54" t="s">
        <v>697</v>
      </c>
      <c r="B227" s="54" t="s">
        <v>2991</v>
      </c>
      <c r="C227" s="65">
        <v>1.8</v>
      </c>
      <c r="D227" s="54" t="s">
        <v>438</v>
      </c>
      <c r="E227" s="64">
        <v>2002</v>
      </c>
      <c r="F227" s="124">
        <v>22950</v>
      </c>
      <c r="G227" s="54" t="s">
        <v>2964</v>
      </c>
    </row>
    <row r="228" spans="1:7" x14ac:dyDescent="0.25">
      <c r="A228" s="54" t="s">
        <v>697</v>
      </c>
      <c r="B228" s="54" t="s">
        <v>2966</v>
      </c>
      <c r="C228" s="65">
        <v>1.9</v>
      </c>
      <c r="D228" s="54" t="s">
        <v>438</v>
      </c>
      <c r="E228" s="64">
        <v>2002</v>
      </c>
      <c r="F228" s="124">
        <v>23500</v>
      </c>
      <c r="G228" s="54" t="s">
        <v>2964</v>
      </c>
    </row>
    <row r="229" spans="1:7" x14ac:dyDescent="0.25">
      <c r="A229" s="54" t="s">
        <v>697</v>
      </c>
      <c r="B229" s="54" t="s">
        <v>2989</v>
      </c>
      <c r="C229" s="65">
        <v>2</v>
      </c>
      <c r="D229" s="54" t="s">
        <v>438</v>
      </c>
      <c r="E229" s="64">
        <v>2002</v>
      </c>
      <c r="F229" s="230">
        <v>24050</v>
      </c>
      <c r="G229" s="54" t="s">
        <v>2964</v>
      </c>
    </row>
    <row r="230" spans="1:7" x14ac:dyDescent="0.25">
      <c r="A230" s="33" t="s">
        <v>697</v>
      </c>
      <c r="B230" s="33" t="s">
        <v>2989</v>
      </c>
      <c r="C230" s="84">
        <v>2</v>
      </c>
      <c r="D230" s="33" t="s">
        <v>438</v>
      </c>
      <c r="E230" s="33">
        <v>2002</v>
      </c>
      <c r="F230" s="230">
        <v>26731</v>
      </c>
      <c r="G230" s="33" t="s">
        <v>4535</v>
      </c>
    </row>
    <row r="231" spans="1:7" x14ac:dyDescent="0.25">
      <c r="A231" s="54" t="s">
        <v>697</v>
      </c>
      <c r="B231" s="54" t="s">
        <v>2987</v>
      </c>
      <c r="C231" s="65">
        <v>2.2000000000000002</v>
      </c>
      <c r="D231" s="54" t="s">
        <v>438</v>
      </c>
      <c r="E231" s="64">
        <v>2002</v>
      </c>
      <c r="F231" s="230">
        <v>25550</v>
      </c>
      <c r="G231" s="54" t="s">
        <v>2964</v>
      </c>
    </row>
    <row r="232" spans="1:7" x14ac:dyDescent="0.25">
      <c r="A232" s="54" t="s">
        <v>697</v>
      </c>
      <c r="B232" s="54" t="s">
        <v>2985</v>
      </c>
      <c r="C232" s="65">
        <v>2.2999999999999998</v>
      </c>
      <c r="D232" s="54" t="s">
        <v>438</v>
      </c>
      <c r="E232" s="64">
        <v>2002</v>
      </c>
      <c r="F232" s="230">
        <v>27100</v>
      </c>
      <c r="G232" s="54" t="s">
        <v>2964</v>
      </c>
    </row>
    <row r="233" spans="1:7" x14ac:dyDescent="0.25">
      <c r="A233" s="54" t="s">
        <v>697</v>
      </c>
      <c r="B233" s="54" t="s">
        <v>2983</v>
      </c>
      <c r="C233" s="65">
        <v>2.4</v>
      </c>
      <c r="D233" s="54" t="s">
        <v>438</v>
      </c>
      <c r="E233" s="64">
        <v>2002</v>
      </c>
      <c r="F233" s="230">
        <v>28000</v>
      </c>
      <c r="G233" s="54" t="s">
        <v>2964</v>
      </c>
    </row>
    <row r="234" spans="1:7" x14ac:dyDescent="0.25">
      <c r="A234" s="54" t="s">
        <v>697</v>
      </c>
      <c r="B234" s="54" t="s">
        <v>2981</v>
      </c>
      <c r="C234" s="65">
        <v>2.5</v>
      </c>
      <c r="D234" s="54" t="s">
        <v>438</v>
      </c>
      <c r="E234" s="64">
        <v>2002</v>
      </c>
      <c r="F234" s="230">
        <v>29450</v>
      </c>
      <c r="G234" s="54" t="s">
        <v>2964</v>
      </c>
    </row>
    <row r="235" spans="1:7" x14ac:dyDescent="0.25">
      <c r="A235" s="54" t="s">
        <v>697</v>
      </c>
      <c r="B235" s="54" t="s">
        <v>2980</v>
      </c>
      <c r="C235" s="65">
        <v>2.7</v>
      </c>
      <c r="D235" s="54" t="s">
        <v>2961</v>
      </c>
      <c r="E235" s="64">
        <v>2002</v>
      </c>
      <c r="F235" s="230">
        <v>30300</v>
      </c>
      <c r="G235" s="170" t="s">
        <v>2979</v>
      </c>
    </row>
    <row r="236" spans="1:7" x14ac:dyDescent="0.25">
      <c r="A236" s="54" t="s">
        <v>697</v>
      </c>
      <c r="B236" s="54" t="s">
        <v>2975</v>
      </c>
      <c r="C236" s="65" t="s">
        <v>291</v>
      </c>
      <c r="D236" s="54" t="s">
        <v>438</v>
      </c>
      <c r="E236" s="64">
        <v>2002</v>
      </c>
      <c r="F236" s="230">
        <v>32250</v>
      </c>
      <c r="G236" s="54" t="s">
        <v>2960</v>
      </c>
    </row>
    <row r="237" spans="1:7" x14ac:dyDescent="0.25">
      <c r="A237" s="54" t="s">
        <v>697</v>
      </c>
      <c r="B237" s="54" t="s">
        <v>2973</v>
      </c>
      <c r="C237" s="65" t="s">
        <v>694</v>
      </c>
      <c r="D237" s="54" t="s">
        <v>2961</v>
      </c>
      <c r="E237" s="64">
        <v>2002</v>
      </c>
      <c r="F237" s="230">
        <v>33350</v>
      </c>
      <c r="G237" s="54" t="s">
        <v>2960</v>
      </c>
    </row>
    <row r="238" spans="1:7" x14ac:dyDescent="0.25">
      <c r="A238" s="54" t="s">
        <v>697</v>
      </c>
      <c r="B238" s="54" t="s">
        <v>2971</v>
      </c>
      <c r="C238" s="65" t="s">
        <v>598</v>
      </c>
      <c r="D238" s="54" t="s">
        <v>2961</v>
      </c>
      <c r="E238" s="64">
        <v>2002</v>
      </c>
      <c r="F238" s="230">
        <v>34250</v>
      </c>
      <c r="G238" s="54" t="s">
        <v>2960</v>
      </c>
    </row>
    <row r="239" spans="1:7" x14ac:dyDescent="0.25">
      <c r="A239" s="54" t="s">
        <v>697</v>
      </c>
      <c r="B239" s="54" t="s">
        <v>2969</v>
      </c>
      <c r="C239" s="65" t="s">
        <v>6502</v>
      </c>
      <c r="D239" s="54" t="s">
        <v>2961</v>
      </c>
      <c r="E239" s="64">
        <v>2002</v>
      </c>
      <c r="F239" s="230">
        <v>35150</v>
      </c>
      <c r="G239" s="54" t="s">
        <v>2960</v>
      </c>
    </row>
    <row r="240" spans="1:7" x14ac:dyDescent="0.25">
      <c r="A240" s="54" t="s">
        <v>697</v>
      </c>
      <c r="B240" s="54" t="s">
        <v>2963</v>
      </c>
      <c r="C240" s="65" t="s">
        <v>6502</v>
      </c>
      <c r="D240" s="54" t="s">
        <v>2961</v>
      </c>
      <c r="E240" s="64">
        <v>2002</v>
      </c>
      <c r="F240" s="230">
        <v>35600</v>
      </c>
      <c r="G240" s="54" t="s">
        <v>2960</v>
      </c>
    </row>
    <row r="241" spans="1:7" x14ac:dyDescent="0.25">
      <c r="A241" s="54" t="s">
        <v>697</v>
      </c>
      <c r="B241" s="54" t="s">
        <v>3005</v>
      </c>
      <c r="C241" s="65">
        <v>2</v>
      </c>
      <c r="D241" s="54" t="s">
        <v>2993</v>
      </c>
      <c r="E241" s="64">
        <v>2002</v>
      </c>
      <c r="F241" s="124">
        <v>26900</v>
      </c>
      <c r="G241" s="81" t="s">
        <v>2992</v>
      </c>
    </row>
    <row r="242" spans="1:7" x14ac:dyDescent="0.25">
      <c r="A242" s="54" t="s">
        <v>697</v>
      </c>
      <c r="B242" s="54" t="s">
        <v>3004</v>
      </c>
      <c r="C242" s="65">
        <v>2.4</v>
      </c>
      <c r="D242" s="54" t="s">
        <v>2993</v>
      </c>
      <c r="E242" s="64">
        <v>2002</v>
      </c>
      <c r="F242" s="124">
        <v>27500</v>
      </c>
      <c r="G242" s="81" t="s">
        <v>2960</v>
      </c>
    </row>
    <row r="243" spans="1:7" x14ac:dyDescent="0.25">
      <c r="A243" s="54" t="s">
        <v>697</v>
      </c>
      <c r="B243" s="54" t="s">
        <v>3003</v>
      </c>
      <c r="C243" s="65">
        <v>2.5</v>
      </c>
      <c r="D243" s="54" t="s">
        <v>2993</v>
      </c>
      <c r="E243" s="64">
        <v>2002</v>
      </c>
      <c r="F243" s="124">
        <v>27800</v>
      </c>
      <c r="G243" s="81" t="s">
        <v>2992</v>
      </c>
    </row>
    <row r="244" spans="1:7" x14ac:dyDescent="0.25">
      <c r="A244" s="54" t="s">
        <v>697</v>
      </c>
      <c r="B244" s="54" t="s">
        <v>3002</v>
      </c>
      <c r="C244" s="65">
        <v>3</v>
      </c>
      <c r="D244" s="54" t="s">
        <v>2993</v>
      </c>
      <c r="E244" s="64">
        <v>2002</v>
      </c>
      <c r="F244" s="124">
        <v>28300</v>
      </c>
      <c r="G244" s="81" t="s">
        <v>2992</v>
      </c>
    </row>
    <row r="245" spans="1:7" x14ac:dyDescent="0.25">
      <c r="A245" s="54" t="s">
        <v>697</v>
      </c>
      <c r="B245" s="54" t="s">
        <v>3010</v>
      </c>
      <c r="C245" s="65">
        <v>3.2</v>
      </c>
      <c r="D245" s="54" t="s">
        <v>2993</v>
      </c>
      <c r="E245" s="64">
        <v>2002</v>
      </c>
      <c r="F245" s="124">
        <v>28700</v>
      </c>
      <c r="G245" s="81" t="s">
        <v>2992</v>
      </c>
    </row>
    <row r="246" spans="1:7" x14ac:dyDescent="0.25">
      <c r="A246" s="54" t="s">
        <v>697</v>
      </c>
      <c r="B246" s="54" t="s">
        <v>2815</v>
      </c>
      <c r="C246" s="65">
        <v>3.5</v>
      </c>
      <c r="D246" s="54" t="s">
        <v>2993</v>
      </c>
      <c r="E246" s="64">
        <v>2002</v>
      </c>
      <c r="F246" s="124">
        <v>29200</v>
      </c>
      <c r="G246" s="81" t="s">
        <v>2992</v>
      </c>
    </row>
    <row r="247" spans="1:7" x14ac:dyDescent="0.25">
      <c r="A247" s="54" t="s">
        <v>697</v>
      </c>
      <c r="B247" s="54" t="s">
        <v>3000</v>
      </c>
      <c r="C247" s="65">
        <v>4</v>
      </c>
      <c r="D247" s="54" t="s">
        <v>2993</v>
      </c>
      <c r="E247" s="64">
        <v>2002</v>
      </c>
      <c r="F247" s="124">
        <v>29800</v>
      </c>
      <c r="G247" s="81" t="s">
        <v>2992</v>
      </c>
    </row>
    <row r="248" spans="1:7" x14ac:dyDescent="0.25">
      <c r="A248" s="54" t="s">
        <v>697</v>
      </c>
      <c r="B248" s="54" t="s">
        <v>2999</v>
      </c>
      <c r="C248" s="65">
        <v>4.3</v>
      </c>
      <c r="D248" s="54" t="s">
        <v>2993</v>
      </c>
      <c r="E248" s="64">
        <v>2002</v>
      </c>
      <c r="F248" s="124">
        <v>30000</v>
      </c>
      <c r="G248" s="81" t="s">
        <v>2992</v>
      </c>
    </row>
    <row r="249" spans="1:7" x14ac:dyDescent="0.25">
      <c r="A249" s="54" t="s">
        <v>697</v>
      </c>
      <c r="B249" s="54" t="s">
        <v>3017</v>
      </c>
      <c r="C249" s="65" t="s">
        <v>6481</v>
      </c>
      <c r="D249" s="54" t="s">
        <v>44</v>
      </c>
      <c r="E249" s="64">
        <v>2002</v>
      </c>
      <c r="F249" s="124">
        <v>86600</v>
      </c>
      <c r="G249" s="54" t="s">
        <v>1906</v>
      </c>
    </row>
    <row r="250" spans="1:7" x14ac:dyDescent="0.25">
      <c r="A250" s="54" t="s">
        <v>697</v>
      </c>
      <c r="B250" s="54" t="s">
        <v>3017</v>
      </c>
      <c r="C250" s="65" t="s">
        <v>6484</v>
      </c>
      <c r="D250" s="54" t="s">
        <v>44</v>
      </c>
      <c r="E250" s="64">
        <v>2002</v>
      </c>
      <c r="F250" s="124">
        <v>88600</v>
      </c>
      <c r="G250" s="54" t="s">
        <v>1906</v>
      </c>
    </row>
    <row r="251" spans="1:7" x14ac:dyDescent="0.25">
      <c r="A251" s="54" t="s">
        <v>697</v>
      </c>
      <c r="B251" s="54" t="s">
        <v>3017</v>
      </c>
      <c r="C251" s="65">
        <v>5</v>
      </c>
      <c r="D251" s="54" t="s">
        <v>44</v>
      </c>
      <c r="E251" s="64">
        <v>2002</v>
      </c>
      <c r="F251" s="124">
        <v>90600</v>
      </c>
      <c r="G251" s="54" t="s">
        <v>1906</v>
      </c>
    </row>
    <row r="252" spans="1:7" x14ac:dyDescent="0.25">
      <c r="A252" s="54" t="s">
        <v>697</v>
      </c>
      <c r="B252" s="54" t="s">
        <v>3017</v>
      </c>
      <c r="C252" s="65">
        <v>5.5</v>
      </c>
      <c r="D252" s="54" t="s">
        <v>44</v>
      </c>
      <c r="E252" s="64">
        <v>2002</v>
      </c>
      <c r="F252" s="124">
        <v>92643</v>
      </c>
      <c r="G252" s="54" t="s">
        <v>1906</v>
      </c>
    </row>
    <row r="253" spans="1:7" x14ac:dyDescent="0.25">
      <c r="A253" s="54" t="s">
        <v>697</v>
      </c>
      <c r="B253" s="54" t="s">
        <v>3017</v>
      </c>
      <c r="C253" s="65" t="s">
        <v>6481</v>
      </c>
      <c r="D253" s="54" t="s">
        <v>44</v>
      </c>
      <c r="E253" s="64">
        <v>2002</v>
      </c>
      <c r="F253" s="124">
        <v>80400</v>
      </c>
      <c r="G253" s="81" t="s">
        <v>3016</v>
      </c>
    </row>
    <row r="254" spans="1:7" x14ac:dyDescent="0.25">
      <c r="A254" s="54" t="s">
        <v>697</v>
      </c>
      <c r="B254" s="54" t="s">
        <v>3017</v>
      </c>
      <c r="C254" s="65" t="s">
        <v>6484</v>
      </c>
      <c r="D254" s="54" t="s">
        <v>44</v>
      </c>
      <c r="E254" s="64">
        <v>2002</v>
      </c>
      <c r="F254" s="124">
        <v>82400</v>
      </c>
      <c r="G254" s="81" t="s">
        <v>3016</v>
      </c>
    </row>
    <row r="255" spans="1:7" x14ac:dyDescent="0.25">
      <c r="A255" s="54" t="s">
        <v>697</v>
      </c>
      <c r="B255" s="54" t="s">
        <v>3017</v>
      </c>
      <c r="C255" s="65">
        <v>5</v>
      </c>
      <c r="D255" s="54" t="s">
        <v>44</v>
      </c>
      <c r="E255" s="64">
        <v>2002</v>
      </c>
      <c r="F255" s="124">
        <v>84400</v>
      </c>
      <c r="G255" s="81" t="s">
        <v>3016</v>
      </c>
    </row>
    <row r="256" spans="1:7" x14ac:dyDescent="0.25">
      <c r="A256" s="54" t="s">
        <v>697</v>
      </c>
      <c r="B256" s="54" t="s">
        <v>3017</v>
      </c>
      <c r="C256" s="65">
        <v>5.5</v>
      </c>
      <c r="D256" s="54" t="s">
        <v>44</v>
      </c>
      <c r="E256" s="64">
        <v>2002</v>
      </c>
      <c r="F256" s="124">
        <v>86443</v>
      </c>
      <c r="G256" s="81" t="s">
        <v>3016</v>
      </c>
    </row>
    <row r="257" spans="1:7" x14ac:dyDescent="0.25">
      <c r="A257" s="54" t="s">
        <v>697</v>
      </c>
      <c r="B257" s="54" t="s">
        <v>3020</v>
      </c>
      <c r="C257" s="65">
        <v>3.2</v>
      </c>
      <c r="D257" s="54" t="s">
        <v>2993</v>
      </c>
      <c r="E257" s="64">
        <v>2002</v>
      </c>
      <c r="F257" s="124">
        <v>33860</v>
      </c>
      <c r="G257" s="81" t="s">
        <v>3019</v>
      </c>
    </row>
    <row r="258" spans="1:7" x14ac:dyDescent="0.25">
      <c r="A258" s="54" t="s">
        <v>697</v>
      </c>
      <c r="B258" s="54" t="s">
        <v>3049</v>
      </c>
      <c r="C258" s="65">
        <v>5</v>
      </c>
      <c r="D258" s="54" t="s">
        <v>44</v>
      </c>
      <c r="E258" s="64">
        <v>2002</v>
      </c>
      <c r="F258" s="124">
        <v>49000</v>
      </c>
      <c r="G258" s="81" t="s">
        <v>3019</v>
      </c>
    </row>
    <row r="259" spans="1:7" x14ac:dyDescent="0.25">
      <c r="A259" s="54" t="s">
        <v>697</v>
      </c>
      <c r="B259" s="54" t="s">
        <v>1238</v>
      </c>
      <c r="C259" s="65" t="s">
        <v>3022</v>
      </c>
      <c r="D259" s="54" t="s">
        <v>2993</v>
      </c>
      <c r="E259" s="64">
        <v>2002</v>
      </c>
      <c r="F259" s="124">
        <v>22817</v>
      </c>
      <c r="G259" s="81" t="s">
        <v>3019</v>
      </c>
    </row>
    <row r="260" spans="1:7" x14ac:dyDescent="0.25">
      <c r="A260" s="54" t="s">
        <v>697</v>
      </c>
      <c r="B260" s="54" t="s">
        <v>1238</v>
      </c>
      <c r="C260" s="65">
        <v>3.5</v>
      </c>
      <c r="D260" s="54" t="s">
        <v>2993</v>
      </c>
      <c r="E260" s="64">
        <v>2002</v>
      </c>
      <c r="F260" s="124">
        <v>23090</v>
      </c>
      <c r="G260" s="81" t="s">
        <v>3019</v>
      </c>
    </row>
    <row r="261" spans="1:7" x14ac:dyDescent="0.25">
      <c r="A261" s="54" t="s">
        <v>697</v>
      </c>
      <c r="B261" s="54" t="s">
        <v>2983</v>
      </c>
      <c r="C261" s="60" t="s">
        <v>6133</v>
      </c>
      <c r="D261" s="54" t="s">
        <v>110</v>
      </c>
      <c r="E261" s="54">
        <v>2002</v>
      </c>
      <c r="F261" s="87">
        <v>30550</v>
      </c>
      <c r="G261" s="54" t="s">
        <v>4874</v>
      </c>
    </row>
    <row r="262" spans="1:7" x14ac:dyDescent="0.25">
      <c r="A262" s="54" t="s">
        <v>2978</v>
      </c>
      <c r="B262" s="54" t="s">
        <v>2977</v>
      </c>
      <c r="C262" s="65">
        <v>2.8</v>
      </c>
      <c r="D262" s="54" t="s">
        <v>2961</v>
      </c>
      <c r="E262" s="64">
        <v>2002</v>
      </c>
      <c r="F262" s="230">
        <v>31400</v>
      </c>
      <c r="G262" s="54" t="s">
        <v>2976</v>
      </c>
    </row>
    <row r="263" spans="1:7" x14ac:dyDescent="0.25">
      <c r="A263" s="33" t="s">
        <v>117</v>
      </c>
      <c r="B263" s="33" t="s">
        <v>701</v>
      </c>
      <c r="C263" s="46">
        <v>3.5</v>
      </c>
      <c r="D263" s="33" t="s">
        <v>110</v>
      </c>
      <c r="E263" s="35">
        <v>2002</v>
      </c>
      <c r="F263" s="43">
        <v>22370.21857923497</v>
      </c>
      <c r="G263" s="33" t="s">
        <v>135</v>
      </c>
    </row>
    <row r="264" spans="1:7" x14ac:dyDescent="0.25">
      <c r="A264" s="33" t="s">
        <v>117</v>
      </c>
      <c r="B264" s="33" t="s">
        <v>985</v>
      </c>
      <c r="C264" s="46" t="s">
        <v>986</v>
      </c>
      <c r="D264" s="33" t="s">
        <v>125</v>
      </c>
      <c r="E264" s="42" t="s">
        <v>1146</v>
      </c>
      <c r="F264" s="42" t="s">
        <v>1152</v>
      </c>
      <c r="G264" s="33"/>
    </row>
    <row r="265" spans="1:7" x14ac:dyDescent="0.25">
      <c r="A265" s="33" t="s">
        <v>117</v>
      </c>
      <c r="B265" s="33" t="s">
        <v>985</v>
      </c>
      <c r="C265" s="46" t="s">
        <v>986</v>
      </c>
      <c r="D265" s="33" t="s">
        <v>44</v>
      </c>
      <c r="E265" s="42" t="s">
        <v>1146</v>
      </c>
      <c r="F265" s="42" t="s">
        <v>1153</v>
      </c>
      <c r="G265" s="33"/>
    </row>
    <row r="266" spans="1:7" x14ac:dyDescent="0.25">
      <c r="A266" s="33" t="s">
        <v>117</v>
      </c>
      <c r="B266" s="33" t="s">
        <v>985</v>
      </c>
      <c r="C266" s="46" t="s">
        <v>989</v>
      </c>
      <c r="D266" s="33" t="s">
        <v>125</v>
      </c>
      <c r="E266" s="42" t="s">
        <v>1146</v>
      </c>
      <c r="F266" s="42" t="s">
        <v>1154</v>
      </c>
      <c r="G266" s="33"/>
    </row>
    <row r="267" spans="1:7" x14ac:dyDescent="0.25">
      <c r="A267" s="33" t="s">
        <v>117</v>
      </c>
      <c r="B267" s="33" t="s">
        <v>985</v>
      </c>
      <c r="C267" s="46" t="s">
        <v>989</v>
      </c>
      <c r="D267" s="33" t="s">
        <v>125</v>
      </c>
      <c r="E267" s="42" t="s">
        <v>1146</v>
      </c>
      <c r="F267" s="42" t="s">
        <v>1155</v>
      </c>
      <c r="G267" s="33"/>
    </row>
    <row r="268" spans="1:7" x14ac:dyDescent="0.25">
      <c r="A268" s="33" t="s">
        <v>117</v>
      </c>
      <c r="B268" s="33" t="s">
        <v>992</v>
      </c>
      <c r="C268" s="46" t="s">
        <v>293</v>
      </c>
      <c r="D268" s="33" t="s">
        <v>125</v>
      </c>
      <c r="E268" s="42" t="s">
        <v>1146</v>
      </c>
      <c r="F268" s="42" t="s">
        <v>1156</v>
      </c>
      <c r="G268" s="33"/>
    </row>
    <row r="269" spans="1:7" x14ac:dyDescent="0.25">
      <c r="A269" s="33" t="s">
        <v>117</v>
      </c>
      <c r="B269" s="33" t="s">
        <v>992</v>
      </c>
      <c r="C269" s="46" t="s">
        <v>293</v>
      </c>
      <c r="D269" s="33" t="s">
        <v>44</v>
      </c>
      <c r="E269" s="42" t="s">
        <v>1146</v>
      </c>
      <c r="F269" s="42" t="s">
        <v>1157</v>
      </c>
      <c r="G269" s="33"/>
    </row>
    <row r="270" spans="1:7" x14ac:dyDescent="0.25">
      <c r="A270" s="33" t="s">
        <v>117</v>
      </c>
      <c r="B270" s="33" t="s">
        <v>310</v>
      </c>
      <c r="C270" s="46" t="s">
        <v>311</v>
      </c>
      <c r="D270" s="33" t="s">
        <v>44</v>
      </c>
      <c r="E270" s="42" t="s">
        <v>1146</v>
      </c>
      <c r="F270" s="42" t="s">
        <v>1158</v>
      </c>
      <c r="G270" s="33"/>
    </row>
    <row r="271" spans="1:7" x14ac:dyDescent="0.25">
      <c r="A271" s="33" t="s">
        <v>117</v>
      </c>
      <c r="B271" s="33" t="s">
        <v>637</v>
      </c>
      <c r="C271" s="46" t="s">
        <v>331</v>
      </c>
      <c r="D271" s="33" t="s">
        <v>125</v>
      </c>
      <c r="E271" s="42" t="s">
        <v>1146</v>
      </c>
      <c r="F271" s="42" t="s">
        <v>1159</v>
      </c>
      <c r="G271" s="33"/>
    </row>
    <row r="272" spans="1:7" x14ac:dyDescent="0.25">
      <c r="A272" s="33" t="s">
        <v>117</v>
      </c>
      <c r="B272" s="33" t="s">
        <v>637</v>
      </c>
      <c r="C272" s="46" t="s">
        <v>331</v>
      </c>
      <c r="D272" s="33" t="s">
        <v>44</v>
      </c>
      <c r="E272" s="42" t="s">
        <v>1146</v>
      </c>
      <c r="F272" s="42" t="s">
        <v>1160</v>
      </c>
      <c r="G272" s="33"/>
    </row>
    <row r="273" spans="1:10" x14ac:dyDescent="0.25">
      <c r="A273" s="33" t="s">
        <v>117</v>
      </c>
      <c r="B273" s="33" t="s">
        <v>637</v>
      </c>
      <c r="C273" s="46" t="s">
        <v>866</v>
      </c>
      <c r="D273" s="33" t="s">
        <v>44</v>
      </c>
      <c r="E273" s="42" t="s">
        <v>1146</v>
      </c>
      <c r="F273" s="42" t="s">
        <v>1161</v>
      </c>
      <c r="G273" s="33"/>
      <c r="H273" s="51"/>
      <c r="I273" s="51"/>
      <c r="J273" s="51"/>
    </row>
    <row r="274" spans="1:10" x14ac:dyDescent="0.25">
      <c r="A274" s="33" t="s">
        <v>117</v>
      </c>
      <c r="B274" s="33" t="s">
        <v>637</v>
      </c>
      <c r="C274" s="46" t="s">
        <v>866</v>
      </c>
      <c r="D274" s="33" t="s">
        <v>44</v>
      </c>
      <c r="E274" s="42" t="s">
        <v>1146</v>
      </c>
      <c r="F274" s="42" t="s">
        <v>1162</v>
      </c>
      <c r="G274" s="33"/>
      <c r="H274" s="51"/>
      <c r="I274" s="51"/>
      <c r="J274" s="51"/>
    </row>
    <row r="275" spans="1:10" x14ac:dyDescent="0.25">
      <c r="A275" s="33" t="s">
        <v>117</v>
      </c>
      <c r="B275" s="33" t="s">
        <v>637</v>
      </c>
      <c r="C275" s="46" t="s">
        <v>644</v>
      </c>
      <c r="D275" s="33" t="s">
        <v>44</v>
      </c>
      <c r="E275" s="42" t="s">
        <v>1146</v>
      </c>
      <c r="F275" s="42" t="s">
        <v>1163</v>
      </c>
      <c r="G275" s="33"/>
      <c r="H275" s="51"/>
      <c r="I275" s="51"/>
      <c r="J275" s="51"/>
    </row>
    <row r="276" spans="1:10" x14ac:dyDescent="0.25">
      <c r="A276" s="33" t="s">
        <v>117</v>
      </c>
      <c r="B276" s="33" t="s">
        <v>637</v>
      </c>
      <c r="C276" s="46" t="s">
        <v>644</v>
      </c>
      <c r="D276" s="33" t="s">
        <v>44</v>
      </c>
      <c r="E276" s="42" t="s">
        <v>1146</v>
      </c>
      <c r="F276" s="42" t="s">
        <v>1164</v>
      </c>
      <c r="G276" s="33"/>
      <c r="H276" s="51"/>
      <c r="I276" s="51"/>
      <c r="J276" s="51"/>
    </row>
    <row r="277" spans="1:10" x14ac:dyDescent="0.25">
      <c r="A277" s="33" t="s">
        <v>117</v>
      </c>
      <c r="B277" s="33" t="s">
        <v>1008</v>
      </c>
      <c r="C277" s="46" t="s">
        <v>165</v>
      </c>
      <c r="D277" s="33" t="s">
        <v>120</v>
      </c>
      <c r="E277" s="42" t="s">
        <v>1146</v>
      </c>
      <c r="F277" s="42" t="s">
        <v>1165</v>
      </c>
      <c r="G277" s="33"/>
      <c r="H277" s="51"/>
      <c r="I277" s="51"/>
      <c r="J277" s="51"/>
    </row>
    <row r="278" spans="1:10" x14ac:dyDescent="0.25">
      <c r="A278" s="33" t="s">
        <v>117</v>
      </c>
      <c r="B278" s="33" t="s">
        <v>1008</v>
      </c>
      <c r="C278" s="46" t="s">
        <v>165</v>
      </c>
      <c r="D278" s="33" t="s">
        <v>44</v>
      </c>
      <c r="E278" s="42" t="s">
        <v>1146</v>
      </c>
      <c r="F278" s="42" t="s">
        <v>1166</v>
      </c>
      <c r="G278" s="33"/>
      <c r="H278" s="51"/>
      <c r="I278" s="51"/>
      <c r="J278" s="51"/>
    </row>
    <row r="279" spans="1:10" x14ac:dyDescent="0.25">
      <c r="A279" s="33" t="s">
        <v>117</v>
      </c>
      <c r="B279" s="33" t="s">
        <v>161</v>
      </c>
      <c r="C279" s="46" t="s">
        <v>165</v>
      </c>
      <c r="D279" s="33" t="s">
        <v>125</v>
      </c>
      <c r="E279" s="42" t="s">
        <v>1146</v>
      </c>
      <c r="F279" s="42" t="s">
        <v>1167</v>
      </c>
      <c r="G279" s="33"/>
      <c r="H279" s="192"/>
      <c r="I279" s="192"/>
      <c r="J279" s="192"/>
    </row>
    <row r="280" spans="1:10" x14ac:dyDescent="0.25">
      <c r="A280" s="33" t="s">
        <v>117</v>
      </c>
      <c r="B280" s="33" t="s">
        <v>161</v>
      </c>
      <c r="C280" s="46" t="s">
        <v>165</v>
      </c>
      <c r="D280" s="33" t="s">
        <v>44</v>
      </c>
      <c r="E280" s="42" t="s">
        <v>1146</v>
      </c>
      <c r="F280" s="42" t="s">
        <v>506</v>
      </c>
      <c r="G280" s="33"/>
      <c r="H280" s="192"/>
      <c r="I280" s="192"/>
      <c r="J280" s="192"/>
    </row>
    <row r="281" spans="1:10" x14ac:dyDescent="0.25">
      <c r="A281" s="33" t="s">
        <v>117</v>
      </c>
      <c r="B281" s="33" t="s">
        <v>261</v>
      </c>
      <c r="C281" s="46" t="s">
        <v>694</v>
      </c>
      <c r="D281" s="33" t="s">
        <v>44</v>
      </c>
      <c r="E281" s="42" t="s">
        <v>1146</v>
      </c>
      <c r="F281" s="42" t="s">
        <v>1168</v>
      </c>
      <c r="G281" s="33"/>
      <c r="H281" s="192"/>
      <c r="I281" s="192"/>
      <c r="J281" s="192"/>
    </row>
    <row r="282" spans="1:10" x14ac:dyDescent="0.25">
      <c r="A282" s="33" t="s">
        <v>117</v>
      </c>
      <c r="B282" s="33" t="s">
        <v>261</v>
      </c>
      <c r="C282" s="46" t="s">
        <v>598</v>
      </c>
      <c r="D282" s="33" t="s">
        <v>44</v>
      </c>
      <c r="E282" s="42" t="s">
        <v>1146</v>
      </c>
      <c r="F282" s="42" t="s">
        <v>1169</v>
      </c>
      <c r="G282" s="33"/>
      <c r="H282" s="192"/>
      <c r="I282" s="192"/>
      <c r="J282" s="192"/>
    </row>
    <row r="283" spans="1:10" x14ac:dyDescent="0.25">
      <c r="A283" s="33" t="s">
        <v>117</v>
      </c>
      <c r="B283" s="33" t="s">
        <v>834</v>
      </c>
      <c r="C283" s="46" t="s">
        <v>293</v>
      </c>
      <c r="D283" s="33" t="s">
        <v>44</v>
      </c>
      <c r="E283" s="42" t="s">
        <v>1146</v>
      </c>
      <c r="F283" s="42" t="s">
        <v>1170</v>
      </c>
      <c r="G283" s="33"/>
      <c r="H283" s="192"/>
      <c r="I283" s="192"/>
      <c r="J283" s="192"/>
    </row>
    <row r="284" spans="1:10" x14ac:dyDescent="0.25">
      <c r="A284" s="33" t="s">
        <v>117</v>
      </c>
      <c r="B284" s="33" t="s">
        <v>834</v>
      </c>
      <c r="C284" s="46" t="s">
        <v>331</v>
      </c>
      <c r="D284" s="33" t="s">
        <v>44</v>
      </c>
      <c r="E284" s="42" t="s">
        <v>1146</v>
      </c>
      <c r="F284" s="42" t="s">
        <v>1171</v>
      </c>
      <c r="G284" s="33"/>
      <c r="H284" s="192"/>
      <c r="I284" s="192"/>
      <c r="J284" s="192"/>
    </row>
    <row r="285" spans="1:10" x14ac:dyDescent="0.25">
      <c r="A285" s="33" t="s">
        <v>117</v>
      </c>
      <c r="B285" s="33" t="s">
        <v>514</v>
      </c>
      <c r="C285" s="46" t="s">
        <v>165</v>
      </c>
      <c r="D285" s="33" t="s">
        <v>44</v>
      </c>
      <c r="E285" s="42" t="s">
        <v>1146</v>
      </c>
      <c r="F285" s="42" t="s">
        <v>1172</v>
      </c>
      <c r="G285" s="33"/>
    </row>
    <row r="286" spans="1:10" x14ac:dyDescent="0.25">
      <c r="A286" s="33" t="s">
        <v>117</v>
      </c>
      <c r="B286" s="33" t="s">
        <v>327</v>
      </c>
      <c r="C286" s="46" t="s">
        <v>293</v>
      </c>
      <c r="D286" s="33" t="s">
        <v>125</v>
      </c>
      <c r="E286" s="42" t="s">
        <v>1146</v>
      </c>
      <c r="F286" s="42" t="s">
        <v>1173</v>
      </c>
      <c r="G286" s="33"/>
    </row>
    <row r="287" spans="1:10" x14ac:dyDescent="0.25">
      <c r="A287" s="33" t="s">
        <v>117</v>
      </c>
      <c r="B287" s="33" t="s">
        <v>327</v>
      </c>
      <c r="C287" s="46" t="s">
        <v>293</v>
      </c>
      <c r="D287" s="33" t="s">
        <v>44</v>
      </c>
      <c r="E287" s="42" t="s">
        <v>1146</v>
      </c>
      <c r="F287" s="42" t="s">
        <v>1174</v>
      </c>
      <c r="G287" s="33"/>
    </row>
    <row r="288" spans="1:10" s="51" customFormat="1" x14ac:dyDescent="0.25">
      <c r="A288" s="33" t="s">
        <v>117</v>
      </c>
      <c r="B288" s="33" t="s">
        <v>327</v>
      </c>
      <c r="C288" s="46" t="s">
        <v>754</v>
      </c>
      <c r="D288" s="33"/>
      <c r="E288" s="42" t="s">
        <v>1146</v>
      </c>
      <c r="F288" s="42" t="s">
        <v>1175</v>
      </c>
      <c r="G288" s="33"/>
      <c r="H288" s="40"/>
      <c r="I288" s="40"/>
      <c r="J288" s="40"/>
    </row>
    <row r="289" spans="1:10" s="51" customFormat="1" x14ac:dyDescent="0.25">
      <c r="A289" s="33" t="s">
        <v>117</v>
      </c>
      <c r="B289" s="33" t="s">
        <v>327</v>
      </c>
      <c r="C289" s="46" t="s">
        <v>1176</v>
      </c>
      <c r="D289" s="33" t="s">
        <v>125</v>
      </c>
      <c r="E289" s="42" t="s">
        <v>1146</v>
      </c>
      <c r="F289" s="42" t="s">
        <v>1177</v>
      </c>
      <c r="G289" s="33"/>
      <c r="H289" s="40"/>
      <c r="I289" s="40"/>
      <c r="J289" s="40"/>
    </row>
    <row r="290" spans="1:10" s="51" customFormat="1" x14ac:dyDescent="0.25">
      <c r="A290" s="33" t="s">
        <v>117</v>
      </c>
      <c r="B290" s="33" t="s">
        <v>327</v>
      </c>
      <c r="C290" s="46" t="s">
        <v>1176</v>
      </c>
      <c r="D290" s="33" t="s">
        <v>44</v>
      </c>
      <c r="E290" s="42" t="s">
        <v>1146</v>
      </c>
      <c r="F290" s="42" t="s">
        <v>1178</v>
      </c>
      <c r="G290" s="33"/>
      <c r="H290" s="40"/>
      <c r="I290" s="40"/>
      <c r="J290" s="40"/>
    </row>
    <row r="291" spans="1:10" s="51" customFormat="1" x14ac:dyDescent="0.25">
      <c r="A291" s="33" t="s">
        <v>117</v>
      </c>
      <c r="B291" s="33" t="s">
        <v>845</v>
      </c>
      <c r="C291" s="46" t="s">
        <v>165</v>
      </c>
      <c r="D291" s="33" t="s">
        <v>125</v>
      </c>
      <c r="E291" s="42" t="s">
        <v>1146</v>
      </c>
      <c r="F291" s="42" t="s">
        <v>1179</v>
      </c>
      <c r="G291" s="33"/>
      <c r="H291" s="40"/>
      <c r="I291" s="40"/>
      <c r="J291" s="40"/>
    </row>
    <row r="292" spans="1:10" s="51" customFormat="1" x14ac:dyDescent="0.25">
      <c r="A292" s="33" t="s">
        <v>117</v>
      </c>
      <c r="B292" s="33" t="s">
        <v>845</v>
      </c>
      <c r="C292" s="46" t="s">
        <v>165</v>
      </c>
      <c r="D292" s="33" t="s">
        <v>44</v>
      </c>
      <c r="E292" s="42" t="s">
        <v>1146</v>
      </c>
      <c r="F292" s="42" t="s">
        <v>1180</v>
      </c>
      <c r="G292" s="33"/>
      <c r="H292" s="40"/>
      <c r="I292" s="40"/>
      <c r="J292" s="40"/>
    </row>
    <row r="293" spans="1:10" s="51" customFormat="1" x14ac:dyDescent="0.25">
      <c r="A293" s="33" t="s">
        <v>117</v>
      </c>
      <c r="B293" s="33" t="s">
        <v>938</v>
      </c>
      <c r="C293" s="46" t="s">
        <v>939</v>
      </c>
      <c r="D293" s="33" t="s">
        <v>120</v>
      </c>
      <c r="E293" s="42" t="s">
        <v>1146</v>
      </c>
      <c r="F293" s="42" t="s">
        <v>1181</v>
      </c>
      <c r="G293" s="33"/>
      <c r="H293" s="40"/>
      <c r="I293" s="40"/>
      <c r="J293" s="40"/>
    </row>
    <row r="294" spans="1:10" s="192" customFormat="1" x14ac:dyDescent="0.25">
      <c r="A294" s="33" t="s">
        <v>117</v>
      </c>
      <c r="B294" s="33" t="s">
        <v>938</v>
      </c>
      <c r="C294" s="46" t="s">
        <v>939</v>
      </c>
      <c r="D294" s="33" t="s">
        <v>44</v>
      </c>
      <c r="E294" s="42" t="s">
        <v>1146</v>
      </c>
      <c r="F294" s="42" t="s">
        <v>1182</v>
      </c>
      <c r="G294" s="33"/>
      <c r="H294" s="40"/>
      <c r="I294" s="40"/>
      <c r="J294" s="40"/>
    </row>
    <row r="295" spans="1:10" s="192" customFormat="1" x14ac:dyDescent="0.25">
      <c r="A295" s="33" t="s">
        <v>117</v>
      </c>
      <c r="B295" s="33" t="s">
        <v>1072</v>
      </c>
      <c r="C295" s="46">
        <v>3</v>
      </c>
      <c r="D295" s="33" t="s">
        <v>44</v>
      </c>
      <c r="E295" s="35">
        <v>2002</v>
      </c>
      <c r="F295" s="43">
        <v>20765.02732240437</v>
      </c>
      <c r="G295" s="33" t="s">
        <v>147</v>
      </c>
      <c r="H295" s="40"/>
      <c r="I295" s="40"/>
      <c r="J295" s="40"/>
    </row>
    <row r="296" spans="1:10" s="192" customFormat="1" x14ac:dyDescent="0.25">
      <c r="A296" s="33" t="s">
        <v>117</v>
      </c>
      <c r="B296" s="33" t="s">
        <v>1072</v>
      </c>
      <c r="C296" s="46">
        <v>3.6</v>
      </c>
      <c r="D296" s="33" t="s">
        <v>44</v>
      </c>
      <c r="E296" s="35">
        <v>2002</v>
      </c>
      <c r="F296" s="43">
        <v>21311.475409836065</v>
      </c>
      <c r="G296" s="33" t="s">
        <v>147</v>
      </c>
      <c r="H296" s="40"/>
      <c r="I296" s="40"/>
      <c r="J296" s="40"/>
    </row>
    <row r="297" spans="1:10" s="192" customFormat="1" x14ac:dyDescent="0.25">
      <c r="A297" s="54" t="s">
        <v>117</v>
      </c>
      <c r="B297" s="54" t="s">
        <v>1072</v>
      </c>
      <c r="C297" s="60" t="s">
        <v>3726</v>
      </c>
      <c r="D297" s="54" t="s">
        <v>44</v>
      </c>
      <c r="E297" s="54">
        <v>2002</v>
      </c>
      <c r="F297" s="87">
        <v>21265</v>
      </c>
      <c r="G297" s="54" t="s">
        <v>6010</v>
      </c>
      <c r="H297" s="40"/>
      <c r="I297" s="40"/>
      <c r="J297" s="40"/>
    </row>
    <row r="298" spans="1:10" s="192" customFormat="1" x14ac:dyDescent="0.25">
      <c r="A298" s="54" t="s">
        <v>6623</v>
      </c>
      <c r="B298" s="54" t="s">
        <v>6624</v>
      </c>
      <c r="C298" s="269" t="s">
        <v>6627</v>
      </c>
      <c r="D298" s="64"/>
      <c r="E298" s="54">
        <v>2002</v>
      </c>
      <c r="F298" s="124">
        <v>92700</v>
      </c>
      <c r="G298" s="81" t="s">
        <v>130</v>
      </c>
      <c r="H298" s="40"/>
      <c r="I298" s="40"/>
      <c r="J298" s="40"/>
    </row>
    <row r="299" spans="1:10" s="192" customFormat="1" x14ac:dyDescent="0.25">
      <c r="A299" s="54" t="s">
        <v>6623</v>
      </c>
      <c r="B299" s="54" t="s">
        <v>6625</v>
      </c>
      <c r="C299" s="269" t="s">
        <v>6627</v>
      </c>
      <c r="D299" s="64"/>
      <c r="E299" s="64">
        <v>2002</v>
      </c>
      <c r="F299" s="124">
        <v>92900</v>
      </c>
      <c r="G299" s="81" t="s">
        <v>130</v>
      </c>
    </row>
    <row r="300" spans="1:10" x14ac:dyDescent="0.25">
      <c r="A300" s="54" t="s">
        <v>6623</v>
      </c>
      <c r="B300" s="54" t="s">
        <v>6626</v>
      </c>
      <c r="C300" s="269" t="s">
        <v>6627</v>
      </c>
      <c r="D300" s="64"/>
      <c r="E300" s="54">
        <v>2002</v>
      </c>
      <c r="F300" s="124">
        <v>93100</v>
      </c>
      <c r="G300" s="81" t="s">
        <v>130</v>
      </c>
      <c r="H300" s="192"/>
      <c r="I300" s="192"/>
      <c r="J300" s="192"/>
    </row>
    <row r="301" spans="1:10" x14ac:dyDescent="0.25">
      <c r="A301" s="33" t="s">
        <v>64</v>
      </c>
      <c r="B301" s="33" t="s">
        <v>1061</v>
      </c>
      <c r="C301" s="46">
        <v>3</v>
      </c>
      <c r="D301" s="33" t="s">
        <v>110</v>
      </c>
      <c r="E301" s="35">
        <v>2002</v>
      </c>
      <c r="F301" s="86">
        <v>20655.737704918032</v>
      </c>
      <c r="G301" s="33" t="s">
        <v>135</v>
      </c>
    </row>
    <row r="302" spans="1:10" x14ac:dyDescent="0.25">
      <c r="A302" s="33" t="s">
        <v>64</v>
      </c>
      <c r="B302" s="33" t="s">
        <v>2123</v>
      </c>
      <c r="C302" s="33" t="s">
        <v>8558</v>
      </c>
      <c r="D302" s="33" t="s">
        <v>110</v>
      </c>
      <c r="E302" s="33">
        <v>2002</v>
      </c>
      <c r="F302" s="86">
        <v>8595.8799999999992</v>
      </c>
      <c r="G302" s="33" t="s">
        <v>2031</v>
      </c>
    </row>
    <row r="303" spans="1:10" x14ac:dyDescent="0.25">
      <c r="A303" s="33" t="s">
        <v>64</v>
      </c>
      <c r="B303" s="33" t="s">
        <v>1210</v>
      </c>
      <c r="C303" s="46">
        <v>3.5</v>
      </c>
      <c r="D303" s="33" t="s">
        <v>44</v>
      </c>
      <c r="E303" s="35">
        <v>2002</v>
      </c>
      <c r="F303" s="43">
        <v>24590</v>
      </c>
      <c r="G303" s="33" t="s">
        <v>1211</v>
      </c>
    </row>
    <row r="304" spans="1:10" x14ac:dyDescent="0.25">
      <c r="A304" s="33" t="s">
        <v>64</v>
      </c>
      <c r="B304" s="33" t="s">
        <v>235</v>
      </c>
      <c r="C304" s="46" t="s">
        <v>869</v>
      </c>
      <c r="D304" s="33" t="s">
        <v>125</v>
      </c>
      <c r="E304" s="42" t="s">
        <v>1146</v>
      </c>
      <c r="F304" s="43">
        <v>14083</v>
      </c>
      <c r="G304" s="33" t="s">
        <v>135</v>
      </c>
    </row>
    <row r="305" spans="1:10" x14ac:dyDescent="0.25">
      <c r="A305" s="33" t="s">
        <v>64</v>
      </c>
      <c r="B305" s="33" t="s">
        <v>235</v>
      </c>
      <c r="C305" s="46" t="s">
        <v>134</v>
      </c>
      <c r="D305" s="33" t="s">
        <v>125</v>
      </c>
      <c r="E305" s="42" t="s">
        <v>1146</v>
      </c>
      <c r="F305" s="43">
        <v>20235</v>
      </c>
      <c r="G305" s="33" t="s">
        <v>135</v>
      </c>
    </row>
    <row r="306" spans="1:10" x14ac:dyDescent="0.25">
      <c r="A306" s="33" t="s">
        <v>64</v>
      </c>
      <c r="B306" s="33" t="s">
        <v>235</v>
      </c>
      <c r="C306" s="46" t="s">
        <v>134</v>
      </c>
      <c r="D306" s="33" t="s">
        <v>44</v>
      </c>
      <c r="E306" s="42" t="s">
        <v>1146</v>
      </c>
      <c r="F306" s="43">
        <v>27108</v>
      </c>
      <c r="G306" s="33" t="s">
        <v>135</v>
      </c>
      <c r="H306" s="51"/>
      <c r="I306" s="51"/>
      <c r="J306" s="51"/>
    </row>
    <row r="307" spans="1:10" x14ac:dyDescent="0.25">
      <c r="A307" s="33" t="s">
        <v>64</v>
      </c>
      <c r="B307" s="33" t="s">
        <v>235</v>
      </c>
      <c r="C307" s="46" t="s">
        <v>293</v>
      </c>
      <c r="D307" s="33" t="s">
        <v>125</v>
      </c>
      <c r="E307" s="42" t="s">
        <v>1146</v>
      </c>
      <c r="F307" s="43">
        <v>23746</v>
      </c>
      <c r="G307" s="33" t="s">
        <v>135</v>
      </c>
      <c r="H307" s="51"/>
      <c r="I307" s="51"/>
      <c r="J307" s="51"/>
    </row>
    <row r="308" spans="1:10" x14ac:dyDescent="0.25">
      <c r="A308" s="33" t="s">
        <v>64</v>
      </c>
      <c r="B308" s="33" t="s">
        <v>235</v>
      </c>
      <c r="C308" s="46" t="s">
        <v>865</v>
      </c>
      <c r="D308" s="33" t="s">
        <v>125</v>
      </c>
      <c r="E308" s="42" t="s">
        <v>1146</v>
      </c>
      <c r="F308" s="43">
        <v>23950</v>
      </c>
      <c r="G308" s="33" t="s">
        <v>135</v>
      </c>
      <c r="H308" s="51"/>
      <c r="I308" s="51"/>
      <c r="J308" s="51"/>
    </row>
    <row r="309" spans="1:10" x14ac:dyDescent="0.25">
      <c r="A309" s="33" t="s">
        <v>64</v>
      </c>
      <c r="B309" s="33" t="s">
        <v>370</v>
      </c>
      <c r="C309" s="46" t="s">
        <v>291</v>
      </c>
      <c r="D309" s="33" t="s">
        <v>44</v>
      </c>
      <c r="E309" s="42" t="s">
        <v>1146</v>
      </c>
      <c r="F309" s="43">
        <v>32795</v>
      </c>
      <c r="G309" s="33" t="s">
        <v>197</v>
      </c>
      <c r="H309" s="52"/>
      <c r="I309" s="52"/>
      <c r="J309" s="52"/>
    </row>
    <row r="310" spans="1:10" x14ac:dyDescent="0.25">
      <c r="A310" s="33" t="s">
        <v>64</v>
      </c>
      <c r="B310" s="33" t="s">
        <v>370</v>
      </c>
      <c r="C310" s="46" t="s">
        <v>620</v>
      </c>
      <c r="D310" s="33" t="s">
        <v>44</v>
      </c>
      <c r="E310" s="42" t="s">
        <v>1146</v>
      </c>
      <c r="F310" s="43">
        <v>35104</v>
      </c>
      <c r="G310" s="33" t="s">
        <v>197</v>
      </c>
      <c r="H310" s="52"/>
      <c r="I310" s="52"/>
      <c r="J310" s="52"/>
    </row>
    <row r="311" spans="1:10" s="192" customFormat="1" x14ac:dyDescent="0.25">
      <c r="A311" s="33" t="s">
        <v>64</v>
      </c>
      <c r="B311" s="33" t="s">
        <v>195</v>
      </c>
      <c r="C311" s="46" t="s">
        <v>620</v>
      </c>
      <c r="D311" s="33" t="s">
        <v>44</v>
      </c>
      <c r="E311" s="42" t="s">
        <v>1146</v>
      </c>
      <c r="F311" s="43">
        <v>37194</v>
      </c>
      <c r="G311" s="33" t="s">
        <v>197</v>
      </c>
      <c r="H311" s="52"/>
      <c r="I311" s="52"/>
      <c r="J311" s="52"/>
    </row>
    <row r="312" spans="1:10" s="192" customFormat="1" x14ac:dyDescent="0.25">
      <c r="A312" s="33" t="s">
        <v>64</v>
      </c>
      <c r="B312" s="33" t="s">
        <v>861</v>
      </c>
      <c r="C312" s="46" t="s">
        <v>641</v>
      </c>
      <c r="D312" s="33" t="s">
        <v>125</v>
      </c>
      <c r="E312" s="42" t="s">
        <v>1146</v>
      </c>
      <c r="F312" s="43">
        <v>22738</v>
      </c>
      <c r="G312" s="33" t="s">
        <v>197</v>
      </c>
      <c r="H312" s="40"/>
      <c r="I312" s="40"/>
      <c r="J312" s="40"/>
    </row>
    <row r="313" spans="1:10" x14ac:dyDescent="0.25">
      <c r="A313" s="33" t="s">
        <v>64</v>
      </c>
      <c r="B313" s="33" t="s">
        <v>861</v>
      </c>
      <c r="C313" s="46" t="s">
        <v>641</v>
      </c>
      <c r="D313" s="33" t="s">
        <v>44</v>
      </c>
      <c r="E313" s="42" t="s">
        <v>1146</v>
      </c>
      <c r="F313" s="43">
        <v>25460</v>
      </c>
      <c r="G313" s="33" t="s">
        <v>197</v>
      </c>
    </row>
    <row r="314" spans="1:10" x14ac:dyDescent="0.25">
      <c r="A314" s="54" t="s">
        <v>1781</v>
      </c>
      <c r="B314" s="54" t="s">
        <v>3062</v>
      </c>
      <c r="C314" s="384">
        <v>2.5</v>
      </c>
      <c r="D314" s="54" t="s">
        <v>114</v>
      </c>
      <c r="E314" s="308">
        <v>2002</v>
      </c>
      <c r="F314" s="273">
        <v>16649</v>
      </c>
      <c r="G314" s="54" t="s">
        <v>2033</v>
      </c>
    </row>
    <row r="315" spans="1:10" x14ac:dyDescent="0.25">
      <c r="A315" s="54" t="s">
        <v>1781</v>
      </c>
      <c r="B315" s="54" t="s">
        <v>3061</v>
      </c>
      <c r="C315" s="65">
        <v>2.4</v>
      </c>
      <c r="D315" s="54" t="s">
        <v>114</v>
      </c>
      <c r="E315" s="64">
        <v>2002</v>
      </c>
      <c r="F315" s="74">
        <v>18499</v>
      </c>
      <c r="G315" s="54" t="s">
        <v>2033</v>
      </c>
    </row>
    <row r="316" spans="1:10" x14ac:dyDescent="0.25">
      <c r="A316" s="54" t="s">
        <v>1781</v>
      </c>
      <c r="B316" s="54" t="s">
        <v>3060</v>
      </c>
      <c r="C316" s="384">
        <v>2.5</v>
      </c>
      <c r="D316" s="54" t="s">
        <v>114</v>
      </c>
      <c r="E316" s="308">
        <v>2002</v>
      </c>
      <c r="F316" s="74">
        <v>22399</v>
      </c>
      <c r="G316" s="54" t="s">
        <v>2033</v>
      </c>
    </row>
    <row r="317" spans="1:10" x14ac:dyDescent="0.25">
      <c r="A317" s="54" t="s">
        <v>1781</v>
      </c>
      <c r="B317" s="54" t="s">
        <v>3059</v>
      </c>
      <c r="C317" s="65" t="s">
        <v>3784</v>
      </c>
      <c r="D317" s="54" t="s">
        <v>114</v>
      </c>
      <c r="E317" s="64">
        <v>2002</v>
      </c>
      <c r="F317" s="74">
        <v>22649</v>
      </c>
      <c r="G317" s="54" t="s">
        <v>2033</v>
      </c>
    </row>
    <row r="318" spans="1:10" s="51" customFormat="1" x14ac:dyDescent="0.25">
      <c r="A318" s="54" t="s">
        <v>1781</v>
      </c>
      <c r="B318" s="54" t="s">
        <v>3044</v>
      </c>
      <c r="C318" s="65" t="s">
        <v>238</v>
      </c>
      <c r="D318" s="54" t="s">
        <v>114</v>
      </c>
      <c r="E318" s="64">
        <v>2002</v>
      </c>
      <c r="F318" s="74">
        <v>15099</v>
      </c>
      <c r="G318" s="54" t="s">
        <v>2033</v>
      </c>
      <c r="H318" s="40"/>
      <c r="I318" s="40"/>
      <c r="J318" s="40"/>
    </row>
    <row r="319" spans="1:10" s="51" customFormat="1" x14ac:dyDescent="0.25">
      <c r="A319" s="54" t="s">
        <v>1781</v>
      </c>
      <c r="B319" s="54" t="s">
        <v>3036</v>
      </c>
      <c r="C319" s="65" t="s">
        <v>238</v>
      </c>
      <c r="D319" s="54" t="s">
        <v>114</v>
      </c>
      <c r="E319" s="64">
        <v>2002</v>
      </c>
      <c r="F319" s="74">
        <v>13949</v>
      </c>
      <c r="G319" s="54" t="s">
        <v>2033</v>
      </c>
      <c r="H319" s="40"/>
      <c r="I319" s="40"/>
      <c r="J319" s="40"/>
    </row>
    <row r="320" spans="1:10" s="51" customFormat="1" x14ac:dyDescent="0.25">
      <c r="A320" s="54" t="s">
        <v>1781</v>
      </c>
      <c r="B320" s="54" t="s">
        <v>3066</v>
      </c>
      <c r="C320" s="65" t="s">
        <v>1351</v>
      </c>
      <c r="D320" s="54" t="s">
        <v>114</v>
      </c>
      <c r="E320" s="64">
        <v>2002</v>
      </c>
      <c r="F320" s="74">
        <v>16199</v>
      </c>
      <c r="G320" s="54" t="s">
        <v>2033</v>
      </c>
    </row>
    <row r="321" spans="1:10" s="52" customFormat="1" x14ac:dyDescent="0.25">
      <c r="A321" s="54" t="s">
        <v>1781</v>
      </c>
      <c r="B321" s="54" t="s">
        <v>3065</v>
      </c>
      <c r="C321" s="65" t="s">
        <v>1351</v>
      </c>
      <c r="D321" s="54" t="s">
        <v>114</v>
      </c>
      <c r="E321" s="64">
        <v>2002</v>
      </c>
      <c r="F321" s="74">
        <v>17199</v>
      </c>
      <c r="G321" s="54" t="s">
        <v>2033</v>
      </c>
      <c r="H321" s="51"/>
      <c r="I321" s="51"/>
      <c r="J321" s="51"/>
    </row>
    <row r="322" spans="1:10" s="52" customFormat="1" x14ac:dyDescent="0.25">
      <c r="A322" s="54" t="s">
        <v>1781</v>
      </c>
      <c r="B322" s="54" t="s">
        <v>3037</v>
      </c>
      <c r="C322" s="65" t="s">
        <v>238</v>
      </c>
      <c r="D322" s="54" t="s">
        <v>114</v>
      </c>
      <c r="E322" s="64">
        <v>2002</v>
      </c>
      <c r="F322" s="74">
        <v>11999</v>
      </c>
      <c r="G322" s="54" t="s">
        <v>2033</v>
      </c>
      <c r="H322" s="51"/>
      <c r="I322" s="51"/>
      <c r="J322" s="51"/>
    </row>
    <row r="323" spans="1:10" s="52" customFormat="1" x14ac:dyDescent="0.25">
      <c r="A323" s="54" t="s">
        <v>1781</v>
      </c>
      <c r="B323" s="54" t="s">
        <v>2957</v>
      </c>
      <c r="C323" s="65" t="s">
        <v>238</v>
      </c>
      <c r="D323" s="54" t="s">
        <v>120</v>
      </c>
      <c r="E323" s="64">
        <v>2002</v>
      </c>
      <c r="F323" s="74">
        <v>14193</v>
      </c>
      <c r="G323" s="54" t="s">
        <v>3063</v>
      </c>
      <c r="H323" s="51"/>
      <c r="I323" s="51"/>
      <c r="J323" s="51"/>
    </row>
    <row r="324" spans="1:10" x14ac:dyDescent="0.25">
      <c r="A324" s="54" t="s">
        <v>1136</v>
      </c>
      <c r="B324" s="54" t="s">
        <v>1443</v>
      </c>
      <c r="C324" s="65" t="s">
        <v>137</v>
      </c>
      <c r="D324" s="54" t="s">
        <v>110</v>
      </c>
      <c r="E324" s="64">
        <v>2002</v>
      </c>
      <c r="F324" s="74">
        <v>10604</v>
      </c>
      <c r="G324" s="54" t="s">
        <v>696</v>
      </c>
      <c r="H324" s="51"/>
      <c r="I324" s="51"/>
      <c r="J324" s="51"/>
    </row>
    <row r="325" spans="1:10" x14ac:dyDescent="0.25">
      <c r="A325" s="33" t="s">
        <v>1136</v>
      </c>
      <c r="B325" s="33" t="s">
        <v>1137</v>
      </c>
      <c r="C325" s="46">
        <v>1.4</v>
      </c>
      <c r="D325" s="33" t="s">
        <v>110</v>
      </c>
      <c r="E325" s="35">
        <v>2002</v>
      </c>
      <c r="F325" s="86">
        <v>11475.409836065573</v>
      </c>
      <c r="G325" s="33" t="s">
        <v>1138</v>
      </c>
      <c r="H325" s="51"/>
      <c r="I325" s="51"/>
      <c r="J325" s="51"/>
    </row>
    <row r="326" spans="1:10" x14ac:dyDescent="0.25">
      <c r="A326" s="33" t="s">
        <v>1136</v>
      </c>
      <c r="B326" s="33" t="s">
        <v>1137</v>
      </c>
      <c r="C326" s="46">
        <v>1.8</v>
      </c>
      <c r="D326" s="33" t="s">
        <v>110</v>
      </c>
      <c r="E326" s="35">
        <v>2002</v>
      </c>
      <c r="F326" s="86">
        <v>11748.633879781421</v>
      </c>
      <c r="G326" s="33" t="s">
        <v>1138</v>
      </c>
      <c r="H326" s="51"/>
      <c r="I326" s="51"/>
      <c r="J326" s="51"/>
    </row>
    <row r="327" spans="1:10" x14ac:dyDescent="0.25">
      <c r="A327" s="54" t="s">
        <v>1136</v>
      </c>
      <c r="B327" s="54" t="s">
        <v>3058</v>
      </c>
      <c r="C327" s="384">
        <v>1.8</v>
      </c>
      <c r="D327" s="54" t="s">
        <v>110</v>
      </c>
      <c r="E327" s="64">
        <v>2002</v>
      </c>
      <c r="F327" s="74">
        <v>18443</v>
      </c>
      <c r="G327" s="54" t="s">
        <v>2031</v>
      </c>
      <c r="H327" s="51"/>
      <c r="I327" s="51"/>
      <c r="J327" s="51"/>
    </row>
    <row r="328" spans="1:10" x14ac:dyDescent="0.25">
      <c r="A328" s="54" t="s">
        <v>3030</v>
      </c>
      <c r="B328" s="60">
        <v>206</v>
      </c>
      <c r="C328" s="65">
        <v>1.4</v>
      </c>
      <c r="D328" s="54" t="s">
        <v>110</v>
      </c>
      <c r="E328" s="64">
        <v>2002</v>
      </c>
      <c r="F328" s="74">
        <v>13115</v>
      </c>
      <c r="G328" s="54" t="s">
        <v>3029</v>
      </c>
      <c r="H328" s="51"/>
      <c r="I328" s="51"/>
      <c r="J328" s="51"/>
    </row>
    <row r="329" spans="1:10" x14ac:dyDescent="0.25">
      <c r="A329" s="54" t="s">
        <v>3030</v>
      </c>
      <c r="B329" s="60">
        <v>206</v>
      </c>
      <c r="C329" s="65">
        <v>1.6</v>
      </c>
      <c r="D329" s="54" t="s">
        <v>110</v>
      </c>
      <c r="E329" s="64">
        <v>2002</v>
      </c>
      <c r="F329" s="74">
        <v>13388</v>
      </c>
      <c r="G329" s="54" t="s">
        <v>3029</v>
      </c>
      <c r="H329" s="51"/>
      <c r="I329" s="51"/>
      <c r="J329" s="51"/>
    </row>
    <row r="330" spans="1:10" x14ac:dyDescent="0.25">
      <c r="A330" s="54" t="s">
        <v>3030</v>
      </c>
      <c r="B330" s="60">
        <v>206</v>
      </c>
      <c r="C330" s="65">
        <v>2</v>
      </c>
      <c r="D330" s="54" t="s">
        <v>110</v>
      </c>
      <c r="E330" s="64">
        <v>2002</v>
      </c>
      <c r="F330" s="74">
        <v>13661</v>
      </c>
      <c r="G330" s="54" t="s">
        <v>3029</v>
      </c>
      <c r="H330" s="51"/>
      <c r="I330" s="51"/>
      <c r="J330" s="51"/>
    </row>
    <row r="331" spans="1:10" x14ac:dyDescent="0.25">
      <c r="A331" s="54" t="s">
        <v>3030</v>
      </c>
      <c r="B331" s="60">
        <v>307</v>
      </c>
      <c r="C331" s="65">
        <v>1.6</v>
      </c>
      <c r="D331" s="54" t="s">
        <v>110</v>
      </c>
      <c r="E331" s="64">
        <v>2002</v>
      </c>
      <c r="F331" s="74">
        <v>13128</v>
      </c>
      <c r="G331" s="54" t="s">
        <v>2033</v>
      </c>
      <c r="H331" s="51"/>
      <c r="I331" s="51"/>
      <c r="J331" s="51"/>
    </row>
    <row r="332" spans="1:10" s="51" customFormat="1" x14ac:dyDescent="0.25">
      <c r="A332" s="54" t="s">
        <v>3030</v>
      </c>
      <c r="B332" s="60">
        <v>307</v>
      </c>
      <c r="C332" s="65">
        <v>2</v>
      </c>
      <c r="D332" s="54" t="s">
        <v>110</v>
      </c>
      <c r="E332" s="64">
        <v>2002</v>
      </c>
      <c r="F332" s="74">
        <v>13634</v>
      </c>
      <c r="G332" s="54" t="s">
        <v>2033</v>
      </c>
    </row>
    <row r="333" spans="1:10" s="51" customFormat="1" x14ac:dyDescent="0.25">
      <c r="A333" s="54" t="s">
        <v>3030</v>
      </c>
      <c r="B333" s="60">
        <v>607</v>
      </c>
      <c r="C333" s="65">
        <v>3</v>
      </c>
      <c r="D333" s="54" t="s">
        <v>110</v>
      </c>
      <c r="E333" s="64">
        <v>2002</v>
      </c>
      <c r="F333" s="74">
        <v>40984</v>
      </c>
      <c r="G333" s="54" t="s">
        <v>2033</v>
      </c>
    </row>
    <row r="334" spans="1:10" s="51" customFormat="1" x14ac:dyDescent="0.25">
      <c r="A334" s="54" t="s">
        <v>3030</v>
      </c>
      <c r="B334" s="60">
        <v>607</v>
      </c>
      <c r="C334" s="65">
        <v>2</v>
      </c>
      <c r="D334" s="54" t="s">
        <v>110</v>
      </c>
      <c r="E334" s="64">
        <v>2002</v>
      </c>
      <c r="F334" s="74">
        <v>35984</v>
      </c>
      <c r="G334" s="54" t="s">
        <v>2033</v>
      </c>
    </row>
    <row r="335" spans="1:10" s="51" customFormat="1" x14ac:dyDescent="0.25">
      <c r="A335" s="54" t="s">
        <v>3030</v>
      </c>
      <c r="B335" s="54" t="s">
        <v>6159</v>
      </c>
      <c r="C335" s="60" t="s">
        <v>2114</v>
      </c>
      <c r="D335" s="54" t="s">
        <v>43</v>
      </c>
      <c r="E335" s="54">
        <v>2002</v>
      </c>
      <c r="F335" s="87">
        <v>13660</v>
      </c>
      <c r="G335" s="54" t="s">
        <v>6160</v>
      </c>
    </row>
    <row r="336" spans="1:10" s="51" customFormat="1" x14ac:dyDescent="0.25">
      <c r="A336" s="54" t="s">
        <v>6155</v>
      </c>
      <c r="B336" s="60">
        <v>206</v>
      </c>
      <c r="C336" s="60" t="s">
        <v>4436</v>
      </c>
      <c r="D336" s="54" t="s">
        <v>110</v>
      </c>
      <c r="E336" s="54">
        <v>2002</v>
      </c>
      <c r="F336" s="87">
        <v>17923</v>
      </c>
      <c r="G336" s="54" t="s">
        <v>6156</v>
      </c>
    </row>
    <row r="337" spans="1:10" s="51" customFormat="1" x14ac:dyDescent="0.25">
      <c r="A337" s="33" t="s">
        <v>1133</v>
      </c>
      <c r="B337" s="33" t="s">
        <v>1212</v>
      </c>
      <c r="C337" s="46">
        <v>1.4</v>
      </c>
      <c r="D337" s="33" t="s">
        <v>110</v>
      </c>
      <c r="E337" s="35">
        <v>2002</v>
      </c>
      <c r="F337" s="86">
        <v>9562.841530054644</v>
      </c>
      <c r="G337" s="33" t="s">
        <v>1213</v>
      </c>
    </row>
    <row r="338" spans="1:10" s="51" customFormat="1" x14ac:dyDescent="0.25">
      <c r="A338" s="33" t="s">
        <v>1133</v>
      </c>
      <c r="B338" s="33" t="s">
        <v>1212</v>
      </c>
      <c r="C338" s="46">
        <v>1.4</v>
      </c>
      <c r="D338" s="33" t="s">
        <v>110</v>
      </c>
      <c r="E338" s="35">
        <v>2002</v>
      </c>
      <c r="F338" s="86">
        <v>10068.306010928962</v>
      </c>
      <c r="G338" s="33" t="s">
        <v>1214</v>
      </c>
    </row>
    <row r="339" spans="1:10" s="51" customFormat="1" x14ac:dyDescent="0.25">
      <c r="A339" s="33" t="s">
        <v>1133</v>
      </c>
      <c r="B339" s="33" t="s">
        <v>1212</v>
      </c>
      <c r="C339" s="46">
        <v>2</v>
      </c>
      <c r="D339" s="33" t="s">
        <v>110</v>
      </c>
      <c r="E339" s="35">
        <v>2002</v>
      </c>
      <c r="F339" s="86">
        <v>9836.065573770491</v>
      </c>
      <c r="G339" s="33" t="s">
        <v>1213</v>
      </c>
    </row>
    <row r="340" spans="1:10" s="51" customFormat="1" x14ac:dyDescent="0.25">
      <c r="A340" s="33" t="s">
        <v>1133</v>
      </c>
      <c r="B340" s="33" t="s">
        <v>1212</v>
      </c>
      <c r="C340" s="46">
        <v>2</v>
      </c>
      <c r="D340" s="33" t="s">
        <v>110</v>
      </c>
      <c r="E340" s="35">
        <v>2002</v>
      </c>
      <c r="F340" s="86">
        <v>10341.530054644809</v>
      </c>
      <c r="G340" s="33" t="s">
        <v>1214</v>
      </c>
    </row>
    <row r="341" spans="1:10" s="51" customFormat="1" x14ac:dyDescent="0.25">
      <c r="A341" s="33" t="s">
        <v>1133</v>
      </c>
      <c r="B341" s="33" t="s">
        <v>1134</v>
      </c>
      <c r="C341" s="46">
        <v>2</v>
      </c>
      <c r="D341" s="33" t="s">
        <v>110</v>
      </c>
      <c r="E341" s="35">
        <v>2002</v>
      </c>
      <c r="F341" s="86">
        <v>19535.519125683059</v>
      </c>
      <c r="G341" s="33" t="s">
        <v>1135</v>
      </c>
    </row>
    <row r="342" spans="1:10" s="51" customFormat="1" x14ac:dyDescent="0.25">
      <c r="A342" s="33" t="s">
        <v>48</v>
      </c>
      <c r="B342" s="38" t="s">
        <v>1512</v>
      </c>
      <c r="C342" s="65">
        <v>2</v>
      </c>
      <c r="D342" s="54" t="s">
        <v>110</v>
      </c>
      <c r="E342" s="64">
        <v>2002</v>
      </c>
      <c r="F342" s="230">
        <v>13838</v>
      </c>
      <c r="G342" s="54" t="s">
        <v>197</v>
      </c>
    </row>
    <row r="343" spans="1:10" s="51" customFormat="1" x14ac:dyDescent="0.25">
      <c r="A343" s="33" t="s">
        <v>48</v>
      </c>
      <c r="B343" s="38" t="s">
        <v>1512</v>
      </c>
      <c r="C343" s="65">
        <v>2.4</v>
      </c>
      <c r="D343" s="54" t="s">
        <v>110</v>
      </c>
      <c r="E343" s="64">
        <v>2002</v>
      </c>
      <c r="F343" s="230">
        <v>14038</v>
      </c>
      <c r="G343" s="54" t="s">
        <v>197</v>
      </c>
    </row>
    <row r="344" spans="1:10" s="51" customFormat="1" x14ac:dyDescent="0.25">
      <c r="A344" s="33" t="s">
        <v>48</v>
      </c>
      <c r="B344" s="38" t="s">
        <v>1512</v>
      </c>
      <c r="C344" s="65">
        <v>2</v>
      </c>
      <c r="D344" s="54" t="s">
        <v>44</v>
      </c>
      <c r="E344" s="64">
        <v>2002</v>
      </c>
      <c r="F344" s="230">
        <v>16838</v>
      </c>
      <c r="G344" s="54" t="s">
        <v>197</v>
      </c>
    </row>
    <row r="345" spans="1:10" s="51" customFormat="1" x14ac:dyDescent="0.25">
      <c r="A345" s="33" t="s">
        <v>48</v>
      </c>
      <c r="B345" s="38" t="s">
        <v>1512</v>
      </c>
      <c r="C345" s="65">
        <v>2.4</v>
      </c>
      <c r="D345" s="54" t="s">
        <v>44</v>
      </c>
      <c r="E345" s="64">
        <v>2002</v>
      </c>
      <c r="F345" s="230">
        <v>17038</v>
      </c>
      <c r="G345" s="54" t="s">
        <v>197</v>
      </c>
    </row>
    <row r="346" spans="1:10" s="51" customFormat="1" x14ac:dyDescent="0.25">
      <c r="A346" s="33" t="s">
        <v>48</v>
      </c>
      <c r="B346" s="33" t="s">
        <v>1208</v>
      </c>
      <c r="C346" s="46">
        <v>1.3</v>
      </c>
      <c r="D346" s="33" t="s">
        <v>110</v>
      </c>
      <c r="E346" s="35">
        <v>2002</v>
      </c>
      <c r="F346" s="43">
        <v>11748.633879781421</v>
      </c>
      <c r="G346" s="33" t="s">
        <v>186</v>
      </c>
      <c r="H346" s="183"/>
      <c r="I346" s="69"/>
      <c r="J346" s="183"/>
    </row>
    <row r="347" spans="1:10" s="51" customFormat="1" x14ac:dyDescent="0.25">
      <c r="A347" s="33" t="s">
        <v>48</v>
      </c>
      <c r="B347" s="33" t="s">
        <v>228</v>
      </c>
      <c r="C347" s="46">
        <v>1.3</v>
      </c>
      <c r="D347" s="33" t="s">
        <v>44</v>
      </c>
      <c r="E347" s="35">
        <v>2002</v>
      </c>
      <c r="F347" s="43">
        <v>14644.808743169398</v>
      </c>
      <c r="G347" s="33" t="s">
        <v>230</v>
      </c>
      <c r="H347" s="183"/>
      <c r="I347" s="69"/>
      <c r="J347" s="183"/>
    </row>
    <row r="348" spans="1:10" s="51" customFormat="1" x14ac:dyDescent="0.25">
      <c r="A348" s="33" t="s">
        <v>48</v>
      </c>
      <c r="B348" s="33" t="s">
        <v>1209</v>
      </c>
      <c r="C348" s="46">
        <v>1.6</v>
      </c>
      <c r="D348" s="33" t="s">
        <v>110</v>
      </c>
      <c r="E348" s="35">
        <v>2002</v>
      </c>
      <c r="F348" s="43">
        <v>12295.081967213115</v>
      </c>
      <c r="G348" s="33" t="s">
        <v>135</v>
      </c>
      <c r="H348" s="183"/>
      <c r="I348" s="69"/>
      <c r="J348" s="183"/>
    </row>
    <row r="349" spans="1:10" s="51" customFormat="1" x14ac:dyDescent="0.25">
      <c r="A349" s="33" t="s">
        <v>42</v>
      </c>
      <c r="B349" s="33" t="s">
        <v>1123</v>
      </c>
      <c r="C349" s="78">
        <v>1.5</v>
      </c>
      <c r="D349" s="33" t="s">
        <v>125</v>
      </c>
      <c r="E349" s="35">
        <v>2002</v>
      </c>
      <c r="F349" s="37">
        <v>18058</v>
      </c>
      <c r="G349" s="33" t="s">
        <v>141</v>
      </c>
      <c r="I349" s="53"/>
    </row>
    <row r="350" spans="1:10" s="51" customFormat="1" x14ac:dyDescent="0.25">
      <c r="A350" s="33" t="s">
        <v>42</v>
      </c>
      <c r="B350" s="33" t="s">
        <v>1123</v>
      </c>
      <c r="C350" s="78">
        <v>1.5</v>
      </c>
      <c r="D350" s="33" t="s">
        <v>125</v>
      </c>
      <c r="E350" s="35">
        <v>2002</v>
      </c>
      <c r="F350" s="37">
        <v>18569</v>
      </c>
      <c r="G350" s="33" t="s">
        <v>141</v>
      </c>
      <c r="I350" s="53"/>
    </row>
    <row r="351" spans="1:10" s="51" customFormat="1" x14ac:dyDescent="0.25">
      <c r="A351" s="33" t="s">
        <v>42</v>
      </c>
      <c r="B351" s="33" t="s">
        <v>1123</v>
      </c>
      <c r="C351" s="78">
        <v>1.5</v>
      </c>
      <c r="D351" s="33" t="s">
        <v>125</v>
      </c>
      <c r="E351" s="35">
        <v>2002</v>
      </c>
      <c r="F351" s="37">
        <v>16603</v>
      </c>
      <c r="G351" s="33" t="s">
        <v>141</v>
      </c>
    </row>
    <row r="352" spans="1:10" s="51" customFormat="1" x14ac:dyDescent="0.25">
      <c r="A352" s="33" t="s">
        <v>42</v>
      </c>
      <c r="B352" s="33" t="s">
        <v>1123</v>
      </c>
      <c r="C352" s="78">
        <v>1.8</v>
      </c>
      <c r="D352" s="33" t="s">
        <v>125</v>
      </c>
      <c r="E352" s="35">
        <v>2002</v>
      </c>
      <c r="F352" s="37">
        <v>20047</v>
      </c>
      <c r="G352" s="33" t="s">
        <v>141</v>
      </c>
    </row>
    <row r="353" spans="1:10" s="51" customFormat="1" x14ac:dyDescent="0.25">
      <c r="A353" s="33" t="s">
        <v>42</v>
      </c>
      <c r="B353" s="33" t="s">
        <v>1123</v>
      </c>
      <c r="C353" s="78">
        <v>1.8</v>
      </c>
      <c r="D353" s="33" t="s">
        <v>125</v>
      </c>
      <c r="E353" s="35">
        <v>2002</v>
      </c>
      <c r="F353" s="37">
        <v>20602</v>
      </c>
      <c r="G353" s="33" t="s">
        <v>141</v>
      </c>
    </row>
    <row r="354" spans="1:10" s="51" customFormat="1" x14ac:dyDescent="0.25">
      <c r="A354" s="33" t="s">
        <v>42</v>
      </c>
      <c r="B354" s="33" t="s">
        <v>1123</v>
      </c>
      <c r="C354" s="78">
        <v>1.8</v>
      </c>
      <c r="D354" s="33" t="s">
        <v>44</v>
      </c>
      <c r="E354" s="35">
        <v>2002</v>
      </c>
      <c r="F354" s="37">
        <v>22534</v>
      </c>
      <c r="G354" s="33" t="s">
        <v>141</v>
      </c>
    </row>
    <row r="355" spans="1:10" s="51" customFormat="1" x14ac:dyDescent="0.25">
      <c r="A355" s="33" t="s">
        <v>42</v>
      </c>
      <c r="B355" s="33" t="s">
        <v>1123</v>
      </c>
      <c r="C355" s="78">
        <v>2</v>
      </c>
      <c r="D355" s="33" t="s">
        <v>125</v>
      </c>
      <c r="E355" s="35">
        <v>2002</v>
      </c>
      <c r="F355" s="37">
        <v>23189</v>
      </c>
      <c r="G355" s="33" t="s">
        <v>141</v>
      </c>
    </row>
    <row r="356" spans="1:10" s="51" customFormat="1" x14ac:dyDescent="0.25">
      <c r="A356" s="33" t="s">
        <v>42</v>
      </c>
      <c r="B356" s="33" t="s">
        <v>1123</v>
      </c>
      <c r="C356" s="78">
        <v>2</v>
      </c>
      <c r="D356" s="33" t="s">
        <v>44</v>
      </c>
      <c r="E356" s="35">
        <v>2002</v>
      </c>
      <c r="F356" s="37">
        <v>24240</v>
      </c>
      <c r="G356" s="33" t="s">
        <v>141</v>
      </c>
    </row>
    <row r="357" spans="1:10" s="51" customFormat="1" x14ac:dyDescent="0.25">
      <c r="A357" s="33" t="s">
        <v>42</v>
      </c>
      <c r="B357" s="33" t="s">
        <v>1184</v>
      </c>
      <c r="C357" s="78">
        <v>2.4</v>
      </c>
      <c r="D357" s="33" t="s">
        <v>125</v>
      </c>
      <c r="E357" s="35">
        <v>2002</v>
      </c>
      <c r="F357" s="37">
        <v>32174</v>
      </c>
      <c r="G357" s="33" t="s">
        <v>487</v>
      </c>
    </row>
    <row r="358" spans="1:10" s="183" customFormat="1" ht="17.25" customHeight="1" x14ac:dyDescent="0.25">
      <c r="A358" s="33" t="s">
        <v>42</v>
      </c>
      <c r="B358" s="33" t="s">
        <v>1184</v>
      </c>
      <c r="C358" s="78">
        <v>2.4</v>
      </c>
      <c r="D358" s="33" t="s">
        <v>44</v>
      </c>
      <c r="E358" s="35">
        <v>2002</v>
      </c>
      <c r="F358" s="37">
        <v>35239</v>
      </c>
      <c r="G358" s="33" t="s">
        <v>487</v>
      </c>
      <c r="H358" s="51"/>
      <c r="I358" s="51"/>
      <c r="J358" s="51"/>
    </row>
    <row r="359" spans="1:10" s="183" customFormat="1" ht="17.25" customHeight="1" x14ac:dyDescent="0.25">
      <c r="A359" s="33" t="s">
        <v>42</v>
      </c>
      <c r="B359" s="33" t="s">
        <v>1184</v>
      </c>
      <c r="C359" s="78">
        <v>2.4</v>
      </c>
      <c r="D359" s="33" t="s">
        <v>125</v>
      </c>
      <c r="E359" s="35">
        <v>2002</v>
      </c>
      <c r="F359" s="37">
        <v>29431</v>
      </c>
      <c r="G359" s="33" t="s">
        <v>487</v>
      </c>
      <c r="H359" s="51"/>
      <c r="I359" s="51"/>
      <c r="J359" s="51"/>
    </row>
    <row r="360" spans="1:10" s="183" customFormat="1" ht="17.25" customHeight="1" x14ac:dyDescent="0.25">
      <c r="A360" s="33" t="s">
        <v>42</v>
      </c>
      <c r="B360" s="33" t="s">
        <v>1184</v>
      </c>
      <c r="C360" s="78" t="s">
        <v>1185</v>
      </c>
      <c r="D360" s="33" t="s">
        <v>44</v>
      </c>
      <c r="E360" s="35">
        <v>2002</v>
      </c>
      <c r="F360" s="37">
        <v>32096</v>
      </c>
      <c r="G360" s="33" t="s">
        <v>487</v>
      </c>
      <c r="H360" s="51"/>
      <c r="I360" s="51"/>
      <c r="J360" s="51"/>
    </row>
    <row r="361" spans="1:10" s="51" customFormat="1" ht="17.25" customHeight="1" x14ac:dyDescent="0.25">
      <c r="A361" s="33" t="s">
        <v>42</v>
      </c>
      <c r="B361" s="33" t="s">
        <v>1184</v>
      </c>
      <c r="C361" s="78" t="s">
        <v>1186</v>
      </c>
      <c r="D361" s="33" t="s">
        <v>125</v>
      </c>
      <c r="E361" s="35">
        <v>2002</v>
      </c>
      <c r="F361" s="37">
        <v>32274</v>
      </c>
      <c r="G361" s="33" t="s">
        <v>487</v>
      </c>
    </row>
    <row r="362" spans="1:10" s="51" customFormat="1" x14ac:dyDescent="0.25">
      <c r="A362" s="33" t="s">
        <v>42</v>
      </c>
      <c r="B362" s="33" t="s">
        <v>1184</v>
      </c>
      <c r="C362" s="78" t="s">
        <v>1186</v>
      </c>
      <c r="D362" s="33" t="s">
        <v>44</v>
      </c>
      <c r="E362" s="35">
        <v>2002</v>
      </c>
      <c r="F362" s="37">
        <v>35039</v>
      </c>
      <c r="G362" s="33" t="s">
        <v>487</v>
      </c>
    </row>
    <row r="363" spans="1:10" s="51" customFormat="1" x14ac:dyDescent="0.25">
      <c r="A363" s="33" t="s">
        <v>42</v>
      </c>
      <c r="B363" s="33" t="s">
        <v>1184</v>
      </c>
      <c r="C363" s="78" t="s">
        <v>1187</v>
      </c>
      <c r="D363" s="33" t="s">
        <v>125</v>
      </c>
      <c r="E363" s="35">
        <v>2002</v>
      </c>
      <c r="F363" s="37">
        <v>30902</v>
      </c>
      <c r="G363" s="33" t="s">
        <v>487</v>
      </c>
    </row>
    <row r="364" spans="1:10" s="51" customFormat="1" x14ac:dyDescent="0.25">
      <c r="A364" s="33" t="s">
        <v>42</v>
      </c>
      <c r="B364" s="33" t="s">
        <v>1184</v>
      </c>
      <c r="C364" s="78" t="s">
        <v>1187</v>
      </c>
      <c r="D364" s="33" t="s">
        <v>44</v>
      </c>
      <c r="E364" s="35">
        <v>2002</v>
      </c>
      <c r="F364" s="37">
        <v>32096</v>
      </c>
      <c r="G364" s="33" t="s">
        <v>487</v>
      </c>
    </row>
    <row r="365" spans="1:10" s="51" customFormat="1" x14ac:dyDescent="0.25">
      <c r="A365" s="33" t="s">
        <v>42</v>
      </c>
      <c r="B365" s="33" t="s">
        <v>1184</v>
      </c>
      <c r="C365" s="78" t="s">
        <v>1188</v>
      </c>
      <c r="D365" s="33" t="s">
        <v>125</v>
      </c>
      <c r="E365" s="35">
        <v>2002</v>
      </c>
      <c r="F365" s="37">
        <v>37316</v>
      </c>
      <c r="G365" s="33" t="s">
        <v>487</v>
      </c>
    </row>
    <row r="366" spans="1:10" s="51" customFormat="1" x14ac:dyDescent="0.25">
      <c r="A366" s="33" t="s">
        <v>42</v>
      </c>
      <c r="B366" s="33" t="s">
        <v>1184</v>
      </c>
      <c r="C366" s="78" t="s">
        <v>1188</v>
      </c>
      <c r="D366" s="33" t="s">
        <v>44</v>
      </c>
      <c r="E366" s="35">
        <v>2002</v>
      </c>
      <c r="F366" s="37">
        <v>38205</v>
      </c>
      <c r="G366" s="33" t="s">
        <v>487</v>
      </c>
    </row>
    <row r="367" spans="1:10" s="51" customFormat="1" x14ac:dyDescent="0.25">
      <c r="A367" s="33" t="s">
        <v>42</v>
      </c>
      <c r="B367" s="33" t="s">
        <v>1184</v>
      </c>
      <c r="C367" s="78" t="s">
        <v>1189</v>
      </c>
      <c r="D367" s="33" t="s">
        <v>125</v>
      </c>
      <c r="E367" s="35">
        <v>2002</v>
      </c>
      <c r="F367" s="37">
        <v>32096</v>
      </c>
      <c r="G367" s="33" t="s">
        <v>487</v>
      </c>
    </row>
    <row r="368" spans="1:10" s="51" customFormat="1" x14ac:dyDescent="0.25">
      <c r="A368" s="33" t="s">
        <v>42</v>
      </c>
      <c r="B368" s="33" t="s">
        <v>1184</v>
      </c>
      <c r="C368" s="78" t="s">
        <v>1189</v>
      </c>
      <c r="D368" s="33" t="s">
        <v>44</v>
      </c>
      <c r="E368" s="35">
        <v>2002</v>
      </c>
      <c r="F368" s="37">
        <v>34762</v>
      </c>
      <c r="G368" s="33" t="s">
        <v>487</v>
      </c>
    </row>
    <row r="369" spans="1:7" s="51" customFormat="1" x14ac:dyDescent="0.25">
      <c r="A369" s="33" t="s">
        <v>42</v>
      </c>
      <c r="B369" s="33" t="s">
        <v>1184</v>
      </c>
      <c r="C369" s="78" t="s">
        <v>1190</v>
      </c>
      <c r="D369" s="33" t="s">
        <v>125</v>
      </c>
      <c r="E369" s="35">
        <v>2002</v>
      </c>
      <c r="F369" s="37">
        <v>40231</v>
      </c>
      <c r="G369" s="33" t="s">
        <v>487</v>
      </c>
    </row>
    <row r="370" spans="1:7" s="51" customFormat="1" x14ac:dyDescent="0.25">
      <c r="A370" s="33" t="s">
        <v>42</v>
      </c>
      <c r="B370" s="33" t="s">
        <v>1184</v>
      </c>
      <c r="C370" s="78" t="s">
        <v>1190</v>
      </c>
      <c r="D370" s="33" t="s">
        <v>44</v>
      </c>
      <c r="E370" s="35">
        <v>2002</v>
      </c>
      <c r="F370" s="37">
        <v>40981</v>
      </c>
      <c r="G370" s="33" t="s">
        <v>487</v>
      </c>
    </row>
    <row r="371" spans="1:7" s="51" customFormat="1" x14ac:dyDescent="0.25">
      <c r="A371" s="33" t="s">
        <v>42</v>
      </c>
      <c r="B371" s="33" t="s">
        <v>1184</v>
      </c>
      <c r="C371" s="78" t="s">
        <v>1191</v>
      </c>
      <c r="D371" s="33" t="s">
        <v>125</v>
      </c>
      <c r="E371" s="35">
        <v>2002</v>
      </c>
      <c r="F371" s="37">
        <v>44313</v>
      </c>
      <c r="G371" s="33" t="s">
        <v>487</v>
      </c>
    </row>
    <row r="372" spans="1:7" s="51" customFormat="1" x14ac:dyDescent="0.25">
      <c r="A372" s="33" t="s">
        <v>42</v>
      </c>
      <c r="B372" s="33" t="s">
        <v>1184</v>
      </c>
      <c r="C372" s="78" t="s">
        <v>1191</v>
      </c>
      <c r="D372" s="33" t="s">
        <v>44</v>
      </c>
      <c r="E372" s="35">
        <v>2002</v>
      </c>
      <c r="F372" s="37">
        <v>46978</v>
      </c>
      <c r="G372" s="33" t="s">
        <v>487</v>
      </c>
    </row>
    <row r="373" spans="1:7" s="51" customFormat="1" x14ac:dyDescent="0.25">
      <c r="A373" s="33" t="s">
        <v>42</v>
      </c>
      <c r="B373" s="33" t="s">
        <v>1184</v>
      </c>
      <c r="C373" s="78" t="s">
        <v>1192</v>
      </c>
      <c r="D373" s="33" t="s">
        <v>125</v>
      </c>
      <c r="E373" s="35">
        <v>2002</v>
      </c>
      <c r="F373" s="37">
        <v>37316</v>
      </c>
      <c r="G373" s="33" t="s">
        <v>487</v>
      </c>
    </row>
    <row r="374" spans="1:7" s="51" customFormat="1" x14ac:dyDescent="0.25">
      <c r="A374" s="33" t="s">
        <v>42</v>
      </c>
      <c r="B374" s="33" t="s">
        <v>1184</v>
      </c>
      <c r="C374" s="78" t="s">
        <v>1192</v>
      </c>
      <c r="D374" s="33" t="s">
        <v>44</v>
      </c>
      <c r="E374" s="35">
        <v>2002</v>
      </c>
      <c r="F374" s="37">
        <v>38205</v>
      </c>
      <c r="G374" s="33" t="s">
        <v>487</v>
      </c>
    </row>
    <row r="375" spans="1:7" s="51" customFormat="1" x14ac:dyDescent="0.25">
      <c r="A375" s="33" t="s">
        <v>42</v>
      </c>
      <c r="B375" s="33" t="s">
        <v>1184</v>
      </c>
      <c r="C375" s="78" t="s">
        <v>1193</v>
      </c>
      <c r="D375" s="33" t="s">
        <v>125</v>
      </c>
      <c r="E375" s="35">
        <v>2002</v>
      </c>
      <c r="F375" s="37">
        <v>32096</v>
      </c>
      <c r="G375" s="33" t="s">
        <v>487</v>
      </c>
    </row>
    <row r="376" spans="1:7" s="51" customFormat="1" x14ac:dyDescent="0.25">
      <c r="A376" s="33" t="s">
        <v>42</v>
      </c>
      <c r="B376" s="33" t="s">
        <v>1184</v>
      </c>
      <c r="C376" s="78" t="s">
        <v>1193</v>
      </c>
      <c r="D376" s="33" t="s">
        <v>44</v>
      </c>
      <c r="E376" s="35">
        <v>2002</v>
      </c>
      <c r="F376" s="37">
        <v>34762</v>
      </c>
      <c r="G376" s="33" t="s">
        <v>487</v>
      </c>
    </row>
    <row r="377" spans="1:7" s="51" customFormat="1" x14ac:dyDescent="0.25">
      <c r="A377" s="33" t="s">
        <v>42</v>
      </c>
      <c r="B377" s="33" t="s">
        <v>1184</v>
      </c>
      <c r="C377" s="78" t="s">
        <v>1194</v>
      </c>
      <c r="D377" s="33" t="s">
        <v>125</v>
      </c>
      <c r="E377" s="35">
        <v>2002</v>
      </c>
      <c r="F377" s="37">
        <v>30286</v>
      </c>
      <c r="G377" s="33" t="s">
        <v>487</v>
      </c>
    </row>
    <row r="378" spans="1:7" s="51" customFormat="1" x14ac:dyDescent="0.25">
      <c r="A378" s="33" t="s">
        <v>42</v>
      </c>
      <c r="B378" s="33" t="s">
        <v>1184</v>
      </c>
      <c r="C378" s="78" t="s">
        <v>1194</v>
      </c>
      <c r="D378" s="33" t="s">
        <v>44</v>
      </c>
      <c r="E378" s="35">
        <v>2002</v>
      </c>
      <c r="F378" s="37">
        <v>33351</v>
      </c>
      <c r="G378" s="33" t="s">
        <v>487</v>
      </c>
    </row>
    <row r="379" spans="1:7" s="51" customFormat="1" x14ac:dyDescent="0.25">
      <c r="A379" s="33" t="s">
        <v>42</v>
      </c>
      <c r="B379" s="33" t="s">
        <v>1184</v>
      </c>
      <c r="C379" s="78" t="s">
        <v>1195</v>
      </c>
      <c r="D379" s="33" t="s">
        <v>125</v>
      </c>
      <c r="E379" s="35">
        <v>2002</v>
      </c>
      <c r="F379" s="37">
        <v>33207</v>
      </c>
      <c r="G379" s="33" t="s">
        <v>487</v>
      </c>
    </row>
    <row r="380" spans="1:7" s="51" customFormat="1" x14ac:dyDescent="0.25">
      <c r="A380" s="33" t="s">
        <v>42</v>
      </c>
      <c r="B380" s="33" t="s">
        <v>1184</v>
      </c>
      <c r="C380" s="78" t="s">
        <v>1195</v>
      </c>
      <c r="D380" s="33" t="s">
        <v>44</v>
      </c>
      <c r="E380" s="35">
        <v>2002</v>
      </c>
      <c r="F380" s="37">
        <v>35872</v>
      </c>
      <c r="G380" s="33" t="s">
        <v>487</v>
      </c>
    </row>
    <row r="381" spans="1:7" s="51" customFormat="1" x14ac:dyDescent="0.25">
      <c r="A381" s="33" t="s">
        <v>42</v>
      </c>
      <c r="B381" s="33" t="s">
        <v>1184</v>
      </c>
      <c r="C381" s="78" t="s">
        <v>1196</v>
      </c>
      <c r="D381" s="33" t="s">
        <v>125</v>
      </c>
      <c r="E381" s="35">
        <v>2002</v>
      </c>
      <c r="F381" s="37">
        <v>40231</v>
      </c>
      <c r="G381" s="33" t="s">
        <v>487</v>
      </c>
    </row>
    <row r="382" spans="1:7" s="51" customFormat="1" x14ac:dyDescent="0.25">
      <c r="A382" s="33" t="s">
        <v>42</v>
      </c>
      <c r="B382" s="33" t="s">
        <v>1184</v>
      </c>
      <c r="C382" s="78" t="s">
        <v>1196</v>
      </c>
      <c r="D382" s="33" t="s">
        <v>44</v>
      </c>
      <c r="E382" s="35">
        <v>2002</v>
      </c>
      <c r="F382" s="37">
        <v>41747</v>
      </c>
      <c r="G382" s="33" t="s">
        <v>487</v>
      </c>
    </row>
    <row r="383" spans="1:7" s="51" customFormat="1" x14ac:dyDescent="0.25">
      <c r="A383" s="33" t="s">
        <v>42</v>
      </c>
      <c r="B383" s="33" t="s">
        <v>1184</v>
      </c>
      <c r="C383" s="78" t="s">
        <v>1197</v>
      </c>
      <c r="D383" s="33" t="s">
        <v>125</v>
      </c>
      <c r="E383" s="35">
        <v>2002</v>
      </c>
      <c r="F383" s="37">
        <v>46529</v>
      </c>
      <c r="G383" s="33" t="s">
        <v>487</v>
      </c>
    </row>
    <row r="384" spans="1:7" s="51" customFormat="1" x14ac:dyDescent="0.25">
      <c r="A384" s="33" t="s">
        <v>42</v>
      </c>
      <c r="B384" s="33" t="s">
        <v>1184</v>
      </c>
      <c r="C384" s="78" t="s">
        <v>1197</v>
      </c>
      <c r="D384" s="33" t="s">
        <v>44</v>
      </c>
      <c r="E384" s="35">
        <v>2002</v>
      </c>
      <c r="F384" s="37">
        <v>46978</v>
      </c>
      <c r="G384" s="33" t="s">
        <v>487</v>
      </c>
    </row>
    <row r="385" spans="1:7" s="51" customFormat="1" x14ac:dyDescent="0.25">
      <c r="A385" s="33" t="s">
        <v>42</v>
      </c>
      <c r="B385" s="33" t="s">
        <v>848</v>
      </c>
      <c r="C385" s="78">
        <v>2</v>
      </c>
      <c r="D385" s="33" t="s">
        <v>120</v>
      </c>
      <c r="E385" s="35">
        <v>2002</v>
      </c>
      <c r="F385" s="37">
        <v>24149</v>
      </c>
      <c r="G385" s="33" t="s">
        <v>141</v>
      </c>
    </row>
    <row r="386" spans="1:7" s="51" customFormat="1" x14ac:dyDescent="0.25">
      <c r="A386" s="33" t="s">
        <v>42</v>
      </c>
      <c r="B386" s="33" t="s">
        <v>848</v>
      </c>
      <c r="C386" s="78">
        <v>2</v>
      </c>
      <c r="D386" s="33" t="s">
        <v>120</v>
      </c>
      <c r="E386" s="35">
        <v>2002</v>
      </c>
      <c r="F386" s="37">
        <v>26941</v>
      </c>
      <c r="G386" s="33" t="s">
        <v>141</v>
      </c>
    </row>
    <row r="387" spans="1:7" s="51" customFormat="1" x14ac:dyDescent="0.25">
      <c r="A387" s="33" t="s">
        <v>42</v>
      </c>
      <c r="B387" s="33" t="s">
        <v>848</v>
      </c>
      <c r="C387" s="78">
        <v>2</v>
      </c>
      <c r="D387" s="33" t="s">
        <v>120</v>
      </c>
      <c r="E387" s="35">
        <v>2002</v>
      </c>
      <c r="F387" s="37">
        <v>33084</v>
      </c>
      <c r="G387" s="33" t="s">
        <v>141</v>
      </c>
    </row>
    <row r="388" spans="1:7" s="51" customFormat="1" x14ac:dyDescent="0.25">
      <c r="A388" s="33" t="s">
        <v>42</v>
      </c>
      <c r="B388" s="33" t="s">
        <v>848</v>
      </c>
      <c r="C388" s="78" t="s">
        <v>1040</v>
      </c>
      <c r="D388" s="33" t="s">
        <v>120</v>
      </c>
      <c r="E388" s="35">
        <v>2002</v>
      </c>
      <c r="F388" s="37">
        <v>31076</v>
      </c>
      <c r="G388" s="33" t="s">
        <v>141</v>
      </c>
    </row>
    <row r="389" spans="1:7" s="51" customFormat="1" x14ac:dyDescent="0.25">
      <c r="A389" s="33" t="s">
        <v>42</v>
      </c>
      <c r="B389" s="33" t="s">
        <v>848</v>
      </c>
      <c r="C389" s="78" t="s">
        <v>849</v>
      </c>
      <c r="D389" s="33" t="s">
        <v>120</v>
      </c>
      <c r="E389" s="35">
        <v>2002</v>
      </c>
      <c r="F389" s="37">
        <v>27201</v>
      </c>
      <c r="G389" s="33" t="s">
        <v>141</v>
      </c>
    </row>
    <row r="390" spans="1:7" s="51" customFormat="1" x14ac:dyDescent="0.25">
      <c r="A390" s="33" t="s">
        <v>42</v>
      </c>
      <c r="B390" s="33" t="s">
        <v>848</v>
      </c>
      <c r="C390" s="78" t="s">
        <v>849</v>
      </c>
      <c r="D390" s="33" t="s">
        <v>120</v>
      </c>
      <c r="E390" s="35">
        <v>2002</v>
      </c>
      <c r="F390" s="37">
        <v>28965</v>
      </c>
      <c r="G390" s="33" t="s">
        <v>141</v>
      </c>
    </row>
    <row r="391" spans="1:7" s="51" customFormat="1" x14ac:dyDescent="0.25">
      <c r="A391" s="33" t="s">
        <v>42</v>
      </c>
      <c r="B391" s="33" t="s">
        <v>1124</v>
      </c>
      <c r="C391" s="78">
        <v>2</v>
      </c>
      <c r="D391" s="33" t="s">
        <v>120</v>
      </c>
      <c r="E391" s="35">
        <v>2002</v>
      </c>
      <c r="F391" s="37">
        <v>24711</v>
      </c>
      <c r="G391" s="33" t="s">
        <v>147</v>
      </c>
    </row>
    <row r="392" spans="1:7" s="51" customFormat="1" x14ac:dyDescent="0.25">
      <c r="A392" s="33" t="s">
        <v>42</v>
      </c>
      <c r="B392" s="33" t="s">
        <v>1124</v>
      </c>
      <c r="C392" s="78">
        <v>2</v>
      </c>
      <c r="D392" s="33" t="s">
        <v>44</v>
      </c>
      <c r="E392" s="35">
        <v>2002</v>
      </c>
      <c r="F392" s="37">
        <v>27432</v>
      </c>
      <c r="G392" s="33" t="s">
        <v>147</v>
      </c>
    </row>
    <row r="393" spans="1:7" s="51" customFormat="1" x14ac:dyDescent="0.25">
      <c r="A393" s="33" t="s">
        <v>42</v>
      </c>
      <c r="B393" s="33" t="s">
        <v>1124</v>
      </c>
      <c r="C393" s="78">
        <v>3</v>
      </c>
      <c r="D393" s="33" t="s">
        <v>120</v>
      </c>
      <c r="E393" s="35">
        <v>2002</v>
      </c>
      <c r="F393" s="37">
        <v>30653</v>
      </c>
      <c r="G393" s="33" t="s">
        <v>147</v>
      </c>
    </row>
    <row r="394" spans="1:7" s="51" customFormat="1" x14ac:dyDescent="0.25">
      <c r="A394" s="33" t="s">
        <v>42</v>
      </c>
      <c r="B394" s="33" t="s">
        <v>1124</v>
      </c>
      <c r="C394" s="78">
        <v>3</v>
      </c>
      <c r="D394" s="33" t="s">
        <v>44</v>
      </c>
      <c r="E394" s="35">
        <v>2002</v>
      </c>
      <c r="F394" s="37">
        <v>34206</v>
      </c>
      <c r="G394" s="33" t="s">
        <v>147</v>
      </c>
    </row>
    <row r="395" spans="1:7" s="51" customFormat="1" x14ac:dyDescent="0.25">
      <c r="A395" s="33" t="s">
        <v>42</v>
      </c>
      <c r="B395" s="33" t="s">
        <v>276</v>
      </c>
      <c r="C395" s="78" t="s">
        <v>764</v>
      </c>
      <c r="D395" s="33" t="s">
        <v>120</v>
      </c>
      <c r="E395" s="35">
        <v>2002</v>
      </c>
      <c r="F395" s="37">
        <v>41782</v>
      </c>
      <c r="G395" s="33" t="s">
        <v>141</v>
      </c>
    </row>
    <row r="396" spans="1:7" s="51" customFormat="1" x14ac:dyDescent="0.25">
      <c r="A396" s="33" t="s">
        <v>42</v>
      </c>
      <c r="B396" s="33" t="s">
        <v>276</v>
      </c>
      <c r="C396" s="78" t="s">
        <v>278</v>
      </c>
      <c r="D396" s="33" t="s">
        <v>120</v>
      </c>
      <c r="E396" s="35">
        <v>2002</v>
      </c>
      <c r="F396" s="37">
        <v>50647</v>
      </c>
      <c r="G396" s="33" t="s">
        <v>141</v>
      </c>
    </row>
    <row r="397" spans="1:7" s="51" customFormat="1" x14ac:dyDescent="0.25">
      <c r="A397" s="33" t="s">
        <v>42</v>
      </c>
      <c r="B397" s="33" t="s">
        <v>1041</v>
      </c>
      <c r="C397" s="78" t="s">
        <v>1042</v>
      </c>
      <c r="D397" s="33" t="s">
        <v>125</v>
      </c>
      <c r="E397" s="35">
        <v>2002</v>
      </c>
      <c r="F397" s="37">
        <v>14251</v>
      </c>
      <c r="G397" s="33" t="s">
        <v>141</v>
      </c>
    </row>
    <row r="398" spans="1:7" s="51" customFormat="1" x14ac:dyDescent="0.25">
      <c r="A398" s="33" t="s">
        <v>42</v>
      </c>
      <c r="B398" s="33" t="s">
        <v>1041</v>
      </c>
      <c r="C398" s="78" t="s">
        <v>280</v>
      </c>
      <c r="D398" s="33" t="s">
        <v>125</v>
      </c>
      <c r="E398" s="35">
        <v>2002</v>
      </c>
      <c r="F398" s="37">
        <v>16877</v>
      </c>
      <c r="G398" s="33" t="s">
        <v>141</v>
      </c>
    </row>
    <row r="399" spans="1:7" s="51" customFormat="1" x14ac:dyDescent="0.25">
      <c r="A399" s="33" t="s">
        <v>42</v>
      </c>
      <c r="B399" s="33" t="s">
        <v>1041</v>
      </c>
      <c r="C399" s="78" t="s">
        <v>280</v>
      </c>
      <c r="D399" s="33" t="s">
        <v>44</v>
      </c>
      <c r="E399" s="35">
        <v>2002</v>
      </c>
      <c r="F399" s="37">
        <v>16369</v>
      </c>
      <c r="G399" s="33" t="s">
        <v>141</v>
      </c>
    </row>
    <row r="400" spans="1:7" s="51" customFormat="1" x14ac:dyDescent="0.25">
      <c r="A400" s="33" t="s">
        <v>42</v>
      </c>
      <c r="B400" s="33" t="s">
        <v>1041</v>
      </c>
      <c r="C400" s="78" t="s">
        <v>1043</v>
      </c>
      <c r="D400" s="33" t="s">
        <v>125</v>
      </c>
      <c r="E400" s="35">
        <v>2002</v>
      </c>
      <c r="F400" s="37">
        <v>16903</v>
      </c>
      <c r="G400" s="33" t="s">
        <v>141</v>
      </c>
    </row>
    <row r="401" spans="1:10" s="51" customFormat="1" x14ac:dyDescent="0.25">
      <c r="A401" s="33" t="s">
        <v>42</v>
      </c>
      <c r="B401" s="33" t="s">
        <v>1041</v>
      </c>
      <c r="C401" s="78" t="s">
        <v>1043</v>
      </c>
      <c r="D401" s="33" t="s">
        <v>44</v>
      </c>
      <c r="E401" s="35">
        <v>2002</v>
      </c>
      <c r="F401" s="37">
        <v>18376</v>
      </c>
      <c r="G401" s="33" t="s">
        <v>141</v>
      </c>
    </row>
    <row r="402" spans="1:10" s="51" customFormat="1" x14ac:dyDescent="0.25">
      <c r="A402" s="33" t="s">
        <v>42</v>
      </c>
      <c r="B402" s="33" t="s">
        <v>1125</v>
      </c>
      <c r="C402" s="78">
        <v>2.5</v>
      </c>
      <c r="D402" s="33" t="s">
        <v>120</v>
      </c>
      <c r="E402" s="35">
        <v>2002</v>
      </c>
      <c r="F402" s="37">
        <v>38316</v>
      </c>
      <c r="G402" s="33" t="s">
        <v>141</v>
      </c>
    </row>
    <row r="403" spans="1:10" s="51" customFormat="1" x14ac:dyDescent="0.25">
      <c r="A403" s="33" t="s">
        <v>42</v>
      </c>
      <c r="B403" s="33" t="s">
        <v>1125</v>
      </c>
      <c r="C403" s="78">
        <v>2.5</v>
      </c>
      <c r="D403" s="33" t="s">
        <v>44</v>
      </c>
      <c r="E403" s="35">
        <v>2002</v>
      </c>
      <c r="F403" s="37">
        <v>41948</v>
      </c>
      <c r="G403" s="33" t="s">
        <v>141</v>
      </c>
    </row>
    <row r="404" spans="1:10" s="51" customFormat="1" x14ac:dyDescent="0.25">
      <c r="A404" s="33" t="s">
        <v>42</v>
      </c>
      <c r="B404" s="33" t="s">
        <v>1125</v>
      </c>
      <c r="C404" s="78">
        <v>3</v>
      </c>
      <c r="D404" s="33" t="s">
        <v>120</v>
      </c>
      <c r="E404" s="35">
        <v>2002</v>
      </c>
      <c r="F404" s="37">
        <v>44500</v>
      </c>
      <c r="G404" s="33" t="s">
        <v>141</v>
      </c>
    </row>
    <row r="405" spans="1:10" s="51" customFormat="1" x14ac:dyDescent="0.25">
      <c r="A405" s="33" t="s">
        <v>42</v>
      </c>
      <c r="B405" s="33" t="s">
        <v>340</v>
      </c>
      <c r="C405" s="78" t="s">
        <v>678</v>
      </c>
      <c r="D405" s="33" t="s">
        <v>125</v>
      </c>
      <c r="E405" s="35">
        <v>2002</v>
      </c>
      <c r="F405" s="37">
        <v>19969</v>
      </c>
      <c r="G405" s="33" t="s">
        <v>141</v>
      </c>
    </row>
    <row r="406" spans="1:10" s="51" customFormat="1" x14ac:dyDescent="0.25">
      <c r="A406" s="33" t="s">
        <v>42</v>
      </c>
      <c r="B406" s="33" t="s">
        <v>340</v>
      </c>
      <c r="C406" s="78" t="s">
        <v>171</v>
      </c>
      <c r="D406" s="33" t="s">
        <v>125</v>
      </c>
      <c r="E406" s="35">
        <v>2002</v>
      </c>
      <c r="F406" s="37">
        <v>19191</v>
      </c>
      <c r="G406" s="33" t="s">
        <v>141</v>
      </c>
    </row>
    <row r="407" spans="1:10" s="51" customFormat="1" x14ac:dyDescent="0.25">
      <c r="A407" s="33" t="s">
        <v>42</v>
      </c>
      <c r="B407" s="33" t="s">
        <v>340</v>
      </c>
      <c r="C407" s="78" t="s">
        <v>1198</v>
      </c>
      <c r="D407" s="33" t="s">
        <v>125</v>
      </c>
      <c r="E407" s="35">
        <v>2002</v>
      </c>
      <c r="F407" s="37">
        <v>19969</v>
      </c>
      <c r="G407" s="33" t="s">
        <v>141</v>
      </c>
    </row>
    <row r="408" spans="1:10" s="51" customFormat="1" x14ac:dyDescent="0.25">
      <c r="A408" s="33" t="s">
        <v>42</v>
      </c>
      <c r="B408" s="33" t="s">
        <v>340</v>
      </c>
      <c r="C408" s="78" t="s">
        <v>679</v>
      </c>
      <c r="D408" s="33" t="s">
        <v>125</v>
      </c>
      <c r="E408" s="35">
        <v>2002</v>
      </c>
      <c r="F408" s="37">
        <v>24300</v>
      </c>
      <c r="G408" s="33" t="s">
        <v>141</v>
      </c>
    </row>
    <row r="409" spans="1:10" s="51" customFormat="1" x14ac:dyDescent="0.25">
      <c r="A409" s="33" t="s">
        <v>42</v>
      </c>
      <c r="B409" s="33" t="s">
        <v>340</v>
      </c>
      <c r="C409" s="78" t="s">
        <v>679</v>
      </c>
      <c r="D409" s="33" t="s">
        <v>44</v>
      </c>
      <c r="E409" s="35">
        <v>2002</v>
      </c>
      <c r="F409" s="37">
        <v>24987</v>
      </c>
      <c r="G409" s="33" t="s">
        <v>141</v>
      </c>
    </row>
    <row r="410" spans="1:10" s="51" customFormat="1" x14ac:dyDescent="0.25">
      <c r="A410" s="33" t="s">
        <v>42</v>
      </c>
      <c r="B410" s="33" t="s">
        <v>340</v>
      </c>
      <c r="C410" s="78" t="s">
        <v>765</v>
      </c>
      <c r="D410" s="33" t="s">
        <v>125</v>
      </c>
      <c r="E410" s="35">
        <v>2002</v>
      </c>
      <c r="F410" s="37">
        <v>27232</v>
      </c>
      <c r="G410" s="33" t="s">
        <v>141</v>
      </c>
      <c r="H410" s="225"/>
      <c r="I410" s="183"/>
      <c r="J410" s="183"/>
    </row>
    <row r="411" spans="1:10" s="51" customFormat="1" x14ac:dyDescent="0.25">
      <c r="A411" s="33" t="s">
        <v>42</v>
      </c>
      <c r="B411" s="33" t="s">
        <v>340</v>
      </c>
      <c r="C411" s="78" t="s">
        <v>765</v>
      </c>
      <c r="D411" s="33" t="s">
        <v>44</v>
      </c>
      <c r="E411" s="35">
        <v>2002</v>
      </c>
      <c r="F411" s="37">
        <v>30186</v>
      </c>
      <c r="G411" s="33" t="s">
        <v>141</v>
      </c>
      <c r="H411" s="225"/>
      <c r="I411" s="183"/>
      <c r="J411" s="183"/>
    </row>
    <row r="412" spans="1:10" s="51" customFormat="1" x14ac:dyDescent="0.25">
      <c r="A412" s="33" t="s">
        <v>42</v>
      </c>
      <c r="B412" s="33" t="s">
        <v>340</v>
      </c>
      <c r="C412" s="78" t="s">
        <v>128</v>
      </c>
      <c r="D412" s="33" t="s">
        <v>44</v>
      </c>
      <c r="E412" s="35">
        <v>2002</v>
      </c>
      <c r="F412" s="37">
        <v>30097</v>
      </c>
      <c r="G412" s="33" t="s">
        <v>141</v>
      </c>
      <c r="H412" s="225"/>
      <c r="I412" s="183"/>
      <c r="J412" s="183"/>
    </row>
    <row r="413" spans="1:10" s="51" customFormat="1" x14ac:dyDescent="0.25">
      <c r="A413" s="33" t="s">
        <v>42</v>
      </c>
      <c r="B413" s="33" t="s">
        <v>340</v>
      </c>
      <c r="C413" s="78" t="s">
        <v>1199</v>
      </c>
      <c r="D413" s="33" t="s">
        <v>125</v>
      </c>
      <c r="E413" s="35">
        <v>2002</v>
      </c>
      <c r="F413" s="37">
        <v>20879</v>
      </c>
      <c r="G413" s="33" t="s">
        <v>141</v>
      </c>
      <c r="H413" s="225"/>
      <c r="I413" s="183"/>
      <c r="J413" s="183"/>
    </row>
    <row r="414" spans="1:10" s="51" customFormat="1" x14ac:dyDescent="0.25">
      <c r="A414" s="33" t="s">
        <v>42</v>
      </c>
      <c r="B414" s="33" t="s">
        <v>340</v>
      </c>
      <c r="C414" s="78" t="s">
        <v>1199</v>
      </c>
      <c r="D414" s="33" t="s">
        <v>44</v>
      </c>
      <c r="E414" s="35">
        <v>2002</v>
      </c>
      <c r="F414" s="37">
        <v>23100</v>
      </c>
      <c r="G414" s="33" t="s">
        <v>141</v>
      </c>
      <c r="H414" s="225"/>
      <c r="I414" s="183"/>
      <c r="J414" s="183"/>
    </row>
    <row r="415" spans="1:10" s="51" customFormat="1" x14ac:dyDescent="0.25">
      <c r="A415" s="33" t="s">
        <v>42</v>
      </c>
      <c r="B415" s="33" t="s">
        <v>340</v>
      </c>
      <c r="C415" s="78" t="s">
        <v>1200</v>
      </c>
      <c r="D415" s="33" t="s">
        <v>125</v>
      </c>
      <c r="E415" s="35">
        <v>2002</v>
      </c>
      <c r="F415" s="37">
        <v>23545</v>
      </c>
      <c r="G415" s="33" t="s">
        <v>141</v>
      </c>
      <c r="H415" s="225"/>
      <c r="I415" s="183"/>
      <c r="J415" s="183"/>
    </row>
    <row r="416" spans="1:10" s="51" customFormat="1" x14ac:dyDescent="0.25">
      <c r="A416" s="33" t="s">
        <v>42</v>
      </c>
      <c r="B416" s="33" t="s">
        <v>340</v>
      </c>
      <c r="C416" s="78" t="s">
        <v>1200</v>
      </c>
      <c r="D416" s="33" t="s">
        <v>44</v>
      </c>
      <c r="E416" s="35">
        <v>2002</v>
      </c>
      <c r="F416" s="37">
        <v>25766</v>
      </c>
      <c r="G416" s="33" t="s">
        <v>141</v>
      </c>
    </row>
    <row r="417" spans="1:10" s="51" customFormat="1" x14ac:dyDescent="0.25">
      <c r="A417" s="33" t="s">
        <v>42</v>
      </c>
      <c r="B417" s="33" t="s">
        <v>340</v>
      </c>
      <c r="C417" s="78" t="s">
        <v>766</v>
      </c>
      <c r="D417" s="33" t="s">
        <v>44</v>
      </c>
      <c r="E417" s="35">
        <v>2002</v>
      </c>
      <c r="F417" s="37">
        <v>26299</v>
      </c>
      <c r="G417" s="33" t="s">
        <v>141</v>
      </c>
    </row>
    <row r="418" spans="1:10" s="51" customFormat="1" x14ac:dyDescent="0.25">
      <c r="A418" s="33" t="s">
        <v>42</v>
      </c>
      <c r="B418" s="33" t="s">
        <v>943</v>
      </c>
      <c r="C418" s="78" t="s">
        <v>944</v>
      </c>
      <c r="D418" s="33" t="s">
        <v>125</v>
      </c>
      <c r="E418" s="35">
        <v>2002</v>
      </c>
      <c r="F418" s="37">
        <v>14380</v>
      </c>
      <c r="G418" s="33" t="s">
        <v>141</v>
      </c>
    </row>
    <row r="419" spans="1:10" s="51" customFormat="1" x14ac:dyDescent="0.25">
      <c r="A419" s="33" t="s">
        <v>42</v>
      </c>
      <c r="B419" s="33" t="s">
        <v>943</v>
      </c>
      <c r="C419" s="78" t="s">
        <v>944</v>
      </c>
      <c r="D419" s="33" t="s">
        <v>44</v>
      </c>
      <c r="E419" s="35">
        <v>2002</v>
      </c>
      <c r="F419" s="37">
        <v>16419</v>
      </c>
      <c r="G419" s="33" t="s">
        <v>141</v>
      </c>
    </row>
    <row r="420" spans="1:10" s="51" customFormat="1" x14ac:dyDescent="0.25">
      <c r="A420" s="33" t="s">
        <v>42</v>
      </c>
      <c r="B420" s="33" t="s">
        <v>943</v>
      </c>
      <c r="C420" s="78" t="s">
        <v>945</v>
      </c>
      <c r="D420" s="33" t="s">
        <v>125</v>
      </c>
      <c r="E420" s="35">
        <v>2002</v>
      </c>
      <c r="F420" s="37">
        <v>17020</v>
      </c>
      <c r="G420" s="33" t="s">
        <v>141</v>
      </c>
    </row>
    <row r="421" spans="1:10" s="51" customFormat="1" x14ac:dyDescent="0.25">
      <c r="A421" s="33" t="s">
        <v>42</v>
      </c>
      <c r="B421" s="33" t="s">
        <v>943</v>
      </c>
      <c r="C421" s="78" t="s">
        <v>946</v>
      </c>
      <c r="D421" s="33" t="s">
        <v>44</v>
      </c>
      <c r="E421" s="35">
        <v>2002</v>
      </c>
      <c r="F421" s="37">
        <v>17604</v>
      </c>
      <c r="G421" s="33" t="s">
        <v>141</v>
      </c>
    </row>
    <row r="422" spans="1:10" s="183" customFormat="1" x14ac:dyDescent="0.25">
      <c r="A422" s="33" t="s">
        <v>42</v>
      </c>
      <c r="B422" s="33" t="s">
        <v>207</v>
      </c>
      <c r="C422" s="78">
        <v>2.4</v>
      </c>
      <c r="D422" s="33" t="s">
        <v>125</v>
      </c>
      <c r="E422" s="35">
        <v>2002</v>
      </c>
      <c r="F422" s="37">
        <v>29376</v>
      </c>
      <c r="G422" s="33" t="s">
        <v>141</v>
      </c>
      <c r="H422" s="51"/>
      <c r="I422" s="51"/>
      <c r="J422" s="51"/>
    </row>
    <row r="423" spans="1:10" s="183" customFormat="1" x14ac:dyDescent="0.25">
      <c r="A423" s="33" t="s">
        <v>42</v>
      </c>
      <c r="B423" s="33" t="s">
        <v>172</v>
      </c>
      <c r="C423" s="78">
        <v>1.8</v>
      </c>
      <c r="D423" s="33" t="s">
        <v>125</v>
      </c>
      <c r="E423" s="35">
        <v>2002</v>
      </c>
      <c r="F423" s="37">
        <v>21658</v>
      </c>
      <c r="G423" s="33" t="s">
        <v>173</v>
      </c>
      <c r="H423" s="51"/>
      <c r="I423" s="51"/>
      <c r="J423" s="51"/>
    </row>
    <row r="424" spans="1:10" s="183" customFormat="1" x14ac:dyDescent="0.25">
      <c r="A424" s="33" t="s">
        <v>42</v>
      </c>
      <c r="B424" s="33" t="s">
        <v>527</v>
      </c>
      <c r="C424" s="78">
        <v>4.3</v>
      </c>
      <c r="D424" s="33" t="s">
        <v>120</v>
      </c>
      <c r="E424" s="35">
        <v>2002</v>
      </c>
      <c r="F424" s="37">
        <v>61972</v>
      </c>
      <c r="G424" s="33" t="s">
        <v>141</v>
      </c>
      <c r="H424" s="51"/>
      <c r="I424" s="51"/>
      <c r="J424" s="51"/>
    </row>
    <row r="425" spans="1:10" s="183" customFormat="1" x14ac:dyDescent="0.25">
      <c r="A425" s="33" t="s">
        <v>42</v>
      </c>
      <c r="B425" s="33" t="s">
        <v>528</v>
      </c>
      <c r="C425" s="78">
        <v>4.3</v>
      </c>
      <c r="D425" s="33" t="s">
        <v>120</v>
      </c>
      <c r="E425" s="35">
        <v>2002</v>
      </c>
      <c r="F425" s="37">
        <v>66875</v>
      </c>
      <c r="G425" s="33" t="s">
        <v>141</v>
      </c>
      <c r="H425" s="51"/>
      <c r="I425" s="51"/>
      <c r="J425" s="51"/>
    </row>
    <row r="426" spans="1:10" s="183" customFormat="1" x14ac:dyDescent="0.25">
      <c r="A426" s="33" t="s">
        <v>42</v>
      </c>
      <c r="B426" s="33" t="s">
        <v>529</v>
      </c>
      <c r="C426" s="78">
        <v>4.3</v>
      </c>
      <c r="D426" s="33" t="s">
        <v>120</v>
      </c>
      <c r="E426" s="35">
        <v>2002</v>
      </c>
      <c r="F426" s="37">
        <v>74302</v>
      </c>
      <c r="G426" s="33" t="s">
        <v>141</v>
      </c>
      <c r="H426" s="51"/>
      <c r="I426" s="51"/>
      <c r="J426" s="51"/>
    </row>
    <row r="427" spans="1:10" s="183" customFormat="1" x14ac:dyDescent="0.25">
      <c r="A427" s="33" t="s">
        <v>42</v>
      </c>
      <c r="B427" s="33" t="s">
        <v>770</v>
      </c>
      <c r="C427" s="78">
        <v>5</v>
      </c>
      <c r="D427" s="33" t="s">
        <v>125</v>
      </c>
      <c r="E427" s="35">
        <v>2002</v>
      </c>
      <c r="F427" s="37">
        <v>121732</v>
      </c>
      <c r="G427" s="33" t="s">
        <v>141</v>
      </c>
      <c r="H427" s="51"/>
      <c r="I427" s="51"/>
      <c r="J427" s="51"/>
    </row>
    <row r="428" spans="1:10" s="51" customFormat="1" x14ac:dyDescent="0.25">
      <c r="A428" s="33" t="s">
        <v>42</v>
      </c>
      <c r="B428" s="33" t="s">
        <v>772</v>
      </c>
      <c r="C428" s="78" t="s">
        <v>1127</v>
      </c>
      <c r="D428" s="33" t="s">
        <v>125</v>
      </c>
      <c r="E428" s="35">
        <v>2002</v>
      </c>
      <c r="F428" s="37">
        <v>17126</v>
      </c>
      <c r="G428" s="33" t="s">
        <v>141</v>
      </c>
    </row>
    <row r="429" spans="1:10" s="51" customFormat="1" x14ac:dyDescent="0.25">
      <c r="A429" s="33" t="s">
        <v>42</v>
      </c>
      <c r="B429" s="33" t="s">
        <v>772</v>
      </c>
      <c r="C429" s="78" t="s">
        <v>1126</v>
      </c>
      <c r="D429" s="33" t="s">
        <v>125</v>
      </c>
      <c r="E429" s="35">
        <v>2002</v>
      </c>
      <c r="F429" s="37">
        <v>18650</v>
      </c>
      <c r="G429" s="33" t="s">
        <v>141</v>
      </c>
    </row>
    <row r="430" spans="1:10" s="51" customFormat="1" x14ac:dyDescent="0.25">
      <c r="A430" s="33" t="s">
        <v>42</v>
      </c>
      <c r="B430" s="33" t="s">
        <v>772</v>
      </c>
      <c r="C430" s="78" t="s">
        <v>349</v>
      </c>
      <c r="D430" s="33" t="s">
        <v>44</v>
      </c>
      <c r="E430" s="35">
        <v>2002</v>
      </c>
      <c r="F430" s="37">
        <v>23567</v>
      </c>
      <c r="G430" s="33" t="s">
        <v>141</v>
      </c>
    </row>
    <row r="431" spans="1:10" s="51" customFormat="1" x14ac:dyDescent="0.25">
      <c r="A431" s="33" t="s">
        <v>42</v>
      </c>
      <c r="B431" s="33" t="s">
        <v>772</v>
      </c>
      <c r="C431" s="78" t="s">
        <v>171</v>
      </c>
      <c r="D431" s="33" t="s">
        <v>125</v>
      </c>
      <c r="E431" s="35">
        <v>2002</v>
      </c>
      <c r="F431" s="37">
        <v>18247</v>
      </c>
      <c r="G431" s="33" t="s">
        <v>141</v>
      </c>
    </row>
    <row r="432" spans="1:10" s="51" customFormat="1" x14ac:dyDescent="0.25">
      <c r="A432" s="33" t="s">
        <v>42</v>
      </c>
      <c r="B432" s="33" t="s">
        <v>772</v>
      </c>
      <c r="C432" s="78" t="s">
        <v>1128</v>
      </c>
      <c r="D432" s="33" t="s">
        <v>44</v>
      </c>
      <c r="E432" s="35">
        <v>2002</v>
      </c>
      <c r="F432" s="37">
        <v>21169</v>
      </c>
      <c r="G432" s="33" t="s">
        <v>141</v>
      </c>
    </row>
    <row r="433" spans="1:10" s="51" customFormat="1" x14ac:dyDescent="0.25">
      <c r="A433" s="33" t="s">
        <v>42</v>
      </c>
      <c r="B433" s="33" t="s">
        <v>613</v>
      </c>
      <c r="C433" s="78">
        <v>2</v>
      </c>
      <c r="D433" s="33" t="s">
        <v>120</v>
      </c>
      <c r="E433" s="35">
        <v>2002</v>
      </c>
      <c r="F433" s="37">
        <v>28954</v>
      </c>
      <c r="G433" s="33" t="s">
        <v>141</v>
      </c>
    </row>
    <row r="434" spans="1:10" s="51" customFormat="1" x14ac:dyDescent="0.25">
      <c r="A434" s="33" t="s">
        <v>42</v>
      </c>
      <c r="B434" s="33" t="s">
        <v>613</v>
      </c>
      <c r="C434" s="78">
        <v>2</v>
      </c>
      <c r="D434" s="33" t="s">
        <v>120</v>
      </c>
      <c r="E434" s="35">
        <v>2002</v>
      </c>
      <c r="F434" s="37">
        <v>26345</v>
      </c>
      <c r="G434" s="33" t="s">
        <v>141</v>
      </c>
    </row>
    <row r="435" spans="1:10" s="51" customFormat="1" x14ac:dyDescent="0.25">
      <c r="A435" s="33" t="s">
        <v>42</v>
      </c>
      <c r="B435" s="33" t="s">
        <v>613</v>
      </c>
      <c r="C435" s="78">
        <v>2.5</v>
      </c>
      <c r="D435" s="33" t="s">
        <v>120</v>
      </c>
      <c r="E435" s="35">
        <v>2002</v>
      </c>
      <c r="F435" s="37">
        <v>40009</v>
      </c>
      <c r="G435" s="33" t="s">
        <v>141</v>
      </c>
    </row>
    <row r="436" spans="1:10" s="51" customFormat="1" x14ac:dyDescent="0.25">
      <c r="A436" s="33" t="s">
        <v>42</v>
      </c>
      <c r="B436" s="33" t="s">
        <v>613</v>
      </c>
      <c r="C436" s="46">
        <v>2.5</v>
      </c>
      <c r="D436" s="33" t="s">
        <v>44</v>
      </c>
      <c r="E436" s="35">
        <v>2002</v>
      </c>
      <c r="F436" s="37">
        <v>41520</v>
      </c>
      <c r="G436" s="33" t="s">
        <v>141</v>
      </c>
    </row>
    <row r="437" spans="1:10" s="51" customFormat="1" x14ac:dyDescent="0.25">
      <c r="A437" s="33" t="s">
        <v>42</v>
      </c>
      <c r="B437" s="33" t="s">
        <v>613</v>
      </c>
      <c r="C437" s="78">
        <v>3</v>
      </c>
      <c r="D437" s="33" t="s">
        <v>125</v>
      </c>
      <c r="E437" s="35">
        <v>2002</v>
      </c>
      <c r="F437" s="37">
        <v>47012</v>
      </c>
      <c r="G437" s="33" t="s">
        <v>141</v>
      </c>
    </row>
    <row r="438" spans="1:10" s="51" customFormat="1" x14ac:dyDescent="0.25">
      <c r="A438" s="33" t="s">
        <v>42</v>
      </c>
      <c r="B438" s="33" t="s">
        <v>613</v>
      </c>
      <c r="C438" s="78">
        <v>3</v>
      </c>
      <c r="D438" s="33" t="s">
        <v>44</v>
      </c>
      <c r="E438" s="35">
        <v>2002</v>
      </c>
      <c r="F438" s="37">
        <v>48012</v>
      </c>
      <c r="G438" s="33" t="s">
        <v>141</v>
      </c>
      <c r="H438" s="40"/>
      <c r="I438" s="40"/>
      <c r="J438" s="40"/>
    </row>
    <row r="439" spans="1:10" s="51" customFormat="1" x14ac:dyDescent="0.25">
      <c r="A439" s="33" t="s">
        <v>42</v>
      </c>
      <c r="B439" s="33" t="s">
        <v>613</v>
      </c>
      <c r="C439" s="78">
        <v>3</v>
      </c>
      <c r="D439" s="33" t="s">
        <v>120</v>
      </c>
      <c r="E439" s="35">
        <v>2002</v>
      </c>
      <c r="F439" s="37">
        <v>42543</v>
      </c>
      <c r="G439" s="33" t="s">
        <v>141</v>
      </c>
      <c r="H439" s="40"/>
      <c r="I439" s="40"/>
      <c r="J439" s="40"/>
    </row>
    <row r="440" spans="1:10" s="51" customFormat="1" x14ac:dyDescent="0.25">
      <c r="A440" s="33" t="s">
        <v>42</v>
      </c>
      <c r="B440" s="33" t="s">
        <v>947</v>
      </c>
      <c r="C440" s="78">
        <v>3</v>
      </c>
      <c r="D440" s="33" t="s">
        <v>120</v>
      </c>
      <c r="E440" s="35">
        <v>2002</v>
      </c>
      <c r="F440" s="37">
        <v>45089</v>
      </c>
      <c r="G440" s="33" t="s">
        <v>141</v>
      </c>
      <c r="H440" s="40"/>
      <c r="I440" s="40"/>
      <c r="J440" s="40"/>
    </row>
    <row r="441" spans="1:10" s="51" customFormat="1" x14ac:dyDescent="0.25">
      <c r="A441" s="33" t="s">
        <v>42</v>
      </c>
      <c r="B441" s="33" t="s">
        <v>852</v>
      </c>
      <c r="C441" s="78">
        <v>1</v>
      </c>
      <c r="D441" s="33" t="s">
        <v>125</v>
      </c>
      <c r="E441" s="35">
        <v>2002</v>
      </c>
      <c r="F441" s="37">
        <v>11540</v>
      </c>
      <c r="G441" s="33" t="s">
        <v>186</v>
      </c>
      <c r="H441" s="40"/>
      <c r="I441" s="40"/>
      <c r="J441" s="40"/>
    </row>
    <row r="442" spans="1:10" s="51" customFormat="1" x14ac:dyDescent="0.25">
      <c r="A442" s="33" t="s">
        <v>42</v>
      </c>
      <c r="B442" s="33" t="s">
        <v>852</v>
      </c>
      <c r="C442" s="78">
        <v>1</v>
      </c>
      <c r="D442" s="33" t="s">
        <v>44</v>
      </c>
      <c r="E442" s="35">
        <v>2002</v>
      </c>
      <c r="F442" s="37">
        <v>13990</v>
      </c>
      <c r="G442" s="33" t="s">
        <v>186</v>
      </c>
      <c r="H442" s="40"/>
      <c r="I442" s="40"/>
      <c r="J442" s="40"/>
    </row>
    <row r="443" spans="1:10" s="51" customFormat="1" x14ac:dyDescent="0.25">
      <c r="A443" s="33" t="s">
        <v>42</v>
      </c>
      <c r="B443" s="33" t="s">
        <v>852</v>
      </c>
      <c r="C443" s="78">
        <v>1.3</v>
      </c>
      <c r="D443" s="33" t="s">
        <v>125</v>
      </c>
      <c r="E443" s="35">
        <v>2002</v>
      </c>
      <c r="F443" s="37">
        <v>15861</v>
      </c>
      <c r="G443" s="33" t="s">
        <v>186</v>
      </c>
      <c r="H443" s="40"/>
      <c r="I443" s="40"/>
      <c r="J443" s="40"/>
    </row>
    <row r="444" spans="1:10" s="51" customFormat="1" x14ac:dyDescent="0.25">
      <c r="A444" s="33" t="s">
        <v>42</v>
      </c>
      <c r="B444" s="33" t="s">
        <v>852</v>
      </c>
      <c r="C444" s="78">
        <v>1.3</v>
      </c>
      <c r="D444" s="33" t="s">
        <v>44</v>
      </c>
      <c r="E444" s="35">
        <v>2002</v>
      </c>
      <c r="F444" s="37">
        <v>15016</v>
      </c>
      <c r="G444" s="33" t="s">
        <v>186</v>
      </c>
      <c r="H444" s="40"/>
      <c r="I444" s="40"/>
      <c r="J444" s="40"/>
    </row>
    <row r="445" spans="1:10" s="51" customFormat="1" x14ac:dyDescent="0.25">
      <c r="A445" s="33" t="s">
        <v>42</v>
      </c>
      <c r="B445" s="33" t="s">
        <v>1044</v>
      </c>
      <c r="C445" s="78" t="s">
        <v>1045</v>
      </c>
      <c r="D445" s="33" t="s">
        <v>125</v>
      </c>
      <c r="E445" s="35">
        <v>2002</v>
      </c>
      <c r="F445" s="37">
        <v>35321</v>
      </c>
      <c r="G445" s="33" t="s">
        <v>135</v>
      </c>
      <c r="H445" s="40"/>
      <c r="I445" s="40"/>
      <c r="J445" s="40"/>
    </row>
    <row r="446" spans="1:10" s="51" customFormat="1" x14ac:dyDescent="0.25">
      <c r="A446" s="33" t="s">
        <v>42</v>
      </c>
      <c r="B446" s="33" t="s">
        <v>1044</v>
      </c>
      <c r="C446" s="78" t="s">
        <v>1045</v>
      </c>
      <c r="D446" s="33" t="s">
        <v>44</v>
      </c>
      <c r="E446" s="35">
        <v>2002</v>
      </c>
      <c r="F446" s="37">
        <v>39780</v>
      </c>
      <c r="G446" s="33" t="s">
        <v>135</v>
      </c>
      <c r="H446" s="40"/>
      <c r="I446" s="40"/>
      <c r="J446" s="40"/>
    </row>
    <row r="447" spans="1:10" s="51" customFormat="1" x14ac:dyDescent="0.25">
      <c r="A447" s="33" t="s">
        <v>42</v>
      </c>
      <c r="B447" s="33" t="s">
        <v>1046</v>
      </c>
      <c r="C447" s="78" t="s">
        <v>1047</v>
      </c>
      <c r="D447" s="33" t="s">
        <v>125</v>
      </c>
      <c r="E447" s="35">
        <v>2002</v>
      </c>
      <c r="F447" s="37">
        <v>30053</v>
      </c>
      <c r="G447" s="33" t="s">
        <v>135</v>
      </c>
      <c r="H447" s="40"/>
      <c r="I447" s="40"/>
      <c r="J447" s="40"/>
    </row>
    <row r="448" spans="1:10" s="51" customFormat="1" x14ac:dyDescent="0.25">
      <c r="A448" s="33" t="s">
        <v>42</v>
      </c>
      <c r="B448" s="33" t="s">
        <v>1046</v>
      </c>
      <c r="C448" s="78" t="s">
        <v>1047</v>
      </c>
      <c r="D448" s="33" t="s">
        <v>44</v>
      </c>
      <c r="E448" s="35">
        <v>2002</v>
      </c>
      <c r="F448" s="37">
        <v>34563</v>
      </c>
      <c r="G448" s="33" t="s">
        <v>135</v>
      </c>
      <c r="H448" s="40"/>
      <c r="I448" s="40"/>
      <c r="J448" s="40"/>
    </row>
    <row r="449" spans="1:10" s="51" customFormat="1" x14ac:dyDescent="0.25">
      <c r="A449" s="33" t="s">
        <v>42</v>
      </c>
      <c r="B449" s="33" t="s">
        <v>1129</v>
      </c>
      <c r="C449" s="78">
        <v>2.4</v>
      </c>
      <c r="D449" s="33" t="s">
        <v>44</v>
      </c>
      <c r="E449" s="35">
        <v>2002</v>
      </c>
      <c r="F449" s="37">
        <v>41590</v>
      </c>
      <c r="G449" s="33" t="s">
        <v>135</v>
      </c>
    </row>
    <row r="450" spans="1:10" x14ac:dyDescent="0.25">
      <c r="A450" s="33" t="s">
        <v>42</v>
      </c>
      <c r="B450" s="33" t="s">
        <v>948</v>
      </c>
      <c r="C450" s="78">
        <v>1.3</v>
      </c>
      <c r="D450" s="33" t="s">
        <v>125</v>
      </c>
      <c r="E450" s="35">
        <v>2002</v>
      </c>
      <c r="F450" s="37">
        <v>14693</v>
      </c>
      <c r="G450" s="33" t="s">
        <v>135</v>
      </c>
      <c r="H450" s="51"/>
      <c r="I450" s="51"/>
      <c r="J450" s="51"/>
    </row>
    <row r="451" spans="1:10" x14ac:dyDescent="0.25">
      <c r="A451" s="33" t="s">
        <v>42</v>
      </c>
      <c r="B451" s="33" t="s">
        <v>948</v>
      </c>
      <c r="C451" s="78">
        <v>1.5</v>
      </c>
      <c r="D451" s="33" t="s">
        <v>125</v>
      </c>
      <c r="E451" s="35">
        <v>2002</v>
      </c>
      <c r="F451" s="37">
        <v>17375</v>
      </c>
      <c r="G451" s="33" t="s">
        <v>135</v>
      </c>
      <c r="H451" s="51"/>
      <c r="I451" s="51"/>
      <c r="J451" s="51"/>
    </row>
    <row r="452" spans="1:10" x14ac:dyDescent="0.25">
      <c r="A452" s="33" t="s">
        <v>42</v>
      </c>
      <c r="B452" s="33" t="s">
        <v>948</v>
      </c>
      <c r="C452" s="78">
        <v>1.5</v>
      </c>
      <c r="D452" s="33" t="s">
        <v>44</v>
      </c>
      <c r="E452" s="35">
        <v>2002</v>
      </c>
      <c r="F452" s="37">
        <v>19474</v>
      </c>
      <c r="G452" s="33" t="s">
        <v>135</v>
      </c>
      <c r="H452" s="51"/>
      <c r="I452" s="51"/>
      <c r="J452" s="51"/>
    </row>
    <row r="453" spans="1:10" x14ac:dyDescent="0.25">
      <c r="A453" s="33" t="s">
        <v>42</v>
      </c>
      <c r="B453" s="33" t="s">
        <v>853</v>
      </c>
      <c r="C453" s="78">
        <v>2</v>
      </c>
      <c r="D453" s="33" t="s">
        <v>125</v>
      </c>
      <c r="E453" s="35">
        <v>2002</v>
      </c>
      <c r="F453" s="37">
        <v>29012</v>
      </c>
      <c r="G453" s="33" t="s">
        <v>135</v>
      </c>
      <c r="H453" s="51"/>
      <c r="I453" s="51"/>
      <c r="J453" s="51"/>
    </row>
    <row r="454" spans="1:10" x14ac:dyDescent="0.25">
      <c r="A454" s="33" t="s">
        <v>42</v>
      </c>
      <c r="B454" s="33" t="s">
        <v>853</v>
      </c>
      <c r="C454" s="78">
        <v>2</v>
      </c>
      <c r="D454" s="33" t="s">
        <v>44</v>
      </c>
      <c r="E454" s="35">
        <v>2002</v>
      </c>
      <c r="F454" s="37">
        <v>27443</v>
      </c>
      <c r="G454" s="33" t="s">
        <v>135</v>
      </c>
      <c r="H454" s="51"/>
      <c r="I454" s="51"/>
      <c r="J454" s="51"/>
    </row>
    <row r="455" spans="1:10" x14ac:dyDescent="0.25">
      <c r="A455" s="33" t="s">
        <v>42</v>
      </c>
      <c r="B455" s="33" t="s">
        <v>853</v>
      </c>
      <c r="C455" s="78" t="s">
        <v>360</v>
      </c>
      <c r="D455" s="33" t="s">
        <v>125</v>
      </c>
      <c r="E455" s="35">
        <v>2002</v>
      </c>
      <c r="F455" s="37">
        <v>27012</v>
      </c>
      <c r="G455" s="33" t="s">
        <v>135</v>
      </c>
      <c r="H455" s="51"/>
      <c r="I455" s="51"/>
      <c r="J455" s="51"/>
    </row>
    <row r="456" spans="1:10" x14ac:dyDescent="0.25">
      <c r="A456" s="33" t="s">
        <v>42</v>
      </c>
      <c r="B456" s="33" t="s">
        <v>949</v>
      </c>
      <c r="C456" s="78" t="s">
        <v>950</v>
      </c>
      <c r="D456" s="33" t="s">
        <v>125</v>
      </c>
      <c r="E456" s="35">
        <v>2002</v>
      </c>
      <c r="F456" s="37">
        <v>42814</v>
      </c>
      <c r="G456" s="33" t="s">
        <v>160</v>
      </c>
      <c r="H456" s="51"/>
      <c r="I456" s="51"/>
      <c r="J456" s="51"/>
    </row>
    <row r="457" spans="1:10" x14ac:dyDescent="0.25">
      <c r="A457" s="33" t="s">
        <v>42</v>
      </c>
      <c r="B457" s="33" t="s">
        <v>949</v>
      </c>
      <c r="C457" s="78" t="s">
        <v>950</v>
      </c>
      <c r="D457" s="33" t="s">
        <v>44</v>
      </c>
      <c r="E457" s="35">
        <v>2002</v>
      </c>
      <c r="F457" s="37">
        <v>45868</v>
      </c>
      <c r="G457" s="33" t="s">
        <v>160</v>
      </c>
      <c r="H457" s="51"/>
      <c r="I457" s="51"/>
      <c r="J457" s="51"/>
    </row>
    <row r="458" spans="1:10" x14ac:dyDescent="0.25">
      <c r="A458" s="33" t="s">
        <v>42</v>
      </c>
      <c r="B458" s="33" t="s">
        <v>949</v>
      </c>
      <c r="C458" s="78" t="s">
        <v>774</v>
      </c>
      <c r="D458" s="33" t="s">
        <v>120</v>
      </c>
      <c r="E458" s="35">
        <v>2002</v>
      </c>
      <c r="F458" s="37">
        <v>35150</v>
      </c>
      <c r="G458" s="33" t="s">
        <v>160</v>
      </c>
      <c r="H458" s="51"/>
      <c r="I458" s="51"/>
      <c r="J458" s="51"/>
    </row>
    <row r="459" spans="1:10" x14ac:dyDescent="0.25">
      <c r="A459" s="33" t="s">
        <v>42</v>
      </c>
      <c r="B459" s="33" t="s">
        <v>949</v>
      </c>
      <c r="C459" s="78" t="s">
        <v>774</v>
      </c>
      <c r="D459" s="33" t="s">
        <v>44</v>
      </c>
      <c r="E459" s="35">
        <v>2002</v>
      </c>
      <c r="F459" s="37">
        <v>38760</v>
      </c>
      <c r="G459" s="33" t="s">
        <v>160</v>
      </c>
      <c r="H459" s="51"/>
      <c r="I459" s="51"/>
      <c r="J459" s="51"/>
    </row>
    <row r="460" spans="1:10" x14ac:dyDescent="0.25">
      <c r="A460" s="33" t="s">
        <v>42</v>
      </c>
      <c r="B460" s="33" t="s">
        <v>951</v>
      </c>
      <c r="C460" s="78">
        <v>3.4</v>
      </c>
      <c r="D460" s="33" t="s">
        <v>120</v>
      </c>
      <c r="E460" s="35">
        <v>2002</v>
      </c>
      <c r="F460" s="37">
        <v>43869</v>
      </c>
      <c r="G460" s="33" t="s">
        <v>160</v>
      </c>
      <c r="H460" s="51"/>
      <c r="I460" s="51"/>
      <c r="J460" s="51"/>
    </row>
    <row r="461" spans="1:10" s="51" customFormat="1" x14ac:dyDescent="0.25">
      <c r="A461" s="33" t="s">
        <v>42</v>
      </c>
      <c r="B461" s="33" t="s">
        <v>951</v>
      </c>
      <c r="C461" s="78">
        <v>3.4</v>
      </c>
      <c r="D461" s="33" t="s">
        <v>44</v>
      </c>
      <c r="E461" s="35">
        <v>2002</v>
      </c>
      <c r="F461" s="37">
        <v>46923</v>
      </c>
      <c r="G461" s="33" t="s">
        <v>160</v>
      </c>
    </row>
    <row r="462" spans="1:10" s="51" customFormat="1" x14ac:dyDescent="0.25">
      <c r="A462" s="33" t="s">
        <v>42</v>
      </c>
      <c r="B462" s="33" t="s">
        <v>614</v>
      </c>
      <c r="C462" s="78" t="s">
        <v>616</v>
      </c>
      <c r="D462" s="33" t="s">
        <v>120</v>
      </c>
      <c r="E462" s="35">
        <v>2002</v>
      </c>
      <c r="F462" s="37">
        <v>42814</v>
      </c>
      <c r="G462" s="33" t="s">
        <v>135</v>
      </c>
    </row>
    <row r="463" spans="1:10" s="51" customFormat="1" x14ac:dyDescent="0.25">
      <c r="A463" s="33" t="s">
        <v>42</v>
      </c>
      <c r="B463" s="33" t="s">
        <v>614</v>
      </c>
      <c r="C463" s="78" t="s">
        <v>616</v>
      </c>
      <c r="D463" s="33" t="s">
        <v>44</v>
      </c>
      <c r="E463" s="35">
        <v>2002</v>
      </c>
      <c r="F463" s="37">
        <v>45868</v>
      </c>
      <c r="G463" s="33" t="s">
        <v>135</v>
      </c>
    </row>
    <row r="464" spans="1:10" s="51" customFormat="1" x14ac:dyDescent="0.25">
      <c r="A464" s="33" t="s">
        <v>42</v>
      </c>
      <c r="B464" s="33" t="s">
        <v>614</v>
      </c>
      <c r="C464" s="78" t="s">
        <v>774</v>
      </c>
      <c r="D464" s="33" t="s">
        <v>120</v>
      </c>
      <c r="E464" s="35">
        <v>2002</v>
      </c>
      <c r="F464" s="37">
        <v>35761</v>
      </c>
      <c r="G464" s="33" t="s">
        <v>135</v>
      </c>
    </row>
    <row r="465" spans="1:10" s="51" customFormat="1" x14ac:dyDescent="0.25">
      <c r="A465" s="33" t="s">
        <v>42</v>
      </c>
      <c r="B465" s="33" t="s">
        <v>614</v>
      </c>
      <c r="C465" s="78" t="s">
        <v>775</v>
      </c>
      <c r="D465" s="33" t="s">
        <v>44</v>
      </c>
      <c r="E465" s="35">
        <v>2002</v>
      </c>
      <c r="F465" s="37">
        <v>39371</v>
      </c>
      <c r="G465" s="33" t="s">
        <v>135</v>
      </c>
    </row>
    <row r="466" spans="1:10" s="51" customFormat="1" x14ac:dyDescent="0.25">
      <c r="A466" s="33" t="s">
        <v>42</v>
      </c>
      <c r="B466" s="33" t="s">
        <v>614</v>
      </c>
      <c r="C466" s="78" t="s">
        <v>777</v>
      </c>
      <c r="D466" s="33" t="s">
        <v>120</v>
      </c>
      <c r="E466" s="35">
        <v>2002</v>
      </c>
      <c r="F466" s="37">
        <v>43869</v>
      </c>
      <c r="G466" s="33" t="s">
        <v>135</v>
      </c>
    </row>
    <row r="467" spans="1:10" s="51" customFormat="1" x14ac:dyDescent="0.25">
      <c r="A467" s="33" t="s">
        <v>42</v>
      </c>
      <c r="B467" s="33" t="s">
        <v>614</v>
      </c>
      <c r="C467" s="78" t="s">
        <v>777</v>
      </c>
      <c r="D467" s="33" t="s">
        <v>44</v>
      </c>
      <c r="E467" s="35">
        <v>2002</v>
      </c>
      <c r="F467" s="37">
        <v>45712</v>
      </c>
      <c r="G467" s="33" t="s">
        <v>135</v>
      </c>
    </row>
    <row r="468" spans="1:10" s="51" customFormat="1" x14ac:dyDescent="0.25">
      <c r="A468" s="33" t="s">
        <v>42</v>
      </c>
      <c r="B468" s="33" t="s">
        <v>778</v>
      </c>
      <c r="C468" s="78">
        <v>2.4</v>
      </c>
      <c r="D468" s="33" t="s">
        <v>125</v>
      </c>
      <c r="E468" s="35">
        <v>2002</v>
      </c>
      <c r="F468" s="37">
        <v>28340</v>
      </c>
      <c r="G468" s="33" t="s">
        <v>135</v>
      </c>
    </row>
    <row r="469" spans="1:10" s="51" customFormat="1" x14ac:dyDescent="0.25">
      <c r="A469" s="33" t="s">
        <v>42</v>
      </c>
      <c r="B469" s="33" t="s">
        <v>778</v>
      </c>
      <c r="C469" s="78">
        <v>2.4</v>
      </c>
      <c r="D469" s="33" t="s">
        <v>44</v>
      </c>
      <c r="E469" s="35">
        <v>2002</v>
      </c>
      <c r="F469" s="37">
        <v>31670</v>
      </c>
      <c r="G469" s="33" t="s">
        <v>135</v>
      </c>
    </row>
    <row r="470" spans="1:10" s="51" customFormat="1" x14ac:dyDescent="0.25">
      <c r="A470" s="33" t="s">
        <v>42</v>
      </c>
      <c r="B470" s="33" t="s">
        <v>778</v>
      </c>
      <c r="C470" s="78">
        <v>3</v>
      </c>
      <c r="D470" s="33" t="s">
        <v>125</v>
      </c>
      <c r="E470" s="35">
        <v>2002</v>
      </c>
      <c r="F470" s="37">
        <v>32078</v>
      </c>
      <c r="G470" s="33" t="s">
        <v>135</v>
      </c>
      <c r="H470" s="235"/>
      <c r="I470" s="235"/>
      <c r="J470" s="235"/>
    </row>
    <row r="471" spans="1:10" s="51" customFormat="1" x14ac:dyDescent="0.25">
      <c r="A471" s="33" t="s">
        <v>42</v>
      </c>
      <c r="B471" s="33" t="s">
        <v>778</v>
      </c>
      <c r="C471" s="78">
        <v>3</v>
      </c>
      <c r="D471" s="33" t="s">
        <v>44</v>
      </c>
      <c r="E471" s="35">
        <v>2002</v>
      </c>
      <c r="F471" s="37">
        <v>36120</v>
      </c>
      <c r="G471" s="33" t="s">
        <v>135</v>
      </c>
      <c r="H471" s="235"/>
      <c r="I471" s="235"/>
      <c r="J471" s="235"/>
    </row>
    <row r="472" spans="1:10" s="51" customFormat="1" x14ac:dyDescent="0.25">
      <c r="A472" s="33" t="s">
        <v>42</v>
      </c>
      <c r="B472" s="38" t="s">
        <v>188</v>
      </c>
      <c r="C472" s="78">
        <v>2.4</v>
      </c>
      <c r="D472" s="33" t="s">
        <v>120</v>
      </c>
      <c r="E472" s="35">
        <v>2002</v>
      </c>
      <c r="F472" s="86">
        <v>23198</v>
      </c>
      <c r="G472" s="33" t="s">
        <v>189</v>
      </c>
      <c r="H472" s="235"/>
      <c r="I472" s="235"/>
      <c r="J472" s="235"/>
    </row>
    <row r="473" spans="1:10" s="51" customFormat="1" x14ac:dyDescent="0.25">
      <c r="A473" s="33" t="s">
        <v>42</v>
      </c>
      <c r="B473" s="38" t="s">
        <v>188</v>
      </c>
      <c r="C473" s="78" t="s">
        <v>950</v>
      </c>
      <c r="D473" s="33" t="s">
        <v>120</v>
      </c>
      <c r="E473" s="35">
        <v>2002</v>
      </c>
      <c r="F473" s="86">
        <v>23340</v>
      </c>
      <c r="G473" s="33" t="s">
        <v>189</v>
      </c>
      <c r="H473" s="235"/>
      <c r="I473" s="235"/>
      <c r="J473" s="235"/>
    </row>
    <row r="474" spans="1:10" s="51" customFormat="1" x14ac:dyDescent="0.25">
      <c r="A474" s="33" t="s">
        <v>42</v>
      </c>
      <c r="B474" s="38" t="s">
        <v>188</v>
      </c>
      <c r="C474" s="78" t="s">
        <v>950</v>
      </c>
      <c r="D474" s="33" t="s">
        <v>44</v>
      </c>
      <c r="E474" s="35">
        <v>2002</v>
      </c>
      <c r="F474" s="86">
        <v>25377</v>
      </c>
      <c r="G474" s="33" t="s">
        <v>189</v>
      </c>
      <c r="H474" s="235"/>
      <c r="I474" s="235"/>
      <c r="J474" s="235"/>
    </row>
    <row r="475" spans="1:10" s="51" customFormat="1" x14ac:dyDescent="0.25">
      <c r="A475" s="33" t="s">
        <v>42</v>
      </c>
      <c r="B475" s="33" t="s">
        <v>780</v>
      </c>
      <c r="C475" s="78">
        <v>2.4</v>
      </c>
      <c r="D475" s="33" t="s">
        <v>125</v>
      </c>
      <c r="E475" s="35">
        <v>2002</v>
      </c>
      <c r="F475" s="37">
        <v>24787</v>
      </c>
      <c r="G475" s="33" t="s">
        <v>141</v>
      </c>
      <c r="H475" s="234"/>
      <c r="I475" s="235"/>
      <c r="J475" s="235"/>
    </row>
    <row r="476" spans="1:10" s="51" customFormat="1" x14ac:dyDescent="0.25">
      <c r="A476" s="33" t="s">
        <v>42</v>
      </c>
      <c r="B476" s="33" t="s">
        <v>780</v>
      </c>
      <c r="C476" s="78">
        <v>2.4</v>
      </c>
      <c r="D476" s="33" t="s">
        <v>44</v>
      </c>
      <c r="E476" s="35">
        <v>2002</v>
      </c>
      <c r="F476" s="37">
        <v>26550</v>
      </c>
      <c r="G476" s="33" t="s">
        <v>141</v>
      </c>
      <c r="H476" s="235"/>
      <c r="I476" s="235"/>
      <c r="J476" s="235"/>
    </row>
    <row r="477" spans="1:10" s="51" customFormat="1" x14ac:dyDescent="0.25">
      <c r="A477" s="33" t="s">
        <v>42</v>
      </c>
      <c r="B477" s="33" t="s">
        <v>780</v>
      </c>
      <c r="C477" s="78" t="s">
        <v>361</v>
      </c>
      <c r="D477" s="33" t="s">
        <v>125</v>
      </c>
      <c r="E477" s="35">
        <v>2002</v>
      </c>
      <c r="F477" s="37">
        <v>21659</v>
      </c>
      <c r="G477" s="33" t="s">
        <v>141</v>
      </c>
      <c r="H477" s="235"/>
      <c r="I477" s="235"/>
      <c r="J477" s="235"/>
    </row>
    <row r="478" spans="1:10" s="51" customFormat="1" x14ac:dyDescent="0.25">
      <c r="A478" s="33" t="s">
        <v>42</v>
      </c>
      <c r="B478" s="33" t="s">
        <v>1048</v>
      </c>
      <c r="C478" s="46">
        <v>1.5</v>
      </c>
      <c r="D478" s="33" t="s">
        <v>125</v>
      </c>
      <c r="E478" s="35">
        <v>2002</v>
      </c>
      <c r="F478" s="37">
        <v>15771</v>
      </c>
      <c r="G478" s="33" t="s">
        <v>141</v>
      </c>
      <c r="H478" s="234"/>
      <c r="I478" s="235"/>
      <c r="J478" s="235"/>
    </row>
    <row r="479" spans="1:10" s="51" customFormat="1" x14ac:dyDescent="0.25">
      <c r="A479" s="33" t="s">
        <v>42</v>
      </c>
      <c r="B479" s="33" t="s">
        <v>1048</v>
      </c>
      <c r="C479" s="46">
        <v>1.5</v>
      </c>
      <c r="D479" s="33" t="s">
        <v>44</v>
      </c>
      <c r="E479" s="35">
        <v>2002</v>
      </c>
      <c r="F479" s="37">
        <v>16326</v>
      </c>
      <c r="G479" s="33" t="s">
        <v>141</v>
      </c>
      <c r="H479" s="234"/>
      <c r="I479" s="235"/>
      <c r="J479" s="235"/>
    </row>
    <row r="480" spans="1:10" s="51" customFormat="1" x14ac:dyDescent="0.25">
      <c r="A480" s="33" t="s">
        <v>42</v>
      </c>
      <c r="B480" s="33" t="s">
        <v>1048</v>
      </c>
      <c r="C480" s="78">
        <v>1.8</v>
      </c>
      <c r="D480" s="33" t="s">
        <v>125</v>
      </c>
      <c r="E480" s="35">
        <v>2002</v>
      </c>
      <c r="F480" s="37">
        <v>25744</v>
      </c>
      <c r="G480" s="33" t="s">
        <v>141</v>
      </c>
    </row>
    <row r="481" spans="1:10" s="51" customFormat="1" x14ac:dyDescent="0.25">
      <c r="A481" s="33" t="s">
        <v>42</v>
      </c>
      <c r="B481" s="33" t="s">
        <v>1048</v>
      </c>
      <c r="C481" s="78">
        <v>1.8</v>
      </c>
      <c r="D481" s="33" t="s">
        <v>44</v>
      </c>
      <c r="E481" s="35">
        <v>2002</v>
      </c>
      <c r="F481" s="37">
        <v>28409</v>
      </c>
      <c r="G481" s="33" t="s">
        <v>141</v>
      </c>
    </row>
    <row r="482" spans="1:10" s="235" customFormat="1" x14ac:dyDescent="0.25">
      <c r="A482" s="33" t="s">
        <v>42</v>
      </c>
      <c r="B482" s="33" t="s">
        <v>1048</v>
      </c>
      <c r="C482" s="46" t="s">
        <v>1201</v>
      </c>
      <c r="D482" s="33" t="s">
        <v>125</v>
      </c>
      <c r="E482" s="35">
        <v>2002</v>
      </c>
      <c r="F482" s="37">
        <v>13105</v>
      </c>
      <c r="G482" s="33" t="s">
        <v>141</v>
      </c>
      <c r="H482" s="51"/>
      <c r="I482" s="51"/>
      <c r="J482" s="51"/>
    </row>
    <row r="483" spans="1:10" s="235" customFormat="1" x14ac:dyDescent="0.25">
      <c r="A483" s="33" t="s">
        <v>42</v>
      </c>
      <c r="B483" s="33" t="s">
        <v>1048</v>
      </c>
      <c r="C483" s="46" t="s">
        <v>1201</v>
      </c>
      <c r="D483" s="33" t="s">
        <v>44</v>
      </c>
      <c r="E483" s="35">
        <v>2002</v>
      </c>
      <c r="F483" s="37">
        <v>19125</v>
      </c>
      <c r="G483" s="33" t="s">
        <v>141</v>
      </c>
      <c r="H483" s="51"/>
      <c r="I483" s="51"/>
      <c r="J483" s="51"/>
    </row>
    <row r="484" spans="1:10" s="235" customFormat="1" x14ac:dyDescent="0.25">
      <c r="A484" s="33" t="s">
        <v>42</v>
      </c>
      <c r="B484" s="33" t="s">
        <v>1049</v>
      </c>
      <c r="C484" s="78">
        <v>3.3</v>
      </c>
      <c r="D484" s="33" t="s">
        <v>44</v>
      </c>
      <c r="E484" s="35">
        <v>2002</v>
      </c>
      <c r="F484" s="37">
        <v>35373</v>
      </c>
      <c r="G484" s="33" t="s">
        <v>141</v>
      </c>
      <c r="H484" s="40"/>
      <c r="I484" s="40"/>
      <c r="J484" s="40"/>
    </row>
    <row r="485" spans="1:10" s="235" customFormat="1" x14ac:dyDescent="0.25">
      <c r="A485" s="33" t="s">
        <v>42</v>
      </c>
      <c r="B485" s="33" t="s">
        <v>1050</v>
      </c>
      <c r="C485" s="78">
        <v>2.4</v>
      </c>
      <c r="D485" s="33" t="s">
        <v>125</v>
      </c>
      <c r="E485" s="35">
        <v>2002</v>
      </c>
      <c r="F485" s="37">
        <v>31329</v>
      </c>
      <c r="G485" s="33" t="s">
        <v>141</v>
      </c>
      <c r="H485" s="40"/>
      <c r="I485" s="40"/>
      <c r="J485" s="40"/>
    </row>
    <row r="486" spans="1:10" s="235" customFormat="1" x14ac:dyDescent="0.25">
      <c r="A486" s="33" t="s">
        <v>42</v>
      </c>
      <c r="B486" s="33" t="s">
        <v>1050</v>
      </c>
      <c r="C486" s="78">
        <v>2.4</v>
      </c>
      <c r="D486" s="33" t="s">
        <v>44</v>
      </c>
      <c r="E486" s="35">
        <v>2002</v>
      </c>
      <c r="F486" s="37">
        <v>36890</v>
      </c>
      <c r="G486" s="33" t="s">
        <v>141</v>
      </c>
      <c r="H486" s="51"/>
      <c r="I486" s="51"/>
      <c r="J486" s="51"/>
    </row>
    <row r="487" spans="1:10" s="235" customFormat="1" x14ac:dyDescent="0.25">
      <c r="A487" s="33" t="s">
        <v>42</v>
      </c>
      <c r="B487" s="33" t="s">
        <v>1050</v>
      </c>
      <c r="C487" s="78">
        <v>3</v>
      </c>
      <c r="D487" s="33" t="s">
        <v>125</v>
      </c>
      <c r="E487" s="35">
        <v>2002</v>
      </c>
      <c r="F487" s="37">
        <v>32987</v>
      </c>
      <c r="G487" s="33" t="s">
        <v>141</v>
      </c>
      <c r="H487" s="51"/>
      <c r="I487" s="51"/>
      <c r="J487" s="51"/>
    </row>
    <row r="488" spans="1:10" s="235" customFormat="1" x14ac:dyDescent="0.25">
      <c r="A488" s="33" t="s">
        <v>42</v>
      </c>
      <c r="B488" s="33" t="s">
        <v>1050</v>
      </c>
      <c r="C488" s="78">
        <v>3</v>
      </c>
      <c r="D488" s="33" t="s">
        <v>44</v>
      </c>
      <c r="E488" s="35">
        <v>2002</v>
      </c>
      <c r="F488" s="37">
        <v>45250</v>
      </c>
      <c r="G488" s="33" t="s">
        <v>141</v>
      </c>
      <c r="H488" s="51"/>
      <c r="I488" s="51"/>
      <c r="J488" s="51"/>
    </row>
    <row r="489" spans="1:10" s="235" customFormat="1" x14ac:dyDescent="0.25">
      <c r="A489" s="33" t="s">
        <v>42</v>
      </c>
      <c r="B489" s="33" t="s">
        <v>1053</v>
      </c>
      <c r="C489" s="78" t="s">
        <v>1054</v>
      </c>
      <c r="D489" s="33" t="s">
        <v>120</v>
      </c>
      <c r="E489" s="35">
        <v>2002</v>
      </c>
      <c r="F489" s="37">
        <v>19320</v>
      </c>
      <c r="G489" s="33" t="s">
        <v>189</v>
      </c>
      <c r="H489" s="51"/>
      <c r="I489" s="51"/>
      <c r="J489" s="51"/>
    </row>
    <row r="490" spans="1:10" s="235" customFormat="1" x14ac:dyDescent="0.25">
      <c r="A490" s="33" t="s">
        <v>42</v>
      </c>
      <c r="B490" s="33" t="s">
        <v>1053</v>
      </c>
      <c r="C490" s="78" t="s">
        <v>1054</v>
      </c>
      <c r="D490" s="33" t="s">
        <v>44</v>
      </c>
      <c r="E490" s="35">
        <v>2002</v>
      </c>
      <c r="F490" s="37">
        <v>22654</v>
      </c>
      <c r="G490" s="33" t="s">
        <v>189</v>
      </c>
      <c r="H490" s="51"/>
      <c r="I490" s="51"/>
      <c r="J490" s="51"/>
    </row>
    <row r="491" spans="1:10" s="235" customFormat="1" x14ac:dyDescent="0.25">
      <c r="A491" s="33" t="s">
        <v>42</v>
      </c>
      <c r="B491" s="33" t="s">
        <v>157</v>
      </c>
      <c r="C491" s="78">
        <v>2</v>
      </c>
      <c r="D491" s="33" t="s">
        <v>120</v>
      </c>
      <c r="E491" s="35">
        <v>2002</v>
      </c>
      <c r="F491" s="37">
        <v>27099</v>
      </c>
      <c r="G491" s="33" t="s">
        <v>141</v>
      </c>
      <c r="H491" s="51"/>
      <c r="I491" s="51"/>
      <c r="J491" s="51"/>
    </row>
    <row r="492" spans="1:10" s="51" customFormat="1" x14ac:dyDescent="0.25">
      <c r="A492" s="33" t="s">
        <v>42</v>
      </c>
      <c r="B492" s="33" t="s">
        <v>157</v>
      </c>
      <c r="C492" s="78">
        <v>2</v>
      </c>
      <c r="D492" s="33" t="s">
        <v>44</v>
      </c>
      <c r="E492" s="35">
        <v>2002</v>
      </c>
      <c r="F492" s="37">
        <v>27321</v>
      </c>
      <c r="G492" s="33" t="s">
        <v>141</v>
      </c>
    </row>
    <row r="493" spans="1:10" s="51" customFormat="1" x14ac:dyDescent="0.25">
      <c r="A493" s="33" t="s">
        <v>42</v>
      </c>
      <c r="B493" s="33" t="s">
        <v>157</v>
      </c>
      <c r="C493" s="78">
        <v>2.5</v>
      </c>
      <c r="D493" s="33" t="s">
        <v>120</v>
      </c>
      <c r="E493" s="35">
        <v>2002</v>
      </c>
      <c r="F493" s="37">
        <v>36600</v>
      </c>
      <c r="G493" s="33" t="s">
        <v>141</v>
      </c>
    </row>
    <row r="494" spans="1:10" s="51" customFormat="1" x14ac:dyDescent="0.25">
      <c r="A494" s="33" t="s">
        <v>42</v>
      </c>
      <c r="B494" s="33" t="s">
        <v>157</v>
      </c>
      <c r="C494" s="78">
        <v>2.5</v>
      </c>
      <c r="D494" s="33" t="s">
        <v>44</v>
      </c>
      <c r="E494" s="35">
        <v>2002</v>
      </c>
      <c r="F494" s="37">
        <v>37316</v>
      </c>
      <c r="G494" s="33" t="s">
        <v>141</v>
      </c>
    </row>
    <row r="495" spans="1:10" s="51" customFormat="1" x14ac:dyDescent="0.25">
      <c r="A495" s="33" t="s">
        <v>42</v>
      </c>
      <c r="B495" s="33" t="s">
        <v>1202</v>
      </c>
      <c r="C495" s="78">
        <v>2</v>
      </c>
      <c r="D495" s="33" t="s">
        <v>120</v>
      </c>
      <c r="E495" s="35">
        <v>2002</v>
      </c>
      <c r="F495" s="37">
        <v>30264</v>
      </c>
      <c r="G495" s="33" t="s">
        <v>147</v>
      </c>
    </row>
    <row r="496" spans="1:10" x14ac:dyDescent="0.25">
      <c r="A496" s="33" t="s">
        <v>42</v>
      </c>
      <c r="B496" s="33" t="s">
        <v>1202</v>
      </c>
      <c r="C496" s="78">
        <v>2</v>
      </c>
      <c r="D496" s="33" t="s">
        <v>44</v>
      </c>
      <c r="E496" s="35">
        <v>2002</v>
      </c>
      <c r="F496" s="37">
        <v>30653</v>
      </c>
      <c r="G496" s="33" t="s">
        <v>147</v>
      </c>
      <c r="H496" s="51"/>
      <c r="I496" s="51"/>
      <c r="J496" s="51"/>
    </row>
    <row r="497" spans="1:10" x14ac:dyDescent="0.25">
      <c r="A497" s="33" t="s">
        <v>42</v>
      </c>
      <c r="B497" s="33" t="s">
        <v>1202</v>
      </c>
      <c r="C497" s="78">
        <v>2.5</v>
      </c>
      <c r="D497" s="33" t="s">
        <v>120</v>
      </c>
      <c r="E497" s="35">
        <v>2002</v>
      </c>
      <c r="F497" s="37">
        <v>27543</v>
      </c>
      <c r="G497" s="33" t="s">
        <v>147</v>
      </c>
      <c r="H497" s="51"/>
      <c r="I497" s="51"/>
      <c r="J497" s="51"/>
    </row>
    <row r="498" spans="1:10" s="51" customFormat="1" x14ac:dyDescent="0.25">
      <c r="A498" s="33" t="s">
        <v>42</v>
      </c>
      <c r="B498" s="33" t="s">
        <v>1202</v>
      </c>
      <c r="C498" s="78">
        <v>2.5</v>
      </c>
      <c r="D498" s="33" t="s">
        <v>44</v>
      </c>
      <c r="E498" s="35">
        <v>2002</v>
      </c>
      <c r="F498" s="37">
        <v>34984</v>
      </c>
      <c r="G498" s="33" t="s">
        <v>147</v>
      </c>
      <c r="H498" s="40"/>
      <c r="I498" s="40"/>
      <c r="J498" s="40"/>
    </row>
    <row r="499" spans="1:10" s="51" customFormat="1" x14ac:dyDescent="0.25">
      <c r="A499" s="33" t="s">
        <v>42</v>
      </c>
      <c r="B499" s="33" t="s">
        <v>854</v>
      </c>
      <c r="C499" s="78">
        <v>2</v>
      </c>
      <c r="D499" s="33" t="s">
        <v>125</v>
      </c>
      <c r="E499" s="35">
        <v>2002</v>
      </c>
      <c r="F499" s="37">
        <v>25255</v>
      </c>
      <c r="G499" s="33" t="s">
        <v>141</v>
      </c>
      <c r="H499" s="40"/>
      <c r="I499" s="40"/>
      <c r="J499" s="40"/>
    </row>
    <row r="500" spans="1:10" s="51" customFormat="1" x14ac:dyDescent="0.25">
      <c r="A500" s="33" t="s">
        <v>42</v>
      </c>
      <c r="B500" s="33" t="s">
        <v>854</v>
      </c>
      <c r="C500" s="78">
        <v>2</v>
      </c>
      <c r="D500" s="33" t="s">
        <v>44</v>
      </c>
      <c r="E500" s="35">
        <v>2002</v>
      </c>
      <c r="F500" s="37">
        <v>26345</v>
      </c>
      <c r="G500" s="33" t="s">
        <v>141</v>
      </c>
      <c r="H500" s="40"/>
      <c r="I500" s="40"/>
      <c r="J500" s="40"/>
    </row>
    <row r="501" spans="1:10" s="51" customFormat="1" x14ac:dyDescent="0.25">
      <c r="A501" s="33" t="s">
        <v>42</v>
      </c>
      <c r="B501" s="33" t="s">
        <v>952</v>
      </c>
      <c r="C501" s="78" t="s">
        <v>953</v>
      </c>
      <c r="D501" s="33" t="s">
        <v>125</v>
      </c>
      <c r="E501" s="35">
        <v>2002</v>
      </c>
      <c r="F501" s="37">
        <v>14620</v>
      </c>
      <c r="G501" s="33" t="s">
        <v>141</v>
      </c>
      <c r="H501" s="40"/>
      <c r="I501" s="40"/>
      <c r="J501" s="40"/>
    </row>
    <row r="502" spans="1:10" s="51" customFormat="1" x14ac:dyDescent="0.25">
      <c r="A502" s="33" t="s">
        <v>42</v>
      </c>
      <c r="B502" s="33" t="s">
        <v>952</v>
      </c>
      <c r="C502" s="78" t="s">
        <v>954</v>
      </c>
      <c r="D502" s="33" t="s">
        <v>125</v>
      </c>
      <c r="E502" s="35">
        <v>2002</v>
      </c>
      <c r="F502" s="37">
        <v>16543</v>
      </c>
      <c r="G502" s="33" t="s">
        <v>141</v>
      </c>
      <c r="H502" s="40"/>
      <c r="I502" s="40"/>
      <c r="J502" s="40"/>
    </row>
    <row r="503" spans="1:10" s="51" customFormat="1" x14ac:dyDescent="0.25">
      <c r="A503" s="33" t="s">
        <v>42</v>
      </c>
      <c r="B503" s="33" t="s">
        <v>952</v>
      </c>
      <c r="C503" s="78" t="s">
        <v>954</v>
      </c>
      <c r="D503" s="33" t="s">
        <v>44</v>
      </c>
      <c r="E503" s="35">
        <v>2002</v>
      </c>
      <c r="F503" s="37">
        <v>16543</v>
      </c>
      <c r="G503" s="33" t="s">
        <v>141</v>
      </c>
      <c r="H503" s="40"/>
      <c r="I503" s="40"/>
      <c r="J503" s="40"/>
    </row>
    <row r="504" spans="1:10" s="51" customFormat="1" x14ac:dyDescent="0.25">
      <c r="A504" s="33" t="s">
        <v>42</v>
      </c>
      <c r="B504" s="33" t="s">
        <v>952</v>
      </c>
      <c r="C504" s="78" t="s">
        <v>955</v>
      </c>
      <c r="D504" s="33" t="s">
        <v>125</v>
      </c>
      <c r="E504" s="35">
        <v>2002</v>
      </c>
      <c r="F504" s="37">
        <v>17592</v>
      </c>
      <c r="G504" s="33" t="s">
        <v>141</v>
      </c>
      <c r="H504" s="40"/>
      <c r="I504" s="40"/>
      <c r="J504" s="40"/>
    </row>
    <row r="505" spans="1:10" s="51" customFormat="1" x14ac:dyDescent="0.25">
      <c r="A505" s="33" t="s">
        <v>42</v>
      </c>
      <c r="B505" s="33" t="s">
        <v>1131</v>
      </c>
      <c r="C505" s="78">
        <v>1.5</v>
      </c>
      <c r="D505" s="33" t="s">
        <v>125</v>
      </c>
      <c r="E505" s="35">
        <v>2002</v>
      </c>
      <c r="F505" s="37">
        <v>17345</v>
      </c>
      <c r="G505" s="33" t="s">
        <v>141</v>
      </c>
      <c r="H505" s="40"/>
      <c r="I505" s="40"/>
      <c r="J505" s="40"/>
    </row>
    <row r="506" spans="1:10" s="51" customFormat="1" x14ac:dyDescent="0.25">
      <c r="A506" s="33" t="s">
        <v>42</v>
      </c>
      <c r="B506" s="33" t="s">
        <v>1131</v>
      </c>
      <c r="C506" s="78">
        <v>1.5</v>
      </c>
      <c r="D506" s="33" t="s">
        <v>44</v>
      </c>
      <c r="E506" s="35">
        <v>2002</v>
      </c>
      <c r="F506" s="37">
        <v>23989</v>
      </c>
      <c r="G506" s="33" t="s">
        <v>141</v>
      </c>
      <c r="H506" s="40"/>
      <c r="I506" s="40"/>
      <c r="J506" s="40"/>
    </row>
    <row r="507" spans="1:10" s="51" customFormat="1" x14ac:dyDescent="0.25">
      <c r="A507" s="33" t="s">
        <v>42</v>
      </c>
      <c r="B507" s="33" t="s">
        <v>1131</v>
      </c>
      <c r="C507" s="78">
        <v>1.8</v>
      </c>
      <c r="D507" s="33" t="s">
        <v>125</v>
      </c>
      <c r="E507" s="35">
        <v>2002</v>
      </c>
      <c r="F507" s="37">
        <v>20654</v>
      </c>
      <c r="G507" s="33" t="s">
        <v>141</v>
      </c>
    </row>
    <row r="508" spans="1:10" s="51" customFormat="1" x14ac:dyDescent="0.25">
      <c r="A508" s="33" t="s">
        <v>42</v>
      </c>
      <c r="B508" s="33" t="s">
        <v>1131</v>
      </c>
      <c r="C508" s="78">
        <v>1.8</v>
      </c>
      <c r="D508" s="33" t="s">
        <v>44</v>
      </c>
      <c r="E508" s="35">
        <v>2002</v>
      </c>
      <c r="F508" s="37">
        <v>26453</v>
      </c>
      <c r="G508" s="33" t="s">
        <v>141</v>
      </c>
    </row>
    <row r="509" spans="1:10" s="51" customFormat="1" x14ac:dyDescent="0.25">
      <c r="A509" s="33" t="s">
        <v>42</v>
      </c>
      <c r="B509" s="33" t="s">
        <v>1132</v>
      </c>
      <c r="C509" s="78">
        <v>1.5</v>
      </c>
      <c r="D509" s="33" t="s">
        <v>125</v>
      </c>
      <c r="E509" s="35">
        <v>2002</v>
      </c>
      <c r="F509" s="37">
        <v>16324</v>
      </c>
      <c r="G509" s="33" t="s">
        <v>186</v>
      </c>
    </row>
    <row r="510" spans="1:10" x14ac:dyDescent="0.25">
      <c r="A510" s="33" t="s">
        <v>42</v>
      </c>
      <c r="B510" s="33" t="s">
        <v>1132</v>
      </c>
      <c r="C510" s="78">
        <v>1.5</v>
      </c>
      <c r="D510" s="33" t="s">
        <v>44</v>
      </c>
      <c r="E510" s="35">
        <v>2002</v>
      </c>
      <c r="F510" s="37">
        <v>16324</v>
      </c>
      <c r="G510" s="33" t="s">
        <v>186</v>
      </c>
      <c r="H510" s="51"/>
      <c r="I510" s="51"/>
      <c r="J510" s="51"/>
    </row>
    <row r="511" spans="1:10" x14ac:dyDescent="0.25">
      <c r="A511" s="33" t="s">
        <v>42</v>
      </c>
      <c r="B511" s="33" t="s">
        <v>781</v>
      </c>
      <c r="C511" s="78">
        <v>1.5</v>
      </c>
      <c r="D511" s="33" t="s">
        <v>125</v>
      </c>
      <c r="E511" s="35">
        <v>2002</v>
      </c>
      <c r="F511" s="37">
        <v>21321</v>
      </c>
      <c r="G511" s="33" t="s">
        <v>141</v>
      </c>
      <c r="H511" s="51"/>
      <c r="I511" s="51"/>
      <c r="J511" s="51"/>
    </row>
    <row r="512" spans="1:10" x14ac:dyDescent="0.25">
      <c r="A512" s="33" t="s">
        <v>42</v>
      </c>
      <c r="B512" s="33" t="s">
        <v>781</v>
      </c>
      <c r="C512" s="78">
        <v>1.5</v>
      </c>
      <c r="D512" s="33" t="s">
        <v>44</v>
      </c>
      <c r="E512" s="35">
        <v>2002</v>
      </c>
      <c r="F512" s="37">
        <v>22998</v>
      </c>
      <c r="G512" s="33" t="s">
        <v>141</v>
      </c>
      <c r="H512" s="51"/>
      <c r="I512" s="51"/>
      <c r="J512" s="51"/>
    </row>
    <row r="513" spans="1:10" x14ac:dyDescent="0.25">
      <c r="A513" s="33" t="s">
        <v>42</v>
      </c>
      <c r="B513" s="33" t="s">
        <v>1203</v>
      </c>
      <c r="C513" s="78">
        <v>1.4</v>
      </c>
      <c r="D513" s="33" t="s">
        <v>125</v>
      </c>
      <c r="E513" s="35">
        <v>2002</v>
      </c>
      <c r="F513" s="37">
        <v>13549</v>
      </c>
      <c r="G513" s="33" t="s">
        <v>141</v>
      </c>
      <c r="H513" s="51"/>
      <c r="I513" s="51"/>
      <c r="J513" s="51"/>
    </row>
    <row r="514" spans="1:10" x14ac:dyDescent="0.25">
      <c r="A514" s="33" t="s">
        <v>42</v>
      </c>
      <c r="B514" s="33" t="s">
        <v>1203</v>
      </c>
      <c r="C514" s="78">
        <v>1.5</v>
      </c>
      <c r="D514" s="33" t="s">
        <v>125</v>
      </c>
      <c r="E514" s="35">
        <v>2002</v>
      </c>
      <c r="F514" s="37">
        <v>16504</v>
      </c>
      <c r="G514" s="33" t="s">
        <v>141</v>
      </c>
      <c r="H514" s="51"/>
      <c r="I514" s="51"/>
      <c r="J514" s="51"/>
    </row>
    <row r="515" spans="1:10" x14ac:dyDescent="0.25">
      <c r="A515" s="33" t="s">
        <v>42</v>
      </c>
      <c r="B515" s="33" t="s">
        <v>1203</v>
      </c>
      <c r="C515" s="78">
        <v>1.5</v>
      </c>
      <c r="D515" s="33" t="s">
        <v>44</v>
      </c>
      <c r="E515" s="35">
        <v>2002</v>
      </c>
      <c r="F515" s="37">
        <v>17714</v>
      </c>
      <c r="G515" s="33" t="s">
        <v>141</v>
      </c>
      <c r="H515" s="51"/>
      <c r="I515" s="51"/>
      <c r="J515" s="51"/>
    </row>
    <row r="516" spans="1:10" x14ac:dyDescent="0.25">
      <c r="A516" s="33" t="s">
        <v>42</v>
      </c>
      <c r="B516" s="33" t="s">
        <v>1206</v>
      </c>
      <c r="C516" s="78" t="s">
        <v>1207</v>
      </c>
      <c r="D516" s="33" t="s">
        <v>120</v>
      </c>
      <c r="E516" s="35">
        <v>2002</v>
      </c>
      <c r="F516" s="37">
        <v>16659</v>
      </c>
      <c r="G516" s="33" t="s">
        <v>160</v>
      </c>
      <c r="H516" s="51"/>
      <c r="I516" s="51"/>
      <c r="J516" s="51"/>
    </row>
    <row r="517" spans="1:10" x14ac:dyDescent="0.25">
      <c r="A517" s="33" t="s">
        <v>42</v>
      </c>
      <c r="B517" s="33" t="s">
        <v>1206</v>
      </c>
      <c r="C517" s="78" t="s">
        <v>1207</v>
      </c>
      <c r="D517" s="33" t="s">
        <v>44</v>
      </c>
      <c r="E517" s="35">
        <v>2002</v>
      </c>
      <c r="F517" s="37">
        <v>18836</v>
      </c>
      <c r="G517" s="33" t="s">
        <v>160</v>
      </c>
    </row>
    <row r="518" spans="1:10" x14ac:dyDescent="0.25">
      <c r="A518" s="33" t="s">
        <v>42</v>
      </c>
      <c r="B518" s="33" t="s">
        <v>1204</v>
      </c>
      <c r="C518" s="78" t="s">
        <v>1205</v>
      </c>
      <c r="D518" s="33" t="s">
        <v>120</v>
      </c>
      <c r="E518" s="35">
        <v>2002</v>
      </c>
      <c r="F518" s="37">
        <v>14504</v>
      </c>
      <c r="G518" s="33" t="s">
        <v>160</v>
      </c>
      <c r="H518" s="58"/>
      <c r="I518" s="58"/>
      <c r="J518" s="58"/>
    </row>
    <row r="519" spans="1:10" s="51" customFormat="1" x14ac:dyDescent="0.25">
      <c r="A519" s="33" t="s">
        <v>42</v>
      </c>
      <c r="B519" s="33" t="s">
        <v>956</v>
      </c>
      <c r="C519" s="78">
        <v>1.3</v>
      </c>
      <c r="D519" s="33" t="s">
        <v>125</v>
      </c>
      <c r="E519" s="35">
        <v>2002</v>
      </c>
      <c r="F519" s="37">
        <v>12386</v>
      </c>
      <c r="G519" s="33" t="s">
        <v>141</v>
      </c>
      <c r="H519" s="58"/>
      <c r="I519" s="58"/>
      <c r="J519" s="58"/>
    </row>
    <row r="520" spans="1:10" s="51" customFormat="1" x14ac:dyDescent="0.25">
      <c r="A520" s="33" t="s">
        <v>42</v>
      </c>
      <c r="B520" s="33" t="s">
        <v>956</v>
      </c>
      <c r="C520" s="78">
        <v>1.5</v>
      </c>
      <c r="D520" s="33" t="s">
        <v>125</v>
      </c>
      <c r="E520" s="35">
        <v>2002</v>
      </c>
      <c r="F520" s="37">
        <v>15527</v>
      </c>
      <c r="G520" s="33" t="s">
        <v>141</v>
      </c>
      <c r="H520" s="58"/>
      <c r="I520" s="58"/>
      <c r="J520" s="58"/>
    </row>
    <row r="521" spans="1:10" s="51" customFormat="1" x14ac:dyDescent="0.25">
      <c r="A521" s="33" t="s">
        <v>42</v>
      </c>
      <c r="B521" s="33" t="s">
        <v>617</v>
      </c>
      <c r="C521" s="46" t="s">
        <v>3899</v>
      </c>
      <c r="D521" s="33" t="s">
        <v>44</v>
      </c>
      <c r="E521" s="35">
        <v>2002</v>
      </c>
      <c r="F521" s="43">
        <v>26175</v>
      </c>
      <c r="G521" s="33" t="s">
        <v>147</v>
      </c>
      <c r="H521" s="58"/>
      <c r="I521" s="58"/>
      <c r="J521" s="58"/>
    </row>
    <row r="522" spans="1:10" s="51" customFormat="1" x14ac:dyDescent="0.25">
      <c r="A522" s="33" t="s">
        <v>42</v>
      </c>
      <c r="B522" s="33" t="s">
        <v>618</v>
      </c>
      <c r="C522" s="46" t="s">
        <v>4160</v>
      </c>
      <c r="D522" s="33" t="s">
        <v>44</v>
      </c>
      <c r="E522" s="35">
        <v>2002</v>
      </c>
      <c r="F522" s="43">
        <v>27450</v>
      </c>
      <c r="G522" s="33" t="s">
        <v>147</v>
      </c>
      <c r="H522" s="58"/>
      <c r="I522" s="58"/>
      <c r="J522" s="58"/>
    </row>
    <row r="523" spans="1:10" s="51" customFormat="1" x14ac:dyDescent="0.25">
      <c r="A523" s="54" t="s">
        <v>42</v>
      </c>
      <c r="B523" s="60" t="s">
        <v>3054</v>
      </c>
      <c r="C523" s="65">
        <v>1.5</v>
      </c>
      <c r="D523" s="54" t="s">
        <v>125</v>
      </c>
      <c r="E523" s="64">
        <v>2002</v>
      </c>
      <c r="F523" s="124">
        <v>12414</v>
      </c>
      <c r="G523" s="54" t="s">
        <v>3053</v>
      </c>
      <c r="H523" s="58"/>
      <c r="I523" s="58"/>
      <c r="J523" s="58"/>
    </row>
    <row r="524" spans="1:10" s="51" customFormat="1" x14ac:dyDescent="0.25">
      <c r="A524" s="54" t="s">
        <v>42</v>
      </c>
      <c r="B524" s="60" t="s">
        <v>3054</v>
      </c>
      <c r="C524" s="65" t="s">
        <v>134</v>
      </c>
      <c r="D524" s="162" t="s">
        <v>44</v>
      </c>
      <c r="E524" s="64">
        <v>2002</v>
      </c>
      <c r="F524" s="124">
        <v>14627</v>
      </c>
      <c r="G524" s="54" t="s">
        <v>3053</v>
      </c>
      <c r="H524" s="58"/>
      <c r="I524" s="58"/>
      <c r="J524" s="58"/>
    </row>
    <row r="525" spans="1:10" s="51" customFormat="1" x14ac:dyDescent="0.25">
      <c r="A525" s="54" t="s">
        <v>42</v>
      </c>
      <c r="B525" s="60" t="s">
        <v>3054</v>
      </c>
      <c r="C525" s="65" t="s">
        <v>238</v>
      </c>
      <c r="D525" s="162" t="s">
        <v>125</v>
      </c>
      <c r="E525" s="64">
        <v>2002</v>
      </c>
      <c r="F525" s="124">
        <v>16131</v>
      </c>
      <c r="G525" s="54" t="s">
        <v>3053</v>
      </c>
      <c r="H525" s="58"/>
      <c r="I525" s="58"/>
      <c r="J525" s="58"/>
    </row>
    <row r="526" spans="1:10" s="51" customFormat="1" x14ac:dyDescent="0.25">
      <c r="A526" s="54" t="s">
        <v>42</v>
      </c>
      <c r="B526" s="60" t="s">
        <v>3054</v>
      </c>
      <c r="C526" s="65" t="s">
        <v>293</v>
      </c>
      <c r="D526" s="162" t="s">
        <v>44</v>
      </c>
      <c r="E526" s="64">
        <v>2002</v>
      </c>
      <c r="F526" s="124">
        <v>17231</v>
      </c>
      <c r="G526" s="54" t="s">
        <v>3053</v>
      </c>
      <c r="H526" s="58"/>
      <c r="I526" s="58"/>
      <c r="J526" s="58"/>
    </row>
    <row r="527" spans="1:10" s="51" customFormat="1" x14ac:dyDescent="0.25">
      <c r="A527" s="54" t="s">
        <v>42</v>
      </c>
      <c r="B527" s="54" t="s">
        <v>782</v>
      </c>
      <c r="C527" s="71" t="s">
        <v>293</v>
      </c>
      <c r="D527" s="54" t="s">
        <v>110</v>
      </c>
      <c r="E527" s="64">
        <v>2002</v>
      </c>
      <c r="F527" s="124">
        <v>17350</v>
      </c>
      <c r="G527" s="54" t="s">
        <v>141</v>
      </c>
      <c r="H527" s="58"/>
      <c r="I527" s="58"/>
      <c r="J527" s="58"/>
    </row>
    <row r="528" spans="1:10" s="51" customFormat="1" x14ac:dyDescent="0.25">
      <c r="A528" s="54" t="s">
        <v>42</v>
      </c>
      <c r="B528" s="54" t="s">
        <v>782</v>
      </c>
      <c r="C528" s="71" t="s">
        <v>331</v>
      </c>
      <c r="D528" s="54" t="s">
        <v>110</v>
      </c>
      <c r="E528" s="64">
        <v>2002</v>
      </c>
      <c r="F528" s="124">
        <v>17760</v>
      </c>
      <c r="G528" s="54" t="s">
        <v>141</v>
      </c>
      <c r="H528" s="58"/>
      <c r="I528" s="58"/>
      <c r="J528" s="58"/>
    </row>
    <row r="529" spans="1:10" x14ac:dyDescent="0.25">
      <c r="A529" s="33" t="s">
        <v>42</v>
      </c>
      <c r="B529" s="33" t="s">
        <v>1122</v>
      </c>
      <c r="C529" s="62" t="s">
        <v>331</v>
      </c>
      <c r="D529" s="33" t="s">
        <v>110</v>
      </c>
      <c r="E529" s="35">
        <v>2002</v>
      </c>
      <c r="F529" s="43">
        <v>20175</v>
      </c>
      <c r="G529" s="33" t="s">
        <v>147</v>
      </c>
      <c r="H529" s="58"/>
      <c r="I529" s="58"/>
      <c r="J529" s="58"/>
    </row>
    <row r="530" spans="1:10" s="58" customFormat="1" x14ac:dyDescent="0.25">
      <c r="A530" s="33" t="s">
        <v>42</v>
      </c>
      <c r="B530" s="33" t="s">
        <v>362</v>
      </c>
      <c r="C530" s="46">
        <v>4</v>
      </c>
      <c r="D530" s="33" t="s">
        <v>43</v>
      </c>
      <c r="E530" s="35">
        <v>2002</v>
      </c>
      <c r="F530" s="43">
        <v>60186.666666666701</v>
      </c>
      <c r="G530" s="33" t="s">
        <v>363</v>
      </c>
    </row>
    <row r="531" spans="1:10" s="58" customFormat="1" x14ac:dyDescent="0.25">
      <c r="A531" s="33" t="s">
        <v>42</v>
      </c>
      <c r="B531" s="33" t="s">
        <v>362</v>
      </c>
      <c r="C531" s="46">
        <v>4</v>
      </c>
      <c r="D531" s="33" t="s">
        <v>43</v>
      </c>
      <c r="E531" s="35">
        <v>2002</v>
      </c>
      <c r="F531" s="43">
        <v>59173.333333333299</v>
      </c>
      <c r="G531" s="33" t="s">
        <v>364</v>
      </c>
    </row>
    <row r="532" spans="1:10" s="58" customFormat="1" x14ac:dyDescent="0.25">
      <c r="A532" s="33" t="s">
        <v>42</v>
      </c>
      <c r="B532" s="33" t="s">
        <v>362</v>
      </c>
      <c r="C532" s="46">
        <v>4.2</v>
      </c>
      <c r="D532" s="33" t="s">
        <v>43</v>
      </c>
      <c r="E532" s="35">
        <v>2002</v>
      </c>
      <c r="F532" s="43">
        <v>71330</v>
      </c>
      <c r="G532" s="33" t="s">
        <v>363</v>
      </c>
    </row>
    <row r="533" spans="1:10" s="58" customFormat="1" x14ac:dyDescent="0.25">
      <c r="A533" s="33" t="s">
        <v>42</v>
      </c>
      <c r="B533" s="33" t="s">
        <v>362</v>
      </c>
      <c r="C533" s="46">
        <v>4.2</v>
      </c>
      <c r="D533" s="33" t="s">
        <v>43</v>
      </c>
      <c r="E533" s="35">
        <v>2002</v>
      </c>
      <c r="F533" s="43">
        <v>66020</v>
      </c>
      <c r="G533" s="33" t="s">
        <v>364</v>
      </c>
      <c r="H533" s="40"/>
      <c r="I533" s="40"/>
      <c r="J533" s="40"/>
    </row>
    <row r="534" spans="1:10" s="58" customFormat="1" x14ac:dyDescent="0.25">
      <c r="A534" s="54" t="s">
        <v>42</v>
      </c>
      <c r="B534" s="54" t="s">
        <v>1183</v>
      </c>
      <c r="C534" s="60" t="s">
        <v>4435</v>
      </c>
      <c r="D534" s="54" t="s">
        <v>4445</v>
      </c>
      <c r="E534" s="54">
        <v>2002</v>
      </c>
      <c r="F534" s="74">
        <v>11400</v>
      </c>
      <c r="G534" s="54" t="s">
        <v>4431</v>
      </c>
      <c r="H534" s="40"/>
      <c r="I534" s="40"/>
      <c r="J534" s="40"/>
    </row>
    <row r="535" spans="1:10" s="58" customFormat="1" x14ac:dyDescent="0.25">
      <c r="A535" s="54" t="s">
        <v>42</v>
      </c>
      <c r="B535" s="54" t="s">
        <v>1183</v>
      </c>
      <c r="C535" s="60" t="s">
        <v>4533</v>
      </c>
      <c r="D535" s="54" t="s">
        <v>125</v>
      </c>
      <c r="E535" s="54">
        <v>2002</v>
      </c>
      <c r="F535" s="74">
        <f>(F534+F536)/2</f>
        <v>11800</v>
      </c>
      <c r="G535" s="54" t="s">
        <v>2960</v>
      </c>
      <c r="H535" s="40"/>
      <c r="I535" s="40"/>
      <c r="J535" s="40"/>
    </row>
    <row r="536" spans="1:10" s="58" customFormat="1" x14ac:dyDescent="0.25">
      <c r="A536" s="54" t="s">
        <v>42</v>
      </c>
      <c r="B536" s="54" t="s">
        <v>1183</v>
      </c>
      <c r="C536" s="60" t="s">
        <v>4438</v>
      </c>
      <c r="D536" s="54" t="s">
        <v>4445</v>
      </c>
      <c r="E536" s="54">
        <v>2002</v>
      </c>
      <c r="F536" s="74">
        <v>12200</v>
      </c>
      <c r="G536" s="54" t="s">
        <v>4431</v>
      </c>
      <c r="H536" s="40"/>
      <c r="I536" s="40"/>
      <c r="J536" s="40"/>
    </row>
    <row r="537" spans="1:10" s="58" customFormat="1" x14ac:dyDescent="0.25">
      <c r="A537" s="54" t="s">
        <v>42</v>
      </c>
      <c r="B537" s="54" t="s">
        <v>1183</v>
      </c>
      <c r="C537" s="60" t="s">
        <v>4444</v>
      </c>
      <c r="D537" s="54" t="s">
        <v>125</v>
      </c>
      <c r="E537" s="54">
        <v>2002</v>
      </c>
      <c r="F537" s="74">
        <v>12800</v>
      </c>
      <c r="G537" s="54" t="s">
        <v>4427</v>
      </c>
      <c r="H537" s="40"/>
      <c r="I537" s="40"/>
      <c r="J537" s="40"/>
    </row>
    <row r="538" spans="1:10" s="58" customFormat="1" x14ac:dyDescent="0.25">
      <c r="A538" s="54" t="s">
        <v>42</v>
      </c>
      <c r="B538" s="54" t="s">
        <v>1183</v>
      </c>
      <c r="C538" s="60" t="s">
        <v>4439</v>
      </c>
      <c r="D538" s="54" t="s">
        <v>110</v>
      </c>
      <c r="E538" s="54">
        <v>2002</v>
      </c>
      <c r="F538" s="74">
        <v>13383</v>
      </c>
      <c r="G538" s="54" t="s">
        <v>1956</v>
      </c>
      <c r="H538" s="40"/>
      <c r="I538" s="40"/>
      <c r="J538" s="40"/>
    </row>
    <row r="539" spans="1:10" s="58" customFormat="1" x14ac:dyDescent="0.25">
      <c r="A539" s="54" t="s">
        <v>42</v>
      </c>
      <c r="B539" s="54" t="s">
        <v>1183</v>
      </c>
      <c r="C539" s="60" t="s">
        <v>4442</v>
      </c>
      <c r="D539" s="54" t="s">
        <v>125</v>
      </c>
      <c r="E539" s="54">
        <v>2002</v>
      </c>
      <c r="F539" s="74">
        <v>15000</v>
      </c>
      <c r="G539" s="54" t="s">
        <v>4431</v>
      </c>
      <c r="H539" s="40"/>
      <c r="I539" s="40"/>
      <c r="J539" s="40"/>
    </row>
    <row r="540" spans="1:10" s="58" customFormat="1" x14ac:dyDescent="0.25">
      <c r="A540" s="54" t="s">
        <v>42</v>
      </c>
      <c r="B540" s="54" t="s">
        <v>1183</v>
      </c>
      <c r="C540" s="60" t="s">
        <v>3862</v>
      </c>
      <c r="D540" s="54" t="s">
        <v>110</v>
      </c>
      <c r="E540" s="54">
        <v>2002</v>
      </c>
      <c r="F540" s="128">
        <v>10800</v>
      </c>
      <c r="G540" s="54" t="s">
        <v>4535</v>
      </c>
      <c r="H540" s="40"/>
      <c r="I540" s="40"/>
      <c r="J540" s="40"/>
    </row>
    <row r="541" spans="1:10" s="58" customFormat="1" x14ac:dyDescent="0.25">
      <c r="A541" s="33" t="s">
        <v>42</v>
      </c>
      <c r="B541" s="33" t="s">
        <v>1113</v>
      </c>
      <c r="C541" s="46" t="s">
        <v>1117</v>
      </c>
      <c r="D541" s="33" t="s">
        <v>110</v>
      </c>
      <c r="E541" s="35">
        <v>2002</v>
      </c>
      <c r="F541" s="43">
        <v>16620</v>
      </c>
      <c r="G541" s="33" t="s">
        <v>3050</v>
      </c>
      <c r="H541" s="40"/>
      <c r="I541" s="40"/>
      <c r="J541" s="40"/>
    </row>
    <row r="542" spans="1:10" s="58" customFormat="1" x14ac:dyDescent="0.25">
      <c r="A542" s="33" t="s">
        <v>42</v>
      </c>
      <c r="B542" s="33" t="s">
        <v>1113</v>
      </c>
      <c r="C542" s="46" t="s">
        <v>1116</v>
      </c>
      <c r="D542" s="33" t="s">
        <v>110</v>
      </c>
      <c r="E542" s="35">
        <v>2002</v>
      </c>
      <c r="F542" s="43">
        <v>17484</v>
      </c>
      <c r="G542" s="33" t="s">
        <v>3050</v>
      </c>
      <c r="H542" s="40"/>
      <c r="I542" s="40"/>
      <c r="J542" s="40"/>
    </row>
    <row r="543" spans="1:10" s="58" customFormat="1" x14ac:dyDescent="0.25">
      <c r="A543" s="33" t="s">
        <v>42</v>
      </c>
      <c r="B543" s="33" t="s">
        <v>1113</v>
      </c>
      <c r="C543" s="46" t="s">
        <v>1115</v>
      </c>
      <c r="D543" s="33" t="s">
        <v>110</v>
      </c>
      <c r="E543" s="35">
        <v>2002</v>
      </c>
      <c r="F543" s="43">
        <v>18020</v>
      </c>
      <c r="G543" s="33" t="s">
        <v>3050</v>
      </c>
      <c r="H543" s="40"/>
      <c r="I543" s="40"/>
      <c r="J543" s="40"/>
    </row>
    <row r="544" spans="1:10" s="58" customFormat="1" x14ac:dyDescent="0.25">
      <c r="A544" s="33" t="s">
        <v>42</v>
      </c>
      <c r="B544" s="33" t="s">
        <v>1113</v>
      </c>
      <c r="C544" s="46" t="s">
        <v>281</v>
      </c>
      <c r="D544" s="33" t="s">
        <v>110</v>
      </c>
      <c r="E544" s="35">
        <v>2002</v>
      </c>
      <c r="F544" s="43">
        <v>18864</v>
      </c>
      <c r="G544" s="33" t="s">
        <v>3050</v>
      </c>
      <c r="H544" s="40"/>
      <c r="I544" s="40"/>
      <c r="J544" s="40"/>
    </row>
    <row r="545" spans="1:10" x14ac:dyDescent="0.25">
      <c r="A545" s="54" t="s">
        <v>42</v>
      </c>
      <c r="B545" s="38" t="s">
        <v>2932</v>
      </c>
      <c r="C545" s="65" t="s">
        <v>2931</v>
      </c>
      <c r="D545" s="54" t="s">
        <v>43</v>
      </c>
      <c r="E545" s="67" t="s">
        <v>1146</v>
      </c>
      <c r="F545" s="124">
        <v>41651</v>
      </c>
      <c r="G545" s="54" t="s">
        <v>2933</v>
      </c>
      <c r="H545" s="51"/>
      <c r="I545" s="51"/>
      <c r="J545" s="51"/>
    </row>
    <row r="546" spans="1:10" x14ac:dyDescent="0.25">
      <c r="A546" s="54" t="s">
        <v>42</v>
      </c>
      <c r="B546" s="38" t="s">
        <v>2932</v>
      </c>
      <c r="C546" s="65" t="s">
        <v>2931</v>
      </c>
      <c r="D546" s="54" t="s">
        <v>43</v>
      </c>
      <c r="E546" s="67" t="s">
        <v>1146</v>
      </c>
      <c r="F546" s="124">
        <v>42663</v>
      </c>
      <c r="G546" s="54" t="s">
        <v>2929</v>
      </c>
      <c r="H546" s="51"/>
      <c r="I546" s="51"/>
      <c r="J546" s="51"/>
    </row>
    <row r="547" spans="1:10" x14ac:dyDescent="0.25">
      <c r="A547" s="33" t="s">
        <v>42</v>
      </c>
      <c r="B547" s="33" t="s">
        <v>1055</v>
      </c>
      <c r="C547" s="46">
        <v>1.5</v>
      </c>
      <c r="D547" s="33" t="s">
        <v>110</v>
      </c>
      <c r="E547" s="35">
        <v>2002</v>
      </c>
      <c r="F547" s="43">
        <v>13550</v>
      </c>
      <c r="G547" s="33" t="s">
        <v>421</v>
      </c>
      <c r="H547" s="51"/>
      <c r="I547" s="51"/>
      <c r="J547" s="51"/>
    </row>
    <row r="548" spans="1:10" x14ac:dyDescent="0.25">
      <c r="A548" s="33" t="s">
        <v>42</v>
      </c>
      <c r="B548" s="33" t="s">
        <v>1110</v>
      </c>
      <c r="C548" s="46">
        <v>2.4</v>
      </c>
      <c r="D548" s="33" t="s">
        <v>110</v>
      </c>
      <c r="E548" s="35">
        <v>2002</v>
      </c>
      <c r="F548" s="43">
        <v>25295</v>
      </c>
      <c r="G548" s="33" t="s">
        <v>1111</v>
      </c>
      <c r="H548" s="51"/>
      <c r="I548" s="51"/>
      <c r="J548" s="51"/>
    </row>
    <row r="549" spans="1:10" x14ac:dyDescent="0.25">
      <c r="A549" s="33" t="s">
        <v>42</v>
      </c>
      <c r="B549" s="33" t="s">
        <v>1110</v>
      </c>
      <c r="C549" s="46" t="s">
        <v>1112</v>
      </c>
      <c r="D549" s="33" t="s">
        <v>426</v>
      </c>
      <c r="E549" s="35">
        <v>2002</v>
      </c>
      <c r="F549" s="43">
        <v>27795</v>
      </c>
      <c r="G549" s="33" t="s">
        <v>1111</v>
      </c>
      <c r="H549" s="51"/>
      <c r="I549" s="51"/>
      <c r="J549" s="51"/>
    </row>
    <row r="550" spans="1:10" x14ac:dyDescent="0.25">
      <c r="A550" s="33" t="s">
        <v>42</v>
      </c>
      <c r="B550" s="33" t="s">
        <v>1110</v>
      </c>
      <c r="C550" s="46" t="s">
        <v>6492</v>
      </c>
      <c r="D550" s="33" t="s">
        <v>110</v>
      </c>
      <c r="E550" s="35">
        <v>2002</v>
      </c>
      <c r="F550" s="43">
        <v>30795</v>
      </c>
      <c r="G550" s="33" t="s">
        <v>1111</v>
      </c>
      <c r="H550" s="51"/>
      <c r="I550" s="51"/>
      <c r="J550" s="51"/>
    </row>
    <row r="551" spans="1:10" x14ac:dyDescent="0.25">
      <c r="A551" s="33" t="s">
        <v>42</v>
      </c>
      <c r="B551" s="33" t="s">
        <v>1110</v>
      </c>
      <c r="C551" s="46">
        <v>3</v>
      </c>
      <c r="D551" s="33" t="s">
        <v>44</v>
      </c>
      <c r="E551" s="35">
        <v>2002</v>
      </c>
      <c r="F551" s="43">
        <v>33295</v>
      </c>
      <c r="G551" s="33" t="s">
        <v>1111</v>
      </c>
      <c r="H551" s="51"/>
      <c r="I551" s="51"/>
      <c r="J551" s="51"/>
    </row>
    <row r="552" spans="1:10" x14ac:dyDescent="0.25">
      <c r="A552" s="54" t="s">
        <v>42</v>
      </c>
      <c r="B552" s="54" t="s">
        <v>4530</v>
      </c>
      <c r="C552" s="60" t="s">
        <v>2114</v>
      </c>
      <c r="D552" s="54" t="s">
        <v>438</v>
      </c>
      <c r="E552" s="54">
        <v>2002</v>
      </c>
      <c r="F552" s="87">
        <v>14820</v>
      </c>
      <c r="G552" s="54" t="s">
        <v>4542</v>
      </c>
      <c r="H552" s="51"/>
      <c r="I552" s="51"/>
      <c r="J552" s="51"/>
    </row>
    <row r="553" spans="1:10" x14ac:dyDescent="0.25">
      <c r="A553" s="54" t="s">
        <v>42</v>
      </c>
      <c r="B553" s="54" t="s">
        <v>4530</v>
      </c>
      <c r="C553" s="60" t="s">
        <v>3721</v>
      </c>
      <c r="D553" s="54" t="s">
        <v>43</v>
      </c>
      <c r="E553" s="54">
        <v>2002</v>
      </c>
      <c r="F553" s="87">
        <v>15322</v>
      </c>
      <c r="G553" s="54" t="s">
        <v>4542</v>
      </c>
      <c r="H553" s="51"/>
      <c r="I553" s="51"/>
      <c r="J553" s="51"/>
    </row>
    <row r="554" spans="1:10" x14ac:dyDescent="0.25">
      <c r="A554" s="54" t="s">
        <v>42</v>
      </c>
      <c r="B554" s="54" t="s">
        <v>4530</v>
      </c>
      <c r="C554" s="60" t="s">
        <v>3721</v>
      </c>
      <c r="D554" s="54" t="s">
        <v>44</v>
      </c>
      <c r="E554" s="54">
        <v>2002</v>
      </c>
      <c r="F554" s="87">
        <v>15902</v>
      </c>
      <c r="G554" s="54" t="s">
        <v>4542</v>
      </c>
      <c r="H554" s="51"/>
      <c r="I554" s="51"/>
      <c r="J554" s="51"/>
    </row>
    <row r="555" spans="1:10" x14ac:dyDescent="0.25">
      <c r="A555" s="54" t="s">
        <v>42</v>
      </c>
      <c r="B555" s="54" t="s">
        <v>4530</v>
      </c>
      <c r="C555" s="60" t="s">
        <v>1985</v>
      </c>
      <c r="D555" s="54" t="s">
        <v>43</v>
      </c>
      <c r="E555" s="54">
        <v>2002</v>
      </c>
      <c r="F555" s="87">
        <v>16146</v>
      </c>
      <c r="G555" s="54" t="s">
        <v>4542</v>
      </c>
      <c r="H555" s="51"/>
      <c r="I555" s="51"/>
      <c r="J555" s="51"/>
    </row>
    <row r="556" spans="1:10" x14ac:dyDescent="0.25">
      <c r="A556" s="54" t="s">
        <v>42</v>
      </c>
      <c r="B556" s="54" t="s">
        <v>4530</v>
      </c>
      <c r="C556" s="60" t="s">
        <v>1985</v>
      </c>
      <c r="D556" s="54" t="s">
        <v>44</v>
      </c>
      <c r="E556" s="54">
        <v>2002</v>
      </c>
      <c r="F556" s="87">
        <v>16549</v>
      </c>
      <c r="G556" s="54" t="s">
        <v>4542</v>
      </c>
      <c r="H556" s="51"/>
      <c r="I556" s="51"/>
      <c r="J556" s="51"/>
    </row>
    <row r="557" spans="1:10" x14ac:dyDescent="0.25">
      <c r="A557" s="54" t="s">
        <v>42</v>
      </c>
      <c r="B557" s="54" t="s">
        <v>4530</v>
      </c>
      <c r="C557" s="60" t="s">
        <v>1980</v>
      </c>
      <c r="D557" s="54" t="s">
        <v>43</v>
      </c>
      <c r="E557" s="54">
        <v>2002</v>
      </c>
      <c r="F557" s="87">
        <v>17583</v>
      </c>
      <c r="G557" s="54" t="s">
        <v>4542</v>
      </c>
      <c r="H557" s="51"/>
      <c r="I557" s="51"/>
      <c r="J557" s="51"/>
    </row>
    <row r="558" spans="1:10" x14ac:dyDescent="0.25">
      <c r="A558" s="54" t="s">
        <v>42</v>
      </c>
      <c r="B558" s="54" t="s">
        <v>4530</v>
      </c>
      <c r="C558" s="60" t="s">
        <v>1980</v>
      </c>
      <c r="D558" s="54" t="s">
        <v>44</v>
      </c>
      <c r="E558" s="54">
        <v>2002</v>
      </c>
      <c r="F558" s="87">
        <v>18086</v>
      </c>
      <c r="G558" s="54" t="s">
        <v>4542</v>
      </c>
      <c r="H558" s="58"/>
      <c r="I558" s="58"/>
      <c r="J558" s="149"/>
    </row>
    <row r="559" spans="1:10" s="51" customFormat="1" x14ac:dyDescent="0.25">
      <c r="A559" s="54" t="s">
        <v>42</v>
      </c>
      <c r="B559" s="54" t="s">
        <v>4530</v>
      </c>
      <c r="C559" s="60" t="s">
        <v>2114</v>
      </c>
      <c r="D559" s="54" t="s">
        <v>44</v>
      </c>
      <c r="E559" s="54">
        <v>2002</v>
      </c>
      <c r="F559" s="87">
        <v>18606</v>
      </c>
      <c r="G559" s="54" t="s">
        <v>4531</v>
      </c>
      <c r="H559" s="58"/>
      <c r="I559" s="58"/>
      <c r="J559" s="149"/>
    </row>
    <row r="560" spans="1:10" s="51" customFormat="1" x14ac:dyDescent="0.25">
      <c r="A560" s="54" t="s">
        <v>42</v>
      </c>
      <c r="B560" s="54" t="s">
        <v>4530</v>
      </c>
      <c r="C560" s="60" t="s">
        <v>2114</v>
      </c>
      <c r="D560" s="54" t="s">
        <v>43</v>
      </c>
      <c r="E560" s="54">
        <v>2002</v>
      </c>
      <c r="F560" s="87">
        <v>18220</v>
      </c>
      <c r="G560" s="54" t="s">
        <v>4531</v>
      </c>
      <c r="H560" s="58"/>
      <c r="I560" s="58"/>
      <c r="J560" s="149"/>
    </row>
    <row r="561" spans="1:10" s="51" customFormat="1" x14ac:dyDescent="0.25">
      <c r="A561" s="54" t="s">
        <v>42</v>
      </c>
      <c r="B561" s="54" t="s">
        <v>4530</v>
      </c>
      <c r="C561" s="60" t="s">
        <v>3721</v>
      </c>
      <c r="D561" s="54" t="s">
        <v>44</v>
      </c>
      <c r="E561" s="54">
        <v>2002</v>
      </c>
      <c r="F561" s="87">
        <v>22743</v>
      </c>
      <c r="G561" s="54" t="s">
        <v>4531</v>
      </c>
      <c r="H561" s="58"/>
      <c r="I561" s="58"/>
      <c r="J561" s="149"/>
    </row>
    <row r="562" spans="1:10" s="51" customFormat="1" x14ac:dyDescent="0.25">
      <c r="A562" s="54" t="s">
        <v>42</v>
      </c>
      <c r="B562" s="54" t="s">
        <v>4530</v>
      </c>
      <c r="C562" s="60" t="s">
        <v>3721</v>
      </c>
      <c r="D562" s="54" t="s">
        <v>43</v>
      </c>
      <c r="E562" s="54">
        <v>2002</v>
      </c>
      <c r="F562" s="87">
        <v>22357</v>
      </c>
      <c r="G562" s="54" t="s">
        <v>4531</v>
      </c>
      <c r="H562" s="58"/>
      <c r="I562" s="58"/>
      <c r="J562" s="149"/>
    </row>
    <row r="563" spans="1:10" s="51" customFormat="1" x14ac:dyDescent="0.25">
      <c r="A563" s="54" t="s">
        <v>42</v>
      </c>
      <c r="B563" s="54" t="s">
        <v>4530</v>
      </c>
      <c r="C563" s="60" t="s">
        <v>1985</v>
      </c>
      <c r="D563" s="54" t="s">
        <v>44</v>
      </c>
      <c r="E563" s="54">
        <v>2002</v>
      </c>
      <c r="F563" s="87">
        <v>23879</v>
      </c>
      <c r="G563" s="54" t="s">
        <v>4531</v>
      </c>
      <c r="H563" s="58"/>
      <c r="I563" s="58"/>
      <c r="J563" s="149"/>
    </row>
    <row r="564" spans="1:10" s="51" customFormat="1" x14ac:dyDescent="0.25">
      <c r="A564" s="54" t="s">
        <v>42</v>
      </c>
      <c r="B564" s="54" t="s">
        <v>4530</v>
      </c>
      <c r="C564" s="60" t="s">
        <v>1985</v>
      </c>
      <c r="D564" s="54" t="s">
        <v>43</v>
      </c>
      <c r="E564" s="54">
        <v>2002</v>
      </c>
      <c r="F564" s="87">
        <v>23479</v>
      </c>
      <c r="G564" s="54" t="s">
        <v>4531</v>
      </c>
      <c r="H564" s="58"/>
      <c r="I564" s="58"/>
      <c r="J564" s="149"/>
    </row>
    <row r="565" spans="1:10" s="51" customFormat="1" x14ac:dyDescent="0.25">
      <c r="A565" s="253" t="s">
        <v>42</v>
      </c>
      <c r="B565" s="253" t="s">
        <v>4530</v>
      </c>
      <c r="C565" s="389" t="s">
        <v>1980</v>
      </c>
      <c r="D565" s="253" t="s">
        <v>44</v>
      </c>
      <c r="E565" s="253">
        <v>2002</v>
      </c>
      <c r="F565" s="587">
        <v>23988</v>
      </c>
      <c r="G565" s="253" t="s">
        <v>4531</v>
      </c>
      <c r="H565" s="58"/>
      <c r="I565" s="58"/>
      <c r="J565" s="149"/>
    </row>
    <row r="566" spans="1:10" s="51" customFormat="1" x14ac:dyDescent="0.25">
      <c r="A566" s="54" t="s">
        <v>42</v>
      </c>
      <c r="B566" s="54" t="s">
        <v>4530</v>
      </c>
      <c r="C566" s="60" t="s">
        <v>1980</v>
      </c>
      <c r="D566" s="54" t="s">
        <v>43</v>
      </c>
      <c r="E566" s="54">
        <v>2002</v>
      </c>
      <c r="F566" s="87">
        <v>23588</v>
      </c>
      <c r="G566" s="54" t="s">
        <v>4531</v>
      </c>
      <c r="H566" s="58"/>
      <c r="I566" s="58"/>
      <c r="J566" s="149"/>
    </row>
    <row r="567" spans="1:10" s="51" customFormat="1" x14ac:dyDescent="0.25">
      <c r="A567" s="54" t="s">
        <v>42</v>
      </c>
      <c r="B567" s="54" t="s">
        <v>4530</v>
      </c>
      <c r="C567" s="60" t="s">
        <v>4532</v>
      </c>
      <c r="D567" s="54" t="s">
        <v>44</v>
      </c>
      <c r="E567" s="54">
        <v>2002</v>
      </c>
      <c r="F567" s="87">
        <v>24388</v>
      </c>
      <c r="G567" s="54" t="s">
        <v>4531</v>
      </c>
      <c r="H567" s="58"/>
      <c r="I567" s="58"/>
      <c r="J567" s="149"/>
    </row>
    <row r="568" spans="1:10" s="51" customFormat="1" x14ac:dyDescent="0.25">
      <c r="A568" s="54" t="s">
        <v>42</v>
      </c>
      <c r="B568" s="54" t="s">
        <v>4530</v>
      </c>
      <c r="C568" s="60" t="s">
        <v>1981</v>
      </c>
      <c r="D568" s="54" t="s">
        <v>44</v>
      </c>
      <c r="E568" s="54">
        <v>2002</v>
      </c>
      <c r="F568" s="87">
        <v>24637</v>
      </c>
      <c r="G568" s="54" t="s">
        <v>4531</v>
      </c>
      <c r="H568" s="58"/>
      <c r="I568" s="58"/>
      <c r="J568" s="149"/>
    </row>
    <row r="569" spans="1:10" s="51" customFormat="1" x14ac:dyDescent="0.25">
      <c r="A569" s="33" t="s">
        <v>42</v>
      </c>
      <c r="B569" s="33" t="s">
        <v>231</v>
      </c>
      <c r="C569" s="38" t="s">
        <v>290</v>
      </c>
      <c r="D569" s="33" t="s">
        <v>44</v>
      </c>
      <c r="E569" s="35">
        <v>2002</v>
      </c>
      <c r="F569" s="43">
        <v>54093</v>
      </c>
      <c r="G569" s="33" t="s">
        <v>147</v>
      </c>
      <c r="H569" s="58"/>
      <c r="I569" s="58"/>
      <c r="J569" s="149"/>
    </row>
    <row r="570" spans="1:10" s="51" customFormat="1" x14ac:dyDescent="0.25">
      <c r="A570" s="33" t="s">
        <v>42</v>
      </c>
      <c r="B570" s="33" t="s">
        <v>231</v>
      </c>
      <c r="C570" s="38" t="s">
        <v>859</v>
      </c>
      <c r="D570" s="33" t="s">
        <v>44</v>
      </c>
      <c r="E570" s="35">
        <v>2002</v>
      </c>
      <c r="F570" s="43">
        <v>52402</v>
      </c>
      <c r="G570" s="33" t="s">
        <v>147</v>
      </c>
      <c r="H570" s="58"/>
      <c r="I570" s="58"/>
      <c r="J570" s="149"/>
    </row>
    <row r="571" spans="1:10" s="51" customFormat="1" x14ac:dyDescent="0.25">
      <c r="A571" s="33" t="s">
        <v>42</v>
      </c>
      <c r="B571" s="33" t="s">
        <v>231</v>
      </c>
      <c r="C571" s="38" t="s">
        <v>6486</v>
      </c>
      <c r="D571" s="33" t="s">
        <v>44</v>
      </c>
      <c r="E571" s="35">
        <v>2002</v>
      </c>
      <c r="F571" s="43">
        <v>42076.502732240435</v>
      </c>
      <c r="G571" s="33" t="s">
        <v>147</v>
      </c>
      <c r="H571" s="58"/>
      <c r="I571" s="58"/>
      <c r="J571" s="149"/>
    </row>
    <row r="572" spans="1:10" s="58" customFormat="1" x14ac:dyDescent="0.25">
      <c r="A572" s="33" t="s">
        <v>42</v>
      </c>
      <c r="B572" s="33" t="s">
        <v>231</v>
      </c>
      <c r="C572" s="38" t="s">
        <v>194</v>
      </c>
      <c r="D572" s="33" t="s">
        <v>44</v>
      </c>
      <c r="E572" s="35">
        <v>2002</v>
      </c>
      <c r="F572" s="43">
        <v>51236</v>
      </c>
      <c r="G572" s="33" t="s">
        <v>147</v>
      </c>
      <c r="J572" s="149"/>
    </row>
    <row r="573" spans="1:10" s="58" customFormat="1" x14ac:dyDescent="0.25">
      <c r="A573" s="33" t="s">
        <v>42</v>
      </c>
      <c r="B573" s="33" t="s">
        <v>231</v>
      </c>
      <c r="C573" s="38">
        <v>4.5</v>
      </c>
      <c r="D573" s="33" t="s">
        <v>44</v>
      </c>
      <c r="E573" s="35">
        <v>2002</v>
      </c>
      <c r="F573" s="43">
        <v>41530.054644808741</v>
      </c>
      <c r="G573" s="33" t="s">
        <v>147</v>
      </c>
      <c r="J573" s="149"/>
    </row>
    <row r="574" spans="1:10" s="58" customFormat="1" x14ac:dyDescent="0.25">
      <c r="A574" s="33" t="s">
        <v>42</v>
      </c>
      <c r="B574" s="33" t="s">
        <v>231</v>
      </c>
      <c r="C574" s="38">
        <v>4.7</v>
      </c>
      <c r="D574" s="33" t="s">
        <v>44</v>
      </c>
      <c r="E574" s="35">
        <v>2002</v>
      </c>
      <c r="F574" s="43">
        <v>41803.278688524588</v>
      </c>
      <c r="G574" s="33" t="s">
        <v>147</v>
      </c>
      <c r="H574" s="51"/>
      <c r="I574" s="51"/>
      <c r="J574" s="51"/>
    </row>
    <row r="575" spans="1:10" s="58" customFormat="1" x14ac:dyDescent="0.25">
      <c r="A575" s="33" t="s">
        <v>42</v>
      </c>
      <c r="B575" s="33" t="s">
        <v>231</v>
      </c>
      <c r="C575" s="38" t="s">
        <v>860</v>
      </c>
      <c r="D575" s="33" t="s">
        <v>44</v>
      </c>
      <c r="E575" s="35">
        <v>2002</v>
      </c>
      <c r="F575" s="43">
        <v>47890</v>
      </c>
      <c r="G575" s="33" t="s">
        <v>147</v>
      </c>
      <c r="H575" s="40"/>
      <c r="I575" s="40"/>
      <c r="J575" s="40"/>
    </row>
    <row r="576" spans="1:10" s="58" customFormat="1" x14ac:dyDescent="0.25">
      <c r="A576" s="362" t="s">
        <v>42</v>
      </c>
      <c r="B576" s="362" t="s">
        <v>148</v>
      </c>
      <c r="C576" s="363">
        <v>2.7</v>
      </c>
      <c r="D576" s="362" t="s">
        <v>44</v>
      </c>
      <c r="E576" s="364">
        <v>2002</v>
      </c>
      <c r="F576" s="365">
        <v>30608</v>
      </c>
      <c r="G576" s="362" t="s">
        <v>147</v>
      </c>
      <c r="H576" s="184"/>
      <c r="I576" s="184"/>
      <c r="J576" s="184"/>
    </row>
    <row r="577" spans="1:10" s="58" customFormat="1" x14ac:dyDescent="0.25">
      <c r="A577" s="362" t="s">
        <v>42</v>
      </c>
      <c r="B577" s="362" t="s">
        <v>148</v>
      </c>
      <c r="C577" s="363">
        <v>3</v>
      </c>
      <c r="D577" s="362" t="s">
        <v>44</v>
      </c>
      <c r="E577" s="364">
        <v>2002</v>
      </c>
      <c r="F577" s="365">
        <v>31763</v>
      </c>
      <c r="G577" s="362" t="s">
        <v>147</v>
      </c>
      <c r="H577" s="193"/>
      <c r="I577" s="193"/>
      <c r="J577" s="193"/>
    </row>
    <row r="578" spans="1:10" s="58" customFormat="1" x14ac:dyDescent="0.25">
      <c r="A578" s="362" t="s">
        <v>42</v>
      </c>
      <c r="B578" s="362" t="s">
        <v>148</v>
      </c>
      <c r="C578" s="363">
        <v>3.4</v>
      </c>
      <c r="D578" s="362" t="s">
        <v>44</v>
      </c>
      <c r="E578" s="364">
        <v>2002</v>
      </c>
      <c r="F578" s="365">
        <v>34606</v>
      </c>
      <c r="G578" s="362" t="s">
        <v>147</v>
      </c>
      <c r="H578" s="193"/>
      <c r="I578" s="193"/>
      <c r="J578" s="193"/>
    </row>
    <row r="579" spans="1:10" s="58" customFormat="1" x14ac:dyDescent="0.25">
      <c r="A579" s="362" t="s">
        <v>42</v>
      </c>
      <c r="B579" s="362" t="s">
        <v>148</v>
      </c>
      <c r="C579" s="363">
        <v>4.2</v>
      </c>
      <c r="D579" s="362" t="s">
        <v>44</v>
      </c>
      <c r="E579" s="364">
        <v>2002</v>
      </c>
      <c r="F579" s="365">
        <v>46645</v>
      </c>
      <c r="G579" s="362" t="s">
        <v>147</v>
      </c>
      <c r="H579" s="193"/>
      <c r="I579" s="193"/>
      <c r="J579" s="193"/>
    </row>
    <row r="580" spans="1:10" s="58" customFormat="1" x14ac:dyDescent="0.25">
      <c r="A580" s="33" t="s">
        <v>42</v>
      </c>
      <c r="B580" s="33" t="s">
        <v>1121</v>
      </c>
      <c r="C580" s="46">
        <v>1.8</v>
      </c>
      <c r="D580" s="33" t="s">
        <v>110</v>
      </c>
      <c r="E580" s="35">
        <v>2002</v>
      </c>
      <c r="F580" s="43">
        <v>19327.5</v>
      </c>
      <c r="G580" s="33" t="s">
        <v>1119</v>
      </c>
      <c r="H580" s="193"/>
      <c r="I580" s="193"/>
      <c r="J580" s="193"/>
    </row>
    <row r="581" spans="1:10" s="58" customFormat="1" x14ac:dyDescent="0.25">
      <c r="A581" s="33" t="s">
        <v>42</v>
      </c>
      <c r="B581" s="33" t="s">
        <v>1121</v>
      </c>
      <c r="C581" s="46">
        <v>1.8</v>
      </c>
      <c r="D581" s="33" t="s">
        <v>426</v>
      </c>
      <c r="E581" s="35">
        <v>2002</v>
      </c>
      <c r="F581" s="43">
        <v>20677.5</v>
      </c>
      <c r="G581" s="33" t="s">
        <v>1119</v>
      </c>
      <c r="H581" s="193"/>
      <c r="I581" s="193"/>
      <c r="J581" s="193"/>
    </row>
    <row r="582" spans="1:10" s="58" customFormat="1" x14ac:dyDescent="0.25">
      <c r="A582" s="33" t="s">
        <v>42</v>
      </c>
      <c r="B582" s="33" t="s">
        <v>1118</v>
      </c>
      <c r="C582" s="46">
        <v>1.8</v>
      </c>
      <c r="D582" s="33" t="s">
        <v>110</v>
      </c>
      <c r="E582" s="35">
        <v>2002</v>
      </c>
      <c r="F582" s="43">
        <v>21475</v>
      </c>
      <c r="G582" s="33" t="s">
        <v>1119</v>
      </c>
      <c r="H582" s="193"/>
      <c r="I582" s="193"/>
      <c r="J582" s="193"/>
    </row>
    <row r="583" spans="1:10" s="58" customFormat="1" x14ac:dyDescent="0.25">
      <c r="A583" s="116" t="s">
        <v>42</v>
      </c>
      <c r="B583" s="116" t="s">
        <v>1118</v>
      </c>
      <c r="C583" s="586">
        <v>1.8</v>
      </c>
      <c r="D583" s="116" t="s">
        <v>426</v>
      </c>
      <c r="E583" s="118">
        <v>2002</v>
      </c>
      <c r="F583" s="388">
        <v>22975</v>
      </c>
      <c r="G583" s="116" t="s">
        <v>1119</v>
      </c>
      <c r="H583" s="184"/>
      <c r="I583" s="184"/>
      <c r="J583" s="184"/>
    </row>
    <row r="584" spans="1:10" s="58" customFormat="1" x14ac:dyDescent="0.25">
      <c r="A584" s="33" t="s">
        <v>42</v>
      </c>
      <c r="B584" s="33" t="s">
        <v>1120</v>
      </c>
      <c r="C584" s="46">
        <v>1.8</v>
      </c>
      <c r="D584" s="33" t="s">
        <v>110</v>
      </c>
      <c r="E584" s="35">
        <v>2002</v>
      </c>
      <c r="F584" s="43">
        <v>21944</v>
      </c>
      <c r="G584" s="33" t="s">
        <v>1119</v>
      </c>
      <c r="H584" s="184"/>
      <c r="I584" s="184"/>
      <c r="J584" s="184"/>
    </row>
    <row r="585" spans="1:10" s="58" customFormat="1" x14ac:dyDescent="0.25">
      <c r="A585" s="33" t="s">
        <v>42</v>
      </c>
      <c r="B585" s="33" t="s">
        <v>1120</v>
      </c>
      <c r="C585" s="46">
        <v>1.8</v>
      </c>
      <c r="D585" s="33" t="s">
        <v>426</v>
      </c>
      <c r="E585" s="35">
        <v>2002</v>
      </c>
      <c r="F585" s="43">
        <v>26940</v>
      </c>
      <c r="G585" s="33" t="s">
        <v>1119</v>
      </c>
      <c r="H585" s="184"/>
      <c r="I585" s="184"/>
      <c r="J585" s="184"/>
    </row>
    <row r="586" spans="1:10" s="58" customFormat="1" x14ac:dyDescent="0.25">
      <c r="A586" s="54" t="s">
        <v>42</v>
      </c>
      <c r="B586" s="60" t="s">
        <v>3014</v>
      </c>
      <c r="C586" s="71">
        <v>2</v>
      </c>
      <c r="D586" s="54" t="s">
        <v>125</v>
      </c>
      <c r="E586" s="64">
        <v>2002</v>
      </c>
      <c r="F586" s="124">
        <v>18874</v>
      </c>
      <c r="G586" s="54" t="s">
        <v>1575</v>
      </c>
      <c r="H586" s="131"/>
      <c r="I586" s="131"/>
      <c r="J586" s="131"/>
    </row>
    <row r="587" spans="1:10" s="58" customFormat="1" x14ac:dyDescent="0.25">
      <c r="A587" s="54" t="s">
        <v>42</v>
      </c>
      <c r="B587" s="60" t="s">
        <v>3014</v>
      </c>
      <c r="C587" s="71">
        <v>2</v>
      </c>
      <c r="D587" s="54" t="s">
        <v>44</v>
      </c>
      <c r="E587" s="64">
        <v>2002</v>
      </c>
      <c r="F587" s="124">
        <v>20032</v>
      </c>
      <c r="G587" s="54" t="s">
        <v>1575</v>
      </c>
      <c r="H587" s="131"/>
      <c r="I587" s="131"/>
      <c r="J587" s="131"/>
    </row>
    <row r="588" spans="1:10" s="51" customFormat="1" x14ac:dyDescent="0.25">
      <c r="A588" s="33" t="s">
        <v>42</v>
      </c>
      <c r="B588" s="33" t="s">
        <v>692</v>
      </c>
      <c r="C588" s="62">
        <v>2.4</v>
      </c>
      <c r="D588" s="33" t="s">
        <v>125</v>
      </c>
      <c r="E588" s="35">
        <v>2002</v>
      </c>
      <c r="F588" s="43">
        <v>18831</v>
      </c>
      <c r="G588" s="33" t="s">
        <v>3013</v>
      </c>
      <c r="H588" s="131"/>
      <c r="I588" s="131"/>
      <c r="J588" s="131"/>
    </row>
    <row r="589" spans="1:10" x14ac:dyDescent="0.25">
      <c r="A589" s="33" t="s">
        <v>42</v>
      </c>
      <c r="B589" s="33" t="s">
        <v>692</v>
      </c>
      <c r="C589" s="62">
        <v>2.4</v>
      </c>
      <c r="D589" s="33" t="s">
        <v>44</v>
      </c>
      <c r="E589" s="35">
        <v>2002</v>
      </c>
      <c r="F589" s="43">
        <v>20331</v>
      </c>
      <c r="G589" s="33" t="s">
        <v>3013</v>
      </c>
      <c r="H589" s="131"/>
      <c r="I589" s="131"/>
      <c r="J589" s="131"/>
    </row>
    <row r="590" spans="1:10" s="184" customFormat="1" x14ac:dyDescent="0.25">
      <c r="A590" s="33" t="s">
        <v>42</v>
      </c>
      <c r="B590" s="33" t="s">
        <v>692</v>
      </c>
      <c r="C590" s="62" t="s">
        <v>361</v>
      </c>
      <c r="D590" s="33" t="s">
        <v>125</v>
      </c>
      <c r="E590" s="35">
        <v>2002</v>
      </c>
      <c r="F590" s="43">
        <v>21483</v>
      </c>
      <c r="G590" s="33" t="s">
        <v>3013</v>
      </c>
      <c r="H590" s="131"/>
      <c r="I590" s="131"/>
      <c r="J590" s="131"/>
    </row>
    <row r="591" spans="1:10" s="193" customFormat="1" x14ac:dyDescent="0.25">
      <c r="A591" s="54" t="s">
        <v>42</v>
      </c>
      <c r="B591" s="54" t="s">
        <v>6157</v>
      </c>
      <c r="C591" s="60" t="s">
        <v>3721</v>
      </c>
      <c r="D591" s="54" t="s">
        <v>43</v>
      </c>
      <c r="E591" s="54">
        <v>2002</v>
      </c>
      <c r="F591" s="87">
        <v>27199</v>
      </c>
      <c r="G591" s="54" t="s">
        <v>6158</v>
      </c>
      <c r="H591" s="131"/>
      <c r="I591" s="131"/>
      <c r="J591" s="131"/>
    </row>
    <row r="592" spans="1:10" s="193" customFormat="1" x14ac:dyDescent="0.25">
      <c r="A592" s="54" t="s">
        <v>42</v>
      </c>
      <c r="B592" s="60" t="s">
        <v>3046</v>
      </c>
      <c r="C592" s="65">
        <v>1.3</v>
      </c>
      <c r="D592" s="54" t="s">
        <v>43</v>
      </c>
      <c r="E592" s="64">
        <v>2002</v>
      </c>
      <c r="F592" s="230">
        <v>8455</v>
      </c>
      <c r="G592" s="54" t="s">
        <v>2725</v>
      </c>
      <c r="H592" s="131"/>
      <c r="I592" s="131"/>
      <c r="J592" s="131"/>
    </row>
    <row r="593" spans="1:10" s="193" customFormat="1" x14ac:dyDescent="0.25">
      <c r="A593" s="54" t="s">
        <v>42</v>
      </c>
      <c r="B593" s="60" t="s">
        <v>3046</v>
      </c>
      <c r="C593" s="65">
        <v>1.5</v>
      </c>
      <c r="D593" s="54" t="s">
        <v>43</v>
      </c>
      <c r="E593" s="64">
        <v>2002</v>
      </c>
      <c r="F593" s="230">
        <v>9455</v>
      </c>
      <c r="G593" s="54" t="s">
        <v>2725</v>
      </c>
      <c r="H593" s="131"/>
      <c r="I593" s="131"/>
      <c r="J593" s="131"/>
    </row>
    <row r="594" spans="1:10" s="193" customFormat="1" x14ac:dyDescent="0.25">
      <c r="A594" s="54" t="s">
        <v>42</v>
      </c>
      <c r="B594" s="54" t="s">
        <v>4548</v>
      </c>
      <c r="C594" s="252">
        <v>1.8</v>
      </c>
      <c r="D594" s="54" t="s">
        <v>43</v>
      </c>
      <c r="E594" s="54">
        <v>2002</v>
      </c>
      <c r="F594" s="74">
        <v>17424</v>
      </c>
      <c r="G594" s="54" t="s">
        <v>4544</v>
      </c>
      <c r="H594" s="91"/>
      <c r="I594" s="91"/>
      <c r="J594" s="91"/>
    </row>
    <row r="595" spans="1:10" s="193" customFormat="1" x14ac:dyDescent="0.25">
      <c r="A595" s="54" t="s">
        <v>42</v>
      </c>
      <c r="B595" s="54" t="s">
        <v>4548</v>
      </c>
      <c r="C595" s="252">
        <v>1.8</v>
      </c>
      <c r="D595" s="54" t="s">
        <v>44</v>
      </c>
      <c r="E595" s="54">
        <v>2002</v>
      </c>
      <c r="F595" s="74">
        <v>18624</v>
      </c>
      <c r="G595" s="54" t="s">
        <v>4544</v>
      </c>
      <c r="H595" s="91"/>
      <c r="I595" s="91"/>
      <c r="J595" s="91"/>
    </row>
    <row r="596" spans="1:10" s="193" customFormat="1" x14ac:dyDescent="0.25">
      <c r="A596" s="54" t="s">
        <v>42</v>
      </c>
      <c r="B596" s="54" t="s">
        <v>4548</v>
      </c>
      <c r="C596" s="252">
        <v>2</v>
      </c>
      <c r="D596" s="54" t="s">
        <v>43</v>
      </c>
      <c r="E596" s="54">
        <v>2002</v>
      </c>
      <c r="F596" s="74">
        <v>18608</v>
      </c>
      <c r="G596" s="54" t="s">
        <v>4544</v>
      </c>
      <c r="H596" s="91"/>
      <c r="I596" s="91"/>
      <c r="J596" s="91"/>
    </row>
    <row r="597" spans="1:10" s="184" customFormat="1" x14ac:dyDescent="0.25">
      <c r="A597" s="54" t="s">
        <v>42</v>
      </c>
      <c r="B597" s="54" t="s">
        <v>4548</v>
      </c>
      <c r="C597" s="252">
        <v>2</v>
      </c>
      <c r="D597" s="54" t="s">
        <v>44</v>
      </c>
      <c r="E597" s="54">
        <v>2002</v>
      </c>
      <c r="F597" s="74">
        <v>19268</v>
      </c>
      <c r="G597" s="54" t="s">
        <v>4547</v>
      </c>
      <c r="H597" s="40"/>
      <c r="I597" s="40"/>
      <c r="J597" s="40"/>
    </row>
    <row r="598" spans="1:10" s="184" customFormat="1" x14ac:dyDescent="0.25">
      <c r="A598" s="54" t="s">
        <v>42</v>
      </c>
      <c r="B598" s="54" t="s">
        <v>4548</v>
      </c>
      <c r="C598" s="252">
        <v>2.2000000000000002</v>
      </c>
      <c r="D598" s="54" t="s">
        <v>43</v>
      </c>
      <c r="E598" s="54">
        <v>2002</v>
      </c>
      <c r="F598" s="74">
        <v>19085</v>
      </c>
      <c r="G598" s="54" t="s">
        <v>4547</v>
      </c>
      <c r="H598" s="40"/>
      <c r="I598" s="40"/>
      <c r="J598" s="40"/>
    </row>
    <row r="599" spans="1:10" s="184" customFormat="1" x14ac:dyDescent="0.25">
      <c r="A599" s="54" t="s">
        <v>42</v>
      </c>
      <c r="B599" s="54" t="s">
        <v>4548</v>
      </c>
      <c r="C599" s="252">
        <v>2.2000000000000002</v>
      </c>
      <c r="D599" s="54" t="s">
        <v>44</v>
      </c>
      <c r="E599" s="54">
        <v>2002</v>
      </c>
      <c r="F599" s="74">
        <v>19485</v>
      </c>
      <c r="G599" s="54" t="s">
        <v>4547</v>
      </c>
      <c r="H599" s="40"/>
      <c r="I599" s="40"/>
      <c r="J599" s="40"/>
    </row>
    <row r="600" spans="1:10" s="131" customFormat="1" x14ac:dyDescent="0.25">
      <c r="A600" s="54" t="s">
        <v>42</v>
      </c>
      <c r="B600" s="54" t="s">
        <v>1107</v>
      </c>
      <c r="C600" s="252">
        <v>1.8</v>
      </c>
      <c r="D600" s="54" t="s">
        <v>125</v>
      </c>
      <c r="E600" s="54">
        <v>2002</v>
      </c>
      <c r="F600" s="74">
        <v>16564</v>
      </c>
      <c r="G600" s="54" t="s">
        <v>4549</v>
      </c>
      <c r="H600" s="40"/>
      <c r="I600" s="40"/>
      <c r="J600" s="40"/>
    </row>
    <row r="601" spans="1:10" s="131" customFormat="1" x14ac:dyDescent="0.25">
      <c r="A601" s="54" t="s">
        <v>42</v>
      </c>
      <c r="B601" s="54" t="s">
        <v>1107</v>
      </c>
      <c r="C601" s="252">
        <v>2</v>
      </c>
      <c r="D601" s="54" t="s">
        <v>125</v>
      </c>
      <c r="E601" s="54">
        <v>2002</v>
      </c>
      <c r="F601" s="74">
        <v>17065</v>
      </c>
      <c r="G601" s="54" t="s">
        <v>4547</v>
      </c>
      <c r="H601" s="40"/>
      <c r="I601" s="40"/>
      <c r="J601" s="40"/>
    </row>
    <row r="602" spans="1:10" s="131" customFormat="1" x14ac:dyDescent="0.25">
      <c r="A602" s="54" t="s">
        <v>42</v>
      </c>
      <c r="B602" s="54" t="s">
        <v>1107</v>
      </c>
      <c r="C602" s="252">
        <v>2.2000000000000002</v>
      </c>
      <c r="D602" s="54" t="s">
        <v>43</v>
      </c>
      <c r="E602" s="54">
        <v>2002</v>
      </c>
      <c r="F602" s="74">
        <v>17606</v>
      </c>
      <c r="G602" s="54" t="s">
        <v>4547</v>
      </c>
      <c r="H602" s="40"/>
      <c r="I602" s="40"/>
      <c r="J602" s="40"/>
    </row>
    <row r="603" spans="1:10" s="131" customFormat="1" x14ac:dyDescent="0.25">
      <c r="A603" s="54" t="s">
        <v>42</v>
      </c>
      <c r="B603" s="54" t="s">
        <v>4555</v>
      </c>
      <c r="C603" s="252">
        <v>2.4</v>
      </c>
      <c r="D603" s="54" t="s">
        <v>110</v>
      </c>
      <c r="E603" s="54">
        <v>2002</v>
      </c>
      <c r="F603" s="74">
        <v>19760</v>
      </c>
      <c r="G603" s="54" t="s">
        <v>4547</v>
      </c>
      <c r="H603" s="40"/>
      <c r="I603" s="40"/>
      <c r="J603" s="40"/>
    </row>
    <row r="604" spans="1:10" s="131" customFormat="1" x14ac:dyDescent="0.25">
      <c r="A604" s="54" t="s">
        <v>42</v>
      </c>
      <c r="B604" s="54" t="s">
        <v>4555</v>
      </c>
      <c r="C604" s="252">
        <v>2.4</v>
      </c>
      <c r="D604" s="54" t="s">
        <v>426</v>
      </c>
      <c r="E604" s="54">
        <v>2002</v>
      </c>
      <c r="F604" s="74">
        <v>20616</v>
      </c>
      <c r="G604" s="54" t="s">
        <v>4547</v>
      </c>
      <c r="H604" s="40"/>
      <c r="I604" s="40"/>
      <c r="J604" s="40"/>
    </row>
    <row r="605" spans="1:10" s="131" customFormat="1" x14ac:dyDescent="0.25">
      <c r="A605" s="54" t="s">
        <v>42</v>
      </c>
      <c r="B605" s="54" t="s">
        <v>4555</v>
      </c>
      <c r="C605" s="252">
        <v>2.5</v>
      </c>
      <c r="D605" s="54" t="s">
        <v>110</v>
      </c>
      <c r="E605" s="54">
        <v>2002</v>
      </c>
      <c r="F605" s="74">
        <v>20313</v>
      </c>
      <c r="G605" s="54" t="s">
        <v>4547</v>
      </c>
      <c r="H605" s="40"/>
      <c r="I605" s="40"/>
      <c r="J605" s="40"/>
    </row>
    <row r="606" spans="1:10" s="131" customFormat="1" x14ac:dyDescent="0.25">
      <c r="A606" s="54" t="s">
        <v>42</v>
      </c>
      <c r="B606" s="54" t="s">
        <v>4555</v>
      </c>
      <c r="C606" s="252">
        <v>2.5</v>
      </c>
      <c r="D606" s="54" t="s">
        <v>426</v>
      </c>
      <c r="E606" s="54">
        <v>2002</v>
      </c>
      <c r="F606" s="74">
        <v>21098</v>
      </c>
      <c r="G606" s="54" t="s">
        <v>4547</v>
      </c>
      <c r="H606" s="40"/>
      <c r="I606" s="40"/>
      <c r="J606" s="40"/>
    </row>
    <row r="607" spans="1:10" s="131" customFormat="1" x14ac:dyDescent="0.25">
      <c r="A607" s="253" t="s">
        <v>42</v>
      </c>
      <c r="B607" s="253" t="s">
        <v>4555</v>
      </c>
      <c r="C607" s="465">
        <v>3.5</v>
      </c>
      <c r="D607" s="253" t="s">
        <v>110</v>
      </c>
      <c r="E607" s="253">
        <v>2002</v>
      </c>
      <c r="F607" s="588">
        <v>21375</v>
      </c>
      <c r="G607" s="253" t="s">
        <v>4547</v>
      </c>
      <c r="H607" s="40"/>
      <c r="I607" s="40"/>
      <c r="J607" s="40"/>
    </row>
    <row r="608" spans="1:10" s="91" customFormat="1" x14ac:dyDescent="0.25">
      <c r="A608" s="54" t="s">
        <v>42</v>
      </c>
      <c r="B608" s="54" t="s">
        <v>4555</v>
      </c>
      <c r="C608" s="252">
        <v>3.5</v>
      </c>
      <c r="D608" s="54" t="s">
        <v>426</v>
      </c>
      <c r="E608" s="54">
        <v>2002</v>
      </c>
      <c r="F608" s="74">
        <v>22475</v>
      </c>
      <c r="G608" s="54" t="s">
        <v>4547</v>
      </c>
      <c r="H608" s="40"/>
      <c r="I608" s="40"/>
      <c r="J608" s="40"/>
    </row>
    <row r="609" spans="1:10" s="91" customFormat="1" x14ac:dyDescent="0.25">
      <c r="A609" s="54" t="s">
        <v>42</v>
      </c>
      <c r="B609" s="54" t="s">
        <v>3271</v>
      </c>
      <c r="C609" s="60" t="s">
        <v>3721</v>
      </c>
      <c r="D609" s="54" t="s">
        <v>110</v>
      </c>
      <c r="E609" s="54">
        <v>2002</v>
      </c>
      <c r="F609" s="128">
        <v>14540</v>
      </c>
      <c r="G609" s="54" t="s">
        <v>5340</v>
      </c>
      <c r="H609" s="40"/>
      <c r="I609" s="40"/>
      <c r="J609" s="40"/>
    </row>
    <row r="610" spans="1:10" s="91" customFormat="1" x14ac:dyDescent="0.25">
      <c r="A610" s="177" t="s">
        <v>42</v>
      </c>
      <c r="B610" s="177" t="s">
        <v>4245</v>
      </c>
      <c r="C610" s="179" t="s">
        <v>6499</v>
      </c>
      <c r="D610" s="177" t="s">
        <v>43</v>
      </c>
      <c r="E610" s="177">
        <v>2002</v>
      </c>
      <c r="F610" s="274">
        <v>14540</v>
      </c>
      <c r="G610" s="177" t="s">
        <v>286</v>
      </c>
      <c r="H610" s="40"/>
      <c r="I610" s="40"/>
      <c r="J610" s="40"/>
    </row>
    <row r="611" spans="1:10" x14ac:dyDescent="0.25">
      <c r="A611" s="177" t="s">
        <v>42</v>
      </c>
      <c r="B611" s="177" t="s">
        <v>4245</v>
      </c>
      <c r="C611" s="179" t="s">
        <v>6500</v>
      </c>
      <c r="D611" s="177" t="s">
        <v>43</v>
      </c>
      <c r="E611" s="177">
        <v>2002</v>
      </c>
      <c r="F611" s="274">
        <v>15260</v>
      </c>
      <c r="G611" s="177" t="s">
        <v>286</v>
      </c>
    </row>
    <row r="612" spans="1:10" x14ac:dyDescent="0.25">
      <c r="A612" s="33" t="s">
        <v>42</v>
      </c>
      <c r="B612" s="33" t="s">
        <v>1058</v>
      </c>
      <c r="C612" s="46" t="s">
        <v>2845</v>
      </c>
      <c r="D612" s="33" t="s">
        <v>43</v>
      </c>
      <c r="E612" s="35">
        <v>2002</v>
      </c>
      <c r="F612" s="43">
        <v>28200</v>
      </c>
      <c r="G612" s="33" t="s">
        <v>1059</v>
      </c>
    </row>
    <row r="613" spans="1:10" x14ac:dyDescent="0.25">
      <c r="A613" s="177" t="s">
        <v>42</v>
      </c>
      <c r="B613" s="177" t="s">
        <v>1058</v>
      </c>
      <c r="C613" s="179" t="s">
        <v>2845</v>
      </c>
      <c r="D613" s="177" t="s">
        <v>43</v>
      </c>
      <c r="E613" s="177">
        <v>2002</v>
      </c>
      <c r="F613" s="274">
        <v>21665</v>
      </c>
      <c r="G613" s="177" t="s">
        <v>1059</v>
      </c>
    </row>
    <row r="614" spans="1:10" x14ac:dyDescent="0.25">
      <c r="A614" s="177" t="s">
        <v>42</v>
      </c>
      <c r="B614" s="177" t="s">
        <v>1058</v>
      </c>
      <c r="C614" s="179" t="s">
        <v>4160</v>
      </c>
      <c r="D614" s="177" t="s">
        <v>44</v>
      </c>
      <c r="E614" s="177">
        <v>2002</v>
      </c>
      <c r="F614" s="274">
        <v>24925</v>
      </c>
      <c r="G614" s="177" t="s">
        <v>285</v>
      </c>
      <c r="H614"/>
      <c r="I614"/>
      <c r="J614"/>
    </row>
    <row r="615" spans="1:10" x14ac:dyDescent="0.25">
      <c r="A615" s="177" t="s">
        <v>42</v>
      </c>
      <c r="B615" s="177" t="s">
        <v>1058</v>
      </c>
      <c r="C615" s="179" t="s">
        <v>2926</v>
      </c>
      <c r="D615" s="177" t="s">
        <v>44</v>
      </c>
      <c r="E615" s="177">
        <v>2002</v>
      </c>
      <c r="F615" s="274">
        <v>26775</v>
      </c>
      <c r="G615" s="177" t="s">
        <v>285</v>
      </c>
      <c r="H615"/>
      <c r="I615"/>
      <c r="J615"/>
    </row>
    <row r="616" spans="1:10" x14ac:dyDescent="0.25">
      <c r="A616" s="177" t="s">
        <v>42</v>
      </c>
      <c r="B616" s="177" t="s">
        <v>4246</v>
      </c>
      <c r="C616" s="179" t="s">
        <v>2926</v>
      </c>
      <c r="D616" s="177" t="s">
        <v>44</v>
      </c>
      <c r="E616" s="177">
        <v>2002</v>
      </c>
      <c r="F616" s="274">
        <v>31165</v>
      </c>
      <c r="G616" s="177" t="s">
        <v>285</v>
      </c>
      <c r="H616"/>
      <c r="I616"/>
      <c r="J616"/>
    </row>
    <row r="617" spans="1:10" x14ac:dyDescent="0.25">
      <c r="A617" s="556" t="s">
        <v>3896</v>
      </c>
      <c r="B617" s="556" t="s">
        <v>6849</v>
      </c>
      <c r="C617" s="580">
        <v>2.4</v>
      </c>
      <c r="D617" s="556" t="s">
        <v>44</v>
      </c>
      <c r="E617" s="554">
        <v>2002</v>
      </c>
      <c r="F617" s="556">
        <v>22569.040008805277</v>
      </c>
      <c r="G617" s="556" t="s">
        <v>6850</v>
      </c>
      <c r="H617"/>
      <c r="I617"/>
      <c r="J617"/>
    </row>
    <row r="618" spans="1:10" x14ac:dyDescent="0.25">
      <c r="A618" s="556" t="s">
        <v>3896</v>
      </c>
      <c r="B618" s="556" t="s">
        <v>6849</v>
      </c>
      <c r="C618" s="580">
        <v>3.4</v>
      </c>
      <c r="D618" s="556" t="s">
        <v>44</v>
      </c>
      <c r="E618" s="554">
        <v>2002</v>
      </c>
      <c r="F618" s="556">
        <v>24083.442610283044</v>
      </c>
      <c r="G618" s="556" t="s">
        <v>6850</v>
      </c>
      <c r="H618"/>
      <c r="I618"/>
      <c r="J618"/>
    </row>
    <row r="619" spans="1:10" x14ac:dyDescent="0.25">
      <c r="A619" s="556" t="s">
        <v>3896</v>
      </c>
      <c r="B619" s="556" t="s">
        <v>6849</v>
      </c>
      <c r="C619" s="580">
        <v>4</v>
      </c>
      <c r="D619" s="556" t="s">
        <v>44</v>
      </c>
      <c r="E619" s="554">
        <v>2002</v>
      </c>
      <c r="F619" s="556">
        <v>25098.048566332996</v>
      </c>
      <c r="G619" s="556" t="s">
        <v>6846</v>
      </c>
      <c r="H619"/>
      <c r="I619"/>
      <c r="J619"/>
    </row>
    <row r="620" spans="1:10" x14ac:dyDescent="0.25">
      <c r="A620" s="556" t="s">
        <v>3896</v>
      </c>
      <c r="B620" s="556" t="s">
        <v>6848</v>
      </c>
      <c r="C620" s="580">
        <v>4.2</v>
      </c>
      <c r="D620" s="556" t="s">
        <v>44</v>
      </c>
      <c r="E620" s="554">
        <v>2002</v>
      </c>
      <c r="F620" s="556">
        <v>26272.789617789094</v>
      </c>
      <c r="G620" s="556" t="s">
        <v>6846</v>
      </c>
      <c r="H620"/>
      <c r="I620"/>
      <c r="J620"/>
    </row>
    <row r="621" spans="1:10" x14ac:dyDescent="0.25">
      <c r="A621" s="556" t="s">
        <v>3896</v>
      </c>
      <c r="B621" s="582" t="s">
        <v>6847</v>
      </c>
      <c r="C621" s="580">
        <v>2.4</v>
      </c>
      <c r="D621" s="556" t="s">
        <v>44</v>
      </c>
      <c r="E621" s="554">
        <v>2002</v>
      </c>
      <c r="F621" s="556">
        <v>23857.627104651703</v>
      </c>
      <c r="G621" s="556" t="s">
        <v>6846</v>
      </c>
      <c r="H621"/>
      <c r="I621"/>
      <c r="J621"/>
    </row>
    <row r="622" spans="1:10" x14ac:dyDescent="0.25">
      <c r="A622" s="556" t="s">
        <v>3896</v>
      </c>
      <c r="B622" s="582" t="s">
        <v>6847</v>
      </c>
      <c r="C622" s="580">
        <v>3.4</v>
      </c>
      <c r="D622" s="556" t="s">
        <v>44</v>
      </c>
      <c r="E622" s="554">
        <v>2002</v>
      </c>
      <c r="F622" s="556">
        <v>24989.832271390551</v>
      </c>
      <c r="G622" s="556" t="s">
        <v>6846</v>
      </c>
      <c r="H622"/>
      <c r="I622"/>
      <c r="J622"/>
    </row>
    <row r="623" spans="1:10" x14ac:dyDescent="0.25">
      <c r="A623" s="556" t="s">
        <v>3896</v>
      </c>
      <c r="B623" s="582" t="s">
        <v>6847</v>
      </c>
      <c r="C623" s="580">
        <v>4</v>
      </c>
      <c r="D623" s="556" t="s">
        <v>44</v>
      </c>
      <c r="E623" s="554">
        <v>2002</v>
      </c>
      <c r="F623" s="556">
        <v>26350.355054626452</v>
      </c>
      <c r="G623" s="556" t="s">
        <v>6846</v>
      </c>
      <c r="H623"/>
      <c r="I623"/>
      <c r="J623"/>
    </row>
    <row r="624" spans="1:10" x14ac:dyDescent="0.25">
      <c r="A624" s="556" t="s">
        <v>3896</v>
      </c>
      <c r="B624" s="582" t="s">
        <v>6847</v>
      </c>
      <c r="C624" s="580">
        <v>4.2</v>
      </c>
      <c r="D624" s="556" t="s">
        <v>44</v>
      </c>
      <c r="E624" s="554">
        <v>2002</v>
      </c>
      <c r="F624" s="556">
        <v>27540.734298993324</v>
      </c>
      <c r="G624" s="556" t="s">
        <v>6846</v>
      </c>
      <c r="H624"/>
      <c r="I624"/>
      <c r="J624"/>
    </row>
    <row r="625" spans="1:10" x14ac:dyDescent="0.25">
      <c r="A625" s="556" t="s">
        <v>3896</v>
      </c>
      <c r="B625" s="581" t="s">
        <v>6845</v>
      </c>
      <c r="C625" s="580">
        <v>3.4</v>
      </c>
      <c r="D625" s="556" t="s">
        <v>44</v>
      </c>
      <c r="E625" s="554">
        <v>2002</v>
      </c>
      <c r="F625" s="556">
        <v>28582.863474566195</v>
      </c>
      <c r="G625" s="553" t="s">
        <v>3019</v>
      </c>
      <c r="H625"/>
      <c r="I625"/>
      <c r="J625"/>
    </row>
    <row r="626" spans="1:10" x14ac:dyDescent="0.25">
      <c r="A626" s="556" t="s">
        <v>3896</v>
      </c>
      <c r="B626" s="581" t="s">
        <v>6845</v>
      </c>
      <c r="C626" s="580">
        <v>4</v>
      </c>
      <c r="D626" s="556" t="s">
        <v>44</v>
      </c>
      <c r="E626" s="554">
        <v>2002</v>
      </c>
      <c r="F626" s="556">
        <v>30964.247491016351</v>
      </c>
      <c r="G626" s="553" t="s">
        <v>3019</v>
      </c>
    </row>
    <row r="627" spans="1:10" x14ac:dyDescent="0.25">
      <c r="A627" s="556" t="s">
        <v>3896</v>
      </c>
      <c r="B627" s="581" t="s">
        <v>6845</v>
      </c>
      <c r="C627" s="580">
        <v>4.2</v>
      </c>
      <c r="D627" s="556" t="s">
        <v>44</v>
      </c>
      <c r="E627" s="554">
        <v>2002</v>
      </c>
      <c r="F627" s="556">
        <v>34091.260545451427</v>
      </c>
      <c r="G627" s="553" t="s">
        <v>3019</v>
      </c>
    </row>
    <row r="628" spans="1:10" x14ac:dyDescent="0.25">
      <c r="A628" s="556" t="s">
        <v>3896</v>
      </c>
      <c r="B628" s="581" t="s">
        <v>6845</v>
      </c>
      <c r="C628" s="580">
        <v>4.5</v>
      </c>
      <c r="D628" s="556" t="s">
        <v>44</v>
      </c>
      <c r="E628" s="554">
        <v>2002</v>
      </c>
      <c r="F628" s="556">
        <v>37375.281056710526</v>
      </c>
      <c r="G628" s="553" t="s">
        <v>3019</v>
      </c>
    </row>
    <row r="629" spans="1:10" x14ac:dyDescent="0.25">
      <c r="A629" s="172" t="s">
        <v>3896</v>
      </c>
      <c r="B629" s="172" t="s">
        <v>1055</v>
      </c>
      <c r="C629" s="256" t="s">
        <v>5072</v>
      </c>
      <c r="D629" s="172" t="s">
        <v>110</v>
      </c>
      <c r="E629" s="173">
        <v>2002</v>
      </c>
      <c r="F629" s="239">
        <v>10142</v>
      </c>
      <c r="G629" s="256" t="s">
        <v>960</v>
      </c>
    </row>
    <row r="630" spans="1:10" x14ac:dyDescent="0.25">
      <c r="A630" s="172" t="s">
        <v>3896</v>
      </c>
      <c r="B630" s="172" t="s">
        <v>1055</v>
      </c>
      <c r="C630" s="256" t="s">
        <v>5072</v>
      </c>
      <c r="D630" s="172" t="s">
        <v>110</v>
      </c>
      <c r="E630" s="173">
        <v>2002</v>
      </c>
      <c r="F630" s="239">
        <v>10585</v>
      </c>
      <c r="G630" s="256" t="s">
        <v>135</v>
      </c>
    </row>
    <row r="631" spans="1:10" x14ac:dyDescent="0.25">
      <c r="A631" s="54" t="s">
        <v>3896</v>
      </c>
      <c r="B631" s="54" t="s">
        <v>959</v>
      </c>
      <c r="C631" s="60" t="s">
        <v>1982</v>
      </c>
      <c r="D631" s="312" t="s">
        <v>110</v>
      </c>
      <c r="E631" s="54">
        <v>2002</v>
      </c>
      <c r="F631" s="87">
        <v>12000</v>
      </c>
      <c r="G631" s="60" t="s">
        <v>1956</v>
      </c>
    </row>
    <row r="632" spans="1:10" x14ac:dyDescent="0.25">
      <c r="A632" s="54" t="s">
        <v>3896</v>
      </c>
      <c r="B632" s="54" t="s">
        <v>959</v>
      </c>
      <c r="C632" s="60" t="s">
        <v>1982</v>
      </c>
      <c r="D632" s="312" t="s">
        <v>110</v>
      </c>
      <c r="E632" s="54">
        <v>2002</v>
      </c>
      <c r="F632" s="312">
        <v>11420</v>
      </c>
      <c r="G632" s="60" t="s">
        <v>5967</v>
      </c>
    </row>
    <row r="633" spans="1:10" x14ac:dyDescent="0.25">
      <c r="A633" s="54" t="s">
        <v>3896</v>
      </c>
      <c r="B633" s="54" t="s">
        <v>959</v>
      </c>
      <c r="C633" s="60" t="s">
        <v>1983</v>
      </c>
      <c r="D633" s="312" t="s">
        <v>110</v>
      </c>
      <c r="E633" s="54">
        <v>2002</v>
      </c>
      <c r="F633" s="87">
        <v>13456</v>
      </c>
      <c r="G633" s="60" t="s">
        <v>1956</v>
      </c>
    </row>
    <row r="634" spans="1:10" x14ac:dyDescent="0.25">
      <c r="A634" s="54" t="s">
        <v>3896</v>
      </c>
      <c r="B634" s="54" t="s">
        <v>959</v>
      </c>
      <c r="C634" s="60" t="s">
        <v>1983</v>
      </c>
      <c r="D634" s="312" t="s">
        <v>110</v>
      </c>
      <c r="E634" s="54">
        <v>2002</v>
      </c>
      <c r="F634" s="312">
        <v>12576</v>
      </c>
      <c r="G634" s="60" t="s">
        <v>5967</v>
      </c>
    </row>
    <row r="635" spans="1:10" x14ac:dyDescent="0.25">
      <c r="A635" s="54" t="s">
        <v>3896</v>
      </c>
      <c r="B635" s="54" t="s">
        <v>959</v>
      </c>
      <c r="C635" s="60" t="s">
        <v>3945</v>
      </c>
      <c r="D635" s="312" t="s">
        <v>110</v>
      </c>
      <c r="E635" s="54">
        <v>2002</v>
      </c>
      <c r="F635" s="87">
        <v>8490.2690082644622</v>
      </c>
      <c r="G635" s="60" t="s">
        <v>4051</v>
      </c>
    </row>
    <row r="636" spans="1:10" x14ac:dyDescent="0.25">
      <c r="A636" s="54" t="s">
        <v>3896</v>
      </c>
      <c r="B636" s="54" t="s">
        <v>959</v>
      </c>
      <c r="C636" s="60" t="s">
        <v>3945</v>
      </c>
      <c r="D636" s="312" t="s">
        <v>110</v>
      </c>
      <c r="E636" s="54">
        <v>2002</v>
      </c>
      <c r="F636" s="87">
        <v>8930.782231404959</v>
      </c>
      <c r="G636" s="60" t="s">
        <v>1823</v>
      </c>
    </row>
    <row r="637" spans="1:10" x14ac:dyDescent="0.25">
      <c r="A637" s="54" t="s">
        <v>3896</v>
      </c>
      <c r="B637" s="54" t="s">
        <v>959</v>
      </c>
      <c r="C637" s="60" t="s">
        <v>1982</v>
      </c>
      <c r="D637" s="312" t="s">
        <v>110</v>
      </c>
      <c r="E637" s="54">
        <v>2002</v>
      </c>
      <c r="F637" s="87">
        <v>9059.6115702479328</v>
      </c>
      <c r="G637" s="60" t="s">
        <v>4051</v>
      </c>
    </row>
    <row r="638" spans="1:10" x14ac:dyDescent="0.25">
      <c r="A638" s="54" t="s">
        <v>3896</v>
      </c>
      <c r="B638" s="54" t="s">
        <v>959</v>
      </c>
      <c r="C638" s="60" t="s">
        <v>1982</v>
      </c>
      <c r="D638" s="312" t="s">
        <v>110</v>
      </c>
      <c r="E638" s="54">
        <v>2002</v>
      </c>
      <c r="F638" s="87">
        <v>9500.1247933884279</v>
      </c>
      <c r="G638" s="60" t="s">
        <v>1823</v>
      </c>
    </row>
    <row r="639" spans="1:10" x14ac:dyDescent="0.25">
      <c r="A639" s="54" t="s">
        <v>3896</v>
      </c>
      <c r="B639" s="54" t="s">
        <v>959</v>
      </c>
      <c r="C639" s="60" t="s">
        <v>3862</v>
      </c>
      <c r="D639" s="312" t="s">
        <v>110</v>
      </c>
      <c r="E639" s="54">
        <v>2002</v>
      </c>
      <c r="F639" s="87">
        <v>10235.698760330577</v>
      </c>
      <c r="G639" s="60" t="s">
        <v>4051</v>
      </c>
    </row>
    <row r="640" spans="1:10" s="61" customFormat="1" x14ac:dyDescent="0.25">
      <c r="A640" s="54" t="s">
        <v>3896</v>
      </c>
      <c r="B640" s="54" t="s">
        <v>959</v>
      </c>
      <c r="C640" s="60" t="s">
        <v>3862</v>
      </c>
      <c r="D640" s="312" t="s">
        <v>110</v>
      </c>
      <c r="E640" s="54">
        <v>2002</v>
      </c>
      <c r="F640" s="87">
        <v>10676.211983471072</v>
      </c>
      <c r="G640" s="60" t="s">
        <v>1823</v>
      </c>
      <c r="J640"/>
    </row>
    <row r="641" spans="1:7" s="61" customFormat="1" x14ac:dyDescent="0.25">
      <c r="A641" s="54" t="s">
        <v>3896</v>
      </c>
      <c r="B641" s="54" t="s">
        <v>959</v>
      </c>
      <c r="C641" s="60" t="s">
        <v>1983</v>
      </c>
      <c r="D641" s="312" t="s">
        <v>110</v>
      </c>
      <c r="E641" s="54">
        <v>2002</v>
      </c>
      <c r="F641" s="87">
        <v>10389.462809917355</v>
      </c>
      <c r="G641" s="60" t="s">
        <v>4051</v>
      </c>
    </row>
    <row r="642" spans="1:7" s="61" customFormat="1" x14ac:dyDescent="0.25">
      <c r="A642" s="54" t="s">
        <v>3896</v>
      </c>
      <c r="B642" s="54" t="s">
        <v>959</v>
      </c>
      <c r="C642" s="60" t="s">
        <v>1983</v>
      </c>
      <c r="D642" s="312" t="s">
        <v>110</v>
      </c>
      <c r="E642" s="54">
        <v>2002</v>
      </c>
      <c r="F642" s="87">
        <v>10829.97603305785</v>
      </c>
      <c r="G642" s="60" t="s">
        <v>1823</v>
      </c>
    </row>
    <row r="643" spans="1:7" x14ac:dyDescent="0.25">
      <c r="A643" s="60" t="s">
        <v>3896</v>
      </c>
      <c r="B643" s="60" t="s">
        <v>6726</v>
      </c>
      <c r="C643" s="252" t="s">
        <v>1982</v>
      </c>
      <c r="D643" s="258" t="s">
        <v>110</v>
      </c>
      <c r="E643" s="60">
        <v>2002</v>
      </c>
      <c r="F643" s="562">
        <v>12500</v>
      </c>
      <c r="G643" s="60" t="s">
        <v>4537</v>
      </c>
    </row>
    <row r="644" spans="1:7" x14ac:dyDescent="0.25">
      <c r="A644" s="60" t="s">
        <v>3896</v>
      </c>
      <c r="B644" s="60" t="s">
        <v>6726</v>
      </c>
      <c r="C644" s="252" t="s">
        <v>3862</v>
      </c>
      <c r="D644" s="258" t="s">
        <v>110</v>
      </c>
      <c r="E644" s="60">
        <v>2002</v>
      </c>
      <c r="F644" s="562">
        <v>13000</v>
      </c>
      <c r="G644" s="60" t="s">
        <v>4537</v>
      </c>
    </row>
    <row r="645" spans="1:7" x14ac:dyDescent="0.25">
      <c r="A645" s="60" t="s">
        <v>3896</v>
      </c>
      <c r="B645" s="60" t="s">
        <v>6726</v>
      </c>
      <c r="C645" s="252" t="s">
        <v>1983</v>
      </c>
      <c r="D645" s="258" t="s">
        <v>110</v>
      </c>
      <c r="E645" s="60">
        <v>2002</v>
      </c>
      <c r="F645" s="562">
        <v>13500</v>
      </c>
      <c r="G645" s="60" t="s">
        <v>6014</v>
      </c>
    </row>
    <row r="646" spans="1:7" x14ac:dyDescent="0.25">
      <c r="A646" s="33" t="s">
        <v>856</v>
      </c>
      <c r="B646" s="33" t="s">
        <v>957</v>
      </c>
      <c r="C646" s="46">
        <v>1.6</v>
      </c>
      <c r="D646" s="33" t="s">
        <v>110</v>
      </c>
      <c r="E646" s="35">
        <v>2002</v>
      </c>
      <c r="F646" s="43">
        <v>22923.497267759562</v>
      </c>
      <c r="G646" s="33" t="s">
        <v>958</v>
      </c>
    </row>
    <row r="647" spans="1:7" x14ac:dyDescent="0.25">
      <c r="A647" s="33" t="s">
        <v>856</v>
      </c>
      <c r="B647" s="33" t="s">
        <v>957</v>
      </c>
      <c r="C647" s="46">
        <v>1.6</v>
      </c>
      <c r="D647" s="33" t="s">
        <v>110</v>
      </c>
      <c r="E647" s="35">
        <v>2002</v>
      </c>
      <c r="F647" s="43">
        <v>22650.273224043714</v>
      </c>
      <c r="G647" s="33" t="s">
        <v>419</v>
      </c>
    </row>
    <row r="648" spans="1:7" x14ac:dyDescent="0.25">
      <c r="A648" s="33" t="s">
        <v>856</v>
      </c>
      <c r="B648" s="33" t="s">
        <v>957</v>
      </c>
      <c r="C648" s="46">
        <v>2</v>
      </c>
      <c r="D648" s="33" t="s">
        <v>110</v>
      </c>
      <c r="E648" s="35">
        <v>2002</v>
      </c>
      <c r="F648" s="43">
        <v>23469.945355191256</v>
      </c>
      <c r="G648" s="33" t="s">
        <v>958</v>
      </c>
    </row>
    <row r="649" spans="1:7" x14ac:dyDescent="0.25">
      <c r="A649" s="33" t="s">
        <v>856</v>
      </c>
      <c r="B649" s="33" t="s">
        <v>957</v>
      </c>
      <c r="C649" s="46">
        <v>2</v>
      </c>
      <c r="D649" s="33" t="s">
        <v>110</v>
      </c>
      <c r="E649" s="35">
        <v>2002</v>
      </c>
      <c r="F649" s="43">
        <v>23196.721311475409</v>
      </c>
      <c r="G649" s="33" t="s">
        <v>419</v>
      </c>
    </row>
    <row r="650" spans="1:7" x14ac:dyDescent="0.25">
      <c r="A650" s="33" t="s">
        <v>856</v>
      </c>
      <c r="B650" s="38" t="s">
        <v>857</v>
      </c>
      <c r="C650" s="46">
        <v>1.4</v>
      </c>
      <c r="D650" s="33" t="s">
        <v>110</v>
      </c>
      <c r="E650" s="35">
        <v>2002</v>
      </c>
      <c r="F650" s="43">
        <v>22956.284153005501</v>
      </c>
      <c r="G650" s="33" t="s">
        <v>186</v>
      </c>
    </row>
    <row r="651" spans="1:7" x14ac:dyDescent="0.25">
      <c r="A651" s="33" t="s">
        <v>856</v>
      </c>
      <c r="B651" s="33" t="s">
        <v>857</v>
      </c>
      <c r="C651" s="46">
        <v>1.6</v>
      </c>
      <c r="D651" s="33" t="s">
        <v>110</v>
      </c>
      <c r="E651" s="35">
        <v>2002</v>
      </c>
      <c r="F651" s="43">
        <v>25956.284153005465</v>
      </c>
      <c r="G651" s="33" t="s">
        <v>186</v>
      </c>
    </row>
    <row r="652" spans="1:7" x14ac:dyDescent="0.25">
      <c r="A652" s="33" t="s">
        <v>856</v>
      </c>
      <c r="B652" s="33" t="s">
        <v>857</v>
      </c>
      <c r="C652" s="46">
        <v>2</v>
      </c>
      <c r="D652" s="33" t="s">
        <v>110</v>
      </c>
      <c r="E652" s="35">
        <v>2002</v>
      </c>
      <c r="F652" s="43">
        <v>26502.732240437159</v>
      </c>
      <c r="G652" s="33" t="s">
        <v>186</v>
      </c>
    </row>
    <row r="653" spans="1:7" x14ac:dyDescent="0.25">
      <c r="A653" s="33" t="s">
        <v>856</v>
      </c>
      <c r="B653" s="33" t="s">
        <v>857</v>
      </c>
      <c r="C653" s="46">
        <v>2.2999999999999998</v>
      </c>
      <c r="D653" s="33" t="s">
        <v>110</v>
      </c>
      <c r="E653" s="35">
        <v>2002</v>
      </c>
      <c r="F653" s="43">
        <v>27049.180327868853</v>
      </c>
      <c r="G653" s="33" t="s">
        <v>186</v>
      </c>
    </row>
    <row r="654" spans="1:7" x14ac:dyDescent="0.25">
      <c r="A654" s="33" t="s">
        <v>856</v>
      </c>
      <c r="B654" s="33" t="s">
        <v>857</v>
      </c>
      <c r="C654" s="46">
        <v>2.8</v>
      </c>
      <c r="D654" s="33" t="s">
        <v>44</v>
      </c>
      <c r="E654" s="35">
        <v>2002</v>
      </c>
      <c r="F654" s="43">
        <v>27595.628415300544</v>
      </c>
      <c r="G654" s="33" t="s">
        <v>186</v>
      </c>
    </row>
    <row r="655" spans="1:7" x14ac:dyDescent="0.25">
      <c r="A655" s="54" t="s">
        <v>856</v>
      </c>
      <c r="B655" s="54" t="s">
        <v>1513</v>
      </c>
      <c r="C655" s="71">
        <v>1.2</v>
      </c>
      <c r="D655" s="54" t="s">
        <v>110</v>
      </c>
      <c r="E655" s="64">
        <v>2002</v>
      </c>
      <c r="F655" s="124">
        <v>13837</v>
      </c>
      <c r="G655" s="54" t="s">
        <v>186</v>
      </c>
    </row>
    <row r="656" spans="1:7" x14ac:dyDescent="0.25">
      <c r="A656" s="54" t="s">
        <v>856</v>
      </c>
      <c r="B656" s="54" t="s">
        <v>1513</v>
      </c>
      <c r="C656" s="71">
        <v>1.2</v>
      </c>
      <c r="D656" s="54" t="s">
        <v>110</v>
      </c>
      <c r="E656" s="64">
        <v>2002</v>
      </c>
      <c r="F656" s="124">
        <v>12437</v>
      </c>
      <c r="G656" s="54" t="s">
        <v>1213</v>
      </c>
    </row>
    <row r="657" spans="1:7" x14ac:dyDescent="0.25">
      <c r="A657" s="54" t="s">
        <v>856</v>
      </c>
      <c r="B657" s="54" t="s">
        <v>1513</v>
      </c>
      <c r="C657" s="71">
        <v>1.4</v>
      </c>
      <c r="D657" s="54" t="s">
        <v>110</v>
      </c>
      <c r="E657" s="64">
        <v>2002</v>
      </c>
      <c r="F657" s="124">
        <v>14737</v>
      </c>
      <c r="G657" s="54" t="s">
        <v>186</v>
      </c>
    </row>
    <row r="658" spans="1:7" x14ac:dyDescent="0.25">
      <c r="A658" s="54" t="s">
        <v>856</v>
      </c>
      <c r="B658" s="54" t="s">
        <v>1513</v>
      </c>
      <c r="C658" s="71">
        <v>1.4</v>
      </c>
      <c r="D658" s="54" t="s">
        <v>110</v>
      </c>
      <c r="E658" s="64">
        <v>2002</v>
      </c>
      <c r="F658" s="124">
        <v>14337</v>
      </c>
      <c r="G658" s="54" t="s">
        <v>1213</v>
      </c>
    </row>
    <row r="659" spans="1:7" x14ac:dyDescent="0.25">
      <c r="A659" s="54" t="s">
        <v>856</v>
      </c>
      <c r="B659" s="54" t="s">
        <v>1513</v>
      </c>
      <c r="C659" s="65">
        <v>1.6</v>
      </c>
      <c r="D659" s="54" t="s">
        <v>110</v>
      </c>
      <c r="E659" s="64">
        <v>2002</v>
      </c>
      <c r="F659" s="124">
        <v>15237</v>
      </c>
      <c r="G659" s="54" t="s">
        <v>186</v>
      </c>
    </row>
    <row r="660" spans="1:7" x14ac:dyDescent="0.25">
      <c r="A660" s="54" t="s">
        <v>856</v>
      </c>
      <c r="B660" s="54" t="s">
        <v>1513</v>
      </c>
      <c r="C660" s="65">
        <v>1.6</v>
      </c>
      <c r="D660" s="54" t="s">
        <v>110</v>
      </c>
      <c r="E660" s="64">
        <v>2002</v>
      </c>
      <c r="F660" s="124">
        <v>14837</v>
      </c>
      <c r="G660" s="54" t="s">
        <v>1213</v>
      </c>
    </row>
    <row r="661" spans="1:7" x14ac:dyDescent="0.25">
      <c r="A661" s="54" t="s">
        <v>856</v>
      </c>
      <c r="B661" s="54" t="s">
        <v>1513</v>
      </c>
      <c r="C661" s="65">
        <v>1.9</v>
      </c>
      <c r="D661" s="54" t="s">
        <v>110</v>
      </c>
      <c r="E661" s="64">
        <v>2002</v>
      </c>
      <c r="F661" s="124">
        <v>15737</v>
      </c>
      <c r="G661" s="54" t="s">
        <v>186</v>
      </c>
    </row>
    <row r="662" spans="1:7" x14ac:dyDescent="0.25">
      <c r="A662" s="54" t="s">
        <v>856</v>
      </c>
      <c r="B662" s="54" t="s">
        <v>1513</v>
      </c>
      <c r="C662" s="65">
        <v>1.9</v>
      </c>
      <c r="D662" s="54" t="s">
        <v>110</v>
      </c>
      <c r="E662" s="64">
        <v>2002</v>
      </c>
      <c r="F662" s="124">
        <v>15237</v>
      </c>
      <c r="G662" s="54" t="s">
        <v>1213</v>
      </c>
    </row>
    <row r="663" spans="1:7" x14ac:dyDescent="0.25">
      <c r="A663" s="33" t="s">
        <v>856</v>
      </c>
      <c r="B663" s="33" t="s">
        <v>1057</v>
      </c>
      <c r="C663" s="46" t="s">
        <v>6451</v>
      </c>
      <c r="D663" s="33" t="s">
        <v>110</v>
      </c>
      <c r="E663" s="35">
        <v>2002</v>
      </c>
      <c r="F663" s="43">
        <v>25901.639344262294</v>
      </c>
      <c r="G663" s="33" t="s">
        <v>487</v>
      </c>
    </row>
    <row r="664" spans="1:7" x14ac:dyDescent="0.25">
      <c r="A664" s="33" t="s">
        <v>856</v>
      </c>
      <c r="B664" s="33" t="s">
        <v>1057</v>
      </c>
      <c r="C664" s="46">
        <v>2.8</v>
      </c>
      <c r="D664" s="33" t="s">
        <v>110</v>
      </c>
      <c r="E664" s="35">
        <v>2002</v>
      </c>
      <c r="F664" s="43">
        <v>26174.863387978141</v>
      </c>
      <c r="G664" s="33" t="s">
        <v>487</v>
      </c>
    </row>
    <row r="665" spans="1:7" x14ac:dyDescent="0.25">
      <c r="A665" s="54" t="s">
        <v>856</v>
      </c>
      <c r="B665" s="60" t="s">
        <v>3052</v>
      </c>
      <c r="C665" s="71" t="s">
        <v>3051</v>
      </c>
      <c r="D665" s="54" t="s">
        <v>43</v>
      </c>
      <c r="E665" s="64">
        <v>2002</v>
      </c>
      <c r="F665" s="124">
        <v>20795</v>
      </c>
      <c r="G665" s="54" t="s">
        <v>189</v>
      </c>
    </row>
    <row r="666" spans="1:7" x14ac:dyDescent="0.25">
      <c r="A666" s="54" t="s">
        <v>6127</v>
      </c>
      <c r="B666" s="54" t="s">
        <v>6161</v>
      </c>
      <c r="C666" s="60" t="s">
        <v>3255</v>
      </c>
      <c r="D666" s="54" t="s">
        <v>43</v>
      </c>
      <c r="E666" s="54">
        <v>2002</v>
      </c>
      <c r="F666" s="87">
        <v>19556</v>
      </c>
      <c r="G666" s="54" t="s">
        <v>1956</v>
      </c>
    </row>
  </sheetData>
  <sheetProtection algorithmName="SHA-512" hashValue="otigLAFlr3jvRKGVq8UQ+iH5w91jxh8cVld3njxjL9KMR2H/Ef4hwRlxA/Ry7/w8WtMEYQDRTkhI5gK2AbmzDw==" saltValue="HZgBavtAUJsWzNQ5u+F81g==" spinCount="100000" sheet="1" objects="1" scenarios="1"/>
  <sortState ref="A2:J675">
    <sortCondition ref="A2:A675"/>
  </sortState>
  <hyperlinks>
    <hyperlink ref="C289" r:id="rId1" display="http://specs.cars-directory.net/mitsubishi/rvr/2.4_sports_gear_X2_7897.html"/>
    <hyperlink ref="C268" r:id="rId2" display="http://specs.cars-directory.net/mitsubishi/lancer_cedia_wagon/1.8_Exceed_11994.html"/>
    <hyperlink ref="C269" r:id="rId3" display="http://specs.cars-directory.net/mitsubishi/lancer_cedia_wagon/1.8_Exceed_11994.html"/>
    <hyperlink ref="C271" r:id="rId4" display="http://specs.cars-directory.net/mitsubishi/legnum/2.0_20ST_12124.html"/>
    <hyperlink ref="C273" r:id="rId5" display="http://specs.cars-directory.net/mitsubishi/legnum/2.4_24_custom_12136.html"/>
    <hyperlink ref="C274" r:id="rId6" display="http://specs.cars-directory.net/mitsubishi/legnum/2.4_24_custom_12136.html"/>
    <hyperlink ref="C277" r:id="rId7" display="http://specs.cars-directory.net/mitsubishi/minicab/660_40th_anniversary_commemorative_special_43264.html"/>
    <hyperlink ref="C278" r:id="rId8" display="http://specs.cars-directory.net/mitsubishi/minicab/660_40th_anniversary_commemorative_special_43264.html"/>
    <hyperlink ref="C280" r:id="rId9" display="http://specs.cars-directory.net/mitsubishi/minica/660_Ce_sunroof_42387.html"/>
    <hyperlink ref="C279" r:id="rId10" display="http://specs.cars-directory.net/mitsubishi/minica/660_Ce_sunroof_42388.html"/>
    <hyperlink ref="C281" r:id="rId11" display="http://specs.cars-directory.net/mitsubishi/pajero/3.2_long_exceed_diesel_turbo_4WD_58412.html"/>
    <hyperlink ref="C282" r:id="rId12" display="http://specs.cars-directory.net/mitsubishi/pajero/3.5_exceed_-I_long_10068.html"/>
    <hyperlink ref="C283" r:id="rId13" display="http://specs.cars-directory.net/mitsubishi/pajero_io/1.8_active_field_edition_4WD_41562.html"/>
    <hyperlink ref="C284" r:id="rId14" display="http://specs.cars-directory.net/mitsubishi/pajero_io/2.0_active_field_edition_4WD_41566.html"/>
    <hyperlink ref="C285" r:id="rId15" display="http://specs.cars-directory.net/mitsubishi/pajero_mini/660_active_field_edition_4WD_54966.html"/>
    <hyperlink ref="C286" r:id="rId16" display="http://specs.cars-directory.net/mitsubishi/rvr/1.8_Exceed_7877.html"/>
    <hyperlink ref="C287" r:id="rId17" display="http://specs.cars-directory.net/mitsubishi/rvr/1.8_Exceed_7877.html"/>
    <hyperlink ref="C288" r:id="rId18" display="http://specs.cars-directory.net/mitsubishi/rvr/2.0_sports_gear_X3_7891.html"/>
    <hyperlink ref="C290" r:id="rId19" display="http://specs.cars-directory.net/mitsubishi/rvr/2.4_sports_gear_X2_7897.html"/>
    <hyperlink ref="C291" r:id="rId20" display="http://specs.cars-directory.net/mitsubishi/toppo_bj/660_Guppy_9715.html"/>
    <hyperlink ref="C292" r:id="rId21" display="http://specs.cars-directory.net/mitsubishi/toppo_bj/660_Guppy_9715.html"/>
    <hyperlink ref="C349" r:id="rId22" display="http://specs.cars-directory.net/toyota/allion/1.5_A15_45798.html"/>
    <hyperlink ref="C350" r:id="rId23" display="http://specs.cars-directory.net/toyota/allion/1.5_A15_45798.html"/>
    <hyperlink ref="C351" r:id="rId24" display="http://specs.cars-directory.net/toyota/allion/1.5_A15_23730.html"/>
    <hyperlink ref="C352" r:id="rId25" display="http://specs.cars-directory.net/toyota/allion/1.8_A18_45803.html"/>
    <hyperlink ref="C353" r:id="rId26" display="http://specs.cars-directory.net/toyota/allion/1.8_A18_45803.html"/>
    <hyperlink ref="C354" r:id="rId27" display="http://specs.cars-directory.net/toyota/allion/1.8_A18_45803.html"/>
    <hyperlink ref="C355" r:id="rId28" display="http://specs.cars-directory.net/toyota/allion/2.0_A20_23755.html"/>
    <hyperlink ref="C356" r:id="rId29" display="http://specs.cars-directory.net/toyota/allion/2.0_A20_23755.html"/>
    <hyperlink ref="C357" r:id="rId30" display="http://specs.cars-directory.net/toyota/alphard/2.4_G_AS_23890.html"/>
    <hyperlink ref="C358" r:id="rId31" display="http://specs.cars-directory.net/toyota/alphard/2.4_G_AS_23890.html"/>
    <hyperlink ref="C359" r:id="rId32" display="http://specs.cars-directory.net/toyota/alphard/2.4_G_AS_23890.html"/>
    <hyperlink ref="C360" r:id="rId33" display="http://specs.cars-directory.net/toyota/alphard/2.4_G_AX_4WD_55338.html"/>
    <hyperlink ref="C361" r:id="rId34" display="http://specs.cars-directory.net/toyota/alphard/2.4_V_AS_23898.html"/>
    <hyperlink ref="C362" r:id="rId35" display="http://specs.cars-directory.net/toyota/alphard/2.4_V_AS_23900.html"/>
    <hyperlink ref="C363" r:id="rId36" display="http://specs.cars-directory.net/toyota/alphard/2.4_V_AX_23878.html"/>
    <hyperlink ref="C364" r:id="rId37" display="http://specs.cars-directory.net/toyota/alphard/2.4_V_AX_23878.html"/>
    <hyperlink ref="C365" r:id="rId38" display="http://specs.cars-directory.net/toyota/alphard/3.0_G_MS_23936.html"/>
    <hyperlink ref="C366" r:id="rId39" display="http://specs.cars-directory.net/toyota/alphard/3.0_G_MS_23936.html"/>
    <hyperlink ref="C367" r:id="rId40" display="http://specs.cars-directory.net/toyota/alphard/3.0_G_MX_23928.html"/>
    <hyperlink ref="C368" r:id="rId41" display="http://specs.cars-directory.net/toyota/alphard/3.0_G_MX_23928.html"/>
    <hyperlink ref="C369" r:id="rId42" display="http://specs.cars-directory.net/toyota/alphard/3.0_G_MZ_23948.html"/>
    <hyperlink ref="C370" r:id="rId43" display="http://specs.cars-directory.net/toyota/alphard/3.0_G_MZ_23948.html"/>
    <hyperlink ref="C371" r:id="rId44" display="http://specs.cars-directory.net/toyota/alphard/3.0_G_MZ_G_edition_23960.html"/>
    <hyperlink ref="C372" r:id="rId45" display="http://specs.cars-directory.net/toyota/alphard/3.0_G_MZ_G_edition_23960.html"/>
    <hyperlink ref="C373" r:id="rId46" display="http://specs.cars-directory.net/toyota/alphard/3.0_V_MS_23940.html"/>
    <hyperlink ref="C374" r:id="rId47" display="http://specs.cars-directory.net/toyota/alphard/3.0_V_MS_23940.html"/>
    <hyperlink ref="C375" r:id="rId48" display="http://specs.cars-directory.net/toyota/alphard/3.0_V_MX_23930.html"/>
    <hyperlink ref="C376" r:id="rId49" display="http://specs.cars-directory.net/toyota/alphard/3.0_V_MX_23930.html"/>
    <hyperlink ref="C377" r:id="rId50" display="http://specs.cars-directory.net/toyota/alphard/3.0_V_MX_J_edition_23926.html"/>
    <hyperlink ref="C378" r:id="rId51" display="http://specs.cars-directory.net/toyota/alphard/3.0_V_MX_J_edition_23926.html"/>
    <hyperlink ref="C379" r:id="rId52" display="http://specs.cars-directory.net/toyota/alphard/3.0_V_MX_L_edition_23934.html"/>
    <hyperlink ref="C380" r:id="rId53" display="http://specs.cars-directory.net/toyota/alphard/3.0_V_MX_L_edition_23934.html"/>
    <hyperlink ref="C381" r:id="rId54" display="http://specs.cars-directory.net/toyota/alphard/3.0_V_MZ_23952.html"/>
    <hyperlink ref="C382" r:id="rId55" display="http://specs.cars-directory.net/toyota/alphard/3.0_V_MZ_23952.html"/>
    <hyperlink ref="C383" r:id="rId56" display="http://specs.cars-directory.net/toyota/alphard/3.0_V_MZ_G_edition_23962.html"/>
    <hyperlink ref="C384" r:id="rId57" display="http://specs.cars-directory.net/toyota/alphard/3.0_V_MZ_G_edition_23962.html"/>
    <hyperlink ref="C385" r:id="rId58" display="http://specs.cars-directory.net/toyota/altezza/2.0_AS200_23782.html"/>
    <hyperlink ref="C388" r:id="rId59" display="http://specs.cars-directory.net/toyota/altezza/2.0_AS200_L_edition_23800.html"/>
    <hyperlink ref="C389" r:id="rId60" display="http://specs.cars-directory.net/toyota/altezza/2.0_AS200_Z_edition_23791.html"/>
    <hyperlink ref="C386" r:id="rId61" display="http://specs.cars-directory.net/toyota/altezza/2.0_RS200_23809.html"/>
    <hyperlink ref="C387" r:id="rId62" display="http://specs.cars-directory.net/toyota/altezza/2.0_RS200_L_edition_23828.html"/>
    <hyperlink ref="C390" r:id="rId63" display="http://specs.cars-directory.net/toyota/altezza/2.0_RS200_Z_edition_23818.html"/>
    <hyperlink ref="C391" r:id="rId64" display="http://specs.cars-directory.net/toyota/altezza_wagon/2.0_gita_AS200_23837.html"/>
    <hyperlink ref="C392" r:id="rId65" display="http://specs.cars-directory.net/toyota/altezza_wagon/2.0_gita_AS200_23837.html"/>
    <hyperlink ref="C393" r:id="rId66" display="http://specs.cars-directory.net/toyota/altezza_wagon/3.0_gita_AS300_23861.html"/>
    <hyperlink ref="C394" r:id="rId67" display="http://specs.cars-directory.net/toyota/altezza_wagon/3.0_gita_AS300_23861.html"/>
    <hyperlink ref="C395" r:id="rId68" display="http://specs.cars-directory.net/toyota/aristo/3.0_S300_23773.html"/>
    <hyperlink ref="C396" r:id="rId69" display="http://specs.cars-directory.net/toyota/aristo/3.0_V300_23778.html"/>
    <hyperlink ref="C397" r:id="rId70" display="http://specs.cars-directory.net/toyota/bb/1.3_S_56942.html"/>
    <hyperlink ref="C398" r:id="rId71" display="http://specs.cars-directory.net/toyota/bb/1.5_S_23674.html"/>
    <hyperlink ref="C399" r:id="rId72" display="http://specs.cars-directory.net/toyota/bb/1.5_S_23674.html"/>
    <hyperlink ref="C400" r:id="rId73" display="http://specs.cars-directory.net/toyota/bb/1.5_Z_23672.html"/>
    <hyperlink ref="C401" r:id="rId74" display="http://specs.cars-directory.net/toyota/bb/1.5_Z_23672.html"/>
    <hyperlink ref="C402" r:id="rId75" display="http://specs.cars-directory.net/toyota/brevis/2.5_Ai_250_31510.html"/>
    <hyperlink ref="C403" r:id="rId76" display="http://specs.cars-directory.net/toyota/brevis/2.5_Ai_250_31510.html"/>
    <hyperlink ref="C404" r:id="rId77" display="http://specs.cars-directory.net/toyota/brevis/3.0_Ai_300_31515.html"/>
    <hyperlink ref="C406" r:id="rId78" display="http://specs.cars-directory.net/toyota/caldina/1.8_X_25514.html"/>
    <hyperlink ref="C407" r:id="rId79" display="http://specs.cars-directory.net/toyota/caldina/1.8_Z_25517.html"/>
    <hyperlink ref="C412" r:id="rId80" display="http://specs.cars-directory.net/toyota/caldina/2.0_GT-FOUR_4WD_59056.html"/>
    <hyperlink ref="C413" r:id="rId81" display="http://specs.cars-directory.net/toyota/caldina/2.0_Z_25522.html"/>
    <hyperlink ref="C414" r:id="rId82" display="http://specs.cars-directory.net/toyota/caldina/2.0_Z_25522.html"/>
    <hyperlink ref="C415" r:id="rId83" display="http://specs.cars-directory.net/toyota/caldina/2.0_ZT_25528.html"/>
    <hyperlink ref="C416" r:id="rId84" display="http://specs.cars-directory.net/toyota/caldina/2.0_ZT_25528.html"/>
    <hyperlink ref="C405" r:id="rId85" display="http://specs.cars-directory.net/toyota/caldina/1.8_E_25484.html"/>
    <hyperlink ref="C408" r:id="rId86" display="http://specs.cars-directory.net/toyota/caldina/2.0_E_25490.html"/>
    <hyperlink ref="C409" r:id="rId87" display="http://specs.cars-directory.net/toyota/caldina/2.0_E_25490.html"/>
    <hyperlink ref="C410" r:id="rId88" display="http://specs.cars-directory.net/toyota/caldina/2.0_G_25492.html"/>
    <hyperlink ref="C411" r:id="rId89" display="http://specs.cars-directory.net/toyota/caldina/2.0_G_25492.html"/>
    <hyperlink ref="C417" r:id="rId90" display="http://specs.cars-directory.net/toyota/caldina/2.2DT_E_25513.html"/>
    <hyperlink ref="C418" r:id="rId91" display="http://specs.cars-directory.net/toyota/cami/1.3_P_26417.html"/>
    <hyperlink ref="C419" r:id="rId92" display="http://specs.cars-directory.net/toyota/cami/1.3_P_26417.html"/>
    <hyperlink ref="C420" r:id="rId93" display="http://specs.cars-directory.net/toyota/cami/1.3_Q_26425.html"/>
    <hyperlink ref="C421" r:id="rId94" display="http://specs.cars-directory.net/toyota/cami/1.3_Q_4WD_59082.html"/>
    <hyperlink ref="C422" r:id="rId95" display="http://specs.cars-directory.net/toyota/camry/2.4_Touring_25007.html"/>
    <hyperlink ref="C423" r:id="rId96" display="http://specs.cars-directory.net/toyota/celica/1.8_SS-I_58483.html"/>
    <hyperlink ref="C424" r:id="rId97" display="http://specs.cars-directory.net/toyota/celsior/4.3_A_spec_59092.html"/>
    <hyperlink ref="C425" r:id="rId98" display="http://specs.cars-directory.net/toyota/celsior/4.3_B_specification_29046.html"/>
    <hyperlink ref="C426" r:id="rId99" display="http://specs.cars-directory.net/toyota/celsior/4.3_C_spec_59093.html"/>
    <hyperlink ref="C427" r:id="rId100" display="http://specs.cars-directory.net/toyota/century/5.0_42009.html"/>
    <hyperlink ref="C428" r:id="rId101" display="http://specs.cars-directory.net/toyota/corolla_spacio/1.5_V_26056.html"/>
    <hyperlink ref="C429" r:id="rId102" display="http://specs.cars-directory.net/toyota/corolla_spacio/1.5_X_57715.html"/>
    <hyperlink ref="C430" r:id="rId103" display="http://specs.cars-directory.net/toyota/corolla_spacio/1.8_S_aero_tourer_4WD_57754.html"/>
    <hyperlink ref="C431" r:id="rId104" display="http://specs.cars-directory.net/toyota/corolla_spacio/1.8_X_26062.html"/>
    <hyperlink ref="C432" r:id="rId105" display="http://specs.cars-directory.net/toyota/corolla_spacio/1.8_X_G_edition_34415.html"/>
    <hyperlink ref="C433" r:id="rId106" display="http://specs.cars-directory.net/toyota/crown/2.0_DOHC_super_Deluxe_26860.html"/>
    <hyperlink ref="C437" r:id="rId107" display="http://specs.cars-directory.net/toyota/crown/3.0_Four_royal_saloon_26676.html"/>
    <hyperlink ref="C438" r:id="rId108" display="http://specs.cars-directory.net/toyota/crown/3.0_Royal_saloon_G_26677.html"/>
    <hyperlink ref="C435" r:id="rId109" display="http://specs.cars-directory.net/toyota/crown/2.5_Athlete_26683.html"/>
    <hyperlink ref="C439" r:id="rId110" display="http://specs.cars-directory.net/toyota/crown/3.0_Athlete_G_26689.html"/>
    <hyperlink ref="C434" r:id="rId111" display="http://specs.cars-directory.net/toyota/crown/2.0_deluxe_54864.html"/>
    <hyperlink ref="C440" r:id="rId112" display="http://specs.cars-directory.net/toyota/crown_estate/3.0_athlete_G_55398.html"/>
    <hyperlink ref="C441" r:id="rId113" display="http://specs.cars-directory.net/toyota/duet/1.0_V_29892.html"/>
    <hyperlink ref="C442" r:id="rId114" display="http://specs.cars-directory.net/toyota/duet/1.0_V_29897.html"/>
    <hyperlink ref="C443" r:id="rId115" display="http://specs.cars-directory.net/toyota/duet/1.3_S_29936.html"/>
    <hyperlink ref="C444" r:id="rId116" display="http://specs.cars-directory.net/toyota/duet/1.3_S_29936.html"/>
    <hyperlink ref="C449" r:id="rId117" display="http://specs.cars-directory.net/toyota/estima/2.4_Hybrid_24269.html"/>
    <hyperlink ref="C447" r:id="rId118" display="http://specs.cars-directory.net/toyota/estima/2.4_L_Aeras_24186.html"/>
    <hyperlink ref="C448" r:id="rId119" display="http://specs.cars-directory.net/toyota/estima/2.4_L_Aeras_24186.html"/>
    <hyperlink ref="C445" r:id="rId120" display="http://specs.cars-directory.net/toyota/estima/3.0_L_Aeras_24284.html"/>
    <hyperlink ref="C446" r:id="rId121" display="http://specs.cars-directory.net/toyota/estima/3.0_L_Aeras_24289.html"/>
    <hyperlink ref="C450" r:id="rId122" display="http://specs.cars-directory.net/toyota/funcargo/1.3_J_31491.html"/>
    <hyperlink ref="C451" r:id="rId123" display="http://specs.cars-directory.net/toyota/funcargo/1.5_G_31500.html"/>
    <hyperlink ref="C452" r:id="rId124" display="http://specs.cars-directory.net/toyota/funcargo/1.5_G_31504.html"/>
    <hyperlink ref="C453" r:id="rId125" display="http://specs.cars-directory.net/toyota/gaia/2.0_26326.html"/>
    <hyperlink ref="C454" r:id="rId126" display="http://specs.cars-directory.net/toyota/gaia/2.0_26326.html"/>
    <hyperlink ref="C455" r:id="rId127" display="http://specs.cars-directory.net/toyota/gaia/2.2DT_26378.html"/>
    <hyperlink ref="C456" r:id="rId128" display="http://specs.cars-directory.net/toyota/grand_hiace/3.0DT_G_27221.html"/>
    <hyperlink ref="C457" r:id="rId129" display="http://specs.cars-directory.net/toyota/grand_hiace/3.0DT_G_J_edition_27219.html"/>
    <hyperlink ref="C458" r:id="rId130" display="http://specs.cars-directory.net/toyota/grand_hiace/3.4_G_27239.html"/>
    <hyperlink ref="C459" r:id="rId131" display="http://specs.cars-directory.net/toyota/grand_hiace/3.4_G_27239.html"/>
    <hyperlink ref="C460" r:id="rId132" display="http://specs.cars-directory.net/toyota/grand_hiace/3.4_Limited_27248.html"/>
    <hyperlink ref="C461" r:id="rId133" display="http://specs.cars-directory.net/toyota/grand_hiace/3.4_Limited_27248.html"/>
    <hyperlink ref="C462" r:id="rId134" display="http://specs.cars-directory.net/toyota/granvia/3.0DT_G_27272.html"/>
    <hyperlink ref="C463" r:id="rId135" display="http://specs.cars-directory.net/toyota/granvia/3.0DT_G_27274.html"/>
    <hyperlink ref="C464" r:id="rId136" display="http://specs.cars-directory.net/toyota/granvia/3.4_G_27314.html"/>
    <hyperlink ref="C465" r:id="rId137" display="http://specs.cars-directory.net/toyota/granvia/3.4_G_cruising_selection_27323.html"/>
    <hyperlink ref="C466" r:id="rId138" display="http://specs.cars-directory.net/toyota/granvia/3.4_Q_27335.html"/>
    <hyperlink ref="C467" r:id="rId139" display="http://specs.cars-directory.net/toyota/granvia/3.4_Q_27335.html"/>
    <hyperlink ref="C468" r:id="rId140" display="http://specs.cars-directory.net/toyota/harrier/2.4_31090.html"/>
    <hyperlink ref="C469" r:id="rId141" display="http://specs.cars-directory.net/toyota/harrier/2.4_FOUR_iR_version_4WD_38399.html"/>
    <hyperlink ref="C470" r:id="rId142" display="http://specs.cars-directory.net/toyota/harrier/3.0_31096.html"/>
    <hyperlink ref="C471" r:id="rId143" display="http://specs.cars-directory.net/toyota/harrier/3.0_31096.html"/>
    <hyperlink ref="C475" r:id="rId144" display="http://specs.cars-directory.net/toyota/ipsum/2.4_240e_24038.html"/>
    <hyperlink ref="C476" r:id="rId145" display="http://specs.cars-directory.net/toyota/ipsum/2.4_240e_24038.html"/>
    <hyperlink ref="C477" r:id="rId146" display="http://specs.cars-directory.net/toyota/ipsum/2.2DT_E_selection_24029.html"/>
    <hyperlink ref="C480" r:id="rId147" display="http://specs.cars-directory.net/toyota/ist/1.8_180G_50869.html"/>
    <hyperlink ref="C481" r:id="rId148" display="http://specs.cars-directory.net/toyota/ist/1.8_180G_50869.html"/>
    <hyperlink ref="C484" r:id="rId149" display="http://specs.cars-directory.net/toyota/kluger_hybrid/3.3_4WD_55756.html"/>
    <hyperlink ref="C485" r:id="rId150" display="http://specs.cars-directory.net/toyota/kluger_v/2.4_L_45285.html"/>
    <hyperlink ref="C486" r:id="rId151" display="http://specs.cars-directory.net/toyota/kluger_v/2.4_L_45285.html"/>
    <hyperlink ref="C487" r:id="rId152" display="http://specs.cars-directory.net/toyota/kluger_v/3.0_L_45319.html"/>
    <hyperlink ref="C488" r:id="rId153" display="http://specs.cars-directory.net/toyota/kluger_v/3.0_L_45319.html"/>
    <hyperlink ref="C489" r:id="rId154" display="http://specs.cars-directory.net/toyota/lite_ace_van/1.8_DX_low_floor_57245.html"/>
    <hyperlink ref="C490" r:id="rId155" display="http://specs.cars-directory.net/toyota/lite_ace_van/1.8_DX_low_floor_57245.html"/>
    <hyperlink ref="C491" r:id="rId156" display="http://specs.cars-directory.net/toyota/mark_ii/2.0_Grande_31939.html"/>
    <hyperlink ref="C492" r:id="rId157" display="http://specs.cars-directory.net/toyota/mark_ii/2.0_Grande_31939.html"/>
    <hyperlink ref="C493" r:id="rId158" display="http://specs.cars-directory.net/toyota/mark_ii/2.5_Grande_31949.html"/>
    <hyperlink ref="C494" r:id="rId159" display="http://specs.cars-directory.net/toyota/mark_ii/2.5_Grande_31949.html"/>
    <hyperlink ref="C495" r:id="rId160" display="http://specs.cars-directory.net/toyota/mark_ii_wagon_blit/2.0_IR_32008.html"/>
    <hyperlink ref="C496" r:id="rId161" display="http://specs.cars-directory.net/toyota/mark_ii_wagon_blit/2.0_IR_32008.html"/>
    <hyperlink ref="C497" r:id="rId162" display="http://specs.cars-directory.net/toyota/mark_ii_wagon_blit/2.5_IR-S_32018.html"/>
    <hyperlink ref="C498" r:id="rId163" display="http://specs.cars-directory.net/toyota/mark_ii_wagon_blit/2.5_iR-S_35th_anniversary_NAVI_package_59474.html"/>
    <hyperlink ref="C499" r:id="rId164" display="http://specs.cars-directory.net/toyota/nadia/2.0_29939.html"/>
    <hyperlink ref="C500" r:id="rId165" display="http://specs.cars-directory.net/toyota/nadia/2.0_29939.html"/>
    <hyperlink ref="C501" r:id="rId166" display="http://specs.cars-directory.net/toyota/platz/1.0_F_59517.html"/>
    <hyperlink ref="C502" r:id="rId167" display="http://specs.cars-directory.net/toyota/platz/1.3_F_31546.html"/>
    <hyperlink ref="C503" r:id="rId168" display="http://specs.cars-directory.net/toyota/platz/1.3_F_31546.html"/>
    <hyperlink ref="C504" r:id="rId169" display="http://specs.cars-directory.net/toyota/platz/1.5_F_59533.html"/>
    <hyperlink ref="C505" r:id="rId170" display="http://specs.cars-directory.net/toyota/premio/1.5_F_36511.html"/>
    <hyperlink ref="C506" r:id="rId171" display="http://specs.cars-directory.net/toyota/premio/1.5_F_36511.html"/>
    <hyperlink ref="C507" r:id="rId172" display="http://specs.cars-directory.net/toyota/premio/1.8_L_package_limited_36516.html"/>
    <hyperlink ref="C508" r:id="rId173" display="http://specs.cars-directory.net/toyota/premio/1.8_L_package_limited_36516.html"/>
    <hyperlink ref="C509" r:id="rId174" display="http://specs.cars-directory.net/toyota/prius/1.5_G_35779.html"/>
    <hyperlink ref="C510" r:id="rId175" display="http://specs.cars-directory.net/toyota/prius/1.5_G_35779.html"/>
    <hyperlink ref="C511" r:id="rId176" display="http://specs.cars-directory.net/toyota/raum/1.5_34638.html"/>
    <hyperlink ref="C512" r:id="rId177" display="http://specs.cars-directory.net/toyota/raum/1.5_34638.html"/>
    <hyperlink ref="C514" r:id="rId178" display="http://specs.cars-directory.net/toyota/succeed/1.5_TX_27829.html"/>
    <hyperlink ref="C515" r:id="rId179" display="http://specs.cars-directory.net/toyota/succeed/1.5_TX_4WD_38590.html"/>
    <hyperlink ref="C513" r:id="rId180" display="http://specs.cars-directory.net/toyota/succeed/1.4_U_diesel_turbo_56313.html"/>
    <hyperlink ref="C518" r:id="rId181" display="http://specs.cars-directory.net/toyota/town_ace_van/1.5_DX_54507.html"/>
    <hyperlink ref="C516" r:id="rId182" display="http://specs.cars-directory.net/toyota/town_ace_van/2.2_DX_low_floor_diesel_57087.html"/>
    <hyperlink ref="C517" r:id="rId183" display="http://specs.cars-directory.net/toyota/town_ace_van/2.2_DX_low_floor_diesel_57087.html"/>
    <hyperlink ref="C519" r:id="rId184" display="http://specs.cars-directory.net/toyota/vitz/1.3_Clavia_33150.html"/>
    <hyperlink ref="C520" r:id="rId185" display="http://specs.cars-directory.net/toyota/vitz/1.5_RS_33238.html"/>
    <hyperlink ref="C311" r:id="rId186" display="http://specs.cars-directory.net/nissan/terrano/3.3_R3m-R_limited_17003.html"/>
    <hyperlink ref="C310" r:id="rId187" display="http://specs.cars-directory.net/nissan/terrano_regulus/3.3_RS-R_limited_17024.html"/>
    <hyperlink ref="C313" r:id="rId188" display="http://specs.cars-directory.net/nissan/x-trail/2.0_GT_12791.html"/>
    <hyperlink ref="C304" r:id="rId189" display="http://specs.cars-directory.net/nissan/sunny/1.3_FE_14571.html"/>
    <hyperlink ref="C305" r:id="rId190" display="http://specs.cars-directory.net/nissan/sunny/1.5_EX_saloon_14607.html"/>
    <hyperlink ref="C306" r:id="rId191" display="http://specs.cars-directory.net/nissan/sunny/1.5_EX_saloon_14615.html"/>
    <hyperlink ref="C646" r:id="rId192" display="http://specs.cars-directory.net/nissan/sunny/1.6_VZ-R_14651.html"/>
    <hyperlink ref="C472" r:id="rId193" display="http://specs.cars-directory.net/toyota/hiace/2.4_Deluxe_30038.html"/>
    <hyperlink ref="C473" r:id="rId194" display="http://specs.cars-directory.net/toyota/hiace/3.0DT_Deluxe_30079.html"/>
    <hyperlink ref="C474" r:id="rId195" display="http://specs.cars-directory.net/toyota/hiace/3.0DT_Deluxe_30079.html"/>
    <hyperlink ref="C525" r:id="rId196" display="http://specs.cars-directory.net/toyota/allex/1.8_RS180_23989.html"/>
    <hyperlink ref="C526" r:id="rId197" display="http://specs.cars-directory.net/toyota/allex/1.8_XS180_23985.html"/>
    <hyperlink ref="C524" r:id="rId198" display="http://specs.cars-directory.net/toyota/allex/1.5_XS150_23964.html"/>
    <hyperlink ref="C579" r:id="rId199" display="http://specs.cars-directory.net/toyota/land_cruiser_prado/4.0_Prado_TZ_34651.html"/>
    <hyperlink ref="C578" r:id="rId200" display="http://specs.cars-directory.net/toyota/land_cruiser_prado/3.4_Prado_RZ_33008.html"/>
    <hyperlink ref="C577" r:id="rId201" display="http://specs.cars-directory.net/toyota/land_cruiser_prado/3.0_RX_diesel_turbo_4WD_40371.html"/>
    <hyperlink ref="C576" r:id="rId202" display="http://specs.cars-directory.net/toyota/land_cruiser_prado/2.7_Prado_RX_32990.html"/>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713"/>
  <sheetViews>
    <sheetView workbookViewId="0">
      <selection activeCell="B1" sqref="B1"/>
    </sheetView>
  </sheetViews>
  <sheetFormatPr defaultColWidth="9.140625" defaultRowHeight="15.75" x14ac:dyDescent="0.25"/>
  <cols>
    <col min="1" max="1" width="32.85546875" style="40" customWidth="1"/>
    <col min="2" max="2" width="26.5703125" style="40" customWidth="1"/>
    <col min="3" max="3" width="16.7109375" style="314" customWidth="1"/>
    <col min="4" max="4" width="14.85546875" style="44" customWidth="1"/>
    <col min="5" max="5" width="14" style="40" customWidth="1"/>
    <col min="6" max="6" width="24.85546875" style="130" bestFit="1" customWidth="1"/>
    <col min="7" max="7" width="42.4257812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54" t="s">
        <v>3021</v>
      </c>
      <c r="B2" s="60">
        <v>147</v>
      </c>
      <c r="C2" s="315">
        <v>2</v>
      </c>
      <c r="D2" s="64" t="s">
        <v>43</v>
      </c>
      <c r="E2" s="64">
        <v>2003</v>
      </c>
      <c r="F2" s="81">
        <v>23907.103825136612</v>
      </c>
      <c r="G2" s="54" t="s">
        <v>3053</v>
      </c>
    </row>
    <row r="3" spans="1:7" x14ac:dyDescent="0.25">
      <c r="A3" s="54" t="s">
        <v>3021</v>
      </c>
      <c r="B3" s="60">
        <v>147</v>
      </c>
      <c r="C3" s="315">
        <v>2</v>
      </c>
      <c r="D3" s="64" t="s">
        <v>43</v>
      </c>
      <c r="E3" s="64">
        <v>2003</v>
      </c>
      <c r="F3" s="81">
        <v>22814.207650273223</v>
      </c>
      <c r="G3" s="54" t="s">
        <v>3067</v>
      </c>
    </row>
    <row r="4" spans="1:7" x14ac:dyDescent="0.25">
      <c r="A4" s="54" t="s">
        <v>3021</v>
      </c>
      <c r="B4" s="60">
        <v>166</v>
      </c>
      <c r="C4" s="315">
        <v>3</v>
      </c>
      <c r="D4" s="64" t="s">
        <v>44</v>
      </c>
      <c r="E4" s="64">
        <v>2003</v>
      </c>
      <c r="F4" s="81">
        <v>51010.928961748628</v>
      </c>
      <c r="G4" s="54" t="s">
        <v>696</v>
      </c>
    </row>
    <row r="5" spans="1:7" x14ac:dyDescent="0.25">
      <c r="A5" s="33" t="s">
        <v>415</v>
      </c>
      <c r="B5" s="33" t="s">
        <v>416</v>
      </c>
      <c r="C5" s="171" t="s">
        <v>6451</v>
      </c>
      <c r="D5" s="35" t="s">
        <v>110</v>
      </c>
      <c r="E5" s="33">
        <v>2003</v>
      </c>
      <c r="F5" s="76">
        <v>23990.163934426229</v>
      </c>
      <c r="G5" s="33" t="s">
        <v>186</v>
      </c>
    </row>
    <row r="6" spans="1:7" x14ac:dyDescent="0.25">
      <c r="A6" s="33" t="s">
        <v>415</v>
      </c>
      <c r="B6" s="33" t="s">
        <v>416</v>
      </c>
      <c r="C6" s="171" t="s">
        <v>6341</v>
      </c>
      <c r="D6" s="35" t="s">
        <v>110</v>
      </c>
      <c r="E6" s="33">
        <v>2003</v>
      </c>
      <c r="F6" s="76">
        <v>23990.163934426229</v>
      </c>
      <c r="G6" s="33" t="s">
        <v>186</v>
      </c>
    </row>
    <row r="7" spans="1:7" x14ac:dyDescent="0.25">
      <c r="A7" s="33" t="s">
        <v>415</v>
      </c>
      <c r="B7" s="33" t="s">
        <v>417</v>
      </c>
      <c r="C7" s="171" t="s">
        <v>6451</v>
      </c>
      <c r="D7" s="35" t="s">
        <v>110</v>
      </c>
      <c r="E7" s="33">
        <v>2003</v>
      </c>
      <c r="F7" s="76">
        <v>25650</v>
      </c>
      <c r="G7" s="33" t="s">
        <v>135</v>
      </c>
    </row>
    <row r="8" spans="1:7" x14ac:dyDescent="0.25">
      <c r="A8" s="33" t="s">
        <v>415</v>
      </c>
      <c r="B8" s="33" t="s">
        <v>417</v>
      </c>
      <c r="C8" s="171" t="s">
        <v>6341</v>
      </c>
      <c r="D8" s="35" t="s">
        <v>110</v>
      </c>
      <c r="E8" s="33">
        <v>2003</v>
      </c>
      <c r="F8" s="76">
        <v>30762.295081967211</v>
      </c>
      <c r="G8" s="33" t="s">
        <v>135</v>
      </c>
    </row>
    <row r="9" spans="1:7" x14ac:dyDescent="0.25">
      <c r="A9" s="33" t="s">
        <v>415</v>
      </c>
      <c r="B9" s="33" t="s">
        <v>417</v>
      </c>
      <c r="C9" s="171">
        <v>3.2</v>
      </c>
      <c r="D9" s="35" t="s">
        <v>44</v>
      </c>
      <c r="E9" s="33">
        <v>2003</v>
      </c>
      <c r="F9" s="76">
        <v>40942.62295081967</v>
      </c>
      <c r="G9" s="33" t="s">
        <v>135</v>
      </c>
    </row>
    <row r="10" spans="1:7" x14ac:dyDescent="0.25">
      <c r="A10" s="33" t="s">
        <v>415</v>
      </c>
      <c r="B10" s="33" t="s">
        <v>418</v>
      </c>
      <c r="C10" s="171" t="s">
        <v>6341</v>
      </c>
      <c r="D10" s="35" t="s">
        <v>110</v>
      </c>
      <c r="E10" s="33">
        <v>2003</v>
      </c>
      <c r="F10" s="76">
        <v>52672.131147540982</v>
      </c>
      <c r="G10" s="33" t="s">
        <v>419</v>
      </c>
    </row>
    <row r="11" spans="1:7" x14ac:dyDescent="0.25">
      <c r="A11" s="33" t="s">
        <v>415</v>
      </c>
      <c r="B11" s="33" t="s">
        <v>420</v>
      </c>
      <c r="C11" s="171" t="s">
        <v>6341</v>
      </c>
      <c r="D11" s="35" t="s">
        <v>110</v>
      </c>
      <c r="E11" s="33">
        <v>2003</v>
      </c>
      <c r="F11" s="76">
        <v>43155.737704918036</v>
      </c>
      <c r="G11" s="33" t="s">
        <v>421</v>
      </c>
    </row>
    <row r="12" spans="1:7" x14ac:dyDescent="0.25">
      <c r="A12" s="33" t="s">
        <v>415</v>
      </c>
      <c r="B12" s="33" t="s">
        <v>420</v>
      </c>
      <c r="C12" s="171">
        <v>3.2</v>
      </c>
      <c r="D12" s="35" t="s">
        <v>114</v>
      </c>
      <c r="E12" s="33">
        <v>2003</v>
      </c>
      <c r="F12" s="76">
        <v>55327.868852459011</v>
      </c>
      <c r="G12" s="33" t="s">
        <v>421</v>
      </c>
    </row>
    <row r="13" spans="1:7" x14ac:dyDescent="0.25">
      <c r="A13" s="33" t="s">
        <v>415</v>
      </c>
      <c r="B13" s="33" t="s">
        <v>422</v>
      </c>
      <c r="C13" s="171" t="s">
        <v>6341</v>
      </c>
      <c r="D13" s="35" t="s">
        <v>44</v>
      </c>
      <c r="E13" s="33">
        <v>2003</v>
      </c>
      <c r="F13" s="76">
        <v>39836.065573770495</v>
      </c>
      <c r="G13" s="33" t="s">
        <v>423</v>
      </c>
    </row>
    <row r="14" spans="1:7" x14ac:dyDescent="0.25">
      <c r="A14" s="33" t="s">
        <v>415</v>
      </c>
      <c r="B14" s="33" t="s">
        <v>424</v>
      </c>
      <c r="C14" s="171" t="s">
        <v>6341</v>
      </c>
      <c r="D14" s="35" t="s">
        <v>110</v>
      </c>
      <c r="E14" s="33">
        <v>2003</v>
      </c>
      <c r="F14" s="76">
        <v>35188.524590163935</v>
      </c>
      <c r="G14" s="33" t="s">
        <v>135</v>
      </c>
    </row>
    <row r="15" spans="1:7" x14ac:dyDescent="0.25">
      <c r="A15" s="33" t="s">
        <v>415</v>
      </c>
      <c r="B15" s="33" t="s">
        <v>424</v>
      </c>
      <c r="C15" s="171">
        <v>2.8</v>
      </c>
      <c r="D15" s="35" t="s">
        <v>110</v>
      </c>
      <c r="E15" s="33">
        <v>2003</v>
      </c>
      <c r="F15" s="76">
        <v>70819.672131147541</v>
      </c>
      <c r="G15" s="33" t="s">
        <v>147</v>
      </c>
    </row>
    <row r="16" spans="1:7" x14ac:dyDescent="0.25">
      <c r="A16" s="33" t="s">
        <v>415</v>
      </c>
      <c r="B16" s="33" t="s">
        <v>424</v>
      </c>
      <c r="C16" s="171" t="s">
        <v>6359</v>
      </c>
      <c r="D16" s="35" t="s">
        <v>44</v>
      </c>
      <c r="E16" s="33">
        <v>2003</v>
      </c>
      <c r="F16" s="76">
        <v>77459.016393442624</v>
      </c>
      <c r="G16" s="33" t="s">
        <v>147</v>
      </c>
    </row>
    <row r="17" spans="1:7" x14ac:dyDescent="0.25">
      <c r="A17" s="33" t="s">
        <v>415</v>
      </c>
      <c r="B17" s="33" t="s">
        <v>424</v>
      </c>
      <c r="C17" s="171" t="s">
        <v>6483</v>
      </c>
      <c r="D17" s="35" t="s">
        <v>44</v>
      </c>
      <c r="E17" s="33">
        <v>2003</v>
      </c>
      <c r="F17" s="76">
        <v>106229.50819672132</v>
      </c>
      <c r="G17" s="33" t="s">
        <v>147</v>
      </c>
    </row>
    <row r="18" spans="1:7" x14ac:dyDescent="0.25">
      <c r="A18" s="33" t="s">
        <v>415</v>
      </c>
      <c r="B18" s="33" t="s">
        <v>425</v>
      </c>
      <c r="C18" s="171">
        <v>2.8</v>
      </c>
      <c r="D18" s="35" t="s">
        <v>110</v>
      </c>
      <c r="E18" s="33">
        <v>2003</v>
      </c>
      <c r="F18" s="76">
        <v>53114.75409836066</v>
      </c>
      <c r="G18" s="33" t="s">
        <v>135</v>
      </c>
    </row>
    <row r="19" spans="1:7" x14ac:dyDescent="0.25">
      <c r="A19" s="33" t="s">
        <v>415</v>
      </c>
      <c r="B19" s="33" t="s">
        <v>425</v>
      </c>
      <c r="C19" s="171">
        <v>3.2</v>
      </c>
      <c r="D19" s="35" t="s">
        <v>110</v>
      </c>
      <c r="E19" s="33">
        <v>2003</v>
      </c>
      <c r="F19" s="76">
        <v>66393.44262295081</v>
      </c>
      <c r="G19" s="33" t="s">
        <v>135</v>
      </c>
    </row>
    <row r="20" spans="1:7" x14ac:dyDescent="0.25">
      <c r="A20" s="33" t="s">
        <v>415</v>
      </c>
      <c r="B20" s="33" t="s">
        <v>425</v>
      </c>
      <c r="C20" s="171">
        <v>4.2</v>
      </c>
      <c r="D20" s="35" t="s">
        <v>426</v>
      </c>
      <c r="E20" s="33">
        <v>2003</v>
      </c>
      <c r="F20" s="76">
        <v>75245.901639344258</v>
      </c>
      <c r="G20" s="33" t="s">
        <v>135</v>
      </c>
    </row>
    <row r="21" spans="1:7" x14ac:dyDescent="0.25">
      <c r="A21" s="33" t="s">
        <v>415</v>
      </c>
      <c r="B21" s="33" t="s">
        <v>425</v>
      </c>
      <c r="C21" s="171">
        <v>5.2</v>
      </c>
      <c r="D21" s="35" t="s">
        <v>426</v>
      </c>
      <c r="E21" s="33">
        <v>2003</v>
      </c>
      <c r="F21" s="76">
        <v>88524.590163934423</v>
      </c>
      <c r="G21" s="33" t="s">
        <v>135</v>
      </c>
    </row>
    <row r="22" spans="1:7" x14ac:dyDescent="0.25">
      <c r="A22" s="33" t="s">
        <v>415</v>
      </c>
      <c r="B22" s="33" t="s">
        <v>425</v>
      </c>
      <c r="C22" s="171">
        <v>6</v>
      </c>
      <c r="D22" s="35" t="s">
        <v>426</v>
      </c>
      <c r="E22" s="33">
        <v>2003</v>
      </c>
      <c r="F22" s="76">
        <v>104016.39344262294</v>
      </c>
      <c r="G22" s="33" t="s">
        <v>135</v>
      </c>
    </row>
    <row r="23" spans="1:7" x14ac:dyDescent="0.25">
      <c r="A23" s="33" t="s">
        <v>415</v>
      </c>
      <c r="B23" s="33" t="s">
        <v>428</v>
      </c>
      <c r="C23" s="171" t="s">
        <v>6341</v>
      </c>
      <c r="D23" s="35" t="s">
        <v>44</v>
      </c>
      <c r="E23" s="33">
        <v>2003</v>
      </c>
      <c r="F23" s="76">
        <v>36737.704918032789</v>
      </c>
      <c r="G23" s="33" t="s">
        <v>147</v>
      </c>
    </row>
    <row r="24" spans="1:7" x14ac:dyDescent="0.25">
      <c r="A24" s="33" t="s">
        <v>415</v>
      </c>
      <c r="B24" s="33" t="s">
        <v>428</v>
      </c>
      <c r="C24" s="171">
        <v>3.2</v>
      </c>
      <c r="D24" s="35" t="s">
        <v>44</v>
      </c>
      <c r="E24" s="33">
        <v>2003</v>
      </c>
      <c r="F24" s="76">
        <v>44926.229508196717</v>
      </c>
      <c r="G24" s="33" t="s">
        <v>147</v>
      </c>
    </row>
    <row r="25" spans="1:7" x14ac:dyDescent="0.25">
      <c r="A25" s="33" t="s">
        <v>415</v>
      </c>
      <c r="B25" s="33" t="s">
        <v>429</v>
      </c>
      <c r="C25" s="171" t="s">
        <v>6361</v>
      </c>
      <c r="D25" s="35" t="s">
        <v>44</v>
      </c>
      <c r="E25" s="33">
        <v>2003</v>
      </c>
      <c r="F25" s="76">
        <v>46254.098360655735</v>
      </c>
      <c r="G25" s="33" t="s">
        <v>147</v>
      </c>
    </row>
    <row r="26" spans="1:7" x14ac:dyDescent="0.25">
      <c r="A26" s="33" t="s">
        <v>415</v>
      </c>
      <c r="B26" s="33" t="s">
        <v>429</v>
      </c>
      <c r="C26" s="171">
        <v>3.6</v>
      </c>
      <c r="D26" s="35" t="s">
        <v>44</v>
      </c>
      <c r="E26" s="33">
        <v>2003</v>
      </c>
      <c r="F26" s="76">
        <v>45368.852459016387</v>
      </c>
      <c r="G26" s="33" t="s">
        <v>147</v>
      </c>
    </row>
    <row r="27" spans="1:7" x14ac:dyDescent="0.25">
      <c r="A27" s="33" t="s">
        <v>415</v>
      </c>
      <c r="B27" s="33" t="s">
        <v>429</v>
      </c>
      <c r="C27" s="171">
        <v>4.2</v>
      </c>
      <c r="D27" s="35" t="s">
        <v>44</v>
      </c>
      <c r="E27" s="33">
        <v>2003</v>
      </c>
      <c r="F27" s="76">
        <v>57540.983606557369</v>
      </c>
      <c r="G27" s="33" t="s">
        <v>147</v>
      </c>
    </row>
    <row r="28" spans="1:7" x14ac:dyDescent="0.25">
      <c r="A28" s="33" t="s">
        <v>415</v>
      </c>
      <c r="B28" s="33" t="s">
        <v>429</v>
      </c>
      <c r="C28" s="171" t="s">
        <v>6413</v>
      </c>
      <c r="D28" s="35" t="s">
        <v>44</v>
      </c>
      <c r="E28" s="33">
        <v>2003</v>
      </c>
      <c r="F28" s="76">
        <v>61524.590163934423</v>
      </c>
      <c r="G28" s="33" t="s">
        <v>147</v>
      </c>
    </row>
    <row r="29" spans="1:7" x14ac:dyDescent="0.25">
      <c r="A29" s="33" t="s">
        <v>415</v>
      </c>
      <c r="B29" s="33" t="s">
        <v>429</v>
      </c>
      <c r="C29" s="171" t="s">
        <v>6425</v>
      </c>
      <c r="D29" s="35" t="s">
        <v>44</v>
      </c>
      <c r="E29" s="33">
        <v>2003</v>
      </c>
      <c r="F29" s="76">
        <v>108221.31147540984</v>
      </c>
      <c r="G29" s="33" t="s">
        <v>147</v>
      </c>
    </row>
    <row r="30" spans="1:7" x14ac:dyDescent="0.25">
      <c r="A30" s="33" t="s">
        <v>415</v>
      </c>
      <c r="B30" s="33" t="s">
        <v>430</v>
      </c>
      <c r="C30" s="171">
        <v>4.2</v>
      </c>
      <c r="D30" s="35" t="s">
        <v>44</v>
      </c>
      <c r="E30" s="33">
        <v>2003</v>
      </c>
      <c r="F30" s="76">
        <v>103795.0819672131</v>
      </c>
      <c r="G30" s="33" t="s">
        <v>421</v>
      </c>
    </row>
    <row r="31" spans="1:7" x14ac:dyDescent="0.25">
      <c r="A31" s="33" t="s">
        <v>415</v>
      </c>
      <c r="B31" s="33" t="s">
        <v>430</v>
      </c>
      <c r="C31" s="171">
        <v>5.2</v>
      </c>
      <c r="D31" s="35" t="s">
        <v>44</v>
      </c>
      <c r="E31" s="33">
        <v>2003</v>
      </c>
      <c r="F31" s="76">
        <v>118954.9180327869</v>
      </c>
      <c r="G31" s="33" t="s">
        <v>421</v>
      </c>
    </row>
    <row r="32" spans="1:7" x14ac:dyDescent="0.25">
      <c r="A32" s="33" t="s">
        <v>415</v>
      </c>
      <c r="B32" s="33" t="s">
        <v>431</v>
      </c>
      <c r="C32" s="171">
        <v>4.2</v>
      </c>
      <c r="D32" s="35" t="s">
        <v>44</v>
      </c>
      <c r="E32" s="33">
        <v>2003</v>
      </c>
      <c r="F32" s="76">
        <v>65286.885245901634</v>
      </c>
      <c r="G32" s="33" t="s">
        <v>421</v>
      </c>
    </row>
    <row r="33" spans="1:7" x14ac:dyDescent="0.25">
      <c r="A33" s="33" t="s">
        <v>415</v>
      </c>
      <c r="B33" s="33" t="s">
        <v>432</v>
      </c>
      <c r="C33" s="171">
        <v>5.2</v>
      </c>
      <c r="D33" s="35" t="s">
        <v>44</v>
      </c>
      <c r="E33" s="33">
        <v>2003</v>
      </c>
      <c r="F33" s="76">
        <v>92950.81967213114</v>
      </c>
      <c r="G33" s="33" t="s">
        <v>135</v>
      </c>
    </row>
    <row r="34" spans="1:7" x14ac:dyDescent="0.25">
      <c r="A34" s="33" t="s">
        <v>415</v>
      </c>
      <c r="B34" s="33" t="s">
        <v>433</v>
      </c>
      <c r="C34" s="171" t="s">
        <v>6341</v>
      </c>
      <c r="D34" s="35" t="s">
        <v>110</v>
      </c>
      <c r="E34" s="33">
        <v>2003</v>
      </c>
      <c r="F34" s="76">
        <v>32975.40983606557</v>
      </c>
      <c r="G34" s="33" t="s">
        <v>434</v>
      </c>
    </row>
    <row r="35" spans="1:7" x14ac:dyDescent="0.25">
      <c r="A35" s="33" t="s">
        <v>415</v>
      </c>
      <c r="B35" s="33" t="s">
        <v>433</v>
      </c>
      <c r="C35" s="171" t="s">
        <v>6485</v>
      </c>
      <c r="D35" s="35" t="s">
        <v>44</v>
      </c>
      <c r="E35" s="33">
        <v>2003</v>
      </c>
      <c r="F35" s="76">
        <v>52450.819672131147</v>
      </c>
      <c r="G35" s="33" t="s">
        <v>434</v>
      </c>
    </row>
    <row r="36" spans="1:7" x14ac:dyDescent="0.25">
      <c r="A36" s="33" t="s">
        <v>415</v>
      </c>
      <c r="B36" s="33" t="s">
        <v>433</v>
      </c>
      <c r="C36" s="171">
        <v>3.2</v>
      </c>
      <c r="D36" s="35" t="s">
        <v>44</v>
      </c>
      <c r="E36" s="33">
        <v>2003</v>
      </c>
      <c r="F36" s="76">
        <v>39172.131147540982</v>
      </c>
      <c r="G36" s="33" t="s">
        <v>434</v>
      </c>
    </row>
    <row r="37" spans="1:7" x14ac:dyDescent="0.25">
      <c r="A37" s="33" t="s">
        <v>436</v>
      </c>
      <c r="B37" s="33" t="s">
        <v>437</v>
      </c>
      <c r="C37" s="171">
        <v>2</v>
      </c>
      <c r="D37" s="35" t="s">
        <v>438</v>
      </c>
      <c r="E37" s="33">
        <v>2003</v>
      </c>
      <c r="F37" s="76">
        <v>22131.147540983606</v>
      </c>
      <c r="G37" s="33" t="s">
        <v>439</v>
      </c>
    </row>
    <row r="38" spans="1:7" x14ac:dyDescent="0.25">
      <c r="A38" s="33" t="s">
        <v>436</v>
      </c>
      <c r="B38" s="33" t="s">
        <v>437</v>
      </c>
      <c r="C38" s="171">
        <v>2</v>
      </c>
      <c r="D38" s="35" t="s">
        <v>438</v>
      </c>
      <c r="E38" s="33">
        <v>2003</v>
      </c>
      <c r="F38" s="76">
        <v>32090.163934426226</v>
      </c>
      <c r="G38" s="33" t="s">
        <v>439</v>
      </c>
    </row>
    <row r="39" spans="1:7" x14ac:dyDescent="0.25">
      <c r="A39" s="33" t="s">
        <v>436</v>
      </c>
      <c r="B39" s="33" t="s">
        <v>437</v>
      </c>
      <c r="C39" s="171">
        <v>3</v>
      </c>
      <c r="D39" s="35" t="s">
        <v>438</v>
      </c>
      <c r="E39" s="33">
        <v>2003</v>
      </c>
      <c r="F39" s="76">
        <v>33196.721311475405</v>
      </c>
      <c r="G39" s="33" t="s">
        <v>439</v>
      </c>
    </row>
    <row r="40" spans="1:7" x14ac:dyDescent="0.25">
      <c r="A40" s="33" t="s">
        <v>436</v>
      </c>
      <c r="B40" s="33" t="s">
        <v>437</v>
      </c>
      <c r="C40" s="171" t="s">
        <v>6361</v>
      </c>
      <c r="D40" s="35" t="s">
        <v>438</v>
      </c>
      <c r="E40" s="33">
        <v>2003</v>
      </c>
      <c r="F40" s="76">
        <v>53114.75409836066</v>
      </c>
      <c r="G40" s="33" t="s">
        <v>439</v>
      </c>
    </row>
    <row r="41" spans="1:7" x14ac:dyDescent="0.25">
      <c r="A41" s="33" t="s">
        <v>436</v>
      </c>
      <c r="B41" s="33" t="s">
        <v>440</v>
      </c>
      <c r="C41" s="171">
        <v>1.6</v>
      </c>
      <c r="D41" s="35" t="s">
        <v>438</v>
      </c>
      <c r="E41" s="33">
        <v>2003</v>
      </c>
      <c r="F41" s="76">
        <v>25450.819672131147</v>
      </c>
      <c r="G41" s="33" t="s">
        <v>439</v>
      </c>
    </row>
    <row r="42" spans="1:7" x14ac:dyDescent="0.25">
      <c r="A42" s="33" t="s">
        <v>436</v>
      </c>
      <c r="B42" s="33" t="s">
        <v>440</v>
      </c>
      <c r="C42" s="171">
        <v>2</v>
      </c>
      <c r="D42" s="35" t="s">
        <v>438</v>
      </c>
      <c r="E42" s="33">
        <v>2003</v>
      </c>
      <c r="F42" s="76">
        <v>30983.606557377047</v>
      </c>
      <c r="G42" s="33" t="s">
        <v>439</v>
      </c>
    </row>
    <row r="43" spans="1:7" x14ac:dyDescent="0.25">
      <c r="A43" s="33" t="s">
        <v>436</v>
      </c>
      <c r="B43" s="33" t="s">
        <v>440</v>
      </c>
      <c r="C43" s="171">
        <v>2.5</v>
      </c>
      <c r="D43" s="35" t="s">
        <v>438</v>
      </c>
      <c r="E43" s="33">
        <v>2003</v>
      </c>
      <c r="F43" s="76">
        <v>44262.295081967211</v>
      </c>
      <c r="G43" s="33" t="s">
        <v>439</v>
      </c>
    </row>
    <row r="44" spans="1:7" x14ac:dyDescent="0.25">
      <c r="A44" s="33" t="s">
        <v>436</v>
      </c>
      <c r="B44" s="33" t="s">
        <v>440</v>
      </c>
      <c r="C44" s="171">
        <v>3</v>
      </c>
      <c r="D44" s="35" t="s">
        <v>438</v>
      </c>
      <c r="E44" s="33">
        <v>2003</v>
      </c>
      <c r="F44" s="76">
        <v>47581.967213114753</v>
      </c>
      <c r="G44" s="33" t="s">
        <v>439</v>
      </c>
    </row>
    <row r="45" spans="1:7" x14ac:dyDescent="0.25">
      <c r="A45" s="33" t="s">
        <v>436</v>
      </c>
      <c r="B45" s="33" t="s">
        <v>440</v>
      </c>
      <c r="C45" s="171" t="s">
        <v>6361</v>
      </c>
      <c r="D45" s="35" t="s">
        <v>438</v>
      </c>
      <c r="E45" s="33">
        <v>2003</v>
      </c>
      <c r="F45" s="76">
        <v>50901.639344262294</v>
      </c>
      <c r="G45" s="33" t="s">
        <v>439</v>
      </c>
    </row>
    <row r="46" spans="1:7" x14ac:dyDescent="0.25">
      <c r="A46" s="33" t="s">
        <v>436</v>
      </c>
      <c r="B46" s="33" t="s">
        <v>441</v>
      </c>
      <c r="C46" s="171">
        <v>2</v>
      </c>
      <c r="D46" s="35" t="s">
        <v>438</v>
      </c>
      <c r="E46" s="33">
        <v>2003</v>
      </c>
      <c r="F46" s="76">
        <v>50901.639344262294</v>
      </c>
      <c r="G46" s="33" t="s">
        <v>419</v>
      </c>
    </row>
    <row r="47" spans="1:7" x14ac:dyDescent="0.25">
      <c r="A47" s="33" t="s">
        <v>436</v>
      </c>
      <c r="B47" s="33" t="s">
        <v>441</v>
      </c>
      <c r="C47" s="171">
        <v>2.5</v>
      </c>
      <c r="D47" s="35" t="s">
        <v>438</v>
      </c>
      <c r="E47" s="33">
        <v>2003</v>
      </c>
      <c r="F47" s="76">
        <v>58647.540983606552</v>
      </c>
      <c r="G47" s="33" t="s">
        <v>419</v>
      </c>
    </row>
    <row r="48" spans="1:7" x14ac:dyDescent="0.25">
      <c r="A48" s="33" t="s">
        <v>436</v>
      </c>
      <c r="B48" s="33" t="s">
        <v>441</v>
      </c>
      <c r="C48" s="171">
        <v>3</v>
      </c>
      <c r="D48" s="35" t="s">
        <v>438</v>
      </c>
      <c r="E48" s="33">
        <v>2003</v>
      </c>
      <c r="F48" s="76">
        <v>60860.65573770491</v>
      </c>
      <c r="G48" s="33" t="s">
        <v>419</v>
      </c>
    </row>
    <row r="49" spans="1:7" x14ac:dyDescent="0.25">
      <c r="A49" s="33" t="s">
        <v>436</v>
      </c>
      <c r="B49" s="33" t="s">
        <v>441</v>
      </c>
      <c r="C49" s="171" t="s">
        <v>6361</v>
      </c>
      <c r="D49" s="35" t="s">
        <v>438</v>
      </c>
      <c r="E49" s="33">
        <v>2003</v>
      </c>
      <c r="F49" s="76">
        <v>67500</v>
      </c>
      <c r="G49" s="33" t="s">
        <v>419</v>
      </c>
    </row>
    <row r="50" spans="1:7" x14ac:dyDescent="0.25">
      <c r="A50" s="33" t="s">
        <v>436</v>
      </c>
      <c r="B50" s="33" t="s">
        <v>442</v>
      </c>
      <c r="C50" s="171">
        <v>2</v>
      </c>
      <c r="D50" s="35" t="s">
        <v>438</v>
      </c>
      <c r="E50" s="33">
        <v>2003</v>
      </c>
      <c r="F50" s="76">
        <v>47360.655737704918</v>
      </c>
      <c r="G50" s="33" t="s">
        <v>419</v>
      </c>
    </row>
    <row r="51" spans="1:7" x14ac:dyDescent="0.25">
      <c r="A51" s="33" t="s">
        <v>436</v>
      </c>
      <c r="B51" s="33" t="s">
        <v>442</v>
      </c>
      <c r="C51" s="171">
        <v>2.5</v>
      </c>
      <c r="D51" s="35" t="s">
        <v>438</v>
      </c>
      <c r="E51" s="33">
        <v>2003</v>
      </c>
      <c r="F51" s="76">
        <v>50901.639344262294</v>
      </c>
      <c r="G51" s="33" t="s">
        <v>419</v>
      </c>
    </row>
    <row r="52" spans="1:7" x14ac:dyDescent="0.25">
      <c r="A52" s="33" t="s">
        <v>436</v>
      </c>
      <c r="B52" s="33" t="s">
        <v>442</v>
      </c>
      <c r="C52" s="171">
        <v>3</v>
      </c>
      <c r="D52" s="35" t="s">
        <v>438</v>
      </c>
      <c r="E52" s="33">
        <v>2003</v>
      </c>
      <c r="F52" s="76">
        <v>54221.311475409828</v>
      </c>
      <c r="G52" s="33" t="s">
        <v>419</v>
      </c>
    </row>
    <row r="53" spans="1:7" x14ac:dyDescent="0.25">
      <c r="A53" s="33" t="s">
        <v>436</v>
      </c>
      <c r="B53" s="33" t="s">
        <v>442</v>
      </c>
      <c r="C53" s="171" t="s">
        <v>6361</v>
      </c>
      <c r="D53" s="35" t="s">
        <v>438</v>
      </c>
      <c r="E53" s="33">
        <v>2003</v>
      </c>
      <c r="F53" s="76">
        <v>60418.03278688524</v>
      </c>
      <c r="G53" s="33" t="s">
        <v>419</v>
      </c>
    </row>
    <row r="54" spans="1:7" x14ac:dyDescent="0.25">
      <c r="A54" s="33" t="s">
        <v>436</v>
      </c>
      <c r="B54" s="33" t="s">
        <v>443</v>
      </c>
      <c r="C54" s="171">
        <v>2</v>
      </c>
      <c r="D54" s="35" t="s">
        <v>438</v>
      </c>
      <c r="E54" s="33">
        <v>2003</v>
      </c>
      <c r="F54" s="76">
        <v>35852.459016393441</v>
      </c>
      <c r="G54" s="33" t="s">
        <v>135</v>
      </c>
    </row>
    <row r="55" spans="1:7" x14ac:dyDescent="0.25">
      <c r="A55" s="33" t="s">
        <v>436</v>
      </c>
      <c r="B55" s="33" t="s">
        <v>443</v>
      </c>
      <c r="C55" s="171">
        <v>2.5</v>
      </c>
      <c r="D55" s="35" t="s">
        <v>438</v>
      </c>
      <c r="E55" s="33">
        <v>2003</v>
      </c>
      <c r="F55" s="76">
        <v>43155.737704918036</v>
      </c>
      <c r="G55" s="33" t="s">
        <v>135</v>
      </c>
    </row>
    <row r="56" spans="1:7" x14ac:dyDescent="0.25">
      <c r="A56" s="33" t="s">
        <v>436</v>
      </c>
      <c r="B56" s="33" t="s">
        <v>443</v>
      </c>
      <c r="C56" s="171">
        <v>3</v>
      </c>
      <c r="D56" s="35" t="s">
        <v>444</v>
      </c>
      <c r="E56" s="33">
        <v>2003</v>
      </c>
      <c r="F56" s="76">
        <v>49795.081967213111</v>
      </c>
      <c r="G56" s="33" t="s">
        <v>135</v>
      </c>
    </row>
    <row r="57" spans="1:7" x14ac:dyDescent="0.25">
      <c r="A57" s="33" t="s">
        <v>436</v>
      </c>
      <c r="B57" s="33" t="s">
        <v>443</v>
      </c>
      <c r="C57" s="171">
        <v>4</v>
      </c>
      <c r="D57" s="35" t="s">
        <v>438</v>
      </c>
      <c r="E57" s="33">
        <v>2003</v>
      </c>
      <c r="F57" s="76">
        <v>66393.44262295081</v>
      </c>
      <c r="G57" s="33" t="s">
        <v>135</v>
      </c>
    </row>
    <row r="58" spans="1:7" x14ac:dyDescent="0.25">
      <c r="A58" s="33" t="s">
        <v>436</v>
      </c>
      <c r="B58" s="33" t="s">
        <v>443</v>
      </c>
      <c r="C58" s="171">
        <v>4.8</v>
      </c>
      <c r="D58" s="35" t="s">
        <v>438</v>
      </c>
      <c r="E58" s="33">
        <v>2003</v>
      </c>
      <c r="F58" s="76">
        <v>74139.344262295082</v>
      </c>
      <c r="G58" s="33" t="s">
        <v>135</v>
      </c>
    </row>
    <row r="59" spans="1:7" x14ac:dyDescent="0.25">
      <c r="A59" s="33" t="s">
        <v>436</v>
      </c>
      <c r="B59" s="33" t="s">
        <v>445</v>
      </c>
      <c r="C59" s="171" t="s">
        <v>6361</v>
      </c>
      <c r="D59" s="35" t="s">
        <v>438</v>
      </c>
      <c r="E59" s="33">
        <v>2003</v>
      </c>
      <c r="F59" s="76">
        <v>59754.098360655727</v>
      </c>
      <c r="G59" s="33" t="s">
        <v>423</v>
      </c>
    </row>
    <row r="60" spans="1:7" x14ac:dyDescent="0.25">
      <c r="A60" s="33" t="s">
        <v>436</v>
      </c>
      <c r="B60" s="33" t="s">
        <v>445</v>
      </c>
      <c r="C60" s="171" t="s">
        <v>6414</v>
      </c>
      <c r="D60" s="35" t="s">
        <v>438</v>
      </c>
      <c r="E60" s="33">
        <v>2003</v>
      </c>
      <c r="F60" s="76">
        <v>90737.704918032774</v>
      </c>
      <c r="G60" s="33" t="s">
        <v>423</v>
      </c>
    </row>
    <row r="61" spans="1:7" x14ac:dyDescent="0.25">
      <c r="A61" s="33" t="s">
        <v>436</v>
      </c>
      <c r="B61" s="33" t="s">
        <v>446</v>
      </c>
      <c r="C61" s="171">
        <v>3</v>
      </c>
      <c r="D61" s="35" t="s">
        <v>438</v>
      </c>
      <c r="E61" s="33">
        <v>2003</v>
      </c>
      <c r="F61" s="76">
        <v>68606.557377049176</v>
      </c>
      <c r="G61" s="33" t="s">
        <v>419</v>
      </c>
    </row>
    <row r="62" spans="1:7" x14ac:dyDescent="0.25">
      <c r="A62" s="33" t="s">
        <v>436</v>
      </c>
      <c r="B62" s="33" t="s">
        <v>446</v>
      </c>
      <c r="C62" s="171">
        <v>4.8</v>
      </c>
      <c r="D62" s="35" t="s">
        <v>438</v>
      </c>
      <c r="E62" s="33">
        <v>2003</v>
      </c>
      <c r="F62" s="76">
        <v>68606.557377049176</v>
      </c>
      <c r="G62" s="33" t="s">
        <v>419</v>
      </c>
    </row>
    <row r="63" spans="1:7" x14ac:dyDescent="0.25">
      <c r="A63" s="33" t="s">
        <v>436</v>
      </c>
      <c r="B63" s="33" t="s">
        <v>447</v>
      </c>
      <c r="C63" s="171">
        <v>3</v>
      </c>
      <c r="D63" s="35" t="s">
        <v>438</v>
      </c>
      <c r="E63" s="33">
        <v>2003</v>
      </c>
      <c r="F63" s="76">
        <v>65286.885245901634</v>
      </c>
      <c r="G63" s="33" t="s">
        <v>421</v>
      </c>
    </row>
    <row r="64" spans="1:7" x14ac:dyDescent="0.25">
      <c r="A64" s="33" t="s">
        <v>436</v>
      </c>
      <c r="B64" s="33" t="s">
        <v>447</v>
      </c>
      <c r="C64" s="171">
        <v>4.8</v>
      </c>
      <c r="D64" s="35" t="s">
        <v>438</v>
      </c>
      <c r="E64" s="33">
        <v>2003</v>
      </c>
      <c r="F64" s="76">
        <v>65286.885245901634</v>
      </c>
      <c r="G64" s="33" t="s">
        <v>421</v>
      </c>
    </row>
    <row r="65" spans="1:7" x14ac:dyDescent="0.25">
      <c r="A65" s="33" t="s">
        <v>436</v>
      </c>
      <c r="B65" s="33" t="s">
        <v>448</v>
      </c>
      <c r="C65" s="171">
        <v>3</v>
      </c>
      <c r="D65" s="35" t="s">
        <v>438</v>
      </c>
      <c r="E65" s="33">
        <v>2003</v>
      </c>
      <c r="F65" s="76">
        <v>66393.44262295081</v>
      </c>
      <c r="G65" s="33" t="s">
        <v>135</v>
      </c>
    </row>
    <row r="66" spans="1:7" x14ac:dyDescent="0.25">
      <c r="A66" s="33" t="s">
        <v>436</v>
      </c>
      <c r="B66" s="33" t="s">
        <v>448</v>
      </c>
      <c r="C66" s="171" t="s">
        <v>6361</v>
      </c>
      <c r="D66" s="35" t="s">
        <v>438</v>
      </c>
      <c r="E66" s="33">
        <v>2003</v>
      </c>
      <c r="F66" s="76">
        <v>79672.131147540989</v>
      </c>
      <c r="G66" s="33" t="s">
        <v>135</v>
      </c>
    </row>
    <row r="67" spans="1:7" x14ac:dyDescent="0.25">
      <c r="A67" s="33" t="s">
        <v>436</v>
      </c>
      <c r="B67" s="33" t="s">
        <v>448</v>
      </c>
      <c r="C67" s="171" t="s">
        <v>6414</v>
      </c>
      <c r="D67" s="35" t="s">
        <v>438</v>
      </c>
      <c r="E67" s="33">
        <v>2003</v>
      </c>
      <c r="F67" s="76">
        <v>100696.72131147541</v>
      </c>
      <c r="G67" s="33" t="s">
        <v>135</v>
      </c>
    </row>
    <row r="68" spans="1:7" x14ac:dyDescent="0.25">
      <c r="A68" s="33" t="s">
        <v>436</v>
      </c>
      <c r="B68" s="33" t="s">
        <v>448</v>
      </c>
      <c r="C68" s="171" t="s">
        <v>6426</v>
      </c>
      <c r="D68" s="35" t="s">
        <v>438</v>
      </c>
      <c r="E68" s="33">
        <v>2003</v>
      </c>
      <c r="F68" s="76">
        <v>154918.03278688525</v>
      </c>
      <c r="G68" s="33" t="s">
        <v>135</v>
      </c>
    </row>
    <row r="69" spans="1:7" x14ac:dyDescent="0.25">
      <c r="A69" s="33" t="s">
        <v>436</v>
      </c>
      <c r="B69" s="33" t="s">
        <v>449</v>
      </c>
      <c r="C69" s="171">
        <v>4</v>
      </c>
      <c r="D69" s="35" t="s">
        <v>438</v>
      </c>
      <c r="E69" s="33">
        <v>2003</v>
      </c>
      <c r="F69" s="76">
        <v>76352.459016393434</v>
      </c>
      <c r="G69" s="33" t="s">
        <v>135</v>
      </c>
    </row>
    <row r="70" spans="1:7" x14ac:dyDescent="0.25">
      <c r="A70" s="33" t="s">
        <v>436</v>
      </c>
      <c r="B70" s="33" t="s">
        <v>450</v>
      </c>
      <c r="C70" s="171">
        <v>4</v>
      </c>
      <c r="D70" s="35" t="s">
        <v>438</v>
      </c>
      <c r="E70" s="33">
        <v>2003</v>
      </c>
      <c r="F70" s="76">
        <v>76352.459016393434</v>
      </c>
      <c r="G70" s="33" t="s">
        <v>419</v>
      </c>
    </row>
    <row r="71" spans="1:7" x14ac:dyDescent="0.25">
      <c r="A71" s="33" t="s">
        <v>436</v>
      </c>
      <c r="B71" s="33" t="s">
        <v>451</v>
      </c>
      <c r="C71" s="171">
        <v>4</v>
      </c>
      <c r="D71" s="35" t="s">
        <v>438</v>
      </c>
      <c r="E71" s="33">
        <v>2003</v>
      </c>
      <c r="F71" s="76">
        <v>76352.459016393434</v>
      </c>
      <c r="G71" s="33" t="s">
        <v>421</v>
      </c>
    </row>
    <row r="72" spans="1:7" x14ac:dyDescent="0.25">
      <c r="A72" s="33" t="s">
        <v>436</v>
      </c>
      <c r="B72" s="33" t="s">
        <v>452</v>
      </c>
      <c r="C72" s="171">
        <v>5</v>
      </c>
      <c r="D72" s="35" t="s">
        <v>438</v>
      </c>
      <c r="E72" s="33">
        <v>2003</v>
      </c>
      <c r="F72" s="76">
        <v>98483.606557377047</v>
      </c>
      <c r="G72" s="33" t="s">
        <v>135</v>
      </c>
    </row>
    <row r="73" spans="1:7" x14ac:dyDescent="0.25">
      <c r="A73" s="33" t="s">
        <v>436</v>
      </c>
      <c r="B73" s="33" t="s">
        <v>453</v>
      </c>
      <c r="C73" s="171">
        <v>5</v>
      </c>
      <c r="D73" s="35" t="s">
        <v>438</v>
      </c>
      <c r="E73" s="33">
        <v>2003</v>
      </c>
      <c r="F73" s="76">
        <v>128360.6557377049</v>
      </c>
      <c r="G73" s="33" t="s">
        <v>419</v>
      </c>
    </row>
    <row r="74" spans="1:7" x14ac:dyDescent="0.25">
      <c r="A74" s="33" t="s">
        <v>436</v>
      </c>
      <c r="B74" s="33" t="s">
        <v>454</v>
      </c>
      <c r="C74" s="171">
        <v>5</v>
      </c>
      <c r="D74" s="35" t="s">
        <v>438</v>
      </c>
      <c r="E74" s="33">
        <v>2003</v>
      </c>
      <c r="F74" s="76">
        <v>121942.62295081967</v>
      </c>
      <c r="G74" s="33" t="s">
        <v>421</v>
      </c>
    </row>
    <row r="75" spans="1:7" x14ac:dyDescent="0.25">
      <c r="A75" s="33" t="s">
        <v>436</v>
      </c>
      <c r="B75" s="33" t="s">
        <v>455</v>
      </c>
      <c r="C75" s="171">
        <v>2.5</v>
      </c>
      <c r="D75" s="35" t="s">
        <v>44</v>
      </c>
      <c r="E75" s="33">
        <v>2003</v>
      </c>
      <c r="F75" s="76">
        <v>36073.770491803276</v>
      </c>
      <c r="G75" s="33" t="s">
        <v>147</v>
      </c>
    </row>
    <row r="76" spans="1:7" x14ac:dyDescent="0.25">
      <c r="A76" s="33" t="s">
        <v>436</v>
      </c>
      <c r="B76" s="33" t="s">
        <v>455</v>
      </c>
      <c r="C76" s="171">
        <v>3</v>
      </c>
      <c r="D76" s="35" t="s">
        <v>44</v>
      </c>
      <c r="E76" s="33">
        <v>2003</v>
      </c>
      <c r="F76" s="76">
        <v>36073.770491803276</v>
      </c>
      <c r="G76" s="33" t="s">
        <v>147</v>
      </c>
    </row>
    <row r="77" spans="1:7" x14ac:dyDescent="0.25">
      <c r="A77" s="33" t="s">
        <v>436</v>
      </c>
      <c r="B77" s="33" t="s">
        <v>456</v>
      </c>
      <c r="C77" s="171">
        <v>3</v>
      </c>
      <c r="D77" s="35" t="s">
        <v>44</v>
      </c>
      <c r="E77" s="33">
        <v>2003</v>
      </c>
      <c r="F77" s="76">
        <v>54221.311475409828</v>
      </c>
      <c r="G77" s="33" t="s">
        <v>147</v>
      </c>
    </row>
    <row r="78" spans="1:7" x14ac:dyDescent="0.25">
      <c r="A78" s="33" t="s">
        <v>436</v>
      </c>
      <c r="B78" s="33" t="s">
        <v>456</v>
      </c>
      <c r="C78" s="171">
        <v>4.8</v>
      </c>
      <c r="D78" s="35" t="s">
        <v>44</v>
      </c>
      <c r="E78" s="33">
        <v>2003</v>
      </c>
      <c r="F78" s="76">
        <v>54221.311475409828</v>
      </c>
      <c r="G78" s="33" t="s">
        <v>147</v>
      </c>
    </row>
    <row r="79" spans="1:7" x14ac:dyDescent="0.25">
      <c r="A79" s="33" t="s">
        <v>436</v>
      </c>
      <c r="B79" s="33" t="s">
        <v>457</v>
      </c>
      <c r="C79" s="171" t="s">
        <v>6414</v>
      </c>
      <c r="D79" s="35" t="s">
        <v>44</v>
      </c>
      <c r="E79" s="33">
        <v>2003</v>
      </c>
      <c r="F79" s="76">
        <v>63073.770491803276</v>
      </c>
      <c r="G79" s="33" t="s">
        <v>147</v>
      </c>
    </row>
    <row r="80" spans="1:7" x14ac:dyDescent="0.25">
      <c r="A80" s="33" t="s">
        <v>436</v>
      </c>
      <c r="B80" s="33" t="s">
        <v>458</v>
      </c>
      <c r="C80" s="171" t="s">
        <v>6361</v>
      </c>
      <c r="D80" s="35" t="s">
        <v>44</v>
      </c>
      <c r="E80" s="33">
        <v>2003</v>
      </c>
      <c r="F80" s="76">
        <v>80778.688524590165</v>
      </c>
      <c r="G80" s="33" t="s">
        <v>423</v>
      </c>
    </row>
    <row r="81" spans="1:7" x14ac:dyDescent="0.25">
      <c r="A81" s="33" t="s">
        <v>436</v>
      </c>
      <c r="B81" s="33" t="s">
        <v>458</v>
      </c>
      <c r="C81" s="171" t="s">
        <v>6414</v>
      </c>
      <c r="D81" s="35" t="s">
        <v>44</v>
      </c>
      <c r="E81" s="33">
        <v>2003</v>
      </c>
      <c r="F81" s="76">
        <v>80778.688524590165</v>
      </c>
      <c r="G81" s="33" t="s">
        <v>423</v>
      </c>
    </row>
    <row r="82" spans="1:7" x14ac:dyDescent="0.25">
      <c r="A82" s="33" t="s">
        <v>436</v>
      </c>
      <c r="B82" s="33" t="s">
        <v>459</v>
      </c>
      <c r="C82" s="171" t="s">
        <v>6414</v>
      </c>
      <c r="D82" s="35" t="s">
        <v>44</v>
      </c>
      <c r="E82" s="33">
        <v>2003</v>
      </c>
      <c r="F82" s="76">
        <v>111762.29508196721</v>
      </c>
      <c r="G82" s="33" t="s">
        <v>423</v>
      </c>
    </row>
    <row r="83" spans="1:7" x14ac:dyDescent="0.25">
      <c r="A83" s="33" t="s">
        <v>436</v>
      </c>
      <c r="B83" s="33" t="s">
        <v>460</v>
      </c>
      <c r="C83" s="171">
        <v>2.5</v>
      </c>
      <c r="D83" s="35" t="s">
        <v>438</v>
      </c>
      <c r="E83" s="33">
        <v>2003</v>
      </c>
      <c r="F83" s="76">
        <v>38729.508196721312</v>
      </c>
      <c r="G83" s="33" t="s">
        <v>419</v>
      </c>
    </row>
    <row r="84" spans="1:7" x14ac:dyDescent="0.25">
      <c r="A84" s="33" t="s">
        <v>436</v>
      </c>
      <c r="B84" s="33" t="s">
        <v>460</v>
      </c>
      <c r="C84" s="171">
        <v>3</v>
      </c>
      <c r="D84" s="35" t="s">
        <v>438</v>
      </c>
      <c r="E84" s="33">
        <v>2003</v>
      </c>
      <c r="F84" s="76">
        <v>45368.852459016387</v>
      </c>
      <c r="G84" s="33" t="s">
        <v>419</v>
      </c>
    </row>
    <row r="85" spans="1:7" x14ac:dyDescent="0.25">
      <c r="A85" s="33" t="s">
        <v>436</v>
      </c>
      <c r="B85" s="33" t="s">
        <v>460</v>
      </c>
      <c r="C85" s="171" t="s">
        <v>6361</v>
      </c>
      <c r="D85" s="35" t="s">
        <v>438</v>
      </c>
      <c r="E85" s="33">
        <v>2003</v>
      </c>
      <c r="F85" s="76">
        <v>53114.75409836066</v>
      </c>
      <c r="G85" s="33" t="s">
        <v>419</v>
      </c>
    </row>
    <row r="86" spans="1:7" x14ac:dyDescent="0.25">
      <c r="A86" s="33" t="s">
        <v>461</v>
      </c>
      <c r="B86" s="33" t="s">
        <v>462</v>
      </c>
      <c r="C86" s="171">
        <v>1.6</v>
      </c>
      <c r="D86" s="35" t="s">
        <v>110</v>
      </c>
      <c r="E86" s="33">
        <v>2003</v>
      </c>
      <c r="F86" s="76">
        <v>7967.2131147540977</v>
      </c>
      <c r="G86" s="33" t="s">
        <v>135</v>
      </c>
    </row>
    <row r="87" spans="1:7" x14ac:dyDescent="0.25">
      <c r="A87" s="33" t="s">
        <v>463</v>
      </c>
      <c r="B87" s="33" t="s">
        <v>465</v>
      </c>
      <c r="C87" s="171">
        <v>5.3</v>
      </c>
      <c r="D87" s="35" t="s">
        <v>44</v>
      </c>
      <c r="E87" s="33">
        <v>2003</v>
      </c>
      <c r="F87" s="76">
        <v>36516.393442622953</v>
      </c>
      <c r="G87" s="33" t="s">
        <v>466</v>
      </c>
    </row>
    <row r="88" spans="1:7" x14ac:dyDescent="0.25">
      <c r="A88" s="33" t="s">
        <v>463</v>
      </c>
      <c r="B88" s="33" t="s">
        <v>464</v>
      </c>
      <c r="C88" s="171">
        <v>1.4</v>
      </c>
      <c r="D88" s="35" t="s">
        <v>110</v>
      </c>
      <c r="E88" s="33">
        <v>2003</v>
      </c>
      <c r="F88" s="76">
        <v>9073.7704918032778</v>
      </c>
      <c r="G88" s="33" t="s">
        <v>186</v>
      </c>
    </row>
    <row r="89" spans="1:7" x14ac:dyDescent="0.25">
      <c r="A89" s="33" t="s">
        <v>463</v>
      </c>
      <c r="B89" s="33" t="s">
        <v>467</v>
      </c>
      <c r="C89" s="171">
        <v>5.3</v>
      </c>
      <c r="D89" s="35" t="s">
        <v>44</v>
      </c>
      <c r="E89" s="33">
        <v>2003</v>
      </c>
      <c r="F89" s="76">
        <v>39836.065573770495</v>
      </c>
      <c r="G89" s="33" t="s">
        <v>468</v>
      </c>
    </row>
    <row r="90" spans="1:7" x14ac:dyDescent="0.25">
      <c r="A90" s="33" t="s">
        <v>463</v>
      </c>
      <c r="B90" s="33" t="s">
        <v>467</v>
      </c>
      <c r="C90" s="171">
        <v>6</v>
      </c>
      <c r="D90" s="35" t="s">
        <v>44</v>
      </c>
      <c r="E90" s="33">
        <v>2003</v>
      </c>
      <c r="F90" s="76">
        <v>40942.62295081967</v>
      </c>
      <c r="G90" s="33" t="s">
        <v>468</v>
      </c>
    </row>
    <row r="91" spans="1:7" x14ac:dyDescent="0.25">
      <c r="A91" s="33" t="s">
        <v>463</v>
      </c>
      <c r="B91" s="33" t="s">
        <v>469</v>
      </c>
      <c r="C91" s="171">
        <v>5.3</v>
      </c>
      <c r="D91" s="35" t="s">
        <v>444</v>
      </c>
      <c r="E91" s="33">
        <v>2003</v>
      </c>
      <c r="F91" s="76">
        <v>33639.344262295082</v>
      </c>
      <c r="G91" s="33" t="s">
        <v>147</v>
      </c>
    </row>
    <row r="92" spans="1:7" x14ac:dyDescent="0.25">
      <c r="A92" s="33" t="s">
        <v>463</v>
      </c>
      <c r="B92" s="33" t="s">
        <v>470</v>
      </c>
      <c r="C92" s="171">
        <v>5.3</v>
      </c>
      <c r="D92" s="35" t="s">
        <v>444</v>
      </c>
      <c r="E92" s="33">
        <v>2003</v>
      </c>
      <c r="F92" s="76">
        <v>35963.114754098358</v>
      </c>
      <c r="G92" s="33" t="s">
        <v>147</v>
      </c>
    </row>
    <row r="93" spans="1:7" x14ac:dyDescent="0.25">
      <c r="A93" s="33" t="s">
        <v>463</v>
      </c>
      <c r="B93" s="33" t="s">
        <v>472</v>
      </c>
      <c r="C93" s="171">
        <v>5.3</v>
      </c>
      <c r="D93" s="35" t="s">
        <v>444</v>
      </c>
      <c r="E93" s="33">
        <v>2003</v>
      </c>
      <c r="F93" s="76">
        <v>45258.196721311469</v>
      </c>
      <c r="G93" s="33" t="s">
        <v>147</v>
      </c>
    </row>
    <row r="94" spans="1:7" x14ac:dyDescent="0.25">
      <c r="A94" s="33" t="s">
        <v>463</v>
      </c>
      <c r="B94" s="33" t="s">
        <v>471</v>
      </c>
      <c r="C94" s="171">
        <v>5.3</v>
      </c>
      <c r="D94" s="35" t="s">
        <v>444</v>
      </c>
      <c r="E94" s="33">
        <v>2003</v>
      </c>
      <c r="F94" s="76">
        <v>39061.475409836065</v>
      </c>
      <c r="G94" s="33" t="s">
        <v>147</v>
      </c>
    </row>
    <row r="95" spans="1:7" x14ac:dyDescent="0.25">
      <c r="A95" s="54" t="s">
        <v>3039</v>
      </c>
      <c r="B95" s="60" t="s">
        <v>3038</v>
      </c>
      <c r="C95" s="252">
        <v>2.4</v>
      </c>
      <c r="D95" s="64" t="s">
        <v>43</v>
      </c>
      <c r="E95" s="64">
        <v>2003</v>
      </c>
      <c r="F95" s="79">
        <v>18975</v>
      </c>
      <c r="G95" s="54" t="s">
        <v>147</v>
      </c>
    </row>
    <row r="96" spans="1:7" x14ac:dyDescent="0.25">
      <c r="A96" s="54" t="s">
        <v>3047</v>
      </c>
      <c r="B96" s="54" t="s">
        <v>3048</v>
      </c>
      <c r="C96" s="252">
        <v>3.3</v>
      </c>
      <c r="D96" s="64" t="s">
        <v>44</v>
      </c>
      <c r="E96" s="64">
        <v>2003</v>
      </c>
      <c r="F96" s="128">
        <v>25628</v>
      </c>
      <c r="G96" s="54" t="s">
        <v>1144</v>
      </c>
    </row>
    <row r="97" spans="1:7" x14ac:dyDescent="0.25">
      <c r="A97" s="33" t="s">
        <v>86</v>
      </c>
      <c r="B97" s="33" t="s">
        <v>473</v>
      </c>
      <c r="C97" s="171">
        <v>1.5</v>
      </c>
      <c r="D97" s="35" t="s">
        <v>110</v>
      </c>
      <c r="E97" s="33">
        <v>2003</v>
      </c>
      <c r="F97" s="76">
        <v>11508.196721311475</v>
      </c>
      <c r="G97" s="33" t="s">
        <v>186</v>
      </c>
    </row>
    <row r="98" spans="1:7" x14ac:dyDescent="0.25">
      <c r="A98" s="33" t="s">
        <v>86</v>
      </c>
      <c r="B98" s="33" t="s">
        <v>474</v>
      </c>
      <c r="C98" s="171">
        <v>1.5</v>
      </c>
      <c r="D98" s="35" t="s">
        <v>110</v>
      </c>
      <c r="E98" s="33">
        <v>2003</v>
      </c>
      <c r="F98" s="76">
        <v>11286.885245901638</v>
      </c>
      <c r="G98" s="33" t="s">
        <v>186</v>
      </c>
    </row>
    <row r="99" spans="1:7" x14ac:dyDescent="0.25">
      <c r="A99" s="33" t="s">
        <v>86</v>
      </c>
      <c r="B99" s="33" t="s">
        <v>475</v>
      </c>
      <c r="C99" s="171">
        <v>1.5</v>
      </c>
      <c r="D99" s="35" t="s">
        <v>44</v>
      </c>
      <c r="E99" s="33">
        <v>2003</v>
      </c>
      <c r="F99" s="76">
        <v>14163.934426229505</v>
      </c>
      <c r="G99" s="33" t="s">
        <v>147</v>
      </c>
    </row>
    <row r="100" spans="1:7" customFormat="1" x14ac:dyDescent="0.25">
      <c r="A100" s="54" t="s">
        <v>86</v>
      </c>
      <c r="B100" s="54" t="s">
        <v>6729</v>
      </c>
      <c r="C100" s="252" t="s">
        <v>6727</v>
      </c>
      <c r="D100" s="336" t="s">
        <v>426</v>
      </c>
      <c r="E100" s="64">
        <v>2003</v>
      </c>
      <c r="F100" s="564">
        <v>29765</v>
      </c>
      <c r="G100" s="563" t="s">
        <v>5340</v>
      </c>
    </row>
    <row r="101" spans="1:7" customFormat="1" x14ac:dyDescent="0.25">
      <c r="A101" s="54" t="s">
        <v>86</v>
      </c>
      <c r="B101" s="54" t="s">
        <v>6728</v>
      </c>
      <c r="C101" s="252" t="s">
        <v>6727</v>
      </c>
      <c r="D101" s="336" t="s">
        <v>426</v>
      </c>
      <c r="E101" s="64">
        <v>2003</v>
      </c>
      <c r="F101" s="76">
        <v>31475</v>
      </c>
      <c r="G101" s="563" t="s">
        <v>5340</v>
      </c>
    </row>
    <row r="102" spans="1:7" s="89" customFormat="1" x14ac:dyDescent="0.25">
      <c r="A102" s="54" t="s">
        <v>4508</v>
      </c>
      <c r="B102" s="54" t="s">
        <v>4515</v>
      </c>
      <c r="C102" s="252" t="s">
        <v>6495</v>
      </c>
      <c r="D102" s="64" t="s">
        <v>43</v>
      </c>
      <c r="E102" s="54">
        <v>2003</v>
      </c>
      <c r="F102" s="87">
        <v>27010</v>
      </c>
      <c r="G102" s="60" t="s">
        <v>3291</v>
      </c>
    </row>
    <row r="103" spans="1:7" s="89" customFormat="1" x14ac:dyDescent="0.25">
      <c r="A103" s="54" t="s">
        <v>4508</v>
      </c>
      <c r="B103" s="54" t="s">
        <v>4515</v>
      </c>
      <c r="C103" s="252" t="s">
        <v>6495</v>
      </c>
      <c r="D103" s="64" t="s">
        <v>426</v>
      </c>
      <c r="E103" s="54">
        <v>2003</v>
      </c>
      <c r="F103" s="87">
        <v>29130</v>
      </c>
      <c r="G103" s="60" t="s">
        <v>3291</v>
      </c>
    </row>
    <row r="104" spans="1:7" s="89" customFormat="1" x14ac:dyDescent="0.25">
      <c r="A104" s="54" t="s">
        <v>4508</v>
      </c>
      <c r="B104" s="54" t="s">
        <v>4510</v>
      </c>
      <c r="C104" s="252" t="s">
        <v>6495</v>
      </c>
      <c r="D104" s="64" t="s">
        <v>43</v>
      </c>
      <c r="E104" s="54">
        <v>2003</v>
      </c>
      <c r="F104" s="87">
        <v>31130</v>
      </c>
      <c r="G104" s="60" t="s">
        <v>3291</v>
      </c>
    </row>
    <row r="105" spans="1:7" s="89" customFormat="1" x14ac:dyDescent="0.25">
      <c r="A105" s="54" t="s">
        <v>4508</v>
      </c>
      <c r="B105" s="54" t="s">
        <v>4510</v>
      </c>
      <c r="C105" s="252" t="s">
        <v>6495</v>
      </c>
      <c r="D105" s="64" t="s">
        <v>426</v>
      </c>
      <c r="E105" s="54">
        <v>2003</v>
      </c>
      <c r="F105" s="87">
        <v>33250</v>
      </c>
      <c r="G105" s="60" t="s">
        <v>3291</v>
      </c>
    </row>
    <row r="106" spans="1:7" s="89" customFormat="1" x14ac:dyDescent="0.25">
      <c r="A106" s="54" t="s">
        <v>4508</v>
      </c>
      <c r="B106" s="54" t="s">
        <v>4514</v>
      </c>
      <c r="C106" s="252" t="s">
        <v>6495</v>
      </c>
      <c r="D106" s="64" t="s">
        <v>43</v>
      </c>
      <c r="E106" s="54">
        <v>2003</v>
      </c>
      <c r="F106" s="87">
        <v>33835</v>
      </c>
      <c r="G106" s="60" t="s">
        <v>3291</v>
      </c>
    </row>
    <row r="107" spans="1:7" s="89" customFormat="1" x14ac:dyDescent="0.25">
      <c r="A107" s="54" t="s">
        <v>4508</v>
      </c>
      <c r="B107" s="54" t="s">
        <v>4514</v>
      </c>
      <c r="C107" s="252" t="s">
        <v>6495</v>
      </c>
      <c r="D107" s="64" t="s">
        <v>426</v>
      </c>
      <c r="E107" s="54">
        <v>2003</v>
      </c>
      <c r="F107" s="87">
        <v>36170</v>
      </c>
      <c r="G107" s="60" t="s">
        <v>3291</v>
      </c>
    </row>
    <row r="108" spans="1:7" s="89" customFormat="1" x14ac:dyDescent="0.25">
      <c r="A108" s="54" t="s">
        <v>4508</v>
      </c>
      <c r="B108" s="54" t="s">
        <v>4511</v>
      </c>
      <c r="C108" s="252" t="s">
        <v>6501</v>
      </c>
      <c r="D108" s="64" t="s">
        <v>426</v>
      </c>
      <c r="E108" s="54">
        <v>2003</v>
      </c>
      <c r="F108" s="87">
        <v>38925</v>
      </c>
      <c r="G108" s="60" t="s">
        <v>3291</v>
      </c>
    </row>
    <row r="109" spans="1:7" x14ac:dyDescent="0.25">
      <c r="A109" s="33" t="s">
        <v>476</v>
      </c>
      <c r="B109" s="33" t="s">
        <v>477</v>
      </c>
      <c r="C109" s="171">
        <v>4.5999999999999996</v>
      </c>
      <c r="D109" s="35" t="s">
        <v>438</v>
      </c>
      <c r="E109" s="33">
        <v>2003</v>
      </c>
      <c r="F109" s="76">
        <v>17704.918032786885</v>
      </c>
      <c r="G109" s="33" t="s">
        <v>135</v>
      </c>
    </row>
    <row r="110" spans="1:7" x14ac:dyDescent="0.25">
      <c r="A110" s="33" t="s">
        <v>476</v>
      </c>
      <c r="B110" s="33" t="s">
        <v>478</v>
      </c>
      <c r="C110" s="171">
        <v>3.5</v>
      </c>
      <c r="D110" s="35" t="s">
        <v>114</v>
      </c>
      <c r="E110" s="33">
        <v>2003</v>
      </c>
      <c r="F110" s="76">
        <v>21909.836065573771</v>
      </c>
      <c r="G110" s="33" t="s">
        <v>147</v>
      </c>
    </row>
    <row r="111" spans="1:7" x14ac:dyDescent="0.25">
      <c r="A111" s="33" t="s">
        <v>476</v>
      </c>
      <c r="B111" s="33" t="s">
        <v>479</v>
      </c>
      <c r="C111" s="171">
        <v>3</v>
      </c>
      <c r="D111" s="35" t="s">
        <v>44</v>
      </c>
      <c r="E111" s="33">
        <v>2003</v>
      </c>
      <c r="F111" s="76">
        <v>17704.918032786885</v>
      </c>
      <c r="G111" s="33" t="s">
        <v>147</v>
      </c>
    </row>
    <row r="112" spans="1:7" x14ac:dyDescent="0.25">
      <c r="A112" s="33" t="s">
        <v>476</v>
      </c>
      <c r="B112" s="33" t="s">
        <v>480</v>
      </c>
      <c r="C112" s="171">
        <v>5.4</v>
      </c>
      <c r="D112" s="35" t="s">
        <v>44</v>
      </c>
      <c r="E112" s="33">
        <v>2003</v>
      </c>
      <c r="F112" s="76">
        <v>26336.065573770491</v>
      </c>
      <c r="G112" s="33" t="s">
        <v>147</v>
      </c>
    </row>
    <row r="113" spans="1:7" x14ac:dyDescent="0.25">
      <c r="A113" s="33" t="s">
        <v>476</v>
      </c>
      <c r="B113" s="33" t="s">
        <v>481</v>
      </c>
      <c r="C113" s="171">
        <v>5.4</v>
      </c>
      <c r="D113" s="35" t="s">
        <v>44</v>
      </c>
      <c r="E113" s="33">
        <v>2003</v>
      </c>
      <c r="F113" s="76">
        <v>38729.508196721312</v>
      </c>
      <c r="G113" s="33" t="s">
        <v>468</v>
      </c>
    </row>
    <row r="114" spans="1:7" x14ac:dyDescent="0.25">
      <c r="A114" s="33" t="s">
        <v>476</v>
      </c>
      <c r="B114" s="33" t="s">
        <v>482</v>
      </c>
      <c r="C114" s="171">
        <v>4</v>
      </c>
      <c r="D114" s="35" t="s">
        <v>44</v>
      </c>
      <c r="E114" s="33">
        <v>2003</v>
      </c>
      <c r="F114" s="76">
        <v>21909.836065573771</v>
      </c>
      <c r="G114" s="33" t="s">
        <v>147</v>
      </c>
    </row>
    <row r="115" spans="1:7" x14ac:dyDescent="0.25">
      <c r="A115" s="33" t="s">
        <v>476</v>
      </c>
      <c r="B115" s="33" t="s">
        <v>482</v>
      </c>
      <c r="C115" s="171">
        <v>4</v>
      </c>
      <c r="D115" s="35" t="s">
        <v>44</v>
      </c>
      <c r="E115" s="33">
        <v>2003</v>
      </c>
      <c r="F115" s="76">
        <v>21909.836065573771</v>
      </c>
      <c r="G115" s="33" t="s">
        <v>466</v>
      </c>
    </row>
    <row r="116" spans="1:7" x14ac:dyDescent="0.25">
      <c r="A116" s="33" t="s">
        <v>476</v>
      </c>
      <c r="B116" s="33" t="s">
        <v>483</v>
      </c>
      <c r="C116" s="171">
        <v>4.5999999999999996</v>
      </c>
      <c r="D116" s="35" t="s">
        <v>444</v>
      </c>
      <c r="E116" s="33">
        <v>2003</v>
      </c>
      <c r="F116" s="76">
        <v>18811.475409836065</v>
      </c>
      <c r="G116" s="33" t="s">
        <v>484</v>
      </c>
    </row>
    <row r="117" spans="1:7" x14ac:dyDescent="0.25">
      <c r="A117" s="33" t="s">
        <v>476</v>
      </c>
      <c r="B117" s="33" t="s">
        <v>483</v>
      </c>
      <c r="C117" s="171">
        <v>5.4</v>
      </c>
      <c r="D117" s="35" t="s">
        <v>444</v>
      </c>
      <c r="E117" s="33">
        <v>2003</v>
      </c>
      <c r="F117" s="76">
        <v>18811.475409836065</v>
      </c>
      <c r="G117" s="33" t="s">
        <v>466</v>
      </c>
    </row>
    <row r="118" spans="1:7" x14ac:dyDescent="0.25">
      <c r="A118" s="33" t="s">
        <v>476</v>
      </c>
      <c r="B118" s="33" t="s">
        <v>485</v>
      </c>
      <c r="C118" s="171">
        <v>1.2</v>
      </c>
      <c r="D118" s="35" t="s">
        <v>110</v>
      </c>
      <c r="E118" s="33">
        <v>2003</v>
      </c>
      <c r="F118" s="76">
        <v>11950.819672131147</v>
      </c>
      <c r="G118" s="33" t="s">
        <v>186</v>
      </c>
    </row>
    <row r="119" spans="1:7" x14ac:dyDescent="0.25">
      <c r="A119" s="33" t="s">
        <v>476</v>
      </c>
      <c r="B119" s="33" t="s">
        <v>485</v>
      </c>
      <c r="C119" s="171">
        <v>1.4</v>
      </c>
      <c r="D119" s="35" t="s">
        <v>110</v>
      </c>
      <c r="E119" s="33">
        <v>2003</v>
      </c>
      <c r="F119" s="76">
        <v>11950.819672131147</v>
      </c>
      <c r="G119" s="33" t="s">
        <v>186</v>
      </c>
    </row>
    <row r="120" spans="1:7" x14ac:dyDescent="0.25">
      <c r="A120" s="33" t="s">
        <v>476</v>
      </c>
      <c r="B120" s="33" t="s">
        <v>486</v>
      </c>
      <c r="C120" s="171">
        <v>3.5</v>
      </c>
      <c r="D120" s="35" t="s">
        <v>114</v>
      </c>
      <c r="E120" s="33">
        <v>2003</v>
      </c>
      <c r="F120" s="76">
        <v>25450.819672131147</v>
      </c>
      <c r="G120" s="33" t="s">
        <v>487</v>
      </c>
    </row>
    <row r="121" spans="1:7" x14ac:dyDescent="0.25">
      <c r="A121" s="396" t="s">
        <v>71</v>
      </c>
      <c r="B121" s="396" t="s">
        <v>4002</v>
      </c>
      <c r="C121" s="406" t="s">
        <v>3721</v>
      </c>
      <c r="D121" s="397" t="s">
        <v>110</v>
      </c>
      <c r="E121" s="396">
        <v>2003</v>
      </c>
      <c r="F121" s="398">
        <v>15800</v>
      </c>
      <c r="G121" s="396" t="s">
        <v>1956</v>
      </c>
    </row>
    <row r="122" spans="1:7" x14ac:dyDescent="0.25">
      <c r="A122" s="396" t="s">
        <v>71</v>
      </c>
      <c r="B122" s="396" t="s">
        <v>4004</v>
      </c>
      <c r="C122" s="406" t="s">
        <v>3721</v>
      </c>
      <c r="D122" s="397" t="s">
        <v>110</v>
      </c>
      <c r="E122" s="396">
        <v>2003</v>
      </c>
      <c r="F122" s="398">
        <v>21600</v>
      </c>
      <c r="G122" s="396" t="s">
        <v>1956</v>
      </c>
    </row>
    <row r="123" spans="1:7" x14ac:dyDescent="0.25">
      <c r="A123" s="396" t="s">
        <v>71</v>
      </c>
      <c r="B123" s="396" t="s">
        <v>4004</v>
      </c>
      <c r="C123" s="406" t="s">
        <v>3721</v>
      </c>
      <c r="D123" s="397" t="s">
        <v>110</v>
      </c>
      <c r="E123" s="396">
        <v>2003</v>
      </c>
      <c r="F123" s="398">
        <v>21700</v>
      </c>
      <c r="G123" s="396" t="s">
        <v>1835</v>
      </c>
    </row>
    <row r="124" spans="1:7" x14ac:dyDescent="0.25">
      <c r="A124" s="396" t="s">
        <v>71</v>
      </c>
      <c r="B124" s="396" t="s">
        <v>4003</v>
      </c>
      <c r="C124" s="406" t="s">
        <v>3721</v>
      </c>
      <c r="D124" s="397" t="s">
        <v>110</v>
      </c>
      <c r="E124" s="396">
        <v>2003</v>
      </c>
      <c r="F124" s="398">
        <v>19200</v>
      </c>
      <c r="G124" s="396" t="s">
        <v>1956</v>
      </c>
    </row>
    <row r="125" spans="1:7" x14ac:dyDescent="0.25">
      <c r="A125" s="396" t="s">
        <v>71</v>
      </c>
      <c r="B125" s="396" t="s">
        <v>4003</v>
      </c>
      <c r="C125" s="406" t="s">
        <v>3721</v>
      </c>
      <c r="D125" s="397" t="s">
        <v>110</v>
      </c>
      <c r="E125" s="396">
        <v>2003</v>
      </c>
      <c r="F125" s="398">
        <v>19300</v>
      </c>
      <c r="G125" s="396" t="s">
        <v>1835</v>
      </c>
    </row>
    <row r="126" spans="1:7" x14ac:dyDescent="0.25">
      <c r="A126" s="396" t="s">
        <v>71</v>
      </c>
      <c r="B126" s="396" t="s">
        <v>3980</v>
      </c>
      <c r="C126" s="406" t="s">
        <v>1981</v>
      </c>
      <c r="D126" s="397" t="s">
        <v>110</v>
      </c>
      <c r="E126" s="396">
        <v>2003</v>
      </c>
      <c r="F126" s="398">
        <v>25800</v>
      </c>
      <c r="G126" s="396" t="s">
        <v>1956</v>
      </c>
    </row>
    <row r="127" spans="1:7" x14ac:dyDescent="0.25">
      <c r="A127" s="396" t="s">
        <v>71</v>
      </c>
      <c r="B127" s="396" t="s">
        <v>3980</v>
      </c>
      <c r="C127" s="406" t="s">
        <v>1981</v>
      </c>
      <c r="D127" s="397" t="s">
        <v>110</v>
      </c>
      <c r="E127" s="396">
        <v>2003</v>
      </c>
      <c r="F127" s="398">
        <v>25900</v>
      </c>
      <c r="G127" s="396" t="s">
        <v>1835</v>
      </c>
    </row>
    <row r="128" spans="1:7" x14ac:dyDescent="0.25">
      <c r="A128" s="396" t="s">
        <v>71</v>
      </c>
      <c r="B128" s="396" t="s">
        <v>3979</v>
      </c>
      <c r="C128" s="406" t="s">
        <v>1981</v>
      </c>
      <c r="D128" s="397" t="s">
        <v>110</v>
      </c>
      <c r="E128" s="396">
        <v>2003</v>
      </c>
      <c r="F128" s="398">
        <v>23000</v>
      </c>
      <c r="G128" s="396" t="s">
        <v>1956</v>
      </c>
    </row>
    <row r="129" spans="1:7" x14ac:dyDescent="0.25">
      <c r="A129" s="396" t="s">
        <v>71</v>
      </c>
      <c r="B129" s="396" t="s">
        <v>3979</v>
      </c>
      <c r="C129" s="406" t="s">
        <v>1981</v>
      </c>
      <c r="D129" s="397" t="s">
        <v>110</v>
      </c>
      <c r="E129" s="396">
        <v>2003</v>
      </c>
      <c r="F129" s="398">
        <v>23100</v>
      </c>
      <c r="G129" s="396" t="s">
        <v>1835</v>
      </c>
    </row>
    <row r="130" spans="1:7" x14ac:dyDescent="0.25">
      <c r="A130" s="33" t="s">
        <v>71</v>
      </c>
      <c r="B130" s="33" t="s">
        <v>1223</v>
      </c>
      <c r="C130" s="171">
        <v>1.3140000000000001</v>
      </c>
      <c r="D130" s="35" t="s">
        <v>110</v>
      </c>
      <c r="E130" s="33">
        <v>2003</v>
      </c>
      <c r="F130" s="39">
        <v>12021.857923497268</v>
      </c>
      <c r="G130" s="33" t="s">
        <v>111</v>
      </c>
    </row>
    <row r="131" spans="1:7" x14ac:dyDescent="0.25">
      <c r="A131" s="33" t="s">
        <v>71</v>
      </c>
      <c r="B131" s="33" t="s">
        <v>1223</v>
      </c>
      <c r="C131" s="171">
        <v>1.514</v>
      </c>
      <c r="D131" s="35" t="s">
        <v>110</v>
      </c>
      <c r="E131" s="33">
        <v>2003</v>
      </c>
      <c r="F131" s="39">
        <v>12158.469945355191</v>
      </c>
      <c r="G131" s="33" t="s">
        <v>111</v>
      </c>
    </row>
    <row r="132" spans="1:7" x14ac:dyDescent="0.25">
      <c r="A132" s="396" t="s">
        <v>71</v>
      </c>
      <c r="B132" s="396" t="s">
        <v>4006</v>
      </c>
      <c r="C132" s="406" t="s">
        <v>1982</v>
      </c>
      <c r="D132" s="397" t="s">
        <v>110</v>
      </c>
      <c r="E132" s="396">
        <v>2003</v>
      </c>
      <c r="F132" s="398">
        <v>19550</v>
      </c>
      <c r="G132" s="396" t="s">
        <v>1956</v>
      </c>
    </row>
    <row r="133" spans="1:7" x14ac:dyDescent="0.25">
      <c r="A133" s="396" t="s">
        <v>71</v>
      </c>
      <c r="B133" s="396" t="s">
        <v>3257</v>
      </c>
      <c r="C133" s="406" t="s">
        <v>3995</v>
      </c>
      <c r="D133" s="397" t="s">
        <v>110</v>
      </c>
      <c r="E133" s="396">
        <v>2003</v>
      </c>
      <c r="F133" s="398">
        <v>12810</v>
      </c>
      <c r="G133" s="396" t="s">
        <v>1835</v>
      </c>
    </row>
    <row r="134" spans="1:7" x14ac:dyDescent="0.25">
      <c r="A134" s="396" t="s">
        <v>71</v>
      </c>
      <c r="B134" s="396" t="s">
        <v>3257</v>
      </c>
      <c r="C134" s="406" t="s">
        <v>3995</v>
      </c>
      <c r="D134" s="397" t="s">
        <v>110</v>
      </c>
      <c r="E134" s="396">
        <v>2003</v>
      </c>
      <c r="F134" s="398">
        <v>13010</v>
      </c>
      <c r="G134" s="396" t="s">
        <v>1956</v>
      </c>
    </row>
    <row r="135" spans="1:7" x14ac:dyDescent="0.25">
      <c r="A135" s="396" t="s">
        <v>71</v>
      </c>
      <c r="B135" s="396" t="s">
        <v>3254</v>
      </c>
      <c r="C135" s="406" t="s">
        <v>3995</v>
      </c>
      <c r="D135" s="397" t="s">
        <v>110</v>
      </c>
      <c r="E135" s="396">
        <v>2003</v>
      </c>
      <c r="F135" s="398">
        <v>16810</v>
      </c>
      <c r="G135" s="396" t="s">
        <v>1835</v>
      </c>
    </row>
    <row r="136" spans="1:7" x14ac:dyDescent="0.25">
      <c r="A136" s="396" t="s">
        <v>71</v>
      </c>
      <c r="B136" s="396" t="s">
        <v>3254</v>
      </c>
      <c r="C136" s="406" t="s">
        <v>3995</v>
      </c>
      <c r="D136" s="397" t="s">
        <v>110</v>
      </c>
      <c r="E136" s="396">
        <v>2003</v>
      </c>
      <c r="F136" s="398">
        <v>17060</v>
      </c>
      <c r="G136" s="396" t="s">
        <v>1956</v>
      </c>
    </row>
    <row r="137" spans="1:7" x14ac:dyDescent="0.25">
      <c r="A137" s="396" t="s">
        <v>71</v>
      </c>
      <c r="B137" s="396" t="s">
        <v>3258</v>
      </c>
      <c r="C137" s="406" t="s">
        <v>3995</v>
      </c>
      <c r="D137" s="397" t="s">
        <v>110</v>
      </c>
      <c r="E137" s="396">
        <v>2003</v>
      </c>
      <c r="F137" s="398">
        <v>13710</v>
      </c>
      <c r="G137" s="396" t="s">
        <v>1835</v>
      </c>
    </row>
    <row r="138" spans="1:7" x14ac:dyDescent="0.25">
      <c r="A138" s="396" t="s">
        <v>71</v>
      </c>
      <c r="B138" s="396" t="s">
        <v>3259</v>
      </c>
      <c r="C138" s="406" t="s">
        <v>3995</v>
      </c>
      <c r="D138" s="397" t="s">
        <v>110</v>
      </c>
      <c r="E138" s="396">
        <v>2003</v>
      </c>
      <c r="F138" s="398">
        <v>15010</v>
      </c>
      <c r="G138" s="396" t="s">
        <v>1835</v>
      </c>
    </row>
    <row r="139" spans="1:7" x14ac:dyDescent="0.25">
      <c r="A139" s="396" t="s">
        <v>71</v>
      </c>
      <c r="B139" s="396" t="s">
        <v>3259</v>
      </c>
      <c r="C139" s="406" t="s">
        <v>3995</v>
      </c>
      <c r="D139" s="397" t="s">
        <v>110</v>
      </c>
      <c r="E139" s="396">
        <v>2003</v>
      </c>
      <c r="F139" s="398">
        <v>15210</v>
      </c>
      <c r="G139" s="396" t="s">
        <v>1956</v>
      </c>
    </row>
    <row r="140" spans="1:7" x14ac:dyDescent="0.25">
      <c r="A140" s="396" t="s">
        <v>71</v>
      </c>
      <c r="B140" s="396" t="s">
        <v>3260</v>
      </c>
      <c r="C140" s="406" t="s">
        <v>2114</v>
      </c>
      <c r="D140" s="397" t="s">
        <v>110</v>
      </c>
      <c r="E140" s="396">
        <v>2003</v>
      </c>
      <c r="F140" s="398">
        <v>19000</v>
      </c>
      <c r="G140" s="396" t="s">
        <v>3256</v>
      </c>
    </row>
    <row r="141" spans="1:7" x14ac:dyDescent="0.25">
      <c r="A141" s="396" t="s">
        <v>71</v>
      </c>
      <c r="B141" s="396" t="s">
        <v>3253</v>
      </c>
      <c r="C141" s="406" t="s">
        <v>3721</v>
      </c>
      <c r="D141" s="397" t="s">
        <v>3252</v>
      </c>
      <c r="E141" s="396">
        <v>2003</v>
      </c>
      <c r="F141" s="398">
        <v>21600</v>
      </c>
      <c r="G141" s="396" t="s">
        <v>3251</v>
      </c>
    </row>
    <row r="142" spans="1:7" x14ac:dyDescent="0.25">
      <c r="A142" s="396" t="s">
        <v>71</v>
      </c>
      <c r="B142" s="396" t="s">
        <v>4005</v>
      </c>
      <c r="C142" s="406" t="s">
        <v>3721</v>
      </c>
      <c r="D142" s="397" t="s">
        <v>110</v>
      </c>
      <c r="E142" s="396">
        <v>2003</v>
      </c>
      <c r="F142" s="398">
        <v>18900</v>
      </c>
      <c r="G142" s="396" t="s">
        <v>3251</v>
      </c>
    </row>
    <row r="143" spans="1:7" x14ac:dyDescent="0.25">
      <c r="A143" s="396" t="s">
        <v>71</v>
      </c>
      <c r="B143" s="396" t="s">
        <v>4005</v>
      </c>
      <c r="C143" s="406" t="s">
        <v>3721</v>
      </c>
      <c r="D143" s="397" t="s">
        <v>3252</v>
      </c>
      <c r="E143" s="396">
        <v>2003</v>
      </c>
      <c r="F143" s="398">
        <v>19300</v>
      </c>
      <c r="G143" s="396" t="s">
        <v>3251</v>
      </c>
    </row>
    <row r="144" spans="1:7" x14ac:dyDescent="0.25">
      <c r="A144" s="33" t="s">
        <v>71</v>
      </c>
      <c r="B144" s="33" t="s">
        <v>1224</v>
      </c>
      <c r="C144" s="171">
        <v>2.0139999999999998</v>
      </c>
      <c r="D144" s="35" t="s">
        <v>438</v>
      </c>
      <c r="E144" s="33">
        <v>2003</v>
      </c>
      <c r="F144" s="39">
        <v>36714.480874316941</v>
      </c>
      <c r="G144" s="33" t="s">
        <v>964</v>
      </c>
    </row>
    <row r="145" spans="1:10" x14ac:dyDescent="0.25">
      <c r="A145" s="54" t="s">
        <v>3072</v>
      </c>
      <c r="B145" s="54" t="s">
        <v>3071</v>
      </c>
      <c r="C145" s="407">
        <v>6.5</v>
      </c>
      <c r="D145" s="64" t="s">
        <v>426</v>
      </c>
      <c r="E145" s="64">
        <v>2003</v>
      </c>
      <c r="F145" s="87">
        <v>116483</v>
      </c>
      <c r="G145" s="54" t="s">
        <v>3070</v>
      </c>
    </row>
    <row r="146" spans="1:10" x14ac:dyDescent="0.25">
      <c r="A146" s="54" t="s">
        <v>3072</v>
      </c>
      <c r="B146" s="54" t="s">
        <v>3073</v>
      </c>
      <c r="C146" s="407">
        <v>6.5</v>
      </c>
      <c r="D146" s="64" t="s">
        <v>426</v>
      </c>
      <c r="E146" s="64">
        <v>2003</v>
      </c>
      <c r="F146" s="87">
        <v>105160</v>
      </c>
      <c r="G146" s="54" t="s">
        <v>3070</v>
      </c>
    </row>
    <row r="147" spans="1:10" x14ac:dyDescent="0.25">
      <c r="A147" s="54" t="s">
        <v>3072</v>
      </c>
      <c r="B147" s="54" t="s">
        <v>3074</v>
      </c>
      <c r="C147" s="407">
        <v>6</v>
      </c>
      <c r="D147" s="64" t="s">
        <v>426</v>
      </c>
      <c r="E147" s="64">
        <v>2003</v>
      </c>
      <c r="F147" s="87">
        <v>48455</v>
      </c>
      <c r="G147" s="54" t="s">
        <v>3070</v>
      </c>
    </row>
    <row r="148" spans="1:10" x14ac:dyDescent="0.25">
      <c r="A148" s="33" t="s">
        <v>87</v>
      </c>
      <c r="B148" s="33" t="s">
        <v>90</v>
      </c>
      <c r="C148" s="171">
        <v>1.6140000000000001</v>
      </c>
      <c r="D148" s="35" t="s">
        <v>110</v>
      </c>
      <c r="E148" s="33">
        <v>2003</v>
      </c>
      <c r="F148" s="39">
        <v>13699</v>
      </c>
      <c r="G148" s="33" t="s">
        <v>1062</v>
      </c>
    </row>
    <row r="149" spans="1:10" x14ac:dyDescent="0.25">
      <c r="A149" s="33" t="s">
        <v>87</v>
      </c>
      <c r="B149" s="33" t="s">
        <v>90</v>
      </c>
      <c r="C149" s="171">
        <v>2.0139999999999998</v>
      </c>
      <c r="D149" s="35" t="s">
        <v>110</v>
      </c>
      <c r="E149" s="33">
        <v>2003</v>
      </c>
      <c r="F149" s="39">
        <v>15249</v>
      </c>
      <c r="G149" s="33" t="s">
        <v>1063</v>
      </c>
    </row>
    <row r="150" spans="1:10" x14ac:dyDescent="0.25">
      <c r="A150" s="33" t="s">
        <v>87</v>
      </c>
      <c r="B150" s="33" t="s">
        <v>1219</v>
      </c>
      <c r="C150" s="171">
        <v>1.1140000000000001</v>
      </c>
      <c r="D150" s="35" t="s">
        <v>110</v>
      </c>
      <c r="E150" s="33">
        <v>2003</v>
      </c>
      <c r="F150" s="39">
        <v>8196.7213114754104</v>
      </c>
      <c r="G150" s="33" t="s">
        <v>1142</v>
      </c>
    </row>
    <row r="151" spans="1:10" x14ac:dyDescent="0.25">
      <c r="A151" s="33" t="s">
        <v>87</v>
      </c>
      <c r="B151" s="33" t="s">
        <v>1219</v>
      </c>
      <c r="C151" s="171">
        <v>1.4139999999999999</v>
      </c>
      <c r="D151" s="35" t="s">
        <v>110</v>
      </c>
      <c r="E151" s="33">
        <v>2003</v>
      </c>
      <c r="F151" s="39">
        <v>8333.3333333333321</v>
      </c>
      <c r="G151" s="33" t="s">
        <v>1142</v>
      </c>
    </row>
    <row r="152" spans="1:10" x14ac:dyDescent="0.25">
      <c r="A152" s="33" t="s">
        <v>87</v>
      </c>
      <c r="B152" s="33" t="s">
        <v>1219</v>
      </c>
      <c r="C152" s="171">
        <v>1.6140000000000001</v>
      </c>
      <c r="D152" s="35" t="s">
        <v>110</v>
      </c>
      <c r="E152" s="33">
        <v>2003</v>
      </c>
      <c r="F152" s="39">
        <v>8469.9453551912557</v>
      </c>
      <c r="G152" s="33" t="s">
        <v>1142</v>
      </c>
    </row>
    <row r="153" spans="1:10" x14ac:dyDescent="0.25">
      <c r="A153" s="33" t="s">
        <v>87</v>
      </c>
      <c r="B153" s="33" t="s">
        <v>1218</v>
      </c>
      <c r="C153" s="171">
        <v>2.4140000000000001</v>
      </c>
      <c r="D153" s="35" t="s">
        <v>438</v>
      </c>
      <c r="E153" s="33">
        <v>2003</v>
      </c>
      <c r="F153" s="39">
        <v>16393.442622950821</v>
      </c>
      <c r="G153" s="33" t="s">
        <v>1144</v>
      </c>
    </row>
    <row r="154" spans="1:10" x14ac:dyDescent="0.25">
      <c r="A154" s="54" t="s">
        <v>87</v>
      </c>
      <c r="B154" s="54" t="s">
        <v>1698</v>
      </c>
      <c r="C154" s="252" t="s">
        <v>1985</v>
      </c>
      <c r="D154" s="64" t="s">
        <v>43</v>
      </c>
      <c r="E154" s="54">
        <v>2003</v>
      </c>
      <c r="F154" s="87">
        <v>16602</v>
      </c>
      <c r="G154" s="54" t="s">
        <v>6045</v>
      </c>
    </row>
    <row r="155" spans="1:10" x14ac:dyDescent="0.25">
      <c r="A155" s="33" t="s">
        <v>87</v>
      </c>
      <c r="B155" s="33" t="s">
        <v>1141</v>
      </c>
      <c r="C155" s="171">
        <v>1.6140000000000001</v>
      </c>
      <c r="D155" s="35" t="s">
        <v>110</v>
      </c>
      <c r="E155" s="33">
        <v>2003</v>
      </c>
      <c r="F155" s="39">
        <v>11557.377049180328</v>
      </c>
      <c r="G155" s="33" t="s">
        <v>1142</v>
      </c>
    </row>
    <row r="156" spans="1:10" x14ac:dyDescent="0.25">
      <c r="A156" s="33" t="s">
        <v>87</v>
      </c>
      <c r="B156" s="33" t="s">
        <v>1141</v>
      </c>
      <c r="C156" s="171">
        <v>1.8140000000000001</v>
      </c>
      <c r="D156" s="35" t="s">
        <v>110</v>
      </c>
      <c r="E156" s="33">
        <v>2003</v>
      </c>
      <c r="F156" s="39">
        <v>11748.633879781421</v>
      </c>
      <c r="G156" s="33" t="s">
        <v>1142</v>
      </c>
    </row>
    <row r="157" spans="1:10" x14ac:dyDescent="0.25">
      <c r="A157" s="54" t="s">
        <v>87</v>
      </c>
      <c r="B157" s="54" t="s">
        <v>1064</v>
      </c>
      <c r="C157" s="252" t="s">
        <v>3747</v>
      </c>
      <c r="D157" s="64" t="s">
        <v>110</v>
      </c>
      <c r="E157" s="54">
        <v>2003</v>
      </c>
      <c r="F157" s="87">
        <v>19428</v>
      </c>
      <c r="G157" s="54" t="s">
        <v>4540</v>
      </c>
    </row>
    <row r="158" spans="1:10" x14ac:dyDescent="0.25">
      <c r="A158" s="54" t="s">
        <v>87</v>
      </c>
      <c r="B158" s="54" t="s">
        <v>1064</v>
      </c>
      <c r="C158" s="252" t="s">
        <v>3747</v>
      </c>
      <c r="D158" s="64" t="s">
        <v>426</v>
      </c>
      <c r="E158" s="54">
        <v>2003</v>
      </c>
      <c r="F158" s="87">
        <v>21090</v>
      </c>
      <c r="G158" s="54" t="s">
        <v>4540</v>
      </c>
    </row>
    <row r="159" spans="1:10" x14ac:dyDescent="0.25">
      <c r="A159" s="54" t="s">
        <v>87</v>
      </c>
      <c r="B159" s="54" t="s">
        <v>3988</v>
      </c>
      <c r="C159" s="252" t="s">
        <v>1980</v>
      </c>
      <c r="D159" s="64" t="s">
        <v>43</v>
      </c>
      <c r="E159" s="54">
        <v>2003</v>
      </c>
      <c r="F159" s="87">
        <v>20099</v>
      </c>
      <c r="G159" s="54" t="s">
        <v>4540</v>
      </c>
      <c r="H159" s="58"/>
      <c r="I159" s="58"/>
      <c r="J159" s="149"/>
    </row>
    <row r="160" spans="1:10" x14ac:dyDescent="0.25">
      <c r="A160" s="54" t="s">
        <v>87</v>
      </c>
      <c r="B160" s="54" t="s">
        <v>3988</v>
      </c>
      <c r="C160" s="252" t="s">
        <v>3761</v>
      </c>
      <c r="D160" s="64" t="s">
        <v>43</v>
      </c>
      <c r="E160" s="54">
        <v>2003</v>
      </c>
      <c r="F160" s="87">
        <v>21499</v>
      </c>
      <c r="G160" s="54" t="s">
        <v>4540</v>
      </c>
      <c r="H160" s="58"/>
      <c r="I160" s="58"/>
      <c r="J160" s="149"/>
    </row>
    <row r="161" spans="1:10" x14ac:dyDescent="0.25">
      <c r="A161" s="54" t="s">
        <v>87</v>
      </c>
      <c r="B161" s="54" t="s">
        <v>3988</v>
      </c>
      <c r="C161" s="252" t="s">
        <v>1980</v>
      </c>
      <c r="D161" s="64" t="s">
        <v>44</v>
      </c>
      <c r="E161" s="54">
        <v>2003</v>
      </c>
      <c r="F161" s="87">
        <v>21599</v>
      </c>
      <c r="G161" s="54" t="s">
        <v>4540</v>
      </c>
    </row>
    <row r="162" spans="1:10" x14ac:dyDescent="0.25">
      <c r="A162" s="54" t="s">
        <v>87</v>
      </c>
      <c r="B162" s="54" t="s">
        <v>3988</v>
      </c>
      <c r="C162" s="252" t="s">
        <v>3761</v>
      </c>
      <c r="D162" s="64" t="s">
        <v>44</v>
      </c>
      <c r="E162" s="54">
        <v>2003</v>
      </c>
      <c r="F162" s="87">
        <v>22999</v>
      </c>
      <c r="G162" s="54" t="s">
        <v>4540</v>
      </c>
    </row>
    <row r="163" spans="1:10" x14ac:dyDescent="0.25">
      <c r="A163" s="54" t="s">
        <v>87</v>
      </c>
      <c r="B163" s="54" t="s">
        <v>3989</v>
      </c>
      <c r="C163" s="252" t="s">
        <v>1980</v>
      </c>
      <c r="D163" s="64" t="s">
        <v>43</v>
      </c>
      <c r="E163" s="54">
        <v>2003</v>
      </c>
      <c r="F163" s="87">
        <v>22619</v>
      </c>
      <c r="G163" s="54" t="s">
        <v>4540</v>
      </c>
    </row>
    <row r="164" spans="1:10" x14ac:dyDescent="0.25">
      <c r="A164" s="54" t="s">
        <v>87</v>
      </c>
      <c r="B164" s="54" t="s">
        <v>3989</v>
      </c>
      <c r="C164" s="252" t="s">
        <v>3784</v>
      </c>
      <c r="D164" s="64" t="s">
        <v>43</v>
      </c>
      <c r="E164" s="54">
        <v>2003</v>
      </c>
      <c r="F164" s="87">
        <v>23499</v>
      </c>
      <c r="G164" s="54" t="s">
        <v>4540</v>
      </c>
    </row>
    <row r="165" spans="1:10" x14ac:dyDescent="0.25">
      <c r="A165" s="54" t="s">
        <v>87</v>
      </c>
      <c r="B165" s="54" t="s">
        <v>3989</v>
      </c>
      <c r="C165" s="252" t="s">
        <v>3761</v>
      </c>
      <c r="D165" s="64" t="s">
        <v>44</v>
      </c>
      <c r="E165" s="54">
        <v>2003</v>
      </c>
      <c r="F165" s="87">
        <v>24999</v>
      </c>
      <c r="G165" s="54" t="s">
        <v>4540</v>
      </c>
    </row>
    <row r="166" spans="1:10" s="58" customFormat="1" x14ac:dyDescent="0.25">
      <c r="A166" s="54" t="s">
        <v>87</v>
      </c>
      <c r="B166" s="54" t="s">
        <v>3998</v>
      </c>
      <c r="C166" s="252" t="s">
        <v>1980</v>
      </c>
      <c r="D166" s="64" t="s">
        <v>44</v>
      </c>
      <c r="E166" s="54">
        <v>2003</v>
      </c>
      <c r="F166" s="87">
        <v>24119</v>
      </c>
      <c r="G166" s="54" t="s">
        <v>4540</v>
      </c>
      <c r="H166" s="40"/>
      <c r="I166" s="40"/>
      <c r="J166" s="40"/>
    </row>
    <row r="167" spans="1:10" s="58" customFormat="1" x14ac:dyDescent="0.25">
      <c r="A167" s="396" t="s">
        <v>87</v>
      </c>
      <c r="B167" s="396" t="s">
        <v>2262</v>
      </c>
      <c r="C167" s="406" t="s">
        <v>3721</v>
      </c>
      <c r="D167" s="397" t="s">
        <v>110</v>
      </c>
      <c r="E167" s="396">
        <v>2003</v>
      </c>
      <c r="F167" s="398">
        <v>15499</v>
      </c>
      <c r="G167" s="396" t="s">
        <v>1956</v>
      </c>
      <c r="H167" s="40"/>
      <c r="I167" s="40"/>
      <c r="J167" s="40"/>
    </row>
    <row r="168" spans="1:10" x14ac:dyDescent="0.25">
      <c r="A168" s="396" t="s">
        <v>87</v>
      </c>
      <c r="B168" s="396" t="s">
        <v>2769</v>
      </c>
      <c r="C168" s="406" t="s">
        <v>2843</v>
      </c>
      <c r="D168" s="397" t="s">
        <v>110</v>
      </c>
      <c r="E168" s="396">
        <v>2003</v>
      </c>
      <c r="F168" s="398">
        <v>18149</v>
      </c>
      <c r="G168" s="396" t="s">
        <v>1956</v>
      </c>
    </row>
    <row r="169" spans="1:10" x14ac:dyDescent="0.25">
      <c r="A169" s="396" t="s">
        <v>87</v>
      </c>
      <c r="B169" s="396" t="s">
        <v>3999</v>
      </c>
      <c r="C169" s="406" t="s">
        <v>1980</v>
      </c>
      <c r="D169" s="397" t="s">
        <v>110</v>
      </c>
      <c r="E169" s="396">
        <v>2003</v>
      </c>
      <c r="F169" s="398">
        <v>19374</v>
      </c>
      <c r="G169" s="396" t="s">
        <v>1956</v>
      </c>
    </row>
    <row r="170" spans="1:10" x14ac:dyDescent="0.25">
      <c r="A170" s="33" t="s">
        <v>87</v>
      </c>
      <c r="B170" s="33" t="s">
        <v>1222</v>
      </c>
      <c r="C170" s="171">
        <v>3.5</v>
      </c>
      <c r="D170" s="35" t="s">
        <v>44</v>
      </c>
      <c r="E170" s="33">
        <v>2003</v>
      </c>
      <c r="F170" s="39">
        <v>19945.355191256829</v>
      </c>
      <c r="G170" s="33" t="s">
        <v>113</v>
      </c>
    </row>
    <row r="171" spans="1:10" x14ac:dyDescent="0.25">
      <c r="A171" s="54" t="s">
        <v>87</v>
      </c>
      <c r="B171" s="54" t="s">
        <v>3008</v>
      </c>
      <c r="C171" s="252">
        <v>2.0139999999999998</v>
      </c>
      <c r="D171" s="64" t="s">
        <v>125</v>
      </c>
      <c r="E171" s="64">
        <v>2003</v>
      </c>
      <c r="F171" s="128">
        <v>13834</v>
      </c>
      <c r="G171" s="54" t="s">
        <v>3015</v>
      </c>
    </row>
    <row r="172" spans="1:10" x14ac:dyDescent="0.25">
      <c r="A172" s="33" t="s">
        <v>87</v>
      </c>
      <c r="B172" s="33" t="s">
        <v>1143</v>
      </c>
      <c r="C172" s="171">
        <v>2.7</v>
      </c>
      <c r="D172" s="35" t="s">
        <v>110</v>
      </c>
      <c r="E172" s="33">
        <v>2003</v>
      </c>
      <c r="F172" s="39">
        <v>18032.7868852459</v>
      </c>
      <c r="G172" s="33" t="s">
        <v>1144</v>
      </c>
    </row>
    <row r="173" spans="1:10" x14ac:dyDescent="0.25">
      <c r="A173" s="54" t="s">
        <v>87</v>
      </c>
      <c r="B173" s="54" t="s">
        <v>6141</v>
      </c>
      <c r="C173" s="252" t="s">
        <v>4438</v>
      </c>
      <c r="D173" s="64" t="s">
        <v>43</v>
      </c>
      <c r="E173" s="54">
        <v>2003</v>
      </c>
      <c r="F173" s="87">
        <v>10649</v>
      </c>
      <c r="G173" s="54" t="s">
        <v>1956</v>
      </c>
    </row>
    <row r="174" spans="1:10" x14ac:dyDescent="0.25">
      <c r="A174" s="54" t="s">
        <v>1220</v>
      </c>
      <c r="B174" s="54" t="s">
        <v>6142</v>
      </c>
      <c r="C174" s="252" t="s">
        <v>3945</v>
      </c>
      <c r="D174" s="64" t="s">
        <v>43</v>
      </c>
      <c r="E174" s="54">
        <v>2003</v>
      </c>
      <c r="F174" s="87">
        <v>7636</v>
      </c>
      <c r="G174" s="54" t="s">
        <v>1823</v>
      </c>
    </row>
    <row r="175" spans="1:10" x14ac:dyDescent="0.25">
      <c r="A175" s="33" t="s">
        <v>1220</v>
      </c>
      <c r="B175" s="33" t="s">
        <v>1221</v>
      </c>
      <c r="C175" s="171">
        <v>2.0139999999999998</v>
      </c>
      <c r="D175" s="35" t="s">
        <v>110</v>
      </c>
      <c r="E175" s="33">
        <v>2003</v>
      </c>
      <c r="F175" s="39">
        <v>13387.978142076503</v>
      </c>
      <c r="G175" s="33" t="s">
        <v>112</v>
      </c>
    </row>
    <row r="176" spans="1:10" x14ac:dyDescent="0.25">
      <c r="A176" s="33" t="s">
        <v>1220</v>
      </c>
      <c r="B176" s="33" t="s">
        <v>1221</v>
      </c>
      <c r="C176" s="171">
        <v>2.7</v>
      </c>
      <c r="D176" s="35" t="s">
        <v>110</v>
      </c>
      <c r="E176" s="33">
        <v>2003</v>
      </c>
      <c r="F176" s="39">
        <v>13524.590163934427</v>
      </c>
      <c r="G176" s="33" t="s">
        <v>112</v>
      </c>
    </row>
    <row r="177" spans="1:7" x14ac:dyDescent="0.25">
      <c r="A177" s="54" t="s">
        <v>1220</v>
      </c>
      <c r="B177" s="54" t="s">
        <v>93</v>
      </c>
      <c r="C177" s="252" t="s">
        <v>2114</v>
      </c>
      <c r="D177" s="64" t="s">
        <v>110</v>
      </c>
      <c r="E177" s="54">
        <v>2003</v>
      </c>
      <c r="F177" s="87">
        <v>16528</v>
      </c>
      <c r="G177" s="54" t="s">
        <v>4539</v>
      </c>
    </row>
    <row r="178" spans="1:7" x14ac:dyDescent="0.25">
      <c r="A178" s="54" t="s">
        <v>1220</v>
      </c>
      <c r="B178" s="54" t="s">
        <v>93</v>
      </c>
      <c r="C178" s="252" t="s">
        <v>2114</v>
      </c>
      <c r="D178" s="64" t="s">
        <v>426</v>
      </c>
      <c r="E178" s="54">
        <v>2003</v>
      </c>
      <c r="F178" s="87">
        <v>18090</v>
      </c>
      <c r="G178" s="54" t="s">
        <v>4539</v>
      </c>
    </row>
    <row r="179" spans="1:7" x14ac:dyDescent="0.25">
      <c r="A179" s="54" t="s">
        <v>1220</v>
      </c>
      <c r="B179" s="54" t="s">
        <v>93</v>
      </c>
      <c r="C179" s="252" t="s">
        <v>4134</v>
      </c>
      <c r="D179" s="64" t="s">
        <v>110</v>
      </c>
      <c r="E179" s="54">
        <v>2003</v>
      </c>
      <c r="F179" s="87">
        <v>17928</v>
      </c>
      <c r="G179" s="54" t="s">
        <v>4539</v>
      </c>
    </row>
    <row r="180" spans="1:7" x14ac:dyDescent="0.25">
      <c r="A180" s="54" t="s">
        <v>1220</v>
      </c>
      <c r="B180" s="54" t="s">
        <v>93</v>
      </c>
      <c r="C180" s="252" t="s">
        <v>4134</v>
      </c>
      <c r="D180" s="64" t="s">
        <v>426</v>
      </c>
      <c r="E180" s="54">
        <v>2003</v>
      </c>
      <c r="F180" s="87">
        <v>18590</v>
      </c>
      <c r="G180" s="54" t="s">
        <v>4540</v>
      </c>
    </row>
    <row r="181" spans="1:7" x14ac:dyDescent="0.25">
      <c r="A181" s="54" t="s">
        <v>1220</v>
      </c>
      <c r="B181" s="54" t="s">
        <v>6143</v>
      </c>
      <c r="C181" s="252" t="s">
        <v>6144</v>
      </c>
      <c r="D181" s="64" t="s">
        <v>110</v>
      </c>
      <c r="E181" s="54">
        <v>2003</v>
      </c>
      <c r="F181" s="276">
        <v>19000</v>
      </c>
      <c r="G181" s="54" t="s">
        <v>4816</v>
      </c>
    </row>
    <row r="182" spans="1:7" x14ac:dyDescent="0.25">
      <c r="A182" s="33" t="s">
        <v>1139</v>
      </c>
      <c r="B182" s="33" t="s">
        <v>1140</v>
      </c>
      <c r="C182" s="171">
        <v>4.5</v>
      </c>
      <c r="D182" s="35" t="s">
        <v>438</v>
      </c>
      <c r="E182" s="33">
        <v>2003</v>
      </c>
      <c r="F182" s="39">
        <v>60792.349726775952</v>
      </c>
      <c r="G182" s="33" t="s">
        <v>135</v>
      </c>
    </row>
    <row r="183" spans="1:7" x14ac:dyDescent="0.25">
      <c r="A183" s="54" t="s">
        <v>1705</v>
      </c>
      <c r="B183" s="54" t="s">
        <v>1357</v>
      </c>
      <c r="C183" s="252">
        <v>3.5</v>
      </c>
      <c r="D183" s="64" t="s">
        <v>114</v>
      </c>
      <c r="E183" s="64">
        <v>2003</v>
      </c>
      <c r="F183" s="64">
        <v>29645</v>
      </c>
      <c r="G183" s="54" t="s">
        <v>2108</v>
      </c>
    </row>
    <row r="184" spans="1:7" x14ac:dyDescent="0.25">
      <c r="A184" s="33" t="s">
        <v>785</v>
      </c>
      <c r="B184" s="33" t="s">
        <v>1215</v>
      </c>
      <c r="C184" s="171">
        <v>2.4140000000000001</v>
      </c>
      <c r="D184" s="35" t="s">
        <v>444</v>
      </c>
      <c r="E184" s="33">
        <v>2003</v>
      </c>
      <c r="F184" s="39">
        <v>10928.961748633879</v>
      </c>
      <c r="G184" s="33" t="s">
        <v>484</v>
      </c>
    </row>
    <row r="185" spans="1:7" x14ac:dyDescent="0.25">
      <c r="A185" s="33" t="s">
        <v>785</v>
      </c>
      <c r="B185" s="33" t="s">
        <v>1215</v>
      </c>
      <c r="C185" s="171">
        <v>2.4140000000000001</v>
      </c>
      <c r="D185" s="35" t="s">
        <v>444</v>
      </c>
      <c r="E185" s="33">
        <v>2003</v>
      </c>
      <c r="F185" s="39">
        <v>11338.79781420765</v>
      </c>
      <c r="G185" s="33" t="s">
        <v>466</v>
      </c>
    </row>
    <row r="186" spans="1:7" x14ac:dyDescent="0.25">
      <c r="A186" s="33" t="s">
        <v>785</v>
      </c>
      <c r="B186" s="33" t="s">
        <v>1215</v>
      </c>
      <c r="C186" s="171" t="s">
        <v>1216</v>
      </c>
      <c r="D186" s="35" t="s">
        <v>444</v>
      </c>
      <c r="E186" s="33">
        <v>2003</v>
      </c>
      <c r="F186" s="39">
        <v>11065.573770491803</v>
      </c>
      <c r="G186" s="33" t="s">
        <v>484</v>
      </c>
    </row>
    <row r="187" spans="1:7" x14ac:dyDescent="0.25">
      <c r="A187" s="33" t="s">
        <v>785</v>
      </c>
      <c r="B187" s="33" t="s">
        <v>1215</v>
      </c>
      <c r="C187" s="171" t="s">
        <v>1216</v>
      </c>
      <c r="D187" s="35" t="s">
        <v>444</v>
      </c>
      <c r="E187" s="33">
        <v>2003</v>
      </c>
      <c r="F187" s="39">
        <v>11475.409836065573</v>
      </c>
      <c r="G187" s="33" t="s">
        <v>466</v>
      </c>
    </row>
    <row r="188" spans="1:7" x14ac:dyDescent="0.25">
      <c r="A188" s="33" t="s">
        <v>785</v>
      </c>
      <c r="B188" s="33" t="s">
        <v>1215</v>
      </c>
      <c r="C188" s="171" t="s">
        <v>1217</v>
      </c>
      <c r="D188" s="35" t="s">
        <v>444</v>
      </c>
      <c r="E188" s="33">
        <v>2003</v>
      </c>
      <c r="F188" s="39">
        <v>11202.185792349726</v>
      </c>
      <c r="G188" s="33" t="s">
        <v>484</v>
      </c>
    </row>
    <row r="189" spans="1:7" x14ac:dyDescent="0.25">
      <c r="A189" s="33" t="s">
        <v>785</v>
      </c>
      <c r="B189" s="33" t="s">
        <v>1215</v>
      </c>
      <c r="C189" s="171" t="s">
        <v>1217</v>
      </c>
      <c r="D189" s="35" t="s">
        <v>444</v>
      </c>
      <c r="E189" s="33">
        <v>2003</v>
      </c>
      <c r="F189" s="39">
        <v>11612.021857923497</v>
      </c>
      <c r="G189" s="33" t="s">
        <v>466</v>
      </c>
    </row>
    <row r="190" spans="1:7" x14ac:dyDescent="0.25">
      <c r="A190" s="33" t="s">
        <v>8555</v>
      </c>
      <c r="B190" s="33" t="s">
        <v>8556</v>
      </c>
      <c r="C190" s="33" t="s">
        <v>6083</v>
      </c>
      <c r="D190" s="35" t="s">
        <v>426</v>
      </c>
      <c r="E190" s="33">
        <v>2003</v>
      </c>
      <c r="F190" s="39">
        <v>29305</v>
      </c>
      <c r="G190" s="33" t="s">
        <v>2033</v>
      </c>
    </row>
    <row r="191" spans="1:7" x14ac:dyDescent="0.25">
      <c r="A191" s="33" t="s">
        <v>97</v>
      </c>
      <c r="B191" s="33" t="s">
        <v>99</v>
      </c>
      <c r="C191" s="171">
        <v>2.4140000000000001</v>
      </c>
      <c r="D191" s="35" t="s">
        <v>110</v>
      </c>
      <c r="E191" s="33">
        <v>2003</v>
      </c>
      <c r="F191" s="39">
        <v>12840</v>
      </c>
      <c r="G191" s="33" t="s">
        <v>962</v>
      </c>
    </row>
    <row r="192" spans="1:7" customFormat="1" x14ac:dyDescent="0.25">
      <c r="A192" s="33" t="s">
        <v>97</v>
      </c>
      <c r="B192" s="33" t="s">
        <v>99</v>
      </c>
      <c r="C192" s="171">
        <v>3.3</v>
      </c>
      <c r="D192" s="35" t="s">
        <v>110</v>
      </c>
      <c r="E192" s="33">
        <v>2003</v>
      </c>
      <c r="F192" s="39">
        <v>14165</v>
      </c>
      <c r="G192" s="33" t="s">
        <v>962</v>
      </c>
    </row>
    <row r="193" spans="1:7" customFormat="1" ht="15" x14ac:dyDescent="0.25">
      <c r="A193" s="582" t="s">
        <v>97</v>
      </c>
      <c r="B193" s="582" t="s">
        <v>100</v>
      </c>
      <c r="C193" s="553" t="s">
        <v>641</v>
      </c>
      <c r="D193" s="553" t="s">
        <v>43</v>
      </c>
      <c r="E193" s="554">
        <v>2003</v>
      </c>
      <c r="F193" s="553">
        <v>15548.820574504318</v>
      </c>
      <c r="G193" s="553" t="s">
        <v>6855</v>
      </c>
    </row>
    <row r="194" spans="1:7" customFormat="1" ht="15" x14ac:dyDescent="0.25">
      <c r="A194" s="582" t="s">
        <v>97</v>
      </c>
      <c r="B194" s="582" t="s">
        <v>100</v>
      </c>
      <c r="C194" s="553" t="s">
        <v>641</v>
      </c>
      <c r="D194" s="553" t="s">
        <v>44</v>
      </c>
      <c r="E194" s="554">
        <v>2003</v>
      </c>
      <c r="F194" s="553">
        <v>15813.576826710891</v>
      </c>
      <c r="G194" s="553" t="s">
        <v>6855</v>
      </c>
    </row>
    <row r="195" spans="1:7" customFormat="1" ht="15" x14ac:dyDescent="0.25">
      <c r="A195" s="582" t="s">
        <v>97</v>
      </c>
      <c r="B195" s="582" t="s">
        <v>100</v>
      </c>
      <c r="C195" s="553" t="s">
        <v>6853</v>
      </c>
      <c r="D195" s="553" t="s">
        <v>43</v>
      </c>
      <c r="E195" s="554">
        <v>2003</v>
      </c>
      <c r="F195" s="553">
        <v>15843.492787412193</v>
      </c>
      <c r="G195" s="553" t="s">
        <v>6855</v>
      </c>
    </row>
    <row r="196" spans="1:7" customFormat="1" ht="15" x14ac:dyDescent="0.25">
      <c r="A196" s="582" t="s">
        <v>97</v>
      </c>
      <c r="B196" s="582" t="s">
        <v>100</v>
      </c>
      <c r="C196" s="553" t="s">
        <v>6853</v>
      </c>
      <c r="D196" s="553" t="s">
        <v>44</v>
      </c>
      <c r="E196" s="554">
        <v>2003</v>
      </c>
      <c r="F196" s="553">
        <v>16072.34988677719</v>
      </c>
      <c r="G196" s="553" t="s">
        <v>6855</v>
      </c>
    </row>
    <row r="197" spans="1:7" customFormat="1" ht="15" x14ac:dyDescent="0.25">
      <c r="A197" s="582" t="s">
        <v>97</v>
      </c>
      <c r="B197" s="582" t="s">
        <v>100</v>
      </c>
      <c r="C197" s="553" t="s">
        <v>892</v>
      </c>
      <c r="D197" s="553" t="s">
        <v>43</v>
      </c>
      <c r="E197" s="554">
        <v>2003</v>
      </c>
      <c r="F197" s="553">
        <v>15918.28268916546</v>
      </c>
      <c r="G197" s="553" t="s">
        <v>6855</v>
      </c>
    </row>
    <row r="198" spans="1:7" customFormat="1" ht="15" x14ac:dyDescent="0.25">
      <c r="A198" s="582" t="s">
        <v>97</v>
      </c>
      <c r="B198" s="582" t="s">
        <v>100</v>
      </c>
      <c r="C198" s="553" t="s">
        <v>892</v>
      </c>
      <c r="D198" s="553" t="s">
        <v>44</v>
      </c>
      <c r="E198" s="554">
        <v>2003</v>
      </c>
      <c r="F198" s="553">
        <v>16337.10613898376</v>
      </c>
      <c r="G198" s="553" t="s">
        <v>6855</v>
      </c>
    </row>
    <row r="199" spans="1:7" customFormat="1" ht="15" x14ac:dyDescent="0.25">
      <c r="A199" s="582" t="s">
        <v>97</v>
      </c>
      <c r="B199" s="582" t="s">
        <v>100</v>
      </c>
      <c r="C199" s="553" t="s">
        <v>1351</v>
      </c>
      <c r="D199" s="553" t="s">
        <v>43</v>
      </c>
      <c r="E199" s="554">
        <v>2003</v>
      </c>
      <c r="F199" s="553">
        <v>17855.34114457509</v>
      </c>
      <c r="G199" s="553" t="s">
        <v>6855</v>
      </c>
    </row>
    <row r="200" spans="1:7" customFormat="1" ht="15" x14ac:dyDescent="0.25">
      <c r="A200" s="582" t="s">
        <v>97</v>
      </c>
      <c r="B200" s="582" t="s">
        <v>100</v>
      </c>
      <c r="C200" s="553" t="s">
        <v>1351</v>
      </c>
      <c r="D200" s="553" t="s">
        <v>44</v>
      </c>
      <c r="E200" s="554">
        <v>2003</v>
      </c>
      <c r="F200" s="553">
        <v>19051.979572627373</v>
      </c>
      <c r="G200" s="553" t="s">
        <v>6855</v>
      </c>
    </row>
    <row r="201" spans="1:7" customFormat="1" ht="15" x14ac:dyDescent="0.25">
      <c r="A201" s="582" t="s">
        <v>97</v>
      </c>
      <c r="B201" s="582" t="s">
        <v>100</v>
      </c>
      <c r="C201" s="553" t="s">
        <v>6856</v>
      </c>
      <c r="D201" s="553" t="s">
        <v>43</v>
      </c>
      <c r="E201" s="554">
        <v>2003</v>
      </c>
      <c r="F201" s="553">
        <v>18137.299074184906</v>
      </c>
      <c r="G201" s="553" t="s">
        <v>6855</v>
      </c>
    </row>
    <row r="202" spans="1:7" customFormat="1" ht="15" x14ac:dyDescent="0.25">
      <c r="A202" s="582" t="s">
        <v>97</v>
      </c>
      <c r="B202" s="582" t="s">
        <v>100</v>
      </c>
      <c r="C202" s="553" t="s">
        <v>6856</v>
      </c>
      <c r="D202" s="553" t="s">
        <v>44</v>
      </c>
      <c r="E202" s="554">
        <v>2003</v>
      </c>
      <c r="F202" s="553">
        <v>18749.828369544171</v>
      </c>
      <c r="G202" s="553" t="s">
        <v>6855</v>
      </c>
    </row>
    <row r="203" spans="1:7" customFormat="1" ht="15" x14ac:dyDescent="0.25">
      <c r="A203" s="582" t="s">
        <v>97</v>
      </c>
      <c r="B203" s="582" t="s">
        <v>100</v>
      </c>
      <c r="C203" s="553" t="s">
        <v>620</v>
      </c>
      <c r="D203" s="553" t="s">
        <v>43</v>
      </c>
      <c r="E203" s="554">
        <v>2003</v>
      </c>
      <c r="F203" s="553">
        <v>21802.004260095022</v>
      </c>
      <c r="G203" s="553" t="s">
        <v>6855</v>
      </c>
    </row>
    <row r="204" spans="1:7" customFormat="1" ht="15" x14ac:dyDescent="0.25">
      <c r="A204" s="585" t="s">
        <v>97</v>
      </c>
      <c r="B204" s="585" t="s">
        <v>100</v>
      </c>
      <c r="C204" s="583" t="s">
        <v>620</v>
      </c>
      <c r="D204" s="583" t="s">
        <v>44</v>
      </c>
      <c r="E204" s="554">
        <v>2003</v>
      </c>
      <c r="F204" s="583">
        <v>22107.147059248346</v>
      </c>
      <c r="G204" s="553" t="s">
        <v>6855</v>
      </c>
    </row>
    <row r="205" spans="1:7" customFormat="1" ht="15" x14ac:dyDescent="0.25">
      <c r="A205" s="585" t="s">
        <v>97</v>
      </c>
      <c r="B205" s="585" t="s">
        <v>100</v>
      </c>
      <c r="C205" s="584">
        <v>3.5</v>
      </c>
      <c r="D205" s="553" t="s">
        <v>43</v>
      </c>
      <c r="E205" s="554">
        <v>2003</v>
      </c>
      <c r="F205" s="553">
        <v>27757.524136707721</v>
      </c>
      <c r="G205" s="553" t="s">
        <v>6855</v>
      </c>
    </row>
    <row r="206" spans="1:7" customFormat="1" ht="15" x14ac:dyDescent="0.25">
      <c r="A206" s="585" t="s">
        <v>97</v>
      </c>
      <c r="B206" s="585" t="s">
        <v>100</v>
      </c>
      <c r="C206" s="584">
        <v>3.5</v>
      </c>
      <c r="D206" s="583" t="s">
        <v>44</v>
      </c>
      <c r="E206" s="554">
        <v>2003</v>
      </c>
      <c r="F206" s="583">
        <v>28420.162666241667</v>
      </c>
      <c r="G206" s="553" t="s">
        <v>6855</v>
      </c>
    </row>
    <row r="207" spans="1:7" customFormat="1" ht="15" x14ac:dyDescent="0.25">
      <c r="A207" s="556" t="s">
        <v>97</v>
      </c>
      <c r="B207" s="556" t="s">
        <v>102</v>
      </c>
      <c r="C207" s="556" t="s">
        <v>6854</v>
      </c>
      <c r="D207" s="556" t="s">
        <v>43</v>
      </c>
      <c r="E207" s="554">
        <v>2003</v>
      </c>
      <c r="F207" s="556">
        <v>14187.962037151277</v>
      </c>
      <c r="G207" s="556" t="s">
        <v>6851</v>
      </c>
    </row>
    <row r="208" spans="1:7" customFormat="1" ht="15" x14ac:dyDescent="0.25">
      <c r="A208" s="582" t="s">
        <v>97</v>
      </c>
      <c r="B208" s="582" t="s">
        <v>102</v>
      </c>
      <c r="C208" s="553" t="s">
        <v>6854</v>
      </c>
      <c r="D208" s="583" t="s">
        <v>44</v>
      </c>
      <c r="E208" s="554">
        <v>2003</v>
      </c>
      <c r="F208" s="583">
        <v>14311.330146786238</v>
      </c>
      <c r="G208" s="553" t="s">
        <v>6851</v>
      </c>
    </row>
    <row r="209" spans="1:10" customFormat="1" ht="15" x14ac:dyDescent="0.25">
      <c r="A209" s="582" t="s">
        <v>97</v>
      </c>
      <c r="B209" s="582" t="s">
        <v>102</v>
      </c>
      <c r="C209" s="553" t="s">
        <v>6853</v>
      </c>
      <c r="D209" s="553" t="s">
        <v>43</v>
      </c>
      <c r="E209" s="554">
        <v>2003</v>
      </c>
      <c r="F209" s="553">
        <v>15013.773056748567</v>
      </c>
      <c r="G209" s="553" t="s">
        <v>6851</v>
      </c>
    </row>
    <row r="210" spans="1:10" customFormat="1" ht="15" x14ac:dyDescent="0.25">
      <c r="A210" s="582" t="s">
        <v>97</v>
      </c>
      <c r="B210" s="582" t="s">
        <v>102</v>
      </c>
      <c r="C210" s="553" t="s">
        <v>6852</v>
      </c>
      <c r="D210" s="583" t="s">
        <v>44</v>
      </c>
      <c r="E210" s="554">
        <v>2003</v>
      </c>
      <c r="F210" s="583">
        <v>15096.228272882134</v>
      </c>
      <c r="G210" s="553" t="s">
        <v>6851</v>
      </c>
    </row>
    <row r="211" spans="1:10" customFormat="1" ht="15" x14ac:dyDescent="0.25">
      <c r="A211" s="582" t="s">
        <v>97</v>
      </c>
      <c r="B211" s="582" t="s">
        <v>102</v>
      </c>
      <c r="C211" s="553" t="s">
        <v>892</v>
      </c>
      <c r="D211" s="553" t="s">
        <v>43</v>
      </c>
      <c r="E211" s="554">
        <v>2003</v>
      </c>
      <c r="F211" s="553">
        <v>15168.612622923056</v>
      </c>
      <c r="G211" s="553" t="s">
        <v>6851</v>
      </c>
    </row>
    <row r="212" spans="1:10" customFormat="1" ht="15" x14ac:dyDescent="0.25">
      <c r="A212" s="582" t="s">
        <v>97</v>
      </c>
      <c r="B212" s="582" t="s">
        <v>102</v>
      </c>
      <c r="C212" s="553" t="s">
        <v>892</v>
      </c>
      <c r="D212" s="583" t="s">
        <v>44</v>
      </c>
      <c r="E212" s="554">
        <v>2003</v>
      </c>
      <c r="F212" s="583">
        <v>15512.910357465515</v>
      </c>
      <c r="G212" s="553" t="s">
        <v>6851</v>
      </c>
    </row>
    <row r="213" spans="1:10" customFormat="1" ht="15" x14ac:dyDescent="0.25">
      <c r="A213" s="582" t="s">
        <v>97</v>
      </c>
      <c r="B213" s="582" t="s">
        <v>102</v>
      </c>
      <c r="C213" s="553" t="s">
        <v>1351</v>
      </c>
      <c r="D213" s="553" t="s">
        <v>43</v>
      </c>
      <c r="E213" s="554">
        <v>2003</v>
      </c>
      <c r="F213" s="553">
        <v>15829.513210253206</v>
      </c>
      <c r="G213" s="553" t="s">
        <v>6851</v>
      </c>
    </row>
    <row r="214" spans="1:10" customFormat="1" ht="15" x14ac:dyDescent="0.25">
      <c r="A214" s="582" t="s">
        <v>97</v>
      </c>
      <c r="B214" s="582" t="s">
        <v>102</v>
      </c>
      <c r="C214" s="553" t="s">
        <v>1351</v>
      </c>
      <c r="D214" s="583" t="s">
        <v>44</v>
      </c>
      <c r="E214" s="554">
        <v>2003</v>
      </c>
      <c r="F214" s="583">
        <v>16348.792243155458</v>
      </c>
      <c r="G214" s="553" t="s">
        <v>6851</v>
      </c>
    </row>
    <row r="215" spans="1:10" customFormat="1" ht="15" x14ac:dyDescent="0.25">
      <c r="A215" s="582" t="s">
        <v>97</v>
      </c>
      <c r="B215" s="582" t="s">
        <v>102</v>
      </c>
      <c r="C215" s="553" t="s">
        <v>6856</v>
      </c>
      <c r="D215" s="553" t="s">
        <v>43</v>
      </c>
      <c r="E215" s="554">
        <v>2003</v>
      </c>
      <c r="F215" s="553">
        <v>16413.623443626893</v>
      </c>
      <c r="G215" s="553" t="s">
        <v>6851</v>
      </c>
    </row>
    <row r="216" spans="1:10" customFormat="1" x14ac:dyDescent="0.25">
      <c r="A216" s="582" t="s">
        <v>97</v>
      </c>
      <c r="B216" s="582" t="s">
        <v>102</v>
      </c>
      <c r="C216" s="553" t="s">
        <v>6856</v>
      </c>
      <c r="D216" s="583" t="s">
        <v>44</v>
      </c>
      <c r="E216" s="554">
        <v>2003</v>
      </c>
      <c r="F216" s="583">
        <v>17050.605723986999</v>
      </c>
      <c r="G216" s="553" t="s">
        <v>6851</v>
      </c>
      <c r="H216" s="40"/>
      <c r="I216" s="40"/>
      <c r="J216" s="40"/>
    </row>
    <row r="217" spans="1:10" customFormat="1" x14ac:dyDescent="0.25">
      <c r="A217" s="33" t="s">
        <v>1916</v>
      </c>
      <c r="B217" s="33" t="s">
        <v>5981</v>
      </c>
      <c r="C217" s="38" t="s">
        <v>5985</v>
      </c>
      <c r="D217" s="415" t="s">
        <v>426</v>
      </c>
      <c r="E217" s="33">
        <v>2003</v>
      </c>
      <c r="F217" s="36">
        <v>71200</v>
      </c>
      <c r="G217" s="33" t="s">
        <v>4745</v>
      </c>
      <c r="H217" s="40"/>
      <c r="I217" s="40"/>
      <c r="J217" s="40"/>
    </row>
    <row r="218" spans="1:10" customFormat="1" x14ac:dyDescent="0.25">
      <c r="A218" s="33" t="s">
        <v>789</v>
      </c>
      <c r="B218" s="33" t="s">
        <v>790</v>
      </c>
      <c r="C218" s="171" t="s">
        <v>870</v>
      </c>
      <c r="D218" s="35" t="s">
        <v>44</v>
      </c>
      <c r="E218" s="35">
        <v>2003</v>
      </c>
      <c r="F218" s="43">
        <v>34579.234972677594</v>
      </c>
      <c r="G218" s="33" t="s">
        <v>147</v>
      </c>
      <c r="H218" s="40"/>
      <c r="I218" s="40"/>
      <c r="J218" s="40"/>
    </row>
    <row r="219" spans="1:10" customFormat="1" x14ac:dyDescent="0.25">
      <c r="A219" s="33" t="s">
        <v>789</v>
      </c>
      <c r="B219" s="33" t="s">
        <v>1066</v>
      </c>
      <c r="C219" s="171">
        <v>2.5</v>
      </c>
      <c r="D219" s="35" t="s">
        <v>44</v>
      </c>
      <c r="E219" s="35">
        <v>2003</v>
      </c>
      <c r="F219" s="43">
        <v>28688.524590163932</v>
      </c>
      <c r="G219" s="33" t="s">
        <v>147</v>
      </c>
      <c r="H219" s="40"/>
      <c r="I219" s="40"/>
      <c r="J219" s="40"/>
    </row>
    <row r="220" spans="1:10" customFormat="1" x14ac:dyDescent="0.25">
      <c r="A220" s="187" t="s">
        <v>85</v>
      </c>
      <c r="B220" s="185" t="s">
        <v>3261</v>
      </c>
      <c r="C220" s="318" t="s">
        <v>4058</v>
      </c>
      <c r="D220" s="186"/>
      <c r="E220" s="186">
        <v>2003</v>
      </c>
      <c r="F220" s="391">
        <v>32300</v>
      </c>
      <c r="G220" s="187" t="s">
        <v>3773</v>
      </c>
      <c r="H220" s="40"/>
      <c r="I220" s="40"/>
      <c r="J220" s="40"/>
    </row>
    <row r="221" spans="1:10" customFormat="1" x14ac:dyDescent="0.25">
      <c r="A221" s="187" t="s">
        <v>85</v>
      </c>
      <c r="B221" s="185" t="s">
        <v>3263</v>
      </c>
      <c r="C221" s="318" t="s">
        <v>4058</v>
      </c>
      <c r="D221" s="186"/>
      <c r="E221" s="186">
        <v>2003</v>
      </c>
      <c r="F221" s="391">
        <v>39300</v>
      </c>
      <c r="G221" s="187" t="s">
        <v>3773</v>
      </c>
      <c r="H221" s="40"/>
      <c r="I221" s="40"/>
      <c r="J221" s="40"/>
    </row>
    <row r="222" spans="1:10" customFormat="1" x14ac:dyDescent="0.25">
      <c r="A222" s="187" t="s">
        <v>85</v>
      </c>
      <c r="B222" s="185" t="s">
        <v>4151</v>
      </c>
      <c r="C222" s="318" t="s">
        <v>6494</v>
      </c>
      <c r="D222" s="186"/>
      <c r="E222" s="186">
        <v>2003</v>
      </c>
      <c r="F222" s="391">
        <v>48400</v>
      </c>
      <c r="G222" s="187" t="s">
        <v>3773</v>
      </c>
      <c r="H222" s="40"/>
      <c r="I222" s="40"/>
      <c r="J222" s="40"/>
    </row>
    <row r="223" spans="1:10" customFormat="1" x14ac:dyDescent="0.25">
      <c r="A223" s="188" t="s">
        <v>85</v>
      </c>
      <c r="B223" s="188" t="s">
        <v>4156</v>
      </c>
      <c r="C223" s="408" t="s">
        <v>3899</v>
      </c>
      <c r="D223" s="395" t="s">
        <v>44</v>
      </c>
      <c r="E223" s="188">
        <v>2003</v>
      </c>
      <c r="F223" s="392">
        <v>45500</v>
      </c>
      <c r="G223" s="188" t="s">
        <v>3267</v>
      </c>
      <c r="H223" s="40"/>
      <c r="I223" s="40"/>
      <c r="J223" s="40"/>
    </row>
    <row r="224" spans="1:10" customFormat="1" x14ac:dyDescent="0.25">
      <c r="A224" s="188" t="s">
        <v>85</v>
      </c>
      <c r="B224" s="188" t="s">
        <v>4153</v>
      </c>
      <c r="C224" s="408" t="s">
        <v>4058</v>
      </c>
      <c r="D224" s="395"/>
      <c r="E224" s="188">
        <v>2003</v>
      </c>
      <c r="F224" s="392">
        <v>29980</v>
      </c>
      <c r="G224" s="188" t="s">
        <v>3773</v>
      </c>
      <c r="H224" s="40"/>
      <c r="I224" s="40"/>
      <c r="J224" s="40"/>
    </row>
    <row r="225" spans="1:10" customFormat="1" x14ac:dyDescent="0.25">
      <c r="A225" s="188" t="s">
        <v>85</v>
      </c>
      <c r="B225" s="188" t="s">
        <v>4152</v>
      </c>
      <c r="C225" s="408" t="s">
        <v>6494</v>
      </c>
      <c r="D225" s="395"/>
      <c r="E225" s="188">
        <v>2003</v>
      </c>
      <c r="F225" s="392">
        <v>55700</v>
      </c>
      <c r="G225" s="188" t="s">
        <v>3773</v>
      </c>
      <c r="H225" s="40"/>
      <c r="I225" s="40"/>
      <c r="J225" s="40"/>
    </row>
    <row r="226" spans="1:10" customFormat="1" x14ac:dyDescent="0.25">
      <c r="A226" s="188" t="s">
        <v>85</v>
      </c>
      <c r="B226" s="188" t="s">
        <v>3266</v>
      </c>
      <c r="C226" s="408" t="s">
        <v>3899</v>
      </c>
      <c r="D226" s="395" t="s">
        <v>44</v>
      </c>
      <c r="E226" s="188">
        <v>2003</v>
      </c>
      <c r="F226" s="392">
        <v>64200</v>
      </c>
      <c r="G226" s="188" t="s">
        <v>3267</v>
      </c>
      <c r="H226" s="40"/>
      <c r="I226" s="40"/>
      <c r="J226" s="40"/>
    </row>
    <row r="227" spans="1:10" customFormat="1" x14ac:dyDescent="0.25">
      <c r="A227" s="188" t="s">
        <v>85</v>
      </c>
      <c r="B227" s="188" t="s">
        <v>3268</v>
      </c>
      <c r="C227" s="408" t="s">
        <v>4058</v>
      </c>
      <c r="D227" s="395" t="s">
        <v>426</v>
      </c>
      <c r="E227" s="188">
        <v>2003</v>
      </c>
      <c r="F227" s="392">
        <v>37500</v>
      </c>
      <c r="G227" s="188" t="s">
        <v>3267</v>
      </c>
      <c r="H227" s="40"/>
      <c r="I227" s="40"/>
      <c r="J227" s="40"/>
    </row>
    <row r="228" spans="1:10" x14ac:dyDescent="0.25">
      <c r="A228" s="188" t="s">
        <v>85</v>
      </c>
      <c r="B228" s="188" t="s">
        <v>4155</v>
      </c>
      <c r="C228" s="408" t="s">
        <v>6494</v>
      </c>
      <c r="D228" s="395"/>
      <c r="E228" s="188">
        <v>2003</v>
      </c>
      <c r="F228" s="392">
        <v>62800</v>
      </c>
      <c r="G228" s="188" t="s">
        <v>419</v>
      </c>
    </row>
    <row r="229" spans="1:10" x14ac:dyDescent="0.25">
      <c r="A229" s="54" t="s">
        <v>85</v>
      </c>
      <c r="B229" s="54" t="s">
        <v>6145</v>
      </c>
      <c r="C229" s="252" t="s">
        <v>6146</v>
      </c>
      <c r="D229" s="64" t="s">
        <v>44</v>
      </c>
      <c r="E229" s="54">
        <v>2003</v>
      </c>
      <c r="F229" s="87">
        <v>36675</v>
      </c>
      <c r="G229" s="54" t="s">
        <v>6147</v>
      </c>
    </row>
    <row r="230" spans="1:10" x14ac:dyDescent="0.25">
      <c r="A230" s="33" t="s">
        <v>871</v>
      </c>
      <c r="B230" s="33" t="s">
        <v>872</v>
      </c>
      <c r="C230" s="171">
        <v>2.2000000000000002</v>
      </c>
      <c r="D230" s="35" t="s">
        <v>438</v>
      </c>
      <c r="E230" s="35">
        <v>2003</v>
      </c>
      <c r="F230" s="86">
        <v>13934.426229508195</v>
      </c>
      <c r="G230" s="33" t="s">
        <v>873</v>
      </c>
    </row>
    <row r="231" spans="1:10" x14ac:dyDescent="0.25">
      <c r="A231" s="40" t="s">
        <v>871</v>
      </c>
      <c r="B231" s="40" t="s">
        <v>872</v>
      </c>
      <c r="C231" s="314">
        <v>2.2000000000000002</v>
      </c>
      <c r="D231" s="44" t="s">
        <v>438</v>
      </c>
      <c r="E231" s="44">
        <v>2003</v>
      </c>
      <c r="F231" s="430">
        <v>14344.262295081966</v>
      </c>
      <c r="G231" s="40" t="s">
        <v>874</v>
      </c>
    </row>
    <row r="232" spans="1:10" x14ac:dyDescent="0.25">
      <c r="A232" s="33" t="s">
        <v>871</v>
      </c>
      <c r="B232" s="33" t="s">
        <v>872</v>
      </c>
      <c r="C232" s="171">
        <v>2.6</v>
      </c>
      <c r="D232" s="35" t="s">
        <v>438</v>
      </c>
      <c r="E232" s="35">
        <v>2003</v>
      </c>
      <c r="F232" s="86">
        <v>14480.874316939889</v>
      </c>
      <c r="G232" s="33" t="s">
        <v>873</v>
      </c>
    </row>
    <row r="233" spans="1:10" x14ac:dyDescent="0.25">
      <c r="A233" s="33" t="s">
        <v>871</v>
      </c>
      <c r="B233" s="33" t="s">
        <v>872</v>
      </c>
      <c r="C233" s="171">
        <v>2.6</v>
      </c>
      <c r="D233" s="35" t="s">
        <v>438</v>
      </c>
      <c r="E233" s="35">
        <v>2003</v>
      </c>
      <c r="F233" s="86">
        <v>14890.71038251366</v>
      </c>
      <c r="G233" s="33" t="s">
        <v>874</v>
      </c>
    </row>
    <row r="234" spans="1:10" x14ac:dyDescent="0.25">
      <c r="A234" s="33" t="s">
        <v>871</v>
      </c>
      <c r="B234" s="33" t="s">
        <v>872</v>
      </c>
      <c r="C234" s="171">
        <v>2.9</v>
      </c>
      <c r="D234" s="35" t="s">
        <v>438</v>
      </c>
      <c r="E234" s="35">
        <v>2003</v>
      </c>
      <c r="F234" s="86">
        <v>15027.322404371584</v>
      </c>
      <c r="G234" s="33" t="s">
        <v>873</v>
      </c>
    </row>
    <row r="235" spans="1:10" x14ac:dyDescent="0.25">
      <c r="A235" s="33" t="s">
        <v>871</v>
      </c>
      <c r="B235" s="33" t="s">
        <v>872</v>
      </c>
      <c r="C235" s="171">
        <v>2.9</v>
      </c>
      <c r="D235" s="35" t="s">
        <v>438</v>
      </c>
      <c r="E235" s="35">
        <v>2003</v>
      </c>
      <c r="F235" s="86">
        <v>15437.158469945354</v>
      </c>
      <c r="G235" s="33" t="s">
        <v>874</v>
      </c>
    </row>
    <row r="236" spans="1:10" x14ac:dyDescent="0.25">
      <c r="A236" s="33" t="s">
        <v>871</v>
      </c>
      <c r="B236" s="33" t="s">
        <v>965</v>
      </c>
      <c r="C236" s="171" t="s">
        <v>966</v>
      </c>
      <c r="D236" s="35" t="s">
        <v>125</v>
      </c>
      <c r="E236" s="42" t="s">
        <v>1229</v>
      </c>
      <c r="F236" s="42" t="s">
        <v>1230</v>
      </c>
      <c r="G236" s="33" t="s">
        <v>147</v>
      </c>
    </row>
    <row r="237" spans="1:10" x14ac:dyDescent="0.25">
      <c r="A237" s="33" t="s">
        <v>871</v>
      </c>
      <c r="B237" s="33" t="s">
        <v>965</v>
      </c>
      <c r="C237" s="171" t="s">
        <v>966</v>
      </c>
      <c r="D237" s="35" t="s">
        <v>44</v>
      </c>
      <c r="E237" s="42" t="s">
        <v>1229</v>
      </c>
      <c r="F237" s="42" t="s">
        <v>1231</v>
      </c>
      <c r="G237" s="33" t="s">
        <v>147</v>
      </c>
    </row>
    <row r="238" spans="1:10" x14ac:dyDescent="0.25">
      <c r="A238" s="33" t="s">
        <v>871</v>
      </c>
      <c r="B238" s="33" t="s">
        <v>965</v>
      </c>
      <c r="C238" s="171" t="s">
        <v>1232</v>
      </c>
      <c r="D238" s="35" t="s">
        <v>125</v>
      </c>
      <c r="E238" s="42" t="s">
        <v>1229</v>
      </c>
      <c r="F238" s="42" t="s">
        <v>1233</v>
      </c>
      <c r="G238" s="33" t="s">
        <v>147</v>
      </c>
    </row>
    <row r="239" spans="1:10" x14ac:dyDescent="0.25">
      <c r="A239" s="33" t="s">
        <v>871</v>
      </c>
      <c r="B239" s="33" t="s">
        <v>965</v>
      </c>
      <c r="C239" s="171" t="s">
        <v>1232</v>
      </c>
      <c r="D239" s="35" t="s">
        <v>44</v>
      </c>
      <c r="E239" s="42" t="s">
        <v>1229</v>
      </c>
      <c r="F239" s="42" t="s">
        <v>1234</v>
      </c>
      <c r="G239" s="33" t="s">
        <v>147</v>
      </c>
    </row>
    <row r="240" spans="1:10" x14ac:dyDescent="0.25">
      <c r="A240" s="33" t="s">
        <v>871</v>
      </c>
      <c r="B240" s="33" t="s">
        <v>965</v>
      </c>
      <c r="C240" s="171" t="s">
        <v>970</v>
      </c>
      <c r="D240" s="35" t="s">
        <v>125</v>
      </c>
      <c r="E240" s="42" t="s">
        <v>1229</v>
      </c>
      <c r="F240" s="42" t="s">
        <v>1235</v>
      </c>
      <c r="G240" s="33" t="s">
        <v>147</v>
      </c>
    </row>
    <row r="241" spans="1:7" x14ac:dyDescent="0.25">
      <c r="A241" s="33" t="s">
        <v>871</v>
      </c>
      <c r="B241" s="33" t="s">
        <v>965</v>
      </c>
      <c r="C241" s="171" t="s">
        <v>970</v>
      </c>
      <c r="D241" s="35" t="s">
        <v>44</v>
      </c>
      <c r="E241" s="42" t="s">
        <v>1229</v>
      </c>
      <c r="F241" s="42" t="s">
        <v>1236</v>
      </c>
      <c r="G241" s="33" t="s">
        <v>147</v>
      </c>
    </row>
    <row r="242" spans="1:7" x14ac:dyDescent="0.25">
      <c r="A242" s="33" t="s">
        <v>871</v>
      </c>
      <c r="B242" s="33" t="s">
        <v>1225</v>
      </c>
      <c r="C242" s="171" t="s">
        <v>1226</v>
      </c>
      <c r="D242" s="35" t="s">
        <v>110</v>
      </c>
      <c r="E242" s="35">
        <v>2003</v>
      </c>
      <c r="F242" s="86">
        <v>15573.770491803278</v>
      </c>
      <c r="G242" s="33" t="s">
        <v>135</v>
      </c>
    </row>
    <row r="243" spans="1:7" x14ac:dyDescent="0.25">
      <c r="A243" s="33" t="s">
        <v>871</v>
      </c>
      <c r="B243" s="33" t="s">
        <v>1227</v>
      </c>
      <c r="C243" s="171">
        <v>2</v>
      </c>
      <c r="D243" s="35" t="s">
        <v>110</v>
      </c>
      <c r="E243" s="35">
        <v>2003</v>
      </c>
      <c r="F243" s="86">
        <v>15300.546448087431</v>
      </c>
      <c r="G243" s="33" t="s">
        <v>135</v>
      </c>
    </row>
    <row r="244" spans="1:7" x14ac:dyDescent="0.25">
      <c r="A244" s="33" t="s">
        <v>871</v>
      </c>
      <c r="B244" s="33" t="s">
        <v>1227</v>
      </c>
      <c r="C244" s="171">
        <v>2</v>
      </c>
      <c r="D244" s="35" t="s">
        <v>110</v>
      </c>
      <c r="E244" s="35">
        <v>2003</v>
      </c>
      <c r="F244" s="86">
        <v>15710.382513661201</v>
      </c>
      <c r="G244" s="33" t="s">
        <v>1228</v>
      </c>
    </row>
    <row r="245" spans="1:7" x14ac:dyDescent="0.25">
      <c r="A245" s="33" t="s">
        <v>871</v>
      </c>
      <c r="B245" s="33" t="s">
        <v>1227</v>
      </c>
      <c r="C245" s="171">
        <v>2.2999999999999998</v>
      </c>
      <c r="D245" s="35" t="s">
        <v>110</v>
      </c>
      <c r="E245" s="35">
        <v>2003</v>
      </c>
      <c r="F245" s="86">
        <v>15573.770491803278</v>
      </c>
      <c r="G245" s="33" t="s">
        <v>135</v>
      </c>
    </row>
    <row r="246" spans="1:7" x14ac:dyDescent="0.25">
      <c r="A246" s="33" t="s">
        <v>871</v>
      </c>
      <c r="B246" s="33" t="s">
        <v>1227</v>
      </c>
      <c r="C246" s="171">
        <v>2.2999999999999998</v>
      </c>
      <c r="D246" s="35" t="s">
        <v>110</v>
      </c>
      <c r="E246" s="35">
        <v>2003</v>
      </c>
      <c r="F246" s="86">
        <v>15983.606557377048</v>
      </c>
      <c r="G246" s="33" t="s">
        <v>1228</v>
      </c>
    </row>
    <row r="247" spans="1:7" x14ac:dyDescent="0.25">
      <c r="A247" s="54" t="s">
        <v>697</v>
      </c>
      <c r="B247" s="54" t="s">
        <v>2968</v>
      </c>
      <c r="C247" s="252" t="s">
        <v>2967</v>
      </c>
      <c r="D247" s="64" t="s">
        <v>2961</v>
      </c>
      <c r="E247" s="64">
        <v>2003</v>
      </c>
      <c r="F247" s="81">
        <v>36200</v>
      </c>
      <c r="G247" s="54" t="s">
        <v>2960</v>
      </c>
    </row>
    <row r="248" spans="1:7" x14ac:dyDescent="0.25">
      <c r="A248" s="54" t="s">
        <v>697</v>
      </c>
      <c r="B248" s="54" t="s">
        <v>2991</v>
      </c>
      <c r="C248" s="252">
        <v>1.8</v>
      </c>
      <c r="D248" s="64" t="s">
        <v>438</v>
      </c>
      <c r="E248" s="64">
        <v>2003</v>
      </c>
      <c r="F248" s="128">
        <v>23100</v>
      </c>
      <c r="G248" s="54" t="s">
        <v>2964</v>
      </c>
    </row>
    <row r="249" spans="1:7" x14ac:dyDescent="0.25">
      <c r="A249" s="54" t="s">
        <v>697</v>
      </c>
      <c r="B249" s="54" t="s">
        <v>2966</v>
      </c>
      <c r="C249" s="252">
        <v>1.9</v>
      </c>
      <c r="D249" s="64" t="s">
        <v>438</v>
      </c>
      <c r="E249" s="64">
        <v>2003</v>
      </c>
      <c r="F249" s="128">
        <v>23650</v>
      </c>
      <c r="G249" s="54" t="s">
        <v>2964</v>
      </c>
    </row>
    <row r="250" spans="1:7" x14ac:dyDescent="0.25">
      <c r="A250" s="54" t="s">
        <v>697</v>
      </c>
      <c r="B250" s="54" t="s">
        <v>2989</v>
      </c>
      <c r="C250" s="252">
        <v>2</v>
      </c>
      <c r="D250" s="64" t="s">
        <v>438</v>
      </c>
      <c r="E250" s="64">
        <v>2003</v>
      </c>
      <c r="F250" s="81">
        <v>24200</v>
      </c>
      <c r="G250" s="54" t="s">
        <v>2964</v>
      </c>
    </row>
    <row r="251" spans="1:7" x14ac:dyDescent="0.25">
      <c r="A251" s="54" t="s">
        <v>697</v>
      </c>
      <c r="B251" s="54" t="s">
        <v>2987</v>
      </c>
      <c r="C251" s="252">
        <v>2.2000000000000002</v>
      </c>
      <c r="D251" s="64" t="s">
        <v>438</v>
      </c>
      <c r="E251" s="64">
        <v>2003</v>
      </c>
      <c r="F251" s="81">
        <v>25700</v>
      </c>
      <c r="G251" s="54" t="s">
        <v>2964</v>
      </c>
    </row>
    <row r="252" spans="1:7" x14ac:dyDescent="0.25">
      <c r="A252" s="54" t="s">
        <v>697</v>
      </c>
      <c r="B252" s="54" t="s">
        <v>2985</v>
      </c>
      <c r="C252" s="252">
        <v>2.2999999999999998</v>
      </c>
      <c r="D252" s="64" t="s">
        <v>438</v>
      </c>
      <c r="E252" s="64">
        <v>2003</v>
      </c>
      <c r="F252" s="81">
        <v>27250</v>
      </c>
      <c r="G252" s="54" t="s">
        <v>2964</v>
      </c>
    </row>
    <row r="253" spans="1:7" x14ac:dyDescent="0.25">
      <c r="A253" s="54" t="s">
        <v>697</v>
      </c>
      <c r="B253" s="54" t="s">
        <v>2983</v>
      </c>
      <c r="C253" s="252">
        <v>2.4</v>
      </c>
      <c r="D253" s="64" t="s">
        <v>438</v>
      </c>
      <c r="E253" s="64">
        <v>2003</v>
      </c>
      <c r="F253" s="81">
        <v>28150</v>
      </c>
      <c r="G253" s="54" t="s">
        <v>2964</v>
      </c>
    </row>
    <row r="254" spans="1:7" x14ac:dyDescent="0.25">
      <c r="A254" s="54" t="s">
        <v>697</v>
      </c>
      <c r="B254" s="54" t="s">
        <v>2981</v>
      </c>
      <c r="C254" s="252">
        <v>2.5</v>
      </c>
      <c r="D254" s="64" t="s">
        <v>438</v>
      </c>
      <c r="E254" s="64">
        <v>2003</v>
      </c>
      <c r="F254" s="81">
        <v>29600</v>
      </c>
      <c r="G254" s="54" t="s">
        <v>2964</v>
      </c>
    </row>
    <row r="255" spans="1:7" x14ac:dyDescent="0.25">
      <c r="A255" s="54" t="s">
        <v>697</v>
      </c>
      <c r="B255" s="54" t="s">
        <v>2980</v>
      </c>
      <c r="C255" s="252">
        <v>2.7</v>
      </c>
      <c r="D255" s="64" t="s">
        <v>2961</v>
      </c>
      <c r="E255" s="64">
        <v>2003</v>
      </c>
      <c r="F255" s="81">
        <v>30450</v>
      </c>
      <c r="G255" s="170" t="s">
        <v>2979</v>
      </c>
    </row>
    <row r="256" spans="1:7" x14ac:dyDescent="0.25">
      <c r="A256" s="54" t="s">
        <v>697</v>
      </c>
      <c r="B256" s="54" t="s">
        <v>2975</v>
      </c>
      <c r="C256" s="252" t="s">
        <v>2974</v>
      </c>
      <c r="D256" s="64" t="s">
        <v>438</v>
      </c>
      <c r="E256" s="64">
        <v>2003</v>
      </c>
      <c r="F256" s="81">
        <v>32400</v>
      </c>
      <c r="G256" s="54" t="s">
        <v>2960</v>
      </c>
    </row>
    <row r="257" spans="1:10" x14ac:dyDescent="0.25">
      <c r="A257" s="54" t="s">
        <v>697</v>
      </c>
      <c r="B257" s="54" t="s">
        <v>2973</v>
      </c>
      <c r="C257" s="252" t="s">
        <v>2972</v>
      </c>
      <c r="D257" s="64" t="s">
        <v>2961</v>
      </c>
      <c r="E257" s="64">
        <v>2003</v>
      </c>
      <c r="F257" s="81">
        <v>33500</v>
      </c>
      <c r="G257" s="54" t="s">
        <v>2960</v>
      </c>
    </row>
    <row r="258" spans="1:10" x14ac:dyDescent="0.25">
      <c r="A258" s="54" t="s">
        <v>697</v>
      </c>
      <c r="B258" s="54" t="s">
        <v>2971</v>
      </c>
      <c r="C258" s="252" t="s">
        <v>2970</v>
      </c>
      <c r="D258" s="64" t="s">
        <v>2961</v>
      </c>
      <c r="E258" s="64">
        <v>2003</v>
      </c>
      <c r="F258" s="81">
        <v>34400</v>
      </c>
      <c r="G258" s="54" t="s">
        <v>2960</v>
      </c>
    </row>
    <row r="259" spans="1:10" x14ac:dyDescent="0.25">
      <c r="A259" s="54" t="s">
        <v>697</v>
      </c>
      <c r="B259" s="54" t="s">
        <v>2969</v>
      </c>
      <c r="C259" s="252" t="s">
        <v>2962</v>
      </c>
      <c r="D259" s="64" t="s">
        <v>2961</v>
      </c>
      <c r="E259" s="64">
        <v>2003</v>
      </c>
      <c r="F259" s="81">
        <v>35300</v>
      </c>
      <c r="G259" s="54" t="s">
        <v>2960</v>
      </c>
    </row>
    <row r="260" spans="1:10" x14ac:dyDescent="0.25">
      <c r="A260" s="54" t="s">
        <v>697</v>
      </c>
      <c r="B260" s="54" t="s">
        <v>2963</v>
      </c>
      <c r="C260" s="252" t="s">
        <v>2962</v>
      </c>
      <c r="D260" s="64" t="s">
        <v>2961</v>
      </c>
      <c r="E260" s="64">
        <v>2003</v>
      </c>
      <c r="F260" s="81">
        <v>35750</v>
      </c>
      <c r="G260" s="54" t="s">
        <v>2960</v>
      </c>
    </row>
    <row r="261" spans="1:10" x14ac:dyDescent="0.25">
      <c r="A261" s="54" t="s">
        <v>697</v>
      </c>
      <c r="B261" s="54" t="s">
        <v>3005</v>
      </c>
      <c r="C261" s="252">
        <v>2</v>
      </c>
      <c r="D261" s="64" t="s">
        <v>2993</v>
      </c>
      <c r="E261" s="64">
        <v>2003</v>
      </c>
      <c r="F261" s="128">
        <v>28650</v>
      </c>
      <c r="G261" s="81" t="s">
        <v>2992</v>
      </c>
    </row>
    <row r="262" spans="1:10" x14ac:dyDescent="0.25">
      <c r="A262" s="54" t="s">
        <v>697</v>
      </c>
      <c r="B262" s="54" t="s">
        <v>3004</v>
      </c>
      <c r="C262" s="252">
        <v>2.4</v>
      </c>
      <c r="D262" s="64" t="s">
        <v>2993</v>
      </c>
      <c r="E262" s="64">
        <v>2003</v>
      </c>
      <c r="F262" s="128">
        <v>29250</v>
      </c>
      <c r="G262" s="81" t="s">
        <v>2960</v>
      </c>
    </row>
    <row r="263" spans="1:10" x14ac:dyDescent="0.25">
      <c r="A263" s="54" t="s">
        <v>697</v>
      </c>
      <c r="B263" s="54" t="s">
        <v>3003</v>
      </c>
      <c r="C263" s="252">
        <v>2.5</v>
      </c>
      <c r="D263" s="64" t="s">
        <v>2993</v>
      </c>
      <c r="E263" s="64">
        <v>2003</v>
      </c>
      <c r="F263" s="128">
        <v>29550</v>
      </c>
      <c r="G263" s="81" t="s">
        <v>2992</v>
      </c>
    </row>
    <row r="264" spans="1:10" x14ac:dyDescent="0.25">
      <c r="A264" s="54" t="s">
        <v>697</v>
      </c>
      <c r="B264" s="54" t="s">
        <v>3002</v>
      </c>
      <c r="C264" s="252">
        <v>3</v>
      </c>
      <c r="D264" s="64" t="s">
        <v>2993</v>
      </c>
      <c r="E264" s="64">
        <v>2003</v>
      </c>
      <c r="F264" s="128">
        <v>30050</v>
      </c>
      <c r="G264" s="81" t="s">
        <v>2992</v>
      </c>
    </row>
    <row r="265" spans="1:10" x14ac:dyDescent="0.25">
      <c r="A265" s="54" t="s">
        <v>697</v>
      </c>
      <c r="B265" s="54" t="s">
        <v>3010</v>
      </c>
      <c r="C265" s="252">
        <v>3.2</v>
      </c>
      <c r="D265" s="64" t="s">
        <v>2993</v>
      </c>
      <c r="E265" s="64">
        <v>2003</v>
      </c>
      <c r="F265" s="128">
        <v>30450</v>
      </c>
      <c r="G265" s="81" t="s">
        <v>2992</v>
      </c>
    </row>
    <row r="266" spans="1:10" x14ac:dyDescent="0.25">
      <c r="A266" s="54" t="s">
        <v>697</v>
      </c>
      <c r="B266" s="54" t="s">
        <v>2815</v>
      </c>
      <c r="C266" s="252">
        <v>3.5</v>
      </c>
      <c r="D266" s="64" t="s">
        <v>2993</v>
      </c>
      <c r="E266" s="64">
        <v>2003</v>
      </c>
      <c r="F266" s="128">
        <v>30950</v>
      </c>
      <c r="G266" s="81" t="s">
        <v>2992</v>
      </c>
      <c r="H266" s="52"/>
      <c r="I266" s="52"/>
      <c r="J266" s="52"/>
    </row>
    <row r="267" spans="1:10" x14ac:dyDescent="0.25">
      <c r="A267" s="54" t="s">
        <v>697</v>
      </c>
      <c r="B267" s="54" t="s">
        <v>3000</v>
      </c>
      <c r="C267" s="252">
        <v>4</v>
      </c>
      <c r="D267" s="64" t="s">
        <v>2993</v>
      </c>
      <c r="E267" s="64">
        <v>2003</v>
      </c>
      <c r="F267" s="128">
        <v>31550</v>
      </c>
      <c r="G267" s="81" t="s">
        <v>2992</v>
      </c>
      <c r="H267" s="52"/>
      <c r="I267" s="52"/>
      <c r="J267" s="52"/>
    </row>
    <row r="268" spans="1:10" x14ac:dyDescent="0.25">
      <c r="A268" s="54" t="s">
        <v>697</v>
      </c>
      <c r="B268" s="54" t="s">
        <v>2999</v>
      </c>
      <c r="C268" s="252">
        <v>4.3</v>
      </c>
      <c r="D268" s="64" t="s">
        <v>2993</v>
      </c>
      <c r="E268" s="64">
        <v>2003</v>
      </c>
      <c r="F268" s="128">
        <v>31750</v>
      </c>
      <c r="G268" s="81" t="s">
        <v>2992</v>
      </c>
      <c r="H268" s="52"/>
      <c r="I268" s="52"/>
      <c r="J268" s="52"/>
    </row>
    <row r="269" spans="1:10" x14ac:dyDescent="0.25">
      <c r="A269" s="54" t="s">
        <v>697</v>
      </c>
      <c r="B269" s="54" t="s">
        <v>3017</v>
      </c>
      <c r="C269" s="252" t="s">
        <v>6481</v>
      </c>
      <c r="D269" s="64" t="s">
        <v>44</v>
      </c>
      <c r="E269" s="64">
        <v>2003</v>
      </c>
      <c r="F269" s="128">
        <v>91000</v>
      </c>
      <c r="G269" s="54" t="s">
        <v>1906</v>
      </c>
      <c r="H269" s="52"/>
      <c r="I269" s="52"/>
      <c r="J269" s="52"/>
    </row>
    <row r="270" spans="1:10" x14ac:dyDescent="0.25">
      <c r="A270" s="54" t="s">
        <v>697</v>
      </c>
      <c r="B270" s="54" t="s">
        <v>3017</v>
      </c>
      <c r="C270" s="252" t="s">
        <v>6484</v>
      </c>
      <c r="D270" s="64" t="s">
        <v>44</v>
      </c>
      <c r="E270" s="64">
        <v>2003</v>
      </c>
      <c r="F270" s="128">
        <v>93000</v>
      </c>
      <c r="G270" s="54" t="s">
        <v>1906</v>
      </c>
      <c r="H270" s="52"/>
      <c r="I270" s="52"/>
      <c r="J270" s="52"/>
    </row>
    <row r="271" spans="1:10" x14ac:dyDescent="0.25">
      <c r="A271" s="54" t="s">
        <v>697</v>
      </c>
      <c r="B271" s="54" t="s">
        <v>3017</v>
      </c>
      <c r="C271" s="252">
        <v>5</v>
      </c>
      <c r="D271" s="64" t="s">
        <v>44</v>
      </c>
      <c r="E271" s="64">
        <v>2003</v>
      </c>
      <c r="F271" s="128">
        <v>95000</v>
      </c>
      <c r="G271" s="54" t="s">
        <v>1906</v>
      </c>
      <c r="H271" s="52"/>
      <c r="I271" s="52"/>
      <c r="J271" s="52"/>
    </row>
    <row r="272" spans="1:10" x14ac:dyDescent="0.25">
      <c r="A272" s="54" t="s">
        <v>697</v>
      </c>
      <c r="B272" s="54" t="s">
        <v>3017</v>
      </c>
      <c r="C272" s="252">
        <v>5.5</v>
      </c>
      <c r="D272" s="64" t="s">
        <v>44</v>
      </c>
      <c r="E272" s="64">
        <v>2003</v>
      </c>
      <c r="F272" s="128">
        <v>97073</v>
      </c>
      <c r="G272" s="54" t="s">
        <v>1906</v>
      </c>
      <c r="H272" s="52"/>
      <c r="I272" s="52"/>
      <c r="J272" s="52"/>
    </row>
    <row r="273" spans="1:10" x14ac:dyDescent="0.25">
      <c r="A273" s="54" t="s">
        <v>697</v>
      </c>
      <c r="B273" s="54" t="s">
        <v>3017</v>
      </c>
      <c r="C273" s="252" t="s">
        <v>6481</v>
      </c>
      <c r="D273" s="64" t="s">
        <v>44</v>
      </c>
      <c r="E273" s="64">
        <v>2003</v>
      </c>
      <c r="F273" s="128">
        <v>84800</v>
      </c>
      <c r="G273" s="81" t="s">
        <v>3016</v>
      </c>
      <c r="H273" s="52"/>
      <c r="I273" s="52"/>
      <c r="J273" s="52"/>
    </row>
    <row r="274" spans="1:10" x14ac:dyDescent="0.25">
      <c r="A274" s="54" t="s">
        <v>697</v>
      </c>
      <c r="B274" s="54" t="s">
        <v>3017</v>
      </c>
      <c r="C274" s="252" t="s">
        <v>6484</v>
      </c>
      <c r="D274" s="64" t="s">
        <v>44</v>
      </c>
      <c r="E274" s="64">
        <v>2003</v>
      </c>
      <c r="F274" s="128">
        <v>86800</v>
      </c>
      <c r="G274" s="81" t="s">
        <v>3016</v>
      </c>
      <c r="H274" s="52"/>
      <c r="I274" s="52"/>
      <c r="J274" s="52"/>
    </row>
    <row r="275" spans="1:10" x14ac:dyDescent="0.25">
      <c r="A275" s="54" t="s">
        <v>697</v>
      </c>
      <c r="B275" s="54" t="s">
        <v>3017</v>
      </c>
      <c r="C275" s="252">
        <v>5</v>
      </c>
      <c r="D275" s="64" t="s">
        <v>44</v>
      </c>
      <c r="E275" s="64">
        <v>2003</v>
      </c>
      <c r="F275" s="128">
        <v>88800</v>
      </c>
      <c r="G275" s="81" t="s">
        <v>3016</v>
      </c>
      <c r="H275" s="52"/>
      <c r="I275" s="52"/>
      <c r="J275" s="52"/>
    </row>
    <row r="276" spans="1:10" x14ac:dyDescent="0.25">
      <c r="A276" s="54" t="s">
        <v>697</v>
      </c>
      <c r="B276" s="54" t="s">
        <v>3017</v>
      </c>
      <c r="C276" s="252">
        <v>5.5</v>
      </c>
      <c r="D276" s="64" t="s">
        <v>44</v>
      </c>
      <c r="E276" s="64">
        <v>2003</v>
      </c>
      <c r="F276" s="128">
        <v>90873</v>
      </c>
      <c r="G276" s="81" t="s">
        <v>3016</v>
      </c>
    </row>
    <row r="277" spans="1:10" x14ac:dyDescent="0.25">
      <c r="A277" s="54" t="s">
        <v>697</v>
      </c>
      <c r="B277" s="54" t="s">
        <v>3069</v>
      </c>
      <c r="C277" s="252">
        <v>2.7</v>
      </c>
      <c r="D277" s="64" t="s">
        <v>2993</v>
      </c>
      <c r="E277" s="64">
        <v>2003</v>
      </c>
      <c r="F277" s="128">
        <v>34150</v>
      </c>
      <c r="G277" s="54" t="s">
        <v>3068</v>
      </c>
    </row>
    <row r="278" spans="1:10" s="52" customFormat="1" x14ac:dyDescent="0.25">
      <c r="A278" s="54" t="s">
        <v>697</v>
      </c>
      <c r="B278" s="54" t="s">
        <v>3020</v>
      </c>
      <c r="C278" s="252">
        <v>3.2</v>
      </c>
      <c r="D278" s="64" t="s">
        <v>2993</v>
      </c>
      <c r="E278" s="64">
        <v>2003</v>
      </c>
      <c r="F278" s="128">
        <v>36500</v>
      </c>
      <c r="G278" s="81" t="s">
        <v>3019</v>
      </c>
      <c r="H278" s="40"/>
      <c r="I278" s="40"/>
      <c r="J278" s="40"/>
    </row>
    <row r="279" spans="1:10" s="52" customFormat="1" x14ac:dyDescent="0.25">
      <c r="A279" s="33" t="s">
        <v>697</v>
      </c>
      <c r="B279" s="33" t="s">
        <v>1238</v>
      </c>
      <c r="C279" s="171">
        <v>2.1</v>
      </c>
      <c r="D279" s="35" t="s">
        <v>438</v>
      </c>
      <c r="E279" s="35">
        <v>2003</v>
      </c>
      <c r="F279" s="86">
        <v>24316.939890710382</v>
      </c>
      <c r="G279" s="33" t="s">
        <v>1135</v>
      </c>
      <c r="H279" s="40"/>
      <c r="I279" s="40"/>
      <c r="J279" s="40"/>
    </row>
    <row r="280" spans="1:10" s="52" customFormat="1" x14ac:dyDescent="0.25">
      <c r="A280" s="33" t="s">
        <v>697</v>
      </c>
      <c r="B280" s="33" t="s">
        <v>1238</v>
      </c>
      <c r="C280" s="171" t="s">
        <v>6503</v>
      </c>
      <c r="D280" s="35" t="s">
        <v>438</v>
      </c>
      <c r="E280" s="35">
        <v>2003</v>
      </c>
      <c r="F280" s="86">
        <v>24590.163934426229</v>
      </c>
      <c r="G280" s="33" t="s">
        <v>1135</v>
      </c>
      <c r="H280" s="40"/>
      <c r="I280" s="40"/>
      <c r="J280" s="40"/>
    </row>
    <row r="281" spans="1:10" s="52" customFormat="1" x14ac:dyDescent="0.25">
      <c r="A281" s="54" t="s">
        <v>697</v>
      </c>
      <c r="B281" s="54" t="s">
        <v>6148</v>
      </c>
      <c r="C281" s="252" t="s">
        <v>4253</v>
      </c>
      <c r="D281" s="64" t="s">
        <v>110</v>
      </c>
      <c r="E281" s="54">
        <v>2003</v>
      </c>
      <c r="F281" s="87">
        <v>19564</v>
      </c>
      <c r="G281" s="54" t="s">
        <v>6056</v>
      </c>
      <c r="H281" s="40"/>
      <c r="I281" s="40"/>
      <c r="J281" s="40"/>
    </row>
    <row r="282" spans="1:10" s="52" customFormat="1" x14ac:dyDescent="0.25">
      <c r="A282" s="33" t="s">
        <v>8552</v>
      </c>
      <c r="B282" s="33" t="s">
        <v>8553</v>
      </c>
      <c r="C282" s="614" t="s">
        <v>3245</v>
      </c>
      <c r="D282" s="64" t="s">
        <v>438</v>
      </c>
      <c r="E282" s="33">
        <v>2003</v>
      </c>
      <c r="F282" s="87">
        <v>27982.52</v>
      </c>
      <c r="G282" s="33" t="s">
        <v>8554</v>
      </c>
      <c r="H282" s="40"/>
      <c r="I282" s="40"/>
      <c r="J282" s="40"/>
    </row>
    <row r="283" spans="1:10" s="52" customFormat="1" x14ac:dyDescent="0.25">
      <c r="A283" s="54" t="s">
        <v>2978</v>
      </c>
      <c r="B283" s="54" t="s">
        <v>2977</v>
      </c>
      <c r="C283" s="252">
        <v>2.8</v>
      </c>
      <c r="D283" s="64" t="s">
        <v>2961</v>
      </c>
      <c r="E283" s="64">
        <v>2003</v>
      </c>
      <c r="F283" s="81">
        <v>31550</v>
      </c>
      <c r="G283" s="54" t="s">
        <v>2976</v>
      </c>
      <c r="H283" s="40"/>
      <c r="I283" s="40"/>
      <c r="J283" s="40"/>
    </row>
    <row r="284" spans="1:10" s="52" customFormat="1" x14ac:dyDescent="0.25">
      <c r="A284" s="33" t="s">
        <v>117</v>
      </c>
      <c r="B284" s="33" t="s">
        <v>701</v>
      </c>
      <c r="C284" s="171">
        <v>3.5</v>
      </c>
      <c r="D284" s="35" t="s">
        <v>110</v>
      </c>
      <c r="E284" s="35">
        <v>2003</v>
      </c>
      <c r="F284" s="43">
        <v>23565.573770491803</v>
      </c>
      <c r="G284" s="33" t="s">
        <v>135</v>
      </c>
      <c r="H284" s="40"/>
      <c r="I284" s="40"/>
      <c r="J284" s="40"/>
    </row>
    <row r="285" spans="1:10" s="52" customFormat="1" x14ac:dyDescent="0.25">
      <c r="A285" s="33" t="s">
        <v>117</v>
      </c>
      <c r="B285" s="33" t="s">
        <v>239</v>
      </c>
      <c r="C285" s="171" t="s">
        <v>1240</v>
      </c>
      <c r="D285" s="35" t="s">
        <v>125</v>
      </c>
      <c r="E285" s="189" t="s">
        <v>1229</v>
      </c>
      <c r="F285" s="42" t="s">
        <v>1241</v>
      </c>
      <c r="G285" s="33"/>
      <c r="H285" s="40"/>
      <c r="I285" s="40"/>
      <c r="J285" s="40"/>
    </row>
    <row r="286" spans="1:10" s="52" customFormat="1" x14ac:dyDescent="0.25">
      <c r="A286" s="33" t="s">
        <v>117</v>
      </c>
      <c r="B286" s="33" t="s">
        <v>239</v>
      </c>
      <c r="C286" s="171" t="s">
        <v>1240</v>
      </c>
      <c r="D286" s="35" t="s">
        <v>44</v>
      </c>
      <c r="E286" s="42" t="s">
        <v>1229</v>
      </c>
      <c r="F286" s="42" t="s">
        <v>1242</v>
      </c>
      <c r="G286" s="33"/>
    </row>
    <row r="287" spans="1:10" s="52" customFormat="1" x14ac:dyDescent="0.25">
      <c r="A287" s="33" t="s">
        <v>117</v>
      </c>
      <c r="B287" s="33" t="s">
        <v>239</v>
      </c>
      <c r="C287" s="171" t="s">
        <v>1243</v>
      </c>
      <c r="D287" s="35" t="s">
        <v>125</v>
      </c>
      <c r="E287" s="42" t="s">
        <v>1229</v>
      </c>
      <c r="F287" s="42" t="s">
        <v>1244</v>
      </c>
      <c r="G287" s="33"/>
    </row>
    <row r="288" spans="1:10" x14ac:dyDescent="0.25">
      <c r="A288" s="33" t="s">
        <v>117</v>
      </c>
      <c r="B288" s="33" t="s">
        <v>239</v>
      </c>
      <c r="C288" s="171" t="s">
        <v>1243</v>
      </c>
      <c r="D288" s="35" t="s">
        <v>44</v>
      </c>
      <c r="E288" s="42" t="s">
        <v>1229</v>
      </c>
      <c r="F288" s="42" t="s">
        <v>1245</v>
      </c>
      <c r="G288" s="33"/>
    </row>
    <row r="289" spans="1:10" x14ac:dyDescent="0.25">
      <c r="A289" s="33" t="s">
        <v>117</v>
      </c>
      <c r="B289" s="33" t="s">
        <v>239</v>
      </c>
      <c r="C289" s="171" t="s">
        <v>1246</v>
      </c>
      <c r="D289" s="35" t="s">
        <v>125</v>
      </c>
      <c r="E289" s="42" t="s">
        <v>1229</v>
      </c>
      <c r="F289" s="42" t="s">
        <v>1247</v>
      </c>
      <c r="G289" s="33"/>
    </row>
    <row r="290" spans="1:10" x14ac:dyDescent="0.25">
      <c r="A290" s="33" t="s">
        <v>117</v>
      </c>
      <c r="B290" s="33" t="s">
        <v>239</v>
      </c>
      <c r="C290" s="171" t="s">
        <v>1248</v>
      </c>
      <c r="D290" s="35" t="s">
        <v>44</v>
      </c>
      <c r="E290" s="42" t="s">
        <v>1229</v>
      </c>
      <c r="F290" s="42" t="s">
        <v>1249</v>
      </c>
      <c r="G290" s="33"/>
    </row>
    <row r="291" spans="1:10" x14ac:dyDescent="0.25">
      <c r="A291" s="33" t="s">
        <v>117</v>
      </c>
      <c r="B291" s="33" t="s">
        <v>239</v>
      </c>
      <c r="C291" s="171" t="s">
        <v>1250</v>
      </c>
      <c r="D291" s="35" t="s">
        <v>125</v>
      </c>
      <c r="E291" s="42" t="s">
        <v>1229</v>
      </c>
      <c r="F291" s="42" t="s">
        <v>1251</v>
      </c>
      <c r="G291" s="33"/>
    </row>
    <row r="292" spans="1:10" x14ac:dyDescent="0.25">
      <c r="A292" s="33" t="s">
        <v>117</v>
      </c>
      <c r="B292" s="33" t="s">
        <v>1252</v>
      </c>
      <c r="C292" s="171" t="s">
        <v>768</v>
      </c>
      <c r="D292" s="35" t="s">
        <v>44</v>
      </c>
      <c r="E292" s="42" t="s">
        <v>1229</v>
      </c>
      <c r="F292" s="42" t="s">
        <v>659</v>
      </c>
      <c r="G292" s="33"/>
    </row>
    <row r="293" spans="1:10" x14ac:dyDescent="0.25">
      <c r="A293" s="33" t="s">
        <v>117</v>
      </c>
      <c r="B293" s="33" t="s">
        <v>1252</v>
      </c>
      <c r="C293" s="171" t="s">
        <v>1253</v>
      </c>
      <c r="D293" s="35" t="s">
        <v>125</v>
      </c>
      <c r="E293" s="42" t="s">
        <v>1229</v>
      </c>
      <c r="F293" s="42" t="s">
        <v>1254</v>
      </c>
      <c r="G293" s="33"/>
    </row>
    <row r="294" spans="1:10" x14ac:dyDescent="0.25">
      <c r="A294" s="33" t="s">
        <v>117</v>
      </c>
      <c r="B294" s="33" t="s">
        <v>985</v>
      </c>
      <c r="C294" s="171" t="s">
        <v>986</v>
      </c>
      <c r="D294" s="35" t="s">
        <v>125</v>
      </c>
      <c r="E294" s="42" t="s">
        <v>1229</v>
      </c>
      <c r="F294" s="42" t="s">
        <v>1255</v>
      </c>
      <c r="G294" s="33"/>
    </row>
    <row r="295" spans="1:10" x14ac:dyDescent="0.25">
      <c r="A295" s="33" t="s">
        <v>117</v>
      </c>
      <c r="B295" s="33" t="s">
        <v>985</v>
      </c>
      <c r="C295" s="171" t="s">
        <v>986</v>
      </c>
      <c r="D295" s="35" t="s">
        <v>44</v>
      </c>
      <c r="E295" s="42" t="s">
        <v>1229</v>
      </c>
      <c r="F295" s="42" t="s">
        <v>1256</v>
      </c>
      <c r="G295" s="33"/>
    </row>
    <row r="296" spans="1:10" x14ac:dyDescent="0.25">
      <c r="A296" s="33" t="s">
        <v>117</v>
      </c>
      <c r="B296" s="33" t="s">
        <v>985</v>
      </c>
      <c r="C296" s="171" t="s">
        <v>989</v>
      </c>
      <c r="D296" s="35" t="s">
        <v>44</v>
      </c>
      <c r="E296" s="42" t="s">
        <v>1229</v>
      </c>
      <c r="F296" s="42" t="s">
        <v>1257</v>
      </c>
      <c r="G296" s="33"/>
    </row>
    <row r="297" spans="1:10" x14ac:dyDescent="0.25">
      <c r="A297" s="33" t="s">
        <v>117</v>
      </c>
      <c r="B297" s="33" t="s">
        <v>985</v>
      </c>
      <c r="C297" s="171" t="s">
        <v>989</v>
      </c>
      <c r="D297" s="35" t="s">
        <v>125</v>
      </c>
      <c r="E297" s="42" t="s">
        <v>1229</v>
      </c>
      <c r="F297" s="42" t="s">
        <v>1258</v>
      </c>
      <c r="G297" s="33"/>
      <c r="H297" s="52"/>
      <c r="I297" s="52"/>
      <c r="J297" s="52"/>
    </row>
    <row r="298" spans="1:10" x14ac:dyDescent="0.25">
      <c r="A298" s="33" t="s">
        <v>117</v>
      </c>
      <c r="B298" s="33" t="s">
        <v>992</v>
      </c>
      <c r="C298" s="171" t="s">
        <v>293</v>
      </c>
      <c r="D298" s="35" t="s">
        <v>125</v>
      </c>
      <c r="E298" s="42" t="s">
        <v>1229</v>
      </c>
      <c r="F298" s="42" t="s">
        <v>1259</v>
      </c>
      <c r="G298" s="33"/>
      <c r="H298" s="52"/>
      <c r="I298" s="52"/>
      <c r="J298" s="52"/>
    </row>
    <row r="299" spans="1:10" x14ac:dyDescent="0.25">
      <c r="A299" s="33" t="s">
        <v>117</v>
      </c>
      <c r="B299" s="33" t="s">
        <v>992</v>
      </c>
      <c r="C299" s="171" t="s">
        <v>293</v>
      </c>
      <c r="D299" s="35" t="s">
        <v>44</v>
      </c>
      <c r="E299" s="42" t="s">
        <v>1229</v>
      </c>
      <c r="F299" s="42" t="s">
        <v>1260</v>
      </c>
      <c r="G299" s="33"/>
      <c r="H299" s="52"/>
      <c r="I299" s="52"/>
      <c r="J299" s="52"/>
    </row>
    <row r="300" spans="1:10" x14ac:dyDescent="0.25">
      <c r="A300" s="33" t="s">
        <v>117</v>
      </c>
      <c r="B300" s="33" t="s">
        <v>310</v>
      </c>
      <c r="C300" s="171" t="s">
        <v>311</v>
      </c>
      <c r="D300" s="35" t="s">
        <v>44</v>
      </c>
      <c r="E300" s="42" t="s">
        <v>1229</v>
      </c>
      <c r="F300" s="42" t="s">
        <v>1261</v>
      </c>
      <c r="G300" s="33"/>
      <c r="H300" s="52"/>
      <c r="I300" s="52"/>
      <c r="J300" s="52"/>
    </row>
    <row r="301" spans="1:10" s="52" customFormat="1" x14ac:dyDescent="0.25">
      <c r="A301" s="33" t="s">
        <v>117</v>
      </c>
      <c r="B301" s="33" t="s">
        <v>1262</v>
      </c>
      <c r="C301" s="171" t="s">
        <v>1263</v>
      </c>
      <c r="D301" s="35" t="s">
        <v>125</v>
      </c>
      <c r="E301" s="42" t="s">
        <v>1229</v>
      </c>
      <c r="F301" s="42" t="s">
        <v>1264</v>
      </c>
      <c r="G301" s="33"/>
    </row>
    <row r="302" spans="1:10" s="52" customFormat="1" x14ac:dyDescent="0.25">
      <c r="A302" s="33" t="s">
        <v>117</v>
      </c>
      <c r="B302" s="33" t="s">
        <v>1262</v>
      </c>
      <c r="C302" s="171" t="s">
        <v>1263</v>
      </c>
      <c r="D302" s="35" t="s">
        <v>44</v>
      </c>
      <c r="E302" s="42" t="s">
        <v>1229</v>
      </c>
      <c r="F302" s="42" t="s">
        <v>1265</v>
      </c>
      <c r="G302" s="33"/>
    </row>
    <row r="303" spans="1:10" x14ac:dyDescent="0.25">
      <c r="A303" s="33" t="s">
        <v>117</v>
      </c>
      <c r="B303" s="33" t="s">
        <v>1008</v>
      </c>
      <c r="C303" s="171" t="s">
        <v>165</v>
      </c>
      <c r="D303" s="35" t="s">
        <v>120</v>
      </c>
      <c r="E303" s="42" t="s">
        <v>1229</v>
      </c>
      <c r="F303" s="42" t="s">
        <v>1266</v>
      </c>
      <c r="G303" s="33"/>
      <c r="H303" s="52"/>
      <c r="I303" s="52"/>
      <c r="J303" s="52"/>
    </row>
    <row r="304" spans="1:10" x14ac:dyDescent="0.25">
      <c r="A304" s="33" t="s">
        <v>117</v>
      </c>
      <c r="B304" s="33" t="s">
        <v>1008</v>
      </c>
      <c r="C304" s="171" t="s">
        <v>165</v>
      </c>
      <c r="D304" s="35" t="s">
        <v>44</v>
      </c>
      <c r="E304" s="42" t="s">
        <v>1229</v>
      </c>
      <c r="F304" s="42" t="s">
        <v>1267</v>
      </c>
      <c r="G304" s="33"/>
      <c r="H304" s="52"/>
      <c r="I304" s="52"/>
      <c r="J304" s="52"/>
    </row>
    <row r="305" spans="1:10" x14ac:dyDescent="0.25">
      <c r="A305" s="33" t="s">
        <v>117</v>
      </c>
      <c r="B305" s="33" t="s">
        <v>161</v>
      </c>
      <c r="C305" s="171" t="s">
        <v>165</v>
      </c>
      <c r="D305" s="35" t="s">
        <v>125</v>
      </c>
      <c r="E305" s="42" t="s">
        <v>1229</v>
      </c>
      <c r="F305" s="42" t="s">
        <v>1268</v>
      </c>
      <c r="G305" s="33"/>
      <c r="H305" s="52"/>
      <c r="I305" s="52"/>
      <c r="J305" s="52"/>
    </row>
    <row r="306" spans="1:10" x14ac:dyDescent="0.25">
      <c r="A306" s="33" t="s">
        <v>117</v>
      </c>
      <c r="B306" s="33" t="s">
        <v>161</v>
      </c>
      <c r="C306" s="171" t="s">
        <v>165</v>
      </c>
      <c r="D306" s="35" t="s">
        <v>44</v>
      </c>
      <c r="E306" s="42" t="s">
        <v>1229</v>
      </c>
      <c r="F306" s="42" t="s">
        <v>1269</v>
      </c>
      <c r="G306" s="33"/>
    </row>
    <row r="307" spans="1:10" x14ac:dyDescent="0.25">
      <c r="A307" s="33" t="s">
        <v>117</v>
      </c>
      <c r="B307" s="33" t="s">
        <v>261</v>
      </c>
      <c r="C307" s="171" t="s">
        <v>694</v>
      </c>
      <c r="D307" s="35" t="s">
        <v>44</v>
      </c>
      <c r="E307" s="42" t="s">
        <v>1229</v>
      </c>
      <c r="F307" s="42" t="s">
        <v>1270</v>
      </c>
      <c r="G307" s="33"/>
    </row>
    <row r="308" spans="1:10" x14ac:dyDescent="0.25">
      <c r="A308" s="33" t="s">
        <v>117</v>
      </c>
      <c r="B308" s="33" t="s">
        <v>261</v>
      </c>
      <c r="C308" s="171" t="s">
        <v>598</v>
      </c>
      <c r="D308" s="35" t="s">
        <v>44</v>
      </c>
      <c r="E308" s="42" t="s">
        <v>1229</v>
      </c>
      <c r="F308" s="42" t="s">
        <v>1271</v>
      </c>
      <c r="G308" s="33"/>
    </row>
    <row r="309" spans="1:10" x14ac:dyDescent="0.25">
      <c r="A309" s="33" t="s">
        <v>117</v>
      </c>
      <c r="B309" s="33" t="s">
        <v>834</v>
      </c>
      <c r="C309" s="171" t="s">
        <v>293</v>
      </c>
      <c r="D309" s="35" t="s">
        <v>44</v>
      </c>
      <c r="E309" s="42" t="s">
        <v>1229</v>
      </c>
      <c r="F309" s="42" t="s">
        <v>1272</v>
      </c>
      <c r="G309" s="33"/>
    </row>
    <row r="310" spans="1:10" x14ac:dyDescent="0.25">
      <c r="A310" s="33" t="s">
        <v>117</v>
      </c>
      <c r="B310" s="33" t="s">
        <v>834</v>
      </c>
      <c r="C310" s="171" t="s">
        <v>331</v>
      </c>
      <c r="D310" s="35" t="s">
        <v>44</v>
      </c>
      <c r="E310" s="42" t="s">
        <v>1229</v>
      </c>
      <c r="F310" s="42" t="s">
        <v>1273</v>
      </c>
      <c r="G310" s="33"/>
    </row>
    <row r="311" spans="1:10" x14ac:dyDescent="0.25">
      <c r="A311" s="33" t="s">
        <v>117</v>
      </c>
      <c r="B311" s="33" t="s">
        <v>514</v>
      </c>
      <c r="C311" s="171" t="s">
        <v>165</v>
      </c>
      <c r="D311" s="35" t="s">
        <v>44</v>
      </c>
      <c r="E311" s="42" t="s">
        <v>1229</v>
      </c>
      <c r="F311" s="42" t="s">
        <v>1274</v>
      </c>
      <c r="G311" s="33"/>
    </row>
    <row r="312" spans="1:10" s="52" customFormat="1" x14ac:dyDescent="0.25">
      <c r="A312" s="33" t="s">
        <v>117</v>
      </c>
      <c r="B312" s="33" t="s">
        <v>845</v>
      </c>
      <c r="C312" s="171" t="s">
        <v>165</v>
      </c>
      <c r="D312" s="35" t="s">
        <v>125</v>
      </c>
      <c r="E312" s="42" t="s">
        <v>1229</v>
      </c>
      <c r="F312" s="42" t="s">
        <v>1275</v>
      </c>
      <c r="G312" s="33"/>
      <c r="H312" s="40"/>
      <c r="I312" s="40"/>
      <c r="J312" s="40"/>
    </row>
    <row r="313" spans="1:10" s="52" customFormat="1" x14ac:dyDescent="0.25">
      <c r="A313" s="33" t="s">
        <v>117</v>
      </c>
      <c r="B313" s="33" t="s">
        <v>845</v>
      </c>
      <c r="C313" s="171" t="s">
        <v>165</v>
      </c>
      <c r="D313" s="35" t="s">
        <v>44</v>
      </c>
      <c r="E313" s="42" t="s">
        <v>1229</v>
      </c>
      <c r="F313" s="42" t="s">
        <v>1276</v>
      </c>
      <c r="G313" s="33"/>
      <c r="H313" s="40"/>
      <c r="I313" s="40"/>
      <c r="J313" s="40"/>
    </row>
    <row r="314" spans="1:10" s="52" customFormat="1" x14ac:dyDescent="0.25">
      <c r="A314" s="33" t="s">
        <v>117</v>
      </c>
      <c r="B314" s="33" t="s">
        <v>938</v>
      </c>
      <c r="C314" s="171" t="s">
        <v>939</v>
      </c>
      <c r="D314" s="35" t="s">
        <v>120</v>
      </c>
      <c r="E314" s="42" t="s">
        <v>1229</v>
      </c>
      <c r="F314" s="42" t="s">
        <v>1277</v>
      </c>
      <c r="G314" s="33"/>
    </row>
    <row r="315" spans="1:10" s="52" customFormat="1" x14ac:dyDescent="0.25">
      <c r="A315" s="33" t="s">
        <v>117</v>
      </c>
      <c r="B315" s="33" t="s">
        <v>938</v>
      </c>
      <c r="C315" s="171" t="s">
        <v>939</v>
      </c>
      <c r="D315" s="35" t="s">
        <v>44</v>
      </c>
      <c r="E315" s="42" t="s">
        <v>1229</v>
      </c>
      <c r="F315" s="42" t="s">
        <v>1278</v>
      </c>
      <c r="G315" s="33"/>
    </row>
    <row r="316" spans="1:10" s="52" customFormat="1" x14ac:dyDescent="0.25">
      <c r="A316" s="33" t="s">
        <v>117</v>
      </c>
      <c r="B316" s="33" t="s">
        <v>1239</v>
      </c>
      <c r="C316" s="171">
        <v>2.4</v>
      </c>
      <c r="D316" s="35" t="s">
        <v>44</v>
      </c>
      <c r="E316" s="35">
        <v>2003</v>
      </c>
      <c r="F316" s="43">
        <v>18852.459016393441</v>
      </c>
      <c r="G316" s="33" t="s">
        <v>147</v>
      </c>
    </row>
    <row r="317" spans="1:10" s="52" customFormat="1" x14ac:dyDescent="0.25">
      <c r="A317" s="33" t="s">
        <v>117</v>
      </c>
      <c r="B317" s="33" t="s">
        <v>1072</v>
      </c>
      <c r="C317" s="171">
        <v>3</v>
      </c>
      <c r="D317" s="35" t="s">
        <v>44</v>
      </c>
      <c r="E317" s="35">
        <v>2003</v>
      </c>
      <c r="F317" s="43">
        <v>22950.819672131147</v>
      </c>
      <c r="G317" s="33" t="s">
        <v>147</v>
      </c>
      <c r="H317" s="40"/>
      <c r="I317" s="40"/>
      <c r="J317" s="40"/>
    </row>
    <row r="318" spans="1:10" s="52" customFormat="1" x14ac:dyDescent="0.25">
      <c r="A318" s="33" t="s">
        <v>117</v>
      </c>
      <c r="B318" s="33" t="s">
        <v>1072</v>
      </c>
      <c r="C318" s="171">
        <v>3.6</v>
      </c>
      <c r="D318" s="35" t="s">
        <v>44</v>
      </c>
      <c r="E318" s="35">
        <v>2003</v>
      </c>
      <c r="F318" s="43">
        <v>23497.267759562841</v>
      </c>
      <c r="G318" s="33" t="s">
        <v>147</v>
      </c>
      <c r="H318" s="40"/>
      <c r="I318" s="40"/>
      <c r="J318" s="40"/>
    </row>
    <row r="319" spans="1:10" s="52" customFormat="1" x14ac:dyDescent="0.25">
      <c r="A319" s="54" t="s">
        <v>6623</v>
      </c>
      <c r="B319" s="54" t="s">
        <v>6624</v>
      </c>
      <c r="C319" s="269" t="s">
        <v>6627</v>
      </c>
      <c r="D319" s="64"/>
      <c r="E319" s="54">
        <v>2003</v>
      </c>
      <c r="F319" s="124">
        <v>92800</v>
      </c>
      <c r="G319" s="81" t="s">
        <v>130</v>
      </c>
      <c r="H319" s="40"/>
      <c r="I319" s="40"/>
      <c r="J319" s="40"/>
    </row>
    <row r="320" spans="1:10" s="52" customFormat="1" x14ac:dyDescent="0.25">
      <c r="A320" s="54" t="s">
        <v>6623</v>
      </c>
      <c r="B320" s="54" t="s">
        <v>6625</v>
      </c>
      <c r="C320" s="269" t="s">
        <v>6627</v>
      </c>
      <c r="D320" s="64"/>
      <c r="E320" s="64">
        <v>2003</v>
      </c>
      <c r="F320" s="124">
        <v>93000</v>
      </c>
      <c r="G320" s="81" t="s">
        <v>130</v>
      </c>
    </row>
    <row r="321" spans="1:10" x14ac:dyDescent="0.25">
      <c r="A321" s="54" t="s">
        <v>6623</v>
      </c>
      <c r="B321" s="54" t="s">
        <v>6626</v>
      </c>
      <c r="C321" s="269" t="s">
        <v>6627</v>
      </c>
      <c r="D321" s="64"/>
      <c r="E321" s="54">
        <v>2003</v>
      </c>
      <c r="F321" s="124">
        <v>93200</v>
      </c>
      <c r="G321" s="81" t="s">
        <v>130</v>
      </c>
      <c r="H321" s="52"/>
      <c r="I321" s="52"/>
      <c r="J321" s="52"/>
    </row>
    <row r="322" spans="1:10" x14ac:dyDescent="0.25">
      <c r="A322" s="33" t="s">
        <v>64</v>
      </c>
      <c r="B322" s="33" t="s">
        <v>1061</v>
      </c>
      <c r="C322" s="171">
        <v>3</v>
      </c>
      <c r="D322" s="35" t="s">
        <v>110</v>
      </c>
      <c r="E322" s="35">
        <v>2003</v>
      </c>
      <c r="F322" s="76">
        <v>21830.601092896173</v>
      </c>
      <c r="G322" s="33" t="s">
        <v>135</v>
      </c>
      <c r="H322" s="52"/>
      <c r="I322" s="52"/>
      <c r="J322" s="52"/>
    </row>
    <row r="323" spans="1:10" x14ac:dyDescent="0.25">
      <c r="A323" s="33" t="s">
        <v>64</v>
      </c>
      <c r="B323" s="33" t="s">
        <v>1210</v>
      </c>
      <c r="C323" s="171">
        <v>3.5</v>
      </c>
      <c r="D323" s="35" t="s">
        <v>44</v>
      </c>
      <c r="E323" s="35">
        <v>2003</v>
      </c>
      <c r="F323" s="39">
        <v>27322</v>
      </c>
      <c r="G323" s="33" t="s">
        <v>1211</v>
      </c>
      <c r="H323" s="52"/>
      <c r="I323" s="52"/>
      <c r="J323" s="52"/>
    </row>
    <row r="324" spans="1:10" x14ac:dyDescent="0.25">
      <c r="A324" s="33" t="s">
        <v>64</v>
      </c>
      <c r="B324" s="33" t="s">
        <v>235</v>
      </c>
      <c r="C324" s="171" t="s">
        <v>236</v>
      </c>
      <c r="D324" s="35" t="s">
        <v>125</v>
      </c>
      <c r="E324" s="35">
        <v>2003</v>
      </c>
      <c r="F324" s="39">
        <v>14544</v>
      </c>
      <c r="G324" s="33" t="s">
        <v>135</v>
      </c>
      <c r="H324" s="52"/>
      <c r="I324" s="52"/>
      <c r="J324" s="52"/>
    </row>
    <row r="325" spans="1:10" x14ac:dyDescent="0.25">
      <c r="A325" s="33" t="s">
        <v>64</v>
      </c>
      <c r="B325" s="33" t="s">
        <v>235</v>
      </c>
      <c r="C325" s="171" t="s">
        <v>134</v>
      </c>
      <c r="D325" s="35" t="s">
        <v>125</v>
      </c>
      <c r="E325" s="35">
        <v>2003</v>
      </c>
      <c r="F325" s="39">
        <v>20335</v>
      </c>
      <c r="G325" s="33" t="s">
        <v>135</v>
      </c>
      <c r="H325" s="52"/>
      <c r="I325" s="52"/>
      <c r="J325" s="52"/>
    </row>
    <row r="326" spans="1:10" x14ac:dyDescent="0.25">
      <c r="A326" s="33" t="s">
        <v>64</v>
      </c>
      <c r="B326" s="33" t="s">
        <v>1294</v>
      </c>
      <c r="C326" s="171">
        <v>2.5</v>
      </c>
      <c r="D326" s="35" t="s">
        <v>438</v>
      </c>
      <c r="E326" s="35">
        <v>2003</v>
      </c>
      <c r="F326" s="76">
        <v>21584.699453551912</v>
      </c>
      <c r="G326" s="33" t="s">
        <v>1295</v>
      </c>
      <c r="H326" s="52"/>
      <c r="I326" s="52"/>
      <c r="J326" s="52"/>
    </row>
    <row r="327" spans="1:10" x14ac:dyDescent="0.25">
      <c r="A327" s="33" t="s">
        <v>64</v>
      </c>
      <c r="B327" s="33" t="s">
        <v>1294</v>
      </c>
      <c r="C327" s="171">
        <v>2.5</v>
      </c>
      <c r="D327" s="35" t="s">
        <v>438</v>
      </c>
      <c r="E327" s="35">
        <v>2003</v>
      </c>
      <c r="F327" s="76">
        <v>24043.715846994535</v>
      </c>
      <c r="G327" s="33" t="s">
        <v>1296</v>
      </c>
      <c r="H327" s="52"/>
      <c r="I327" s="52"/>
      <c r="J327" s="52"/>
    </row>
    <row r="328" spans="1:10" x14ac:dyDescent="0.25">
      <c r="A328" s="33" t="s">
        <v>64</v>
      </c>
      <c r="B328" s="33" t="s">
        <v>1294</v>
      </c>
      <c r="C328" s="171">
        <v>3</v>
      </c>
      <c r="D328" s="35" t="s">
        <v>438</v>
      </c>
      <c r="E328" s="35">
        <v>2003</v>
      </c>
      <c r="F328" s="76">
        <v>21857.923497267759</v>
      </c>
      <c r="G328" s="33" t="s">
        <v>1295</v>
      </c>
      <c r="H328" s="52"/>
      <c r="I328" s="52"/>
      <c r="J328" s="52"/>
    </row>
    <row r="329" spans="1:10" s="52" customFormat="1" x14ac:dyDescent="0.25">
      <c r="A329" s="33" t="s">
        <v>64</v>
      </c>
      <c r="B329" s="33" t="s">
        <v>1294</v>
      </c>
      <c r="C329" s="171">
        <v>3</v>
      </c>
      <c r="D329" s="35" t="s">
        <v>438</v>
      </c>
      <c r="E329" s="35">
        <v>2003</v>
      </c>
      <c r="F329" s="76">
        <v>24316.939890710382</v>
      </c>
      <c r="G329" s="33" t="s">
        <v>1296</v>
      </c>
    </row>
    <row r="330" spans="1:10" s="52" customFormat="1" x14ac:dyDescent="0.25">
      <c r="A330" s="33" t="s">
        <v>64</v>
      </c>
      <c r="B330" s="33" t="s">
        <v>861</v>
      </c>
      <c r="C330" s="171" t="s">
        <v>641</v>
      </c>
      <c r="D330" s="35" t="s">
        <v>125</v>
      </c>
      <c r="E330" s="35">
        <v>2003</v>
      </c>
      <c r="F330" s="39">
        <v>23834</v>
      </c>
      <c r="G330" s="33" t="s">
        <v>197</v>
      </c>
    </row>
    <row r="331" spans="1:10" s="52" customFormat="1" x14ac:dyDescent="0.25">
      <c r="A331" s="33" t="s">
        <v>64</v>
      </c>
      <c r="B331" s="33" t="s">
        <v>861</v>
      </c>
      <c r="C331" s="171" t="s">
        <v>641</v>
      </c>
      <c r="D331" s="35" t="s">
        <v>44</v>
      </c>
      <c r="E331" s="35">
        <v>2003</v>
      </c>
      <c r="F331" s="39">
        <v>27084</v>
      </c>
      <c r="G331" s="33" t="s">
        <v>197</v>
      </c>
    </row>
    <row r="332" spans="1:10" s="52" customFormat="1" x14ac:dyDescent="0.25">
      <c r="A332" s="33" t="s">
        <v>64</v>
      </c>
      <c r="B332" s="33" t="s">
        <v>69</v>
      </c>
      <c r="C332" s="610" t="s">
        <v>6083</v>
      </c>
      <c r="D332" s="35" t="s">
        <v>44</v>
      </c>
      <c r="E332" s="33">
        <v>2003</v>
      </c>
      <c r="F332" s="613">
        <v>25948.52</v>
      </c>
      <c r="G332" s="610" t="s">
        <v>7155</v>
      </c>
    </row>
    <row r="333" spans="1:10" s="52" customFormat="1" x14ac:dyDescent="0.25">
      <c r="A333" s="33" t="s">
        <v>64</v>
      </c>
      <c r="B333" s="33" t="s">
        <v>235</v>
      </c>
      <c r="C333" s="171" t="s">
        <v>134</v>
      </c>
      <c r="D333" s="35" t="s">
        <v>125</v>
      </c>
      <c r="E333" s="41" t="s">
        <v>1229</v>
      </c>
      <c r="F333" s="39">
        <v>27887</v>
      </c>
      <c r="G333" s="33" t="s">
        <v>135</v>
      </c>
    </row>
    <row r="334" spans="1:10" s="52" customFormat="1" x14ac:dyDescent="0.25">
      <c r="A334" s="309" t="s">
        <v>1781</v>
      </c>
      <c r="B334" s="309" t="s">
        <v>3012</v>
      </c>
      <c r="C334" s="407" t="s">
        <v>3076</v>
      </c>
      <c r="D334" s="308" t="s">
        <v>114</v>
      </c>
      <c r="E334" s="308">
        <v>2003</v>
      </c>
      <c r="F334" s="310">
        <v>16000</v>
      </c>
      <c r="G334" s="309" t="s">
        <v>2033</v>
      </c>
    </row>
    <row r="335" spans="1:10" s="52" customFormat="1" x14ac:dyDescent="0.25">
      <c r="A335" s="54" t="s">
        <v>1781</v>
      </c>
      <c r="B335" s="54" t="s">
        <v>3062</v>
      </c>
      <c r="C335" s="407">
        <v>2.4</v>
      </c>
      <c r="D335" s="64" t="s">
        <v>114</v>
      </c>
      <c r="E335" s="308">
        <v>2003</v>
      </c>
      <c r="F335" s="87">
        <v>16749</v>
      </c>
      <c r="G335" s="54" t="s">
        <v>2033</v>
      </c>
    </row>
    <row r="336" spans="1:10" s="52" customFormat="1" x14ac:dyDescent="0.25">
      <c r="A336" s="54" t="s">
        <v>1781</v>
      </c>
      <c r="B336" s="54" t="s">
        <v>3061</v>
      </c>
      <c r="C336" s="407">
        <v>2.4</v>
      </c>
      <c r="D336" s="64" t="s">
        <v>114</v>
      </c>
      <c r="E336" s="64">
        <v>2003</v>
      </c>
      <c r="F336" s="87">
        <v>18599</v>
      </c>
      <c r="G336" s="54" t="s">
        <v>2033</v>
      </c>
    </row>
    <row r="337" spans="1:7" s="52" customFormat="1" x14ac:dyDescent="0.25">
      <c r="A337" s="54" t="s">
        <v>1781</v>
      </c>
      <c r="B337" s="54" t="s">
        <v>3060</v>
      </c>
      <c r="C337" s="407">
        <v>2.5</v>
      </c>
      <c r="D337" s="64" t="s">
        <v>114</v>
      </c>
      <c r="E337" s="64">
        <v>2003</v>
      </c>
      <c r="F337" s="87">
        <v>23099</v>
      </c>
      <c r="G337" s="54" t="s">
        <v>2033</v>
      </c>
    </row>
    <row r="338" spans="1:7" s="52" customFormat="1" x14ac:dyDescent="0.25">
      <c r="A338" s="54" t="s">
        <v>1781</v>
      </c>
      <c r="B338" s="54" t="s">
        <v>3059</v>
      </c>
      <c r="C338" s="407" t="s">
        <v>3784</v>
      </c>
      <c r="D338" s="64" t="s">
        <v>114</v>
      </c>
      <c r="E338" s="308">
        <v>2003</v>
      </c>
      <c r="F338" s="87">
        <v>22649</v>
      </c>
      <c r="G338" s="54" t="s">
        <v>2033</v>
      </c>
    </row>
    <row r="339" spans="1:7" s="52" customFormat="1" x14ac:dyDescent="0.25">
      <c r="A339" s="54" t="s">
        <v>1781</v>
      </c>
      <c r="B339" s="54" t="s">
        <v>3036</v>
      </c>
      <c r="C339" s="252" t="s">
        <v>2956</v>
      </c>
      <c r="D339" s="64" t="s">
        <v>114</v>
      </c>
      <c r="E339" s="64">
        <v>2003</v>
      </c>
      <c r="F339" s="87">
        <v>14099</v>
      </c>
      <c r="G339" s="54" t="s">
        <v>2033</v>
      </c>
    </row>
    <row r="340" spans="1:7" s="52" customFormat="1" x14ac:dyDescent="0.25">
      <c r="A340" s="54" t="s">
        <v>1781</v>
      </c>
      <c r="B340" s="54" t="s">
        <v>3075</v>
      </c>
      <c r="C340" s="252" t="s">
        <v>3064</v>
      </c>
      <c r="D340" s="64" t="s">
        <v>114</v>
      </c>
      <c r="E340" s="64">
        <v>2003</v>
      </c>
      <c r="F340" s="87">
        <v>16599</v>
      </c>
      <c r="G340" s="54" t="s">
        <v>2033</v>
      </c>
    </row>
    <row r="341" spans="1:7" s="52" customFormat="1" x14ac:dyDescent="0.25">
      <c r="A341" s="54" t="s">
        <v>1781</v>
      </c>
      <c r="B341" s="54" t="s">
        <v>3066</v>
      </c>
      <c r="C341" s="252" t="s">
        <v>3064</v>
      </c>
      <c r="D341" s="64" t="s">
        <v>114</v>
      </c>
      <c r="E341" s="64">
        <v>2003</v>
      </c>
      <c r="F341" s="87">
        <v>16199</v>
      </c>
      <c r="G341" s="54" t="s">
        <v>2033</v>
      </c>
    </row>
    <row r="342" spans="1:7" s="52" customFormat="1" x14ac:dyDescent="0.25">
      <c r="A342" s="54" t="s">
        <v>1781</v>
      </c>
      <c r="B342" s="54" t="s">
        <v>3065</v>
      </c>
      <c r="C342" s="252" t="s">
        <v>3064</v>
      </c>
      <c r="D342" s="64" t="s">
        <v>114</v>
      </c>
      <c r="E342" s="64">
        <v>2003</v>
      </c>
      <c r="F342" s="87">
        <v>17199</v>
      </c>
      <c r="G342" s="54" t="s">
        <v>2033</v>
      </c>
    </row>
    <row r="343" spans="1:7" s="52" customFormat="1" x14ac:dyDescent="0.25">
      <c r="A343" s="54" t="s">
        <v>1781</v>
      </c>
      <c r="B343" s="54" t="s">
        <v>3037</v>
      </c>
      <c r="C343" s="252" t="s">
        <v>2956</v>
      </c>
      <c r="D343" s="64" t="s">
        <v>114</v>
      </c>
      <c r="E343" s="64">
        <v>2003</v>
      </c>
      <c r="F343" s="87">
        <v>12099</v>
      </c>
      <c r="G343" s="54" t="s">
        <v>2033</v>
      </c>
    </row>
    <row r="344" spans="1:7" s="52" customFormat="1" x14ac:dyDescent="0.25">
      <c r="A344" s="54" t="s">
        <v>1781</v>
      </c>
      <c r="B344" s="54" t="s">
        <v>2957</v>
      </c>
      <c r="C344" s="252" t="s">
        <v>2956</v>
      </c>
      <c r="D344" s="64" t="s">
        <v>120</v>
      </c>
      <c r="E344" s="64">
        <v>2003</v>
      </c>
      <c r="F344" s="87">
        <v>14527</v>
      </c>
      <c r="G344" s="54" t="s">
        <v>3063</v>
      </c>
    </row>
    <row r="345" spans="1:7" s="52" customFormat="1" x14ac:dyDescent="0.25">
      <c r="A345" s="54" t="s">
        <v>1781</v>
      </c>
      <c r="B345" s="54" t="s">
        <v>6149</v>
      </c>
      <c r="C345" s="252" t="s">
        <v>3726</v>
      </c>
      <c r="D345" s="64" t="s">
        <v>44</v>
      </c>
      <c r="E345" s="54">
        <v>2003</v>
      </c>
      <c r="F345" s="87">
        <v>27199</v>
      </c>
      <c r="G345" s="54" t="s">
        <v>4874</v>
      </c>
    </row>
    <row r="346" spans="1:7" s="52" customFormat="1" x14ac:dyDescent="0.25">
      <c r="A346" s="54" t="s">
        <v>1781</v>
      </c>
      <c r="B346" s="54" t="s">
        <v>6150</v>
      </c>
      <c r="C346" s="252" t="s">
        <v>1985</v>
      </c>
      <c r="D346" s="64" t="s">
        <v>110</v>
      </c>
      <c r="E346" s="54">
        <v>2003</v>
      </c>
      <c r="F346" s="87">
        <v>23376</v>
      </c>
      <c r="G346" s="54" t="s">
        <v>4874</v>
      </c>
    </row>
    <row r="347" spans="1:7" s="52" customFormat="1" x14ac:dyDescent="0.25">
      <c r="A347" s="33" t="s">
        <v>1136</v>
      </c>
      <c r="B347" s="33" t="s">
        <v>1137</v>
      </c>
      <c r="C347" s="171">
        <v>1.4</v>
      </c>
      <c r="D347" s="35" t="s">
        <v>110</v>
      </c>
      <c r="E347" s="64">
        <v>2003</v>
      </c>
      <c r="F347" s="76">
        <v>12021.857923497268</v>
      </c>
      <c r="G347" s="33" t="s">
        <v>1138</v>
      </c>
    </row>
    <row r="348" spans="1:7" s="52" customFormat="1" x14ac:dyDescent="0.25">
      <c r="A348" s="33" t="s">
        <v>1136</v>
      </c>
      <c r="B348" s="33" t="s">
        <v>1137</v>
      </c>
      <c r="C348" s="171">
        <v>1.8</v>
      </c>
      <c r="D348" s="35" t="s">
        <v>110</v>
      </c>
      <c r="E348" s="64">
        <v>2003</v>
      </c>
      <c r="F348" s="76">
        <v>12295.081967213115</v>
      </c>
      <c r="G348" s="33" t="s">
        <v>1138</v>
      </c>
    </row>
    <row r="349" spans="1:7" s="52" customFormat="1" x14ac:dyDescent="0.25">
      <c r="A349" s="54" t="s">
        <v>1136</v>
      </c>
      <c r="B349" s="54" t="s">
        <v>3058</v>
      </c>
      <c r="C349" s="252" t="s">
        <v>4134</v>
      </c>
      <c r="D349" s="64" t="s">
        <v>110</v>
      </c>
      <c r="E349" s="54">
        <v>2003</v>
      </c>
      <c r="F349" s="87">
        <v>17972</v>
      </c>
      <c r="G349" s="54" t="s">
        <v>4874</v>
      </c>
    </row>
    <row r="350" spans="1:7" s="52" customFormat="1" x14ac:dyDescent="0.25">
      <c r="A350" s="54" t="s">
        <v>3030</v>
      </c>
      <c r="B350" s="60">
        <v>206</v>
      </c>
      <c r="C350" s="252">
        <v>1.4</v>
      </c>
      <c r="D350" s="64" t="s">
        <v>110</v>
      </c>
      <c r="E350" s="64">
        <v>2003</v>
      </c>
      <c r="F350" s="87">
        <v>14208</v>
      </c>
      <c r="G350" s="54" t="s">
        <v>3029</v>
      </c>
    </row>
    <row r="351" spans="1:7" s="52" customFormat="1" x14ac:dyDescent="0.25">
      <c r="A351" s="54" t="s">
        <v>3030</v>
      </c>
      <c r="B351" s="60">
        <v>206</v>
      </c>
      <c r="C351" s="252">
        <v>1.6</v>
      </c>
      <c r="D351" s="64" t="s">
        <v>110</v>
      </c>
      <c r="E351" s="64">
        <v>2003</v>
      </c>
      <c r="F351" s="87">
        <v>14481</v>
      </c>
      <c r="G351" s="54" t="s">
        <v>3029</v>
      </c>
    </row>
    <row r="352" spans="1:7" s="52" customFormat="1" x14ac:dyDescent="0.25">
      <c r="A352" s="54" t="s">
        <v>3030</v>
      </c>
      <c r="B352" s="60">
        <v>206</v>
      </c>
      <c r="C352" s="252">
        <v>2</v>
      </c>
      <c r="D352" s="64" t="s">
        <v>110</v>
      </c>
      <c r="E352" s="64">
        <v>2003</v>
      </c>
      <c r="F352" s="87">
        <v>14754</v>
      </c>
      <c r="G352" s="54" t="s">
        <v>3029</v>
      </c>
    </row>
    <row r="353" spans="1:7" s="52" customFormat="1" x14ac:dyDescent="0.25">
      <c r="A353" s="54" t="s">
        <v>3030</v>
      </c>
      <c r="B353" s="60">
        <v>307</v>
      </c>
      <c r="C353" s="252">
        <v>1.6</v>
      </c>
      <c r="D353" s="64" t="s">
        <v>110</v>
      </c>
      <c r="E353" s="64">
        <v>2003</v>
      </c>
      <c r="F353" s="87">
        <v>15273</v>
      </c>
      <c r="G353" s="54" t="s">
        <v>2033</v>
      </c>
    </row>
    <row r="354" spans="1:7" s="52" customFormat="1" x14ac:dyDescent="0.25">
      <c r="A354" s="54" t="s">
        <v>3030</v>
      </c>
      <c r="B354" s="60">
        <v>307</v>
      </c>
      <c r="C354" s="252">
        <v>2</v>
      </c>
      <c r="D354" s="64" t="s">
        <v>110</v>
      </c>
      <c r="E354" s="64">
        <v>2003</v>
      </c>
      <c r="F354" s="87">
        <v>15779</v>
      </c>
      <c r="G354" s="54" t="s">
        <v>2033</v>
      </c>
    </row>
    <row r="355" spans="1:7" s="52" customFormat="1" x14ac:dyDescent="0.25">
      <c r="A355" s="54" t="s">
        <v>3030</v>
      </c>
      <c r="B355" s="60">
        <v>607</v>
      </c>
      <c r="C355" s="252">
        <v>3</v>
      </c>
      <c r="D355" s="64" t="s">
        <v>110</v>
      </c>
      <c r="E355" s="64">
        <v>2003</v>
      </c>
      <c r="F355" s="87">
        <v>41155</v>
      </c>
      <c r="G355" s="54" t="s">
        <v>2033</v>
      </c>
    </row>
    <row r="356" spans="1:7" s="52" customFormat="1" x14ac:dyDescent="0.25">
      <c r="A356" s="54" t="s">
        <v>3030</v>
      </c>
      <c r="B356" s="60">
        <v>607</v>
      </c>
      <c r="C356" s="252">
        <v>2</v>
      </c>
      <c r="D356" s="64" t="s">
        <v>110</v>
      </c>
      <c r="E356" s="64">
        <v>2003</v>
      </c>
      <c r="F356" s="87">
        <v>36155</v>
      </c>
      <c r="G356" s="54" t="s">
        <v>2033</v>
      </c>
    </row>
    <row r="357" spans="1:7" s="52" customFormat="1" x14ac:dyDescent="0.25">
      <c r="A357" s="54" t="s">
        <v>6505</v>
      </c>
      <c r="B357" s="54" t="s">
        <v>1648</v>
      </c>
      <c r="C357" s="252">
        <v>4.5</v>
      </c>
      <c r="D357" s="64" t="s">
        <v>114</v>
      </c>
      <c r="E357" s="64">
        <v>2003</v>
      </c>
      <c r="F357" s="87">
        <v>30087</v>
      </c>
      <c r="G357" s="54" t="s">
        <v>197</v>
      </c>
    </row>
    <row r="358" spans="1:7" s="52" customFormat="1" x14ac:dyDescent="0.25">
      <c r="A358" s="309" t="s">
        <v>2131</v>
      </c>
      <c r="B358" s="309" t="s">
        <v>3078</v>
      </c>
      <c r="C358" s="407">
        <v>2</v>
      </c>
      <c r="D358" s="308" t="s">
        <v>110</v>
      </c>
      <c r="E358" s="308">
        <v>2003</v>
      </c>
      <c r="F358" s="310">
        <v>10496</v>
      </c>
      <c r="G358" s="309" t="s">
        <v>3077</v>
      </c>
    </row>
    <row r="359" spans="1:7" s="52" customFormat="1" x14ac:dyDescent="0.25">
      <c r="A359" s="33" t="s">
        <v>1133</v>
      </c>
      <c r="B359" s="33" t="s">
        <v>1212</v>
      </c>
      <c r="C359" s="171">
        <v>1.4</v>
      </c>
      <c r="D359" s="35" t="s">
        <v>110</v>
      </c>
      <c r="E359" s="308">
        <v>2003</v>
      </c>
      <c r="F359" s="76">
        <v>11202.185792349726</v>
      </c>
      <c r="G359" s="33" t="s">
        <v>1213</v>
      </c>
    </row>
    <row r="360" spans="1:7" s="52" customFormat="1" x14ac:dyDescent="0.25">
      <c r="A360" s="33" t="s">
        <v>1133</v>
      </c>
      <c r="B360" s="33" t="s">
        <v>1212</v>
      </c>
      <c r="C360" s="171">
        <v>1.4</v>
      </c>
      <c r="D360" s="35" t="s">
        <v>110</v>
      </c>
      <c r="E360" s="308">
        <v>2003</v>
      </c>
      <c r="F360" s="76">
        <v>11707.650273224042</v>
      </c>
      <c r="G360" s="33" t="s">
        <v>1214</v>
      </c>
    </row>
    <row r="361" spans="1:7" s="52" customFormat="1" x14ac:dyDescent="0.25">
      <c r="A361" s="33" t="s">
        <v>1133</v>
      </c>
      <c r="B361" s="33" t="s">
        <v>1212</v>
      </c>
      <c r="C361" s="171">
        <v>2</v>
      </c>
      <c r="D361" s="35" t="s">
        <v>110</v>
      </c>
      <c r="E361" s="308">
        <v>2003</v>
      </c>
      <c r="F361" s="76">
        <v>11475.409836065573</v>
      </c>
      <c r="G361" s="33" t="s">
        <v>1213</v>
      </c>
    </row>
    <row r="362" spans="1:7" s="52" customFormat="1" x14ac:dyDescent="0.25">
      <c r="A362" s="33" t="s">
        <v>1133</v>
      </c>
      <c r="B362" s="33" t="s">
        <v>1212</v>
      </c>
      <c r="C362" s="171">
        <v>2</v>
      </c>
      <c r="D362" s="35" t="s">
        <v>110</v>
      </c>
      <c r="E362" s="308">
        <v>2003</v>
      </c>
      <c r="F362" s="76">
        <v>11980.874316939889</v>
      </c>
      <c r="G362" s="33" t="s">
        <v>1214</v>
      </c>
    </row>
    <row r="363" spans="1:7" s="52" customFormat="1" x14ac:dyDescent="0.25">
      <c r="A363" s="33" t="s">
        <v>1133</v>
      </c>
      <c r="B363" s="33" t="s">
        <v>1134</v>
      </c>
      <c r="C363" s="171">
        <v>2</v>
      </c>
      <c r="D363" s="35" t="s">
        <v>110</v>
      </c>
      <c r="E363" s="308">
        <v>2003</v>
      </c>
      <c r="F363" s="76">
        <v>19672.131147540982</v>
      </c>
      <c r="G363" s="33" t="s">
        <v>1135</v>
      </c>
    </row>
    <row r="364" spans="1:7" s="52" customFormat="1" x14ac:dyDescent="0.25">
      <c r="A364" s="33" t="s">
        <v>1289</v>
      </c>
      <c r="B364" s="33" t="s">
        <v>1290</v>
      </c>
      <c r="C364" s="171" t="s">
        <v>1291</v>
      </c>
      <c r="D364" s="35" t="s">
        <v>44</v>
      </c>
      <c r="E364" s="33">
        <v>2003</v>
      </c>
      <c r="F364" s="39">
        <v>20901.639344262294</v>
      </c>
      <c r="G364" s="33" t="s">
        <v>147</v>
      </c>
    </row>
    <row r="365" spans="1:7" s="52" customFormat="1" x14ac:dyDescent="0.25">
      <c r="A365" s="33" t="s">
        <v>48</v>
      </c>
      <c r="B365" s="38" t="s">
        <v>1512</v>
      </c>
      <c r="C365" s="252">
        <v>2</v>
      </c>
      <c r="D365" s="64" t="s">
        <v>110</v>
      </c>
      <c r="E365" s="64">
        <v>2003</v>
      </c>
      <c r="F365" s="81">
        <v>14138</v>
      </c>
      <c r="G365" s="54" t="s">
        <v>197</v>
      </c>
    </row>
    <row r="366" spans="1:7" s="52" customFormat="1" x14ac:dyDescent="0.25">
      <c r="A366" s="33" t="s">
        <v>48</v>
      </c>
      <c r="B366" s="38" t="s">
        <v>1512</v>
      </c>
      <c r="C366" s="252">
        <v>2.4</v>
      </c>
      <c r="D366" s="64" t="s">
        <v>110</v>
      </c>
      <c r="E366" s="64">
        <v>2003</v>
      </c>
      <c r="F366" s="81">
        <v>14338</v>
      </c>
      <c r="G366" s="54" t="s">
        <v>197</v>
      </c>
    </row>
    <row r="367" spans="1:7" s="52" customFormat="1" x14ac:dyDescent="0.25">
      <c r="A367" s="33" t="s">
        <v>48</v>
      </c>
      <c r="B367" s="38" t="s">
        <v>1512</v>
      </c>
      <c r="C367" s="252">
        <v>2</v>
      </c>
      <c r="D367" s="64" t="s">
        <v>44</v>
      </c>
      <c r="E367" s="64">
        <v>2003</v>
      </c>
      <c r="F367" s="81">
        <v>17138</v>
      </c>
      <c r="G367" s="54" t="s">
        <v>197</v>
      </c>
    </row>
    <row r="368" spans="1:7" s="52" customFormat="1" x14ac:dyDescent="0.25">
      <c r="A368" s="33" t="s">
        <v>48</v>
      </c>
      <c r="B368" s="38" t="s">
        <v>1512</v>
      </c>
      <c r="C368" s="252">
        <v>2.4</v>
      </c>
      <c r="D368" s="64" t="s">
        <v>44</v>
      </c>
      <c r="E368" s="64">
        <v>2003</v>
      </c>
      <c r="F368" s="81">
        <v>17338</v>
      </c>
      <c r="G368" s="54" t="s">
        <v>197</v>
      </c>
    </row>
    <row r="369" spans="1:7" s="52" customFormat="1" x14ac:dyDescent="0.25">
      <c r="A369" s="33" t="s">
        <v>48</v>
      </c>
      <c r="B369" s="33" t="s">
        <v>1208</v>
      </c>
      <c r="C369" s="171">
        <v>1.3</v>
      </c>
      <c r="D369" s="35" t="s">
        <v>110</v>
      </c>
      <c r="E369" s="33">
        <v>2003</v>
      </c>
      <c r="F369" s="39">
        <v>12076.502732240437</v>
      </c>
      <c r="G369" s="33" t="s">
        <v>186</v>
      </c>
    </row>
    <row r="370" spans="1:7" s="52" customFormat="1" x14ac:dyDescent="0.25">
      <c r="A370" s="33" t="s">
        <v>48</v>
      </c>
      <c r="B370" s="33" t="s">
        <v>228</v>
      </c>
      <c r="C370" s="171">
        <v>1.3</v>
      </c>
      <c r="D370" s="35" t="s">
        <v>44</v>
      </c>
      <c r="E370" s="33">
        <v>2003</v>
      </c>
      <c r="F370" s="39">
        <v>14699.453551912567</v>
      </c>
      <c r="G370" s="33" t="s">
        <v>230</v>
      </c>
    </row>
    <row r="371" spans="1:7" s="52" customFormat="1" x14ac:dyDescent="0.25">
      <c r="A371" s="33" t="s">
        <v>48</v>
      </c>
      <c r="B371" s="33" t="s">
        <v>1209</v>
      </c>
      <c r="C371" s="171">
        <v>1.6</v>
      </c>
      <c r="D371" s="35" t="s">
        <v>110</v>
      </c>
      <c r="E371" s="33">
        <v>2003</v>
      </c>
      <c r="F371" s="39">
        <v>12459.016393442622</v>
      </c>
      <c r="G371" s="33" t="s">
        <v>135</v>
      </c>
    </row>
    <row r="372" spans="1:7" s="52" customFormat="1" x14ac:dyDescent="0.25">
      <c r="A372" s="33" t="s">
        <v>42</v>
      </c>
      <c r="B372" s="33" t="s">
        <v>1123</v>
      </c>
      <c r="C372" s="313">
        <v>1.5</v>
      </c>
      <c r="D372" s="35" t="s">
        <v>125</v>
      </c>
      <c r="E372" s="35">
        <v>2003</v>
      </c>
      <c r="F372" s="37">
        <v>18358</v>
      </c>
      <c r="G372" s="33" t="s">
        <v>141</v>
      </c>
    </row>
    <row r="373" spans="1:7" s="52" customFormat="1" x14ac:dyDescent="0.25">
      <c r="A373" s="33" t="s">
        <v>42</v>
      </c>
      <c r="B373" s="33" t="s">
        <v>1123</v>
      </c>
      <c r="C373" s="313">
        <v>1.5</v>
      </c>
      <c r="D373" s="35" t="s">
        <v>125</v>
      </c>
      <c r="E373" s="35">
        <v>2003</v>
      </c>
      <c r="F373" s="37">
        <v>18869</v>
      </c>
      <c r="G373" s="33" t="s">
        <v>141</v>
      </c>
    </row>
    <row r="374" spans="1:7" s="52" customFormat="1" x14ac:dyDescent="0.25">
      <c r="A374" s="33" t="s">
        <v>42</v>
      </c>
      <c r="B374" s="33" t="s">
        <v>1123</v>
      </c>
      <c r="C374" s="313">
        <v>1.5</v>
      </c>
      <c r="D374" s="35" t="s">
        <v>125</v>
      </c>
      <c r="E374" s="35">
        <v>2003</v>
      </c>
      <c r="F374" s="37">
        <v>16603</v>
      </c>
      <c r="G374" s="33" t="s">
        <v>141</v>
      </c>
    </row>
    <row r="375" spans="1:7" s="52" customFormat="1" x14ac:dyDescent="0.25">
      <c r="A375" s="33" t="s">
        <v>42</v>
      </c>
      <c r="B375" s="33" t="s">
        <v>1123</v>
      </c>
      <c r="C375" s="313">
        <v>1.8</v>
      </c>
      <c r="D375" s="35" t="s">
        <v>125</v>
      </c>
      <c r="E375" s="35">
        <v>2003</v>
      </c>
      <c r="F375" s="37">
        <v>20524</v>
      </c>
      <c r="G375" s="33" t="s">
        <v>141</v>
      </c>
    </row>
    <row r="376" spans="1:7" s="52" customFormat="1" x14ac:dyDescent="0.25">
      <c r="A376" s="33" t="s">
        <v>42</v>
      </c>
      <c r="B376" s="33" t="s">
        <v>1123</v>
      </c>
      <c r="C376" s="313">
        <v>1.8</v>
      </c>
      <c r="D376" s="35" t="s">
        <v>125</v>
      </c>
      <c r="E376" s="35">
        <v>2003</v>
      </c>
      <c r="F376" s="37">
        <v>21102</v>
      </c>
      <c r="G376" s="33" t="s">
        <v>141</v>
      </c>
    </row>
    <row r="377" spans="1:7" s="52" customFormat="1" x14ac:dyDescent="0.25">
      <c r="A377" s="33" t="s">
        <v>42</v>
      </c>
      <c r="B377" s="33" t="s">
        <v>1123</v>
      </c>
      <c r="C377" s="313">
        <v>1.8</v>
      </c>
      <c r="D377" s="35" t="s">
        <v>44</v>
      </c>
      <c r="E377" s="35">
        <v>2003</v>
      </c>
      <c r="F377" s="37">
        <v>22664</v>
      </c>
      <c r="G377" s="33" t="s">
        <v>141</v>
      </c>
    </row>
    <row r="378" spans="1:7" s="52" customFormat="1" x14ac:dyDescent="0.25">
      <c r="A378" s="33" t="s">
        <v>42</v>
      </c>
      <c r="B378" s="33" t="s">
        <v>1123</v>
      </c>
      <c r="C378" s="313">
        <v>2</v>
      </c>
      <c r="D378" s="35" t="s">
        <v>125</v>
      </c>
      <c r="E378" s="35">
        <v>2003</v>
      </c>
      <c r="F378" s="37">
        <v>23289</v>
      </c>
      <c r="G378" s="33" t="s">
        <v>141</v>
      </c>
    </row>
    <row r="379" spans="1:7" s="52" customFormat="1" x14ac:dyDescent="0.25">
      <c r="A379" s="33" t="s">
        <v>42</v>
      </c>
      <c r="B379" s="33" t="s">
        <v>1123</v>
      </c>
      <c r="C379" s="313">
        <v>2</v>
      </c>
      <c r="D379" s="35" t="s">
        <v>44</v>
      </c>
      <c r="E379" s="35">
        <v>2003</v>
      </c>
      <c r="F379" s="37">
        <v>24349</v>
      </c>
      <c r="G379" s="33" t="s">
        <v>141</v>
      </c>
    </row>
    <row r="380" spans="1:7" s="52" customFormat="1" x14ac:dyDescent="0.25">
      <c r="A380" s="33" t="s">
        <v>42</v>
      </c>
      <c r="B380" s="33" t="s">
        <v>1284</v>
      </c>
      <c r="C380" s="313">
        <v>2.4</v>
      </c>
      <c r="D380" s="35" t="s">
        <v>44</v>
      </c>
      <c r="E380" s="35">
        <v>2003</v>
      </c>
      <c r="F380" s="37">
        <v>40648</v>
      </c>
      <c r="G380" s="33" t="s">
        <v>141</v>
      </c>
    </row>
    <row r="381" spans="1:7" s="52" customFormat="1" x14ac:dyDescent="0.25">
      <c r="A381" s="33" t="s">
        <v>42</v>
      </c>
      <c r="B381" s="33" t="s">
        <v>1184</v>
      </c>
      <c r="C381" s="313">
        <v>2.4</v>
      </c>
      <c r="D381" s="35" t="s">
        <v>125</v>
      </c>
      <c r="E381" s="35">
        <v>2003</v>
      </c>
      <c r="F381" s="37">
        <v>32374</v>
      </c>
      <c r="G381" s="33" t="s">
        <v>487</v>
      </c>
    </row>
    <row r="382" spans="1:7" s="52" customFormat="1" x14ac:dyDescent="0.25">
      <c r="A382" s="33" t="s">
        <v>42</v>
      </c>
      <c r="B382" s="33" t="s">
        <v>1184</v>
      </c>
      <c r="C382" s="313">
        <v>2.4</v>
      </c>
      <c r="D382" s="35" t="s">
        <v>44</v>
      </c>
      <c r="E382" s="35">
        <v>2003</v>
      </c>
      <c r="F382" s="37">
        <v>35339</v>
      </c>
      <c r="G382" s="33" t="s">
        <v>487</v>
      </c>
    </row>
    <row r="383" spans="1:7" s="52" customFormat="1" x14ac:dyDescent="0.25">
      <c r="A383" s="33" t="s">
        <v>42</v>
      </c>
      <c r="B383" s="33" t="s">
        <v>1184</v>
      </c>
      <c r="C383" s="313">
        <v>2.4</v>
      </c>
      <c r="D383" s="35" t="s">
        <v>125</v>
      </c>
      <c r="E383" s="35">
        <v>2003</v>
      </c>
      <c r="F383" s="37">
        <v>29631</v>
      </c>
      <c r="G383" s="33" t="s">
        <v>487</v>
      </c>
    </row>
    <row r="384" spans="1:7" s="52" customFormat="1" x14ac:dyDescent="0.25">
      <c r="A384" s="33" t="s">
        <v>42</v>
      </c>
      <c r="B384" s="33" t="s">
        <v>1184</v>
      </c>
      <c r="C384" s="313" t="s">
        <v>1185</v>
      </c>
      <c r="D384" s="35" t="s">
        <v>44</v>
      </c>
      <c r="E384" s="35">
        <v>2003</v>
      </c>
      <c r="F384" s="37">
        <v>32596</v>
      </c>
      <c r="G384" s="33" t="s">
        <v>487</v>
      </c>
    </row>
    <row r="385" spans="1:7" s="52" customFormat="1" x14ac:dyDescent="0.25">
      <c r="A385" s="33" t="s">
        <v>42</v>
      </c>
      <c r="B385" s="33" t="s">
        <v>1184</v>
      </c>
      <c r="C385" s="313" t="s">
        <v>1186</v>
      </c>
      <c r="D385" s="35" t="s">
        <v>125</v>
      </c>
      <c r="E385" s="35">
        <v>2003</v>
      </c>
      <c r="F385" s="37">
        <v>32474</v>
      </c>
      <c r="G385" s="33" t="s">
        <v>487</v>
      </c>
    </row>
    <row r="386" spans="1:7" s="52" customFormat="1" x14ac:dyDescent="0.25">
      <c r="A386" s="33" t="s">
        <v>42</v>
      </c>
      <c r="B386" s="33" t="s">
        <v>1184</v>
      </c>
      <c r="C386" s="313" t="s">
        <v>1186</v>
      </c>
      <c r="D386" s="35" t="s">
        <v>44</v>
      </c>
      <c r="E386" s="35">
        <v>2003</v>
      </c>
      <c r="F386" s="37">
        <v>35239</v>
      </c>
      <c r="G386" s="33" t="s">
        <v>487</v>
      </c>
    </row>
    <row r="387" spans="1:7" s="52" customFormat="1" x14ac:dyDescent="0.25">
      <c r="A387" s="33" t="s">
        <v>42</v>
      </c>
      <c r="B387" s="33" t="s">
        <v>1184</v>
      </c>
      <c r="C387" s="313" t="s">
        <v>1187</v>
      </c>
      <c r="D387" s="35" t="s">
        <v>125</v>
      </c>
      <c r="E387" s="35">
        <v>2003</v>
      </c>
      <c r="F387" s="37">
        <v>30950</v>
      </c>
      <c r="G387" s="33" t="s">
        <v>487</v>
      </c>
    </row>
    <row r="388" spans="1:7" s="52" customFormat="1" x14ac:dyDescent="0.25">
      <c r="A388" s="33" t="s">
        <v>42</v>
      </c>
      <c r="B388" s="33" t="s">
        <v>1184</v>
      </c>
      <c r="C388" s="313" t="s">
        <v>1187</v>
      </c>
      <c r="D388" s="35" t="s">
        <v>44</v>
      </c>
      <c r="E388" s="35">
        <v>2003</v>
      </c>
      <c r="F388" s="37">
        <v>32384</v>
      </c>
      <c r="G388" s="33" t="s">
        <v>487</v>
      </c>
    </row>
    <row r="389" spans="1:7" s="52" customFormat="1" x14ac:dyDescent="0.25">
      <c r="A389" s="33" t="s">
        <v>42</v>
      </c>
      <c r="B389" s="33" t="s">
        <v>1184</v>
      </c>
      <c r="C389" s="313" t="s">
        <v>1188</v>
      </c>
      <c r="D389" s="35" t="s">
        <v>125</v>
      </c>
      <c r="E389" s="35">
        <v>2003</v>
      </c>
      <c r="F389" s="37">
        <v>37416</v>
      </c>
      <c r="G389" s="33" t="s">
        <v>487</v>
      </c>
    </row>
    <row r="390" spans="1:7" s="52" customFormat="1" x14ac:dyDescent="0.25">
      <c r="A390" s="33" t="s">
        <v>42</v>
      </c>
      <c r="B390" s="33" t="s">
        <v>1184</v>
      </c>
      <c r="C390" s="313" t="s">
        <v>1188</v>
      </c>
      <c r="D390" s="35" t="s">
        <v>44</v>
      </c>
      <c r="E390" s="35">
        <v>2003</v>
      </c>
      <c r="F390" s="37">
        <v>39315</v>
      </c>
      <c r="G390" s="33" t="s">
        <v>487</v>
      </c>
    </row>
    <row r="391" spans="1:7" s="52" customFormat="1" x14ac:dyDescent="0.25">
      <c r="A391" s="33" t="s">
        <v>42</v>
      </c>
      <c r="B391" s="33" t="s">
        <v>1184</v>
      </c>
      <c r="C391" s="313" t="s">
        <v>1189</v>
      </c>
      <c r="D391" s="35" t="s">
        <v>125</v>
      </c>
      <c r="E391" s="35">
        <v>2003</v>
      </c>
      <c r="F391" s="37">
        <v>32496</v>
      </c>
      <c r="G391" s="33" t="s">
        <v>487</v>
      </c>
    </row>
    <row r="392" spans="1:7" s="52" customFormat="1" x14ac:dyDescent="0.25">
      <c r="A392" s="33" t="s">
        <v>42</v>
      </c>
      <c r="B392" s="33" t="s">
        <v>1184</v>
      </c>
      <c r="C392" s="313" t="s">
        <v>1189</v>
      </c>
      <c r="D392" s="35" t="s">
        <v>44</v>
      </c>
      <c r="E392" s="35">
        <v>2003</v>
      </c>
      <c r="F392" s="37">
        <v>35162</v>
      </c>
      <c r="G392" s="33" t="s">
        <v>487</v>
      </c>
    </row>
    <row r="393" spans="1:7" s="52" customFormat="1" x14ac:dyDescent="0.25">
      <c r="A393" s="33" t="s">
        <v>42</v>
      </c>
      <c r="B393" s="33" t="s">
        <v>1184</v>
      </c>
      <c r="C393" s="313" t="s">
        <v>1190</v>
      </c>
      <c r="D393" s="35" t="s">
        <v>125</v>
      </c>
      <c r="E393" s="35">
        <v>2003</v>
      </c>
      <c r="F393" s="37">
        <v>40481</v>
      </c>
      <c r="G393" s="33" t="s">
        <v>487</v>
      </c>
    </row>
    <row r="394" spans="1:7" s="52" customFormat="1" x14ac:dyDescent="0.25">
      <c r="A394" s="33" t="s">
        <v>42</v>
      </c>
      <c r="B394" s="33" t="s">
        <v>1184</v>
      </c>
      <c r="C394" s="313" t="s">
        <v>1190</v>
      </c>
      <c r="D394" s="35" t="s">
        <v>44</v>
      </c>
      <c r="E394" s="35">
        <v>2003</v>
      </c>
      <c r="F394" s="37">
        <v>41581</v>
      </c>
      <c r="G394" s="33" t="s">
        <v>487</v>
      </c>
    </row>
    <row r="395" spans="1:7" s="52" customFormat="1" x14ac:dyDescent="0.25">
      <c r="A395" s="33" t="s">
        <v>42</v>
      </c>
      <c r="B395" s="33" t="s">
        <v>1184</v>
      </c>
      <c r="C395" s="313" t="s">
        <v>1191</v>
      </c>
      <c r="D395" s="35" t="s">
        <v>125</v>
      </c>
      <c r="E395" s="35">
        <v>2003</v>
      </c>
      <c r="F395" s="37">
        <v>44913</v>
      </c>
      <c r="G395" s="33" t="s">
        <v>487</v>
      </c>
    </row>
    <row r="396" spans="1:7" s="52" customFormat="1" x14ac:dyDescent="0.25">
      <c r="A396" s="33" t="s">
        <v>42</v>
      </c>
      <c r="B396" s="33" t="s">
        <v>1184</v>
      </c>
      <c r="C396" s="313" t="s">
        <v>1191</v>
      </c>
      <c r="D396" s="35" t="s">
        <v>44</v>
      </c>
      <c r="E396" s="35">
        <v>2003</v>
      </c>
      <c r="F396" s="37">
        <v>47578</v>
      </c>
      <c r="G396" s="33" t="s">
        <v>487</v>
      </c>
    </row>
    <row r="397" spans="1:7" s="52" customFormat="1" x14ac:dyDescent="0.25">
      <c r="A397" s="33" t="s">
        <v>42</v>
      </c>
      <c r="B397" s="33" t="s">
        <v>1184</v>
      </c>
      <c r="C397" s="313" t="s">
        <v>1192</v>
      </c>
      <c r="D397" s="35" t="s">
        <v>125</v>
      </c>
      <c r="E397" s="35">
        <v>2003</v>
      </c>
      <c r="F397" s="37">
        <v>37416</v>
      </c>
      <c r="G397" s="33" t="s">
        <v>487</v>
      </c>
    </row>
    <row r="398" spans="1:7" s="52" customFormat="1" x14ac:dyDescent="0.25">
      <c r="A398" s="33" t="s">
        <v>42</v>
      </c>
      <c r="B398" s="33" t="s">
        <v>1184</v>
      </c>
      <c r="C398" s="313" t="s">
        <v>1192</v>
      </c>
      <c r="D398" s="35" t="s">
        <v>44</v>
      </c>
      <c r="E398" s="35">
        <v>2003</v>
      </c>
      <c r="F398" s="37">
        <v>38640</v>
      </c>
      <c r="G398" s="33" t="s">
        <v>487</v>
      </c>
    </row>
    <row r="399" spans="1:7" s="52" customFormat="1" x14ac:dyDescent="0.25">
      <c r="A399" s="33" t="s">
        <v>42</v>
      </c>
      <c r="B399" s="33" t="s">
        <v>1184</v>
      </c>
      <c r="C399" s="313" t="s">
        <v>1193</v>
      </c>
      <c r="D399" s="35" t="s">
        <v>125</v>
      </c>
      <c r="E399" s="35">
        <v>2003</v>
      </c>
      <c r="F399" s="37">
        <v>32496</v>
      </c>
      <c r="G399" s="33" t="s">
        <v>487</v>
      </c>
    </row>
    <row r="400" spans="1:7" s="52" customFormat="1" x14ac:dyDescent="0.25">
      <c r="A400" s="33" t="s">
        <v>42</v>
      </c>
      <c r="B400" s="33" t="s">
        <v>1184</v>
      </c>
      <c r="C400" s="313" t="s">
        <v>1193</v>
      </c>
      <c r="D400" s="35" t="s">
        <v>44</v>
      </c>
      <c r="E400" s="35">
        <v>2003</v>
      </c>
      <c r="F400" s="37">
        <v>35162</v>
      </c>
      <c r="G400" s="33" t="s">
        <v>487</v>
      </c>
    </row>
    <row r="401" spans="1:7" s="52" customFormat="1" x14ac:dyDescent="0.25">
      <c r="A401" s="33" t="s">
        <v>42</v>
      </c>
      <c r="B401" s="33" t="s">
        <v>1184</v>
      </c>
      <c r="C401" s="313" t="s">
        <v>1194</v>
      </c>
      <c r="D401" s="35" t="s">
        <v>125</v>
      </c>
      <c r="E401" s="35">
        <v>2003</v>
      </c>
      <c r="F401" s="37">
        <v>30586</v>
      </c>
      <c r="G401" s="33" t="s">
        <v>487</v>
      </c>
    </row>
    <row r="402" spans="1:7" s="52" customFormat="1" x14ac:dyDescent="0.25">
      <c r="A402" s="33" t="s">
        <v>42</v>
      </c>
      <c r="B402" s="33" t="s">
        <v>1184</v>
      </c>
      <c r="C402" s="313" t="s">
        <v>1194</v>
      </c>
      <c r="D402" s="35" t="s">
        <v>44</v>
      </c>
      <c r="E402" s="35">
        <v>2003</v>
      </c>
      <c r="F402" s="37">
        <v>33451</v>
      </c>
      <c r="G402" s="33" t="s">
        <v>487</v>
      </c>
    </row>
    <row r="403" spans="1:7" s="52" customFormat="1" x14ac:dyDescent="0.25">
      <c r="A403" s="33" t="s">
        <v>42</v>
      </c>
      <c r="B403" s="33" t="s">
        <v>1184</v>
      </c>
      <c r="C403" s="313" t="s">
        <v>1282</v>
      </c>
      <c r="D403" s="35" t="s">
        <v>125</v>
      </c>
      <c r="E403" s="35">
        <v>2003</v>
      </c>
      <c r="F403" s="37">
        <v>33577</v>
      </c>
      <c r="G403" s="33" t="s">
        <v>487</v>
      </c>
    </row>
    <row r="404" spans="1:7" s="52" customFormat="1" x14ac:dyDescent="0.25">
      <c r="A404" s="33" t="s">
        <v>42</v>
      </c>
      <c r="B404" s="33" t="s">
        <v>1184</v>
      </c>
      <c r="C404" s="313" t="s">
        <v>1282</v>
      </c>
      <c r="D404" s="35" t="s">
        <v>44</v>
      </c>
      <c r="E404" s="35">
        <v>2003</v>
      </c>
      <c r="F404" s="37">
        <v>36262</v>
      </c>
      <c r="G404" s="33" t="s">
        <v>487</v>
      </c>
    </row>
    <row r="405" spans="1:7" s="52" customFormat="1" x14ac:dyDescent="0.25">
      <c r="A405" s="33" t="s">
        <v>42</v>
      </c>
      <c r="B405" s="33" t="s">
        <v>1184</v>
      </c>
      <c r="C405" s="313" t="s">
        <v>1196</v>
      </c>
      <c r="D405" s="35" t="s">
        <v>125</v>
      </c>
      <c r="E405" s="35">
        <v>2003</v>
      </c>
      <c r="F405" s="37">
        <v>40481</v>
      </c>
      <c r="G405" s="33" t="s">
        <v>487</v>
      </c>
    </row>
    <row r="406" spans="1:7" s="52" customFormat="1" x14ac:dyDescent="0.25">
      <c r="A406" s="33" t="s">
        <v>42</v>
      </c>
      <c r="B406" s="33" t="s">
        <v>1184</v>
      </c>
      <c r="C406" s="313" t="s">
        <v>1196</v>
      </c>
      <c r="D406" s="35" t="s">
        <v>44</v>
      </c>
      <c r="E406" s="35">
        <v>2003</v>
      </c>
      <c r="F406" s="37">
        <v>42207</v>
      </c>
      <c r="G406" s="33" t="s">
        <v>487</v>
      </c>
    </row>
    <row r="407" spans="1:7" s="52" customFormat="1" x14ac:dyDescent="0.25">
      <c r="A407" s="33" t="s">
        <v>42</v>
      </c>
      <c r="B407" s="33" t="s">
        <v>1184</v>
      </c>
      <c r="C407" s="313" t="s">
        <v>1283</v>
      </c>
      <c r="D407" s="35" t="s">
        <v>125</v>
      </c>
      <c r="E407" s="35">
        <v>2003</v>
      </c>
      <c r="F407" s="37">
        <v>46779</v>
      </c>
      <c r="G407" s="33" t="s">
        <v>487</v>
      </c>
    </row>
    <row r="408" spans="1:7" s="52" customFormat="1" x14ac:dyDescent="0.25">
      <c r="A408" s="33" t="s">
        <v>42</v>
      </c>
      <c r="B408" s="33" t="s">
        <v>1184</v>
      </c>
      <c r="C408" s="313" t="s">
        <v>1283</v>
      </c>
      <c r="D408" s="35" t="s">
        <v>44</v>
      </c>
      <c r="E408" s="35">
        <v>2003</v>
      </c>
      <c r="F408" s="37">
        <v>47618</v>
      </c>
      <c r="G408" s="33" t="s">
        <v>487</v>
      </c>
    </row>
    <row r="409" spans="1:7" s="52" customFormat="1" x14ac:dyDescent="0.25">
      <c r="A409" s="33" t="s">
        <v>42</v>
      </c>
      <c r="B409" s="33" t="s">
        <v>1281</v>
      </c>
      <c r="C409" s="313">
        <v>2.4</v>
      </c>
      <c r="D409" s="35" t="s">
        <v>44</v>
      </c>
      <c r="E409" s="35">
        <v>2003</v>
      </c>
      <c r="F409" s="37">
        <v>40648</v>
      </c>
      <c r="G409" s="33" t="s">
        <v>487</v>
      </c>
    </row>
    <row r="410" spans="1:7" s="52" customFormat="1" x14ac:dyDescent="0.25">
      <c r="A410" s="33" t="s">
        <v>42</v>
      </c>
      <c r="B410" s="33" t="s">
        <v>1281</v>
      </c>
      <c r="C410" s="313" t="s">
        <v>1185</v>
      </c>
      <c r="D410" s="35" t="s">
        <v>44</v>
      </c>
      <c r="E410" s="35">
        <v>2003</v>
      </c>
      <c r="F410" s="37">
        <v>45757</v>
      </c>
      <c r="G410" s="33" t="s">
        <v>487</v>
      </c>
    </row>
    <row r="411" spans="1:7" s="52" customFormat="1" x14ac:dyDescent="0.25">
      <c r="A411" s="33" t="s">
        <v>42</v>
      </c>
      <c r="B411" s="33" t="s">
        <v>848</v>
      </c>
      <c r="C411" s="313">
        <v>2</v>
      </c>
      <c r="D411" s="35" t="s">
        <v>120</v>
      </c>
      <c r="E411" s="35">
        <v>2003</v>
      </c>
      <c r="F411" s="37">
        <v>24439</v>
      </c>
      <c r="G411" s="33" t="s">
        <v>141</v>
      </c>
    </row>
    <row r="412" spans="1:7" s="52" customFormat="1" x14ac:dyDescent="0.25">
      <c r="A412" s="33" t="s">
        <v>42</v>
      </c>
      <c r="B412" s="33" t="s">
        <v>848</v>
      </c>
      <c r="C412" s="313">
        <v>2</v>
      </c>
      <c r="D412" s="35" t="s">
        <v>120</v>
      </c>
      <c r="E412" s="35">
        <v>2003</v>
      </c>
      <c r="F412" s="37">
        <v>27011</v>
      </c>
      <c r="G412" s="33" t="s">
        <v>141</v>
      </c>
    </row>
    <row r="413" spans="1:7" s="52" customFormat="1" x14ac:dyDescent="0.25">
      <c r="A413" s="33" t="s">
        <v>42</v>
      </c>
      <c r="B413" s="33" t="s">
        <v>848</v>
      </c>
      <c r="C413" s="171">
        <v>2</v>
      </c>
      <c r="D413" s="35" t="s">
        <v>120</v>
      </c>
      <c r="E413" s="35">
        <v>2003</v>
      </c>
      <c r="F413" s="37">
        <v>34384</v>
      </c>
      <c r="G413" s="33" t="s">
        <v>141</v>
      </c>
    </row>
    <row r="414" spans="1:7" s="52" customFormat="1" x14ac:dyDescent="0.25">
      <c r="A414" s="33" t="s">
        <v>42</v>
      </c>
      <c r="B414" s="33" t="s">
        <v>848</v>
      </c>
      <c r="C414" s="313" t="s">
        <v>1040</v>
      </c>
      <c r="D414" s="35" t="s">
        <v>120</v>
      </c>
      <c r="E414" s="35">
        <v>2003</v>
      </c>
      <c r="F414" s="37">
        <v>32176</v>
      </c>
      <c r="G414" s="33" t="s">
        <v>141</v>
      </c>
    </row>
    <row r="415" spans="1:7" s="52" customFormat="1" x14ac:dyDescent="0.25">
      <c r="A415" s="33" t="s">
        <v>42</v>
      </c>
      <c r="B415" s="33" t="s">
        <v>848</v>
      </c>
      <c r="C415" s="313" t="s">
        <v>849</v>
      </c>
      <c r="D415" s="35" t="s">
        <v>120</v>
      </c>
      <c r="E415" s="35">
        <v>2003</v>
      </c>
      <c r="F415" s="37">
        <v>27421</v>
      </c>
      <c r="G415" s="33" t="s">
        <v>141</v>
      </c>
    </row>
    <row r="416" spans="1:7" s="52" customFormat="1" x14ac:dyDescent="0.25">
      <c r="A416" s="33" t="s">
        <v>42</v>
      </c>
      <c r="B416" s="33" t="s">
        <v>848</v>
      </c>
      <c r="C416" s="313" t="s">
        <v>849</v>
      </c>
      <c r="D416" s="35" t="s">
        <v>120</v>
      </c>
      <c r="E416" s="35">
        <v>2003</v>
      </c>
      <c r="F416" s="37">
        <v>29265</v>
      </c>
      <c r="G416" s="33" t="s">
        <v>141</v>
      </c>
    </row>
    <row r="417" spans="1:10" s="52" customFormat="1" x14ac:dyDescent="0.25">
      <c r="A417" s="33" t="s">
        <v>42</v>
      </c>
      <c r="B417" s="33" t="s">
        <v>1124</v>
      </c>
      <c r="C417" s="313">
        <v>2</v>
      </c>
      <c r="D417" s="35" t="s">
        <v>120</v>
      </c>
      <c r="E417" s="35">
        <v>2003</v>
      </c>
      <c r="F417" s="37">
        <v>25211</v>
      </c>
      <c r="G417" s="33" t="s">
        <v>147</v>
      </c>
    </row>
    <row r="418" spans="1:10" s="52" customFormat="1" x14ac:dyDescent="0.25">
      <c r="A418" s="33" t="s">
        <v>42</v>
      </c>
      <c r="B418" s="33" t="s">
        <v>1124</v>
      </c>
      <c r="C418" s="313">
        <v>2</v>
      </c>
      <c r="D418" s="35" t="s">
        <v>44</v>
      </c>
      <c r="E418" s="35">
        <v>2003</v>
      </c>
      <c r="F418" s="37">
        <v>28122</v>
      </c>
      <c r="G418" s="33" t="s">
        <v>147</v>
      </c>
    </row>
    <row r="419" spans="1:10" s="52" customFormat="1" x14ac:dyDescent="0.25">
      <c r="A419" s="33" t="s">
        <v>42</v>
      </c>
      <c r="B419" s="33" t="s">
        <v>1124</v>
      </c>
      <c r="C419" s="313">
        <v>3</v>
      </c>
      <c r="D419" s="35" t="s">
        <v>120</v>
      </c>
      <c r="E419" s="35">
        <v>2003</v>
      </c>
      <c r="F419" s="37">
        <v>31650</v>
      </c>
      <c r="G419" s="33" t="s">
        <v>147</v>
      </c>
    </row>
    <row r="420" spans="1:10" s="52" customFormat="1" x14ac:dyDescent="0.25">
      <c r="A420" s="33" t="s">
        <v>42</v>
      </c>
      <c r="B420" s="33" t="s">
        <v>1124</v>
      </c>
      <c r="C420" s="313">
        <v>3</v>
      </c>
      <c r="D420" s="35" t="s">
        <v>44</v>
      </c>
      <c r="E420" s="35">
        <v>2003</v>
      </c>
      <c r="F420" s="37">
        <v>35506</v>
      </c>
      <c r="G420" s="33" t="s">
        <v>147</v>
      </c>
    </row>
    <row r="421" spans="1:10" s="52" customFormat="1" x14ac:dyDescent="0.25">
      <c r="A421" s="33" t="s">
        <v>42</v>
      </c>
      <c r="B421" s="33" t="s">
        <v>276</v>
      </c>
      <c r="C421" s="313" t="s">
        <v>764</v>
      </c>
      <c r="D421" s="35" t="s">
        <v>120</v>
      </c>
      <c r="E421" s="35">
        <v>2003</v>
      </c>
      <c r="F421" s="37">
        <v>42231</v>
      </c>
      <c r="G421" s="33" t="s">
        <v>141</v>
      </c>
      <c r="H421" s="235"/>
      <c r="I421" s="69"/>
      <c r="J421" s="235"/>
    </row>
    <row r="422" spans="1:10" s="52" customFormat="1" x14ac:dyDescent="0.25">
      <c r="A422" s="33" t="s">
        <v>42</v>
      </c>
      <c r="B422" s="33" t="s">
        <v>276</v>
      </c>
      <c r="C422" s="313" t="s">
        <v>278</v>
      </c>
      <c r="D422" s="35" t="s">
        <v>120</v>
      </c>
      <c r="E422" s="35">
        <v>2003</v>
      </c>
      <c r="F422" s="37">
        <v>51092</v>
      </c>
      <c r="G422" s="33" t="s">
        <v>141</v>
      </c>
      <c r="H422" s="235"/>
      <c r="I422" s="69"/>
      <c r="J422" s="235"/>
    </row>
    <row r="423" spans="1:10" s="52" customFormat="1" x14ac:dyDescent="0.25">
      <c r="A423" s="33" t="s">
        <v>42</v>
      </c>
      <c r="B423" s="33" t="s">
        <v>1041</v>
      </c>
      <c r="C423" s="313" t="s">
        <v>1042</v>
      </c>
      <c r="D423" s="35" t="s">
        <v>125</v>
      </c>
      <c r="E423" s="35">
        <v>2003</v>
      </c>
      <c r="F423" s="37">
        <v>14391</v>
      </c>
      <c r="G423" s="33" t="s">
        <v>141</v>
      </c>
      <c r="H423" s="235"/>
      <c r="I423" s="69"/>
      <c r="J423" s="235"/>
    </row>
    <row r="424" spans="1:10" s="52" customFormat="1" x14ac:dyDescent="0.25">
      <c r="A424" s="33" t="s">
        <v>42</v>
      </c>
      <c r="B424" s="33" t="s">
        <v>1041</v>
      </c>
      <c r="C424" s="313" t="s">
        <v>280</v>
      </c>
      <c r="D424" s="35" t="s">
        <v>125</v>
      </c>
      <c r="E424" s="35">
        <v>2003</v>
      </c>
      <c r="F424" s="37">
        <v>17002</v>
      </c>
      <c r="G424" s="33" t="s">
        <v>141</v>
      </c>
      <c r="H424" s="235"/>
      <c r="I424" s="69"/>
      <c r="J424" s="235"/>
    </row>
    <row r="425" spans="1:10" s="52" customFormat="1" x14ac:dyDescent="0.25">
      <c r="A425" s="33" t="s">
        <v>42</v>
      </c>
      <c r="B425" s="33" t="s">
        <v>1041</v>
      </c>
      <c r="C425" s="313" t="s">
        <v>280</v>
      </c>
      <c r="D425" s="35" t="s">
        <v>44</v>
      </c>
      <c r="E425" s="35">
        <v>2003</v>
      </c>
      <c r="F425" s="37">
        <v>16457</v>
      </c>
      <c r="G425" s="33" t="s">
        <v>141</v>
      </c>
      <c r="I425" s="53"/>
    </row>
    <row r="426" spans="1:10" s="52" customFormat="1" x14ac:dyDescent="0.25">
      <c r="A426" s="33" t="s">
        <v>42</v>
      </c>
      <c r="B426" s="33" t="s">
        <v>1041</v>
      </c>
      <c r="C426" s="313" t="s">
        <v>1043</v>
      </c>
      <c r="D426" s="35" t="s">
        <v>125</v>
      </c>
      <c r="E426" s="35">
        <v>2003</v>
      </c>
      <c r="F426" s="37">
        <v>17258</v>
      </c>
      <c r="G426" s="33" t="s">
        <v>141</v>
      </c>
      <c r="I426" s="53"/>
    </row>
    <row r="427" spans="1:10" s="52" customFormat="1" x14ac:dyDescent="0.25">
      <c r="A427" s="33" t="s">
        <v>42</v>
      </c>
      <c r="B427" s="33" t="s">
        <v>1041</v>
      </c>
      <c r="C427" s="313" t="s">
        <v>1043</v>
      </c>
      <c r="D427" s="35" t="s">
        <v>44</v>
      </c>
      <c r="E427" s="35">
        <v>2003</v>
      </c>
      <c r="F427" s="37">
        <v>18579</v>
      </c>
      <c r="G427" s="33" t="s">
        <v>141</v>
      </c>
    </row>
    <row r="428" spans="1:10" s="52" customFormat="1" x14ac:dyDescent="0.25">
      <c r="A428" s="33" t="s">
        <v>42</v>
      </c>
      <c r="B428" s="33" t="s">
        <v>1125</v>
      </c>
      <c r="C428" s="313">
        <v>2.5</v>
      </c>
      <c r="D428" s="35" t="s">
        <v>120</v>
      </c>
      <c r="E428" s="35">
        <v>2003</v>
      </c>
      <c r="F428" s="37">
        <v>39316</v>
      </c>
      <c r="G428" s="33" t="s">
        <v>141</v>
      </c>
    </row>
    <row r="429" spans="1:10" s="52" customFormat="1" x14ac:dyDescent="0.25">
      <c r="A429" s="33" t="s">
        <v>42</v>
      </c>
      <c r="B429" s="33" t="s">
        <v>1125</v>
      </c>
      <c r="C429" s="313">
        <v>2.5</v>
      </c>
      <c r="D429" s="35" t="s">
        <v>44</v>
      </c>
      <c r="E429" s="35">
        <v>2003</v>
      </c>
      <c r="F429" s="37">
        <v>42848</v>
      </c>
      <c r="G429" s="33" t="s">
        <v>141</v>
      </c>
    </row>
    <row r="430" spans="1:10" s="52" customFormat="1" x14ac:dyDescent="0.25">
      <c r="A430" s="33" t="s">
        <v>42</v>
      </c>
      <c r="B430" s="33" t="s">
        <v>1125</v>
      </c>
      <c r="C430" s="313">
        <v>3</v>
      </c>
      <c r="D430" s="35" t="s">
        <v>120</v>
      </c>
      <c r="E430" s="35">
        <v>2003</v>
      </c>
      <c r="F430" s="37">
        <v>45037</v>
      </c>
      <c r="G430" s="33" t="s">
        <v>141</v>
      </c>
    </row>
    <row r="431" spans="1:10" s="52" customFormat="1" x14ac:dyDescent="0.25">
      <c r="A431" s="33" t="s">
        <v>42</v>
      </c>
      <c r="B431" s="33" t="s">
        <v>340</v>
      </c>
      <c r="C431" s="313" t="s">
        <v>171</v>
      </c>
      <c r="D431" s="35" t="s">
        <v>125</v>
      </c>
      <c r="E431" s="35">
        <v>2003</v>
      </c>
      <c r="F431" s="37">
        <v>19411</v>
      </c>
      <c r="G431" s="33" t="s">
        <v>141</v>
      </c>
    </row>
    <row r="432" spans="1:10" s="52" customFormat="1" x14ac:dyDescent="0.25">
      <c r="A432" s="33" t="s">
        <v>42</v>
      </c>
      <c r="B432" s="33" t="s">
        <v>340</v>
      </c>
      <c r="C432" s="313" t="s">
        <v>1198</v>
      </c>
      <c r="D432" s="35" t="s">
        <v>125</v>
      </c>
      <c r="E432" s="35">
        <v>2003</v>
      </c>
      <c r="F432" s="37">
        <v>20528</v>
      </c>
      <c r="G432" s="33" t="s">
        <v>141</v>
      </c>
      <c r="H432" s="399"/>
      <c r="I432" s="235"/>
      <c r="J432" s="235"/>
    </row>
    <row r="433" spans="1:10" s="235" customFormat="1" x14ac:dyDescent="0.25">
      <c r="A433" s="33" t="s">
        <v>42</v>
      </c>
      <c r="B433" s="33" t="s">
        <v>340</v>
      </c>
      <c r="C433" s="313" t="s">
        <v>128</v>
      </c>
      <c r="D433" s="35" t="s">
        <v>44</v>
      </c>
      <c r="E433" s="35">
        <v>2003</v>
      </c>
      <c r="F433" s="37">
        <v>30865</v>
      </c>
      <c r="G433" s="33" t="s">
        <v>141</v>
      </c>
      <c r="H433" s="399"/>
    </row>
    <row r="434" spans="1:10" s="235" customFormat="1" x14ac:dyDescent="0.25">
      <c r="A434" s="33" t="s">
        <v>42</v>
      </c>
      <c r="B434" s="33" t="s">
        <v>340</v>
      </c>
      <c r="C434" s="313" t="s">
        <v>1199</v>
      </c>
      <c r="D434" s="35" t="s">
        <v>125</v>
      </c>
      <c r="E434" s="35">
        <v>2003</v>
      </c>
      <c r="F434" s="37">
        <v>21112</v>
      </c>
      <c r="G434" s="33" t="s">
        <v>141</v>
      </c>
      <c r="H434" s="399"/>
    </row>
    <row r="435" spans="1:10" s="235" customFormat="1" x14ac:dyDescent="0.25">
      <c r="A435" s="33" t="s">
        <v>42</v>
      </c>
      <c r="B435" s="33" t="s">
        <v>340</v>
      </c>
      <c r="C435" s="313" t="s">
        <v>1199</v>
      </c>
      <c r="D435" s="35" t="s">
        <v>44</v>
      </c>
      <c r="E435" s="35">
        <v>2003</v>
      </c>
      <c r="F435" s="37">
        <v>23355</v>
      </c>
      <c r="G435" s="33" t="s">
        <v>141</v>
      </c>
      <c r="H435" s="399"/>
    </row>
    <row r="436" spans="1:10" s="235" customFormat="1" x14ac:dyDescent="0.25">
      <c r="A436" s="33" t="s">
        <v>42</v>
      </c>
      <c r="B436" s="33" t="s">
        <v>340</v>
      </c>
      <c r="C436" s="313" t="s">
        <v>1200</v>
      </c>
      <c r="D436" s="35" t="s">
        <v>125</v>
      </c>
      <c r="E436" s="35">
        <v>2003</v>
      </c>
      <c r="F436" s="37">
        <v>23780</v>
      </c>
      <c r="G436" s="33" t="s">
        <v>141</v>
      </c>
      <c r="H436" s="399"/>
    </row>
    <row r="437" spans="1:10" s="52" customFormat="1" x14ac:dyDescent="0.25">
      <c r="A437" s="33" t="s">
        <v>42</v>
      </c>
      <c r="B437" s="33" t="s">
        <v>340</v>
      </c>
      <c r="C437" s="313" t="s">
        <v>1200</v>
      </c>
      <c r="D437" s="35" t="s">
        <v>44</v>
      </c>
      <c r="E437" s="35">
        <v>2003</v>
      </c>
      <c r="F437" s="37">
        <v>26033</v>
      </c>
      <c r="G437" s="33" t="s">
        <v>141</v>
      </c>
      <c r="H437" s="399"/>
      <c r="I437" s="235"/>
      <c r="J437" s="235"/>
    </row>
    <row r="438" spans="1:10" s="52" customFormat="1" x14ac:dyDescent="0.25">
      <c r="A438" s="33" t="s">
        <v>42</v>
      </c>
      <c r="B438" s="33" t="s">
        <v>943</v>
      </c>
      <c r="C438" s="313" t="s">
        <v>944</v>
      </c>
      <c r="D438" s="35" t="s">
        <v>125</v>
      </c>
      <c r="E438" s="35">
        <v>2003</v>
      </c>
      <c r="F438" s="37">
        <v>14940</v>
      </c>
      <c r="G438" s="33" t="s">
        <v>141</v>
      </c>
      <c r="H438" s="40"/>
      <c r="I438" s="40"/>
      <c r="J438" s="40"/>
    </row>
    <row r="439" spans="1:10" s="52" customFormat="1" x14ac:dyDescent="0.25">
      <c r="A439" s="33" t="s">
        <v>42</v>
      </c>
      <c r="B439" s="33" t="s">
        <v>943</v>
      </c>
      <c r="C439" s="313" t="s">
        <v>944</v>
      </c>
      <c r="D439" s="35" t="s">
        <v>44</v>
      </c>
      <c r="E439" s="35">
        <v>2003</v>
      </c>
      <c r="F439" s="37">
        <v>16719</v>
      </c>
      <c r="G439" s="33" t="s">
        <v>141</v>
      </c>
      <c r="H439" s="40"/>
      <c r="I439" s="40"/>
      <c r="J439" s="40"/>
    </row>
    <row r="440" spans="1:10" s="52" customFormat="1" x14ac:dyDescent="0.25">
      <c r="A440" s="33" t="s">
        <v>42</v>
      </c>
      <c r="B440" s="33" t="s">
        <v>943</v>
      </c>
      <c r="C440" s="313" t="s">
        <v>945</v>
      </c>
      <c r="D440" s="35" t="s">
        <v>125</v>
      </c>
      <c r="E440" s="35">
        <v>2003</v>
      </c>
      <c r="F440" s="37">
        <v>17120</v>
      </c>
      <c r="G440" s="33" t="s">
        <v>141</v>
      </c>
      <c r="H440" s="40"/>
      <c r="I440" s="40"/>
      <c r="J440" s="40"/>
    </row>
    <row r="441" spans="1:10" s="52" customFormat="1" x14ac:dyDescent="0.25">
      <c r="A441" s="33" t="s">
        <v>42</v>
      </c>
      <c r="B441" s="33" t="s">
        <v>943</v>
      </c>
      <c r="C441" s="313" t="s">
        <v>946</v>
      </c>
      <c r="D441" s="35" t="s">
        <v>44</v>
      </c>
      <c r="E441" s="35">
        <v>2003</v>
      </c>
      <c r="F441" s="37">
        <v>18104</v>
      </c>
      <c r="G441" s="33" t="s">
        <v>141</v>
      </c>
      <c r="H441" s="40"/>
      <c r="I441" s="40"/>
      <c r="J441" s="40"/>
    </row>
    <row r="442" spans="1:10" s="52" customFormat="1" x14ac:dyDescent="0.25">
      <c r="A442" s="33" t="s">
        <v>42</v>
      </c>
      <c r="B442" s="33" t="s">
        <v>207</v>
      </c>
      <c r="C442" s="313">
        <v>2.4</v>
      </c>
      <c r="D442" s="35" t="s">
        <v>125</v>
      </c>
      <c r="E442" s="35">
        <v>2003</v>
      </c>
      <c r="F442" s="37">
        <v>29876</v>
      </c>
      <c r="G442" s="33" t="s">
        <v>141</v>
      </c>
      <c r="H442" s="40"/>
      <c r="I442" s="40"/>
      <c r="J442" s="40"/>
    </row>
    <row r="443" spans="1:10" s="52" customFormat="1" x14ac:dyDescent="0.25">
      <c r="A443" s="33" t="s">
        <v>42</v>
      </c>
      <c r="B443" s="33" t="s">
        <v>172</v>
      </c>
      <c r="C443" s="313">
        <v>1.8</v>
      </c>
      <c r="D443" s="35" t="s">
        <v>125</v>
      </c>
      <c r="E443" s="35">
        <v>2003</v>
      </c>
      <c r="F443" s="37">
        <v>22658</v>
      </c>
      <c r="G443" s="33" t="s">
        <v>173</v>
      </c>
      <c r="H443" s="40"/>
      <c r="I443" s="40"/>
      <c r="J443" s="40"/>
    </row>
    <row r="444" spans="1:10" s="235" customFormat="1" x14ac:dyDescent="0.25">
      <c r="A444" s="33" t="s">
        <v>42</v>
      </c>
      <c r="B444" s="33" t="s">
        <v>527</v>
      </c>
      <c r="C444" s="313">
        <v>4.3</v>
      </c>
      <c r="D444" s="35" t="s">
        <v>120</v>
      </c>
      <c r="E444" s="35">
        <v>2003</v>
      </c>
      <c r="F444" s="37">
        <v>62978</v>
      </c>
      <c r="G444" s="33" t="s">
        <v>141</v>
      </c>
      <c r="H444" s="40"/>
      <c r="I444" s="40"/>
      <c r="J444" s="40"/>
    </row>
    <row r="445" spans="1:10" s="235" customFormat="1" x14ac:dyDescent="0.25">
      <c r="A445" s="33" t="s">
        <v>42</v>
      </c>
      <c r="B445" s="33" t="s">
        <v>528</v>
      </c>
      <c r="C445" s="313">
        <v>4.3</v>
      </c>
      <c r="D445" s="35" t="s">
        <v>120</v>
      </c>
      <c r="E445" s="35">
        <v>2003</v>
      </c>
      <c r="F445" s="37">
        <v>67191</v>
      </c>
      <c r="G445" s="33" t="s">
        <v>141</v>
      </c>
      <c r="H445" s="40"/>
      <c r="I445" s="40"/>
      <c r="J445" s="40"/>
    </row>
    <row r="446" spans="1:10" s="235" customFormat="1" x14ac:dyDescent="0.25">
      <c r="A446" s="33" t="s">
        <v>42</v>
      </c>
      <c r="B446" s="33" t="s">
        <v>529</v>
      </c>
      <c r="C446" s="313">
        <v>4.3</v>
      </c>
      <c r="D446" s="35" t="s">
        <v>120</v>
      </c>
      <c r="E446" s="35">
        <v>2003</v>
      </c>
      <c r="F446" s="37">
        <v>77302</v>
      </c>
      <c r="G446" s="33" t="s">
        <v>141</v>
      </c>
      <c r="H446" s="40"/>
      <c r="I446" s="40"/>
      <c r="J446" s="40"/>
    </row>
    <row r="447" spans="1:10" s="235" customFormat="1" x14ac:dyDescent="0.25">
      <c r="A447" s="33" t="s">
        <v>42</v>
      </c>
      <c r="B447" s="33" t="s">
        <v>770</v>
      </c>
      <c r="C447" s="313">
        <v>5</v>
      </c>
      <c r="D447" s="35" t="s">
        <v>125</v>
      </c>
      <c r="E447" s="35">
        <v>2003</v>
      </c>
      <c r="F447" s="37">
        <v>123743</v>
      </c>
      <c r="G447" s="33" t="s">
        <v>141</v>
      </c>
      <c r="H447" s="40"/>
      <c r="I447" s="40"/>
      <c r="J447" s="40"/>
    </row>
    <row r="448" spans="1:10" s="235" customFormat="1" x14ac:dyDescent="0.25">
      <c r="A448" s="33" t="s">
        <v>42</v>
      </c>
      <c r="B448" s="33" t="s">
        <v>772</v>
      </c>
      <c r="C448" s="313" t="s">
        <v>1127</v>
      </c>
      <c r="D448" s="35" t="s">
        <v>125</v>
      </c>
      <c r="E448" s="35">
        <v>2003</v>
      </c>
      <c r="F448" s="37">
        <v>17890</v>
      </c>
      <c r="G448" s="33" t="s">
        <v>141</v>
      </c>
      <c r="H448" s="40"/>
      <c r="I448" s="40"/>
      <c r="J448" s="40"/>
    </row>
    <row r="449" spans="1:10" s="235" customFormat="1" x14ac:dyDescent="0.25">
      <c r="A449" s="33" t="s">
        <v>42</v>
      </c>
      <c r="B449" s="33" t="s">
        <v>772</v>
      </c>
      <c r="C449" s="313" t="s">
        <v>1126</v>
      </c>
      <c r="D449" s="35" t="s">
        <v>125</v>
      </c>
      <c r="E449" s="35">
        <v>2003</v>
      </c>
      <c r="F449" s="37">
        <v>19150</v>
      </c>
      <c r="G449" s="33" t="s">
        <v>141</v>
      </c>
      <c r="H449" s="40"/>
      <c r="I449" s="40"/>
      <c r="J449" s="40"/>
    </row>
    <row r="450" spans="1:10" x14ac:dyDescent="0.25">
      <c r="A450" s="33" t="s">
        <v>42</v>
      </c>
      <c r="B450" s="33" t="s">
        <v>772</v>
      </c>
      <c r="C450" s="313" t="s">
        <v>349</v>
      </c>
      <c r="D450" s="35" t="s">
        <v>125</v>
      </c>
      <c r="E450" s="35">
        <v>2003</v>
      </c>
      <c r="F450" s="36">
        <v>20957</v>
      </c>
      <c r="G450" s="33" t="s">
        <v>141</v>
      </c>
    </row>
    <row r="451" spans="1:10" x14ac:dyDescent="0.25">
      <c r="A451" s="33" t="s">
        <v>42</v>
      </c>
      <c r="B451" s="33" t="s">
        <v>772</v>
      </c>
      <c r="C451" s="313" t="s">
        <v>349</v>
      </c>
      <c r="D451" s="35" t="s">
        <v>44</v>
      </c>
      <c r="E451" s="35">
        <v>2003</v>
      </c>
      <c r="F451" s="37">
        <v>23987</v>
      </c>
      <c r="G451" s="33" t="s">
        <v>141</v>
      </c>
    </row>
    <row r="452" spans="1:10" x14ac:dyDescent="0.25">
      <c r="A452" s="33" t="s">
        <v>42</v>
      </c>
      <c r="B452" s="33" t="s">
        <v>772</v>
      </c>
      <c r="C452" s="313" t="s">
        <v>171</v>
      </c>
      <c r="D452" s="35" t="s">
        <v>125</v>
      </c>
      <c r="E452" s="35">
        <v>2003</v>
      </c>
      <c r="F452" s="37">
        <v>18747</v>
      </c>
      <c r="G452" s="33" t="s">
        <v>141</v>
      </c>
      <c r="H452" s="52"/>
      <c r="I452" s="52"/>
      <c r="J452" s="52"/>
    </row>
    <row r="453" spans="1:10" x14ac:dyDescent="0.25">
      <c r="A453" s="33" t="s">
        <v>42</v>
      </c>
      <c r="B453" s="33" t="s">
        <v>772</v>
      </c>
      <c r="C453" s="313" t="s">
        <v>1128</v>
      </c>
      <c r="D453" s="35" t="s">
        <v>44</v>
      </c>
      <c r="E453" s="35">
        <v>2003</v>
      </c>
      <c r="F453" s="37">
        <v>22169</v>
      </c>
      <c r="G453" s="33" t="s">
        <v>141</v>
      </c>
      <c r="H453" s="52"/>
      <c r="I453" s="52"/>
      <c r="J453" s="52"/>
    </row>
    <row r="454" spans="1:10" x14ac:dyDescent="0.25">
      <c r="A454" s="33" t="s">
        <v>42</v>
      </c>
      <c r="B454" s="33" t="s">
        <v>613</v>
      </c>
      <c r="C454" s="313">
        <v>2</v>
      </c>
      <c r="D454" s="35" t="s">
        <v>120</v>
      </c>
      <c r="E454" s="35">
        <v>2003</v>
      </c>
      <c r="F454" s="37">
        <v>29345</v>
      </c>
      <c r="G454" s="33" t="s">
        <v>141</v>
      </c>
      <c r="H454" s="52"/>
      <c r="I454" s="52"/>
      <c r="J454" s="52"/>
    </row>
    <row r="455" spans="1:10" x14ac:dyDescent="0.25">
      <c r="A455" s="33" t="s">
        <v>42</v>
      </c>
      <c r="B455" s="33" t="s">
        <v>613</v>
      </c>
      <c r="C455" s="313">
        <v>2</v>
      </c>
      <c r="D455" s="35" t="s">
        <v>120</v>
      </c>
      <c r="E455" s="35">
        <v>2003</v>
      </c>
      <c r="F455" s="37">
        <v>27098</v>
      </c>
      <c r="G455" s="33" t="s">
        <v>141</v>
      </c>
      <c r="H455" s="52"/>
      <c r="I455" s="52"/>
      <c r="J455" s="52"/>
    </row>
    <row r="456" spans="1:10" x14ac:dyDescent="0.25">
      <c r="A456" s="33" t="s">
        <v>42</v>
      </c>
      <c r="B456" s="33" t="s">
        <v>613</v>
      </c>
      <c r="C456" s="313">
        <v>2.5</v>
      </c>
      <c r="D456" s="35" t="s">
        <v>120</v>
      </c>
      <c r="E456" s="35">
        <v>2003</v>
      </c>
      <c r="F456" s="36">
        <v>40815</v>
      </c>
      <c r="G456" s="33" t="s">
        <v>141</v>
      </c>
      <c r="H456" s="52"/>
      <c r="I456" s="52"/>
      <c r="J456" s="52"/>
    </row>
    <row r="457" spans="1:10" x14ac:dyDescent="0.25">
      <c r="A457" s="33" t="s">
        <v>42</v>
      </c>
      <c r="B457" s="33" t="s">
        <v>613</v>
      </c>
      <c r="C457" s="313">
        <v>2.5</v>
      </c>
      <c r="D457" s="35" t="s">
        <v>44</v>
      </c>
      <c r="E457" s="35">
        <v>2003</v>
      </c>
      <c r="F457" s="36">
        <v>44313</v>
      </c>
      <c r="G457" s="33" t="s">
        <v>141</v>
      </c>
      <c r="H457" s="52"/>
      <c r="I457" s="52"/>
      <c r="J457" s="52"/>
    </row>
    <row r="458" spans="1:10" x14ac:dyDescent="0.25">
      <c r="A458" s="33" t="s">
        <v>42</v>
      </c>
      <c r="B458" s="33" t="s">
        <v>613</v>
      </c>
      <c r="C458" s="313">
        <v>2.5</v>
      </c>
      <c r="D458" s="35" t="s">
        <v>120</v>
      </c>
      <c r="E458" s="35">
        <v>2003</v>
      </c>
      <c r="F458" s="36">
        <v>41759</v>
      </c>
      <c r="G458" s="33" t="s">
        <v>141</v>
      </c>
      <c r="H458" s="52"/>
      <c r="I458" s="52"/>
      <c r="J458" s="52"/>
    </row>
    <row r="459" spans="1:10" x14ac:dyDescent="0.25">
      <c r="A459" s="33" t="s">
        <v>42</v>
      </c>
      <c r="B459" s="33" t="s">
        <v>613</v>
      </c>
      <c r="C459" s="313">
        <v>2.5</v>
      </c>
      <c r="D459" s="35" t="s">
        <v>44</v>
      </c>
      <c r="E459" s="35">
        <v>2003</v>
      </c>
      <c r="F459" s="36">
        <v>41536</v>
      </c>
      <c r="G459" s="33" t="s">
        <v>141</v>
      </c>
      <c r="H459" s="52"/>
      <c r="I459" s="52"/>
      <c r="J459" s="52"/>
    </row>
    <row r="460" spans="1:10" x14ac:dyDescent="0.25">
      <c r="A460" s="33" t="s">
        <v>42</v>
      </c>
      <c r="B460" s="33" t="s">
        <v>613</v>
      </c>
      <c r="C460" s="313">
        <v>3</v>
      </c>
      <c r="D460" s="35" t="s">
        <v>120</v>
      </c>
      <c r="E460" s="35">
        <v>2003</v>
      </c>
      <c r="F460" s="36">
        <v>46645</v>
      </c>
      <c r="G460" s="33" t="s">
        <v>141</v>
      </c>
      <c r="H460" s="52"/>
      <c r="I460" s="52"/>
      <c r="J460" s="52"/>
    </row>
    <row r="461" spans="1:10" x14ac:dyDescent="0.25">
      <c r="A461" s="33" t="s">
        <v>42</v>
      </c>
      <c r="B461" s="33" t="s">
        <v>613</v>
      </c>
      <c r="C461" s="313">
        <v>3</v>
      </c>
      <c r="D461" s="35" t="s">
        <v>44</v>
      </c>
      <c r="E461" s="35">
        <v>2003</v>
      </c>
      <c r="F461" s="36">
        <v>50727</v>
      </c>
      <c r="G461" s="33" t="s">
        <v>141</v>
      </c>
      <c r="H461" s="52"/>
      <c r="I461" s="52"/>
      <c r="J461" s="52"/>
    </row>
    <row r="462" spans="1:10" x14ac:dyDescent="0.25">
      <c r="A462" s="33" t="s">
        <v>42</v>
      </c>
      <c r="B462" s="33" t="s">
        <v>613</v>
      </c>
      <c r="C462" s="313">
        <v>3</v>
      </c>
      <c r="D462" s="35" t="s">
        <v>120</v>
      </c>
      <c r="E462" s="35">
        <v>2003</v>
      </c>
      <c r="F462" s="36">
        <v>49677</v>
      </c>
      <c r="G462" s="33" t="s">
        <v>141</v>
      </c>
      <c r="H462" s="52"/>
      <c r="I462" s="52"/>
      <c r="J462" s="52"/>
    </row>
    <row r="463" spans="1:10" x14ac:dyDescent="0.25">
      <c r="A463" s="33" t="s">
        <v>42</v>
      </c>
      <c r="B463" s="33" t="s">
        <v>613</v>
      </c>
      <c r="C463" s="313">
        <v>3</v>
      </c>
      <c r="D463" s="35" t="s">
        <v>125</v>
      </c>
      <c r="E463" s="35">
        <v>2003</v>
      </c>
      <c r="F463" s="36">
        <v>48533</v>
      </c>
      <c r="G463" s="33" t="s">
        <v>141</v>
      </c>
      <c r="H463" s="52"/>
      <c r="I463" s="52"/>
      <c r="J463" s="52"/>
    </row>
    <row r="464" spans="1:10" s="52" customFormat="1" x14ac:dyDescent="0.25">
      <c r="A464" s="33" t="s">
        <v>42</v>
      </c>
      <c r="B464" s="33" t="s">
        <v>613</v>
      </c>
      <c r="C464" s="313">
        <v>3</v>
      </c>
      <c r="D464" s="35" t="s">
        <v>44</v>
      </c>
      <c r="E464" s="35">
        <v>2003</v>
      </c>
      <c r="F464" s="36">
        <v>49089</v>
      </c>
      <c r="G464" s="33" t="s">
        <v>141</v>
      </c>
    </row>
    <row r="465" spans="1:7" s="52" customFormat="1" x14ac:dyDescent="0.25">
      <c r="A465" s="33" t="s">
        <v>42</v>
      </c>
      <c r="B465" s="33" t="s">
        <v>613</v>
      </c>
      <c r="C465" s="313">
        <v>3</v>
      </c>
      <c r="D465" s="35" t="s">
        <v>120</v>
      </c>
      <c r="E465" s="35">
        <v>2003</v>
      </c>
      <c r="F465" s="36">
        <v>42092</v>
      </c>
      <c r="G465" s="33" t="s">
        <v>141</v>
      </c>
    </row>
    <row r="466" spans="1:7" s="52" customFormat="1" x14ac:dyDescent="0.25">
      <c r="A466" s="33" t="s">
        <v>42</v>
      </c>
      <c r="B466" s="33" t="s">
        <v>947</v>
      </c>
      <c r="C466" s="313">
        <v>3</v>
      </c>
      <c r="D466" s="35" t="s">
        <v>120</v>
      </c>
      <c r="E466" s="35">
        <v>2003</v>
      </c>
      <c r="F466" s="37">
        <v>46112</v>
      </c>
      <c r="G466" s="33" t="s">
        <v>141</v>
      </c>
    </row>
    <row r="467" spans="1:7" s="52" customFormat="1" x14ac:dyDescent="0.25">
      <c r="A467" s="33" t="s">
        <v>42</v>
      </c>
      <c r="B467" s="33" t="s">
        <v>1286</v>
      </c>
      <c r="C467" s="313">
        <v>2.5</v>
      </c>
      <c r="D467" s="35" t="s">
        <v>120</v>
      </c>
      <c r="E467" s="35">
        <v>2003</v>
      </c>
      <c r="F467" s="36">
        <v>36733</v>
      </c>
      <c r="G467" s="33" t="s">
        <v>141</v>
      </c>
    </row>
    <row r="468" spans="1:7" s="52" customFormat="1" x14ac:dyDescent="0.25">
      <c r="A468" s="33" t="s">
        <v>42</v>
      </c>
      <c r="B468" s="33" t="s">
        <v>1286</v>
      </c>
      <c r="C468" s="313">
        <v>2.5</v>
      </c>
      <c r="D468" s="35" t="s">
        <v>44</v>
      </c>
      <c r="E468" s="35">
        <v>2003</v>
      </c>
      <c r="F468" s="36">
        <v>40815</v>
      </c>
      <c r="G468" s="33" t="s">
        <v>141</v>
      </c>
    </row>
    <row r="469" spans="1:7" s="52" customFormat="1" x14ac:dyDescent="0.25">
      <c r="A469" s="33" t="s">
        <v>42</v>
      </c>
      <c r="B469" s="33" t="s">
        <v>852</v>
      </c>
      <c r="C469" s="313">
        <v>1</v>
      </c>
      <c r="D469" s="35" t="s">
        <v>125</v>
      </c>
      <c r="E469" s="35">
        <v>2003</v>
      </c>
      <c r="F469" s="37">
        <v>12054</v>
      </c>
      <c r="G469" s="33" t="s">
        <v>186</v>
      </c>
    </row>
    <row r="470" spans="1:7" s="52" customFormat="1" x14ac:dyDescent="0.25">
      <c r="A470" s="33" t="s">
        <v>42</v>
      </c>
      <c r="B470" s="33" t="s">
        <v>852</v>
      </c>
      <c r="C470" s="313">
        <v>1</v>
      </c>
      <c r="D470" s="35" t="s">
        <v>44</v>
      </c>
      <c r="E470" s="35">
        <v>2003</v>
      </c>
      <c r="F470" s="37">
        <v>14230</v>
      </c>
      <c r="G470" s="33" t="s">
        <v>186</v>
      </c>
    </row>
    <row r="471" spans="1:7" s="52" customFormat="1" x14ac:dyDescent="0.25">
      <c r="A471" s="33" t="s">
        <v>42</v>
      </c>
      <c r="B471" s="33" t="s">
        <v>852</v>
      </c>
      <c r="C471" s="313">
        <v>1.3</v>
      </c>
      <c r="D471" s="35" t="s">
        <v>125</v>
      </c>
      <c r="E471" s="35">
        <v>2003</v>
      </c>
      <c r="F471" s="37">
        <v>16261</v>
      </c>
      <c r="G471" s="33" t="s">
        <v>186</v>
      </c>
    </row>
    <row r="472" spans="1:7" s="52" customFormat="1" x14ac:dyDescent="0.25">
      <c r="A472" s="33" t="s">
        <v>42</v>
      </c>
      <c r="B472" s="33" t="s">
        <v>852</v>
      </c>
      <c r="C472" s="313">
        <v>1.3</v>
      </c>
      <c r="D472" s="35" t="s">
        <v>44</v>
      </c>
      <c r="E472" s="35">
        <v>2003</v>
      </c>
      <c r="F472" s="37">
        <v>15980</v>
      </c>
      <c r="G472" s="33" t="s">
        <v>186</v>
      </c>
    </row>
    <row r="473" spans="1:7" s="52" customFormat="1" x14ac:dyDescent="0.25">
      <c r="A473" s="33" t="s">
        <v>42</v>
      </c>
      <c r="B473" s="33" t="s">
        <v>1044</v>
      </c>
      <c r="C473" s="313" t="s">
        <v>1045</v>
      </c>
      <c r="D473" s="35" t="s">
        <v>125</v>
      </c>
      <c r="E473" s="35">
        <v>2003</v>
      </c>
      <c r="F473" s="37">
        <v>36218</v>
      </c>
      <c r="G473" s="33" t="s">
        <v>135</v>
      </c>
    </row>
    <row r="474" spans="1:7" s="52" customFormat="1" x14ac:dyDescent="0.25">
      <c r="A474" s="33" t="s">
        <v>42</v>
      </c>
      <c r="B474" s="33" t="s">
        <v>1044</v>
      </c>
      <c r="C474" s="313" t="s">
        <v>1045</v>
      </c>
      <c r="D474" s="35" t="s">
        <v>44</v>
      </c>
      <c r="E474" s="35">
        <v>2003</v>
      </c>
      <c r="F474" s="37">
        <v>41234</v>
      </c>
      <c r="G474" s="33" t="s">
        <v>135</v>
      </c>
    </row>
    <row r="475" spans="1:7" s="52" customFormat="1" x14ac:dyDescent="0.25">
      <c r="A475" s="33" t="s">
        <v>42</v>
      </c>
      <c r="B475" s="33" t="s">
        <v>1046</v>
      </c>
      <c r="C475" s="313" t="s">
        <v>1130</v>
      </c>
      <c r="D475" s="35" t="s">
        <v>125</v>
      </c>
      <c r="E475" s="35">
        <v>2003</v>
      </c>
      <c r="F475" s="37">
        <v>30235</v>
      </c>
      <c r="G475" s="33" t="s">
        <v>135</v>
      </c>
    </row>
    <row r="476" spans="1:7" s="52" customFormat="1" x14ac:dyDescent="0.25">
      <c r="A476" s="33" t="s">
        <v>42</v>
      </c>
      <c r="B476" s="33" t="s">
        <v>1046</v>
      </c>
      <c r="C476" s="313" t="s">
        <v>1130</v>
      </c>
      <c r="D476" s="35" t="s">
        <v>44</v>
      </c>
      <c r="E476" s="35">
        <v>2003</v>
      </c>
      <c r="F476" s="37">
        <v>35621</v>
      </c>
      <c r="G476" s="33" t="s">
        <v>135</v>
      </c>
    </row>
    <row r="477" spans="1:7" s="52" customFormat="1" x14ac:dyDescent="0.25">
      <c r="A477" s="33" t="s">
        <v>42</v>
      </c>
      <c r="B477" s="33" t="s">
        <v>1129</v>
      </c>
      <c r="C477" s="313">
        <v>2.4</v>
      </c>
      <c r="D477" s="35" t="s">
        <v>44</v>
      </c>
      <c r="E477" s="35">
        <v>2003</v>
      </c>
      <c r="F477" s="36">
        <v>44663</v>
      </c>
      <c r="G477" s="33" t="s">
        <v>135</v>
      </c>
    </row>
    <row r="478" spans="1:7" s="52" customFormat="1" x14ac:dyDescent="0.25">
      <c r="A478" s="33" t="s">
        <v>42</v>
      </c>
      <c r="B478" s="33" t="s">
        <v>853</v>
      </c>
      <c r="C478" s="313">
        <v>2</v>
      </c>
      <c r="D478" s="35" t="s">
        <v>125</v>
      </c>
      <c r="E478" s="35">
        <v>2003</v>
      </c>
      <c r="F478" s="37">
        <v>29365</v>
      </c>
      <c r="G478" s="33" t="s">
        <v>135</v>
      </c>
    </row>
    <row r="479" spans="1:7" s="52" customFormat="1" x14ac:dyDescent="0.25">
      <c r="A479" s="33" t="s">
        <v>42</v>
      </c>
      <c r="B479" s="33" t="s">
        <v>853</v>
      </c>
      <c r="C479" s="313">
        <v>2</v>
      </c>
      <c r="D479" s="35" t="s">
        <v>44</v>
      </c>
      <c r="E479" s="35">
        <v>2003</v>
      </c>
      <c r="F479" s="37">
        <v>27834</v>
      </c>
      <c r="G479" s="33" t="s">
        <v>135</v>
      </c>
    </row>
    <row r="480" spans="1:7" s="52" customFormat="1" x14ac:dyDescent="0.25">
      <c r="A480" s="33" t="s">
        <v>42</v>
      </c>
      <c r="B480" s="33" t="s">
        <v>853</v>
      </c>
      <c r="C480" s="313" t="s">
        <v>360</v>
      </c>
      <c r="D480" s="35" t="s">
        <v>125</v>
      </c>
      <c r="E480" s="35">
        <v>2003</v>
      </c>
      <c r="F480" s="37">
        <v>28865</v>
      </c>
      <c r="G480" s="33" t="s">
        <v>135</v>
      </c>
    </row>
    <row r="481" spans="1:7" s="52" customFormat="1" x14ac:dyDescent="0.25">
      <c r="A481" s="33" t="s">
        <v>42</v>
      </c>
      <c r="B481" s="33" t="s">
        <v>778</v>
      </c>
      <c r="C481" s="313">
        <v>2.4</v>
      </c>
      <c r="D481" s="35" t="s">
        <v>125</v>
      </c>
      <c r="E481" s="35">
        <v>2003</v>
      </c>
      <c r="F481" s="36">
        <v>27654</v>
      </c>
      <c r="G481" s="33" t="s">
        <v>135</v>
      </c>
    </row>
    <row r="482" spans="1:7" s="52" customFormat="1" x14ac:dyDescent="0.25">
      <c r="A482" s="33" t="s">
        <v>42</v>
      </c>
      <c r="B482" s="33" t="s">
        <v>778</v>
      </c>
      <c r="C482" s="313">
        <v>2.4</v>
      </c>
      <c r="D482" s="35" t="s">
        <v>44</v>
      </c>
      <c r="E482" s="35">
        <v>2003</v>
      </c>
      <c r="F482" s="36">
        <v>30319</v>
      </c>
      <c r="G482" s="33" t="s">
        <v>135</v>
      </c>
    </row>
    <row r="483" spans="1:7" s="52" customFormat="1" x14ac:dyDescent="0.25">
      <c r="A483" s="33" t="s">
        <v>42</v>
      </c>
      <c r="B483" s="33" t="s">
        <v>778</v>
      </c>
      <c r="C483" s="313">
        <v>2.4</v>
      </c>
      <c r="D483" s="35" t="s">
        <v>125</v>
      </c>
      <c r="E483" s="35">
        <v>2003</v>
      </c>
      <c r="F483" s="36">
        <v>29153</v>
      </c>
      <c r="G483" s="33" t="s">
        <v>135</v>
      </c>
    </row>
    <row r="484" spans="1:7" s="52" customFormat="1" x14ac:dyDescent="0.25">
      <c r="A484" s="33" t="s">
        <v>42</v>
      </c>
      <c r="B484" s="33" t="s">
        <v>778</v>
      </c>
      <c r="C484" s="313">
        <v>2.4</v>
      </c>
      <c r="D484" s="35" t="s">
        <v>44</v>
      </c>
      <c r="E484" s="35">
        <v>2003</v>
      </c>
      <c r="F484" s="36">
        <v>32207</v>
      </c>
      <c r="G484" s="33" t="s">
        <v>135</v>
      </c>
    </row>
    <row r="485" spans="1:7" s="52" customFormat="1" x14ac:dyDescent="0.25">
      <c r="A485" s="33" t="s">
        <v>42</v>
      </c>
      <c r="B485" s="33" t="s">
        <v>778</v>
      </c>
      <c r="C485" s="313">
        <v>3</v>
      </c>
      <c r="D485" s="35" t="s">
        <v>125</v>
      </c>
      <c r="E485" s="35">
        <v>2003</v>
      </c>
      <c r="F485" s="36">
        <v>31208</v>
      </c>
      <c r="G485" s="33" t="s">
        <v>135</v>
      </c>
    </row>
    <row r="486" spans="1:7" s="52" customFormat="1" x14ac:dyDescent="0.25">
      <c r="A486" s="33" t="s">
        <v>42</v>
      </c>
      <c r="B486" s="33" t="s">
        <v>778</v>
      </c>
      <c r="C486" s="313">
        <v>3</v>
      </c>
      <c r="D486" s="35" t="s">
        <v>44</v>
      </c>
      <c r="E486" s="35">
        <v>2003</v>
      </c>
      <c r="F486" s="36">
        <v>34318</v>
      </c>
      <c r="G486" s="33" t="s">
        <v>135</v>
      </c>
    </row>
    <row r="487" spans="1:7" s="52" customFormat="1" x14ac:dyDescent="0.25">
      <c r="A487" s="33" t="s">
        <v>42</v>
      </c>
      <c r="B487" s="33" t="s">
        <v>778</v>
      </c>
      <c r="C487" s="313">
        <v>3</v>
      </c>
      <c r="D487" s="35" t="s">
        <v>125</v>
      </c>
      <c r="E487" s="35">
        <v>2003</v>
      </c>
      <c r="F487" s="36">
        <v>38094</v>
      </c>
      <c r="G487" s="33" t="s">
        <v>135</v>
      </c>
    </row>
    <row r="488" spans="1:7" s="52" customFormat="1" x14ac:dyDescent="0.25">
      <c r="A488" s="33" t="s">
        <v>42</v>
      </c>
      <c r="B488" s="33" t="s">
        <v>778</v>
      </c>
      <c r="C488" s="313">
        <v>3</v>
      </c>
      <c r="D488" s="35" t="s">
        <v>44</v>
      </c>
      <c r="E488" s="35">
        <v>2003</v>
      </c>
      <c r="F488" s="36">
        <v>40759</v>
      </c>
      <c r="G488" s="33" t="s">
        <v>135</v>
      </c>
    </row>
    <row r="489" spans="1:7" s="52" customFormat="1" x14ac:dyDescent="0.25">
      <c r="A489" s="33" t="s">
        <v>42</v>
      </c>
      <c r="B489" s="33" t="s">
        <v>778</v>
      </c>
      <c r="C489" s="313">
        <v>3</v>
      </c>
      <c r="D489" s="35" t="s">
        <v>125</v>
      </c>
      <c r="E489" s="35">
        <v>2003</v>
      </c>
      <c r="F489" s="36">
        <v>32207</v>
      </c>
      <c r="G489" s="33" t="s">
        <v>135</v>
      </c>
    </row>
    <row r="490" spans="1:7" s="52" customFormat="1" x14ac:dyDescent="0.25">
      <c r="A490" s="33" t="s">
        <v>42</v>
      </c>
      <c r="B490" s="33" t="s">
        <v>778</v>
      </c>
      <c r="C490" s="313">
        <v>3</v>
      </c>
      <c r="D490" s="35" t="s">
        <v>44</v>
      </c>
      <c r="E490" s="35">
        <v>2003</v>
      </c>
      <c r="F490" s="36">
        <v>37261</v>
      </c>
      <c r="G490" s="33" t="s">
        <v>135</v>
      </c>
    </row>
    <row r="491" spans="1:7" s="52" customFormat="1" x14ac:dyDescent="0.25">
      <c r="A491" s="33" t="s">
        <v>42</v>
      </c>
      <c r="B491" s="38" t="s">
        <v>188</v>
      </c>
      <c r="C491" s="313" t="s">
        <v>950</v>
      </c>
      <c r="D491" s="35" t="s">
        <v>120</v>
      </c>
      <c r="E491" s="35">
        <v>2003</v>
      </c>
      <c r="F491" s="76">
        <v>25124</v>
      </c>
      <c r="G491" s="33" t="s">
        <v>189</v>
      </c>
    </row>
    <row r="492" spans="1:7" s="52" customFormat="1" x14ac:dyDescent="0.25">
      <c r="A492" s="33" t="s">
        <v>42</v>
      </c>
      <c r="B492" s="38" t="s">
        <v>188</v>
      </c>
      <c r="C492" s="313" t="s">
        <v>950</v>
      </c>
      <c r="D492" s="35" t="s">
        <v>44</v>
      </c>
      <c r="E492" s="35">
        <v>2003</v>
      </c>
      <c r="F492" s="76">
        <v>26377</v>
      </c>
      <c r="G492" s="33" t="s">
        <v>189</v>
      </c>
    </row>
    <row r="493" spans="1:7" s="52" customFormat="1" x14ac:dyDescent="0.25">
      <c r="A493" s="33" t="s">
        <v>42</v>
      </c>
      <c r="B493" s="38" t="s">
        <v>188</v>
      </c>
      <c r="C493" s="313">
        <v>2.4</v>
      </c>
      <c r="D493" s="35" t="s">
        <v>120</v>
      </c>
      <c r="E493" s="35">
        <v>2003</v>
      </c>
      <c r="F493" s="76">
        <v>25188</v>
      </c>
      <c r="G493" s="33" t="s">
        <v>189</v>
      </c>
    </row>
    <row r="494" spans="1:7" s="52" customFormat="1" x14ac:dyDescent="0.25">
      <c r="A494" s="33" t="s">
        <v>42</v>
      </c>
      <c r="B494" s="38" t="s">
        <v>1337</v>
      </c>
      <c r="C494" s="313">
        <v>2.5</v>
      </c>
      <c r="D494" s="35" t="s">
        <v>44</v>
      </c>
      <c r="E494" s="35">
        <v>2003</v>
      </c>
      <c r="F494" s="36">
        <v>32735</v>
      </c>
      <c r="G494" s="33" t="s">
        <v>189</v>
      </c>
    </row>
    <row r="495" spans="1:7" s="52" customFormat="1" x14ac:dyDescent="0.25">
      <c r="A495" s="33" t="s">
        <v>42</v>
      </c>
      <c r="B495" s="38" t="s">
        <v>1337</v>
      </c>
      <c r="C495" s="313" t="s">
        <v>3088</v>
      </c>
      <c r="D495" s="35" t="s">
        <v>120</v>
      </c>
      <c r="E495" s="35">
        <v>2003</v>
      </c>
      <c r="F495" s="36">
        <v>19618</v>
      </c>
      <c r="G495" s="33" t="s">
        <v>189</v>
      </c>
    </row>
    <row r="496" spans="1:7" s="52" customFormat="1" x14ac:dyDescent="0.25">
      <c r="A496" s="33" t="s">
        <v>42</v>
      </c>
      <c r="B496" s="38" t="s">
        <v>1337</v>
      </c>
      <c r="C496" s="313" t="s">
        <v>2256</v>
      </c>
      <c r="D496" s="35" t="s">
        <v>120</v>
      </c>
      <c r="E496" s="35">
        <v>2003</v>
      </c>
      <c r="F496" s="36">
        <v>20140</v>
      </c>
      <c r="G496" s="33" t="s">
        <v>189</v>
      </c>
    </row>
    <row r="497" spans="1:10" s="52" customFormat="1" x14ac:dyDescent="0.25">
      <c r="A497" s="33" t="s">
        <v>42</v>
      </c>
      <c r="B497" s="38" t="s">
        <v>1337</v>
      </c>
      <c r="C497" s="313" t="s">
        <v>3087</v>
      </c>
      <c r="D497" s="35" t="s">
        <v>44</v>
      </c>
      <c r="E497" s="35">
        <v>2003</v>
      </c>
      <c r="F497" s="36">
        <v>23172</v>
      </c>
      <c r="G497" s="33" t="s">
        <v>189</v>
      </c>
    </row>
    <row r="498" spans="1:10" s="52" customFormat="1" x14ac:dyDescent="0.25">
      <c r="A498" s="33" t="s">
        <v>42</v>
      </c>
      <c r="B498" s="38" t="s">
        <v>1338</v>
      </c>
      <c r="C498" s="313">
        <v>2.5</v>
      </c>
      <c r="D498" s="35" t="s">
        <v>120</v>
      </c>
      <c r="E498" s="35">
        <v>2003</v>
      </c>
      <c r="F498" s="36">
        <v>20907</v>
      </c>
      <c r="G498" s="33" t="s">
        <v>189</v>
      </c>
    </row>
    <row r="499" spans="1:10" s="52" customFormat="1" x14ac:dyDescent="0.25">
      <c r="A499" s="33" t="s">
        <v>42</v>
      </c>
      <c r="B499" s="38" t="s">
        <v>1338</v>
      </c>
      <c r="C499" s="313" t="s">
        <v>3086</v>
      </c>
      <c r="D499" s="35" t="s">
        <v>120</v>
      </c>
      <c r="E499" s="35">
        <v>2003</v>
      </c>
      <c r="F499" s="36">
        <v>23016</v>
      </c>
      <c r="G499" s="33" t="s">
        <v>189</v>
      </c>
    </row>
    <row r="500" spans="1:10" s="52" customFormat="1" x14ac:dyDescent="0.25">
      <c r="A500" s="33" t="s">
        <v>42</v>
      </c>
      <c r="B500" s="38" t="s">
        <v>1338</v>
      </c>
      <c r="C500" s="313" t="s">
        <v>3086</v>
      </c>
      <c r="D500" s="35" t="s">
        <v>44</v>
      </c>
      <c r="E500" s="35">
        <v>2003</v>
      </c>
      <c r="F500" s="36">
        <v>24860</v>
      </c>
      <c r="G500" s="33" t="s">
        <v>189</v>
      </c>
      <c r="H500" s="235"/>
      <c r="I500" s="235"/>
      <c r="J500" s="235"/>
    </row>
    <row r="501" spans="1:10" s="52" customFormat="1" x14ac:dyDescent="0.25">
      <c r="A501" s="33" t="s">
        <v>42</v>
      </c>
      <c r="B501" s="38" t="s">
        <v>1429</v>
      </c>
      <c r="C501" s="313" t="s">
        <v>1974</v>
      </c>
      <c r="D501" s="35" t="s">
        <v>44</v>
      </c>
      <c r="E501" s="35">
        <v>2003</v>
      </c>
      <c r="F501" s="36">
        <v>26021</v>
      </c>
      <c r="G501" s="33" t="s">
        <v>189</v>
      </c>
      <c r="H501" s="235"/>
      <c r="I501" s="235"/>
      <c r="J501" s="235"/>
    </row>
    <row r="502" spans="1:10" s="52" customFormat="1" x14ac:dyDescent="0.25">
      <c r="A502" s="33" t="s">
        <v>42</v>
      </c>
      <c r="B502" s="38" t="s">
        <v>1429</v>
      </c>
      <c r="C502" s="313" t="s">
        <v>1974</v>
      </c>
      <c r="D502" s="35" t="s">
        <v>120</v>
      </c>
      <c r="E502" s="35">
        <v>2003</v>
      </c>
      <c r="F502" s="36">
        <v>23455</v>
      </c>
      <c r="G502" s="33" t="s">
        <v>189</v>
      </c>
      <c r="H502" s="235"/>
      <c r="I502" s="235"/>
      <c r="J502" s="235"/>
    </row>
    <row r="503" spans="1:10" s="52" customFormat="1" x14ac:dyDescent="0.25">
      <c r="A503" s="33" t="s">
        <v>42</v>
      </c>
      <c r="B503" s="33" t="s">
        <v>780</v>
      </c>
      <c r="C503" s="313">
        <v>2.4</v>
      </c>
      <c r="D503" s="35" t="s">
        <v>125</v>
      </c>
      <c r="E503" s="35">
        <v>2003</v>
      </c>
      <c r="F503" s="37">
        <v>25345</v>
      </c>
      <c r="G503" s="33" t="s">
        <v>141</v>
      </c>
      <c r="H503" s="235"/>
      <c r="I503" s="235"/>
      <c r="J503" s="235"/>
    </row>
    <row r="504" spans="1:10" s="52" customFormat="1" x14ac:dyDescent="0.25">
      <c r="A504" s="33" t="s">
        <v>42</v>
      </c>
      <c r="B504" s="33" t="s">
        <v>780</v>
      </c>
      <c r="C504" s="313">
        <v>2.4</v>
      </c>
      <c r="D504" s="35" t="s">
        <v>44</v>
      </c>
      <c r="E504" s="35">
        <v>2003</v>
      </c>
      <c r="F504" s="37">
        <v>28666</v>
      </c>
      <c r="G504" s="33" t="s">
        <v>141</v>
      </c>
      <c r="H504" s="234"/>
      <c r="I504" s="235"/>
      <c r="J504" s="235"/>
    </row>
    <row r="505" spans="1:10" s="52" customFormat="1" x14ac:dyDescent="0.25">
      <c r="A505" s="33" t="s">
        <v>42</v>
      </c>
      <c r="B505" s="33" t="s">
        <v>780</v>
      </c>
      <c r="C505" s="313" t="s">
        <v>360</v>
      </c>
      <c r="D505" s="35" t="s">
        <v>125</v>
      </c>
      <c r="E505" s="35">
        <v>2003</v>
      </c>
      <c r="F505" s="37">
        <v>22659</v>
      </c>
      <c r="G505" s="33" t="s">
        <v>141</v>
      </c>
      <c r="H505" s="235"/>
      <c r="I505" s="235"/>
      <c r="J505" s="235"/>
    </row>
    <row r="506" spans="1:10" s="52" customFormat="1" x14ac:dyDescent="0.25">
      <c r="A506" s="33" t="s">
        <v>42</v>
      </c>
      <c r="B506" s="33" t="s">
        <v>1048</v>
      </c>
      <c r="C506" s="171">
        <v>1.5</v>
      </c>
      <c r="D506" s="35" t="s">
        <v>125</v>
      </c>
      <c r="E506" s="35">
        <v>2003</v>
      </c>
      <c r="F506" s="37">
        <v>16771</v>
      </c>
      <c r="G506" s="33" t="s">
        <v>141</v>
      </c>
      <c r="H506" s="234"/>
      <c r="I506" s="235"/>
      <c r="J506" s="235"/>
    </row>
    <row r="507" spans="1:10" s="52" customFormat="1" x14ac:dyDescent="0.25">
      <c r="A507" s="33" t="s">
        <v>42</v>
      </c>
      <c r="B507" s="33" t="s">
        <v>1048</v>
      </c>
      <c r="C507" s="171">
        <v>1.5</v>
      </c>
      <c r="D507" s="35" t="s">
        <v>44</v>
      </c>
      <c r="E507" s="35">
        <v>2003</v>
      </c>
      <c r="F507" s="37">
        <v>19326</v>
      </c>
      <c r="G507" s="33" t="s">
        <v>141</v>
      </c>
      <c r="H507" s="235"/>
      <c r="I507" s="235"/>
      <c r="J507" s="235"/>
    </row>
    <row r="508" spans="1:10" s="52" customFormat="1" x14ac:dyDescent="0.25">
      <c r="A508" s="33" t="s">
        <v>42</v>
      </c>
      <c r="B508" s="33" t="s">
        <v>1048</v>
      </c>
      <c r="C508" s="171">
        <v>1.8</v>
      </c>
      <c r="D508" s="35" t="s">
        <v>125</v>
      </c>
      <c r="E508" s="35">
        <v>2003</v>
      </c>
      <c r="F508" s="37">
        <v>25844</v>
      </c>
      <c r="G508" s="33" t="s">
        <v>141</v>
      </c>
      <c r="H508" s="235"/>
      <c r="I508" s="235"/>
      <c r="J508" s="235"/>
    </row>
    <row r="509" spans="1:10" s="52" customFormat="1" x14ac:dyDescent="0.25">
      <c r="A509" s="33" t="s">
        <v>42</v>
      </c>
      <c r="B509" s="33" t="s">
        <v>1048</v>
      </c>
      <c r="C509" s="171">
        <v>1.8</v>
      </c>
      <c r="D509" s="35" t="s">
        <v>44</v>
      </c>
      <c r="E509" s="35">
        <v>2003</v>
      </c>
      <c r="F509" s="37">
        <v>28509</v>
      </c>
      <c r="G509" s="33" t="s">
        <v>141</v>
      </c>
      <c r="H509" s="234"/>
      <c r="I509" s="235"/>
      <c r="J509" s="235"/>
    </row>
    <row r="510" spans="1:10" s="52" customFormat="1" x14ac:dyDescent="0.25">
      <c r="A510" s="33" t="s">
        <v>42</v>
      </c>
      <c r="B510" s="33" t="s">
        <v>1048</v>
      </c>
      <c r="C510" s="171" t="s">
        <v>954</v>
      </c>
      <c r="D510" s="35" t="s">
        <v>125</v>
      </c>
      <c r="E510" s="35">
        <v>2003</v>
      </c>
      <c r="F510" s="37">
        <v>13568</v>
      </c>
      <c r="G510" s="33" t="s">
        <v>141</v>
      </c>
    </row>
    <row r="511" spans="1:10" s="52" customFormat="1" x14ac:dyDescent="0.25">
      <c r="A511" s="33" t="s">
        <v>42</v>
      </c>
      <c r="B511" s="33" t="s">
        <v>1048</v>
      </c>
      <c r="C511" s="171" t="s">
        <v>954</v>
      </c>
      <c r="D511" s="35" t="s">
        <v>44</v>
      </c>
      <c r="E511" s="35">
        <v>2003</v>
      </c>
      <c r="F511" s="37">
        <v>19325</v>
      </c>
      <c r="G511" s="33" t="s">
        <v>141</v>
      </c>
    </row>
    <row r="512" spans="1:10" s="235" customFormat="1" x14ac:dyDescent="0.25">
      <c r="A512" s="33" t="s">
        <v>42</v>
      </c>
      <c r="B512" s="33" t="s">
        <v>1050</v>
      </c>
      <c r="C512" s="313">
        <v>2.4</v>
      </c>
      <c r="D512" s="35" t="s">
        <v>125</v>
      </c>
      <c r="E512" s="35">
        <v>2003</v>
      </c>
      <c r="F512" s="36">
        <v>33329</v>
      </c>
      <c r="G512" s="33" t="s">
        <v>141</v>
      </c>
      <c r="H512" s="52"/>
      <c r="I512" s="52"/>
      <c r="J512" s="52"/>
    </row>
    <row r="513" spans="1:10" s="235" customFormat="1" x14ac:dyDescent="0.25">
      <c r="A513" s="33" t="s">
        <v>42</v>
      </c>
      <c r="B513" s="33" t="s">
        <v>1050</v>
      </c>
      <c r="C513" s="313">
        <v>2.4</v>
      </c>
      <c r="D513" s="35" t="s">
        <v>44</v>
      </c>
      <c r="E513" s="35">
        <v>2003</v>
      </c>
      <c r="F513" s="36">
        <v>39471</v>
      </c>
      <c r="G513" s="33" t="s">
        <v>141</v>
      </c>
      <c r="H513" s="52"/>
      <c r="I513" s="52"/>
      <c r="J513" s="52"/>
    </row>
    <row r="514" spans="1:10" s="235" customFormat="1" x14ac:dyDescent="0.25">
      <c r="A514" s="33" t="s">
        <v>42</v>
      </c>
      <c r="B514" s="33" t="s">
        <v>1050</v>
      </c>
      <c r="C514" s="313">
        <v>3</v>
      </c>
      <c r="D514" s="35" t="s">
        <v>125</v>
      </c>
      <c r="E514" s="35">
        <v>2003</v>
      </c>
      <c r="F514" s="37">
        <v>33541</v>
      </c>
      <c r="G514" s="33" t="s">
        <v>141</v>
      </c>
      <c r="H514" s="52"/>
      <c r="I514" s="52"/>
      <c r="J514" s="52"/>
    </row>
    <row r="515" spans="1:10" s="235" customFormat="1" x14ac:dyDescent="0.25">
      <c r="A515" s="33" t="s">
        <v>42</v>
      </c>
      <c r="B515" s="33" t="s">
        <v>1050</v>
      </c>
      <c r="C515" s="313">
        <v>3</v>
      </c>
      <c r="D515" s="35" t="s">
        <v>44</v>
      </c>
      <c r="E515" s="35">
        <v>2003</v>
      </c>
      <c r="F515" s="37">
        <v>50750</v>
      </c>
      <c r="G515" s="33" t="s">
        <v>141</v>
      </c>
      <c r="H515" s="52"/>
      <c r="I515" s="52"/>
      <c r="J515" s="52"/>
    </row>
    <row r="516" spans="1:10" s="235" customFormat="1" x14ac:dyDescent="0.25">
      <c r="A516" s="33" t="s">
        <v>42</v>
      </c>
      <c r="B516" s="33" t="s">
        <v>1053</v>
      </c>
      <c r="C516" s="313">
        <v>2.2000000000000002</v>
      </c>
      <c r="D516" s="35" t="s">
        <v>44</v>
      </c>
      <c r="E516" s="35">
        <v>2003</v>
      </c>
      <c r="F516" s="36">
        <v>29431</v>
      </c>
      <c r="G516" s="33" t="s">
        <v>189</v>
      </c>
      <c r="H516" s="52"/>
      <c r="I516" s="52"/>
      <c r="J516" s="52"/>
    </row>
    <row r="517" spans="1:10" s="235" customFormat="1" x14ac:dyDescent="0.25">
      <c r="A517" s="33" t="s">
        <v>42</v>
      </c>
      <c r="B517" s="33" t="s">
        <v>1053</v>
      </c>
      <c r="C517" s="313" t="s">
        <v>1054</v>
      </c>
      <c r="D517" s="35" t="s">
        <v>120</v>
      </c>
      <c r="E517" s="35">
        <v>2003</v>
      </c>
      <c r="F517" s="37">
        <v>21560</v>
      </c>
      <c r="G517" s="33" t="s">
        <v>189</v>
      </c>
      <c r="H517" s="52"/>
      <c r="I517" s="52"/>
      <c r="J517" s="52"/>
    </row>
    <row r="518" spans="1:10" s="235" customFormat="1" x14ac:dyDescent="0.25">
      <c r="A518" s="33" t="s">
        <v>42</v>
      </c>
      <c r="B518" s="33" t="s">
        <v>1053</v>
      </c>
      <c r="C518" s="313" t="s">
        <v>1054</v>
      </c>
      <c r="D518" s="35" t="s">
        <v>44</v>
      </c>
      <c r="E518" s="35">
        <v>2003</v>
      </c>
      <c r="F518" s="37">
        <v>24640</v>
      </c>
      <c r="G518" s="33" t="s">
        <v>189</v>
      </c>
      <c r="H518" s="52"/>
      <c r="I518" s="52"/>
      <c r="J518" s="52"/>
    </row>
    <row r="519" spans="1:10" s="235" customFormat="1" x14ac:dyDescent="0.25">
      <c r="A519" s="33" t="s">
        <v>42</v>
      </c>
      <c r="B519" s="33" t="s">
        <v>157</v>
      </c>
      <c r="C519" s="313">
        <v>2</v>
      </c>
      <c r="D519" s="35" t="s">
        <v>120</v>
      </c>
      <c r="E519" s="35">
        <v>2003</v>
      </c>
      <c r="F519" s="37">
        <v>32890</v>
      </c>
      <c r="G519" s="33" t="s">
        <v>141</v>
      </c>
      <c r="H519" s="52"/>
      <c r="I519" s="52"/>
      <c r="J519" s="52"/>
    </row>
    <row r="520" spans="1:10" s="235" customFormat="1" x14ac:dyDescent="0.25">
      <c r="A520" s="33" t="s">
        <v>42</v>
      </c>
      <c r="B520" s="33" t="s">
        <v>157</v>
      </c>
      <c r="C520" s="313">
        <v>2</v>
      </c>
      <c r="D520" s="35" t="s">
        <v>44</v>
      </c>
      <c r="E520" s="35">
        <v>2003</v>
      </c>
      <c r="F520" s="37">
        <v>27981</v>
      </c>
      <c r="G520" s="33" t="s">
        <v>141</v>
      </c>
      <c r="H520" s="52"/>
      <c r="I520" s="52"/>
      <c r="J520" s="52"/>
    </row>
    <row r="521" spans="1:10" s="235" customFormat="1" x14ac:dyDescent="0.25">
      <c r="A521" s="33" t="s">
        <v>42</v>
      </c>
      <c r="B521" s="33" t="s">
        <v>157</v>
      </c>
      <c r="C521" s="313">
        <v>2.5</v>
      </c>
      <c r="D521" s="35" t="s">
        <v>120</v>
      </c>
      <c r="E521" s="35">
        <v>2003</v>
      </c>
      <c r="F521" s="37">
        <v>36900</v>
      </c>
      <c r="G521" s="33" t="s">
        <v>141</v>
      </c>
      <c r="H521" s="52"/>
      <c r="I521" s="52"/>
      <c r="J521" s="52"/>
    </row>
    <row r="522" spans="1:10" s="52" customFormat="1" x14ac:dyDescent="0.25">
      <c r="A522" s="33" t="s">
        <v>42</v>
      </c>
      <c r="B522" s="33" t="s">
        <v>157</v>
      </c>
      <c r="C522" s="313">
        <v>2.5</v>
      </c>
      <c r="D522" s="35" t="s">
        <v>44</v>
      </c>
      <c r="E522" s="35">
        <v>2003</v>
      </c>
      <c r="F522" s="37">
        <v>37916</v>
      </c>
      <c r="G522" s="33" t="s">
        <v>141</v>
      </c>
    </row>
    <row r="523" spans="1:10" s="52" customFormat="1" x14ac:dyDescent="0.25">
      <c r="A523" s="33" t="s">
        <v>42</v>
      </c>
      <c r="B523" s="33" t="s">
        <v>1202</v>
      </c>
      <c r="C523" s="313">
        <v>2</v>
      </c>
      <c r="D523" s="35" t="s">
        <v>120</v>
      </c>
      <c r="E523" s="35">
        <v>2003</v>
      </c>
      <c r="F523" s="37">
        <v>31780</v>
      </c>
      <c r="G523" s="33" t="s">
        <v>147</v>
      </c>
      <c r="H523" s="40"/>
      <c r="I523" s="40"/>
      <c r="J523" s="40"/>
    </row>
    <row r="524" spans="1:10" s="52" customFormat="1" x14ac:dyDescent="0.25">
      <c r="A524" s="33" t="s">
        <v>42</v>
      </c>
      <c r="B524" s="33" t="s">
        <v>1202</v>
      </c>
      <c r="C524" s="313">
        <v>2</v>
      </c>
      <c r="D524" s="35" t="s">
        <v>44</v>
      </c>
      <c r="E524" s="35">
        <v>2003</v>
      </c>
      <c r="F524" s="37">
        <v>31006</v>
      </c>
      <c r="G524" s="33" t="s">
        <v>147</v>
      </c>
      <c r="H524" s="40"/>
      <c r="I524" s="40"/>
      <c r="J524" s="40"/>
    </row>
    <row r="525" spans="1:10" s="52" customFormat="1" x14ac:dyDescent="0.25">
      <c r="A525" s="33" t="s">
        <v>42</v>
      </c>
      <c r="B525" s="33" t="s">
        <v>1202</v>
      </c>
      <c r="C525" s="313">
        <v>2.5</v>
      </c>
      <c r="D525" s="35" t="s">
        <v>120</v>
      </c>
      <c r="E525" s="35">
        <v>2003</v>
      </c>
      <c r="F525" s="37">
        <v>29890</v>
      </c>
      <c r="G525" s="33" t="s">
        <v>147</v>
      </c>
      <c r="H525" s="40"/>
      <c r="I525" s="40"/>
      <c r="J525" s="40"/>
    </row>
    <row r="526" spans="1:10" s="52" customFormat="1" x14ac:dyDescent="0.25">
      <c r="A526" s="33" t="s">
        <v>42</v>
      </c>
      <c r="B526" s="33" t="s">
        <v>1202</v>
      </c>
      <c r="C526" s="313">
        <v>2.5</v>
      </c>
      <c r="D526" s="35" t="s">
        <v>44</v>
      </c>
      <c r="E526" s="35">
        <v>2003</v>
      </c>
      <c r="F526" s="37">
        <v>31987</v>
      </c>
      <c r="G526" s="33" t="s">
        <v>147</v>
      </c>
      <c r="H526" s="40"/>
      <c r="I526" s="40"/>
      <c r="J526" s="40"/>
    </row>
    <row r="527" spans="1:10" s="52" customFormat="1" x14ac:dyDescent="0.25">
      <c r="A527" s="33" t="s">
        <v>42</v>
      </c>
      <c r="B527" s="33" t="s">
        <v>854</v>
      </c>
      <c r="C527" s="313">
        <v>2</v>
      </c>
      <c r="D527" s="35" t="s">
        <v>125</v>
      </c>
      <c r="E527" s="35">
        <v>2003</v>
      </c>
      <c r="F527" s="36">
        <v>25855</v>
      </c>
      <c r="G527" s="33" t="s">
        <v>141</v>
      </c>
      <c r="H527" s="40"/>
      <c r="I527" s="40"/>
      <c r="J527" s="40"/>
    </row>
    <row r="528" spans="1:10" s="52" customFormat="1" x14ac:dyDescent="0.25">
      <c r="A528" s="33" t="s">
        <v>42</v>
      </c>
      <c r="B528" s="33" t="s">
        <v>854</v>
      </c>
      <c r="C528" s="313">
        <v>2</v>
      </c>
      <c r="D528" s="35" t="s">
        <v>44</v>
      </c>
      <c r="E528" s="35">
        <v>2003</v>
      </c>
      <c r="F528" s="36">
        <v>26521</v>
      </c>
      <c r="G528" s="33" t="s">
        <v>141</v>
      </c>
      <c r="H528" s="40"/>
      <c r="I528" s="40"/>
      <c r="J528" s="40"/>
    </row>
    <row r="529" spans="1:10" s="52" customFormat="1" x14ac:dyDescent="0.25">
      <c r="A529" s="33" t="s">
        <v>42</v>
      </c>
      <c r="B529" s="33" t="s">
        <v>952</v>
      </c>
      <c r="C529" s="313" t="s">
        <v>953</v>
      </c>
      <c r="D529" s="35" t="s">
        <v>125</v>
      </c>
      <c r="E529" s="35">
        <v>2003</v>
      </c>
      <c r="F529" s="36">
        <v>15082</v>
      </c>
      <c r="G529" s="33" t="s">
        <v>141</v>
      </c>
    </row>
    <row r="530" spans="1:10" s="52" customFormat="1" x14ac:dyDescent="0.25">
      <c r="A530" s="33" t="s">
        <v>42</v>
      </c>
      <c r="B530" s="33" t="s">
        <v>952</v>
      </c>
      <c r="C530" s="313" t="s">
        <v>954</v>
      </c>
      <c r="D530" s="35" t="s">
        <v>125</v>
      </c>
      <c r="E530" s="35">
        <v>2003</v>
      </c>
      <c r="F530" s="36">
        <v>17592</v>
      </c>
      <c r="G530" s="33" t="s">
        <v>141</v>
      </c>
    </row>
    <row r="531" spans="1:10" s="52" customFormat="1" x14ac:dyDescent="0.25">
      <c r="A531" s="33" t="s">
        <v>42</v>
      </c>
      <c r="B531" s="33" t="s">
        <v>952</v>
      </c>
      <c r="C531" s="313" t="s">
        <v>954</v>
      </c>
      <c r="D531" s="35" t="s">
        <v>44</v>
      </c>
      <c r="E531" s="35">
        <v>2003</v>
      </c>
      <c r="F531" s="36">
        <v>17692</v>
      </c>
      <c r="G531" s="33" t="s">
        <v>141</v>
      </c>
    </row>
    <row r="532" spans="1:10" s="52" customFormat="1" x14ac:dyDescent="0.25">
      <c r="A532" s="33" t="s">
        <v>42</v>
      </c>
      <c r="B532" s="33" t="s">
        <v>952</v>
      </c>
      <c r="C532" s="313" t="s">
        <v>955</v>
      </c>
      <c r="D532" s="35" t="s">
        <v>125</v>
      </c>
      <c r="E532" s="35">
        <v>2003</v>
      </c>
      <c r="F532" s="36">
        <v>21212</v>
      </c>
      <c r="G532" s="33" t="s">
        <v>141</v>
      </c>
    </row>
    <row r="533" spans="1:10" s="52" customFormat="1" x14ac:dyDescent="0.25">
      <c r="A533" s="33" t="s">
        <v>42</v>
      </c>
      <c r="B533" s="33" t="s">
        <v>1131</v>
      </c>
      <c r="C533" s="313">
        <v>1.5</v>
      </c>
      <c r="D533" s="35" t="s">
        <v>125</v>
      </c>
      <c r="E533" s="35">
        <v>2003</v>
      </c>
      <c r="F533" s="37">
        <v>18902</v>
      </c>
      <c r="G533" s="33" t="s">
        <v>141</v>
      </c>
    </row>
    <row r="534" spans="1:10" s="52" customFormat="1" x14ac:dyDescent="0.25">
      <c r="A534" s="33" t="s">
        <v>42</v>
      </c>
      <c r="B534" s="33" t="s">
        <v>1131</v>
      </c>
      <c r="C534" s="313">
        <v>1.5</v>
      </c>
      <c r="D534" s="35" t="s">
        <v>44</v>
      </c>
      <c r="E534" s="35">
        <v>2003</v>
      </c>
      <c r="F534" s="37">
        <v>24234</v>
      </c>
      <c r="G534" s="33" t="s">
        <v>141</v>
      </c>
    </row>
    <row r="535" spans="1:10" x14ac:dyDescent="0.25">
      <c r="A535" s="33" t="s">
        <v>42</v>
      </c>
      <c r="B535" s="33" t="s">
        <v>1131</v>
      </c>
      <c r="C535" s="313">
        <v>1.8</v>
      </c>
      <c r="D535" s="35" t="s">
        <v>125</v>
      </c>
      <c r="E535" s="35">
        <v>2003</v>
      </c>
      <c r="F535" s="37">
        <v>21340</v>
      </c>
      <c r="G535" s="33" t="s">
        <v>141</v>
      </c>
    </row>
    <row r="536" spans="1:10" x14ac:dyDescent="0.25">
      <c r="A536" s="33" t="s">
        <v>42</v>
      </c>
      <c r="B536" s="33" t="s">
        <v>1131</v>
      </c>
      <c r="C536" s="313">
        <v>1.8</v>
      </c>
      <c r="D536" s="35" t="s">
        <v>44</v>
      </c>
      <c r="E536" s="35">
        <v>2003</v>
      </c>
      <c r="F536" s="37">
        <v>28654</v>
      </c>
      <c r="G536" s="33" t="s">
        <v>141</v>
      </c>
    </row>
    <row r="537" spans="1:10" x14ac:dyDescent="0.25">
      <c r="A537" s="33" t="s">
        <v>42</v>
      </c>
      <c r="B537" s="33" t="s">
        <v>1132</v>
      </c>
      <c r="C537" s="313">
        <v>1.5</v>
      </c>
      <c r="D537" s="35" t="s">
        <v>125</v>
      </c>
      <c r="E537" s="35">
        <v>2003</v>
      </c>
      <c r="F537" s="37">
        <v>19654</v>
      </c>
      <c r="G537" s="33" t="s">
        <v>186</v>
      </c>
    </row>
    <row r="538" spans="1:10" x14ac:dyDescent="0.25">
      <c r="A538" s="33" t="s">
        <v>42</v>
      </c>
      <c r="B538" s="33" t="s">
        <v>1132</v>
      </c>
      <c r="C538" s="313">
        <v>1.5</v>
      </c>
      <c r="D538" s="35" t="s">
        <v>44</v>
      </c>
      <c r="E538" s="35">
        <v>2003</v>
      </c>
      <c r="F538" s="37">
        <v>19654</v>
      </c>
      <c r="G538" s="33" t="s">
        <v>186</v>
      </c>
    </row>
    <row r="539" spans="1:10" x14ac:dyDescent="0.25">
      <c r="A539" s="33" t="s">
        <v>42</v>
      </c>
      <c r="B539" s="33" t="s">
        <v>1132</v>
      </c>
      <c r="C539" s="313">
        <v>1.8</v>
      </c>
      <c r="D539" s="35" t="s">
        <v>125</v>
      </c>
      <c r="E539" s="35">
        <v>2003</v>
      </c>
      <c r="F539" s="36">
        <v>22767</v>
      </c>
      <c r="G539" s="33" t="s">
        <v>186</v>
      </c>
    </row>
    <row r="540" spans="1:10" x14ac:dyDescent="0.25">
      <c r="A540" s="33" t="s">
        <v>3896</v>
      </c>
      <c r="B540" s="33" t="s">
        <v>1499</v>
      </c>
      <c r="C540" s="33" t="s">
        <v>3721</v>
      </c>
      <c r="D540" s="33"/>
      <c r="E540" s="33">
        <v>2003</v>
      </c>
      <c r="F540" s="57">
        <v>25860</v>
      </c>
      <c r="G540" s="33" t="s">
        <v>7150</v>
      </c>
    </row>
    <row r="541" spans="1:10" s="52" customFormat="1" x14ac:dyDescent="0.25">
      <c r="A541" s="33" t="s">
        <v>42</v>
      </c>
      <c r="B541" s="33" t="s">
        <v>781</v>
      </c>
      <c r="C541" s="313">
        <v>1.5</v>
      </c>
      <c r="D541" s="35" t="s">
        <v>44</v>
      </c>
      <c r="E541" s="35">
        <v>2003</v>
      </c>
      <c r="F541" s="37">
        <v>23234</v>
      </c>
      <c r="G541" s="33" t="s">
        <v>141</v>
      </c>
      <c r="H541" s="40"/>
      <c r="I541" s="40"/>
      <c r="J541" s="40"/>
    </row>
    <row r="542" spans="1:10" s="52" customFormat="1" x14ac:dyDescent="0.25">
      <c r="A542" s="33" t="s">
        <v>42</v>
      </c>
      <c r="B542" s="33" t="s">
        <v>1203</v>
      </c>
      <c r="C542" s="313">
        <v>1.4</v>
      </c>
      <c r="D542" s="35" t="s">
        <v>125</v>
      </c>
      <c r="E542" s="35">
        <v>2003</v>
      </c>
      <c r="F542" s="37">
        <v>15549</v>
      </c>
      <c r="G542" s="33" t="s">
        <v>141</v>
      </c>
      <c r="H542" s="40"/>
      <c r="I542" s="40"/>
      <c r="J542" s="40"/>
    </row>
    <row r="543" spans="1:10" s="52" customFormat="1" x14ac:dyDescent="0.25">
      <c r="A543" s="33" t="s">
        <v>42</v>
      </c>
      <c r="B543" s="33" t="s">
        <v>1203</v>
      </c>
      <c r="C543" s="313">
        <v>1.5</v>
      </c>
      <c r="D543" s="35" t="s">
        <v>125</v>
      </c>
      <c r="E543" s="35">
        <v>2003</v>
      </c>
      <c r="F543" s="37">
        <v>16894</v>
      </c>
      <c r="G543" s="33" t="s">
        <v>141</v>
      </c>
      <c r="H543" s="40"/>
      <c r="I543" s="40"/>
      <c r="J543" s="40"/>
    </row>
    <row r="544" spans="1:10" s="52" customFormat="1" x14ac:dyDescent="0.25">
      <c r="A544" s="33" t="s">
        <v>42</v>
      </c>
      <c r="B544" s="33" t="s">
        <v>1203</v>
      </c>
      <c r="C544" s="313">
        <v>1.5</v>
      </c>
      <c r="D544" s="35" t="s">
        <v>44</v>
      </c>
      <c r="E544" s="35">
        <v>2003</v>
      </c>
      <c r="F544" s="37">
        <v>17914</v>
      </c>
      <c r="G544" s="33" t="s">
        <v>141</v>
      </c>
      <c r="H544" s="40"/>
      <c r="I544" s="40"/>
      <c r="J544" s="40"/>
    </row>
    <row r="545" spans="1:10" s="52" customFormat="1" x14ac:dyDescent="0.25">
      <c r="A545" s="33" t="s">
        <v>42</v>
      </c>
      <c r="B545" s="33" t="s">
        <v>1206</v>
      </c>
      <c r="C545" s="313" t="s">
        <v>1207</v>
      </c>
      <c r="D545" s="35" t="s">
        <v>120</v>
      </c>
      <c r="E545" s="35">
        <v>2003</v>
      </c>
      <c r="F545" s="37">
        <v>20587</v>
      </c>
      <c r="G545" s="33" t="s">
        <v>160</v>
      </c>
      <c r="H545" s="40"/>
      <c r="I545" s="40"/>
      <c r="J545" s="40"/>
    </row>
    <row r="546" spans="1:10" s="52" customFormat="1" x14ac:dyDescent="0.25">
      <c r="A546" s="33" t="s">
        <v>42</v>
      </c>
      <c r="B546" s="33" t="s">
        <v>1206</v>
      </c>
      <c r="C546" s="313" t="s">
        <v>1207</v>
      </c>
      <c r="D546" s="35" t="s">
        <v>44</v>
      </c>
      <c r="E546" s="35">
        <v>2003</v>
      </c>
      <c r="F546" s="37">
        <v>25560</v>
      </c>
      <c r="G546" s="33" t="s">
        <v>160</v>
      </c>
      <c r="H546" s="40"/>
      <c r="I546" s="40"/>
      <c r="J546" s="40"/>
    </row>
    <row r="547" spans="1:10" x14ac:dyDescent="0.25">
      <c r="A547" s="33" t="s">
        <v>42</v>
      </c>
      <c r="B547" s="33" t="s">
        <v>1204</v>
      </c>
      <c r="C547" s="313" t="s">
        <v>1205</v>
      </c>
      <c r="D547" s="35" t="s">
        <v>120</v>
      </c>
      <c r="E547" s="35">
        <v>2003</v>
      </c>
      <c r="F547" s="37">
        <v>14904</v>
      </c>
      <c r="G547" s="33" t="s">
        <v>160</v>
      </c>
    </row>
    <row r="548" spans="1:10" x14ac:dyDescent="0.25">
      <c r="A548" s="33" t="s">
        <v>42</v>
      </c>
      <c r="B548" s="33" t="s">
        <v>956</v>
      </c>
      <c r="C548" s="313">
        <v>1.3</v>
      </c>
      <c r="D548" s="35" t="s">
        <v>125</v>
      </c>
      <c r="E548" s="35">
        <v>2003</v>
      </c>
      <c r="F548" s="37">
        <v>12686</v>
      </c>
      <c r="G548" s="33" t="s">
        <v>141</v>
      </c>
    </row>
    <row r="549" spans="1:10" x14ac:dyDescent="0.25">
      <c r="A549" s="33" t="s">
        <v>42</v>
      </c>
      <c r="B549" s="33" t="s">
        <v>956</v>
      </c>
      <c r="C549" s="313">
        <v>1.5</v>
      </c>
      <c r="D549" s="35" t="s">
        <v>125</v>
      </c>
      <c r="E549" s="35">
        <v>2003</v>
      </c>
      <c r="F549" s="37">
        <v>16027</v>
      </c>
      <c r="G549" s="33" t="s">
        <v>141</v>
      </c>
      <c r="H549" s="250"/>
      <c r="I549" s="250"/>
      <c r="J549" s="250"/>
    </row>
    <row r="550" spans="1:10" x14ac:dyDescent="0.25">
      <c r="A550" s="33" t="s">
        <v>42</v>
      </c>
      <c r="B550" s="33" t="s">
        <v>1287</v>
      </c>
      <c r="C550" s="313">
        <v>1.8</v>
      </c>
      <c r="D550" s="35" t="s">
        <v>125</v>
      </c>
      <c r="E550" s="35">
        <v>2003</v>
      </c>
      <c r="F550" s="36">
        <v>22190</v>
      </c>
      <c r="G550" s="33" t="s">
        <v>141</v>
      </c>
      <c r="H550" s="250"/>
      <c r="I550" s="250"/>
      <c r="J550" s="250"/>
    </row>
    <row r="551" spans="1:10" x14ac:dyDescent="0.25">
      <c r="A551" s="33" t="s">
        <v>42</v>
      </c>
      <c r="B551" s="33" t="s">
        <v>1287</v>
      </c>
      <c r="C551" s="313">
        <v>1.8</v>
      </c>
      <c r="D551" s="35" t="s">
        <v>44</v>
      </c>
      <c r="E551" s="35">
        <v>2003</v>
      </c>
      <c r="F551" s="36">
        <v>24611</v>
      </c>
      <c r="G551" s="33" t="s">
        <v>141</v>
      </c>
      <c r="H551" s="250"/>
      <c r="I551" s="250"/>
      <c r="J551" s="250"/>
    </row>
    <row r="552" spans="1:10" x14ac:dyDescent="0.25">
      <c r="A552" s="33" t="s">
        <v>42</v>
      </c>
      <c r="B552" s="33" t="s">
        <v>1288</v>
      </c>
      <c r="C552" s="313">
        <v>2</v>
      </c>
      <c r="D552" s="35" t="s">
        <v>125</v>
      </c>
      <c r="E552" s="35">
        <v>2003</v>
      </c>
      <c r="F552" s="36">
        <v>18747</v>
      </c>
      <c r="G552" s="33" t="s">
        <v>141</v>
      </c>
      <c r="H552" s="250"/>
      <c r="I552" s="250"/>
      <c r="J552" s="250"/>
    </row>
    <row r="553" spans="1:10" x14ac:dyDescent="0.25">
      <c r="A553" s="33" t="s">
        <v>42</v>
      </c>
      <c r="B553" s="33" t="s">
        <v>1288</v>
      </c>
      <c r="C553" s="313">
        <v>2</v>
      </c>
      <c r="D553" s="35" t="s">
        <v>125</v>
      </c>
      <c r="E553" s="35">
        <v>2003</v>
      </c>
      <c r="F553" s="36">
        <v>24411</v>
      </c>
      <c r="G553" s="33" t="s">
        <v>141</v>
      </c>
      <c r="H553" s="250"/>
      <c r="I553" s="250"/>
      <c r="J553" s="250"/>
    </row>
    <row r="554" spans="1:10" x14ac:dyDescent="0.25">
      <c r="A554" s="33" t="s">
        <v>42</v>
      </c>
      <c r="B554" s="33" t="s">
        <v>617</v>
      </c>
      <c r="C554" s="171" t="s">
        <v>3899</v>
      </c>
      <c r="D554" s="35" t="s">
        <v>44</v>
      </c>
      <c r="E554" s="33">
        <v>2003</v>
      </c>
      <c r="F554" s="39">
        <v>27175</v>
      </c>
      <c r="G554" s="33" t="s">
        <v>147</v>
      </c>
      <c r="H554" s="250"/>
      <c r="I554" s="250"/>
      <c r="J554" s="250"/>
    </row>
    <row r="555" spans="1:10" x14ac:dyDescent="0.25">
      <c r="A555" s="33" t="s">
        <v>42</v>
      </c>
      <c r="B555" s="33" t="s">
        <v>618</v>
      </c>
      <c r="C555" s="171" t="s">
        <v>4160</v>
      </c>
      <c r="D555" s="35" t="s">
        <v>44</v>
      </c>
      <c r="E555" s="33">
        <v>2003</v>
      </c>
      <c r="F555" s="39">
        <v>28450</v>
      </c>
      <c r="G555" s="33" t="s">
        <v>147</v>
      </c>
      <c r="H555" s="250"/>
      <c r="I555" s="250"/>
      <c r="J555" s="250"/>
    </row>
    <row r="556" spans="1:10" x14ac:dyDescent="0.25">
      <c r="A556" s="54" t="s">
        <v>42</v>
      </c>
      <c r="B556" s="60" t="s">
        <v>3054</v>
      </c>
      <c r="C556" s="252" t="s">
        <v>134</v>
      </c>
      <c r="D556" s="64" t="s">
        <v>125</v>
      </c>
      <c r="E556" s="67" t="s">
        <v>1229</v>
      </c>
      <c r="F556" s="79">
        <v>13302</v>
      </c>
      <c r="G556" s="54" t="s">
        <v>3053</v>
      </c>
      <c r="H556" s="250"/>
      <c r="I556" s="250"/>
      <c r="J556" s="250"/>
    </row>
    <row r="557" spans="1:10" x14ac:dyDescent="0.25">
      <c r="A557" s="54" t="s">
        <v>42</v>
      </c>
      <c r="B557" s="60" t="s">
        <v>3054</v>
      </c>
      <c r="C557" s="252">
        <v>1.5</v>
      </c>
      <c r="D557" s="67" t="s">
        <v>44</v>
      </c>
      <c r="E557" s="67" t="s">
        <v>1229</v>
      </c>
      <c r="F557" s="79">
        <v>15597</v>
      </c>
      <c r="G557" s="54" t="s">
        <v>3053</v>
      </c>
      <c r="H557" s="250"/>
      <c r="I557" s="250"/>
      <c r="J557" s="250"/>
    </row>
    <row r="558" spans="1:10" x14ac:dyDescent="0.25">
      <c r="A558" s="54" t="s">
        <v>42</v>
      </c>
      <c r="B558" s="60" t="s">
        <v>3054</v>
      </c>
      <c r="C558" s="252" t="s">
        <v>238</v>
      </c>
      <c r="D558" s="67" t="s">
        <v>125</v>
      </c>
      <c r="E558" s="67" t="s">
        <v>1229</v>
      </c>
      <c r="F558" s="79">
        <v>17931</v>
      </c>
      <c r="G558" s="54" t="s">
        <v>3053</v>
      </c>
      <c r="H558" s="250"/>
      <c r="I558" s="250"/>
      <c r="J558" s="250"/>
    </row>
    <row r="559" spans="1:10" x14ac:dyDescent="0.25">
      <c r="A559" s="54" t="s">
        <v>42</v>
      </c>
      <c r="B559" s="60" t="s">
        <v>3054</v>
      </c>
      <c r="C559" s="252" t="s">
        <v>293</v>
      </c>
      <c r="D559" s="67" t="s">
        <v>44</v>
      </c>
      <c r="E559" s="67" t="s">
        <v>1229</v>
      </c>
      <c r="F559" s="79">
        <v>19931</v>
      </c>
      <c r="G559" s="54" t="s">
        <v>3053</v>
      </c>
      <c r="H559" s="250"/>
      <c r="I559" s="250"/>
      <c r="J559" s="250"/>
    </row>
    <row r="560" spans="1:10" x14ac:dyDescent="0.25">
      <c r="A560" s="33" t="s">
        <v>42</v>
      </c>
      <c r="B560" s="33" t="s">
        <v>782</v>
      </c>
      <c r="C560" s="171">
        <v>1.6</v>
      </c>
      <c r="D560" s="35" t="s">
        <v>110</v>
      </c>
      <c r="E560" s="35">
        <v>2003</v>
      </c>
      <c r="F560" s="39">
        <v>19150</v>
      </c>
      <c r="G560" s="33" t="s">
        <v>783</v>
      </c>
      <c r="H560" s="250"/>
      <c r="I560" s="250"/>
      <c r="J560" s="250"/>
    </row>
    <row r="561" spans="1:10" s="250" customFormat="1" x14ac:dyDescent="0.25">
      <c r="A561" s="33" t="s">
        <v>42</v>
      </c>
      <c r="B561" s="33" t="s">
        <v>782</v>
      </c>
      <c r="C561" s="171">
        <v>1.8</v>
      </c>
      <c r="D561" s="35" t="s">
        <v>110</v>
      </c>
      <c r="E561" s="35">
        <v>2003</v>
      </c>
      <c r="F561" s="39">
        <v>19350</v>
      </c>
      <c r="G561" s="33" t="s">
        <v>783</v>
      </c>
    </row>
    <row r="562" spans="1:10" s="250" customFormat="1" x14ac:dyDescent="0.25">
      <c r="A562" s="33" t="s">
        <v>42</v>
      </c>
      <c r="B562" s="33" t="s">
        <v>782</v>
      </c>
      <c r="C562" s="171">
        <v>2</v>
      </c>
      <c r="D562" s="35" t="s">
        <v>110</v>
      </c>
      <c r="E562" s="35">
        <v>2003</v>
      </c>
      <c r="F562" s="39">
        <v>20060</v>
      </c>
      <c r="G562" s="33" t="s">
        <v>783</v>
      </c>
    </row>
    <row r="563" spans="1:10" s="250" customFormat="1" x14ac:dyDescent="0.25">
      <c r="A563" s="33" t="s">
        <v>42</v>
      </c>
      <c r="B563" s="33" t="s">
        <v>782</v>
      </c>
      <c r="C563" s="171">
        <v>2.4</v>
      </c>
      <c r="D563" s="35" t="s">
        <v>110</v>
      </c>
      <c r="E563" s="35">
        <v>2003</v>
      </c>
      <c r="F563" s="39">
        <v>21875</v>
      </c>
      <c r="G563" s="33" t="s">
        <v>141</v>
      </c>
      <c r="H563" s="52"/>
      <c r="I563" s="52"/>
      <c r="J563" s="52"/>
    </row>
    <row r="564" spans="1:10" s="250" customFormat="1" x14ac:dyDescent="0.25">
      <c r="A564" s="54" t="s">
        <v>42</v>
      </c>
      <c r="B564" s="54" t="s">
        <v>782</v>
      </c>
      <c r="C564" s="252" t="s">
        <v>892</v>
      </c>
      <c r="D564" s="64" t="s">
        <v>110</v>
      </c>
      <c r="E564" s="64">
        <v>2003</v>
      </c>
      <c r="F564" s="70">
        <v>22760</v>
      </c>
      <c r="G564" s="54" t="s">
        <v>147</v>
      </c>
      <c r="H564" s="52"/>
      <c r="I564" s="52"/>
      <c r="J564" s="52"/>
    </row>
    <row r="565" spans="1:10" s="250" customFormat="1" x14ac:dyDescent="0.25">
      <c r="A565" s="33" t="s">
        <v>42</v>
      </c>
      <c r="B565" s="33" t="s">
        <v>1122</v>
      </c>
      <c r="C565" s="324" t="s">
        <v>331</v>
      </c>
      <c r="D565" s="35" t="s">
        <v>110</v>
      </c>
      <c r="E565" s="35">
        <v>2003</v>
      </c>
      <c r="F565" s="39">
        <v>22375</v>
      </c>
      <c r="G565" s="33" t="s">
        <v>147</v>
      </c>
      <c r="H565" s="52"/>
      <c r="I565" s="52"/>
      <c r="J565" s="52"/>
    </row>
    <row r="566" spans="1:10" s="250" customFormat="1" x14ac:dyDescent="0.25">
      <c r="A566" s="60" t="s">
        <v>42</v>
      </c>
      <c r="B566" s="60" t="s">
        <v>1280</v>
      </c>
      <c r="C566" s="315">
        <v>2.4</v>
      </c>
      <c r="D566" s="64" t="s">
        <v>110</v>
      </c>
      <c r="E566" s="33">
        <v>2003</v>
      </c>
      <c r="F566" s="70">
        <v>18579.234972677594</v>
      </c>
      <c r="G566" s="60" t="s">
        <v>135</v>
      </c>
      <c r="H566" s="52"/>
      <c r="I566" s="52"/>
      <c r="J566" s="52"/>
    </row>
    <row r="567" spans="1:10" s="250" customFormat="1" x14ac:dyDescent="0.25">
      <c r="A567" s="60" t="s">
        <v>42</v>
      </c>
      <c r="B567" s="60" t="s">
        <v>1280</v>
      </c>
      <c r="C567" s="315">
        <v>3</v>
      </c>
      <c r="D567" s="64" t="s">
        <v>110</v>
      </c>
      <c r="E567" s="33">
        <v>2003</v>
      </c>
      <c r="F567" s="70">
        <v>18852.459016393441</v>
      </c>
      <c r="G567" s="60" t="s">
        <v>135</v>
      </c>
      <c r="H567" s="52"/>
      <c r="I567" s="52"/>
      <c r="J567" s="52"/>
    </row>
    <row r="568" spans="1:10" s="250" customFormat="1" x14ac:dyDescent="0.25">
      <c r="A568" s="54" t="s">
        <v>42</v>
      </c>
      <c r="B568" s="54" t="s">
        <v>1280</v>
      </c>
      <c r="C568" s="252" t="s">
        <v>4058</v>
      </c>
      <c r="D568" s="64" t="s">
        <v>4565</v>
      </c>
      <c r="E568" s="54">
        <v>2003</v>
      </c>
      <c r="F568" s="87">
        <v>22260</v>
      </c>
      <c r="G568" s="54" t="s">
        <v>1956</v>
      </c>
      <c r="H568" s="52"/>
      <c r="I568" s="52"/>
      <c r="J568" s="52"/>
    </row>
    <row r="569" spans="1:10" s="250" customFormat="1" x14ac:dyDescent="0.25">
      <c r="A569" s="60" t="s">
        <v>42</v>
      </c>
      <c r="B569" s="60" t="s">
        <v>362</v>
      </c>
      <c r="C569" s="252">
        <v>4</v>
      </c>
      <c r="D569" s="64" t="s">
        <v>43</v>
      </c>
      <c r="E569" s="33">
        <v>2003</v>
      </c>
      <c r="F569" s="70">
        <v>61496.666666666701</v>
      </c>
      <c r="G569" s="60" t="s">
        <v>363</v>
      </c>
      <c r="H569" s="52"/>
      <c r="I569" s="52"/>
      <c r="J569" s="52"/>
    </row>
    <row r="570" spans="1:10" s="250" customFormat="1" x14ac:dyDescent="0.25">
      <c r="A570" s="60" t="s">
        <v>42</v>
      </c>
      <c r="B570" s="60" t="s">
        <v>362</v>
      </c>
      <c r="C570" s="252">
        <v>4</v>
      </c>
      <c r="D570" s="64" t="s">
        <v>43</v>
      </c>
      <c r="E570" s="33">
        <v>2003</v>
      </c>
      <c r="F570" s="70">
        <v>60673.333333333299</v>
      </c>
      <c r="G570" s="60" t="s">
        <v>364</v>
      </c>
      <c r="H570" s="52"/>
      <c r="I570" s="52"/>
      <c r="J570" s="52"/>
    </row>
    <row r="571" spans="1:10" s="250" customFormat="1" x14ac:dyDescent="0.25">
      <c r="A571" s="33" t="s">
        <v>42</v>
      </c>
      <c r="B571" s="33" t="s">
        <v>362</v>
      </c>
      <c r="C571" s="171">
        <v>4.2</v>
      </c>
      <c r="D571" s="35" t="s">
        <v>43</v>
      </c>
      <c r="E571" s="35">
        <v>2003</v>
      </c>
      <c r="F571" s="39">
        <v>73030</v>
      </c>
      <c r="G571" s="33" t="s">
        <v>363</v>
      </c>
      <c r="H571" s="52"/>
      <c r="I571" s="52"/>
      <c r="J571" s="52"/>
    </row>
    <row r="572" spans="1:10" s="250" customFormat="1" x14ac:dyDescent="0.25">
      <c r="A572" s="60" t="s">
        <v>42</v>
      </c>
      <c r="B572" s="38" t="s">
        <v>362</v>
      </c>
      <c r="C572" s="252">
        <v>4.2</v>
      </c>
      <c r="D572" s="64" t="s">
        <v>43</v>
      </c>
      <c r="E572" s="64">
        <v>2003</v>
      </c>
      <c r="F572" s="70">
        <v>67830</v>
      </c>
      <c r="G572" s="60" t="s">
        <v>364</v>
      </c>
      <c r="H572" s="52"/>
      <c r="I572" s="52"/>
      <c r="J572" s="52"/>
    </row>
    <row r="573" spans="1:10" s="250" customFormat="1" x14ac:dyDescent="0.25">
      <c r="A573" s="60" t="s">
        <v>42</v>
      </c>
      <c r="B573" s="60" t="s">
        <v>362</v>
      </c>
      <c r="C573" s="60" t="s">
        <v>1980</v>
      </c>
      <c r="D573" s="60"/>
      <c r="E573" s="64">
        <v>2003</v>
      </c>
      <c r="F573" s="70">
        <v>41063</v>
      </c>
      <c r="G573" s="60" t="s">
        <v>7149</v>
      </c>
      <c r="H573" s="52"/>
      <c r="I573" s="52"/>
      <c r="J573" s="52"/>
    </row>
    <row r="574" spans="1:10" s="250" customFormat="1" x14ac:dyDescent="0.25">
      <c r="A574" s="54" t="s">
        <v>42</v>
      </c>
      <c r="B574" s="54" t="s">
        <v>1183</v>
      </c>
      <c r="C574" s="252" t="s">
        <v>4435</v>
      </c>
      <c r="D574" s="64" t="s">
        <v>6496</v>
      </c>
      <c r="E574" s="54">
        <v>2003</v>
      </c>
      <c r="F574" s="87">
        <v>11750</v>
      </c>
      <c r="G574" s="54" t="s">
        <v>4431</v>
      </c>
      <c r="H574" s="58"/>
      <c r="I574" s="58"/>
      <c r="J574" s="149"/>
    </row>
    <row r="575" spans="1:10" s="52" customFormat="1" x14ac:dyDescent="0.25">
      <c r="A575" s="54" t="s">
        <v>42</v>
      </c>
      <c r="B575" s="54" t="s">
        <v>1183</v>
      </c>
      <c r="C575" s="252" t="s">
        <v>4533</v>
      </c>
      <c r="D575" s="64" t="s">
        <v>125</v>
      </c>
      <c r="E575" s="54">
        <v>2003</v>
      </c>
      <c r="F575" s="87">
        <v>12261</v>
      </c>
      <c r="G575" s="54" t="s">
        <v>4431</v>
      </c>
      <c r="H575" s="58"/>
      <c r="I575" s="58"/>
      <c r="J575" s="149"/>
    </row>
    <row r="576" spans="1:10" s="52" customFormat="1" x14ac:dyDescent="0.25">
      <c r="A576" s="54" t="s">
        <v>42</v>
      </c>
      <c r="B576" s="54" t="s">
        <v>1183</v>
      </c>
      <c r="C576" s="252" t="s">
        <v>4438</v>
      </c>
      <c r="D576" s="64" t="s">
        <v>6496</v>
      </c>
      <c r="E576" s="54">
        <v>2003</v>
      </c>
      <c r="F576" s="87">
        <v>12772</v>
      </c>
      <c r="G576" s="54" t="s">
        <v>4431</v>
      </c>
      <c r="H576" s="58"/>
      <c r="I576" s="58"/>
      <c r="J576" s="149"/>
    </row>
    <row r="577" spans="1:10" s="52" customFormat="1" x14ac:dyDescent="0.25">
      <c r="A577" s="54" t="s">
        <v>42</v>
      </c>
      <c r="B577" s="54" t="s">
        <v>1183</v>
      </c>
      <c r="C577" s="252" t="s">
        <v>4444</v>
      </c>
      <c r="D577" s="64" t="s">
        <v>6496</v>
      </c>
      <c r="E577" s="54">
        <v>2003</v>
      </c>
      <c r="F577" s="87">
        <v>12772</v>
      </c>
      <c r="G577" s="54" t="s">
        <v>4431</v>
      </c>
      <c r="H577" s="58"/>
      <c r="I577" s="58"/>
      <c r="J577" s="149"/>
    </row>
    <row r="578" spans="1:10" s="52" customFormat="1" x14ac:dyDescent="0.25">
      <c r="A578" s="54" t="s">
        <v>42</v>
      </c>
      <c r="B578" s="54" t="s">
        <v>1183</v>
      </c>
      <c r="C578" s="252" t="s">
        <v>4439</v>
      </c>
      <c r="D578" s="64" t="s">
        <v>110</v>
      </c>
      <c r="E578" s="54">
        <v>2003</v>
      </c>
      <c r="F578" s="87">
        <v>13570</v>
      </c>
      <c r="G578" s="54" t="s">
        <v>1956</v>
      </c>
    </row>
    <row r="579" spans="1:10" s="52" customFormat="1" x14ac:dyDescent="0.25">
      <c r="A579" s="54" t="s">
        <v>42</v>
      </c>
      <c r="B579" s="54" t="s">
        <v>1183</v>
      </c>
      <c r="C579" s="252" t="s">
        <v>4436</v>
      </c>
      <c r="D579" s="64" t="s">
        <v>110</v>
      </c>
      <c r="E579" s="54">
        <v>2003</v>
      </c>
      <c r="F579" s="87">
        <v>15100</v>
      </c>
      <c r="G579" s="54" t="s">
        <v>1956</v>
      </c>
    </row>
    <row r="580" spans="1:10" s="52" customFormat="1" x14ac:dyDescent="0.25">
      <c r="A580" s="60" t="s">
        <v>42</v>
      </c>
      <c r="B580" s="38" t="s">
        <v>1183</v>
      </c>
      <c r="C580" s="252">
        <v>1.4</v>
      </c>
      <c r="D580" s="64" t="s">
        <v>125</v>
      </c>
      <c r="E580" s="64">
        <v>2003</v>
      </c>
      <c r="F580" s="70">
        <v>15250</v>
      </c>
      <c r="G580" s="60" t="s">
        <v>1442</v>
      </c>
    </row>
    <row r="581" spans="1:10" s="52" customFormat="1" x14ac:dyDescent="0.25">
      <c r="A581" s="54" t="s">
        <v>42</v>
      </c>
      <c r="B581" s="54" t="s">
        <v>1183</v>
      </c>
      <c r="C581" s="252" t="s">
        <v>3862</v>
      </c>
      <c r="D581" s="64" t="s">
        <v>43</v>
      </c>
      <c r="E581" s="54">
        <v>2003</v>
      </c>
      <c r="F581" s="87">
        <v>11900</v>
      </c>
      <c r="G581" s="54" t="s">
        <v>4535</v>
      </c>
    </row>
    <row r="582" spans="1:10" s="52" customFormat="1" x14ac:dyDescent="0.25">
      <c r="A582" s="33" t="s">
        <v>42</v>
      </c>
      <c r="B582" s="33" t="s">
        <v>1113</v>
      </c>
      <c r="C582" s="171" t="s">
        <v>1117</v>
      </c>
      <c r="D582" s="35" t="s">
        <v>110</v>
      </c>
      <c r="E582" s="33">
        <v>2003</v>
      </c>
      <c r="F582" s="39">
        <v>17348</v>
      </c>
      <c r="G582" s="33" t="s">
        <v>3050</v>
      </c>
    </row>
    <row r="583" spans="1:10" s="52" customFormat="1" x14ac:dyDescent="0.25">
      <c r="A583" s="33" t="s">
        <v>42</v>
      </c>
      <c r="B583" s="33" t="s">
        <v>1113</v>
      </c>
      <c r="C583" s="171" t="s">
        <v>1116</v>
      </c>
      <c r="D583" s="35" t="s">
        <v>110</v>
      </c>
      <c r="E583" s="33">
        <v>2003</v>
      </c>
      <c r="F583" s="39">
        <v>18048</v>
      </c>
      <c r="G583" s="33" t="s">
        <v>3050</v>
      </c>
      <c r="H583" s="40"/>
      <c r="I583" s="40"/>
      <c r="J583" s="40"/>
    </row>
    <row r="584" spans="1:10" s="52" customFormat="1" x14ac:dyDescent="0.25">
      <c r="A584" s="33" t="s">
        <v>42</v>
      </c>
      <c r="B584" s="33" t="s">
        <v>1113</v>
      </c>
      <c r="C584" s="171" t="s">
        <v>1115</v>
      </c>
      <c r="D584" s="35" t="s">
        <v>110</v>
      </c>
      <c r="E584" s="33">
        <v>2003</v>
      </c>
      <c r="F584" s="39">
        <v>18720</v>
      </c>
      <c r="G584" s="33" t="s">
        <v>3050</v>
      </c>
      <c r="H584" s="40"/>
      <c r="I584" s="40"/>
      <c r="J584" s="40"/>
    </row>
    <row r="585" spans="1:10" s="52" customFormat="1" x14ac:dyDescent="0.25">
      <c r="A585" s="33" t="s">
        <v>42</v>
      </c>
      <c r="B585" s="33" t="s">
        <v>1113</v>
      </c>
      <c r="C585" s="171" t="s">
        <v>281</v>
      </c>
      <c r="D585" s="35" t="s">
        <v>110</v>
      </c>
      <c r="E585" s="33">
        <v>2003</v>
      </c>
      <c r="F585" s="39">
        <v>19428</v>
      </c>
      <c r="G585" s="33" t="s">
        <v>3050</v>
      </c>
      <c r="H585" s="40"/>
      <c r="I585" s="40"/>
      <c r="J585" s="40"/>
    </row>
    <row r="586" spans="1:10" s="58" customFormat="1" x14ac:dyDescent="0.25">
      <c r="A586" s="33" t="s">
        <v>42</v>
      </c>
      <c r="B586" s="33" t="s">
        <v>2932</v>
      </c>
      <c r="C586" s="171" t="s">
        <v>2931</v>
      </c>
      <c r="D586" s="35" t="s">
        <v>43</v>
      </c>
      <c r="E586" s="41" t="s">
        <v>1229</v>
      </c>
      <c r="F586" s="39">
        <v>43651</v>
      </c>
      <c r="G586" s="33" t="s">
        <v>2933</v>
      </c>
      <c r="H586" s="40"/>
      <c r="I586" s="40"/>
      <c r="J586" s="40"/>
    </row>
    <row r="587" spans="1:10" s="58" customFormat="1" x14ac:dyDescent="0.25">
      <c r="A587" s="33" t="s">
        <v>42</v>
      </c>
      <c r="B587" s="33" t="s">
        <v>2932</v>
      </c>
      <c r="C587" s="171" t="s">
        <v>2931</v>
      </c>
      <c r="D587" s="35" t="s">
        <v>43</v>
      </c>
      <c r="E587" s="41" t="s">
        <v>1229</v>
      </c>
      <c r="F587" s="39">
        <v>44663</v>
      </c>
      <c r="G587" s="33" t="s">
        <v>2929</v>
      </c>
      <c r="H587" s="40"/>
      <c r="I587" s="40"/>
      <c r="J587" s="40"/>
    </row>
    <row r="588" spans="1:10" s="58" customFormat="1" x14ac:dyDescent="0.25">
      <c r="A588" s="82" t="s">
        <v>42</v>
      </c>
      <c r="B588" s="82" t="s">
        <v>1110</v>
      </c>
      <c r="C588" s="84">
        <v>2.4</v>
      </c>
      <c r="D588" s="83" t="s">
        <v>110</v>
      </c>
      <c r="E588" s="82">
        <v>2003</v>
      </c>
      <c r="F588" s="85">
        <v>26295</v>
      </c>
      <c r="G588" s="82" t="s">
        <v>1111</v>
      </c>
      <c r="H588" s="52"/>
      <c r="I588" s="52"/>
      <c r="J588" s="52"/>
    </row>
    <row r="589" spans="1:10" s="58" customFormat="1" x14ac:dyDescent="0.25">
      <c r="A589" s="82" t="s">
        <v>42</v>
      </c>
      <c r="B589" s="82" t="s">
        <v>1110</v>
      </c>
      <c r="C589" s="84" t="s">
        <v>1112</v>
      </c>
      <c r="D589" s="83" t="s">
        <v>426</v>
      </c>
      <c r="E589" s="82">
        <v>2003</v>
      </c>
      <c r="F589" s="85">
        <v>27895</v>
      </c>
      <c r="G589" s="82" t="s">
        <v>1111</v>
      </c>
      <c r="H589" s="131"/>
      <c r="I589" s="131"/>
      <c r="J589" s="131"/>
    </row>
    <row r="590" spans="1:10" s="52" customFormat="1" x14ac:dyDescent="0.25">
      <c r="A590" s="82" t="s">
        <v>42</v>
      </c>
      <c r="B590" s="82" t="s">
        <v>1110</v>
      </c>
      <c r="C590" s="84" t="s">
        <v>6492</v>
      </c>
      <c r="D590" s="83" t="s">
        <v>110</v>
      </c>
      <c r="E590" s="83">
        <v>2003</v>
      </c>
      <c r="F590" s="50">
        <v>31795</v>
      </c>
      <c r="G590" s="82" t="s">
        <v>1111</v>
      </c>
      <c r="H590" s="131"/>
      <c r="I590" s="131"/>
      <c r="J590" s="131"/>
    </row>
    <row r="591" spans="1:10" s="52" customFormat="1" x14ac:dyDescent="0.25">
      <c r="A591" s="82" t="s">
        <v>42</v>
      </c>
      <c r="B591" s="82" t="s">
        <v>1110</v>
      </c>
      <c r="C591" s="84">
        <v>3</v>
      </c>
      <c r="D591" s="83" t="s">
        <v>44</v>
      </c>
      <c r="E591" s="83">
        <v>2003</v>
      </c>
      <c r="F591" s="85">
        <v>34295</v>
      </c>
      <c r="G591" s="82" t="s">
        <v>1111</v>
      </c>
      <c r="H591" s="131"/>
      <c r="I591" s="131"/>
      <c r="J591" s="131"/>
    </row>
    <row r="592" spans="1:10" s="52" customFormat="1" x14ac:dyDescent="0.25">
      <c r="A592" s="244" t="s">
        <v>42</v>
      </c>
      <c r="B592" s="244" t="s">
        <v>1110</v>
      </c>
      <c r="C592" s="409" t="s">
        <v>6504</v>
      </c>
      <c r="D592" s="245" t="s">
        <v>44</v>
      </c>
      <c r="E592" s="245">
        <v>2003</v>
      </c>
      <c r="F592" s="393">
        <v>33995</v>
      </c>
      <c r="G592" s="82" t="s">
        <v>1111</v>
      </c>
      <c r="H592" s="131"/>
      <c r="I592" s="131"/>
      <c r="J592" s="131"/>
    </row>
    <row r="593" spans="1:10" s="52" customFormat="1" x14ac:dyDescent="0.25">
      <c r="A593" s="54" t="s">
        <v>42</v>
      </c>
      <c r="B593" s="54" t="s">
        <v>4530</v>
      </c>
      <c r="C593" s="252" t="s">
        <v>2114</v>
      </c>
      <c r="D593" s="64" t="s">
        <v>438</v>
      </c>
      <c r="E593" s="54">
        <v>2003</v>
      </c>
      <c r="F593" s="87">
        <v>15310</v>
      </c>
      <c r="G593" s="54" t="s">
        <v>4542</v>
      </c>
      <c r="H593" s="131"/>
      <c r="I593" s="131"/>
      <c r="J593" s="131"/>
    </row>
    <row r="594" spans="1:10" s="52" customFormat="1" x14ac:dyDescent="0.25">
      <c r="A594" s="54" t="s">
        <v>42</v>
      </c>
      <c r="B594" s="54" t="s">
        <v>4530</v>
      </c>
      <c r="C594" s="252" t="s">
        <v>3721</v>
      </c>
      <c r="D594" s="64" t="s">
        <v>43</v>
      </c>
      <c r="E594" s="54">
        <v>2003</v>
      </c>
      <c r="F594" s="87">
        <v>15812</v>
      </c>
      <c r="G594" s="54" t="s">
        <v>4542</v>
      </c>
      <c r="H594" s="131"/>
      <c r="I594" s="131"/>
      <c r="J594" s="131"/>
    </row>
    <row r="595" spans="1:10" s="52" customFormat="1" x14ac:dyDescent="0.25">
      <c r="A595" s="54" t="s">
        <v>42</v>
      </c>
      <c r="B595" s="54" t="s">
        <v>4530</v>
      </c>
      <c r="C595" s="252" t="s">
        <v>3721</v>
      </c>
      <c r="D595" s="64" t="s">
        <v>44</v>
      </c>
      <c r="E595" s="54">
        <v>2003</v>
      </c>
      <c r="F595" s="87">
        <v>16392</v>
      </c>
      <c r="G595" s="54" t="s">
        <v>4542</v>
      </c>
      <c r="H595" s="131"/>
      <c r="I595" s="131"/>
      <c r="J595" s="131"/>
    </row>
    <row r="596" spans="1:10" x14ac:dyDescent="0.25">
      <c r="A596" s="54" t="s">
        <v>42</v>
      </c>
      <c r="B596" s="54" t="s">
        <v>4530</v>
      </c>
      <c r="C596" s="252" t="s">
        <v>1985</v>
      </c>
      <c r="D596" s="64" t="s">
        <v>43</v>
      </c>
      <c r="E596" s="54">
        <v>2003</v>
      </c>
      <c r="F596" s="87">
        <v>16636</v>
      </c>
      <c r="G596" s="54" t="s">
        <v>4542</v>
      </c>
      <c r="H596" s="131"/>
      <c r="I596" s="131"/>
      <c r="J596" s="131"/>
    </row>
    <row r="597" spans="1:10" x14ac:dyDescent="0.25">
      <c r="A597" s="54" t="s">
        <v>42</v>
      </c>
      <c r="B597" s="54" t="s">
        <v>4530</v>
      </c>
      <c r="C597" s="252" t="s">
        <v>1985</v>
      </c>
      <c r="D597" s="64" t="s">
        <v>44</v>
      </c>
      <c r="E597" s="54">
        <v>2003</v>
      </c>
      <c r="F597" s="87">
        <v>17039</v>
      </c>
      <c r="G597" s="54" t="s">
        <v>4542</v>
      </c>
      <c r="H597" s="131"/>
      <c r="I597" s="131"/>
      <c r="J597" s="131"/>
    </row>
    <row r="598" spans="1:10" x14ac:dyDescent="0.25">
      <c r="A598" s="54" t="s">
        <v>42</v>
      </c>
      <c r="B598" s="54" t="s">
        <v>4530</v>
      </c>
      <c r="C598" s="252" t="s">
        <v>1980</v>
      </c>
      <c r="D598" s="64" t="s">
        <v>43</v>
      </c>
      <c r="E598" s="54">
        <v>2003</v>
      </c>
      <c r="F598" s="87">
        <v>18073</v>
      </c>
      <c r="G598" s="54" t="s">
        <v>4542</v>
      </c>
      <c r="H598" s="131"/>
      <c r="I598" s="131"/>
      <c r="J598" s="131"/>
    </row>
    <row r="599" spans="1:10" x14ac:dyDescent="0.25">
      <c r="A599" s="54" t="s">
        <v>42</v>
      </c>
      <c r="B599" s="54" t="s">
        <v>4530</v>
      </c>
      <c r="C599" s="252" t="s">
        <v>1980</v>
      </c>
      <c r="D599" s="64" t="s">
        <v>44</v>
      </c>
      <c r="E599" s="54">
        <v>2003</v>
      </c>
      <c r="F599" s="87">
        <v>18576</v>
      </c>
      <c r="G599" s="54" t="s">
        <v>4542</v>
      </c>
      <c r="H599" s="131"/>
      <c r="I599" s="131"/>
      <c r="J599" s="131"/>
    </row>
    <row r="600" spans="1:10" x14ac:dyDescent="0.25">
      <c r="A600" s="54" t="s">
        <v>42</v>
      </c>
      <c r="B600" s="54" t="s">
        <v>4530</v>
      </c>
      <c r="C600" s="252" t="s">
        <v>2114</v>
      </c>
      <c r="D600" s="64" t="s">
        <v>44</v>
      </c>
      <c r="E600" s="54">
        <v>2003</v>
      </c>
      <c r="F600" s="87">
        <v>19106</v>
      </c>
      <c r="G600" s="54" t="s">
        <v>4531</v>
      </c>
      <c r="H600" s="131"/>
      <c r="I600" s="131"/>
      <c r="J600" s="131"/>
    </row>
    <row r="601" spans="1:10" x14ac:dyDescent="0.25">
      <c r="A601" s="54" t="s">
        <v>42</v>
      </c>
      <c r="B601" s="54" t="s">
        <v>4530</v>
      </c>
      <c r="C601" s="252" t="s">
        <v>2114</v>
      </c>
      <c r="D601" s="64" t="s">
        <v>43</v>
      </c>
      <c r="E601" s="54">
        <v>2003</v>
      </c>
      <c r="F601" s="87">
        <v>18720</v>
      </c>
      <c r="G601" s="54" t="s">
        <v>4531</v>
      </c>
      <c r="H601" s="131"/>
      <c r="I601" s="131"/>
      <c r="J601" s="131"/>
    </row>
    <row r="602" spans="1:10" x14ac:dyDescent="0.25">
      <c r="A602" s="54" t="s">
        <v>42</v>
      </c>
      <c r="B602" s="54" t="s">
        <v>4530</v>
      </c>
      <c r="C602" s="252" t="s">
        <v>3721</v>
      </c>
      <c r="D602" s="64" t="s">
        <v>44</v>
      </c>
      <c r="E602" s="54">
        <v>2003</v>
      </c>
      <c r="F602" s="87">
        <v>22919</v>
      </c>
      <c r="G602" s="54" t="s">
        <v>4531</v>
      </c>
      <c r="H602" s="131"/>
      <c r="I602" s="131"/>
      <c r="J602" s="131"/>
    </row>
    <row r="603" spans="1:10" s="52" customFormat="1" x14ac:dyDescent="0.25">
      <c r="A603" s="54" t="s">
        <v>42</v>
      </c>
      <c r="B603" s="54" t="s">
        <v>4530</v>
      </c>
      <c r="C603" s="252" t="s">
        <v>3721</v>
      </c>
      <c r="D603" s="64" t="s">
        <v>43</v>
      </c>
      <c r="E603" s="54">
        <v>2003</v>
      </c>
      <c r="F603" s="87">
        <v>22533</v>
      </c>
      <c r="G603" s="54" t="s">
        <v>4531</v>
      </c>
      <c r="H603" s="131"/>
      <c r="I603" s="131"/>
      <c r="J603" s="131"/>
    </row>
    <row r="604" spans="1:10" s="131" customFormat="1" x14ac:dyDescent="0.25">
      <c r="A604" s="54" t="s">
        <v>42</v>
      </c>
      <c r="B604" s="54" t="s">
        <v>4530</v>
      </c>
      <c r="C604" s="252" t="s">
        <v>1985</v>
      </c>
      <c r="D604" s="64" t="s">
        <v>44</v>
      </c>
      <c r="E604" s="54">
        <v>2003</v>
      </c>
      <c r="F604" s="87">
        <v>24129</v>
      </c>
      <c r="G604" s="54" t="s">
        <v>4531</v>
      </c>
    </row>
    <row r="605" spans="1:10" s="131" customFormat="1" x14ac:dyDescent="0.25">
      <c r="A605" s="54" t="s">
        <v>42</v>
      </c>
      <c r="B605" s="54" t="s">
        <v>4530</v>
      </c>
      <c r="C605" s="252" t="s">
        <v>1985</v>
      </c>
      <c r="D605" s="64" t="s">
        <v>43</v>
      </c>
      <c r="E605" s="54">
        <v>2003</v>
      </c>
      <c r="F605" s="87">
        <v>23729</v>
      </c>
      <c r="G605" s="54" t="s">
        <v>4531</v>
      </c>
    </row>
    <row r="606" spans="1:10" s="131" customFormat="1" x14ac:dyDescent="0.25">
      <c r="A606" s="54" t="s">
        <v>42</v>
      </c>
      <c r="B606" s="54" t="s">
        <v>4530</v>
      </c>
      <c r="C606" s="252" t="s">
        <v>1980</v>
      </c>
      <c r="D606" s="64" t="s">
        <v>44</v>
      </c>
      <c r="E606" s="54">
        <v>2003</v>
      </c>
      <c r="F606" s="87">
        <v>24677</v>
      </c>
      <c r="G606" s="54" t="s">
        <v>4531</v>
      </c>
    </row>
    <row r="607" spans="1:10" s="131" customFormat="1" x14ac:dyDescent="0.25">
      <c r="A607" s="54" t="s">
        <v>42</v>
      </c>
      <c r="B607" s="54" t="s">
        <v>4530</v>
      </c>
      <c r="C607" s="252" t="s">
        <v>1980</v>
      </c>
      <c r="D607" s="64" t="s">
        <v>43</v>
      </c>
      <c r="E607" s="54">
        <v>2003</v>
      </c>
      <c r="F607" s="87">
        <v>24277</v>
      </c>
      <c r="G607" s="54" t="s">
        <v>4531</v>
      </c>
    </row>
    <row r="608" spans="1:10" s="131" customFormat="1" x14ac:dyDescent="0.25">
      <c r="A608" s="54" t="s">
        <v>42</v>
      </c>
      <c r="B608" s="54" t="s">
        <v>4530</v>
      </c>
      <c r="C608" s="252" t="s">
        <v>4532</v>
      </c>
      <c r="D608" s="64" t="s">
        <v>44</v>
      </c>
      <c r="E608" s="54">
        <v>2003</v>
      </c>
      <c r="F608" s="87">
        <v>25009</v>
      </c>
      <c r="G608" s="54" t="s">
        <v>4531</v>
      </c>
    </row>
    <row r="609" spans="1:10" s="131" customFormat="1" x14ac:dyDescent="0.25">
      <c r="A609" s="54" t="s">
        <v>42</v>
      </c>
      <c r="B609" s="54" t="s">
        <v>4530</v>
      </c>
      <c r="C609" s="252" t="s">
        <v>1981</v>
      </c>
      <c r="D609" s="64" t="s">
        <v>44</v>
      </c>
      <c r="E609" s="54">
        <v>2003</v>
      </c>
      <c r="F609" s="87">
        <v>25108</v>
      </c>
      <c r="G609" s="54" t="s">
        <v>4531</v>
      </c>
    </row>
    <row r="610" spans="1:10" s="131" customFormat="1" x14ac:dyDescent="0.25">
      <c r="A610" s="244" t="s">
        <v>42</v>
      </c>
      <c r="B610" s="244" t="s">
        <v>231</v>
      </c>
      <c r="C610" s="409" t="s">
        <v>194</v>
      </c>
      <c r="D610" s="245" t="s">
        <v>44</v>
      </c>
      <c r="E610" s="245">
        <v>2003</v>
      </c>
      <c r="F610" s="393">
        <v>52936</v>
      </c>
      <c r="G610" s="244" t="s">
        <v>147</v>
      </c>
    </row>
    <row r="611" spans="1:10" s="131" customFormat="1" x14ac:dyDescent="0.25">
      <c r="A611" s="244" t="s">
        <v>42</v>
      </c>
      <c r="B611" s="244" t="s">
        <v>231</v>
      </c>
      <c r="C611" s="409">
        <v>4.5</v>
      </c>
      <c r="D611" s="245" t="s">
        <v>44</v>
      </c>
      <c r="E611" s="245">
        <v>2003</v>
      </c>
      <c r="F611" s="393">
        <v>44808.743169398906</v>
      </c>
      <c r="G611" s="244" t="s">
        <v>147</v>
      </c>
    </row>
    <row r="612" spans="1:10" s="131" customFormat="1" x14ac:dyDescent="0.25">
      <c r="A612" s="244" t="s">
        <v>42</v>
      </c>
      <c r="B612" s="244" t="s">
        <v>231</v>
      </c>
      <c r="C612" s="409">
        <v>4.7</v>
      </c>
      <c r="D612" s="245" t="s">
        <v>44</v>
      </c>
      <c r="E612" s="245">
        <v>2003</v>
      </c>
      <c r="F612" s="393">
        <v>45081.967213114753</v>
      </c>
      <c r="G612" s="244" t="s">
        <v>147</v>
      </c>
    </row>
    <row r="613" spans="1:10" s="131" customFormat="1" x14ac:dyDescent="0.25">
      <c r="A613" s="82" t="s">
        <v>42</v>
      </c>
      <c r="B613" s="82" t="s">
        <v>231</v>
      </c>
      <c r="C613" s="84" t="s">
        <v>860</v>
      </c>
      <c r="D613" s="83" t="s">
        <v>44</v>
      </c>
      <c r="E613" s="82">
        <v>2003</v>
      </c>
      <c r="F613" s="85">
        <v>48230</v>
      </c>
      <c r="G613" s="244" t="s">
        <v>147</v>
      </c>
    </row>
    <row r="614" spans="1:10" s="131" customFormat="1" x14ac:dyDescent="0.25">
      <c r="A614" s="82" t="s">
        <v>42</v>
      </c>
      <c r="B614" s="82" t="s">
        <v>1279</v>
      </c>
      <c r="C614" s="84">
        <v>4.7</v>
      </c>
      <c r="D614" s="83" t="s">
        <v>44</v>
      </c>
      <c r="E614" s="82">
        <v>2003</v>
      </c>
      <c r="F614" s="85">
        <v>34984</v>
      </c>
      <c r="G614" s="82" t="s">
        <v>147</v>
      </c>
    </row>
    <row r="615" spans="1:10" s="131" customFormat="1" x14ac:dyDescent="0.25">
      <c r="A615" s="33" t="s">
        <v>42</v>
      </c>
      <c r="B615" s="33" t="s">
        <v>148</v>
      </c>
      <c r="C615" s="171">
        <v>2.7</v>
      </c>
      <c r="D615" s="35" t="s">
        <v>44</v>
      </c>
      <c r="E615" s="33">
        <v>2003</v>
      </c>
      <c r="F615" s="39">
        <v>30864</v>
      </c>
      <c r="G615" s="33" t="s">
        <v>147</v>
      </c>
    </row>
    <row r="616" spans="1:10" s="131" customFormat="1" x14ac:dyDescent="0.25">
      <c r="A616" s="33" t="s">
        <v>42</v>
      </c>
      <c r="B616" s="33" t="s">
        <v>148</v>
      </c>
      <c r="C616" s="171">
        <v>3</v>
      </c>
      <c r="D616" s="35" t="s">
        <v>44</v>
      </c>
      <c r="E616" s="33">
        <v>2003</v>
      </c>
      <c r="F616" s="39">
        <v>32929</v>
      </c>
      <c r="G616" s="33" t="s">
        <v>147</v>
      </c>
    </row>
    <row r="617" spans="1:10" s="131" customFormat="1" x14ac:dyDescent="0.25">
      <c r="A617" s="33" t="s">
        <v>42</v>
      </c>
      <c r="B617" s="33" t="s">
        <v>148</v>
      </c>
      <c r="C617" s="171">
        <v>3.4</v>
      </c>
      <c r="D617" s="35" t="s">
        <v>44</v>
      </c>
      <c r="E617" s="33">
        <v>2003</v>
      </c>
      <c r="F617" s="39">
        <v>35350</v>
      </c>
      <c r="G617" s="33" t="s">
        <v>147</v>
      </c>
    </row>
    <row r="618" spans="1:10" s="131" customFormat="1" x14ac:dyDescent="0.25">
      <c r="A618" s="33" t="s">
        <v>42</v>
      </c>
      <c r="B618" s="33" t="s">
        <v>148</v>
      </c>
      <c r="C618" s="171">
        <v>4</v>
      </c>
      <c r="D618" s="35" t="s">
        <v>44</v>
      </c>
      <c r="E618" s="33">
        <v>2003</v>
      </c>
      <c r="F618" s="39">
        <v>41980</v>
      </c>
      <c r="G618" s="33" t="s">
        <v>147</v>
      </c>
      <c r="H618" s="243"/>
      <c r="I618" s="243"/>
      <c r="J618" s="243"/>
    </row>
    <row r="619" spans="1:10" s="131" customFormat="1" x14ac:dyDescent="0.25">
      <c r="A619" s="54" t="s">
        <v>42</v>
      </c>
      <c r="B619" s="60" t="s">
        <v>1121</v>
      </c>
      <c r="C619" s="315">
        <v>1.8</v>
      </c>
      <c r="D619" s="64" t="s">
        <v>110</v>
      </c>
      <c r="E619" s="64">
        <v>2003</v>
      </c>
      <c r="F619" s="79">
        <v>21577.5</v>
      </c>
      <c r="G619" s="54" t="s">
        <v>1119</v>
      </c>
      <c r="H619" s="243"/>
      <c r="I619" s="243"/>
      <c r="J619" s="243"/>
    </row>
    <row r="620" spans="1:10" s="131" customFormat="1" x14ac:dyDescent="0.25">
      <c r="A620" s="54" t="s">
        <v>42</v>
      </c>
      <c r="B620" s="60" t="s">
        <v>1121</v>
      </c>
      <c r="C620" s="315">
        <v>1.8</v>
      </c>
      <c r="D620" s="64" t="s">
        <v>426</v>
      </c>
      <c r="E620" s="64">
        <v>2003</v>
      </c>
      <c r="F620" s="79">
        <v>22027.5</v>
      </c>
      <c r="G620" s="54" t="s">
        <v>1119</v>
      </c>
      <c r="H620" s="243"/>
      <c r="I620" s="243"/>
      <c r="J620" s="243"/>
    </row>
    <row r="621" spans="1:10" s="131" customFormat="1" x14ac:dyDescent="0.25">
      <c r="A621" s="33" t="s">
        <v>42</v>
      </c>
      <c r="B621" s="33" t="s">
        <v>1118</v>
      </c>
      <c r="C621" s="324">
        <v>1.8</v>
      </c>
      <c r="D621" s="35" t="s">
        <v>110</v>
      </c>
      <c r="E621" s="35">
        <v>2003</v>
      </c>
      <c r="F621" s="43">
        <v>23975</v>
      </c>
      <c r="G621" s="33" t="s">
        <v>1119</v>
      </c>
      <c r="H621" s="243"/>
      <c r="I621" s="243"/>
      <c r="J621" s="243"/>
    </row>
    <row r="622" spans="1:10" s="131" customFormat="1" x14ac:dyDescent="0.25">
      <c r="A622" s="54" t="s">
        <v>42</v>
      </c>
      <c r="B622" s="60" t="s">
        <v>1118</v>
      </c>
      <c r="C622" s="252">
        <v>1.8</v>
      </c>
      <c r="D622" s="64" t="s">
        <v>426</v>
      </c>
      <c r="E622" s="64">
        <v>2003</v>
      </c>
      <c r="F622" s="81">
        <v>23475</v>
      </c>
      <c r="G622" s="54" t="s">
        <v>1119</v>
      </c>
      <c r="H622" s="243"/>
      <c r="I622" s="243"/>
      <c r="J622" s="243"/>
    </row>
    <row r="623" spans="1:10" s="131" customFormat="1" x14ac:dyDescent="0.25">
      <c r="A623" s="54" t="s">
        <v>42</v>
      </c>
      <c r="B623" s="60" t="s">
        <v>1120</v>
      </c>
      <c r="C623" s="252">
        <v>1.8</v>
      </c>
      <c r="D623" s="64" t="s">
        <v>110</v>
      </c>
      <c r="E623" s="64">
        <v>2003</v>
      </c>
      <c r="F623" s="81">
        <v>22950</v>
      </c>
      <c r="G623" s="54" t="s">
        <v>1119</v>
      </c>
      <c r="H623" s="243"/>
      <c r="I623" s="243"/>
      <c r="J623" s="243"/>
    </row>
    <row r="624" spans="1:10" s="131" customFormat="1" x14ac:dyDescent="0.25">
      <c r="A624" s="54" t="s">
        <v>42</v>
      </c>
      <c r="B624" s="60" t="s">
        <v>1120</v>
      </c>
      <c r="C624" s="252">
        <v>1.8</v>
      </c>
      <c r="D624" s="64" t="s">
        <v>426</v>
      </c>
      <c r="E624" s="64">
        <v>2003</v>
      </c>
      <c r="F624" s="79">
        <v>27910</v>
      </c>
      <c r="G624" s="54" t="s">
        <v>1119</v>
      </c>
      <c r="H624" s="243"/>
      <c r="I624" s="243"/>
      <c r="J624" s="243"/>
    </row>
    <row r="625" spans="1:10" s="131" customFormat="1" x14ac:dyDescent="0.25">
      <c r="A625" s="54" t="s">
        <v>42</v>
      </c>
      <c r="B625" s="60" t="s">
        <v>3014</v>
      </c>
      <c r="C625" s="252">
        <v>2</v>
      </c>
      <c r="D625" s="64" t="s">
        <v>125</v>
      </c>
      <c r="E625" s="64">
        <v>2003</v>
      </c>
      <c r="F625" s="79">
        <v>21109</v>
      </c>
      <c r="G625" s="54" t="s">
        <v>1575</v>
      </c>
      <c r="H625" s="243"/>
      <c r="I625" s="243"/>
      <c r="J625" s="243"/>
    </row>
    <row r="626" spans="1:10" s="131" customFormat="1" x14ac:dyDescent="0.25">
      <c r="A626" s="54" t="s">
        <v>42</v>
      </c>
      <c r="B626" s="60" t="s">
        <v>3014</v>
      </c>
      <c r="C626" s="252">
        <v>2</v>
      </c>
      <c r="D626" s="64" t="s">
        <v>44</v>
      </c>
      <c r="E626" s="64">
        <v>2003</v>
      </c>
      <c r="F626" s="79">
        <v>22267</v>
      </c>
      <c r="G626" s="54" t="s">
        <v>1575</v>
      </c>
      <c r="H626" s="243"/>
      <c r="I626" s="243"/>
      <c r="J626" s="243"/>
    </row>
    <row r="627" spans="1:10" s="131" customFormat="1" x14ac:dyDescent="0.25">
      <c r="A627" s="33" t="s">
        <v>42</v>
      </c>
      <c r="B627" s="33" t="s">
        <v>692</v>
      </c>
      <c r="C627" s="324">
        <v>2.4</v>
      </c>
      <c r="D627" s="35" t="s">
        <v>125</v>
      </c>
      <c r="E627" s="35">
        <v>2003</v>
      </c>
      <c r="F627" s="43">
        <v>19330</v>
      </c>
      <c r="G627" s="33" t="s">
        <v>3013</v>
      </c>
      <c r="H627" s="243"/>
      <c r="I627" s="243"/>
      <c r="J627" s="243"/>
    </row>
    <row r="628" spans="1:10" s="131" customFormat="1" x14ac:dyDescent="0.25">
      <c r="A628" s="33" t="s">
        <v>42</v>
      </c>
      <c r="B628" s="33" t="s">
        <v>692</v>
      </c>
      <c r="C628" s="324" t="s">
        <v>360</v>
      </c>
      <c r="D628" s="35" t="s">
        <v>125</v>
      </c>
      <c r="E628" s="35">
        <v>2003</v>
      </c>
      <c r="F628" s="43">
        <v>22983</v>
      </c>
      <c r="G628" s="33" t="s">
        <v>3013</v>
      </c>
      <c r="H628" s="243"/>
      <c r="I628" s="243"/>
      <c r="J628" s="243"/>
    </row>
    <row r="629" spans="1:10" s="131" customFormat="1" x14ac:dyDescent="0.25">
      <c r="A629" s="181" t="s">
        <v>42</v>
      </c>
      <c r="B629" s="177" t="s">
        <v>692</v>
      </c>
      <c r="C629" s="369">
        <v>2.4</v>
      </c>
      <c r="D629" s="356" t="s">
        <v>44</v>
      </c>
      <c r="E629" s="177">
        <v>2003</v>
      </c>
      <c r="F629" s="178">
        <v>21355</v>
      </c>
      <c r="G629" s="177" t="s">
        <v>3013</v>
      </c>
      <c r="H629" s="88"/>
      <c r="I629" s="88"/>
      <c r="J629" s="88"/>
    </row>
    <row r="630" spans="1:10" s="131" customFormat="1" x14ac:dyDescent="0.25">
      <c r="A630" s="177" t="s">
        <v>42</v>
      </c>
      <c r="B630" s="177" t="s">
        <v>3046</v>
      </c>
      <c r="C630" s="369">
        <v>1.3</v>
      </c>
      <c r="D630" s="356" t="s">
        <v>43</v>
      </c>
      <c r="E630" s="177">
        <v>2003</v>
      </c>
      <c r="F630" s="178">
        <v>8970</v>
      </c>
      <c r="G630" s="177" t="s">
        <v>2725</v>
      </c>
      <c r="H630" s="88"/>
      <c r="I630" s="88"/>
      <c r="J630" s="88"/>
    </row>
    <row r="631" spans="1:10" s="131" customFormat="1" x14ac:dyDescent="0.25">
      <c r="A631" s="159" t="s">
        <v>42</v>
      </c>
      <c r="B631" s="33" t="s">
        <v>3046</v>
      </c>
      <c r="C631" s="171">
        <v>1.5</v>
      </c>
      <c r="D631" s="35" t="s">
        <v>43</v>
      </c>
      <c r="E631" s="33">
        <v>2003</v>
      </c>
      <c r="F631" s="39">
        <v>9970</v>
      </c>
      <c r="G631" s="33" t="s">
        <v>2725</v>
      </c>
      <c r="H631" s="88"/>
      <c r="I631" s="88"/>
      <c r="J631" s="88"/>
    </row>
    <row r="632" spans="1:10" s="131" customFormat="1" x14ac:dyDescent="0.25">
      <c r="A632" s="161" t="s">
        <v>42</v>
      </c>
      <c r="B632" s="54" t="s">
        <v>4555</v>
      </c>
      <c r="C632" s="252">
        <v>1.8</v>
      </c>
      <c r="D632" s="64" t="s">
        <v>43</v>
      </c>
      <c r="E632" s="54">
        <v>2003</v>
      </c>
      <c r="F632" s="74">
        <v>17929</v>
      </c>
      <c r="G632" s="54" t="s">
        <v>4544</v>
      </c>
      <c r="H632" s="89"/>
      <c r="I632" s="89"/>
      <c r="J632" s="89"/>
    </row>
    <row r="633" spans="1:10" s="243" customFormat="1" x14ac:dyDescent="0.25">
      <c r="A633" s="161" t="s">
        <v>42</v>
      </c>
      <c r="B633" s="54" t="s">
        <v>4555</v>
      </c>
      <c r="C633" s="252">
        <v>1.8</v>
      </c>
      <c r="D633" s="64" t="s">
        <v>44</v>
      </c>
      <c r="E633" s="54">
        <v>2003</v>
      </c>
      <c r="F633" s="74">
        <v>19129</v>
      </c>
      <c r="G633" s="54" t="s">
        <v>4544</v>
      </c>
      <c r="H633" s="89"/>
      <c r="I633" s="89"/>
      <c r="J633" s="89"/>
    </row>
    <row r="634" spans="1:10" s="243" customFormat="1" x14ac:dyDescent="0.25">
      <c r="A634" s="161" t="s">
        <v>42</v>
      </c>
      <c r="B634" s="54" t="s">
        <v>4555</v>
      </c>
      <c r="C634" s="252">
        <v>1.8</v>
      </c>
      <c r="D634" s="64" t="s">
        <v>125</v>
      </c>
      <c r="E634" s="54">
        <v>2003</v>
      </c>
      <c r="F634" s="74">
        <v>16864</v>
      </c>
      <c r="G634" s="54" t="s">
        <v>4549</v>
      </c>
      <c r="H634" s="40"/>
      <c r="I634" s="40"/>
      <c r="J634" s="40"/>
    </row>
    <row r="635" spans="1:10" s="243" customFormat="1" x14ac:dyDescent="0.25">
      <c r="A635" s="161" t="s">
        <v>42</v>
      </c>
      <c r="B635" s="54" t="s">
        <v>4555</v>
      </c>
      <c r="C635" s="252">
        <v>2</v>
      </c>
      <c r="D635" s="64" t="s">
        <v>43</v>
      </c>
      <c r="E635" s="54">
        <v>2003</v>
      </c>
      <c r="F635" s="74">
        <v>19113</v>
      </c>
      <c r="G635" s="54" t="s">
        <v>4544</v>
      </c>
      <c r="H635" s="40"/>
      <c r="I635" s="40"/>
      <c r="J635" s="40"/>
    </row>
    <row r="636" spans="1:10" s="243" customFormat="1" x14ac:dyDescent="0.25">
      <c r="A636" s="161" t="s">
        <v>42</v>
      </c>
      <c r="B636" s="54" t="s">
        <v>4555</v>
      </c>
      <c r="C636" s="252">
        <v>2</v>
      </c>
      <c r="D636" s="64" t="s">
        <v>44</v>
      </c>
      <c r="E636" s="54">
        <v>2003</v>
      </c>
      <c r="F636" s="74">
        <v>19773</v>
      </c>
      <c r="G636" s="54" t="s">
        <v>4547</v>
      </c>
      <c r="H636" s="40"/>
      <c r="I636" s="40"/>
      <c r="J636" s="40"/>
    </row>
    <row r="637" spans="1:10" s="243" customFormat="1" x14ac:dyDescent="0.25">
      <c r="A637" s="161" t="s">
        <v>42</v>
      </c>
      <c r="B637" s="54" t="s">
        <v>4555</v>
      </c>
      <c r="C637" s="252">
        <v>2</v>
      </c>
      <c r="D637" s="64" t="s">
        <v>125</v>
      </c>
      <c r="E637" s="54">
        <v>2003</v>
      </c>
      <c r="F637" s="74">
        <v>17405</v>
      </c>
      <c r="G637" s="54" t="s">
        <v>4549</v>
      </c>
      <c r="H637" s="40"/>
      <c r="I637" s="40"/>
      <c r="J637" s="40"/>
    </row>
    <row r="638" spans="1:10" s="243" customFormat="1" x14ac:dyDescent="0.25">
      <c r="A638" s="161" t="s">
        <v>42</v>
      </c>
      <c r="B638" s="54" t="s">
        <v>4555</v>
      </c>
      <c r="C638" s="252">
        <v>2.2000000000000002</v>
      </c>
      <c r="D638" s="64" t="s">
        <v>43</v>
      </c>
      <c r="E638" s="54">
        <v>2003</v>
      </c>
      <c r="F638" s="74">
        <v>19590</v>
      </c>
      <c r="G638" s="54" t="s">
        <v>4544</v>
      </c>
      <c r="H638" s="40"/>
      <c r="I638" s="40"/>
      <c r="J638" s="40"/>
    </row>
    <row r="639" spans="1:10" s="243" customFormat="1" x14ac:dyDescent="0.25">
      <c r="A639" s="161" t="s">
        <v>42</v>
      </c>
      <c r="B639" s="54" t="s">
        <v>4555</v>
      </c>
      <c r="C639" s="252">
        <v>2.2000000000000002</v>
      </c>
      <c r="D639" s="64" t="s">
        <v>44</v>
      </c>
      <c r="E639" s="54">
        <v>2003</v>
      </c>
      <c r="F639" s="74">
        <v>19990</v>
      </c>
      <c r="G639" s="54" t="s">
        <v>4544</v>
      </c>
      <c r="H639" s="40"/>
      <c r="I639" s="40"/>
      <c r="J639" s="40"/>
    </row>
    <row r="640" spans="1:10" s="243" customFormat="1" x14ac:dyDescent="0.25">
      <c r="A640" s="54" t="s">
        <v>42</v>
      </c>
      <c r="B640" s="54" t="s">
        <v>4555</v>
      </c>
      <c r="C640" s="252">
        <v>2.2000000000000002</v>
      </c>
      <c r="D640" s="64" t="s">
        <v>43</v>
      </c>
      <c r="E640" s="54">
        <v>2003</v>
      </c>
      <c r="F640" s="74">
        <v>17946</v>
      </c>
      <c r="G640" s="54" t="s">
        <v>4558</v>
      </c>
      <c r="H640" s="40"/>
      <c r="I640" s="40"/>
      <c r="J640" s="40"/>
    </row>
    <row r="641" spans="1:10" s="243" customFormat="1" x14ac:dyDescent="0.25">
      <c r="A641" s="54" t="s">
        <v>42</v>
      </c>
      <c r="B641" s="54" t="s">
        <v>4555</v>
      </c>
      <c r="C641" s="252">
        <v>2.4</v>
      </c>
      <c r="D641" s="64" t="s">
        <v>110</v>
      </c>
      <c r="E641" s="54">
        <v>2003</v>
      </c>
      <c r="F641" s="74">
        <v>20265</v>
      </c>
      <c r="G641" s="54" t="s">
        <v>4544</v>
      </c>
      <c r="H641" s="40"/>
      <c r="I641" s="40"/>
      <c r="J641" s="40"/>
    </row>
    <row r="642" spans="1:10" s="243" customFormat="1" x14ac:dyDescent="0.25">
      <c r="A642" s="54" t="s">
        <v>42</v>
      </c>
      <c r="B642" s="54" t="s">
        <v>4555</v>
      </c>
      <c r="C642" s="252">
        <v>2.4</v>
      </c>
      <c r="D642" s="64" t="s">
        <v>426</v>
      </c>
      <c r="E642" s="54">
        <v>2003</v>
      </c>
      <c r="F642" s="74">
        <v>21121</v>
      </c>
      <c r="G642" s="54" t="s">
        <v>4547</v>
      </c>
      <c r="H642" s="40"/>
      <c r="I642" s="40"/>
      <c r="J642" s="40"/>
    </row>
    <row r="643" spans="1:10" s="243" customFormat="1" x14ac:dyDescent="0.25">
      <c r="A643" s="54" t="s">
        <v>42</v>
      </c>
      <c r="B643" s="54" t="s">
        <v>4555</v>
      </c>
      <c r="C643" s="252">
        <v>2.5</v>
      </c>
      <c r="D643" s="64" t="s">
        <v>110</v>
      </c>
      <c r="E643" s="54">
        <v>2003</v>
      </c>
      <c r="F643" s="74">
        <v>20818</v>
      </c>
      <c r="G643" s="54" t="s">
        <v>4544</v>
      </c>
      <c r="H643" s="40"/>
      <c r="I643" s="40"/>
      <c r="J643" s="40"/>
    </row>
    <row r="644" spans="1:10" s="88" customFormat="1" x14ac:dyDescent="0.25">
      <c r="A644" s="54" t="s">
        <v>42</v>
      </c>
      <c r="B644" s="54" t="s">
        <v>4555</v>
      </c>
      <c r="C644" s="252">
        <v>2.5</v>
      </c>
      <c r="D644" s="64" t="s">
        <v>426</v>
      </c>
      <c r="E644" s="54">
        <v>2003</v>
      </c>
      <c r="F644" s="74">
        <v>21603</v>
      </c>
      <c r="G644" s="54" t="s">
        <v>4547</v>
      </c>
      <c r="H644" s="40"/>
      <c r="I644" s="40"/>
      <c r="J644" s="40"/>
    </row>
    <row r="645" spans="1:10" s="88" customFormat="1" x14ac:dyDescent="0.25">
      <c r="A645" s="54" t="s">
        <v>42</v>
      </c>
      <c r="B645" s="54" t="s">
        <v>4555</v>
      </c>
      <c r="C645" s="252">
        <v>3.5</v>
      </c>
      <c r="D645" s="64" t="s">
        <v>110</v>
      </c>
      <c r="E645" s="54">
        <v>2003</v>
      </c>
      <c r="F645" s="74">
        <v>21880</v>
      </c>
      <c r="G645" s="54" t="s">
        <v>4544</v>
      </c>
      <c r="H645" s="40"/>
      <c r="I645" s="40"/>
      <c r="J645" s="40"/>
    </row>
    <row r="646" spans="1:10" s="88" customFormat="1" x14ac:dyDescent="0.25">
      <c r="A646" s="54" t="s">
        <v>42</v>
      </c>
      <c r="B646" s="54" t="s">
        <v>4555</v>
      </c>
      <c r="C646" s="252">
        <v>3.5</v>
      </c>
      <c r="D646" s="64" t="s">
        <v>426</v>
      </c>
      <c r="E646" s="54">
        <v>2003</v>
      </c>
      <c r="F646" s="74">
        <v>22980</v>
      </c>
      <c r="G646" s="54" t="s">
        <v>4544</v>
      </c>
      <c r="H646" s="40"/>
      <c r="I646" s="40"/>
      <c r="J646" s="40"/>
    </row>
    <row r="647" spans="1:10" s="89" customFormat="1" x14ac:dyDescent="0.25">
      <c r="A647" s="177" t="s">
        <v>42</v>
      </c>
      <c r="B647" s="177" t="s">
        <v>3083</v>
      </c>
      <c r="C647" s="369" t="s">
        <v>3080</v>
      </c>
      <c r="D647" s="356" t="s">
        <v>43</v>
      </c>
      <c r="E647" s="177">
        <v>2003</v>
      </c>
      <c r="F647" s="178">
        <v>18220</v>
      </c>
      <c r="G647" s="177" t="s">
        <v>3079</v>
      </c>
      <c r="H647" s="40"/>
      <c r="I647" s="40"/>
      <c r="J647" s="40"/>
    </row>
    <row r="648" spans="1:10" s="89" customFormat="1" x14ac:dyDescent="0.25">
      <c r="A648" s="177" t="s">
        <v>42</v>
      </c>
      <c r="B648" s="177" t="s">
        <v>3082</v>
      </c>
      <c r="C648" s="369" t="s">
        <v>3080</v>
      </c>
      <c r="D648" s="356" t="s">
        <v>43</v>
      </c>
      <c r="E648" s="177">
        <v>2003</v>
      </c>
      <c r="F648" s="178">
        <v>19130</v>
      </c>
      <c r="G648" s="177" t="s">
        <v>3079</v>
      </c>
      <c r="H648" s="40"/>
      <c r="I648" s="40"/>
      <c r="J648" s="40"/>
    </row>
    <row r="649" spans="1:10" x14ac:dyDescent="0.25">
      <c r="A649" s="177" t="s">
        <v>42</v>
      </c>
      <c r="B649" s="177" t="s">
        <v>3081</v>
      </c>
      <c r="C649" s="369" t="s">
        <v>3080</v>
      </c>
      <c r="D649" s="356" t="s">
        <v>43</v>
      </c>
      <c r="E649" s="177">
        <v>2003</v>
      </c>
      <c r="F649" s="178">
        <v>24719</v>
      </c>
      <c r="G649" s="177" t="s">
        <v>3079</v>
      </c>
    </row>
    <row r="650" spans="1:10" x14ac:dyDescent="0.25">
      <c r="A650" s="177" t="s">
        <v>42</v>
      </c>
      <c r="B650" s="177" t="s">
        <v>4245</v>
      </c>
      <c r="C650" s="369" t="s">
        <v>6499</v>
      </c>
      <c r="D650" s="356" t="s">
        <v>43</v>
      </c>
      <c r="E650" s="177">
        <v>2003</v>
      </c>
      <c r="F650" s="394">
        <v>14540</v>
      </c>
      <c r="G650" s="177" t="s">
        <v>285</v>
      </c>
    </row>
    <row r="651" spans="1:10" x14ac:dyDescent="0.25">
      <c r="A651" s="33" t="s">
        <v>42</v>
      </c>
      <c r="B651" s="33" t="s">
        <v>4245</v>
      </c>
      <c r="C651" s="171" t="s">
        <v>6500</v>
      </c>
      <c r="D651" s="35" t="s">
        <v>43</v>
      </c>
      <c r="E651" s="33">
        <v>2003</v>
      </c>
      <c r="F651" s="39">
        <v>15260</v>
      </c>
      <c r="G651" s="33" t="s">
        <v>285</v>
      </c>
    </row>
    <row r="652" spans="1:10" x14ac:dyDescent="0.25">
      <c r="A652" s="33" t="s">
        <v>42</v>
      </c>
      <c r="B652" s="33" t="s">
        <v>784</v>
      </c>
      <c r="C652" s="171" t="s">
        <v>3899</v>
      </c>
      <c r="D652" s="35" t="s">
        <v>44</v>
      </c>
      <c r="E652" s="33">
        <v>2003</v>
      </c>
      <c r="F652" s="39">
        <v>26100</v>
      </c>
      <c r="G652" s="33" t="s">
        <v>285</v>
      </c>
    </row>
    <row r="653" spans="1:10" x14ac:dyDescent="0.25">
      <c r="A653" s="33" t="s">
        <v>42</v>
      </c>
      <c r="B653" s="33" t="s">
        <v>619</v>
      </c>
      <c r="C653" s="171" t="s">
        <v>4008</v>
      </c>
      <c r="D653" s="35" t="s">
        <v>43</v>
      </c>
      <c r="E653" s="33">
        <v>2003</v>
      </c>
      <c r="F653" s="39">
        <v>24775</v>
      </c>
      <c r="G653" s="33" t="s">
        <v>286</v>
      </c>
    </row>
    <row r="654" spans="1:10" x14ac:dyDescent="0.25">
      <c r="A654" s="33" t="s">
        <v>42</v>
      </c>
      <c r="B654" s="33" t="s">
        <v>1058</v>
      </c>
      <c r="C654" s="171" t="s">
        <v>2845</v>
      </c>
      <c r="D654" s="35" t="s">
        <v>43</v>
      </c>
      <c r="E654" s="33">
        <v>2003</v>
      </c>
      <c r="F654" s="39">
        <v>29200</v>
      </c>
      <c r="G654" s="33" t="s">
        <v>1059</v>
      </c>
    </row>
    <row r="655" spans="1:10" x14ac:dyDescent="0.25">
      <c r="A655" s="33" t="s">
        <v>42</v>
      </c>
      <c r="B655" s="33" t="s">
        <v>1058</v>
      </c>
      <c r="C655" s="171" t="s">
        <v>4160</v>
      </c>
      <c r="D655" s="35" t="s">
        <v>44</v>
      </c>
      <c r="E655" s="33">
        <v>2003</v>
      </c>
      <c r="F655" s="39">
        <v>35700</v>
      </c>
      <c r="G655" s="33" t="s">
        <v>285</v>
      </c>
    </row>
    <row r="656" spans="1:10" x14ac:dyDescent="0.25">
      <c r="A656" s="33" t="s">
        <v>42</v>
      </c>
      <c r="B656" s="33" t="s">
        <v>1058</v>
      </c>
      <c r="C656" s="171" t="s">
        <v>4160</v>
      </c>
      <c r="D656" s="35" t="s">
        <v>43</v>
      </c>
      <c r="E656" s="33">
        <v>2003</v>
      </c>
      <c r="F656" s="39">
        <v>34200</v>
      </c>
      <c r="G656" s="33" t="s">
        <v>286</v>
      </c>
    </row>
    <row r="657" spans="1:10" x14ac:dyDescent="0.25">
      <c r="A657" s="33" t="s">
        <v>42</v>
      </c>
      <c r="B657" s="33" t="s">
        <v>1058</v>
      </c>
      <c r="C657" s="171" t="s">
        <v>2845</v>
      </c>
      <c r="D657" s="35" t="s">
        <v>438</v>
      </c>
      <c r="E657" s="33">
        <v>2003</v>
      </c>
      <c r="F657" s="39">
        <v>22135</v>
      </c>
      <c r="G657" s="33" t="s">
        <v>1059</v>
      </c>
    </row>
    <row r="658" spans="1:10" x14ac:dyDescent="0.25">
      <c r="A658" s="33" t="s">
        <v>42</v>
      </c>
      <c r="B658" s="33" t="s">
        <v>1058</v>
      </c>
      <c r="C658" s="171" t="s">
        <v>4160</v>
      </c>
      <c r="D658" s="35" t="s">
        <v>44</v>
      </c>
      <c r="E658" s="33">
        <v>2003</v>
      </c>
      <c r="F658" s="39">
        <v>24195</v>
      </c>
      <c r="G658" s="33" t="s">
        <v>285</v>
      </c>
      <c r="H658"/>
      <c r="I658"/>
      <c r="J658"/>
    </row>
    <row r="659" spans="1:10" x14ac:dyDescent="0.25">
      <c r="A659" s="60" t="s">
        <v>42</v>
      </c>
      <c r="B659" s="60" t="s">
        <v>1058</v>
      </c>
      <c r="C659" s="252" t="s">
        <v>2926</v>
      </c>
      <c r="D659" s="64" t="s">
        <v>44</v>
      </c>
      <c r="E659" s="33">
        <v>2003</v>
      </c>
      <c r="F659" s="70">
        <v>27525</v>
      </c>
      <c r="G659" s="60" t="s">
        <v>285</v>
      </c>
      <c r="H659"/>
      <c r="I659"/>
      <c r="J659"/>
    </row>
    <row r="660" spans="1:10" x14ac:dyDescent="0.25">
      <c r="A660" s="60" t="s">
        <v>42</v>
      </c>
      <c r="B660" s="60" t="s">
        <v>4247</v>
      </c>
      <c r="C660" s="252">
        <v>5.7</v>
      </c>
      <c r="D660" s="64" t="s">
        <v>44</v>
      </c>
      <c r="E660" s="33">
        <v>2003</v>
      </c>
      <c r="F660" s="70">
        <v>31165</v>
      </c>
      <c r="G660" s="60" t="s">
        <v>285</v>
      </c>
      <c r="H660"/>
      <c r="I660"/>
      <c r="J660"/>
    </row>
    <row r="661" spans="1:10" x14ac:dyDescent="0.25">
      <c r="A661" s="54" t="s">
        <v>42</v>
      </c>
      <c r="B661" s="60" t="s">
        <v>3085</v>
      </c>
      <c r="C661" s="315">
        <v>1.5</v>
      </c>
      <c r="D661" s="64" t="s">
        <v>110</v>
      </c>
      <c r="E661" s="64">
        <v>2003</v>
      </c>
      <c r="F661" s="81">
        <v>11355</v>
      </c>
      <c r="G661" s="54" t="s">
        <v>3084</v>
      </c>
      <c r="H661"/>
      <c r="I661"/>
      <c r="J661"/>
    </row>
    <row r="662" spans="1:10" x14ac:dyDescent="0.25">
      <c r="A662" s="589" t="s">
        <v>3896</v>
      </c>
      <c r="B662" s="556" t="s">
        <v>6849</v>
      </c>
      <c r="C662" s="580">
        <v>2.4</v>
      </c>
      <c r="D662" s="556" t="s">
        <v>44</v>
      </c>
      <c r="E662" s="554">
        <v>2003</v>
      </c>
      <c r="F662" s="556">
        <v>23133.266009025407</v>
      </c>
      <c r="G662" s="556" t="s">
        <v>6850</v>
      </c>
      <c r="H662"/>
      <c r="I662"/>
      <c r="J662"/>
    </row>
    <row r="663" spans="1:10" x14ac:dyDescent="0.25">
      <c r="A663" s="589" t="s">
        <v>3896</v>
      </c>
      <c r="B663" s="556" t="s">
        <v>6849</v>
      </c>
      <c r="C663" s="580">
        <v>3.4</v>
      </c>
      <c r="D663" s="556" t="s">
        <v>44</v>
      </c>
      <c r="E663" s="554">
        <v>2003</v>
      </c>
      <c r="F663" s="556">
        <v>24685.528675540118</v>
      </c>
      <c r="G663" s="556" t="s">
        <v>6850</v>
      </c>
      <c r="H663"/>
      <c r="I663"/>
      <c r="J663"/>
    </row>
    <row r="664" spans="1:10" x14ac:dyDescent="0.25">
      <c r="A664" s="589" t="s">
        <v>3896</v>
      </c>
      <c r="B664" s="556" t="s">
        <v>6849</v>
      </c>
      <c r="C664" s="580">
        <v>4</v>
      </c>
      <c r="D664" s="556" t="s">
        <v>44</v>
      </c>
      <c r="E664" s="554">
        <v>2003</v>
      </c>
      <c r="F664" s="556">
        <v>25725.499780491318</v>
      </c>
      <c r="G664" s="556" t="s">
        <v>6846</v>
      </c>
      <c r="H664"/>
      <c r="I664"/>
      <c r="J664"/>
    </row>
    <row r="665" spans="1:10" x14ac:dyDescent="0.25">
      <c r="A665" s="589" t="s">
        <v>3896</v>
      </c>
      <c r="B665" s="556" t="s">
        <v>6848</v>
      </c>
      <c r="C665" s="580">
        <v>4.2</v>
      </c>
      <c r="D665" s="556" t="s">
        <v>44</v>
      </c>
      <c r="E665" s="554">
        <v>2003</v>
      </c>
      <c r="F665" s="556">
        <v>26929.609358233818</v>
      </c>
      <c r="G665" s="556" t="s">
        <v>6846</v>
      </c>
      <c r="H665"/>
      <c r="I665"/>
      <c r="J665"/>
    </row>
    <row r="666" spans="1:10" x14ac:dyDescent="0.25">
      <c r="A666" s="589" t="s">
        <v>3896</v>
      </c>
      <c r="B666" s="582" t="s">
        <v>6847</v>
      </c>
      <c r="C666" s="580">
        <v>2.4</v>
      </c>
      <c r="D666" s="556" t="s">
        <v>44</v>
      </c>
      <c r="E666" s="554">
        <v>2003</v>
      </c>
      <c r="F666" s="556">
        <v>24454.067782267994</v>
      </c>
      <c r="G666" s="556" t="s">
        <v>6846</v>
      </c>
      <c r="H666"/>
      <c r="I666"/>
      <c r="J666"/>
    </row>
    <row r="667" spans="1:10" x14ac:dyDescent="0.25">
      <c r="A667" s="589" t="s">
        <v>3896</v>
      </c>
      <c r="B667" s="582" t="s">
        <v>6847</v>
      </c>
      <c r="C667" s="580">
        <v>3.4</v>
      </c>
      <c r="D667" s="556" t="s">
        <v>44</v>
      </c>
      <c r="E667" s="554">
        <v>2003</v>
      </c>
      <c r="F667" s="556">
        <v>25614.578078175313</v>
      </c>
      <c r="G667" s="556" t="s">
        <v>6846</v>
      </c>
      <c r="H667"/>
      <c r="I667"/>
      <c r="J667"/>
    </row>
    <row r="668" spans="1:10" x14ac:dyDescent="0.25">
      <c r="A668" s="589" t="s">
        <v>3896</v>
      </c>
      <c r="B668" s="582" t="s">
        <v>6847</v>
      </c>
      <c r="C668" s="580">
        <v>4</v>
      </c>
      <c r="D668" s="556" t="s">
        <v>44</v>
      </c>
      <c r="E668" s="554">
        <v>2003</v>
      </c>
      <c r="F668" s="556">
        <v>27009.113930992113</v>
      </c>
      <c r="G668" s="556" t="s">
        <v>6846</v>
      </c>
      <c r="H668"/>
      <c r="I668"/>
      <c r="J668"/>
    </row>
    <row r="669" spans="1:10" x14ac:dyDescent="0.25">
      <c r="A669" s="589" t="s">
        <v>3896</v>
      </c>
      <c r="B669" s="582" t="s">
        <v>6847</v>
      </c>
      <c r="C669" s="580">
        <v>4.2</v>
      </c>
      <c r="D669" s="556" t="s">
        <v>44</v>
      </c>
      <c r="E669" s="554">
        <v>2003</v>
      </c>
      <c r="F669" s="556">
        <v>28229.252656468154</v>
      </c>
      <c r="G669" s="556" t="s">
        <v>6846</v>
      </c>
      <c r="H669"/>
      <c r="I669"/>
      <c r="J669"/>
    </row>
    <row r="670" spans="1:10" x14ac:dyDescent="0.25">
      <c r="A670" s="589" t="s">
        <v>3896</v>
      </c>
      <c r="B670" s="581" t="s">
        <v>6845</v>
      </c>
      <c r="C670" s="580">
        <v>3.4</v>
      </c>
      <c r="D670" s="556" t="s">
        <v>44</v>
      </c>
      <c r="E670" s="554">
        <v>2003</v>
      </c>
      <c r="F670" s="556">
        <v>29297.435061430348</v>
      </c>
      <c r="G670" s="553" t="s">
        <v>3019</v>
      </c>
      <c r="H670" s="52"/>
      <c r="I670" s="52"/>
      <c r="J670" s="52"/>
    </row>
    <row r="671" spans="1:10" x14ac:dyDescent="0.25">
      <c r="A671" s="556" t="s">
        <v>3896</v>
      </c>
      <c r="B671" s="581" t="s">
        <v>6845</v>
      </c>
      <c r="C671" s="580">
        <v>4</v>
      </c>
      <c r="D671" s="556" t="s">
        <v>44</v>
      </c>
      <c r="E671" s="554">
        <v>2003</v>
      </c>
      <c r="F671" s="556">
        <v>31738.353678291758</v>
      </c>
      <c r="G671" s="553" t="s">
        <v>3019</v>
      </c>
    </row>
    <row r="672" spans="1:10" x14ac:dyDescent="0.25">
      <c r="A672" s="556" t="s">
        <v>3896</v>
      </c>
      <c r="B672" s="581" t="s">
        <v>6845</v>
      </c>
      <c r="C672" s="580">
        <v>4.2</v>
      </c>
      <c r="D672" s="556" t="s">
        <v>44</v>
      </c>
      <c r="E672" s="554">
        <v>2003</v>
      </c>
      <c r="F672" s="556">
        <v>34943.542059087711</v>
      </c>
      <c r="G672" s="553" t="s">
        <v>3019</v>
      </c>
    </row>
    <row r="673" spans="1:7" x14ac:dyDescent="0.25">
      <c r="A673" s="556" t="s">
        <v>3896</v>
      </c>
      <c r="B673" s="581" t="s">
        <v>6845</v>
      </c>
      <c r="C673" s="580">
        <v>4.5</v>
      </c>
      <c r="D673" s="556" t="s">
        <v>44</v>
      </c>
      <c r="E673" s="554">
        <v>2003</v>
      </c>
      <c r="F673" s="556">
        <v>38309.663083128289</v>
      </c>
      <c r="G673" s="553" t="s">
        <v>3019</v>
      </c>
    </row>
    <row r="674" spans="1:7" x14ac:dyDescent="0.25">
      <c r="A674" s="54" t="s">
        <v>3896</v>
      </c>
      <c r="B674" s="54" t="s">
        <v>1183</v>
      </c>
      <c r="C674" s="252" t="s">
        <v>3255</v>
      </c>
      <c r="D674" s="64" t="s">
        <v>43</v>
      </c>
      <c r="E674" s="54">
        <v>2003</v>
      </c>
      <c r="F674" s="87">
        <v>12272</v>
      </c>
      <c r="G674" s="54" t="s">
        <v>6123</v>
      </c>
    </row>
    <row r="675" spans="1:7" x14ac:dyDescent="0.25">
      <c r="A675" s="33" t="s">
        <v>3896</v>
      </c>
      <c r="B675" s="33" t="s">
        <v>1055</v>
      </c>
      <c r="C675" s="38" t="s">
        <v>5072</v>
      </c>
      <c r="D675" s="35" t="s">
        <v>110</v>
      </c>
      <c r="E675" s="33">
        <v>2003</v>
      </c>
      <c r="F675" s="36">
        <v>10245</v>
      </c>
      <c r="G675" s="33" t="s">
        <v>960</v>
      </c>
    </row>
    <row r="676" spans="1:7" x14ac:dyDescent="0.25">
      <c r="A676" s="33" t="s">
        <v>3896</v>
      </c>
      <c r="B676" s="33" t="s">
        <v>1055</v>
      </c>
      <c r="C676" s="38" t="s">
        <v>5072</v>
      </c>
      <c r="D676" s="35" t="s">
        <v>110</v>
      </c>
      <c r="E676" s="33">
        <v>2003</v>
      </c>
      <c r="F676" s="36">
        <v>10775</v>
      </c>
      <c r="G676" s="33" t="s">
        <v>135</v>
      </c>
    </row>
    <row r="677" spans="1:7" x14ac:dyDescent="0.25">
      <c r="A677" s="54" t="s">
        <v>3896</v>
      </c>
      <c r="B677" s="54" t="s">
        <v>959</v>
      </c>
      <c r="C677" s="252" t="s">
        <v>1982</v>
      </c>
      <c r="D677" s="336" t="s">
        <v>110</v>
      </c>
      <c r="E677" s="54">
        <v>2003</v>
      </c>
      <c r="F677" s="87">
        <v>12420</v>
      </c>
      <c r="G677" s="60" t="s">
        <v>1956</v>
      </c>
    </row>
    <row r="678" spans="1:7" x14ac:dyDescent="0.25">
      <c r="A678" s="54" t="s">
        <v>3896</v>
      </c>
      <c r="B678" s="54" t="s">
        <v>959</v>
      </c>
      <c r="C678" s="252" t="s">
        <v>1982</v>
      </c>
      <c r="D678" s="336" t="s">
        <v>110</v>
      </c>
      <c r="E678" s="54">
        <v>2003</v>
      </c>
      <c r="F678" s="312">
        <v>11920</v>
      </c>
      <c r="G678" s="60" t="s">
        <v>5967</v>
      </c>
    </row>
    <row r="679" spans="1:7" x14ac:dyDescent="0.25">
      <c r="A679" s="54" t="s">
        <v>3896</v>
      </c>
      <c r="B679" s="54" t="s">
        <v>959</v>
      </c>
      <c r="C679" s="252" t="s">
        <v>1983</v>
      </c>
      <c r="D679" s="336" t="s">
        <v>110</v>
      </c>
      <c r="E679" s="54">
        <v>2003</v>
      </c>
      <c r="F679" s="87">
        <v>13576</v>
      </c>
      <c r="G679" s="60" t="s">
        <v>1956</v>
      </c>
    </row>
    <row r="680" spans="1:7" x14ac:dyDescent="0.25">
      <c r="A680" s="54" t="s">
        <v>3896</v>
      </c>
      <c r="B680" s="54" t="s">
        <v>959</v>
      </c>
      <c r="C680" s="252" t="s">
        <v>1983</v>
      </c>
      <c r="D680" s="336" t="s">
        <v>110</v>
      </c>
      <c r="E680" s="54">
        <v>2003</v>
      </c>
      <c r="F680" s="312">
        <v>13076</v>
      </c>
      <c r="G680" s="60" t="s">
        <v>5967</v>
      </c>
    </row>
    <row r="681" spans="1:7" x14ac:dyDescent="0.25">
      <c r="A681" s="54" t="s">
        <v>3896</v>
      </c>
      <c r="B681" s="54" t="s">
        <v>959</v>
      </c>
      <c r="C681" s="252" t="s">
        <v>3945</v>
      </c>
      <c r="D681" s="336" t="s">
        <v>110</v>
      </c>
      <c r="E681" s="54">
        <v>2003</v>
      </c>
      <c r="F681" s="87">
        <v>8851.5732782369141</v>
      </c>
      <c r="G681" s="60" t="s">
        <v>4051</v>
      </c>
    </row>
    <row r="682" spans="1:7" x14ac:dyDescent="0.25">
      <c r="A682" s="54" t="s">
        <v>3896</v>
      </c>
      <c r="B682" s="54" t="s">
        <v>959</v>
      </c>
      <c r="C682" s="252" t="s">
        <v>3945</v>
      </c>
      <c r="D682" s="336" t="s">
        <v>110</v>
      </c>
      <c r="E682" s="54">
        <v>2003</v>
      </c>
      <c r="F682" s="87">
        <v>9282.218457300276</v>
      </c>
      <c r="G682" s="60" t="s">
        <v>1823</v>
      </c>
    </row>
    <row r="683" spans="1:7" x14ac:dyDescent="0.25">
      <c r="A683" s="54" t="s">
        <v>3896</v>
      </c>
      <c r="B683" s="54" t="s">
        <v>959</v>
      </c>
      <c r="C683" s="252" t="s">
        <v>1982</v>
      </c>
      <c r="D683" s="336" t="s">
        <v>110</v>
      </c>
      <c r="E683" s="54">
        <v>2003</v>
      </c>
      <c r="F683" s="87">
        <v>9405.9269972451784</v>
      </c>
      <c r="G683" s="60" t="s">
        <v>4051</v>
      </c>
    </row>
    <row r="684" spans="1:7" x14ac:dyDescent="0.25">
      <c r="A684" s="54" t="s">
        <v>3896</v>
      </c>
      <c r="B684" s="54" t="s">
        <v>959</v>
      </c>
      <c r="C684" s="252" t="s">
        <v>1982</v>
      </c>
      <c r="D684" s="336" t="s">
        <v>110</v>
      </c>
      <c r="E684" s="54">
        <v>2003</v>
      </c>
      <c r="F684" s="87">
        <v>9798.7498622589519</v>
      </c>
      <c r="G684" s="60" t="s">
        <v>1823</v>
      </c>
    </row>
    <row r="685" spans="1:7" s="61" customFormat="1" x14ac:dyDescent="0.25">
      <c r="A685" s="54" t="s">
        <v>3896</v>
      </c>
      <c r="B685" s="54" t="s">
        <v>959</v>
      </c>
      <c r="C685" s="252" t="s">
        <v>3862</v>
      </c>
      <c r="D685" s="336" t="s">
        <v>110</v>
      </c>
      <c r="E685" s="54">
        <v>2003</v>
      </c>
      <c r="F685" s="87">
        <v>10563.071900826444</v>
      </c>
      <c r="G685" s="60" t="s">
        <v>4051</v>
      </c>
    </row>
    <row r="686" spans="1:7" s="61" customFormat="1" x14ac:dyDescent="0.25">
      <c r="A686" s="54" t="s">
        <v>3896</v>
      </c>
      <c r="B686" s="54" t="s">
        <v>959</v>
      </c>
      <c r="C686" s="252" t="s">
        <v>3862</v>
      </c>
      <c r="D686" s="336" t="s">
        <v>110</v>
      </c>
      <c r="E686" s="54">
        <v>2003</v>
      </c>
      <c r="F686" s="87">
        <v>10993.717079889804</v>
      </c>
      <c r="G686" s="60" t="s">
        <v>1823</v>
      </c>
    </row>
    <row r="687" spans="1:7" s="61" customFormat="1" x14ac:dyDescent="0.25">
      <c r="A687" s="54" t="s">
        <v>3896</v>
      </c>
      <c r="B687" s="54" t="s">
        <v>959</v>
      </c>
      <c r="C687" s="252" t="s">
        <v>1983</v>
      </c>
      <c r="D687" s="336" t="s">
        <v>110</v>
      </c>
      <c r="E687" s="54">
        <v>2003</v>
      </c>
      <c r="F687" s="87">
        <v>10720.369146005509</v>
      </c>
      <c r="G687" s="60" t="s">
        <v>4051</v>
      </c>
    </row>
    <row r="688" spans="1:7" x14ac:dyDescent="0.25">
      <c r="A688" s="54" t="s">
        <v>3896</v>
      </c>
      <c r="B688" s="54" t="s">
        <v>959</v>
      </c>
      <c r="C688" s="252" t="s">
        <v>1983</v>
      </c>
      <c r="D688" s="336" t="s">
        <v>110</v>
      </c>
      <c r="E688" s="54">
        <v>2003</v>
      </c>
      <c r="F688" s="87">
        <v>11151.014325068869</v>
      </c>
      <c r="G688" s="60" t="s">
        <v>1823</v>
      </c>
    </row>
    <row r="689" spans="1:7" x14ac:dyDescent="0.25">
      <c r="A689" s="60" t="s">
        <v>3896</v>
      </c>
      <c r="B689" s="60" t="s">
        <v>6726</v>
      </c>
      <c r="C689" s="252" t="s">
        <v>1982</v>
      </c>
      <c r="D689" s="258" t="s">
        <v>110</v>
      </c>
      <c r="E689" s="60">
        <v>2003</v>
      </c>
      <c r="F689" s="562">
        <v>13000</v>
      </c>
      <c r="G689" s="60" t="s">
        <v>4537</v>
      </c>
    </row>
    <row r="690" spans="1:7" x14ac:dyDescent="0.25">
      <c r="A690" s="60" t="s">
        <v>3896</v>
      </c>
      <c r="B690" s="60" t="s">
        <v>6726</v>
      </c>
      <c r="C690" s="252" t="s">
        <v>3862</v>
      </c>
      <c r="D690" s="258" t="s">
        <v>110</v>
      </c>
      <c r="E690" s="60">
        <v>2003</v>
      </c>
      <c r="F690" s="562">
        <v>15200</v>
      </c>
      <c r="G690" s="60" t="s">
        <v>4537</v>
      </c>
    </row>
    <row r="691" spans="1:7" x14ac:dyDescent="0.25">
      <c r="A691" s="60" t="s">
        <v>3896</v>
      </c>
      <c r="B691" s="60" t="s">
        <v>6726</v>
      </c>
      <c r="C691" s="252" t="s">
        <v>1983</v>
      </c>
      <c r="D691" s="258" t="s">
        <v>110</v>
      </c>
      <c r="E691" s="60">
        <v>2003</v>
      </c>
      <c r="F691" s="562">
        <v>15400</v>
      </c>
      <c r="G691" s="60" t="s">
        <v>6014</v>
      </c>
    </row>
    <row r="692" spans="1:7" x14ac:dyDescent="0.25">
      <c r="A692" s="33" t="s">
        <v>856</v>
      </c>
      <c r="B692" s="33" t="s">
        <v>957</v>
      </c>
      <c r="C692" s="171">
        <v>1.6</v>
      </c>
      <c r="D692" s="35" t="s">
        <v>110</v>
      </c>
      <c r="E692" s="33">
        <v>2003</v>
      </c>
      <c r="F692" s="39">
        <v>23551.912568306008</v>
      </c>
      <c r="G692" s="33" t="s">
        <v>958</v>
      </c>
    </row>
    <row r="693" spans="1:7" x14ac:dyDescent="0.25">
      <c r="A693" s="33" t="s">
        <v>856</v>
      </c>
      <c r="B693" s="33" t="s">
        <v>957</v>
      </c>
      <c r="C693" s="171">
        <v>1.6</v>
      </c>
      <c r="D693" s="35" t="s">
        <v>110</v>
      </c>
      <c r="E693" s="33">
        <v>2003</v>
      </c>
      <c r="F693" s="39">
        <v>23278.688524590161</v>
      </c>
      <c r="G693" s="33" t="s">
        <v>419</v>
      </c>
    </row>
    <row r="694" spans="1:7" x14ac:dyDescent="0.25">
      <c r="A694" s="33" t="s">
        <v>856</v>
      </c>
      <c r="B694" s="33" t="s">
        <v>957</v>
      </c>
      <c r="C694" s="171">
        <v>2</v>
      </c>
      <c r="D694" s="35" t="s">
        <v>110</v>
      </c>
      <c r="E694" s="33">
        <v>2003</v>
      </c>
      <c r="F694" s="39">
        <v>24098.360655737702</v>
      </c>
      <c r="G694" s="33" t="s">
        <v>958</v>
      </c>
    </row>
    <row r="695" spans="1:7" x14ac:dyDescent="0.25">
      <c r="A695" s="60" t="s">
        <v>856</v>
      </c>
      <c r="B695" s="60" t="s">
        <v>957</v>
      </c>
      <c r="C695" s="315">
        <v>2</v>
      </c>
      <c r="D695" s="64" t="s">
        <v>110</v>
      </c>
      <c r="E695" s="33">
        <v>2003</v>
      </c>
      <c r="F695" s="70">
        <v>23770.491803278688</v>
      </c>
      <c r="G695" s="60" t="s">
        <v>419</v>
      </c>
    </row>
    <row r="696" spans="1:7" x14ac:dyDescent="0.25">
      <c r="A696" s="60" t="s">
        <v>856</v>
      </c>
      <c r="B696" s="60" t="s">
        <v>857</v>
      </c>
      <c r="C696" s="315">
        <v>1.6</v>
      </c>
      <c r="D696" s="64" t="s">
        <v>110</v>
      </c>
      <c r="E696" s="33">
        <v>2003</v>
      </c>
      <c r="F696" s="70">
        <v>28688.524590163932</v>
      </c>
      <c r="G696" s="60" t="s">
        <v>186</v>
      </c>
    </row>
    <row r="697" spans="1:7" x14ac:dyDescent="0.25">
      <c r="A697" s="33" t="s">
        <v>856</v>
      </c>
      <c r="B697" s="33" t="s">
        <v>1513</v>
      </c>
      <c r="C697" s="171">
        <v>1.2</v>
      </c>
      <c r="D697" s="35" t="s">
        <v>110</v>
      </c>
      <c r="E697" s="33">
        <v>2003</v>
      </c>
      <c r="F697" s="39">
        <v>14337</v>
      </c>
      <c r="G697" s="33" t="s">
        <v>186</v>
      </c>
    </row>
    <row r="698" spans="1:7" x14ac:dyDescent="0.25">
      <c r="A698" s="33" t="s">
        <v>856</v>
      </c>
      <c r="B698" s="33" t="s">
        <v>1513</v>
      </c>
      <c r="C698" s="171">
        <v>1.2</v>
      </c>
      <c r="D698" s="35" t="s">
        <v>110</v>
      </c>
      <c r="E698" s="33">
        <v>2003</v>
      </c>
      <c r="F698" s="39">
        <v>12837</v>
      </c>
      <c r="G698" s="33" t="s">
        <v>1213</v>
      </c>
    </row>
    <row r="699" spans="1:7" x14ac:dyDescent="0.25">
      <c r="A699" s="54" t="s">
        <v>856</v>
      </c>
      <c r="B699" s="54" t="s">
        <v>1513</v>
      </c>
      <c r="C699" s="315">
        <v>1.4</v>
      </c>
      <c r="D699" s="64" t="s">
        <v>110</v>
      </c>
      <c r="E699" s="64">
        <v>2003</v>
      </c>
      <c r="F699" s="81">
        <v>15337</v>
      </c>
      <c r="G699" s="33" t="s">
        <v>186</v>
      </c>
    </row>
    <row r="700" spans="1:7" x14ac:dyDescent="0.25">
      <c r="A700" s="33" t="s">
        <v>856</v>
      </c>
      <c r="B700" s="33" t="s">
        <v>1513</v>
      </c>
      <c r="C700" s="171">
        <v>1.4</v>
      </c>
      <c r="D700" s="35" t="s">
        <v>110</v>
      </c>
      <c r="E700" s="35">
        <v>2003</v>
      </c>
      <c r="F700" s="39">
        <v>14837</v>
      </c>
      <c r="G700" s="33" t="s">
        <v>1213</v>
      </c>
    </row>
    <row r="701" spans="1:7" x14ac:dyDescent="0.25">
      <c r="A701" s="33" t="s">
        <v>856</v>
      </c>
      <c r="B701" s="33" t="s">
        <v>1513</v>
      </c>
      <c r="C701" s="171">
        <v>1.6</v>
      </c>
      <c r="D701" s="35" t="s">
        <v>110</v>
      </c>
      <c r="E701" s="35">
        <v>2003</v>
      </c>
      <c r="F701" s="39">
        <v>15737</v>
      </c>
      <c r="G701" s="33" t="s">
        <v>186</v>
      </c>
    </row>
    <row r="702" spans="1:7" x14ac:dyDescent="0.25">
      <c r="A702" s="33" t="s">
        <v>856</v>
      </c>
      <c r="B702" s="33" t="s">
        <v>1513</v>
      </c>
      <c r="C702" s="171">
        <v>1.6</v>
      </c>
      <c r="D702" s="35" t="s">
        <v>110</v>
      </c>
      <c r="E702" s="35">
        <v>2003</v>
      </c>
      <c r="F702" s="39">
        <v>15237</v>
      </c>
      <c r="G702" s="33" t="s">
        <v>1213</v>
      </c>
    </row>
    <row r="703" spans="1:7" x14ac:dyDescent="0.25">
      <c r="A703" s="33" t="s">
        <v>856</v>
      </c>
      <c r="B703" s="33" t="s">
        <v>857</v>
      </c>
      <c r="C703" s="171">
        <v>2</v>
      </c>
      <c r="D703" s="35" t="s">
        <v>110</v>
      </c>
      <c r="E703" s="33">
        <v>2003</v>
      </c>
      <c r="F703" s="39">
        <v>29234.972677595626</v>
      </c>
      <c r="G703" s="33" t="s">
        <v>186</v>
      </c>
    </row>
    <row r="704" spans="1:7" x14ac:dyDescent="0.25">
      <c r="A704" s="33" t="s">
        <v>856</v>
      </c>
      <c r="B704" s="33" t="s">
        <v>857</v>
      </c>
      <c r="C704" s="171">
        <v>2.2999999999999998</v>
      </c>
      <c r="D704" s="35" t="s">
        <v>110</v>
      </c>
      <c r="E704" s="33">
        <v>2003</v>
      </c>
      <c r="F704" s="39">
        <v>29781.42076502732</v>
      </c>
      <c r="G704" s="33" t="s">
        <v>186</v>
      </c>
    </row>
    <row r="705" spans="1:7" x14ac:dyDescent="0.25">
      <c r="A705" s="33" t="s">
        <v>856</v>
      </c>
      <c r="B705" s="33" t="s">
        <v>857</v>
      </c>
      <c r="C705" s="171">
        <v>2.8</v>
      </c>
      <c r="D705" s="35" t="s">
        <v>44</v>
      </c>
      <c r="E705" s="33">
        <v>2003</v>
      </c>
      <c r="F705" s="39">
        <v>30327.868852459014</v>
      </c>
      <c r="G705" s="33" t="s">
        <v>186</v>
      </c>
    </row>
    <row r="706" spans="1:7" x14ac:dyDescent="0.25">
      <c r="A706" s="33" t="s">
        <v>856</v>
      </c>
      <c r="B706" s="33" t="s">
        <v>1293</v>
      </c>
      <c r="C706" s="171">
        <v>3.2</v>
      </c>
      <c r="D706" s="35" t="s">
        <v>110</v>
      </c>
      <c r="E706" s="33">
        <v>2003</v>
      </c>
      <c r="F706" s="39">
        <v>45081.967213114753</v>
      </c>
      <c r="G706" s="33" t="s">
        <v>487</v>
      </c>
    </row>
    <row r="707" spans="1:7" x14ac:dyDescent="0.25">
      <c r="A707" s="54" t="s">
        <v>856</v>
      </c>
      <c r="B707" s="60" t="s">
        <v>1513</v>
      </c>
      <c r="C707" s="315">
        <v>1.9</v>
      </c>
      <c r="D707" s="64" t="s">
        <v>110</v>
      </c>
      <c r="E707" s="64">
        <v>2003</v>
      </c>
      <c r="F707" s="81">
        <v>16137</v>
      </c>
      <c r="G707" s="54" t="s">
        <v>186</v>
      </c>
    </row>
    <row r="708" spans="1:7" x14ac:dyDescent="0.25">
      <c r="A708" s="54" t="s">
        <v>856</v>
      </c>
      <c r="B708" s="54" t="s">
        <v>1513</v>
      </c>
      <c r="C708" s="252">
        <v>1.9</v>
      </c>
      <c r="D708" s="64" t="s">
        <v>110</v>
      </c>
      <c r="E708" s="64">
        <v>2003</v>
      </c>
      <c r="F708" s="81">
        <v>15737</v>
      </c>
      <c r="G708" s="60" t="s">
        <v>1213</v>
      </c>
    </row>
    <row r="709" spans="1:7" x14ac:dyDescent="0.25">
      <c r="A709" s="172" t="s">
        <v>856</v>
      </c>
      <c r="B709" s="172" t="s">
        <v>1057</v>
      </c>
      <c r="C709" s="257" t="s">
        <v>6451</v>
      </c>
      <c r="D709" s="173" t="s">
        <v>110</v>
      </c>
      <c r="E709" s="173">
        <v>2003</v>
      </c>
      <c r="F709" s="410">
        <v>26420.765027322403</v>
      </c>
      <c r="G709" s="256" t="s">
        <v>487</v>
      </c>
    </row>
    <row r="710" spans="1:7" x14ac:dyDescent="0.25">
      <c r="A710" s="172" t="s">
        <v>856</v>
      </c>
      <c r="B710" s="172" t="s">
        <v>1057</v>
      </c>
      <c r="C710" s="257">
        <v>2.8</v>
      </c>
      <c r="D710" s="173" t="s">
        <v>110</v>
      </c>
      <c r="E710" s="173">
        <v>2003</v>
      </c>
      <c r="F710" s="410">
        <v>26693.98907103825</v>
      </c>
      <c r="G710" s="256" t="s">
        <v>487</v>
      </c>
    </row>
    <row r="711" spans="1:7" x14ac:dyDescent="0.25">
      <c r="A711" s="54" t="s">
        <v>856</v>
      </c>
      <c r="B711" s="54" t="s">
        <v>1292</v>
      </c>
      <c r="C711" s="252">
        <v>1.6</v>
      </c>
      <c r="D711" s="64" t="s">
        <v>110</v>
      </c>
      <c r="E711" s="54">
        <v>2003</v>
      </c>
      <c r="F711" s="81">
        <v>20218.579234972676</v>
      </c>
      <c r="G711" s="54" t="s">
        <v>487</v>
      </c>
    </row>
    <row r="712" spans="1:7" x14ac:dyDescent="0.25">
      <c r="A712" s="54" t="s">
        <v>856</v>
      </c>
      <c r="B712" s="54" t="s">
        <v>1292</v>
      </c>
      <c r="C712" s="252">
        <v>2</v>
      </c>
      <c r="D712" s="64" t="s">
        <v>110</v>
      </c>
      <c r="E712" s="54">
        <v>2003</v>
      </c>
      <c r="F712" s="81">
        <v>20491.803278688523</v>
      </c>
      <c r="G712" s="54" t="s">
        <v>487</v>
      </c>
    </row>
    <row r="713" spans="1:7" x14ac:dyDescent="0.25">
      <c r="A713" s="411" t="s">
        <v>856</v>
      </c>
      <c r="B713" s="54" t="s">
        <v>3052</v>
      </c>
      <c r="C713" s="252" t="s">
        <v>3051</v>
      </c>
      <c r="D713" s="64" t="s">
        <v>43</v>
      </c>
      <c r="E713" s="54">
        <v>2003</v>
      </c>
      <c r="F713" s="81">
        <v>23975</v>
      </c>
      <c r="G713" s="54" t="s">
        <v>189</v>
      </c>
    </row>
  </sheetData>
  <sheetProtection algorithmName="SHA-512" hashValue="dC4Mr5eFcLEOMNWwF8mwiIqIFRXCYWU1eGX9Pz+9BST//qygay8nSBZ3ibgxRrokBcbCY3Tza+PYCJq7Pc+jyA==" saltValue="1THYOsXqxMImYFZop70j3A==" spinCount="100000" sheet="1" objects="1" scenarios="1"/>
  <sortState ref="A2:J718">
    <sortCondition ref="A2:A718"/>
  </sortState>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G750"/>
  <sheetViews>
    <sheetView workbookViewId="0">
      <pane ySplit="1" topLeftCell="A2" activePane="bottomLeft" state="frozen"/>
      <selection pane="bottomLeft" activeCell="E461" sqref="E461"/>
    </sheetView>
  </sheetViews>
  <sheetFormatPr defaultColWidth="9.140625" defaultRowHeight="15.75" x14ac:dyDescent="0.25"/>
  <cols>
    <col min="1" max="1" width="31.42578125" style="40" customWidth="1"/>
    <col min="2" max="2" width="34.42578125" style="61" customWidth="1"/>
    <col min="3" max="3" width="22" style="302" customWidth="1"/>
    <col min="4" max="4" width="16.28515625" style="61" customWidth="1"/>
    <col min="5" max="5" width="16.28515625" style="44" customWidth="1"/>
    <col min="6" max="6" width="24.85546875" style="127" bestFit="1" customWidth="1"/>
    <col min="7" max="7" width="38.14062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33" t="s">
        <v>3021</v>
      </c>
      <c r="B2" s="38">
        <v>147</v>
      </c>
      <c r="C2" s="171">
        <v>2</v>
      </c>
      <c r="D2" s="38" t="s">
        <v>43</v>
      </c>
      <c r="E2" s="35">
        <v>2004</v>
      </c>
      <c r="F2" s="86">
        <v>25519.125683060109</v>
      </c>
      <c r="G2" s="33" t="s">
        <v>3053</v>
      </c>
    </row>
    <row r="3" spans="1:7" x14ac:dyDescent="0.25">
      <c r="A3" s="33" t="s">
        <v>3021</v>
      </c>
      <c r="B3" s="38">
        <v>147</v>
      </c>
      <c r="C3" s="171">
        <v>2</v>
      </c>
      <c r="D3" s="38" t="s">
        <v>43</v>
      </c>
      <c r="E3" s="35">
        <v>2004</v>
      </c>
      <c r="F3" s="86">
        <v>24426.22950819672</v>
      </c>
      <c r="G3" s="33" t="s">
        <v>3067</v>
      </c>
    </row>
    <row r="4" spans="1:7" x14ac:dyDescent="0.25">
      <c r="A4" s="33" t="s">
        <v>3021</v>
      </c>
      <c r="B4" s="38">
        <v>156</v>
      </c>
      <c r="C4" s="171">
        <v>3.2</v>
      </c>
      <c r="D4" s="38" t="s">
        <v>44</v>
      </c>
      <c r="E4" s="35">
        <v>2004</v>
      </c>
      <c r="F4" s="86">
        <v>32786.885245901642</v>
      </c>
      <c r="G4" s="33" t="s">
        <v>3053</v>
      </c>
    </row>
    <row r="5" spans="1:7" x14ac:dyDescent="0.25">
      <c r="A5" s="33" t="s">
        <v>3021</v>
      </c>
      <c r="B5" s="38">
        <v>156</v>
      </c>
      <c r="C5" s="171">
        <v>2.5</v>
      </c>
      <c r="D5" s="38" t="s">
        <v>43</v>
      </c>
      <c r="E5" s="35">
        <v>2004</v>
      </c>
      <c r="F5" s="86">
        <v>30055</v>
      </c>
      <c r="G5" s="33" t="s">
        <v>3053</v>
      </c>
    </row>
    <row r="6" spans="1:7" x14ac:dyDescent="0.25">
      <c r="A6" s="33" t="s">
        <v>3021</v>
      </c>
      <c r="B6" s="38">
        <v>156</v>
      </c>
      <c r="C6" s="171">
        <v>2</v>
      </c>
      <c r="D6" s="38" t="s">
        <v>43</v>
      </c>
      <c r="E6" s="35">
        <v>2004</v>
      </c>
      <c r="F6" s="86">
        <v>16393</v>
      </c>
      <c r="G6" s="33" t="s">
        <v>3053</v>
      </c>
    </row>
    <row r="7" spans="1:7" x14ac:dyDescent="0.25">
      <c r="A7" s="33" t="s">
        <v>3021</v>
      </c>
      <c r="B7" s="38">
        <v>166</v>
      </c>
      <c r="C7" s="171">
        <v>3</v>
      </c>
      <c r="D7" s="38" t="s">
        <v>44</v>
      </c>
      <c r="E7" s="35">
        <v>2004</v>
      </c>
      <c r="F7" s="86">
        <v>51912.56830601093</v>
      </c>
      <c r="G7" s="33" t="s">
        <v>696</v>
      </c>
    </row>
    <row r="8" spans="1:7" x14ac:dyDescent="0.25">
      <c r="A8" s="33" t="s">
        <v>415</v>
      </c>
      <c r="B8" s="38" t="s">
        <v>416</v>
      </c>
      <c r="C8" s="171" t="s">
        <v>6451</v>
      </c>
      <c r="D8" s="38" t="s">
        <v>110</v>
      </c>
      <c r="E8" s="35">
        <v>2004</v>
      </c>
      <c r="F8" s="86">
        <v>24878.688524590165</v>
      </c>
      <c r="G8" s="33" t="s">
        <v>186</v>
      </c>
    </row>
    <row r="9" spans="1:7" x14ac:dyDescent="0.25">
      <c r="A9" s="33" t="s">
        <v>415</v>
      </c>
      <c r="B9" s="38" t="s">
        <v>416</v>
      </c>
      <c r="C9" s="171" t="s">
        <v>6341</v>
      </c>
      <c r="D9" s="38" t="s">
        <v>110</v>
      </c>
      <c r="E9" s="35">
        <v>2004</v>
      </c>
      <c r="F9" s="86">
        <v>24878.688524590165</v>
      </c>
      <c r="G9" s="33" t="s">
        <v>186</v>
      </c>
    </row>
    <row r="10" spans="1:7" x14ac:dyDescent="0.25">
      <c r="A10" s="33" t="s">
        <v>415</v>
      </c>
      <c r="B10" s="38" t="s">
        <v>417</v>
      </c>
      <c r="C10" s="171" t="s">
        <v>6451</v>
      </c>
      <c r="D10" s="38" t="s">
        <v>110</v>
      </c>
      <c r="E10" s="35">
        <v>2004</v>
      </c>
      <c r="F10" s="86">
        <v>26600</v>
      </c>
      <c r="G10" s="33" t="s">
        <v>135</v>
      </c>
    </row>
    <row r="11" spans="1:7" x14ac:dyDescent="0.25">
      <c r="A11" s="33" t="s">
        <v>415</v>
      </c>
      <c r="B11" s="38" t="s">
        <v>417</v>
      </c>
      <c r="C11" s="171" t="s">
        <v>6341</v>
      </c>
      <c r="D11" s="38" t="s">
        <v>110</v>
      </c>
      <c r="E11" s="35">
        <v>2004</v>
      </c>
      <c r="F11" s="86">
        <v>31901.639344262294</v>
      </c>
      <c r="G11" s="33" t="s">
        <v>135</v>
      </c>
    </row>
    <row r="12" spans="1:7" x14ac:dyDescent="0.25">
      <c r="A12" s="33" t="s">
        <v>415</v>
      </c>
      <c r="B12" s="38" t="s">
        <v>417</v>
      </c>
      <c r="C12" s="171">
        <v>3.2</v>
      </c>
      <c r="D12" s="38" t="s">
        <v>44</v>
      </c>
      <c r="E12" s="35">
        <v>2004</v>
      </c>
      <c r="F12" s="86">
        <v>42459.016393442624</v>
      </c>
      <c r="G12" s="33" t="s">
        <v>135</v>
      </c>
    </row>
    <row r="13" spans="1:7" x14ac:dyDescent="0.25">
      <c r="A13" s="33" t="s">
        <v>415</v>
      </c>
      <c r="B13" s="38" t="s">
        <v>418</v>
      </c>
      <c r="C13" s="171" t="s">
        <v>6341</v>
      </c>
      <c r="D13" s="38" t="s">
        <v>110</v>
      </c>
      <c r="E13" s="35">
        <v>2004</v>
      </c>
      <c r="F13" s="86">
        <v>54622.950819672129</v>
      </c>
      <c r="G13" s="33" t="s">
        <v>419</v>
      </c>
    </row>
    <row r="14" spans="1:7" x14ac:dyDescent="0.25">
      <c r="A14" s="33" t="s">
        <v>415</v>
      </c>
      <c r="B14" s="38" t="s">
        <v>420</v>
      </c>
      <c r="C14" s="171" t="s">
        <v>6341</v>
      </c>
      <c r="D14" s="38" t="s">
        <v>110</v>
      </c>
      <c r="E14" s="35">
        <v>2004</v>
      </c>
      <c r="F14" s="86">
        <v>44754.098360655742</v>
      </c>
      <c r="G14" s="33" t="s">
        <v>421</v>
      </c>
    </row>
    <row r="15" spans="1:7" x14ac:dyDescent="0.25">
      <c r="A15" s="33" t="s">
        <v>415</v>
      </c>
      <c r="B15" s="38" t="s">
        <v>420</v>
      </c>
      <c r="C15" s="171">
        <v>3.2</v>
      </c>
      <c r="D15" s="38" t="s">
        <v>114</v>
      </c>
      <c r="E15" s="35">
        <v>2004</v>
      </c>
      <c r="F15" s="86">
        <v>57377.049180327856</v>
      </c>
      <c r="G15" s="33" t="s">
        <v>421</v>
      </c>
    </row>
    <row r="16" spans="1:7" x14ac:dyDescent="0.25">
      <c r="A16" s="33" t="s">
        <v>415</v>
      </c>
      <c r="B16" s="38" t="s">
        <v>422</v>
      </c>
      <c r="C16" s="171" t="s">
        <v>6341</v>
      </c>
      <c r="D16" s="38" t="s">
        <v>44</v>
      </c>
      <c r="E16" s="35">
        <v>2004</v>
      </c>
      <c r="F16" s="86">
        <v>41311.475409836065</v>
      </c>
      <c r="G16" s="33" t="s">
        <v>423</v>
      </c>
    </row>
    <row r="17" spans="1:7" x14ac:dyDescent="0.25">
      <c r="A17" s="33" t="s">
        <v>415</v>
      </c>
      <c r="B17" s="38" t="s">
        <v>424</v>
      </c>
      <c r="C17" s="171" t="s">
        <v>6341</v>
      </c>
      <c r="D17" s="38" t="s">
        <v>110</v>
      </c>
      <c r="E17" s="35">
        <v>2004</v>
      </c>
      <c r="F17" s="86">
        <v>36491.803278688523</v>
      </c>
      <c r="G17" s="33" t="s">
        <v>135</v>
      </c>
    </row>
    <row r="18" spans="1:7" x14ac:dyDescent="0.25">
      <c r="A18" s="33" t="s">
        <v>415</v>
      </c>
      <c r="B18" s="38" t="s">
        <v>424</v>
      </c>
      <c r="C18" s="171">
        <v>2.8</v>
      </c>
      <c r="D18" s="38" t="s">
        <v>110</v>
      </c>
      <c r="E18" s="35">
        <v>2004</v>
      </c>
      <c r="F18" s="86">
        <v>73442.62295081967</v>
      </c>
      <c r="G18" s="33" t="s">
        <v>147</v>
      </c>
    </row>
    <row r="19" spans="1:7" x14ac:dyDescent="0.25">
      <c r="A19" s="33" t="s">
        <v>415</v>
      </c>
      <c r="B19" s="38" t="s">
        <v>424</v>
      </c>
      <c r="C19" s="171" t="s">
        <v>6359</v>
      </c>
      <c r="D19" s="38" t="s">
        <v>44</v>
      </c>
      <c r="E19" s="35">
        <v>2004</v>
      </c>
      <c r="F19" s="86">
        <v>80327.868852459011</v>
      </c>
      <c r="G19" s="33" t="s">
        <v>147</v>
      </c>
    </row>
    <row r="20" spans="1:7" x14ac:dyDescent="0.25">
      <c r="A20" s="33" t="s">
        <v>415</v>
      </c>
      <c r="B20" s="38" t="s">
        <v>424</v>
      </c>
      <c r="C20" s="171" t="s">
        <v>6483</v>
      </c>
      <c r="D20" s="38" t="s">
        <v>44</v>
      </c>
      <c r="E20" s="35">
        <v>2004</v>
      </c>
      <c r="F20" s="86">
        <v>110163.93442622952</v>
      </c>
      <c r="G20" s="33" t="s">
        <v>147</v>
      </c>
    </row>
    <row r="21" spans="1:7" x14ac:dyDescent="0.25">
      <c r="A21" s="33" t="s">
        <v>415</v>
      </c>
      <c r="B21" s="38" t="s">
        <v>425</v>
      </c>
      <c r="C21" s="171">
        <v>2.8</v>
      </c>
      <c r="D21" s="38" t="s">
        <v>110</v>
      </c>
      <c r="E21" s="35">
        <v>2004</v>
      </c>
      <c r="F21" s="86">
        <v>55081.96721311476</v>
      </c>
      <c r="G21" s="33" t="s">
        <v>135</v>
      </c>
    </row>
    <row r="22" spans="1:7" x14ac:dyDescent="0.25">
      <c r="A22" s="33" t="s">
        <v>415</v>
      </c>
      <c r="B22" s="38" t="s">
        <v>425</v>
      </c>
      <c r="C22" s="171">
        <v>3.2</v>
      </c>
      <c r="D22" s="38" t="s">
        <v>110</v>
      </c>
      <c r="E22" s="35">
        <v>2004</v>
      </c>
      <c r="F22" s="86">
        <v>68852.459016393434</v>
      </c>
      <c r="G22" s="33" t="s">
        <v>135</v>
      </c>
    </row>
    <row r="23" spans="1:7" x14ac:dyDescent="0.25">
      <c r="A23" s="33" t="s">
        <v>415</v>
      </c>
      <c r="B23" s="38" t="s">
        <v>425</v>
      </c>
      <c r="C23" s="171">
        <v>4.2</v>
      </c>
      <c r="D23" s="38" t="s">
        <v>426</v>
      </c>
      <c r="E23" s="35">
        <v>2004</v>
      </c>
      <c r="F23" s="86">
        <v>78032.786885245907</v>
      </c>
      <c r="G23" s="33" t="s">
        <v>135</v>
      </c>
    </row>
    <row r="24" spans="1:7" x14ac:dyDescent="0.25">
      <c r="A24" s="33" t="s">
        <v>415</v>
      </c>
      <c r="B24" s="38" t="s">
        <v>425</v>
      </c>
      <c r="C24" s="171">
        <v>5.2</v>
      </c>
      <c r="D24" s="38" t="s">
        <v>426</v>
      </c>
      <c r="E24" s="35">
        <v>2004</v>
      </c>
      <c r="F24" s="86">
        <v>91803.278688524588</v>
      </c>
      <c r="G24" s="33" t="s">
        <v>135</v>
      </c>
    </row>
    <row r="25" spans="1:7" x14ac:dyDescent="0.25">
      <c r="A25" s="33" t="s">
        <v>415</v>
      </c>
      <c r="B25" s="38" t="s">
        <v>425</v>
      </c>
      <c r="C25" s="171">
        <v>6</v>
      </c>
      <c r="D25" s="38" t="s">
        <v>426</v>
      </c>
      <c r="E25" s="35">
        <v>2004</v>
      </c>
      <c r="F25" s="86">
        <v>107868.85245901639</v>
      </c>
      <c r="G25" s="33" t="s">
        <v>135</v>
      </c>
    </row>
    <row r="26" spans="1:7" x14ac:dyDescent="0.25">
      <c r="A26" s="33" t="s">
        <v>415</v>
      </c>
      <c r="B26" s="38" t="s">
        <v>428</v>
      </c>
      <c r="C26" s="171" t="s">
        <v>6341</v>
      </c>
      <c r="D26" s="38" t="s">
        <v>44</v>
      </c>
      <c r="E26" s="35">
        <v>2004</v>
      </c>
      <c r="F26" s="86">
        <v>38098.360655737706</v>
      </c>
      <c r="G26" s="33" t="s">
        <v>147</v>
      </c>
    </row>
    <row r="27" spans="1:7" x14ac:dyDescent="0.25">
      <c r="A27" s="33" t="s">
        <v>415</v>
      </c>
      <c r="B27" s="38" t="s">
        <v>428</v>
      </c>
      <c r="C27" s="171">
        <v>3.2</v>
      </c>
      <c r="D27" s="38" t="s">
        <v>44</v>
      </c>
      <c r="E27" s="35">
        <v>2004</v>
      </c>
      <c r="F27" s="86">
        <v>46590.163934426222</v>
      </c>
      <c r="G27" s="33" t="s">
        <v>147</v>
      </c>
    </row>
    <row r="28" spans="1:7" x14ac:dyDescent="0.25">
      <c r="A28" s="33" t="s">
        <v>415</v>
      </c>
      <c r="B28" s="38" t="s">
        <v>429</v>
      </c>
      <c r="C28" s="171" t="s">
        <v>6361</v>
      </c>
      <c r="D28" s="38" t="s">
        <v>44</v>
      </c>
      <c r="E28" s="35">
        <v>2004</v>
      </c>
      <c r="F28" s="86">
        <v>47967.213114754093</v>
      </c>
      <c r="G28" s="33" t="s">
        <v>147</v>
      </c>
    </row>
    <row r="29" spans="1:7" x14ac:dyDescent="0.25">
      <c r="A29" s="33" t="s">
        <v>415</v>
      </c>
      <c r="B29" s="38" t="s">
        <v>429</v>
      </c>
      <c r="C29" s="171">
        <v>3.6</v>
      </c>
      <c r="D29" s="38" t="s">
        <v>44</v>
      </c>
      <c r="E29" s="35">
        <v>2004</v>
      </c>
      <c r="F29" s="86">
        <v>47049.180327868846</v>
      </c>
      <c r="G29" s="33" t="s">
        <v>147</v>
      </c>
    </row>
    <row r="30" spans="1:7" x14ac:dyDescent="0.25">
      <c r="A30" s="33" t="s">
        <v>415</v>
      </c>
      <c r="B30" s="38" t="s">
        <v>429</v>
      </c>
      <c r="C30" s="171">
        <v>4.2</v>
      </c>
      <c r="D30" s="38" t="s">
        <v>44</v>
      </c>
      <c r="E30" s="35">
        <v>2004</v>
      </c>
      <c r="F30" s="86">
        <v>59672.131147540975</v>
      </c>
      <c r="G30" s="33" t="s">
        <v>147</v>
      </c>
    </row>
    <row r="31" spans="1:7" x14ac:dyDescent="0.25">
      <c r="A31" s="33" t="s">
        <v>415</v>
      </c>
      <c r="B31" s="38" t="s">
        <v>429</v>
      </c>
      <c r="C31" s="171" t="s">
        <v>6413</v>
      </c>
      <c r="D31" s="38" t="s">
        <v>44</v>
      </c>
      <c r="E31" s="35">
        <v>2004</v>
      </c>
      <c r="F31" s="86">
        <v>63803.278688524588</v>
      </c>
      <c r="G31" s="33" t="s">
        <v>147</v>
      </c>
    </row>
    <row r="32" spans="1:7" x14ac:dyDescent="0.25">
      <c r="A32" s="33" t="s">
        <v>415</v>
      </c>
      <c r="B32" s="38" t="s">
        <v>429</v>
      </c>
      <c r="C32" s="171" t="s">
        <v>6425</v>
      </c>
      <c r="D32" s="38" t="s">
        <v>44</v>
      </c>
      <c r="E32" s="35">
        <v>2004</v>
      </c>
      <c r="F32" s="86">
        <v>112229.5081967213</v>
      </c>
      <c r="G32" s="33" t="s">
        <v>147</v>
      </c>
    </row>
    <row r="33" spans="1:7" x14ac:dyDescent="0.25">
      <c r="A33" s="33" t="s">
        <v>415</v>
      </c>
      <c r="B33" s="38" t="s">
        <v>430</v>
      </c>
      <c r="C33" s="171">
        <v>4.2</v>
      </c>
      <c r="D33" s="38" t="s">
        <v>44</v>
      </c>
      <c r="E33" s="35">
        <v>2004</v>
      </c>
      <c r="F33" s="86">
        <v>107639.34426229508</v>
      </c>
      <c r="G33" s="33" t="s">
        <v>421</v>
      </c>
    </row>
    <row r="34" spans="1:7" x14ac:dyDescent="0.25">
      <c r="A34" s="33" t="s">
        <v>415</v>
      </c>
      <c r="B34" s="38" t="s">
        <v>430</v>
      </c>
      <c r="C34" s="171">
        <v>5.2</v>
      </c>
      <c r="D34" s="38" t="s">
        <v>44</v>
      </c>
      <c r="E34" s="35">
        <v>2004</v>
      </c>
      <c r="F34" s="86">
        <v>123360.65573770492</v>
      </c>
      <c r="G34" s="33" t="s">
        <v>421</v>
      </c>
    </row>
    <row r="35" spans="1:7" x14ac:dyDescent="0.25">
      <c r="A35" s="33" t="s">
        <v>415</v>
      </c>
      <c r="B35" s="38" t="s">
        <v>431</v>
      </c>
      <c r="C35" s="171">
        <v>4.2</v>
      </c>
      <c r="D35" s="38" t="s">
        <v>44</v>
      </c>
      <c r="E35" s="35">
        <v>2004</v>
      </c>
      <c r="F35" s="86">
        <v>67704.918032786882</v>
      </c>
      <c r="G35" s="33" t="s">
        <v>421</v>
      </c>
    </row>
    <row r="36" spans="1:7" x14ac:dyDescent="0.25">
      <c r="A36" s="33" t="s">
        <v>415</v>
      </c>
      <c r="B36" s="38" t="s">
        <v>432</v>
      </c>
      <c r="C36" s="171">
        <v>5.2</v>
      </c>
      <c r="D36" s="38" t="s">
        <v>44</v>
      </c>
      <c r="E36" s="35">
        <v>2004</v>
      </c>
      <c r="F36" s="86">
        <v>96393.44262295081</v>
      </c>
      <c r="G36" s="33" t="s">
        <v>135</v>
      </c>
    </row>
    <row r="37" spans="1:7" x14ac:dyDescent="0.25">
      <c r="A37" s="33" t="s">
        <v>415</v>
      </c>
      <c r="B37" s="38" t="s">
        <v>433</v>
      </c>
      <c r="C37" s="171" t="s">
        <v>6341</v>
      </c>
      <c r="D37" s="38" t="s">
        <v>110</v>
      </c>
      <c r="E37" s="35">
        <v>2004</v>
      </c>
      <c r="F37" s="86">
        <v>34196.721311475405</v>
      </c>
      <c r="G37" s="33" t="s">
        <v>434</v>
      </c>
    </row>
    <row r="38" spans="1:7" x14ac:dyDescent="0.25">
      <c r="A38" s="33" t="s">
        <v>415</v>
      </c>
      <c r="B38" s="38" t="s">
        <v>433</v>
      </c>
      <c r="C38" s="171" t="s">
        <v>6485</v>
      </c>
      <c r="D38" s="38" t="s">
        <v>44</v>
      </c>
      <c r="E38" s="35">
        <v>2004</v>
      </c>
      <c r="F38" s="86">
        <v>54393.442622950817</v>
      </c>
      <c r="G38" s="33" t="s">
        <v>434</v>
      </c>
    </row>
    <row r="39" spans="1:7" x14ac:dyDescent="0.25">
      <c r="A39" s="33" t="s">
        <v>415</v>
      </c>
      <c r="B39" s="38" t="s">
        <v>433</v>
      </c>
      <c r="C39" s="171">
        <v>3.2</v>
      </c>
      <c r="D39" s="38" t="s">
        <v>44</v>
      </c>
      <c r="E39" s="35">
        <v>2004</v>
      </c>
      <c r="F39" s="86">
        <v>40622.950819672129</v>
      </c>
      <c r="G39" s="33" t="s">
        <v>434</v>
      </c>
    </row>
    <row r="40" spans="1:7" x14ac:dyDescent="0.25">
      <c r="A40" s="33" t="s">
        <v>436</v>
      </c>
      <c r="B40" s="38" t="s">
        <v>437</v>
      </c>
      <c r="C40" s="171">
        <v>2</v>
      </c>
      <c r="D40" s="38" t="s">
        <v>438</v>
      </c>
      <c r="E40" s="35">
        <v>2004</v>
      </c>
      <c r="F40" s="86">
        <v>22950.819672131147</v>
      </c>
      <c r="G40" s="33" t="s">
        <v>439</v>
      </c>
    </row>
    <row r="41" spans="1:7" x14ac:dyDescent="0.25">
      <c r="A41" s="33" t="s">
        <v>436</v>
      </c>
      <c r="B41" s="38" t="s">
        <v>437</v>
      </c>
      <c r="C41" s="171">
        <v>2</v>
      </c>
      <c r="D41" s="38" t="s">
        <v>438</v>
      </c>
      <c r="E41" s="35">
        <v>2004</v>
      </c>
      <c r="F41" s="86">
        <v>33278.688524590165</v>
      </c>
      <c r="G41" s="33" t="s">
        <v>439</v>
      </c>
    </row>
    <row r="42" spans="1:7" x14ac:dyDescent="0.25">
      <c r="A42" s="33" t="s">
        <v>436</v>
      </c>
      <c r="B42" s="38" t="s">
        <v>437</v>
      </c>
      <c r="C42" s="171">
        <v>3</v>
      </c>
      <c r="D42" s="38" t="s">
        <v>438</v>
      </c>
      <c r="E42" s="35">
        <v>2004</v>
      </c>
      <c r="F42" s="86">
        <v>34426.229508196717</v>
      </c>
      <c r="G42" s="33" t="s">
        <v>439</v>
      </c>
    </row>
    <row r="43" spans="1:7" x14ac:dyDescent="0.25">
      <c r="A43" s="33" t="s">
        <v>436</v>
      </c>
      <c r="B43" s="38" t="s">
        <v>437</v>
      </c>
      <c r="C43" s="171" t="s">
        <v>6361</v>
      </c>
      <c r="D43" s="38" t="s">
        <v>438</v>
      </c>
      <c r="E43" s="35">
        <v>2004</v>
      </c>
      <c r="F43" s="86">
        <v>55081.96721311476</v>
      </c>
      <c r="G43" s="33" t="s">
        <v>439</v>
      </c>
    </row>
    <row r="44" spans="1:7" x14ac:dyDescent="0.25">
      <c r="A44" s="33" t="s">
        <v>436</v>
      </c>
      <c r="B44" s="38" t="s">
        <v>440</v>
      </c>
      <c r="C44" s="171">
        <v>1.6</v>
      </c>
      <c r="D44" s="38" t="s">
        <v>438</v>
      </c>
      <c r="E44" s="35">
        <v>2004</v>
      </c>
      <c r="F44" s="86">
        <v>26393.442622950817</v>
      </c>
      <c r="G44" s="33" t="s">
        <v>439</v>
      </c>
    </row>
    <row r="45" spans="1:7" x14ac:dyDescent="0.25">
      <c r="A45" s="33" t="s">
        <v>436</v>
      </c>
      <c r="B45" s="38" t="s">
        <v>440</v>
      </c>
      <c r="C45" s="171">
        <v>2</v>
      </c>
      <c r="D45" s="38" t="s">
        <v>438</v>
      </c>
      <c r="E45" s="35">
        <v>2004</v>
      </c>
      <c r="F45" s="86">
        <v>32131.147540983606</v>
      </c>
      <c r="G45" s="33" t="s">
        <v>439</v>
      </c>
    </row>
    <row r="46" spans="1:7" x14ac:dyDescent="0.25">
      <c r="A46" s="33" t="s">
        <v>436</v>
      </c>
      <c r="B46" s="38" t="s">
        <v>440</v>
      </c>
      <c r="C46" s="171">
        <v>2.5</v>
      </c>
      <c r="D46" s="38" t="s">
        <v>438</v>
      </c>
      <c r="E46" s="35">
        <v>2004</v>
      </c>
      <c r="F46" s="86">
        <v>45901.639344262294</v>
      </c>
      <c r="G46" s="33" t="s">
        <v>439</v>
      </c>
    </row>
    <row r="47" spans="1:7" x14ac:dyDescent="0.25">
      <c r="A47" s="33" t="s">
        <v>436</v>
      </c>
      <c r="B47" s="38" t="s">
        <v>440</v>
      </c>
      <c r="C47" s="171">
        <v>3</v>
      </c>
      <c r="D47" s="38" t="s">
        <v>438</v>
      </c>
      <c r="E47" s="35">
        <v>2004</v>
      </c>
      <c r="F47" s="86">
        <v>49344.262295081964</v>
      </c>
      <c r="G47" s="33" t="s">
        <v>439</v>
      </c>
    </row>
    <row r="48" spans="1:7" x14ac:dyDescent="0.25">
      <c r="A48" s="33" t="s">
        <v>436</v>
      </c>
      <c r="B48" s="38" t="s">
        <v>440</v>
      </c>
      <c r="C48" s="171" t="s">
        <v>6361</v>
      </c>
      <c r="D48" s="38" t="s">
        <v>438</v>
      </c>
      <c r="E48" s="35">
        <v>2004</v>
      </c>
      <c r="F48" s="86">
        <v>52786.885245901634</v>
      </c>
      <c r="G48" s="33" t="s">
        <v>439</v>
      </c>
    </row>
    <row r="49" spans="1:7" x14ac:dyDescent="0.25">
      <c r="A49" s="33" t="s">
        <v>436</v>
      </c>
      <c r="B49" s="38" t="s">
        <v>441</v>
      </c>
      <c r="C49" s="171">
        <v>2</v>
      </c>
      <c r="D49" s="38" t="s">
        <v>438</v>
      </c>
      <c r="E49" s="35">
        <v>2004</v>
      </c>
      <c r="F49" s="86">
        <v>52786.885245901634</v>
      </c>
      <c r="G49" s="33" t="s">
        <v>419</v>
      </c>
    </row>
    <row r="50" spans="1:7" x14ac:dyDescent="0.25">
      <c r="A50" s="33" t="s">
        <v>436</v>
      </c>
      <c r="B50" s="38" t="s">
        <v>441</v>
      </c>
      <c r="C50" s="171">
        <v>2.5</v>
      </c>
      <c r="D50" s="38" t="s">
        <v>438</v>
      </c>
      <c r="E50" s="35">
        <v>2004</v>
      </c>
      <c r="F50" s="86">
        <v>60819.672131147534</v>
      </c>
      <c r="G50" s="33" t="s">
        <v>419</v>
      </c>
    </row>
    <row r="51" spans="1:7" x14ac:dyDescent="0.25">
      <c r="A51" s="33" t="s">
        <v>436</v>
      </c>
      <c r="B51" s="38" t="s">
        <v>441</v>
      </c>
      <c r="C51" s="171">
        <v>3</v>
      </c>
      <c r="D51" s="38" t="s">
        <v>438</v>
      </c>
      <c r="E51" s="35">
        <v>2004</v>
      </c>
      <c r="F51" s="86">
        <v>63114.754098360645</v>
      </c>
      <c r="G51" s="33" t="s">
        <v>419</v>
      </c>
    </row>
    <row r="52" spans="1:7" x14ac:dyDescent="0.25">
      <c r="A52" s="33" t="s">
        <v>436</v>
      </c>
      <c r="B52" s="38" t="s">
        <v>441</v>
      </c>
      <c r="C52" s="171" t="s">
        <v>6361</v>
      </c>
      <c r="D52" s="38" t="s">
        <v>438</v>
      </c>
      <c r="E52" s="35">
        <v>2004</v>
      </c>
      <c r="F52" s="86">
        <v>70000</v>
      </c>
      <c r="G52" s="33" t="s">
        <v>419</v>
      </c>
    </row>
    <row r="53" spans="1:7" x14ac:dyDescent="0.25">
      <c r="A53" s="33" t="s">
        <v>436</v>
      </c>
      <c r="B53" s="38" t="s">
        <v>442</v>
      </c>
      <c r="C53" s="171">
        <v>2</v>
      </c>
      <c r="D53" s="38" t="s">
        <v>438</v>
      </c>
      <c r="E53" s="35">
        <v>2004</v>
      </c>
      <c r="F53" s="86">
        <v>49114.754098360652</v>
      </c>
      <c r="G53" s="33" t="s">
        <v>419</v>
      </c>
    </row>
    <row r="54" spans="1:7" x14ac:dyDescent="0.25">
      <c r="A54" s="33" t="s">
        <v>436</v>
      </c>
      <c r="B54" s="38" t="s">
        <v>442</v>
      </c>
      <c r="C54" s="171">
        <v>2.5</v>
      </c>
      <c r="D54" s="38" t="s">
        <v>438</v>
      </c>
      <c r="E54" s="35">
        <v>2004</v>
      </c>
      <c r="F54" s="86">
        <v>52786.885245901634</v>
      </c>
      <c r="G54" s="33" t="s">
        <v>419</v>
      </c>
    </row>
    <row r="55" spans="1:7" x14ac:dyDescent="0.25">
      <c r="A55" s="33" t="s">
        <v>436</v>
      </c>
      <c r="B55" s="38" t="s">
        <v>442</v>
      </c>
      <c r="C55" s="171">
        <v>3</v>
      </c>
      <c r="D55" s="38" t="s">
        <v>438</v>
      </c>
      <c r="E55" s="35">
        <v>2004</v>
      </c>
      <c r="F55" s="86">
        <v>56229.508196721305</v>
      </c>
      <c r="G55" s="33" t="s">
        <v>419</v>
      </c>
    </row>
    <row r="56" spans="1:7" x14ac:dyDescent="0.25">
      <c r="A56" s="33" t="s">
        <v>436</v>
      </c>
      <c r="B56" s="38" t="s">
        <v>442</v>
      </c>
      <c r="C56" s="171" t="s">
        <v>6361</v>
      </c>
      <c r="D56" s="38" t="s">
        <v>438</v>
      </c>
      <c r="E56" s="35">
        <v>2004</v>
      </c>
      <c r="F56" s="86">
        <v>62655.737704918029</v>
      </c>
      <c r="G56" s="33" t="s">
        <v>419</v>
      </c>
    </row>
    <row r="57" spans="1:7" x14ac:dyDescent="0.25">
      <c r="A57" s="33" t="s">
        <v>436</v>
      </c>
      <c r="B57" s="38" t="s">
        <v>443</v>
      </c>
      <c r="C57" s="171">
        <v>2</v>
      </c>
      <c r="D57" s="38" t="s">
        <v>438</v>
      </c>
      <c r="E57" s="35">
        <v>2004</v>
      </c>
      <c r="F57" s="86">
        <v>37180.327868852459</v>
      </c>
      <c r="G57" s="33" t="s">
        <v>135</v>
      </c>
    </row>
    <row r="58" spans="1:7" x14ac:dyDescent="0.25">
      <c r="A58" s="33" t="s">
        <v>436</v>
      </c>
      <c r="B58" s="38" t="s">
        <v>443</v>
      </c>
      <c r="C58" s="171">
        <v>2.5</v>
      </c>
      <c r="D58" s="38" t="s">
        <v>438</v>
      </c>
      <c r="E58" s="35">
        <v>2004</v>
      </c>
      <c r="F58" s="86">
        <v>44754.098360655742</v>
      </c>
      <c r="G58" s="33" t="s">
        <v>135</v>
      </c>
    </row>
    <row r="59" spans="1:7" x14ac:dyDescent="0.25">
      <c r="A59" s="33" t="s">
        <v>436</v>
      </c>
      <c r="B59" s="38" t="s">
        <v>443</v>
      </c>
      <c r="C59" s="171">
        <v>3</v>
      </c>
      <c r="D59" s="38" t="s">
        <v>444</v>
      </c>
      <c r="E59" s="35">
        <v>2004</v>
      </c>
      <c r="F59" s="86">
        <v>51639.344262295082</v>
      </c>
      <c r="G59" s="33" t="s">
        <v>135</v>
      </c>
    </row>
    <row r="60" spans="1:7" x14ac:dyDescent="0.25">
      <c r="A60" s="33" t="s">
        <v>436</v>
      </c>
      <c r="B60" s="38" t="s">
        <v>443</v>
      </c>
      <c r="C60" s="171">
        <v>4</v>
      </c>
      <c r="D60" s="38" t="s">
        <v>438</v>
      </c>
      <c r="E60" s="35">
        <v>2004</v>
      </c>
      <c r="F60" s="86">
        <v>68852.459016393434</v>
      </c>
      <c r="G60" s="33" t="s">
        <v>135</v>
      </c>
    </row>
    <row r="61" spans="1:7" x14ac:dyDescent="0.25">
      <c r="A61" s="33" t="s">
        <v>436</v>
      </c>
      <c r="B61" s="38" t="s">
        <v>443</v>
      </c>
      <c r="C61" s="171">
        <v>4.8</v>
      </c>
      <c r="D61" s="38" t="s">
        <v>438</v>
      </c>
      <c r="E61" s="35">
        <v>2004</v>
      </c>
      <c r="F61" s="86">
        <v>76885.24590163934</v>
      </c>
      <c r="G61" s="33" t="s">
        <v>135</v>
      </c>
    </row>
    <row r="62" spans="1:7" x14ac:dyDescent="0.25">
      <c r="A62" s="33" t="s">
        <v>436</v>
      </c>
      <c r="B62" s="38" t="s">
        <v>445</v>
      </c>
      <c r="C62" s="171" t="s">
        <v>6361</v>
      </c>
      <c r="D62" s="38" t="s">
        <v>438</v>
      </c>
      <c r="E62" s="35">
        <v>2004</v>
      </c>
      <c r="F62" s="86">
        <v>61967.213114754093</v>
      </c>
      <c r="G62" s="33" t="s">
        <v>423</v>
      </c>
    </row>
    <row r="63" spans="1:7" x14ac:dyDescent="0.25">
      <c r="A63" s="33" t="s">
        <v>436</v>
      </c>
      <c r="B63" s="38" t="s">
        <v>445</v>
      </c>
      <c r="C63" s="171" t="s">
        <v>6414</v>
      </c>
      <c r="D63" s="38" t="s">
        <v>438</v>
      </c>
      <c r="E63" s="35">
        <v>2004</v>
      </c>
      <c r="F63" s="86">
        <v>94098.360655737692</v>
      </c>
      <c r="G63" s="33" t="s">
        <v>423</v>
      </c>
    </row>
    <row r="64" spans="1:7" x14ac:dyDescent="0.25">
      <c r="A64" s="33" t="s">
        <v>436</v>
      </c>
      <c r="B64" s="38" t="s">
        <v>446</v>
      </c>
      <c r="C64" s="171">
        <v>3</v>
      </c>
      <c r="D64" s="38" t="s">
        <v>438</v>
      </c>
      <c r="E64" s="35">
        <v>2004</v>
      </c>
      <c r="F64" s="86">
        <v>71147.540983606552</v>
      </c>
      <c r="G64" s="33" t="s">
        <v>419</v>
      </c>
    </row>
    <row r="65" spans="1:7" x14ac:dyDescent="0.25">
      <c r="A65" s="33" t="s">
        <v>436</v>
      </c>
      <c r="B65" s="38" t="s">
        <v>446</v>
      </c>
      <c r="C65" s="171">
        <v>4.8</v>
      </c>
      <c r="D65" s="38" t="s">
        <v>438</v>
      </c>
      <c r="E65" s="35">
        <v>2004</v>
      </c>
      <c r="F65" s="86">
        <v>71147.540983606552</v>
      </c>
      <c r="G65" s="33" t="s">
        <v>419</v>
      </c>
    </row>
    <row r="66" spans="1:7" x14ac:dyDescent="0.25">
      <c r="A66" s="33" t="s">
        <v>436</v>
      </c>
      <c r="B66" s="38" t="s">
        <v>447</v>
      </c>
      <c r="C66" s="171">
        <v>3</v>
      </c>
      <c r="D66" s="38" t="s">
        <v>438</v>
      </c>
      <c r="E66" s="35">
        <v>2004</v>
      </c>
      <c r="F66" s="86">
        <v>67704.918032786882</v>
      </c>
      <c r="G66" s="33" t="s">
        <v>421</v>
      </c>
    </row>
    <row r="67" spans="1:7" x14ac:dyDescent="0.25">
      <c r="A67" s="33" t="s">
        <v>436</v>
      </c>
      <c r="B67" s="38" t="s">
        <v>447</v>
      </c>
      <c r="C67" s="171">
        <v>4.8</v>
      </c>
      <c r="D67" s="38" t="s">
        <v>438</v>
      </c>
      <c r="E67" s="35">
        <v>2004</v>
      </c>
      <c r="F67" s="86">
        <v>67704.918032786882</v>
      </c>
      <c r="G67" s="33" t="s">
        <v>421</v>
      </c>
    </row>
    <row r="68" spans="1:7" x14ac:dyDescent="0.25">
      <c r="A68" s="33" t="s">
        <v>436</v>
      </c>
      <c r="B68" s="38" t="s">
        <v>448</v>
      </c>
      <c r="C68" s="171">
        <v>3</v>
      </c>
      <c r="D68" s="38" t="s">
        <v>438</v>
      </c>
      <c r="E68" s="35">
        <v>2004</v>
      </c>
      <c r="F68" s="86">
        <v>68852.459016393434</v>
      </c>
      <c r="G68" s="33" t="s">
        <v>135</v>
      </c>
    </row>
    <row r="69" spans="1:7" x14ac:dyDescent="0.25">
      <c r="A69" s="33" t="s">
        <v>436</v>
      </c>
      <c r="B69" s="38" t="s">
        <v>448</v>
      </c>
      <c r="C69" s="171" t="s">
        <v>6361</v>
      </c>
      <c r="D69" s="38" t="s">
        <v>438</v>
      </c>
      <c r="E69" s="35">
        <v>2004</v>
      </c>
      <c r="F69" s="86">
        <v>82622.950819672129</v>
      </c>
      <c r="G69" s="33" t="s">
        <v>135</v>
      </c>
    </row>
    <row r="70" spans="1:7" x14ac:dyDescent="0.25">
      <c r="A70" s="33" t="s">
        <v>436</v>
      </c>
      <c r="B70" s="38" t="s">
        <v>448</v>
      </c>
      <c r="C70" s="171" t="s">
        <v>6414</v>
      </c>
      <c r="D70" s="38" t="s">
        <v>438</v>
      </c>
      <c r="E70" s="35">
        <v>2004</v>
      </c>
      <c r="F70" s="86">
        <v>104426.22950819672</v>
      </c>
      <c r="G70" s="33" t="s">
        <v>135</v>
      </c>
    </row>
    <row r="71" spans="1:7" x14ac:dyDescent="0.25">
      <c r="A71" s="33" t="s">
        <v>436</v>
      </c>
      <c r="B71" s="38" t="s">
        <v>448</v>
      </c>
      <c r="C71" s="171" t="s">
        <v>6426</v>
      </c>
      <c r="D71" s="38" t="s">
        <v>438</v>
      </c>
      <c r="E71" s="35">
        <v>2004</v>
      </c>
      <c r="F71" s="86">
        <v>160655.73770491802</v>
      </c>
      <c r="G71" s="33" t="s">
        <v>135</v>
      </c>
    </row>
    <row r="72" spans="1:7" x14ac:dyDescent="0.25">
      <c r="A72" s="33" t="s">
        <v>436</v>
      </c>
      <c r="B72" s="38" t="s">
        <v>449</v>
      </c>
      <c r="C72" s="171">
        <v>4</v>
      </c>
      <c r="D72" s="38" t="s">
        <v>438</v>
      </c>
      <c r="E72" s="35">
        <v>2004</v>
      </c>
      <c r="F72" s="86">
        <v>79180.327868852459</v>
      </c>
      <c r="G72" s="33" t="s">
        <v>135</v>
      </c>
    </row>
    <row r="73" spans="1:7" x14ac:dyDescent="0.25">
      <c r="A73" s="33" t="s">
        <v>436</v>
      </c>
      <c r="B73" s="38" t="s">
        <v>450</v>
      </c>
      <c r="C73" s="171">
        <v>4</v>
      </c>
      <c r="D73" s="38" t="s">
        <v>438</v>
      </c>
      <c r="E73" s="35">
        <v>2004</v>
      </c>
      <c r="F73" s="86">
        <v>79180.327868852459</v>
      </c>
      <c r="G73" s="33" t="s">
        <v>419</v>
      </c>
    </row>
    <row r="74" spans="1:7" x14ac:dyDescent="0.25">
      <c r="A74" s="33" t="s">
        <v>436</v>
      </c>
      <c r="B74" s="38" t="s">
        <v>451</v>
      </c>
      <c r="C74" s="171">
        <v>4</v>
      </c>
      <c r="D74" s="38" t="s">
        <v>438</v>
      </c>
      <c r="E74" s="35">
        <v>2004</v>
      </c>
      <c r="F74" s="86">
        <v>79180.327868852459</v>
      </c>
      <c r="G74" s="33" t="s">
        <v>421</v>
      </c>
    </row>
    <row r="75" spans="1:7" x14ac:dyDescent="0.25">
      <c r="A75" s="33" t="s">
        <v>436</v>
      </c>
      <c r="B75" s="38" t="s">
        <v>452</v>
      </c>
      <c r="C75" s="171">
        <v>5</v>
      </c>
      <c r="D75" s="38" t="s">
        <v>438</v>
      </c>
      <c r="E75" s="35">
        <v>2004</v>
      </c>
      <c r="F75" s="86">
        <v>102131.1475409836</v>
      </c>
      <c r="G75" s="33" t="s">
        <v>135</v>
      </c>
    </row>
    <row r="76" spans="1:7" x14ac:dyDescent="0.25">
      <c r="A76" s="33" t="s">
        <v>436</v>
      </c>
      <c r="B76" s="38" t="s">
        <v>453</v>
      </c>
      <c r="C76" s="171">
        <v>5</v>
      </c>
      <c r="D76" s="38" t="s">
        <v>438</v>
      </c>
      <c r="E76" s="35">
        <v>2004</v>
      </c>
      <c r="F76" s="86">
        <v>133114.75409836066</v>
      </c>
      <c r="G76" s="33" t="s">
        <v>419</v>
      </c>
    </row>
    <row r="77" spans="1:7" x14ac:dyDescent="0.25">
      <c r="A77" s="33" t="s">
        <v>436</v>
      </c>
      <c r="B77" s="38" t="s">
        <v>454</v>
      </c>
      <c r="C77" s="171">
        <v>5</v>
      </c>
      <c r="D77" s="38" t="s">
        <v>438</v>
      </c>
      <c r="E77" s="35">
        <v>2004</v>
      </c>
      <c r="F77" s="86">
        <v>126459.01639344262</v>
      </c>
      <c r="G77" s="33" t="s">
        <v>421</v>
      </c>
    </row>
    <row r="78" spans="1:7" x14ac:dyDescent="0.25">
      <c r="A78" s="33" t="s">
        <v>436</v>
      </c>
      <c r="B78" s="38" t="s">
        <v>455</v>
      </c>
      <c r="C78" s="171">
        <v>2.5</v>
      </c>
      <c r="D78" s="38" t="s">
        <v>44</v>
      </c>
      <c r="E78" s="35">
        <v>2004</v>
      </c>
      <c r="F78" s="86">
        <v>37409.836065573771</v>
      </c>
      <c r="G78" s="33" t="s">
        <v>147</v>
      </c>
    </row>
    <row r="79" spans="1:7" x14ac:dyDescent="0.25">
      <c r="A79" s="33" t="s">
        <v>436</v>
      </c>
      <c r="B79" s="38" t="s">
        <v>455</v>
      </c>
      <c r="C79" s="171">
        <v>3</v>
      </c>
      <c r="D79" s="38" t="s">
        <v>44</v>
      </c>
      <c r="E79" s="35">
        <v>2004</v>
      </c>
      <c r="F79" s="86">
        <v>37409.836065573771</v>
      </c>
      <c r="G79" s="33" t="s">
        <v>147</v>
      </c>
    </row>
    <row r="80" spans="1:7" x14ac:dyDescent="0.25">
      <c r="A80" s="33" t="s">
        <v>436</v>
      </c>
      <c r="B80" s="38" t="s">
        <v>456</v>
      </c>
      <c r="C80" s="171">
        <v>3</v>
      </c>
      <c r="D80" s="38" t="s">
        <v>44</v>
      </c>
      <c r="E80" s="35">
        <v>2004</v>
      </c>
      <c r="F80" s="86">
        <v>56229.508196721305</v>
      </c>
      <c r="G80" s="33" t="s">
        <v>147</v>
      </c>
    </row>
    <row r="81" spans="1:7" x14ac:dyDescent="0.25">
      <c r="A81" s="33" t="s">
        <v>436</v>
      </c>
      <c r="B81" s="38" t="s">
        <v>456</v>
      </c>
      <c r="C81" s="171">
        <v>4.8</v>
      </c>
      <c r="D81" s="38" t="s">
        <v>44</v>
      </c>
      <c r="E81" s="35">
        <v>2004</v>
      </c>
      <c r="F81" s="86">
        <v>56229.508196721305</v>
      </c>
      <c r="G81" s="33" t="s">
        <v>147</v>
      </c>
    </row>
    <row r="82" spans="1:7" x14ac:dyDescent="0.25">
      <c r="A82" s="33" t="s">
        <v>436</v>
      </c>
      <c r="B82" s="38" t="s">
        <v>457</v>
      </c>
      <c r="C82" s="171" t="s">
        <v>6414</v>
      </c>
      <c r="D82" s="38" t="s">
        <v>44</v>
      </c>
      <c r="E82" s="35">
        <v>2004</v>
      </c>
      <c r="F82" s="86">
        <v>65409.836065573763</v>
      </c>
      <c r="G82" s="33" t="s">
        <v>147</v>
      </c>
    </row>
    <row r="83" spans="1:7" x14ac:dyDescent="0.25">
      <c r="A83" s="33" t="s">
        <v>436</v>
      </c>
      <c r="B83" s="38" t="s">
        <v>458</v>
      </c>
      <c r="C83" s="171" t="s">
        <v>6361</v>
      </c>
      <c r="D83" s="38" t="s">
        <v>44</v>
      </c>
      <c r="E83" s="35">
        <v>2004</v>
      </c>
      <c r="F83" s="86">
        <v>83770.491803278681</v>
      </c>
      <c r="G83" s="33" t="s">
        <v>423</v>
      </c>
    </row>
    <row r="84" spans="1:7" x14ac:dyDescent="0.25">
      <c r="A84" s="33" t="s">
        <v>436</v>
      </c>
      <c r="B84" s="38" t="s">
        <v>458</v>
      </c>
      <c r="C84" s="171" t="s">
        <v>6414</v>
      </c>
      <c r="D84" s="38" t="s">
        <v>44</v>
      </c>
      <c r="E84" s="35">
        <v>2004</v>
      </c>
      <c r="F84" s="86">
        <v>83770.491803278681</v>
      </c>
      <c r="G84" s="33" t="s">
        <v>423</v>
      </c>
    </row>
    <row r="85" spans="1:7" x14ac:dyDescent="0.25">
      <c r="A85" s="33" t="s">
        <v>436</v>
      </c>
      <c r="B85" s="38" t="s">
        <v>459</v>
      </c>
      <c r="C85" s="171" t="s">
        <v>6414</v>
      </c>
      <c r="D85" s="38" t="s">
        <v>44</v>
      </c>
      <c r="E85" s="35">
        <v>2004</v>
      </c>
      <c r="F85" s="86">
        <v>115901.63934426229</v>
      </c>
      <c r="G85" s="33" t="s">
        <v>423</v>
      </c>
    </row>
    <row r="86" spans="1:7" x14ac:dyDescent="0.25">
      <c r="A86" s="33" t="s">
        <v>436</v>
      </c>
      <c r="B86" s="38" t="s">
        <v>460</v>
      </c>
      <c r="C86" s="171">
        <v>2.5</v>
      </c>
      <c r="D86" s="38" t="s">
        <v>438</v>
      </c>
      <c r="E86" s="35">
        <v>2004</v>
      </c>
      <c r="F86" s="86">
        <v>40163.934426229505</v>
      </c>
      <c r="G86" s="33" t="s">
        <v>419</v>
      </c>
    </row>
    <row r="87" spans="1:7" x14ac:dyDescent="0.25">
      <c r="A87" s="33" t="s">
        <v>436</v>
      </c>
      <c r="B87" s="38" t="s">
        <v>460</v>
      </c>
      <c r="C87" s="171">
        <v>3</v>
      </c>
      <c r="D87" s="38" t="s">
        <v>438</v>
      </c>
      <c r="E87" s="35">
        <v>2004</v>
      </c>
      <c r="F87" s="86">
        <v>47049.180327868846</v>
      </c>
      <c r="G87" s="33" t="s">
        <v>419</v>
      </c>
    </row>
    <row r="88" spans="1:7" x14ac:dyDescent="0.25">
      <c r="A88" s="33" t="s">
        <v>436</v>
      </c>
      <c r="B88" s="38" t="s">
        <v>460</v>
      </c>
      <c r="C88" s="171" t="s">
        <v>6361</v>
      </c>
      <c r="D88" s="38" t="s">
        <v>438</v>
      </c>
      <c r="E88" s="35">
        <v>2004</v>
      </c>
      <c r="F88" s="86">
        <v>55081.96721311476</v>
      </c>
      <c r="G88" s="33" t="s">
        <v>419</v>
      </c>
    </row>
    <row r="89" spans="1:7" x14ac:dyDescent="0.25">
      <c r="A89" s="33" t="s">
        <v>461</v>
      </c>
      <c r="B89" s="38" t="s">
        <v>462</v>
      </c>
      <c r="C89" s="171">
        <v>1.6</v>
      </c>
      <c r="D89" s="38" t="s">
        <v>110</v>
      </c>
      <c r="E89" s="35">
        <v>2004</v>
      </c>
      <c r="F89" s="86">
        <v>8262.2950819672114</v>
      </c>
      <c r="G89" s="33" t="s">
        <v>135</v>
      </c>
    </row>
    <row r="90" spans="1:7" x14ac:dyDescent="0.25">
      <c r="A90" s="54" t="s">
        <v>463</v>
      </c>
      <c r="B90" s="60" t="s">
        <v>465</v>
      </c>
      <c r="C90" s="169">
        <v>5.3</v>
      </c>
      <c r="D90" s="60" t="s">
        <v>44</v>
      </c>
      <c r="E90" s="54">
        <v>2004</v>
      </c>
      <c r="F90" s="230">
        <v>37868.852459016394</v>
      </c>
      <c r="G90" s="54" t="s">
        <v>466</v>
      </c>
    </row>
    <row r="91" spans="1:7" x14ac:dyDescent="0.25">
      <c r="A91" s="33" t="s">
        <v>463</v>
      </c>
      <c r="B91" s="38" t="s">
        <v>464</v>
      </c>
      <c r="C91" s="171">
        <v>1.4</v>
      </c>
      <c r="D91" s="38" t="s">
        <v>110</v>
      </c>
      <c r="E91" s="35">
        <v>2004</v>
      </c>
      <c r="F91" s="86">
        <v>9409.8360655737706</v>
      </c>
      <c r="G91" s="33" t="s">
        <v>186</v>
      </c>
    </row>
    <row r="92" spans="1:7" x14ac:dyDescent="0.25">
      <c r="A92" s="33" t="s">
        <v>463</v>
      </c>
      <c r="B92" s="38" t="s">
        <v>467</v>
      </c>
      <c r="C92" s="171">
        <v>5.3</v>
      </c>
      <c r="D92" s="38" t="s">
        <v>44</v>
      </c>
      <c r="E92" s="35">
        <v>2004</v>
      </c>
      <c r="F92" s="86">
        <v>41311.475409836065</v>
      </c>
      <c r="G92" s="33" t="s">
        <v>468</v>
      </c>
    </row>
    <row r="93" spans="1:7" x14ac:dyDescent="0.25">
      <c r="A93" s="33" t="s">
        <v>463</v>
      </c>
      <c r="B93" s="38" t="s">
        <v>467</v>
      </c>
      <c r="C93" s="171">
        <v>6</v>
      </c>
      <c r="D93" s="38" t="s">
        <v>44</v>
      </c>
      <c r="E93" s="35">
        <v>2004</v>
      </c>
      <c r="F93" s="86">
        <v>42459.016393442624</v>
      </c>
      <c r="G93" s="33" t="s">
        <v>468</v>
      </c>
    </row>
    <row r="94" spans="1:7" x14ac:dyDescent="0.25">
      <c r="A94" s="33" t="s">
        <v>463</v>
      </c>
      <c r="B94" s="38" t="s">
        <v>469</v>
      </c>
      <c r="C94" s="171">
        <v>5.3</v>
      </c>
      <c r="D94" s="38" t="s">
        <v>444</v>
      </c>
      <c r="E94" s="35">
        <v>2004</v>
      </c>
      <c r="F94" s="86">
        <v>34885.24590163934</v>
      </c>
      <c r="G94" s="33" t="s">
        <v>147</v>
      </c>
    </row>
    <row r="95" spans="1:7" x14ac:dyDescent="0.25">
      <c r="A95" s="33" t="s">
        <v>463</v>
      </c>
      <c r="B95" s="38" t="s">
        <v>470</v>
      </c>
      <c r="C95" s="171">
        <v>5.3</v>
      </c>
      <c r="D95" s="38" t="s">
        <v>444</v>
      </c>
      <c r="E95" s="35">
        <v>2004</v>
      </c>
      <c r="F95" s="86">
        <v>37295.081967213111</v>
      </c>
      <c r="G95" s="33" t="s">
        <v>147</v>
      </c>
    </row>
    <row r="96" spans="1:7" x14ac:dyDescent="0.25">
      <c r="A96" s="33" t="s">
        <v>463</v>
      </c>
      <c r="B96" s="38" t="s">
        <v>472</v>
      </c>
      <c r="C96" s="171">
        <v>5.3</v>
      </c>
      <c r="D96" s="38" t="s">
        <v>444</v>
      </c>
      <c r="E96" s="35">
        <v>2004</v>
      </c>
      <c r="F96" s="86">
        <v>46934.426229508194</v>
      </c>
      <c r="G96" s="33" t="s">
        <v>147</v>
      </c>
    </row>
    <row r="97" spans="1:7" x14ac:dyDescent="0.25">
      <c r="A97" s="33" t="s">
        <v>463</v>
      </c>
      <c r="B97" s="38" t="s">
        <v>471</v>
      </c>
      <c r="C97" s="171">
        <v>5.3</v>
      </c>
      <c r="D97" s="38" t="s">
        <v>444</v>
      </c>
      <c r="E97" s="35">
        <v>2004</v>
      </c>
      <c r="F97" s="86">
        <v>40508.196721311477</v>
      </c>
      <c r="G97" s="33" t="s">
        <v>147</v>
      </c>
    </row>
    <row r="98" spans="1:7" x14ac:dyDescent="0.25">
      <c r="A98" s="33" t="s">
        <v>3039</v>
      </c>
      <c r="B98" s="38" t="s">
        <v>3038</v>
      </c>
      <c r="C98" s="171">
        <v>2.4</v>
      </c>
      <c r="D98" s="38" t="s">
        <v>43</v>
      </c>
      <c r="E98" s="35">
        <v>2004</v>
      </c>
      <c r="F98" s="86">
        <v>20575</v>
      </c>
      <c r="G98" s="33" t="s">
        <v>147</v>
      </c>
    </row>
    <row r="99" spans="1:7" x14ac:dyDescent="0.25">
      <c r="A99" s="33" t="s">
        <v>3047</v>
      </c>
      <c r="B99" s="38" t="s">
        <v>3048</v>
      </c>
      <c r="C99" s="171">
        <v>3.3</v>
      </c>
      <c r="D99" s="38" t="s">
        <v>44</v>
      </c>
      <c r="E99" s="35">
        <v>2004</v>
      </c>
      <c r="F99" s="86">
        <v>26967</v>
      </c>
      <c r="G99" s="33" t="s">
        <v>1144</v>
      </c>
    </row>
    <row r="100" spans="1:7" x14ac:dyDescent="0.25">
      <c r="A100" s="33" t="s">
        <v>3096</v>
      </c>
      <c r="B100" s="38" t="s">
        <v>3095</v>
      </c>
      <c r="C100" s="171" t="s">
        <v>3032</v>
      </c>
      <c r="D100" s="38" t="s">
        <v>114</v>
      </c>
      <c r="E100" s="35">
        <v>2004</v>
      </c>
      <c r="F100" s="37">
        <v>21144</v>
      </c>
      <c r="G100" s="33" t="s">
        <v>696</v>
      </c>
    </row>
    <row r="101" spans="1:7" x14ac:dyDescent="0.25">
      <c r="A101" s="33" t="s">
        <v>86</v>
      </c>
      <c r="B101" s="38" t="s">
        <v>473</v>
      </c>
      <c r="C101" s="171">
        <v>1.5</v>
      </c>
      <c r="D101" s="38" t="s">
        <v>110</v>
      </c>
      <c r="E101" s="35">
        <v>2004</v>
      </c>
      <c r="F101" s="86">
        <v>11934.426229508195</v>
      </c>
      <c r="G101" s="33" t="s">
        <v>186</v>
      </c>
    </row>
    <row r="102" spans="1:7" x14ac:dyDescent="0.25">
      <c r="A102" s="33" t="s">
        <v>86</v>
      </c>
      <c r="B102" s="38" t="s">
        <v>474</v>
      </c>
      <c r="C102" s="171">
        <v>1.5</v>
      </c>
      <c r="D102" s="38" t="s">
        <v>110</v>
      </c>
      <c r="E102" s="35">
        <v>2004</v>
      </c>
      <c r="F102" s="86">
        <v>11704.918032786883</v>
      </c>
      <c r="G102" s="33" t="s">
        <v>186</v>
      </c>
    </row>
    <row r="103" spans="1:7" x14ac:dyDescent="0.25">
      <c r="A103" s="33" t="s">
        <v>86</v>
      </c>
      <c r="B103" s="38" t="s">
        <v>475</v>
      </c>
      <c r="C103" s="171">
        <v>1.5</v>
      </c>
      <c r="D103" s="38" t="s">
        <v>44</v>
      </c>
      <c r="E103" s="35">
        <v>2004</v>
      </c>
      <c r="F103" s="86">
        <v>14688.524590163932</v>
      </c>
      <c r="G103" s="33" t="s">
        <v>147</v>
      </c>
    </row>
    <row r="104" spans="1:7" customFormat="1" x14ac:dyDescent="0.25">
      <c r="A104" s="54" t="s">
        <v>86</v>
      </c>
      <c r="B104" s="54" t="s">
        <v>6729</v>
      </c>
      <c r="C104" s="252" t="s">
        <v>6727</v>
      </c>
      <c r="D104" s="336" t="s">
        <v>426</v>
      </c>
      <c r="E104" s="64">
        <v>2004</v>
      </c>
      <c r="F104" s="564">
        <v>31200</v>
      </c>
      <c r="G104" s="563" t="s">
        <v>5340</v>
      </c>
    </row>
    <row r="105" spans="1:7" customFormat="1" x14ac:dyDescent="0.25">
      <c r="A105" s="54" t="s">
        <v>86</v>
      </c>
      <c r="B105" s="54" t="s">
        <v>6728</v>
      </c>
      <c r="C105" s="252" t="s">
        <v>6727</v>
      </c>
      <c r="D105" s="336" t="s">
        <v>426</v>
      </c>
      <c r="E105" s="64">
        <v>2004</v>
      </c>
      <c r="F105" s="76">
        <v>34065</v>
      </c>
      <c r="G105" s="563" t="s">
        <v>5340</v>
      </c>
    </row>
    <row r="106" spans="1:7" x14ac:dyDescent="0.25">
      <c r="A106" s="33" t="s">
        <v>4508</v>
      </c>
      <c r="B106" s="38" t="s">
        <v>4517</v>
      </c>
      <c r="C106" s="171" t="s">
        <v>6508</v>
      </c>
      <c r="D106" s="38" t="s">
        <v>43</v>
      </c>
      <c r="E106" s="35">
        <v>2004</v>
      </c>
      <c r="F106" s="37">
        <v>26410</v>
      </c>
      <c r="G106" s="33" t="s">
        <v>3291</v>
      </c>
    </row>
    <row r="107" spans="1:7" x14ac:dyDescent="0.25">
      <c r="A107" s="33" t="s">
        <v>4508</v>
      </c>
      <c r="B107" s="38" t="s">
        <v>4517</v>
      </c>
      <c r="C107" s="171" t="s">
        <v>6495</v>
      </c>
      <c r="D107" s="38" t="s">
        <v>426</v>
      </c>
      <c r="E107" s="35">
        <v>2004</v>
      </c>
      <c r="F107" s="37">
        <v>29390</v>
      </c>
      <c r="G107" s="33" t="s">
        <v>3291</v>
      </c>
    </row>
    <row r="108" spans="1:7" x14ac:dyDescent="0.25">
      <c r="A108" s="33" t="s">
        <v>4508</v>
      </c>
      <c r="B108" s="38" t="s">
        <v>4510</v>
      </c>
      <c r="C108" s="171" t="s">
        <v>6508</v>
      </c>
      <c r="D108" s="38" t="s">
        <v>43</v>
      </c>
      <c r="E108" s="35">
        <v>2004</v>
      </c>
      <c r="F108" s="37">
        <v>28825</v>
      </c>
      <c r="G108" s="33" t="s">
        <v>3291</v>
      </c>
    </row>
    <row r="109" spans="1:7" x14ac:dyDescent="0.25">
      <c r="A109" s="33" t="s">
        <v>4508</v>
      </c>
      <c r="B109" s="38" t="s">
        <v>4510</v>
      </c>
      <c r="C109" s="171" t="s">
        <v>6495</v>
      </c>
      <c r="D109" s="38" t="s">
        <v>426</v>
      </c>
      <c r="E109" s="35">
        <v>2004</v>
      </c>
      <c r="F109" s="37">
        <v>31805</v>
      </c>
      <c r="G109" s="33" t="s">
        <v>3291</v>
      </c>
    </row>
    <row r="110" spans="1:7" x14ac:dyDescent="0.25">
      <c r="A110" s="33" t="s">
        <v>4508</v>
      </c>
      <c r="B110" s="38" t="s">
        <v>4516</v>
      </c>
      <c r="C110" s="171" t="s">
        <v>6495</v>
      </c>
      <c r="D110" s="38" t="s">
        <v>43</v>
      </c>
      <c r="E110" s="35">
        <v>2004</v>
      </c>
      <c r="F110" s="37">
        <v>32825</v>
      </c>
      <c r="G110" s="33" t="s">
        <v>3291</v>
      </c>
    </row>
    <row r="111" spans="1:7" x14ac:dyDescent="0.25">
      <c r="A111" s="33" t="s">
        <v>4508</v>
      </c>
      <c r="B111" s="38" t="s">
        <v>4516</v>
      </c>
      <c r="C111" s="171" t="s">
        <v>6495</v>
      </c>
      <c r="D111" s="38" t="s">
        <v>426</v>
      </c>
      <c r="E111" s="35">
        <v>2004</v>
      </c>
      <c r="F111" s="37">
        <v>35115</v>
      </c>
      <c r="G111" s="33" t="s">
        <v>3291</v>
      </c>
    </row>
    <row r="112" spans="1:7" x14ac:dyDescent="0.25">
      <c r="A112" s="33" t="s">
        <v>476</v>
      </c>
      <c r="B112" s="38" t="s">
        <v>477</v>
      </c>
      <c r="C112" s="171">
        <v>4.5999999999999996</v>
      </c>
      <c r="D112" s="38" t="s">
        <v>438</v>
      </c>
      <c r="E112" s="35">
        <v>2004</v>
      </c>
      <c r="F112" s="86">
        <v>18360.655737704918</v>
      </c>
      <c r="G112" s="33" t="s">
        <v>135</v>
      </c>
    </row>
    <row r="113" spans="1:7" x14ac:dyDescent="0.25">
      <c r="A113" s="33" t="s">
        <v>476</v>
      </c>
      <c r="B113" s="38" t="s">
        <v>478</v>
      </c>
      <c r="C113" s="171">
        <v>3.5</v>
      </c>
      <c r="D113" s="38" t="s">
        <v>114</v>
      </c>
      <c r="E113" s="35">
        <v>2004</v>
      </c>
      <c r="F113" s="86">
        <v>22721.311475409835</v>
      </c>
      <c r="G113" s="33" t="s">
        <v>147</v>
      </c>
    </row>
    <row r="114" spans="1:7" x14ac:dyDescent="0.25">
      <c r="A114" s="33" t="s">
        <v>476</v>
      </c>
      <c r="B114" s="38" t="s">
        <v>479</v>
      </c>
      <c r="C114" s="171">
        <v>3</v>
      </c>
      <c r="D114" s="38" t="s">
        <v>44</v>
      </c>
      <c r="E114" s="35">
        <v>2004</v>
      </c>
      <c r="F114" s="86">
        <v>18360.655737704918</v>
      </c>
      <c r="G114" s="33" t="s">
        <v>147</v>
      </c>
    </row>
    <row r="115" spans="1:7" x14ac:dyDescent="0.25">
      <c r="A115" s="33" t="s">
        <v>476</v>
      </c>
      <c r="B115" s="38" t="s">
        <v>480</v>
      </c>
      <c r="C115" s="171">
        <v>5.4</v>
      </c>
      <c r="D115" s="38" t="s">
        <v>44</v>
      </c>
      <c r="E115" s="35">
        <v>2004</v>
      </c>
      <c r="F115" s="86">
        <v>27311.475409836065</v>
      </c>
      <c r="G115" s="33" t="s">
        <v>147</v>
      </c>
    </row>
    <row r="116" spans="1:7" x14ac:dyDescent="0.25">
      <c r="A116" s="33" t="s">
        <v>476</v>
      </c>
      <c r="B116" s="38" t="s">
        <v>481</v>
      </c>
      <c r="C116" s="171">
        <v>5.4</v>
      </c>
      <c r="D116" s="38" t="s">
        <v>44</v>
      </c>
      <c r="E116" s="35">
        <v>2004</v>
      </c>
      <c r="F116" s="86">
        <v>40163.934426229505</v>
      </c>
      <c r="G116" s="33" t="s">
        <v>468</v>
      </c>
    </row>
    <row r="117" spans="1:7" x14ac:dyDescent="0.25">
      <c r="A117" s="33" t="s">
        <v>476</v>
      </c>
      <c r="B117" s="38" t="s">
        <v>482</v>
      </c>
      <c r="C117" s="171">
        <v>4</v>
      </c>
      <c r="D117" s="38" t="s">
        <v>44</v>
      </c>
      <c r="E117" s="35">
        <v>2004</v>
      </c>
      <c r="F117" s="86">
        <v>22721.311475409835</v>
      </c>
      <c r="G117" s="33" t="s">
        <v>147</v>
      </c>
    </row>
    <row r="118" spans="1:7" x14ac:dyDescent="0.25">
      <c r="A118" s="33" t="s">
        <v>476</v>
      </c>
      <c r="B118" s="38" t="s">
        <v>482</v>
      </c>
      <c r="C118" s="171">
        <v>4</v>
      </c>
      <c r="D118" s="38" t="s">
        <v>44</v>
      </c>
      <c r="E118" s="35">
        <v>2004</v>
      </c>
      <c r="F118" s="86">
        <v>22721.311475409835</v>
      </c>
      <c r="G118" s="33" t="s">
        <v>466</v>
      </c>
    </row>
    <row r="119" spans="1:7" x14ac:dyDescent="0.25">
      <c r="A119" s="33" t="s">
        <v>476</v>
      </c>
      <c r="B119" s="38" t="s">
        <v>483</v>
      </c>
      <c r="C119" s="171">
        <v>4.5999999999999996</v>
      </c>
      <c r="D119" s="38" t="s">
        <v>444</v>
      </c>
      <c r="E119" s="35">
        <v>2004</v>
      </c>
      <c r="F119" s="86">
        <v>19508.196721311477</v>
      </c>
      <c r="G119" s="33" t="s">
        <v>484</v>
      </c>
    </row>
    <row r="120" spans="1:7" x14ac:dyDescent="0.25">
      <c r="A120" s="33" t="s">
        <v>476</v>
      </c>
      <c r="B120" s="38" t="s">
        <v>483</v>
      </c>
      <c r="C120" s="171">
        <v>5.4</v>
      </c>
      <c r="D120" s="38" t="s">
        <v>444</v>
      </c>
      <c r="E120" s="35">
        <v>2004</v>
      </c>
      <c r="F120" s="86">
        <v>19508.196721311477</v>
      </c>
      <c r="G120" s="33" t="s">
        <v>466</v>
      </c>
    </row>
    <row r="121" spans="1:7" x14ac:dyDescent="0.25">
      <c r="A121" s="33" t="s">
        <v>476</v>
      </c>
      <c r="B121" s="38" t="s">
        <v>485</v>
      </c>
      <c r="C121" s="171">
        <v>1.2</v>
      </c>
      <c r="D121" s="38" t="s">
        <v>110</v>
      </c>
      <c r="E121" s="35">
        <v>2004</v>
      </c>
      <c r="F121" s="86">
        <v>12393.442622950819</v>
      </c>
      <c r="G121" s="33" t="s">
        <v>186</v>
      </c>
    </row>
    <row r="122" spans="1:7" x14ac:dyDescent="0.25">
      <c r="A122" s="33" t="s">
        <v>476</v>
      </c>
      <c r="B122" s="38" t="s">
        <v>485</v>
      </c>
      <c r="C122" s="171">
        <v>1.4</v>
      </c>
      <c r="D122" s="38" t="s">
        <v>110</v>
      </c>
      <c r="E122" s="35">
        <v>2004</v>
      </c>
      <c r="F122" s="86">
        <v>12393.442622950819</v>
      </c>
      <c r="G122" s="33" t="s">
        <v>186</v>
      </c>
    </row>
    <row r="123" spans="1:7" x14ac:dyDescent="0.25">
      <c r="A123" s="33" t="s">
        <v>476</v>
      </c>
      <c r="B123" s="38" t="s">
        <v>486</v>
      </c>
      <c r="C123" s="171">
        <v>3.5</v>
      </c>
      <c r="D123" s="38" t="s">
        <v>114</v>
      </c>
      <c r="E123" s="35">
        <v>2004</v>
      </c>
      <c r="F123" s="86">
        <v>26393.442622950817</v>
      </c>
      <c r="G123" s="33" t="s">
        <v>487</v>
      </c>
    </row>
    <row r="124" spans="1:7" x14ac:dyDescent="0.25">
      <c r="A124" s="33" t="s">
        <v>71</v>
      </c>
      <c r="B124" s="38" t="s">
        <v>4004</v>
      </c>
      <c r="C124" s="171" t="s">
        <v>3721</v>
      </c>
      <c r="D124" s="38" t="s">
        <v>110</v>
      </c>
      <c r="E124" s="35">
        <v>2004</v>
      </c>
      <c r="F124" s="37">
        <v>21700</v>
      </c>
      <c r="G124" s="33" t="s">
        <v>1956</v>
      </c>
    </row>
    <row r="125" spans="1:7" x14ac:dyDescent="0.25">
      <c r="A125" s="33" t="s">
        <v>71</v>
      </c>
      <c r="B125" s="38" t="s">
        <v>4003</v>
      </c>
      <c r="C125" s="171" t="s">
        <v>3721</v>
      </c>
      <c r="D125" s="38" t="s">
        <v>110</v>
      </c>
      <c r="E125" s="35">
        <v>2004</v>
      </c>
      <c r="F125" s="37">
        <v>19300</v>
      </c>
      <c r="G125" s="33" t="s">
        <v>1956</v>
      </c>
    </row>
    <row r="126" spans="1:7" x14ac:dyDescent="0.25">
      <c r="A126" s="33" t="s">
        <v>71</v>
      </c>
      <c r="B126" s="38" t="s">
        <v>4011</v>
      </c>
      <c r="C126" s="171" t="s">
        <v>3721</v>
      </c>
      <c r="D126" s="38" t="s">
        <v>110</v>
      </c>
      <c r="E126" s="35">
        <v>2004</v>
      </c>
      <c r="F126" s="37">
        <v>15900</v>
      </c>
      <c r="G126" s="33" t="s">
        <v>1956</v>
      </c>
    </row>
    <row r="127" spans="1:7" x14ac:dyDescent="0.25">
      <c r="A127" s="33" t="s">
        <v>71</v>
      </c>
      <c r="B127" s="38" t="s">
        <v>4013</v>
      </c>
      <c r="C127" s="171" t="s">
        <v>3721</v>
      </c>
      <c r="D127" s="38" t="s">
        <v>110</v>
      </c>
      <c r="E127" s="35">
        <v>2004</v>
      </c>
      <c r="F127" s="37">
        <v>21800</v>
      </c>
      <c r="G127" s="33" t="s">
        <v>4014</v>
      </c>
    </row>
    <row r="128" spans="1:7" x14ac:dyDescent="0.25">
      <c r="A128" s="33" t="s">
        <v>71</v>
      </c>
      <c r="B128" s="38" t="s">
        <v>4012</v>
      </c>
      <c r="C128" s="171" t="s">
        <v>3721</v>
      </c>
      <c r="D128" s="38" t="s">
        <v>110</v>
      </c>
      <c r="E128" s="35">
        <v>2004</v>
      </c>
      <c r="F128" s="37">
        <v>19400</v>
      </c>
      <c r="G128" s="33" t="s">
        <v>1835</v>
      </c>
    </row>
    <row r="129" spans="1:7" x14ac:dyDescent="0.25">
      <c r="A129" s="33" t="s">
        <v>71</v>
      </c>
      <c r="B129" s="38" t="s">
        <v>3980</v>
      </c>
      <c r="C129" s="171" t="s">
        <v>1981</v>
      </c>
      <c r="D129" s="38" t="s">
        <v>110</v>
      </c>
      <c r="E129" s="35">
        <v>2004</v>
      </c>
      <c r="F129" s="37">
        <v>26400</v>
      </c>
      <c r="G129" s="33" t="s">
        <v>1956</v>
      </c>
    </row>
    <row r="130" spans="1:7" x14ac:dyDescent="0.25">
      <c r="A130" s="33" t="s">
        <v>71</v>
      </c>
      <c r="B130" s="38" t="s">
        <v>3993</v>
      </c>
      <c r="C130" s="171" t="s">
        <v>1981</v>
      </c>
      <c r="D130" s="38" t="s">
        <v>110</v>
      </c>
      <c r="E130" s="35">
        <v>2004</v>
      </c>
      <c r="F130" s="37">
        <v>26500</v>
      </c>
      <c r="G130" s="33" t="s">
        <v>1835</v>
      </c>
    </row>
    <row r="131" spans="1:7" x14ac:dyDescent="0.25">
      <c r="A131" s="33" t="s">
        <v>71</v>
      </c>
      <c r="B131" s="38" t="s">
        <v>3979</v>
      </c>
      <c r="C131" s="171" t="s">
        <v>1981</v>
      </c>
      <c r="D131" s="38" t="s">
        <v>110</v>
      </c>
      <c r="E131" s="35">
        <v>2004</v>
      </c>
      <c r="F131" s="37">
        <v>23300</v>
      </c>
      <c r="G131" s="33" t="s">
        <v>1956</v>
      </c>
    </row>
    <row r="132" spans="1:7" x14ac:dyDescent="0.25">
      <c r="A132" s="33" t="s">
        <v>71</v>
      </c>
      <c r="B132" s="38" t="s">
        <v>3979</v>
      </c>
      <c r="C132" s="171" t="s">
        <v>1981</v>
      </c>
      <c r="D132" s="38" t="s">
        <v>110</v>
      </c>
      <c r="E132" s="35">
        <v>2004</v>
      </c>
      <c r="F132" s="37">
        <v>23400</v>
      </c>
      <c r="G132" s="33" t="s">
        <v>1835</v>
      </c>
    </row>
    <row r="133" spans="1:7" x14ac:dyDescent="0.25">
      <c r="A133" s="33" t="s">
        <v>71</v>
      </c>
      <c r="B133" s="38" t="s">
        <v>1223</v>
      </c>
      <c r="C133" s="171">
        <v>1.3140000000000001</v>
      </c>
      <c r="D133" s="38" t="s">
        <v>110</v>
      </c>
      <c r="E133" s="35">
        <v>2004</v>
      </c>
      <c r="F133" s="86">
        <v>12295.081967213115</v>
      </c>
      <c r="G133" s="33" t="s">
        <v>111</v>
      </c>
    </row>
    <row r="134" spans="1:7" x14ac:dyDescent="0.25">
      <c r="A134" s="33" t="s">
        <v>71</v>
      </c>
      <c r="B134" s="38" t="s">
        <v>1223</v>
      </c>
      <c r="C134" s="171">
        <v>1.514</v>
      </c>
      <c r="D134" s="38" t="s">
        <v>110</v>
      </c>
      <c r="E134" s="35">
        <v>2004</v>
      </c>
      <c r="F134" s="86">
        <v>12431.693989071038</v>
      </c>
      <c r="G134" s="33" t="s">
        <v>111</v>
      </c>
    </row>
    <row r="135" spans="1:7" x14ac:dyDescent="0.25">
      <c r="A135" s="33" t="s">
        <v>71</v>
      </c>
      <c r="B135" s="38" t="s">
        <v>3257</v>
      </c>
      <c r="C135" s="171" t="s">
        <v>3995</v>
      </c>
      <c r="D135" s="38" t="s">
        <v>110</v>
      </c>
      <c r="E135" s="35">
        <v>2004</v>
      </c>
      <c r="F135" s="37">
        <v>13010</v>
      </c>
      <c r="G135" s="33" t="s">
        <v>1956</v>
      </c>
    </row>
    <row r="136" spans="1:7" x14ac:dyDescent="0.25">
      <c r="A136" s="33" t="s">
        <v>71</v>
      </c>
      <c r="B136" s="38" t="s">
        <v>3254</v>
      </c>
      <c r="C136" s="171" t="s">
        <v>3995</v>
      </c>
      <c r="D136" s="38" t="s">
        <v>110</v>
      </c>
      <c r="E136" s="35">
        <v>2004</v>
      </c>
      <c r="F136" s="37">
        <v>16860</v>
      </c>
      <c r="G136" s="33" t="s">
        <v>1835</v>
      </c>
    </row>
    <row r="137" spans="1:7" x14ac:dyDescent="0.25">
      <c r="A137" s="33" t="s">
        <v>71</v>
      </c>
      <c r="B137" s="38" t="s">
        <v>3254</v>
      </c>
      <c r="C137" s="171" t="s">
        <v>3995</v>
      </c>
      <c r="D137" s="38" t="s">
        <v>110</v>
      </c>
      <c r="E137" s="35">
        <v>2004</v>
      </c>
      <c r="F137" s="37">
        <v>17260</v>
      </c>
      <c r="G137" s="33" t="s">
        <v>1956</v>
      </c>
    </row>
    <row r="138" spans="1:7" x14ac:dyDescent="0.25">
      <c r="A138" s="33" t="s">
        <v>71</v>
      </c>
      <c r="B138" s="38" t="s">
        <v>3258</v>
      </c>
      <c r="C138" s="171" t="s">
        <v>3995</v>
      </c>
      <c r="D138" s="38" t="s">
        <v>110</v>
      </c>
      <c r="E138" s="35">
        <v>2004</v>
      </c>
      <c r="F138" s="37">
        <v>13710</v>
      </c>
      <c r="G138" s="33" t="s">
        <v>1835</v>
      </c>
    </row>
    <row r="139" spans="1:7" x14ac:dyDescent="0.25">
      <c r="A139" s="33" t="s">
        <v>71</v>
      </c>
      <c r="B139" s="38" t="s">
        <v>4015</v>
      </c>
      <c r="C139" s="171" t="s">
        <v>1982</v>
      </c>
      <c r="D139" s="38" t="s">
        <v>110</v>
      </c>
      <c r="E139" s="35">
        <v>2004</v>
      </c>
      <c r="F139" s="37">
        <v>19650</v>
      </c>
      <c r="G139" s="33" t="s">
        <v>1956</v>
      </c>
    </row>
    <row r="140" spans="1:7" x14ac:dyDescent="0.25">
      <c r="A140" s="33" t="s">
        <v>71</v>
      </c>
      <c r="B140" s="38" t="s">
        <v>3996</v>
      </c>
      <c r="C140" s="171" t="s">
        <v>3995</v>
      </c>
      <c r="D140" s="38" t="s">
        <v>110</v>
      </c>
      <c r="E140" s="35">
        <v>2004</v>
      </c>
      <c r="F140" s="37">
        <v>15160</v>
      </c>
      <c r="G140" s="33" t="s">
        <v>1835</v>
      </c>
    </row>
    <row r="141" spans="1:7" x14ac:dyDescent="0.25">
      <c r="A141" s="33" t="s">
        <v>71</v>
      </c>
      <c r="B141" s="38" t="s">
        <v>3996</v>
      </c>
      <c r="C141" s="171" t="s">
        <v>3995</v>
      </c>
      <c r="D141" s="38" t="s">
        <v>110</v>
      </c>
      <c r="E141" s="35">
        <v>2004</v>
      </c>
      <c r="F141" s="37">
        <v>15360</v>
      </c>
      <c r="G141" s="33" t="s">
        <v>1956</v>
      </c>
    </row>
    <row r="142" spans="1:7" x14ac:dyDescent="0.25">
      <c r="A142" s="33" t="s">
        <v>71</v>
      </c>
      <c r="B142" s="38" t="s">
        <v>3260</v>
      </c>
      <c r="C142" s="171" t="s">
        <v>2114</v>
      </c>
      <c r="D142" s="38" t="s">
        <v>110</v>
      </c>
      <c r="E142" s="35">
        <v>2004</v>
      </c>
      <c r="F142" s="37">
        <v>19070</v>
      </c>
      <c r="G142" s="33" t="s">
        <v>3256</v>
      </c>
    </row>
    <row r="143" spans="1:7" x14ac:dyDescent="0.25">
      <c r="A143" s="33" t="s">
        <v>71</v>
      </c>
      <c r="B143" s="38" t="s">
        <v>3983</v>
      </c>
      <c r="C143" s="171" t="s">
        <v>3995</v>
      </c>
      <c r="D143" s="38" t="s">
        <v>110</v>
      </c>
      <c r="E143" s="35">
        <v>2004</v>
      </c>
      <c r="F143" s="37">
        <v>13410</v>
      </c>
      <c r="G143" s="33" t="s">
        <v>1835</v>
      </c>
    </row>
    <row r="144" spans="1:7" x14ac:dyDescent="0.25">
      <c r="A144" s="33" t="s">
        <v>71</v>
      </c>
      <c r="B144" s="38" t="s">
        <v>3983</v>
      </c>
      <c r="C144" s="171" t="s">
        <v>3995</v>
      </c>
      <c r="D144" s="38" t="s">
        <v>110</v>
      </c>
      <c r="E144" s="35">
        <v>2004</v>
      </c>
      <c r="F144" s="37">
        <v>13410</v>
      </c>
      <c r="G144" s="33" t="s">
        <v>1956</v>
      </c>
    </row>
    <row r="145" spans="1:7" x14ac:dyDescent="0.25">
      <c r="A145" s="33" t="s">
        <v>71</v>
      </c>
      <c r="B145" s="38" t="s">
        <v>3253</v>
      </c>
      <c r="C145" s="171" t="s">
        <v>3721</v>
      </c>
      <c r="D145" s="38" t="s">
        <v>3252</v>
      </c>
      <c r="E145" s="35">
        <v>2004</v>
      </c>
      <c r="F145" s="37">
        <v>21750</v>
      </c>
      <c r="G145" s="33" t="s">
        <v>4007</v>
      </c>
    </row>
    <row r="146" spans="1:7" x14ac:dyDescent="0.25">
      <c r="A146" s="33" t="s">
        <v>71</v>
      </c>
      <c r="B146" s="38" t="s">
        <v>3250</v>
      </c>
      <c r="C146" s="171" t="s">
        <v>3721</v>
      </c>
      <c r="D146" s="38" t="s">
        <v>110</v>
      </c>
      <c r="E146" s="35">
        <v>2004</v>
      </c>
      <c r="F146" s="37">
        <v>19000</v>
      </c>
      <c r="G146" s="33" t="s">
        <v>4007</v>
      </c>
    </row>
    <row r="147" spans="1:7" x14ac:dyDescent="0.25">
      <c r="A147" s="33" t="s">
        <v>71</v>
      </c>
      <c r="B147" s="38" t="s">
        <v>3250</v>
      </c>
      <c r="C147" s="171" t="s">
        <v>3721</v>
      </c>
      <c r="D147" s="38" t="s">
        <v>3252</v>
      </c>
      <c r="E147" s="35">
        <v>2004</v>
      </c>
      <c r="F147" s="37">
        <v>19400</v>
      </c>
      <c r="G147" s="33" t="s">
        <v>4007</v>
      </c>
    </row>
    <row r="148" spans="1:7" x14ac:dyDescent="0.25">
      <c r="A148" s="33" t="s">
        <v>71</v>
      </c>
      <c r="B148" s="33" t="s">
        <v>8550</v>
      </c>
      <c r="C148" s="84">
        <v>2</v>
      </c>
      <c r="D148" s="33" t="s">
        <v>426</v>
      </c>
      <c r="E148" s="33">
        <v>2004</v>
      </c>
      <c r="F148" s="57">
        <v>20266.03</v>
      </c>
      <c r="G148" s="33" t="s">
        <v>1823</v>
      </c>
    </row>
    <row r="149" spans="1:7" x14ac:dyDescent="0.25">
      <c r="A149" s="33" t="s">
        <v>71</v>
      </c>
      <c r="B149" s="38" t="s">
        <v>1300</v>
      </c>
      <c r="C149" s="171">
        <v>2.0139999999999998</v>
      </c>
      <c r="D149" s="38" t="s">
        <v>438</v>
      </c>
      <c r="E149" s="35">
        <v>2004</v>
      </c>
      <c r="F149" s="86">
        <v>37021.857923497264</v>
      </c>
      <c r="G149" s="33" t="s">
        <v>964</v>
      </c>
    </row>
    <row r="150" spans="1:7" x14ac:dyDescent="0.25">
      <c r="A150" s="33" t="s">
        <v>2082</v>
      </c>
      <c r="B150" s="38" t="s">
        <v>73</v>
      </c>
      <c r="C150" s="171" t="s">
        <v>3228</v>
      </c>
      <c r="D150" s="38" t="s">
        <v>114</v>
      </c>
      <c r="E150" s="35">
        <v>2004</v>
      </c>
      <c r="F150" s="37">
        <v>13010</v>
      </c>
      <c r="G150" s="33" t="s">
        <v>2033</v>
      </c>
    </row>
    <row r="151" spans="1:7" x14ac:dyDescent="0.25">
      <c r="A151" s="619" t="s">
        <v>2082</v>
      </c>
      <c r="B151" s="619" t="s">
        <v>7533</v>
      </c>
      <c r="C151" s="619" t="s">
        <v>2114</v>
      </c>
      <c r="D151" s="619" t="s">
        <v>110</v>
      </c>
      <c r="E151" s="631">
        <v>2004</v>
      </c>
      <c r="F151" s="79">
        <v>26645</v>
      </c>
      <c r="G151" s="619" t="s">
        <v>7277</v>
      </c>
    </row>
    <row r="152" spans="1:7" x14ac:dyDescent="0.25">
      <c r="A152" s="33" t="s">
        <v>3072</v>
      </c>
      <c r="B152" s="38" t="s">
        <v>3071</v>
      </c>
      <c r="C152" s="171">
        <v>6.5</v>
      </c>
      <c r="D152" s="38" t="s">
        <v>426</v>
      </c>
      <c r="E152" s="35">
        <v>2004</v>
      </c>
      <c r="F152" s="37">
        <v>116483</v>
      </c>
      <c r="G152" s="33" t="s">
        <v>3070</v>
      </c>
    </row>
    <row r="153" spans="1:7" x14ac:dyDescent="0.25">
      <c r="A153" s="33" t="s">
        <v>3072</v>
      </c>
      <c r="B153" s="38" t="s">
        <v>3073</v>
      </c>
      <c r="C153" s="171">
        <v>6.5</v>
      </c>
      <c r="D153" s="38" t="s">
        <v>426</v>
      </c>
      <c r="E153" s="35">
        <v>2004</v>
      </c>
      <c r="F153" s="37">
        <v>105160</v>
      </c>
      <c r="G153" s="33" t="s">
        <v>3070</v>
      </c>
    </row>
    <row r="154" spans="1:7" x14ac:dyDescent="0.25">
      <c r="A154" s="33" t="s">
        <v>3072</v>
      </c>
      <c r="B154" s="38" t="s">
        <v>3074</v>
      </c>
      <c r="C154" s="171">
        <v>6</v>
      </c>
      <c r="D154" s="38" t="s">
        <v>426</v>
      </c>
      <c r="E154" s="35">
        <v>2004</v>
      </c>
      <c r="F154" s="37">
        <v>49395</v>
      </c>
      <c r="G154" s="33" t="s">
        <v>3070</v>
      </c>
    </row>
    <row r="155" spans="1:7" x14ac:dyDescent="0.25">
      <c r="A155" s="33" t="s">
        <v>3072</v>
      </c>
      <c r="B155" s="38" t="s">
        <v>3092</v>
      </c>
      <c r="C155" s="171">
        <v>6</v>
      </c>
      <c r="D155" s="38" t="s">
        <v>426</v>
      </c>
      <c r="E155" s="35">
        <v>2004</v>
      </c>
      <c r="F155" s="37">
        <v>49180</v>
      </c>
      <c r="G155" s="33" t="s">
        <v>3070</v>
      </c>
    </row>
    <row r="156" spans="1:7" x14ac:dyDescent="0.25">
      <c r="A156" s="33" t="s">
        <v>87</v>
      </c>
      <c r="B156" s="38" t="s">
        <v>1299</v>
      </c>
      <c r="C156" s="171">
        <v>1.014</v>
      </c>
      <c r="D156" s="38" t="s">
        <v>110</v>
      </c>
      <c r="E156" s="35">
        <v>2004</v>
      </c>
      <c r="F156" s="86">
        <v>6830.601092896175</v>
      </c>
      <c r="G156" s="33" t="s">
        <v>1142</v>
      </c>
    </row>
    <row r="157" spans="1:7" x14ac:dyDescent="0.25">
      <c r="A157" s="33" t="s">
        <v>87</v>
      </c>
      <c r="B157" s="38" t="s">
        <v>1299</v>
      </c>
      <c r="C157" s="171">
        <v>1.1140000000000001</v>
      </c>
      <c r="D157" s="38" t="s">
        <v>110</v>
      </c>
      <c r="E157" s="35">
        <v>2004</v>
      </c>
      <c r="F157" s="86">
        <v>6967.2131147540977</v>
      </c>
      <c r="G157" s="33" t="s">
        <v>1142</v>
      </c>
    </row>
    <row r="158" spans="1:7" x14ac:dyDescent="0.25">
      <c r="A158" s="33" t="s">
        <v>87</v>
      </c>
      <c r="B158" s="38" t="s">
        <v>90</v>
      </c>
      <c r="C158" s="171">
        <v>1.6140000000000001</v>
      </c>
      <c r="D158" s="38" t="s">
        <v>110</v>
      </c>
      <c r="E158" s="35">
        <v>2004</v>
      </c>
      <c r="F158" s="86">
        <v>14099</v>
      </c>
      <c r="G158" s="33" t="s">
        <v>1062</v>
      </c>
    </row>
    <row r="159" spans="1:7" x14ac:dyDescent="0.25">
      <c r="A159" s="33" t="s">
        <v>87</v>
      </c>
      <c r="B159" s="38" t="s">
        <v>90</v>
      </c>
      <c r="C159" s="171">
        <v>2.0139999999999998</v>
      </c>
      <c r="D159" s="38" t="s">
        <v>110</v>
      </c>
      <c r="E159" s="35">
        <v>2004</v>
      </c>
      <c r="F159" s="86">
        <v>15649</v>
      </c>
      <c r="G159" s="33" t="s">
        <v>1063</v>
      </c>
    </row>
    <row r="160" spans="1:7" x14ac:dyDescent="0.25">
      <c r="A160" s="33" t="s">
        <v>87</v>
      </c>
      <c r="B160" s="38" t="s">
        <v>1219</v>
      </c>
      <c r="C160" s="171">
        <v>1.1439999999999999</v>
      </c>
      <c r="D160" s="38" t="s">
        <v>110</v>
      </c>
      <c r="E160" s="35">
        <v>2004</v>
      </c>
      <c r="F160" s="86">
        <v>8879.7814207650263</v>
      </c>
      <c r="G160" s="33" t="s">
        <v>1142</v>
      </c>
    </row>
    <row r="161" spans="1:7" x14ac:dyDescent="0.25">
      <c r="A161" s="33" t="s">
        <v>87</v>
      </c>
      <c r="B161" s="38" t="s">
        <v>1219</v>
      </c>
      <c r="C161" s="171">
        <v>1.4139999999999999</v>
      </c>
      <c r="D161" s="38" t="s">
        <v>110</v>
      </c>
      <c r="E161" s="35">
        <v>2004</v>
      </c>
      <c r="F161" s="86">
        <v>9153.0054644808733</v>
      </c>
      <c r="G161" s="33" t="s">
        <v>1142</v>
      </c>
    </row>
    <row r="162" spans="1:7" x14ac:dyDescent="0.25">
      <c r="A162" s="33" t="s">
        <v>87</v>
      </c>
      <c r="B162" s="38" t="s">
        <v>1219</v>
      </c>
      <c r="C162" s="171">
        <v>1.6140000000000001</v>
      </c>
      <c r="D162" s="38" t="s">
        <v>110</v>
      </c>
      <c r="E162" s="35">
        <v>2004</v>
      </c>
      <c r="F162" s="86">
        <v>9289.6174863387969</v>
      </c>
      <c r="G162" s="33" t="s">
        <v>1142</v>
      </c>
    </row>
    <row r="163" spans="1:7" x14ac:dyDescent="0.25">
      <c r="A163" s="33" t="s">
        <v>87</v>
      </c>
      <c r="B163" s="38" t="s">
        <v>1218</v>
      </c>
      <c r="C163" s="171">
        <v>2.4140000000000001</v>
      </c>
      <c r="D163" s="38" t="s">
        <v>438</v>
      </c>
      <c r="E163" s="35">
        <v>2004</v>
      </c>
      <c r="F163" s="86">
        <v>16734.972677595626</v>
      </c>
      <c r="G163" s="33" t="s">
        <v>1144</v>
      </c>
    </row>
    <row r="164" spans="1:7" x14ac:dyDescent="0.25">
      <c r="A164" s="33" t="s">
        <v>87</v>
      </c>
      <c r="B164" s="38" t="s">
        <v>1141</v>
      </c>
      <c r="C164" s="171">
        <v>1.6140000000000001</v>
      </c>
      <c r="D164" s="38" t="s">
        <v>110</v>
      </c>
      <c r="E164" s="35">
        <v>2004</v>
      </c>
      <c r="F164" s="86">
        <v>11885.245901639344</v>
      </c>
      <c r="G164" s="33" t="s">
        <v>1142</v>
      </c>
    </row>
    <row r="165" spans="1:7" x14ac:dyDescent="0.25">
      <c r="A165" s="33" t="s">
        <v>87</v>
      </c>
      <c r="B165" s="38" t="s">
        <v>1141</v>
      </c>
      <c r="C165" s="171">
        <v>1.8140000000000001</v>
      </c>
      <c r="D165" s="38" t="s">
        <v>110</v>
      </c>
      <c r="E165" s="35">
        <v>2004</v>
      </c>
      <c r="F165" s="86">
        <v>11967.213114754099</v>
      </c>
      <c r="G165" s="33" t="s">
        <v>1142</v>
      </c>
    </row>
    <row r="166" spans="1:7" x14ac:dyDescent="0.25">
      <c r="A166" s="33" t="s">
        <v>87</v>
      </c>
      <c r="B166" s="38" t="s">
        <v>1064</v>
      </c>
      <c r="C166" s="171" t="s">
        <v>3747</v>
      </c>
      <c r="D166" s="38" t="s">
        <v>110</v>
      </c>
      <c r="E166" s="35">
        <v>2004</v>
      </c>
      <c r="F166" s="37">
        <v>19828</v>
      </c>
      <c r="G166" s="33" t="s">
        <v>4540</v>
      </c>
    </row>
    <row r="167" spans="1:7" x14ac:dyDescent="0.25">
      <c r="A167" s="33" t="s">
        <v>87</v>
      </c>
      <c r="B167" s="38" t="s">
        <v>1064</v>
      </c>
      <c r="C167" s="171" t="s">
        <v>3747</v>
      </c>
      <c r="D167" s="38" t="s">
        <v>426</v>
      </c>
      <c r="E167" s="35">
        <v>2004</v>
      </c>
      <c r="F167" s="37">
        <v>21490</v>
      </c>
      <c r="G167" s="33" t="s">
        <v>4540</v>
      </c>
    </row>
    <row r="168" spans="1:7" x14ac:dyDescent="0.25">
      <c r="A168" s="33" t="s">
        <v>87</v>
      </c>
      <c r="B168" s="38" t="s">
        <v>4009</v>
      </c>
      <c r="C168" s="171" t="s">
        <v>3784</v>
      </c>
      <c r="D168" s="38" t="s">
        <v>43</v>
      </c>
      <c r="E168" s="35">
        <v>2004</v>
      </c>
      <c r="F168" s="37">
        <v>21999</v>
      </c>
      <c r="G168" s="33" t="s">
        <v>4540</v>
      </c>
    </row>
    <row r="169" spans="1:7" x14ac:dyDescent="0.25">
      <c r="A169" s="33" t="s">
        <v>87</v>
      </c>
      <c r="B169" s="38" t="s">
        <v>3988</v>
      </c>
      <c r="C169" s="171" t="s">
        <v>4008</v>
      </c>
      <c r="D169" s="38" t="s">
        <v>43</v>
      </c>
      <c r="E169" s="35">
        <v>2004</v>
      </c>
      <c r="F169" s="37">
        <v>20999</v>
      </c>
      <c r="G169" s="33" t="s">
        <v>4540</v>
      </c>
    </row>
    <row r="170" spans="1:7" x14ac:dyDescent="0.25">
      <c r="A170" s="33" t="s">
        <v>87</v>
      </c>
      <c r="B170" s="38" t="s">
        <v>3988</v>
      </c>
      <c r="C170" s="171" t="s">
        <v>3784</v>
      </c>
      <c r="D170" s="38" t="s">
        <v>44</v>
      </c>
      <c r="E170" s="35">
        <v>2004</v>
      </c>
      <c r="F170" s="37">
        <v>23499</v>
      </c>
      <c r="G170" s="33" t="s">
        <v>4540</v>
      </c>
    </row>
    <row r="171" spans="1:7" x14ac:dyDescent="0.25">
      <c r="A171" s="33" t="s">
        <v>87</v>
      </c>
      <c r="B171" s="38" t="s">
        <v>4010</v>
      </c>
      <c r="C171" s="171" t="s">
        <v>4008</v>
      </c>
      <c r="D171" s="38" t="s">
        <v>44</v>
      </c>
      <c r="E171" s="35">
        <v>2004</v>
      </c>
      <c r="F171" s="37">
        <v>22499</v>
      </c>
      <c r="G171" s="33" t="s">
        <v>4540</v>
      </c>
    </row>
    <row r="172" spans="1:7" x14ac:dyDescent="0.25">
      <c r="A172" s="33" t="s">
        <v>87</v>
      </c>
      <c r="B172" s="38" t="s">
        <v>3998</v>
      </c>
      <c r="C172" s="171" t="s">
        <v>3784</v>
      </c>
      <c r="D172" s="38" t="s">
        <v>43</v>
      </c>
      <c r="E172" s="35">
        <v>2004</v>
      </c>
      <c r="F172" s="37">
        <v>23999</v>
      </c>
      <c r="G172" s="33" t="s">
        <v>4540</v>
      </c>
    </row>
    <row r="173" spans="1:7" x14ac:dyDescent="0.25">
      <c r="A173" s="33" t="s">
        <v>87</v>
      </c>
      <c r="B173" s="38" t="s">
        <v>3998</v>
      </c>
      <c r="C173" s="171" t="s">
        <v>3784</v>
      </c>
      <c r="D173" s="38" t="s">
        <v>44</v>
      </c>
      <c r="E173" s="35">
        <v>2004</v>
      </c>
      <c r="F173" s="37">
        <v>25499</v>
      </c>
      <c r="G173" s="33" t="s">
        <v>4540</v>
      </c>
    </row>
    <row r="174" spans="1:7" x14ac:dyDescent="0.25">
      <c r="A174" s="33" t="s">
        <v>87</v>
      </c>
      <c r="B174" s="38" t="s">
        <v>2262</v>
      </c>
      <c r="C174" s="171" t="s">
        <v>3721</v>
      </c>
      <c r="D174" s="38" t="s">
        <v>110</v>
      </c>
      <c r="E174" s="35">
        <v>2004</v>
      </c>
      <c r="F174" s="37">
        <v>15999</v>
      </c>
      <c r="G174" s="33" t="s">
        <v>1956</v>
      </c>
    </row>
    <row r="175" spans="1:7" x14ac:dyDescent="0.25">
      <c r="A175" s="33" t="s">
        <v>87</v>
      </c>
      <c r="B175" s="38" t="s">
        <v>2262</v>
      </c>
      <c r="C175" s="171" t="s">
        <v>1980</v>
      </c>
      <c r="D175" s="38" t="s">
        <v>110</v>
      </c>
      <c r="E175" s="35">
        <v>2004</v>
      </c>
      <c r="F175" s="37">
        <v>17649</v>
      </c>
      <c r="G175" s="33" t="s">
        <v>1956</v>
      </c>
    </row>
    <row r="176" spans="1:7" x14ac:dyDescent="0.25">
      <c r="A176" s="33" t="s">
        <v>87</v>
      </c>
      <c r="B176" s="38" t="s">
        <v>2769</v>
      </c>
      <c r="C176" s="171" t="s">
        <v>1980</v>
      </c>
      <c r="D176" s="38" t="s">
        <v>110</v>
      </c>
      <c r="E176" s="35">
        <v>2004</v>
      </c>
      <c r="F176" s="37">
        <v>18799</v>
      </c>
      <c r="G176" s="33" t="s">
        <v>1956</v>
      </c>
    </row>
    <row r="177" spans="1:7" x14ac:dyDescent="0.25">
      <c r="A177" s="33" t="s">
        <v>87</v>
      </c>
      <c r="B177" s="38" t="s">
        <v>3999</v>
      </c>
      <c r="C177" s="171" t="s">
        <v>1980</v>
      </c>
      <c r="D177" s="38" t="s">
        <v>110</v>
      </c>
      <c r="E177" s="35">
        <v>2004</v>
      </c>
      <c r="F177" s="37">
        <v>19799</v>
      </c>
      <c r="G177" s="33" t="s">
        <v>1956</v>
      </c>
    </row>
    <row r="178" spans="1:7" x14ac:dyDescent="0.25">
      <c r="A178" s="33" t="s">
        <v>87</v>
      </c>
      <c r="B178" s="38" t="s">
        <v>1222</v>
      </c>
      <c r="C178" s="171">
        <v>3.5</v>
      </c>
      <c r="D178" s="38" t="s">
        <v>44</v>
      </c>
      <c r="E178" s="35">
        <v>2004</v>
      </c>
      <c r="F178" s="86">
        <v>21038.251366120217</v>
      </c>
      <c r="G178" s="33" t="s">
        <v>113</v>
      </c>
    </row>
    <row r="179" spans="1:7" x14ac:dyDescent="0.25">
      <c r="A179" s="33" t="s">
        <v>87</v>
      </c>
      <c r="B179" s="38" t="s">
        <v>3008</v>
      </c>
      <c r="C179" s="171">
        <v>2.0139999999999998</v>
      </c>
      <c r="D179" s="38" t="s">
        <v>125</v>
      </c>
      <c r="E179" s="35">
        <v>2004</v>
      </c>
      <c r="F179" s="86">
        <v>14667</v>
      </c>
      <c r="G179" s="33" t="s">
        <v>112</v>
      </c>
    </row>
    <row r="180" spans="1:7" x14ac:dyDescent="0.25">
      <c r="A180" s="33" t="s">
        <v>87</v>
      </c>
      <c r="B180" s="38" t="s">
        <v>1143</v>
      </c>
      <c r="C180" s="171">
        <v>2.7</v>
      </c>
      <c r="D180" s="38" t="s">
        <v>110</v>
      </c>
      <c r="E180" s="35">
        <v>2004</v>
      </c>
      <c r="F180" s="86">
        <v>19672.131147540982</v>
      </c>
      <c r="G180" s="33" t="s">
        <v>1144</v>
      </c>
    </row>
    <row r="181" spans="1:7" x14ac:dyDescent="0.25">
      <c r="A181" s="33" t="s">
        <v>87</v>
      </c>
      <c r="B181" s="33" t="s">
        <v>6143</v>
      </c>
      <c r="C181" s="33" t="s">
        <v>6144</v>
      </c>
      <c r="D181" s="33" t="s">
        <v>426</v>
      </c>
      <c r="E181" s="33">
        <v>2004</v>
      </c>
      <c r="F181" s="37">
        <v>19777</v>
      </c>
      <c r="G181" s="33" t="s">
        <v>147</v>
      </c>
    </row>
    <row r="182" spans="1:7" x14ac:dyDescent="0.25">
      <c r="A182" s="33" t="s">
        <v>87</v>
      </c>
      <c r="B182" s="33" t="s">
        <v>95</v>
      </c>
      <c r="C182" s="33" t="s">
        <v>2114</v>
      </c>
      <c r="D182" s="33" t="s">
        <v>426</v>
      </c>
      <c r="E182" s="33">
        <v>2004</v>
      </c>
      <c r="F182" s="37">
        <v>13676</v>
      </c>
      <c r="G182" s="33" t="s">
        <v>147</v>
      </c>
    </row>
    <row r="183" spans="1:7" x14ac:dyDescent="0.25">
      <c r="A183" s="33" t="s">
        <v>1220</v>
      </c>
      <c r="B183" s="38" t="s">
        <v>1221</v>
      </c>
      <c r="C183" s="171">
        <v>2.0139999999999998</v>
      </c>
      <c r="D183" s="38" t="s">
        <v>110</v>
      </c>
      <c r="E183" s="35">
        <v>2004</v>
      </c>
      <c r="F183" s="86">
        <v>13661.20218579235</v>
      </c>
      <c r="G183" s="33" t="s">
        <v>112</v>
      </c>
    </row>
    <row r="184" spans="1:7" x14ac:dyDescent="0.25">
      <c r="A184" s="33" t="s">
        <v>1220</v>
      </c>
      <c r="B184" s="38" t="s">
        <v>1221</v>
      </c>
      <c r="C184" s="171">
        <v>2.7</v>
      </c>
      <c r="D184" s="38" t="s">
        <v>110</v>
      </c>
      <c r="E184" s="35">
        <v>2004</v>
      </c>
      <c r="F184" s="86">
        <v>13797.814207650272</v>
      </c>
      <c r="G184" s="33" t="s">
        <v>112</v>
      </c>
    </row>
    <row r="185" spans="1:7" x14ac:dyDescent="0.25">
      <c r="A185" s="33" t="s">
        <v>1220</v>
      </c>
      <c r="B185" s="38" t="s">
        <v>93</v>
      </c>
      <c r="C185" s="171" t="s">
        <v>2114</v>
      </c>
      <c r="D185" s="38" t="s">
        <v>110</v>
      </c>
      <c r="E185" s="35">
        <v>2004</v>
      </c>
      <c r="F185" s="37">
        <v>17028</v>
      </c>
      <c r="G185" s="33" t="s">
        <v>4539</v>
      </c>
    </row>
    <row r="186" spans="1:7" x14ac:dyDescent="0.25">
      <c r="A186" s="33" t="s">
        <v>1220</v>
      </c>
      <c r="B186" s="38" t="s">
        <v>93</v>
      </c>
      <c r="C186" s="171" t="s">
        <v>2114</v>
      </c>
      <c r="D186" s="38" t="s">
        <v>426</v>
      </c>
      <c r="E186" s="35">
        <v>2004</v>
      </c>
      <c r="F186" s="37">
        <v>18590</v>
      </c>
      <c r="G186" s="33" t="s">
        <v>4539</v>
      </c>
    </row>
    <row r="187" spans="1:7" x14ac:dyDescent="0.25">
      <c r="A187" s="33" t="s">
        <v>1220</v>
      </c>
      <c r="B187" s="38" t="s">
        <v>93</v>
      </c>
      <c r="C187" s="171" t="s">
        <v>4134</v>
      </c>
      <c r="D187" s="38" t="s">
        <v>110</v>
      </c>
      <c r="E187" s="35">
        <v>2004</v>
      </c>
      <c r="F187" s="37">
        <v>18328</v>
      </c>
      <c r="G187" s="33" t="s">
        <v>4539</v>
      </c>
    </row>
    <row r="188" spans="1:7" x14ac:dyDescent="0.25">
      <c r="A188" s="33" t="s">
        <v>1220</v>
      </c>
      <c r="B188" s="38" t="s">
        <v>93</v>
      </c>
      <c r="C188" s="171" t="s">
        <v>4134</v>
      </c>
      <c r="D188" s="38" t="s">
        <v>426</v>
      </c>
      <c r="E188" s="35">
        <v>2004</v>
      </c>
      <c r="F188" s="37">
        <v>18990</v>
      </c>
      <c r="G188" s="33" t="s">
        <v>4540</v>
      </c>
    </row>
    <row r="189" spans="1:7" x14ac:dyDescent="0.25">
      <c r="A189" s="33" t="s">
        <v>1220</v>
      </c>
      <c r="B189" s="38" t="s">
        <v>3229</v>
      </c>
      <c r="C189" s="171" t="s">
        <v>3043</v>
      </c>
      <c r="D189" s="38" t="s">
        <v>114</v>
      </c>
      <c r="E189" s="35">
        <v>2004</v>
      </c>
      <c r="F189" s="37">
        <v>18245</v>
      </c>
      <c r="G189" s="33" t="s">
        <v>197</v>
      </c>
    </row>
    <row r="190" spans="1:7" x14ac:dyDescent="0.25">
      <c r="A190" s="33" t="s">
        <v>785</v>
      </c>
      <c r="B190" s="38" t="s">
        <v>1215</v>
      </c>
      <c r="C190" s="171">
        <v>2.4140000000000001</v>
      </c>
      <c r="D190" s="38" t="s">
        <v>444</v>
      </c>
      <c r="E190" s="35">
        <v>2004</v>
      </c>
      <c r="F190" s="86">
        <v>12158.469945355191</v>
      </c>
      <c r="G190" s="33" t="s">
        <v>466</v>
      </c>
    </row>
    <row r="191" spans="1:7" x14ac:dyDescent="0.25">
      <c r="A191" s="33" t="s">
        <v>785</v>
      </c>
      <c r="B191" s="38" t="s">
        <v>1215</v>
      </c>
      <c r="C191" s="171" t="s">
        <v>1216</v>
      </c>
      <c r="D191" s="38" t="s">
        <v>444</v>
      </c>
      <c r="E191" s="35">
        <v>2004</v>
      </c>
      <c r="F191" s="86">
        <v>11885.245901639344</v>
      </c>
      <c r="G191" s="33" t="s">
        <v>484</v>
      </c>
    </row>
    <row r="192" spans="1:7" x14ac:dyDescent="0.25">
      <c r="A192" s="33" t="s">
        <v>785</v>
      </c>
      <c r="B192" s="38" t="s">
        <v>1215</v>
      </c>
      <c r="C192" s="171" t="s">
        <v>1216</v>
      </c>
      <c r="D192" s="38" t="s">
        <v>444</v>
      </c>
      <c r="E192" s="35">
        <v>2004</v>
      </c>
      <c r="F192" s="86">
        <v>12295.081967213115</v>
      </c>
      <c r="G192" s="33" t="s">
        <v>466</v>
      </c>
    </row>
    <row r="193" spans="1:7" x14ac:dyDescent="0.25">
      <c r="A193" s="33" t="s">
        <v>785</v>
      </c>
      <c r="B193" s="38" t="s">
        <v>1215</v>
      </c>
      <c r="C193" s="171" t="s">
        <v>1217</v>
      </c>
      <c r="D193" s="38" t="s">
        <v>444</v>
      </c>
      <c r="E193" s="35">
        <v>2004</v>
      </c>
      <c r="F193" s="86">
        <v>12021.857923497268</v>
      </c>
      <c r="G193" s="33" t="s">
        <v>484</v>
      </c>
    </row>
    <row r="194" spans="1:7" x14ac:dyDescent="0.25">
      <c r="A194" s="33" t="s">
        <v>785</v>
      </c>
      <c r="B194" s="38" t="s">
        <v>1215</v>
      </c>
      <c r="C194" s="171" t="s">
        <v>1217</v>
      </c>
      <c r="D194" s="38" t="s">
        <v>444</v>
      </c>
      <c r="E194" s="35">
        <v>2004</v>
      </c>
      <c r="F194" s="86">
        <v>12431.693989071038</v>
      </c>
      <c r="G194" s="33" t="s">
        <v>466</v>
      </c>
    </row>
    <row r="195" spans="1:7" customFormat="1" x14ac:dyDescent="0.25">
      <c r="A195" s="33" t="s">
        <v>97</v>
      </c>
      <c r="B195" s="38" t="s">
        <v>1297</v>
      </c>
      <c r="C195" s="171">
        <v>1.6140000000000001</v>
      </c>
      <c r="D195" s="38" t="s">
        <v>110</v>
      </c>
      <c r="E195" s="35">
        <v>2004</v>
      </c>
      <c r="F195" s="86">
        <v>10382.513661202185</v>
      </c>
      <c r="G195" s="33" t="s">
        <v>1298</v>
      </c>
    </row>
    <row r="196" spans="1:7" customFormat="1" x14ac:dyDescent="0.25">
      <c r="A196" s="33" t="s">
        <v>97</v>
      </c>
      <c r="B196" s="38" t="s">
        <v>1297</v>
      </c>
      <c r="C196" s="171">
        <v>2.0139999999999998</v>
      </c>
      <c r="D196" s="38" t="s">
        <v>110</v>
      </c>
      <c r="E196" s="35">
        <v>2004</v>
      </c>
      <c r="F196" s="86">
        <v>10655.737704918032</v>
      </c>
      <c r="G196" s="33" t="s">
        <v>1298</v>
      </c>
    </row>
    <row r="197" spans="1:7" customFormat="1" ht="15" x14ac:dyDescent="0.25">
      <c r="A197" s="553" t="s">
        <v>97</v>
      </c>
      <c r="B197" s="553" t="s">
        <v>6630</v>
      </c>
      <c r="C197" s="553" t="s">
        <v>6635</v>
      </c>
      <c r="D197" s="553" t="s">
        <v>43</v>
      </c>
      <c r="E197" s="554">
        <v>2004</v>
      </c>
      <c r="F197" s="553">
        <v>7199</v>
      </c>
      <c r="G197" s="553" t="s">
        <v>6628</v>
      </c>
    </row>
    <row r="198" spans="1:7" customFormat="1" ht="15" x14ac:dyDescent="0.25">
      <c r="A198" s="553" t="s">
        <v>97</v>
      </c>
      <c r="B198" s="553" t="s">
        <v>6630</v>
      </c>
      <c r="C198" s="553" t="s">
        <v>6634</v>
      </c>
      <c r="D198" s="553" t="s">
        <v>43</v>
      </c>
      <c r="E198" s="554">
        <v>2004</v>
      </c>
      <c r="F198" s="553">
        <v>7532</v>
      </c>
      <c r="G198" s="553" t="s">
        <v>6628</v>
      </c>
    </row>
    <row r="199" spans="1:7" customFormat="1" ht="15" x14ac:dyDescent="0.25">
      <c r="A199" s="553" t="s">
        <v>97</v>
      </c>
      <c r="B199" s="553" t="s">
        <v>6630</v>
      </c>
      <c r="C199" s="553" t="s">
        <v>6633</v>
      </c>
      <c r="D199" s="553" t="s">
        <v>43</v>
      </c>
      <c r="E199" s="554">
        <v>2004</v>
      </c>
      <c r="F199" s="553">
        <v>7243</v>
      </c>
      <c r="G199" s="553" t="s">
        <v>6628</v>
      </c>
    </row>
    <row r="200" spans="1:7" customFormat="1" ht="15" x14ac:dyDescent="0.25">
      <c r="A200" s="553" t="s">
        <v>97</v>
      </c>
      <c r="B200" s="553" t="s">
        <v>6630</v>
      </c>
      <c r="C200" s="553" t="s">
        <v>6632</v>
      </c>
      <c r="D200" s="553" t="s">
        <v>43</v>
      </c>
      <c r="E200" s="554">
        <v>2004</v>
      </c>
      <c r="F200" s="553">
        <v>8843</v>
      </c>
      <c r="G200" s="553" t="s">
        <v>6628</v>
      </c>
    </row>
    <row r="201" spans="1:7" x14ac:dyDescent="0.25">
      <c r="A201" s="553" t="s">
        <v>97</v>
      </c>
      <c r="B201" s="553" t="s">
        <v>6630</v>
      </c>
      <c r="C201" s="553" t="s">
        <v>6631</v>
      </c>
      <c r="D201" s="553" t="s">
        <v>43</v>
      </c>
      <c r="E201" s="554">
        <v>2004</v>
      </c>
      <c r="F201" s="553">
        <v>8552</v>
      </c>
      <c r="G201" s="553" t="s">
        <v>6628</v>
      </c>
    </row>
    <row r="202" spans="1:7" x14ac:dyDescent="0.25">
      <c r="A202" s="553" t="s">
        <v>97</v>
      </c>
      <c r="B202" s="553" t="s">
        <v>6630</v>
      </c>
      <c r="C202" s="553" t="s">
        <v>6629</v>
      </c>
      <c r="D202" s="553" t="s">
        <v>43</v>
      </c>
      <c r="E202" s="554">
        <v>2004</v>
      </c>
      <c r="F202" s="553">
        <v>10152</v>
      </c>
      <c r="G202" s="553" t="s">
        <v>6628</v>
      </c>
    </row>
    <row r="203" spans="1:7" customFormat="1" x14ac:dyDescent="0.25">
      <c r="A203" s="33" t="s">
        <v>97</v>
      </c>
      <c r="B203" s="38" t="s">
        <v>99</v>
      </c>
      <c r="C203" s="171">
        <v>2.4140000000000001</v>
      </c>
      <c r="D203" s="38" t="s">
        <v>110</v>
      </c>
      <c r="E203" s="35">
        <v>2004</v>
      </c>
      <c r="F203" s="86">
        <v>12940</v>
      </c>
      <c r="G203" s="33" t="s">
        <v>962</v>
      </c>
    </row>
    <row r="204" spans="1:7" customFormat="1" x14ac:dyDescent="0.25">
      <c r="A204" s="33" t="s">
        <v>97</v>
      </c>
      <c r="B204" s="38" t="s">
        <v>99</v>
      </c>
      <c r="C204" s="171">
        <v>2.4140000000000001</v>
      </c>
      <c r="D204" s="38" t="s">
        <v>110</v>
      </c>
      <c r="E204" s="35">
        <v>2004</v>
      </c>
      <c r="F204" s="86">
        <v>11165</v>
      </c>
      <c r="G204" s="33" t="s">
        <v>111</v>
      </c>
    </row>
    <row r="205" spans="1:7" customFormat="1" ht="15" x14ac:dyDescent="0.25">
      <c r="A205" s="582" t="s">
        <v>97</v>
      </c>
      <c r="B205" s="582" t="s">
        <v>100</v>
      </c>
      <c r="C205" s="553" t="s">
        <v>641</v>
      </c>
      <c r="D205" s="553" t="s">
        <v>43</v>
      </c>
      <c r="E205" s="554">
        <v>2004</v>
      </c>
      <c r="F205" s="553">
        <v>16248.517500357011</v>
      </c>
      <c r="G205" s="553" t="s">
        <v>6855</v>
      </c>
    </row>
    <row r="206" spans="1:7" customFormat="1" ht="15" x14ac:dyDescent="0.25">
      <c r="A206" s="582" t="s">
        <v>97</v>
      </c>
      <c r="B206" s="582" t="s">
        <v>100</v>
      </c>
      <c r="C206" s="553" t="s">
        <v>641</v>
      </c>
      <c r="D206" s="553" t="s">
        <v>44</v>
      </c>
      <c r="E206" s="554">
        <v>2004</v>
      </c>
      <c r="F206" s="553">
        <v>16525.187783912879</v>
      </c>
      <c r="G206" s="553" t="s">
        <v>6855</v>
      </c>
    </row>
    <row r="207" spans="1:7" customFormat="1" ht="15" x14ac:dyDescent="0.25">
      <c r="A207" s="582" t="s">
        <v>97</v>
      </c>
      <c r="B207" s="582" t="s">
        <v>100</v>
      </c>
      <c r="C207" s="553" t="s">
        <v>6853</v>
      </c>
      <c r="D207" s="553" t="s">
        <v>43</v>
      </c>
      <c r="E207" s="554">
        <v>2004</v>
      </c>
      <c r="F207" s="553">
        <v>16556.449962845742</v>
      </c>
      <c r="G207" s="553" t="s">
        <v>6855</v>
      </c>
    </row>
    <row r="208" spans="1:7" customFormat="1" ht="15" x14ac:dyDescent="0.25">
      <c r="A208" s="582" t="s">
        <v>97</v>
      </c>
      <c r="B208" s="582" t="s">
        <v>100</v>
      </c>
      <c r="C208" s="553" t="s">
        <v>6853</v>
      </c>
      <c r="D208" s="553" t="s">
        <v>44</v>
      </c>
      <c r="E208" s="554">
        <v>2004</v>
      </c>
      <c r="F208" s="553">
        <v>16795.605631682163</v>
      </c>
      <c r="G208" s="553" t="s">
        <v>6855</v>
      </c>
    </row>
    <row r="209" spans="1:7" customFormat="1" ht="15" x14ac:dyDescent="0.25">
      <c r="A209" s="582" t="s">
        <v>97</v>
      </c>
      <c r="B209" s="582" t="s">
        <v>100</v>
      </c>
      <c r="C209" s="553" t="s">
        <v>892</v>
      </c>
      <c r="D209" s="553" t="s">
        <v>43</v>
      </c>
      <c r="E209" s="554">
        <v>2004</v>
      </c>
      <c r="F209" s="553">
        <v>16634.605410177905</v>
      </c>
      <c r="G209" s="553" t="s">
        <v>6855</v>
      </c>
    </row>
    <row r="210" spans="1:7" customFormat="1" ht="15" x14ac:dyDescent="0.25">
      <c r="A210" s="582" t="s">
        <v>97</v>
      </c>
      <c r="B210" s="582" t="s">
        <v>100</v>
      </c>
      <c r="C210" s="553" t="s">
        <v>892</v>
      </c>
      <c r="D210" s="553" t="s">
        <v>44</v>
      </c>
      <c r="E210" s="554">
        <v>2004</v>
      </c>
      <c r="F210" s="553">
        <v>17072.275915238028</v>
      </c>
      <c r="G210" s="553" t="s">
        <v>6855</v>
      </c>
    </row>
    <row r="211" spans="1:7" customFormat="1" ht="15" x14ac:dyDescent="0.25">
      <c r="A211" s="582" t="s">
        <v>97</v>
      </c>
      <c r="B211" s="582" t="s">
        <v>100</v>
      </c>
      <c r="C211" s="553" t="s">
        <v>1351</v>
      </c>
      <c r="D211" s="553" t="s">
        <v>43</v>
      </c>
      <c r="E211" s="554">
        <v>2004</v>
      </c>
      <c r="F211" s="553">
        <v>18658.831496080966</v>
      </c>
      <c r="G211" s="553" t="s">
        <v>6855</v>
      </c>
    </row>
    <row r="212" spans="1:7" customFormat="1" ht="15" x14ac:dyDescent="0.25">
      <c r="A212" s="582" t="s">
        <v>97</v>
      </c>
      <c r="B212" s="582" t="s">
        <v>100</v>
      </c>
      <c r="C212" s="553" t="s">
        <v>1351</v>
      </c>
      <c r="D212" s="553" t="s">
        <v>44</v>
      </c>
      <c r="E212" s="554">
        <v>2004</v>
      </c>
      <c r="F212" s="553">
        <v>19909.318653395603</v>
      </c>
      <c r="G212" s="553" t="s">
        <v>6855</v>
      </c>
    </row>
    <row r="213" spans="1:7" customFormat="1" ht="15" x14ac:dyDescent="0.25">
      <c r="A213" s="582" t="s">
        <v>97</v>
      </c>
      <c r="B213" s="582" t="s">
        <v>100</v>
      </c>
      <c r="C213" s="553" t="s">
        <v>6856</v>
      </c>
      <c r="D213" s="553" t="s">
        <v>43</v>
      </c>
      <c r="E213" s="554">
        <v>2004</v>
      </c>
      <c r="F213" s="553">
        <v>18953.477532523226</v>
      </c>
      <c r="G213" s="553" t="s">
        <v>6855</v>
      </c>
    </row>
    <row r="214" spans="1:7" customFormat="1" ht="15" x14ac:dyDescent="0.25">
      <c r="A214" s="582" t="s">
        <v>97</v>
      </c>
      <c r="B214" s="582" t="s">
        <v>100</v>
      </c>
      <c r="C214" s="553" t="s">
        <v>6856</v>
      </c>
      <c r="D214" s="553" t="s">
        <v>44</v>
      </c>
      <c r="E214" s="554">
        <v>2004</v>
      </c>
      <c r="F214" s="553">
        <v>19593.570646173659</v>
      </c>
      <c r="G214" s="553" t="s">
        <v>6855</v>
      </c>
    </row>
    <row r="215" spans="1:7" customFormat="1" ht="15" x14ac:dyDescent="0.25">
      <c r="A215" s="585" t="s">
        <v>97</v>
      </c>
      <c r="B215" s="585" t="s">
        <v>100</v>
      </c>
      <c r="C215" s="583" t="s">
        <v>620</v>
      </c>
      <c r="D215" s="583" t="s">
        <v>43</v>
      </c>
      <c r="E215" s="554">
        <v>2004</v>
      </c>
      <c r="F215" s="583">
        <v>22783.094451799298</v>
      </c>
      <c r="G215" s="553" t="s">
        <v>6855</v>
      </c>
    </row>
    <row r="216" spans="1:7" customFormat="1" ht="15" x14ac:dyDescent="0.25">
      <c r="A216" s="585" t="s">
        <v>97</v>
      </c>
      <c r="B216" s="585" t="s">
        <v>100</v>
      </c>
      <c r="C216" s="583" t="s">
        <v>620</v>
      </c>
      <c r="D216" s="553" t="s">
        <v>44</v>
      </c>
      <c r="E216" s="554">
        <v>2004</v>
      </c>
      <c r="F216" s="553">
        <v>23101.968676914519</v>
      </c>
      <c r="G216" s="553" t="s">
        <v>6855</v>
      </c>
    </row>
    <row r="217" spans="1:7" customFormat="1" ht="15" x14ac:dyDescent="0.25">
      <c r="A217" s="585" t="s">
        <v>97</v>
      </c>
      <c r="B217" s="585" t="s">
        <v>100</v>
      </c>
      <c r="C217" s="584">
        <v>3.5</v>
      </c>
      <c r="D217" s="583" t="s">
        <v>43</v>
      </c>
      <c r="E217" s="554">
        <v>2004</v>
      </c>
      <c r="F217" s="583">
        <v>29006.612722859565</v>
      </c>
      <c r="G217" s="553" t="s">
        <v>6855</v>
      </c>
    </row>
    <row r="218" spans="1:7" customFormat="1" ht="15" x14ac:dyDescent="0.25">
      <c r="A218" s="582" t="s">
        <v>97</v>
      </c>
      <c r="B218" s="582" t="s">
        <v>100</v>
      </c>
      <c r="C218" s="593">
        <v>3.5</v>
      </c>
      <c r="D218" s="553" t="s">
        <v>44</v>
      </c>
      <c r="E218" s="554">
        <v>2004</v>
      </c>
      <c r="F218" s="553">
        <v>29699.069986222541</v>
      </c>
      <c r="G218" s="553" t="s">
        <v>6855</v>
      </c>
    </row>
    <row r="219" spans="1:7" customFormat="1" ht="15" x14ac:dyDescent="0.25">
      <c r="A219" s="556" t="s">
        <v>97</v>
      </c>
      <c r="B219" s="556" t="s">
        <v>102</v>
      </c>
      <c r="C219" s="556" t="s">
        <v>6854</v>
      </c>
      <c r="D219" s="787" t="s">
        <v>43</v>
      </c>
      <c r="E219" s="554">
        <v>2004</v>
      </c>
      <c r="F219" s="787">
        <v>14826.420328823084</v>
      </c>
      <c r="G219" s="556" t="s">
        <v>6851</v>
      </c>
    </row>
    <row r="220" spans="1:7" customFormat="1" ht="15" x14ac:dyDescent="0.25">
      <c r="A220" s="582" t="s">
        <v>97</v>
      </c>
      <c r="B220" s="582" t="s">
        <v>102</v>
      </c>
      <c r="C220" s="553" t="s">
        <v>6854</v>
      </c>
      <c r="D220" s="553" t="s">
        <v>44</v>
      </c>
      <c r="E220" s="554">
        <v>2004</v>
      </c>
      <c r="F220" s="553">
        <v>14955.340003391619</v>
      </c>
      <c r="G220" s="553" t="s">
        <v>6851</v>
      </c>
    </row>
    <row r="221" spans="1:7" customFormat="1" ht="15" x14ac:dyDescent="0.25">
      <c r="A221" s="582" t="s">
        <v>97</v>
      </c>
      <c r="B221" s="582" t="s">
        <v>102</v>
      </c>
      <c r="C221" s="553" t="s">
        <v>6853</v>
      </c>
      <c r="D221" s="583" t="s">
        <v>43</v>
      </c>
      <c r="E221" s="554">
        <v>2004</v>
      </c>
      <c r="F221" s="583">
        <v>15689.392844302251</v>
      </c>
      <c r="G221" s="553" t="s">
        <v>6851</v>
      </c>
    </row>
    <row r="222" spans="1:7" customFormat="1" ht="15" x14ac:dyDescent="0.25">
      <c r="A222" s="582" t="s">
        <v>97</v>
      </c>
      <c r="B222" s="582" t="s">
        <v>102</v>
      </c>
      <c r="C222" s="553" t="s">
        <v>6852</v>
      </c>
      <c r="D222" s="553" t="s">
        <v>44</v>
      </c>
      <c r="E222" s="554">
        <v>2004</v>
      </c>
      <c r="F222" s="553">
        <v>15775.558545161828</v>
      </c>
      <c r="G222" s="553" t="s">
        <v>6851</v>
      </c>
    </row>
    <row r="223" spans="1:7" customFormat="1" ht="15" x14ac:dyDescent="0.25">
      <c r="A223" s="582" t="s">
        <v>97</v>
      </c>
      <c r="B223" s="582" t="s">
        <v>102</v>
      </c>
      <c r="C223" s="553" t="s">
        <v>892</v>
      </c>
      <c r="D223" s="583" t="s">
        <v>43</v>
      </c>
      <c r="E223" s="554">
        <v>2004</v>
      </c>
      <c r="F223" s="583">
        <v>15851.200190954592</v>
      </c>
      <c r="G223" s="553" t="s">
        <v>6851</v>
      </c>
    </row>
    <row r="224" spans="1:7" customFormat="1" ht="15" x14ac:dyDescent="0.25">
      <c r="A224" s="582" t="s">
        <v>97</v>
      </c>
      <c r="B224" s="582" t="s">
        <v>102</v>
      </c>
      <c r="C224" s="553" t="s">
        <v>892</v>
      </c>
      <c r="D224" s="553" t="s">
        <v>44</v>
      </c>
      <c r="E224" s="554">
        <v>2004</v>
      </c>
      <c r="F224" s="553">
        <v>16210.991323551461</v>
      </c>
      <c r="G224" s="553" t="s">
        <v>6851</v>
      </c>
    </row>
    <row r="225" spans="1:7" customFormat="1" ht="15" x14ac:dyDescent="0.25">
      <c r="A225" s="582" t="s">
        <v>97</v>
      </c>
      <c r="B225" s="582" t="s">
        <v>102</v>
      </c>
      <c r="C225" s="553" t="s">
        <v>1351</v>
      </c>
      <c r="D225" s="583" t="s">
        <v>43</v>
      </c>
      <c r="E225" s="554">
        <v>2004</v>
      </c>
      <c r="F225" s="583">
        <v>16541.841304714599</v>
      </c>
      <c r="G225" s="553" t="s">
        <v>6851</v>
      </c>
    </row>
    <row r="226" spans="1:7" customFormat="1" ht="15" x14ac:dyDescent="0.25">
      <c r="A226" s="582" t="s">
        <v>97</v>
      </c>
      <c r="B226" s="582" t="s">
        <v>102</v>
      </c>
      <c r="C226" s="553" t="s">
        <v>1351</v>
      </c>
      <c r="D226" s="553" t="s">
        <v>44</v>
      </c>
      <c r="E226" s="554">
        <v>2004</v>
      </c>
      <c r="F226" s="553">
        <v>17084.487894097452</v>
      </c>
      <c r="G226" s="553" t="s">
        <v>6851</v>
      </c>
    </row>
    <row r="227" spans="1:7" customFormat="1" x14ac:dyDescent="0.25">
      <c r="A227" s="33" t="s">
        <v>1916</v>
      </c>
      <c r="B227" s="38" t="s">
        <v>3227</v>
      </c>
      <c r="C227" s="171" t="s">
        <v>3226</v>
      </c>
      <c r="D227" s="38" t="s">
        <v>114</v>
      </c>
      <c r="E227" s="35">
        <v>2004</v>
      </c>
      <c r="F227" s="37">
        <v>72285</v>
      </c>
      <c r="G227" s="33" t="s">
        <v>197</v>
      </c>
    </row>
    <row r="228" spans="1:7" customFormat="1" x14ac:dyDescent="0.25">
      <c r="A228" s="54" t="s">
        <v>1916</v>
      </c>
      <c r="B228" s="54" t="s">
        <v>5981</v>
      </c>
      <c r="C228" s="252" t="s">
        <v>6509</v>
      </c>
      <c r="D228" s="312" t="s">
        <v>426</v>
      </c>
      <c r="E228" s="64">
        <v>2004</v>
      </c>
      <c r="F228" s="74">
        <v>72285</v>
      </c>
      <c r="G228" s="60" t="s">
        <v>4745</v>
      </c>
    </row>
    <row r="229" spans="1:7" customFormat="1" x14ac:dyDescent="0.25">
      <c r="A229" s="33" t="s">
        <v>789</v>
      </c>
      <c r="B229" s="38" t="s">
        <v>790</v>
      </c>
      <c r="C229" s="171" t="s">
        <v>870</v>
      </c>
      <c r="D229" s="38" t="s">
        <v>44</v>
      </c>
      <c r="E229" s="35">
        <v>2004</v>
      </c>
      <c r="F229" s="86">
        <v>34664.480874316941</v>
      </c>
      <c r="G229" s="33" t="s">
        <v>147</v>
      </c>
    </row>
    <row r="230" spans="1:7" customFormat="1" x14ac:dyDescent="0.25">
      <c r="A230" s="33" t="s">
        <v>789</v>
      </c>
      <c r="B230" s="38" t="s">
        <v>1066</v>
      </c>
      <c r="C230" s="171">
        <v>2.5</v>
      </c>
      <c r="D230" s="38" t="s">
        <v>44</v>
      </c>
      <c r="E230" s="35">
        <v>2004</v>
      </c>
      <c r="F230" s="86">
        <v>30737.704918032785</v>
      </c>
      <c r="G230" s="33" t="s">
        <v>147</v>
      </c>
    </row>
    <row r="231" spans="1:7" customFormat="1" x14ac:dyDescent="0.25">
      <c r="A231" s="33" t="s">
        <v>85</v>
      </c>
      <c r="B231" s="38" t="s">
        <v>4157</v>
      </c>
      <c r="C231" s="171" t="s">
        <v>4541</v>
      </c>
      <c r="D231" s="38"/>
      <c r="E231" s="35">
        <v>2004</v>
      </c>
      <c r="F231" s="86">
        <v>32350</v>
      </c>
      <c r="G231" s="33" t="s">
        <v>1956</v>
      </c>
    </row>
    <row r="232" spans="1:7" customFormat="1" x14ac:dyDescent="0.25">
      <c r="A232" s="33" t="s">
        <v>85</v>
      </c>
      <c r="B232" s="38" t="s">
        <v>3263</v>
      </c>
      <c r="C232" s="171" t="s">
        <v>1981</v>
      </c>
      <c r="D232" s="38"/>
      <c r="E232" s="35">
        <v>2004</v>
      </c>
      <c r="F232" s="86">
        <v>39500</v>
      </c>
      <c r="G232" s="33" t="s">
        <v>1956</v>
      </c>
    </row>
    <row r="233" spans="1:7" customFormat="1" x14ac:dyDescent="0.25">
      <c r="A233" s="33" t="s">
        <v>85</v>
      </c>
      <c r="B233" s="38" t="s">
        <v>4151</v>
      </c>
      <c r="C233" s="171" t="s">
        <v>4158</v>
      </c>
      <c r="D233" s="38"/>
      <c r="E233" s="35">
        <v>2004</v>
      </c>
      <c r="F233" s="86">
        <v>48600</v>
      </c>
      <c r="G233" s="33" t="s">
        <v>1956</v>
      </c>
    </row>
    <row r="234" spans="1:7" customFormat="1" x14ac:dyDescent="0.25">
      <c r="A234" s="33" t="s">
        <v>85</v>
      </c>
      <c r="B234" s="38" t="s">
        <v>4156</v>
      </c>
      <c r="C234" s="171" t="s">
        <v>3899</v>
      </c>
      <c r="D234" s="38" t="s">
        <v>44</v>
      </c>
      <c r="E234" s="35">
        <v>2004</v>
      </c>
      <c r="F234" s="86">
        <v>46000</v>
      </c>
      <c r="G234" s="33" t="s">
        <v>3267</v>
      </c>
    </row>
    <row r="235" spans="1:7" customFormat="1" x14ac:dyDescent="0.25">
      <c r="A235" s="33" t="s">
        <v>85</v>
      </c>
      <c r="B235" s="38" t="s">
        <v>1526</v>
      </c>
      <c r="C235" s="171" t="s">
        <v>1981</v>
      </c>
      <c r="D235" s="38"/>
      <c r="E235" s="35">
        <v>2004</v>
      </c>
      <c r="F235" s="86">
        <v>29980</v>
      </c>
      <c r="G235" s="33" t="s">
        <v>1956</v>
      </c>
    </row>
    <row r="236" spans="1:7" customFormat="1" x14ac:dyDescent="0.25">
      <c r="A236" s="33" t="s">
        <v>85</v>
      </c>
      <c r="B236" s="38" t="s">
        <v>4152</v>
      </c>
      <c r="C236" s="171" t="s">
        <v>6494</v>
      </c>
      <c r="D236" s="38"/>
      <c r="E236" s="35">
        <v>2004</v>
      </c>
      <c r="F236" s="86">
        <v>56000</v>
      </c>
      <c r="G236" s="33" t="s">
        <v>1956</v>
      </c>
    </row>
    <row r="237" spans="1:7" x14ac:dyDescent="0.25">
      <c r="A237" s="33" t="s">
        <v>85</v>
      </c>
      <c r="B237" s="38" t="s">
        <v>3266</v>
      </c>
      <c r="C237" s="171" t="s">
        <v>3899</v>
      </c>
      <c r="D237" s="38" t="s">
        <v>44</v>
      </c>
      <c r="E237" s="35">
        <v>2004</v>
      </c>
      <c r="F237" s="86">
        <v>65000</v>
      </c>
      <c r="G237" s="33" t="s">
        <v>3267</v>
      </c>
    </row>
    <row r="238" spans="1:7" x14ac:dyDescent="0.25">
      <c r="A238" s="33" t="s">
        <v>85</v>
      </c>
      <c r="B238" s="38" t="s">
        <v>4159</v>
      </c>
      <c r="C238" s="171" t="s">
        <v>4058</v>
      </c>
      <c r="D238" s="38"/>
      <c r="E238" s="35">
        <v>2004</v>
      </c>
      <c r="F238" s="86">
        <v>35900</v>
      </c>
      <c r="G238" s="33" t="s">
        <v>3267</v>
      </c>
    </row>
    <row r="239" spans="1:7" x14ac:dyDescent="0.25">
      <c r="A239" s="33" t="s">
        <v>85</v>
      </c>
      <c r="B239" s="38" t="s">
        <v>4155</v>
      </c>
      <c r="C239" s="171" t="s">
        <v>6494</v>
      </c>
      <c r="D239" s="38"/>
      <c r="E239" s="35">
        <v>2004</v>
      </c>
      <c r="F239" s="86">
        <v>63500</v>
      </c>
      <c r="G239" s="33" t="s">
        <v>1838</v>
      </c>
    </row>
    <row r="240" spans="1:7" x14ac:dyDescent="0.25">
      <c r="A240" s="33" t="s">
        <v>6867</v>
      </c>
      <c r="B240" s="33" t="s">
        <v>6868</v>
      </c>
      <c r="C240" s="33" t="s">
        <v>7152</v>
      </c>
      <c r="D240" s="33"/>
      <c r="E240" s="33">
        <v>2004</v>
      </c>
      <c r="F240" s="86">
        <v>46033</v>
      </c>
      <c r="G240" s="33" t="s">
        <v>1575</v>
      </c>
    </row>
    <row r="241" spans="1:7" x14ac:dyDescent="0.25">
      <c r="A241" s="33" t="s">
        <v>871</v>
      </c>
      <c r="B241" s="38" t="s">
        <v>872</v>
      </c>
      <c r="C241" s="171">
        <v>2.2000000000000002</v>
      </c>
      <c r="D241" s="38" t="s">
        <v>438</v>
      </c>
      <c r="E241" s="35">
        <v>2004</v>
      </c>
      <c r="F241" s="86">
        <v>15368.852459016392</v>
      </c>
      <c r="G241" s="33" t="s">
        <v>874</v>
      </c>
    </row>
    <row r="242" spans="1:7" x14ac:dyDescent="0.25">
      <c r="A242" s="33" t="s">
        <v>871</v>
      </c>
      <c r="B242" s="38" t="s">
        <v>872</v>
      </c>
      <c r="C242" s="171">
        <v>2.6</v>
      </c>
      <c r="D242" s="38" t="s">
        <v>438</v>
      </c>
      <c r="E242" s="35">
        <v>2004</v>
      </c>
      <c r="F242" s="86">
        <v>15505.464480874316</v>
      </c>
      <c r="G242" s="33" t="s">
        <v>873</v>
      </c>
    </row>
    <row r="243" spans="1:7" x14ac:dyDescent="0.25">
      <c r="A243" s="33" t="s">
        <v>871</v>
      </c>
      <c r="B243" s="38" t="s">
        <v>872</v>
      </c>
      <c r="C243" s="171">
        <v>2.6</v>
      </c>
      <c r="D243" s="38" t="s">
        <v>438</v>
      </c>
      <c r="E243" s="35">
        <v>2004</v>
      </c>
      <c r="F243" s="86">
        <v>15915.300546448087</v>
      </c>
      <c r="G243" s="33" t="s">
        <v>874</v>
      </c>
    </row>
    <row r="244" spans="1:7" x14ac:dyDescent="0.25">
      <c r="A244" s="33" t="s">
        <v>871</v>
      </c>
      <c r="B244" s="38" t="s">
        <v>872</v>
      </c>
      <c r="C244" s="171">
        <v>2.9</v>
      </c>
      <c r="D244" s="38" t="s">
        <v>438</v>
      </c>
      <c r="E244" s="35">
        <v>2004</v>
      </c>
      <c r="F244" s="86">
        <v>16051.91256830601</v>
      </c>
      <c r="G244" s="33" t="s">
        <v>873</v>
      </c>
    </row>
    <row r="245" spans="1:7" x14ac:dyDescent="0.25">
      <c r="A245" s="33" t="s">
        <v>871</v>
      </c>
      <c r="B245" s="38" t="s">
        <v>872</v>
      </c>
      <c r="C245" s="171">
        <v>2.9</v>
      </c>
      <c r="D245" s="38" t="s">
        <v>438</v>
      </c>
      <c r="E245" s="35">
        <v>2004</v>
      </c>
      <c r="F245" s="86">
        <v>16461.748633879783</v>
      </c>
      <c r="G245" s="33" t="s">
        <v>874</v>
      </c>
    </row>
    <row r="246" spans="1:7" x14ac:dyDescent="0.25">
      <c r="A246" s="33" t="s">
        <v>871</v>
      </c>
      <c r="B246" s="38" t="s">
        <v>965</v>
      </c>
      <c r="C246" s="171" t="s">
        <v>1232</v>
      </c>
      <c r="D246" s="38" t="s">
        <v>125</v>
      </c>
      <c r="E246" s="42" t="s">
        <v>1301</v>
      </c>
      <c r="F246" s="42" t="s">
        <v>886</v>
      </c>
      <c r="G246" s="33" t="s">
        <v>147</v>
      </c>
    </row>
    <row r="247" spans="1:7" x14ac:dyDescent="0.25">
      <c r="A247" s="33" t="s">
        <v>871</v>
      </c>
      <c r="B247" s="38" t="s">
        <v>965</v>
      </c>
      <c r="C247" s="171" t="s">
        <v>1232</v>
      </c>
      <c r="D247" s="38" t="s">
        <v>44</v>
      </c>
      <c r="E247" s="42" t="s">
        <v>1301</v>
      </c>
      <c r="F247" s="42" t="s">
        <v>1302</v>
      </c>
      <c r="G247" s="33" t="s">
        <v>147</v>
      </c>
    </row>
    <row r="248" spans="1:7" x14ac:dyDescent="0.25">
      <c r="A248" s="33" t="s">
        <v>871</v>
      </c>
      <c r="B248" s="38" t="s">
        <v>965</v>
      </c>
      <c r="C248" s="171" t="s">
        <v>970</v>
      </c>
      <c r="D248" s="38" t="s">
        <v>125</v>
      </c>
      <c r="E248" s="42" t="s">
        <v>1301</v>
      </c>
      <c r="F248" s="42" t="s">
        <v>1303</v>
      </c>
      <c r="G248" s="33" t="s">
        <v>147</v>
      </c>
    </row>
    <row r="249" spans="1:7" x14ac:dyDescent="0.25">
      <c r="A249" s="33" t="s">
        <v>871</v>
      </c>
      <c r="B249" s="38" t="s">
        <v>965</v>
      </c>
      <c r="C249" s="171" t="s">
        <v>970</v>
      </c>
      <c r="D249" s="38" t="s">
        <v>44</v>
      </c>
      <c r="E249" s="42" t="s">
        <v>1301</v>
      </c>
      <c r="F249" s="42" t="s">
        <v>1304</v>
      </c>
      <c r="G249" s="33" t="s">
        <v>147</v>
      </c>
    </row>
    <row r="250" spans="1:7" x14ac:dyDescent="0.25">
      <c r="A250" s="33" t="s">
        <v>871</v>
      </c>
      <c r="B250" s="38" t="s">
        <v>1225</v>
      </c>
      <c r="C250" s="171" t="s">
        <v>1226</v>
      </c>
      <c r="D250" s="38" t="s">
        <v>110</v>
      </c>
      <c r="E250" s="35">
        <v>2004</v>
      </c>
      <c r="F250" s="86">
        <v>16666.666666666664</v>
      </c>
      <c r="G250" s="33" t="s">
        <v>135</v>
      </c>
    </row>
    <row r="251" spans="1:7" x14ac:dyDescent="0.25">
      <c r="A251" s="33" t="s">
        <v>871</v>
      </c>
      <c r="B251" s="38" t="s">
        <v>1227</v>
      </c>
      <c r="C251" s="171">
        <v>2</v>
      </c>
      <c r="D251" s="38" t="s">
        <v>110</v>
      </c>
      <c r="E251" s="35">
        <v>2004</v>
      </c>
      <c r="F251" s="86">
        <v>16081.147540983606</v>
      </c>
      <c r="G251" s="33" t="s">
        <v>135</v>
      </c>
    </row>
    <row r="252" spans="1:7" x14ac:dyDescent="0.25">
      <c r="A252" s="33" t="s">
        <v>871</v>
      </c>
      <c r="B252" s="38" t="s">
        <v>1227</v>
      </c>
      <c r="C252" s="171">
        <v>2</v>
      </c>
      <c r="D252" s="38" t="s">
        <v>110</v>
      </c>
      <c r="E252" s="35">
        <v>2004</v>
      </c>
      <c r="F252" s="86">
        <v>16490.983606557376</v>
      </c>
      <c r="G252" s="33" t="s">
        <v>1228</v>
      </c>
    </row>
    <row r="253" spans="1:7" x14ac:dyDescent="0.25">
      <c r="A253" s="33" t="s">
        <v>871</v>
      </c>
      <c r="B253" s="38" t="s">
        <v>1227</v>
      </c>
      <c r="C253" s="171">
        <v>2.2999999999999998</v>
      </c>
      <c r="D253" s="38" t="s">
        <v>110</v>
      </c>
      <c r="E253" s="35">
        <v>2004</v>
      </c>
      <c r="F253" s="86">
        <v>16354.371584699453</v>
      </c>
      <c r="G253" s="33" t="s">
        <v>135</v>
      </c>
    </row>
    <row r="254" spans="1:7" x14ac:dyDescent="0.25">
      <c r="A254" s="33" t="s">
        <v>871</v>
      </c>
      <c r="B254" s="38" t="s">
        <v>1227</v>
      </c>
      <c r="C254" s="171">
        <v>2.2999999999999998</v>
      </c>
      <c r="D254" s="38" t="s">
        <v>110</v>
      </c>
      <c r="E254" s="35">
        <v>2004</v>
      </c>
      <c r="F254" s="86">
        <v>16764.207650273223</v>
      </c>
      <c r="G254" s="33" t="s">
        <v>1228</v>
      </c>
    </row>
    <row r="255" spans="1:7" x14ac:dyDescent="0.25">
      <c r="A255" s="54" t="s">
        <v>2094</v>
      </c>
      <c r="B255" s="60" t="s">
        <v>6130</v>
      </c>
      <c r="C255" s="169" t="s">
        <v>6131</v>
      </c>
      <c r="D255" s="60" t="s">
        <v>44</v>
      </c>
      <c r="E255" s="54">
        <v>2004</v>
      </c>
      <c r="F255" s="74">
        <v>99939</v>
      </c>
      <c r="G255" s="54" t="s">
        <v>1458</v>
      </c>
    </row>
    <row r="256" spans="1:7" x14ac:dyDescent="0.25">
      <c r="A256" s="54" t="s">
        <v>697</v>
      </c>
      <c r="B256" s="60" t="s">
        <v>6132</v>
      </c>
      <c r="C256" s="169" t="s">
        <v>1980</v>
      </c>
      <c r="D256" s="60" t="s">
        <v>426</v>
      </c>
      <c r="E256" s="54">
        <v>2004</v>
      </c>
      <c r="F256" s="74">
        <v>42458</v>
      </c>
      <c r="G256" s="54" t="s">
        <v>6010</v>
      </c>
    </row>
    <row r="257" spans="1:7" x14ac:dyDescent="0.25">
      <c r="A257" s="54" t="s">
        <v>697</v>
      </c>
      <c r="B257" s="60" t="s">
        <v>2989</v>
      </c>
      <c r="C257" s="169" t="s">
        <v>5953</v>
      </c>
      <c r="D257" s="60" t="s">
        <v>438</v>
      </c>
      <c r="E257" s="54">
        <v>2004</v>
      </c>
      <c r="F257" s="74">
        <v>28135</v>
      </c>
      <c r="G257" s="54" t="s">
        <v>1835</v>
      </c>
    </row>
    <row r="258" spans="1:7" x14ac:dyDescent="0.25">
      <c r="A258" s="54" t="s">
        <v>697</v>
      </c>
      <c r="B258" s="60" t="s">
        <v>2983</v>
      </c>
      <c r="C258" s="169" t="s">
        <v>6133</v>
      </c>
      <c r="D258" s="60" t="s">
        <v>426</v>
      </c>
      <c r="E258" s="54">
        <v>2004</v>
      </c>
      <c r="F258" s="74">
        <v>32650</v>
      </c>
      <c r="G258" s="54" t="s">
        <v>3291</v>
      </c>
    </row>
    <row r="259" spans="1:7" x14ac:dyDescent="0.25">
      <c r="A259" s="33" t="s">
        <v>697</v>
      </c>
      <c r="B259" s="38" t="s">
        <v>2968</v>
      </c>
      <c r="C259" s="171" t="s">
        <v>2967</v>
      </c>
      <c r="D259" s="38" t="s">
        <v>2961</v>
      </c>
      <c r="E259" s="35">
        <v>2004</v>
      </c>
      <c r="F259" s="86">
        <v>38050</v>
      </c>
      <c r="G259" s="33" t="s">
        <v>2960</v>
      </c>
    </row>
    <row r="260" spans="1:7" x14ac:dyDescent="0.25">
      <c r="A260" s="33" t="s">
        <v>697</v>
      </c>
      <c r="B260" s="38" t="s">
        <v>2991</v>
      </c>
      <c r="C260" s="171">
        <v>1.8</v>
      </c>
      <c r="D260" s="38" t="s">
        <v>438</v>
      </c>
      <c r="E260" s="35">
        <v>2004</v>
      </c>
      <c r="F260" s="86">
        <v>24950</v>
      </c>
      <c r="G260" s="33" t="s">
        <v>2964</v>
      </c>
    </row>
    <row r="261" spans="1:7" x14ac:dyDescent="0.25">
      <c r="A261" s="33" t="s">
        <v>697</v>
      </c>
      <c r="B261" s="38" t="s">
        <v>2966</v>
      </c>
      <c r="C261" s="171">
        <v>1.9</v>
      </c>
      <c r="D261" s="38" t="s">
        <v>438</v>
      </c>
      <c r="E261" s="35">
        <v>2004</v>
      </c>
      <c r="F261" s="86">
        <v>25500</v>
      </c>
      <c r="G261" s="33" t="s">
        <v>2964</v>
      </c>
    </row>
    <row r="262" spans="1:7" x14ac:dyDescent="0.25">
      <c r="A262" s="33" t="s">
        <v>697</v>
      </c>
      <c r="B262" s="38" t="s">
        <v>2989</v>
      </c>
      <c r="C262" s="171">
        <v>2</v>
      </c>
      <c r="D262" s="38" t="s">
        <v>438</v>
      </c>
      <c r="E262" s="35">
        <v>2004</v>
      </c>
      <c r="F262" s="86">
        <v>26050</v>
      </c>
      <c r="G262" s="33" t="s">
        <v>2964</v>
      </c>
    </row>
    <row r="263" spans="1:7" x14ac:dyDescent="0.25">
      <c r="A263" s="33" t="s">
        <v>697</v>
      </c>
      <c r="B263" s="38" t="s">
        <v>2987</v>
      </c>
      <c r="C263" s="171">
        <v>2.2000000000000002</v>
      </c>
      <c r="D263" s="38" t="s">
        <v>438</v>
      </c>
      <c r="E263" s="35">
        <v>2004</v>
      </c>
      <c r="F263" s="86">
        <v>27550</v>
      </c>
      <c r="G263" s="33" t="s">
        <v>2964</v>
      </c>
    </row>
    <row r="264" spans="1:7" x14ac:dyDescent="0.25">
      <c r="A264" s="33" t="s">
        <v>697</v>
      </c>
      <c r="B264" s="38" t="s">
        <v>2985</v>
      </c>
      <c r="C264" s="171">
        <v>2.2999999999999998</v>
      </c>
      <c r="D264" s="38" t="s">
        <v>438</v>
      </c>
      <c r="E264" s="35">
        <v>2004</v>
      </c>
      <c r="F264" s="86">
        <v>29100</v>
      </c>
      <c r="G264" s="33" t="s">
        <v>2964</v>
      </c>
    </row>
    <row r="265" spans="1:7" x14ac:dyDescent="0.25">
      <c r="A265" s="33" t="s">
        <v>697</v>
      </c>
      <c r="B265" s="38" t="s">
        <v>2983</v>
      </c>
      <c r="C265" s="171">
        <v>2.4</v>
      </c>
      <c r="D265" s="38" t="s">
        <v>438</v>
      </c>
      <c r="E265" s="35">
        <v>2004</v>
      </c>
      <c r="F265" s="86">
        <v>30000</v>
      </c>
      <c r="G265" s="33" t="s">
        <v>2964</v>
      </c>
    </row>
    <row r="266" spans="1:7" x14ac:dyDescent="0.25">
      <c r="A266" s="33" t="s">
        <v>697</v>
      </c>
      <c r="B266" s="38" t="s">
        <v>2981</v>
      </c>
      <c r="C266" s="171">
        <v>2.5</v>
      </c>
      <c r="D266" s="38" t="s">
        <v>438</v>
      </c>
      <c r="E266" s="35">
        <v>2004</v>
      </c>
      <c r="F266" s="86">
        <v>31450</v>
      </c>
      <c r="G266" s="33" t="s">
        <v>2964</v>
      </c>
    </row>
    <row r="267" spans="1:7" x14ac:dyDescent="0.25">
      <c r="A267" s="33" t="s">
        <v>697</v>
      </c>
      <c r="B267" s="38" t="s">
        <v>2980</v>
      </c>
      <c r="C267" s="171">
        <v>2.7</v>
      </c>
      <c r="D267" s="38" t="s">
        <v>2961</v>
      </c>
      <c r="E267" s="35">
        <v>2004</v>
      </c>
      <c r="F267" s="86">
        <v>32300</v>
      </c>
      <c r="G267" s="412" t="s">
        <v>2979</v>
      </c>
    </row>
    <row r="268" spans="1:7" x14ac:dyDescent="0.25">
      <c r="A268" s="33" t="s">
        <v>697</v>
      </c>
      <c r="B268" s="38" t="s">
        <v>2975</v>
      </c>
      <c r="C268" s="171">
        <v>3</v>
      </c>
      <c r="D268" s="38" t="s">
        <v>438</v>
      </c>
      <c r="E268" s="35">
        <v>2004</v>
      </c>
      <c r="F268" s="86">
        <v>34250</v>
      </c>
      <c r="G268" s="33" t="s">
        <v>2960</v>
      </c>
    </row>
    <row r="269" spans="1:7" x14ac:dyDescent="0.25">
      <c r="A269" s="33" t="s">
        <v>697</v>
      </c>
      <c r="B269" s="38" t="s">
        <v>2973</v>
      </c>
      <c r="C269" s="171">
        <v>3.2</v>
      </c>
      <c r="D269" s="38" t="s">
        <v>2961</v>
      </c>
      <c r="E269" s="35">
        <v>2004</v>
      </c>
      <c r="F269" s="86">
        <v>35350</v>
      </c>
      <c r="G269" s="33" t="s">
        <v>2960</v>
      </c>
    </row>
    <row r="270" spans="1:7" x14ac:dyDescent="0.25">
      <c r="A270" s="33" t="s">
        <v>697</v>
      </c>
      <c r="B270" s="38" t="s">
        <v>2971</v>
      </c>
      <c r="C270" s="171">
        <v>3.5</v>
      </c>
      <c r="D270" s="38" t="s">
        <v>2961</v>
      </c>
      <c r="E270" s="35">
        <v>2004</v>
      </c>
      <c r="F270" s="86">
        <v>36250</v>
      </c>
      <c r="G270" s="33" t="s">
        <v>2960</v>
      </c>
    </row>
    <row r="271" spans="1:7" x14ac:dyDescent="0.25">
      <c r="A271" s="33" t="s">
        <v>697</v>
      </c>
      <c r="B271" s="38" t="s">
        <v>2969</v>
      </c>
      <c r="C271" s="171">
        <v>4</v>
      </c>
      <c r="D271" s="38" t="s">
        <v>2961</v>
      </c>
      <c r="E271" s="35">
        <v>2004</v>
      </c>
      <c r="F271" s="86">
        <v>37150</v>
      </c>
      <c r="G271" s="33" t="s">
        <v>2960</v>
      </c>
    </row>
    <row r="272" spans="1:7" x14ac:dyDescent="0.25">
      <c r="A272" s="33" t="s">
        <v>697</v>
      </c>
      <c r="B272" s="38" t="s">
        <v>2963</v>
      </c>
      <c r="C272" s="171">
        <v>4</v>
      </c>
      <c r="D272" s="38" t="s">
        <v>2961</v>
      </c>
      <c r="E272" s="35">
        <v>2004</v>
      </c>
      <c r="F272" s="86">
        <v>37600</v>
      </c>
      <c r="G272" s="33" t="s">
        <v>2960</v>
      </c>
    </row>
    <row r="273" spans="1:7" x14ac:dyDescent="0.25">
      <c r="A273" s="33" t="s">
        <v>697</v>
      </c>
      <c r="B273" s="38" t="s">
        <v>3005</v>
      </c>
      <c r="C273" s="171">
        <v>2</v>
      </c>
      <c r="D273" s="38" t="s">
        <v>2993</v>
      </c>
      <c r="E273" s="35">
        <v>2004</v>
      </c>
      <c r="F273" s="86">
        <v>30400</v>
      </c>
      <c r="G273" s="76" t="s">
        <v>2992</v>
      </c>
    </row>
    <row r="274" spans="1:7" x14ac:dyDescent="0.25">
      <c r="A274" s="33" t="s">
        <v>697</v>
      </c>
      <c r="B274" s="38" t="s">
        <v>3004</v>
      </c>
      <c r="C274" s="171">
        <v>2.4</v>
      </c>
      <c r="D274" s="38" t="s">
        <v>2993</v>
      </c>
      <c r="E274" s="35">
        <v>2004</v>
      </c>
      <c r="F274" s="86">
        <v>31000</v>
      </c>
      <c r="G274" s="76" t="s">
        <v>2960</v>
      </c>
    </row>
    <row r="275" spans="1:7" x14ac:dyDescent="0.25">
      <c r="A275" s="33" t="s">
        <v>697</v>
      </c>
      <c r="B275" s="38" t="s">
        <v>3003</v>
      </c>
      <c r="C275" s="171">
        <v>2.5</v>
      </c>
      <c r="D275" s="38" t="s">
        <v>2993</v>
      </c>
      <c r="E275" s="35">
        <v>2004</v>
      </c>
      <c r="F275" s="86">
        <v>31300</v>
      </c>
      <c r="G275" s="76" t="s">
        <v>2992</v>
      </c>
    </row>
    <row r="276" spans="1:7" x14ac:dyDescent="0.25">
      <c r="A276" s="33" t="s">
        <v>697</v>
      </c>
      <c r="B276" s="38" t="s">
        <v>3002</v>
      </c>
      <c r="C276" s="171">
        <v>3</v>
      </c>
      <c r="D276" s="38" t="s">
        <v>2993</v>
      </c>
      <c r="E276" s="35">
        <v>2004</v>
      </c>
      <c r="F276" s="86">
        <v>31800</v>
      </c>
      <c r="G276" s="76" t="s">
        <v>2992</v>
      </c>
    </row>
    <row r="277" spans="1:7" x14ac:dyDescent="0.25">
      <c r="A277" s="33" t="s">
        <v>697</v>
      </c>
      <c r="B277" s="38" t="s">
        <v>3010</v>
      </c>
      <c r="C277" s="171">
        <v>3.2</v>
      </c>
      <c r="D277" s="38" t="s">
        <v>2993</v>
      </c>
      <c r="E277" s="35">
        <v>2004</v>
      </c>
      <c r="F277" s="86">
        <v>32200</v>
      </c>
      <c r="G277" s="76" t="s">
        <v>2992</v>
      </c>
    </row>
    <row r="278" spans="1:7" x14ac:dyDescent="0.25">
      <c r="A278" s="33" t="s">
        <v>697</v>
      </c>
      <c r="B278" s="38" t="s">
        <v>2815</v>
      </c>
      <c r="C278" s="171">
        <v>3.5</v>
      </c>
      <c r="D278" s="38" t="s">
        <v>2993</v>
      </c>
      <c r="E278" s="35">
        <v>2004</v>
      </c>
      <c r="F278" s="86">
        <v>32700</v>
      </c>
      <c r="G278" s="76" t="s">
        <v>2992</v>
      </c>
    </row>
    <row r="279" spans="1:7" x14ac:dyDescent="0.25">
      <c r="A279" s="33" t="s">
        <v>697</v>
      </c>
      <c r="B279" s="38" t="s">
        <v>3000</v>
      </c>
      <c r="C279" s="171">
        <v>4</v>
      </c>
      <c r="D279" s="38" t="s">
        <v>2993</v>
      </c>
      <c r="E279" s="35">
        <v>2004</v>
      </c>
      <c r="F279" s="86">
        <v>33300</v>
      </c>
      <c r="G279" s="76" t="s">
        <v>2992</v>
      </c>
    </row>
    <row r="280" spans="1:7" x14ac:dyDescent="0.25">
      <c r="A280" s="33" t="s">
        <v>697</v>
      </c>
      <c r="B280" s="38" t="s">
        <v>2999</v>
      </c>
      <c r="C280" s="171">
        <v>4.3</v>
      </c>
      <c r="D280" s="38" t="s">
        <v>2993</v>
      </c>
      <c r="E280" s="35">
        <v>2004</v>
      </c>
      <c r="F280" s="86">
        <v>33500</v>
      </c>
      <c r="G280" s="76" t="s">
        <v>2992</v>
      </c>
    </row>
    <row r="281" spans="1:7" x14ac:dyDescent="0.25">
      <c r="A281" s="33" t="s">
        <v>697</v>
      </c>
      <c r="B281" s="38" t="s">
        <v>3017</v>
      </c>
      <c r="C281" s="171" t="s">
        <v>6481</v>
      </c>
      <c r="D281" s="38" t="s">
        <v>44</v>
      </c>
      <c r="E281" s="35">
        <v>2004</v>
      </c>
      <c r="F281" s="86">
        <v>95500</v>
      </c>
      <c r="G281" s="33" t="s">
        <v>1906</v>
      </c>
    </row>
    <row r="282" spans="1:7" x14ac:dyDescent="0.25">
      <c r="A282" s="33" t="s">
        <v>697</v>
      </c>
      <c r="B282" s="38" t="s">
        <v>3017</v>
      </c>
      <c r="C282" s="171" t="s">
        <v>6484</v>
      </c>
      <c r="D282" s="38" t="s">
        <v>44</v>
      </c>
      <c r="E282" s="35">
        <v>2004</v>
      </c>
      <c r="F282" s="86">
        <v>97500</v>
      </c>
      <c r="G282" s="33" t="s">
        <v>1906</v>
      </c>
    </row>
    <row r="283" spans="1:7" x14ac:dyDescent="0.25">
      <c r="A283" s="33" t="s">
        <v>697</v>
      </c>
      <c r="B283" s="38" t="s">
        <v>3017</v>
      </c>
      <c r="C283" s="171">
        <v>5</v>
      </c>
      <c r="D283" s="38" t="s">
        <v>44</v>
      </c>
      <c r="E283" s="35">
        <v>2004</v>
      </c>
      <c r="F283" s="86">
        <v>99500</v>
      </c>
      <c r="G283" s="33" t="s">
        <v>1906</v>
      </c>
    </row>
    <row r="284" spans="1:7" x14ac:dyDescent="0.25">
      <c r="A284" s="33" t="s">
        <v>697</v>
      </c>
      <c r="B284" s="38" t="s">
        <v>3017</v>
      </c>
      <c r="C284" s="171">
        <v>5.5</v>
      </c>
      <c r="D284" s="38" t="s">
        <v>44</v>
      </c>
      <c r="E284" s="35">
        <v>2004</v>
      </c>
      <c r="F284" s="86">
        <v>101500</v>
      </c>
      <c r="G284" s="33" t="s">
        <v>1906</v>
      </c>
    </row>
    <row r="285" spans="1:7" x14ac:dyDescent="0.25">
      <c r="A285" s="33" t="s">
        <v>697</v>
      </c>
      <c r="B285" s="38" t="s">
        <v>3017</v>
      </c>
      <c r="C285" s="171" t="s">
        <v>6481</v>
      </c>
      <c r="D285" s="38" t="s">
        <v>44</v>
      </c>
      <c r="E285" s="35">
        <v>2004</v>
      </c>
      <c r="F285" s="86">
        <v>89300</v>
      </c>
      <c r="G285" s="76" t="s">
        <v>3016</v>
      </c>
    </row>
    <row r="286" spans="1:7" x14ac:dyDescent="0.25">
      <c r="A286" s="33" t="s">
        <v>697</v>
      </c>
      <c r="B286" s="38" t="s">
        <v>3017</v>
      </c>
      <c r="C286" s="171" t="s">
        <v>6484</v>
      </c>
      <c r="D286" s="38" t="s">
        <v>44</v>
      </c>
      <c r="E286" s="35">
        <v>2004</v>
      </c>
      <c r="F286" s="86">
        <v>91300</v>
      </c>
      <c r="G286" s="76" t="s">
        <v>3016</v>
      </c>
    </row>
    <row r="287" spans="1:7" x14ac:dyDescent="0.25">
      <c r="A287" s="33" t="s">
        <v>697</v>
      </c>
      <c r="B287" s="38" t="s">
        <v>3017</v>
      </c>
      <c r="C287" s="171">
        <v>5</v>
      </c>
      <c r="D287" s="38" t="s">
        <v>44</v>
      </c>
      <c r="E287" s="35">
        <v>2004</v>
      </c>
      <c r="F287" s="86">
        <v>93300</v>
      </c>
      <c r="G287" s="76" t="s">
        <v>3016</v>
      </c>
    </row>
    <row r="288" spans="1:7" x14ac:dyDescent="0.25">
      <c r="A288" s="33" t="s">
        <v>697</v>
      </c>
      <c r="B288" s="38" t="s">
        <v>3017</v>
      </c>
      <c r="C288" s="171">
        <v>5.5</v>
      </c>
      <c r="D288" s="38" t="s">
        <v>44</v>
      </c>
      <c r="E288" s="35">
        <v>2004</v>
      </c>
      <c r="F288" s="86">
        <v>95300</v>
      </c>
      <c r="G288" s="76" t="s">
        <v>3016</v>
      </c>
    </row>
    <row r="289" spans="1:7" x14ac:dyDescent="0.25">
      <c r="A289" s="33" t="s">
        <v>697</v>
      </c>
      <c r="B289" s="38" t="s">
        <v>3020</v>
      </c>
      <c r="C289" s="171">
        <v>3.2</v>
      </c>
      <c r="D289" s="38" t="s">
        <v>2993</v>
      </c>
      <c r="E289" s="35">
        <v>2004</v>
      </c>
      <c r="F289" s="86">
        <v>39140</v>
      </c>
      <c r="G289" s="76" t="s">
        <v>3019</v>
      </c>
    </row>
    <row r="290" spans="1:7" x14ac:dyDescent="0.25">
      <c r="A290" s="33" t="s">
        <v>697</v>
      </c>
      <c r="B290" s="38" t="s">
        <v>1306</v>
      </c>
      <c r="C290" s="171" t="s">
        <v>1307</v>
      </c>
      <c r="D290" s="38" t="s">
        <v>438</v>
      </c>
      <c r="E290" s="35">
        <v>2004</v>
      </c>
      <c r="F290" s="86">
        <v>515819.39890710381</v>
      </c>
      <c r="G290" s="33" t="s">
        <v>434</v>
      </c>
    </row>
    <row r="291" spans="1:7" x14ac:dyDescent="0.25">
      <c r="A291" s="33" t="s">
        <v>697</v>
      </c>
      <c r="B291" s="38" t="s">
        <v>1308</v>
      </c>
      <c r="C291" s="171" t="s">
        <v>6506</v>
      </c>
      <c r="D291" s="38" t="s">
        <v>438</v>
      </c>
      <c r="E291" s="35">
        <v>2004</v>
      </c>
      <c r="F291" s="86">
        <v>54371.584699453553</v>
      </c>
      <c r="G291" s="33" t="s">
        <v>487</v>
      </c>
    </row>
    <row r="292" spans="1:7" x14ac:dyDescent="0.25">
      <c r="A292" s="33" t="s">
        <v>697</v>
      </c>
      <c r="B292" s="38" t="s">
        <v>1308</v>
      </c>
      <c r="C292" s="171">
        <v>3.5</v>
      </c>
      <c r="D292" s="38" t="s">
        <v>438</v>
      </c>
      <c r="E292" s="35">
        <v>2004</v>
      </c>
      <c r="F292" s="86">
        <v>32786.885245901642</v>
      </c>
      <c r="G292" s="33" t="s">
        <v>487</v>
      </c>
    </row>
    <row r="293" spans="1:7" x14ac:dyDescent="0.25">
      <c r="A293" s="33" t="s">
        <v>697</v>
      </c>
      <c r="B293" s="38" t="s">
        <v>1238</v>
      </c>
      <c r="C293" s="171">
        <v>2.1</v>
      </c>
      <c r="D293" s="38" t="s">
        <v>438</v>
      </c>
      <c r="E293" s="35">
        <v>2004</v>
      </c>
      <c r="F293" s="86">
        <v>25807.103825136612</v>
      </c>
      <c r="G293" s="33" t="s">
        <v>1135</v>
      </c>
    </row>
    <row r="294" spans="1:7" x14ac:dyDescent="0.25">
      <c r="A294" s="33" t="s">
        <v>697</v>
      </c>
      <c r="B294" s="38" t="s">
        <v>1238</v>
      </c>
      <c r="C294" s="171" t="s">
        <v>6503</v>
      </c>
      <c r="D294" s="38" t="s">
        <v>438</v>
      </c>
      <c r="E294" s="35">
        <v>2004</v>
      </c>
      <c r="F294" s="86">
        <v>26080.327868852459</v>
      </c>
      <c r="G294" s="33" t="s">
        <v>1135</v>
      </c>
    </row>
    <row r="295" spans="1:7" x14ac:dyDescent="0.25">
      <c r="A295" s="54" t="s">
        <v>2978</v>
      </c>
      <c r="B295" s="60" t="s">
        <v>6134</v>
      </c>
      <c r="C295" s="169" t="s">
        <v>3739</v>
      </c>
      <c r="D295" s="60" t="s">
        <v>110</v>
      </c>
      <c r="E295" s="54">
        <v>2004</v>
      </c>
      <c r="F295" s="75">
        <v>25300</v>
      </c>
      <c r="G295" s="54" t="s">
        <v>4874</v>
      </c>
    </row>
    <row r="296" spans="1:7" x14ac:dyDescent="0.25">
      <c r="A296" s="54" t="s">
        <v>2978</v>
      </c>
      <c r="B296" s="60" t="s">
        <v>2983</v>
      </c>
      <c r="C296" s="169" t="s">
        <v>6133</v>
      </c>
      <c r="D296" s="60" t="s">
        <v>110</v>
      </c>
      <c r="E296" s="54">
        <v>2004</v>
      </c>
      <c r="F296" s="75">
        <v>32650</v>
      </c>
      <c r="G296" s="54" t="s">
        <v>4874</v>
      </c>
    </row>
    <row r="297" spans="1:7" x14ac:dyDescent="0.25">
      <c r="A297" s="33" t="s">
        <v>2978</v>
      </c>
      <c r="B297" s="38" t="s">
        <v>2977</v>
      </c>
      <c r="C297" s="171">
        <v>2.8</v>
      </c>
      <c r="D297" s="38" t="s">
        <v>2961</v>
      </c>
      <c r="E297" s="35">
        <v>2004</v>
      </c>
      <c r="F297" s="86">
        <v>33400</v>
      </c>
      <c r="G297" s="33" t="s">
        <v>2976</v>
      </c>
    </row>
    <row r="298" spans="1:7" x14ac:dyDescent="0.25">
      <c r="A298" s="33" t="s">
        <v>2978</v>
      </c>
      <c r="B298" s="33" t="s">
        <v>7151</v>
      </c>
      <c r="C298" s="33" t="s">
        <v>3739</v>
      </c>
      <c r="D298" s="33"/>
      <c r="E298" s="33">
        <v>2004</v>
      </c>
      <c r="F298" s="86">
        <v>39951</v>
      </c>
      <c r="G298" s="33" t="s">
        <v>685</v>
      </c>
    </row>
    <row r="299" spans="1:7" x14ac:dyDescent="0.25">
      <c r="A299" s="54" t="s">
        <v>117</v>
      </c>
      <c r="B299" s="60" t="s">
        <v>1072</v>
      </c>
      <c r="C299" s="169" t="s">
        <v>4256</v>
      </c>
      <c r="D299" s="60" t="s">
        <v>44</v>
      </c>
      <c r="E299" s="54">
        <v>2004</v>
      </c>
      <c r="F299" s="74">
        <v>25137</v>
      </c>
      <c r="G299" s="54" t="s">
        <v>1458</v>
      </c>
    </row>
    <row r="300" spans="1:7" x14ac:dyDescent="0.25">
      <c r="A300" s="33" t="s">
        <v>117</v>
      </c>
      <c r="B300" s="38" t="s">
        <v>3091</v>
      </c>
      <c r="C300" s="171" t="s">
        <v>4091</v>
      </c>
      <c r="D300" s="38" t="s">
        <v>426</v>
      </c>
      <c r="E300" s="35">
        <v>2004</v>
      </c>
      <c r="F300" s="86">
        <v>16000</v>
      </c>
      <c r="G300" s="33" t="s">
        <v>3089</v>
      </c>
    </row>
    <row r="301" spans="1:7" x14ac:dyDescent="0.25">
      <c r="A301" s="33" t="s">
        <v>117</v>
      </c>
      <c r="B301" s="38" t="s">
        <v>3090</v>
      </c>
      <c r="C301" s="171" t="s">
        <v>4091</v>
      </c>
      <c r="D301" s="38" t="s">
        <v>426</v>
      </c>
      <c r="E301" s="35">
        <v>2004</v>
      </c>
      <c r="F301" s="86">
        <v>17450</v>
      </c>
      <c r="G301" s="33" t="s">
        <v>3089</v>
      </c>
    </row>
    <row r="302" spans="1:7" x14ac:dyDescent="0.25">
      <c r="A302" s="33" t="s">
        <v>117</v>
      </c>
      <c r="B302" s="38" t="s">
        <v>1309</v>
      </c>
      <c r="C302" s="171">
        <v>1.3</v>
      </c>
      <c r="D302" s="38" t="s">
        <v>110</v>
      </c>
      <c r="E302" s="35">
        <v>2004</v>
      </c>
      <c r="F302" s="86">
        <v>10109.289617486338</v>
      </c>
      <c r="G302" s="33" t="s">
        <v>135</v>
      </c>
    </row>
    <row r="303" spans="1:7" x14ac:dyDescent="0.25">
      <c r="A303" s="33" t="s">
        <v>117</v>
      </c>
      <c r="B303" s="38" t="s">
        <v>1309</v>
      </c>
      <c r="C303" s="171" t="s">
        <v>6507</v>
      </c>
      <c r="D303" s="38" t="s">
        <v>110</v>
      </c>
      <c r="E303" s="35">
        <v>2004</v>
      </c>
      <c r="F303" s="86">
        <v>10655.737704918032</v>
      </c>
      <c r="G303" s="33" t="s">
        <v>135</v>
      </c>
    </row>
    <row r="304" spans="1:7" x14ac:dyDescent="0.25">
      <c r="A304" s="33" t="s">
        <v>117</v>
      </c>
      <c r="B304" s="38" t="s">
        <v>1309</v>
      </c>
      <c r="C304" s="171">
        <v>2</v>
      </c>
      <c r="D304" s="38" t="s">
        <v>110</v>
      </c>
      <c r="E304" s="35">
        <v>2004</v>
      </c>
      <c r="F304" s="86">
        <v>10928.961748633879</v>
      </c>
      <c r="G304" s="33" t="s">
        <v>135</v>
      </c>
    </row>
    <row r="305" spans="1:7" x14ac:dyDescent="0.25">
      <c r="A305" s="33" t="s">
        <v>117</v>
      </c>
      <c r="B305" s="38" t="s">
        <v>1310</v>
      </c>
      <c r="C305" s="171" t="s">
        <v>6341</v>
      </c>
      <c r="D305" s="38" t="s">
        <v>44</v>
      </c>
      <c r="E305" s="35">
        <v>2004</v>
      </c>
      <c r="F305" s="86">
        <v>36202.185792349723</v>
      </c>
      <c r="G305" s="33" t="s">
        <v>135</v>
      </c>
    </row>
    <row r="306" spans="1:7" x14ac:dyDescent="0.25">
      <c r="A306" s="33" t="s">
        <v>117</v>
      </c>
      <c r="B306" s="38" t="s">
        <v>701</v>
      </c>
      <c r="C306" s="171">
        <v>3.5</v>
      </c>
      <c r="D306" s="38" t="s">
        <v>110</v>
      </c>
      <c r="E306" s="35">
        <v>2004</v>
      </c>
      <c r="F306" s="86">
        <v>24760.928961748632</v>
      </c>
      <c r="G306" s="33" t="s">
        <v>135</v>
      </c>
    </row>
    <row r="307" spans="1:7" x14ac:dyDescent="0.25">
      <c r="A307" s="33" t="s">
        <v>117</v>
      </c>
      <c r="B307" s="38" t="s">
        <v>239</v>
      </c>
      <c r="C307" s="171" t="s">
        <v>1240</v>
      </c>
      <c r="D307" s="38" t="s">
        <v>125</v>
      </c>
      <c r="E307" s="42" t="s">
        <v>1301</v>
      </c>
      <c r="F307" s="42" t="s">
        <v>1312</v>
      </c>
      <c r="G307" s="33"/>
    </row>
    <row r="308" spans="1:7" x14ac:dyDescent="0.25">
      <c r="A308" s="33" t="s">
        <v>117</v>
      </c>
      <c r="B308" s="38" t="s">
        <v>239</v>
      </c>
      <c r="C308" s="171" t="s">
        <v>1240</v>
      </c>
      <c r="D308" s="38" t="s">
        <v>44</v>
      </c>
      <c r="E308" s="42" t="s">
        <v>1301</v>
      </c>
      <c r="F308" s="42" t="s">
        <v>1313</v>
      </c>
      <c r="G308" s="33"/>
    </row>
    <row r="309" spans="1:7" x14ac:dyDescent="0.25">
      <c r="A309" s="33" t="s">
        <v>117</v>
      </c>
      <c r="B309" s="38" t="s">
        <v>239</v>
      </c>
      <c r="C309" s="171" t="s">
        <v>1243</v>
      </c>
      <c r="D309" s="38" t="s">
        <v>125</v>
      </c>
      <c r="E309" s="42" t="s">
        <v>1301</v>
      </c>
      <c r="F309" s="42" t="s">
        <v>1314</v>
      </c>
      <c r="G309" s="33"/>
    </row>
    <row r="310" spans="1:7" x14ac:dyDescent="0.25">
      <c r="A310" s="33" t="s">
        <v>117</v>
      </c>
      <c r="B310" s="38" t="s">
        <v>239</v>
      </c>
      <c r="C310" s="171" t="s">
        <v>1243</v>
      </c>
      <c r="D310" s="38" t="s">
        <v>44</v>
      </c>
      <c r="E310" s="42" t="s">
        <v>1301</v>
      </c>
      <c r="F310" s="42" t="s">
        <v>1315</v>
      </c>
      <c r="G310" s="33"/>
    </row>
    <row r="311" spans="1:7" x14ac:dyDescent="0.25">
      <c r="A311" s="33" t="s">
        <v>117</v>
      </c>
      <c r="B311" s="38" t="s">
        <v>239</v>
      </c>
      <c r="C311" s="171" t="s">
        <v>1246</v>
      </c>
      <c r="D311" s="38" t="s">
        <v>125</v>
      </c>
      <c r="E311" s="42" t="s">
        <v>1301</v>
      </c>
      <c r="F311" s="42" t="s">
        <v>1316</v>
      </c>
      <c r="G311" s="33"/>
    </row>
    <row r="312" spans="1:7" x14ac:dyDescent="0.25">
      <c r="A312" s="33" t="s">
        <v>117</v>
      </c>
      <c r="B312" s="38" t="s">
        <v>239</v>
      </c>
      <c r="C312" s="171" t="s">
        <v>1248</v>
      </c>
      <c r="D312" s="38" t="s">
        <v>44</v>
      </c>
      <c r="E312" s="42" t="s">
        <v>1301</v>
      </c>
      <c r="F312" s="42" t="s">
        <v>1317</v>
      </c>
      <c r="G312" s="33"/>
    </row>
    <row r="313" spans="1:7" x14ac:dyDescent="0.25">
      <c r="A313" s="33" t="s">
        <v>117</v>
      </c>
      <c r="B313" s="38" t="s">
        <v>239</v>
      </c>
      <c r="C313" s="171" t="s">
        <v>1250</v>
      </c>
      <c r="D313" s="38" t="s">
        <v>125</v>
      </c>
      <c r="E313" s="42" t="s">
        <v>1301</v>
      </c>
      <c r="F313" s="42" t="s">
        <v>1318</v>
      </c>
      <c r="G313" s="33"/>
    </row>
    <row r="314" spans="1:7" x14ac:dyDescent="0.25">
      <c r="A314" s="33" t="s">
        <v>117</v>
      </c>
      <c r="B314" s="38" t="s">
        <v>1252</v>
      </c>
      <c r="C314" s="171" t="s">
        <v>768</v>
      </c>
      <c r="D314" s="38" t="s">
        <v>125</v>
      </c>
      <c r="E314" s="42" t="s">
        <v>1301</v>
      </c>
      <c r="F314" s="42" t="s">
        <v>1319</v>
      </c>
      <c r="G314" s="33"/>
    </row>
    <row r="315" spans="1:7" x14ac:dyDescent="0.25">
      <c r="A315" s="33" t="s">
        <v>117</v>
      </c>
      <c r="B315" s="38" t="s">
        <v>1252</v>
      </c>
      <c r="C315" s="171" t="s">
        <v>768</v>
      </c>
      <c r="D315" s="38" t="s">
        <v>44</v>
      </c>
      <c r="E315" s="42" t="s">
        <v>1301</v>
      </c>
      <c r="F315" s="42" t="s">
        <v>1320</v>
      </c>
      <c r="G315" s="33"/>
    </row>
    <row r="316" spans="1:7" x14ac:dyDescent="0.25">
      <c r="A316" s="33" t="s">
        <v>117</v>
      </c>
      <c r="B316" s="38" t="s">
        <v>310</v>
      </c>
      <c r="C316" s="171" t="s">
        <v>311</v>
      </c>
      <c r="D316" s="38" t="s">
        <v>44</v>
      </c>
      <c r="E316" s="42" t="s">
        <v>1301</v>
      </c>
      <c r="F316" s="42" t="s">
        <v>1321</v>
      </c>
      <c r="G316" s="33"/>
    </row>
    <row r="317" spans="1:7" x14ac:dyDescent="0.25">
      <c r="A317" s="33" t="s">
        <v>117</v>
      </c>
      <c r="B317" s="38" t="s">
        <v>1262</v>
      </c>
      <c r="C317" s="171" t="s">
        <v>1263</v>
      </c>
      <c r="D317" s="38" t="s">
        <v>125</v>
      </c>
      <c r="E317" s="42" t="s">
        <v>1301</v>
      </c>
      <c r="F317" s="42" t="s">
        <v>1322</v>
      </c>
      <c r="G317" s="33"/>
    </row>
    <row r="318" spans="1:7" x14ac:dyDescent="0.25">
      <c r="A318" s="33" t="s">
        <v>117</v>
      </c>
      <c r="B318" s="38" t="s">
        <v>1262</v>
      </c>
      <c r="C318" s="171" t="s">
        <v>1263</v>
      </c>
      <c r="D318" s="38" t="s">
        <v>44</v>
      </c>
      <c r="E318" s="42" t="s">
        <v>1301</v>
      </c>
      <c r="F318" s="42" t="s">
        <v>1323</v>
      </c>
      <c r="G318" s="33"/>
    </row>
    <row r="319" spans="1:7" x14ac:dyDescent="0.25">
      <c r="A319" s="33" t="s">
        <v>117</v>
      </c>
      <c r="B319" s="38" t="s">
        <v>1008</v>
      </c>
      <c r="C319" s="171" t="s">
        <v>165</v>
      </c>
      <c r="D319" s="38" t="s">
        <v>120</v>
      </c>
      <c r="E319" s="42" t="s">
        <v>1301</v>
      </c>
      <c r="F319" s="42" t="s">
        <v>1324</v>
      </c>
      <c r="G319" s="33"/>
    </row>
    <row r="320" spans="1:7" x14ac:dyDescent="0.25">
      <c r="A320" s="33" t="s">
        <v>117</v>
      </c>
      <c r="B320" s="38" t="s">
        <v>1008</v>
      </c>
      <c r="C320" s="171" t="s">
        <v>165</v>
      </c>
      <c r="D320" s="38" t="s">
        <v>44</v>
      </c>
      <c r="E320" s="42" t="s">
        <v>1301</v>
      </c>
      <c r="F320" s="42" t="s">
        <v>1325</v>
      </c>
      <c r="G320" s="33"/>
    </row>
    <row r="321" spans="1:7" x14ac:dyDescent="0.25">
      <c r="A321" s="33" t="s">
        <v>117</v>
      </c>
      <c r="B321" s="38" t="s">
        <v>161</v>
      </c>
      <c r="C321" s="171" t="s">
        <v>165</v>
      </c>
      <c r="D321" s="38" t="s">
        <v>125</v>
      </c>
      <c r="E321" s="42" t="s">
        <v>1301</v>
      </c>
      <c r="F321" s="42" t="s">
        <v>1326</v>
      </c>
      <c r="G321" s="33"/>
    </row>
    <row r="322" spans="1:7" x14ac:dyDescent="0.25">
      <c r="A322" s="33" t="s">
        <v>117</v>
      </c>
      <c r="B322" s="38" t="s">
        <v>161</v>
      </c>
      <c r="C322" s="171" t="s">
        <v>165</v>
      </c>
      <c r="D322" s="38" t="s">
        <v>44</v>
      </c>
      <c r="E322" s="42" t="s">
        <v>1301</v>
      </c>
      <c r="F322" s="42" t="s">
        <v>1327</v>
      </c>
      <c r="G322" s="33"/>
    </row>
    <row r="323" spans="1:7" x14ac:dyDescent="0.25">
      <c r="A323" s="33" t="s">
        <v>117</v>
      </c>
      <c r="B323" s="38" t="s">
        <v>261</v>
      </c>
      <c r="C323" s="171" t="s">
        <v>694</v>
      </c>
      <c r="D323" s="38" t="s">
        <v>44</v>
      </c>
      <c r="E323" s="42" t="s">
        <v>1301</v>
      </c>
      <c r="F323" s="42" t="s">
        <v>1328</v>
      </c>
      <c r="G323" s="33"/>
    </row>
    <row r="324" spans="1:7" x14ac:dyDescent="0.25">
      <c r="A324" s="33" t="s">
        <v>117</v>
      </c>
      <c r="B324" s="38" t="s">
        <v>261</v>
      </c>
      <c r="C324" s="171" t="s">
        <v>598</v>
      </c>
      <c r="D324" s="38" t="s">
        <v>44</v>
      </c>
      <c r="E324" s="42" t="s">
        <v>1301</v>
      </c>
      <c r="F324" s="42" t="s">
        <v>1329</v>
      </c>
      <c r="G324" s="33"/>
    </row>
    <row r="325" spans="1:7" x14ac:dyDescent="0.25">
      <c r="A325" s="33" t="s">
        <v>117</v>
      </c>
      <c r="B325" s="38" t="s">
        <v>834</v>
      </c>
      <c r="C325" s="171" t="s">
        <v>293</v>
      </c>
      <c r="D325" s="38" t="s">
        <v>44</v>
      </c>
      <c r="E325" s="42" t="s">
        <v>1301</v>
      </c>
      <c r="F325" s="42" t="s">
        <v>1330</v>
      </c>
      <c r="G325" s="33"/>
    </row>
    <row r="326" spans="1:7" x14ac:dyDescent="0.25">
      <c r="A326" s="33" t="s">
        <v>117</v>
      </c>
      <c r="B326" s="38" t="s">
        <v>834</v>
      </c>
      <c r="C326" s="171" t="s">
        <v>331</v>
      </c>
      <c r="D326" s="38" t="s">
        <v>44</v>
      </c>
      <c r="E326" s="42" t="s">
        <v>1301</v>
      </c>
      <c r="F326" s="42" t="s">
        <v>1331</v>
      </c>
      <c r="G326" s="33"/>
    </row>
    <row r="327" spans="1:7" x14ac:dyDescent="0.25">
      <c r="A327" s="33" t="s">
        <v>117</v>
      </c>
      <c r="B327" s="38" t="s">
        <v>514</v>
      </c>
      <c r="C327" s="171" t="s">
        <v>165</v>
      </c>
      <c r="D327" s="38" t="s">
        <v>44</v>
      </c>
      <c r="E327" s="42" t="s">
        <v>1301</v>
      </c>
      <c r="F327" s="42" t="s">
        <v>1332</v>
      </c>
      <c r="G327" s="33"/>
    </row>
    <row r="328" spans="1:7" x14ac:dyDescent="0.25">
      <c r="A328" s="33" t="s">
        <v>117</v>
      </c>
      <c r="B328" s="38" t="s">
        <v>938</v>
      </c>
      <c r="C328" s="171" t="s">
        <v>939</v>
      </c>
      <c r="D328" s="38" t="s">
        <v>120</v>
      </c>
      <c r="E328" s="42" t="s">
        <v>1301</v>
      </c>
      <c r="F328" s="42" t="s">
        <v>1333</v>
      </c>
      <c r="G328" s="33"/>
    </row>
    <row r="329" spans="1:7" x14ac:dyDescent="0.25">
      <c r="A329" s="33" t="s">
        <v>117</v>
      </c>
      <c r="B329" s="38" t="s">
        <v>938</v>
      </c>
      <c r="C329" s="171" t="s">
        <v>939</v>
      </c>
      <c r="D329" s="38" t="s">
        <v>44</v>
      </c>
      <c r="E329" s="42" t="s">
        <v>1301</v>
      </c>
      <c r="F329" s="42" t="s">
        <v>1334</v>
      </c>
      <c r="G329" s="33"/>
    </row>
    <row r="330" spans="1:7" x14ac:dyDescent="0.25">
      <c r="A330" s="33" t="s">
        <v>117</v>
      </c>
      <c r="B330" s="38" t="s">
        <v>1311</v>
      </c>
      <c r="C330" s="171">
        <v>3</v>
      </c>
      <c r="D330" s="38" t="s">
        <v>44</v>
      </c>
      <c r="E330" s="35">
        <v>2004</v>
      </c>
      <c r="F330" s="86">
        <v>20765.02732240437</v>
      </c>
      <c r="G330" s="33" t="s">
        <v>147</v>
      </c>
    </row>
    <row r="331" spans="1:7" x14ac:dyDescent="0.25">
      <c r="A331" s="33" t="s">
        <v>117</v>
      </c>
      <c r="B331" s="38" t="s">
        <v>1239</v>
      </c>
      <c r="C331" s="171">
        <v>2.4</v>
      </c>
      <c r="D331" s="38" t="s">
        <v>44</v>
      </c>
      <c r="E331" s="35">
        <v>2004</v>
      </c>
      <c r="F331" s="86">
        <v>20245.901639344262</v>
      </c>
      <c r="G331" s="33" t="s">
        <v>147</v>
      </c>
    </row>
    <row r="332" spans="1:7" x14ac:dyDescent="0.25">
      <c r="A332" s="33" t="s">
        <v>117</v>
      </c>
      <c r="B332" s="38" t="s">
        <v>1072</v>
      </c>
      <c r="C332" s="171">
        <v>3</v>
      </c>
      <c r="D332" s="38" t="s">
        <v>44</v>
      </c>
      <c r="E332" s="35">
        <v>2004</v>
      </c>
      <c r="F332" s="86">
        <v>25136.612021857924</v>
      </c>
      <c r="G332" s="33" t="s">
        <v>147</v>
      </c>
    </row>
    <row r="333" spans="1:7" x14ac:dyDescent="0.25">
      <c r="A333" s="33" t="s">
        <v>117</v>
      </c>
      <c r="B333" s="38" t="s">
        <v>1072</v>
      </c>
      <c r="C333" s="171">
        <v>3.6</v>
      </c>
      <c r="D333" s="38" t="s">
        <v>44</v>
      </c>
      <c r="E333" s="35">
        <v>2004</v>
      </c>
      <c r="F333" s="86">
        <v>25683.060109289618</v>
      </c>
      <c r="G333" s="33" t="s">
        <v>147</v>
      </c>
    </row>
    <row r="334" spans="1:7" x14ac:dyDescent="0.25">
      <c r="A334" s="54" t="s">
        <v>6623</v>
      </c>
      <c r="B334" s="54" t="s">
        <v>6624</v>
      </c>
      <c r="C334" s="269" t="s">
        <v>6627</v>
      </c>
      <c r="D334" s="64"/>
      <c r="E334" s="54">
        <v>2004</v>
      </c>
      <c r="F334" s="124">
        <v>92900</v>
      </c>
      <c r="G334" s="81" t="s">
        <v>130</v>
      </c>
    </row>
    <row r="335" spans="1:7" x14ac:dyDescent="0.25">
      <c r="A335" s="54" t="s">
        <v>6623</v>
      </c>
      <c r="B335" s="54" t="s">
        <v>6625</v>
      </c>
      <c r="C335" s="269" t="s">
        <v>6627</v>
      </c>
      <c r="D335" s="64"/>
      <c r="E335" s="54">
        <v>2004</v>
      </c>
      <c r="F335" s="124">
        <v>93100</v>
      </c>
      <c r="G335" s="81" t="s">
        <v>130</v>
      </c>
    </row>
    <row r="336" spans="1:7" x14ac:dyDescent="0.25">
      <c r="A336" s="54" t="s">
        <v>6623</v>
      </c>
      <c r="B336" s="54" t="s">
        <v>6626</v>
      </c>
      <c r="C336" s="269" t="s">
        <v>6627</v>
      </c>
      <c r="D336" s="64"/>
      <c r="E336" s="35">
        <v>2004</v>
      </c>
      <c r="F336" s="124">
        <v>93300</v>
      </c>
      <c r="G336" s="81" t="s">
        <v>130</v>
      </c>
    </row>
    <row r="337" spans="1:7" x14ac:dyDescent="0.25">
      <c r="A337" s="54" t="s">
        <v>64</v>
      </c>
      <c r="B337" s="60" t="s">
        <v>6135</v>
      </c>
      <c r="C337" s="169" t="s">
        <v>1985</v>
      </c>
      <c r="D337" s="60" t="s">
        <v>43</v>
      </c>
      <c r="E337" s="54">
        <v>2004</v>
      </c>
      <c r="F337" s="74">
        <v>23974</v>
      </c>
      <c r="G337" s="54" t="s">
        <v>3715</v>
      </c>
    </row>
    <row r="338" spans="1:7" x14ac:dyDescent="0.25">
      <c r="A338" s="33" t="s">
        <v>64</v>
      </c>
      <c r="B338" s="38" t="s">
        <v>1352</v>
      </c>
      <c r="C338" s="171">
        <v>3.5</v>
      </c>
      <c r="D338" s="38" t="s">
        <v>438</v>
      </c>
      <c r="E338" s="35">
        <v>2004</v>
      </c>
      <c r="F338" s="86">
        <v>39617.486338797811</v>
      </c>
      <c r="G338" s="33" t="s">
        <v>1353</v>
      </c>
    </row>
    <row r="339" spans="1:7" x14ac:dyDescent="0.25">
      <c r="A339" s="33" t="s">
        <v>64</v>
      </c>
      <c r="B339" s="38" t="s">
        <v>1061</v>
      </c>
      <c r="C339" s="171">
        <v>3</v>
      </c>
      <c r="D339" s="38" t="s">
        <v>110</v>
      </c>
      <c r="E339" s="35">
        <v>2004</v>
      </c>
      <c r="F339" s="86">
        <v>23032.7868852459</v>
      </c>
      <c r="G339" s="33" t="s">
        <v>135</v>
      </c>
    </row>
    <row r="340" spans="1:7" x14ac:dyDescent="0.25">
      <c r="A340" s="33" t="s">
        <v>64</v>
      </c>
      <c r="B340" s="38" t="s">
        <v>1350</v>
      </c>
      <c r="C340" s="171" t="s">
        <v>1351</v>
      </c>
      <c r="D340" s="46" t="s">
        <v>125</v>
      </c>
      <c r="E340" s="42" t="s">
        <v>1301</v>
      </c>
      <c r="F340" s="86">
        <v>31719</v>
      </c>
      <c r="G340" s="33" t="s">
        <v>1211</v>
      </c>
    </row>
    <row r="341" spans="1:7" x14ac:dyDescent="0.25">
      <c r="A341" s="33" t="s">
        <v>64</v>
      </c>
      <c r="B341" s="38" t="s">
        <v>1350</v>
      </c>
      <c r="C341" s="171" t="s">
        <v>396</v>
      </c>
      <c r="D341" s="46" t="s">
        <v>125</v>
      </c>
      <c r="E341" s="42" t="s">
        <v>1301</v>
      </c>
      <c r="F341" s="86">
        <v>38138</v>
      </c>
      <c r="G341" s="33" t="s">
        <v>1211</v>
      </c>
    </row>
    <row r="342" spans="1:7" x14ac:dyDescent="0.25">
      <c r="A342" s="33" t="s">
        <v>64</v>
      </c>
      <c r="B342" s="38" t="s">
        <v>1350</v>
      </c>
      <c r="C342" s="171" t="s">
        <v>396</v>
      </c>
      <c r="D342" s="46" t="s">
        <v>44</v>
      </c>
      <c r="E342" s="42" t="s">
        <v>1301</v>
      </c>
      <c r="F342" s="86">
        <v>41208</v>
      </c>
      <c r="G342" s="33" t="s">
        <v>1211</v>
      </c>
    </row>
    <row r="343" spans="1:7" x14ac:dyDescent="0.25">
      <c r="A343" s="33" t="s">
        <v>64</v>
      </c>
      <c r="B343" s="38" t="s">
        <v>1210</v>
      </c>
      <c r="C343" s="171">
        <v>3.5</v>
      </c>
      <c r="D343" s="38" t="s">
        <v>44</v>
      </c>
      <c r="E343" s="35">
        <v>2004</v>
      </c>
      <c r="F343" s="86">
        <v>30055</v>
      </c>
      <c r="G343" s="33" t="s">
        <v>1211</v>
      </c>
    </row>
    <row r="344" spans="1:7" x14ac:dyDescent="0.25">
      <c r="A344" s="33" t="s">
        <v>64</v>
      </c>
      <c r="B344" s="38" t="s">
        <v>235</v>
      </c>
      <c r="C344" s="171" t="s">
        <v>236</v>
      </c>
      <c r="D344" s="38" t="s">
        <v>125</v>
      </c>
      <c r="E344" s="42" t="s">
        <v>1301</v>
      </c>
      <c r="F344" s="86">
        <v>15004</v>
      </c>
      <c r="G344" s="33" t="s">
        <v>135</v>
      </c>
    </row>
    <row r="345" spans="1:7" x14ac:dyDescent="0.25">
      <c r="A345" s="33" t="s">
        <v>64</v>
      </c>
      <c r="B345" s="38" t="s">
        <v>235</v>
      </c>
      <c r="C345" s="171" t="s">
        <v>134</v>
      </c>
      <c r="D345" s="38" t="s">
        <v>44</v>
      </c>
      <c r="E345" s="42" t="s">
        <v>1301</v>
      </c>
      <c r="F345" s="86">
        <v>20435</v>
      </c>
      <c r="G345" s="33" t="s">
        <v>135</v>
      </c>
    </row>
    <row r="346" spans="1:7" x14ac:dyDescent="0.25">
      <c r="A346" s="33" t="s">
        <v>64</v>
      </c>
      <c r="B346" s="38" t="s">
        <v>235</v>
      </c>
      <c r="C346" s="171" t="s">
        <v>134</v>
      </c>
      <c r="D346" s="38" t="s">
        <v>125</v>
      </c>
      <c r="E346" s="42" t="s">
        <v>1301</v>
      </c>
      <c r="F346" s="86">
        <v>19866</v>
      </c>
      <c r="G346" s="33" t="s">
        <v>135</v>
      </c>
    </row>
    <row r="347" spans="1:7" x14ac:dyDescent="0.25">
      <c r="A347" s="33" t="s">
        <v>64</v>
      </c>
      <c r="B347" s="38" t="s">
        <v>1349</v>
      </c>
      <c r="C347" s="171" t="s">
        <v>134</v>
      </c>
      <c r="D347" s="38" t="s">
        <v>125</v>
      </c>
      <c r="E347" s="42" t="s">
        <v>1301</v>
      </c>
      <c r="F347" s="86">
        <v>17847</v>
      </c>
      <c r="G347" s="33" t="s">
        <v>696</v>
      </c>
    </row>
    <row r="348" spans="1:7" x14ac:dyDescent="0.25">
      <c r="A348" s="33" t="s">
        <v>64</v>
      </c>
      <c r="B348" s="38" t="s">
        <v>537</v>
      </c>
      <c r="C348" s="171" t="s">
        <v>134</v>
      </c>
      <c r="D348" s="38" t="s">
        <v>125</v>
      </c>
      <c r="E348" s="42" t="s">
        <v>1301</v>
      </c>
      <c r="F348" s="86">
        <v>19125</v>
      </c>
      <c r="G348" s="33" t="s">
        <v>538</v>
      </c>
    </row>
    <row r="349" spans="1:7" x14ac:dyDescent="0.25">
      <c r="A349" s="33" t="s">
        <v>64</v>
      </c>
      <c r="B349" s="38" t="s">
        <v>1294</v>
      </c>
      <c r="C349" s="171">
        <v>2.5</v>
      </c>
      <c r="D349" s="38" t="s">
        <v>438</v>
      </c>
      <c r="E349" s="35">
        <v>2004</v>
      </c>
      <c r="F349" s="86">
        <v>21994.535519125682</v>
      </c>
      <c r="G349" s="33" t="s">
        <v>1295</v>
      </c>
    </row>
    <row r="350" spans="1:7" x14ac:dyDescent="0.25">
      <c r="A350" s="33" t="s">
        <v>64</v>
      </c>
      <c r="B350" s="38" t="s">
        <v>1294</v>
      </c>
      <c r="C350" s="171">
        <v>2.5</v>
      </c>
      <c r="D350" s="38" t="s">
        <v>438</v>
      </c>
      <c r="E350" s="35">
        <v>2004</v>
      </c>
      <c r="F350" s="86">
        <v>24098.360655737702</v>
      </c>
      <c r="G350" s="33" t="s">
        <v>1296</v>
      </c>
    </row>
    <row r="351" spans="1:7" x14ac:dyDescent="0.25">
      <c r="A351" s="33" t="s">
        <v>64</v>
      </c>
      <c r="B351" s="38" t="s">
        <v>1294</v>
      </c>
      <c r="C351" s="171">
        <v>3</v>
      </c>
      <c r="D351" s="38" t="s">
        <v>438</v>
      </c>
      <c r="E351" s="35">
        <v>2004</v>
      </c>
      <c r="F351" s="86">
        <v>22131.147540983606</v>
      </c>
      <c r="G351" s="33" t="s">
        <v>1295</v>
      </c>
    </row>
    <row r="352" spans="1:7" x14ac:dyDescent="0.25">
      <c r="A352" s="33" t="s">
        <v>64</v>
      </c>
      <c r="B352" s="38" t="s">
        <v>1294</v>
      </c>
      <c r="C352" s="171">
        <v>3</v>
      </c>
      <c r="D352" s="38" t="s">
        <v>438</v>
      </c>
      <c r="E352" s="35">
        <v>2004</v>
      </c>
      <c r="F352" s="86">
        <v>24371.58469945355</v>
      </c>
      <c r="G352" s="33" t="s">
        <v>1296</v>
      </c>
    </row>
    <row r="353" spans="1:7" x14ac:dyDescent="0.25">
      <c r="A353" s="33" t="s">
        <v>64</v>
      </c>
      <c r="B353" s="38" t="s">
        <v>861</v>
      </c>
      <c r="C353" s="171" t="s">
        <v>641</v>
      </c>
      <c r="D353" s="38" t="s">
        <v>44</v>
      </c>
      <c r="E353" s="42" t="s">
        <v>1301</v>
      </c>
      <c r="F353" s="86">
        <v>24930</v>
      </c>
      <c r="G353" s="33" t="s">
        <v>197</v>
      </c>
    </row>
    <row r="354" spans="1:7" x14ac:dyDescent="0.25">
      <c r="A354" s="33" t="s">
        <v>64</v>
      </c>
      <c r="B354" s="38" t="s">
        <v>537</v>
      </c>
      <c r="C354" s="171" t="s">
        <v>134</v>
      </c>
      <c r="D354" s="38" t="s">
        <v>125</v>
      </c>
      <c r="E354" s="42" t="s">
        <v>1301</v>
      </c>
      <c r="F354" s="86">
        <v>22379</v>
      </c>
      <c r="G354" s="33" t="s">
        <v>538</v>
      </c>
    </row>
    <row r="355" spans="1:7" x14ac:dyDescent="0.25">
      <c r="A355" s="33" t="s">
        <v>64</v>
      </c>
      <c r="B355" s="38" t="s">
        <v>1349</v>
      </c>
      <c r="C355" s="171" t="s">
        <v>134</v>
      </c>
      <c r="D355" s="38" t="s">
        <v>125</v>
      </c>
      <c r="E355" s="42" t="s">
        <v>1301</v>
      </c>
      <c r="F355" s="86">
        <v>19946</v>
      </c>
      <c r="G355" s="33" t="s">
        <v>696</v>
      </c>
    </row>
    <row r="356" spans="1:7" x14ac:dyDescent="0.25">
      <c r="A356" s="33" t="s">
        <v>64</v>
      </c>
      <c r="B356" s="38" t="s">
        <v>861</v>
      </c>
      <c r="C356" s="171" t="s">
        <v>641</v>
      </c>
      <c r="D356" s="38" t="s">
        <v>44</v>
      </c>
      <c r="E356" s="42" t="s">
        <v>1301</v>
      </c>
      <c r="F356" s="86">
        <v>28708</v>
      </c>
      <c r="G356" s="33" t="s">
        <v>197</v>
      </c>
    </row>
    <row r="357" spans="1:7" x14ac:dyDescent="0.25">
      <c r="A357" s="33" t="s">
        <v>1781</v>
      </c>
      <c r="B357" s="38" t="s">
        <v>3012</v>
      </c>
      <c r="C357" s="171" t="s">
        <v>3076</v>
      </c>
      <c r="D357" s="38" t="s">
        <v>114</v>
      </c>
      <c r="E357" s="35">
        <v>2004</v>
      </c>
      <c r="F357" s="37">
        <v>17500</v>
      </c>
      <c r="G357" s="33" t="s">
        <v>2109</v>
      </c>
    </row>
    <row r="358" spans="1:7" x14ac:dyDescent="0.25">
      <c r="A358" s="33" t="s">
        <v>1781</v>
      </c>
      <c r="B358" s="38" t="s">
        <v>3093</v>
      </c>
      <c r="C358" s="171">
        <v>2.5</v>
      </c>
      <c r="D358" s="38" t="s">
        <v>114</v>
      </c>
      <c r="E358" s="35">
        <v>2004</v>
      </c>
      <c r="F358" s="37">
        <v>16850</v>
      </c>
      <c r="G358" s="33" t="s">
        <v>2033</v>
      </c>
    </row>
    <row r="359" spans="1:7" x14ac:dyDescent="0.25">
      <c r="A359" s="33" t="s">
        <v>1781</v>
      </c>
      <c r="B359" s="38" t="s">
        <v>3061</v>
      </c>
      <c r="C359" s="171">
        <v>2.5</v>
      </c>
      <c r="D359" s="38" t="s">
        <v>114</v>
      </c>
      <c r="E359" s="35">
        <v>2004</v>
      </c>
      <c r="F359" s="37">
        <v>18700</v>
      </c>
      <c r="G359" s="33" t="s">
        <v>2033</v>
      </c>
    </row>
    <row r="360" spans="1:7" x14ac:dyDescent="0.25">
      <c r="A360" s="33" t="s">
        <v>1781</v>
      </c>
      <c r="B360" s="38" t="s">
        <v>3060</v>
      </c>
      <c r="C360" s="171">
        <v>2.5</v>
      </c>
      <c r="D360" s="38" t="s">
        <v>114</v>
      </c>
      <c r="E360" s="35">
        <v>2004</v>
      </c>
      <c r="F360" s="37">
        <v>23200</v>
      </c>
      <c r="G360" s="33" t="s">
        <v>2033</v>
      </c>
    </row>
    <row r="361" spans="1:7" x14ac:dyDescent="0.25">
      <c r="A361" s="33" t="s">
        <v>1781</v>
      </c>
      <c r="B361" s="38" t="s">
        <v>3059</v>
      </c>
      <c r="C361" s="171" t="s">
        <v>3784</v>
      </c>
      <c r="D361" s="38" t="s">
        <v>114</v>
      </c>
      <c r="E361" s="35">
        <v>2004</v>
      </c>
      <c r="F361" s="37">
        <v>22750</v>
      </c>
      <c r="G361" s="33" t="s">
        <v>2033</v>
      </c>
    </row>
    <row r="362" spans="1:7" x14ac:dyDescent="0.25">
      <c r="A362" s="33" t="s">
        <v>1781</v>
      </c>
      <c r="B362" s="38" t="s">
        <v>3099</v>
      </c>
      <c r="C362" s="171">
        <v>1.8</v>
      </c>
      <c r="D362" s="38" t="s">
        <v>114</v>
      </c>
      <c r="E362" s="35">
        <v>2004</v>
      </c>
      <c r="F362" s="37">
        <v>12400</v>
      </c>
      <c r="G362" s="33" t="s">
        <v>2033</v>
      </c>
    </row>
    <row r="363" spans="1:7" x14ac:dyDescent="0.25">
      <c r="A363" s="33" t="s">
        <v>1781</v>
      </c>
      <c r="B363" s="38" t="s">
        <v>3098</v>
      </c>
      <c r="C363" s="171">
        <v>1.8</v>
      </c>
      <c r="D363" s="38" t="s">
        <v>114</v>
      </c>
      <c r="E363" s="35">
        <v>2004</v>
      </c>
      <c r="F363" s="37">
        <v>14400</v>
      </c>
      <c r="G363" s="33" t="s">
        <v>2033</v>
      </c>
    </row>
    <row r="364" spans="1:7" x14ac:dyDescent="0.25">
      <c r="A364" s="33" t="s">
        <v>1781</v>
      </c>
      <c r="B364" s="38" t="s">
        <v>3097</v>
      </c>
      <c r="C364" s="171">
        <v>2.5</v>
      </c>
      <c r="D364" s="38" t="s">
        <v>114</v>
      </c>
      <c r="E364" s="35">
        <v>2004</v>
      </c>
      <c r="F364" s="37">
        <v>16900</v>
      </c>
      <c r="G364" s="33" t="s">
        <v>2033</v>
      </c>
    </row>
    <row r="365" spans="1:7" x14ac:dyDescent="0.25">
      <c r="A365" s="33" t="s">
        <v>1781</v>
      </c>
      <c r="B365" s="38" t="s">
        <v>3066</v>
      </c>
      <c r="C365" s="171">
        <v>2.5</v>
      </c>
      <c r="D365" s="38" t="s">
        <v>114</v>
      </c>
      <c r="E365" s="35">
        <v>2004</v>
      </c>
      <c r="F365" s="37">
        <v>17300</v>
      </c>
      <c r="G365" s="33" t="s">
        <v>2033</v>
      </c>
    </row>
    <row r="366" spans="1:7" x14ac:dyDescent="0.25">
      <c r="A366" s="33" t="s">
        <v>1781</v>
      </c>
      <c r="B366" s="38" t="s">
        <v>3065</v>
      </c>
      <c r="C366" s="171">
        <v>2.5</v>
      </c>
      <c r="D366" s="38" t="s">
        <v>114</v>
      </c>
      <c r="E366" s="35">
        <v>2004</v>
      </c>
      <c r="F366" s="37">
        <v>17500</v>
      </c>
      <c r="G366" s="33" t="s">
        <v>2033</v>
      </c>
    </row>
    <row r="367" spans="1:7" x14ac:dyDescent="0.25">
      <c r="A367" s="33" t="s">
        <v>1781</v>
      </c>
      <c r="B367" s="38" t="s">
        <v>2957</v>
      </c>
      <c r="C367" s="171">
        <v>1.8</v>
      </c>
      <c r="D367" s="38" t="s">
        <v>120</v>
      </c>
      <c r="E367" s="35">
        <v>2004</v>
      </c>
      <c r="F367" s="37">
        <v>15859</v>
      </c>
      <c r="G367" s="33" t="s">
        <v>3063</v>
      </c>
    </row>
    <row r="368" spans="1:7" x14ac:dyDescent="0.25">
      <c r="A368" s="33" t="s">
        <v>1136</v>
      </c>
      <c r="B368" s="38" t="s">
        <v>1137</v>
      </c>
      <c r="C368" s="171">
        <v>1.4</v>
      </c>
      <c r="D368" s="38" t="s">
        <v>110</v>
      </c>
      <c r="E368" s="35">
        <v>2004</v>
      </c>
      <c r="F368" s="86">
        <v>12568.306010928962</v>
      </c>
      <c r="G368" s="33" t="s">
        <v>1138</v>
      </c>
    </row>
    <row r="369" spans="1:7" x14ac:dyDescent="0.25">
      <c r="A369" s="33" t="s">
        <v>1136</v>
      </c>
      <c r="B369" s="38" t="s">
        <v>1137</v>
      </c>
      <c r="C369" s="171">
        <v>1.8</v>
      </c>
      <c r="D369" s="38" t="s">
        <v>110</v>
      </c>
      <c r="E369" s="35">
        <v>2004</v>
      </c>
      <c r="F369" s="86">
        <v>12841.530054644809</v>
      </c>
      <c r="G369" s="33" t="s">
        <v>1138</v>
      </c>
    </row>
    <row r="370" spans="1:7" x14ac:dyDescent="0.25">
      <c r="A370" s="54" t="s">
        <v>3030</v>
      </c>
      <c r="B370" s="60">
        <v>206</v>
      </c>
      <c r="C370" s="169" t="s">
        <v>3255</v>
      </c>
      <c r="D370" s="60" t="s">
        <v>110</v>
      </c>
      <c r="E370" s="54">
        <v>2004</v>
      </c>
      <c r="F370" s="74">
        <v>12635</v>
      </c>
      <c r="G370" s="54" t="s">
        <v>6084</v>
      </c>
    </row>
    <row r="371" spans="1:7" x14ac:dyDescent="0.25">
      <c r="A371" s="33" t="s">
        <v>3030</v>
      </c>
      <c r="B371" s="38">
        <v>206</v>
      </c>
      <c r="C371" s="171">
        <v>1.4</v>
      </c>
      <c r="D371" s="38" t="s">
        <v>110</v>
      </c>
      <c r="E371" s="35">
        <v>2004</v>
      </c>
      <c r="F371" s="37">
        <v>15300</v>
      </c>
      <c r="G371" s="33" t="s">
        <v>3029</v>
      </c>
    </row>
    <row r="372" spans="1:7" x14ac:dyDescent="0.25">
      <c r="A372" s="33" t="s">
        <v>3030</v>
      </c>
      <c r="B372" s="38">
        <v>206</v>
      </c>
      <c r="C372" s="171">
        <v>1.6</v>
      </c>
      <c r="D372" s="38" t="s">
        <v>110</v>
      </c>
      <c r="E372" s="35">
        <v>2004</v>
      </c>
      <c r="F372" s="37">
        <v>15574</v>
      </c>
      <c r="G372" s="33" t="s">
        <v>3029</v>
      </c>
    </row>
    <row r="373" spans="1:7" x14ac:dyDescent="0.25">
      <c r="A373" s="33" t="s">
        <v>3030</v>
      </c>
      <c r="B373" s="38">
        <v>206</v>
      </c>
      <c r="C373" s="171">
        <v>2</v>
      </c>
      <c r="D373" s="38" t="s">
        <v>110</v>
      </c>
      <c r="E373" s="35">
        <v>2004</v>
      </c>
      <c r="F373" s="37">
        <v>15847</v>
      </c>
      <c r="G373" s="33" t="s">
        <v>3029</v>
      </c>
    </row>
    <row r="374" spans="1:7" x14ac:dyDescent="0.25">
      <c r="A374" s="33" t="s">
        <v>3030</v>
      </c>
      <c r="B374" s="38">
        <v>307</v>
      </c>
      <c r="C374" s="171">
        <v>1.6</v>
      </c>
      <c r="D374" s="38" t="s">
        <v>110</v>
      </c>
      <c r="E374" s="35">
        <v>2004</v>
      </c>
      <c r="F374" s="37">
        <v>17418</v>
      </c>
      <c r="G374" s="33" t="s">
        <v>2033</v>
      </c>
    </row>
    <row r="375" spans="1:7" x14ac:dyDescent="0.25">
      <c r="A375" s="33" t="s">
        <v>3030</v>
      </c>
      <c r="B375" s="38">
        <v>307</v>
      </c>
      <c r="C375" s="171">
        <v>2</v>
      </c>
      <c r="D375" s="38" t="s">
        <v>110</v>
      </c>
      <c r="E375" s="35">
        <v>2004</v>
      </c>
      <c r="F375" s="37">
        <v>17923</v>
      </c>
      <c r="G375" s="33" t="s">
        <v>2033</v>
      </c>
    </row>
    <row r="376" spans="1:7" x14ac:dyDescent="0.25">
      <c r="A376" s="33" t="s">
        <v>3030</v>
      </c>
      <c r="B376" s="38">
        <v>607</v>
      </c>
      <c r="C376" s="171">
        <v>3</v>
      </c>
      <c r="D376" s="38" t="s">
        <v>110</v>
      </c>
      <c r="E376" s="35">
        <v>2004</v>
      </c>
      <c r="F376" s="37">
        <v>41326</v>
      </c>
      <c r="G376" s="33" t="s">
        <v>2033</v>
      </c>
    </row>
    <row r="377" spans="1:7" x14ac:dyDescent="0.25">
      <c r="A377" s="33" t="s">
        <v>3030</v>
      </c>
      <c r="B377" s="38">
        <v>607</v>
      </c>
      <c r="C377" s="171">
        <v>2</v>
      </c>
      <c r="D377" s="38" t="s">
        <v>110</v>
      </c>
      <c r="E377" s="35">
        <v>2004</v>
      </c>
      <c r="F377" s="37">
        <v>36326</v>
      </c>
      <c r="G377" s="33" t="s">
        <v>2033</v>
      </c>
    </row>
    <row r="378" spans="1:7" x14ac:dyDescent="0.25">
      <c r="A378" s="54" t="s">
        <v>2131</v>
      </c>
      <c r="B378" s="60" t="s">
        <v>3078</v>
      </c>
      <c r="C378" s="169" t="s">
        <v>1983</v>
      </c>
      <c r="D378" s="60" t="s">
        <v>110</v>
      </c>
      <c r="E378" s="54">
        <v>2004</v>
      </c>
      <c r="F378" s="75">
        <v>21490</v>
      </c>
      <c r="G378" s="54" t="s">
        <v>4874</v>
      </c>
    </row>
    <row r="379" spans="1:7" x14ac:dyDescent="0.25">
      <c r="A379" s="33" t="s">
        <v>1133</v>
      </c>
      <c r="B379" s="38" t="s">
        <v>1212</v>
      </c>
      <c r="C379" s="171">
        <v>1.4</v>
      </c>
      <c r="D379" s="38" t="s">
        <v>110</v>
      </c>
      <c r="E379" s="35">
        <v>2004</v>
      </c>
      <c r="F379" s="86">
        <v>12841.530054644809</v>
      </c>
      <c r="G379" s="33" t="s">
        <v>1213</v>
      </c>
    </row>
    <row r="380" spans="1:7" x14ac:dyDescent="0.25">
      <c r="A380" s="33" t="s">
        <v>1133</v>
      </c>
      <c r="B380" s="38" t="s">
        <v>1212</v>
      </c>
      <c r="C380" s="171">
        <v>1.4</v>
      </c>
      <c r="D380" s="38" t="s">
        <v>110</v>
      </c>
      <c r="E380" s="35">
        <v>2004</v>
      </c>
      <c r="F380" s="86">
        <v>13346.994535519125</v>
      </c>
      <c r="G380" s="33" t="s">
        <v>1214</v>
      </c>
    </row>
    <row r="381" spans="1:7" x14ac:dyDescent="0.25">
      <c r="A381" s="33" t="s">
        <v>1133</v>
      </c>
      <c r="B381" s="38" t="s">
        <v>1212</v>
      </c>
      <c r="C381" s="171">
        <v>2</v>
      </c>
      <c r="D381" s="38" t="s">
        <v>110</v>
      </c>
      <c r="E381" s="35">
        <v>2004</v>
      </c>
      <c r="F381" s="86">
        <v>13514.7540983607</v>
      </c>
      <c r="G381" s="33" t="s">
        <v>1213</v>
      </c>
    </row>
    <row r="382" spans="1:7" x14ac:dyDescent="0.25">
      <c r="A382" s="33" t="s">
        <v>1133</v>
      </c>
      <c r="B382" s="38" t="s">
        <v>1212</v>
      </c>
      <c r="C382" s="171">
        <v>2</v>
      </c>
      <c r="D382" s="38" t="s">
        <v>110</v>
      </c>
      <c r="E382" s="35">
        <v>2004</v>
      </c>
      <c r="F382" s="86">
        <v>13620.218579234972</v>
      </c>
      <c r="G382" s="33" t="s">
        <v>1214</v>
      </c>
    </row>
    <row r="383" spans="1:7" x14ac:dyDescent="0.25">
      <c r="A383" s="33" t="s">
        <v>1133</v>
      </c>
      <c r="B383" s="38" t="s">
        <v>1134</v>
      </c>
      <c r="C383" s="171">
        <v>2</v>
      </c>
      <c r="D383" s="38" t="s">
        <v>110</v>
      </c>
      <c r="E383" s="35">
        <v>2004</v>
      </c>
      <c r="F383" s="86">
        <v>19836.065573770491</v>
      </c>
      <c r="G383" s="33" t="s">
        <v>1135</v>
      </c>
    </row>
    <row r="384" spans="1:7" x14ac:dyDescent="0.25">
      <c r="A384" s="33" t="s">
        <v>8551</v>
      </c>
      <c r="B384" s="33" t="s">
        <v>6121</v>
      </c>
      <c r="C384" s="33" t="s">
        <v>4440</v>
      </c>
      <c r="D384" s="33" t="s">
        <v>110</v>
      </c>
      <c r="E384" s="33">
        <v>2004</v>
      </c>
      <c r="F384" s="57">
        <v>12513.62</v>
      </c>
      <c r="G384" s="33" t="s">
        <v>1956</v>
      </c>
    </row>
    <row r="385" spans="1:7" x14ac:dyDescent="0.25">
      <c r="A385" s="54" t="s">
        <v>6136</v>
      </c>
      <c r="B385" s="60" t="s">
        <v>1580</v>
      </c>
      <c r="C385" s="169" t="s">
        <v>1980</v>
      </c>
      <c r="D385" s="60" t="s">
        <v>426</v>
      </c>
      <c r="E385" s="54">
        <v>2004</v>
      </c>
      <c r="F385" s="74">
        <v>27718</v>
      </c>
      <c r="G385" s="54" t="s">
        <v>4537</v>
      </c>
    </row>
    <row r="386" spans="1:7" x14ac:dyDescent="0.25">
      <c r="A386" s="33" t="s">
        <v>1289</v>
      </c>
      <c r="B386" s="38" t="s">
        <v>1290</v>
      </c>
      <c r="C386" s="171" t="s">
        <v>1291</v>
      </c>
      <c r="D386" s="38" t="s">
        <v>44</v>
      </c>
      <c r="E386" s="35">
        <v>2004</v>
      </c>
      <c r="F386" s="86">
        <v>21060.109289617485</v>
      </c>
      <c r="G386" s="33" t="s">
        <v>147</v>
      </c>
    </row>
    <row r="387" spans="1:7" x14ac:dyDescent="0.25">
      <c r="A387" s="33" t="s">
        <v>48</v>
      </c>
      <c r="B387" s="38" t="s">
        <v>1512</v>
      </c>
      <c r="C387" s="171">
        <v>2</v>
      </c>
      <c r="D387" s="38" t="s">
        <v>110</v>
      </c>
      <c r="E387" s="35">
        <v>2004</v>
      </c>
      <c r="F387" s="86">
        <v>14438</v>
      </c>
      <c r="G387" s="33" t="s">
        <v>197</v>
      </c>
    </row>
    <row r="388" spans="1:7" x14ac:dyDescent="0.25">
      <c r="A388" s="33" t="s">
        <v>48</v>
      </c>
      <c r="B388" s="38" t="s">
        <v>1512</v>
      </c>
      <c r="C388" s="171">
        <v>2.4</v>
      </c>
      <c r="D388" s="38" t="s">
        <v>110</v>
      </c>
      <c r="E388" s="35">
        <v>2004</v>
      </c>
      <c r="F388" s="86">
        <v>14838</v>
      </c>
      <c r="G388" s="33" t="s">
        <v>197</v>
      </c>
    </row>
    <row r="389" spans="1:7" x14ac:dyDescent="0.25">
      <c r="A389" s="33" t="s">
        <v>48</v>
      </c>
      <c r="B389" s="38" t="s">
        <v>1512</v>
      </c>
      <c r="C389" s="171">
        <v>2</v>
      </c>
      <c r="D389" s="38" t="s">
        <v>44</v>
      </c>
      <c r="E389" s="35">
        <v>2004</v>
      </c>
      <c r="F389" s="86">
        <v>17438</v>
      </c>
      <c r="G389" s="33" t="s">
        <v>197</v>
      </c>
    </row>
    <row r="390" spans="1:7" x14ac:dyDescent="0.25">
      <c r="A390" s="33" t="s">
        <v>48</v>
      </c>
      <c r="B390" s="38" t="s">
        <v>1512</v>
      </c>
      <c r="C390" s="171">
        <v>2.4</v>
      </c>
      <c r="D390" s="38" t="s">
        <v>44</v>
      </c>
      <c r="E390" s="35">
        <v>2004</v>
      </c>
      <c r="F390" s="86">
        <v>17838</v>
      </c>
      <c r="G390" s="33" t="s">
        <v>197</v>
      </c>
    </row>
    <row r="391" spans="1:7" x14ac:dyDescent="0.25">
      <c r="A391" s="33" t="s">
        <v>48</v>
      </c>
      <c r="B391" s="38" t="s">
        <v>1208</v>
      </c>
      <c r="C391" s="171">
        <v>1.3</v>
      </c>
      <c r="D391" s="38" t="s">
        <v>110</v>
      </c>
      <c r="E391" s="35">
        <v>2004</v>
      </c>
      <c r="F391" s="86">
        <v>12404.371584699453</v>
      </c>
      <c r="G391" s="33" t="s">
        <v>186</v>
      </c>
    </row>
    <row r="392" spans="1:7" x14ac:dyDescent="0.25">
      <c r="A392" s="33" t="s">
        <v>48</v>
      </c>
      <c r="B392" s="38" t="s">
        <v>228</v>
      </c>
      <c r="C392" s="171">
        <v>1.3</v>
      </c>
      <c r="D392" s="38" t="s">
        <v>44</v>
      </c>
      <c r="E392" s="35">
        <v>2004</v>
      </c>
      <c r="F392" s="86">
        <v>14754.098360655737</v>
      </c>
      <c r="G392" s="33" t="s">
        <v>230</v>
      </c>
    </row>
    <row r="393" spans="1:7" x14ac:dyDescent="0.25">
      <c r="A393" s="33" t="s">
        <v>48</v>
      </c>
      <c r="B393" s="38" t="s">
        <v>1209</v>
      </c>
      <c r="C393" s="171">
        <v>1.6</v>
      </c>
      <c r="D393" s="38" t="s">
        <v>110</v>
      </c>
      <c r="E393" s="35">
        <v>2004</v>
      </c>
      <c r="F393" s="86">
        <v>12622.950819672131</v>
      </c>
      <c r="G393" s="33" t="s">
        <v>135</v>
      </c>
    </row>
    <row r="394" spans="1:7" x14ac:dyDescent="0.25">
      <c r="A394" s="33" t="s">
        <v>42</v>
      </c>
      <c r="B394" s="38" t="s">
        <v>1284</v>
      </c>
      <c r="C394" s="171">
        <v>2.4</v>
      </c>
      <c r="D394" s="38" t="s">
        <v>44</v>
      </c>
      <c r="E394" s="35">
        <v>2004</v>
      </c>
      <c r="F394" s="37">
        <v>41454</v>
      </c>
      <c r="G394" s="33" t="s">
        <v>141</v>
      </c>
    </row>
    <row r="395" spans="1:7" x14ac:dyDescent="0.25">
      <c r="A395" s="33" t="s">
        <v>42</v>
      </c>
      <c r="B395" s="38" t="s">
        <v>1184</v>
      </c>
      <c r="C395" s="171">
        <v>2.4</v>
      </c>
      <c r="D395" s="38" t="s">
        <v>125</v>
      </c>
      <c r="E395" s="35">
        <v>2004</v>
      </c>
      <c r="F395" s="37">
        <v>32674</v>
      </c>
      <c r="G395" s="33" t="s">
        <v>487</v>
      </c>
    </row>
    <row r="396" spans="1:7" x14ac:dyDescent="0.25">
      <c r="A396" s="33" t="s">
        <v>42</v>
      </c>
      <c r="B396" s="38" t="s">
        <v>1184</v>
      </c>
      <c r="C396" s="171">
        <v>2.4</v>
      </c>
      <c r="D396" s="38" t="s">
        <v>125</v>
      </c>
      <c r="E396" s="35">
        <v>2004</v>
      </c>
      <c r="F396" s="37">
        <v>30056</v>
      </c>
      <c r="G396" s="33" t="s">
        <v>487</v>
      </c>
    </row>
    <row r="397" spans="1:7" x14ac:dyDescent="0.25">
      <c r="A397" s="33" t="s">
        <v>42</v>
      </c>
      <c r="B397" s="38" t="s">
        <v>1184</v>
      </c>
      <c r="C397" s="171" t="s">
        <v>1185</v>
      </c>
      <c r="D397" s="38" t="s">
        <v>44</v>
      </c>
      <c r="E397" s="35">
        <v>2004</v>
      </c>
      <c r="F397" s="37">
        <v>33385</v>
      </c>
      <c r="G397" s="33" t="s">
        <v>487</v>
      </c>
    </row>
    <row r="398" spans="1:7" x14ac:dyDescent="0.25">
      <c r="A398" s="33" t="s">
        <v>42</v>
      </c>
      <c r="B398" s="38" t="s">
        <v>1184</v>
      </c>
      <c r="C398" s="171" t="s">
        <v>1186</v>
      </c>
      <c r="D398" s="38" t="s">
        <v>125</v>
      </c>
      <c r="E398" s="35">
        <v>2004</v>
      </c>
      <c r="F398" s="37">
        <v>32674</v>
      </c>
      <c r="G398" s="33" t="s">
        <v>487</v>
      </c>
    </row>
    <row r="399" spans="1:7" x14ac:dyDescent="0.25">
      <c r="A399" s="33" t="s">
        <v>42</v>
      </c>
      <c r="B399" s="38" t="s">
        <v>1184</v>
      </c>
      <c r="C399" s="171" t="s">
        <v>1186</v>
      </c>
      <c r="D399" s="38" t="s">
        <v>44</v>
      </c>
      <c r="E399" s="35">
        <v>2004</v>
      </c>
      <c r="F399" s="37">
        <v>35539</v>
      </c>
      <c r="G399" s="33" t="s">
        <v>487</v>
      </c>
    </row>
    <row r="400" spans="1:7" x14ac:dyDescent="0.25">
      <c r="A400" s="33" t="s">
        <v>42</v>
      </c>
      <c r="B400" s="38" t="s">
        <v>1184</v>
      </c>
      <c r="C400" s="171" t="s">
        <v>1187</v>
      </c>
      <c r="D400" s="38" t="s">
        <v>125</v>
      </c>
      <c r="E400" s="35">
        <v>2004</v>
      </c>
      <c r="F400" s="37">
        <v>31086</v>
      </c>
      <c r="G400" s="33" t="s">
        <v>487</v>
      </c>
    </row>
    <row r="401" spans="1:7" x14ac:dyDescent="0.25">
      <c r="A401" s="33" t="s">
        <v>42</v>
      </c>
      <c r="B401" s="38" t="s">
        <v>1184</v>
      </c>
      <c r="C401" s="171" t="s">
        <v>1187</v>
      </c>
      <c r="D401" s="38" t="s">
        <v>44</v>
      </c>
      <c r="E401" s="35">
        <v>2004</v>
      </c>
      <c r="F401" s="37">
        <v>32884</v>
      </c>
      <c r="G401" s="33" t="s">
        <v>487</v>
      </c>
    </row>
    <row r="402" spans="1:7" x14ac:dyDescent="0.25">
      <c r="A402" s="33" t="s">
        <v>42</v>
      </c>
      <c r="B402" s="38" t="s">
        <v>1184</v>
      </c>
      <c r="C402" s="171" t="s">
        <v>1188</v>
      </c>
      <c r="D402" s="38" t="s">
        <v>125</v>
      </c>
      <c r="E402" s="35">
        <v>2004</v>
      </c>
      <c r="F402" s="37">
        <v>37516</v>
      </c>
      <c r="G402" s="33" t="s">
        <v>487</v>
      </c>
    </row>
    <row r="403" spans="1:7" x14ac:dyDescent="0.25">
      <c r="A403" s="33" t="s">
        <v>42</v>
      </c>
      <c r="B403" s="38" t="s">
        <v>1184</v>
      </c>
      <c r="C403" s="171" t="s">
        <v>1188</v>
      </c>
      <c r="D403" s="38" t="s">
        <v>44</v>
      </c>
      <c r="E403" s="35">
        <v>2004</v>
      </c>
      <c r="F403" s="37">
        <v>39515</v>
      </c>
      <c r="G403" s="33" t="s">
        <v>487</v>
      </c>
    </row>
    <row r="404" spans="1:7" x14ac:dyDescent="0.25">
      <c r="A404" s="33" t="s">
        <v>42</v>
      </c>
      <c r="B404" s="38" t="s">
        <v>1184</v>
      </c>
      <c r="C404" s="171" t="s">
        <v>1189</v>
      </c>
      <c r="D404" s="38" t="s">
        <v>125</v>
      </c>
      <c r="E404" s="35">
        <v>2004</v>
      </c>
      <c r="F404" s="37">
        <v>32896</v>
      </c>
      <c r="G404" s="33" t="s">
        <v>487</v>
      </c>
    </row>
    <row r="405" spans="1:7" x14ac:dyDescent="0.25">
      <c r="A405" s="33" t="s">
        <v>42</v>
      </c>
      <c r="B405" s="38" t="s">
        <v>1184</v>
      </c>
      <c r="C405" s="171" t="s">
        <v>1189</v>
      </c>
      <c r="D405" s="38" t="s">
        <v>44</v>
      </c>
      <c r="E405" s="35">
        <v>2004</v>
      </c>
      <c r="F405" s="37">
        <v>35562</v>
      </c>
      <c r="G405" s="33" t="s">
        <v>487</v>
      </c>
    </row>
    <row r="406" spans="1:7" x14ac:dyDescent="0.25">
      <c r="A406" s="33" t="s">
        <v>42</v>
      </c>
      <c r="B406" s="38" t="s">
        <v>1184</v>
      </c>
      <c r="C406" s="171" t="s">
        <v>1190</v>
      </c>
      <c r="D406" s="38" t="s">
        <v>125</v>
      </c>
      <c r="E406" s="35">
        <v>2004</v>
      </c>
      <c r="F406" s="37">
        <v>40731</v>
      </c>
      <c r="G406" s="33" t="s">
        <v>487</v>
      </c>
    </row>
    <row r="407" spans="1:7" x14ac:dyDescent="0.25">
      <c r="A407" s="33" t="s">
        <v>42</v>
      </c>
      <c r="B407" s="38" t="s">
        <v>1184</v>
      </c>
      <c r="C407" s="171" t="s">
        <v>1190</v>
      </c>
      <c r="D407" s="38" t="s">
        <v>44</v>
      </c>
      <c r="E407" s="35">
        <v>2004</v>
      </c>
      <c r="F407" s="37">
        <v>42181</v>
      </c>
      <c r="G407" s="33" t="s">
        <v>487</v>
      </c>
    </row>
    <row r="408" spans="1:7" x14ac:dyDescent="0.25">
      <c r="A408" s="33" t="s">
        <v>42</v>
      </c>
      <c r="B408" s="38" t="s">
        <v>1184</v>
      </c>
      <c r="C408" s="171" t="s">
        <v>1191</v>
      </c>
      <c r="D408" s="38" t="s">
        <v>125</v>
      </c>
      <c r="E408" s="35">
        <v>2004</v>
      </c>
      <c r="F408" s="37">
        <v>45513</v>
      </c>
      <c r="G408" s="33" t="s">
        <v>487</v>
      </c>
    </row>
    <row r="409" spans="1:7" x14ac:dyDescent="0.25">
      <c r="A409" s="33" t="s">
        <v>42</v>
      </c>
      <c r="B409" s="38" t="s">
        <v>1184</v>
      </c>
      <c r="C409" s="171" t="s">
        <v>1191</v>
      </c>
      <c r="D409" s="38" t="s">
        <v>44</v>
      </c>
      <c r="E409" s="35">
        <v>2004</v>
      </c>
      <c r="F409" s="37">
        <v>48178</v>
      </c>
      <c r="G409" s="33" t="s">
        <v>487</v>
      </c>
    </row>
    <row r="410" spans="1:7" x14ac:dyDescent="0.25">
      <c r="A410" s="33" t="s">
        <v>42</v>
      </c>
      <c r="B410" s="38" t="s">
        <v>1184</v>
      </c>
      <c r="C410" s="171" t="s">
        <v>1192</v>
      </c>
      <c r="D410" s="38" t="s">
        <v>125</v>
      </c>
      <c r="E410" s="35">
        <v>2004</v>
      </c>
      <c r="F410" s="37">
        <v>37516</v>
      </c>
      <c r="G410" s="33" t="s">
        <v>487</v>
      </c>
    </row>
    <row r="411" spans="1:7" x14ac:dyDescent="0.25">
      <c r="A411" s="33" t="s">
        <v>42</v>
      </c>
      <c r="B411" s="38" t="s">
        <v>1184</v>
      </c>
      <c r="C411" s="171" t="s">
        <v>1192</v>
      </c>
      <c r="D411" s="38" t="s">
        <v>44</v>
      </c>
      <c r="E411" s="35">
        <v>2004</v>
      </c>
      <c r="F411" s="37">
        <v>39075</v>
      </c>
      <c r="G411" s="33" t="s">
        <v>487</v>
      </c>
    </row>
    <row r="412" spans="1:7" x14ac:dyDescent="0.25">
      <c r="A412" s="33" t="s">
        <v>42</v>
      </c>
      <c r="B412" s="38" t="s">
        <v>1184</v>
      </c>
      <c r="C412" s="171" t="s">
        <v>1193</v>
      </c>
      <c r="D412" s="38" t="s">
        <v>125</v>
      </c>
      <c r="E412" s="35">
        <v>2004</v>
      </c>
      <c r="F412" s="37">
        <v>32896</v>
      </c>
      <c r="G412" s="33" t="s">
        <v>487</v>
      </c>
    </row>
    <row r="413" spans="1:7" x14ac:dyDescent="0.25">
      <c r="A413" s="33" t="s">
        <v>42</v>
      </c>
      <c r="B413" s="38" t="s">
        <v>1184</v>
      </c>
      <c r="C413" s="171" t="s">
        <v>1193</v>
      </c>
      <c r="D413" s="38" t="s">
        <v>44</v>
      </c>
      <c r="E413" s="35">
        <v>2004</v>
      </c>
      <c r="F413" s="37">
        <v>35562</v>
      </c>
      <c r="G413" s="33" t="s">
        <v>487</v>
      </c>
    </row>
    <row r="414" spans="1:7" x14ac:dyDescent="0.25">
      <c r="A414" s="33" t="s">
        <v>42</v>
      </c>
      <c r="B414" s="38" t="s">
        <v>1184</v>
      </c>
      <c r="C414" s="171" t="s">
        <v>1194</v>
      </c>
      <c r="D414" s="38" t="s">
        <v>125</v>
      </c>
      <c r="E414" s="35">
        <v>2004</v>
      </c>
      <c r="F414" s="37">
        <v>30786</v>
      </c>
      <c r="G414" s="33" t="s">
        <v>487</v>
      </c>
    </row>
    <row r="415" spans="1:7" x14ac:dyDescent="0.25">
      <c r="A415" s="33" t="s">
        <v>42</v>
      </c>
      <c r="B415" s="38" t="s">
        <v>1184</v>
      </c>
      <c r="C415" s="171" t="s">
        <v>1194</v>
      </c>
      <c r="D415" s="38" t="s">
        <v>44</v>
      </c>
      <c r="E415" s="35">
        <v>2004</v>
      </c>
      <c r="F415" s="37">
        <v>33551</v>
      </c>
      <c r="G415" s="33" t="s">
        <v>487</v>
      </c>
    </row>
    <row r="416" spans="1:7" x14ac:dyDescent="0.25">
      <c r="A416" s="33" t="s">
        <v>42</v>
      </c>
      <c r="B416" s="38" t="s">
        <v>1184</v>
      </c>
      <c r="C416" s="171" t="s">
        <v>1195</v>
      </c>
      <c r="D416" s="38" t="s">
        <v>125</v>
      </c>
      <c r="E416" s="35">
        <v>2004</v>
      </c>
      <c r="F416" s="37">
        <v>33947</v>
      </c>
      <c r="G416" s="33" t="s">
        <v>487</v>
      </c>
    </row>
    <row r="417" spans="1:7" x14ac:dyDescent="0.25">
      <c r="A417" s="33" t="s">
        <v>42</v>
      </c>
      <c r="B417" s="38" t="s">
        <v>1184</v>
      </c>
      <c r="C417" s="171" t="s">
        <v>1195</v>
      </c>
      <c r="D417" s="38" t="s">
        <v>44</v>
      </c>
      <c r="E417" s="35">
        <v>2004</v>
      </c>
      <c r="F417" s="37">
        <v>36652</v>
      </c>
      <c r="G417" s="33" t="s">
        <v>487</v>
      </c>
    </row>
    <row r="418" spans="1:7" x14ac:dyDescent="0.25">
      <c r="A418" s="33" t="s">
        <v>42</v>
      </c>
      <c r="B418" s="38" t="s">
        <v>1184</v>
      </c>
      <c r="C418" s="171" t="s">
        <v>1196</v>
      </c>
      <c r="D418" s="38" t="s">
        <v>125</v>
      </c>
      <c r="E418" s="35">
        <v>2004</v>
      </c>
      <c r="F418" s="37">
        <v>40731</v>
      </c>
      <c r="G418" s="33" t="s">
        <v>487</v>
      </c>
    </row>
    <row r="419" spans="1:7" x14ac:dyDescent="0.25">
      <c r="A419" s="33" t="s">
        <v>42</v>
      </c>
      <c r="B419" s="38" t="s">
        <v>1184</v>
      </c>
      <c r="C419" s="171" t="s">
        <v>1196</v>
      </c>
      <c r="D419" s="38" t="s">
        <v>44</v>
      </c>
      <c r="E419" s="35">
        <v>2004</v>
      </c>
      <c r="F419" s="37">
        <v>42667</v>
      </c>
      <c r="G419" s="33" t="s">
        <v>487</v>
      </c>
    </row>
    <row r="420" spans="1:7" x14ac:dyDescent="0.25">
      <c r="A420" s="33" t="s">
        <v>42</v>
      </c>
      <c r="B420" s="38" t="s">
        <v>1184</v>
      </c>
      <c r="C420" s="171" t="s">
        <v>1197</v>
      </c>
      <c r="D420" s="38" t="s">
        <v>125</v>
      </c>
      <c r="E420" s="35">
        <v>2004</v>
      </c>
      <c r="F420" s="37">
        <v>47029</v>
      </c>
      <c r="G420" s="33" t="s">
        <v>487</v>
      </c>
    </row>
    <row r="421" spans="1:7" x14ac:dyDescent="0.25">
      <c r="A421" s="33" t="s">
        <v>42</v>
      </c>
      <c r="B421" s="38" t="s">
        <v>1184</v>
      </c>
      <c r="C421" s="171" t="s">
        <v>1197</v>
      </c>
      <c r="D421" s="38" t="s">
        <v>44</v>
      </c>
      <c r="E421" s="35">
        <v>2004</v>
      </c>
      <c r="F421" s="37">
        <v>48258</v>
      </c>
      <c r="G421" s="33" t="s">
        <v>487</v>
      </c>
    </row>
    <row r="422" spans="1:7" x14ac:dyDescent="0.25">
      <c r="A422" s="33" t="s">
        <v>42</v>
      </c>
      <c r="B422" s="38" t="s">
        <v>1281</v>
      </c>
      <c r="C422" s="171">
        <v>2.4</v>
      </c>
      <c r="D422" s="38" t="s">
        <v>44</v>
      </c>
      <c r="E422" s="35">
        <v>2004</v>
      </c>
      <c r="F422" s="37">
        <v>41648</v>
      </c>
      <c r="G422" s="33" t="s">
        <v>487</v>
      </c>
    </row>
    <row r="423" spans="1:7" x14ac:dyDescent="0.25">
      <c r="A423" s="33" t="s">
        <v>42</v>
      </c>
      <c r="B423" s="38" t="s">
        <v>1281</v>
      </c>
      <c r="C423" s="171" t="s">
        <v>1185</v>
      </c>
      <c r="D423" s="38" t="s">
        <v>44</v>
      </c>
      <c r="E423" s="35">
        <v>2004</v>
      </c>
      <c r="F423" s="37">
        <v>47757</v>
      </c>
      <c r="G423" s="33" t="s">
        <v>487</v>
      </c>
    </row>
    <row r="424" spans="1:7" x14ac:dyDescent="0.25">
      <c r="A424" s="33" t="s">
        <v>42</v>
      </c>
      <c r="B424" s="38" t="s">
        <v>848</v>
      </c>
      <c r="C424" s="171">
        <v>2</v>
      </c>
      <c r="D424" s="38" t="s">
        <v>120</v>
      </c>
      <c r="E424" s="35">
        <v>2004</v>
      </c>
      <c r="F424" s="37">
        <v>24729</v>
      </c>
      <c r="G424" s="33" t="s">
        <v>141</v>
      </c>
    </row>
    <row r="425" spans="1:7" x14ac:dyDescent="0.25">
      <c r="A425" s="33" t="s">
        <v>42</v>
      </c>
      <c r="B425" s="38" t="s">
        <v>848</v>
      </c>
      <c r="C425" s="171">
        <v>2</v>
      </c>
      <c r="D425" s="38" t="s">
        <v>120</v>
      </c>
      <c r="E425" s="35">
        <v>2004</v>
      </c>
      <c r="F425" s="37">
        <v>27081</v>
      </c>
      <c r="G425" s="33" t="s">
        <v>141</v>
      </c>
    </row>
    <row r="426" spans="1:7" x14ac:dyDescent="0.25">
      <c r="A426" s="33" t="s">
        <v>42</v>
      </c>
      <c r="B426" s="38" t="s">
        <v>848</v>
      </c>
      <c r="C426" s="171">
        <v>2</v>
      </c>
      <c r="D426" s="38" t="s">
        <v>120</v>
      </c>
      <c r="E426" s="35">
        <v>2004</v>
      </c>
      <c r="F426" s="37">
        <v>35684</v>
      </c>
      <c r="G426" s="33" t="s">
        <v>141</v>
      </c>
    </row>
    <row r="427" spans="1:7" x14ac:dyDescent="0.25">
      <c r="A427" s="33" t="s">
        <v>42</v>
      </c>
      <c r="B427" s="38" t="s">
        <v>848</v>
      </c>
      <c r="C427" s="171" t="s">
        <v>1040</v>
      </c>
      <c r="D427" s="38" t="s">
        <v>120</v>
      </c>
      <c r="E427" s="35">
        <v>2004</v>
      </c>
      <c r="F427" s="37">
        <v>33276</v>
      </c>
      <c r="G427" s="33" t="s">
        <v>141</v>
      </c>
    </row>
    <row r="428" spans="1:7" x14ac:dyDescent="0.25">
      <c r="A428" s="33" t="s">
        <v>42</v>
      </c>
      <c r="B428" s="38" t="s">
        <v>848</v>
      </c>
      <c r="C428" s="171" t="s">
        <v>849</v>
      </c>
      <c r="D428" s="38" t="s">
        <v>120</v>
      </c>
      <c r="E428" s="35">
        <v>2004</v>
      </c>
      <c r="F428" s="37">
        <v>27641</v>
      </c>
      <c r="G428" s="33" t="s">
        <v>141</v>
      </c>
    </row>
    <row r="429" spans="1:7" x14ac:dyDescent="0.25">
      <c r="A429" s="33" t="s">
        <v>42</v>
      </c>
      <c r="B429" s="38" t="s">
        <v>848</v>
      </c>
      <c r="C429" s="171" t="s">
        <v>849</v>
      </c>
      <c r="D429" s="38" t="s">
        <v>120</v>
      </c>
      <c r="E429" s="35">
        <v>2004</v>
      </c>
      <c r="F429" s="37">
        <v>29565</v>
      </c>
      <c r="G429" s="33" t="s">
        <v>141</v>
      </c>
    </row>
    <row r="430" spans="1:7" x14ac:dyDescent="0.25">
      <c r="A430" s="33" t="s">
        <v>42</v>
      </c>
      <c r="B430" s="38" t="s">
        <v>1124</v>
      </c>
      <c r="C430" s="171">
        <v>2</v>
      </c>
      <c r="D430" s="38" t="s">
        <v>120</v>
      </c>
      <c r="E430" s="35">
        <v>2004</v>
      </c>
      <c r="F430" s="37">
        <v>25711</v>
      </c>
      <c r="G430" s="33" t="s">
        <v>147</v>
      </c>
    </row>
    <row r="431" spans="1:7" x14ac:dyDescent="0.25">
      <c r="A431" s="33" t="s">
        <v>42</v>
      </c>
      <c r="B431" s="38" t="s">
        <v>1124</v>
      </c>
      <c r="C431" s="171">
        <v>2</v>
      </c>
      <c r="D431" s="38" t="s">
        <v>44</v>
      </c>
      <c r="E431" s="35">
        <v>2004</v>
      </c>
      <c r="F431" s="37">
        <v>28812</v>
      </c>
      <c r="G431" s="33" t="s">
        <v>147</v>
      </c>
    </row>
    <row r="432" spans="1:7" x14ac:dyDescent="0.25">
      <c r="A432" s="33" t="s">
        <v>42</v>
      </c>
      <c r="B432" s="38" t="s">
        <v>1124</v>
      </c>
      <c r="C432" s="171">
        <v>3</v>
      </c>
      <c r="D432" s="38" t="s">
        <v>120</v>
      </c>
      <c r="E432" s="35">
        <v>2004</v>
      </c>
      <c r="F432" s="37">
        <v>32600</v>
      </c>
      <c r="G432" s="33" t="s">
        <v>147</v>
      </c>
    </row>
    <row r="433" spans="1:7" x14ac:dyDescent="0.25">
      <c r="A433" s="33" t="s">
        <v>42</v>
      </c>
      <c r="B433" s="38" t="s">
        <v>1124</v>
      </c>
      <c r="C433" s="171">
        <v>3</v>
      </c>
      <c r="D433" s="38" t="s">
        <v>44</v>
      </c>
      <c r="E433" s="35">
        <v>2004</v>
      </c>
      <c r="F433" s="37">
        <v>36806</v>
      </c>
      <c r="G433" s="33" t="s">
        <v>147</v>
      </c>
    </row>
    <row r="434" spans="1:7" x14ac:dyDescent="0.25">
      <c r="A434" s="33" t="s">
        <v>42</v>
      </c>
      <c r="B434" s="38" t="s">
        <v>276</v>
      </c>
      <c r="C434" s="171" t="s">
        <v>278</v>
      </c>
      <c r="D434" s="38" t="s">
        <v>120</v>
      </c>
      <c r="E434" s="35">
        <v>2004</v>
      </c>
      <c r="F434" s="37">
        <v>51543</v>
      </c>
      <c r="G434" s="33" t="s">
        <v>141</v>
      </c>
    </row>
    <row r="435" spans="1:7" x14ac:dyDescent="0.25">
      <c r="A435" s="33" t="s">
        <v>42</v>
      </c>
      <c r="B435" s="38" t="s">
        <v>1285</v>
      </c>
      <c r="C435" s="171">
        <v>1.6</v>
      </c>
      <c r="D435" s="38" t="s">
        <v>125</v>
      </c>
      <c r="E435" s="35">
        <v>2004</v>
      </c>
      <c r="F435" s="86">
        <v>19760</v>
      </c>
      <c r="G435" s="33" t="s">
        <v>141</v>
      </c>
    </row>
    <row r="436" spans="1:7" x14ac:dyDescent="0.25">
      <c r="A436" s="33" t="s">
        <v>42</v>
      </c>
      <c r="B436" s="38" t="s">
        <v>1285</v>
      </c>
      <c r="C436" s="171">
        <v>1.8</v>
      </c>
      <c r="D436" s="38" t="s">
        <v>44</v>
      </c>
      <c r="E436" s="35">
        <v>2004</v>
      </c>
      <c r="F436" s="86">
        <v>20360</v>
      </c>
      <c r="G436" s="33" t="s">
        <v>141</v>
      </c>
    </row>
    <row r="437" spans="1:7" x14ac:dyDescent="0.25">
      <c r="A437" s="33" t="s">
        <v>42</v>
      </c>
      <c r="B437" s="38" t="s">
        <v>1285</v>
      </c>
      <c r="C437" s="171">
        <v>2</v>
      </c>
      <c r="D437" s="38" t="s">
        <v>125</v>
      </c>
      <c r="E437" s="35">
        <v>2004</v>
      </c>
      <c r="F437" s="37">
        <v>24761</v>
      </c>
      <c r="G437" s="33" t="s">
        <v>141</v>
      </c>
    </row>
    <row r="438" spans="1:7" x14ac:dyDescent="0.25">
      <c r="A438" s="33" t="s">
        <v>42</v>
      </c>
      <c r="B438" s="38" t="s">
        <v>1285</v>
      </c>
      <c r="C438" s="171">
        <v>2</v>
      </c>
      <c r="D438" s="38" t="s">
        <v>44</v>
      </c>
      <c r="E438" s="35">
        <v>2004</v>
      </c>
      <c r="F438" s="37">
        <v>26577</v>
      </c>
      <c r="G438" s="33" t="s">
        <v>141</v>
      </c>
    </row>
    <row r="439" spans="1:7" x14ac:dyDescent="0.25">
      <c r="A439" s="33" t="s">
        <v>42</v>
      </c>
      <c r="B439" s="38" t="s">
        <v>1285</v>
      </c>
      <c r="C439" s="171">
        <v>2</v>
      </c>
      <c r="D439" s="38" t="s">
        <v>125</v>
      </c>
      <c r="E439" s="35">
        <v>2004</v>
      </c>
      <c r="F439" s="37">
        <v>31305</v>
      </c>
      <c r="G439" s="33" t="s">
        <v>141</v>
      </c>
    </row>
    <row r="440" spans="1:7" x14ac:dyDescent="0.25">
      <c r="A440" s="33" t="s">
        <v>42</v>
      </c>
      <c r="B440" s="38" t="s">
        <v>1285</v>
      </c>
      <c r="C440" s="171">
        <v>2</v>
      </c>
      <c r="D440" s="38" t="s">
        <v>125</v>
      </c>
      <c r="E440" s="35">
        <v>2004</v>
      </c>
      <c r="F440" s="86">
        <v>21060</v>
      </c>
      <c r="G440" s="33" t="s">
        <v>147</v>
      </c>
    </row>
    <row r="441" spans="1:7" x14ac:dyDescent="0.25">
      <c r="A441" s="33" t="s">
        <v>42</v>
      </c>
      <c r="B441" s="38" t="s">
        <v>1285</v>
      </c>
      <c r="C441" s="171">
        <v>2</v>
      </c>
      <c r="D441" s="38" t="s">
        <v>44</v>
      </c>
      <c r="E441" s="35">
        <v>2004</v>
      </c>
      <c r="F441" s="86">
        <v>22960</v>
      </c>
      <c r="G441" s="33" t="s">
        <v>147</v>
      </c>
    </row>
    <row r="442" spans="1:7" x14ac:dyDescent="0.25">
      <c r="A442" s="33" t="s">
        <v>42</v>
      </c>
      <c r="B442" s="38" t="s">
        <v>1041</v>
      </c>
      <c r="C442" s="171" t="s">
        <v>1042</v>
      </c>
      <c r="D442" s="38" t="s">
        <v>125</v>
      </c>
      <c r="E442" s="35">
        <v>2004</v>
      </c>
      <c r="F442" s="37">
        <v>14531</v>
      </c>
      <c r="G442" s="33" t="s">
        <v>141</v>
      </c>
    </row>
    <row r="443" spans="1:7" x14ac:dyDescent="0.25">
      <c r="A443" s="33" t="s">
        <v>42</v>
      </c>
      <c r="B443" s="38" t="s">
        <v>1041</v>
      </c>
      <c r="C443" s="171" t="s">
        <v>280</v>
      </c>
      <c r="D443" s="38" t="s">
        <v>44</v>
      </c>
      <c r="E443" s="35">
        <v>2004</v>
      </c>
      <c r="F443" s="37">
        <v>16545</v>
      </c>
      <c r="G443" s="33" t="s">
        <v>141</v>
      </c>
    </row>
    <row r="444" spans="1:7" x14ac:dyDescent="0.25">
      <c r="A444" s="33" t="s">
        <v>42</v>
      </c>
      <c r="B444" s="38" t="s">
        <v>1041</v>
      </c>
      <c r="C444" s="171" t="s">
        <v>1043</v>
      </c>
      <c r="D444" s="38" t="s">
        <v>125</v>
      </c>
      <c r="E444" s="35">
        <v>2004</v>
      </c>
      <c r="F444" s="37">
        <v>17613</v>
      </c>
      <c r="G444" s="33" t="s">
        <v>141</v>
      </c>
    </row>
    <row r="445" spans="1:7" x14ac:dyDescent="0.25">
      <c r="A445" s="33" t="s">
        <v>42</v>
      </c>
      <c r="B445" s="38" t="s">
        <v>1041</v>
      </c>
      <c r="C445" s="171" t="s">
        <v>1043</v>
      </c>
      <c r="D445" s="38" t="s">
        <v>44</v>
      </c>
      <c r="E445" s="35">
        <v>2004</v>
      </c>
      <c r="F445" s="37">
        <v>18782</v>
      </c>
      <c r="G445" s="33" t="s">
        <v>141</v>
      </c>
    </row>
    <row r="446" spans="1:7" x14ac:dyDescent="0.25">
      <c r="A446" s="33" t="s">
        <v>42</v>
      </c>
      <c r="B446" s="38" t="s">
        <v>1125</v>
      </c>
      <c r="C446" s="171">
        <v>2.5</v>
      </c>
      <c r="D446" s="38" t="s">
        <v>120</v>
      </c>
      <c r="E446" s="35">
        <v>2004</v>
      </c>
      <c r="F446" s="37">
        <v>40348</v>
      </c>
      <c r="G446" s="33" t="s">
        <v>141</v>
      </c>
    </row>
    <row r="447" spans="1:7" x14ac:dyDescent="0.25">
      <c r="A447" s="33" t="s">
        <v>42</v>
      </c>
      <c r="B447" s="38" t="s">
        <v>1125</v>
      </c>
      <c r="C447" s="171">
        <v>2.5</v>
      </c>
      <c r="D447" s="38" t="s">
        <v>44</v>
      </c>
      <c r="E447" s="35">
        <v>2004</v>
      </c>
      <c r="F447" s="37">
        <v>43846</v>
      </c>
      <c r="G447" s="33" t="s">
        <v>141</v>
      </c>
    </row>
    <row r="448" spans="1:7" x14ac:dyDescent="0.25">
      <c r="A448" s="33" t="s">
        <v>42</v>
      </c>
      <c r="B448" s="38" t="s">
        <v>1125</v>
      </c>
      <c r="C448" s="171">
        <v>3</v>
      </c>
      <c r="D448" s="38" t="s">
        <v>120</v>
      </c>
      <c r="E448" s="35">
        <v>2004</v>
      </c>
      <c r="F448" s="37">
        <v>46437</v>
      </c>
      <c r="G448" s="33" t="s">
        <v>141</v>
      </c>
    </row>
    <row r="449" spans="1:7" x14ac:dyDescent="0.25">
      <c r="A449" s="33" t="s">
        <v>42</v>
      </c>
      <c r="B449" s="38" t="s">
        <v>1125</v>
      </c>
      <c r="C449" s="171" t="s">
        <v>1335</v>
      </c>
      <c r="D449" s="38" t="s">
        <v>44</v>
      </c>
      <c r="E449" s="35">
        <v>2004</v>
      </c>
      <c r="F449" s="37">
        <v>41048</v>
      </c>
      <c r="G449" s="33" t="s">
        <v>141</v>
      </c>
    </row>
    <row r="450" spans="1:7" x14ac:dyDescent="0.25">
      <c r="A450" s="33" t="s">
        <v>42</v>
      </c>
      <c r="B450" s="38" t="s">
        <v>340</v>
      </c>
      <c r="C450" s="171" t="s">
        <v>171</v>
      </c>
      <c r="D450" s="38" t="s">
        <v>125</v>
      </c>
      <c r="E450" s="35">
        <v>2004</v>
      </c>
      <c r="F450" s="37">
        <v>19631</v>
      </c>
      <c r="G450" s="33" t="s">
        <v>141</v>
      </c>
    </row>
    <row r="451" spans="1:7" x14ac:dyDescent="0.25">
      <c r="A451" s="33" t="s">
        <v>42</v>
      </c>
      <c r="B451" s="38" t="s">
        <v>340</v>
      </c>
      <c r="C451" s="171" t="s">
        <v>1198</v>
      </c>
      <c r="D451" s="38" t="s">
        <v>125</v>
      </c>
      <c r="E451" s="35">
        <v>2004</v>
      </c>
      <c r="F451" s="37">
        <v>21088</v>
      </c>
      <c r="G451" s="33" t="s">
        <v>141</v>
      </c>
    </row>
    <row r="452" spans="1:7" x14ac:dyDescent="0.25">
      <c r="A452" s="33" t="s">
        <v>42</v>
      </c>
      <c r="B452" s="38" t="s">
        <v>340</v>
      </c>
      <c r="C452" s="171" t="s">
        <v>128</v>
      </c>
      <c r="D452" s="38" t="s">
        <v>44</v>
      </c>
      <c r="E452" s="35">
        <v>2004</v>
      </c>
      <c r="F452" s="37">
        <v>31633</v>
      </c>
      <c r="G452" s="33" t="s">
        <v>141</v>
      </c>
    </row>
    <row r="453" spans="1:7" x14ac:dyDescent="0.25">
      <c r="A453" s="33" t="s">
        <v>42</v>
      </c>
      <c r="B453" s="38" t="s">
        <v>340</v>
      </c>
      <c r="C453" s="171" t="s">
        <v>1199</v>
      </c>
      <c r="D453" s="38" t="s">
        <v>125</v>
      </c>
      <c r="E453" s="35">
        <v>2004</v>
      </c>
      <c r="F453" s="37">
        <v>21345</v>
      </c>
      <c r="G453" s="33" t="s">
        <v>141</v>
      </c>
    </row>
    <row r="454" spans="1:7" x14ac:dyDescent="0.25">
      <c r="A454" s="33" t="s">
        <v>42</v>
      </c>
      <c r="B454" s="38" t="s">
        <v>340</v>
      </c>
      <c r="C454" s="171" t="s">
        <v>1199</v>
      </c>
      <c r="D454" s="38" t="s">
        <v>44</v>
      </c>
      <c r="E454" s="35">
        <v>2004</v>
      </c>
      <c r="F454" s="37">
        <v>23610</v>
      </c>
      <c r="G454" s="33" t="s">
        <v>141</v>
      </c>
    </row>
    <row r="455" spans="1:7" x14ac:dyDescent="0.25">
      <c r="A455" s="33" t="s">
        <v>42</v>
      </c>
      <c r="B455" s="38" t="s">
        <v>340</v>
      </c>
      <c r="C455" s="171" t="s">
        <v>1200</v>
      </c>
      <c r="D455" s="38" t="s">
        <v>125</v>
      </c>
      <c r="E455" s="35">
        <v>2004</v>
      </c>
      <c r="F455" s="37">
        <v>24010</v>
      </c>
      <c r="G455" s="33" t="s">
        <v>141</v>
      </c>
    </row>
    <row r="456" spans="1:7" x14ac:dyDescent="0.25">
      <c r="A456" s="33" t="s">
        <v>42</v>
      </c>
      <c r="B456" s="38" t="s">
        <v>340</v>
      </c>
      <c r="C456" s="171" t="s">
        <v>1200</v>
      </c>
      <c r="D456" s="38" t="s">
        <v>44</v>
      </c>
      <c r="E456" s="35">
        <v>2004</v>
      </c>
      <c r="F456" s="37">
        <v>26263</v>
      </c>
      <c r="G456" s="33" t="s">
        <v>141</v>
      </c>
    </row>
    <row r="457" spans="1:7" x14ac:dyDescent="0.25">
      <c r="A457" s="33" t="s">
        <v>42</v>
      </c>
      <c r="B457" s="38" t="s">
        <v>943</v>
      </c>
      <c r="C457" s="171" t="s">
        <v>944</v>
      </c>
      <c r="D457" s="38" t="s">
        <v>125</v>
      </c>
      <c r="E457" s="35">
        <v>2004</v>
      </c>
      <c r="F457" s="37">
        <v>15120</v>
      </c>
      <c r="G457" s="33" t="s">
        <v>141</v>
      </c>
    </row>
    <row r="458" spans="1:7" x14ac:dyDescent="0.25">
      <c r="A458" s="33" t="s">
        <v>42</v>
      </c>
      <c r="B458" s="38" t="s">
        <v>943</v>
      </c>
      <c r="C458" s="171" t="s">
        <v>944</v>
      </c>
      <c r="D458" s="38" t="s">
        <v>44</v>
      </c>
      <c r="E458" s="35">
        <v>2004</v>
      </c>
      <c r="F458" s="37">
        <v>16940</v>
      </c>
      <c r="G458" s="33" t="s">
        <v>141</v>
      </c>
    </row>
    <row r="459" spans="1:7" x14ac:dyDescent="0.25">
      <c r="A459" s="33" t="s">
        <v>42</v>
      </c>
      <c r="B459" s="38" t="s">
        <v>943</v>
      </c>
      <c r="C459" s="171" t="s">
        <v>945</v>
      </c>
      <c r="D459" s="38" t="s">
        <v>125</v>
      </c>
      <c r="E459" s="35">
        <v>2004</v>
      </c>
      <c r="F459" s="37">
        <v>17220</v>
      </c>
      <c r="G459" s="33" t="s">
        <v>141</v>
      </c>
    </row>
    <row r="460" spans="1:7" x14ac:dyDescent="0.25">
      <c r="A460" s="33" t="s">
        <v>42</v>
      </c>
      <c r="B460" s="38" t="s">
        <v>943</v>
      </c>
      <c r="C460" s="171" t="s">
        <v>946</v>
      </c>
      <c r="D460" s="38" t="s">
        <v>44</v>
      </c>
      <c r="E460" s="35">
        <v>2004</v>
      </c>
      <c r="F460" s="37">
        <v>18604</v>
      </c>
      <c r="G460" s="33" t="s">
        <v>141</v>
      </c>
    </row>
    <row r="461" spans="1:7" s="58" customFormat="1" x14ac:dyDescent="0.25">
      <c r="A461" s="54" t="s">
        <v>42</v>
      </c>
      <c r="B461" s="54" t="s">
        <v>1280</v>
      </c>
      <c r="C461" s="54" t="s">
        <v>3739</v>
      </c>
      <c r="D461" s="58" t="s">
        <v>125</v>
      </c>
      <c r="E461" s="64">
        <v>2004</v>
      </c>
      <c r="F461" s="87">
        <v>19390</v>
      </c>
      <c r="G461" s="33" t="s">
        <v>141</v>
      </c>
    </row>
    <row r="462" spans="1:7" x14ac:dyDescent="0.25">
      <c r="A462" s="33" t="s">
        <v>42</v>
      </c>
      <c r="B462" s="38" t="s">
        <v>207</v>
      </c>
      <c r="C462" s="171">
        <v>2.4</v>
      </c>
      <c r="D462" s="38" t="s">
        <v>125</v>
      </c>
      <c r="E462" s="35">
        <v>2004</v>
      </c>
      <c r="F462" s="37">
        <v>30576</v>
      </c>
      <c r="G462" s="33" t="s">
        <v>141</v>
      </c>
    </row>
    <row r="463" spans="1:7" x14ac:dyDescent="0.25">
      <c r="A463" s="33" t="s">
        <v>42</v>
      </c>
      <c r="B463" s="38" t="s">
        <v>172</v>
      </c>
      <c r="C463" s="171">
        <v>1.8</v>
      </c>
      <c r="D463" s="38" t="s">
        <v>125</v>
      </c>
      <c r="E463" s="35">
        <v>2004</v>
      </c>
      <c r="F463" s="37">
        <v>23658</v>
      </c>
      <c r="G463" s="33" t="s">
        <v>173</v>
      </c>
    </row>
    <row r="464" spans="1:7" x14ac:dyDescent="0.25">
      <c r="A464" s="33" t="s">
        <v>42</v>
      </c>
      <c r="B464" s="38" t="s">
        <v>527</v>
      </c>
      <c r="C464" s="171">
        <v>4.3</v>
      </c>
      <c r="D464" s="38" t="s">
        <v>120</v>
      </c>
      <c r="E464" s="35">
        <v>2004</v>
      </c>
      <c r="F464" s="37">
        <v>63970</v>
      </c>
      <c r="G464" s="33" t="s">
        <v>141</v>
      </c>
    </row>
    <row r="465" spans="1:7" x14ac:dyDescent="0.25">
      <c r="A465" s="33" t="s">
        <v>42</v>
      </c>
      <c r="B465" s="38" t="s">
        <v>529</v>
      </c>
      <c r="C465" s="171">
        <v>4.3</v>
      </c>
      <c r="D465" s="38" t="s">
        <v>120</v>
      </c>
      <c r="E465" s="35">
        <v>2004</v>
      </c>
      <c r="F465" s="37">
        <v>81302</v>
      </c>
      <c r="G465" s="33" t="s">
        <v>141</v>
      </c>
    </row>
    <row r="466" spans="1:7" x14ac:dyDescent="0.25">
      <c r="A466" s="33" t="s">
        <v>42</v>
      </c>
      <c r="B466" s="38" t="s">
        <v>770</v>
      </c>
      <c r="C466" s="171">
        <v>5</v>
      </c>
      <c r="D466" s="38" t="s">
        <v>125</v>
      </c>
      <c r="E466" s="35">
        <v>2004</v>
      </c>
      <c r="F466" s="37">
        <v>124876</v>
      </c>
      <c r="G466" s="33" t="s">
        <v>141</v>
      </c>
    </row>
    <row r="467" spans="1:7" x14ac:dyDescent="0.25">
      <c r="A467" s="33" t="s">
        <v>42</v>
      </c>
      <c r="B467" s="38" t="s">
        <v>772</v>
      </c>
      <c r="C467" s="171" t="s">
        <v>1127</v>
      </c>
      <c r="D467" s="38" t="s">
        <v>125</v>
      </c>
      <c r="E467" s="35">
        <v>2004</v>
      </c>
      <c r="F467" s="37">
        <v>18564</v>
      </c>
      <c r="G467" s="33" t="s">
        <v>141</v>
      </c>
    </row>
    <row r="468" spans="1:7" x14ac:dyDescent="0.25">
      <c r="A468" s="33" t="s">
        <v>42</v>
      </c>
      <c r="B468" s="38" t="s">
        <v>772</v>
      </c>
      <c r="C468" s="171" t="s">
        <v>1126</v>
      </c>
      <c r="D468" s="38" t="s">
        <v>125</v>
      </c>
      <c r="E468" s="35">
        <v>2004</v>
      </c>
      <c r="F468" s="37">
        <v>19780</v>
      </c>
      <c r="G468" s="33" t="s">
        <v>141</v>
      </c>
    </row>
    <row r="469" spans="1:7" x14ac:dyDescent="0.25">
      <c r="A469" s="33" t="s">
        <v>42</v>
      </c>
      <c r="B469" s="38" t="s">
        <v>772</v>
      </c>
      <c r="C469" s="171" t="s">
        <v>349</v>
      </c>
      <c r="D469" s="38" t="s">
        <v>125</v>
      </c>
      <c r="E469" s="35">
        <v>2004</v>
      </c>
      <c r="F469" s="37">
        <v>21456</v>
      </c>
      <c r="G469" s="33" t="s">
        <v>141</v>
      </c>
    </row>
    <row r="470" spans="1:7" x14ac:dyDescent="0.25">
      <c r="A470" s="33" t="s">
        <v>42</v>
      </c>
      <c r="B470" s="38" t="s">
        <v>772</v>
      </c>
      <c r="C470" s="171" t="s">
        <v>349</v>
      </c>
      <c r="D470" s="38" t="s">
        <v>44</v>
      </c>
      <c r="E470" s="35">
        <v>2004</v>
      </c>
      <c r="F470" s="37">
        <v>24123</v>
      </c>
      <c r="G470" s="33" t="s">
        <v>141</v>
      </c>
    </row>
    <row r="471" spans="1:7" x14ac:dyDescent="0.25">
      <c r="A471" s="33" t="s">
        <v>42</v>
      </c>
      <c r="B471" s="38" t="s">
        <v>772</v>
      </c>
      <c r="C471" s="171" t="s">
        <v>171</v>
      </c>
      <c r="D471" s="38" t="s">
        <v>125</v>
      </c>
      <c r="E471" s="35">
        <v>2004</v>
      </c>
      <c r="F471" s="37">
        <v>19267</v>
      </c>
      <c r="G471" s="33" t="s">
        <v>141</v>
      </c>
    </row>
    <row r="472" spans="1:7" x14ac:dyDescent="0.25">
      <c r="A472" s="33" t="s">
        <v>42</v>
      </c>
      <c r="B472" s="38" t="s">
        <v>772</v>
      </c>
      <c r="C472" s="171" t="s">
        <v>1128</v>
      </c>
      <c r="D472" s="38" t="s">
        <v>44</v>
      </c>
      <c r="E472" s="35">
        <v>2004</v>
      </c>
      <c r="F472" s="37">
        <v>23169</v>
      </c>
      <c r="G472" s="33" t="s">
        <v>141</v>
      </c>
    </row>
    <row r="473" spans="1:7" x14ac:dyDescent="0.25">
      <c r="A473" s="33" t="s">
        <v>42</v>
      </c>
      <c r="B473" s="38" t="s">
        <v>613</v>
      </c>
      <c r="C473" s="171">
        <v>2</v>
      </c>
      <c r="D473" s="38" t="s">
        <v>120</v>
      </c>
      <c r="E473" s="35">
        <v>2004</v>
      </c>
      <c r="F473" s="37">
        <v>28880</v>
      </c>
      <c r="G473" s="33" t="s">
        <v>141</v>
      </c>
    </row>
    <row r="474" spans="1:7" x14ac:dyDescent="0.25">
      <c r="A474" s="33" t="s">
        <v>42</v>
      </c>
      <c r="B474" s="38" t="s">
        <v>613</v>
      </c>
      <c r="C474" s="171">
        <v>2.5</v>
      </c>
      <c r="D474" s="38" t="s">
        <v>120</v>
      </c>
      <c r="E474" s="35">
        <v>2004</v>
      </c>
      <c r="F474" s="37">
        <v>42813</v>
      </c>
      <c r="G474" s="33" t="s">
        <v>141</v>
      </c>
    </row>
    <row r="475" spans="1:7" x14ac:dyDescent="0.25">
      <c r="A475" s="33" t="s">
        <v>42</v>
      </c>
      <c r="B475" s="38" t="s">
        <v>613</v>
      </c>
      <c r="C475" s="171">
        <v>2.5</v>
      </c>
      <c r="D475" s="38" t="s">
        <v>44</v>
      </c>
      <c r="E475" s="35">
        <v>2004</v>
      </c>
      <c r="F475" s="37">
        <v>45232</v>
      </c>
      <c r="G475" s="33" t="s">
        <v>141</v>
      </c>
    </row>
    <row r="476" spans="1:7" x14ac:dyDescent="0.25">
      <c r="A476" s="33" t="s">
        <v>42</v>
      </c>
      <c r="B476" s="38" t="s">
        <v>613</v>
      </c>
      <c r="C476" s="171">
        <v>3</v>
      </c>
      <c r="D476" s="38" t="s">
        <v>120</v>
      </c>
      <c r="E476" s="35">
        <v>2004</v>
      </c>
      <c r="F476" s="37">
        <v>48546</v>
      </c>
      <c r="G476" s="33" t="s">
        <v>141</v>
      </c>
    </row>
    <row r="477" spans="1:7" x14ac:dyDescent="0.25">
      <c r="A477" s="33" t="s">
        <v>42</v>
      </c>
      <c r="B477" s="38" t="s">
        <v>613</v>
      </c>
      <c r="C477" s="171">
        <v>3</v>
      </c>
      <c r="D477" s="38" t="s">
        <v>44</v>
      </c>
      <c r="E477" s="35">
        <v>2004</v>
      </c>
      <c r="F477" s="37">
        <v>52772</v>
      </c>
      <c r="G477" s="33" t="s">
        <v>141</v>
      </c>
    </row>
    <row r="478" spans="1:7" x14ac:dyDescent="0.25">
      <c r="A478" s="33" t="s">
        <v>42</v>
      </c>
      <c r="B478" s="38" t="s">
        <v>613</v>
      </c>
      <c r="C478" s="171">
        <v>3</v>
      </c>
      <c r="D478" s="38" t="s">
        <v>120</v>
      </c>
      <c r="E478" s="35">
        <v>2004</v>
      </c>
      <c r="F478" s="37">
        <v>53870</v>
      </c>
      <c r="G478" s="33" t="s">
        <v>141</v>
      </c>
    </row>
    <row r="479" spans="1:7" x14ac:dyDescent="0.25">
      <c r="A479" s="33" t="s">
        <v>42</v>
      </c>
      <c r="B479" s="38" t="s">
        <v>947</v>
      </c>
      <c r="C479" s="171">
        <v>3</v>
      </c>
      <c r="D479" s="38" t="s">
        <v>120</v>
      </c>
      <c r="E479" s="35">
        <v>2004</v>
      </c>
      <c r="F479" s="37">
        <v>47100</v>
      </c>
      <c r="G479" s="33" t="s">
        <v>141</v>
      </c>
    </row>
    <row r="480" spans="1:7" x14ac:dyDescent="0.25">
      <c r="A480" s="33" t="s">
        <v>42</v>
      </c>
      <c r="B480" s="38" t="s">
        <v>1336</v>
      </c>
      <c r="C480" s="171">
        <v>4.3</v>
      </c>
      <c r="D480" s="38" t="s">
        <v>120</v>
      </c>
      <c r="E480" s="35">
        <v>2004</v>
      </c>
      <c r="F480" s="37">
        <v>67747</v>
      </c>
      <c r="G480" s="33" t="s">
        <v>141</v>
      </c>
    </row>
    <row r="481" spans="1:7" x14ac:dyDescent="0.25">
      <c r="A481" s="33" t="s">
        <v>42</v>
      </c>
      <c r="B481" s="38" t="s">
        <v>1336</v>
      </c>
      <c r="C481" s="171">
        <v>4.5999999999999996</v>
      </c>
      <c r="D481" s="38" t="s">
        <v>44</v>
      </c>
      <c r="E481" s="35">
        <v>2004</v>
      </c>
      <c r="F481" s="37">
        <v>70784</v>
      </c>
      <c r="G481" s="33" t="s">
        <v>141</v>
      </c>
    </row>
    <row r="482" spans="1:7" x14ac:dyDescent="0.25">
      <c r="A482" s="33" t="s">
        <v>42</v>
      </c>
      <c r="B482" s="38" t="s">
        <v>1286</v>
      </c>
      <c r="C482" s="171">
        <v>2.5</v>
      </c>
      <c r="D482" s="38" t="s">
        <v>120</v>
      </c>
      <c r="E482" s="35">
        <v>2004</v>
      </c>
      <c r="F482" s="37">
        <v>38733</v>
      </c>
      <c r="G482" s="33" t="s">
        <v>141</v>
      </c>
    </row>
    <row r="483" spans="1:7" x14ac:dyDescent="0.25">
      <c r="A483" s="33" t="s">
        <v>42</v>
      </c>
      <c r="B483" s="38" t="s">
        <v>1286</v>
      </c>
      <c r="C483" s="171">
        <v>2.5</v>
      </c>
      <c r="D483" s="38" t="s">
        <v>44</v>
      </c>
      <c r="E483" s="35">
        <v>2004</v>
      </c>
      <c r="F483" s="37">
        <v>42515</v>
      </c>
      <c r="G483" s="33" t="s">
        <v>141</v>
      </c>
    </row>
    <row r="484" spans="1:7" x14ac:dyDescent="0.25">
      <c r="A484" s="33" t="s">
        <v>42</v>
      </c>
      <c r="B484" s="38" t="s">
        <v>852</v>
      </c>
      <c r="C484" s="171">
        <v>1</v>
      </c>
      <c r="D484" s="38" t="s">
        <v>125</v>
      </c>
      <c r="E484" s="35">
        <v>2004</v>
      </c>
      <c r="F484" s="37">
        <v>12805</v>
      </c>
      <c r="G484" s="33" t="s">
        <v>186</v>
      </c>
    </row>
    <row r="485" spans="1:7" x14ac:dyDescent="0.25">
      <c r="A485" s="33" t="s">
        <v>42</v>
      </c>
      <c r="B485" s="38" t="s">
        <v>852</v>
      </c>
      <c r="C485" s="171">
        <v>1</v>
      </c>
      <c r="D485" s="38" t="s">
        <v>44</v>
      </c>
      <c r="E485" s="35">
        <v>2004</v>
      </c>
      <c r="F485" s="37">
        <v>14915</v>
      </c>
      <c r="G485" s="33" t="s">
        <v>186</v>
      </c>
    </row>
    <row r="486" spans="1:7" x14ac:dyDescent="0.25">
      <c r="A486" s="33" t="s">
        <v>42</v>
      </c>
      <c r="B486" s="38" t="s">
        <v>852</v>
      </c>
      <c r="C486" s="171">
        <v>1.3</v>
      </c>
      <c r="D486" s="38" t="s">
        <v>125</v>
      </c>
      <c r="E486" s="35">
        <v>2004</v>
      </c>
      <c r="F486" s="37">
        <v>16661</v>
      </c>
      <c r="G486" s="33" t="s">
        <v>186</v>
      </c>
    </row>
    <row r="487" spans="1:7" x14ac:dyDescent="0.25">
      <c r="A487" s="33" t="s">
        <v>42</v>
      </c>
      <c r="B487" s="38" t="s">
        <v>852</v>
      </c>
      <c r="C487" s="171">
        <v>1.3</v>
      </c>
      <c r="D487" s="38" t="s">
        <v>44</v>
      </c>
      <c r="E487" s="35">
        <v>2004</v>
      </c>
      <c r="F487" s="37">
        <v>16769</v>
      </c>
      <c r="G487" s="33" t="s">
        <v>186</v>
      </c>
    </row>
    <row r="488" spans="1:7" x14ac:dyDescent="0.25">
      <c r="A488" s="33" t="s">
        <v>42</v>
      </c>
      <c r="B488" s="38" t="s">
        <v>1044</v>
      </c>
      <c r="C488" s="171" t="s">
        <v>1045</v>
      </c>
      <c r="D488" s="38" t="s">
        <v>125</v>
      </c>
      <c r="E488" s="35">
        <v>2004</v>
      </c>
      <c r="F488" s="37">
        <v>38716</v>
      </c>
      <c r="G488" s="33" t="s">
        <v>135</v>
      </c>
    </row>
    <row r="489" spans="1:7" x14ac:dyDescent="0.25">
      <c r="A489" s="33" t="s">
        <v>42</v>
      </c>
      <c r="B489" s="38" t="s">
        <v>1044</v>
      </c>
      <c r="C489" s="171" t="s">
        <v>1045</v>
      </c>
      <c r="D489" s="38" t="s">
        <v>44</v>
      </c>
      <c r="E489" s="35">
        <v>2004</v>
      </c>
      <c r="F489" s="37">
        <v>44202</v>
      </c>
      <c r="G489" s="33" t="s">
        <v>135</v>
      </c>
    </row>
    <row r="490" spans="1:7" x14ac:dyDescent="0.25">
      <c r="A490" s="33" t="s">
        <v>42</v>
      </c>
      <c r="B490" s="38" t="s">
        <v>1046</v>
      </c>
      <c r="C490" s="171" t="s">
        <v>1047</v>
      </c>
      <c r="D490" s="38" t="s">
        <v>125</v>
      </c>
      <c r="E490" s="35">
        <v>2004</v>
      </c>
      <c r="F490" s="37">
        <v>30586</v>
      </c>
      <c r="G490" s="33" t="s">
        <v>135</v>
      </c>
    </row>
    <row r="491" spans="1:7" x14ac:dyDescent="0.25">
      <c r="A491" s="33" t="s">
        <v>42</v>
      </c>
      <c r="B491" s="38" t="s">
        <v>1046</v>
      </c>
      <c r="C491" s="171" t="s">
        <v>1047</v>
      </c>
      <c r="D491" s="38" t="s">
        <v>44</v>
      </c>
      <c r="E491" s="35">
        <v>2004</v>
      </c>
      <c r="F491" s="37">
        <v>36705</v>
      </c>
      <c r="G491" s="33" t="s">
        <v>135</v>
      </c>
    </row>
    <row r="492" spans="1:7" x14ac:dyDescent="0.25">
      <c r="A492" s="33" t="s">
        <v>42</v>
      </c>
      <c r="B492" s="38" t="s">
        <v>853</v>
      </c>
      <c r="C492" s="171">
        <v>2</v>
      </c>
      <c r="D492" s="38" t="s">
        <v>125</v>
      </c>
      <c r="E492" s="35">
        <v>2004</v>
      </c>
      <c r="F492" s="37">
        <v>29540</v>
      </c>
      <c r="G492" s="33" t="s">
        <v>135</v>
      </c>
    </row>
    <row r="493" spans="1:7" x14ac:dyDescent="0.25">
      <c r="A493" s="33" t="s">
        <v>42</v>
      </c>
      <c r="B493" s="38" t="s">
        <v>853</v>
      </c>
      <c r="C493" s="171">
        <v>2</v>
      </c>
      <c r="D493" s="38" t="s">
        <v>44</v>
      </c>
      <c r="E493" s="35">
        <v>2004</v>
      </c>
      <c r="F493" s="37">
        <v>29078</v>
      </c>
      <c r="G493" s="33" t="s">
        <v>135</v>
      </c>
    </row>
    <row r="494" spans="1:7" x14ac:dyDescent="0.25">
      <c r="A494" s="33" t="s">
        <v>42</v>
      </c>
      <c r="B494" s="38" t="s">
        <v>853</v>
      </c>
      <c r="C494" s="171" t="s">
        <v>360</v>
      </c>
      <c r="D494" s="38" t="s">
        <v>125</v>
      </c>
      <c r="E494" s="35">
        <v>2004</v>
      </c>
      <c r="F494" s="37">
        <v>29736</v>
      </c>
      <c r="G494" s="33" t="s">
        <v>135</v>
      </c>
    </row>
    <row r="495" spans="1:7" x14ac:dyDescent="0.25">
      <c r="A495" s="33" t="s">
        <v>42</v>
      </c>
      <c r="B495" s="38" t="s">
        <v>778</v>
      </c>
      <c r="C495" s="171">
        <v>2.4</v>
      </c>
      <c r="D495" s="38" t="s">
        <v>125</v>
      </c>
      <c r="E495" s="35">
        <v>2004</v>
      </c>
      <c r="F495" s="37">
        <v>28780</v>
      </c>
      <c r="G495" s="33" t="s">
        <v>135</v>
      </c>
    </row>
    <row r="496" spans="1:7" x14ac:dyDescent="0.25">
      <c r="A496" s="33" t="s">
        <v>42</v>
      </c>
      <c r="B496" s="38" t="s">
        <v>778</v>
      </c>
      <c r="C496" s="171">
        <v>2.4</v>
      </c>
      <c r="D496" s="38" t="s">
        <v>44</v>
      </c>
      <c r="E496" s="35">
        <v>2004</v>
      </c>
      <c r="F496" s="37">
        <v>33760</v>
      </c>
      <c r="G496" s="33" t="s">
        <v>135</v>
      </c>
    </row>
    <row r="497" spans="1:7" x14ac:dyDescent="0.25">
      <c r="A497" s="33" t="s">
        <v>42</v>
      </c>
      <c r="B497" s="38" t="s">
        <v>778</v>
      </c>
      <c r="C497" s="171">
        <v>3</v>
      </c>
      <c r="D497" s="38" t="s">
        <v>125</v>
      </c>
      <c r="E497" s="35">
        <v>2004</v>
      </c>
      <c r="F497" s="37">
        <v>31980</v>
      </c>
      <c r="G497" s="33" t="s">
        <v>135</v>
      </c>
    </row>
    <row r="498" spans="1:7" x14ac:dyDescent="0.25">
      <c r="A498" s="33" t="s">
        <v>42</v>
      </c>
      <c r="B498" s="38" t="s">
        <v>778</v>
      </c>
      <c r="C498" s="171">
        <v>3</v>
      </c>
      <c r="D498" s="38" t="s">
        <v>44</v>
      </c>
      <c r="E498" s="35">
        <v>2004</v>
      </c>
      <c r="F498" s="37">
        <v>38460</v>
      </c>
      <c r="G498" s="33" t="s">
        <v>135</v>
      </c>
    </row>
    <row r="499" spans="1:7" x14ac:dyDescent="0.25">
      <c r="A499" s="33" t="s">
        <v>42</v>
      </c>
      <c r="B499" s="38" t="s">
        <v>778</v>
      </c>
      <c r="C499" s="171">
        <v>3</v>
      </c>
      <c r="D499" s="38" t="s">
        <v>125</v>
      </c>
      <c r="E499" s="35">
        <v>2004</v>
      </c>
      <c r="F499" s="37">
        <v>39150</v>
      </c>
      <c r="G499" s="33" t="s">
        <v>135</v>
      </c>
    </row>
    <row r="500" spans="1:7" x14ac:dyDescent="0.25">
      <c r="A500" s="33" t="s">
        <v>42</v>
      </c>
      <c r="B500" s="38" t="s">
        <v>778</v>
      </c>
      <c r="C500" s="171">
        <v>3</v>
      </c>
      <c r="D500" s="38" t="s">
        <v>44</v>
      </c>
      <c r="E500" s="35">
        <v>2004</v>
      </c>
      <c r="F500" s="37">
        <v>41679</v>
      </c>
      <c r="G500" s="33" t="s">
        <v>135</v>
      </c>
    </row>
    <row r="501" spans="1:7" x14ac:dyDescent="0.25">
      <c r="A501" s="33" t="s">
        <v>42</v>
      </c>
      <c r="B501" s="38" t="s">
        <v>188</v>
      </c>
      <c r="C501" s="171">
        <v>2.7</v>
      </c>
      <c r="D501" s="38" t="s">
        <v>120</v>
      </c>
      <c r="E501" s="35">
        <v>2004</v>
      </c>
      <c r="F501" s="86">
        <v>27188</v>
      </c>
      <c r="G501" s="33" t="s">
        <v>189</v>
      </c>
    </row>
    <row r="502" spans="1:7" x14ac:dyDescent="0.25">
      <c r="A502" s="33" t="s">
        <v>42</v>
      </c>
      <c r="B502" s="38" t="s">
        <v>188</v>
      </c>
      <c r="C502" s="171">
        <v>2.7</v>
      </c>
      <c r="D502" s="38" t="s">
        <v>44</v>
      </c>
      <c r="E502" s="35">
        <v>2004</v>
      </c>
      <c r="F502" s="86">
        <v>30454</v>
      </c>
      <c r="G502" s="33" t="s">
        <v>189</v>
      </c>
    </row>
    <row r="503" spans="1:7" x14ac:dyDescent="0.25">
      <c r="A503" s="33" t="s">
        <v>42</v>
      </c>
      <c r="B503" s="38" t="s">
        <v>188</v>
      </c>
      <c r="C503" s="171" t="s">
        <v>950</v>
      </c>
      <c r="D503" s="38" t="s">
        <v>120</v>
      </c>
      <c r="E503" s="35">
        <v>2004</v>
      </c>
      <c r="F503" s="86">
        <v>27263</v>
      </c>
      <c r="G503" s="33" t="s">
        <v>189</v>
      </c>
    </row>
    <row r="504" spans="1:7" x14ac:dyDescent="0.25">
      <c r="A504" s="33" t="s">
        <v>42</v>
      </c>
      <c r="B504" s="38" t="s">
        <v>188</v>
      </c>
      <c r="C504" s="171" t="s">
        <v>950</v>
      </c>
      <c r="D504" s="38" t="s">
        <v>44</v>
      </c>
      <c r="E504" s="35">
        <v>2004</v>
      </c>
      <c r="F504" s="86">
        <v>29377</v>
      </c>
      <c r="G504" s="33" t="s">
        <v>189</v>
      </c>
    </row>
    <row r="505" spans="1:7" x14ac:dyDescent="0.25">
      <c r="A505" s="33" t="s">
        <v>42</v>
      </c>
      <c r="B505" s="38" t="s">
        <v>1337</v>
      </c>
      <c r="C505" s="171">
        <v>2.5</v>
      </c>
      <c r="D505" s="38" t="s">
        <v>44</v>
      </c>
      <c r="E505" s="35">
        <v>2004</v>
      </c>
      <c r="F505" s="37">
        <v>33605</v>
      </c>
      <c r="G505" s="33" t="s">
        <v>189</v>
      </c>
    </row>
    <row r="506" spans="1:7" x14ac:dyDescent="0.25">
      <c r="A506" s="33" t="s">
        <v>42</v>
      </c>
      <c r="B506" s="38" t="s">
        <v>1337</v>
      </c>
      <c r="C506" s="171" t="s">
        <v>281</v>
      </c>
      <c r="D506" s="38" t="s">
        <v>120</v>
      </c>
      <c r="E506" s="35">
        <v>2004</v>
      </c>
      <c r="F506" s="37">
        <v>20488</v>
      </c>
      <c r="G506" s="33" t="s">
        <v>189</v>
      </c>
    </row>
    <row r="507" spans="1:7" x14ac:dyDescent="0.25">
      <c r="A507" s="33" t="s">
        <v>42</v>
      </c>
      <c r="B507" s="38" t="s">
        <v>1337</v>
      </c>
      <c r="C507" s="171" t="s">
        <v>1974</v>
      </c>
      <c r="D507" s="38" t="s">
        <v>120</v>
      </c>
      <c r="E507" s="35">
        <v>2004</v>
      </c>
      <c r="F507" s="37">
        <v>21010</v>
      </c>
      <c r="G507" s="33" t="s">
        <v>189</v>
      </c>
    </row>
    <row r="508" spans="1:7" x14ac:dyDescent="0.25">
      <c r="A508" s="33" t="s">
        <v>42</v>
      </c>
      <c r="B508" s="38" t="s">
        <v>1337</v>
      </c>
      <c r="C508" s="171" t="s">
        <v>3100</v>
      </c>
      <c r="D508" s="38" t="s">
        <v>44</v>
      </c>
      <c r="E508" s="35">
        <v>2004</v>
      </c>
      <c r="F508" s="37">
        <v>24042</v>
      </c>
      <c r="G508" s="33" t="s">
        <v>189</v>
      </c>
    </row>
    <row r="509" spans="1:7" x14ac:dyDescent="0.25">
      <c r="A509" s="33" t="s">
        <v>42</v>
      </c>
      <c r="B509" s="38" t="s">
        <v>1337</v>
      </c>
      <c r="C509" s="171" t="s">
        <v>866</v>
      </c>
      <c r="D509" s="38" t="s">
        <v>44</v>
      </c>
      <c r="E509" s="35">
        <v>2004</v>
      </c>
      <c r="F509" s="86">
        <v>27585</v>
      </c>
      <c r="G509" s="33" t="s">
        <v>189</v>
      </c>
    </row>
    <row r="510" spans="1:7" x14ac:dyDescent="0.25">
      <c r="A510" s="33" t="s">
        <v>42</v>
      </c>
      <c r="B510" s="38" t="s">
        <v>1338</v>
      </c>
      <c r="C510" s="171">
        <v>2.5</v>
      </c>
      <c r="D510" s="38" t="s">
        <v>120</v>
      </c>
      <c r="E510" s="35">
        <v>2004</v>
      </c>
      <c r="F510" s="37">
        <v>21777</v>
      </c>
      <c r="G510" s="33" t="s">
        <v>189</v>
      </c>
    </row>
    <row r="511" spans="1:7" x14ac:dyDescent="0.25">
      <c r="A511" s="33" t="s">
        <v>42</v>
      </c>
      <c r="B511" s="38" t="s">
        <v>1338</v>
      </c>
      <c r="C511" s="171" t="s">
        <v>3086</v>
      </c>
      <c r="D511" s="38" t="s">
        <v>120</v>
      </c>
      <c r="E511" s="35">
        <v>2004</v>
      </c>
      <c r="F511" s="37">
        <v>23886</v>
      </c>
      <c r="G511" s="33" t="s">
        <v>189</v>
      </c>
    </row>
    <row r="512" spans="1:7" x14ac:dyDescent="0.25">
      <c r="A512" s="33" t="s">
        <v>42</v>
      </c>
      <c r="B512" s="38" t="s">
        <v>1338</v>
      </c>
      <c r="C512" s="171" t="s">
        <v>3086</v>
      </c>
      <c r="D512" s="38" t="s">
        <v>44</v>
      </c>
      <c r="E512" s="35">
        <v>2004</v>
      </c>
      <c r="F512" s="37">
        <v>25730</v>
      </c>
      <c r="G512" s="33" t="s">
        <v>189</v>
      </c>
    </row>
    <row r="513" spans="1:7" x14ac:dyDescent="0.25">
      <c r="A513" s="33" t="s">
        <v>42</v>
      </c>
      <c r="B513" s="38" t="s">
        <v>1429</v>
      </c>
      <c r="C513" s="171" t="s">
        <v>1974</v>
      </c>
      <c r="D513" s="38" t="s">
        <v>44</v>
      </c>
      <c r="E513" s="35">
        <v>2004</v>
      </c>
      <c r="F513" s="37">
        <v>26891</v>
      </c>
      <c r="G513" s="33" t="s">
        <v>189</v>
      </c>
    </row>
    <row r="514" spans="1:7" x14ac:dyDescent="0.25">
      <c r="A514" s="33" t="s">
        <v>42</v>
      </c>
      <c r="B514" s="38" t="s">
        <v>1429</v>
      </c>
      <c r="C514" s="171" t="s">
        <v>1974</v>
      </c>
      <c r="D514" s="38" t="s">
        <v>120</v>
      </c>
      <c r="E514" s="35">
        <v>2004</v>
      </c>
      <c r="F514" s="37">
        <v>23825</v>
      </c>
      <c r="G514" s="33" t="s">
        <v>189</v>
      </c>
    </row>
    <row r="515" spans="1:7" x14ac:dyDescent="0.25">
      <c r="A515" s="33" t="s">
        <v>42</v>
      </c>
      <c r="B515" s="38" t="s">
        <v>780</v>
      </c>
      <c r="C515" s="171">
        <v>2.4</v>
      </c>
      <c r="D515" s="38" t="s">
        <v>125</v>
      </c>
      <c r="E515" s="35">
        <v>2004</v>
      </c>
      <c r="F515" s="37">
        <v>26778</v>
      </c>
      <c r="G515" s="33" t="s">
        <v>141</v>
      </c>
    </row>
    <row r="516" spans="1:7" x14ac:dyDescent="0.25">
      <c r="A516" s="33" t="s">
        <v>42</v>
      </c>
      <c r="B516" s="38" t="s">
        <v>780</v>
      </c>
      <c r="C516" s="171">
        <v>2.4</v>
      </c>
      <c r="D516" s="38" t="s">
        <v>44</v>
      </c>
      <c r="E516" s="35">
        <v>2004</v>
      </c>
      <c r="F516" s="37">
        <v>30222</v>
      </c>
      <c r="G516" s="33" t="s">
        <v>141</v>
      </c>
    </row>
    <row r="517" spans="1:7" x14ac:dyDescent="0.25">
      <c r="A517" s="33" t="s">
        <v>42</v>
      </c>
      <c r="B517" s="38" t="s">
        <v>780</v>
      </c>
      <c r="C517" s="171" t="s">
        <v>360</v>
      </c>
      <c r="D517" s="38" t="s">
        <v>125</v>
      </c>
      <c r="E517" s="35">
        <v>2004</v>
      </c>
      <c r="F517" s="37">
        <v>23659</v>
      </c>
      <c r="G517" s="33" t="s">
        <v>141</v>
      </c>
    </row>
    <row r="518" spans="1:7" x14ac:dyDescent="0.25">
      <c r="A518" s="33" t="s">
        <v>42</v>
      </c>
      <c r="B518" s="38" t="s">
        <v>1339</v>
      </c>
      <c r="C518" s="171">
        <v>1.3</v>
      </c>
      <c r="D518" s="38" t="s">
        <v>125</v>
      </c>
      <c r="E518" s="35">
        <v>2004</v>
      </c>
      <c r="F518" s="37">
        <v>20990</v>
      </c>
      <c r="G518" s="33" t="s">
        <v>141</v>
      </c>
    </row>
    <row r="519" spans="1:7" x14ac:dyDescent="0.25">
      <c r="A519" s="33" t="s">
        <v>42</v>
      </c>
      <c r="B519" s="38" t="s">
        <v>1340</v>
      </c>
      <c r="C519" s="171">
        <v>1.8</v>
      </c>
      <c r="D519" s="38" t="s">
        <v>125</v>
      </c>
      <c r="E519" s="35">
        <v>2004</v>
      </c>
      <c r="F519" s="37">
        <v>21346</v>
      </c>
      <c r="G519" s="33" t="s">
        <v>141</v>
      </c>
    </row>
    <row r="520" spans="1:7" x14ac:dyDescent="0.25">
      <c r="A520" s="33" t="s">
        <v>42</v>
      </c>
      <c r="B520" s="38" t="s">
        <v>1340</v>
      </c>
      <c r="C520" s="171">
        <v>1.8</v>
      </c>
      <c r="D520" s="38" t="s">
        <v>44</v>
      </c>
      <c r="E520" s="35">
        <v>2004</v>
      </c>
      <c r="F520" s="37">
        <v>26988</v>
      </c>
      <c r="G520" s="33" t="s">
        <v>141</v>
      </c>
    </row>
    <row r="521" spans="1:7" x14ac:dyDescent="0.25">
      <c r="A521" s="33" t="s">
        <v>42</v>
      </c>
      <c r="B521" s="38" t="s">
        <v>1340</v>
      </c>
      <c r="C521" s="171" t="s">
        <v>765</v>
      </c>
      <c r="D521" s="38" t="s">
        <v>125</v>
      </c>
      <c r="E521" s="35">
        <v>2004</v>
      </c>
      <c r="F521" s="37">
        <v>27987</v>
      </c>
      <c r="G521" s="33" t="s">
        <v>141</v>
      </c>
    </row>
    <row r="522" spans="1:7" x14ac:dyDescent="0.25">
      <c r="A522" s="33" t="s">
        <v>42</v>
      </c>
      <c r="B522" s="38" t="s">
        <v>1340</v>
      </c>
      <c r="C522" s="171" t="s">
        <v>765</v>
      </c>
      <c r="D522" s="38" t="s">
        <v>44</v>
      </c>
      <c r="E522" s="35">
        <v>2004</v>
      </c>
      <c r="F522" s="37">
        <v>27987</v>
      </c>
      <c r="G522" s="33" t="s">
        <v>141</v>
      </c>
    </row>
    <row r="523" spans="1:7" x14ac:dyDescent="0.25">
      <c r="A523" s="33" t="s">
        <v>42</v>
      </c>
      <c r="B523" s="38" t="s">
        <v>1048</v>
      </c>
      <c r="C523" s="171">
        <v>1.5</v>
      </c>
      <c r="D523" s="38" t="s">
        <v>125</v>
      </c>
      <c r="E523" s="35">
        <v>2004</v>
      </c>
      <c r="F523" s="37">
        <v>17771</v>
      </c>
      <c r="G523" s="33" t="s">
        <v>141</v>
      </c>
    </row>
    <row r="524" spans="1:7" x14ac:dyDescent="0.25">
      <c r="A524" s="33" t="s">
        <v>42</v>
      </c>
      <c r="B524" s="38" t="s">
        <v>1048</v>
      </c>
      <c r="C524" s="171">
        <v>1.5</v>
      </c>
      <c r="D524" s="38" t="s">
        <v>44</v>
      </c>
      <c r="E524" s="35">
        <v>2004</v>
      </c>
      <c r="F524" s="37">
        <v>22326</v>
      </c>
      <c r="G524" s="33" t="s">
        <v>141</v>
      </c>
    </row>
    <row r="525" spans="1:7" x14ac:dyDescent="0.25">
      <c r="A525" s="33" t="s">
        <v>42</v>
      </c>
      <c r="B525" s="38" t="s">
        <v>1048</v>
      </c>
      <c r="C525" s="171" t="s">
        <v>954</v>
      </c>
      <c r="D525" s="38" t="s">
        <v>125</v>
      </c>
      <c r="E525" s="35">
        <v>2004</v>
      </c>
      <c r="F525" s="37">
        <v>14014</v>
      </c>
      <c r="G525" s="33" t="s">
        <v>141</v>
      </c>
    </row>
    <row r="526" spans="1:7" x14ac:dyDescent="0.25">
      <c r="A526" s="33" t="s">
        <v>42</v>
      </c>
      <c r="B526" s="38" t="s">
        <v>1048</v>
      </c>
      <c r="C526" s="171" t="s">
        <v>954</v>
      </c>
      <c r="D526" s="38" t="s">
        <v>44</v>
      </c>
      <c r="E526" s="35">
        <v>2004</v>
      </c>
      <c r="F526" s="37">
        <v>19625</v>
      </c>
      <c r="G526" s="33" t="s">
        <v>141</v>
      </c>
    </row>
    <row r="527" spans="1:7" x14ac:dyDescent="0.25">
      <c r="A527" s="33" t="s">
        <v>42</v>
      </c>
      <c r="B527" s="38" t="s">
        <v>1050</v>
      </c>
      <c r="C527" s="171">
        <v>3</v>
      </c>
      <c r="D527" s="38" t="s">
        <v>125</v>
      </c>
      <c r="E527" s="35">
        <v>2004</v>
      </c>
      <c r="F527" s="37">
        <v>34520</v>
      </c>
      <c r="G527" s="33" t="s">
        <v>141</v>
      </c>
    </row>
    <row r="528" spans="1:7" x14ac:dyDescent="0.25">
      <c r="A528" s="33" t="s">
        <v>42</v>
      </c>
      <c r="B528" s="38" t="s">
        <v>1050</v>
      </c>
      <c r="C528" s="171">
        <v>3</v>
      </c>
      <c r="D528" s="38" t="s">
        <v>44</v>
      </c>
      <c r="E528" s="35">
        <v>2004</v>
      </c>
      <c r="F528" s="37">
        <v>55550</v>
      </c>
      <c r="G528" s="33" t="s">
        <v>141</v>
      </c>
    </row>
    <row r="529" spans="1:7" x14ac:dyDescent="0.25">
      <c r="A529" s="33" t="s">
        <v>42</v>
      </c>
      <c r="B529" s="38" t="s">
        <v>1341</v>
      </c>
      <c r="C529" s="171" t="s">
        <v>1205</v>
      </c>
      <c r="D529" s="38" t="s">
        <v>120</v>
      </c>
      <c r="E529" s="35">
        <v>2004</v>
      </c>
      <c r="F529" s="37">
        <v>16104</v>
      </c>
      <c r="G529" s="33" t="s">
        <v>1342</v>
      </c>
    </row>
    <row r="530" spans="1:7" x14ac:dyDescent="0.25">
      <c r="A530" s="33" t="s">
        <v>42</v>
      </c>
      <c r="B530" s="38" t="s">
        <v>1053</v>
      </c>
      <c r="C530" s="171">
        <v>2.2000000000000002</v>
      </c>
      <c r="D530" s="38" t="s">
        <v>44</v>
      </c>
      <c r="E530" s="35">
        <v>2004</v>
      </c>
      <c r="F530" s="37">
        <v>30902</v>
      </c>
      <c r="G530" s="33" t="s">
        <v>189</v>
      </c>
    </row>
    <row r="531" spans="1:7" x14ac:dyDescent="0.25">
      <c r="A531" s="33" t="s">
        <v>42</v>
      </c>
      <c r="B531" s="38" t="s">
        <v>1053</v>
      </c>
      <c r="C531" s="171" t="s">
        <v>1205</v>
      </c>
      <c r="D531" s="38" t="s">
        <v>120</v>
      </c>
      <c r="E531" s="35">
        <v>2004</v>
      </c>
      <c r="F531" s="37">
        <v>15537</v>
      </c>
      <c r="G531" s="33" t="s">
        <v>189</v>
      </c>
    </row>
    <row r="532" spans="1:7" x14ac:dyDescent="0.25">
      <c r="A532" s="33" t="s">
        <v>42</v>
      </c>
      <c r="B532" s="38" t="s">
        <v>1053</v>
      </c>
      <c r="C532" s="171" t="s">
        <v>1054</v>
      </c>
      <c r="D532" s="38" t="s">
        <v>120</v>
      </c>
      <c r="E532" s="35">
        <v>2004</v>
      </c>
      <c r="F532" s="37">
        <v>23880</v>
      </c>
      <c r="G532" s="33" t="s">
        <v>189</v>
      </c>
    </row>
    <row r="533" spans="1:7" x14ac:dyDescent="0.25">
      <c r="A533" s="33" t="s">
        <v>42</v>
      </c>
      <c r="B533" s="38" t="s">
        <v>1053</v>
      </c>
      <c r="C533" s="171" t="s">
        <v>1054</v>
      </c>
      <c r="D533" s="38" t="s">
        <v>44</v>
      </c>
      <c r="E533" s="35">
        <v>2004</v>
      </c>
      <c r="F533" s="37">
        <v>26540</v>
      </c>
      <c r="G533" s="33" t="s">
        <v>189</v>
      </c>
    </row>
    <row r="534" spans="1:7" x14ac:dyDescent="0.25">
      <c r="A534" s="33" t="s">
        <v>42</v>
      </c>
      <c r="B534" s="38" t="s">
        <v>157</v>
      </c>
      <c r="C534" s="171">
        <v>2</v>
      </c>
      <c r="D534" s="38" t="s">
        <v>120</v>
      </c>
      <c r="E534" s="35">
        <v>2004</v>
      </c>
      <c r="F534" s="37">
        <v>35917</v>
      </c>
      <c r="G534" s="33" t="s">
        <v>141</v>
      </c>
    </row>
    <row r="535" spans="1:7" x14ac:dyDescent="0.25">
      <c r="A535" s="33" t="s">
        <v>42</v>
      </c>
      <c r="B535" s="38" t="s">
        <v>157</v>
      </c>
      <c r="C535" s="171">
        <v>2</v>
      </c>
      <c r="D535" s="38" t="s">
        <v>44</v>
      </c>
      <c r="E535" s="35">
        <v>2004</v>
      </c>
      <c r="F535" s="37">
        <v>28687</v>
      </c>
      <c r="G535" s="33" t="s">
        <v>141</v>
      </c>
    </row>
    <row r="536" spans="1:7" x14ac:dyDescent="0.25">
      <c r="A536" s="33" t="s">
        <v>42</v>
      </c>
      <c r="B536" s="38" t="s">
        <v>157</v>
      </c>
      <c r="C536" s="171">
        <v>2.5</v>
      </c>
      <c r="D536" s="38" t="s">
        <v>120</v>
      </c>
      <c r="E536" s="35">
        <v>2004</v>
      </c>
      <c r="F536" s="37">
        <v>37316</v>
      </c>
      <c r="G536" s="33" t="s">
        <v>141</v>
      </c>
    </row>
    <row r="537" spans="1:7" x14ac:dyDescent="0.25">
      <c r="A537" s="33" t="s">
        <v>42</v>
      </c>
      <c r="B537" s="38" t="s">
        <v>157</v>
      </c>
      <c r="C537" s="171">
        <v>2.5</v>
      </c>
      <c r="D537" s="38" t="s">
        <v>44</v>
      </c>
      <c r="E537" s="35">
        <v>2004</v>
      </c>
      <c r="F537" s="37">
        <v>38016</v>
      </c>
      <c r="G537" s="33" t="s">
        <v>141</v>
      </c>
    </row>
    <row r="538" spans="1:7" x14ac:dyDescent="0.25">
      <c r="A538" s="33" t="s">
        <v>42</v>
      </c>
      <c r="B538" s="38" t="s">
        <v>1202</v>
      </c>
      <c r="C538" s="171">
        <v>2</v>
      </c>
      <c r="D538" s="38" t="s">
        <v>120</v>
      </c>
      <c r="E538" s="35">
        <v>2004</v>
      </c>
      <c r="F538" s="37">
        <v>32340</v>
      </c>
      <c r="G538" s="33" t="s">
        <v>147</v>
      </c>
    </row>
    <row r="539" spans="1:7" x14ac:dyDescent="0.25">
      <c r="A539" s="33" t="s">
        <v>42</v>
      </c>
      <c r="B539" s="38" t="s">
        <v>1202</v>
      </c>
      <c r="C539" s="171">
        <v>2</v>
      </c>
      <c r="D539" s="38" t="s">
        <v>44</v>
      </c>
      <c r="E539" s="35">
        <v>2004</v>
      </c>
      <c r="F539" s="37">
        <v>31780</v>
      </c>
      <c r="G539" s="33" t="s">
        <v>147</v>
      </c>
    </row>
    <row r="540" spans="1:7" x14ac:dyDescent="0.25">
      <c r="A540" s="33" t="s">
        <v>42</v>
      </c>
      <c r="B540" s="38" t="s">
        <v>1202</v>
      </c>
      <c r="C540" s="171">
        <v>2.5</v>
      </c>
      <c r="D540" s="38" t="s">
        <v>120</v>
      </c>
      <c r="E540" s="35">
        <v>2004</v>
      </c>
      <c r="F540" s="37">
        <v>31987</v>
      </c>
      <c r="G540" s="33" t="s">
        <v>147</v>
      </c>
    </row>
    <row r="541" spans="1:7" x14ac:dyDescent="0.25">
      <c r="A541" s="33" t="s">
        <v>42</v>
      </c>
      <c r="B541" s="38" t="s">
        <v>1202</v>
      </c>
      <c r="C541" s="171">
        <v>2.5</v>
      </c>
      <c r="D541" s="38" t="s">
        <v>44</v>
      </c>
      <c r="E541" s="35">
        <v>2004</v>
      </c>
      <c r="F541" s="37">
        <v>35243</v>
      </c>
      <c r="G541" s="33" t="s">
        <v>147</v>
      </c>
    </row>
    <row r="542" spans="1:7" x14ac:dyDescent="0.25">
      <c r="A542" s="33" t="s">
        <v>42</v>
      </c>
      <c r="B542" s="38" t="s">
        <v>1343</v>
      </c>
      <c r="C542" s="171">
        <v>2.5</v>
      </c>
      <c r="D542" s="38" t="s">
        <v>120</v>
      </c>
      <c r="E542" s="35">
        <v>2004</v>
      </c>
      <c r="F542" s="37">
        <v>30319</v>
      </c>
      <c r="G542" s="33" t="s">
        <v>141</v>
      </c>
    </row>
    <row r="543" spans="1:7" x14ac:dyDescent="0.25">
      <c r="A543" s="33" t="s">
        <v>42</v>
      </c>
      <c r="B543" s="38" t="s">
        <v>1343</v>
      </c>
      <c r="C543" s="171">
        <v>2.5</v>
      </c>
      <c r="D543" s="38" t="s">
        <v>44</v>
      </c>
      <c r="E543" s="35">
        <v>2004</v>
      </c>
      <c r="F543" s="37">
        <v>33818</v>
      </c>
      <c r="G543" s="33" t="s">
        <v>141</v>
      </c>
    </row>
    <row r="544" spans="1:7" x14ac:dyDescent="0.25">
      <c r="A544" s="33" t="s">
        <v>42</v>
      </c>
      <c r="B544" s="38" t="s">
        <v>1343</v>
      </c>
      <c r="C544" s="171">
        <v>3</v>
      </c>
      <c r="D544" s="38" t="s">
        <v>125</v>
      </c>
      <c r="E544" s="35">
        <v>2004</v>
      </c>
      <c r="F544" s="37">
        <v>28653</v>
      </c>
      <c r="G544" s="33" t="s">
        <v>141</v>
      </c>
    </row>
    <row r="545" spans="1:7" x14ac:dyDescent="0.25">
      <c r="A545" s="33" t="s">
        <v>42</v>
      </c>
      <c r="B545" s="38" t="s">
        <v>1344</v>
      </c>
      <c r="C545" s="171">
        <v>1.3</v>
      </c>
      <c r="D545" s="38" t="s">
        <v>125</v>
      </c>
      <c r="E545" s="35">
        <v>2004</v>
      </c>
      <c r="F545" s="37">
        <v>16559</v>
      </c>
      <c r="G545" s="33" t="s">
        <v>141</v>
      </c>
    </row>
    <row r="546" spans="1:7" x14ac:dyDescent="0.25">
      <c r="A546" s="33" t="s">
        <v>42</v>
      </c>
      <c r="B546" s="38" t="s">
        <v>1344</v>
      </c>
      <c r="C546" s="171">
        <v>1.3</v>
      </c>
      <c r="D546" s="38" t="s">
        <v>44</v>
      </c>
      <c r="E546" s="35">
        <v>2004</v>
      </c>
      <c r="F546" s="37">
        <v>17725</v>
      </c>
      <c r="G546" s="33" t="s">
        <v>141</v>
      </c>
    </row>
    <row r="547" spans="1:7" x14ac:dyDescent="0.25">
      <c r="A547" s="33" t="s">
        <v>42</v>
      </c>
      <c r="B547" s="38" t="s">
        <v>1344</v>
      </c>
      <c r="C547" s="171">
        <v>1.5</v>
      </c>
      <c r="D547" s="38" t="s">
        <v>125</v>
      </c>
      <c r="E547" s="35">
        <v>2004</v>
      </c>
      <c r="F547" s="37">
        <v>17492</v>
      </c>
      <c r="G547" s="33" t="s">
        <v>141</v>
      </c>
    </row>
    <row r="548" spans="1:7" x14ac:dyDescent="0.25">
      <c r="A548" s="33" t="s">
        <v>42</v>
      </c>
      <c r="B548" s="38" t="s">
        <v>1344</v>
      </c>
      <c r="C548" s="171">
        <v>1.5</v>
      </c>
      <c r="D548" s="38" t="s">
        <v>44</v>
      </c>
      <c r="E548" s="35">
        <v>2004</v>
      </c>
      <c r="F548" s="37">
        <v>19591</v>
      </c>
      <c r="G548" s="33" t="s">
        <v>141</v>
      </c>
    </row>
    <row r="549" spans="1:7" x14ac:dyDescent="0.25">
      <c r="A549" s="33" t="s">
        <v>42</v>
      </c>
      <c r="B549" s="38" t="s">
        <v>1131</v>
      </c>
      <c r="C549" s="171">
        <v>1.5</v>
      </c>
      <c r="D549" s="38" t="s">
        <v>125</v>
      </c>
      <c r="E549" s="35">
        <v>2004</v>
      </c>
      <c r="F549" s="37">
        <v>19089</v>
      </c>
      <c r="G549" s="33" t="s">
        <v>141</v>
      </c>
    </row>
    <row r="550" spans="1:7" x14ac:dyDescent="0.25">
      <c r="A550" s="33" t="s">
        <v>42</v>
      </c>
      <c r="B550" s="38" t="s">
        <v>1131</v>
      </c>
      <c r="C550" s="171">
        <v>1.5</v>
      </c>
      <c r="D550" s="38" t="s">
        <v>44</v>
      </c>
      <c r="E550" s="35">
        <v>2004</v>
      </c>
      <c r="F550" s="37">
        <v>24456</v>
      </c>
      <c r="G550" s="33" t="s">
        <v>141</v>
      </c>
    </row>
    <row r="551" spans="1:7" x14ac:dyDescent="0.25">
      <c r="A551" s="33" t="s">
        <v>42</v>
      </c>
      <c r="B551" s="38" t="s">
        <v>1131</v>
      </c>
      <c r="C551" s="171">
        <v>1.8</v>
      </c>
      <c r="D551" s="38" t="s">
        <v>125</v>
      </c>
      <c r="E551" s="35">
        <v>2004</v>
      </c>
      <c r="F551" s="37">
        <v>23430</v>
      </c>
      <c r="G551" s="33" t="s">
        <v>141</v>
      </c>
    </row>
    <row r="552" spans="1:7" x14ac:dyDescent="0.25">
      <c r="A552" s="33" t="s">
        <v>42</v>
      </c>
      <c r="B552" s="38" t="s">
        <v>1131</v>
      </c>
      <c r="C552" s="171">
        <v>1.8</v>
      </c>
      <c r="D552" s="38" t="s">
        <v>44</v>
      </c>
      <c r="E552" s="35">
        <v>2004</v>
      </c>
      <c r="F552" s="37">
        <v>30123</v>
      </c>
      <c r="G552" s="33" t="s">
        <v>141</v>
      </c>
    </row>
    <row r="553" spans="1:7" x14ac:dyDescent="0.25">
      <c r="A553" s="33" t="s">
        <v>42</v>
      </c>
      <c r="B553" s="38" t="s">
        <v>1131</v>
      </c>
      <c r="C553" s="171">
        <v>2</v>
      </c>
      <c r="D553" s="38" t="s">
        <v>125</v>
      </c>
      <c r="E553" s="35">
        <v>2004</v>
      </c>
      <c r="F553" s="37">
        <v>17992</v>
      </c>
      <c r="G553" s="33" t="s">
        <v>141</v>
      </c>
    </row>
    <row r="554" spans="1:7" x14ac:dyDescent="0.25">
      <c r="A554" s="33" t="s">
        <v>42</v>
      </c>
      <c r="B554" s="38" t="s">
        <v>1132</v>
      </c>
      <c r="C554" s="171">
        <v>1.5</v>
      </c>
      <c r="D554" s="38" t="s">
        <v>125</v>
      </c>
      <c r="E554" s="35">
        <v>2004</v>
      </c>
      <c r="F554" s="37">
        <v>23450</v>
      </c>
      <c r="G554" s="33" t="s">
        <v>186</v>
      </c>
    </row>
    <row r="555" spans="1:7" x14ac:dyDescent="0.25">
      <c r="A555" s="33" t="s">
        <v>42</v>
      </c>
      <c r="B555" s="38" t="s">
        <v>1132</v>
      </c>
      <c r="C555" s="171">
        <v>1.5</v>
      </c>
      <c r="D555" s="38" t="s">
        <v>44</v>
      </c>
      <c r="E555" s="35">
        <v>2004</v>
      </c>
      <c r="F555" s="37">
        <v>23450</v>
      </c>
      <c r="G555" s="33" t="s">
        <v>186</v>
      </c>
    </row>
    <row r="556" spans="1:7" x14ac:dyDescent="0.25">
      <c r="A556" s="33" t="s">
        <v>42</v>
      </c>
      <c r="B556" s="38" t="s">
        <v>1132</v>
      </c>
      <c r="C556" s="171">
        <v>1.8</v>
      </c>
      <c r="D556" s="38" t="s">
        <v>125</v>
      </c>
      <c r="E556" s="35">
        <v>2004</v>
      </c>
      <c r="F556" s="37">
        <v>25676</v>
      </c>
      <c r="G556" s="33" t="s">
        <v>186</v>
      </c>
    </row>
    <row r="557" spans="1:7" x14ac:dyDescent="0.25">
      <c r="A557" s="33" t="s">
        <v>42</v>
      </c>
      <c r="B557" s="38" t="s">
        <v>781</v>
      </c>
      <c r="C557" s="171">
        <v>1.5</v>
      </c>
      <c r="D557" s="38" t="s">
        <v>125</v>
      </c>
      <c r="E557" s="35">
        <v>2004</v>
      </c>
      <c r="F557" s="37">
        <v>22998</v>
      </c>
      <c r="G557" s="33" t="s">
        <v>141</v>
      </c>
    </row>
    <row r="558" spans="1:7" x14ac:dyDescent="0.25">
      <c r="A558" s="33" t="s">
        <v>42</v>
      </c>
      <c r="B558" s="38" t="s">
        <v>781</v>
      </c>
      <c r="C558" s="171">
        <v>1.5</v>
      </c>
      <c r="D558" s="38" t="s">
        <v>44</v>
      </c>
      <c r="E558" s="35">
        <v>2004</v>
      </c>
      <c r="F558" s="37">
        <v>23870</v>
      </c>
      <c r="G558" s="33" t="s">
        <v>141</v>
      </c>
    </row>
    <row r="559" spans="1:7" x14ac:dyDescent="0.25">
      <c r="A559" s="33" t="s">
        <v>42</v>
      </c>
      <c r="B559" s="38" t="s">
        <v>1203</v>
      </c>
      <c r="C559" s="171">
        <v>1.4</v>
      </c>
      <c r="D559" s="38" t="s">
        <v>125</v>
      </c>
      <c r="E559" s="35">
        <v>2004</v>
      </c>
      <c r="F559" s="37">
        <v>16549</v>
      </c>
      <c r="G559" s="33" t="s">
        <v>141</v>
      </c>
    </row>
    <row r="560" spans="1:7" x14ac:dyDescent="0.25">
      <c r="A560" s="33" t="s">
        <v>42</v>
      </c>
      <c r="B560" s="38" t="s">
        <v>1203</v>
      </c>
      <c r="C560" s="171">
        <v>1.5</v>
      </c>
      <c r="D560" s="38" t="s">
        <v>125</v>
      </c>
      <c r="E560" s="35">
        <v>2004</v>
      </c>
      <c r="F560" s="37">
        <v>17218</v>
      </c>
      <c r="G560" s="33" t="s">
        <v>141</v>
      </c>
    </row>
    <row r="561" spans="1:7" x14ac:dyDescent="0.25">
      <c r="A561" s="33" t="s">
        <v>42</v>
      </c>
      <c r="B561" s="38" t="s">
        <v>1203</v>
      </c>
      <c r="C561" s="171">
        <v>1.5</v>
      </c>
      <c r="D561" s="38" t="s">
        <v>44</v>
      </c>
      <c r="E561" s="35">
        <v>2004</v>
      </c>
      <c r="F561" s="37">
        <v>18279</v>
      </c>
      <c r="G561" s="33" t="s">
        <v>141</v>
      </c>
    </row>
    <row r="562" spans="1:7" x14ac:dyDescent="0.25">
      <c r="A562" s="33" t="s">
        <v>42</v>
      </c>
      <c r="B562" s="38" t="s">
        <v>1206</v>
      </c>
      <c r="C562" s="171" t="s">
        <v>1345</v>
      </c>
      <c r="D562" s="38" t="s">
        <v>120</v>
      </c>
      <c r="E562" s="35">
        <v>2004</v>
      </c>
      <c r="F562" s="37">
        <v>15237</v>
      </c>
      <c r="G562" s="33" t="s">
        <v>160</v>
      </c>
    </row>
    <row r="563" spans="1:7" x14ac:dyDescent="0.25">
      <c r="A563" s="33" t="s">
        <v>42</v>
      </c>
      <c r="B563" s="38" t="s">
        <v>1206</v>
      </c>
      <c r="C563" s="171" t="s">
        <v>1345</v>
      </c>
      <c r="D563" s="38" t="s">
        <v>44</v>
      </c>
      <c r="E563" s="35">
        <v>2004</v>
      </c>
      <c r="F563" s="37">
        <v>18336</v>
      </c>
      <c r="G563" s="33" t="s">
        <v>160</v>
      </c>
    </row>
    <row r="564" spans="1:7" x14ac:dyDescent="0.25">
      <c r="A564" s="33" t="s">
        <v>42</v>
      </c>
      <c r="B564" s="38" t="s">
        <v>1206</v>
      </c>
      <c r="C564" s="171" t="s">
        <v>1207</v>
      </c>
      <c r="D564" s="38" t="s">
        <v>120</v>
      </c>
      <c r="E564" s="35">
        <v>2004</v>
      </c>
      <c r="F564" s="37">
        <v>27587</v>
      </c>
      <c r="G564" s="33" t="s">
        <v>160</v>
      </c>
    </row>
    <row r="565" spans="1:7" x14ac:dyDescent="0.25">
      <c r="A565" s="33" t="s">
        <v>42</v>
      </c>
      <c r="B565" s="38" t="s">
        <v>1206</v>
      </c>
      <c r="C565" s="171" t="s">
        <v>1207</v>
      </c>
      <c r="D565" s="38" t="s">
        <v>44</v>
      </c>
      <c r="E565" s="35">
        <v>2004</v>
      </c>
      <c r="F565" s="37">
        <v>29920</v>
      </c>
      <c r="G565" s="33" t="s">
        <v>160</v>
      </c>
    </row>
    <row r="566" spans="1:7" x14ac:dyDescent="0.25">
      <c r="A566" s="33" t="s">
        <v>42</v>
      </c>
      <c r="B566" s="38" t="s">
        <v>1204</v>
      </c>
      <c r="C566" s="171" t="s">
        <v>1205</v>
      </c>
      <c r="D566" s="38" t="s">
        <v>120</v>
      </c>
      <c r="E566" s="35">
        <v>2004</v>
      </c>
      <c r="F566" s="37">
        <v>15204</v>
      </c>
      <c r="G566" s="33" t="s">
        <v>160</v>
      </c>
    </row>
    <row r="567" spans="1:7" x14ac:dyDescent="0.25">
      <c r="A567" s="33" t="s">
        <v>42</v>
      </c>
      <c r="B567" s="38" t="s">
        <v>956</v>
      </c>
      <c r="C567" s="171">
        <v>1.3</v>
      </c>
      <c r="D567" s="38" t="s">
        <v>125</v>
      </c>
      <c r="E567" s="35">
        <v>2004</v>
      </c>
      <c r="F567" s="37">
        <v>12883</v>
      </c>
      <c r="G567" s="33" t="s">
        <v>141</v>
      </c>
    </row>
    <row r="568" spans="1:7" x14ac:dyDescent="0.25">
      <c r="A568" s="33" t="s">
        <v>42</v>
      </c>
      <c r="B568" s="38" t="s">
        <v>956</v>
      </c>
      <c r="C568" s="171">
        <v>1.5</v>
      </c>
      <c r="D568" s="38" t="s">
        <v>125</v>
      </c>
      <c r="E568" s="35">
        <v>2004</v>
      </c>
      <c r="F568" s="37">
        <v>16970</v>
      </c>
      <c r="G568" s="33" t="s">
        <v>141</v>
      </c>
    </row>
    <row r="569" spans="1:7" x14ac:dyDescent="0.25">
      <c r="A569" s="33" t="s">
        <v>42</v>
      </c>
      <c r="B569" s="38" t="s">
        <v>1287</v>
      </c>
      <c r="C569" s="171">
        <v>1.8</v>
      </c>
      <c r="D569" s="38" t="s">
        <v>125</v>
      </c>
      <c r="E569" s="35">
        <v>2004</v>
      </c>
      <c r="F569" s="37">
        <v>24970</v>
      </c>
      <c r="G569" s="33" t="s">
        <v>141</v>
      </c>
    </row>
    <row r="570" spans="1:7" x14ac:dyDescent="0.25">
      <c r="A570" s="33" t="s">
        <v>42</v>
      </c>
      <c r="B570" s="38" t="s">
        <v>1287</v>
      </c>
      <c r="C570" s="171">
        <v>1.8</v>
      </c>
      <c r="D570" s="38" t="s">
        <v>44</v>
      </c>
      <c r="E570" s="35">
        <v>2004</v>
      </c>
      <c r="F570" s="37">
        <v>25611</v>
      </c>
      <c r="G570" s="33" t="s">
        <v>141</v>
      </c>
    </row>
    <row r="571" spans="1:7" x14ac:dyDescent="0.25">
      <c r="A571" s="33" t="s">
        <v>42</v>
      </c>
      <c r="B571" s="38" t="s">
        <v>1288</v>
      </c>
      <c r="C571" s="171">
        <v>2</v>
      </c>
      <c r="D571" s="38" t="s">
        <v>125</v>
      </c>
      <c r="E571" s="35">
        <v>2004</v>
      </c>
      <c r="F571" s="37">
        <v>20747</v>
      </c>
      <c r="G571" s="33" t="s">
        <v>141</v>
      </c>
    </row>
    <row r="572" spans="1:7" x14ac:dyDescent="0.25">
      <c r="A572" s="54" t="s">
        <v>42</v>
      </c>
      <c r="B572" s="60" t="s">
        <v>6137</v>
      </c>
      <c r="C572" s="169" t="s">
        <v>4439</v>
      </c>
      <c r="D572" s="60" t="s">
        <v>43</v>
      </c>
      <c r="E572" s="54">
        <v>2004</v>
      </c>
      <c r="F572" s="74">
        <v>18979</v>
      </c>
      <c r="G572" s="54" t="s">
        <v>6014</v>
      </c>
    </row>
    <row r="573" spans="1:7" x14ac:dyDescent="0.25">
      <c r="A573" s="33" t="s">
        <v>42</v>
      </c>
      <c r="B573" s="38" t="s">
        <v>617</v>
      </c>
      <c r="C573" s="171" t="s">
        <v>3899</v>
      </c>
      <c r="D573" s="38" t="s">
        <v>44</v>
      </c>
      <c r="E573" s="35">
        <v>2004</v>
      </c>
      <c r="F573" s="86">
        <v>27975</v>
      </c>
      <c r="G573" s="33" t="s">
        <v>147</v>
      </c>
    </row>
    <row r="574" spans="1:7" x14ac:dyDescent="0.25">
      <c r="A574" s="33" t="s">
        <v>42</v>
      </c>
      <c r="B574" s="38" t="s">
        <v>618</v>
      </c>
      <c r="C574" s="171" t="s">
        <v>4160</v>
      </c>
      <c r="D574" s="38" t="s">
        <v>44</v>
      </c>
      <c r="E574" s="35">
        <v>2004</v>
      </c>
      <c r="F574" s="86">
        <v>29250</v>
      </c>
      <c r="G574" s="33" t="s">
        <v>147</v>
      </c>
    </row>
    <row r="575" spans="1:7" x14ac:dyDescent="0.25">
      <c r="A575" s="33" t="s">
        <v>42</v>
      </c>
      <c r="B575" s="38" t="s">
        <v>3054</v>
      </c>
      <c r="C575" s="171">
        <v>1.5</v>
      </c>
      <c r="D575" s="46" t="s">
        <v>125</v>
      </c>
      <c r="E575" s="35">
        <v>2004</v>
      </c>
      <c r="F575" s="86">
        <v>14192</v>
      </c>
      <c r="G575" s="33" t="s">
        <v>3053</v>
      </c>
    </row>
    <row r="576" spans="1:7" x14ac:dyDescent="0.25">
      <c r="A576" s="33" t="s">
        <v>42</v>
      </c>
      <c r="B576" s="38" t="s">
        <v>3054</v>
      </c>
      <c r="C576" s="171" t="s">
        <v>134</v>
      </c>
      <c r="D576" s="46" t="s">
        <v>44</v>
      </c>
      <c r="E576" s="35">
        <v>2004</v>
      </c>
      <c r="F576" s="86">
        <v>16522</v>
      </c>
      <c r="G576" s="33" t="s">
        <v>3053</v>
      </c>
    </row>
    <row r="577" spans="1:7" x14ac:dyDescent="0.25">
      <c r="A577" s="33" t="s">
        <v>42</v>
      </c>
      <c r="B577" s="38" t="s">
        <v>3054</v>
      </c>
      <c r="C577" s="171" t="s">
        <v>238</v>
      </c>
      <c r="D577" s="46" t="s">
        <v>125</v>
      </c>
      <c r="E577" s="35">
        <v>2004</v>
      </c>
      <c r="F577" s="86">
        <v>19789</v>
      </c>
      <c r="G577" s="33" t="s">
        <v>3053</v>
      </c>
    </row>
    <row r="578" spans="1:7" x14ac:dyDescent="0.25">
      <c r="A578" s="33" t="s">
        <v>42</v>
      </c>
      <c r="B578" s="38" t="s">
        <v>3054</v>
      </c>
      <c r="C578" s="171" t="s">
        <v>238</v>
      </c>
      <c r="D578" s="46" t="s">
        <v>44</v>
      </c>
      <c r="E578" s="35">
        <v>2004</v>
      </c>
      <c r="F578" s="86">
        <v>20789</v>
      </c>
      <c r="G578" s="33" t="s">
        <v>3053</v>
      </c>
    </row>
    <row r="579" spans="1:7" x14ac:dyDescent="0.25">
      <c r="A579" s="33" t="s">
        <v>42</v>
      </c>
      <c r="B579" s="38" t="s">
        <v>1409</v>
      </c>
      <c r="C579" s="171">
        <v>1.5</v>
      </c>
      <c r="D579" s="38" t="s">
        <v>125</v>
      </c>
      <c r="E579" s="35">
        <v>2004</v>
      </c>
      <c r="F579" s="37">
        <v>18658</v>
      </c>
      <c r="G579" s="33" t="s">
        <v>141</v>
      </c>
    </row>
    <row r="580" spans="1:7" x14ac:dyDescent="0.25">
      <c r="A580" s="33" t="s">
        <v>42</v>
      </c>
      <c r="B580" s="38" t="s">
        <v>1409</v>
      </c>
      <c r="C580" s="171">
        <v>1.5</v>
      </c>
      <c r="D580" s="38" t="s">
        <v>125</v>
      </c>
      <c r="E580" s="35">
        <v>2004</v>
      </c>
      <c r="F580" s="37">
        <v>19069</v>
      </c>
      <c r="G580" s="33" t="s">
        <v>141</v>
      </c>
    </row>
    <row r="581" spans="1:7" x14ac:dyDescent="0.25">
      <c r="A581" s="33" t="s">
        <v>42</v>
      </c>
      <c r="B581" s="38" t="s">
        <v>1409</v>
      </c>
      <c r="C581" s="171">
        <v>1.5</v>
      </c>
      <c r="D581" s="38" t="s">
        <v>125</v>
      </c>
      <c r="E581" s="35">
        <v>2004</v>
      </c>
      <c r="F581" s="37">
        <v>16703</v>
      </c>
      <c r="G581" s="33" t="s">
        <v>141</v>
      </c>
    </row>
    <row r="582" spans="1:7" x14ac:dyDescent="0.25">
      <c r="A582" s="33" t="s">
        <v>42</v>
      </c>
      <c r="B582" s="38" t="s">
        <v>1409</v>
      </c>
      <c r="C582" s="171">
        <v>1.8</v>
      </c>
      <c r="D582" s="38" t="s">
        <v>125</v>
      </c>
      <c r="E582" s="35">
        <v>2004</v>
      </c>
      <c r="F582" s="37">
        <v>21524</v>
      </c>
      <c r="G582" s="33" t="s">
        <v>141</v>
      </c>
    </row>
    <row r="583" spans="1:7" x14ac:dyDescent="0.25">
      <c r="A583" s="33" t="s">
        <v>42</v>
      </c>
      <c r="B583" s="38" t="s">
        <v>1409</v>
      </c>
      <c r="C583" s="171">
        <v>1.8</v>
      </c>
      <c r="D583" s="38" t="s">
        <v>44</v>
      </c>
      <c r="E583" s="35">
        <v>2004</v>
      </c>
      <c r="F583" s="37">
        <v>21879</v>
      </c>
      <c r="G583" s="33" t="s">
        <v>141</v>
      </c>
    </row>
    <row r="584" spans="1:7" x14ac:dyDescent="0.25">
      <c r="A584" s="33" t="s">
        <v>42</v>
      </c>
      <c r="B584" s="38" t="s">
        <v>1409</v>
      </c>
      <c r="C584" s="171">
        <v>1.8</v>
      </c>
      <c r="D584" s="38" t="s">
        <v>125</v>
      </c>
      <c r="E584" s="35">
        <v>2004</v>
      </c>
      <c r="F584" s="37">
        <v>21602</v>
      </c>
      <c r="G584" s="33" t="s">
        <v>141</v>
      </c>
    </row>
    <row r="585" spans="1:7" x14ac:dyDescent="0.25">
      <c r="A585" s="33" t="s">
        <v>42</v>
      </c>
      <c r="B585" s="38" t="s">
        <v>1409</v>
      </c>
      <c r="C585" s="171">
        <v>1.8</v>
      </c>
      <c r="D585" s="38" t="s">
        <v>44</v>
      </c>
      <c r="E585" s="35">
        <v>2004</v>
      </c>
      <c r="F585" s="37">
        <v>22778</v>
      </c>
      <c r="G585" s="33" t="s">
        <v>141</v>
      </c>
    </row>
    <row r="586" spans="1:7" x14ac:dyDescent="0.25">
      <c r="A586" s="33" t="s">
        <v>42</v>
      </c>
      <c r="B586" s="38" t="s">
        <v>1409</v>
      </c>
      <c r="C586" s="171">
        <v>2</v>
      </c>
      <c r="D586" s="38" t="s">
        <v>125</v>
      </c>
      <c r="E586" s="35">
        <v>2004</v>
      </c>
      <c r="F586" s="37">
        <v>23389</v>
      </c>
      <c r="G586" s="33" t="s">
        <v>141</v>
      </c>
    </row>
    <row r="587" spans="1:7" x14ac:dyDescent="0.25">
      <c r="A587" s="33" t="s">
        <v>42</v>
      </c>
      <c r="B587" s="38" t="s">
        <v>1409</v>
      </c>
      <c r="C587" s="171">
        <v>2</v>
      </c>
      <c r="D587" s="38" t="s">
        <v>44</v>
      </c>
      <c r="E587" s="35">
        <v>2004</v>
      </c>
      <c r="F587" s="37">
        <v>24450</v>
      </c>
      <c r="G587" s="33" t="s">
        <v>141</v>
      </c>
    </row>
    <row r="588" spans="1:7" x14ac:dyDescent="0.25">
      <c r="A588" s="33" t="s">
        <v>42</v>
      </c>
      <c r="B588" s="38" t="s">
        <v>1122</v>
      </c>
      <c r="C588" s="171" t="s">
        <v>331</v>
      </c>
      <c r="D588" s="38" t="s">
        <v>110</v>
      </c>
      <c r="E588" s="35">
        <v>2004</v>
      </c>
      <c r="F588" s="86">
        <v>25561</v>
      </c>
      <c r="G588" s="33" t="s">
        <v>147</v>
      </c>
    </row>
    <row r="589" spans="1:7" x14ac:dyDescent="0.25">
      <c r="A589" s="33" t="s">
        <v>42</v>
      </c>
      <c r="B589" s="38" t="s">
        <v>1280</v>
      </c>
      <c r="C589" s="171">
        <v>2.4</v>
      </c>
      <c r="D589" s="38" t="s">
        <v>110</v>
      </c>
      <c r="E589" s="35">
        <v>2004</v>
      </c>
      <c r="F589" s="86">
        <v>19781.42076502732</v>
      </c>
      <c r="G589" s="33" t="s">
        <v>135</v>
      </c>
    </row>
    <row r="590" spans="1:7" x14ac:dyDescent="0.25">
      <c r="A590" s="33" t="s">
        <v>42</v>
      </c>
      <c r="B590" s="38" t="s">
        <v>1280</v>
      </c>
      <c r="C590" s="171">
        <v>3</v>
      </c>
      <c r="D590" s="38" t="s">
        <v>110</v>
      </c>
      <c r="E590" s="35">
        <v>2004</v>
      </c>
      <c r="F590" s="86">
        <v>20054.644808743167</v>
      </c>
      <c r="G590" s="33" t="s">
        <v>135</v>
      </c>
    </row>
    <row r="591" spans="1:7" x14ac:dyDescent="0.25">
      <c r="A591" s="33" t="s">
        <v>42</v>
      </c>
      <c r="B591" s="38" t="s">
        <v>362</v>
      </c>
      <c r="C591" s="171">
        <v>4</v>
      </c>
      <c r="D591" s="38" t="s">
        <v>43</v>
      </c>
      <c r="E591" s="35">
        <v>2004</v>
      </c>
      <c r="F591" s="86">
        <v>62806.666666666701</v>
      </c>
      <c r="G591" s="33" t="s">
        <v>363</v>
      </c>
    </row>
    <row r="592" spans="1:7" x14ac:dyDescent="0.25">
      <c r="A592" s="33" t="s">
        <v>42</v>
      </c>
      <c r="B592" s="38" t="s">
        <v>362</v>
      </c>
      <c r="C592" s="171">
        <v>4</v>
      </c>
      <c r="D592" s="38" t="s">
        <v>43</v>
      </c>
      <c r="E592" s="35">
        <v>2004</v>
      </c>
      <c r="F592" s="86">
        <v>62173.333333333299</v>
      </c>
      <c r="G592" s="33" t="s">
        <v>364</v>
      </c>
    </row>
    <row r="593" spans="1:7" x14ac:dyDescent="0.25">
      <c r="A593" s="33" t="s">
        <v>42</v>
      </c>
      <c r="B593" s="38" t="s">
        <v>362</v>
      </c>
      <c r="C593" s="171">
        <v>4.2</v>
      </c>
      <c r="D593" s="38" t="s">
        <v>43</v>
      </c>
      <c r="E593" s="35">
        <v>2004</v>
      </c>
      <c r="F593" s="86">
        <v>74730</v>
      </c>
      <c r="G593" s="33" t="s">
        <v>363</v>
      </c>
    </row>
    <row r="594" spans="1:7" x14ac:dyDescent="0.25">
      <c r="A594" s="33" t="s">
        <v>42</v>
      </c>
      <c r="B594" s="38" t="s">
        <v>362</v>
      </c>
      <c r="C594" s="171">
        <v>4.2</v>
      </c>
      <c r="D594" s="38" t="s">
        <v>43</v>
      </c>
      <c r="E594" s="35">
        <v>2004</v>
      </c>
      <c r="F594" s="86">
        <v>69640</v>
      </c>
      <c r="G594" s="33" t="s">
        <v>364</v>
      </c>
    </row>
    <row r="595" spans="1:7" x14ac:dyDescent="0.25">
      <c r="A595" s="54" t="s">
        <v>42</v>
      </c>
      <c r="B595" s="60" t="s">
        <v>1183</v>
      </c>
      <c r="C595" s="169" t="s">
        <v>3862</v>
      </c>
      <c r="D595" s="60" t="s">
        <v>110</v>
      </c>
      <c r="E595" s="54">
        <v>2004</v>
      </c>
      <c r="F595" s="74">
        <v>12000</v>
      </c>
      <c r="G595" s="54" t="s">
        <v>2029</v>
      </c>
    </row>
    <row r="596" spans="1:7" x14ac:dyDescent="0.25">
      <c r="A596" s="33" t="s">
        <v>42</v>
      </c>
      <c r="B596" s="38" t="s">
        <v>1183</v>
      </c>
      <c r="C596" s="171" t="s">
        <v>4435</v>
      </c>
      <c r="D596" s="38" t="s">
        <v>4445</v>
      </c>
      <c r="E596" s="35">
        <v>2004</v>
      </c>
      <c r="F596" s="37">
        <v>12200</v>
      </c>
      <c r="G596" s="33" t="s">
        <v>4446</v>
      </c>
    </row>
    <row r="597" spans="1:7" x14ac:dyDescent="0.25">
      <c r="A597" s="33" t="s">
        <v>42</v>
      </c>
      <c r="B597" s="38" t="s">
        <v>1183</v>
      </c>
      <c r="C597" s="171" t="s">
        <v>4533</v>
      </c>
      <c r="D597" s="38" t="s">
        <v>125</v>
      </c>
      <c r="E597" s="35">
        <v>2004</v>
      </c>
      <c r="F597" s="37">
        <v>12535</v>
      </c>
      <c r="G597" s="33" t="s">
        <v>4446</v>
      </c>
    </row>
    <row r="598" spans="1:7" x14ac:dyDescent="0.25">
      <c r="A598" s="33" t="s">
        <v>42</v>
      </c>
      <c r="B598" s="38" t="s">
        <v>1183</v>
      </c>
      <c r="C598" s="171" t="s">
        <v>4438</v>
      </c>
      <c r="D598" s="38" t="s">
        <v>4445</v>
      </c>
      <c r="E598" s="35">
        <v>2004</v>
      </c>
      <c r="F598" s="37">
        <v>12870</v>
      </c>
      <c r="G598" s="33" t="s">
        <v>4446</v>
      </c>
    </row>
    <row r="599" spans="1:7" x14ac:dyDescent="0.25">
      <c r="A599" s="33" t="s">
        <v>42</v>
      </c>
      <c r="B599" s="38" t="s">
        <v>1183</v>
      </c>
      <c r="C599" s="171" t="s">
        <v>4437</v>
      </c>
      <c r="D599" s="38" t="s">
        <v>4445</v>
      </c>
      <c r="E599" s="35">
        <v>2004</v>
      </c>
      <c r="F599" s="37">
        <v>13272</v>
      </c>
      <c r="G599" s="33" t="s">
        <v>4447</v>
      </c>
    </row>
    <row r="600" spans="1:7" x14ac:dyDescent="0.25">
      <c r="A600" s="33" t="s">
        <v>42</v>
      </c>
      <c r="B600" s="38" t="s">
        <v>1183</v>
      </c>
      <c r="C600" s="171" t="s">
        <v>4439</v>
      </c>
      <c r="D600" s="38" t="s">
        <v>110</v>
      </c>
      <c r="E600" s="35">
        <v>2004</v>
      </c>
      <c r="F600" s="37">
        <v>13670</v>
      </c>
      <c r="G600" s="33" t="s">
        <v>4446</v>
      </c>
    </row>
    <row r="601" spans="1:7" x14ac:dyDescent="0.25">
      <c r="A601" s="33" t="s">
        <v>42</v>
      </c>
      <c r="B601" s="38" t="s">
        <v>1183</v>
      </c>
      <c r="C601" s="171" t="s">
        <v>4436</v>
      </c>
      <c r="D601" s="38" t="s">
        <v>110</v>
      </c>
      <c r="E601" s="35">
        <v>2004</v>
      </c>
      <c r="F601" s="37">
        <v>15500</v>
      </c>
      <c r="G601" s="33" t="s">
        <v>1956</v>
      </c>
    </row>
    <row r="602" spans="1:7" x14ac:dyDescent="0.25">
      <c r="A602" s="33" t="s">
        <v>42</v>
      </c>
      <c r="B602" s="38" t="s">
        <v>1113</v>
      </c>
      <c r="C602" s="171" t="s">
        <v>1117</v>
      </c>
      <c r="D602" s="38" t="s">
        <v>110</v>
      </c>
      <c r="E602" s="35">
        <v>2004</v>
      </c>
      <c r="F602" s="86">
        <v>14748</v>
      </c>
      <c r="G602" s="33" t="s">
        <v>3050</v>
      </c>
    </row>
    <row r="603" spans="1:7" x14ac:dyDescent="0.25">
      <c r="A603" s="33" t="s">
        <v>42</v>
      </c>
      <c r="B603" s="38" t="s">
        <v>1113</v>
      </c>
      <c r="C603" s="171" t="s">
        <v>1116</v>
      </c>
      <c r="D603" s="38" t="s">
        <v>110</v>
      </c>
      <c r="E603" s="35">
        <v>2004</v>
      </c>
      <c r="F603" s="86">
        <v>18612</v>
      </c>
      <c r="G603" s="33" t="s">
        <v>3050</v>
      </c>
    </row>
    <row r="604" spans="1:7" x14ac:dyDescent="0.25">
      <c r="A604" s="33" t="s">
        <v>42</v>
      </c>
      <c r="B604" s="38" t="s">
        <v>1113</v>
      </c>
      <c r="C604" s="171" t="s">
        <v>1115</v>
      </c>
      <c r="D604" s="38" t="s">
        <v>110</v>
      </c>
      <c r="E604" s="35">
        <v>2004</v>
      </c>
      <c r="F604" s="86">
        <v>19320</v>
      </c>
      <c r="G604" s="33" t="s">
        <v>3050</v>
      </c>
    </row>
    <row r="605" spans="1:7" x14ac:dyDescent="0.25">
      <c r="A605" s="33" t="s">
        <v>42</v>
      </c>
      <c r="B605" s="38" t="s">
        <v>1113</v>
      </c>
      <c r="C605" s="171" t="s">
        <v>281</v>
      </c>
      <c r="D605" s="38" t="s">
        <v>110</v>
      </c>
      <c r="E605" s="35">
        <v>2004</v>
      </c>
      <c r="F605" s="86">
        <v>19992</v>
      </c>
      <c r="G605" s="33" t="s">
        <v>3050</v>
      </c>
    </row>
    <row r="606" spans="1:7" x14ac:dyDescent="0.25">
      <c r="A606" s="33" t="s">
        <v>42</v>
      </c>
      <c r="B606" s="38" t="s">
        <v>2932</v>
      </c>
      <c r="C606" s="171" t="s">
        <v>2931</v>
      </c>
      <c r="D606" s="38" t="s">
        <v>43</v>
      </c>
      <c r="E606" s="42" t="s">
        <v>1301</v>
      </c>
      <c r="F606" s="86">
        <v>45651</v>
      </c>
      <c r="G606" s="33" t="s">
        <v>2933</v>
      </c>
    </row>
    <row r="607" spans="1:7" x14ac:dyDescent="0.25">
      <c r="A607" s="33" t="s">
        <v>42</v>
      </c>
      <c r="B607" s="38" t="s">
        <v>2932</v>
      </c>
      <c r="C607" s="171" t="s">
        <v>2931</v>
      </c>
      <c r="D607" s="38" t="s">
        <v>43</v>
      </c>
      <c r="E607" s="42" t="s">
        <v>1301</v>
      </c>
      <c r="F607" s="86">
        <v>46663</v>
      </c>
      <c r="G607" s="33" t="s">
        <v>2929</v>
      </c>
    </row>
    <row r="608" spans="1:7" x14ac:dyDescent="0.25">
      <c r="A608" s="33" t="s">
        <v>42</v>
      </c>
      <c r="B608" s="38" t="s">
        <v>1110</v>
      </c>
      <c r="C608" s="171">
        <v>2.4</v>
      </c>
      <c r="D608" s="38" t="s">
        <v>110</v>
      </c>
      <c r="E608" s="35">
        <v>2004</v>
      </c>
      <c r="F608" s="86">
        <v>27095</v>
      </c>
      <c r="G608" s="33" t="s">
        <v>1111</v>
      </c>
    </row>
    <row r="609" spans="1:7" x14ac:dyDescent="0.25">
      <c r="A609" s="33" t="s">
        <v>42</v>
      </c>
      <c r="B609" s="38" t="s">
        <v>1110</v>
      </c>
      <c r="C609" s="171" t="s">
        <v>1112</v>
      </c>
      <c r="D609" s="38" t="s">
        <v>426</v>
      </c>
      <c r="E609" s="35">
        <v>2004</v>
      </c>
      <c r="F609" s="86">
        <v>28695</v>
      </c>
      <c r="G609" s="33" t="s">
        <v>1111</v>
      </c>
    </row>
    <row r="610" spans="1:7" x14ac:dyDescent="0.25">
      <c r="A610" s="33" t="s">
        <v>42</v>
      </c>
      <c r="B610" s="38" t="s">
        <v>1110</v>
      </c>
      <c r="C610" s="171" t="s">
        <v>6492</v>
      </c>
      <c r="D610" s="38" t="s">
        <v>110</v>
      </c>
      <c r="E610" s="35">
        <v>2004</v>
      </c>
      <c r="F610" s="86">
        <v>32595</v>
      </c>
      <c r="G610" s="33" t="s">
        <v>1111</v>
      </c>
    </row>
    <row r="611" spans="1:7" x14ac:dyDescent="0.25">
      <c r="A611" s="33" t="s">
        <v>42</v>
      </c>
      <c r="B611" s="38" t="s">
        <v>1110</v>
      </c>
      <c r="C611" s="171">
        <v>3</v>
      </c>
      <c r="D611" s="38" t="s">
        <v>44</v>
      </c>
      <c r="E611" s="35">
        <v>2004</v>
      </c>
      <c r="F611" s="86">
        <v>35095</v>
      </c>
      <c r="G611" s="33" t="s">
        <v>1111</v>
      </c>
    </row>
    <row r="612" spans="1:7" x14ac:dyDescent="0.25">
      <c r="A612" s="33" t="s">
        <v>42</v>
      </c>
      <c r="B612" s="38" t="s">
        <v>1110</v>
      </c>
      <c r="C612" s="171" t="s">
        <v>6504</v>
      </c>
      <c r="D612" s="38" t="s">
        <v>44</v>
      </c>
      <c r="E612" s="35">
        <v>2004</v>
      </c>
      <c r="F612" s="86">
        <v>34795</v>
      </c>
      <c r="G612" s="33" t="s">
        <v>1111</v>
      </c>
    </row>
    <row r="613" spans="1:7" x14ac:dyDescent="0.25">
      <c r="A613" s="33" t="s">
        <v>42</v>
      </c>
      <c r="B613" s="38" t="s">
        <v>4530</v>
      </c>
      <c r="C613" s="171" t="s">
        <v>2114</v>
      </c>
      <c r="D613" s="38" t="s">
        <v>438</v>
      </c>
      <c r="E613" s="35">
        <v>2004</v>
      </c>
      <c r="F613" s="37">
        <v>15800</v>
      </c>
      <c r="G613" s="33" t="s">
        <v>4542</v>
      </c>
    </row>
    <row r="614" spans="1:7" x14ac:dyDescent="0.25">
      <c r="A614" s="33" t="s">
        <v>42</v>
      </c>
      <c r="B614" s="38" t="s">
        <v>4530</v>
      </c>
      <c r="C614" s="171" t="s">
        <v>3721</v>
      </c>
      <c r="D614" s="38" t="s">
        <v>43</v>
      </c>
      <c r="E614" s="35">
        <v>2004</v>
      </c>
      <c r="F614" s="37">
        <v>16302</v>
      </c>
      <c r="G614" s="33" t="s">
        <v>4542</v>
      </c>
    </row>
    <row r="615" spans="1:7" x14ac:dyDescent="0.25">
      <c r="A615" s="33" t="s">
        <v>42</v>
      </c>
      <c r="B615" s="38" t="s">
        <v>4530</v>
      </c>
      <c r="C615" s="171" t="s">
        <v>3721</v>
      </c>
      <c r="D615" s="38" t="s">
        <v>44</v>
      </c>
      <c r="E615" s="35">
        <v>2004</v>
      </c>
      <c r="F615" s="37">
        <v>16882</v>
      </c>
      <c r="G615" s="33" t="s">
        <v>4542</v>
      </c>
    </row>
    <row r="616" spans="1:7" x14ac:dyDescent="0.25">
      <c r="A616" s="33" t="s">
        <v>42</v>
      </c>
      <c r="B616" s="38" t="s">
        <v>4530</v>
      </c>
      <c r="C616" s="171" t="s">
        <v>1985</v>
      </c>
      <c r="D616" s="38" t="s">
        <v>43</v>
      </c>
      <c r="E616" s="35">
        <v>2004</v>
      </c>
      <c r="F616" s="37">
        <v>17126</v>
      </c>
      <c r="G616" s="33" t="s">
        <v>4542</v>
      </c>
    </row>
    <row r="617" spans="1:7" x14ac:dyDescent="0.25">
      <c r="A617" s="33" t="s">
        <v>42</v>
      </c>
      <c r="B617" s="38" t="s">
        <v>4530</v>
      </c>
      <c r="C617" s="171" t="s">
        <v>1985</v>
      </c>
      <c r="D617" s="38" t="s">
        <v>44</v>
      </c>
      <c r="E617" s="35">
        <v>2004</v>
      </c>
      <c r="F617" s="37">
        <v>17529</v>
      </c>
      <c r="G617" s="33" t="s">
        <v>4542</v>
      </c>
    </row>
    <row r="618" spans="1:7" x14ac:dyDescent="0.25">
      <c r="A618" s="33" t="s">
        <v>42</v>
      </c>
      <c r="B618" s="38" t="s">
        <v>4530</v>
      </c>
      <c r="C618" s="171" t="s">
        <v>1980</v>
      </c>
      <c r="D618" s="38" t="s">
        <v>43</v>
      </c>
      <c r="E618" s="35">
        <v>2004</v>
      </c>
      <c r="F618" s="37">
        <v>18563</v>
      </c>
      <c r="G618" s="33" t="s">
        <v>4542</v>
      </c>
    </row>
    <row r="619" spans="1:7" x14ac:dyDescent="0.25">
      <c r="A619" s="33" t="s">
        <v>42</v>
      </c>
      <c r="B619" s="38" t="s">
        <v>4530</v>
      </c>
      <c r="C619" s="171" t="s">
        <v>1980</v>
      </c>
      <c r="D619" s="38" t="s">
        <v>44</v>
      </c>
      <c r="E619" s="35">
        <v>2004</v>
      </c>
      <c r="F619" s="37">
        <v>19066</v>
      </c>
      <c r="G619" s="33" t="s">
        <v>4542</v>
      </c>
    </row>
    <row r="620" spans="1:7" x14ac:dyDescent="0.25">
      <c r="A620" s="33" t="s">
        <v>42</v>
      </c>
      <c r="B620" s="38" t="s">
        <v>4530</v>
      </c>
      <c r="C620" s="171" t="s">
        <v>2114</v>
      </c>
      <c r="D620" s="38" t="s">
        <v>44</v>
      </c>
      <c r="E620" s="35">
        <v>2004</v>
      </c>
      <c r="F620" s="37">
        <v>19606</v>
      </c>
      <c r="G620" s="33" t="s">
        <v>4531</v>
      </c>
    </row>
    <row r="621" spans="1:7" x14ac:dyDescent="0.25">
      <c r="A621" s="33" t="s">
        <v>42</v>
      </c>
      <c r="B621" s="38" t="s">
        <v>4530</v>
      </c>
      <c r="C621" s="171" t="s">
        <v>2114</v>
      </c>
      <c r="D621" s="38" t="s">
        <v>43</v>
      </c>
      <c r="E621" s="35">
        <v>2004</v>
      </c>
      <c r="F621" s="37">
        <v>19220</v>
      </c>
      <c r="G621" s="33" t="s">
        <v>4531</v>
      </c>
    </row>
    <row r="622" spans="1:7" x14ac:dyDescent="0.25">
      <c r="A622" s="33" t="s">
        <v>42</v>
      </c>
      <c r="B622" s="38" t="s">
        <v>4530</v>
      </c>
      <c r="C622" s="171" t="s">
        <v>3721</v>
      </c>
      <c r="D622" s="38" t="s">
        <v>44</v>
      </c>
      <c r="E622" s="35">
        <v>2004</v>
      </c>
      <c r="F622" s="37">
        <v>23542</v>
      </c>
      <c r="G622" s="33" t="s">
        <v>4531</v>
      </c>
    </row>
    <row r="623" spans="1:7" x14ac:dyDescent="0.25">
      <c r="A623" s="33" t="s">
        <v>42</v>
      </c>
      <c r="B623" s="38" t="s">
        <v>4530</v>
      </c>
      <c r="C623" s="171" t="s">
        <v>3721</v>
      </c>
      <c r="D623" s="38" t="s">
        <v>43</v>
      </c>
      <c r="E623" s="35">
        <v>2004</v>
      </c>
      <c r="F623" s="37">
        <v>23156</v>
      </c>
      <c r="G623" s="33" t="s">
        <v>4531</v>
      </c>
    </row>
    <row r="624" spans="1:7" x14ac:dyDescent="0.25">
      <c r="A624" s="33" t="s">
        <v>42</v>
      </c>
      <c r="B624" s="38" t="s">
        <v>4530</v>
      </c>
      <c r="C624" s="171" t="s">
        <v>1985</v>
      </c>
      <c r="D624" s="38" t="s">
        <v>44</v>
      </c>
      <c r="E624" s="35">
        <v>2004</v>
      </c>
      <c r="F624" s="37">
        <v>24560</v>
      </c>
      <c r="G624" s="33" t="s">
        <v>4531</v>
      </c>
    </row>
    <row r="625" spans="1:7" x14ac:dyDescent="0.25">
      <c r="A625" s="33" t="s">
        <v>42</v>
      </c>
      <c r="B625" s="38" t="s">
        <v>4530</v>
      </c>
      <c r="C625" s="171" t="s">
        <v>1985</v>
      </c>
      <c r="D625" s="38" t="s">
        <v>43</v>
      </c>
      <c r="E625" s="35">
        <v>2004</v>
      </c>
      <c r="F625" s="37">
        <v>24160</v>
      </c>
      <c r="G625" s="33" t="s">
        <v>4531</v>
      </c>
    </row>
    <row r="626" spans="1:7" x14ac:dyDescent="0.25">
      <c r="A626" s="33" t="s">
        <v>42</v>
      </c>
      <c r="B626" s="38" t="s">
        <v>4530</v>
      </c>
      <c r="C626" s="171" t="s">
        <v>1980</v>
      </c>
      <c r="D626" s="38" t="s">
        <v>44</v>
      </c>
      <c r="E626" s="35">
        <v>2004</v>
      </c>
      <c r="F626" s="37">
        <v>25076</v>
      </c>
      <c r="G626" s="33" t="s">
        <v>4531</v>
      </c>
    </row>
    <row r="627" spans="1:7" x14ac:dyDescent="0.25">
      <c r="A627" s="33" t="s">
        <v>42</v>
      </c>
      <c r="B627" s="38" t="s">
        <v>4530</v>
      </c>
      <c r="C627" s="171" t="s">
        <v>1980</v>
      </c>
      <c r="D627" s="38" t="s">
        <v>43</v>
      </c>
      <c r="E627" s="35">
        <v>2004</v>
      </c>
      <c r="F627" s="37">
        <v>24676</v>
      </c>
      <c r="G627" s="33" t="s">
        <v>4531</v>
      </c>
    </row>
    <row r="628" spans="1:7" x14ac:dyDescent="0.25">
      <c r="A628" s="33" t="s">
        <v>42</v>
      </c>
      <c r="B628" s="38" t="s">
        <v>4530</v>
      </c>
      <c r="C628" s="171" t="s">
        <v>4532</v>
      </c>
      <c r="D628" s="38" t="s">
        <v>44</v>
      </c>
      <c r="E628" s="35">
        <v>2004</v>
      </c>
      <c r="F628" s="37">
        <v>25509</v>
      </c>
      <c r="G628" s="33" t="s">
        <v>4531</v>
      </c>
    </row>
    <row r="629" spans="1:7" x14ac:dyDescent="0.25">
      <c r="A629" s="33" t="s">
        <v>42</v>
      </c>
      <c r="B629" s="38" t="s">
        <v>4530</v>
      </c>
      <c r="C629" s="171" t="s">
        <v>1981</v>
      </c>
      <c r="D629" s="38" t="s">
        <v>44</v>
      </c>
      <c r="E629" s="35">
        <v>2004</v>
      </c>
      <c r="F629" s="37">
        <v>25956</v>
      </c>
      <c r="G629" s="33" t="s">
        <v>4531</v>
      </c>
    </row>
    <row r="630" spans="1:7" x14ac:dyDescent="0.25">
      <c r="A630" s="33" t="s">
        <v>42</v>
      </c>
      <c r="B630" s="38" t="s">
        <v>231</v>
      </c>
      <c r="C630" s="171" t="s">
        <v>6486</v>
      </c>
      <c r="D630" s="38" t="s">
        <v>44</v>
      </c>
      <c r="E630" s="35">
        <v>2004</v>
      </c>
      <c r="F630" s="86">
        <v>48633.879781420765</v>
      </c>
      <c r="G630" s="33" t="s">
        <v>147</v>
      </c>
    </row>
    <row r="631" spans="1:7" x14ac:dyDescent="0.25">
      <c r="A631" s="33" t="s">
        <v>42</v>
      </c>
      <c r="B631" s="38" t="s">
        <v>231</v>
      </c>
      <c r="C631" s="171" t="s">
        <v>194</v>
      </c>
      <c r="D631" s="38" t="s">
        <v>44</v>
      </c>
      <c r="E631" s="35">
        <v>2004</v>
      </c>
      <c r="F631" s="86">
        <v>54716</v>
      </c>
      <c r="G631" s="33" t="s">
        <v>147</v>
      </c>
    </row>
    <row r="632" spans="1:7" x14ac:dyDescent="0.25">
      <c r="A632" s="33" t="s">
        <v>42</v>
      </c>
      <c r="B632" s="38" t="s">
        <v>231</v>
      </c>
      <c r="C632" s="171">
        <v>4.5</v>
      </c>
      <c r="D632" s="38" t="s">
        <v>44</v>
      </c>
      <c r="E632" s="35">
        <v>2004</v>
      </c>
      <c r="F632" s="86">
        <v>48087.43169398907</v>
      </c>
      <c r="G632" s="33" t="s">
        <v>147</v>
      </c>
    </row>
    <row r="633" spans="1:7" x14ac:dyDescent="0.25">
      <c r="A633" s="33" t="s">
        <v>42</v>
      </c>
      <c r="B633" s="38" t="s">
        <v>231</v>
      </c>
      <c r="C633" s="171">
        <v>4.7</v>
      </c>
      <c r="D633" s="38" t="s">
        <v>44</v>
      </c>
      <c r="E633" s="35">
        <v>2004</v>
      </c>
      <c r="F633" s="86">
        <v>48360.655737704918</v>
      </c>
      <c r="G633" s="33" t="s">
        <v>147</v>
      </c>
    </row>
    <row r="634" spans="1:7" x14ac:dyDescent="0.25">
      <c r="A634" s="33" t="s">
        <v>42</v>
      </c>
      <c r="B634" s="38" t="s">
        <v>231</v>
      </c>
      <c r="C634" s="171" t="s">
        <v>860</v>
      </c>
      <c r="D634" s="38" t="s">
        <v>44</v>
      </c>
      <c r="E634" s="35">
        <v>2004</v>
      </c>
      <c r="F634" s="86">
        <v>49056</v>
      </c>
      <c r="G634" s="33" t="s">
        <v>147</v>
      </c>
    </row>
    <row r="635" spans="1:7" x14ac:dyDescent="0.25">
      <c r="A635" s="33" t="s">
        <v>42</v>
      </c>
      <c r="B635" s="38" t="s">
        <v>231</v>
      </c>
      <c r="C635" s="171">
        <v>4.7</v>
      </c>
      <c r="D635" s="38" t="s">
        <v>44</v>
      </c>
      <c r="E635" s="35">
        <v>2004</v>
      </c>
      <c r="F635" s="86">
        <v>48360.655737704918</v>
      </c>
      <c r="G635" s="33" t="s">
        <v>147</v>
      </c>
    </row>
    <row r="636" spans="1:7" x14ac:dyDescent="0.25">
      <c r="A636" s="33" t="s">
        <v>42</v>
      </c>
      <c r="B636" s="38" t="s">
        <v>231</v>
      </c>
      <c r="C636" s="171" t="s">
        <v>860</v>
      </c>
      <c r="D636" s="38" t="s">
        <v>44</v>
      </c>
      <c r="E636" s="35">
        <v>2004</v>
      </c>
      <c r="F636" s="86">
        <v>49056</v>
      </c>
      <c r="G636" s="33" t="s">
        <v>147</v>
      </c>
    </row>
    <row r="637" spans="1:7" x14ac:dyDescent="0.25">
      <c r="A637" s="33" t="s">
        <v>42</v>
      </c>
      <c r="B637" s="38" t="s">
        <v>1279</v>
      </c>
      <c r="C637" s="171">
        <v>4.7</v>
      </c>
      <c r="D637" s="38" t="s">
        <v>44</v>
      </c>
      <c r="E637" s="35">
        <v>2004</v>
      </c>
      <c r="F637" s="86">
        <v>39984</v>
      </c>
      <c r="G637" s="33" t="s">
        <v>147</v>
      </c>
    </row>
    <row r="638" spans="1:7" x14ac:dyDescent="0.25">
      <c r="A638" s="33" t="s">
        <v>42</v>
      </c>
      <c r="B638" s="38" t="s">
        <v>1279</v>
      </c>
      <c r="C638" s="171">
        <v>4.7</v>
      </c>
      <c r="D638" s="38" t="s">
        <v>44</v>
      </c>
      <c r="E638" s="35">
        <v>2004</v>
      </c>
      <c r="F638" s="86">
        <v>39984</v>
      </c>
      <c r="G638" s="33" t="s">
        <v>147</v>
      </c>
    </row>
    <row r="639" spans="1:7" x14ac:dyDescent="0.25">
      <c r="A639" s="33" t="s">
        <v>42</v>
      </c>
      <c r="B639" s="38" t="s">
        <v>148</v>
      </c>
      <c r="C639" s="171">
        <v>2.7</v>
      </c>
      <c r="D639" s="38" t="s">
        <v>44</v>
      </c>
      <c r="E639" s="35">
        <v>2004</v>
      </c>
      <c r="F639" s="86">
        <v>31874</v>
      </c>
      <c r="G639" s="33" t="s">
        <v>147</v>
      </c>
    </row>
    <row r="640" spans="1:7" x14ac:dyDescent="0.25">
      <c r="A640" s="33" t="s">
        <v>42</v>
      </c>
      <c r="B640" s="38" t="s">
        <v>148</v>
      </c>
      <c r="C640" s="171">
        <v>3</v>
      </c>
      <c r="D640" s="38" t="s">
        <v>44</v>
      </c>
      <c r="E640" s="35">
        <v>2004</v>
      </c>
      <c r="F640" s="86">
        <v>34762</v>
      </c>
      <c r="G640" s="33" t="s">
        <v>147</v>
      </c>
    </row>
    <row r="641" spans="1:7" x14ac:dyDescent="0.25">
      <c r="A641" s="33" t="s">
        <v>42</v>
      </c>
      <c r="B641" s="38" t="s">
        <v>148</v>
      </c>
      <c r="C641" s="171">
        <v>4.2</v>
      </c>
      <c r="D641" s="38" t="s">
        <v>44</v>
      </c>
      <c r="E641" s="35">
        <v>2004</v>
      </c>
      <c r="F641" s="86">
        <v>48977</v>
      </c>
      <c r="G641" s="33" t="s">
        <v>147</v>
      </c>
    </row>
    <row r="642" spans="1:7" x14ac:dyDescent="0.25">
      <c r="A642" s="33" t="s">
        <v>42</v>
      </c>
      <c r="B642" s="38" t="s">
        <v>148</v>
      </c>
      <c r="C642" s="171">
        <v>2.7</v>
      </c>
      <c r="D642" s="38" t="s">
        <v>44</v>
      </c>
      <c r="E642" s="35">
        <v>2004</v>
      </c>
      <c r="F642" s="86">
        <v>16502</v>
      </c>
      <c r="G642" s="33" t="s">
        <v>147</v>
      </c>
    </row>
    <row r="643" spans="1:7" x14ac:dyDescent="0.25">
      <c r="A643" s="33" t="s">
        <v>42</v>
      </c>
      <c r="B643" s="38" t="s">
        <v>148</v>
      </c>
      <c r="C643" s="171">
        <v>3</v>
      </c>
      <c r="D643" s="38" t="s">
        <v>44</v>
      </c>
      <c r="E643" s="35">
        <v>2004</v>
      </c>
      <c r="F643" s="86">
        <v>17762</v>
      </c>
      <c r="G643" s="33" t="s">
        <v>147</v>
      </c>
    </row>
    <row r="644" spans="1:7" x14ac:dyDescent="0.25">
      <c r="A644" s="33" t="s">
        <v>42</v>
      </c>
      <c r="B644" s="38" t="s">
        <v>148</v>
      </c>
      <c r="C644" s="171">
        <v>3.4</v>
      </c>
      <c r="D644" s="38" t="s">
        <v>44</v>
      </c>
      <c r="E644" s="35">
        <v>2004</v>
      </c>
      <c r="F644" s="86">
        <v>20980</v>
      </c>
      <c r="G644" s="33" t="s">
        <v>147</v>
      </c>
    </row>
    <row r="645" spans="1:7" x14ac:dyDescent="0.25">
      <c r="A645" s="33" t="s">
        <v>42</v>
      </c>
      <c r="B645" s="38" t="s">
        <v>148</v>
      </c>
      <c r="C645" s="171">
        <v>4</v>
      </c>
      <c r="D645" s="38" t="s">
        <v>44</v>
      </c>
      <c r="E645" s="35">
        <v>2004</v>
      </c>
      <c r="F645" s="86">
        <v>21980</v>
      </c>
      <c r="G645" s="33" t="s">
        <v>147</v>
      </c>
    </row>
    <row r="646" spans="1:7" x14ac:dyDescent="0.25">
      <c r="A646" s="54" t="s">
        <v>42</v>
      </c>
      <c r="B646" s="60" t="s">
        <v>6140</v>
      </c>
      <c r="C646" s="169" t="s">
        <v>3739</v>
      </c>
      <c r="D646" s="60" t="s">
        <v>44</v>
      </c>
      <c r="E646" s="54">
        <v>2004</v>
      </c>
      <c r="F646" s="74">
        <v>16487</v>
      </c>
      <c r="G646" s="54" t="s">
        <v>5340</v>
      </c>
    </row>
    <row r="647" spans="1:7" x14ac:dyDescent="0.25">
      <c r="A647" s="33" t="s">
        <v>42</v>
      </c>
      <c r="B647" s="38" t="s">
        <v>1121</v>
      </c>
      <c r="C647" s="171">
        <v>1.8</v>
      </c>
      <c r="D647" s="38" t="s">
        <v>110</v>
      </c>
      <c r="E647" s="35">
        <v>2004</v>
      </c>
      <c r="F647" s="86">
        <v>22827.5</v>
      </c>
      <c r="G647" s="33" t="s">
        <v>1119</v>
      </c>
    </row>
    <row r="648" spans="1:7" x14ac:dyDescent="0.25">
      <c r="A648" s="33" t="s">
        <v>42</v>
      </c>
      <c r="B648" s="38" t="s">
        <v>1121</v>
      </c>
      <c r="C648" s="171">
        <v>1.8</v>
      </c>
      <c r="D648" s="38" t="s">
        <v>426</v>
      </c>
      <c r="E648" s="35">
        <v>2004</v>
      </c>
      <c r="F648" s="86">
        <v>23377.5</v>
      </c>
      <c r="G648" s="33" t="s">
        <v>1119</v>
      </c>
    </row>
    <row r="649" spans="1:7" x14ac:dyDescent="0.25">
      <c r="A649" s="33" t="s">
        <v>42</v>
      </c>
      <c r="B649" s="38" t="s">
        <v>1118</v>
      </c>
      <c r="C649" s="171">
        <v>1.8</v>
      </c>
      <c r="D649" s="38" t="s">
        <v>110</v>
      </c>
      <c r="E649" s="35">
        <v>2004</v>
      </c>
      <c r="F649" s="86">
        <v>24475</v>
      </c>
      <c r="G649" s="33" t="s">
        <v>1119</v>
      </c>
    </row>
    <row r="650" spans="1:7" x14ac:dyDescent="0.25">
      <c r="A650" s="33" t="s">
        <v>42</v>
      </c>
      <c r="B650" s="38" t="s">
        <v>1118</v>
      </c>
      <c r="C650" s="171">
        <v>1.8</v>
      </c>
      <c r="D650" s="38" t="s">
        <v>426</v>
      </c>
      <c r="E650" s="35">
        <v>2004</v>
      </c>
      <c r="F650" s="86">
        <v>24975</v>
      </c>
      <c r="G650" s="33" t="s">
        <v>1119</v>
      </c>
    </row>
    <row r="651" spans="1:7" x14ac:dyDescent="0.25">
      <c r="A651" s="33" t="s">
        <v>42</v>
      </c>
      <c r="B651" s="38" t="s">
        <v>1120</v>
      </c>
      <c r="C651" s="171">
        <v>1.8</v>
      </c>
      <c r="D651" s="38" t="s">
        <v>110</v>
      </c>
      <c r="E651" s="35">
        <v>2004</v>
      </c>
      <c r="F651" s="86">
        <v>23960</v>
      </c>
      <c r="G651" s="33" t="s">
        <v>1119</v>
      </c>
    </row>
    <row r="652" spans="1:7" x14ac:dyDescent="0.25">
      <c r="A652" s="33" t="s">
        <v>42</v>
      </c>
      <c r="B652" s="38" t="s">
        <v>1120</v>
      </c>
      <c r="C652" s="171">
        <v>1.8</v>
      </c>
      <c r="D652" s="38" t="s">
        <v>426</v>
      </c>
      <c r="E652" s="35">
        <v>2004</v>
      </c>
      <c r="F652" s="86">
        <v>28916</v>
      </c>
      <c r="G652" s="33" t="s">
        <v>1119</v>
      </c>
    </row>
    <row r="653" spans="1:7" x14ac:dyDescent="0.25">
      <c r="A653" s="33" t="s">
        <v>42</v>
      </c>
      <c r="B653" s="38" t="s">
        <v>3014</v>
      </c>
      <c r="C653" s="171">
        <v>2</v>
      </c>
      <c r="D653" s="38" t="s">
        <v>125</v>
      </c>
      <c r="E653" s="35">
        <v>2004</v>
      </c>
      <c r="F653" s="86">
        <v>23344</v>
      </c>
      <c r="G653" s="33" t="s">
        <v>1575</v>
      </c>
    </row>
    <row r="654" spans="1:7" x14ac:dyDescent="0.25">
      <c r="A654" s="33" t="s">
        <v>42</v>
      </c>
      <c r="B654" s="38" t="s">
        <v>3014</v>
      </c>
      <c r="C654" s="171">
        <v>2</v>
      </c>
      <c r="D654" s="38" t="s">
        <v>44</v>
      </c>
      <c r="E654" s="35">
        <v>2004</v>
      </c>
      <c r="F654" s="86">
        <v>24502</v>
      </c>
      <c r="G654" s="33" t="s">
        <v>1575</v>
      </c>
    </row>
    <row r="655" spans="1:7" x14ac:dyDescent="0.25">
      <c r="A655" s="33" t="s">
        <v>42</v>
      </c>
      <c r="B655" s="38" t="s">
        <v>692</v>
      </c>
      <c r="C655" s="171">
        <v>2.4</v>
      </c>
      <c r="D655" s="38" t="s">
        <v>125</v>
      </c>
      <c r="E655" s="35">
        <v>2004</v>
      </c>
      <c r="F655" s="86">
        <v>20830</v>
      </c>
      <c r="G655" s="33" t="s">
        <v>3013</v>
      </c>
    </row>
    <row r="656" spans="1:7" x14ac:dyDescent="0.25">
      <c r="A656" s="33" t="s">
        <v>42</v>
      </c>
      <c r="B656" s="38" t="s">
        <v>692</v>
      </c>
      <c r="C656" s="171">
        <v>2.4</v>
      </c>
      <c r="D656" s="38" t="s">
        <v>44</v>
      </c>
      <c r="E656" s="35">
        <v>2004</v>
      </c>
      <c r="F656" s="86">
        <v>22555</v>
      </c>
      <c r="G656" s="33" t="s">
        <v>3013</v>
      </c>
    </row>
    <row r="657" spans="1:7" x14ac:dyDescent="0.25">
      <c r="A657" s="33" t="s">
        <v>42</v>
      </c>
      <c r="B657" s="38" t="s">
        <v>692</v>
      </c>
      <c r="C657" s="171">
        <v>2.4</v>
      </c>
      <c r="D657" s="38" t="s">
        <v>125</v>
      </c>
      <c r="E657" s="35">
        <v>2004</v>
      </c>
      <c r="F657" s="86">
        <v>27678</v>
      </c>
      <c r="G657" s="33" t="s">
        <v>3013</v>
      </c>
    </row>
    <row r="658" spans="1:7" x14ac:dyDescent="0.25">
      <c r="A658" s="33" t="s">
        <v>42</v>
      </c>
      <c r="B658" s="38" t="s">
        <v>692</v>
      </c>
      <c r="C658" s="171">
        <v>2.4</v>
      </c>
      <c r="D658" s="38" t="s">
        <v>44</v>
      </c>
      <c r="E658" s="35">
        <v>2004</v>
      </c>
      <c r="F658" s="86">
        <v>23120</v>
      </c>
      <c r="G658" s="33" t="s">
        <v>3013</v>
      </c>
    </row>
    <row r="659" spans="1:7" x14ac:dyDescent="0.25">
      <c r="A659" s="33" t="s">
        <v>42</v>
      </c>
      <c r="B659" s="38" t="s">
        <v>692</v>
      </c>
      <c r="C659" s="171" t="s">
        <v>360</v>
      </c>
      <c r="D659" s="38" t="s">
        <v>125</v>
      </c>
      <c r="E659" s="35">
        <v>2004</v>
      </c>
      <c r="F659" s="86">
        <v>24483</v>
      </c>
      <c r="G659" s="33" t="s">
        <v>3013</v>
      </c>
    </row>
    <row r="660" spans="1:7" x14ac:dyDescent="0.25">
      <c r="A660" s="54" t="s">
        <v>42</v>
      </c>
      <c r="B660" s="60" t="s">
        <v>6138</v>
      </c>
      <c r="C660" s="169" t="s">
        <v>2114</v>
      </c>
      <c r="D660" s="60" t="s">
        <v>43</v>
      </c>
      <c r="E660" s="54">
        <v>2004</v>
      </c>
      <c r="F660" s="74">
        <v>28581</v>
      </c>
      <c r="G660" s="54" t="s">
        <v>6139</v>
      </c>
    </row>
    <row r="661" spans="1:7" x14ac:dyDescent="0.25">
      <c r="A661" s="33" t="s">
        <v>42</v>
      </c>
      <c r="B661" s="38" t="s">
        <v>3046</v>
      </c>
      <c r="C661" s="171">
        <v>1.3</v>
      </c>
      <c r="D661" s="38" t="s">
        <v>43</v>
      </c>
      <c r="E661" s="35">
        <v>2004</v>
      </c>
      <c r="F661" s="86">
        <v>9490</v>
      </c>
      <c r="G661" s="33" t="s">
        <v>2725</v>
      </c>
    </row>
    <row r="662" spans="1:7" x14ac:dyDescent="0.25">
      <c r="A662" s="33" t="s">
        <v>42</v>
      </c>
      <c r="B662" s="38" t="s">
        <v>3046</v>
      </c>
      <c r="C662" s="171">
        <v>1.5</v>
      </c>
      <c r="D662" s="38" t="s">
        <v>43</v>
      </c>
      <c r="E662" s="35">
        <v>2004</v>
      </c>
      <c r="F662" s="86">
        <v>10490</v>
      </c>
      <c r="G662" s="33" t="s">
        <v>2725</v>
      </c>
    </row>
    <row r="663" spans="1:7" x14ac:dyDescent="0.25">
      <c r="A663" s="33" t="s">
        <v>42</v>
      </c>
      <c r="B663" s="38" t="s">
        <v>4548</v>
      </c>
      <c r="C663" s="171">
        <v>1.8</v>
      </c>
      <c r="D663" s="38" t="s">
        <v>43</v>
      </c>
      <c r="E663" s="35">
        <v>2004</v>
      </c>
      <c r="F663" s="37">
        <v>18434</v>
      </c>
      <c r="G663" s="33" t="s">
        <v>4544</v>
      </c>
    </row>
    <row r="664" spans="1:7" x14ac:dyDescent="0.25">
      <c r="A664" s="33" t="s">
        <v>42</v>
      </c>
      <c r="B664" s="38" t="s">
        <v>4548</v>
      </c>
      <c r="C664" s="171">
        <v>1.8</v>
      </c>
      <c r="D664" s="38" t="s">
        <v>44</v>
      </c>
      <c r="E664" s="35">
        <v>2004</v>
      </c>
      <c r="F664" s="37">
        <v>19634</v>
      </c>
      <c r="G664" s="33" t="s">
        <v>4544</v>
      </c>
    </row>
    <row r="665" spans="1:7" x14ac:dyDescent="0.25">
      <c r="A665" s="33" t="s">
        <v>42</v>
      </c>
      <c r="B665" s="38" t="s">
        <v>4548</v>
      </c>
      <c r="C665" s="171">
        <v>2</v>
      </c>
      <c r="D665" s="38" t="s">
        <v>43</v>
      </c>
      <c r="E665" s="35">
        <v>2004</v>
      </c>
      <c r="F665" s="37">
        <v>19618</v>
      </c>
      <c r="G665" s="33" t="s">
        <v>4544</v>
      </c>
    </row>
    <row r="666" spans="1:7" x14ac:dyDescent="0.25">
      <c r="A666" s="33" t="s">
        <v>42</v>
      </c>
      <c r="B666" s="38" t="s">
        <v>4548</v>
      </c>
      <c r="C666" s="171">
        <v>2</v>
      </c>
      <c r="D666" s="38" t="s">
        <v>44</v>
      </c>
      <c r="E666" s="35">
        <v>2004</v>
      </c>
      <c r="F666" s="37">
        <v>20278</v>
      </c>
      <c r="G666" s="33" t="s">
        <v>4547</v>
      </c>
    </row>
    <row r="667" spans="1:7" x14ac:dyDescent="0.25">
      <c r="A667" s="33" t="s">
        <v>42</v>
      </c>
      <c r="B667" s="38" t="s">
        <v>4548</v>
      </c>
      <c r="C667" s="171">
        <v>2.2000000000000002</v>
      </c>
      <c r="D667" s="38" t="s">
        <v>43</v>
      </c>
      <c r="E667" s="35">
        <v>2004</v>
      </c>
      <c r="F667" s="37">
        <v>20095</v>
      </c>
      <c r="G667" s="33" t="s">
        <v>4544</v>
      </c>
    </row>
    <row r="668" spans="1:7" x14ac:dyDescent="0.25">
      <c r="A668" s="33" t="s">
        <v>42</v>
      </c>
      <c r="B668" s="38" t="s">
        <v>4548</v>
      </c>
      <c r="C668" s="171">
        <v>2.2000000000000002</v>
      </c>
      <c r="D668" s="38" t="s">
        <v>44</v>
      </c>
      <c r="E668" s="35">
        <v>2004</v>
      </c>
      <c r="F668" s="37">
        <v>20495</v>
      </c>
      <c r="G668" s="33" t="s">
        <v>4544</v>
      </c>
    </row>
    <row r="669" spans="1:7" x14ac:dyDescent="0.25">
      <c r="A669" s="33" t="s">
        <v>42</v>
      </c>
      <c r="B669" s="38" t="s">
        <v>1107</v>
      </c>
      <c r="C669" s="171">
        <v>1.8</v>
      </c>
      <c r="D669" s="38" t="s">
        <v>43</v>
      </c>
      <c r="E669" s="35">
        <v>2004</v>
      </c>
      <c r="F669" s="37">
        <v>18036</v>
      </c>
      <c r="G669" s="33" t="s">
        <v>4549</v>
      </c>
    </row>
    <row r="670" spans="1:7" x14ac:dyDescent="0.25">
      <c r="A670" s="33" t="s">
        <v>42</v>
      </c>
      <c r="B670" s="38" t="s">
        <v>1107</v>
      </c>
      <c r="C670" s="171">
        <v>2</v>
      </c>
      <c r="D670" s="38" t="s">
        <v>43</v>
      </c>
      <c r="E670" s="35">
        <v>2004</v>
      </c>
      <c r="F670" s="37">
        <v>18577</v>
      </c>
      <c r="G670" s="33" t="s">
        <v>4549</v>
      </c>
    </row>
    <row r="671" spans="1:7" x14ac:dyDescent="0.25">
      <c r="A671" s="33" t="s">
        <v>42</v>
      </c>
      <c r="B671" s="38" t="s">
        <v>1107</v>
      </c>
      <c r="C671" s="171">
        <v>2.2000000000000002</v>
      </c>
      <c r="D671" s="38" t="s">
        <v>43</v>
      </c>
      <c r="E671" s="35">
        <v>2004</v>
      </c>
      <c r="F671" s="37">
        <v>19118</v>
      </c>
      <c r="G671" s="33" t="s">
        <v>4558</v>
      </c>
    </row>
    <row r="672" spans="1:7" x14ac:dyDescent="0.25">
      <c r="A672" s="33" t="s">
        <v>42</v>
      </c>
      <c r="B672" s="38" t="s">
        <v>4555</v>
      </c>
      <c r="C672" s="171" t="s">
        <v>4557</v>
      </c>
      <c r="D672" s="38" t="s">
        <v>110</v>
      </c>
      <c r="E672" s="35">
        <v>2004</v>
      </c>
      <c r="F672" s="37">
        <v>20770</v>
      </c>
      <c r="G672" s="33" t="s">
        <v>4544</v>
      </c>
    </row>
    <row r="673" spans="1:7" x14ac:dyDescent="0.25">
      <c r="A673" s="33" t="s">
        <v>42</v>
      </c>
      <c r="B673" s="38" t="s">
        <v>4555</v>
      </c>
      <c r="C673" s="171" t="s">
        <v>4557</v>
      </c>
      <c r="D673" s="38" t="s">
        <v>426</v>
      </c>
      <c r="E673" s="35">
        <v>2004</v>
      </c>
      <c r="F673" s="37">
        <v>21626</v>
      </c>
      <c r="G673" s="33" t="s">
        <v>4547</v>
      </c>
    </row>
    <row r="674" spans="1:7" x14ac:dyDescent="0.25">
      <c r="A674" s="33" t="s">
        <v>42</v>
      </c>
      <c r="B674" s="38" t="s">
        <v>4555</v>
      </c>
      <c r="C674" s="171" t="s">
        <v>4556</v>
      </c>
      <c r="D674" s="38" t="s">
        <v>110</v>
      </c>
      <c r="E674" s="35">
        <v>2004</v>
      </c>
      <c r="F674" s="37">
        <v>21323</v>
      </c>
      <c r="G674" s="33" t="s">
        <v>4544</v>
      </c>
    </row>
    <row r="675" spans="1:7" x14ac:dyDescent="0.25">
      <c r="A675" s="33" t="s">
        <v>42</v>
      </c>
      <c r="B675" s="38" t="s">
        <v>4555</v>
      </c>
      <c r="C675" s="171" t="s">
        <v>4556</v>
      </c>
      <c r="D675" s="38" t="s">
        <v>426</v>
      </c>
      <c r="E675" s="35">
        <v>2004</v>
      </c>
      <c r="F675" s="37">
        <v>22108</v>
      </c>
      <c r="G675" s="33" t="s">
        <v>4547</v>
      </c>
    </row>
    <row r="676" spans="1:7" x14ac:dyDescent="0.25">
      <c r="A676" s="33" t="s">
        <v>42</v>
      </c>
      <c r="B676" s="38" t="s">
        <v>4555</v>
      </c>
      <c r="C676" s="171">
        <v>3.5</v>
      </c>
      <c r="D676" s="38" t="s">
        <v>110</v>
      </c>
      <c r="E676" s="35">
        <v>2004</v>
      </c>
      <c r="F676" s="37">
        <v>22385</v>
      </c>
      <c r="G676" s="33" t="s">
        <v>4544</v>
      </c>
    </row>
    <row r="677" spans="1:7" x14ac:dyDescent="0.25">
      <c r="A677" s="33" t="s">
        <v>42</v>
      </c>
      <c r="B677" s="38" t="s">
        <v>4555</v>
      </c>
      <c r="C677" s="171">
        <v>3.5</v>
      </c>
      <c r="D677" s="38" t="s">
        <v>426</v>
      </c>
      <c r="E677" s="35">
        <v>2004</v>
      </c>
      <c r="F677" s="37">
        <v>23485</v>
      </c>
      <c r="G677" s="33" t="s">
        <v>4544</v>
      </c>
    </row>
    <row r="678" spans="1:7" x14ac:dyDescent="0.25">
      <c r="A678" s="33" t="s">
        <v>42</v>
      </c>
      <c r="B678" s="38" t="s">
        <v>3083</v>
      </c>
      <c r="C678" s="171" t="s">
        <v>3080</v>
      </c>
      <c r="D678" s="38" t="s">
        <v>43</v>
      </c>
      <c r="E678" s="35">
        <v>2004</v>
      </c>
      <c r="F678" s="86">
        <v>19880</v>
      </c>
      <c r="G678" s="33" t="s">
        <v>3079</v>
      </c>
    </row>
    <row r="679" spans="1:7" x14ac:dyDescent="0.25">
      <c r="A679" s="33" t="s">
        <v>42</v>
      </c>
      <c r="B679" s="38" t="s">
        <v>3082</v>
      </c>
      <c r="C679" s="171" t="s">
        <v>3080</v>
      </c>
      <c r="D679" s="38" t="s">
        <v>43</v>
      </c>
      <c r="E679" s="35">
        <v>2004</v>
      </c>
      <c r="F679" s="86">
        <v>20023</v>
      </c>
      <c r="G679" s="33" t="s">
        <v>3079</v>
      </c>
    </row>
    <row r="680" spans="1:7" x14ac:dyDescent="0.25">
      <c r="A680" s="33" t="s">
        <v>42</v>
      </c>
      <c r="B680" s="38" t="s">
        <v>3081</v>
      </c>
      <c r="C680" s="171" t="s">
        <v>3080</v>
      </c>
      <c r="D680" s="38" t="s">
        <v>43</v>
      </c>
      <c r="E680" s="35">
        <v>2004</v>
      </c>
      <c r="F680" s="86">
        <v>26135</v>
      </c>
      <c r="G680" s="33" t="s">
        <v>3079</v>
      </c>
    </row>
    <row r="681" spans="1:7" x14ac:dyDescent="0.25">
      <c r="A681" s="33" t="s">
        <v>42</v>
      </c>
      <c r="B681" s="38" t="s">
        <v>4245</v>
      </c>
      <c r="C681" s="171" t="s">
        <v>4248</v>
      </c>
      <c r="D681" s="38" t="s">
        <v>44</v>
      </c>
      <c r="E681" s="35">
        <v>2004</v>
      </c>
      <c r="F681" s="86">
        <v>14840</v>
      </c>
      <c r="G681" s="33" t="s">
        <v>1574</v>
      </c>
    </row>
    <row r="682" spans="1:7" x14ac:dyDescent="0.25">
      <c r="A682" s="33" t="s">
        <v>42</v>
      </c>
      <c r="B682" s="38" t="s">
        <v>4245</v>
      </c>
      <c r="C682" s="171" t="s">
        <v>4249</v>
      </c>
      <c r="D682" s="38" t="s">
        <v>44</v>
      </c>
      <c r="E682" s="35">
        <v>2004</v>
      </c>
      <c r="F682" s="86">
        <v>14840</v>
      </c>
      <c r="G682" s="33" t="s">
        <v>1574</v>
      </c>
    </row>
    <row r="683" spans="1:7" x14ac:dyDescent="0.25">
      <c r="A683" s="33" t="s">
        <v>42</v>
      </c>
      <c r="B683" s="38" t="s">
        <v>784</v>
      </c>
      <c r="C683" s="171" t="s">
        <v>3899</v>
      </c>
      <c r="D683" s="38" t="s">
        <v>44</v>
      </c>
      <c r="E683" s="35">
        <v>2004</v>
      </c>
      <c r="F683" s="86">
        <v>26600</v>
      </c>
      <c r="G683" s="33" t="s">
        <v>285</v>
      </c>
    </row>
    <row r="684" spans="1:7" x14ac:dyDescent="0.25">
      <c r="A684" s="33" t="s">
        <v>42</v>
      </c>
      <c r="B684" s="38" t="s">
        <v>1058</v>
      </c>
      <c r="C684" s="171" t="s">
        <v>2845</v>
      </c>
      <c r="D684" s="38" t="s">
        <v>43</v>
      </c>
      <c r="E684" s="35">
        <v>2004</v>
      </c>
      <c r="F684" s="86">
        <v>30400</v>
      </c>
      <c r="G684" s="33" t="s">
        <v>1059</v>
      </c>
    </row>
    <row r="685" spans="1:7" x14ac:dyDescent="0.25">
      <c r="A685" s="33" t="s">
        <v>42</v>
      </c>
      <c r="B685" s="38" t="s">
        <v>1058</v>
      </c>
      <c r="C685" s="171" t="s">
        <v>4160</v>
      </c>
      <c r="D685" s="38" t="s">
        <v>44</v>
      </c>
      <c r="E685" s="35">
        <v>2004</v>
      </c>
      <c r="F685" s="86">
        <v>36900</v>
      </c>
      <c r="G685" s="33" t="s">
        <v>285</v>
      </c>
    </row>
    <row r="686" spans="1:7" x14ac:dyDescent="0.25">
      <c r="A686" s="33" t="s">
        <v>42</v>
      </c>
      <c r="B686" s="38" t="s">
        <v>1058</v>
      </c>
      <c r="C686" s="171" t="s">
        <v>4160</v>
      </c>
      <c r="D686" s="38" t="s">
        <v>43</v>
      </c>
      <c r="E686" s="35">
        <v>2004</v>
      </c>
      <c r="F686" s="86">
        <v>35400</v>
      </c>
      <c r="G686" s="33" t="s">
        <v>286</v>
      </c>
    </row>
    <row r="687" spans="1:7" x14ac:dyDescent="0.25">
      <c r="A687" s="33" t="s">
        <v>42</v>
      </c>
      <c r="B687" s="38" t="s">
        <v>3085</v>
      </c>
      <c r="C687" s="171">
        <v>1.5</v>
      </c>
      <c r="D687" s="38" t="s">
        <v>110</v>
      </c>
      <c r="E687" s="35">
        <v>2004</v>
      </c>
      <c r="F687" s="86">
        <v>14585</v>
      </c>
      <c r="G687" s="33" t="s">
        <v>3084</v>
      </c>
    </row>
    <row r="688" spans="1:7" x14ac:dyDescent="0.25">
      <c r="A688" s="556" t="s">
        <v>3896</v>
      </c>
      <c r="B688" s="556" t="s">
        <v>6849</v>
      </c>
      <c r="C688" s="580">
        <v>2.4</v>
      </c>
      <c r="D688" s="556" t="s">
        <v>44</v>
      </c>
      <c r="E688" s="554">
        <v>2004</v>
      </c>
      <c r="F688" s="556">
        <v>23711.597659251041</v>
      </c>
      <c r="G688" s="556" t="s">
        <v>6850</v>
      </c>
    </row>
    <row r="689" spans="1:7" x14ac:dyDescent="0.25">
      <c r="A689" s="556" t="s">
        <v>3896</v>
      </c>
      <c r="B689" s="556" t="s">
        <v>6849</v>
      </c>
      <c r="C689" s="580">
        <v>3.4</v>
      </c>
      <c r="D689" s="556" t="s">
        <v>44</v>
      </c>
      <c r="E689" s="554">
        <v>2004</v>
      </c>
      <c r="F689" s="556">
        <v>25302.666892428617</v>
      </c>
      <c r="G689" s="556" t="s">
        <v>6850</v>
      </c>
    </row>
    <row r="690" spans="1:7" x14ac:dyDescent="0.25">
      <c r="A690" s="556" t="s">
        <v>3896</v>
      </c>
      <c r="B690" s="556" t="s">
        <v>6849</v>
      </c>
      <c r="C690" s="580">
        <v>4</v>
      </c>
      <c r="D690" s="556" t="s">
        <v>44</v>
      </c>
      <c r="E690" s="554">
        <v>2004</v>
      </c>
      <c r="F690" s="556">
        <v>26368.637275003599</v>
      </c>
      <c r="G690" s="556" t="s">
        <v>6846</v>
      </c>
    </row>
    <row r="691" spans="1:7" x14ac:dyDescent="0.25">
      <c r="A691" s="556" t="s">
        <v>3896</v>
      </c>
      <c r="B691" s="556" t="s">
        <v>6848</v>
      </c>
      <c r="C691" s="580">
        <v>4.2</v>
      </c>
      <c r="D691" s="556" t="s">
        <v>44</v>
      </c>
      <c r="E691" s="554">
        <v>2004</v>
      </c>
      <c r="F691" s="556">
        <v>27602.849592189661</v>
      </c>
      <c r="G691" s="556" t="s">
        <v>6846</v>
      </c>
    </row>
    <row r="692" spans="1:7" x14ac:dyDescent="0.25">
      <c r="A692" s="556" t="s">
        <v>3896</v>
      </c>
      <c r="B692" s="582" t="s">
        <v>6847</v>
      </c>
      <c r="C692" s="580">
        <v>2.4</v>
      </c>
      <c r="D692" s="556" t="s">
        <v>44</v>
      </c>
      <c r="E692" s="554">
        <v>2004</v>
      </c>
      <c r="F692" s="556">
        <v>25065.419476824693</v>
      </c>
      <c r="G692" s="556" t="s">
        <v>6846</v>
      </c>
    </row>
    <row r="693" spans="1:7" x14ac:dyDescent="0.25">
      <c r="A693" s="556" t="s">
        <v>3896</v>
      </c>
      <c r="B693" s="582" t="s">
        <v>6847</v>
      </c>
      <c r="C693" s="580">
        <v>3.4</v>
      </c>
      <c r="D693" s="556" t="s">
        <v>44</v>
      </c>
      <c r="E693" s="554">
        <v>2004</v>
      </c>
      <c r="F693" s="556">
        <v>26254.942530129694</v>
      </c>
      <c r="G693" s="556" t="s">
        <v>6846</v>
      </c>
    </row>
    <row r="694" spans="1:7" x14ac:dyDescent="0.25">
      <c r="A694" s="556" t="s">
        <v>3896</v>
      </c>
      <c r="B694" s="582" t="s">
        <v>6847</v>
      </c>
      <c r="C694" s="580">
        <v>4</v>
      </c>
      <c r="D694" s="556" t="s">
        <v>44</v>
      </c>
      <c r="E694" s="554">
        <v>2004</v>
      </c>
      <c r="F694" s="556">
        <v>27684.341779266913</v>
      </c>
      <c r="G694" s="556" t="s">
        <v>6846</v>
      </c>
    </row>
    <row r="695" spans="1:7" x14ac:dyDescent="0.25">
      <c r="A695" s="556" t="s">
        <v>3896</v>
      </c>
      <c r="B695" s="582" t="s">
        <v>6847</v>
      </c>
      <c r="C695" s="580">
        <v>4.2</v>
      </c>
      <c r="D695" s="556" t="s">
        <v>44</v>
      </c>
      <c r="E695" s="554">
        <v>2004</v>
      </c>
      <c r="F695" s="556">
        <v>28934.983972879854</v>
      </c>
      <c r="G695" s="556" t="s">
        <v>6846</v>
      </c>
    </row>
    <row r="696" spans="1:7" x14ac:dyDescent="0.25">
      <c r="A696" s="556" t="s">
        <v>3896</v>
      </c>
      <c r="B696" s="581" t="s">
        <v>6845</v>
      </c>
      <c r="C696" s="580">
        <v>3.4</v>
      </c>
      <c r="D696" s="556" t="s">
        <v>44</v>
      </c>
      <c r="E696" s="554">
        <v>2004</v>
      </c>
      <c r="F696" s="556">
        <v>30029.870937966105</v>
      </c>
      <c r="G696" s="553" t="s">
        <v>3019</v>
      </c>
    </row>
    <row r="697" spans="1:7" x14ac:dyDescent="0.25">
      <c r="A697" s="556" t="s">
        <v>3896</v>
      </c>
      <c r="B697" s="581" t="s">
        <v>6845</v>
      </c>
      <c r="C697" s="580">
        <v>4</v>
      </c>
      <c r="D697" s="556" t="s">
        <v>44</v>
      </c>
      <c r="E697" s="554">
        <v>2004</v>
      </c>
      <c r="F697" s="556">
        <v>32531.812520249048</v>
      </c>
      <c r="G697" s="553" t="s">
        <v>3019</v>
      </c>
    </row>
    <row r="698" spans="1:7" x14ac:dyDescent="0.25">
      <c r="A698" s="556" t="s">
        <v>3896</v>
      </c>
      <c r="B698" s="581" t="s">
        <v>6845</v>
      </c>
      <c r="C698" s="580">
        <v>4.2</v>
      </c>
      <c r="D698" s="556" t="s">
        <v>44</v>
      </c>
      <c r="E698" s="554">
        <v>2004</v>
      </c>
      <c r="F698" s="556">
        <v>35817.130610564898</v>
      </c>
      <c r="G698" s="553" t="s">
        <v>3019</v>
      </c>
    </row>
    <row r="699" spans="1:7" x14ac:dyDescent="0.25">
      <c r="A699" s="556" t="s">
        <v>3896</v>
      </c>
      <c r="B699" s="581" t="s">
        <v>6845</v>
      </c>
      <c r="C699" s="580">
        <v>4.5</v>
      </c>
      <c r="D699" s="556" t="s">
        <v>44</v>
      </c>
      <c r="E699" s="554">
        <v>2004</v>
      </c>
      <c r="F699" s="556">
        <v>39267.404660206492</v>
      </c>
      <c r="G699" s="553" t="s">
        <v>3019</v>
      </c>
    </row>
    <row r="700" spans="1:7" x14ac:dyDescent="0.25">
      <c r="A700" s="172" t="s">
        <v>3896</v>
      </c>
      <c r="B700" s="172" t="s">
        <v>1055</v>
      </c>
      <c r="C700" s="257" t="s">
        <v>5072</v>
      </c>
      <c r="D700" s="413" t="s">
        <v>110</v>
      </c>
      <c r="E700" s="173">
        <v>2004</v>
      </c>
      <c r="F700" s="239">
        <v>10355</v>
      </c>
      <c r="G700" s="256" t="s">
        <v>960</v>
      </c>
    </row>
    <row r="701" spans="1:7" x14ac:dyDescent="0.25">
      <c r="A701" s="172" t="s">
        <v>3896</v>
      </c>
      <c r="B701" s="172" t="s">
        <v>1055</v>
      </c>
      <c r="C701" s="257" t="s">
        <v>5072</v>
      </c>
      <c r="D701" s="413" t="s">
        <v>110</v>
      </c>
      <c r="E701" s="173">
        <v>2004</v>
      </c>
      <c r="F701" s="239">
        <v>10885</v>
      </c>
      <c r="G701" s="256" t="s">
        <v>135</v>
      </c>
    </row>
    <row r="702" spans="1:7" x14ac:dyDescent="0.25">
      <c r="A702" s="54" t="s">
        <v>3896</v>
      </c>
      <c r="B702" s="60" t="s">
        <v>959</v>
      </c>
      <c r="C702" s="252" t="s">
        <v>1982</v>
      </c>
      <c r="D702" s="258" t="s">
        <v>110</v>
      </c>
      <c r="E702" s="54">
        <v>2004</v>
      </c>
      <c r="F702" s="74">
        <v>12977</v>
      </c>
      <c r="G702" s="60" t="s">
        <v>1956</v>
      </c>
    </row>
    <row r="703" spans="1:7" x14ac:dyDescent="0.25">
      <c r="A703" s="54" t="s">
        <v>3896</v>
      </c>
      <c r="B703" s="60" t="s">
        <v>959</v>
      </c>
      <c r="C703" s="252" t="s">
        <v>1982</v>
      </c>
      <c r="D703" s="258" t="s">
        <v>110</v>
      </c>
      <c r="E703" s="54">
        <v>2004</v>
      </c>
      <c r="F703" s="336">
        <v>12660</v>
      </c>
      <c r="G703" s="60" t="s">
        <v>5967</v>
      </c>
    </row>
    <row r="704" spans="1:7" x14ac:dyDescent="0.25">
      <c r="A704" s="54" t="s">
        <v>3896</v>
      </c>
      <c r="B704" s="60" t="s">
        <v>959</v>
      </c>
      <c r="C704" s="252" t="s">
        <v>1983</v>
      </c>
      <c r="D704" s="258" t="s">
        <v>110</v>
      </c>
      <c r="E704" s="54">
        <v>2004</v>
      </c>
      <c r="F704" s="74">
        <v>13832</v>
      </c>
      <c r="G704" s="60" t="s">
        <v>1956</v>
      </c>
    </row>
    <row r="705" spans="1:7" x14ac:dyDescent="0.25">
      <c r="A705" s="54" t="s">
        <v>3896</v>
      </c>
      <c r="B705" s="60" t="s">
        <v>959</v>
      </c>
      <c r="C705" s="252" t="s">
        <v>1983</v>
      </c>
      <c r="D705" s="258" t="s">
        <v>110</v>
      </c>
      <c r="E705" s="54">
        <v>2004</v>
      </c>
      <c r="F705" s="336">
        <v>12952</v>
      </c>
      <c r="G705" s="60" t="s">
        <v>5967</v>
      </c>
    </row>
    <row r="706" spans="1:7" x14ac:dyDescent="0.25">
      <c r="A706" s="54" t="s">
        <v>3896</v>
      </c>
      <c r="B706" s="60" t="s">
        <v>959</v>
      </c>
      <c r="C706" s="252" t="s">
        <v>3945</v>
      </c>
      <c r="D706" s="258" t="s">
        <v>110</v>
      </c>
      <c r="E706" s="54">
        <v>2004</v>
      </c>
      <c r="F706" s="74">
        <v>9212.8775482093661</v>
      </c>
      <c r="G706" s="60" t="s">
        <v>4051</v>
      </c>
    </row>
    <row r="707" spans="1:7" x14ac:dyDescent="0.25">
      <c r="A707" s="54" t="s">
        <v>3896</v>
      </c>
      <c r="B707" s="60" t="s">
        <v>959</v>
      </c>
      <c r="C707" s="252" t="s">
        <v>3945</v>
      </c>
      <c r="D707" s="258" t="s">
        <v>110</v>
      </c>
      <c r="E707" s="54">
        <v>2004</v>
      </c>
      <c r="F707" s="74">
        <v>9633.654683195593</v>
      </c>
      <c r="G707" s="60" t="s">
        <v>1823</v>
      </c>
    </row>
    <row r="708" spans="1:7" x14ac:dyDescent="0.25">
      <c r="A708" s="54" t="s">
        <v>3896</v>
      </c>
      <c r="B708" s="60" t="s">
        <v>959</v>
      </c>
      <c r="C708" s="252" t="s">
        <v>1982</v>
      </c>
      <c r="D708" s="258" t="s">
        <v>110</v>
      </c>
      <c r="E708" s="54">
        <v>2004</v>
      </c>
      <c r="F708" s="74">
        <v>9752.242424242424</v>
      </c>
      <c r="G708" s="60" t="s">
        <v>4051</v>
      </c>
    </row>
    <row r="709" spans="1:7" x14ac:dyDescent="0.25">
      <c r="A709" s="54" t="s">
        <v>3896</v>
      </c>
      <c r="B709" s="60" t="s">
        <v>959</v>
      </c>
      <c r="C709" s="252" t="s">
        <v>1982</v>
      </c>
      <c r="D709" s="258" t="s">
        <v>110</v>
      </c>
      <c r="E709" s="54">
        <v>2004</v>
      </c>
      <c r="F709" s="74">
        <v>10097.3749311295</v>
      </c>
      <c r="G709" s="60" t="s">
        <v>1823</v>
      </c>
    </row>
    <row r="710" spans="1:7" s="61" customFormat="1" x14ac:dyDescent="0.25">
      <c r="A710" s="54" t="s">
        <v>3896</v>
      </c>
      <c r="B710" s="60" t="s">
        <v>959</v>
      </c>
      <c r="C710" s="252" t="s">
        <v>3862</v>
      </c>
      <c r="D710" s="258" t="s">
        <v>110</v>
      </c>
      <c r="E710" s="54">
        <v>2004</v>
      </c>
      <c r="F710" s="74">
        <v>10890.445041322311</v>
      </c>
      <c r="G710" s="60" t="s">
        <v>4051</v>
      </c>
    </row>
    <row r="711" spans="1:7" s="61" customFormat="1" x14ac:dyDescent="0.25">
      <c r="A711" s="54" t="s">
        <v>3896</v>
      </c>
      <c r="B711" s="60" t="s">
        <v>959</v>
      </c>
      <c r="C711" s="252" t="s">
        <v>3862</v>
      </c>
      <c r="D711" s="258" t="s">
        <v>110</v>
      </c>
      <c r="E711" s="54">
        <v>2004</v>
      </c>
      <c r="F711" s="74">
        <v>11311.222176308536</v>
      </c>
      <c r="G711" s="60" t="s">
        <v>1823</v>
      </c>
    </row>
    <row r="712" spans="1:7" s="61" customFormat="1" x14ac:dyDescent="0.25">
      <c r="A712" s="54" t="s">
        <v>3896</v>
      </c>
      <c r="B712" s="60" t="s">
        <v>959</v>
      </c>
      <c r="C712" s="252" t="s">
        <v>1983</v>
      </c>
      <c r="D712" s="258" t="s">
        <v>110</v>
      </c>
      <c r="E712" s="54">
        <v>2004</v>
      </c>
      <c r="F712" s="74">
        <v>11051.275482093663</v>
      </c>
      <c r="G712" s="60" t="s">
        <v>4051</v>
      </c>
    </row>
    <row r="713" spans="1:7" x14ac:dyDescent="0.25">
      <c r="A713" s="54" t="s">
        <v>3896</v>
      </c>
      <c r="B713" s="60" t="s">
        <v>959</v>
      </c>
      <c r="C713" s="252" t="s">
        <v>1983</v>
      </c>
      <c r="D713" s="258" t="s">
        <v>110</v>
      </c>
      <c r="E713" s="54">
        <v>2004</v>
      </c>
      <c r="F713" s="74">
        <v>11472.052617079888</v>
      </c>
      <c r="G713" s="60" t="s">
        <v>1823</v>
      </c>
    </row>
    <row r="714" spans="1:7" x14ac:dyDescent="0.25">
      <c r="A714" s="60" t="s">
        <v>3896</v>
      </c>
      <c r="B714" s="60" t="s">
        <v>6726</v>
      </c>
      <c r="C714" s="252" t="s">
        <v>1982</v>
      </c>
      <c r="D714" s="258" t="s">
        <v>110</v>
      </c>
      <c r="E714" s="60">
        <v>2004</v>
      </c>
      <c r="F714" s="562">
        <v>13500</v>
      </c>
      <c r="G714" s="60" t="s">
        <v>4537</v>
      </c>
    </row>
    <row r="715" spans="1:7" x14ac:dyDescent="0.25">
      <c r="A715" s="60" t="s">
        <v>3896</v>
      </c>
      <c r="B715" s="60" t="s">
        <v>6726</v>
      </c>
      <c r="C715" s="252" t="s">
        <v>3862</v>
      </c>
      <c r="D715" s="258" t="s">
        <v>110</v>
      </c>
      <c r="E715" s="60">
        <v>2004</v>
      </c>
      <c r="F715" s="562">
        <v>14000</v>
      </c>
      <c r="G715" s="60" t="s">
        <v>4537</v>
      </c>
    </row>
    <row r="716" spans="1:7" x14ac:dyDescent="0.25">
      <c r="A716" s="60" t="s">
        <v>3896</v>
      </c>
      <c r="B716" s="60" t="s">
        <v>6726</v>
      </c>
      <c r="C716" s="252" t="s">
        <v>1983</v>
      </c>
      <c r="D716" s="258" t="s">
        <v>110</v>
      </c>
      <c r="E716" s="60">
        <v>2004</v>
      </c>
      <c r="F716" s="562">
        <v>14500</v>
      </c>
      <c r="G716" s="60" t="s">
        <v>6014</v>
      </c>
    </row>
    <row r="717" spans="1:7" x14ac:dyDescent="0.25">
      <c r="A717" s="33" t="s">
        <v>856</v>
      </c>
      <c r="B717" s="38" t="s">
        <v>957</v>
      </c>
      <c r="C717" s="268">
        <v>1.6</v>
      </c>
      <c r="D717" s="38" t="s">
        <v>110</v>
      </c>
      <c r="E717" s="35">
        <v>2004</v>
      </c>
      <c r="F717" s="86">
        <v>24180.327868852459</v>
      </c>
      <c r="G717" s="33" t="s">
        <v>958</v>
      </c>
    </row>
    <row r="718" spans="1:7" x14ac:dyDescent="0.25">
      <c r="A718" s="33" t="s">
        <v>856</v>
      </c>
      <c r="B718" s="38" t="s">
        <v>957</v>
      </c>
      <c r="C718" s="268">
        <v>1.6</v>
      </c>
      <c r="D718" s="38" t="s">
        <v>110</v>
      </c>
      <c r="E718" s="35">
        <v>2004</v>
      </c>
      <c r="F718" s="86">
        <v>23907.103825136612</v>
      </c>
      <c r="G718" s="33" t="s">
        <v>419</v>
      </c>
    </row>
    <row r="719" spans="1:7" x14ac:dyDescent="0.25">
      <c r="A719" s="33" t="s">
        <v>856</v>
      </c>
      <c r="B719" s="38" t="s">
        <v>957</v>
      </c>
      <c r="C719" s="268">
        <v>2</v>
      </c>
      <c r="D719" s="38" t="s">
        <v>110</v>
      </c>
      <c r="E719" s="35">
        <v>2004</v>
      </c>
      <c r="F719" s="86">
        <v>24726.775956284153</v>
      </c>
      <c r="G719" s="33" t="s">
        <v>958</v>
      </c>
    </row>
    <row r="720" spans="1:7" x14ac:dyDescent="0.25">
      <c r="A720" s="33" t="s">
        <v>856</v>
      </c>
      <c r="B720" s="38" t="s">
        <v>957</v>
      </c>
      <c r="C720" s="268">
        <v>2</v>
      </c>
      <c r="D720" s="38" t="s">
        <v>110</v>
      </c>
      <c r="E720" s="35">
        <v>2004</v>
      </c>
      <c r="F720" s="86">
        <v>24453.551912568306</v>
      </c>
      <c r="G720" s="33" t="s">
        <v>419</v>
      </c>
    </row>
    <row r="721" spans="1:7" x14ac:dyDescent="0.25">
      <c r="A721" s="33" t="s">
        <v>856</v>
      </c>
      <c r="B721" s="38" t="s">
        <v>857</v>
      </c>
      <c r="C721" s="268" t="s">
        <v>3094</v>
      </c>
      <c r="D721" s="38" t="s">
        <v>110</v>
      </c>
      <c r="E721" s="35">
        <v>2004</v>
      </c>
      <c r="F721" s="37">
        <v>30691</v>
      </c>
      <c r="G721" s="33" t="s">
        <v>3067</v>
      </c>
    </row>
    <row r="722" spans="1:7" x14ac:dyDescent="0.25">
      <c r="A722" s="33" t="s">
        <v>856</v>
      </c>
      <c r="B722" s="38" t="s">
        <v>857</v>
      </c>
      <c r="C722" s="268" t="s">
        <v>3189</v>
      </c>
      <c r="D722" s="38" t="s">
        <v>114</v>
      </c>
      <c r="E722" s="35">
        <v>2004</v>
      </c>
      <c r="F722" s="37">
        <v>30691</v>
      </c>
      <c r="G722" s="33" t="s">
        <v>696</v>
      </c>
    </row>
    <row r="723" spans="1:7" x14ac:dyDescent="0.25">
      <c r="A723" s="33" t="s">
        <v>856</v>
      </c>
      <c r="B723" s="38" t="s">
        <v>857</v>
      </c>
      <c r="C723" s="268">
        <v>1.4</v>
      </c>
      <c r="D723" s="38" t="s">
        <v>110</v>
      </c>
      <c r="E723" s="35">
        <v>2004</v>
      </c>
      <c r="F723" s="86">
        <v>28786.885245901602</v>
      </c>
      <c r="G723" s="33" t="s">
        <v>186</v>
      </c>
    </row>
    <row r="724" spans="1:7" x14ac:dyDescent="0.25">
      <c r="A724" s="33" t="s">
        <v>856</v>
      </c>
      <c r="B724" s="38" t="s">
        <v>857</v>
      </c>
      <c r="C724" s="268">
        <v>1.6</v>
      </c>
      <c r="D724" s="38" t="s">
        <v>110</v>
      </c>
      <c r="E724" s="35">
        <v>2004</v>
      </c>
      <c r="F724" s="86">
        <v>32786.885245901642</v>
      </c>
      <c r="G724" s="33" t="s">
        <v>186</v>
      </c>
    </row>
    <row r="725" spans="1:7" x14ac:dyDescent="0.25">
      <c r="A725" s="33" t="s">
        <v>856</v>
      </c>
      <c r="B725" s="38" t="s">
        <v>857</v>
      </c>
      <c r="C725" s="268">
        <v>2</v>
      </c>
      <c r="D725" s="38" t="s">
        <v>110</v>
      </c>
      <c r="E725" s="35">
        <v>2004</v>
      </c>
      <c r="F725" s="86">
        <v>33333.333333333328</v>
      </c>
      <c r="G725" s="33" t="s">
        <v>186</v>
      </c>
    </row>
    <row r="726" spans="1:7" x14ac:dyDescent="0.25">
      <c r="A726" s="33" t="s">
        <v>856</v>
      </c>
      <c r="B726" s="38" t="s">
        <v>857</v>
      </c>
      <c r="C726" s="268" t="s">
        <v>858</v>
      </c>
      <c r="D726" s="38" t="s">
        <v>110</v>
      </c>
      <c r="E726" s="35">
        <v>2004</v>
      </c>
      <c r="F726" s="86">
        <v>33879.781420765023</v>
      </c>
      <c r="G726" s="33" t="s">
        <v>186</v>
      </c>
    </row>
    <row r="727" spans="1:7" x14ac:dyDescent="0.25">
      <c r="A727" s="33" t="s">
        <v>856</v>
      </c>
      <c r="B727" s="38" t="s">
        <v>857</v>
      </c>
      <c r="C727" s="268">
        <v>2.8</v>
      </c>
      <c r="D727" s="38" t="s">
        <v>44</v>
      </c>
      <c r="E727" s="35">
        <v>2004</v>
      </c>
      <c r="F727" s="86">
        <v>34426.229508196717</v>
      </c>
      <c r="G727" s="33" t="s">
        <v>186</v>
      </c>
    </row>
    <row r="728" spans="1:7" x14ac:dyDescent="0.25">
      <c r="A728" s="33" t="s">
        <v>856</v>
      </c>
      <c r="B728" s="38" t="s">
        <v>1293</v>
      </c>
      <c r="C728" s="268">
        <v>3.2</v>
      </c>
      <c r="D728" s="38" t="s">
        <v>110</v>
      </c>
      <c r="E728" s="35">
        <v>2004</v>
      </c>
      <c r="F728" s="86">
        <v>45874.316939890712</v>
      </c>
      <c r="G728" s="33" t="s">
        <v>487</v>
      </c>
    </row>
    <row r="729" spans="1:7" x14ac:dyDescent="0.25">
      <c r="A729" s="33" t="s">
        <v>856</v>
      </c>
      <c r="B729" s="38" t="s">
        <v>1347</v>
      </c>
      <c r="C729" s="268">
        <v>3.2</v>
      </c>
      <c r="D729" s="38" t="s">
        <v>110</v>
      </c>
      <c r="E729" s="35">
        <v>2004</v>
      </c>
      <c r="F729" s="86">
        <v>55191.256830601087</v>
      </c>
      <c r="G729" s="33" t="s">
        <v>1348</v>
      </c>
    </row>
    <row r="730" spans="1:7" x14ac:dyDescent="0.25">
      <c r="A730" s="33" t="s">
        <v>856</v>
      </c>
      <c r="B730" s="38" t="s">
        <v>1347</v>
      </c>
      <c r="C730" s="268">
        <v>4.2</v>
      </c>
      <c r="D730" s="38" t="s">
        <v>110</v>
      </c>
      <c r="E730" s="35">
        <v>2004</v>
      </c>
      <c r="F730" s="86">
        <v>55737.704918032781</v>
      </c>
      <c r="G730" s="33" t="s">
        <v>1348</v>
      </c>
    </row>
    <row r="731" spans="1:7" x14ac:dyDescent="0.25">
      <c r="A731" s="33" t="s">
        <v>856</v>
      </c>
      <c r="B731" s="38" t="s">
        <v>1347</v>
      </c>
      <c r="C731" s="268">
        <v>6</v>
      </c>
      <c r="D731" s="38" t="s">
        <v>110</v>
      </c>
      <c r="E731" s="35">
        <v>2004</v>
      </c>
      <c r="F731" s="86">
        <v>56284.153005464475</v>
      </c>
      <c r="G731" s="33" t="s">
        <v>1348</v>
      </c>
    </row>
    <row r="732" spans="1:7" x14ac:dyDescent="0.25">
      <c r="A732" s="33" t="s">
        <v>856</v>
      </c>
      <c r="B732" s="38" t="s">
        <v>1513</v>
      </c>
      <c r="C732" s="268">
        <v>1.2</v>
      </c>
      <c r="D732" s="38" t="s">
        <v>110</v>
      </c>
      <c r="E732" s="35">
        <v>2004</v>
      </c>
      <c r="F732" s="86">
        <v>14837</v>
      </c>
      <c r="G732" s="33" t="s">
        <v>186</v>
      </c>
    </row>
    <row r="733" spans="1:7" x14ac:dyDescent="0.25">
      <c r="A733" s="33" t="s">
        <v>856</v>
      </c>
      <c r="B733" s="38" t="s">
        <v>1513</v>
      </c>
      <c r="C733" s="268">
        <v>1.2</v>
      </c>
      <c r="D733" s="38" t="s">
        <v>110</v>
      </c>
      <c r="E733" s="35">
        <v>2004</v>
      </c>
      <c r="F733" s="86">
        <v>13437</v>
      </c>
      <c r="G733" s="33" t="s">
        <v>1213</v>
      </c>
    </row>
    <row r="734" spans="1:7" x14ac:dyDescent="0.25">
      <c r="A734" s="33" t="s">
        <v>856</v>
      </c>
      <c r="B734" s="38" t="s">
        <v>1513</v>
      </c>
      <c r="C734" s="268">
        <v>1.4</v>
      </c>
      <c r="D734" s="38" t="s">
        <v>110</v>
      </c>
      <c r="E734" s="35">
        <v>2004</v>
      </c>
      <c r="F734" s="86">
        <v>15737</v>
      </c>
      <c r="G734" s="33" t="s">
        <v>186</v>
      </c>
    </row>
    <row r="735" spans="1:7" x14ac:dyDescent="0.25">
      <c r="A735" s="33" t="s">
        <v>856</v>
      </c>
      <c r="B735" s="38" t="s">
        <v>1513</v>
      </c>
      <c r="C735" s="268">
        <v>1.4</v>
      </c>
      <c r="D735" s="38" t="s">
        <v>110</v>
      </c>
      <c r="E735" s="35">
        <v>2004</v>
      </c>
      <c r="F735" s="86">
        <v>15337</v>
      </c>
      <c r="G735" s="33" t="s">
        <v>1213</v>
      </c>
    </row>
    <row r="736" spans="1:7" x14ac:dyDescent="0.25">
      <c r="A736" s="33" t="s">
        <v>856</v>
      </c>
      <c r="B736" s="38" t="s">
        <v>1513</v>
      </c>
      <c r="C736" s="268">
        <v>1.6</v>
      </c>
      <c r="D736" s="38" t="s">
        <v>110</v>
      </c>
      <c r="E736" s="35">
        <v>2004</v>
      </c>
      <c r="F736" s="86">
        <v>16237</v>
      </c>
      <c r="G736" s="33" t="s">
        <v>186</v>
      </c>
    </row>
    <row r="737" spans="1:7" x14ac:dyDescent="0.25">
      <c r="A737" s="33" t="s">
        <v>856</v>
      </c>
      <c r="B737" s="38" t="s">
        <v>1513</v>
      </c>
      <c r="C737" s="268">
        <v>1.6</v>
      </c>
      <c r="D737" s="38" t="s">
        <v>110</v>
      </c>
      <c r="E737" s="35">
        <v>2004</v>
      </c>
      <c r="F737" s="86">
        <v>15837</v>
      </c>
      <c r="G737" s="33" t="s">
        <v>1213</v>
      </c>
    </row>
    <row r="738" spans="1:7" x14ac:dyDescent="0.25">
      <c r="A738" s="33" t="s">
        <v>856</v>
      </c>
      <c r="B738" s="38" t="s">
        <v>1513</v>
      </c>
      <c r="C738" s="268">
        <v>1.9</v>
      </c>
      <c r="D738" s="38" t="s">
        <v>110</v>
      </c>
      <c r="E738" s="35">
        <v>2004</v>
      </c>
      <c r="F738" s="86">
        <v>16737</v>
      </c>
      <c r="G738" s="33" t="s">
        <v>186</v>
      </c>
    </row>
    <row r="739" spans="1:7" x14ac:dyDescent="0.25">
      <c r="A739" s="33" t="s">
        <v>856</v>
      </c>
      <c r="B739" s="38" t="s">
        <v>1513</v>
      </c>
      <c r="C739" s="268">
        <v>1.9</v>
      </c>
      <c r="D739" s="38" t="s">
        <v>110</v>
      </c>
      <c r="E739" s="35">
        <v>2004</v>
      </c>
      <c r="F739" s="86">
        <v>16237</v>
      </c>
      <c r="G739" s="33" t="s">
        <v>1213</v>
      </c>
    </row>
    <row r="740" spans="1:7" x14ac:dyDescent="0.25">
      <c r="A740" s="33" t="s">
        <v>856</v>
      </c>
      <c r="B740" s="38" t="s">
        <v>1057</v>
      </c>
      <c r="C740" s="268" t="s">
        <v>6451</v>
      </c>
      <c r="D740" s="38" t="s">
        <v>110</v>
      </c>
      <c r="E740" s="35">
        <v>2004</v>
      </c>
      <c r="F740" s="86">
        <v>26939.890710382511</v>
      </c>
      <c r="G740" s="33" t="s">
        <v>487</v>
      </c>
    </row>
    <row r="741" spans="1:7" x14ac:dyDescent="0.25">
      <c r="A741" s="33" t="s">
        <v>856</v>
      </c>
      <c r="B741" s="38" t="s">
        <v>1057</v>
      </c>
      <c r="C741" s="268">
        <v>2.8</v>
      </c>
      <c r="D741" s="38" t="s">
        <v>110</v>
      </c>
      <c r="E741" s="35">
        <v>2004</v>
      </c>
      <c r="F741" s="86">
        <v>27213.114754098358</v>
      </c>
      <c r="G741" s="33" t="s">
        <v>487</v>
      </c>
    </row>
    <row r="742" spans="1:7" x14ac:dyDescent="0.25">
      <c r="A742" s="33" t="s">
        <v>856</v>
      </c>
      <c r="B742" s="60" t="s">
        <v>1346</v>
      </c>
      <c r="C742" s="269">
        <v>3.2</v>
      </c>
      <c r="D742" s="60" t="s">
        <v>44</v>
      </c>
      <c r="E742" s="64">
        <v>2004</v>
      </c>
      <c r="F742" s="230">
        <v>38524.590163934423</v>
      </c>
      <c r="G742" s="60" t="s">
        <v>147</v>
      </c>
    </row>
    <row r="743" spans="1:7" x14ac:dyDescent="0.25">
      <c r="A743" s="33" t="s">
        <v>856</v>
      </c>
      <c r="B743" s="256" t="s">
        <v>1346</v>
      </c>
      <c r="C743" s="376">
        <v>4.2</v>
      </c>
      <c r="D743" s="256" t="s">
        <v>44</v>
      </c>
      <c r="E743" s="173">
        <v>2004</v>
      </c>
      <c r="F743" s="410">
        <v>39071.038251366117</v>
      </c>
      <c r="G743" s="256" t="s">
        <v>147</v>
      </c>
    </row>
    <row r="744" spans="1:7" x14ac:dyDescent="0.25">
      <c r="A744" s="33" t="s">
        <v>856</v>
      </c>
      <c r="B744" s="256" t="s">
        <v>1346</v>
      </c>
      <c r="C744" s="376">
        <v>6</v>
      </c>
      <c r="D744" s="256" t="s">
        <v>44</v>
      </c>
      <c r="E744" s="173">
        <v>2004</v>
      </c>
      <c r="F744" s="410">
        <v>39617.486338797811</v>
      </c>
      <c r="G744" s="256" t="s">
        <v>147</v>
      </c>
    </row>
    <row r="745" spans="1:7" x14ac:dyDescent="0.25">
      <c r="A745" s="33" t="s">
        <v>856</v>
      </c>
      <c r="B745" s="38" t="s">
        <v>1346</v>
      </c>
      <c r="C745" s="268">
        <v>3.2</v>
      </c>
      <c r="D745" s="38" t="s">
        <v>44</v>
      </c>
      <c r="E745" s="35">
        <v>2004</v>
      </c>
      <c r="F745" s="86">
        <v>38524.590163934423</v>
      </c>
      <c r="G745" s="33" t="s">
        <v>147</v>
      </c>
    </row>
    <row r="746" spans="1:7" x14ac:dyDescent="0.25">
      <c r="A746" s="33" t="s">
        <v>856</v>
      </c>
      <c r="B746" s="38" t="s">
        <v>1346</v>
      </c>
      <c r="C746" s="268">
        <v>4.2</v>
      </c>
      <c r="D746" s="38" t="s">
        <v>44</v>
      </c>
      <c r="E746" s="35">
        <v>2004</v>
      </c>
      <c r="F746" s="86">
        <v>39071.038251366117</v>
      </c>
      <c r="G746" s="33" t="s">
        <v>147</v>
      </c>
    </row>
    <row r="747" spans="1:7" x14ac:dyDescent="0.25">
      <c r="A747" s="33" t="s">
        <v>856</v>
      </c>
      <c r="B747" s="38" t="s">
        <v>1346</v>
      </c>
      <c r="C747" s="268">
        <v>6</v>
      </c>
      <c r="D747" s="38" t="s">
        <v>44</v>
      </c>
      <c r="E747" s="35">
        <v>2004</v>
      </c>
      <c r="F747" s="86">
        <v>39617.486338797811</v>
      </c>
      <c r="G747" s="33" t="s">
        <v>147</v>
      </c>
    </row>
    <row r="748" spans="1:7" x14ac:dyDescent="0.25">
      <c r="A748" s="33" t="s">
        <v>856</v>
      </c>
      <c r="B748" s="38" t="s">
        <v>1292</v>
      </c>
      <c r="C748" s="268">
        <v>1.6</v>
      </c>
      <c r="D748" s="38" t="s">
        <v>110</v>
      </c>
      <c r="E748" s="35">
        <v>2004</v>
      </c>
      <c r="F748" s="86">
        <v>20683.060109289618</v>
      </c>
      <c r="G748" s="33" t="s">
        <v>487</v>
      </c>
    </row>
    <row r="749" spans="1:7" x14ac:dyDescent="0.25">
      <c r="A749" s="33" t="s">
        <v>856</v>
      </c>
      <c r="B749" s="38" t="s">
        <v>1292</v>
      </c>
      <c r="C749" s="268">
        <v>2</v>
      </c>
      <c r="D749" s="38" t="s">
        <v>110</v>
      </c>
      <c r="E749" s="35">
        <v>2004</v>
      </c>
      <c r="F749" s="86">
        <v>20956.284153005465</v>
      </c>
      <c r="G749" s="33" t="s">
        <v>487</v>
      </c>
    </row>
    <row r="750" spans="1:7" customFormat="1" x14ac:dyDescent="0.25">
      <c r="A750" s="33" t="s">
        <v>856</v>
      </c>
      <c r="B750" s="60" t="s">
        <v>3052</v>
      </c>
      <c r="C750" s="269" t="s">
        <v>3051</v>
      </c>
      <c r="D750" s="60" t="s">
        <v>43</v>
      </c>
      <c r="E750" s="54">
        <v>2004</v>
      </c>
      <c r="F750" s="230">
        <v>26975</v>
      </c>
      <c r="G750" s="54" t="s">
        <v>189</v>
      </c>
    </row>
  </sheetData>
  <sortState ref="A2:G749">
    <sortCondition ref="A749"/>
  </sortState>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3"/>
  <sheetViews>
    <sheetView workbookViewId="0">
      <selection activeCell="D3" sqref="D3"/>
    </sheetView>
  </sheetViews>
  <sheetFormatPr defaultColWidth="9.140625" defaultRowHeight="12.75" x14ac:dyDescent="0.2"/>
  <cols>
    <col min="1" max="1" width="17.5703125" style="91" customWidth="1"/>
    <col min="2" max="2" width="13.7109375" style="91" customWidth="1"/>
    <col min="3" max="3" width="17.5703125" style="91" customWidth="1"/>
    <col min="4" max="4" width="12.85546875" style="91" customWidth="1"/>
    <col min="5" max="5" width="14" style="91" customWidth="1"/>
    <col min="6" max="6" width="29.28515625" style="91" customWidth="1"/>
    <col min="7" max="7" width="29.85546875" style="91" customWidth="1"/>
    <col min="8" max="16384" width="9.140625" style="91"/>
  </cols>
  <sheetData>
    <row r="1" spans="1:7" s="40" customFormat="1" ht="15.75" x14ac:dyDescent="0.25">
      <c r="A1" s="98" t="s">
        <v>105</v>
      </c>
      <c r="B1" s="98" t="s">
        <v>80</v>
      </c>
      <c r="C1" s="98" t="s">
        <v>106</v>
      </c>
      <c r="D1" s="98" t="s">
        <v>107</v>
      </c>
      <c r="E1" s="98" t="s">
        <v>84</v>
      </c>
      <c r="F1" s="99" t="s">
        <v>108</v>
      </c>
      <c r="G1" s="98" t="s">
        <v>109</v>
      </c>
    </row>
    <row r="2" spans="1:7" ht="15.75" x14ac:dyDescent="0.25">
      <c r="A2" s="54" t="s">
        <v>42</v>
      </c>
      <c r="B2" s="38" t="s">
        <v>2932</v>
      </c>
      <c r="C2" s="65" t="s">
        <v>2931</v>
      </c>
      <c r="D2" s="64" t="s">
        <v>43</v>
      </c>
      <c r="E2" s="67" t="s">
        <v>2935</v>
      </c>
      <c r="F2" s="55">
        <v>13451</v>
      </c>
      <c r="G2" s="54" t="s">
        <v>2933</v>
      </c>
    </row>
    <row r="3" spans="1:7" ht="15.75" x14ac:dyDescent="0.25">
      <c r="A3" s="54" t="s">
        <v>42</v>
      </c>
      <c r="B3" s="38" t="s">
        <v>2932</v>
      </c>
      <c r="C3" s="65" t="s">
        <v>2931</v>
      </c>
      <c r="D3" s="64" t="s">
        <v>43</v>
      </c>
      <c r="E3" s="67" t="s">
        <v>2935</v>
      </c>
      <c r="F3" s="55">
        <v>13963</v>
      </c>
      <c r="G3" s="54" t="s">
        <v>2929</v>
      </c>
    </row>
  </sheetData>
  <sheetProtection algorithmName="SHA-512" hashValue="Yg150ABCyP46hIlP9XhFjtHN5pA/GPk2pKyhNxjQctMUaSSQCSlxEB3ld4tpgjrvDe8vYUh4+k4qr57AdLDF7Q==" saltValue="zpRzy7pjUxcKQPR2zHLqSg==" spinCount="100000" sheet="1" objects="1" scenarios="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J784"/>
  <sheetViews>
    <sheetView workbookViewId="0">
      <pane ySplit="1" topLeftCell="A2" activePane="bottomLeft" state="frozen"/>
      <selection pane="bottomLeft" activeCell="B473" sqref="B473"/>
    </sheetView>
  </sheetViews>
  <sheetFormatPr defaultColWidth="9.140625" defaultRowHeight="15.75" x14ac:dyDescent="0.25"/>
  <cols>
    <col min="1" max="1" width="33.42578125" style="40" customWidth="1"/>
    <col min="2" max="2" width="38.7109375" style="61" customWidth="1"/>
    <col min="3" max="3" width="15.85546875" style="302" customWidth="1"/>
    <col min="4" max="4" width="11.5703125" style="44" customWidth="1"/>
    <col min="5" max="5" width="9.140625" style="44"/>
    <col min="6" max="6" width="24.85546875" style="127" bestFit="1" customWidth="1"/>
    <col min="7" max="7" width="45.42578125" style="40" customWidth="1"/>
    <col min="8" max="16384" width="9.140625" style="40"/>
  </cols>
  <sheetData>
    <row r="1" spans="1:7" x14ac:dyDescent="0.25">
      <c r="A1" s="623" t="s">
        <v>105</v>
      </c>
      <c r="B1" s="623" t="s">
        <v>80</v>
      </c>
      <c r="C1" s="623" t="s">
        <v>106</v>
      </c>
      <c r="D1" s="623" t="s">
        <v>107</v>
      </c>
      <c r="E1" s="674" t="s">
        <v>84</v>
      </c>
      <c r="F1" s="623" t="s">
        <v>108</v>
      </c>
      <c r="G1" s="623" t="s">
        <v>109</v>
      </c>
    </row>
    <row r="2" spans="1:7" x14ac:dyDescent="0.25">
      <c r="A2" s="33" t="s">
        <v>3021</v>
      </c>
      <c r="B2" s="38">
        <v>147</v>
      </c>
      <c r="C2" s="268">
        <v>2</v>
      </c>
      <c r="D2" s="35" t="s">
        <v>43</v>
      </c>
      <c r="E2" s="35">
        <v>2005</v>
      </c>
      <c r="F2" s="37">
        <v>27131.147540983606</v>
      </c>
      <c r="G2" s="33" t="s">
        <v>3053</v>
      </c>
    </row>
    <row r="3" spans="1:7" x14ac:dyDescent="0.25">
      <c r="A3" s="33" t="s">
        <v>3021</v>
      </c>
      <c r="B3" s="38">
        <v>147</v>
      </c>
      <c r="C3" s="268">
        <v>2</v>
      </c>
      <c r="D3" s="35" t="s">
        <v>43</v>
      </c>
      <c r="E3" s="35">
        <v>2005</v>
      </c>
      <c r="F3" s="37">
        <v>26038.251366120217</v>
      </c>
      <c r="G3" s="33" t="s">
        <v>3067</v>
      </c>
    </row>
    <row r="4" spans="1:7" x14ac:dyDescent="0.25">
      <c r="A4" s="33" t="s">
        <v>3021</v>
      </c>
      <c r="B4" s="38">
        <v>156</v>
      </c>
      <c r="C4" s="268">
        <v>3.2</v>
      </c>
      <c r="D4" s="35" t="s">
        <v>44</v>
      </c>
      <c r="E4" s="35">
        <v>2005</v>
      </c>
      <c r="F4" s="37">
        <v>39480.874316939888</v>
      </c>
      <c r="G4" s="33" t="s">
        <v>3053</v>
      </c>
    </row>
    <row r="5" spans="1:7" x14ac:dyDescent="0.25">
      <c r="A5" s="33" t="s">
        <v>3021</v>
      </c>
      <c r="B5" s="38">
        <v>156</v>
      </c>
      <c r="C5" s="268">
        <v>2.5</v>
      </c>
      <c r="D5" s="35" t="s">
        <v>43</v>
      </c>
      <c r="E5" s="35">
        <v>2005</v>
      </c>
      <c r="F5" s="37">
        <v>32787</v>
      </c>
      <c r="G5" s="33" t="s">
        <v>3053</v>
      </c>
    </row>
    <row r="6" spans="1:7" x14ac:dyDescent="0.25">
      <c r="A6" s="33" t="s">
        <v>3021</v>
      </c>
      <c r="B6" s="38">
        <v>156</v>
      </c>
      <c r="C6" s="268">
        <v>2</v>
      </c>
      <c r="D6" s="35" t="s">
        <v>43</v>
      </c>
      <c r="E6" s="35">
        <v>2005</v>
      </c>
      <c r="F6" s="37">
        <v>24590</v>
      </c>
      <c r="G6" s="33" t="s">
        <v>3053</v>
      </c>
    </row>
    <row r="7" spans="1:7" x14ac:dyDescent="0.25">
      <c r="A7" s="33" t="s">
        <v>3021</v>
      </c>
      <c r="B7" s="38">
        <v>166</v>
      </c>
      <c r="C7" s="268">
        <v>3</v>
      </c>
      <c r="D7" s="35" t="s">
        <v>44</v>
      </c>
      <c r="E7" s="35">
        <v>2005</v>
      </c>
      <c r="F7" s="37">
        <v>52814.207650273223</v>
      </c>
      <c r="G7" s="33" t="s">
        <v>696</v>
      </c>
    </row>
    <row r="8" spans="1:7" x14ac:dyDescent="0.25">
      <c r="A8" s="33" t="s">
        <v>3021</v>
      </c>
      <c r="B8" s="38" t="s">
        <v>3110</v>
      </c>
      <c r="C8" s="268">
        <v>3.2</v>
      </c>
      <c r="D8" s="35" t="s">
        <v>44</v>
      </c>
      <c r="E8" s="35">
        <v>2005</v>
      </c>
      <c r="F8" s="37">
        <v>42349.726775956282</v>
      </c>
      <c r="G8" s="33" t="s">
        <v>1585</v>
      </c>
    </row>
    <row r="9" spans="1:7" x14ac:dyDescent="0.25">
      <c r="A9" s="33" t="s">
        <v>3021</v>
      </c>
      <c r="B9" s="38" t="s">
        <v>3110</v>
      </c>
      <c r="C9" s="268">
        <v>2</v>
      </c>
      <c r="D9" s="35" t="s">
        <v>43</v>
      </c>
      <c r="E9" s="35">
        <v>2005</v>
      </c>
      <c r="F9" s="37">
        <v>39617.486338797811</v>
      </c>
      <c r="G9" s="33" t="s">
        <v>1585</v>
      </c>
    </row>
    <row r="10" spans="1:7" x14ac:dyDescent="0.25">
      <c r="A10" s="33" t="s">
        <v>415</v>
      </c>
      <c r="B10" s="38" t="s">
        <v>416</v>
      </c>
      <c r="C10" s="268" t="s">
        <v>6451</v>
      </c>
      <c r="D10" s="35" t="s">
        <v>110</v>
      </c>
      <c r="E10" s="35">
        <v>2005</v>
      </c>
      <c r="F10" s="37">
        <v>25471.038251366121</v>
      </c>
      <c r="G10" s="33" t="s">
        <v>186</v>
      </c>
    </row>
    <row r="11" spans="1:7" x14ac:dyDescent="0.25">
      <c r="A11" s="33" t="s">
        <v>415</v>
      </c>
      <c r="B11" s="38" t="s">
        <v>416</v>
      </c>
      <c r="C11" s="268" t="s">
        <v>6341</v>
      </c>
      <c r="D11" s="35" t="s">
        <v>110</v>
      </c>
      <c r="E11" s="35">
        <v>2005</v>
      </c>
      <c r="F11" s="37">
        <v>25471.038251366121</v>
      </c>
      <c r="G11" s="33" t="s">
        <v>186</v>
      </c>
    </row>
    <row r="12" spans="1:7" x14ac:dyDescent="0.25">
      <c r="A12" s="33" t="s">
        <v>415</v>
      </c>
      <c r="B12" s="38" t="s">
        <v>417</v>
      </c>
      <c r="C12" s="268" t="s">
        <v>6451</v>
      </c>
      <c r="D12" s="35" t="s">
        <v>110</v>
      </c>
      <c r="E12" s="35">
        <v>2005</v>
      </c>
      <c r="F12" s="37">
        <v>27233.333333333332</v>
      </c>
      <c r="G12" s="33" t="s">
        <v>135</v>
      </c>
    </row>
    <row r="13" spans="1:7" x14ac:dyDescent="0.25">
      <c r="A13" s="33" t="s">
        <v>415</v>
      </c>
      <c r="B13" s="38" t="s">
        <v>417</v>
      </c>
      <c r="C13" s="268" t="s">
        <v>6341</v>
      </c>
      <c r="D13" s="35" t="s">
        <v>110</v>
      </c>
      <c r="E13" s="35">
        <v>2005</v>
      </c>
      <c r="F13" s="37">
        <v>32661.202185792346</v>
      </c>
      <c r="G13" s="33" t="s">
        <v>135</v>
      </c>
    </row>
    <row r="14" spans="1:7" x14ac:dyDescent="0.25">
      <c r="A14" s="33" t="s">
        <v>415</v>
      </c>
      <c r="B14" s="38" t="s">
        <v>417</v>
      </c>
      <c r="C14" s="268">
        <v>3.2</v>
      </c>
      <c r="D14" s="35" t="s">
        <v>44</v>
      </c>
      <c r="E14" s="35">
        <v>2005</v>
      </c>
      <c r="F14" s="37">
        <v>43469.945355191259</v>
      </c>
      <c r="G14" s="33" t="s">
        <v>135</v>
      </c>
    </row>
    <row r="15" spans="1:7" x14ac:dyDescent="0.25">
      <c r="A15" s="33" t="s">
        <v>415</v>
      </c>
      <c r="B15" s="38" t="s">
        <v>418</v>
      </c>
      <c r="C15" s="268" t="s">
        <v>6341</v>
      </c>
      <c r="D15" s="35" t="s">
        <v>110</v>
      </c>
      <c r="E15" s="35">
        <v>2005</v>
      </c>
      <c r="F15" s="37">
        <v>55923.497267759558</v>
      </c>
      <c r="G15" s="33" t="s">
        <v>419</v>
      </c>
    </row>
    <row r="16" spans="1:7" x14ac:dyDescent="0.25">
      <c r="A16" s="33" t="s">
        <v>415</v>
      </c>
      <c r="B16" s="38" t="s">
        <v>420</v>
      </c>
      <c r="C16" s="268" t="s">
        <v>6341</v>
      </c>
      <c r="D16" s="35" t="s">
        <v>110</v>
      </c>
      <c r="E16" s="35">
        <v>2005</v>
      </c>
      <c r="F16" s="37">
        <v>45819.672131147541</v>
      </c>
      <c r="G16" s="33" t="s">
        <v>421</v>
      </c>
    </row>
    <row r="17" spans="1:7" x14ac:dyDescent="0.25">
      <c r="A17" s="33" t="s">
        <v>415</v>
      </c>
      <c r="B17" s="38" t="s">
        <v>420</v>
      </c>
      <c r="C17" s="268">
        <v>3.2</v>
      </c>
      <c r="D17" s="35" t="s">
        <v>114</v>
      </c>
      <c r="E17" s="35">
        <v>2005</v>
      </c>
      <c r="F17" s="37">
        <v>58743.169398907092</v>
      </c>
      <c r="G17" s="33" t="s">
        <v>421</v>
      </c>
    </row>
    <row r="18" spans="1:7" x14ac:dyDescent="0.25">
      <c r="A18" s="33" t="s">
        <v>415</v>
      </c>
      <c r="B18" s="38" t="s">
        <v>422</v>
      </c>
      <c r="C18" s="268" t="s">
        <v>6341</v>
      </c>
      <c r="D18" s="35" t="s">
        <v>44</v>
      </c>
      <c r="E18" s="35">
        <v>2005</v>
      </c>
      <c r="F18" s="37">
        <v>42295.081967213111</v>
      </c>
      <c r="G18" s="33" t="s">
        <v>423</v>
      </c>
    </row>
    <row r="19" spans="1:7" x14ac:dyDescent="0.25">
      <c r="A19" s="33" t="s">
        <v>415</v>
      </c>
      <c r="B19" s="38" t="s">
        <v>424</v>
      </c>
      <c r="C19" s="268" t="s">
        <v>6341</v>
      </c>
      <c r="D19" s="35" t="s">
        <v>110</v>
      </c>
      <c r="E19" s="35">
        <v>2005</v>
      </c>
      <c r="F19" s="37">
        <v>37360.655737704918</v>
      </c>
      <c r="G19" s="33" t="s">
        <v>135</v>
      </c>
    </row>
    <row r="20" spans="1:7" x14ac:dyDescent="0.25">
      <c r="A20" s="33" t="s">
        <v>415</v>
      </c>
      <c r="B20" s="38" t="s">
        <v>424</v>
      </c>
      <c r="C20" s="268">
        <v>2.8</v>
      </c>
      <c r="D20" s="35" t="s">
        <v>110</v>
      </c>
      <c r="E20" s="35">
        <v>2005</v>
      </c>
      <c r="F20" s="37">
        <v>75191.256830601094</v>
      </c>
      <c r="G20" s="33" t="s">
        <v>147</v>
      </c>
    </row>
    <row r="21" spans="1:7" x14ac:dyDescent="0.25">
      <c r="A21" s="33" t="s">
        <v>415</v>
      </c>
      <c r="B21" s="38" t="s">
        <v>424</v>
      </c>
      <c r="C21" s="268" t="s">
        <v>6359</v>
      </c>
      <c r="D21" s="35" t="s">
        <v>44</v>
      </c>
      <c r="E21" s="35">
        <v>2005</v>
      </c>
      <c r="F21" s="37">
        <v>82240.43715846994</v>
      </c>
      <c r="G21" s="33" t="s">
        <v>147</v>
      </c>
    </row>
    <row r="22" spans="1:7" x14ac:dyDescent="0.25">
      <c r="A22" s="33" t="s">
        <v>415</v>
      </c>
      <c r="B22" s="38" t="s">
        <v>424</v>
      </c>
      <c r="C22" s="268" t="s">
        <v>6483</v>
      </c>
      <c r="D22" s="35" t="s">
        <v>44</v>
      </c>
      <c r="E22" s="35">
        <v>2005</v>
      </c>
      <c r="F22" s="37">
        <v>112786.88524590165</v>
      </c>
      <c r="G22" s="33" t="s">
        <v>147</v>
      </c>
    </row>
    <row r="23" spans="1:7" x14ac:dyDescent="0.25">
      <c r="A23" s="33" t="s">
        <v>415</v>
      </c>
      <c r="B23" s="38" t="s">
        <v>425</v>
      </c>
      <c r="C23" s="268">
        <v>2.8</v>
      </c>
      <c r="D23" s="35" t="s">
        <v>110</v>
      </c>
      <c r="E23" s="35">
        <v>2005</v>
      </c>
      <c r="F23" s="37">
        <v>56393.442622950824</v>
      </c>
      <c r="G23" s="33" t="s">
        <v>135</v>
      </c>
    </row>
    <row r="24" spans="1:7" x14ac:dyDescent="0.25">
      <c r="A24" s="33" t="s">
        <v>415</v>
      </c>
      <c r="B24" s="38" t="s">
        <v>425</v>
      </c>
      <c r="C24" s="268">
        <v>3.2</v>
      </c>
      <c r="D24" s="35" t="s">
        <v>110</v>
      </c>
      <c r="E24" s="35">
        <v>2005</v>
      </c>
      <c r="F24" s="37">
        <v>70491.803278688516</v>
      </c>
      <c r="G24" s="33" t="s">
        <v>135</v>
      </c>
    </row>
    <row r="25" spans="1:7" x14ac:dyDescent="0.25">
      <c r="A25" s="33" t="s">
        <v>415</v>
      </c>
      <c r="B25" s="38" t="s">
        <v>425</v>
      </c>
      <c r="C25" s="268">
        <v>4.2</v>
      </c>
      <c r="D25" s="35" t="s">
        <v>426</v>
      </c>
      <c r="E25" s="35">
        <v>2005</v>
      </c>
      <c r="F25" s="37">
        <v>79890.710382513658</v>
      </c>
      <c r="G25" s="33" t="s">
        <v>135</v>
      </c>
    </row>
    <row r="26" spans="1:7" x14ac:dyDescent="0.25">
      <c r="A26" s="33" t="s">
        <v>415</v>
      </c>
      <c r="B26" s="38" t="s">
        <v>425</v>
      </c>
      <c r="C26" s="268">
        <v>5.2</v>
      </c>
      <c r="D26" s="35" t="s">
        <v>426</v>
      </c>
      <c r="E26" s="35">
        <v>2005</v>
      </c>
      <c r="F26" s="37">
        <v>93989.071038251364</v>
      </c>
      <c r="G26" s="33" t="s">
        <v>135</v>
      </c>
    </row>
    <row r="27" spans="1:7" x14ac:dyDescent="0.25">
      <c r="A27" s="33" t="s">
        <v>415</v>
      </c>
      <c r="B27" s="38" t="s">
        <v>425</v>
      </c>
      <c r="C27" s="268">
        <v>6</v>
      </c>
      <c r="D27" s="35" t="s">
        <v>426</v>
      </c>
      <c r="E27" s="35">
        <v>2005</v>
      </c>
      <c r="F27" s="37">
        <v>110437.15846994535</v>
      </c>
      <c r="G27" s="33" t="s">
        <v>135</v>
      </c>
    </row>
    <row r="28" spans="1:7" x14ac:dyDescent="0.25">
      <c r="A28" s="33" t="s">
        <v>415</v>
      </c>
      <c r="B28" s="38" t="s">
        <v>428</v>
      </c>
      <c r="C28" s="268" t="s">
        <v>6341</v>
      </c>
      <c r="D28" s="35" t="s">
        <v>44</v>
      </c>
      <c r="E28" s="35">
        <v>2005</v>
      </c>
      <c r="F28" s="37">
        <v>39005.464480874318</v>
      </c>
      <c r="G28" s="33" t="s">
        <v>147</v>
      </c>
    </row>
    <row r="29" spans="1:7" x14ac:dyDescent="0.25">
      <c r="A29" s="33" t="s">
        <v>415</v>
      </c>
      <c r="B29" s="38" t="s">
        <v>428</v>
      </c>
      <c r="C29" s="268">
        <v>3.2</v>
      </c>
      <c r="D29" s="35" t="s">
        <v>44</v>
      </c>
      <c r="E29" s="35">
        <v>2005</v>
      </c>
      <c r="F29" s="37">
        <v>47699.453551912564</v>
      </c>
      <c r="G29" s="33" t="s">
        <v>147</v>
      </c>
    </row>
    <row r="30" spans="1:7" x14ac:dyDescent="0.25">
      <c r="A30" s="33" t="s">
        <v>415</v>
      </c>
      <c r="B30" s="38" t="s">
        <v>429</v>
      </c>
      <c r="C30" s="268" t="s">
        <v>6361</v>
      </c>
      <c r="D30" s="35" t="s">
        <v>44</v>
      </c>
      <c r="E30" s="35">
        <v>2005</v>
      </c>
      <c r="F30" s="37">
        <v>49109.289617486334</v>
      </c>
      <c r="G30" s="33" t="s">
        <v>147</v>
      </c>
    </row>
    <row r="31" spans="1:7" x14ac:dyDescent="0.25">
      <c r="A31" s="33" t="s">
        <v>415</v>
      </c>
      <c r="B31" s="38" t="s">
        <v>429</v>
      </c>
      <c r="C31" s="268">
        <v>3.6</v>
      </c>
      <c r="D31" s="35" t="s">
        <v>44</v>
      </c>
      <c r="E31" s="35">
        <v>2005</v>
      </c>
      <c r="F31" s="37">
        <v>48169.398907103823</v>
      </c>
      <c r="G31" s="33" t="s">
        <v>147</v>
      </c>
    </row>
    <row r="32" spans="1:7" x14ac:dyDescent="0.25">
      <c r="A32" s="33" t="s">
        <v>415</v>
      </c>
      <c r="B32" s="38" t="s">
        <v>429</v>
      </c>
      <c r="C32" s="268">
        <v>4.2</v>
      </c>
      <c r="D32" s="35" t="s">
        <v>44</v>
      </c>
      <c r="E32" s="35">
        <v>2005</v>
      </c>
      <c r="F32" s="37">
        <v>61092.896174863381</v>
      </c>
      <c r="G32" s="33" t="s">
        <v>147</v>
      </c>
    </row>
    <row r="33" spans="1:7" x14ac:dyDescent="0.25">
      <c r="A33" s="33" t="s">
        <v>415</v>
      </c>
      <c r="B33" s="38" t="s">
        <v>429</v>
      </c>
      <c r="C33" s="268" t="s">
        <v>6413</v>
      </c>
      <c r="D33" s="35" t="s">
        <v>44</v>
      </c>
      <c r="E33" s="35">
        <v>2005</v>
      </c>
      <c r="F33" s="37">
        <v>65322.404371584693</v>
      </c>
      <c r="G33" s="33" t="s">
        <v>147</v>
      </c>
    </row>
    <row r="34" spans="1:7" x14ac:dyDescent="0.25">
      <c r="A34" s="33" t="s">
        <v>415</v>
      </c>
      <c r="B34" s="38" t="s">
        <v>429</v>
      </c>
      <c r="C34" s="268" t="s">
        <v>6425</v>
      </c>
      <c r="D34" s="35" t="s">
        <v>44</v>
      </c>
      <c r="E34" s="35">
        <v>2005</v>
      </c>
      <c r="F34" s="37">
        <v>114901.63934426229</v>
      </c>
      <c r="G34" s="33" t="s">
        <v>147</v>
      </c>
    </row>
    <row r="35" spans="1:7" x14ac:dyDescent="0.25">
      <c r="A35" s="33" t="s">
        <v>415</v>
      </c>
      <c r="B35" s="38" t="s">
        <v>430</v>
      </c>
      <c r="C35" s="268">
        <v>4.2</v>
      </c>
      <c r="D35" s="35" t="s">
        <v>44</v>
      </c>
      <c r="E35" s="35">
        <v>2005</v>
      </c>
      <c r="F35" s="37">
        <v>110202.18579234972</v>
      </c>
      <c r="G35" s="33" t="s">
        <v>421</v>
      </c>
    </row>
    <row r="36" spans="1:7" x14ac:dyDescent="0.25">
      <c r="A36" s="33" t="s">
        <v>415</v>
      </c>
      <c r="B36" s="38" t="s">
        <v>430</v>
      </c>
      <c r="C36" s="268">
        <v>5.2</v>
      </c>
      <c r="D36" s="35" t="s">
        <v>44</v>
      </c>
      <c r="E36" s="35">
        <v>2005</v>
      </c>
      <c r="F36" s="37">
        <v>126297.81420765028</v>
      </c>
      <c r="G36" s="33" t="s">
        <v>421</v>
      </c>
    </row>
    <row r="37" spans="1:7" x14ac:dyDescent="0.25">
      <c r="A37" s="33" t="s">
        <v>415</v>
      </c>
      <c r="B37" s="38" t="s">
        <v>431</v>
      </c>
      <c r="C37" s="268">
        <v>4.2</v>
      </c>
      <c r="D37" s="35" t="s">
        <v>44</v>
      </c>
      <c r="E37" s="35">
        <v>2005</v>
      </c>
      <c r="F37" s="37">
        <v>69316.939890710375</v>
      </c>
      <c r="G37" s="33" t="s">
        <v>421</v>
      </c>
    </row>
    <row r="38" spans="1:7" x14ac:dyDescent="0.25">
      <c r="A38" s="33" t="s">
        <v>415</v>
      </c>
      <c r="B38" s="38" t="s">
        <v>432</v>
      </c>
      <c r="C38" s="268">
        <v>5.2</v>
      </c>
      <c r="D38" s="35" t="s">
        <v>44</v>
      </c>
      <c r="E38" s="35">
        <v>2005</v>
      </c>
      <c r="F38" s="37">
        <v>98688.524590163928</v>
      </c>
      <c r="G38" s="33" t="s">
        <v>135</v>
      </c>
    </row>
    <row r="39" spans="1:7" x14ac:dyDescent="0.25">
      <c r="A39" s="33" t="s">
        <v>415</v>
      </c>
      <c r="B39" s="38" t="s">
        <v>433</v>
      </c>
      <c r="C39" s="268" t="s">
        <v>6341</v>
      </c>
      <c r="D39" s="35" t="s">
        <v>110</v>
      </c>
      <c r="E39" s="35">
        <v>2005</v>
      </c>
      <c r="F39" s="37">
        <v>35010.928961748628</v>
      </c>
      <c r="G39" s="33" t="s">
        <v>434</v>
      </c>
    </row>
    <row r="40" spans="1:7" x14ac:dyDescent="0.25">
      <c r="A40" s="33" t="s">
        <v>415</v>
      </c>
      <c r="B40" s="38" t="s">
        <v>433</v>
      </c>
      <c r="C40" s="268" t="s">
        <v>435</v>
      </c>
      <c r="D40" s="35" t="s">
        <v>44</v>
      </c>
      <c r="E40" s="35">
        <v>2005</v>
      </c>
      <c r="F40" s="37">
        <v>55688.524590163928</v>
      </c>
      <c r="G40" s="33" t="s">
        <v>434</v>
      </c>
    </row>
    <row r="41" spans="1:7" x14ac:dyDescent="0.25">
      <c r="A41" s="33" t="s">
        <v>415</v>
      </c>
      <c r="B41" s="38" t="s">
        <v>433</v>
      </c>
      <c r="C41" s="268">
        <v>3.2</v>
      </c>
      <c r="D41" s="35" t="s">
        <v>44</v>
      </c>
      <c r="E41" s="35">
        <v>2005</v>
      </c>
      <c r="F41" s="37">
        <v>41590.163934426229</v>
      </c>
      <c r="G41" s="33" t="s">
        <v>434</v>
      </c>
    </row>
    <row r="42" spans="1:7" x14ac:dyDescent="0.25">
      <c r="A42" s="33" t="s">
        <v>436</v>
      </c>
      <c r="B42" s="38" t="s">
        <v>437</v>
      </c>
      <c r="C42" s="268">
        <v>2</v>
      </c>
      <c r="D42" s="35" t="s">
        <v>438</v>
      </c>
      <c r="E42" s="35">
        <v>2005</v>
      </c>
      <c r="F42" s="37">
        <v>23497.267759562841</v>
      </c>
      <c r="G42" s="33" t="s">
        <v>439</v>
      </c>
    </row>
    <row r="43" spans="1:7" x14ac:dyDescent="0.25">
      <c r="A43" s="33" t="s">
        <v>436</v>
      </c>
      <c r="B43" s="38" t="s">
        <v>437</v>
      </c>
      <c r="C43" s="268">
        <v>3</v>
      </c>
      <c r="D43" s="35" t="s">
        <v>438</v>
      </c>
      <c r="E43" s="35">
        <v>2005</v>
      </c>
      <c r="F43" s="37">
        <v>35245.901639344258</v>
      </c>
      <c r="G43" s="33" t="s">
        <v>439</v>
      </c>
    </row>
    <row r="44" spans="1:7" x14ac:dyDescent="0.25">
      <c r="A44" s="33" t="s">
        <v>436</v>
      </c>
      <c r="B44" s="38" t="s">
        <v>437</v>
      </c>
      <c r="C44" s="268" t="s">
        <v>6361</v>
      </c>
      <c r="D44" s="35" t="s">
        <v>438</v>
      </c>
      <c r="E44" s="35">
        <v>2005</v>
      </c>
      <c r="F44" s="37">
        <v>56393.442622950824</v>
      </c>
      <c r="G44" s="33" t="s">
        <v>439</v>
      </c>
    </row>
    <row r="45" spans="1:7" x14ac:dyDescent="0.25">
      <c r="A45" s="33" t="s">
        <v>436</v>
      </c>
      <c r="B45" s="38" t="s">
        <v>440</v>
      </c>
      <c r="C45" s="268">
        <v>1.6</v>
      </c>
      <c r="D45" s="35" t="s">
        <v>438</v>
      </c>
      <c r="E45" s="35">
        <v>2005</v>
      </c>
      <c r="F45" s="37">
        <v>27021.857923497264</v>
      </c>
      <c r="G45" s="33" t="s">
        <v>439</v>
      </c>
    </row>
    <row r="46" spans="1:7" x14ac:dyDescent="0.25">
      <c r="A46" s="33" t="s">
        <v>436</v>
      </c>
      <c r="B46" s="38" t="s">
        <v>440</v>
      </c>
      <c r="C46" s="268">
        <v>2</v>
      </c>
      <c r="D46" s="35" t="s">
        <v>438</v>
      </c>
      <c r="E46" s="35">
        <v>2005</v>
      </c>
      <c r="F46" s="37">
        <v>32896.174863387976</v>
      </c>
      <c r="G46" s="33" t="s">
        <v>439</v>
      </c>
    </row>
    <row r="47" spans="1:7" x14ac:dyDescent="0.25">
      <c r="A47" s="33" t="s">
        <v>436</v>
      </c>
      <c r="B47" s="38" t="s">
        <v>440</v>
      </c>
      <c r="C47" s="268">
        <v>2.5</v>
      </c>
      <c r="D47" s="35" t="s">
        <v>438</v>
      </c>
      <c r="E47" s="35">
        <v>2005</v>
      </c>
      <c r="F47" s="37">
        <v>46994.535519125682</v>
      </c>
      <c r="G47" s="33" t="s">
        <v>439</v>
      </c>
    </row>
    <row r="48" spans="1:7" x14ac:dyDescent="0.25">
      <c r="A48" s="33" t="s">
        <v>436</v>
      </c>
      <c r="B48" s="38" t="s">
        <v>440</v>
      </c>
      <c r="C48" s="268">
        <v>3</v>
      </c>
      <c r="D48" s="35" t="s">
        <v>438</v>
      </c>
      <c r="E48" s="35">
        <v>2005</v>
      </c>
      <c r="F48" s="37">
        <v>50519.125683060105</v>
      </c>
      <c r="G48" s="33" t="s">
        <v>439</v>
      </c>
    </row>
    <row r="49" spans="1:7" x14ac:dyDescent="0.25">
      <c r="A49" s="33" t="s">
        <v>436</v>
      </c>
      <c r="B49" s="38" t="s">
        <v>440</v>
      </c>
      <c r="C49" s="268" t="s">
        <v>6361</v>
      </c>
      <c r="D49" s="35" t="s">
        <v>438</v>
      </c>
      <c r="E49" s="35">
        <v>2005</v>
      </c>
      <c r="F49" s="37">
        <v>54043.715846994528</v>
      </c>
      <c r="G49" s="33" t="s">
        <v>439</v>
      </c>
    </row>
    <row r="50" spans="1:7" x14ac:dyDescent="0.25">
      <c r="A50" s="33" t="s">
        <v>436</v>
      </c>
      <c r="B50" s="38" t="s">
        <v>441</v>
      </c>
      <c r="C50" s="268">
        <v>2</v>
      </c>
      <c r="D50" s="35" t="s">
        <v>438</v>
      </c>
      <c r="E50" s="35">
        <v>2005</v>
      </c>
      <c r="F50" s="37">
        <v>54043.715846994528</v>
      </c>
      <c r="G50" s="33" t="s">
        <v>419</v>
      </c>
    </row>
    <row r="51" spans="1:7" x14ac:dyDescent="0.25">
      <c r="A51" s="33" t="s">
        <v>436</v>
      </c>
      <c r="B51" s="38" t="s">
        <v>441</v>
      </c>
      <c r="C51" s="268">
        <v>2.5</v>
      </c>
      <c r="D51" s="35" t="s">
        <v>438</v>
      </c>
      <c r="E51" s="35">
        <v>2005</v>
      </c>
      <c r="F51" s="37">
        <v>62267.759562841522</v>
      </c>
      <c r="G51" s="33" t="s">
        <v>419</v>
      </c>
    </row>
    <row r="52" spans="1:7" x14ac:dyDescent="0.25">
      <c r="A52" s="33" t="s">
        <v>436</v>
      </c>
      <c r="B52" s="38" t="s">
        <v>441</v>
      </c>
      <c r="C52" s="268">
        <v>3</v>
      </c>
      <c r="D52" s="35" t="s">
        <v>438</v>
      </c>
      <c r="E52" s="35">
        <v>2005</v>
      </c>
      <c r="F52" s="37">
        <v>64617.486338797811</v>
      </c>
      <c r="G52" s="33" t="s">
        <v>419</v>
      </c>
    </row>
    <row r="53" spans="1:7" x14ac:dyDescent="0.25">
      <c r="A53" s="33" t="s">
        <v>436</v>
      </c>
      <c r="B53" s="38" t="s">
        <v>441</v>
      </c>
      <c r="C53" s="268" t="s">
        <v>6361</v>
      </c>
      <c r="D53" s="35" t="s">
        <v>438</v>
      </c>
      <c r="E53" s="35">
        <v>2005</v>
      </c>
      <c r="F53" s="37">
        <v>71666.666666666657</v>
      </c>
      <c r="G53" s="33" t="s">
        <v>419</v>
      </c>
    </row>
    <row r="54" spans="1:7" x14ac:dyDescent="0.25">
      <c r="A54" s="33" t="s">
        <v>436</v>
      </c>
      <c r="B54" s="38" t="s">
        <v>442</v>
      </c>
      <c r="C54" s="268">
        <v>2</v>
      </c>
      <c r="D54" s="35" t="s">
        <v>438</v>
      </c>
      <c r="E54" s="35">
        <v>2005</v>
      </c>
      <c r="F54" s="37">
        <v>50284.153005464475</v>
      </c>
      <c r="G54" s="33" t="s">
        <v>419</v>
      </c>
    </row>
    <row r="55" spans="1:7" x14ac:dyDescent="0.25">
      <c r="A55" s="33" t="s">
        <v>436</v>
      </c>
      <c r="B55" s="38" t="s">
        <v>442</v>
      </c>
      <c r="C55" s="268">
        <v>2.5</v>
      </c>
      <c r="D55" s="35" t="s">
        <v>438</v>
      </c>
      <c r="E55" s="35">
        <v>2005</v>
      </c>
      <c r="F55" s="37">
        <v>54043.715846994528</v>
      </c>
      <c r="G55" s="33" t="s">
        <v>419</v>
      </c>
    </row>
    <row r="56" spans="1:7" x14ac:dyDescent="0.25">
      <c r="A56" s="33" t="s">
        <v>436</v>
      </c>
      <c r="B56" s="38" t="s">
        <v>442</v>
      </c>
      <c r="C56" s="268">
        <v>3</v>
      </c>
      <c r="D56" s="35" t="s">
        <v>438</v>
      </c>
      <c r="E56" s="35">
        <v>2005</v>
      </c>
      <c r="F56" s="37">
        <v>57568.306010928951</v>
      </c>
      <c r="G56" s="33" t="s">
        <v>419</v>
      </c>
    </row>
    <row r="57" spans="1:7" x14ac:dyDescent="0.25">
      <c r="A57" s="33" t="s">
        <v>436</v>
      </c>
      <c r="B57" s="38" t="s">
        <v>442</v>
      </c>
      <c r="C57" s="268" t="s">
        <v>6361</v>
      </c>
      <c r="D57" s="35" t="s">
        <v>438</v>
      </c>
      <c r="E57" s="35">
        <v>2005</v>
      </c>
      <c r="F57" s="37">
        <v>64147.540983606552</v>
      </c>
      <c r="G57" s="33" t="s">
        <v>419</v>
      </c>
    </row>
    <row r="58" spans="1:7" x14ac:dyDescent="0.25">
      <c r="A58" s="33" t="s">
        <v>436</v>
      </c>
      <c r="B58" s="38" t="s">
        <v>443</v>
      </c>
      <c r="C58" s="268">
        <v>2</v>
      </c>
      <c r="D58" s="35" t="s">
        <v>438</v>
      </c>
      <c r="E58" s="35">
        <v>2005</v>
      </c>
      <c r="F58" s="37">
        <v>38065.573770491799</v>
      </c>
      <c r="G58" s="33" t="s">
        <v>135</v>
      </c>
    </row>
    <row r="59" spans="1:7" x14ac:dyDescent="0.25">
      <c r="A59" s="33" t="s">
        <v>436</v>
      </c>
      <c r="B59" s="38" t="s">
        <v>443</v>
      </c>
      <c r="C59" s="268">
        <v>2.5</v>
      </c>
      <c r="D59" s="35" t="s">
        <v>438</v>
      </c>
      <c r="E59" s="35">
        <v>2005</v>
      </c>
      <c r="F59" s="37">
        <v>45819.672131147541</v>
      </c>
      <c r="G59" s="33" t="s">
        <v>135</v>
      </c>
    </row>
    <row r="60" spans="1:7" x14ac:dyDescent="0.25">
      <c r="A60" s="33" t="s">
        <v>436</v>
      </c>
      <c r="B60" s="38" t="s">
        <v>443</v>
      </c>
      <c r="C60" s="268">
        <v>3</v>
      </c>
      <c r="D60" s="35" t="s">
        <v>444</v>
      </c>
      <c r="E60" s="35">
        <v>2005</v>
      </c>
      <c r="F60" s="37">
        <v>52868.852459016387</v>
      </c>
      <c r="G60" s="33" t="s">
        <v>135</v>
      </c>
    </row>
    <row r="61" spans="1:7" x14ac:dyDescent="0.25">
      <c r="A61" s="33" t="s">
        <v>436</v>
      </c>
      <c r="B61" s="38" t="s">
        <v>443</v>
      </c>
      <c r="C61" s="268">
        <v>4</v>
      </c>
      <c r="D61" s="35" t="s">
        <v>438</v>
      </c>
      <c r="E61" s="35">
        <v>2005</v>
      </c>
      <c r="F61" s="37">
        <v>70491.803278688516</v>
      </c>
      <c r="G61" s="33" t="s">
        <v>135</v>
      </c>
    </row>
    <row r="62" spans="1:7" x14ac:dyDescent="0.25">
      <c r="A62" s="33" t="s">
        <v>436</v>
      </c>
      <c r="B62" s="38" t="s">
        <v>443</v>
      </c>
      <c r="C62" s="268">
        <v>4.8</v>
      </c>
      <c r="D62" s="35" t="s">
        <v>438</v>
      </c>
      <c r="E62" s="35">
        <v>2005</v>
      </c>
      <c r="F62" s="37">
        <v>78715.846994535517</v>
      </c>
      <c r="G62" s="33" t="s">
        <v>135</v>
      </c>
    </row>
    <row r="63" spans="1:7" x14ac:dyDescent="0.25">
      <c r="A63" s="33" t="s">
        <v>436</v>
      </c>
      <c r="B63" s="38" t="s">
        <v>445</v>
      </c>
      <c r="C63" s="268" t="s">
        <v>6361</v>
      </c>
      <c r="D63" s="35" t="s">
        <v>438</v>
      </c>
      <c r="E63" s="35">
        <v>2005</v>
      </c>
      <c r="F63" s="37">
        <v>63442.622950819663</v>
      </c>
      <c r="G63" s="33" t="s">
        <v>423</v>
      </c>
    </row>
    <row r="64" spans="1:7" x14ac:dyDescent="0.25">
      <c r="A64" s="33" t="s">
        <v>436</v>
      </c>
      <c r="B64" s="38" t="s">
        <v>445</v>
      </c>
      <c r="C64" s="268" t="s">
        <v>6414</v>
      </c>
      <c r="D64" s="35" t="s">
        <v>438</v>
      </c>
      <c r="E64" s="35">
        <v>2005</v>
      </c>
      <c r="F64" s="37">
        <v>96338.797814207646</v>
      </c>
      <c r="G64" s="33" t="s">
        <v>423</v>
      </c>
    </row>
    <row r="65" spans="1:8" x14ac:dyDescent="0.25">
      <c r="A65" s="33" t="s">
        <v>436</v>
      </c>
      <c r="B65" s="38" t="s">
        <v>446</v>
      </c>
      <c r="C65" s="268">
        <v>3</v>
      </c>
      <c r="D65" s="35" t="s">
        <v>438</v>
      </c>
      <c r="E65" s="35">
        <v>2005</v>
      </c>
      <c r="F65" s="37">
        <v>72841.530054644798</v>
      </c>
      <c r="G65" s="33" t="s">
        <v>419</v>
      </c>
    </row>
    <row r="66" spans="1:8" x14ac:dyDescent="0.25">
      <c r="A66" s="33" t="s">
        <v>436</v>
      </c>
      <c r="B66" s="38" t="s">
        <v>446</v>
      </c>
      <c r="C66" s="268">
        <v>4.8</v>
      </c>
      <c r="D66" s="35" t="s">
        <v>438</v>
      </c>
      <c r="E66" s="35">
        <v>2005</v>
      </c>
      <c r="F66" s="37">
        <v>72841.530054644798</v>
      </c>
      <c r="G66" s="33" t="s">
        <v>419</v>
      </c>
    </row>
    <row r="67" spans="1:8" x14ac:dyDescent="0.25">
      <c r="A67" s="33" t="s">
        <v>436</v>
      </c>
      <c r="B67" s="38" t="s">
        <v>447</v>
      </c>
      <c r="C67" s="268">
        <v>3</v>
      </c>
      <c r="D67" s="35" t="s">
        <v>438</v>
      </c>
      <c r="E67" s="35">
        <v>2005</v>
      </c>
      <c r="F67" s="37">
        <v>69316.939890710375</v>
      </c>
      <c r="G67" s="33" t="s">
        <v>421</v>
      </c>
    </row>
    <row r="68" spans="1:8" x14ac:dyDescent="0.25">
      <c r="A68" s="33" t="s">
        <v>436</v>
      </c>
      <c r="B68" s="38" t="s">
        <v>447</v>
      </c>
      <c r="C68" s="268">
        <v>4.8</v>
      </c>
      <c r="D68" s="35" t="s">
        <v>438</v>
      </c>
      <c r="E68" s="35">
        <v>2005</v>
      </c>
      <c r="F68" s="37">
        <v>69316.939890710375</v>
      </c>
      <c r="G68" s="33" t="s">
        <v>421</v>
      </c>
    </row>
    <row r="69" spans="1:8" x14ac:dyDescent="0.25">
      <c r="A69" s="33" t="s">
        <v>436</v>
      </c>
      <c r="B69" s="38" t="s">
        <v>448</v>
      </c>
      <c r="C69" s="268">
        <v>3</v>
      </c>
      <c r="D69" s="35" t="s">
        <v>438</v>
      </c>
      <c r="E69" s="35">
        <v>2005</v>
      </c>
      <c r="F69" s="37">
        <v>70491.803278688516</v>
      </c>
      <c r="G69" s="33" t="s">
        <v>135</v>
      </c>
    </row>
    <row r="70" spans="1:8" x14ac:dyDescent="0.25">
      <c r="A70" s="33" t="s">
        <v>436</v>
      </c>
      <c r="B70" s="38" t="s">
        <v>448</v>
      </c>
      <c r="C70" s="268" t="s">
        <v>6361</v>
      </c>
      <c r="D70" s="35" t="s">
        <v>438</v>
      </c>
      <c r="E70" s="35">
        <v>2005</v>
      </c>
      <c r="F70" s="37">
        <v>84590.163934426222</v>
      </c>
      <c r="G70" s="33" t="s">
        <v>135</v>
      </c>
    </row>
    <row r="71" spans="1:8" x14ac:dyDescent="0.25">
      <c r="A71" s="33" t="s">
        <v>436</v>
      </c>
      <c r="B71" s="38" t="s">
        <v>448</v>
      </c>
      <c r="C71" s="268" t="s">
        <v>6414</v>
      </c>
      <c r="D71" s="35" t="s">
        <v>438</v>
      </c>
      <c r="E71" s="35">
        <v>2005</v>
      </c>
      <c r="F71" s="37">
        <v>106912.56830601091</v>
      </c>
      <c r="G71" s="33" t="s">
        <v>135</v>
      </c>
    </row>
    <row r="72" spans="1:8" x14ac:dyDescent="0.25">
      <c r="A72" s="33" t="s">
        <v>436</v>
      </c>
      <c r="B72" s="38" t="s">
        <v>448</v>
      </c>
      <c r="C72" s="268" t="s">
        <v>6426</v>
      </c>
      <c r="D72" s="35" t="s">
        <v>438</v>
      </c>
      <c r="E72" s="35">
        <v>2005</v>
      </c>
      <c r="F72" s="37">
        <v>164480.87431693988</v>
      </c>
      <c r="G72" s="33" t="s">
        <v>135</v>
      </c>
      <c r="H72" s="227"/>
    </row>
    <row r="73" spans="1:8" x14ac:dyDescent="0.25">
      <c r="A73" s="33" t="s">
        <v>436</v>
      </c>
      <c r="B73" s="38" t="s">
        <v>449</v>
      </c>
      <c r="C73" s="268">
        <v>4</v>
      </c>
      <c r="D73" s="35" t="s">
        <v>438</v>
      </c>
      <c r="E73" s="35">
        <v>2005</v>
      </c>
      <c r="F73" s="37">
        <v>81065.573770491799</v>
      </c>
      <c r="G73" s="33" t="s">
        <v>135</v>
      </c>
      <c r="H73" s="227"/>
    </row>
    <row r="74" spans="1:8" x14ac:dyDescent="0.25">
      <c r="A74" s="33" t="s">
        <v>436</v>
      </c>
      <c r="B74" s="38" t="s">
        <v>450</v>
      </c>
      <c r="C74" s="268">
        <v>4</v>
      </c>
      <c r="D74" s="35" t="s">
        <v>438</v>
      </c>
      <c r="E74" s="35">
        <v>2005</v>
      </c>
      <c r="F74" s="37">
        <v>81065.573770491799</v>
      </c>
      <c r="G74" s="33" t="s">
        <v>419</v>
      </c>
      <c r="H74" s="227"/>
    </row>
    <row r="75" spans="1:8" x14ac:dyDescent="0.25">
      <c r="A75" s="33" t="s">
        <v>436</v>
      </c>
      <c r="B75" s="38" t="s">
        <v>451</v>
      </c>
      <c r="C75" s="268">
        <v>4</v>
      </c>
      <c r="D75" s="35" t="s">
        <v>438</v>
      </c>
      <c r="E75" s="35">
        <v>2005</v>
      </c>
      <c r="F75" s="37">
        <v>81065.573770491799</v>
      </c>
      <c r="G75" s="33" t="s">
        <v>421</v>
      </c>
      <c r="H75" s="227"/>
    </row>
    <row r="76" spans="1:8" x14ac:dyDescent="0.25">
      <c r="A76" s="33" t="s">
        <v>436</v>
      </c>
      <c r="B76" s="38" t="s">
        <v>452</v>
      </c>
      <c r="C76" s="268">
        <v>5</v>
      </c>
      <c r="D76" s="35" t="s">
        <v>438</v>
      </c>
      <c r="E76" s="35">
        <v>2005</v>
      </c>
      <c r="F76" s="37">
        <v>104562.84153005463</v>
      </c>
      <c r="G76" s="33" t="s">
        <v>135</v>
      </c>
      <c r="H76" s="227"/>
    </row>
    <row r="77" spans="1:8" x14ac:dyDescent="0.25">
      <c r="A77" s="33" t="s">
        <v>436</v>
      </c>
      <c r="B77" s="38" t="s">
        <v>453</v>
      </c>
      <c r="C77" s="268">
        <v>5</v>
      </c>
      <c r="D77" s="35" t="s">
        <v>438</v>
      </c>
      <c r="E77" s="35">
        <v>2005</v>
      </c>
      <c r="F77" s="37">
        <v>136284.15300546447</v>
      </c>
      <c r="G77" s="33" t="s">
        <v>419</v>
      </c>
      <c r="H77" s="227"/>
    </row>
    <row r="78" spans="1:8" x14ac:dyDescent="0.25">
      <c r="A78" s="33" t="s">
        <v>436</v>
      </c>
      <c r="B78" s="38" t="s">
        <v>454</v>
      </c>
      <c r="C78" s="268">
        <v>5</v>
      </c>
      <c r="D78" s="35" t="s">
        <v>438</v>
      </c>
      <c r="E78" s="35">
        <v>2005</v>
      </c>
      <c r="F78" s="37">
        <v>129469.94535519126</v>
      </c>
      <c r="G78" s="33" t="s">
        <v>421</v>
      </c>
    </row>
    <row r="79" spans="1:8" x14ac:dyDescent="0.25">
      <c r="A79" s="33" t="s">
        <v>436</v>
      </c>
      <c r="B79" s="38" t="s">
        <v>455</v>
      </c>
      <c r="C79" s="268">
        <v>2.5</v>
      </c>
      <c r="D79" s="35" t="s">
        <v>44</v>
      </c>
      <c r="E79" s="35">
        <v>2005</v>
      </c>
      <c r="F79" s="37">
        <v>38300.546448087429</v>
      </c>
      <c r="G79" s="33" t="s">
        <v>147</v>
      </c>
    </row>
    <row r="80" spans="1:8" x14ac:dyDescent="0.25">
      <c r="A80" s="33" t="s">
        <v>436</v>
      </c>
      <c r="B80" s="38" t="s">
        <v>455</v>
      </c>
      <c r="C80" s="268">
        <v>3</v>
      </c>
      <c r="D80" s="35" t="s">
        <v>44</v>
      </c>
      <c r="E80" s="35">
        <v>2005</v>
      </c>
      <c r="F80" s="37">
        <v>38300.546448087429</v>
      </c>
      <c r="G80" s="33" t="s">
        <v>147</v>
      </c>
    </row>
    <row r="81" spans="1:7" x14ac:dyDescent="0.25">
      <c r="A81" s="33" t="s">
        <v>436</v>
      </c>
      <c r="B81" s="38" t="s">
        <v>456</v>
      </c>
      <c r="C81" s="268">
        <v>3</v>
      </c>
      <c r="D81" s="35" t="s">
        <v>44</v>
      </c>
      <c r="E81" s="35">
        <v>2005</v>
      </c>
      <c r="F81" s="37">
        <v>57568.306010928951</v>
      </c>
      <c r="G81" s="33" t="s">
        <v>147</v>
      </c>
    </row>
    <row r="82" spans="1:7" x14ac:dyDescent="0.25">
      <c r="A82" s="33" t="s">
        <v>436</v>
      </c>
      <c r="B82" s="38" t="s">
        <v>456</v>
      </c>
      <c r="C82" s="268">
        <v>4.8</v>
      </c>
      <c r="D82" s="35" t="s">
        <v>44</v>
      </c>
      <c r="E82" s="35">
        <v>2005</v>
      </c>
      <c r="F82" s="37">
        <v>57568.306010928951</v>
      </c>
      <c r="G82" s="33" t="s">
        <v>147</v>
      </c>
    </row>
    <row r="83" spans="1:7" x14ac:dyDescent="0.25">
      <c r="A83" s="33" t="s">
        <v>436</v>
      </c>
      <c r="B83" s="38" t="s">
        <v>457</v>
      </c>
      <c r="C83" s="268" t="s">
        <v>6414</v>
      </c>
      <c r="D83" s="35" t="s">
        <v>44</v>
      </c>
      <c r="E83" s="35">
        <v>2005</v>
      </c>
      <c r="F83" s="37">
        <v>66967.213114754093</v>
      </c>
      <c r="G83" s="33" t="s">
        <v>147</v>
      </c>
    </row>
    <row r="84" spans="1:7" x14ac:dyDescent="0.25">
      <c r="A84" s="33" t="s">
        <v>436</v>
      </c>
      <c r="B84" s="38" t="s">
        <v>458</v>
      </c>
      <c r="C84" s="268" t="s">
        <v>6361</v>
      </c>
      <c r="D84" s="35" t="s">
        <v>44</v>
      </c>
      <c r="E84" s="35">
        <v>2005</v>
      </c>
      <c r="F84" s="37">
        <v>85765.027322404378</v>
      </c>
      <c r="G84" s="33" t="s">
        <v>423</v>
      </c>
    </row>
    <row r="85" spans="1:7" x14ac:dyDescent="0.25">
      <c r="A85" s="33" t="s">
        <v>436</v>
      </c>
      <c r="B85" s="38" t="s">
        <v>458</v>
      </c>
      <c r="C85" s="268" t="s">
        <v>6414</v>
      </c>
      <c r="D85" s="35" t="s">
        <v>44</v>
      </c>
      <c r="E85" s="35">
        <v>2005</v>
      </c>
      <c r="F85" s="37">
        <v>85765.027322404378</v>
      </c>
      <c r="G85" s="33" t="s">
        <v>423</v>
      </c>
    </row>
    <row r="86" spans="1:7" x14ac:dyDescent="0.25">
      <c r="A86" s="33" t="s">
        <v>436</v>
      </c>
      <c r="B86" s="38" t="s">
        <v>459</v>
      </c>
      <c r="C86" s="268" t="s">
        <v>6414</v>
      </c>
      <c r="D86" s="35" t="s">
        <v>44</v>
      </c>
      <c r="E86" s="35">
        <v>2005</v>
      </c>
      <c r="F86" s="37">
        <v>118661.20218579235</v>
      </c>
      <c r="G86" s="33" t="s">
        <v>423</v>
      </c>
    </row>
    <row r="87" spans="1:7" x14ac:dyDescent="0.25">
      <c r="A87" s="33" t="s">
        <v>436</v>
      </c>
      <c r="B87" s="38" t="s">
        <v>460</v>
      </c>
      <c r="C87" s="268">
        <v>2.5</v>
      </c>
      <c r="D87" s="35" t="s">
        <v>438</v>
      </c>
      <c r="E87" s="35">
        <v>2005</v>
      </c>
      <c r="F87" s="37">
        <v>41120.21857923497</v>
      </c>
      <c r="G87" s="33" t="s">
        <v>419</v>
      </c>
    </row>
    <row r="88" spans="1:7" x14ac:dyDescent="0.25">
      <c r="A88" s="33" t="s">
        <v>436</v>
      </c>
      <c r="B88" s="38" t="s">
        <v>460</v>
      </c>
      <c r="C88" s="268">
        <v>3</v>
      </c>
      <c r="D88" s="35" t="s">
        <v>438</v>
      </c>
      <c r="E88" s="35">
        <v>2005</v>
      </c>
      <c r="F88" s="37">
        <v>48169.398907103823</v>
      </c>
      <c r="G88" s="33" t="s">
        <v>419</v>
      </c>
    </row>
    <row r="89" spans="1:7" x14ac:dyDescent="0.25">
      <c r="A89" s="33" t="s">
        <v>436</v>
      </c>
      <c r="B89" s="38" t="s">
        <v>460</v>
      </c>
      <c r="C89" s="268" t="s">
        <v>6361</v>
      </c>
      <c r="D89" s="35" t="s">
        <v>438</v>
      </c>
      <c r="E89" s="35">
        <v>2005</v>
      </c>
      <c r="F89" s="37">
        <v>56393.442622950824</v>
      </c>
      <c r="G89" s="33" t="s">
        <v>419</v>
      </c>
    </row>
    <row r="90" spans="1:7" x14ac:dyDescent="0.25">
      <c r="A90" s="33" t="s">
        <v>461</v>
      </c>
      <c r="B90" s="38" t="s">
        <v>462</v>
      </c>
      <c r="C90" s="268">
        <v>1.6</v>
      </c>
      <c r="D90" s="35" t="s">
        <v>110</v>
      </c>
      <c r="E90" s="35">
        <v>2005</v>
      </c>
      <c r="F90" s="37">
        <v>8459.0163934426218</v>
      </c>
      <c r="G90" s="33" t="s">
        <v>135</v>
      </c>
    </row>
    <row r="91" spans="1:7" x14ac:dyDescent="0.25">
      <c r="A91" s="33" t="s">
        <v>3231</v>
      </c>
      <c r="B91" s="38" t="s">
        <v>3230</v>
      </c>
      <c r="C91" s="268">
        <v>2.8</v>
      </c>
      <c r="D91" s="35" t="s">
        <v>438</v>
      </c>
      <c r="E91" s="35">
        <v>2005</v>
      </c>
      <c r="F91" s="37">
        <v>30190</v>
      </c>
      <c r="G91" s="33" t="s">
        <v>2033</v>
      </c>
    </row>
    <row r="92" spans="1:7" x14ac:dyDescent="0.25">
      <c r="A92" s="33" t="s">
        <v>463</v>
      </c>
      <c r="B92" s="38" t="s">
        <v>465</v>
      </c>
      <c r="C92" s="268">
        <v>5.3</v>
      </c>
      <c r="D92" s="35" t="s">
        <v>44</v>
      </c>
      <c r="E92" s="35">
        <v>2005</v>
      </c>
      <c r="F92" s="37">
        <v>38770.491803278688</v>
      </c>
      <c r="G92" s="33" t="s">
        <v>466</v>
      </c>
    </row>
    <row r="93" spans="1:7" x14ac:dyDescent="0.25">
      <c r="A93" s="33" t="s">
        <v>463</v>
      </c>
      <c r="B93" s="38" t="s">
        <v>464</v>
      </c>
      <c r="C93" s="268">
        <v>1.4</v>
      </c>
      <c r="D93" s="35" t="s">
        <v>110</v>
      </c>
      <c r="E93" s="35">
        <v>2005</v>
      </c>
      <c r="F93" s="37">
        <v>9633.8797814207646</v>
      </c>
      <c r="G93" s="33" t="s">
        <v>186</v>
      </c>
    </row>
    <row r="94" spans="1:7" x14ac:dyDescent="0.25">
      <c r="A94" s="33" t="s">
        <v>463</v>
      </c>
      <c r="B94" s="38" t="s">
        <v>467</v>
      </c>
      <c r="C94" s="268">
        <v>5.3</v>
      </c>
      <c r="D94" s="35" t="s">
        <v>44</v>
      </c>
      <c r="E94" s="35">
        <v>2005</v>
      </c>
      <c r="F94" s="37">
        <v>42295.081967213111</v>
      </c>
      <c r="G94" s="33" t="s">
        <v>468</v>
      </c>
    </row>
    <row r="95" spans="1:7" x14ac:dyDescent="0.25">
      <c r="A95" s="33" t="s">
        <v>463</v>
      </c>
      <c r="B95" s="38" t="s">
        <v>467</v>
      </c>
      <c r="C95" s="268">
        <v>6</v>
      </c>
      <c r="D95" s="35" t="s">
        <v>44</v>
      </c>
      <c r="E95" s="35">
        <v>2005</v>
      </c>
      <c r="F95" s="37">
        <v>43469.945355191259</v>
      </c>
      <c r="G95" s="33" t="s">
        <v>468</v>
      </c>
    </row>
    <row r="96" spans="1:7" x14ac:dyDescent="0.25">
      <c r="A96" s="33" t="s">
        <v>463</v>
      </c>
      <c r="B96" s="38" t="s">
        <v>469</v>
      </c>
      <c r="C96" s="268">
        <v>5.3</v>
      </c>
      <c r="D96" s="35" t="s">
        <v>444</v>
      </c>
      <c r="E96" s="35">
        <v>2005</v>
      </c>
      <c r="F96" s="37">
        <v>35715.846994535517</v>
      </c>
      <c r="G96" s="33" t="s">
        <v>147</v>
      </c>
    </row>
    <row r="97" spans="1:7" x14ac:dyDescent="0.25">
      <c r="A97" s="33" t="s">
        <v>463</v>
      </c>
      <c r="B97" s="38" t="s">
        <v>470</v>
      </c>
      <c r="C97" s="268">
        <v>5.3</v>
      </c>
      <c r="D97" s="35" t="s">
        <v>444</v>
      </c>
      <c r="E97" s="35">
        <v>2005</v>
      </c>
      <c r="F97" s="37">
        <v>38183.060109289618</v>
      </c>
      <c r="G97" s="33" t="s">
        <v>147</v>
      </c>
    </row>
    <row r="98" spans="1:7" x14ac:dyDescent="0.25">
      <c r="A98" s="33" t="s">
        <v>463</v>
      </c>
      <c r="B98" s="38" t="s">
        <v>472</v>
      </c>
      <c r="C98" s="268">
        <v>5.3</v>
      </c>
      <c r="D98" s="35" t="s">
        <v>444</v>
      </c>
      <c r="E98" s="35">
        <v>2005</v>
      </c>
      <c r="F98" s="37">
        <v>48051.912568306005</v>
      </c>
      <c r="G98" s="33" t="s">
        <v>147</v>
      </c>
    </row>
    <row r="99" spans="1:7" x14ac:dyDescent="0.25">
      <c r="A99" s="33" t="s">
        <v>463</v>
      </c>
      <c r="B99" s="38" t="s">
        <v>471</v>
      </c>
      <c r="C99" s="268">
        <v>5.3</v>
      </c>
      <c r="D99" s="35" t="s">
        <v>444</v>
      </c>
      <c r="E99" s="35">
        <v>2005</v>
      </c>
      <c r="F99" s="37">
        <v>41472.677595628411</v>
      </c>
      <c r="G99" s="33" t="s">
        <v>147</v>
      </c>
    </row>
    <row r="100" spans="1:7" x14ac:dyDescent="0.25">
      <c r="A100" s="33" t="s">
        <v>3039</v>
      </c>
      <c r="B100" s="38" t="s">
        <v>3038</v>
      </c>
      <c r="C100" s="268">
        <v>2.4</v>
      </c>
      <c r="D100" s="35" t="s">
        <v>43</v>
      </c>
      <c r="E100" s="35">
        <v>2005</v>
      </c>
      <c r="F100" s="37">
        <v>20975</v>
      </c>
      <c r="G100" s="33" t="s">
        <v>147</v>
      </c>
    </row>
    <row r="101" spans="1:7" x14ac:dyDescent="0.25">
      <c r="A101" s="33" t="s">
        <v>3047</v>
      </c>
      <c r="B101" s="38" t="s">
        <v>3048</v>
      </c>
      <c r="C101" s="268">
        <v>3.3</v>
      </c>
      <c r="D101" s="35" t="s">
        <v>44</v>
      </c>
      <c r="E101" s="35">
        <v>2005</v>
      </c>
      <c r="F101" s="37">
        <v>28306</v>
      </c>
      <c r="G101" s="33" t="s">
        <v>1144</v>
      </c>
    </row>
    <row r="102" spans="1:7" x14ac:dyDescent="0.25">
      <c r="A102" s="33" t="s">
        <v>6619</v>
      </c>
      <c r="B102" s="38" t="s">
        <v>6620</v>
      </c>
      <c r="C102" s="268"/>
      <c r="D102" s="35" t="s">
        <v>43</v>
      </c>
      <c r="E102" s="35">
        <v>2005</v>
      </c>
      <c r="F102" s="37">
        <v>8100</v>
      </c>
      <c r="G102" s="33" t="s">
        <v>4273</v>
      </c>
    </row>
    <row r="103" spans="1:7" x14ac:dyDescent="0.25">
      <c r="A103" s="33" t="s">
        <v>86</v>
      </c>
      <c r="B103" s="38" t="s">
        <v>473</v>
      </c>
      <c r="C103" s="268">
        <v>1.5</v>
      </c>
      <c r="D103" s="35" t="s">
        <v>110</v>
      </c>
      <c r="E103" s="35">
        <v>2005</v>
      </c>
      <c r="F103" s="37">
        <v>12218.579234972676</v>
      </c>
      <c r="G103" s="33" t="s">
        <v>186</v>
      </c>
    </row>
    <row r="104" spans="1:7" x14ac:dyDescent="0.25">
      <c r="A104" s="33" t="s">
        <v>86</v>
      </c>
      <c r="B104" s="38" t="s">
        <v>474</v>
      </c>
      <c r="C104" s="268">
        <v>1.5</v>
      </c>
      <c r="D104" s="35" t="s">
        <v>110</v>
      </c>
      <c r="E104" s="35">
        <v>2005</v>
      </c>
      <c r="F104" s="37">
        <v>11983.606557377048</v>
      </c>
      <c r="G104" s="33" t="s">
        <v>186</v>
      </c>
    </row>
    <row r="105" spans="1:7" x14ac:dyDescent="0.25">
      <c r="A105" s="33" t="s">
        <v>86</v>
      </c>
      <c r="B105" s="38" t="s">
        <v>475</v>
      </c>
      <c r="C105" s="268">
        <v>1.5</v>
      </c>
      <c r="D105" s="35" t="s">
        <v>44</v>
      </c>
      <c r="E105" s="35">
        <v>2005</v>
      </c>
      <c r="F105" s="37">
        <v>15038.251366120217</v>
      </c>
      <c r="G105" s="33" t="s">
        <v>147</v>
      </c>
    </row>
    <row r="106" spans="1:7" customFormat="1" x14ac:dyDescent="0.25">
      <c r="A106" s="54" t="s">
        <v>86</v>
      </c>
      <c r="B106" s="54" t="s">
        <v>6729</v>
      </c>
      <c r="C106" s="252" t="s">
        <v>6727</v>
      </c>
      <c r="D106" s="336" t="s">
        <v>426</v>
      </c>
      <c r="E106" s="64">
        <v>2005</v>
      </c>
      <c r="F106" s="564">
        <v>32230</v>
      </c>
      <c r="G106" s="563" t="s">
        <v>5340</v>
      </c>
    </row>
    <row r="107" spans="1:7" customFormat="1" x14ac:dyDescent="0.25">
      <c r="A107" s="54" t="s">
        <v>86</v>
      </c>
      <c r="B107" s="54" t="s">
        <v>6728</v>
      </c>
      <c r="C107" s="252" t="s">
        <v>6727</v>
      </c>
      <c r="D107" s="336" t="s">
        <v>426</v>
      </c>
      <c r="E107" s="64">
        <v>2005</v>
      </c>
      <c r="F107" s="76">
        <v>35095</v>
      </c>
      <c r="G107" s="563" t="s">
        <v>5340</v>
      </c>
    </row>
    <row r="108" spans="1:7" x14ac:dyDescent="0.25">
      <c r="A108" s="33" t="s">
        <v>4508</v>
      </c>
      <c r="B108" s="38" t="s">
        <v>4517</v>
      </c>
      <c r="C108" s="268" t="s">
        <v>6508</v>
      </c>
      <c r="D108" s="35" t="s">
        <v>43</v>
      </c>
      <c r="E108" s="35">
        <v>2005</v>
      </c>
      <c r="F108" s="37">
        <v>26985</v>
      </c>
      <c r="G108" s="33" t="s">
        <v>3291</v>
      </c>
    </row>
    <row r="109" spans="1:7" x14ac:dyDescent="0.25">
      <c r="A109" s="33" t="s">
        <v>4508</v>
      </c>
      <c r="B109" s="38" t="s">
        <v>4517</v>
      </c>
      <c r="C109" s="268" t="s">
        <v>6495</v>
      </c>
      <c r="D109" s="35" t="s">
        <v>426</v>
      </c>
      <c r="E109" s="35">
        <v>2005</v>
      </c>
      <c r="F109" s="37">
        <v>29965</v>
      </c>
      <c r="G109" s="33" t="s">
        <v>3291</v>
      </c>
    </row>
    <row r="110" spans="1:7" x14ac:dyDescent="0.25">
      <c r="A110" s="33" t="s">
        <v>4508</v>
      </c>
      <c r="B110" s="38" t="s">
        <v>4518</v>
      </c>
      <c r="C110" s="268" t="s">
        <v>6508</v>
      </c>
      <c r="D110" s="35" t="s">
        <v>43</v>
      </c>
      <c r="E110" s="35">
        <v>2005</v>
      </c>
      <c r="F110" s="37">
        <v>27570</v>
      </c>
      <c r="G110" s="33" t="s">
        <v>3291</v>
      </c>
    </row>
    <row r="111" spans="1:7" x14ac:dyDescent="0.25">
      <c r="A111" s="33" t="s">
        <v>4508</v>
      </c>
      <c r="B111" s="38" t="s">
        <v>4518</v>
      </c>
      <c r="C111" s="268" t="s">
        <v>6495</v>
      </c>
      <c r="D111" s="35" t="s">
        <v>426</v>
      </c>
      <c r="E111" s="35">
        <v>2005</v>
      </c>
      <c r="F111" s="37">
        <v>30550</v>
      </c>
      <c r="G111" s="33" t="s">
        <v>3291</v>
      </c>
    </row>
    <row r="112" spans="1:7" x14ac:dyDescent="0.25">
      <c r="A112" s="33" t="s">
        <v>4508</v>
      </c>
      <c r="B112" s="38" t="s">
        <v>4510</v>
      </c>
      <c r="C112" s="268" t="s">
        <v>6508</v>
      </c>
      <c r="D112" s="35" t="s">
        <v>43</v>
      </c>
      <c r="E112" s="35">
        <v>2005</v>
      </c>
      <c r="F112" s="37">
        <v>30050</v>
      </c>
      <c r="G112" s="33" t="s">
        <v>3291</v>
      </c>
    </row>
    <row r="113" spans="1:7" x14ac:dyDescent="0.25">
      <c r="A113" s="33" t="s">
        <v>4508</v>
      </c>
      <c r="B113" s="38" t="s">
        <v>4510</v>
      </c>
      <c r="C113" s="268" t="s">
        <v>6495</v>
      </c>
      <c r="D113" s="35" t="s">
        <v>426</v>
      </c>
      <c r="E113" s="35">
        <v>2005</v>
      </c>
      <c r="F113" s="37">
        <v>33030</v>
      </c>
      <c r="G113" s="33" t="s">
        <v>3291</v>
      </c>
    </row>
    <row r="114" spans="1:7" x14ac:dyDescent="0.25">
      <c r="A114" s="33" t="s">
        <v>4508</v>
      </c>
      <c r="B114" s="38" t="s">
        <v>4516</v>
      </c>
      <c r="C114" s="268" t="s">
        <v>6495</v>
      </c>
      <c r="D114" s="35" t="s">
        <v>43</v>
      </c>
      <c r="E114" s="35">
        <v>2005</v>
      </c>
      <c r="F114" s="37">
        <v>33920</v>
      </c>
      <c r="G114" s="33" t="s">
        <v>3291</v>
      </c>
    </row>
    <row r="115" spans="1:7" x14ac:dyDescent="0.25">
      <c r="A115" s="33" t="s">
        <v>4508</v>
      </c>
      <c r="B115" s="38" t="s">
        <v>4516</v>
      </c>
      <c r="C115" s="268" t="s">
        <v>6495</v>
      </c>
      <c r="D115" s="35" t="s">
        <v>426</v>
      </c>
      <c r="E115" s="35">
        <v>2005</v>
      </c>
      <c r="F115" s="37">
        <v>36210</v>
      </c>
      <c r="G115" s="33" t="s">
        <v>3291</v>
      </c>
    </row>
    <row r="116" spans="1:7" x14ac:dyDescent="0.25">
      <c r="A116" s="33" t="s">
        <v>476</v>
      </c>
      <c r="B116" s="38" t="s">
        <v>477</v>
      </c>
      <c r="C116" s="268">
        <v>4.5999999999999996</v>
      </c>
      <c r="D116" s="35" t="s">
        <v>438</v>
      </c>
      <c r="E116" s="35">
        <v>2005</v>
      </c>
      <c r="F116" s="37">
        <v>18797.814207650274</v>
      </c>
      <c r="G116" s="33" t="s">
        <v>135</v>
      </c>
    </row>
    <row r="117" spans="1:7" x14ac:dyDescent="0.25">
      <c r="A117" s="33" t="s">
        <v>476</v>
      </c>
      <c r="B117" s="38" t="s">
        <v>478</v>
      </c>
      <c r="C117" s="268">
        <v>3.5</v>
      </c>
      <c r="D117" s="35" t="s">
        <v>114</v>
      </c>
      <c r="E117" s="35">
        <v>2005</v>
      </c>
      <c r="F117" s="37">
        <v>23262.295081967211</v>
      </c>
      <c r="G117" s="33" t="s">
        <v>147</v>
      </c>
    </row>
    <row r="118" spans="1:7" x14ac:dyDescent="0.25">
      <c r="A118" s="33" t="s">
        <v>476</v>
      </c>
      <c r="B118" s="38" t="s">
        <v>479</v>
      </c>
      <c r="C118" s="268">
        <v>3</v>
      </c>
      <c r="D118" s="35" t="s">
        <v>44</v>
      </c>
      <c r="E118" s="35">
        <v>2005</v>
      </c>
      <c r="F118" s="37">
        <v>18797.814207650274</v>
      </c>
      <c r="G118" s="33" t="s">
        <v>147</v>
      </c>
    </row>
    <row r="119" spans="1:7" x14ac:dyDescent="0.25">
      <c r="A119" s="33" t="s">
        <v>476</v>
      </c>
      <c r="B119" s="38" t="s">
        <v>480</v>
      </c>
      <c r="C119" s="268">
        <v>5.4</v>
      </c>
      <c r="D119" s="35" t="s">
        <v>44</v>
      </c>
      <c r="E119" s="35">
        <v>2005</v>
      </c>
      <c r="F119" s="37">
        <v>27961.748633879779</v>
      </c>
      <c r="G119" s="33" t="s">
        <v>147</v>
      </c>
    </row>
    <row r="120" spans="1:7" x14ac:dyDescent="0.25">
      <c r="A120" s="33" t="s">
        <v>476</v>
      </c>
      <c r="B120" s="38" t="s">
        <v>481</v>
      </c>
      <c r="C120" s="268">
        <v>5.4</v>
      </c>
      <c r="D120" s="35" t="s">
        <v>44</v>
      </c>
      <c r="E120" s="35">
        <v>2005</v>
      </c>
      <c r="F120" s="37">
        <v>41120.21857923497</v>
      </c>
      <c r="G120" s="33" t="s">
        <v>468</v>
      </c>
    </row>
    <row r="121" spans="1:7" x14ac:dyDescent="0.25">
      <c r="A121" s="33" t="s">
        <v>476</v>
      </c>
      <c r="B121" s="38" t="s">
        <v>482</v>
      </c>
      <c r="C121" s="268">
        <v>4</v>
      </c>
      <c r="D121" s="35" t="s">
        <v>44</v>
      </c>
      <c r="E121" s="35">
        <v>2005</v>
      </c>
      <c r="F121" s="37">
        <v>23262.295081967211</v>
      </c>
      <c r="G121" s="33" t="s">
        <v>147</v>
      </c>
    </row>
    <row r="122" spans="1:7" x14ac:dyDescent="0.25">
      <c r="A122" s="33" t="s">
        <v>476</v>
      </c>
      <c r="B122" s="38" t="s">
        <v>482</v>
      </c>
      <c r="C122" s="268">
        <v>4</v>
      </c>
      <c r="D122" s="35" t="s">
        <v>44</v>
      </c>
      <c r="E122" s="35">
        <v>2005</v>
      </c>
      <c r="F122" s="37">
        <v>23262.295081967211</v>
      </c>
      <c r="G122" s="33" t="s">
        <v>466</v>
      </c>
    </row>
    <row r="123" spans="1:7" x14ac:dyDescent="0.25">
      <c r="A123" s="33" t="s">
        <v>476</v>
      </c>
      <c r="B123" s="38" t="s">
        <v>483</v>
      </c>
      <c r="C123" s="268">
        <v>4.5999999999999996</v>
      </c>
      <c r="D123" s="35" t="s">
        <v>444</v>
      </c>
      <c r="E123" s="35">
        <v>2005</v>
      </c>
      <c r="F123" s="37">
        <v>19972.677595628415</v>
      </c>
      <c r="G123" s="33" t="s">
        <v>484</v>
      </c>
    </row>
    <row r="124" spans="1:7" x14ac:dyDescent="0.25">
      <c r="A124" s="33" t="s">
        <v>476</v>
      </c>
      <c r="B124" s="38" t="s">
        <v>483</v>
      </c>
      <c r="C124" s="268">
        <v>5.4</v>
      </c>
      <c r="D124" s="35" t="s">
        <v>444</v>
      </c>
      <c r="E124" s="35">
        <v>2005</v>
      </c>
      <c r="F124" s="37">
        <v>19972.677595628415</v>
      </c>
      <c r="G124" s="33" t="s">
        <v>466</v>
      </c>
    </row>
    <row r="125" spans="1:7" x14ac:dyDescent="0.25">
      <c r="A125" s="33" t="s">
        <v>476</v>
      </c>
      <c r="B125" s="38" t="s">
        <v>485</v>
      </c>
      <c r="C125" s="268">
        <v>1.2</v>
      </c>
      <c r="D125" s="35" t="s">
        <v>110</v>
      </c>
      <c r="E125" s="35">
        <v>2005</v>
      </c>
      <c r="F125" s="37">
        <v>12688.524590163934</v>
      </c>
      <c r="G125" s="33" t="s">
        <v>186</v>
      </c>
    </row>
    <row r="126" spans="1:7" s="58" customFormat="1" x14ac:dyDescent="0.25">
      <c r="A126" s="33" t="s">
        <v>476</v>
      </c>
      <c r="B126" s="38" t="s">
        <v>485</v>
      </c>
      <c r="C126" s="268">
        <v>1.4</v>
      </c>
      <c r="D126" s="35" t="s">
        <v>110</v>
      </c>
      <c r="E126" s="35">
        <v>2005</v>
      </c>
      <c r="F126" s="37">
        <v>12688.524590163934</v>
      </c>
      <c r="G126" s="33" t="s">
        <v>186</v>
      </c>
    </row>
    <row r="127" spans="1:7" s="58" customFormat="1" x14ac:dyDescent="0.25">
      <c r="A127" s="33" t="s">
        <v>476</v>
      </c>
      <c r="B127" s="38" t="s">
        <v>486</v>
      </c>
      <c r="C127" s="268">
        <v>3.5</v>
      </c>
      <c r="D127" s="35" t="s">
        <v>114</v>
      </c>
      <c r="E127" s="35">
        <v>2005</v>
      </c>
      <c r="F127" s="37">
        <v>27021.857923497264</v>
      </c>
      <c r="G127" s="33" t="s">
        <v>487</v>
      </c>
    </row>
    <row r="128" spans="1:7" s="58" customFormat="1" x14ac:dyDescent="0.25">
      <c r="A128" s="33" t="s">
        <v>71</v>
      </c>
      <c r="B128" s="38" t="s">
        <v>72</v>
      </c>
      <c r="C128" s="268">
        <v>2.3140000000000001</v>
      </c>
      <c r="D128" s="35" t="s">
        <v>110</v>
      </c>
      <c r="E128" s="35">
        <v>2005</v>
      </c>
      <c r="F128" s="37">
        <v>21311.475409836065</v>
      </c>
      <c r="G128" s="33" t="s">
        <v>111</v>
      </c>
    </row>
    <row r="129" spans="1:10" s="58" customFormat="1" x14ac:dyDescent="0.25">
      <c r="A129" s="33" t="s">
        <v>71</v>
      </c>
      <c r="B129" s="38" t="s">
        <v>72</v>
      </c>
      <c r="C129" s="268">
        <v>2.3140000000000001</v>
      </c>
      <c r="D129" s="35" t="s">
        <v>110</v>
      </c>
      <c r="E129" s="35">
        <v>2005</v>
      </c>
      <c r="F129" s="37">
        <v>21584.699453551912</v>
      </c>
      <c r="G129" s="33" t="s">
        <v>112</v>
      </c>
    </row>
    <row r="130" spans="1:10" s="58" customFormat="1" x14ac:dyDescent="0.25">
      <c r="A130" s="33" t="s">
        <v>71</v>
      </c>
      <c r="B130" s="38" t="s">
        <v>3980</v>
      </c>
      <c r="C130" s="268" t="s">
        <v>1981</v>
      </c>
      <c r="D130" s="35" t="s">
        <v>110</v>
      </c>
      <c r="E130" s="35">
        <v>2005</v>
      </c>
      <c r="F130" s="37">
        <v>26850</v>
      </c>
      <c r="G130" s="33" t="s">
        <v>1956</v>
      </c>
      <c r="H130" s="351"/>
      <c r="J130" s="351"/>
    </row>
    <row r="131" spans="1:10" s="58" customFormat="1" x14ac:dyDescent="0.25">
      <c r="A131" s="33" t="s">
        <v>71</v>
      </c>
      <c r="B131" s="38" t="s">
        <v>4023</v>
      </c>
      <c r="C131" s="268" t="s">
        <v>1981</v>
      </c>
      <c r="D131" s="35" t="s">
        <v>110</v>
      </c>
      <c r="E131" s="35">
        <v>2005</v>
      </c>
      <c r="F131" s="37">
        <v>30140</v>
      </c>
      <c r="G131" s="33" t="s">
        <v>4024</v>
      </c>
    </row>
    <row r="132" spans="1:10" s="58" customFormat="1" x14ac:dyDescent="0.25">
      <c r="A132" s="33" t="s">
        <v>71</v>
      </c>
      <c r="B132" s="38" t="s">
        <v>4021</v>
      </c>
      <c r="C132" s="268" t="s">
        <v>1981</v>
      </c>
      <c r="D132" s="35" t="s">
        <v>110</v>
      </c>
      <c r="E132" s="35">
        <v>2005</v>
      </c>
      <c r="F132" s="37">
        <v>23950</v>
      </c>
      <c r="G132" s="33" t="s">
        <v>1956</v>
      </c>
      <c r="H132" s="351"/>
      <c r="J132" s="351"/>
    </row>
    <row r="133" spans="1:10" s="58" customFormat="1" x14ac:dyDescent="0.25">
      <c r="A133" s="33" t="s">
        <v>71</v>
      </c>
      <c r="B133" s="38" t="s">
        <v>4021</v>
      </c>
      <c r="C133" s="268" t="s">
        <v>1981</v>
      </c>
      <c r="D133" s="35" t="s">
        <v>110</v>
      </c>
      <c r="E133" s="35">
        <v>2005</v>
      </c>
      <c r="F133" s="37">
        <v>24050</v>
      </c>
      <c r="G133" s="33" t="s">
        <v>1835</v>
      </c>
    </row>
    <row r="134" spans="1:10" s="58" customFormat="1" x14ac:dyDescent="0.25">
      <c r="A134" s="33" t="s">
        <v>71</v>
      </c>
      <c r="B134" s="38" t="s">
        <v>4022</v>
      </c>
      <c r="C134" s="268" t="s">
        <v>1981</v>
      </c>
      <c r="D134" s="35" t="s">
        <v>110</v>
      </c>
      <c r="E134" s="35">
        <v>2005</v>
      </c>
      <c r="F134" s="37">
        <v>24550</v>
      </c>
      <c r="G134" s="33" t="s">
        <v>1835</v>
      </c>
    </row>
    <row r="135" spans="1:10" s="58" customFormat="1" x14ac:dyDescent="0.25">
      <c r="A135" s="33" t="s">
        <v>71</v>
      </c>
      <c r="B135" s="38" t="s">
        <v>3993</v>
      </c>
      <c r="C135" s="268" t="s">
        <v>1981</v>
      </c>
      <c r="D135" s="35" t="s">
        <v>110</v>
      </c>
      <c r="E135" s="35">
        <v>2005</v>
      </c>
      <c r="F135" s="37">
        <v>26950</v>
      </c>
      <c r="G135" s="33" t="s">
        <v>1835</v>
      </c>
      <c r="H135" s="351"/>
    </row>
    <row r="136" spans="1:10" x14ac:dyDescent="0.25">
      <c r="A136" s="33" t="s">
        <v>71</v>
      </c>
      <c r="B136" s="38" t="s">
        <v>2245</v>
      </c>
      <c r="C136" s="268" t="s">
        <v>3721</v>
      </c>
      <c r="D136" s="35" t="s">
        <v>110</v>
      </c>
      <c r="E136" s="35">
        <v>2005</v>
      </c>
      <c r="F136" s="37">
        <v>22200</v>
      </c>
      <c r="G136" s="33" t="s">
        <v>1956</v>
      </c>
    </row>
    <row r="137" spans="1:10" x14ac:dyDescent="0.25">
      <c r="A137" s="33" t="s">
        <v>71</v>
      </c>
      <c r="B137" s="38" t="s">
        <v>2245</v>
      </c>
      <c r="C137" s="268" t="s">
        <v>3721</v>
      </c>
      <c r="D137" s="35" t="s">
        <v>110</v>
      </c>
      <c r="E137" s="35">
        <v>2005</v>
      </c>
      <c r="F137" s="37">
        <v>22300</v>
      </c>
      <c r="G137" s="33" t="s">
        <v>1835</v>
      </c>
    </row>
    <row r="138" spans="1:10" x14ac:dyDescent="0.25">
      <c r="A138" s="33" t="s">
        <v>71</v>
      </c>
      <c r="B138" s="38" t="s">
        <v>3249</v>
      </c>
      <c r="C138" s="268" t="s">
        <v>3721</v>
      </c>
      <c r="D138" s="35" t="s">
        <v>110</v>
      </c>
      <c r="E138" s="35">
        <v>2005</v>
      </c>
      <c r="F138" s="37">
        <v>19875</v>
      </c>
      <c r="G138" s="33" t="s">
        <v>1956</v>
      </c>
    </row>
    <row r="139" spans="1:10" x14ac:dyDescent="0.25">
      <c r="A139" s="33" t="s">
        <v>71</v>
      </c>
      <c r="B139" s="38" t="s">
        <v>3249</v>
      </c>
      <c r="C139" s="268" t="s">
        <v>3721</v>
      </c>
      <c r="D139" s="35" t="s">
        <v>110</v>
      </c>
      <c r="E139" s="35">
        <v>2005</v>
      </c>
      <c r="F139" s="37">
        <v>16295</v>
      </c>
      <c r="G139" s="33" t="s">
        <v>1835</v>
      </c>
    </row>
    <row r="140" spans="1:10" x14ac:dyDescent="0.25">
      <c r="A140" s="33" t="s">
        <v>71</v>
      </c>
      <c r="B140" s="38" t="s">
        <v>4020</v>
      </c>
      <c r="C140" s="268" t="s">
        <v>3721</v>
      </c>
      <c r="D140" s="35" t="s">
        <v>110</v>
      </c>
      <c r="E140" s="35">
        <v>2005</v>
      </c>
      <c r="F140" s="37">
        <v>20125</v>
      </c>
      <c r="G140" s="33" t="s">
        <v>1835</v>
      </c>
    </row>
    <row r="141" spans="1:10" x14ac:dyDescent="0.25">
      <c r="A141" s="33" t="s">
        <v>71</v>
      </c>
      <c r="B141" s="38" t="s">
        <v>1223</v>
      </c>
      <c r="C141" s="268">
        <v>1.3140000000000001</v>
      </c>
      <c r="D141" s="35" t="s">
        <v>110</v>
      </c>
      <c r="E141" s="35">
        <v>2005</v>
      </c>
      <c r="F141" s="37">
        <v>12568.306010928962</v>
      </c>
      <c r="G141" s="33" t="s">
        <v>111</v>
      </c>
    </row>
    <row r="142" spans="1:10" x14ac:dyDescent="0.25">
      <c r="A142" s="33" t="s">
        <v>71</v>
      </c>
      <c r="B142" s="38" t="s">
        <v>1223</v>
      </c>
      <c r="C142" s="268">
        <v>1.514</v>
      </c>
      <c r="D142" s="35" t="s">
        <v>110</v>
      </c>
      <c r="E142" s="35">
        <v>2005</v>
      </c>
      <c r="F142" s="37">
        <v>12704.918032786885</v>
      </c>
      <c r="G142" s="33" t="s">
        <v>111</v>
      </c>
    </row>
    <row r="143" spans="1:10" x14ac:dyDescent="0.25">
      <c r="A143" s="33" t="s">
        <v>71</v>
      </c>
      <c r="B143" s="38" t="s">
        <v>4026</v>
      </c>
      <c r="C143" s="268" t="s">
        <v>3995</v>
      </c>
      <c r="D143" s="35" t="s">
        <v>110</v>
      </c>
      <c r="E143" s="35">
        <v>2005</v>
      </c>
      <c r="F143" s="37">
        <v>13260</v>
      </c>
      <c r="G143" s="33" t="s">
        <v>1956</v>
      </c>
    </row>
    <row r="144" spans="1:10" x14ac:dyDescent="0.25">
      <c r="A144" s="33" t="s">
        <v>71</v>
      </c>
      <c r="B144" s="38" t="s">
        <v>3254</v>
      </c>
      <c r="C144" s="268" t="s">
        <v>3995</v>
      </c>
      <c r="D144" s="35" t="s">
        <v>110</v>
      </c>
      <c r="E144" s="35">
        <v>2005</v>
      </c>
      <c r="F144" s="37">
        <v>17110</v>
      </c>
      <c r="G144" s="33" t="s">
        <v>1835</v>
      </c>
    </row>
    <row r="145" spans="1:7" x14ac:dyDescent="0.25">
      <c r="A145" s="33" t="s">
        <v>71</v>
      </c>
      <c r="B145" s="38" t="s">
        <v>3254</v>
      </c>
      <c r="C145" s="268" t="s">
        <v>3995</v>
      </c>
      <c r="D145" s="35" t="s">
        <v>110</v>
      </c>
      <c r="E145" s="35">
        <v>2005</v>
      </c>
      <c r="F145" s="37">
        <v>17510</v>
      </c>
      <c r="G145" s="33" t="s">
        <v>1956</v>
      </c>
    </row>
    <row r="146" spans="1:7" x14ac:dyDescent="0.25">
      <c r="A146" s="33" t="s">
        <v>71</v>
      </c>
      <c r="B146" s="38" t="s">
        <v>3258</v>
      </c>
      <c r="C146" s="268" t="s">
        <v>3995</v>
      </c>
      <c r="D146" s="35" t="s">
        <v>110</v>
      </c>
      <c r="E146" s="35">
        <v>2005</v>
      </c>
      <c r="F146" s="37">
        <v>13960</v>
      </c>
      <c r="G146" s="33" t="s">
        <v>1835</v>
      </c>
    </row>
    <row r="147" spans="1:7" x14ac:dyDescent="0.25">
      <c r="A147" s="33" t="s">
        <v>71</v>
      </c>
      <c r="B147" s="38" t="s">
        <v>4015</v>
      </c>
      <c r="C147" s="268" t="s">
        <v>1982</v>
      </c>
      <c r="D147" s="35" t="s">
        <v>110</v>
      </c>
      <c r="E147" s="35">
        <v>2005</v>
      </c>
      <c r="F147" s="37">
        <v>19900</v>
      </c>
      <c r="G147" s="33" t="s">
        <v>1956</v>
      </c>
    </row>
    <row r="148" spans="1:7" x14ac:dyDescent="0.25">
      <c r="A148" s="33" t="s">
        <v>71</v>
      </c>
      <c r="B148" s="38" t="s">
        <v>3259</v>
      </c>
      <c r="C148" s="268" t="s">
        <v>3995</v>
      </c>
      <c r="D148" s="35" t="s">
        <v>110</v>
      </c>
      <c r="E148" s="35">
        <v>2005</v>
      </c>
      <c r="F148" s="37">
        <v>15410</v>
      </c>
      <c r="G148" s="33" t="s">
        <v>1835</v>
      </c>
    </row>
    <row r="149" spans="1:7" x14ac:dyDescent="0.25">
      <c r="A149" s="33" t="s">
        <v>71</v>
      </c>
      <c r="B149" s="38" t="s">
        <v>3259</v>
      </c>
      <c r="C149" s="268" t="s">
        <v>3995</v>
      </c>
      <c r="D149" s="35" t="s">
        <v>110</v>
      </c>
      <c r="E149" s="35">
        <v>2005</v>
      </c>
      <c r="F149" s="37">
        <v>15610</v>
      </c>
      <c r="G149" s="33" t="s">
        <v>1956</v>
      </c>
    </row>
    <row r="150" spans="1:7" x14ac:dyDescent="0.25">
      <c r="A150" s="33" t="s">
        <v>71</v>
      </c>
      <c r="B150" s="38" t="s">
        <v>3260</v>
      </c>
      <c r="C150" s="268" t="s">
        <v>2114</v>
      </c>
      <c r="D150" s="35" t="s">
        <v>110</v>
      </c>
      <c r="E150" s="35">
        <v>2005</v>
      </c>
      <c r="F150" s="37">
        <v>19320</v>
      </c>
      <c r="G150" s="33" t="s">
        <v>3256</v>
      </c>
    </row>
    <row r="151" spans="1:7" x14ac:dyDescent="0.25">
      <c r="A151" s="33" t="s">
        <v>71</v>
      </c>
      <c r="B151" s="38" t="s">
        <v>3983</v>
      </c>
      <c r="C151" s="268" t="s">
        <v>3995</v>
      </c>
      <c r="D151" s="35" t="s">
        <v>110</v>
      </c>
      <c r="E151" s="35">
        <v>2005</v>
      </c>
      <c r="F151" s="37">
        <v>13660</v>
      </c>
      <c r="G151" s="33" t="s">
        <v>1835</v>
      </c>
    </row>
    <row r="152" spans="1:7" x14ac:dyDescent="0.25">
      <c r="A152" s="33" t="s">
        <v>71</v>
      </c>
      <c r="B152" s="38" t="s">
        <v>3983</v>
      </c>
      <c r="C152" s="268" t="s">
        <v>4027</v>
      </c>
      <c r="D152" s="35" t="s">
        <v>110</v>
      </c>
      <c r="E152" s="35">
        <v>2005</v>
      </c>
      <c r="F152" s="37">
        <v>14660</v>
      </c>
      <c r="G152" s="33" t="s">
        <v>1956</v>
      </c>
    </row>
    <row r="153" spans="1:7" x14ac:dyDescent="0.25">
      <c r="A153" s="33" t="s">
        <v>71</v>
      </c>
      <c r="B153" s="38" t="s">
        <v>4005</v>
      </c>
      <c r="C153" s="268" t="s">
        <v>3721</v>
      </c>
      <c r="D153" s="35" t="s">
        <v>110</v>
      </c>
      <c r="E153" s="35">
        <v>2005</v>
      </c>
      <c r="F153" s="37">
        <v>20195</v>
      </c>
      <c r="G153" s="33" t="s">
        <v>3251</v>
      </c>
    </row>
    <row r="154" spans="1:7" x14ac:dyDescent="0.25">
      <c r="A154" s="33" t="s">
        <v>71</v>
      </c>
      <c r="B154" s="38" t="s">
        <v>4005</v>
      </c>
      <c r="C154" s="268" t="s">
        <v>3721</v>
      </c>
      <c r="D154" s="35" t="s">
        <v>3252</v>
      </c>
      <c r="E154" s="35">
        <v>2005</v>
      </c>
      <c r="F154" s="37">
        <v>21395</v>
      </c>
      <c r="G154" s="33" t="s">
        <v>3251</v>
      </c>
    </row>
    <row r="155" spans="1:7" x14ac:dyDescent="0.25">
      <c r="A155" s="33" t="s">
        <v>71</v>
      </c>
      <c r="B155" s="38" t="s">
        <v>3752</v>
      </c>
      <c r="C155" s="268" t="s">
        <v>3721</v>
      </c>
      <c r="D155" s="35" t="s">
        <v>3252</v>
      </c>
      <c r="E155" s="35">
        <v>2005</v>
      </c>
      <c r="F155" s="37">
        <v>25250</v>
      </c>
      <c r="G155" s="33" t="s">
        <v>3251</v>
      </c>
    </row>
    <row r="156" spans="1:7" x14ac:dyDescent="0.25">
      <c r="A156" s="33" t="s">
        <v>71</v>
      </c>
      <c r="B156" s="38" t="s">
        <v>4025</v>
      </c>
      <c r="C156" s="268" t="s">
        <v>3721</v>
      </c>
      <c r="D156" s="35" t="s">
        <v>3252</v>
      </c>
      <c r="E156" s="35">
        <v>2005</v>
      </c>
      <c r="F156" s="37">
        <v>22650</v>
      </c>
      <c r="G156" s="33" t="s">
        <v>3251</v>
      </c>
    </row>
    <row r="157" spans="1:7" x14ac:dyDescent="0.25">
      <c r="A157" s="33" t="s">
        <v>71</v>
      </c>
      <c r="B157" s="38" t="s">
        <v>75</v>
      </c>
      <c r="C157" s="268">
        <v>3.5</v>
      </c>
      <c r="D157" s="35" t="s">
        <v>44</v>
      </c>
      <c r="E157" s="35">
        <v>2005</v>
      </c>
      <c r="F157" s="37">
        <v>30601.092896174861</v>
      </c>
      <c r="G157" s="33" t="s">
        <v>1144</v>
      </c>
    </row>
    <row r="158" spans="1:7" x14ac:dyDescent="0.25">
      <c r="A158" s="33" t="s">
        <v>71</v>
      </c>
      <c r="B158" s="38" t="s">
        <v>1359</v>
      </c>
      <c r="C158" s="268">
        <v>2.0139999999999998</v>
      </c>
      <c r="D158" s="35" t="s">
        <v>438</v>
      </c>
      <c r="E158" s="35">
        <v>2005</v>
      </c>
      <c r="F158" s="37">
        <v>37329.234972677594</v>
      </c>
      <c r="G158" s="33" t="s">
        <v>964</v>
      </c>
    </row>
    <row r="159" spans="1:7" x14ac:dyDescent="0.25">
      <c r="A159" s="33" t="s">
        <v>3072</v>
      </c>
      <c r="B159" s="38" t="s">
        <v>3103</v>
      </c>
      <c r="C159" s="268">
        <v>6</v>
      </c>
      <c r="D159" s="35" t="s">
        <v>426</v>
      </c>
      <c r="E159" s="35">
        <v>2005</v>
      </c>
      <c r="F159" s="37">
        <v>52485</v>
      </c>
      <c r="G159" s="33" t="s">
        <v>3070</v>
      </c>
    </row>
    <row r="160" spans="1:7" x14ac:dyDescent="0.25">
      <c r="A160" s="33" t="s">
        <v>3072</v>
      </c>
      <c r="B160" s="38" t="s">
        <v>3104</v>
      </c>
      <c r="C160" s="268">
        <v>6</v>
      </c>
      <c r="D160" s="35" t="s">
        <v>426</v>
      </c>
      <c r="E160" s="35">
        <v>2005</v>
      </c>
      <c r="F160" s="37">
        <v>52430</v>
      </c>
      <c r="G160" s="33" t="s">
        <v>3070</v>
      </c>
    </row>
    <row r="161" spans="1:10" x14ac:dyDescent="0.25">
      <c r="A161" s="33" t="s">
        <v>87</v>
      </c>
      <c r="B161" s="38" t="s">
        <v>1299</v>
      </c>
      <c r="C161" s="268">
        <v>1.014</v>
      </c>
      <c r="D161" s="35" t="s">
        <v>110</v>
      </c>
      <c r="E161" s="35">
        <v>2005</v>
      </c>
      <c r="F161" s="37">
        <v>6912.5683060109286</v>
      </c>
      <c r="G161" s="33" t="s">
        <v>1142</v>
      </c>
    </row>
    <row r="162" spans="1:10" x14ac:dyDescent="0.25">
      <c r="A162" s="33" t="s">
        <v>87</v>
      </c>
      <c r="B162" s="38" t="s">
        <v>1299</v>
      </c>
      <c r="C162" s="268">
        <v>1.1140000000000001</v>
      </c>
      <c r="D162" s="35" t="s">
        <v>110</v>
      </c>
      <c r="E162" s="35">
        <v>2005</v>
      </c>
      <c r="F162" s="37">
        <v>6994.5355191256831</v>
      </c>
      <c r="G162" s="33" t="s">
        <v>1142</v>
      </c>
    </row>
    <row r="163" spans="1:10" x14ac:dyDescent="0.25">
      <c r="A163" s="33" t="s">
        <v>87</v>
      </c>
      <c r="B163" s="38" t="s">
        <v>90</v>
      </c>
      <c r="C163" s="268">
        <v>1.6140000000000001</v>
      </c>
      <c r="D163" s="35" t="s">
        <v>110</v>
      </c>
      <c r="E163" s="35">
        <v>2005</v>
      </c>
      <c r="F163" s="37">
        <v>14849</v>
      </c>
      <c r="G163" s="33" t="s">
        <v>1062</v>
      </c>
    </row>
    <row r="164" spans="1:10" x14ac:dyDescent="0.25">
      <c r="A164" s="33" t="s">
        <v>87</v>
      </c>
      <c r="B164" s="38" t="s">
        <v>90</v>
      </c>
      <c r="C164" s="268">
        <v>2.0139999999999998</v>
      </c>
      <c r="D164" s="35" t="s">
        <v>110</v>
      </c>
      <c r="E164" s="35">
        <v>2005</v>
      </c>
      <c r="F164" s="37">
        <v>15649</v>
      </c>
      <c r="G164" s="33" t="s">
        <v>1063</v>
      </c>
    </row>
    <row r="165" spans="1:10" x14ac:dyDescent="0.25">
      <c r="A165" s="33" t="s">
        <v>87</v>
      </c>
      <c r="B165" s="38" t="s">
        <v>1219</v>
      </c>
      <c r="C165" s="268">
        <v>1.1140000000000001</v>
      </c>
      <c r="D165" s="35" t="s">
        <v>110</v>
      </c>
      <c r="E165" s="35">
        <v>2005</v>
      </c>
      <c r="F165" s="37">
        <v>9562.841530054644</v>
      </c>
      <c r="G165" s="33" t="s">
        <v>1142</v>
      </c>
    </row>
    <row r="166" spans="1:10" x14ac:dyDescent="0.25">
      <c r="A166" s="33" t="s">
        <v>87</v>
      </c>
      <c r="B166" s="38" t="s">
        <v>1219</v>
      </c>
      <c r="C166" s="268">
        <v>1.4139999999999999</v>
      </c>
      <c r="D166" s="35" t="s">
        <v>110</v>
      </c>
      <c r="E166" s="35">
        <v>2005</v>
      </c>
      <c r="F166" s="37">
        <v>9699.4535519125675</v>
      </c>
      <c r="G166" s="33" t="s">
        <v>1142</v>
      </c>
    </row>
    <row r="167" spans="1:10" x14ac:dyDescent="0.25">
      <c r="A167" s="33" t="s">
        <v>87</v>
      </c>
      <c r="B167" s="38" t="s">
        <v>1219</v>
      </c>
      <c r="C167" s="268">
        <v>1.6140000000000001</v>
      </c>
      <c r="D167" s="35" t="s">
        <v>110</v>
      </c>
      <c r="E167" s="35">
        <v>2005</v>
      </c>
      <c r="F167" s="37">
        <v>9972.6775956284146</v>
      </c>
      <c r="G167" s="33" t="s">
        <v>1142</v>
      </c>
    </row>
    <row r="168" spans="1:10" x14ac:dyDescent="0.25">
      <c r="A168" s="33" t="s">
        <v>87</v>
      </c>
      <c r="B168" s="38" t="s">
        <v>1218</v>
      </c>
      <c r="C168" s="268">
        <v>2.4140000000000001</v>
      </c>
      <c r="D168" s="35" t="s">
        <v>438</v>
      </c>
      <c r="E168" s="35">
        <v>2005</v>
      </c>
      <c r="F168" s="37">
        <v>17076.502732240435</v>
      </c>
      <c r="G168" s="33" t="s">
        <v>1144</v>
      </c>
    </row>
    <row r="169" spans="1:10" x14ac:dyDescent="0.25">
      <c r="A169" s="33" t="s">
        <v>87</v>
      </c>
      <c r="B169" s="38" t="s">
        <v>1141</v>
      </c>
      <c r="C169" s="268">
        <v>1.6140000000000001</v>
      </c>
      <c r="D169" s="35" t="s">
        <v>110</v>
      </c>
      <c r="E169" s="35">
        <v>2005</v>
      </c>
      <c r="F169" s="37">
        <v>12021.857923497268</v>
      </c>
      <c r="G169" s="33" t="s">
        <v>1142</v>
      </c>
    </row>
    <row r="170" spans="1:10" x14ac:dyDescent="0.25">
      <c r="A170" s="33" t="s">
        <v>87</v>
      </c>
      <c r="B170" s="38" t="s">
        <v>1141</v>
      </c>
      <c r="C170" s="268">
        <v>1.8140000000000001</v>
      </c>
      <c r="D170" s="35" t="s">
        <v>110</v>
      </c>
      <c r="E170" s="35">
        <v>2005</v>
      </c>
      <c r="F170" s="37">
        <v>12103.825136612022</v>
      </c>
      <c r="G170" s="33" t="s">
        <v>1142</v>
      </c>
    </row>
    <row r="171" spans="1:10" x14ac:dyDescent="0.25">
      <c r="A171" s="33" t="s">
        <v>87</v>
      </c>
      <c r="B171" s="38" t="s">
        <v>2959</v>
      </c>
      <c r="C171" s="268">
        <v>2.4</v>
      </c>
      <c r="D171" s="35" t="s">
        <v>120</v>
      </c>
      <c r="E171" s="35">
        <v>2005</v>
      </c>
      <c r="F171" s="37">
        <v>10100</v>
      </c>
      <c r="G171" s="33" t="s">
        <v>2958</v>
      </c>
    </row>
    <row r="172" spans="1:10" x14ac:dyDescent="0.25">
      <c r="A172" s="33" t="s">
        <v>87</v>
      </c>
      <c r="B172" s="38" t="s">
        <v>3101</v>
      </c>
      <c r="C172" s="268">
        <v>2.5</v>
      </c>
      <c r="D172" s="35" t="s">
        <v>120</v>
      </c>
      <c r="E172" s="35">
        <v>2005</v>
      </c>
      <c r="F172" s="37">
        <v>10500</v>
      </c>
      <c r="G172" s="33" t="s">
        <v>2958</v>
      </c>
      <c r="H172" s="250"/>
      <c r="I172" s="250"/>
      <c r="J172" s="250"/>
    </row>
    <row r="173" spans="1:10" s="250" customFormat="1" x14ac:dyDescent="0.25">
      <c r="A173" s="33" t="s">
        <v>87</v>
      </c>
      <c r="B173" s="38" t="s">
        <v>1064</v>
      </c>
      <c r="C173" s="268" t="s">
        <v>3747</v>
      </c>
      <c r="D173" s="35" t="s">
        <v>110</v>
      </c>
      <c r="E173" s="35">
        <v>2005</v>
      </c>
      <c r="F173" s="37">
        <v>20228</v>
      </c>
      <c r="G173" s="33" t="s">
        <v>4540</v>
      </c>
    </row>
    <row r="174" spans="1:10" s="250" customFormat="1" x14ac:dyDescent="0.25">
      <c r="A174" s="33" t="s">
        <v>87</v>
      </c>
      <c r="B174" s="38" t="s">
        <v>1064</v>
      </c>
      <c r="C174" s="268" t="s">
        <v>3747</v>
      </c>
      <c r="D174" s="35" t="s">
        <v>426</v>
      </c>
      <c r="E174" s="35">
        <v>2005</v>
      </c>
      <c r="F174" s="37">
        <v>21890</v>
      </c>
      <c r="G174" s="33" t="s">
        <v>4540</v>
      </c>
    </row>
    <row r="175" spans="1:10" s="250" customFormat="1" x14ac:dyDescent="0.25">
      <c r="A175" s="33" t="s">
        <v>87</v>
      </c>
      <c r="B175" s="38" t="s">
        <v>1064</v>
      </c>
      <c r="C175" s="268">
        <v>2.7</v>
      </c>
      <c r="D175" s="35" t="s">
        <v>110</v>
      </c>
      <c r="E175" s="35">
        <v>2005</v>
      </c>
      <c r="F175" s="37">
        <v>21495</v>
      </c>
      <c r="G175" s="33" t="s">
        <v>4540</v>
      </c>
    </row>
    <row r="176" spans="1:10" s="250" customFormat="1" x14ac:dyDescent="0.25">
      <c r="A176" s="33" t="s">
        <v>87</v>
      </c>
      <c r="B176" s="38" t="s">
        <v>1064</v>
      </c>
      <c r="C176" s="268">
        <v>3.5</v>
      </c>
      <c r="D176" s="35" t="s">
        <v>44</v>
      </c>
      <c r="E176" s="35">
        <v>2005</v>
      </c>
      <c r="F176" s="37">
        <v>23149</v>
      </c>
      <c r="G176" s="33" t="s">
        <v>4540</v>
      </c>
    </row>
    <row r="177" spans="1:10" s="250" customFormat="1" x14ac:dyDescent="0.25">
      <c r="A177" s="33" t="s">
        <v>87</v>
      </c>
      <c r="B177" s="38" t="s">
        <v>2768</v>
      </c>
      <c r="C177" s="268" t="s">
        <v>3721</v>
      </c>
      <c r="D177" s="35" t="s">
        <v>110</v>
      </c>
      <c r="E177" s="35">
        <v>2005</v>
      </c>
      <c r="F177" s="37">
        <v>16449</v>
      </c>
      <c r="G177" s="33" t="s">
        <v>4016</v>
      </c>
    </row>
    <row r="178" spans="1:10" s="250" customFormat="1" x14ac:dyDescent="0.25">
      <c r="A178" s="33" t="s">
        <v>87</v>
      </c>
      <c r="B178" s="38" t="s">
        <v>2768</v>
      </c>
      <c r="C178" s="268" t="s">
        <v>1980</v>
      </c>
      <c r="D178" s="35" t="s">
        <v>110</v>
      </c>
      <c r="E178" s="35">
        <v>2005</v>
      </c>
      <c r="F178" s="37">
        <v>17999</v>
      </c>
      <c r="G178" s="33" t="s">
        <v>4016</v>
      </c>
    </row>
    <row r="179" spans="1:10" s="250" customFormat="1" x14ac:dyDescent="0.25">
      <c r="A179" s="33" t="s">
        <v>87</v>
      </c>
      <c r="B179" s="38" t="s">
        <v>2769</v>
      </c>
      <c r="C179" s="268" t="s">
        <v>1980</v>
      </c>
      <c r="D179" s="35" t="s">
        <v>110</v>
      </c>
      <c r="E179" s="35">
        <v>2005</v>
      </c>
      <c r="F179" s="37">
        <v>18999</v>
      </c>
      <c r="G179" s="33" t="s">
        <v>4016</v>
      </c>
    </row>
    <row r="180" spans="1:10" s="250" customFormat="1" x14ac:dyDescent="0.25">
      <c r="A180" s="33" t="s">
        <v>87</v>
      </c>
      <c r="B180" s="38" t="s">
        <v>2769</v>
      </c>
      <c r="C180" s="268" t="s">
        <v>3761</v>
      </c>
      <c r="D180" s="35" t="s">
        <v>110</v>
      </c>
      <c r="E180" s="35">
        <v>2005</v>
      </c>
      <c r="F180" s="37">
        <v>22199</v>
      </c>
      <c r="G180" s="414" t="s">
        <v>4016</v>
      </c>
    </row>
    <row r="181" spans="1:10" s="250" customFormat="1" x14ac:dyDescent="0.25">
      <c r="A181" s="33" t="s">
        <v>87</v>
      </c>
      <c r="B181" s="38" t="s">
        <v>1222</v>
      </c>
      <c r="C181" s="268">
        <v>3.5</v>
      </c>
      <c r="D181" s="35" t="s">
        <v>44</v>
      </c>
      <c r="E181" s="35">
        <v>2005</v>
      </c>
      <c r="F181" s="37">
        <v>22131.147540983606</v>
      </c>
      <c r="G181" s="33" t="s">
        <v>113</v>
      </c>
    </row>
    <row r="182" spans="1:10" s="250" customFormat="1" x14ac:dyDescent="0.25">
      <c r="A182" s="33" t="s">
        <v>87</v>
      </c>
      <c r="B182" s="38" t="s">
        <v>3008</v>
      </c>
      <c r="C182" s="268">
        <v>2.0139999999999998</v>
      </c>
      <c r="D182" s="35" t="s">
        <v>125</v>
      </c>
      <c r="E182" s="35">
        <v>2005</v>
      </c>
      <c r="F182" s="37">
        <v>15340</v>
      </c>
      <c r="G182" s="33" t="s">
        <v>3015</v>
      </c>
      <c r="H182" s="40"/>
      <c r="I182" s="40"/>
      <c r="J182" s="40"/>
    </row>
    <row r="183" spans="1:10" s="250" customFormat="1" x14ac:dyDescent="0.25">
      <c r="A183" s="33" t="s">
        <v>87</v>
      </c>
      <c r="B183" s="38" t="s">
        <v>1143</v>
      </c>
      <c r="C183" s="268">
        <v>2.7</v>
      </c>
      <c r="D183" s="35" t="s">
        <v>110</v>
      </c>
      <c r="E183" s="35">
        <v>2005</v>
      </c>
      <c r="F183" s="37">
        <v>21311.475409836065</v>
      </c>
      <c r="G183" s="33" t="s">
        <v>1144</v>
      </c>
      <c r="H183" s="40"/>
      <c r="I183" s="40"/>
      <c r="J183" s="40"/>
    </row>
    <row r="184" spans="1:10" s="250" customFormat="1" x14ac:dyDescent="0.25">
      <c r="A184" s="33" t="s">
        <v>87</v>
      </c>
      <c r="B184" s="38" t="s">
        <v>95</v>
      </c>
      <c r="C184" s="268">
        <v>2.0139999999999998</v>
      </c>
      <c r="D184" s="35" t="s">
        <v>114</v>
      </c>
      <c r="E184" s="35">
        <v>2005</v>
      </c>
      <c r="F184" s="37">
        <v>15027.322404371584</v>
      </c>
      <c r="G184" s="33" t="s">
        <v>113</v>
      </c>
      <c r="H184" s="40"/>
      <c r="I184" s="40"/>
      <c r="J184" s="40"/>
    </row>
    <row r="185" spans="1:10" s="250" customFormat="1" x14ac:dyDescent="0.25">
      <c r="A185" s="33" t="s">
        <v>87</v>
      </c>
      <c r="B185" s="38" t="s">
        <v>95</v>
      </c>
      <c r="C185" s="268">
        <v>2.7</v>
      </c>
      <c r="D185" s="35" t="s">
        <v>44</v>
      </c>
      <c r="E185" s="35">
        <v>2005</v>
      </c>
      <c r="F185" s="37">
        <v>15846.994535519125</v>
      </c>
      <c r="G185" s="33" t="s">
        <v>113</v>
      </c>
      <c r="H185" s="40"/>
      <c r="I185" s="40"/>
      <c r="J185" s="40"/>
    </row>
    <row r="186" spans="1:10" s="250" customFormat="1" x14ac:dyDescent="0.25">
      <c r="A186" s="33" t="s">
        <v>87</v>
      </c>
      <c r="B186" s="38" t="s">
        <v>4017</v>
      </c>
      <c r="C186" s="268" t="s">
        <v>4060</v>
      </c>
      <c r="D186" s="35" t="s">
        <v>44</v>
      </c>
      <c r="E186" s="35">
        <v>2005</v>
      </c>
      <c r="F186" s="37">
        <v>18999</v>
      </c>
      <c r="G186" s="33" t="s">
        <v>3251</v>
      </c>
      <c r="H186" s="40"/>
      <c r="I186" s="40"/>
      <c r="J186" s="40"/>
    </row>
    <row r="187" spans="1:10" s="250" customFormat="1" x14ac:dyDescent="0.25">
      <c r="A187" s="33" t="s">
        <v>87</v>
      </c>
      <c r="B187" s="38" t="s">
        <v>4017</v>
      </c>
      <c r="C187" s="268" t="s">
        <v>4060</v>
      </c>
      <c r="D187" s="35" t="s">
        <v>110</v>
      </c>
      <c r="E187" s="35">
        <v>2005</v>
      </c>
      <c r="F187" s="37">
        <v>18349</v>
      </c>
      <c r="G187" s="33" t="s">
        <v>3251</v>
      </c>
      <c r="H187" s="40"/>
      <c r="I187" s="40"/>
      <c r="J187" s="40"/>
    </row>
    <row r="188" spans="1:10" x14ac:dyDescent="0.25">
      <c r="A188" s="33" t="s">
        <v>87</v>
      </c>
      <c r="B188" s="38" t="s">
        <v>4018</v>
      </c>
      <c r="C188" s="268" t="s">
        <v>1980</v>
      </c>
      <c r="D188" s="35" t="s">
        <v>44</v>
      </c>
      <c r="E188" s="35">
        <v>2005</v>
      </c>
      <c r="F188" s="37">
        <v>21549</v>
      </c>
      <c r="G188" s="33" t="s">
        <v>3987</v>
      </c>
    </row>
    <row r="189" spans="1:10" x14ac:dyDescent="0.25">
      <c r="A189" s="33" t="s">
        <v>87</v>
      </c>
      <c r="B189" s="38" t="s">
        <v>4018</v>
      </c>
      <c r="C189" s="268" t="s">
        <v>1980</v>
      </c>
      <c r="D189" s="35" t="s">
        <v>110</v>
      </c>
      <c r="E189" s="35">
        <v>2005</v>
      </c>
      <c r="F189" s="37">
        <v>20049</v>
      </c>
      <c r="G189" s="33" t="s">
        <v>3251</v>
      </c>
    </row>
    <row r="190" spans="1:10" x14ac:dyDescent="0.25">
      <c r="A190" s="33" t="s">
        <v>87</v>
      </c>
      <c r="B190" s="38" t="s">
        <v>4019</v>
      </c>
      <c r="C190" s="268" t="s">
        <v>1980</v>
      </c>
      <c r="D190" s="35" t="s">
        <v>44</v>
      </c>
      <c r="E190" s="35">
        <v>2005</v>
      </c>
      <c r="F190" s="37">
        <v>22799</v>
      </c>
      <c r="G190" s="33" t="s">
        <v>3251</v>
      </c>
    </row>
    <row r="191" spans="1:10" x14ac:dyDescent="0.25">
      <c r="A191" s="33" t="s">
        <v>87</v>
      </c>
      <c r="B191" s="38" t="s">
        <v>4019</v>
      </c>
      <c r="C191" s="268" t="s">
        <v>1980</v>
      </c>
      <c r="D191" s="35" t="s">
        <v>110</v>
      </c>
      <c r="E191" s="35">
        <v>2005</v>
      </c>
      <c r="F191" s="37">
        <v>21299</v>
      </c>
      <c r="G191" s="33" t="s">
        <v>3251</v>
      </c>
    </row>
    <row r="192" spans="1:10" x14ac:dyDescent="0.25">
      <c r="A192" s="33" t="s">
        <v>1220</v>
      </c>
      <c r="B192" s="38" t="s">
        <v>1221</v>
      </c>
      <c r="C192" s="268">
        <v>2.0139999999999998</v>
      </c>
      <c r="D192" s="35" t="s">
        <v>110</v>
      </c>
      <c r="E192" s="35">
        <v>2005</v>
      </c>
      <c r="F192" s="37">
        <v>13934.426229508195</v>
      </c>
      <c r="G192" s="33" t="s">
        <v>112</v>
      </c>
    </row>
    <row r="193" spans="1:10" x14ac:dyDescent="0.25">
      <c r="A193" s="33" t="s">
        <v>1220</v>
      </c>
      <c r="B193" s="38" t="s">
        <v>1221</v>
      </c>
      <c r="C193" s="268">
        <v>2.7</v>
      </c>
      <c r="D193" s="35" t="s">
        <v>110</v>
      </c>
      <c r="E193" s="35">
        <v>2005</v>
      </c>
      <c r="F193" s="37">
        <v>14207.650273224042</v>
      </c>
      <c r="G193" s="33" t="s">
        <v>112</v>
      </c>
    </row>
    <row r="194" spans="1:10" x14ac:dyDescent="0.25">
      <c r="A194" s="33" t="s">
        <v>1220</v>
      </c>
      <c r="B194" s="38" t="s">
        <v>93</v>
      </c>
      <c r="C194" s="268" t="s">
        <v>2114</v>
      </c>
      <c r="D194" s="35" t="s">
        <v>110</v>
      </c>
      <c r="E194" s="35">
        <v>2005</v>
      </c>
      <c r="F194" s="37">
        <v>17428</v>
      </c>
      <c r="G194" s="33" t="s">
        <v>4539</v>
      </c>
      <c r="H194" s="250"/>
      <c r="I194" s="250"/>
      <c r="J194" s="250"/>
    </row>
    <row r="195" spans="1:10" x14ac:dyDescent="0.25">
      <c r="A195" s="33" t="s">
        <v>1220</v>
      </c>
      <c r="B195" s="38" t="s">
        <v>93</v>
      </c>
      <c r="C195" s="268" t="s">
        <v>2114</v>
      </c>
      <c r="D195" s="35" t="s">
        <v>426</v>
      </c>
      <c r="E195" s="35">
        <v>2005</v>
      </c>
      <c r="F195" s="37">
        <v>18990</v>
      </c>
      <c r="G195" s="33" t="s">
        <v>4539</v>
      </c>
      <c r="H195" s="250"/>
      <c r="I195" s="250"/>
      <c r="J195" s="250"/>
    </row>
    <row r="196" spans="1:10" x14ac:dyDescent="0.25">
      <c r="A196" s="33" t="s">
        <v>1220</v>
      </c>
      <c r="B196" s="38" t="s">
        <v>93</v>
      </c>
      <c r="C196" s="268" t="s">
        <v>4134</v>
      </c>
      <c r="D196" s="35" t="s">
        <v>110</v>
      </c>
      <c r="E196" s="35">
        <v>2005</v>
      </c>
      <c r="F196" s="37">
        <v>17728</v>
      </c>
      <c r="G196" s="33" t="s">
        <v>4539</v>
      </c>
      <c r="H196" s="250"/>
      <c r="I196" s="250"/>
      <c r="J196" s="250"/>
    </row>
    <row r="197" spans="1:10" x14ac:dyDescent="0.25">
      <c r="A197" s="33" t="s">
        <v>1220</v>
      </c>
      <c r="B197" s="38" t="s">
        <v>93</v>
      </c>
      <c r="C197" s="268" t="s">
        <v>4134</v>
      </c>
      <c r="D197" s="35" t="s">
        <v>426</v>
      </c>
      <c r="E197" s="35">
        <v>2005</v>
      </c>
      <c r="F197" s="37">
        <v>19390</v>
      </c>
      <c r="G197" s="33" t="s">
        <v>4540</v>
      </c>
      <c r="H197" s="250"/>
      <c r="I197" s="250"/>
      <c r="J197" s="250"/>
    </row>
    <row r="198" spans="1:10" x14ac:dyDescent="0.25">
      <c r="A198" s="33" t="s">
        <v>87</v>
      </c>
      <c r="B198" s="33" t="s">
        <v>3040</v>
      </c>
      <c r="C198" s="268" t="s">
        <v>1985</v>
      </c>
      <c r="D198" s="33"/>
      <c r="E198" s="35">
        <v>2005</v>
      </c>
      <c r="F198" s="37">
        <v>20136</v>
      </c>
      <c r="G198" s="33" t="s">
        <v>7153</v>
      </c>
    </row>
    <row r="199" spans="1:10" x14ac:dyDescent="0.25">
      <c r="A199" s="33" t="s">
        <v>1139</v>
      </c>
      <c r="B199" s="38" t="s">
        <v>1356</v>
      </c>
      <c r="C199" s="268">
        <v>3.5</v>
      </c>
      <c r="D199" s="35" t="s">
        <v>44</v>
      </c>
      <c r="E199" s="35">
        <v>2005</v>
      </c>
      <c r="F199" s="37">
        <v>48360.655737704918</v>
      </c>
      <c r="G199" s="33" t="s">
        <v>147</v>
      </c>
    </row>
    <row r="200" spans="1:10" x14ac:dyDescent="0.25">
      <c r="A200" s="33" t="s">
        <v>1139</v>
      </c>
      <c r="B200" s="38" t="s">
        <v>1357</v>
      </c>
      <c r="C200" s="268">
        <v>3.5</v>
      </c>
      <c r="D200" s="35" t="s">
        <v>438</v>
      </c>
      <c r="E200" s="35">
        <v>2005</v>
      </c>
      <c r="F200" s="37">
        <v>36612.021857923493</v>
      </c>
      <c r="G200" s="33" t="s">
        <v>135</v>
      </c>
    </row>
    <row r="201" spans="1:10" x14ac:dyDescent="0.25">
      <c r="A201" s="33" t="s">
        <v>1139</v>
      </c>
      <c r="B201" s="38" t="s">
        <v>1358</v>
      </c>
      <c r="C201" s="268">
        <v>3.5</v>
      </c>
      <c r="D201" s="35" t="s">
        <v>438</v>
      </c>
      <c r="E201" s="35">
        <v>2005</v>
      </c>
      <c r="F201" s="37">
        <v>37158.469945355188</v>
      </c>
      <c r="G201" s="33" t="s">
        <v>960</v>
      </c>
    </row>
    <row r="202" spans="1:10" x14ac:dyDescent="0.25">
      <c r="A202" s="33" t="s">
        <v>1139</v>
      </c>
      <c r="B202" s="38" t="s">
        <v>1140</v>
      </c>
      <c r="C202" s="268">
        <v>4.5</v>
      </c>
      <c r="D202" s="35" t="s">
        <v>438</v>
      </c>
      <c r="E202" s="35">
        <v>2005</v>
      </c>
      <c r="F202" s="37">
        <v>62158.469945355188</v>
      </c>
      <c r="G202" s="33" t="s">
        <v>135</v>
      </c>
    </row>
    <row r="203" spans="1:10" x14ac:dyDescent="0.25">
      <c r="A203" s="33" t="s">
        <v>1139</v>
      </c>
      <c r="B203" s="38" t="s">
        <v>1355</v>
      </c>
      <c r="C203" s="268">
        <v>5.6</v>
      </c>
      <c r="D203" s="35" t="s">
        <v>44</v>
      </c>
      <c r="E203" s="35">
        <v>2005</v>
      </c>
      <c r="F203" s="37">
        <v>55464.480874316934</v>
      </c>
      <c r="G203" s="33" t="s">
        <v>147</v>
      </c>
    </row>
    <row r="204" spans="1:10" x14ac:dyDescent="0.25">
      <c r="A204" s="33" t="s">
        <v>785</v>
      </c>
      <c r="B204" s="38" t="s">
        <v>1215</v>
      </c>
      <c r="C204" s="268">
        <v>2.4140000000000001</v>
      </c>
      <c r="D204" s="35" t="s">
        <v>444</v>
      </c>
      <c r="E204" s="35">
        <v>2005</v>
      </c>
      <c r="F204" s="37">
        <v>12568.306010928962</v>
      </c>
      <c r="G204" s="33" t="s">
        <v>484</v>
      </c>
    </row>
    <row r="205" spans="1:10" x14ac:dyDescent="0.25">
      <c r="A205" s="33" t="s">
        <v>785</v>
      </c>
      <c r="B205" s="38" t="s">
        <v>1215</v>
      </c>
      <c r="C205" s="268">
        <v>2.4140000000000001</v>
      </c>
      <c r="D205" s="35" t="s">
        <v>444</v>
      </c>
      <c r="E205" s="35">
        <v>2005</v>
      </c>
      <c r="F205" s="37">
        <v>12978.142076502732</v>
      </c>
      <c r="G205" s="33" t="s">
        <v>466</v>
      </c>
    </row>
    <row r="206" spans="1:10" x14ac:dyDescent="0.25">
      <c r="A206" s="33" t="s">
        <v>785</v>
      </c>
      <c r="B206" s="38" t="s">
        <v>1215</v>
      </c>
      <c r="C206" s="268" t="s">
        <v>1216</v>
      </c>
      <c r="D206" s="35" t="s">
        <v>444</v>
      </c>
      <c r="E206" s="35">
        <v>2005</v>
      </c>
      <c r="F206" s="37">
        <v>12704.918032786885</v>
      </c>
      <c r="G206" s="33" t="s">
        <v>484</v>
      </c>
    </row>
    <row r="207" spans="1:10" x14ac:dyDescent="0.25">
      <c r="A207" s="33" t="s">
        <v>785</v>
      </c>
      <c r="B207" s="38" t="s">
        <v>1215</v>
      </c>
      <c r="C207" s="268" t="s">
        <v>1216</v>
      </c>
      <c r="D207" s="35" t="s">
        <v>444</v>
      </c>
      <c r="E207" s="35">
        <v>2005</v>
      </c>
      <c r="F207" s="37">
        <v>13114.754098360656</v>
      </c>
      <c r="G207" s="33" t="s">
        <v>466</v>
      </c>
    </row>
    <row r="208" spans="1:10" x14ac:dyDescent="0.25">
      <c r="A208" s="33" t="s">
        <v>785</v>
      </c>
      <c r="B208" s="38" t="s">
        <v>1215</v>
      </c>
      <c r="C208" s="268" t="s">
        <v>1217</v>
      </c>
      <c r="D208" s="35" t="s">
        <v>444</v>
      </c>
      <c r="E208" s="35">
        <v>2005</v>
      </c>
      <c r="F208" s="37">
        <v>12841.530054644809</v>
      </c>
      <c r="G208" s="33" t="s">
        <v>484</v>
      </c>
    </row>
    <row r="209" spans="1:7" x14ac:dyDescent="0.25">
      <c r="A209" s="33" t="s">
        <v>785</v>
      </c>
      <c r="B209" s="38" t="s">
        <v>1215</v>
      </c>
      <c r="C209" s="268" t="s">
        <v>1217</v>
      </c>
      <c r="D209" s="35" t="s">
        <v>444</v>
      </c>
      <c r="E209" s="35">
        <v>2005</v>
      </c>
      <c r="F209" s="37">
        <v>13251.366120218579</v>
      </c>
      <c r="G209" s="33" t="s">
        <v>466</v>
      </c>
    </row>
    <row r="210" spans="1:7" customFormat="1" x14ac:dyDescent="0.25">
      <c r="A210" s="33" t="s">
        <v>97</v>
      </c>
      <c r="B210" s="38" t="s">
        <v>1297</v>
      </c>
      <c r="C210" s="268">
        <v>1.6140000000000001</v>
      </c>
      <c r="D210" s="35" t="s">
        <v>110</v>
      </c>
      <c r="E210" s="35">
        <v>2005</v>
      </c>
      <c r="F210" s="37">
        <v>11338.79781420765</v>
      </c>
      <c r="G210" s="33" t="s">
        <v>1298</v>
      </c>
    </row>
    <row r="211" spans="1:7" customFormat="1" ht="15" x14ac:dyDescent="0.25">
      <c r="A211" s="553" t="s">
        <v>97</v>
      </c>
      <c r="B211" s="553" t="s">
        <v>6630</v>
      </c>
      <c r="C211" s="553" t="s">
        <v>6635</v>
      </c>
      <c r="D211" s="553" t="s">
        <v>43</v>
      </c>
      <c r="E211" s="765">
        <v>2005</v>
      </c>
      <c r="F211" s="553">
        <v>7312</v>
      </c>
      <c r="G211" s="553" t="s">
        <v>6628</v>
      </c>
    </row>
    <row r="212" spans="1:7" customFormat="1" ht="15" x14ac:dyDescent="0.25">
      <c r="A212" s="553" t="s">
        <v>97</v>
      </c>
      <c r="B212" s="553" t="s">
        <v>6630</v>
      </c>
      <c r="C212" s="553" t="s">
        <v>6634</v>
      </c>
      <c r="D212" s="553" t="s">
        <v>43</v>
      </c>
      <c r="E212" s="765">
        <v>2005</v>
      </c>
      <c r="F212" s="553">
        <v>7645</v>
      </c>
      <c r="G212" s="553" t="s">
        <v>6628</v>
      </c>
    </row>
    <row r="213" spans="1:7" customFormat="1" ht="15" x14ac:dyDescent="0.25">
      <c r="A213" s="553" t="s">
        <v>97</v>
      </c>
      <c r="B213" s="553" t="s">
        <v>6630</v>
      </c>
      <c r="C213" s="553" t="s">
        <v>6633</v>
      </c>
      <c r="D213" s="553" t="s">
        <v>43</v>
      </c>
      <c r="E213" s="765">
        <v>2005</v>
      </c>
      <c r="F213" s="553">
        <v>7356</v>
      </c>
      <c r="G213" s="553" t="s">
        <v>6628</v>
      </c>
    </row>
    <row r="214" spans="1:7" customFormat="1" ht="15" x14ac:dyDescent="0.25">
      <c r="A214" s="553" t="s">
        <v>97</v>
      </c>
      <c r="B214" s="553" t="s">
        <v>6630</v>
      </c>
      <c r="C214" s="553" t="s">
        <v>6632</v>
      </c>
      <c r="D214" s="553" t="s">
        <v>43</v>
      </c>
      <c r="E214" s="765">
        <v>2005</v>
      </c>
      <c r="F214" s="553">
        <v>8952</v>
      </c>
      <c r="G214" s="553" t="s">
        <v>6628</v>
      </c>
    </row>
    <row r="215" spans="1:7" customFormat="1" ht="15" x14ac:dyDescent="0.25">
      <c r="A215" s="553" t="s">
        <v>97</v>
      </c>
      <c r="B215" s="553" t="s">
        <v>6630</v>
      </c>
      <c r="C215" s="553" t="s">
        <v>6631</v>
      </c>
      <c r="D215" s="553" t="s">
        <v>43</v>
      </c>
      <c r="E215" s="765">
        <v>2005</v>
      </c>
      <c r="F215" s="553">
        <v>8665</v>
      </c>
      <c r="G215" s="553" t="s">
        <v>6628</v>
      </c>
    </row>
    <row r="216" spans="1:7" x14ac:dyDescent="0.25">
      <c r="A216" s="553" t="s">
        <v>97</v>
      </c>
      <c r="B216" s="553" t="s">
        <v>6630</v>
      </c>
      <c r="C216" s="553" t="s">
        <v>6629</v>
      </c>
      <c r="D216" s="553" t="s">
        <v>43</v>
      </c>
      <c r="E216" s="765">
        <v>2005</v>
      </c>
      <c r="F216" s="553">
        <v>10266</v>
      </c>
      <c r="G216" s="553" t="s">
        <v>6628</v>
      </c>
    </row>
    <row r="217" spans="1:7" x14ac:dyDescent="0.25">
      <c r="A217" s="33" t="s">
        <v>97</v>
      </c>
      <c r="B217" s="38" t="s">
        <v>99</v>
      </c>
      <c r="C217" s="268">
        <v>2.4140000000000001</v>
      </c>
      <c r="D217" s="35" t="s">
        <v>110</v>
      </c>
      <c r="E217" s="35">
        <v>2005</v>
      </c>
      <c r="F217" s="37">
        <v>12725</v>
      </c>
      <c r="G217" s="33" t="s">
        <v>962</v>
      </c>
    </row>
    <row r="218" spans="1:7" customFormat="1" x14ac:dyDescent="0.25">
      <c r="A218" s="33" t="s">
        <v>97</v>
      </c>
      <c r="B218" s="38" t="s">
        <v>99</v>
      </c>
      <c r="C218" s="268">
        <v>2.4140000000000001</v>
      </c>
      <c r="D218" s="35" t="s">
        <v>110</v>
      </c>
      <c r="E218" s="35">
        <v>2005</v>
      </c>
      <c r="F218" s="37">
        <v>11700</v>
      </c>
      <c r="G218" s="33" t="s">
        <v>111</v>
      </c>
    </row>
    <row r="219" spans="1:7" customFormat="1" ht="15" x14ac:dyDescent="0.25">
      <c r="A219" s="582" t="s">
        <v>97</v>
      </c>
      <c r="B219" s="582" t="s">
        <v>100</v>
      </c>
      <c r="C219" s="553" t="s">
        <v>641</v>
      </c>
      <c r="D219" s="553" t="s">
        <v>43</v>
      </c>
      <c r="E219" s="765">
        <v>2005</v>
      </c>
      <c r="F219" s="553">
        <v>16898.458200371293</v>
      </c>
      <c r="G219" s="553" t="s">
        <v>6855</v>
      </c>
    </row>
    <row r="220" spans="1:7" customFormat="1" ht="15" x14ac:dyDescent="0.25">
      <c r="A220" s="582" t="s">
        <v>97</v>
      </c>
      <c r="B220" s="582" t="s">
        <v>100</v>
      </c>
      <c r="C220" s="553" t="s">
        <v>641</v>
      </c>
      <c r="D220" s="553" t="s">
        <v>44</v>
      </c>
      <c r="E220" s="765">
        <v>2005</v>
      </c>
      <c r="F220" s="553">
        <v>17186.195295269394</v>
      </c>
      <c r="G220" s="553" t="s">
        <v>6855</v>
      </c>
    </row>
    <row r="221" spans="1:7" customFormat="1" ht="15" x14ac:dyDescent="0.25">
      <c r="A221" s="582" t="s">
        <v>97</v>
      </c>
      <c r="B221" s="582" t="s">
        <v>100</v>
      </c>
      <c r="C221" s="553" t="s">
        <v>6853</v>
      </c>
      <c r="D221" s="553" t="s">
        <v>43</v>
      </c>
      <c r="E221" s="765">
        <v>2005</v>
      </c>
      <c r="F221" s="553">
        <v>17218.707961359571</v>
      </c>
      <c r="G221" s="553" t="s">
        <v>6855</v>
      </c>
    </row>
    <row r="222" spans="1:7" customFormat="1" ht="15" x14ac:dyDescent="0.25">
      <c r="A222" s="582" t="s">
        <v>97</v>
      </c>
      <c r="B222" s="582" t="s">
        <v>100</v>
      </c>
      <c r="C222" s="553" t="s">
        <v>6853</v>
      </c>
      <c r="D222" s="553" t="s">
        <v>44</v>
      </c>
      <c r="E222" s="765">
        <v>2005</v>
      </c>
      <c r="F222" s="553">
        <v>17467.429856949449</v>
      </c>
      <c r="G222" s="553" t="s">
        <v>6855</v>
      </c>
    </row>
    <row r="223" spans="1:7" customFormat="1" ht="15" x14ac:dyDescent="0.25">
      <c r="A223" s="582" t="s">
        <v>97</v>
      </c>
      <c r="B223" s="582" t="s">
        <v>100</v>
      </c>
      <c r="C223" s="553" t="s">
        <v>892</v>
      </c>
      <c r="D223" s="553" t="s">
        <v>43</v>
      </c>
      <c r="E223" s="765">
        <v>2005</v>
      </c>
      <c r="F223" s="553">
        <v>17299.989626585022</v>
      </c>
      <c r="G223" s="553" t="s">
        <v>6855</v>
      </c>
    </row>
    <row r="224" spans="1:7" customFormat="1" ht="15" x14ac:dyDescent="0.25">
      <c r="A224" s="582" t="s">
        <v>97</v>
      </c>
      <c r="B224" s="582" t="s">
        <v>100</v>
      </c>
      <c r="C224" s="553" t="s">
        <v>892</v>
      </c>
      <c r="D224" s="553" t="s">
        <v>44</v>
      </c>
      <c r="E224" s="765">
        <v>2005</v>
      </c>
      <c r="F224" s="553">
        <v>17755.16695184755</v>
      </c>
      <c r="G224" s="553" t="s">
        <v>6855</v>
      </c>
    </row>
    <row r="225" spans="1:7" customFormat="1" ht="15" x14ac:dyDescent="0.25">
      <c r="A225" s="582" t="s">
        <v>97</v>
      </c>
      <c r="B225" s="582" t="s">
        <v>100</v>
      </c>
      <c r="C225" s="553" t="s">
        <v>1351</v>
      </c>
      <c r="D225" s="553" t="s">
        <v>43</v>
      </c>
      <c r="E225" s="765">
        <v>2005</v>
      </c>
      <c r="F225" s="553">
        <v>19405.184755924205</v>
      </c>
      <c r="G225" s="553" t="s">
        <v>6855</v>
      </c>
    </row>
    <row r="226" spans="1:7" customFormat="1" ht="15" x14ac:dyDescent="0.25">
      <c r="A226" s="582" t="s">
        <v>97</v>
      </c>
      <c r="B226" s="582" t="s">
        <v>100</v>
      </c>
      <c r="C226" s="553" t="s">
        <v>1351</v>
      </c>
      <c r="D226" s="553" t="s">
        <v>44</v>
      </c>
      <c r="E226" s="765">
        <v>2005</v>
      </c>
      <c r="F226" s="553">
        <v>20705.691399531428</v>
      </c>
      <c r="G226" s="553" t="s">
        <v>6855</v>
      </c>
    </row>
    <row r="227" spans="1:7" customFormat="1" ht="15" x14ac:dyDescent="0.25">
      <c r="A227" s="582" t="s">
        <v>97</v>
      </c>
      <c r="B227" s="582" t="s">
        <v>100</v>
      </c>
      <c r="C227" s="553" t="s">
        <v>6856</v>
      </c>
      <c r="D227" s="553" t="s">
        <v>43</v>
      </c>
      <c r="E227" s="765">
        <v>2005</v>
      </c>
      <c r="F227" s="553">
        <v>19711.616633824156</v>
      </c>
      <c r="G227" s="553" t="s">
        <v>6855</v>
      </c>
    </row>
    <row r="228" spans="1:7" customFormat="1" ht="15" x14ac:dyDescent="0.25">
      <c r="A228" s="582" t="s">
        <v>97</v>
      </c>
      <c r="B228" s="582" t="s">
        <v>100</v>
      </c>
      <c r="C228" s="553" t="s">
        <v>6856</v>
      </c>
      <c r="D228" s="553" t="s">
        <v>44</v>
      </c>
      <c r="E228" s="765">
        <v>2005</v>
      </c>
      <c r="F228" s="553">
        <v>20377.313472020607</v>
      </c>
      <c r="G228" s="553" t="s">
        <v>6855</v>
      </c>
    </row>
    <row r="229" spans="1:7" customFormat="1" ht="15" x14ac:dyDescent="0.25">
      <c r="A229" s="582" t="s">
        <v>97</v>
      </c>
      <c r="B229" s="582" t="s">
        <v>100</v>
      </c>
      <c r="C229" s="553" t="s">
        <v>620</v>
      </c>
      <c r="D229" s="553" t="s">
        <v>43</v>
      </c>
      <c r="E229" s="765">
        <v>2005</v>
      </c>
      <c r="F229" s="553">
        <v>23694.418229871269</v>
      </c>
      <c r="G229" s="553" t="s">
        <v>6855</v>
      </c>
    </row>
    <row r="230" spans="1:7" customFormat="1" ht="15" x14ac:dyDescent="0.25">
      <c r="A230" s="585" t="s">
        <v>97</v>
      </c>
      <c r="B230" s="585" t="s">
        <v>100</v>
      </c>
      <c r="C230" s="583" t="s">
        <v>620</v>
      </c>
      <c r="D230" s="583" t="s">
        <v>44</v>
      </c>
      <c r="E230" s="765">
        <v>2005</v>
      </c>
      <c r="F230" s="583">
        <v>24026.047423991102</v>
      </c>
      <c r="G230" s="553" t="s">
        <v>6855</v>
      </c>
    </row>
    <row r="231" spans="1:7" customFormat="1" ht="15" x14ac:dyDescent="0.25">
      <c r="A231" s="585" t="s">
        <v>97</v>
      </c>
      <c r="B231" s="585" t="s">
        <v>100</v>
      </c>
      <c r="C231" s="584">
        <v>3.5</v>
      </c>
      <c r="D231" s="553" t="s">
        <v>43</v>
      </c>
      <c r="E231" s="765">
        <v>2005</v>
      </c>
      <c r="F231" s="553">
        <v>30166.877231773949</v>
      </c>
      <c r="G231" s="553" t="s">
        <v>6855</v>
      </c>
    </row>
    <row r="232" spans="1:7" customFormat="1" ht="15" x14ac:dyDescent="0.25">
      <c r="A232" s="585" t="s">
        <v>97</v>
      </c>
      <c r="B232" s="585" t="s">
        <v>100</v>
      </c>
      <c r="C232" s="584">
        <v>3.5</v>
      </c>
      <c r="D232" s="583" t="s">
        <v>44</v>
      </c>
      <c r="E232" s="765">
        <v>2005</v>
      </c>
      <c r="F232" s="583">
        <v>30887.032785671443</v>
      </c>
      <c r="G232" s="553" t="s">
        <v>6855</v>
      </c>
    </row>
    <row r="233" spans="1:7" customFormat="1" ht="15" x14ac:dyDescent="0.25">
      <c r="A233" s="556" t="s">
        <v>97</v>
      </c>
      <c r="B233" s="556" t="s">
        <v>102</v>
      </c>
      <c r="C233" s="556" t="s">
        <v>6854</v>
      </c>
      <c r="D233" s="556" t="s">
        <v>43</v>
      </c>
      <c r="E233" s="765">
        <v>2005</v>
      </c>
      <c r="F233" s="556">
        <v>15419.477141976007</v>
      </c>
      <c r="G233" s="556" t="s">
        <v>6851</v>
      </c>
    </row>
    <row r="234" spans="1:7" customFormat="1" ht="15" x14ac:dyDescent="0.25">
      <c r="A234" s="582" t="s">
        <v>97</v>
      </c>
      <c r="B234" s="582" t="s">
        <v>102</v>
      </c>
      <c r="C234" s="553" t="s">
        <v>6854</v>
      </c>
      <c r="D234" s="583" t="s">
        <v>44</v>
      </c>
      <c r="E234" s="765">
        <v>2005</v>
      </c>
      <c r="F234" s="583">
        <v>15553.553603527283</v>
      </c>
      <c r="G234" s="553" t="s">
        <v>6851</v>
      </c>
    </row>
    <row r="235" spans="1:7" customFormat="1" ht="15" x14ac:dyDescent="0.25">
      <c r="A235" s="582" t="s">
        <v>97</v>
      </c>
      <c r="B235" s="582" t="s">
        <v>102</v>
      </c>
      <c r="C235" s="553" t="s">
        <v>6853</v>
      </c>
      <c r="D235" s="553" t="s">
        <v>43</v>
      </c>
      <c r="E235" s="765">
        <v>2005</v>
      </c>
      <c r="F235" s="553">
        <v>16316.968558074341</v>
      </c>
      <c r="G235" s="553" t="s">
        <v>6851</v>
      </c>
    </row>
    <row r="236" spans="1:7" customFormat="1" ht="15" x14ac:dyDescent="0.25">
      <c r="A236" s="582" t="s">
        <v>97</v>
      </c>
      <c r="B236" s="582" t="s">
        <v>102</v>
      </c>
      <c r="C236" s="553" t="s">
        <v>6852</v>
      </c>
      <c r="D236" s="583" t="s">
        <v>44</v>
      </c>
      <c r="E236" s="765">
        <v>2005</v>
      </c>
      <c r="F236" s="583">
        <v>16406.580886968302</v>
      </c>
      <c r="G236" s="553" t="s">
        <v>6851</v>
      </c>
    </row>
    <row r="237" spans="1:7" customFormat="1" ht="15" x14ac:dyDescent="0.25">
      <c r="A237" s="582" t="s">
        <v>97</v>
      </c>
      <c r="B237" s="582" t="s">
        <v>102</v>
      </c>
      <c r="C237" s="553" t="s">
        <v>892</v>
      </c>
      <c r="D237" s="553" t="s">
        <v>43</v>
      </c>
      <c r="E237" s="765">
        <v>2005</v>
      </c>
      <c r="F237" s="553">
        <v>16485.248198592777</v>
      </c>
      <c r="G237" s="553" t="s">
        <v>6851</v>
      </c>
    </row>
    <row r="238" spans="1:7" customFormat="1" ht="15" x14ac:dyDescent="0.25">
      <c r="A238" s="582" t="s">
        <v>97</v>
      </c>
      <c r="B238" s="582" t="s">
        <v>102</v>
      </c>
      <c r="C238" s="553" t="s">
        <v>892</v>
      </c>
      <c r="D238" s="583" t="s">
        <v>44</v>
      </c>
      <c r="E238" s="765">
        <v>2005</v>
      </c>
      <c r="F238" s="583">
        <v>16859.430976493521</v>
      </c>
      <c r="G238" s="553" t="s">
        <v>6851</v>
      </c>
    </row>
    <row r="239" spans="1:7" customFormat="1" ht="15" x14ac:dyDescent="0.25">
      <c r="A239" s="582" t="s">
        <v>97</v>
      </c>
      <c r="B239" s="582" t="s">
        <v>102</v>
      </c>
      <c r="C239" s="553" t="s">
        <v>1351</v>
      </c>
      <c r="D239" s="553" t="s">
        <v>43</v>
      </c>
      <c r="E239" s="765">
        <v>2005</v>
      </c>
      <c r="F239" s="553">
        <v>17203.514956903182</v>
      </c>
      <c r="G239" s="553" t="s">
        <v>6851</v>
      </c>
    </row>
    <row r="240" spans="1:7" customFormat="1" ht="15" x14ac:dyDescent="0.25">
      <c r="A240" s="582" t="s">
        <v>97</v>
      </c>
      <c r="B240" s="582" t="s">
        <v>102</v>
      </c>
      <c r="C240" s="553" t="s">
        <v>1351</v>
      </c>
      <c r="D240" s="583" t="s">
        <v>44</v>
      </c>
      <c r="E240" s="765">
        <v>2005</v>
      </c>
      <c r="F240" s="583">
        <v>17767.867409861352</v>
      </c>
      <c r="G240" s="553" t="s">
        <v>6851</v>
      </c>
    </row>
    <row r="241" spans="1:10" customFormat="1" ht="15" x14ac:dyDescent="0.25">
      <c r="A241" s="582" t="s">
        <v>97</v>
      </c>
      <c r="B241" s="582" t="s">
        <v>102</v>
      </c>
      <c r="C241" s="553" t="s">
        <v>6856</v>
      </c>
      <c r="D241" s="553" t="s">
        <v>43</v>
      </c>
      <c r="E241" s="765">
        <v>2005</v>
      </c>
      <c r="F241" s="553">
        <v>17838.325958533707</v>
      </c>
      <c r="G241" s="553" t="s">
        <v>6851</v>
      </c>
    </row>
    <row r="242" spans="1:10" customFormat="1" x14ac:dyDescent="0.25">
      <c r="A242" s="582" t="s">
        <v>97</v>
      </c>
      <c r="B242" s="582" t="s">
        <v>102</v>
      </c>
      <c r="C242" s="553" t="s">
        <v>6856</v>
      </c>
      <c r="D242" s="583" t="s">
        <v>44</v>
      </c>
      <c r="E242" s="765">
        <v>2005</v>
      </c>
      <c r="F242" s="583">
        <v>18530.598300829071</v>
      </c>
      <c r="G242" s="553" t="s">
        <v>6851</v>
      </c>
      <c r="H242" s="40"/>
      <c r="I242" s="40"/>
      <c r="J242" s="40"/>
    </row>
    <row r="243" spans="1:10" customFormat="1" x14ac:dyDescent="0.25">
      <c r="A243" s="54" t="s">
        <v>1916</v>
      </c>
      <c r="B243" s="60" t="s">
        <v>5981</v>
      </c>
      <c r="C243" s="269" t="s">
        <v>6509</v>
      </c>
      <c r="D243" s="336" t="s">
        <v>426</v>
      </c>
      <c r="E243" s="64">
        <v>2005</v>
      </c>
      <c r="F243" s="74">
        <v>73085</v>
      </c>
      <c r="G243" s="60" t="s">
        <v>4745</v>
      </c>
      <c r="H243" s="40"/>
      <c r="I243" s="40"/>
      <c r="J243" s="40"/>
    </row>
    <row r="244" spans="1:10" customFormat="1" x14ac:dyDescent="0.25">
      <c r="A244" s="33" t="s">
        <v>789</v>
      </c>
      <c r="B244" s="38" t="s">
        <v>790</v>
      </c>
      <c r="C244" s="268" t="s">
        <v>870</v>
      </c>
      <c r="D244" s="35" t="s">
        <v>44</v>
      </c>
      <c r="E244" s="35">
        <v>2005</v>
      </c>
      <c r="F244" s="37">
        <v>34749.726775956282</v>
      </c>
      <c r="G244" s="33" t="s">
        <v>147</v>
      </c>
      <c r="H244" s="40"/>
      <c r="I244" s="40"/>
      <c r="J244" s="40"/>
    </row>
    <row r="245" spans="1:10" customFormat="1" x14ac:dyDescent="0.25">
      <c r="A245" s="33" t="s">
        <v>789</v>
      </c>
      <c r="B245" s="38" t="s">
        <v>1066</v>
      </c>
      <c r="C245" s="268">
        <v>2.5</v>
      </c>
      <c r="D245" s="35" t="s">
        <v>44</v>
      </c>
      <c r="E245" s="35">
        <v>2005</v>
      </c>
      <c r="F245" s="37">
        <v>32786.885245901642</v>
      </c>
      <c r="G245" s="33" t="s">
        <v>147</v>
      </c>
      <c r="H245" s="40"/>
      <c r="I245" s="40"/>
      <c r="J245" s="40"/>
    </row>
    <row r="246" spans="1:10" customFormat="1" x14ac:dyDescent="0.25">
      <c r="A246" s="33" t="s">
        <v>789</v>
      </c>
      <c r="B246" s="38" t="s">
        <v>1919</v>
      </c>
      <c r="C246" s="268" t="s">
        <v>3108</v>
      </c>
      <c r="D246" s="35" t="s">
        <v>44</v>
      </c>
      <c r="E246" s="35">
        <v>2005</v>
      </c>
      <c r="F246" s="37">
        <v>65500</v>
      </c>
      <c r="G246" s="33" t="s">
        <v>2942</v>
      </c>
      <c r="H246" s="40"/>
      <c r="I246" s="40"/>
      <c r="J246" s="40"/>
    </row>
    <row r="247" spans="1:10" customFormat="1" x14ac:dyDescent="0.25">
      <c r="A247" s="33" t="s">
        <v>789</v>
      </c>
      <c r="B247" s="38" t="s">
        <v>3102</v>
      </c>
      <c r="C247" s="268">
        <v>4.2</v>
      </c>
      <c r="D247" s="35" t="s">
        <v>44</v>
      </c>
      <c r="E247" s="35">
        <v>2005</v>
      </c>
      <c r="F247" s="37">
        <v>55052</v>
      </c>
      <c r="G247" s="33" t="s">
        <v>1211</v>
      </c>
      <c r="H247" s="40"/>
      <c r="I247" s="40"/>
      <c r="J247" s="40"/>
    </row>
    <row r="248" spans="1:10" customFormat="1" x14ac:dyDescent="0.25">
      <c r="A248" s="33" t="s">
        <v>85</v>
      </c>
      <c r="B248" s="38" t="s">
        <v>1525</v>
      </c>
      <c r="C248" s="268" t="s">
        <v>3726</v>
      </c>
      <c r="D248" s="35"/>
      <c r="E248" s="35">
        <v>2005</v>
      </c>
      <c r="F248" s="37">
        <v>32825</v>
      </c>
      <c r="G248" s="33" t="s">
        <v>1956</v>
      </c>
      <c r="H248" s="40"/>
      <c r="I248" s="40"/>
      <c r="J248" s="40"/>
    </row>
    <row r="249" spans="1:10" customFormat="1" x14ac:dyDescent="0.25">
      <c r="A249" s="33" t="s">
        <v>85</v>
      </c>
      <c r="B249" s="38" t="s">
        <v>1454</v>
      </c>
      <c r="C249" s="268" t="s">
        <v>1981</v>
      </c>
      <c r="D249" s="35"/>
      <c r="E249" s="35">
        <v>2005</v>
      </c>
      <c r="F249" s="37">
        <v>39525</v>
      </c>
      <c r="G249" s="33" t="s">
        <v>1956</v>
      </c>
      <c r="H249" s="40"/>
      <c r="I249" s="40"/>
      <c r="J249" s="40"/>
    </row>
    <row r="250" spans="1:10" customFormat="1" x14ac:dyDescent="0.25">
      <c r="A250" s="33" t="s">
        <v>85</v>
      </c>
      <c r="B250" s="38" t="s">
        <v>1454</v>
      </c>
      <c r="C250" s="268" t="s">
        <v>4158</v>
      </c>
      <c r="D250" s="35"/>
      <c r="E250" s="35">
        <v>2005</v>
      </c>
      <c r="F250" s="37">
        <v>48625</v>
      </c>
      <c r="G250" s="33" t="s">
        <v>1956</v>
      </c>
      <c r="H250" s="40"/>
      <c r="I250" s="40"/>
      <c r="J250" s="40"/>
    </row>
    <row r="251" spans="1:10" customFormat="1" x14ac:dyDescent="0.25">
      <c r="A251" s="33" t="s">
        <v>85</v>
      </c>
      <c r="B251" s="38" t="s">
        <v>4156</v>
      </c>
      <c r="C251" s="268" t="s">
        <v>3899</v>
      </c>
      <c r="D251" s="35" t="s">
        <v>44</v>
      </c>
      <c r="E251" s="35">
        <v>2005</v>
      </c>
      <c r="F251" s="37">
        <v>46875</v>
      </c>
      <c r="G251" s="33" t="s">
        <v>3267</v>
      </c>
      <c r="H251" s="40"/>
      <c r="I251" s="40"/>
      <c r="J251" s="40"/>
    </row>
    <row r="252" spans="1:10" customFormat="1" x14ac:dyDescent="0.25">
      <c r="A252" s="33" t="s">
        <v>85</v>
      </c>
      <c r="B252" s="38" t="s">
        <v>4153</v>
      </c>
      <c r="C252" s="268" t="s">
        <v>1981</v>
      </c>
      <c r="D252" s="35"/>
      <c r="E252" s="35">
        <v>2005</v>
      </c>
      <c r="F252" s="37">
        <v>30280</v>
      </c>
      <c r="G252" s="33" t="s">
        <v>1956</v>
      </c>
      <c r="H252" s="40"/>
      <c r="I252" s="40"/>
      <c r="J252" s="40"/>
    </row>
    <row r="253" spans="1:10" customFormat="1" x14ac:dyDescent="0.25">
      <c r="A253" s="33" t="s">
        <v>85</v>
      </c>
      <c r="B253" s="38" t="s">
        <v>4152</v>
      </c>
      <c r="C253" s="268" t="s">
        <v>6494</v>
      </c>
      <c r="D253" s="35"/>
      <c r="E253" s="35">
        <v>2005</v>
      </c>
      <c r="F253" s="37">
        <v>56875</v>
      </c>
      <c r="G253" s="33" t="s">
        <v>1956</v>
      </c>
      <c r="H253" s="40"/>
      <c r="I253" s="40"/>
      <c r="J253" s="40"/>
    </row>
    <row r="254" spans="1:10" x14ac:dyDescent="0.25">
      <c r="A254" s="33" t="s">
        <v>85</v>
      </c>
      <c r="B254" s="38" t="s">
        <v>3266</v>
      </c>
      <c r="C254" s="268" t="s">
        <v>3899</v>
      </c>
      <c r="D254" s="35" t="s">
        <v>44</v>
      </c>
      <c r="E254" s="35">
        <v>2005</v>
      </c>
      <c r="F254" s="37">
        <v>65875</v>
      </c>
      <c r="G254" s="33" t="s">
        <v>3267</v>
      </c>
    </row>
    <row r="255" spans="1:10" x14ac:dyDescent="0.25">
      <c r="A255" s="33" t="s">
        <v>85</v>
      </c>
      <c r="B255" s="38" t="s">
        <v>4159</v>
      </c>
      <c r="C255" s="268" t="s">
        <v>4058</v>
      </c>
      <c r="D255" s="35" t="s">
        <v>426</v>
      </c>
      <c r="E255" s="35">
        <v>2005</v>
      </c>
      <c r="F255" s="37">
        <v>38075</v>
      </c>
      <c r="G255" s="33" t="s">
        <v>3267</v>
      </c>
    </row>
    <row r="256" spans="1:10" x14ac:dyDescent="0.25">
      <c r="A256" s="33" t="s">
        <v>85</v>
      </c>
      <c r="B256" s="38" t="s">
        <v>4155</v>
      </c>
      <c r="C256" s="268" t="s">
        <v>6494</v>
      </c>
      <c r="D256" s="35"/>
      <c r="E256" s="35">
        <v>2005</v>
      </c>
      <c r="F256" s="37">
        <v>64225</v>
      </c>
      <c r="G256" s="33" t="s">
        <v>1838</v>
      </c>
    </row>
    <row r="257" spans="1:7" x14ac:dyDescent="0.25">
      <c r="A257" s="33" t="s">
        <v>871</v>
      </c>
      <c r="B257" s="38" t="s">
        <v>872</v>
      </c>
      <c r="C257" s="268">
        <v>2.2000000000000002</v>
      </c>
      <c r="D257" s="35" t="s">
        <v>438</v>
      </c>
      <c r="E257" s="35">
        <v>2005</v>
      </c>
      <c r="F257" s="37">
        <v>15915.300546448087</v>
      </c>
      <c r="G257" s="33" t="s">
        <v>873</v>
      </c>
    </row>
    <row r="258" spans="1:7" x14ac:dyDescent="0.25">
      <c r="A258" s="33" t="s">
        <v>871</v>
      </c>
      <c r="B258" s="38" t="s">
        <v>872</v>
      </c>
      <c r="C258" s="268">
        <v>2.2000000000000002</v>
      </c>
      <c r="D258" s="35" t="s">
        <v>438</v>
      </c>
      <c r="E258" s="35">
        <v>2005</v>
      </c>
      <c r="F258" s="37">
        <v>16325.136612021857</v>
      </c>
      <c r="G258" s="33" t="s">
        <v>874</v>
      </c>
    </row>
    <row r="259" spans="1:7" x14ac:dyDescent="0.25">
      <c r="A259" s="33" t="s">
        <v>871</v>
      </c>
      <c r="B259" s="38" t="s">
        <v>872</v>
      </c>
      <c r="C259" s="268">
        <v>2.6</v>
      </c>
      <c r="D259" s="35" t="s">
        <v>438</v>
      </c>
      <c r="E259" s="35">
        <v>2005</v>
      </c>
      <c r="F259" s="37">
        <v>16461.748633879783</v>
      </c>
      <c r="G259" s="33" t="s">
        <v>873</v>
      </c>
    </row>
    <row r="260" spans="1:7" x14ac:dyDescent="0.25">
      <c r="A260" s="33" t="s">
        <v>871</v>
      </c>
      <c r="B260" s="38" t="s">
        <v>872</v>
      </c>
      <c r="C260" s="268">
        <v>2.6</v>
      </c>
      <c r="D260" s="35" t="s">
        <v>438</v>
      </c>
      <c r="E260" s="35">
        <v>2005</v>
      </c>
      <c r="F260" s="37">
        <v>16871.58469945355</v>
      </c>
      <c r="G260" s="33" t="s">
        <v>874</v>
      </c>
    </row>
    <row r="261" spans="1:7" x14ac:dyDescent="0.25">
      <c r="A261" s="33" t="s">
        <v>871</v>
      </c>
      <c r="B261" s="38" t="s">
        <v>872</v>
      </c>
      <c r="C261" s="268">
        <v>2.9</v>
      </c>
      <c r="D261" s="35" t="s">
        <v>438</v>
      </c>
      <c r="E261" s="35">
        <v>2005</v>
      </c>
      <c r="F261" s="37">
        <v>17076.502732240435</v>
      </c>
      <c r="G261" s="33" t="s">
        <v>873</v>
      </c>
    </row>
    <row r="262" spans="1:7" x14ac:dyDescent="0.25">
      <c r="A262" s="33" t="s">
        <v>871</v>
      </c>
      <c r="B262" s="38" t="s">
        <v>872</v>
      </c>
      <c r="C262" s="268">
        <v>2.9</v>
      </c>
      <c r="D262" s="35" t="s">
        <v>438</v>
      </c>
      <c r="E262" s="35">
        <v>2005</v>
      </c>
      <c r="F262" s="37">
        <v>17486.338797814205</v>
      </c>
      <c r="G262" s="33" t="s">
        <v>874</v>
      </c>
    </row>
    <row r="263" spans="1:7" x14ac:dyDescent="0.25">
      <c r="A263" s="33" t="s">
        <v>871</v>
      </c>
      <c r="B263" s="38" t="s">
        <v>1225</v>
      </c>
      <c r="C263" s="268">
        <v>1.6</v>
      </c>
      <c r="D263" s="35" t="s">
        <v>110</v>
      </c>
      <c r="E263" s="35">
        <v>2005</v>
      </c>
      <c r="F263" s="37">
        <v>16393.442622950821</v>
      </c>
      <c r="G263" s="33" t="s">
        <v>135</v>
      </c>
    </row>
    <row r="264" spans="1:7" x14ac:dyDescent="0.25">
      <c r="A264" s="33" t="s">
        <v>871</v>
      </c>
      <c r="B264" s="38" t="s">
        <v>1227</v>
      </c>
      <c r="C264" s="268">
        <v>2</v>
      </c>
      <c r="D264" s="35" t="s">
        <v>110</v>
      </c>
      <c r="E264" s="35">
        <v>2005</v>
      </c>
      <c r="F264" s="37">
        <v>16861.748633879783</v>
      </c>
      <c r="G264" s="33" t="s">
        <v>135</v>
      </c>
    </row>
    <row r="265" spans="1:7" x14ac:dyDescent="0.25">
      <c r="A265" s="33" t="s">
        <v>871</v>
      </c>
      <c r="B265" s="38" t="s">
        <v>1227</v>
      </c>
      <c r="C265" s="268">
        <v>2</v>
      </c>
      <c r="D265" s="35" t="s">
        <v>110</v>
      </c>
      <c r="E265" s="35">
        <v>2005</v>
      </c>
      <c r="F265" s="37">
        <v>17271.58469945355</v>
      </c>
      <c r="G265" s="33" t="s">
        <v>1228</v>
      </c>
    </row>
    <row r="266" spans="1:7" x14ac:dyDescent="0.25">
      <c r="A266" s="33" t="s">
        <v>871</v>
      </c>
      <c r="B266" s="38" t="s">
        <v>1227</v>
      </c>
      <c r="C266" s="268">
        <v>2.2999999999999998</v>
      </c>
      <c r="D266" s="35" t="s">
        <v>110</v>
      </c>
      <c r="E266" s="35">
        <v>2005</v>
      </c>
      <c r="F266" s="37">
        <v>17134.972677595626</v>
      </c>
      <c r="G266" s="33" t="s">
        <v>135</v>
      </c>
    </row>
    <row r="267" spans="1:7" x14ac:dyDescent="0.25">
      <c r="A267" s="33" t="s">
        <v>871</v>
      </c>
      <c r="B267" s="38" t="s">
        <v>1227</v>
      </c>
      <c r="C267" s="268">
        <v>2.2999999999999998</v>
      </c>
      <c r="D267" s="35" t="s">
        <v>110</v>
      </c>
      <c r="E267" s="35">
        <v>2005</v>
      </c>
      <c r="F267" s="37">
        <v>17544.808743169397</v>
      </c>
      <c r="G267" s="33" t="s">
        <v>1228</v>
      </c>
    </row>
    <row r="268" spans="1:7" x14ac:dyDescent="0.25">
      <c r="A268" s="54" t="s">
        <v>697</v>
      </c>
      <c r="B268" s="60" t="s">
        <v>6112</v>
      </c>
      <c r="C268" s="269" t="s">
        <v>5953</v>
      </c>
      <c r="D268" s="64" t="s">
        <v>438</v>
      </c>
      <c r="E268" s="64">
        <v>2005</v>
      </c>
      <c r="F268" s="74">
        <v>38760</v>
      </c>
      <c r="G268" s="54" t="s">
        <v>6113</v>
      </c>
    </row>
    <row r="269" spans="1:7" x14ac:dyDescent="0.25">
      <c r="A269" s="33" t="s">
        <v>697</v>
      </c>
      <c r="B269" s="38" t="s">
        <v>2968</v>
      </c>
      <c r="C269" s="268" t="s">
        <v>2967</v>
      </c>
      <c r="D269" s="35" t="s">
        <v>2961</v>
      </c>
      <c r="E269" s="35">
        <v>2005</v>
      </c>
      <c r="F269" s="37">
        <v>38750</v>
      </c>
      <c r="G269" s="33" t="s">
        <v>2960</v>
      </c>
    </row>
    <row r="270" spans="1:7" x14ac:dyDescent="0.25">
      <c r="A270" s="33" t="s">
        <v>697</v>
      </c>
      <c r="B270" s="38" t="s">
        <v>2991</v>
      </c>
      <c r="C270" s="268">
        <v>1.8</v>
      </c>
      <c r="D270" s="35" t="s">
        <v>438</v>
      </c>
      <c r="E270" s="35">
        <v>2005</v>
      </c>
      <c r="F270" s="37">
        <v>25650</v>
      </c>
      <c r="G270" s="33" t="s">
        <v>2964</v>
      </c>
    </row>
    <row r="271" spans="1:7" x14ac:dyDescent="0.25">
      <c r="A271" s="33" t="s">
        <v>697</v>
      </c>
      <c r="B271" s="38" t="s">
        <v>2966</v>
      </c>
      <c r="C271" s="268">
        <v>1.9</v>
      </c>
      <c r="D271" s="35" t="s">
        <v>438</v>
      </c>
      <c r="E271" s="35">
        <v>2005</v>
      </c>
      <c r="F271" s="37">
        <v>26200</v>
      </c>
      <c r="G271" s="33" t="s">
        <v>2964</v>
      </c>
    </row>
    <row r="272" spans="1:7" x14ac:dyDescent="0.25">
      <c r="A272" s="33" t="s">
        <v>697</v>
      </c>
      <c r="B272" s="38" t="s">
        <v>2989</v>
      </c>
      <c r="C272" s="268">
        <v>2</v>
      </c>
      <c r="D272" s="35" t="s">
        <v>438</v>
      </c>
      <c r="E272" s="35">
        <v>2005</v>
      </c>
      <c r="F272" s="37">
        <v>26750</v>
      </c>
      <c r="G272" s="33" t="s">
        <v>2964</v>
      </c>
    </row>
    <row r="273" spans="1:7" x14ac:dyDescent="0.25">
      <c r="A273" s="33" t="s">
        <v>697</v>
      </c>
      <c r="B273" s="38" t="s">
        <v>2987</v>
      </c>
      <c r="C273" s="268">
        <v>2.2000000000000002</v>
      </c>
      <c r="D273" s="35" t="s">
        <v>438</v>
      </c>
      <c r="E273" s="35">
        <v>2005</v>
      </c>
      <c r="F273" s="37">
        <v>28250</v>
      </c>
      <c r="G273" s="33" t="s">
        <v>2964</v>
      </c>
    </row>
    <row r="274" spans="1:7" x14ac:dyDescent="0.25">
      <c r="A274" s="33" t="s">
        <v>697</v>
      </c>
      <c r="B274" s="38" t="s">
        <v>2985</v>
      </c>
      <c r="C274" s="268">
        <v>2.2999999999999998</v>
      </c>
      <c r="D274" s="35" t="s">
        <v>438</v>
      </c>
      <c r="E274" s="35">
        <v>2005</v>
      </c>
      <c r="F274" s="37">
        <v>29800</v>
      </c>
      <c r="G274" s="33" t="s">
        <v>2964</v>
      </c>
    </row>
    <row r="275" spans="1:7" x14ac:dyDescent="0.25">
      <c r="A275" s="33" t="s">
        <v>697</v>
      </c>
      <c r="B275" s="38" t="s">
        <v>2983</v>
      </c>
      <c r="C275" s="268">
        <v>2.4</v>
      </c>
      <c r="D275" s="35" t="s">
        <v>438</v>
      </c>
      <c r="E275" s="35">
        <v>2005</v>
      </c>
      <c r="F275" s="37">
        <v>30700</v>
      </c>
      <c r="G275" s="33" t="s">
        <v>2964</v>
      </c>
    </row>
    <row r="276" spans="1:7" x14ac:dyDescent="0.25">
      <c r="A276" s="33" t="s">
        <v>697</v>
      </c>
      <c r="B276" s="38" t="s">
        <v>2981</v>
      </c>
      <c r="C276" s="268">
        <v>2.5</v>
      </c>
      <c r="D276" s="35" t="s">
        <v>438</v>
      </c>
      <c r="E276" s="35">
        <v>2005</v>
      </c>
      <c r="F276" s="37">
        <v>32150</v>
      </c>
      <c r="G276" s="33" t="s">
        <v>2964</v>
      </c>
    </row>
    <row r="277" spans="1:7" x14ac:dyDescent="0.25">
      <c r="A277" s="33" t="s">
        <v>697</v>
      </c>
      <c r="B277" s="38" t="s">
        <v>2980</v>
      </c>
      <c r="C277" s="268">
        <v>2.7</v>
      </c>
      <c r="D277" s="35" t="s">
        <v>2961</v>
      </c>
      <c r="E277" s="35">
        <v>2005</v>
      </c>
      <c r="F277" s="37">
        <v>33000</v>
      </c>
      <c r="G277" s="412" t="s">
        <v>2979</v>
      </c>
    </row>
    <row r="278" spans="1:7" x14ac:dyDescent="0.25">
      <c r="A278" s="33" t="s">
        <v>697</v>
      </c>
      <c r="B278" s="38" t="s">
        <v>2975</v>
      </c>
      <c r="C278" s="268" t="s">
        <v>2974</v>
      </c>
      <c r="D278" s="35" t="s">
        <v>438</v>
      </c>
      <c r="E278" s="35">
        <v>2005</v>
      </c>
      <c r="F278" s="37">
        <v>34950</v>
      </c>
      <c r="G278" s="33" t="s">
        <v>2960</v>
      </c>
    </row>
    <row r="279" spans="1:7" x14ac:dyDescent="0.25">
      <c r="A279" s="33" t="s">
        <v>697</v>
      </c>
      <c r="B279" s="38" t="s">
        <v>2973</v>
      </c>
      <c r="C279" s="268" t="s">
        <v>2972</v>
      </c>
      <c r="D279" s="35" t="s">
        <v>2961</v>
      </c>
      <c r="E279" s="35">
        <v>2005</v>
      </c>
      <c r="F279" s="37">
        <v>36050</v>
      </c>
      <c r="G279" s="33" t="s">
        <v>2960</v>
      </c>
    </row>
    <row r="280" spans="1:7" x14ac:dyDescent="0.25">
      <c r="A280" s="33" t="s">
        <v>697</v>
      </c>
      <c r="B280" s="38" t="s">
        <v>2971</v>
      </c>
      <c r="C280" s="268" t="s">
        <v>2970</v>
      </c>
      <c r="D280" s="35" t="s">
        <v>2961</v>
      </c>
      <c r="E280" s="35">
        <v>2005</v>
      </c>
      <c r="F280" s="37">
        <v>36950</v>
      </c>
      <c r="G280" s="33" t="s">
        <v>2960</v>
      </c>
    </row>
    <row r="281" spans="1:7" x14ac:dyDescent="0.25">
      <c r="A281" s="33" t="s">
        <v>697</v>
      </c>
      <c r="B281" s="38" t="s">
        <v>2969</v>
      </c>
      <c r="C281" s="268" t="s">
        <v>2962</v>
      </c>
      <c r="D281" s="35" t="s">
        <v>2961</v>
      </c>
      <c r="E281" s="35">
        <v>2005</v>
      </c>
      <c r="F281" s="37">
        <v>37850</v>
      </c>
      <c r="G281" s="33" t="s">
        <v>2960</v>
      </c>
    </row>
    <row r="282" spans="1:7" x14ac:dyDescent="0.25">
      <c r="A282" s="33" t="s">
        <v>697</v>
      </c>
      <c r="B282" s="38" t="s">
        <v>2963</v>
      </c>
      <c r="C282" s="268" t="s">
        <v>2962</v>
      </c>
      <c r="D282" s="35" t="s">
        <v>2961</v>
      </c>
      <c r="E282" s="35">
        <v>2005</v>
      </c>
      <c r="F282" s="37">
        <v>38300</v>
      </c>
      <c r="G282" s="33" t="s">
        <v>2960</v>
      </c>
    </row>
    <row r="283" spans="1:7" x14ac:dyDescent="0.25">
      <c r="A283" s="33" t="s">
        <v>697</v>
      </c>
      <c r="B283" s="38" t="s">
        <v>3005</v>
      </c>
      <c r="C283" s="268">
        <v>2</v>
      </c>
      <c r="D283" s="35" t="s">
        <v>2993</v>
      </c>
      <c r="E283" s="35">
        <v>2005</v>
      </c>
      <c r="F283" s="37">
        <v>32150</v>
      </c>
      <c r="G283" s="76" t="s">
        <v>2992</v>
      </c>
    </row>
    <row r="284" spans="1:7" x14ac:dyDescent="0.25">
      <c r="A284" s="33" t="s">
        <v>697</v>
      </c>
      <c r="B284" s="38" t="s">
        <v>3004</v>
      </c>
      <c r="C284" s="268">
        <v>2.4</v>
      </c>
      <c r="D284" s="35" t="s">
        <v>2993</v>
      </c>
      <c r="E284" s="35">
        <v>2005</v>
      </c>
      <c r="F284" s="37">
        <v>32750</v>
      </c>
      <c r="G284" s="76" t="s">
        <v>2992</v>
      </c>
    </row>
    <row r="285" spans="1:7" x14ac:dyDescent="0.25">
      <c r="A285" s="33" t="s">
        <v>697</v>
      </c>
      <c r="B285" s="38" t="s">
        <v>3003</v>
      </c>
      <c r="C285" s="268">
        <v>2.5</v>
      </c>
      <c r="D285" s="35" t="s">
        <v>2993</v>
      </c>
      <c r="E285" s="35">
        <v>2005</v>
      </c>
      <c r="F285" s="37">
        <v>33050</v>
      </c>
      <c r="G285" s="76" t="s">
        <v>2992</v>
      </c>
    </row>
    <row r="286" spans="1:7" x14ac:dyDescent="0.25">
      <c r="A286" s="33" t="s">
        <v>697</v>
      </c>
      <c r="B286" s="38" t="s">
        <v>3002</v>
      </c>
      <c r="C286" s="268">
        <v>3</v>
      </c>
      <c r="D286" s="35" t="s">
        <v>2993</v>
      </c>
      <c r="E286" s="35">
        <v>2005</v>
      </c>
      <c r="F286" s="37">
        <v>33550</v>
      </c>
      <c r="G286" s="76" t="s">
        <v>2992</v>
      </c>
    </row>
    <row r="287" spans="1:7" x14ac:dyDescent="0.25">
      <c r="A287" s="33" t="s">
        <v>697</v>
      </c>
      <c r="B287" s="38" t="s">
        <v>3010</v>
      </c>
      <c r="C287" s="268">
        <v>3.2</v>
      </c>
      <c r="D287" s="35" t="s">
        <v>2993</v>
      </c>
      <c r="E287" s="35">
        <v>2005</v>
      </c>
      <c r="F287" s="37">
        <v>33950</v>
      </c>
      <c r="G287" s="76" t="s">
        <v>2992</v>
      </c>
    </row>
    <row r="288" spans="1:7" x14ac:dyDescent="0.25">
      <c r="A288" s="33" t="s">
        <v>697</v>
      </c>
      <c r="B288" s="38" t="s">
        <v>2815</v>
      </c>
      <c r="C288" s="268">
        <v>3.5</v>
      </c>
      <c r="D288" s="35" t="s">
        <v>2993</v>
      </c>
      <c r="E288" s="35">
        <v>2005</v>
      </c>
      <c r="F288" s="37">
        <v>34450</v>
      </c>
      <c r="G288" s="76" t="s">
        <v>2992</v>
      </c>
    </row>
    <row r="289" spans="1:7" x14ac:dyDescent="0.25">
      <c r="A289" s="33" t="s">
        <v>697</v>
      </c>
      <c r="B289" s="38" t="s">
        <v>3000</v>
      </c>
      <c r="C289" s="268">
        <v>4</v>
      </c>
      <c r="D289" s="35" t="s">
        <v>2993</v>
      </c>
      <c r="E289" s="35">
        <v>2005</v>
      </c>
      <c r="F289" s="37">
        <v>35050</v>
      </c>
      <c r="G289" s="76" t="s">
        <v>2992</v>
      </c>
    </row>
    <row r="290" spans="1:7" x14ac:dyDescent="0.25">
      <c r="A290" s="33" t="s">
        <v>697</v>
      </c>
      <c r="B290" s="38" t="s">
        <v>2999</v>
      </c>
      <c r="C290" s="268">
        <v>4.3</v>
      </c>
      <c r="D290" s="35" t="s">
        <v>2993</v>
      </c>
      <c r="E290" s="35">
        <v>2005</v>
      </c>
      <c r="F290" s="37">
        <v>35250</v>
      </c>
      <c r="G290" s="76" t="s">
        <v>2992</v>
      </c>
    </row>
    <row r="291" spans="1:7" x14ac:dyDescent="0.25">
      <c r="A291" s="33" t="s">
        <v>697</v>
      </c>
      <c r="B291" s="38" t="s">
        <v>3017</v>
      </c>
      <c r="C291" s="268" t="s">
        <v>6481</v>
      </c>
      <c r="D291" s="35" t="s">
        <v>44</v>
      </c>
      <c r="E291" s="35">
        <v>2005</v>
      </c>
      <c r="F291" s="37">
        <v>99100</v>
      </c>
      <c r="G291" s="33" t="s">
        <v>1906</v>
      </c>
    </row>
    <row r="292" spans="1:7" x14ac:dyDescent="0.25">
      <c r="A292" s="33" t="s">
        <v>697</v>
      </c>
      <c r="B292" s="38" t="s">
        <v>3017</v>
      </c>
      <c r="C292" s="268" t="s">
        <v>6484</v>
      </c>
      <c r="D292" s="35" t="s">
        <v>44</v>
      </c>
      <c r="E292" s="35">
        <v>2005</v>
      </c>
      <c r="F292" s="37">
        <v>101900</v>
      </c>
      <c r="G292" s="33" t="s">
        <v>1906</v>
      </c>
    </row>
    <row r="293" spans="1:7" x14ac:dyDescent="0.25">
      <c r="A293" s="33" t="s">
        <v>697</v>
      </c>
      <c r="B293" s="38" t="s">
        <v>3017</v>
      </c>
      <c r="C293" s="268">
        <v>5</v>
      </c>
      <c r="D293" s="35" t="s">
        <v>44</v>
      </c>
      <c r="E293" s="35">
        <v>2005</v>
      </c>
      <c r="F293" s="37">
        <v>103933</v>
      </c>
      <c r="G293" s="33" t="s">
        <v>1906</v>
      </c>
    </row>
    <row r="294" spans="1:7" x14ac:dyDescent="0.25">
      <c r="A294" s="33" t="s">
        <v>697</v>
      </c>
      <c r="B294" s="38" t="s">
        <v>3017</v>
      </c>
      <c r="C294" s="268">
        <v>5.5</v>
      </c>
      <c r="D294" s="35" t="s">
        <v>44</v>
      </c>
      <c r="E294" s="35">
        <v>2005</v>
      </c>
      <c r="F294" s="37">
        <v>105933</v>
      </c>
      <c r="G294" s="33" t="s">
        <v>1906</v>
      </c>
    </row>
    <row r="295" spans="1:7" x14ac:dyDescent="0.25">
      <c r="A295" s="33" t="s">
        <v>697</v>
      </c>
      <c r="B295" s="38" t="s">
        <v>3017</v>
      </c>
      <c r="C295" s="268" t="s">
        <v>6481</v>
      </c>
      <c r="D295" s="35" t="s">
        <v>44</v>
      </c>
      <c r="E295" s="35">
        <v>2005</v>
      </c>
      <c r="F295" s="37">
        <v>92900</v>
      </c>
      <c r="G295" s="76" t="s">
        <v>3016</v>
      </c>
    </row>
    <row r="296" spans="1:7" x14ac:dyDescent="0.25">
      <c r="A296" s="33" t="s">
        <v>697</v>
      </c>
      <c r="B296" s="38" t="s">
        <v>3017</v>
      </c>
      <c r="C296" s="268" t="s">
        <v>6484</v>
      </c>
      <c r="D296" s="35" t="s">
        <v>44</v>
      </c>
      <c r="E296" s="35">
        <v>2005</v>
      </c>
      <c r="F296" s="37">
        <v>95700</v>
      </c>
      <c r="G296" s="76" t="s">
        <v>3016</v>
      </c>
    </row>
    <row r="297" spans="1:7" x14ac:dyDescent="0.25">
      <c r="A297" s="33" t="s">
        <v>697</v>
      </c>
      <c r="B297" s="38" t="s">
        <v>3017</v>
      </c>
      <c r="C297" s="268">
        <v>5</v>
      </c>
      <c r="D297" s="35" t="s">
        <v>44</v>
      </c>
      <c r="E297" s="35">
        <v>2005</v>
      </c>
      <c r="F297" s="37">
        <v>97733</v>
      </c>
      <c r="G297" s="76" t="s">
        <v>3016</v>
      </c>
    </row>
    <row r="298" spans="1:7" x14ac:dyDescent="0.25">
      <c r="A298" s="33" t="s">
        <v>697</v>
      </c>
      <c r="B298" s="38" t="s">
        <v>3017</v>
      </c>
      <c r="C298" s="268">
        <v>5.5</v>
      </c>
      <c r="D298" s="35" t="s">
        <v>44</v>
      </c>
      <c r="E298" s="35">
        <v>2005</v>
      </c>
      <c r="F298" s="37">
        <v>99733</v>
      </c>
      <c r="G298" s="76" t="s">
        <v>3016</v>
      </c>
    </row>
    <row r="299" spans="1:7" x14ac:dyDescent="0.25">
      <c r="A299" s="33" t="s">
        <v>697</v>
      </c>
      <c r="B299" s="38" t="s">
        <v>3020</v>
      </c>
      <c r="C299" s="268">
        <v>3.2</v>
      </c>
      <c r="D299" s="35" t="s">
        <v>2993</v>
      </c>
      <c r="E299" s="35">
        <v>2005</v>
      </c>
      <c r="F299" s="37">
        <v>41780</v>
      </c>
      <c r="G299" s="76" t="s">
        <v>3019</v>
      </c>
    </row>
    <row r="300" spans="1:7" x14ac:dyDescent="0.25">
      <c r="A300" s="33" t="s">
        <v>697</v>
      </c>
      <c r="B300" s="38" t="s">
        <v>1363</v>
      </c>
      <c r="C300" s="268" t="s">
        <v>6511</v>
      </c>
      <c r="D300" s="35" t="s">
        <v>438</v>
      </c>
      <c r="E300" s="35">
        <v>2005</v>
      </c>
      <c r="F300" s="37">
        <v>40992</v>
      </c>
      <c r="G300" s="33" t="s">
        <v>1364</v>
      </c>
    </row>
    <row r="301" spans="1:7" x14ac:dyDescent="0.25">
      <c r="A301" s="33" t="s">
        <v>697</v>
      </c>
      <c r="B301" s="38" t="s">
        <v>1365</v>
      </c>
      <c r="C301" s="268">
        <v>3</v>
      </c>
      <c r="D301" s="35" t="s">
        <v>438</v>
      </c>
      <c r="E301" s="35">
        <v>2005</v>
      </c>
      <c r="F301" s="37">
        <v>44627</v>
      </c>
      <c r="G301" s="33" t="s">
        <v>1364</v>
      </c>
    </row>
    <row r="302" spans="1:7" x14ac:dyDescent="0.25">
      <c r="A302" s="33" t="s">
        <v>697</v>
      </c>
      <c r="B302" s="38" t="s">
        <v>1366</v>
      </c>
      <c r="C302" s="268">
        <v>3.5</v>
      </c>
      <c r="D302" s="35" t="s">
        <v>438</v>
      </c>
      <c r="E302" s="35">
        <v>2005</v>
      </c>
      <c r="F302" s="37">
        <v>51003</v>
      </c>
      <c r="G302" s="33" t="s">
        <v>1364</v>
      </c>
    </row>
    <row r="303" spans="1:7" x14ac:dyDescent="0.25">
      <c r="A303" s="33" t="s">
        <v>697</v>
      </c>
      <c r="B303" s="38" t="s">
        <v>1367</v>
      </c>
      <c r="C303" s="268">
        <v>5.4</v>
      </c>
      <c r="D303" s="35" t="s">
        <v>438</v>
      </c>
      <c r="E303" s="35">
        <v>2005</v>
      </c>
      <c r="F303" s="37">
        <v>53282</v>
      </c>
      <c r="G303" s="33" t="s">
        <v>1364</v>
      </c>
    </row>
    <row r="304" spans="1:7" x14ac:dyDescent="0.25">
      <c r="A304" s="33" t="s">
        <v>697</v>
      </c>
      <c r="B304" s="38" t="s">
        <v>1306</v>
      </c>
      <c r="C304" s="268" t="s">
        <v>1305</v>
      </c>
      <c r="D304" s="35" t="s">
        <v>438</v>
      </c>
      <c r="E304" s="35">
        <v>2005</v>
      </c>
      <c r="F304" s="37">
        <v>525095.62841530051</v>
      </c>
      <c r="G304" s="33" t="s">
        <v>434</v>
      </c>
    </row>
    <row r="305" spans="1:10" x14ac:dyDescent="0.25">
      <c r="A305" s="33" t="s">
        <v>697</v>
      </c>
      <c r="B305" s="38" t="s">
        <v>1308</v>
      </c>
      <c r="C305" s="268" t="s">
        <v>6506</v>
      </c>
      <c r="D305" s="35" t="s">
        <v>438</v>
      </c>
      <c r="E305" s="35">
        <v>2005</v>
      </c>
      <c r="F305" s="37">
        <v>34699.453551912564</v>
      </c>
      <c r="G305" s="33" t="s">
        <v>487</v>
      </c>
    </row>
    <row r="306" spans="1:10" x14ac:dyDescent="0.25">
      <c r="A306" s="33" t="s">
        <v>697</v>
      </c>
      <c r="B306" s="38" t="s">
        <v>1308</v>
      </c>
      <c r="C306" s="268">
        <v>3.5</v>
      </c>
      <c r="D306" s="35" t="s">
        <v>438</v>
      </c>
      <c r="E306" s="35">
        <v>2005</v>
      </c>
      <c r="F306" s="37">
        <v>34972.677595628411</v>
      </c>
      <c r="G306" s="33" t="s">
        <v>487</v>
      </c>
    </row>
    <row r="307" spans="1:10" x14ac:dyDescent="0.25">
      <c r="A307" s="33" t="s">
        <v>697</v>
      </c>
      <c r="B307" s="38" t="s">
        <v>1238</v>
      </c>
      <c r="C307" s="268">
        <v>2.1</v>
      </c>
      <c r="D307" s="35" t="s">
        <v>438</v>
      </c>
      <c r="E307" s="35">
        <v>2005</v>
      </c>
      <c r="F307" s="37">
        <v>27295.081967213115</v>
      </c>
      <c r="G307" s="33" t="s">
        <v>1135</v>
      </c>
    </row>
    <row r="308" spans="1:10" x14ac:dyDescent="0.25">
      <c r="A308" s="33" t="s">
        <v>697</v>
      </c>
      <c r="B308" s="38" t="s">
        <v>1238</v>
      </c>
      <c r="C308" s="268" t="s">
        <v>6503</v>
      </c>
      <c r="D308" s="35" t="s">
        <v>438</v>
      </c>
      <c r="E308" s="35">
        <v>2005</v>
      </c>
      <c r="F308" s="37">
        <v>27568.306010928962</v>
      </c>
      <c r="G308" s="33" t="s">
        <v>1135</v>
      </c>
    </row>
    <row r="309" spans="1:10" x14ac:dyDescent="0.25">
      <c r="A309" s="33" t="s">
        <v>2978</v>
      </c>
      <c r="B309" s="38" t="s">
        <v>2977</v>
      </c>
      <c r="C309" s="268">
        <v>2.8</v>
      </c>
      <c r="D309" s="35" t="s">
        <v>2961</v>
      </c>
      <c r="E309" s="35">
        <v>2005</v>
      </c>
      <c r="F309" s="37">
        <v>34100</v>
      </c>
      <c r="G309" s="33" t="s">
        <v>2976</v>
      </c>
    </row>
    <row r="310" spans="1:10" x14ac:dyDescent="0.25">
      <c r="A310" s="33" t="s">
        <v>117</v>
      </c>
      <c r="B310" s="38" t="s">
        <v>3091</v>
      </c>
      <c r="C310" s="268" t="s">
        <v>4091</v>
      </c>
      <c r="D310" s="35" t="s">
        <v>426</v>
      </c>
      <c r="E310" s="35">
        <v>2005</v>
      </c>
      <c r="F310" s="37">
        <v>20500</v>
      </c>
      <c r="G310" s="33" t="s">
        <v>3089</v>
      </c>
      <c r="H310" s="58"/>
      <c r="I310" s="58"/>
      <c r="J310" s="149"/>
    </row>
    <row r="311" spans="1:10" x14ac:dyDescent="0.25">
      <c r="A311" s="33" t="s">
        <v>117</v>
      </c>
      <c r="B311" s="38" t="s">
        <v>3090</v>
      </c>
      <c r="C311" s="268" t="s">
        <v>4091</v>
      </c>
      <c r="D311" s="35" t="s">
        <v>426</v>
      </c>
      <c r="E311" s="35">
        <v>2005</v>
      </c>
      <c r="F311" s="37">
        <v>26000</v>
      </c>
      <c r="G311" s="33" t="s">
        <v>3089</v>
      </c>
      <c r="H311" s="58"/>
      <c r="I311" s="58"/>
      <c r="J311" s="149"/>
    </row>
    <row r="312" spans="1:10" x14ac:dyDescent="0.25">
      <c r="A312" s="33" t="s">
        <v>117</v>
      </c>
      <c r="B312" s="38" t="s">
        <v>1368</v>
      </c>
      <c r="C312" s="268">
        <v>2.4</v>
      </c>
      <c r="D312" s="35" t="s">
        <v>110</v>
      </c>
      <c r="E312" s="35">
        <v>2005</v>
      </c>
      <c r="F312" s="37">
        <v>22950.819672131147</v>
      </c>
      <c r="G312" s="33" t="s">
        <v>487</v>
      </c>
      <c r="H312" s="58"/>
      <c r="I312" s="58"/>
      <c r="J312" s="149"/>
    </row>
    <row r="313" spans="1:10" x14ac:dyDescent="0.25">
      <c r="A313" s="33" t="s">
        <v>117</v>
      </c>
      <c r="B313" s="38" t="s">
        <v>1309</v>
      </c>
      <c r="C313" s="268">
        <v>1.3</v>
      </c>
      <c r="D313" s="35" t="s">
        <v>110</v>
      </c>
      <c r="E313" s="35">
        <v>2005</v>
      </c>
      <c r="F313" s="37">
        <v>10894.808743169398</v>
      </c>
      <c r="G313" s="33" t="s">
        <v>135</v>
      </c>
      <c r="H313" s="58"/>
      <c r="I313" s="58"/>
      <c r="J313" s="149"/>
    </row>
    <row r="314" spans="1:10" x14ac:dyDescent="0.25">
      <c r="A314" s="33" t="s">
        <v>117</v>
      </c>
      <c r="B314" s="38" t="s">
        <v>1309</v>
      </c>
      <c r="C314" s="268" t="s">
        <v>6507</v>
      </c>
      <c r="D314" s="35" t="s">
        <v>110</v>
      </c>
      <c r="E314" s="35">
        <v>2005</v>
      </c>
      <c r="F314" s="37">
        <v>11441.256830601093</v>
      </c>
      <c r="G314" s="33" t="s">
        <v>135</v>
      </c>
    </row>
    <row r="315" spans="1:10" x14ac:dyDescent="0.25">
      <c r="A315" s="33" t="s">
        <v>117</v>
      </c>
      <c r="B315" s="38" t="s">
        <v>1309</v>
      </c>
      <c r="C315" s="268">
        <v>2</v>
      </c>
      <c r="D315" s="35" t="s">
        <v>110</v>
      </c>
      <c r="E315" s="35">
        <v>2005</v>
      </c>
      <c r="F315" s="37">
        <v>11714.48087431694</v>
      </c>
      <c r="G315" s="33" t="s">
        <v>135</v>
      </c>
    </row>
    <row r="316" spans="1:10" x14ac:dyDescent="0.25">
      <c r="A316" s="33" t="s">
        <v>117</v>
      </c>
      <c r="B316" s="38" t="s">
        <v>1310</v>
      </c>
      <c r="C316" s="268" t="s">
        <v>6341</v>
      </c>
      <c r="D316" s="35" t="s">
        <v>44</v>
      </c>
      <c r="E316" s="35">
        <v>2005</v>
      </c>
      <c r="F316" s="37">
        <v>36771.311475409835</v>
      </c>
      <c r="G316" s="33" t="s">
        <v>135</v>
      </c>
    </row>
    <row r="317" spans="1:10" x14ac:dyDescent="0.25">
      <c r="A317" s="33" t="s">
        <v>117</v>
      </c>
      <c r="B317" s="38" t="s">
        <v>701</v>
      </c>
      <c r="C317" s="268">
        <v>3.5</v>
      </c>
      <c r="D317" s="35" t="s">
        <v>110</v>
      </c>
      <c r="E317" s="35">
        <v>2005</v>
      </c>
      <c r="F317" s="37">
        <v>25956.284153005465</v>
      </c>
      <c r="G317" s="33" t="s">
        <v>135</v>
      </c>
    </row>
    <row r="318" spans="1:10" x14ac:dyDescent="0.25">
      <c r="A318" s="33" t="s">
        <v>117</v>
      </c>
      <c r="B318" s="38" t="s">
        <v>1311</v>
      </c>
      <c r="C318" s="268">
        <v>3</v>
      </c>
      <c r="D318" s="35" t="s">
        <v>44</v>
      </c>
      <c r="E318" s="35">
        <v>2005</v>
      </c>
      <c r="F318" s="37">
        <v>21243.169398907103</v>
      </c>
      <c r="G318" s="33" t="s">
        <v>147</v>
      </c>
    </row>
    <row r="319" spans="1:10" x14ac:dyDescent="0.25">
      <c r="A319" s="33" t="s">
        <v>117</v>
      </c>
      <c r="B319" s="38" t="s">
        <v>1239</v>
      </c>
      <c r="C319" s="268">
        <v>2.4</v>
      </c>
      <c r="D319" s="35" t="s">
        <v>44</v>
      </c>
      <c r="E319" s="35">
        <v>2005</v>
      </c>
      <c r="F319" s="37">
        <v>21639.344262295082</v>
      </c>
      <c r="G319" s="33" t="s">
        <v>147</v>
      </c>
    </row>
    <row r="320" spans="1:10" x14ac:dyDescent="0.25">
      <c r="A320" s="33" t="s">
        <v>117</v>
      </c>
      <c r="B320" s="38" t="s">
        <v>1072</v>
      </c>
      <c r="C320" s="268">
        <v>3</v>
      </c>
      <c r="D320" s="35" t="s">
        <v>44</v>
      </c>
      <c r="E320" s="35">
        <v>2005</v>
      </c>
      <c r="F320" s="37">
        <v>27322.4043715847</v>
      </c>
      <c r="G320" s="33" t="s">
        <v>147</v>
      </c>
    </row>
    <row r="321" spans="1:10" x14ac:dyDescent="0.25">
      <c r="A321" s="33" t="s">
        <v>117</v>
      </c>
      <c r="B321" s="38" t="s">
        <v>1072</v>
      </c>
      <c r="C321" s="268">
        <v>3.6</v>
      </c>
      <c r="D321" s="35" t="s">
        <v>44</v>
      </c>
      <c r="E321" s="35">
        <v>2005</v>
      </c>
      <c r="F321" s="37">
        <v>27868.852459016391</v>
      </c>
      <c r="G321" s="33" t="s">
        <v>147</v>
      </c>
    </row>
    <row r="322" spans="1:10" s="58" customFormat="1" x14ac:dyDescent="0.25">
      <c r="A322" s="54" t="s">
        <v>6623</v>
      </c>
      <c r="B322" s="54" t="s">
        <v>6624</v>
      </c>
      <c r="C322" s="269" t="s">
        <v>6627</v>
      </c>
      <c r="D322" s="64"/>
      <c r="E322" s="35">
        <v>2005</v>
      </c>
      <c r="F322" s="124">
        <v>93000</v>
      </c>
      <c r="G322" s="81" t="s">
        <v>130</v>
      </c>
      <c r="H322" s="40"/>
      <c r="I322" s="40"/>
      <c r="J322" s="40"/>
    </row>
    <row r="323" spans="1:10" s="58" customFormat="1" x14ac:dyDescent="0.25">
      <c r="A323" s="54" t="s">
        <v>6623</v>
      </c>
      <c r="B323" s="54" t="s">
        <v>6625</v>
      </c>
      <c r="C323" s="269" t="s">
        <v>6627</v>
      </c>
      <c r="D323" s="64"/>
      <c r="E323" s="35">
        <v>2005</v>
      </c>
      <c r="F323" s="124">
        <v>93200</v>
      </c>
      <c r="G323" s="81" t="s">
        <v>130</v>
      </c>
      <c r="H323" s="40"/>
      <c r="I323" s="40"/>
      <c r="J323" s="40"/>
    </row>
    <row r="324" spans="1:10" s="58" customFormat="1" x14ac:dyDescent="0.25">
      <c r="A324" s="54" t="s">
        <v>6623</v>
      </c>
      <c r="B324" s="54" t="s">
        <v>6626</v>
      </c>
      <c r="C324" s="269" t="s">
        <v>6627</v>
      </c>
      <c r="D324" s="64"/>
      <c r="E324" s="35">
        <v>2005</v>
      </c>
      <c r="F324" s="124">
        <v>93400</v>
      </c>
      <c r="G324" s="81" t="s">
        <v>130</v>
      </c>
      <c r="H324" s="40"/>
      <c r="I324" s="40"/>
      <c r="J324" s="40"/>
    </row>
    <row r="325" spans="1:10" s="58" customFormat="1" x14ac:dyDescent="0.25">
      <c r="A325" s="33" t="s">
        <v>64</v>
      </c>
      <c r="B325" s="38" t="s">
        <v>1352</v>
      </c>
      <c r="C325" s="268">
        <v>3.5</v>
      </c>
      <c r="D325" s="35" t="s">
        <v>438</v>
      </c>
      <c r="E325" s="35">
        <v>2005</v>
      </c>
      <c r="F325" s="37">
        <v>40300.546448087429</v>
      </c>
      <c r="G325" s="33" t="s">
        <v>1353</v>
      </c>
      <c r="H325" s="40"/>
      <c r="I325" s="40"/>
      <c r="J325" s="40"/>
    </row>
    <row r="326" spans="1:10" s="58" customFormat="1" x14ac:dyDescent="0.25">
      <c r="A326" s="33" t="s">
        <v>64</v>
      </c>
      <c r="B326" s="38" t="s">
        <v>1441</v>
      </c>
      <c r="C326" s="268">
        <v>5.5</v>
      </c>
      <c r="D326" s="35" t="s">
        <v>44</v>
      </c>
      <c r="E326" s="35">
        <v>2005</v>
      </c>
      <c r="F326" s="37">
        <v>34699.453551912564</v>
      </c>
      <c r="G326" s="33" t="s">
        <v>147</v>
      </c>
      <c r="H326" s="40"/>
      <c r="I326" s="40"/>
      <c r="J326" s="40"/>
    </row>
    <row r="327" spans="1:10" s="58" customFormat="1" x14ac:dyDescent="0.25">
      <c r="A327" s="33" t="s">
        <v>64</v>
      </c>
      <c r="B327" s="38" t="s">
        <v>1061</v>
      </c>
      <c r="C327" s="268">
        <v>3</v>
      </c>
      <c r="D327" s="35" t="s">
        <v>110</v>
      </c>
      <c r="E327" s="35">
        <v>2005</v>
      </c>
      <c r="F327" s="37">
        <v>24207.650273224044</v>
      </c>
      <c r="G327" s="33" t="s">
        <v>135</v>
      </c>
      <c r="H327" s="40"/>
      <c r="I327" s="40"/>
      <c r="J327" s="40"/>
    </row>
    <row r="328" spans="1:10" s="58" customFormat="1" x14ac:dyDescent="0.25">
      <c r="A328" s="33" t="s">
        <v>64</v>
      </c>
      <c r="B328" s="38" t="s">
        <v>1210</v>
      </c>
      <c r="C328" s="268">
        <v>3.5</v>
      </c>
      <c r="D328" s="35" t="s">
        <v>44</v>
      </c>
      <c r="E328" s="35">
        <v>2005</v>
      </c>
      <c r="F328" s="37">
        <v>32787</v>
      </c>
      <c r="G328" s="33" t="s">
        <v>1211</v>
      </c>
      <c r="H328" s="40"/>
      <c r="I328" s="40"/>
      <c r="J328" s="40"/>
    </row>
    <row r="329" spans="1:10" x14ac:dyDescent="0.25">
      <c r="A329" s="33" t="s">
        <v>64</v>
      </c>
      <c r="B329" s="38" t="s">
        <v>1440</v>
      </c>
      <c r="C329" s="268" t="s">
        <v>2928</v>
      </c>
      <c r="D329" s="35" t="s">
        <v>44</v>
      </c>
      <c r="E329" s="35">
        <v>2005</v>
      </c>
      <c r="F329" s="37">
        <v>26775.956284153006</v>
      </c>
      <c r="G329" s="33" t="s">
        <v>230</v>
      </c>
    </row>
    <row r="330" spans="1:10" x14ac:dyDescent="0.25">
      <c r="A330" s="33" t="s">
        <v>64</v>
      </c>
      <c r="B330" s="38" t="s">
        <v>1440</v>
      </c>
      <c r="C330" s="268" t="s">
        <v>2928</v>
      </c>
      <c r="D330" s="35" t="s">
        <v>44</v>
      </c>
      <c r="E330" s="35">
        <v>2005</v>
      </c>
      <c r="F330" s="37">
        <v>27185.792349726777</v>
      </c>
      <c r="G330" s="33" t="s">
        <v>147</v>
      </c>
    </row>
    <row r="331" spans="1:10" x14ac:dyDescent="0.25">
      <c r="A331" s="33" t="s">
        <v>64</v>
      </c>
      <c r="B331" s="38" t="s">
        <v>1440</v>
      </c>
      <c r="C331" s="268">
        <v>4.5</v>
      </c>
      <c r="D331" s="35" t="s">
        <v>44</v>
      </c>
      <c r="E331" s="35">
        <v>2005</v>
      </c>
      <c r="F331" s="37">
        <v>26229.508196721312</v>
      </c>
      <c r="G331" s="33" t="s">
        <v>230</v>
      </c>
    </row>
    <row r="332" spans="1:10" x14ac:dyDescent="0.25">
      <c r="A332" s="33" t="s">
        <v>64</v>
      </c>
      <c r="B332" s="38" t="s">
        <v>1440</v>
      </c>
      <c r="C332" s="268">
        <v>4.5</v>
      </c>
      <c r="D332" s="35" t="s">
        <v>44</v>
      </c>
      <c r="E332" s="35">
        <v>2005</v>
      </c>
      <c r="F332" s="37">
        <v>26775.956284153006</v>
      </c>
      <c r="G332" s="33" t="s">
        <v>147</v>
      </c>
    </row>
    <row r="333" spans="1:10" x14ac:dyDescent="0.25">
      <c r="A333" s="33" t="s">
        <v>64</v>
      </c>
      <c r="B333" s="38" t="s">
        <v>1440</v>
      </c>
      <c r="C333" s="268">
        <v>4.8</v>
      </c>
      <c r="D333" s="35" t="s">
        <v>44</v>
      </c>
      <c r="E333" s="35">
        <v>2005</v>
      </c>
      <c r="F333" s="37">
        <v>26502.732240437159</v>
      </c>
      <c r="G333" s="33" t="s">
        <v>230</v>
      </c>
    </row>
    <row r="334" spans="1:10" x14ac:dyDescent="0.25">
      <c r="A334" s="33" t="s">
        <v>64</v>
      </c>
      <c r="B334" s="38" t="s">
        <v>1440</v>
      </c>
      <c r="C334" s="268">
        <v>4.8</v>
      </c>
      <c r="D334" s="35" t="s">
        <v>44</v>
      </c>
      <c r="E334" s="35">
        <v>2005</v>
      </c>
      <c r="F334" s="37">
        <v>27049.180327868853</v>
      </c>
      <c r="G334" s="33" t="s">
        <v>147</v>
      </c>
    </row>
    <row r="335" spans="1:10" x14ac:dyDescent="0.25">
      <c r="A335" s="33" t="s">
        <v>64</v>
      </c>
      <c r="B335" s="38" t="s">
        <v>1294</v>
      </c>
      <c r="C335" s="268">
        <v>2.5</v>
      </c>
      <c r="D335" s="35" t="s">
        <v>438</v>
      </c>
      <c r="E335" s="35">
        <v>2005</v>
      </c>
      <c r="F335" s="37">
        <v>22267.759562841529</v>
      </c>
      <c r="G335" s="33" t="s">
        <v>1295</v>
      </c>
    </row>
    <row r="336" spans="1:10" x14ac:dyDescent="0.25">
      <c r="A336" s="33" t="s">
        <v>64</v>
      </c>
      <c r="B336" s="38" t="s">
        <v>1294</v>
      </c>
      <c r="C336" s="268">
        <v>2.5</v>
      </c>
      <c r="D336" s="35" t="s">
        <v>438</v>
      </c>
      <c r="E336" s="35">
        <v>2005</v>
      </c>
      <c r="F336" s="37">
        <v>24153.005464480873</v>
      </c>
      <c r="G336" s="33" t="s">
        <v>1296</v>
      </c>
    </row>
    <row r="337" spans="1:10" x14ac:dyDescent="0.25">
      <c r="A337" s="33" t="s">
        <v>64</v>
      </c>
      <c r="B337" s="38" t="s">
        <v>1294</v>
      </c>
      <c r="C337" s="268">
        <v>3</v>
      </c>
      <c r="D337" s="35" t="s">
        <v>438</v>
      </c>
      <c r="E337" s="35">
        <v>2005</v>
      </c>
      <c r="F337" s="37">
        <v>22404.371584699453</v>
      </c>
      <c r="G337" s="33" t="s">
        <v>1295</v>
      </c>
    </row>
    <row r="338" spans="1:10" x14ac:dyDescent="0.25">
      <c r="A338" s="33" t="s">
        <v>64</v>
      </c>
      <c r="B338" s="38" t="s">
        <v>1294</v>
      </c>
      <c r="C338" s="268">
        <v>3</v>
      </c>
      <c r="D338" s="35" t="s">
        <v>438</v>
      </c>
      <c r="E338" s="35">
        <v>2005</v>
      </c>
      <c r="F338" s="37">
        <v>24426.22950819672</v>
      </c>
      <c r="G338" s="33" t="s">
        <v>1296</v>
      </c>
    </row>
    <row r="339" spans="1:10" x14ac:dyDescent="0.25">
      <c r="A339" s="33" t="s">
        <v>1781</v>
      </c>
      <c r="B339" s="38" t="s">
        <v>3093</v>
      </c>
      <c r="C339" s="268">
        <v>2.5</v>
      </c>
      <c r="D339" s="35" t="s">
        <v>114</v>
      </c>
      <c r="E339" s="35">
        <v>2005</v>
      </c>
      <c r="F339" s="37">
        <v>17450</v>
      </c>
      <c r="G339" s="33" t="s">
        <v>2033</v>
      </c>
    </row>
    <row r="340" spans="1:10" x14ac:dyDescent="0.25">
      <c r="A340" s="33" t="s">
        <v>1781</v>
      </c>
      <c r="B340" s="38" t="s">
        <v>3061</v>
      </c>
      <c r="C340" s="268">
        <v>2.5</v>
      </c>
      <c r="D340" s="35" t="s">
        <v>114</v>
      </c>
      <c r="E340" s="35">
        <v>2005</v>
      </c>
      <c r="F340" s="37">
        <v>19300</v>
      </c>
      <c r="G340" s="33" t="s">
        <v>2033</v>
      </c>
    </row>
    <row r="341" spans="1:10" x14ac:dyDescent="0.25">
      <c r="A341" s="33" t="s">
        <v>1781</v>
      </c>
      <c r="B341" s="38" t="s">
        <v>3059</v>
      </c>
      <c r="C341" s="268" t="s">
        <v>3784</v>
      </c>
      <c r="D341" s="35" t="s">
        <v>114</v>
      </c>
      <c r="E341" s="35">
        <v>2005</v>
      </c>
      <c r="F341" s="37">
        <v>23300</v>
      </c>
      <c r="G341" s="33" t="s">
        <v>2033</v>
      </c>
      <c r="H341" s="97"/>
      <c r="I341" s="97"/>
      <c r="J341" s="97"/>
    </row>
    <row r="342" spans="1:10" ht="18" customHeight="1" x14ac:dyDescent="0.25">
      <c r="A342" s="33" t="s">
        <v>1781</v>
      </c>
      <c r="B342" s="38" t="s">
        <v>3105</v>
      </c>
      <c r="C342" s="268" t="s">
        <v>3784</v>
      </c>
      <c r="D342" s="35" t="s">
        <v>114</v>
      </c>
      <c r="E342" s="35">
        <v>2005</v>
      </c>
      <c r="F342" s="37">
        <v>29350</v>
      </c>
      <c r="G342" s="33" t="s">
        <v>2033</v>
      </c>
      <c r="H342" s="97"/>
      <c r="I342" s="97"/>
      <c r="J342" s="97"/>
    </row>
    <row r="343" spans="1:10" x14ac:dyDescent="0.25">
      <c r="A343" s="33" t="s">
        <v>1781</v>
      </c>
      <c r="B343" s="38" t="s">
        <v>3106</v>
      </c>
      <c r="C343" s="268" t="s">
        <v>3784</v>
      </c>
      <c r="D343" s="35" t="s">
        <v>114</v>
      </c>
      <c r="E343" s="35">
        <v>2005</v>
      </c>
      <c r="F343" s="37">
        <v>27100</v>
      </c>
      <c r="G343" s="33" t="s">
        <v>2033</v>
      </c>
      <c r="H343" s="97"/>
      <c r="I343" s="97"/>
      <c r="J343" s="97"/>
    </row>
    <row r="344" spans="1:10" x14ac:dyDescent="0.25">
      <c r="A344" s="33" t="s">
        <v>1781</v>
      </c>
      <c r="B344" s="38" t="s">
        <v>3099</v>
      </c>
      <c r="C344" s="268">
        <v>1.8</v>
      </c>
      <c r="D344" s="35" t="s">
        <v>114</v>
      </c>
      <c r="E344" s="35">
        <v>2005</v>
      </c>
      <c r="F344" s="37">
        <v>12900</v>
      </c>
      <c r="G344" s="33" t="s">
        <v>2033</v>
      </c>
      <c r="H344" s="97"/>
      <c r="I344" s="97"/>
      <c r="J344" s="97"/>
    </row>
    <row r="345" spans="1:10" x14ac:dyDescent="0.25">
      <c r="A345" s="33" t="s">
        <v>1781</v>
      </c>
      <c r="B345" s="38" t="s">
        <v>3098</v>
      </c>
      <c r="C345" s="268">
        <v>1.8</v>
      </c>
      <c r="D345" s="35" t="s">
        <v>114</v>
      </c>
      <c r="E345" s="35">
        <v>2005</v>
      </c>
      <c r="F345" s="37">
        <v>14900</v>
      </c>
      <c r="G345" s="33" t="s">
        <v>2033</v>
      </c>
      <c r="H345" s="97"/>
      <c r="I345" s="97"/>
      <c r="J345" s="97"/>
    </row>
    <row r="346" spans="1:10" x14ac:dyDescent="0.25">
      <c r="A346" s="33" t="s">
        <v>1781</v>
      </c>
      <c r="B346" s="38" t="s">
        <v>3066</v>
      </c>
      <c r="C346" s="268">
        <v>2.5</v>
      </c>
      <c r="D346" s="35" t="s">
        <v>114</v>
      </c>
      <c r="E346" s="35">
        <v>2005</v>
      </c>
      <c r="F346" s="37">
        <v>17800</v>
      </c>
      <c r="G346" s="33" t="s">
        <v>2033</v>
      </c>
      <c r="H346" s="97"/>
      <c r="I346" s="97"/>
      <c r="J346" s="97"/>
    </row>
    <row r="347" spans="1:10" x14ac:dyDescent="0.25">
      <c r="A347" s="33" t="s">
        <v>1781</v>
      </c>
      <c r="B347" s="38" t="s">
        <v>3065</v>
      </c>
      <c r="C347" s="268">
        <v>2.5</v>
      </c>
      <c r="D347" s="35" t="s">
        <v>114</v>
      </c>
      <c r="E347" s="35">
        <v>2005</v>
      </c>
      <c r="F347" s="37">
        <v>18000</v>
      </c>
      <c r="G347" s="33" t="s">
        <v>2033</v>
      </c>
      <c r="H347" s="97"/>
      <c r="I347" s="97"/>
      <c r="J347" s="97"/>
    </row>
    <row r="348" spans="1:10" x14ac:dyDescent="0.25">
      <c r="A348" s="33" t="s">
        <v>1781</v>
      </c>
      <c r="B348" s="38" t="s">
        <v>2957</v>
      </c>
      <c r="C348" s="268">
        <v>1.8</v>
      </c>
      <c r="D348" s="35" t="s">
        <v>120</v>
      </c>
      <c r="E348" s="35">
        <v>2005</v>
      </c>
      <c r="F348" s="37">
        <v>16170</v>
      </c>
      <c r="G348" s="33" t="s">
        <v>3063</v>
      </c>
      <c r="H348" s="97"/>
      <c r="I348" s="97"/>
      <c r="J348" s="97"/>
    </row>
    <row r="349" spans="1:10" x14ac:dyDescent="0.25">
      <c r="A349" s="33" t="s">
        <v>1781</v>
      </c>
      <c r="B349" s="38" t="s">
        <v>2957</v>
      </c>
      <c r="C349" s="268">
        <v>1.8</v>
      </c>
      <c r="D349" s="35" t="s">
        <v>44</v>
      </c>
      <c r="E349" s="35">
        <v>2005</v>
      </c>
      <c r="F349" s="37">
        <v>19358</v>
      </c>
      <c r="G349" s="33" t="s">
        <v>3063</v>
      </c>
      <c r="H349" s="97"/>
      <c r="I349" s="97"/>
      <c r="J349" s="97"/>
    </row>
    <row r="350" spans="1:10" ht="18" customHeight="1" x14ac:dyDescent="0.25">
      <c r="A350" s="33" t="s">
        <v>64</v>
      </c>
      <c r="B350" s="33" t="s">
        <v>7154</v>
      </c>
      <c r="C350" s="268" t="s">
        <v>1981</v>
      </c>
      <c r="D350" s="35" t="s">
        <v>44</v>
      </c>
      <c r="E350" s="35">
        <v>2005</v>
      </c>
      <c r="F350" s="37">
        <v>22950</v>
      </c>
      <c r="G350" s="33" t="s">
        <v>7155</v>
      </c>
      <c r="H350" s="97"/>
      <c r="I350" s="97"/>
      <c r="J350" s="97"/>
    </row>
    <row r="351" spans="1:10" x14ac:dyDescent="0.25">
      <c r="A351" s="33" t="s">
        <v>1136</v>
      </c>
      <c r="B351" s="38" t="s">
        <v>1443</v>
      </c>
      <c r="C351" s="268">
        <v>1.8</v>
      </c>
      <c r="D351" s="35" t="s">
        <v>110</v>
      </c>
      <c r="E351" s="35">
        <v>2005</v>
      </c>
      <c r="F351" s="37">
        <v>20491.803278688523</v>
      </c>
      <c r="G351" s="33" t="s">
        <v>186</v>
      </c>
    </row>
    <row r="352" spans="1:10" x14ac:dyDescent="0.25">
      <c r="A352" s="33" t="s">
        <v>1136</v>
      </c>
      <c r="B352" s="38" t="s">
        <v>1137</v>
      </c>
      <c r="C352" s="268">
        <v>1.4</v>
      </c>
      <c r="D352" s="35" t="s">
        <v>110</v>
      </c>
      <c r="E352" s="35">
        <v>2005</v>
      </c>
      <c r="F352" s="37">
        <v>13114.754098360656</v>
      </c>
      <c r="G352" s="33" t="s">
        <v>1138</v>
      </c>
    </row>
    <row r="353" spans="1:10" x14ac:dyDescent="0.25">
      <c r="A353" s="33" t="s">
        <v>1136</v>
      </c>
      <c r="B353" s="38" t="s">
        <v>1137</v>
      </c>
      <c r="C353" s="268">
        <v>1.8</v>
      </c>
      <c r="D353" s="35" t="s">
        <v>110</v>
      </c>
      <c r="E353" s="35">
        <v>2005</v>
      </c>
      <c r="F353" s="37">
        <v>13387.978142076503</v>
      </c>
      <c r="G353" s="33" t="s">
        <v>1138</v>
      </c>
      <c r="H353" s="58"/>
      <c r="I353" s="58"/>
      <c r="J353" s="149"/>
    </row>
    <row r="354" spans="1:10" x14ac:dyDescent="0.25">
      <c r="A354" s="33" t="s">
        <v>3030</v>
      </c>
      <c r="B354" s="38">
        <v>206</v>
      </c>
      <c r="C354" s="268">
        <v>1.4</v>
      </c>
      <c r="D354" s="35" t="s">
        <v>110</v>
      </c>
      <c r="E354" s="35">
        <v>2005</v>
      </c>
      <c r="F354" s="37">
        <v>16393</v>
      </c>
      <c r="G354" s="33" t="s">
        <v>3029</v>
      </c>
      <c r="H354" s="58"/>
      <c r="I354" s="58"/>
      <c r="J354" s="149"/>
    </row>
    <row r="355" spans="1:10" x14ac:dyDescent="0.25">
      <c r="A355" s="33" t="s">
        <v>3030</v>
      </c>
      <c r="B355" s="38">
        <v>206</v>
      </c>
      <c r="C355" s="268">
        <v>1.6</v>
      </c>
      <c r="D355" s="35" t="s">
        <v>110</v>
      </c>
      <c r="E355" s="35">
        <v>2005</v>
      </c>
      <c r="F355" s="37">
        <v>16667</v>
      </c>
      <c r="G355" s="33" t="s">
        <v>3029</v>
      </c>
      <c r="H355" s="58"/>
      <c r="I355" s="58"/>
      <c r="J355" s="149"/>
    </row>
    <row r="356" spans="1:10" s="97" customFormat="1" x14ac:dyDescent="0.25">
      <c r="A356" s="33" t="s">
        <v>3030</v>
      </c>
      <c r="B356" s="38">
        <v>206</v>
      </c>
      <c r="C356" s="268">
        <v>1.7</v>
      </c>
      <c r="D356" s="35" t="s">
        <v>110</v>
      </c>
      <c r="E356" s="35">
        <v>2005</v>
      </c>
      <c r="F356" s="37">
        <v>16940</v>
      </c>
      <c r="G356" s="33" t="s">
        <v>3029</v>
      </c>
      <c r="H356" s="40"/>
      <c r="I356" s="40"/>
      <c r="J356" s="40"/>
    </row>
    <row r="357" spans="1:10" s="97" customFormat="1" x14ac:dyDescent="0.25">
      <c r="A357" s="33" t="s">
        <v>3030</v>
      </c>
      <c r="B357" s="38">
        <v>307</v>
      </c>
      <c r="C357" s="268">
        <v>1.6</v>
      </c>
      <c r="D357" s="35" t="s">
        <v>110</v>
      </c>
      <c r="E357" s="35">
        <v>2005</v>
      </c>
      <c r="F357" s="37">
        <v>19562</v>
      </c>
      <c r="G357" s="33" t="s">
        <v>2033</v>
      </c>
      <c r="H357" s="40"/>
      <c r="I357" s="40"/>
      <c r="J357" s="40"/>
    </row>
    <row r="358" spans="1:10" s="97" customFormat="1" x14ac:dyDescent="0.25">
      <c r="A358" s="33" t="s">
        <v>3030</v>
      </c>
      <c r="B358" s="38">
        <v>307</v>
      </c>
      <c r="C358" s="268">
        <v>2</v>
      </c>
      <c r="D358" s="35" t="s">
        <v>110</v>
      </c>
      <c r="E358" s="35">
        <v>2005</v>
      </c>
      <c r="F358" s="37">
        <v>20068</v>
      </c>
      <c r="G358" s="33" t="s">
        <v>2033</v>
      </c>
      <c r="H358" s="40"/>
      <c r="I358" s="40"/>
      <c r="J358" s="40"/>
    </row>
    <row r="359" spans="1:10" s="97" customFormat="1" x14ac:dyDescent="0.25">
      <c r="A359" s="33" t="s">
        <v>3030</v>
      </c>
      <c r="B359" s="38">
        <v>607</v>
      </c>
      <c r="C359" s="268">
        <v>3</v>
      </c>
      <c r="D359" s="35" t="s">
        <v>110</v>
      </c>
      <c r="E359" s="35">
        <v>2005</v>
      </c>
      <c r="F359" s="37">
        <v>41497</v>
      </c>
      <c r="G359" s="33" t="s">
        <v>2033</v>
      </c>
      <c r="H359" s="40"/>
      <c r="I359" s="40"/>
      <c r="J359" s="40"/>
    </row>
    <row r="360" spans="1:10" s="97" customFormat="1" x14ac:dyDescent="0.25">
      <c r="A360" s="33" t="s">
        <v>3030</v>
      </c>
      <c r="B360" s="38">
        <v>607</v>
      </c>
      <c r="C360" s="268">
        <v>2</v>
      </c>
      <c r="D360" s="35" t="s">
        <v>110</v>
      </c>
      <c r="E360" s="35">
        <v>2005</v>
      </c>
      <c r="F360" s="37">
        <v>36497</v>
      </c>
      <c r="G360" s="33" t="s">
        <v>2033</v>
      </c>
      <c r="H360" s="40"/>
      <c r="I360" s="40"/>
      <c r="J360" s="40"/>
    </row>
    <row r="361" spans="1:10" s="97" customFormat="1" x14ac:dyDescent="0.25">
      <c r="A361" s="33" t="s">
        <v>1444</v>
      </c>
      <c r="B361" s="38">
        <v>911</v>
      </c>
      <c r="C361" s="268">
        <v>3.6</v>
      </c>
      <c r="D361" s="35" t="s">
        <v>444</v>
      </c>
      <c r="E361" s="35">
        <v>2005</v>
      </c>
      <c r="F361" s="37">
        <v>72896.174863387976</v>
      </c>
      <c r="G361" s="33" t="s">
        <v>1446</v>
      </c>
      <c r="H361" s="40"/>
      <c r="I361" s="40"/>
      <c r="J361" s="40"/>
    </row>
    <row r="362" spans="1:10" s="97" customFormat="1" x14ac:dyDescent="0.25">
      <c r="A362" s="33" t="s">
        <v>1444</v>
      </c>
      <c r="B362" s="38" t="s">
        <v>1445</v>
      </c>
      <c r="C362" s="268">
        <v>2.7</v>
      </c>
      <c r="D362" s="35" t="s">
        <v>438</v>
      </c>
      <c r="E362" s="35">
        <v>2005</v>
      </c>
      <c r="F362" s="37">
        <v>44180.327868852459</v>
      </c>
      <c r="G362" s="33" t="s">
        <v>419</v>
      </c>
      <c r="H362" s="40"/>
      <c r="I362" s="40"/>
      <c r="J362" s="40"/>
    </row>
    <row r="363" spans="1:10" s="97" customFormat="1" x14ac:dyDescent="0.25">
      <c r="A363" s="33" t="s">
        <v>1444</v>
      </c>
      <c r="B363" s="38" t="s">
        <v>1445</v>
      </c>
      <c r="C363" s="268">
        <v>3.2</v>
      </c>
      <c r="D363" s="35" t="s">
        <v>438</v>
      </c>
      <c r="E363" s="35">
        <v>2005</v>
      </c>
      <c r="F363" s="37">
        <v>44453.551912568306</v>
      </c>
      <c r="G363" s="33" t="s">
        <v>419</v>
      </c>
      <c r="H363" s="40"/>
      <c r="I363" s="40"/>
      <c r="J363" s="40"/>
    </row>
    <row r="364" spans="1:10" s="97" customFormat="1" x14ac:dyDescent="0.25">
      <c r="A364" s="54" t="s">
        <v>2131</v>
      </c>
      <c r="B364" s="60" t="s">
        <v>6114</v>
      </c>
      <c r="C364" s="269" t="s">
        <v>1985</v>
      </c>
      <c r="D364" s="64" t="s">
        <v>43</v>
      </c>
      <c r="E364" s="64">
        <v>2005</v>
      </c>
      <c r="F364" s="74">
        <v>23605</v>
      </c>
      <c r="G364" s="54" t="s">
        <v>6115</v>
      </c>
      <c r="H364" s="40"/>
      <c r="I364" s="40"/>
      <c r="J364" s="40"/>
    </row>
    <row r="365" spans="1:10" s="97" customFormat="1" x14ac:dyDescent="0.25">
      <c r="A365" s="33" t="s">
        <v>2131</v>
      </c>
      <c r="B365" s="38" t="s">
        <v>1518</v>
      </c>
      <c r="C365" s="268" t="s">
        <v>3032</v>
      </c>
      <c r="D365" s="35" t="s">
        <v>110</v>
      </c>
      <c r="E365" s="35">
        <v>2005</v>
      </c>
      <c r="F365" s="37">
        <v>15464</v>
      </c>
      <c r="G365" s="33" t="s">
        <v>3107</v>
      </c>
      <c r="H365" s="40"/>
      <c r="I365" s="40"/>
      <c r="J365" s="40"/>
    </row>
    <row r="366" spans="1:10" x14ac:dyDescent="0.25">
      <c r="A366" s="33" t="s">
        <v>2131</v>
      </c>
      <c r="B366" s="38" t="s">
        <v>1518</v>
      </c>
      <c r="C366" s="268">
        <v>2</v>
      </c>
      <c r="D366" s="35" t="s">
        <v>110</v>
      </c>
      <c r="E366" s="35">
        <v>2005</v>
      </c>
      <c r="F366" s="37">
        <v>17287</v>
      </c>
      <c r="G366" s="33" t="s">
        <v>3107</v>
      </c>
    </row>
    <row r="367" spans="1:10" x14ac:dyDescent="0.25">
      <c r="A367" s="33" t="s">
        <v>1133</v>
      </c>
      <c r="B367" s="38" t="s">
        <v>1212</v>
      </c>
      <c r="C367" s="268">
        <v>1.4</v>
      </c>
      <c r="D367" s="35" t="s">
        <v>110</v>
      </c>
      <c r="E367" s="35">
        <v>2005</v>
      </c>
      <c r="F367" s="37">
        <v>14480.874316939889</v>
      </c>
      <c r="G367" s="33" t="s">
        <v>1213</v>
      </c>
    </row>
    <row r="368" spans="1:10" x14ac:dyDescent="0.25">
      <c r="A368" s="33" t="s">
        <v>1133</v>
      </c>
      <c r="B368" s="38" t="s">
        <v>1212</v>
      </c>
      <c r="C368" s="268">
        <v>1.4</v>
      </c>
      <c r="D368" s="35" t="s">
        <v>110</v>
      </c>
      <c r="E368" s="35">
        <v>2005</v>
      </c>
      <c r="F368" s="37">
        <v>14986.338797814207</v>
      </c>
      <c r="G368" s="33" t="s">
        <v>1442</v>
      </c>
    </row>
    <row r="369" spans="1:7" x14ac:dyDescent="0.25">
      <c r="A369" s="33" t="s">
        <v>1133</v>
      </c>
      <c r="B369" s="38" t="s">
        <v>1212</v>
      </c>
      <c r="C369" s="268">
        <v>2</v>
      </c>
      <c r="D369" s="35" t="s">
        <v>110</v>
      </c>
      <c r="E369" s="35">
        <v>2005</v>
      </c>
      <c r="F369" s="37">
        <v>14754.098360655737</v>
      </c>
      <c r="G369" s="33" t="s">
        <v>1213</v>
      </c>
    </row>
    <row r="370" spans="1:7" x14ac:dyDescent="0.25">
      <c r="A370" s="33" t="s">
        <v>1133</v>
      </c>
      <c r="B370" s="38" t="s">
        <v>1212</v>
      </c>
      <c r="C370" s="268">
        <v>2</v>
      </c>
      <c r="D370" s="35" t="s">
        <v>110</v>
      </c>
      <c r="E370" s="35">
        <v>2005</v>
      </c>
      <c r="F370" s="37">
        <v>15259.562841530054</v>
      </c>
      <c r="G370" s="33" t="s">
        <v>1214</v>
      </c>
    </row>
    <row r="371" spans="1:7" x14ac:dyDescent="0.25">
      <c r="A371" s="33" t="s">
        <v>1133</v>
      </c>
      <c r="B371" s="38" t="s">
        <v>1134</v>
      </c>
      <c r="C371" s="268">
        <v>2</v>
      </c>
      <c r="D371" s="35" t="s">
        <v>110</v>
      </c>
      <c r="E371" s="35">
        <v>2005</v>
      </c>
      <c r="F371" s="37">
        <v>19972.677595628415</v>
      </c>
      <c r="G371" s="33" t="s">
        <v>1135</v>
      </c>
    </row>
    <row r="372" spans="1:7" x14ac:dyDescent="0.25">
      <c r="A372" s="54" t="s">
        <v>6116</v>
      </c>
      <c r="B372" s="60" t="s">
        <v>6117</v>
      </c>
      <c r="C372" s="269" t="s">
        <v>4253</v>
      </c>
      <c r="D372" s="64" t="s">
        <v>43</v>
      </c>
      <c r="E372" s="64">
        <v>2005</v>
      </c>
      <c r="F372" s="74">
        <v>16796</v>
      </c>
      <c r="G372" s="54" t="s">
        <v>1458</v>
      </c>
    </row>
    <row r="373" spans="1:7" x14ac:dyDescent="0.25">
      <c r="A373" s="54" t="s">
        <v>6118</v>
      </c>
      <c r="B373" s="60" t="s">
        <v>6119</v>
      </c>
      <c r="C373" s="269" t="s">
        <v>3255</v>
      </c>
      <c r="D373" s="64" t="s">
        <v>43</v>
      </c>
      <c r="E373" s="64">
        <v>2005</v>
      </c>
      <c r="F373" s="74">
        <v>15006</v>
      </c>
      <c r="G373" s="54" t="s">
        <v>4537</v>
      </c>
    </row>
    <row r="374" spans="1:7" x14ac:dyDescent="0.25">
      <c r="A374" s="54" t="s">
        <v>6120</v>
      </c>
      <c r="B374" s="60" t="s">
        <v>6121</v>
      </c>
      <c r="C374" s="269" t="s">
        <v>6122</v>
      </c>
      <c r="D374" s="64" t="s">
        <v>110</v>
      </c>
      <c r="E374" s="64">
        <v>2005</v>
      </c>
      <c r="F374" s="74">
        <v>11276</v>
      </c>
      <c r="G374" s="54"/>
    </row>
    <row r="375" spans="1:7" x14ac:dyDescent="0.25">
      <c r="A375" s="33" t="s">
        <v>1289</v>
      </c>
      <c r="B375" s="38" t="s">
        <v>1290</v>
      </c>
      <c r="C375" s="268">
        <v>2.5</v>
      </c>
      <c r="D375" s="35" t="s">
        <v>44</v>
      </c>
      <c r="E375" s="35">
        <v>2005</v>
      </c>
      <c r="F375" s="37">
        <v>21218.579234972676</v>
      </c>
      <c r="G375" s="33" t="s">
        <v>147</v>
      </c>
    </row>
    <row r="376" spans="1:7" x14ac:dyDescent="0.25">
      <c r="A376" s="33" t="s">
        <v>1289</v>
      </c>
      <c r="B376" s="38" t="s">
        <v>1430</v>
      </c>
      <c r="C376" s="268">
        <v>2</v>
      </c>
      <c r="D376" s="35" t="s">
        <v>44</v>
      </c>
      <c r="E376" s="35">
        <v>2005</v>
      </c>
      <c r="F376" s="37">
        <v>20491.803278688523</v>
      </c>
      <c r="G376" s="33" t="s">
        <v>1432</v>
      </c>
    </row>
    <row r="377" spans="1:7" x14ac:dyDescent="0.25">
      <c r="A377" s="33" t="s">
        <v>1289</v>
      </c>
      <c r="B377" s="38" t="s">
        <v>1430</v>
      </c>
      <c r="C377" s="268">
        <v>2</v>
      </c>
      <c r="D377" s="35" t="s">
        <v>44</v>
      </c>
      <c r="E377" s="35">
        <v>2005</v>
      </c>
      <c r="F377" s="37">
        <v>20765.02732240437</v>
      </c>
      <c r="G377" s="33" t="s">
        <v>147</v>
      </c>
    </row>
    <row r="378" spans="1:7" x14ac:dyDescent="0.25">
      <c r="A378" s="33" t="s">
        <v>1289</v>
      </c>
      <c r="B378" s="38" t="s">
        <v>1430</v>
      </c>
      <c r="C378" s="268">
        <v>3</v>
      </c>
      <c r="D378" s="35" t="s">
        <v>44</v>
      </c>
      <c r="E378" s="35">
        <v>2005</v>
      </c>
      <c r="F378" s="37">
        <v>20765.02732240437</v>
      </c>
      <c r="G378" s="33" t="s">
        <v>1432</v>
      </c>
    </row>
    <row r="379" spans="1:7" x14ac:dyDescent="0.25">
      <c r="A379" s="33" t="s">
        <v>1289</v>
      </c>
      <c r="B379" s="38" t="s">
        <v>1430</v>
      </c>
      <c r="C379" s="268">
        <v>3</v>
      </c>
      <c r="D379" s="35" t="s">
        <v>44</v>
      </c>
      <c r="E379" s="35">
        <v>2005</v>
      </c>
      <c r="F379" s="37">
        <v>21038.251366120217</v>
      </c>
      <c r="G379" s="33" t="s">
        <v>147</v>
      </c>
    </row>
    <row r="380" spans="1:7" x14ac:dyDescent="0.25">
      <c r="A380" s="33" t="s">
        <v>1289</v>
      </c>
      <c r="B380" s="38" t="s">
        <v>1433</v>
      </c>
      <c r="C380" s="268">
        <v>2.5</v>
      </c>
      <c r="D380" s="35" t="s">
        <v>44</v>
      </c>
      <c r="E380" s="35">
        <v>2005</v>
      </c>
      <c r="F380" s="37">
        <v>22404.371584699453</v>
      </c>
      <c r="G380" s="33" t="s">
        <v>147</v>
      </c>
    </row>
    <row r="381" spans="1:7" x14ac:dyDescent="0.25">
      <c r="A381" s="33" t="s">
        <v>1289</v>
      </c>
      <c r="B381" s="38" t="s">
        <v>1433</v>
      </c>
      <c r="C381" s="268">
        <v>3</v>
      </c>
      <c r="D381" s="35" t="s">
        <v>44</v>
      </c>
      <c r="E381" s="35">
        <v>2005</v>
      </c>
      <c r="F381" s="37">
        <v>22677.5956284153</v>
      </c>
      <c r="G381" s="33" t="s">
        <v>147</v>
      </c>
    </row>
    <row r="382" spans="1:7" x14ac:dyDescent="0.25">
      <c r="A382" s="33" t="s">
        <v>48</v>
      </c>
      <c r="B382" s="38" t="s">
        <v>1434</v>
      </c>
      <c r="C382" s="268">
        <v>1.1000000000000001</v>
      </c>
      <c r="D382" s="35" t="s">
        <v>110</v>
      </c>
      <c r="E382" s="35">
        <v>2005</v>
      </c>
      <c r="F382" s="37">
        <v>8743.1693989071027</v>
      </c>
      <c r="G382" s="33" t="s">
        <v>186</v>
      </c>
    </row>
    <row r="383" spans="1:7" x14ac:dyDescent="0.25">
      <c r="A383" s="33" t="s">
        <v>48</v>
      </c>
      <c r="B383" s="38" t="s">
        <v>1512</v>
      </c>
      <c r="C383" s="268">
        <v>2</v>
      </c>
      <c r="D383" s="35" t="s">
        <v>110</v>
      </c>
      <c r="E383" s="35">
        <v>2005</v>
      </c>
      <c r="F383" s="37">
        <v>14882</v>
      </c>
      <c r="G383" s="33" t="s">
        <v>197</v>
      </c>
    </row>
    <row r="384" spans="1:7" x14ac:dyDescent="0.25">
      <c r="A384" s="33" t="s">
        <v>48</v>
      </c>
      <c r="B384" s="38" t="s">
        <v>1512</v>
      </c>
      <c r="C384" s="268">
        <v>2.4</v>
      </c>
      <c r="D384" s="35" t="s">
        <v>110</v>
      </c>
      <c r="E384" s="35">
        <v>2005</v>
      </c>
      <c r="F384" s="37">
        <v>15358</v>
      </c>
      <c r="G384" s="33" t="s">
        <v>197</v>
      </c>
    </row>
    <row r="385" spans="1:7" x14ac:dyDescent="0.25">
      <c r="A385" s="33" t="s">
        <v>48</v>
      </c>
      <c r="B385" s="38" t="s">
        <v>1512</v>
      </c>
      <c r="C385" s="268">
        <v>2</v>
      </c>
      <c r="D385" s="35" t="s">
        <v>44</v>
      </c>
      <c r="E385" s="35">
        <v>2005</v>
      </c>
      <c r="F385" s="37">
        <v>17882</v>
      </c>
      <c r="G385" s="33" t="s">
        <v>197</v>
      </c>
    </row>
    <row r="386" spans="1:7" x14ac:dyDescent="0.25">
      <c r="A386" s="33" t="s">
        <v>48</v>
      </c>
      <c r="B386" s="38" t="s">
        <v>1512</v>
      </c>
      <c r="C386" s="268">
        <v>2.4</v>
      </c>
      <c r="D386" s="35" t="s">
        <v>44</v>
      </c>
      <c r="E386" s="35">
        <v>2005</v>
      </c>
      <c r="F386" s="37">
        <v>18358</v>
      </c>
      <c r="G386" s="33" t="s">
        <v>197</v>
      </c>
    </row>
    <row r="387" spans="1:7" x14ac:dyDescent="0.25">
      <c r="A387" s="33" t="s">
        <v>48</v>
      </c>
      <c r="B387" s="38" t="s">
        <v>1208</v>
      </c>
      <c r="C387" s="268">
        <v>1.3</v>
      </c>
      <c r="D387" s="35" t="s">
        <v>110</v>
      </c>
      <c r="E387" s="35">
        <v>2005</v>
      </c>
      <c r="F387" s="37">
        <v>12732.240437158469</v>
      </c>
      <c r="G387" s="33" t="s">
        <v>186</v>
      </c>
    </row>
    <row r="388" spans="1:7" x14ac:dyDescent="0.25">
      <c r="A388" s="33" t="s">
        <v>48</v>
      </c>
      <c r="B388" s="38" t="s">
        <v>228</v>
      </c>
      <c r="C388" s="268">
        <v>1.3</v>
      </c>
      <c r="D388" s="35" t="s">
        <v>44</v>
      </c>
      <c r="E388" s="35">
        <v>2005</v>
      </c>
      <c r="F388" s="37">
        <v>14808.743169398907</v>
      </c>
      <c r="G388" s="33" t="s">
        <v>230</v>
      </c>
    </row>
    <row r="389" spans="1:7" x14ac:dyDescent="0.25">
      <c r="A389" s="33" t="s">
        <v>48</v>
      </c>
      <c r="B389" s="38" t="s">
        <v>1209</v>
      </c>
      <c r="C389" s="268">
        <v>1.6</v>
      </c>
      <c r="D389" s="35" t="s">
        <v>110</v>
      </c>
      <c r="E389" s="35">
        <v>2005</v>
      </c>
      <c r="F389" s="37">
        <v>12786.885245901638</v>
      </c>
      <c r="G389" s="33" t="s">
        <v>135</v>
      </c>
    </row>
    <row r="390" spans="1:7" x14ac:dyDescent="0.25">
      <c r="A390" s="33" t="s">
        <v>48</v>
      </c>
      <c r="B390" s="38" t="s">
        <v>1435</v>
      </c>
      <c r="C390" s="268">
        <v>1.5</v>
      </c>
      <c r="D390" s="35" t="s">
        <v>110</v>
      </c>
      <c r="E390" s="35">
        <v>2005</v>
      </c>
      <c r="F390" s="37">
        <v>14480.874316939889</v>
      </c>
      <c r="G390" s="33" t="s">
        <v>186</v>
      </c>
    </row>
    <row r="391" spans="1:7" x14ac:dyDescent="0.25">
      <c r="A391" s="33" t="s">
        <v>42</v>
      </c>
      <c r="B391" s="38" t="s">
        <v>1285</v>
      </c>
      <c r="C391" s="268">
        <v>2</v>
      </c>
      <c r="D391" s="35" t="s">
        <v>125</v>
      </c>
      <c r="E391" s="35">
        <v>2005</v>
      </c>
      <c r="F391" s="37">
        <v>31750</v>
      </c>
      <c r="G391" s="33" t="s">
        <v>141</v>
      </c>
    </row>
    <row r="392" spans="1:7" x14ac:dyDescent="0.25">
      <c r="A392" s="33" t="s">
        <v>42</v>
      </c>
      <c r="B392" s="38" t="s">
        <v>1285</v>
      </c>
      <c r="C392" s="268">
        <v>2</v>
      </c>
      <c r="D392" s="35" t="s">
        <v>44</v>
      </c>
      <c r="E392" s="35">
        <v>2005</v>
      </c>
      <c r="F392" s="37">
        <v>32550</v>
      </c>
      <c r="G392" s="33" t="s">
        <v>141</v>
      </c>
    </row>
    <row r="393" spans="1:7" x14ac:dyDescent="0.25">
      <c r="A393" s="33" t="s">
        <v>42</v>
      </c>
      <c r="B393" s="38" t="s">
        <v>1285</v>
      </c>
      <c r="C393" s="268">
        <v>2</v>
      </c>
      <c r="D393" s="35" t="s">
        <v>125</v>
      </c>
      <c r="E393" s="35">
        <v>2005</v>
      </c>
      <c r="F393" s="37">
        <v>31900</v>
      </c>
      <c r="G393" s="33" t="s">
        <v>147</v>
      </c>
    </row>
    <row r="394" spans="1:7" x14ac:dyDescent="0.25">
      <c r="A394" s="33" t="s">
        <v>42</v>
      </c>
      <c r="B394" s="38" t="s">
        <v>772</v>
      </c>
      <c r="C394" s="268" t="s">
        <v>1127</v>
      </c>
      <c r="D394" s="35" t="s">
        <v>125</v>
      </c>
      <c r="E394" s="35">
        <v>2005</v>
      </c>
      <c r="F394" s="37">
        <v>19004</v>
      </c>
      <c r="G394" s="33" t="s">
        <v>141</v>
      </c>
    </row>
    <row r="395" spans="1:7" x14ac:dyDescent="0.25">
      <c r="A395" s="33" t="s">
        <v>42</v>
      </c>
      <c r="B395" s="38" t="s">
        <v>772</v>
      </c>
      <c r="C395" s="268" t="s">
        <v>1126</v>
      </c>
      <c r="D395" s="35" t="s">
        <v>125</v>
      </c>
      <c r="E395" s="35">
        <v>2005</v>
      </c>
      <c r="F395" s="37">
        <v>20654</v>
      </c>
      <c r="G395" s="33" t="s">
        <v>141</v>
      </c>
    </row>
    <row r="396" spans="1:7" x14ac:dyDescent="0.25">
      <c r="A396" s="33" t="s">
        <v>42</v>
      </c>
      <c r="B396" s="38" t="s">
        <v>772</v>
      </c>
      <c r="C396" s="268" t="s">
        <v>349</v>
      </c>
      <c r="D396" s="35" t="s">
        <v>125</v>
      </c>
      <c r="E396" s="35">
        <v>2005</v>
      </c>
      <c r="F396" s="37">
        <v>21890</v>
      </c>
      <c r="G396" s="33" t="s">
        <v>141</v>
      </c>
    </row>
    <row r="397" spans="1:7" x14ac:dyDescent="0.25">
      <c r="A397" s="33" t="s">
        <v>42</v>
      </c>
      <c r="B397" s="38" t="s">
        <v>772</v>
      </c>
      <c r="C397" s="268" t="s">
        <v>349</v>
      </c>
      <c r="D397" s="35" t="s">
        <v>44</v>
      </c>
      <c r="E397" s="35">
        <v>2005</v>
      </c>
      <c r="F397" s="37">
        <v>24424</v>
      </c>
      <c r="G397" s="33" t="s">
        <v>141</v>
      </c>
    </row>
    <row r="398" spans="1:7" x14ac:dyDescent="0.25">
      <c r="A398" s="33" t="s">
        <v>42</v>
      </c>
      <c r="B398" s="38" t="s">
        <v>772</v>
      </c>
      <c r="C398" s="268" t="s">
        <v>171</v>
      </c>
      <c r="D398" s="35" t="s">
        <v>125</v>
      </c>
      <c r="E398" s="35">
        <v>2005</v>
      </c>
      <c r="F398" s="37">
        <v>19570</v>
      </c>
      <c r="G398" s="33" t="s">
        <v>141</v>
      </c>
    </row>
    <row r="399" spans="1:7" x14ac:dyDescent="0.25">
      <c r="A399" s="33" t="s">
        <v>42</v>
      </c>
      <c r="B399" s="38" t="s">
        <v>772</v>
      </c>
      <c r="C399" s="268" t="s">
        <v>1128</v>
      </c>
      <c r="D399" s="35" t="s">
        <v>44</v>
      </c>
      <c r="E399" s="35">
        <v>2005</v>
      </c>
      <c r="F399" s="37">
        <v>24169</v>
      </c>
      <c r="G399" s="33" t="s">
        <v>141</v>
      </c>
    </row>
    <row r="400" spans="1:7" x14ac:dyDescent="0.25">
      <c r="A400" s="33" t="s">
        <v>42</v>
      </c>
      <c r="B400" s="38" t="s">
        <v>613</v>
      </c>
      <c r="C400" s="268">
        <v>2</v>
      </c>
      <c r="D400" s="35" t="s">
        <v>120</v>
      </c>
      <c r="E400" s="35">
        <v>2005</v>
      </c>
      <c r="F400" s="37">
        <v>29600</v>
      </c>
      <c r="G400" s="33" t="s">
        <v>141</v>
      </c>
    </row>
    <row r="401" spans="1:7" x14ac:dyDescent="0.25">
      <c r="A401" s="33" t="s">
        <v>42</v>
      </c>
      <c r="B401" s="38" t="s">
        <v>613</v>
      </c>
      <c r="C401" s="268">
        <v>2.5</v>
      </c>
      <c r="D401" s="35" t="s">
        <v>120</v>
      </c>
      <c r="E401" s="35">
        <v>2005</v>
      </c>
      <c r="F401" s="37">
        <v>44680</v>
      </c>
      <c r="G401" s="33" t="s">
        <v>141</v>
      </c>
    </row>
    <row r="402" spans="1:7" x14ac:dyDescent="0.25">
      <c r="A402" s="33" t="s">
        <v>42</v>
      </c>
      <c r="B402" s="38" t="s">
        <v>613</v>
      </c>
      <c r="C402" s="268">
        <v>2.5</v>
      </c>
      <c r="D402" s="35" t="s">
        <v>44</v>
      </c>
      <c r="E402" s="35">
        <v>2005</v>
      </c>
      <c r="F402" s="37">
        <v>46678</v>
      </c>
      <c r="G402" s="33" t="s">
        <v>141</v>
      </c>
    </row>
    <row r="403" spans="1:7" x14ac:dyDescent="0.25">
      <c r="A403" s="33" t="s">
        <v>42</v>
      </c>
      <c r="B403" s="38" t="s">
        <v>613</v>
      </c>
      <c r="C403" s="268">
        <v>3</v>
      </c>
      <c r="D403" s="35" t="s">
        <v>120</v>
      </c>
      <c r="E403" s="35">
        <v>2005</v>
      </c>
      <c r="F403" s="37">
        <v>50450</v>
      </c>
      <c r="G403" s="33" t="s">
        <v>141</v>
      </c>
    </row>
    <row r="404" spans="1:7" x14ac:dyDescent="0.25">
      <c r="A404" s="33" t="s">
        <v>42</v>
      </c>
      <c r="B404" s="38" t="s">
        <v>613</v>
      </c>
      <c r="C404" s="268">
        <v>3</v>
      </c>
      <c r="D404" s="35" t="s">
        <v>44</v>
      </c>
      <c r="E404" s="35">
        <v>2005</v>
      </c>
      <c r="F404" s="37">
        <v>54884</v>
      </c>
      <c r="G404" s="33" t="s">
        <v>141</v>
      </c>
    </row>
    <row r="405" spans="1:7" x14ac:dyDescent="0.25">
      <c r="A405" s="33" t="s">
        <v>42</v>
      </c>
      <c r="B405" s="38" t="s">
        <v>613</v>
      </c>
      <c r="C405" s="268">
        <v>3</v>
      </c>
      <c r="D405" s="35" t="s">
        <v>120</v>
      </c>
      <c r="E405" s="35">
        <v>2005</v>
      </c>
      <c r="F405" s="37">
        <v>57840</v>
      </c>
      <c r="G405" s="33" t="s">
        <v>141</v>
      </c>
    </row>
    <row r="406" spans="1:7" x14ac:dyDescent="0.25">
      <c r="A406" s="33" t="s">
        <v>42</v>
      </c>
      <c r="B406" s="38" t="s">
        <v>613</v>
      </c>
      <c r="C406" s="268">
        <v>3.5</v>
      </c>
      <c r="D406" s="35" t="s">
        <v>120</v>
      </c>
      <c r="E406" s="35">
        <v>2005</v>
      </c>
      <c r="F406" s="37">
        <v>51898</v>
      </c>
      <c r="G406" s="33" t="s">
        <v>141</v>
      </c>
    </row>
    <row r="407" spans="1:7" x14ac:dyDescent="0.25">
      <c r="A407" s="33" t="s">
        <v>42</v>
      </c>
      <c r="B407" s="38" t="s">
        <v>947</v>
      </c>
      <c r="C407" s="268">
        <v>3</v>
      </c>
      <c r="D407" s="35" t="s">
        <v>120</v>
      </c>
      <c r="E407" s="35">
        <v>2005</v>
      </c>
      <c r="F407" s="37">
        <v>47600</v>
      </c>
      <c r="G407" s="33" t="s">
        <v>141</v>
      </c>
    </row>
    <row r="408" spans="1:7" x14ac:dyDescent="0.25">
      <c r="A408" s="33" t="s">
        <v>42</v>
      </c>
      <c r="B408" s="38" t="s">
        <v>1336</v>
      </c>
      <c r="C408" s="268">
        <v>4.3</v>
      </c>
      <c r="D408" s="35" t="s">
        <v>120</v>
      </c>
      <c r="E408" s="35">
        <v>2005</v>
      </c>
      <c r="F408" s="37">
        <v>69987</v>
      </c>
      <c r="G408" s="33" t="s">
        <v>141</v>
      </c>
    </row>
    <row r="409" spans="1:7" x14ac:dyDescent="0.25">
      <c r="A409" s="33" t="s">
        <v>42</v>
      </c>
      <c r="B409" s="38" t="s">
        <v>1336</v>
      </c>
      <c r="C409" s="268">
        <v>4.5999999999999996</v>
      </c>
      <c r="D409" s="35" t="s">
        <v>44</v>
      </c>
      <c r="E409" s="35">
        <v>2005</v>
      </c>
      <c r="F409" s="37">
        <v>72543</v>
      </c>
      <c r="G409" s="33" t="s">
        <v>141</v>
      </c>
    </row>
    <row r="410" spans="1:7" x14ac:dyDescent="0.25">
      <c r="A410" s="33" t="s">
        <v>42</v>
      </c>
      <c r="B410" s="38" t="s">
        <v>1286</v>
      </c>
      <c r="C410" s="268">
        <v>2.5</v>
      </c>
      <c r="D410" s="35" t="s">
        <v>120</v>
      </c>
      <c r="E410" s="35">
        <v>2005</v>
      </c>
      <c r="F410" s="37">
        <v>40337</v>
      </c>
      <c r="G410" s="33" t="s">
        <v>141</v>
      </c>
    </row>
    <row r="411" spans="1:7" x14ac:dyDescent="0.25">
      <c r="A411" s="33" t="s">
        <v>42</v>
      </c>
      <c r="B411" s="38" t="s">
        <v>1286</v>
      </c>
      <c r="C411" s="268">
        <v>2.5</v>
      </c>
      <c r="D411" s="35" t="s">
        <v>44</v>
      </c>
      <c r="E411" s="35">
        <v>2005</v>
      </c>
      <c r="F411" s="37">
        <v>44345</v>
      </c>
      <c r="G411" s="33" t="s">
        <v>141</v>
      </c>
    </row>
    <row r="412" spans="1:7" x14ac:dyDescent="0.25">
      <c r="A412" s="33" t="s">
        <v>42</v>
      </c>
      <c r="B412" s="38" t="s">
        <v>853</v>
      </c>
      <c r="C412" s="268">
        <v>2</v>
      </c>
      <c r="D412" s="35" t="s">
        <v>125</v>
      </c>
      <c r="E412" s="35">
        <v>2005</v>
      </c>
      <c r="F412" s="37">
        <v>29736</v>
      </c>
      <c r="G412" s="33" t="s">
        <v>135</v>
      </c>
    </row>
    <row r="413" spans="1:7" x14ac:dyDescent="0.25">
      <c r="A413" s="33" t="s">
        <v>42</v>
      </c>
      <c r="B413" s="38" t="s">
        <v>853</v>
      </c>
      <c r="C413" s="268">
        <v>2</v>
      </c>
      <c r="D413" s="35" t="s">
        <v>44</v>
      </c>
      <c r="E413" s="35">
        <v>2005</v>
      </c>
      <c r="F413" s="37">
        <v>31019</v>
      </c>
      <c r="G413" s="33" t="s">
        <v>135</v>
      </c>
    </row>
    <row r="414" spans="1:7" x14ac:dyDescent="0.25">
      <c r="A414" s="33" t="s">
        <v>42</v>
      </c>
      <c r="B414" s="38" t="s">
        <v>778</v>
      </c>
      <c r="C414" s="268">
        <v>2.4</v>
      </c>
      <c r="D414" s="35" t="s">
        <v>125</v>
      </c>
      <c r="E414" s="35">
        <v>2005</v>
      </c>
      <c r="F414" s="37">
        <v>29670</v>
      </c>
      <c r="G414" s="33" t="s">
        <v>135</v>
      </c>
    </row>
    <row r="415" spans="1:7" x14ac:dyDescent="0.25">
      <c r="A415" s="33" t="s">
        <v>42</v>
      </c>
      <c r="B415" s="38" t="s">
        <v>778</v>
      </c>
      <c r="C415" s="268">
        <v>2.4</v>
      </c>
      <c r="D415" s="35" t="s">
        <v>44</v>
      </c>
      <c r="E415" s="35">
        <v>2005</v>
      </c>
      <c r="F415" s="37">
        <v>35007</v>
      </c>
      <c r="G415" s="33" t="s">
        <v>135</v>
      </c>
    </row>
    <row r="416" spans="1:7" x14ac:dyDescent="0.25">
      <c r="A416" s="33" t="s">
        <v>42</v>
      </c>
      <c r="B416" s="38" t="s">
        <v>778</v>
      </c>
      <c r="C416" s="268">
        <v>3</v>
      </c>
      <c r="D416" s="35" t="s">
        <v>125</v>
      </c>
      <c r="E416" s="35">
        <v>2005</v>
      </c>
      <c r="F416" s="37">
        <v>32774</v>
      </c>
      <c r="G416" s="33" t="s">
        <v>135</v>
      </c>
    </row>
    <row r="417" spans="1:7" x14ac:dyDescent="0.25">
      <c r="A417" s="33" t="s">
        <v>42</v>
      </c>
      <c r="B417" s="38" t="s">
        <v>778</v>
      </c>
      <c r="C417" s="268">
        <v>3</v>
      </c>
      <c r="D417" s="35" t="s">
        <v>44</v>
      </c>
      <c r="E417" s="35">
        <v>2005</v>
      </c>
      <c r="F417" s="37">
        <v>42447</v>
      </c>
      <c r="G417" s="33" t="s">
        <v>135</v>
      </c>
    </row>
    <row r="418" spans="1:7" x14ac:dyDescent="0.25">
      <c r="A418" s="33" t="s">
        <v>42</v>
      </c>
      <c r="B418" s="38" t="s">
        <v>778</v>
      </c>
      <c r="C418" s="268">
        <v>3</v>
      </c>
      <c r="D418" s="35" t="s">
        <v>125</v>
      </c>
      <c r="E418" s="35">
        <v>2005</v>
      </c>
      <c r="F418" s="37">
        <v>40004</v>
      </c>
      <c r="G418" s="33" t="s">
        <v>135</v>
      </c>
    </row>
    <row r="419" spans="1:7" x14ac:dyDescent="0.25">
      <c r="A419" s="33" t="s">
        <v>42</v>
      </c>
      <c r="B419" s="38" t="s">
        <v>778</v>
      </c>
      <c r="C419" s="268">
        <v>3</v>
      </c>
      <c r="D419" s="35" t="s">
        <v>44</v>
      </c>
      <c r="E419" s="35">
        <v>2005</v>
      </c>
      <c r="F419" s="37">
        <v>42803</v>
      </c>
      <c r="G419" s="33" t="s">
        <v>135</v>
      </c>
    </row>
    <row r="420" spans="1:7" x14ac:dyDescent="0.25">
      <c r="A420" s="33" t="s">
        <v>42</v>
      </c>
      <c r="B420" s="38" t="s">
        <v>778</v>
      </c>
      <c r="C420" s="268">
        <v>3.3</v>
      </c>
      <c r="D420" s="35" t="s">
        <v>44</v>
      </c>
      <c r="E420" s="35">
        <v>2005</v>
      </c>
      <c r="F420" s="37">
        <v>45479</v>
      </c>
      <c r="G420" s="33" t="s">
        <v>135</v>
      </c>
    </row>
    <row r="421" spans="1:7" x14ac:dyDescent="0.25">
      <c r="A421" s="33" t="s">
        <v>42</v>
      </c>
      <c r="B421" s="38" t="s">
        <v>1428</v>
      </c>
      <c r="C421" s="268">
        <v>3.3</v>
      </c>
      <c r="D421" s="35" t="s">
        <v>44</v>
      </c>
      <c r="E421" s="35">
        <v>2005</v>
      </c>
      <c r="F421" s="37">
        <v>45479</v>
      </c>
      <c r="G421" s="33" t="s">
        <v>135</v>
      </c>
    </row>
    <row r="422" spans="1:7" x14ac:dyDescent="0.25">
      <c r="A422" s="33" t="s">
        <v>42</v>
      </c>
      <c r="B422" s="38" t="s">
        <v>1337</v>
      </c>
      <c r="C422" s="268">
        <v>2.5</v>
      </c>
      <c r="D422" s="35" t="s">
        <v>44</v>
      </c>
      <c r="E422" s="35">
        <v>2005</v>
      </c>
      <c r="F422" s="37">
        <v>34585</v>
      </c>
      <c r="G422" s="33" t="s">
        <v>189</v>
      </c>
    </row>
    <row r="423" spans="1:7" x14ac:dyDescent="0.25">
      <c r="A423" s="33" t="s">
        <v>42</v>
      </c>
      <c r="B423" s="38" t="s">
        <v>1337</v>
      </c>
      <c r="C423" s="268" t="s">
        <v>3109</v>
      </c>
      <c r="D423" s="35" t="s">
        <v>120</v>
      </c>
      <c r="E423" s="35">
        <v>2005</v>
      </c>
      <c r="F423" s="37">
        <v>21468</v>
      </c>
      <c r="G423" s="33" t="s">
        <v>189</v>
      </c>
    </row>
    <row r="424" spans="1:7" x14ac:dyDescent="0.25">
      <c r="A424" s="33" t="s">
        <v>42</v>
      </c>
      <c r="B424" s="38" t="s">
        <v>1337</v>
      </c>
      <c r="C424" s="268" t="s">
        <v>2256</v>
      </c>
      <c r="D424" s="35" t="s">
        <v>120</v>
      </c>
      <c r="E424" s="35">
        <v>2005</v>
      </c>
      <c r="F424" s="37">
        <v>22990</v>
      </c>
      <c r="G424" s="33" t="s">
        <v>189</v>
      </c>
    </row>
    <row r="425" spans="1:7" x14ac:dyDescent="0.25">
      <c r="A425" s="33" t="s">
        <v>42</v>
      </c>
      <c r="B425" s="38" t="s">
        <v>1337</v>
      </c>
      <c r="C425" s="268" t="s">
        <v>3087</v>
      </c>
      <c r="D425" s="35" t="s">
        <v>44</v>
      </c>
      <c r="E425" s="35">
        <v>2005</v>
      </c>
      <c r="F425" s="37">
        <v>25022</v>
      </c>
      <c r="G425" s="33" t="s">
        <v>189</v>
      </c>
    </row>
    <row r="426" spans="1:7" x14ac:dyDescent="0.25">
      <c r="A426" s="33" t="s">
        <v>42</v>
      </c>
      <c r="B426" s="38" t="s">
        <v>1338</v>
      </c>
      <c r="C426" s="268">
        <v>2.5</v>
      </c>
      <c r="D426" s="35" t="s">
        <v>120</v>
      </c>
      <c r="E426" s="35">
        <v>2005</v>
      </c>
      <c r="F426" s="37">
        <v>22757</v>
      </c>
      <c r="G426" s="33" t="s">
        <v>189</v>
      </c>
    </row>
    <row r="427" spans="1:7" x14ac:dyDescent="0.25">
      <c r="A427" s="33" t="s">
        <v>42</v>
      </c>
      <c r="B427" s="38" t="s">
        <v>1338</v>
      </c>
      <c r="C427" s="268" t="s">
        <v>3108</v>
      </c>
      <c r="D427" s="35" t="s">
        <v>120</v>
      </c>
      <c r="E427" s="35">
        <v>2005</v>
      </c>
      <c r="F427" s="37">
        <v>24866</v>
      </c>
      <c r="G427" s="33" t="s">
        <v>189</v>
      </c>
    </row>
    <row r="428" spans="1:7" x14ac:dyDescent="0.25">
      <c r="A428" s="33" t="s">
        <v>42</v>
      </c>
      <c r="B428" s="38" t="s">
        <v>1338</v>
      </c>
      <c r="C428" s="268" t="s">
        <v>3108</v>
      </c>
      <c r="D428" s="35" t="s">
        <v>44</v>
      </c>
      <c r="E428" s="35">
        <v>2005</v>
      </c>
      <c r="F428" s="37">
        <v>26710</v>
      </c>
      <c r="G428" s="33" t="s">
        <v>189</v>
      </c>
    </row>
    <row r="429" spans="1:7" x14ac:dyDescent="0.25">
      <c r="A429" s="33" t="s">
        <v>42</v>
      </c>
      <c r="B429" s="38" t="s">
        <v>1429</v>
      </c>
      <c r="C429" s="268" t="s">
        <v>1974</v>
      </c>
      <c r="D429" s="35" t="s">
        <v>44</v>
      </c>
      <c r="E429" s="35">
        <v>2005</v>
      </c>
      <c r="F429" s="37">
        <v>27871</v>
      </c>
      <c r="G429" s="33" t="s">
        <v>189</v>
      </c>
    </row>
    <row r="430" spans="1:7" x14ac:dyDescent="0.25">
      <c r="A430" s="33" t="s">
        <v>42</v>
      </c>
      <c r="B430" s="38" t="s">
        <v>1429</v>
      </c>
      <c r="C430" s="268" t="s">
        <v>1974</v>
      </c>
      <c r="D430" s="35" t="s">
        <v>120</v>
      </c>
      <c r="E430" s="35">
        <v>2005</v>
      </c>
      <c r="F430" s="37">
        <v>24605</v>
      </c>
      <c r="G430" s="33" t="s">
        <v>189</v>
      </c>
    </row>
    <row r="431" spans="1:7" x14ac:dyDescent="0.25">
      <c r="A431" s="33" t="s">
        <v>42</v>
      </c>
      <c r="B431" s="38" t="s">
        <v>780</v>
      </c>
      <c r="C431" s="268">
        <v>2.4</v>
      </c>
      <c r="D431" s="35" t="s">
        <v>125</v>
      </c>
      <c r="E431" s="35">
        <v>2005</v>
      </c>
      <c r="F431" s="37">
        <v>27990</v>
      </c>
      <c r="G431" s="33" t="s">
        <v>141</v>
      </c>
    </row>
    <row r="432" spans="1:7" x14ac:dyDescent="0.25">
      <c r="A432" s="33" t="s">
        <v>42</v>
      </c>
      <c r="B432" s="38" t="s">
        <v>780</v>
      </c>
      <c r="C432" s="268">
        <v>2.4</v>
      </c>
      <c r="D432" s="35" t="s">
        <v>44</v>
      </c>
      <c r="E432" s="35">
        <v>2005</v>
      </c>
      <c r="F432" s="37">
        <v>32340</v>
      </c>
      <c r="G432" s="33" t="s">
        <v>141</v>
      </c>
    </row>
    <row r="433" spans="1:7" x14ac:dyDescent="0.25">
      <c r="A433" s="33" t="s">
        <v>42</v>
      </c>
      <c r="B433" s="38" t="s">
        <v>780</v>
      </c>
      <c r="C433" s="268" t="s">
        <v>361</v>
      </c>
      <c r="D433" s="35" t="s">
        <v>125</v>
      </c>
      <c r="E433" s="35">
        <v>2005</v>
      </c>
      <c r="F433" s="37">
        <v>24659</v>
      </c>
      <c r="G433" s="33" t="s">
        <v>141</v>
      </c>
    </row>
    <row r="434" spans="1:7" x14ac:dyDescent="0.25">
      <c r="A434" s="33" t="s">
        <v>42</v>
      </c>
      <c r="B434" s="38" t="s">
        <v>1339</v>
      </c>
      <c r="C434" s="268">
        <v>1.3</v>
      </c>
      <c r="D434" s="35" t="s">
        <v>125</v>
      </c>
      <c r="E434" s="35">
        <v>2005</v>
      </c>
      <c r="F434" s="37">
        <v>22120</v>
      </c>
      <c r="G434" s="33" t="s">
        <v>141</v>
      </c>
    </row>
    <row r="435" spans="1:7" x14ac:dyDescent="0.25">
      <c r="A435" s="33" t="s">
        <v>42</v>
      </c>
      <c r="B435" s="38" t="s">
        <v>1340</v>
      </c>
      <c r="C435" s="268">
        <v>1.8</v>
      </c>
      <c r="D435" s="35" t="s">
        <v>125</v>
      </c>
      <c r="E435" s="35">
        <v>2005</v>
      </c>
      <c r="F435" s="37">
        <v>22230</v>
      </c>
      <c r="G435" s="33" t="s">
        <v>141</v>
      </c>
    </row>
    <row r="436" spans="1:7" x14ac:dyDescent="0.25">
      <c r="A436" s="33" t="s">
        <v>42</v>
      </c>
      <c r="B436" s="38" t="s">
        <v>1340</v>
      </c>
      <c r="C436" s="268">
        <v>1.8</v>
      </c>
      <c r="D436" s="35" t="s">
        <v>44</v>
      </c>
      <c r="E436" s="35">
        <v>2005</v>
      </c>
      <c r="F436" s="37">
        <v>27488</v>
      </c>
      <c r="G436" s="33" t="s">
        <v>141</v>
      </c>
    </row>
    <row r="437" spans="1:7" x14ac:dyDescent="0.25">
      <c r="A437" s="33" t="s">
        <v>42</v>
      </c>
      <c r="B437" s="38" t="s">
        <v>1340</v>
      </c>
      <c r="C437" s="268" t="s">
        <v>765</v>
      </c>
      <c r="D437" s="35" t="s">
        <v>125</v>
      </c>
      <c r="E437" s="35">
        <v>2005</v>
      </c>
      <c r="F437" s="37">
        <v>28187</v>
      </c>
      <c r="G437" s="33" t="s">
        <v>141</v>
      </c>
    </row>
    <row r="438" spans="1:7" x14ac:dyDescent="0.25">
      <c r="A438" s="33" t="s">
        <v>42</v>
      </c>
      <c r="B438" s="38" t="s">
        <v>1340</v>
      </c>
      <c r="C438" s="268" t="s">
        <v>765</v>
      </c>
      <c r="D438" s="35" t="s">
        <v>44</v>
      </c>
      <c r="E438" s="35">
        <v>2005</v>
      </c>
      <c r="F438" s="37">
        <v>28456</v>
      </c>
      <c r="G438" s="33" t="s">
        <v>141</v>
      </c>
    </row>
    <row r="439" spans="1:7" x14ac:dyDescent="0.25">
      <c r="A439" s="33" t="s">
        <v>42</v>
      </c>
      <c r="B439" s="38" t="s">
        <v>1048</v>
      </c>
      <c r="C439" s="268">
        <v>1.5</v>
      </c>
      <c r="D439" s="35" t="s">
        <v>125</v>
      </c>
      <c r="E439" s="35">
        <v>2005</v>
      </c>
      <c r="F439" s="37">
        <v>18771</v>
      </c>
      <c r="G439" s="33" t="s">
        <v>141</v>
      </c>
    </row>
    <row r="440" spans="1:7" x14ac:dyDescent="0.25">
      <c r="A440" s="33" t="s">
        <v>42</v>
      </c>
      <c r="B440" s="38" t="s">
        <v>1048</v>
      </c>
      <c r="C440" s="268">
        <v>1.5</v>
      </c>
      <c r="D440" s="35" t="s">
        <v>44</v>
      </c>
      <c r="E440" s="35">
        <v>2005</v>
      </c>
      <c r="F440" s="37">
        <v>25326</v>
      </c>
      <c r="G440" s="33" t="s">
        <v>141</v>
      </c>
    </row>
    <row r="441" spans="1:7" x14ac:dyDescent="0.25">
      <c r="A441" s="33" t="s">
        <v>42</v>
      </c>
      <c r="B441" s="38" t="s">
        <v>1048</v>
      </c>
      <c r="C441" s="268" t="s">
        <v>954</v>
      </c>
      <c r="D441" s="35" t="s">
        <v>125</v>
      </c>
      <c r="E441" s="35">
        <v>2005</v>
      </c>
      <c r="F441" s="37">
        <v>14980</v>
      </c>
      <c r="G441" s="33" t="s">
        <v>141</v>
      </c>
    </row>
    <row r="442" spans="1:7" x14ac:dyDescent="0.25">
      <c r="A442" s="33" t="s">
        <v>42</v>
      </c>
      <c r="B442" s="38" t="s">
        <v>1048</v>
      </c>
      <c r="C442" s="268" t="s">
        <v>954</v>
      </c>
      <c r="D442" s="35" t="s">
        <v>44</v>
      </c>
      <c r="E442" s="35">
        <v>2005</v>
      </c>
      <c r="F442" s="37">
        <v>19925</v>
      </c>
      <c r="G442" s="33" t="s">
        <v>141</v>
      </c>
    </row>
    <row r="443" spans="1:7" x14ac:dyDescent="0.25">
      <c r="A443" s="33" t="s">
        <v>42</v>
      </c>
      <c r="B443" s="38" t="s">
        <v>1050</v>
      </c>
      <c r="C443" s="268">
        <v>3</v>
      </c>
      <c r="D443" s="35" t="s">
        <v>125</v>
      </c>
      <c r="E443" s="35">
        <v>2005</v>
      </c>
      <c r="F443" s="37">
        <v>35209</v>
      </c>
      <c r="G443" s="33" t="s">
        <v>141</v>
      </c>
    </row>
    <row r="444" spans="1:7" x14ac:dyDescent="0.25">
      <c r="A444" s="33" t="s">
        <v>42</v>
      </c>
      <c r="B444" s="38" t="s">
        <v>1050</v>
      </c>
      <c r="C444" s="268">
        <v>3</v>
      </c>
      <c r="D444" s="35" t="s">
        <v>44</v>
      </c>
      <c r="E444" s="35">
        <v>2005</v>
      </c>
      <c r="F444" s="37">
        <v>60500</v>
      </c>
      <c r="G444" s="33" t="s">
        <v>141</v>
      </c>
    </row>
    <row r="445" spans="1:7" x14ac:dyDescent="0.25">
      <c r="A445" s="33" t="s">
        <v>42</v>
      </c>
      <c r="B445" s="38" t="s">
        <v>1341</v>
      </c>
      <c r="C445" s="268" t="s">
        <v>1205</v>
      </c>
      <c r="D445" s="35" t="s">
        <v>120</v>
      </c>
      <c r="E445" s="35">
        <v>2005</v>
      </c>
      <c r="F445" s="37">
        <v>16870</v>
      </c>
      <c r="G445" s="33" t="s">
        <v>1342</v>
      </c>
    </row>
    <row r="446" spans="1:7" x14ac:dyDescent="0.25">
      <c r="A446" s="33" t="s">
        <v>42</v>
      </c>
      <c r="B446" s="38" t="s">
        <v>1053</v>
      </c>
      <c r="C446" s="268" t="s">
        <v>1205</v>
      </c>
      <c r="D446" s="35" t="s">
        <v>120</v>
      </c>
      <c r="E446" s="35">
        <v>2005</v>
      </c>
      <c r="F446" s="37">
        <v>16137</v>
      </c>
      <c r="G446" s="33" t="s">
        <v>189</v>
      </c>
    </row>
    <row r="447" spans="1:7" x14ac:dyDescent="0.25">
      <c r="A447" s="33" t="s">
        <v>42</v>
      </c>
      <c r="B447" s="38" t="s">
        <v>1053</v>
      </c>
      <c r="C447" s="268" t="s">
        <v>1054</v>
      </c>
      <c r="D447" s="35" t="s">
        <v>120</v>
      </c>
      <c r="E447" s="35">
        <v>2005</v>
      </c>
      <c r="F447" s="37">
        <v>25540</v>
      </c>
      <c r="G447" s="33" t="s">
        <v>189</v>
      </c>
    </row>
    <row r="448" spans="1:7" x14ac:dyDescent="0.25">
      <c r="A448" s="33" t="s">
        <v>42</v>
      </c>
      <c r="B448" s="38" t="s">
        <v>1053</v>
      </c>
      <c r="C448" s="268" t="s">
        <v>1054</v>
      </c>
      <c r="D448" s="35" t="s">
        <v>44</v>
      </c>
      <c r="E448" s="35">
        <v>2005</v>
      </c>
      <c r="F448" s="37">
        <v>27890</v>
      </c>
      <c r="G448" s="33" t="s">
        <v>189</v>
      </c>
    </row>
    <row r="449" spans="1:7" x14ac:dyDescent="0.25">
      <c r="A449" s="33" t="s">
        <v>42</v>
      </c>
      <c r="B449" s="38" t="s">
        <v>1202</v>
      </c>
      <c r="C449" s="268">
        <v>2</v>
      </c>
      <c r="D449" s="35" t="s">
        <v>120</v>
      </c>
      <c r="E449" s="35">
        <v>2005</v>
      </c>
      <c r="F449" s="37">
        <v>33870</v>
      </c>
      <c r="G449" s="33" t="s">
        <v>147</v>
      </c>
    </row>
    <row r="450" spans="1:7" x14ac:dyDescent="0.25">
      <c r="A450" s="33" t="s">
        <v>42</v>
      </c>
      <c r="B450" s="38" t="s">
        <v>1202</v>
      </c>
      <c r="C450" s="268">
        <v>2</v>
      </c>
      <c r="D450" s="35" t="s">
        <v>44</v>
      </c>
      <c r="E450" s="35">
        <v>2005</v>
      </c>
      <c r="F450" s="37">
        <v>32010</v>
      </c>
      <c r="G450" s="33" t="s">
        <v>147</v>
      </c>
    </row>
    <row r="451" spans="1:7" x14ac:dyDescent="0.25">
      <c r="A451" s="33" t="s">
        <v>42</v>
      </c>
      <c r="B451" s="38" t="s">
        <v>1202</v>
      </c>
      <c r="C451" s="268">
        <v>2.5</v>
      </c>
      <c r="D451" s="35" t="s">
        <v>120</v>
      </c>
      <c r="E451" s="35">
        <v>2005</v>
      </c>
      <c r="F451" s="37">
        <v>35243</v>
      </c>
      <c r="G451" s="33" t="s">
        <v>147</v>
      </c>
    </row>
    <row r="452" spans="1:7" x14ac:dyDescent="0.25">
      <c r="A452" s="33" t="s">
        <v>42</v>
      </c>
      <c r="B452" s="38" t="s">
        <v>1202</v>
      </c>
      <c r="C452" s="268">
        <v>2.5</v>
      </c>
      <c r="D452" s="35" t="s">
        <v>44</v>
      </c>
      <c r="E452" s="35">
        <v>2005</v>
      </c>
      <c r="F452" s="37">
        <v>36540</v>
      </c>
      <c r="G452" s="33" t="s">
        <v>147</v>
      </c>
    </row>
    <row r="453" spans="1:7" x14ac:dyDescent="0.25">
      <c r="A453" s="33" t="s">
        <v>42</v>
      </c>
      <c r="B453" s="38" t="s">
        <v>1343</v>
      </c>
      <c r="C453" s="268">
        <v>2.5</v>
      </c>
      <c r="D453" s="35" t="s">
        <v>120</v>
      </c>
      <c r="E453" s="35">
        <v>2005</v>
      </c>
      <c r="F453" s="37">
        <v>35243</v>
      </c>
      <c r="G453" s="33" t="s">
        <v>141</v>
      </c>
    </row>
    <row r="454" spans="1:7" x14ac:dyDescent="0.25">
      <c r="A454" s="33" t="s">
        <v>42</v>
      </c>
      <c r="B454" s="38" t="s">
        <v>1343</v>
      </c>
      <c r="C454" s="268">
        <v>2.5</v>
      </c>
      <c r="D454" s="35" t="s">
        <v>44</v>
      </c>
      <c r="E454" s="35">
        <v>2005</v>
      </c>
      <c r="F454" s="37">
        <v>36540</v>
      </c>
      <c r="G454" s="33" t="s">
        <v>141</v>
      </c>
    </row>
    <row r="455" spans="1:7" x14ac:dyDescent="0.25">
      <c r="A455" s="33" t="s">
        <v>42</v>
      </c>
      <c r="B455" s="38" t="s">
        <v>1343</v>
      </c>
      <c r="C455" s="268">
        <v>3</v>
      </c>
      <c r="D455" s="35" t="s">
        <v>125</v>
      </c>
      <c r="E455" s="35">
        <v>2005</v>
      </c>
      <c r="F455" s="37">
        <v>30319</v>
      </c>
      <c r="G455" s="33" t="s">
        <v>141</v>
      </c>
    </row>
    <row r="456" spans="1:7" x14ac:dyDescent="0.25">
      <c r="A456" s="33" t="s">
        <v>42</v>
      </c>
      <c r="B456" s="38" t="s">
        <v>1344</v>
      </c>
      <c r="C456" s="268">
        <v>1.3</v>
      </c>
      <c r="D456" s="35" t="s">
        <v>125</v>
      </c>
      <c r="E456" s="35">
        <v>2005</v>
      </c>
      <c r="F456" s="37">
        <v>18340</v>
      </c>
      <c r="G456" s="33" t="s">
        <v>141</v>
      </c>
    </row>
    <row r="457" spans="1:7" x14ac:dyDescent="0.25">
      <c r="A457" s="33" t="s">
        <v>42</v>
      </c>
      <c r="B457" s="38" t="s">
        <v>1344</v>
      </c>
      <c r="C457" s="268">
        <v>1.3</v>
      </c>
      <c r="D457" s="35" t="s">
        <v>44</v>
      </c>
      <c r="E457" s="35">
        <v>2005</v>
      </c>
      <c r="F457" s="37">
        <v>20231</v>
      </c>
      <c r="G457" s="33" t="s">
        <v>141</v>
      </c>
    </row>
    <row r="458" spans="1:7" x14ac:dyDescent="0.25">
      <c r="A458" s="33" t="s">
        <v>42</v>
      </c>
      <c r="B458" s="38" t="s">
        <v>1344</v>
      </c>
      <c r="C458" s="268">
        <v>1.5</v>
      </c>
      <c r="D458" s="35" t="s">
        <v>125</v>
      </c>
      <c r="E458" s="35">
        <v>2005</v>
      </c>
      <c r="F458" s="37">
        <v>18754</v>
      </c>
      <c r="G458" s="33" t="s">
        <v>141</v>
      </c>
    </row>
    <row r="459" spans="1:7" x14ac:dyDescent="0.25">
      <c r="A459" s="33" t="s">
        <v>42</v>
      </c>
      <c r="B459" s="38" t="s">
        <v>1344</v>
      </c>
      <c r="C459" s="268">
        <v>1.5</v>
      </c>
      <c r="D459" s="35" t="s">
        <v>44</v>
      </c>
      <c r="E459" s="35">
        <v>2005</v>
      </c>
      <c r="F459" s="37">
        <v>20340</v>
      </c>
      <c r="G459" s="33" t="s">
        <v>141</v>
      </c>
    </row>
    <row r="460" spans="1:7" x14ac:dyDescent="0.25">
      <c r="A460" s="33" t="s">
        <v>42</v>
      </c>
      <c r="B460" s="38" t="s">
        <v>1131</v>
      </c>
      <c r="C460" s="268">
        <v>1.5</v>
      </c>
      <c r="D460" s="35" t="s">
        <v>125</v>
      </c>
      <c r="E460" s="35">
        <v>2005</v>
      </c>
      <c r="F460" s="37">
        <v>20890</v>
      </c>
      <c r="G460" s="33" t="s">
        <v>141</v>
      </c>
    </row>
    <row r="461" spans="1:7" x14ac:dyDescent="0.25">
      <c r="A461" s="33" t="s">
        <v>42</v>
      </c>
      <c r="B461" s="38" t="s">
        <v>1131</v>
      </c>
      <c r="C461" s="268">
        <v>1.5</v>
      </c>
      <c r="D461" s="35" t="s">
        <v>44</v>
      </c>
      <c r="E461" s="35">
        <v>2005</v>
      </c>
      <c r="F461" s="37">
        <v>24767</v>
      </c>
      <c r="G461" s="33" t="s">
        <v>141</v>
      </c>
    </row>
    <row r="462" spans="1:7" x14ac:dyDescent="0.25">
      <c r="A462" s="33" t="s">
        <v>42</v>
      </c>
      <c r="B462" s="38" t="s">
        <v>1131</v>
      </c>
      <c r="C462" s="268">
        <v>1.8</v>
      </c>
      <c r="D462" s="35" t="s">
        <v>125</v>
      </c>
      <c r="E462" s="35">
        <v>2005</v>
      </c>
      <c r="F462" s="37">
        <v>23908</v>
      </c>
      <c r="G462" s="33" t="s">
        <v>141</v>
      </c>
    </row>
    <row r="463" spans="1:7" x14ac:dyDescent="0.25">
      <c r="A463" s="33" t="s">
        <v>42</v>
      </c>
      <c r="B463" s="38" t="s">
        <v>1131</v>
      </c>
      <c r="C463" s="268">
        <v>1.8</v>
      </c>
      <c r="D463" s="35" t="s">
        <v>44</v>
      </c>
      <c r="E463" s="35">
        <v>2005</v>
      </c>
      <c r="F463" s="37">
        <v>32449</v>
      </c>
      <c r="G463" s="33" t="s">
        <v>141</v>
      </c>
    </row>
    <row r="464" spans="1:7" x14ac:dyDescent="0.25">
      <c r="A464" s="33" t="s">
        <v>42</v>
      </c>
      <c r="B464" s="38" t="s">
        <v>1131</v>
      </c>
      <c r="C464" s="268">
        <v>2</v>
      </c>
      <c r="D464" s="35" t="s">
        <v>125</v>
      </c>
      <c r="E464" s="35">
        <v>2005</v>
      </c>
      <c r="F464" s="37">
        <v>19809</v>
      </c>
      <c r="G464" s="33" t="s">
        <v>141</v>
      </c>
    </row>
    <row r="465" spans="1:7" x14ac:dyDescent="0.25">
      <c r="A465" s="33" t="s">
        <v>42</v>
      </c>
      <c r="B465" s="38" t="s">
        <v>1132</v>
      </c>
      <c r="C465" s="268">
        <v>1.5</v>
      </c>
      <c r="D465" s="35" t="s">
        <v>125</v>
      </c>
      <c r="E465" s="35">
        <v>2005</v>
      </c>
      <c r="F465" s="37">
        <v>26540</v>
      </c>
      <c r="G465" s="33" t="s">
        <v>186</v>
      </c>
    </row>
    <row r="466" spans="1:7" x14ac:dyDescent="0.25">
      <c r="A466" s="33" t="s">
        <v>42</v>
      </c>
      <c r="B466" s="38" t="s">
        <v>1132</v>
      </c>
      <c r="C466" s="268">
        <v>1.5</v>
      </c>
      <c r="D466" s="35" t="s">
        <v>44</v>
      </c>
      <c r="E466" s="35">
        <v>2005</v>
      </c>
      <c r="F466" s="37">
        <v>26540</v>
      </c>
      <c r="G466" s="33" t="s">
        <v>186</v>
      </c>
    </row>
    <row r="467" spans="1:7" x14ac:dyDescent="0.25">
      <c r="A467" s="33" t="s">
        <v>42</v>
      </c>
      <c r="B467" s="38" t="s">
        <v>1132</v>
      </c>
      <c r="C467" s="268">
        <v>1.8</v>
      </c>
      <c r="D467" s="35" t="s">
        <v>125</v>
      </c>
      <c r="E467" s="35">
        <v>2005</v>
      </c>
      <c r="F467" s="37">
        <v>27790</v>
      </c>
      <c r="G467" s="33" t="s">
        <v>186</v>
      </c>
    </row>
    <row r="468" spans="1:7" s="856" customFormat="1" x14ac:dyDescent="0.25">
      <c r="A468" s="612" t="s">
        <v>3896</v>
      </c>
      <c r="B468" s="612" t="s">
        <v>7166</v>
      </c>
      <c r="C468" s="759" t="s">
        <v>10540</v>
      </c>
      <c r="D468" s="855" t="s">
        <v>110</v>
      </c>
      <c r="E468" s="759">
        <v>2005</v>
      </c>
      <c r="F468" s="732">
        <v>21275</v>
      </c>
      <c r="G468" s="33" t="s">
        <v>141</v>
      </c>
    </row>
    <row r="469" spans="1:7" x14ac:dyDescent="0.25">
      <c r="A469" s="33" t="s">
        <v>42</v>
      </c>
      <c r="B469" s="38" t="s">
        <v>781</v>
      </c>
      <c r="C469" s="268">
        <v>1.5</v>
      </c>
      <c r="D469" s="35" t="s">
        <v>125</v>
      </c>
      <c r="E469" s="35">
        <v>2005</v>
      </c>
      <c r="F469" s="37">
        <v>23234</v>
      </c>
      <c r="G469" s="33" t="s">
        <v>141</v>
      </c>
    </row>
    <row r="470" spans="1:7" x14ac:dyDescent="0.25">
      <c r="A470" s="33" t="s">
        <v>42</v>
      </c>
      <c r="B470" s="38" t="s">
        <v>781</v>
      </c>
      <c r="C470" s="268">
        <v>1.5</v>
      </c>
      <c r="D470" s="35" t="s">
        <v>44</v>
      </c>
      <c r="E470" s="35">
        <v>2005</v>
      </c>
      <c r="F470" s="37">
        <v>24022</v>
      </c>
      <c r="G470" s="33" t="s">
        <v>141</v>
      </c>
    </row>
    <row r="471" spans="1:7" x14ac:dyDescent="0.25">
      <c r="A471" s="33" t="s">
        <v>42</v>
      </c>
      <c r="B471" s="38" t="s">
        <v>1203</v>
      </c>
      <c r="C471" s="268">
        <v>1.4</v>
      </c>
      <c r="D471" s="35" t="s">
        <v>125</v>
      </c>
      <c r="E471" s="35">
        <v>2005</v>
      </c>
      <c r="F471" s="37">
        <v>17434</v>
      </c>
      <c r="G471" s="33" t="s">
        <v>141</v>
      </c>
    </row>
    <row r="472" spans="1:7" x14ac:dyDescent="0.25">
      <c r="A472" s="33" t="s">
        <v>42</v>
      </c>
      <c r="B472" s="38" t="s">
        <v>1203</v>
      </c>
      <c r="C472" s="268">
        <v>1.5</v>
      </c>
      <c r="D472" s="35" t="s">
        <v>125</v>
      </c>
      <c r="E472" s="35">
        <v>2005</v>
      </c>
      <c r="F472" s="37">
        <v>17318</v>
      </c>
      <c r="G472" s="33" t="s">
        <v>141</v>
      </c>
    </row>
    <row r="473" spans="1:7" x14ac:dyDescent="0.25">
      <c r="A473" s="33" t="s">
        <v>42</v>
      </c>
      <c r="B473" s="38" t="s">
        <v>1203</v>
      </c>
      <c r="C473" s="268">
        <v>1.5</v>
      </c>
      <c r="D473" s="35" t="s">
        <v>44</v>
      </c>
      <c r="E473" s="35">
        <v>2005</v>
      </c>
      <c r="F473" s="37">
        <v>18498</v>
      </c>
      <c r="G473" s="33" t="s">
        <v>141</v>
      </c>
    </row>
    <row r="474" spans="1:7" x14ac:dyDescent="0.25">
      <c r="A474" s="33" t="s">
        <v>42</v>
      </c>
      <c r="B474" s="38" t="s">
        <v>1206</v>
      </c>
      <c r="C474" s="268" t="s">
        <v>1345</v>
      </c>
      <c r="D474" s="35" t="s">
        <v>120</v>
      </c>
      <c r="E474" s="35">
        <v>2005</v>
      </c>
      <c r="F474" s="37">
        <v>16237</v>
      </c>
      <c r="G474" s="33" t="s">
        <v>160</v>
      </c>
    </row>
    <row r="475" spans="1:7" x14ac:dyDescent="0.25">
      <c r="A475" s="33" t="s">
        <v>42</v>
      </c>
      <c r="B475" s="38" t="s">
        <v>1206</v>
      </c>
      <c r="C475" s="268" t="s">
        <v>1345</v>
      </c>
      <c r="D475" s="35" t="s">
        <v>44</v>
      </c>
      <c r="E475" s="35">
        <v>2005</v>
      </c>
      <c r="F475" s="37">
        <v>18836</v>
      </c>
      <c r="G475" s="33" t="s">
        <v>160</v>
      </c>
    </row>
    <row r="476" spans="1:7" x14ac:dyDescent="0.25">
      <c r="A476" s="33" t="s">
        <v>42</v>
      </c>
      <c r="B476" s="38" t="s">
        <v>1204</v>
      </c>
      <c r="C476" s="268" t="s">
        <v>1205</v>
      </c>
      <c r="D476" s="35" t="s">
        <v>120</v>
      </c>
      <c r="E476" s="35">
        <v>2005</v>
      </c>
      <c r="F476" s="37">
        <v>15504</v>
      </c>
      <c r="G476" s="33" t="s">
        <v>160</v>
      </c>
    </row>
    <row r="477" spans="1:7" x14ac:dyDescent="0.25">
      <c r="A477" s="33" t="s">
        <v>42</v>
      </c>
      <c r="B477" s="38" t="s">
        <v>956</v>
      </c>
      <c r="C477" s="268">
        <v>1</v>
      </c>
      <c r="D477" s="35" t="s">
        <v>125</v>
      </c>
      <c r="E477" s="35">
        <v>2005</v>
      </c>
      <c r="F477" s="37">
        <v>12827</v>
      </c>
      <c r="G477" s="33" t="s">
        <v>141</v>
      </c>
    </row>
    <row r="478" spans="1:7" x14ac:dyDescent="0.25">
      <c r="A478" s="33" t="s">
        <v>42</v>
      </c>
      <c r="B478" s="38" t="s">
        <v>956</v>
      </c>
      <c r="C478" s="268">
        <v>1.3</v>
      </c>
      <c r="D478" s="35" t="s">
        <v>125</v>
      </c>
      <c r="E478" s="35">
        <v>2005</v>
      </c>
      <c r="F478" s="37">
        <v>13816</v>
      </c>
      <c r="G478" s="33" t="s">
        <v>141</v>
      </c>
    </row>
    <row r="479" spans="1:7" x14ac:dyDescent="0.25">
      <c r="A479" s="33" t="s">
        <v>42</v>
      </c>
      <c r="B479" s="38" t="s">
        <v>956</v>
      </c>
      <c r="C479" s="268">
        <v>1.3</v>
      </c>
      <c r="D479" s="35" t="s">
        <v>44</v>
      </c>
      <c r="E479" s="35">
        <v>2005</v>
      </c>
      <c r="F479" s="37">
        <v>15393</v>
      </c>
      <c r="G479" s="33" t="s">
        <v>141</v>
      </c>
    </row>
    <row r="480" spans="1:7" x14ac:dyDescent="0.25">
      <c r="A480" s="33" t="s">
        <v>42</v>
      </c>
      <c r="B480" s="38" t="s">
        <v>956</v>
      </c>
      <c r="C480" s="268">
        <v>1.5</v>
      </c>
      <c r="D480" s="35" t="s">
        <v>125</v>
      </c>
      <c r="E480" s="35">
        <v>2005</v>
      </c>
      <c r="F480" s="37">
        <v>17725</v>
      </c>
      <c r="G480" s="33" t="s">
        <v>141</v>
      </c>
    </row>
    <row r="481" spans="1:7" x14ac:dyDescent="0.25">
      <c r="A481" s="33" t="s">
        <v>42</v>
      </c>
      <c r="B481" s="38" t="s">
        <v>1287</v>
      </c>
      <c r="C481" s="268">
        <v>1.8</v>
      </c>
      <c r="D481" s="35" t="s">
        <v>125</v>
      </c>
      <c r="E481" s="35">
        <v>2005</v>
      </c>
      <c r="F481" s="37">
        <v>26970</v>
      </c>
      <c r="G481" s="33" t="s">
        <v>141</v>
      </c>
    </row>
    <row r="482" spans="1:7" x14ac:dyDescent="0.25">
      <c r="A482" s="33" t="s">
        <v>42</v>
      </c>
      <c r="B482" s="38" t="s">
        <v>1287</v>
      </c>
      <c r="C482" s="268">
        <v>1.8</v>
      </c>
      <c r="D482" s="35" t="s">
        <v>44</v>
      </c>
      <c r="E482" s="35">
        <v>2005</v>
      </c>
      <c r="F482" s="37">
        <v>27411</v>
      </c>
      <c r="G482" s="33" t="s">
        <v>141</v>
      </c>
    </row>
    <row r="483" spans="1:7" x14ac:dyDescent="0.25">
      <c r="A483" s="33" t="s">
        <v>42</v>
      </c>
      <c r="B483" s="38" t="s">
        <v>1288</v>
      </c>
      <c r="C483" s="268">
        <v>1.8</v>
      </c>
      <c r="D483" s="35" t="s">
        <v>125</v>
      </c>
      <c r="E483" s="35">
        <v>2005</v>
      </c>
      <c r="F483" s="37">
        <v>20057</v>
      </c>
      <c r="G483" s="33" t="s">
        <v>141</v>
      </c>
    </row>
    <row r="484" spans="1:7" x14ac:dyDescent="0.25">
      <c r="A484" s="33" t="s">
        <v>42</v>
      </c>
      <c r="B484" s="38" t="s">
        <v>1288</v>
      </c>
      <c r="C484" s="268">
        <v>2</v>
      </c>
      <c r="D484" s="35" t="s">
        <v>125</v>
      </c>
      <c r="E484" s="35">
        <v>2005</v>
      </c>
      <c r="F484" s="37">
        <v>23747</v>
      </c>
      <c r="G484" s="33" t="s">
        <v>141</v>
      </c>
    </row>
    <row r="485" spans="1:7" x14ac:dyDescent="0.25">
      <c r="A485" s="33" t="s">
        <v>42</v>
      </c>
      <c r="B485" s="38" t="s">
        <v>617</v>
      </c>
      <c r="C485" s="268" t="s">
        <v>3899</v>
      </c>
      <c r="D485" s="35" t="s">
        <v>44</v>
      </c>
      <c r="E485" s="35">
        <v>2005</v>
      </c>
      <c r="F485" s="37">
        <v>28975</v>
      </c>
      <c r="G485" s="33" t="s">
        <v>147</v>
      </c>
    </row>
    <row r="486" spans="1:7" x14ac:dyDescent="0.25">
      <c r="A486" s="33" t="s">
        <v>42</v>
      </c>
      <c r="B486" s="38" t="s">
        <v>618</v>
      </c>
      <c r="C486" s="268" t="s">
        <v>4160</v>
      </c>
      <c r="D486" s="35" t="s">
        <v>44</v>
      </c>
      <c r="E486" s="35">
        <v>2005</v>
      </c>
      <c r="F486" s="37">
        <v>30250</v>
      </c>
      <c r="G486" s="33" t="s">
        <v>147</v>
      </c>
    </row>
    <row r="487" spans="1:7" x14ac:dyDescent="0.25">
      <c r="A487" s="33" t="s">
        <v>42</v>
      </c>
      <c r="B487" s="38" t="s">
        <v>1409</v>
      </c>
      <c r="C487" s="268">
        <v>1.5</v>
      </c>
      <c r="D487" s="35" t="s">
        <v>125</v>
      </c>
      <c r="E487" s="35">
        <v>2005</v>
      </c>
      <c r="F487" s="37">
        <v>19169</v>
      </c>
      <c r="G487" s="33" t="s">
        <v>141</v>
      </c>
    </row>
    <row r="488" spans="1:7" x14ac:dyDescent="0.25">
      <c r="A488" s="33" t="s">
        <v>42</v>
      </c>
      <c r="B488" s="38" t="s">
        <v>1409</v>
      </c>
      <c r="C488" s="268">
        <v>1.5</v>
      </c>
      <c r="D488" s="35" t="s">
        <v>125</v>
      </c>
      <c r="E488" s="35">
        <v>2005</v>
      </c>
      <c r="F488" s="37">
        <v>16903</v>
      </c>
      <c r="G488" s="33" t="s">
        <v>141</v>
      </c>
    </row>
    <row r="489" spans="1:7" x14ac:dyDescent="0.25">
      <c r="A489" s="33" t="s">
        <v>42</v>
      </c>
      <c r="B489" s="38" t="s">
        <v>1409</v>
      </c>
      <c r="C489" s="268">
        <v>1.8</v>
      </c>
      <c r="D489" s="35" t="s">
        <v>125</v>
      </c>
      <c r="E489" s="35">
        <v>2005</v>
      </c>
      <c r="F489" s="37">
        <v>22024</v>
      </c>
      <c r="G489" s="33" t="s">
        <v>141</v>
      </c>
    </row>
    <row r="490" spans="1:7" x14ac:dyDescent="0.25">
      <c r="A490" s="33" t="s">
        <v>42</v>
      </c>
      <c r="B490" s="38" t="s">
        <v>1409</v>
      </c>
      <c r="C490" s="268">
        <v>1.8</v>
      </c>
      <c r="D490" s="35" t="s">
        <v>44</v>
      </c>
      <c r="E490" s="35">
        <v>2005</v>
      </c>
      <c r="F490" s="37">
        <v>22379</v>
      </c>
      <c r="G490" s="33" t="s">
        <v>141</v>
      </c>
    </row>
    <row r="491" spans="1:7" x14ac:dyDescent="0.25">
      <c r="A491" s="33" t="s">
        <v>42</v>
      </c>
      <c r="B491" s="38" t="s">
        <v>1409</v>
      </c>
      <c r="C491" s="268">
        <v>1.8</v>
      </c>
      <c r="D491" s="35" t="s">
        <v>125</v>
      </c>
      <c r="E491" s="35">
        <v>2005</v>
      </c>
      <c r="F491" s="37">
        <v>22112</v>
      </c>
      <c r="G491" s="33" t="s">
        <v>141</v>
      </c>
    </row>
    <row r="492" spans="1:7" x14ac:dyDescent="0.25">
      <c r="A492" s="33" t="s">
        <v>42</v>
      </c>
      <c r="B492" s="38" t="s">
        <v>1409</v>
      </c>
      <c r="C492" s="268">
        <v>1.8</v>
      </c>
      <c r="D492" s="35" t="s">
        <v>44</v>
      </c>
      <c r="E492" s="35">
        <v>2005</v>
      </c>
      <c r="F492" s="37">
        <v>23078</v>
      </c>
      <c r="G492" s="33" t="s">
        <v>141</v>
      </c>
    </row>
    <row r="493" spans="1:7" x14ac:dyDescent="0.25">
      <c r="A493" s="33" t="s">
        <v>42</v>
      </c>
      <c r="B493" s="38" t="s">
        <v>1409</v>
      </c>
      <c r="C493" s="268">
        <v>2</v>
      </c>
      <c r="D493" s="35" t="s">
        <v>125</v>
      </c>
      <c r="E493" s="35">
        <v>2005</v>
      </c>
      <c r="F493" s="37">
        <v>23489</v>
      </c>
      <c r="G493" s="33" t="s">
        <v>141</v>
      </c>
    </row>
    <row r="494" spans="1:7" x14ac:dyDescent="0.25">
      <c r="A494" s="33" t="s">
        <v>42</v>
      </c>
      <c r="B494" s="38" t="s">
        <v>1409</v>
      </c>
      <c r="C494" s="268">
        <v>2</v>
      </c>
      <c r="D494" s="35" t="s">
        <v>44</v>
      </c>
      <c r="E494" s="35">
        <v>2005</v>
      </c>
      <c r="F494" s="37">
        <v>24655</v>
      </c>
      <c r="G494" s="33" t="s">
        <v>141</v>
      </c>
    </row>
    <row r="495" spans="1:7" x14ac:dyDescent="0.25">
      <c r="A495" s="33" t="s">
        <v>42</v>
      </c>
      <c r="B495" s="38" t="s">
        <v>1410</v>
      </c>
      <c r="C495" s="268">
        <v>2.4</v>
      </c>
      <c r="D495" s="35" t="s">
        <v>125</v>
      </c>
      <c r="E495" s="35">
        <v>2005</v>
      </c>
      <c r="F495" s="37">
        <v>32874</v>
      </c>
      <c r="G495" s="33" t="s">
        <v>487</v>
      </c>
    </row>
    <row r="496" spans="1:7" x14ac:dyDescent="0.25">
      <c r="A496" s="33" t="s">
        <v>42</v>
      </c>
      <c r="B496" s="38" t="s">
        <v>1410</v>
      </c>
      <c r="C496" s="268">
        <v>2.4</v>
      </c>
      <c r="D496" s="35" t="s">
        <v>44</v>
      </c>
      <c r="E496" s="35">
        <v>2005</v>
      </c>
      <c r="F496" s="37">
        <v>35439</v>
      </c>
      <c r="G496" s="33" t="s">
        <v>487</v>
      </c>
    </row>
    <row r="497" spans="1:7" x14ac:dyDescent="0.25">
      <c r="A497" s="33" t="s">
        <v>42</v>
      </c>
      <c r="B497" s="38" t="s">
        <v>1410</v>
      </c>
      <c r="C497" s="268">
        <v>2.4</v>
      </c>
      <c r="D497" s="35" t="s">
        <v>125</v>
      </c>
      <c r="E497" s="35">
        <v>2005</v>
      </c>
      <c r="F497" s="37">
        <v>30556</v>
      </c>
      <c r="G497" s="33" t="s">
        <v>487</v>
      </c>
    </row>
    <row r="498" spans="1:7" x14ac:dyDescent="0.25">
      <c r="A498" s="33" t="s">
        <v>42</v>
      </c>
      <c r="B498" s="38" t="s">
        <v>1410</v>
      </c>
      <c r="C498" s="268">
        <v>2.4</v>
      </c>
      <c r="D498" s="35" t="s">
        <v>44</v>
      </c>
      <c r="E498" s="35">
        <v>2005</v>
      </c>
      <c r="F498" s="37">
        <v>42680</v>
      </c>
      <c r="G498" s="33" t="s">
        <v>487</v>
      </c>
    </row>
    <row r="499" spans="1:7" x14ac:dyDescent="0.25">
      <c r="A499" s="33" t="s">
        <v>42</v>
      </c>
      <c r="B499" s="38" t="s">
        <v>1410</v>
      </c>
      <c r="C499" s="268">
        <v>2.4</v>
      </c>
      <c r="D499" s="35" t="s">
        <v>44</v>
      </c>
      <c r="E499" s="35">
        <v>2005</v>
      </c>
      <c r="F499" s="37">
        <v>41904</v>
      </c>
      <c r="G499" s="33" t="s">
        <v>141</v>
      </c>
    </row>
    <row r="500" spans="1:7" x14ac:dyDescent="0.25">
      <c r="A500" s="33" t="s">
        <v>42</v>
      </c>
      <c r="B500" s="38" t="s">
        <v>1410</v>
      </c>
      <c r="C500" s="268">
        <v>2.4</v>
      </c>
      <c r="D500" s="35" t="s">
        <v>44</v>
      </c>
      <c r="E500" s="35">
        <v>2005</v>
      </c>
      <c r="F500" s="37">
        <v>47157</v>
      </c>
      <c r="G500" s="33" t="s">
        <v>141</v>
      </c>
    </row>
    <row r="501" spans="1:7" x14ac:dyDescent="0.25">
      <c r="A501" s="33" t="s">
        <v>42</v>
      </c>
      <c r="B501" s="38" t="s">
        <v>1410</v>
      </c>
      <c r="C501" s="268" t="s">
        <v>1185</v>
      </c>
      <c r="D501" s="35" t="s">
        <v>44</v>
      </c>
      <c r="E501" s="35">
        <v>2005</v>
      </c>
      <c r="F501" s="37">
        <v>33385</v>
      </c>
      <c r="G501" s="33" t="s">
        <v>487</v>
      </c>
    </row>
    <row r="502" spans="1:7" x14ac:dyDescent="0.25">
      <c r="A502" s="33" t="s">
        <v>42</v>
      </c>
      <c r="B502" s="38" t="s">
        <v>1410</v>
      </c>
      <c r="C502" s="268" t="s">
        <v>1185</v>
      </c>
      <c r="D502" s="35" t="s">
        <v>44</v>
      </c>
      <c r="E502" s="35">
        <v>2005</v>
      </c>
      <c r="F502" s="37">
        <v>49444</v>
      </c>
      <c r="G502" s="33" t="s">
        <v>487</v>
      </c>
    </row>
    <row r="503" spans="1:7" x14ac:dyDescent="0.25">
      <c r="A503" s="33" t="s">
        <v>42</v>
      </c>
      <c r="B503" s="38" t="s">
        <v>1410</v>
      </c>
      <c r="C503" s="268" t="s">
        <v>1186</v>
      </c>
      <c r="D503" s="35" t="s">
        <v>125</v>
      </c>
      <c r="E503" s="35">
        <v>2005</v>
      </c>
      <c r="F503" s="37">
        <v>32874</v>
      </c>
      <c r="G503" s="33" t="s">
        <v>487</v>
      </c>
    </row>
    <row r="504" spans="1:7" x14ac:dyDescent="0.25">
      <c r="A504" s="33" t="s">
        <v>42</v>
      </c>
      <c r="B504" s="38" t="s">
        <v>1410</v>
      </c>
      <c r="C504" s="268" t="s">
        <v>1186</v>
      </c>
      <c r="D504" s="35" t="s">
        <v>44</v>
      </c>
      <c r="E504" s="35">
        <v>2005</v>
      </c>
      <c r="F504" s="37">
        <v>36083</v>
      </c>
      <c r="G504" s="33" t="s">
        <v>487</v>
      </c>
    </row>
    <row r="505" spans="1:7" x14ac:dyDescent="0.25">
      <c r="A505" s="33" t="s">
        <v>42</v>
      </c>
      <c r="B505" s="38" t="s">
        <v>1410</v>
      </c>
      <c r="C505" s="268" t="s">
        <v>1187</v>
      </c>
      <c r="D505" s="35" t="s">
        <v>125</v>
      </c>
      <c r="E505" s="35">
        <v>2005</v>
      </c>
      <c r="F505" s="37">
        <v>31186</v>
      </c>
      <c r="G505" s="33" t="s">
        <v>487</v>
      </c>
    </row>
    <row r="506" spans="1:7" x14ac:dyDescent="0.25">
      <c r="A506" s="33" t="s">
        <v>42</v>
      </c>
      <c r="B506" s="38" t="s">
        <v>1410</v>
      </c>
      <c r="C506" s="268" t="s">
        <v>1187</v>
      </c>
      <c r="D506" s="35" t="s">
        <v>44</v>
      </c>
      <c r="E506" s="35">
        <v>2005</v>
      </c>
      <c r="F506" s="37">
        <v>33284</v>
      </c>
      <c r="G506" s="33" t="s">
        <v>487</v>
      </c>
    </row>
    <row r="507" spans="1:7" x14ac:dyDescent="0.25">
      <c r="A507" s="33" t="s">
        <v>42</v>
      </c>
      <c r="B507" s="38" t="s">
        <v>1410</v>
      </c>
      <c r="C507" s="268" t="s">
        <v>1188</v>
      </c>
      <c r="D507" s="35" t="s">
        <v>125</v>
      </c>
      <c r="E507" s="35">
        <v>2005</v>
      </c>
      <c r="F507" s="37">
        <v>37616</v>
      </c>
      <c r="G507" s="33" t="s">
        <v>487</v>
      </c>
    </row>
    <row r="508" spans="1:7" x14ac:dyDescent="0.25">
      <c r="A508" s="33" t="s">
        <v>42</v>
      </c>
      <c r="B508" s="38" t="s">
        <v>1410</v>
      </c>
      <c r="C508" s="268" t="s">
        <v>1188</v>
      </c>
      <c r="D508" s="35" t="s">
        <v>44</v>
      </c>
      <c r="E508" s="35">
        <v>2005</v>
      </c>
      <c r="F508" s="37">
        <v>39815</v>
      </c>
      <c r="G508" s="33" t="s">
        <v>487</v>
      </c>
    </row>
    <row r="509" spans="1:7" x14ac:dyDescent="0.25">
      <c r="A509" s="33" t="s">
        <v>42</v>
      </c>
      <c r="B509" s="38" t="s">
        <v>1410</v>
      </c>
      <c r="C509" s="268" t="s">
        <v>1189</v>
      </c>
      <c r="D509" s="35" t="s">
        <v>125</v>
      </c>
      <c r="E509" s="35">
        <v>2005</v>
      </c>
      <c r="F509" s="37">
        <v>33296</v>
      </c>
      <c r="G509" s="33" t="s">
        <v>487</v>
      </c>
    </row>
    <row r="510" spans="1:7" x14ac:dyDescent="0.25">
      <c r="A510" s="33" t="s">
        <v>42</v>
      </c>
      <c r="B510" s="38" t="s">
        <v>1410</v>
      </c>
      <c r="C510" s="268" t="s">
        <v>1189</v>
      </c>
      <c r="D510" s="35" t="s">
        <v>44</v>
      </c>
      <c r="E510" s="35">
        <v>2005</v>
      </c>
      <c r="F510" s="37">
        <v>35962</v>
      </c>
      <c r="G510" s="33" t="s">
        <v>487</v>
      </c>
    </row>
    <row r="511" spans="1:7" x14ac:dyDescent="0.25">
      <c r="A511" s="33" t="s">
        <v>42</v>
      </c>
      <c r="B511" s="38" t="s">
        <v>1410</v>
      </c>
      <c r="C511" s="268" t="s">
        <v>1190</v>
      </c>
      <c r="D511" s="35" t="s">
        <v>125</v>
      </c>
      <c r="E511" s="35">
        <v>2005</v>
      </c>
      <c r="F511" s="37">
        <v>40981</v>
      </c>
      <c r="G511" s="33" t="s">
        <v>487</v>
      </c>
    </row>
    <row r="512" spans="1:7" x14ac:dyDescent="0.25">
      <c r="A512" s="33" t="s">
        <v>42</v>
      </c>
      <c r="B512" s="38" t="s">
        <v>1410</v>
      </c>
      <c r="C512" s="268" t="s">
        <v>1190</v>
      </c>
      <c r="D512" s="35" t="s">
        <v>44</v>
      </c>
      <c r="E512" s="35">
        <v>2005</v>
      </c>
      <c r="F512" s="37">
        <v>42781</v>
      </c>
      <c r="G512" s="33" t="s">
        <v>487</v>
      </c>
    </row>
    <row r="513" spans="1:7" x14ac:dyDescent="0.25">
      <c r="A513" s="33" t="s">
        <v>42</v>
      </c>
      <c r="B513" s="38" t="s">
        <v>1410</v>
      </c>
      <c r="C513" s="268" t="s">
        <v>1191</v>
      </c>
      <c r="D513" s="35" t="s">
        <v>125</v>
      </c>
      <c r="E513" s="35">
        <v>2005</v>
      </c>
      <c r="F513" s="37">
        <v>46113</v>
      </c>
      <c r="G513" s="33" t="s">
        <v>487</v>
      </c>
    </row>
    <row r="514" spans="1:7" x14ac:dyDescent="0.25">
      <c r="A514" s="33" t="s">
        <v>42</v>
      </c>
      <c r="B514" s="38" t="s">
        <v>1410</v>
      </c>
      <c r="C514" s="268" t="s">
        <v>1191</v>
      </c>
      <c r="D514" s="35" t="s">
        <v>44</v>
      </c>
      <c r="E514" s="35">
        <v>2005</v>
      </c>
      <c r="F514" s="37">
        <v>48778</v>
      </c>
      <c r="G514" s="33" t="s">
        <v>487</v>
      </c>
    </row>
    <row r="515" spans="1:7" x14ac:dyDescent="0.25">
      <c r="A515" s="33" t="s">
        <v>42</v>
      </c>
      <c r="B515" s="38" t="s">
        <v>1410</v>
      </c>
      <c r="C515" s="268" t="s">
        <v>1192</v>
      </c>
      <c r="D515" s="35" t="s">
        <v>125</v>
      </c>
      <c r="E515" s="35">
        <v>2005</v>
      </c>
      <c r="F515" s="37">
        <v>37616</v>
      </c>
      <c r="G515" s="33" t="s">
        <v>487</v>
      </c>
    </row>
    <row r="516" spans="1:7" x14ac:dyDescent="0.25">
      <c r="A516" s="33" t="s">
        <v>42</v>
      </c>
      <c r="B516" s="38" t="s">
        <v>1410</v>
      </c>
      <c r="C516" s="268" t="s">
        <v>1192</v>
      </c>
      <c r="D516" s="35" t="s">
        <v>44</v>
      </c>
      <c r="E516" s="35">
        <v>2005</v>
      </c>
      <c r="F516" s="37">
        <v>39410</v>
      </c>
      <c r="G516" s="33" t="s">
        <v>487</v>
      </c>
    </row>
    <row r="517" spans="1:7" x14ac:dyDescent="0.25">
      <c r="A517" s="33" t="s">
        <v>42</v>
      </c>
      <c r="B517" s="38" t="s">
        <v>1410</v>
      </c>
      <c r="C517" s="268" t="s">
        <v>1193</v>
      </c>
      <c r="D517" s="35" t="s">
        <v>125</v>
      </c>
      <c r="E517" s="35">
        <v>2005</v>
      </c>
      <c r="F517" s="37">
        <v>33296</v>
      </c>
      <c r="G517" s="33" t="s">
        <v>487</v>
      </c>
    </row>
    <row r="518" spans="1:7" x14ac:dyDescent="0.25">
      <c r="A518" s="33" t="s">
        <v>42</v>
      </c>
      <c r="B518" s="38" t="s">
        <v>1410</v>
      </c>
      <c r="C518" s="268" t="s">
        <v>1193</v>
      </c>
      <c r="D518" s="35" t="s">
        <v>44</v>
      </c>
      <c r="E518" s="35">
        <v>2005</v>
      </c>
      <c r="F518" s="37">
        <v>35962</v>
      </c>
      <c r="G518" s="33" t="s">
        <v>487</v>
      </c>
    </row>
    <row r="519" spans="1:7" x14ac:dyDescent="0.25">
      <c r="A519" s="33" t="s">
        <v>42</v>
      </c>
      <c r="B519" s="38" t="s">
        <v>1410</v>
      </c>
      <c r="C519" s="268" t="s">
        <v>1194</v>
      </c>
      <c r="D519" s="35" t="s">
        <v>125</v>
      </c>
      <c r="E519" s="35">
        <v>2005</v>
      </c>
      <c r="F519" s="37">
        <v>30986</v>
      </c>
      <c r="G519" s="33" t="s">
        <v>487</v>
      </c>
    </row>
    <row r="520" spans="1:7" x14ac:dyDescent="0.25">
      <c r="A520" s="33" t="s">
        <v>42</v>
      </c>
      <c r="B520" s="38" t="s">
        <v>1410</v>
      </c>
      <c r="C520" s="268" t="s">
        <v>1194</v>
      </c>
      <c r="D520" s="35" t="s">
        <v>44</v>
      </c>
      <c r="E520" s="35">
        <v>2005</v>
      </c>
      <c r="F520" s="37">
        <v>33651</v>
      </c>
      <c r="G520" s="33" t="s">
        <v>487</v>
      </c>
    </row>
    <row r="521" spans="1:7" x14ac:dyDescent="0.25">
      <c r="A521" s="33" t="s">
        <v>42</v>
      </c>
      <c r="B521" s="38" t="s">
        <v>1410</v>
      </c>
      <c r="C521" s="268" t="s">
        <v>1195</v>
      </c>
      <c r="D521" s="35" t="s">
        <v>125</v>
      </c>
      <c r="E521" s="35">
        <v>2005</v>
      </c>
      <c r="F521" s="37">
        <v>34317</v>
      </c>
      <c r="G521" s="33" t="s">
        <v>487</v>
      </c>
    </row>
    <row r="522" spans="1:7" x14ac:dyDescent="0.25">
      <c r="A522" s="33" t="s">
        <v>42</v>
      </c>
      <c r="B522" s="38" t="s">
        <v>1410</v>
      </c>
      <c r="C522" s="268" t="s">
        <v>1195</v>
      </c>
      <c r="D522" s="35" t="s">
        <v>44</v>
      </c>
      <c r="E522" s="35">
        <v>2005</v>
      </c>
      <c r="F522" s="37">
        <v>37042</v>
      </c>
      <c r="G522" s="33" t="s">
        <v>487</v>
      </c>
    </row>
    <row r="523" spans="1:7" x14ac:dyDescent="0.25">
      <c r="A523" s="33" t="s">
        <v>42</v>
      </c>
      <c r="B523" s="38" t="s">
        <v>1410</v>
      </c>
      <c r="C523" s="268" t="s">
        <v>1196</v>
      </c>
      <c r="D523" s="35" t="s">
        <v>125</v>
      </c>
      <c r="E523" s="35">
        <v>2005</v>
      </c>
      <c r="F523" s="37">
        <v>40981</v>
      </c>
      <c r="G523" s="33" t="s">
        <v>487</v>
      </c>
    </row>
    <row r="524" spans="1:7" x14ac:dyDescent="0.25">
      <c r="A524" s="33" t="s">
        <v>42</v>
      </c>
      <c r="B524" s="38" t="s">
        <v>1410</v>
      </c>
      <c r="C524" s="268" t="s">
        <v>1196</v>
      </c>
      <c r="D524" s="35" t="s">
        <v>44</v>
      </c>
      <c r="E524" s="35">
        <v>2005</v>
      </c>
      <c r="F524" s="37">
        <v>43127</v>
      </c>
      <c r="G524" s="33" t="s">
        <v>487</v>
      </c>
    </row>
    <row r="525" spans="1:7" x14ac:dyDescent="0.25">
      <c r="A525" s="33" t="s">
        <v>42</v>
      </c>
      <c r="B525" s="38" t="s">
        <v>1410</v>
      </c>
      <c r="C525" s="268" t="s">
        <v>1283</v>
      </c>
      <c r="D525" s="35" t="s">
        <v>125</v>
      </c>
      <c r="E525" s="35">
        <v>2005</v>
      </c>
      <c r="F525" s="37">
        <v>47279</v>
      </c>
      <c r="G525" s="33" t="s">
        <v>487</v>
      </c>
    </row>
    <row r="526" spans="1:7" x14ac:dyDescent="0.25">
      <c r="A526" s="33" t="s">
        <v>42</v>
      </c>
      <c r="B526" s="38" t="s">
        <v>1410</v>
      </c>
      <c r="C526" s="268" t="s">
        <v>1283</v>
      </c>
      <c r="D526" s="35" t="s">
        <v>44</v>
      </c>
      <c r="E526" s="35">
        <v>2005</v>
      </c>
      <c r="F526" s="37">
        <v>48898</v>
      </c>
      <c r="G526" s="33" t="s">
        <v>487</v>
      </c>
    </row>
    <row r="527" spans="1:7" x14ac:dyDescent="0.25">
      <c r="A527" s="33" t="s">
        <v>42</v>
      </c>
      <c r="B527" s="38" t="s">
        <v>1411</v>
      </c>
      <c r="C527" s="268">
        <v>2</v>
      </c>
      <c r="D527" s="35" t="s">
        <v>120</v>
      </c>
      <c r="E527" s="35">
        <v>2005</v>
      </c>
      <c r="F527" s="37">
        <v>25072</v>
      </c>
      <c r="G527" s="33" t="s">
        <v>141</v>
      </c>
    </row>
    <row r="528" spans="1:7" x14ac:dyDescent="0.25">
      <c r="A528" s="33" t="s">
        <v>42</v>
      </c>
      <c r="B528" s="38" t="s">
        <v>1411</v>
      </c>
      <c r="C528" s="268">
        <v>2</v>
      </c>
      <c r="D528" s="35" t="s">
        <v>120</v>
      </c>
      <c r="E528" s="35">
        <v>2005</v>
      </c>
      <c r="F528" s="37">
        <v>27171</v>
      </c>
      <c r="G528" s="33" t="s">
        <v>141</v>
      </c>
    </row>
    <row r="529" spans="1:7" x14ac:dyDescent="0.25">
      <c r="A529" s="33" t="s">
        <v>42</v>
      </c>
      <c r="B529" s="38" t="s">
        <v>1411</v>
      </c>
      <c r="C529" s="268">
        <v>2</v>
      </c>
      <c r="D529" s="35" t="s">
        <v>120</v>
      </c>
      <c r="E529" s="35">
        <v>2005</v>
      </c>
      <c r="F529" s="37">
        <v>37200</v>
      </c>
      <c r="G529" s="33" t="s">
        <v>141</v>
      </c>
    </row>
    <row r="530" spans="1:7" x14ac:dyDescent="0.25">
      <c r="A530" s="33" t="s">
        <v>42</v>
      </c>
      <c r="B530" s="38" t="s">
        <v>1411</v>
      </c>
      <c r="C530" s="268" t="s">
        <v>1040</v>
      </c>
      <c r="D530" s="35" t="s">
        <v>120</v>
      </c>
      <c r="E530" s="35">
        <v>2005</v>
      </c>
      <c r="F530" s="37">
        <v>34692</v>
      </c>
      <c r="G530" s="33" t="s">
        <v>141</v>
      </c>
    </row>
    <row r="531" spans="1:7" x14ac:dyDescent="0.25">
      <c r="A531" s="33" t="s">
        <v>42</v>
      </c>
      <c r="B531" s="38" t="s">
        <v>1411</v>
      </c>
      <c r="C531" s="268" t="s">
        <v>849</v>
      </c>
      <c r="D531" s="35" t="s">
        <v>120</v>
      </c>
      <c r="E531" s="35">
        <v>2005</v>
      </c>
      <c r="F531" s="37">
        <v>27871</v>
      </c>
      <c r="G531" s="33" t="s">
        <v>141</v>
      </c>
    </row>
    <row r="532" spans="1:7" x14ac:dyDescent="0.25">
      <c r="A532" s="33" t="s">
        <v>42</v>
      </c>
      <c r="B532" s="38" t="s">
        <v>1411</v>
      </c>
      <c r="C532" s="268" t="s">
        <v>849</v>
      </c>
      <c r="D532" s="35" t="s">
        <v>120</v>
      </c>
      <c r="E532" s="35">
        <v>2005</v>
      </c>
      <c r="F532" s="37">
        <v>29853</v>
      </c>
      <c r="G532" s="33" t="s">
        <v>141</v>
      </c>
    </row>
    <row r="533" spans="1:7" x14ac:dyDescent="0.25">
      <c r="A533" s="33" t="s">
        <v>42</v>
      </c>
      <c r="B533" s="38" t="s">
        <v>1412</v>
      </c>
      <c r="C533" s="268">
        <v>2</v>
      </c>
      <c r="D533" s="35" t="s">
        <v>120</v>
      </c>
      <c r="E533" s="35">
        <v>2005</v>
      </c>
      <c r="F533" s="37">
        <v>26238</v>
      </c>
      <c r="G533" s="33" t="s">
        <v>147</v>
      </c>
    </row>
    <row r="534" spans="1:7" x14ac:dyDescent="0.25">
      <c r="A534" s="33" t="s">
        <v>42</v>
      </c>
      <c r="B534" s="38" t="s">
        <v>1412</v>
      </c>
      <c r="C534" s="268">
        <v>2</v>
      </c>
      <c r="D534" s="35" t="s">
        <v>44</v>
      </c>
      <c r="E534" s="35">
        <v>2005</v>
      </c>
      <c r="F534" s="37">
        <v>29503</v>
      </c>
      <c r="G534" s="33" t="s">
        <v>147</v>
      </c>
    </row>
    <row r="535" spans="1:7" x14ac:dyDescent="0.25">
      <c r="A535" s="33" t="s">
        <v>42</v>
      </c>
      <c r="B535" s="38" t="s">
        <v>1412</v>
      </c>
      <c r="C535" s="268">
        <v>3</v>
      </c>
      <c r="D535" s="35" t="s">
        <v>120</v>
      </c>
      <c r="E535" s="35">
        <v>2005</v>
      </c>
      <c r="F535" s="37">
        <v>33643</v>
      </c>
      <c r="G535" s="33" t="s">
        <v>147</v>
      </c>
    </row>
    <row r="536" spans="1:7" x14ac:dyDescent="0.25">
      <c r="A536" s="33" t="s">
        <v>42</v>
      </c>
      <c r="B536" s="38" t="s">
        <v>1412</v>
      </c>
      <c r="C536" s="268">
        <v>3</v>
      </c>
      <c r="D536" s="35" t="s">
        <v>44</v>
      </c>
      <c r="E536" s="35">
        <v>2005</v>
      </c>
      <c r="F536" s="37">
        <v>38191</v>
      </c>
      <c r="G536" s="33" t="s">
        <v>147</v>
      </c>
    </row>
    <row r="537" spans="1:7" x14ac:dyDescent="0.25">
      <c r="A537" s="33" t="s">
        <v>42</v>
      </c>
      <c r="B537" s="38" t="s">
        <v>688</v>
      </c>
      <c r="C537" s="268">
        <v>3.5</v>
      </c>
      <c r="D537" s="35" t="s">
        <v>110</v>
      </c>
      <c r="E537" s="35">
        <v>2005</v>
      </c>
      <c r="F537" s="37">
        <v>30327.868852459014</v>
      </c>
      <c r="G537" s="33" t="s">
        <v>135</v>
      </c>
    </row>
    <row r="538" spans="1:7" x14ac:dyDescent="0.25">
      <c r="A538" s="54" t="s">
        <v>42</v>
      </c>
      <c r="B538" s="60" t="s">
        <v>6104</v>
      </c>
      <c r="C538" s="269" t="s">
        <v>3739</v>
      </c>
      <c r="D538" s="64" t="s">
        <v>110</v>
      </c>
      <c r="E538" s="64">
        <v>2005</v>
      </c>
      <c r="F538" s="74">
        <v>20817</v>
      </c>
      <c r="G538" s="54" t="s">
        <v>1823</v>
      </c>
    </row>
    <row r="539" spans="1:7" x14ac:dyDescent="0.25">
      <c r="A539" s="33" t="s">
        <v>42</v>
      </c>
      <c r="B539" s="38" t="s">
        <v>782</v>
      </c>
      <c r="C539" s="268">
        <v>2</v>
      </c>
      <c r="D539" s="35" t="s">
        <v>125</v>
      </c>
      <c r="E539" s="35">
        <v>2005</v>
      </c>
      <c r="F539" s="37">
        <v>26020</v>
      </c>
      <c r="G539" s="33" t="s">
        <v>147</v>
      </c>
    </row>
    <row r="540" spans="1:7" x14ac:dyDescent="0.25">
      <c r="A540" s="33" t="s">
        <v>42</v>
      </c>
      <c r="B540" s="38" t="s">
        <v>782</v>
      </c>
      <c r="C540" s="268">
        <v>2</v>
      </c>
      <c r="D540" s="35" t="s">
        <v>44</v>
      </c>
      <c r="E540" s="35">
        <v>2005</v>
      </c>
      <c r="F540" s="37">
        <v>26220</v>
      </c>
      <c r="G540" s="33" t="s">
        <v>147</v>
      </c>
    </row>
    <row r="541" spans="1:7" x14ac:dyDescent="0.25">
      <c r="A541" s="33" t="s">
        <v>42</v>
      </c>
      <c r="B541" s="38" t="s">
        <v>782</v>
      </c>
      <c r="C541" s="268" t="s">
        <v>865</v>
      </c>
      <c r="D541" s="35" t="s">
        <v>125</v>
      </c>
      <c r="E541" s="35">
        <v>2005</v>
      </c>
      <c r="F541" s="37">
        <v>26720</v>
      </c>
      <c r="G541" s="33" t="s">
        <v>147</v>
      </c>
    </row>
    <row r="542" spans="1:7" x14ac:dyDescent="0.25">
      <c r="A542" s="33" t="s">
        <v>42</v>
      </c>
      <c r="B542" s="38" t="s">
        <v>1122</v>
      </c>
      <c r="C542" s="268" t="s">
        <v>331</v>
      </c>
      <c r="D542" s="35" t="s">
        <v>110</v>
      </c>
      <c r="E542" s="35">
        <v>2005</v>
      </c>
      <c r="F542" s="37">
        <v>26820</v>
      </c>
      <c r="G542" s="33" t="s">
        <v>147</v>
      </c>
    </row>
    <row r="543" spans="1:7" x14ac:dyDescent="0.25">
      <c r="A543" s="33" t="s">
        <v>42</v>
      </c>
      <c r="B543" s="38" t="s">
        <v>1413</v>
      </c>
      <c r="C543" s="268">
        <v>2</v>
      </c>
      <c r="D543" s="35" t="s">
        <v>125</v>
      </c>
      <c r="E543" s="35">
        <v>2005</v>
      </c>
      <c r="F543" s="37">
        <v>26020</v>
      </c>
      <c r="G543" s="33" t="s">
        <v>147</v>
      </c>
    </row>
    <row r="544" spans="1:7" x14ac:dyDescent="0.25">
      <c r="A544" s="33" t="s">
        <v>42</v>
      </c>
      <c r="B544" s="38" t="s">
        <v>1413</v>
      </c>
      <c r="C544" s="268">
        <v>2</v>
      </c>
      <c r="D544" s="35" t="s">
        <v>44</v>
      </c>
      <c r="E544" s="35">
        <v>2005</v>
      </c>
      <c r="F544" s="37">
        <v>26220</v>
      </c>
      <c r="G544" s="33" t="s">
        <v>147</v>
      </c>
    </row>
    <row r="545" spans="1:7" x14ac:dyDescent="0.25">
      <c r="A545" s="33" t="s">
        <v>42</v>
      </c>
      <c r="B545" s="38" t="s">
        <v>1413</v>
      </c>
      <c r="C545" s="268" t="s">
        <v>281</v>
      </c>
      <c r="D545" s="35" t="s">
        <v>125</v>
      </c>
      <c r="E545" s="35">
        <v>2005</v>
      </c>
      <c r="F545" s="37">
        <v>26520</v>
      </c>
      <c r="G545" s="33" t="s">
        <v>147</v>
      </c>
    </row>
    <row r="546" spans="1:7" x14ac:dyDescent="0.25">
      <c r="A546" s="33" t="s">
        <v>42</v>
      </c>
      <c r="B546" s="38" t="s">
        <v>1413</v>
      </c>
      <c r="C546" s="268" t="s">
        <v>414</v>
      </c>
      <c r="D546" s="35" t="s">
        <v>125</v>
      </c>
      <c r="E546" s="35">
        <v>2005</v>
      </c>
      <c r="F546" s="37">
        <v>26720</v>
      </c>
      <c r="G546" s="33" t="s">
        <v>147</v>
      </c>
    </row>
    <row r="547" spans="1:7" x14ac:dyDescent="0.25">
      <c r="A547" s="33" t="s">
        <v>42</v>
      </c>
      <c r="B547" s="38" t="s">
        <v>1414</v>
      </c>
      <c r="C547" s="268" t="s">
        <v>1042</v>
      </c>
      <c r="D547" s="35" t="s">
        <v>125</v>
      </c>
      <c r="E547" s="35">
        <v>2005</v>
      </c>
      <c r="F547" s="37">
        <v>14926</v>
      </c>
      <c r="G547" s="33" t="s">
        <v>141</v>
      </c>
    </row>
    <row r="548" spans="1:7" x14ac:dyDescent="0.25">
      <c r="A548" s="33" t="s">
        <v>42</v>
      </c>
      <c r="B548" s="38" t="s">
        <v>1414</v>
      </c>
      <c r="C548" s="268" t="s">
        <v>1042</v>
      </c>
      <c r="D548" s="35" t="s">
        <v>125</v>
      </c>
      <c r="E548" s="35">
        <v>2005</v>
      </c>
      <c r="F548" s="37">
        <v>14670</v>
      </c>
      <c r="G548" s="33" t="s">
        <v>141</v>
      </c>
    </row>
    <row r="549" spans="1:7" x14ac:dyDescent="0.25">
      <c r="A549" s="33" t="s">
        <v>42</v>
      </c>
      <c r="B549" s="38" t="s">
        <v>1414</v>
      </c>
      <c r="C549" s="268" t="s">
        <v>1415</v>
      </c>
      <c r="D549" s="35" t="s">
        <v>44</v>
      </c>
      <c r="E549" s="35">
        <v>2005</v>
      </c>
      <c r="F549" s="37">
        <v>16792</v>
      </c>
      <c r="G549" s="33" t="s">
        <v>141</v>
      </c>
    </row>
    <row r="550" spans="1:7" x14ac:dyDescent="0.25">
      <c r="A550" s="33" t="s">
        <v>42</v>
      </c>
      <c r="B550" s="38" t="s">
        <v>1414</v>
      </c>
      <c r="C550" s="268" t="s">
        <v>1416</v>
      </c>
      <c r="D550" s="35" t="s">
        <v>125</v>
      </c>
      <c r="E550" s="35">
        <v>2005</v>
      </c>
      <c r="F550" s="37">
        <v>17025</v>
      </c>
      <c r="G550" s="33" t="s">
        <v>141</v>
      </c>
    </row>
    <row r="551" spans="1:7" x14ac:dyDescent="0.25">
      <c r="A551" s="33" t="s">
        <v>42</v>
      </c>
      <c r="B551" s="38" t="s">
        <v>1414</v>
      </c>
      <c r="C551" s="268" t="s">
        <v>1417</v>
      </c>
      <c r="D551" s="35" t="s">
        <v>44</v>
      </c>
      <c r="E551" s="35">
        <v>2005</v>
      </c>
      <c r="F551" s="37">
        <v>17725</v>
      </c>
      <c r="G551" s="33" t="s">
        <v>141</v>
      </c>
    </row>
    <row r="552" spans="1:7" x14ac:dyDescent="0.25">
      <c r="A552" s="33" t="s">
        <v>42</v>
      </c>
      <c r="B552" s="38" t="s">
        <v>1414</v>
      </c>
      <c r="C552" s="268" t="s">
        <v>280</v>
      </c>
      <c r="D552" s="35" t="s">
        <v>44</v>
      </c>
      <c r="E552" s="35">
        <v>2005</v>
      </c>
      <c r="F552" s="37">
        <v>16637</v>
      </c>
      <c r="G552" s="33" t="s">
        <v>141</v>
      </c>
    </row>
    <row r="553" spans="1:7" x14ac:dyDescent="0.25">
      <c r="A553" s="33" t="s">
        <v>42</v>
      </c>
      <c r="B553" s="38" t="s">
        <v>1414</v>
      </c>
      <c r="C553" s="268" t="s">
        <v>1043</v>
      </c>
      <c r="D553" s="35" t="s">
        <v>125</v>
      </c>
      <c r="E553" s="35">
        <v>2005</v>
      </c>
      <c r="F553" s="37">
        <v>16093</v>
      </c>
      <c r="G553" s="33" t="s">
        <v>141</v>
      </c>
    </row>
    <row r="554" spans="1:7" x14ac:dyDescent="0.25">
      <c r="A554" s="33" t="s">
        <v>42</v>
      </c>
      <c r="B554" s="38" t="s">
        <v>1414</v>
      </c>
      <c r="C554" s="268" t="s">
        <v>1043</v>
      </c>
      <c r="D554" s="35" t="s">
        <v>125</v>
      </c>
      <c r="E554" s="35">
        <v>2005</v>
      </c>
      <c r="F554" s="37">
        <v>17970</v>
      </c>
      <c r="G554" s="33" t="s">
        <v>141</v>
      </c>
    </row>
    <row r="555" spans="1:7" x14ac:dyDescent="0.25">
      <c r="A555" s="33" t="s">
        <v>42</v>
      </c>
      <c r="B555" s="38" t="s">
        <v>1414</v>
      </c>
      <c r="C555" s="268" t="s">
        <v>1043</v>
      </c>
      <c r="D555" s="35" t="s">
        <v>44</v>
      </c>
      <c r="E555" s="35">
        <v>2005</v>
      </c>
      <c r="F555" s="37">
        <v>18985</v>
      </c>
      <c r="G555" s="33" t="s">
        <v>141</v>
      </c>
    </row>
    <row r="556" spans="1:7" x14ac:dyDescent="0.25">
      <c r="A556" s="33" t="s">
        <v>42</v>
      </c>
      <c r="B556" s="38" t="s">
        <v>45</v>
      </c>
      <c r="C556" s="268" t="s">
        <v>1418</v>
      </c>
      <c r="D556" s="35" t="s">
        <v>125</v>
      </c>
      <c r="E556" s="35">
        <v>2005</v>
      </c>
      <c r="F556" s="37">
        <v>14693</v>
      </c>
      <c r="G556" s="33" t="s">
        <v>141</v>
      </c>
    </row>
    <row r="557" spans="1:7" x14ac:dyDescent="0.25">
      <c r="A557" s="33" t="s">
        <v>42</v>
      </c>
      <c r="B557" s="38" t="s">
        <v>45</v>
      </c>
      <c r="C557" s="268" t="s">
        <v>1419</v>
      </c>
      <c r="D557" s="35" t="s">
        <v>125</v>
      </c>
      <c r="E557" s="35">
        <v>2005</v>
      </c>
      <c r="F557" s="37">
        <v>17259</v>
      </c>
      <c r="G557" s="33" t="s">
        <v>141</v>
      </c>
    </row>
    <row r="558" spans="1:7" x14ac:dyDescent="0.25">
      <c r="A558" s="33" t="s">
        <v>42</v>
      </c>
      <c r="B558" s="38" t="s">
        <v>45</v>
      </c>
      <c r="C558" s="268" t="s">
        <v>1419</v>
      </c>
      <c r="D558" s="35" t="s">
        <v>44</v>
      </c>
      <c r="E558" s="35">
        <v>2005</v>
      </c>
      <c r="F558" s="37">
        <v>19247</v>
      </c>
      <c r="G558" s="33" t="s">
        <v>141</v>
      </c>
    </row>
    <row r="559" spans="1:7" x14ac:dyDescent="0.25">
      <c r="A559" s="33" t="s">
        <v>42</v>
      </c>
      <c r="B559" s="38" t="s">
        <v>45</v>
      </c>
      <c r="C559" s="268" t="s">
        <v>1420</v>
      </c>
      <c r="D559" s="35" t="s">
        <v>125</v>
      </c>
      <c r="E559" s="35">
        <v>2005</v>
      </c>
      <c r="F559" s="37">
        <v>15393</v>
      </c>
      <c r="G559" s="33" t="s">
        <v>141</v>
      </c>
    </row>
    <row r="560" spans="1:7" x14ac:dyDescent="0.25">
      <c r="A560" s="33" t="s">
        <v>42</v>
      </c>
      <c r="B560" s="38" t="s">
        <v>45</v>
      </c>
      <c r="C560" s="268" t="s">
        <v>1420</v>
      </c>
      <c r="D560" s="35" t="s">
        <v>44</v>
      </c>
      <c r="E560" s="35">
        <v>2005</v>
      </c>
      <c r="F560" s="37">
        <v>17370</v>
      </c>
      <c r="G560" s="33" t="s">
        <v>141</v>
      </c>
    </row>
    <row r="561" spans="1:7" x14ac:dyDescent="0.25">
      <c r="A561" s="33" t="s">
        <v>42</v>
      </c>
      <c r="B561" s="38" t="s">
        <v>1421</v>
      </c>
      <c r="C561" s="268">
        <v>3</v>
      </c>
      <c r="D561" s="35" t="s">
        <v>120</v>
      </c>
      <c r="E561" s="35">
        <v>2005</v>
      </c>
      <c r="F561" s="37">
        <v>46637</v>
      </c>
      <c r="G561" s="33" t="s">
        <v>141</v>
      </c>
    </row>
    <row r="562" spans="1:7" x14ac:dyDescent="0.25">
      <c r="A562" s="33" t="s">
        <v>42</v>
      </c>
      <c r="B562" s="38" t="s">
        <v>1421</v>
      </c>
      <c r="C562" s="268" t="s">
        <v>1335</v>
      </c>
      <c r="D562" s="35" t="s">
        <v>44</v>
      </c>
      <c r="E562" s="35">
        <v>2005</v>
      </c>
      <c r="F562" s="37">
        <v>42748</v>
      </c>
      <c r="G562" s="33" t="s">
        <v>141</v>
      </c>
    </row>
    <row r="563" spans="1:7" x14ac:dyDescent="0.25">
      <c r="A563" s="33" t="s">
        <v>42</v>
      </c>
      <c r="B563" s="38" t="s">
        <v>1422</v>
      </c>
      <c r="C563" s="268" t="s">
        <v>171</v>
      </c>
      <c r="D563" s="35" t="s">
        <v>125</v>
      </c>
      <c r="E563" s="35">
        <v>2005</v>
      </c>
      <c r="F563" s="37">
        <v>19851</v>
      </c>
      <c r="G563" s="33" t="s">
        <v>141</v>
      </c>
    </row>
    <row r="564" spans="1:7" x14ac:dyDescent="0.25">
      <c r="A564" s="33" t="s">
        <v>42</v>
      </c>
      <c r="B564" s="38" t="s">
        <v>1422</v>
      </c>
      <c r="C564" s="268" t="s">
        <v>1198</v>
      </c>
      <c r="D564" s="35" t="s">
        <v>125</v>
      </c>
      <c r="E564" s="35">
        <v>2005</v>
      </c>
      <c r="F564" s="37">
        <v>21648</v>
      </c>
      <c r="G564" s="33" t="s">
        <v>141</v>
      </c>
    </row>
    <row r="565" spans="1:7" x14ac:dyDescent="0.25">
      <c r="A565" s="33" t="s">
        <v>42</v>
      </c>
      <c r="B565" s="38" t="s">
        <v>1422</v>
      </c>
      <c r="C565" s="268" t="s">
        <v>128</v>
      </c>
      <c r="D565" s="35" t="s">
        <v>44</v>
      </c>
      <c r="E565" s="35">
        <v>2005</v>
      </c>
      <c r="F565" s="37">
        <v>32401</v>
      </c>
      <c r="G565" s="33" t="s">
        <v>141</v>
      </c>
    </row>
    <row r="566" spans="1:7" x14ac:dyDescent="0.25">
      <c r="A566" s="33" t="s">
        <v>42</v>
      </c>
      <c r="B566" s="38" t="s">
        <v>1422</v>
      </c>
      <c r="C566" s="268" t="s">
        <v>1199</v>
      </c>
      <c r="D566" s="35" t="s">
        <v>125</v>
      </c>
      <c r="E566" s="35">
        <v>2005</v>
      </c>
      <c r="F566" s="37">
        <v>21575</v>
      </c>
      <c r="G566" s="33" t="s">
        <v>141</v>
      </c>
    </row>
    <row r="567" spans="1:7" x14ac:dyDescent="0.25">
      <c r="A567" s="33" t="s">
        <v>42</v>
      </c>
      <c r="B567" s="38" t="s">
        <v>1422</v>
      </c>
      <c r="C567" s="268" t="s">
        <v>1199</v>
      </c>
      <c r="D567" s="35" t="s">
        <v>44</v>
      </c>
      <c r="E567" s="35">
        <v>2005</v>
      </c>
      <c r="F567" s="37">
        <v>23840</v>
      </c>
      <c r="G567" s="33" t="s">
        <v>141</v>
      </c>
    </row>
    <row r="568" spans="1:7" x14ac:dyDescent="0.25">
      <c r="A568" s="33" t="s">
        <v>42</v>
      </c>
      <c r="B568" s="38" t="s">
        <v>1422</v>
      </c>
      <c r="C568" s="268" t="s">
        <v>1200</v>
      </c>
      <c r="D568" s="35" t="s">
        <v>125</v>
      </c>
      <c r="E568" s="35">
        <v>2005</v>
      </c>
      <c r="F568" s="37">
        <v>24240</v>
      </c>
      <c r="G568" s="33" t="s">
        <v>141</v>
      </c>
    </row>
    <row r="569" spans="1:7" x14ac:dyDescent="0.25">
      <c r="A569" s="33" t="s">
        <v>42</v>
      </c>
      <c r="B569" s="38" t="s">
        <v>1422</v>
      </c>
      <c r="C569" s="268" t="s">
        <v>1200</v>
      </c>
      <c r="D569" s="35" t="s">
        <v>44</v>
      </c>
      <c r="E569" s="35">
        <v>2005</v>
      </c>
      <c r="F569" s="37">
        <v>26493</v>
      </c>
      <c r="G569" s="33" t="s">
        <v>141</v>
      </c>
    </row>
    <row r="570" spans="1:7" x14ac:dyDescent="0.25">
      <c r="A570" s="33" t="s">
        <v>42</v>
      </c>
      <c r="B570" s="38" t="s">
        <v>1423</v>
      </c>
      <c r="C570" s="268" t="s">
        <v>944</v>
      </c>
      <c r="D570" s="35" t="s">
        <v>125</v>
      </c>
      <c r="E570" s="35">
        <v>2005</v>
      </c>
      <c r="F570" s="37">
        <v>15419</v>
      </c>
      <c r="G570" s="33" t="s">
        <v>141</v>
      </c>
    </row>
    <row r="571" spans="1:7" x14ac:dyDescent="0.25">
      <c r="A571" s="33" t="s">
        <v>42</v>
      </c>
      <c r="B571" s="38" t="s">
        <v>1423</v>
      </c>
      <c r="C571" s="268" t="s">
        <v>944</v>
      </c>
      <c r="D571" s="35" t="s">
        <v>44</v>
      </c>
      <c r="E571" s="35">
        <v>2005</v>
      </c>
      <c r="F571" s="37">
        <v>17050</v>
      </c>
      <c r="G571" s="33" t="s">
        <v>141</v>
      </c>
    </row>
    <row r="572" spans="1:7" x14ac:dyDescent="0.25">
      <c r="A572" s="33" t="s">
        <v>42</v>
      </c>
      <c r="B572" s="38" t="s">
        <v>1423</v>
      </c>
      <c r="C572" s="268" t="s">
        <v>945</v>
      </c>
      <c r="D572" s="35" t="s">
        <v>125</v>
      </c>
      <c r="E572" s="35">
        <v>2005</v>
      </c>
      <c r="F572" s="37">
        <v>17340</v>
      </c>
      <c r="G572" s="33" t="s">
        <v>141</v>
      </c>
    </row>
    <row r="573" spans="1:7" x14ac:dyDescent="0.25">
      <c r="A573" s="33" t="s">
        <v>42</v>
      </c>
      <c r="B573" s="38" t="s">
        <v>1423</v>
      </c>
      <c r="C573" s="268" t="s">
        <v>946</v>
      </c>
      <c r="D573" s="35" t="s">
        <v>44</v>
      </c>
      <c r="E573" s="35">
        <v>2005</v>
      </c>
      <c r="F573" s="37">
        <v>19204</v>
      </c>
      <c r="G573" s="33" t="s">
        <v>141</v>
      </c>
    </row>
    <row r="574" spans="1:7" x14ac:dyDescent="0.25">
      <c r="A574" s="33" t="s">
        <v>42</v>
      </c>
      <c r="B574" s="38" t="s">
        <v>1280</v>
      </c>
      <c r="C574" s="268">
        <v>2.4</v>
      </c>
      <c r="D574" s="35" t="s">
        <v>125</v>
      </c>
      <c r="E574" s="35">
        <v>2005</v>
      </c>
      <c r="F574" s="37">
        <v>32774</v>
      </c>
      <c r="G574" s="33" t="s">
        <v>141</v>
      </c>
    </row>
    <row r="575" spans="1:7" x14ac:dyDescent="0.25">
      <c r="A575" s="33" t="s">
        <v>42</v>
      </c>
      <c r="B575" s="38" t="s">
        <v>1280</v>
      </c>
      <c r="C575" s="268">
        <v>2.4</v>
      </c>
      <c r="D575" s="35" t="s">
        <v>110</v>
      </c>
      <c r="E575" s="35">
        <v>2005</v>
      </c>
      <c r="F575" s="37">
        <v>20983.606557377047</v>
      </c>
      <c r="G575" s="33" t="s">
        <v>135</v>
      </c>
    </row>
    <row r="576" spans="1:7" x14ac:dyDescent="0.25">
      <c r="A576" s="33" t="s">
        <v>42</v>
      </c>
      <c r="B576" s="38" t="s">
        <v>1280</v>
      </c>
      <c r="C576" s="268">
        <v>3</v>
      </c>
      <c r="D576" s="35" t="s">
        <v>110</v>
      </c>
      <c r="E576" s="35">
        <v>2005</v>
      </c>
      <c r="F576" s="37">
        <v>21256.830601092894</v>
      </c>
      <c r="G576" s="33" t="s">
        <v>135</v>
      </c>
    </row>
    <row r="577" spans="1:7" x14ac:dyDescent="0.25">
      <c r="A577" s="33" t="s">
        <v>42</v>
      </c>
      <c r="B577" s="38" t="s">
        <v>1424</v>
      </c>
      <c r="C577" s="268">
        <v>1.8</v>
      </c>
      <c r="D577" s="35" t="s">
        <v>125</v>
      </c>
      <c r="E577" s="35">
        <v>2005</v>
      </c>
      <c r="F577" s="37">
        <v>24785</v>
      </c>
      <c r="G577" s="33" t="s">
        <v>173</v>
      </c>
    </row>
    <row r="578" spans="1:7" x14ac:dyDescent="0.25">
      <c r="A578" s="33" t="s">
        <v>42</v>
      </c>
      <c r="B578" s="38" t="s">
        <v>1425</v>
      </c>
      <c r="C578" s="268">
        <v>4.3</v>
      </c>
      <c r="D578" s="35" t="s">
        <v>120</v>
      </c>
      <c r="E578" s="35">
        <v>2005</v>
      </c>
      <c r="F578" s="37">
        <v>64780</v>
      </c>
      <c r="G578" s="33" t="s">
        <v>141</v>
      </c>
    </row>
    <row r="579" spans="1:7" x14ac:dyDescent="0.25">
      <c r="A579" s="33" t="s">
        <v>42</v>
      </c>
      <c r="B579" s="38" t="s">
        <v>1426</v>
      </c>
      <c r="C579" s="268">
        <v>4.3</v>
      </c>
      <c r="D579" s="35" t="s">
        <v>120</v>
      </c>
      <c r="E579" s="35">
        <v>2005</v>
      </c>
      <c r="F579" s="37">
        <v>84302</v>
      </c>
      <c r="G579" s="33" t="s">
        <v>141</v>
      </c>
    </row>
    <row r="580" spans="1:7" x14ac:dyDescent="0.25">
      <c r="A580" s="33" t="s">
        <v>42</v>
      </c>
      <c r="B580" s="38" t="s">
        <v>1427</v>
      </c>
      <c r="C580" s="268">
        <v>5</v>
      </c>
      <c r="D580" s="35" t="s">
        <v>125</v>
      </c>
      <c r="E580" s="35">
        <v>2005</v>
      </c>
      <c r="F580" s="37">
        <v>125278</v>
      </c>
      <c r="G580" s="33" t="s">
        <v>141</v>
      </c>
    </row>
    <row r="581" spans="1:7" x14ac:dyDescent="0.25">
      <c r="A581" s="33" t="s">
        <v>42</v>
      </c>
      <c r="B581" s="38" t="s">
        <v>362</v>
      </c>
      <c r="C581" s="268">
        <v>4</v>
      </c>
      <c r="D581" s="35" t="s">
        <v>43</v>
      </c>
      <c r="E581" s="35">
        <v>2005</v>
      </c>
      <c r="F581" s="37">
        <v>64116.666666666701</v>
      </c>
      <c r="G581" s="33" t="s">
        <v>363</v>
      </c>
    </row>
    <row r="582" spans="1:7" x14ac:dyDescent="0.25">
      <c r="A582" s="33" t="s">
        <v>42</v>
      </c>
      <c r="B582" s="38" t="s">
        <v>362</v>
      </c>
      <c r="C582" s="268">
        <v>4</v>
      </c>
      <c r="D582" s="35" t="s">
        <v>43</v>
      </c>
      <c r="E582" s="35">
        <v>2005</v>
      </c>
      <c r="F582" s="37">
        <v>63673.333333333299</v>
      </c>
      <c r="G582" s="33" t="s">
        <v>364</v>
      </c>
    </row>
    <row r="583" spans="1:7" x14ac:dyDescent="0.25">
      <c r="A583" s="33" t="s">
        <v>42</v>
      </c>
      <c r="B583" s="38" t="s">
        <v>362</v>
      </c>
      <c r="C583" s="268">
        <v>4.2</v>
      </c>
      <c r="D583" s="35" t="s">
        <v>43</v>
      </c>
      <c r="E583" s="35">
        <v>2005</v>
      </c>
      <c r="F583" s="37">
        <v>76430</v>
      </c>
      <c r="G583" s="33" t="s">
        <v>363</v>
      </c>
    </row>
    <row r="584" spans="1:7" x14ac:dyDescent="0.25">
      <c r="A584" s="33" t="s">
        <v>42</v>
      </c>
      <c r="B584" s="38" t="s">
        <v>362</v>
      </c>
      <c r="C584" s="268">
        <v>4.2</v>
      </c>
      <c r="D584" s="35" t="s">
        <v>43</v>
      </c>
      <c r="E584" s="35">
        <v>2005</v>
      </c>
      <c r="F584" s="37">
        <v>71450</v>
      </c>
      <c r="G584" s="33" t="s">
        <v>364</v>
      </c>
    </row>
    <row r="585" spans="1:7" x14ac:dyDescent="0.25">
      <c r="A585" s="54" t="s">
        <v>42</v>
      </c>
      <c r="B585" s="60" t="s">
        <v>1183</v>
      </c>
      <c r="C585" s="269" t="s">
        <v>3255</v>
      </c>
      <c r="D585" s="64" t="s">
        <v>125</v>
      </c>
      <c r="E585" s="64">
        <v>2005</v>
      </c>
      <c r="F585" s="74">
        <v>13072</v>
      </c>
      <c r="G585" s="54" t="s">
        <v>6123</v>
      </c>
    </row>
    <row r="586" spans="1:7" x14ac:dyDescent="0.25">
      <c r="A586" s="33" t="s">
        <v>42</v>
      </c>
      <c r="B586" s="38" t="s">
        <v>1183</v>
      </c>
      <c r="C586" s="268" t="s">
        <v>4435</v>
      </c>
      <c r="D586" s="35" t="s">
        <v>6496</v>
      </c>
      <c r="E586" s="35">
        <v>2005</v>
      </c>
      <c r="F586" s="37">
        <v>12310</v>
      </c>
      <c r="G586" s="33" t="s">
        <v>4446</v>
      </c>
    </row>
    <row r="587" spans="1:7" x14ac:dyDescent="0.25">
      <c r="A587" s="33" t="s">
        <v>42</v>
      </c>
      <c r="B587" s="38" t="s">
        <v>1183</v>
      </c>
      <c r="C587" s="268" t="s">
        <v>4533</v>
      </c>
      <c r="D587" s="35" t="s">
        <v>125</v>
      </c>
      <c r="E587" s="35">
        <v>2005</v>
      </c>
      <c r="F587" s="37">
        <v>12683</v>
      </c>
      <c r="G587" s="33" t="s">
        <v>4446</v>
      </c>
    </row>
    <row r="588" spans="1:7" x14ac:dyDescent="0.25">
      <c r="A588" s="33" t="s">
        <v>42</v>
      </c>
      <c r="B588" s="38" t="s">
        <v>1183</v>
      </c>
      <c r="C588" s="268" t="s">
        <v>4438</v>
      </c>
      <c r="D588" s="35" t="s">
        <v>6496</v>
      </c>
      <c r="E588" s="35">
        <v>2005</v>
      </c>
      <c r="F588" s="37">
        <v>13056</v>
      </c>
      <c r="G588" s="33" t="s">
        <v>4446</v>
      </c>
    </row>
    <row r="589" spans="1:7" x14ac:dyDescent="0.25">
      <c r="A589" s="33" t="s">
        <v>42</v>
      </c>
      <c r="B589" s="38" t="s">
        <v>1183</v>
      </c>
      <c r="C589" s="268" t="s">
        <v>4437</v>
      </c>
      <c r="D589" s="35" t="s">
        <v>6496</v>
      </c>
      <c r="E589" s="35">
        <v>2005</v>
      </c>
      <c r="F589" s="37">
        <v>13572</v>
      </c>
      <c r="G589" s="33" t="s">
        <v>4450</v>
      </c>
    </row>
    <row r="590" spans="1:7" x14ac:dyDescent="0.25">
      <c r="A590" s="33" t="s">
        <v>42</v>
      </c>
      <c r="B590" s="38" t="s">
        <v>1183</v>
      </c>
      <c r="C590" s="268" t="s">
        <v>4439</v>
      </c>
      <c r="D590" s="35" t="s">
        <v>110</v>
      </c>
      <c r="E590" s="35">
        <v>2005</v>
      </c>
      <c r="F590" s="37">
        <v>13780</v>
      </c>
      <c r="G590" s="33" t="s">
        <v>4446</v>
      </c>
    </row>
    <row r="591" spans="1:7" x14ac:dyDescent="0.25">
      <c r="A591" s="33" t="s">
        <v>42</v>
      </c>
      <c r="B591" s="38" t="s">
        <v>1183</v>
      </c>
      <c r="C591" s="268" t="s">
        <v>4436</v>
      </c>
      <c r="D591" s="35" t="s">
        <v>110</v>
      </c>
      <c r="E591" s="35">
        <v>2005</v>
      </c>
      <c r="F591" s="37">
        <v>15900</v>
      </c>
      <c r="G591" s="33" t="s">
        <v>4449</v>
      </c>
    </row>
    <row r="592" spans="1:7" x14ac:dyDescent="0.25">
      <c r="A592" s="54" t="s">
        <v>42</v>
      </c>
      <c r="B592" s="60" t="s">
        <v>1113</v>
      </c>
      <c r="C592" s="269" t="s">
        <v>4134</v>
      </c>
      <c r="D592" s="64" t="s">
        <v>44</v>
      </c>
      <c r="E592" s="64">
        <v>2005</v>
      </c>
      <c r="F592" s="74">
        <v>21837</v>
      </c>
      <c r="G592" s="54" t="s">
        <v>4588</v>
      </c>
    </row>
    <row r="593" spans="1:7" x14ac:dyDescent="0.25">
      <c r="A593" s="54" t="s">
        <v>42</v>
      </c>
      <c r="B593" s="60" t="s">
        <v>1113</v>
      </c>
      <c r="C593" s="269" t="s">
        <v>4134</v>
      </c>
      <c r="D593" s="64" t="s">
        <v>110</v>
      </c>
      <c r="E593" s="64">
        <v>2005</v>
      </c>
      <c r="F593" s="74">
        <v>21279</v>
      </c>
      <c r="G593" s="54" t="s">
        <v>4244</v>
      </c>
    </row>
    <row r="594" spans="1:7" x14ac:dyDescent="0.25">
      <c r="A594" s="33" t="s">
        <v>42</v>
      </c>
      <c r="B594" s="38" t="s">
        <v>1113</v>
      </c>
      <c r="C594" s="268" t="s">
        <v>1117</v>
      </c>
      <c r="D594" s="35" t="s">
        <v>110</v>
      </c>
      <c r="E594" s="35">
        <v>2005</v>
      </c>
      <c r="F594" s="37">
        <v>16476</v>
      </c>
      <c r="G594" s="33" t="s">
        <v>3050</v>
      </c>
    </row>
    <row r="595" spans="1:7" x14ac:dyDescent="0.25">
      <c r="A595" s="33" t="s">
        <v>42</v>
      </c>
      <c r="B595" s="38" t="s">
        <v>1113</v>
      </c>
      <c r="C595" s="268" t="s">
        <v>1116</v>
      </c>
      <c r="D595" s="35" t="s">
        <v>110</v>
      </c>
      <c r="E595" s="35">
        <v>2005</v>
      </c>
      <c r="F595" s="37">
        <v>19176</v>
      </c>
      <c r="G595" s="33" t="s">
        <v>3050</v>
      </c>
    </row>
    <row r="596" spans="1:7" x14ac:dyDescent="0.25">
      <c r="A596" s="33" t="s">
        <v>42</v>
      </c>
      <c r="B596" s="38" t="s">
        <v>1113</v>
      </c>
      <c r="C596" s="268" t="s">
        <v>1115</v>
      </c>
      <c r="D596" s="35" t="s">
        <v>110</v>
      </c>
      <c r="E596" s="35">
        <v>2005</v>
      </c>
      <c r="F596" s="37">
        <v>20020</v>
      </c>
      <c r="G596" s="33" t="s">
        <v>3050</v>
      </c>
    </row>
    <row r="597" spans="1:7" x14ac:dyDescent="0.25">
      <c r="A597" s="33" t="s">
        <v>42</v>
      </c>
      <c r="B597" s="38" t="s">
        <v>1113</v>
      </c>
      <c r="C597" s="268" t="s">
        <v>281</v>
      </c>
      <c r="D597" s="35" t="s">
        <v>110</v>
      </c>
      <c r="E597" s="35">
        <v>2005</v>
      </c>
      <c r="F597" s="37">
        <v>20556</v>
      </c>
      <c r="G597" s="33" t="s">
        <v>3050</v>
      </c>
    </row>
    <row r="598" spans="1:7" x14ac:dyDescent="0.25">
      <c r="A598" s="33" t="s">
        <v>42</v>
      </c>
      <c r="B598" s="38" t="s">
        <v>1110</v>
      </c>
      <c r="C598" s="268">
        <v>2.4</v>
      </c>
      <c r="D598" s="35" t="s">
        <v>110</v>
      </c>
      <c r="E598" s="35">
        <v>2005</v>
      </c>
      <c r="F598" s="37">
        <v>28095</v>
      </c>
      <c r="G598" s="33" t="s">
        <v>1111</v>
      </c>
    </row>
    <row r="599" spans="1:7" x14ac:dyDescent="0.25">
      <c r="A599" s="33" t="s">
        <v>42</v>
      </c>
      <c r="B599" s="38" t="s">
        <v>1110</v>
      </c>
      <c r="C599" s="268" t="s">
        <v>1112</v>
      </c>
      <c r="D599" s="35" t="s">
        <v>426</v>
      </c>
      <c r="E599" s="35">
        <v>2005</v>
      </c>
      <c r="F599" s="37">
        <v>28795</v>
      </c>
      <c r="G599" s="33" t="s">
        <v>1111</v>
      </c>
    </row>
    <row r="600" spans="1:7" x14ac:dyDescent="0.25">
      <c r="A600" s="33" t="s">
        <v>42</v>
      </c>
      <c r="B600" s="38" t="s">
        <v>1110</v>
      </c>
      <c r="C600" s="268" t="s">
        <v>6492</v>
      </c>
      <c r="D600" s="35" t="s">
        <v>110</v>
      </c>
      <c r="E600" s="35">
        <v>2005</v>
      </c>
      <c r="F600" s="37">
        <v>33595</v>
      </c>
      <c r="G600" s="33" t="s">
        <v>1111</v>
      </c>
    </row>
    <row r="601" spans="1:7" x14ac:dyDescent="0.25">
      <c r="A601" s="33" t="s">
        <v>42</v>
      </c>
      <c r="B601" s="38" t="s">
        <v>1110</v>
      </c>
      <c r="C601" s="268">
        <v>3</v>
      </c>
      <c r="D601" s="35" t="s">
        <v>44</v>
      </c>
      <c r="E601" s="35">
        <v>2005</v>
      </c>
      <c r="F601" s="37">
        <v>36095</v>
      </c>
      <c r="G601" s="33" t="s">
        <v>1111</v>
      </c>
    </row>
    <row r="602" spans="1:7" x14ac:dyDescent="0.25">
      <c r="A602" s="33" t="s">
        <v>42</v>
      </c>
      <c r="B602" s="38" t="s">
        <v>1110</v>
      </c>
      <c r="C602" s="268" t="s">
        <v>6504</v>
      </c>
      <c r="D602" s="35" t="s">
        <v>44</v>
      </c>
      <c r="E602" s="35">
        <v>2005</v>
      </c>
      <c r="F602" s="37">
        <v>35795</v>
      </c>
      <c r="G602" s="33" t="s">
        <v>1111</v>
      </c>
    </row>
    <row r="603" spans="1:7" x14ac:dyDescent="0.25">
      <c r="A603" s="33" t="s">
        <v>42</v>
      </c>
      <c r="B603" s="38" t="s">
        <v>4530</v>
      </c>
      <c r="C603" s="268" t="s">
        <v>2114</v>
      </c>
      <c r="D603" s="35" t="s">
        <v>438</v>
      </c>
      <c r="E603" s="35">
        <v>2005</v>
      </c>
      <c r="F603" s="37">
        <v>16290</v>
      </c>
      <c r="G603" s="33" t="s">
        <v>4542</v>
      </c>
    </row>
    <row r="604" spans="1:7" x14ac:dyDescent="0.25">
      <c r="A604" s="33" t="s">
        <v>42</v>
      </c>
      <c r="B604" s="38" t="s">
        <v>4530</v>
      </c>
      <c r="C604" s="268" t="s">
        <v>3721</v>
      </c>
      <c r="D604" s="35" t="s">
        <v>43</v>
      </c>
      <c r="E604" s="35">
        <v>2005</v>
      </c>
      <c r="F604" s="37">
        <v>16792</v>
      </c>
      <c r="G604" s="33" t="s">
        <v>4542</v>
      </c>
    </row>
    <row r="605" spans="1:7" x14ac:dyDescent="0.25">
      <c r="A605" s="33" t="s">
        <v>42</v>
      </c>
      <c r="B605" s="38" t="s">
        <v>4530</v>
      </c>
      <c r="C605" s="268" t="s">
        <v>3721</v>
      </c>
      <c r="D605" s="35" t="s">
        <v>44</v>
      </c>
      <c r="E605" s="35">
        <v>2005</v>
      </c>
      <c r="F605" s="37">
        <v>17372</v>
      </c>
      <c r="G605" s="33" t="s">
        <v>4542</v>
      </c>
    </row>
    <row r="606" spans="1:7" x14ac:dyDescent="0.25">
      <c r="A606" s="33" t="s">
        <v>42</v>
      </c>
      <c r="B606" s="38" t="s">
        <v>4530</v>
      </c>
      <c r="C606" s="268" t="s">
        <v>1985</v>
      </c>
      <c r="D606" s="35" t="s">
        <v>43</v>
      </c>
      <c r="E606" s="35">
        <v>2005</v>
      </c>
      <c r="F606" s="37">
        <v>17616</v>
      </c>
      <c r="G606" s="33" t="s">
        <v>4542</v>
      </c>
    </row>
    <row r="607" spans="1:7" x14ac:dyDescent="0.25">
      <c r="A607" s="33" t="s">
        <v>42</v>
      </c>
      <c r="B607" s="38" t="s">
        <v>4530</v>
      </c>
      <c r="C607" s="268" t="s">
        <v>1985</v>
      </c>
      <c r="D607" s="35" t="s">
        <v>44</v>
      </c>
      <c r="E607" s="35">
        <v>2005</v>
      </c>
      <c r="F607" s="37">
        <v>18019</v>
      </c>
      <c r="G607" s="33" t="s">
        <v>4542</v>
      </c>
    </row>
    <row r="608" spans="1:7" x14ac:dyDescent="0.25">
      <c r="A608" s="33" t="s">
        <v>42</v>
      </c>
      <c r="B608" s="38" t="s">
        <v>4530</v>
      </c>
      <c r="C608" s="268" t="s">
        <v>1980</v>
      </c>
      <c r="D608" s="35" t="s">
        <v>43</v>
      </c>
      <c r="E608" s="35">
        <v>2005</v>
      </c>
      <c r="F608" s="37">
        <v>19053</v>
      </c>
      <c r="G608" s="33" t="s">
        <v>4542</v>
      </c>
    </row>
    <row r="609" spans="1:7" x14ac:dyDescent="0.25">
      <c r="A609" s="33" t="s">
        <v>42</v>
      </c>
      <c r="B609" s="38" t="s">
        <v>4530</v>
      </c>
      <c r="C609" s="268" t="s">
        <v>1980</v>
      </c>
      <c r="D609" s="35" t="s">
        <v>44</v>
      </c>
      <c r="E609" s="35">
        <v>2005</v>
      </c>
      <c r="F609" s="37">
        <v>19556</v>
      </c>
      <c r="G609" s="33" t="s">
        <v>4542</v>
      </c>
    </row>
    <row r="610" spans="1:7" x14ac:dyDescent="0.25">
      <c r="A610" s="33" t="s">
        <v>42</v>
      </c>
      <c r="B610" s="38" t="s">
        <v>4530</v>
      </c>
      <c r="C610" s="268" t="s">
        <v>2114</v>
      </c>
      <c r="D610" s="35" t="s">
        <v>44</v>
      </c>
      <c r="E610" s="35">
        <v>2005</v>
      </c>
      <c r="F610" s="37">
        <v>20106</v>
      </c>
      <c r="G610" s="33" t="s">
        <v>4531</v>
      </c>
    </row>
    <row r="611" spans="1:7" x14ac:dyDescent="0.25">
      <c r="A611" s="33" t="s">
        <v>42</v>
      </c>
      <c r="B611" s="38" t="s">
        <v>4530</v>
      </c>
      <c r="C611" s="268" t="s">
        <v>2114</v>
      </c>
      <c r="D611" s="35" t="s">
        <v>43</v>
      </c>
      <c r="E611" s="35">
        <v>2005</v>
      </c>
      <c r="F611" s="37">
        <v>19720</v>
      </c>
      <c r="G611" s="33" t="s">
        <v>4531</v>
      </c>
    </row>
    <row r="612" spans="1:7" x14ac:dyDescent="0.25">
      <c r="A612" s="33" t="s">
        <v>42</v>
      </c>
      <c r="B612" s="38" t="s">
        <v>4530</v>
      </c>
      <c r="C612" s="268" t="s">
        <v>3721</v>
      </c>
      <c r="D612" s="35" t="s">
        <v>44</v>
      </c>
      <c r="E612" s="35">
        <v>2005</v>
      </c>
      <c r="F612" s="37">
        <v>23876</v>
      </c>
      <c r="G612" s="33" t="s">
        <v>4531</v>
      </c>
    </row>
    <row r="613" spans="1:7" x14ac:dyDescent="0.25">
      <c r="A613" s="33" t="s">
        <v>42</v>
      </c>
      <c r="B613" s="38" t="s">
        <v>4530</v>
      </c>
      <c r="C613" s="268" t="s">
        <v>3721</v>
      </c>
      <c r="D613" s="35" t="s">
        <v>43</v>
      </c>
      <c r="E613" s="35">
        <v>2005</v>
      </c>
      <c r="F613" s="37">
        <v>23490</v>
      </c>
      <c r="G613" s="33" t="s">
        <v>4531</v>
      </c>
    </row>
    <row r="614" spans="1:7" x14ac:dyDescent="0.25">
      <c r="A614" s="33" t="s">
        <v>42</v>
      </c>
      <c r="B614" s="38" t="s">
        <v>4530</v>
      </c>
      <c r="C614" s="268" t="s">
        <v>1985</v>
      </c>
      <c r="D614" s="35" t="s">
        <v>44</v>
      </c>
      <c r="E614" s="35">
        <v>2005</v>
      </c>
      <c r="F614" s="37">
        <v>24993</v>
      </c>
      <c r="G614" s="33" t="s">
        <v>4531</v>
      </c>
    </row>
    <row r="615" spans="1:7" x14ac:dyDescent="0.25">
      <c r="A615" s="33" t="s">
        <v>42</v>
      </c>
      <c r="B615" s="38" t="s">
        <v>4530</v>
      </c>
      <c r="C615" s="268" t="s">
        <v>1985</v>
      </c>
      <c r="D615" s="35" t="s">
        <v>43</v>
      </c>
      <c r="E615" s="35">
        <v>2005</v>
      </c>
      <c r="F615" s="37">
        <v>24593</v>
      </c>
      <c r="G615" s="33" t="s">
        <v>4531</v>
      </c>
    </row>
    <row r="616" spans="1:7" x14ac:dyDescent="0.25">
      <c r="A616" s="33" t="s">
        <v>42</v>
      </c>
      <c r="B616" s="38" t="s">
        <v>4530</v>
      </c>
      <c r="C616" s="268" t="s">
        <v>1980</v>
      </c>
      <c r="D616" s="35" t="s">
        <v>44</v>
      </c>
      <c r="E616" s="35">
        <v>2005</v>
      </c>
      <c r="F616" s="37">
        <v>25344</v>
      </c>
      <c r="G616" s="33" t="s">
        <v>4531</v>
      </c>
    </row>
    <row r="617" spans="1:7" x14ac:dyDescent="0.25">
      <c r="A617" s="33" t="s">
        <v>42</v>
      </c>
      <c r="B617" s="38" t="s">
        <v>4530</v>
      </c>
      <c r="C617" s="268" t="s">
        <v>1980</v>
      </c>
      <c r="D617" s="35" t="s">
        <v>43</v>
      </c>
      <c r="E617" s="35">
        <v>2005</v>
      </c>
      <c r="F617" s="37">
        <v>24944</v>
      </c>
      <c r="G617" s="33" t="s">
        <v>4531</v>
      </c>
    </row>
    <row r="618" spans="1:7" x14ac:dyDescent="0.25">
      <c r="A618" s="33" t="s">
        <v>42</v>
      </c>
      <c r="B618" s="38" t="s">
        <v>4530</v>
      </c>
      <c r="C618" s="268" t="s">
        <v>4532</v>
      </c>
      <c r="D618" s="35" t="s">
        <v>44</v>
      </c>
      <c r="E618" s="35">
        <v>2005</v>
      </c>
      <c r="F618" s="37">
        <v>26009</v>
      </c>
      <c r="G618" s="33" t="s">
        <v>4531</v>
      </c>
    </row>
    <row r="619" spans="1:7" x14ac:dyDescent="0.25">
      <c r="A619" s="33" t="s">
        <v>42</v>
      </c>
      <c r="B619" s="38" t="s">
        <v>4530</v>
      </c>
      <c r="C619" s="268" t="s">
        <v>1981</v>
      </c>
      <c r="D619" s="35" t="s">
        <v>44</v>
      </c>
      <c r="E619" s="35">
        <v>2005</v>
      </c>
      <c r="F619" s="37">
        <v>26456</v>
      </c>
      <c r="G619" s="33" t="s">
        <v>4531</v>
      </c>
    </row>
    <row r="620" spans="1:7" x14ac:dyDescent="0.25">
      <c r="A620" s="33" t="s">
        <v>42</v>
      </c>
      <c r="B620" s="38" t="s">
        <v>231</v>
      </c>
      <c r="C620" s="268">
        <v>4.2</v>
      </c>
      <c r="D620" s="35" t="s">
        <v>44</v>
      </c>
      <c r="E620" s="35">
        <v>2005</v>
      </c>
      <c r="F620" s="37">
        <v>51865</v>
      </c>
      <c r="G620" s="33" t="s">
        <v>147</v>
      </c>
    </row>
    <row r="621" spans="1:7" x14ac:dyDescent="0.25">
      <c r="A621" s="33" t="s">
        <v>42</v>
      </c>
      <c r="B621" s="38" t="s">
        <v>231</v>
      </c>
      <c r="C621" s="268">
        <v>4.5</v>
      </c>
      <c r="D621" s="35" t="s">
        <v>44</v>
      </c>
      <c r="E621" s="35">
        <v>2005</v>
      </c>
      <c r="F621" s="37">
        <v>51366.120218579235</v>
      </c>
      <c r="G621" s="33" t="s">
        <v>147</v>
      </c>
    </row>
    <row r="622" spans="1:7" x14ac:dyDescent="0.25">
      <c r="A622" s="33" t="s">
        <v>42</v>
      </c>
      <c r="B622" s="38" t="s">
        <v>231</v>
      </c>
      <c r="C622" s="268">
        <v>4.7</v>
      </c>
      <c r="D622" s="35" t="s">
        <v>44</v>
      </c>
      <c r="E622" s="35">
        <v>2005</v>
      </c>
      <c r="F622" s="37">
        <v>55041</v>
      </c>
      <c r="G622" s="33" t="s">
        <v>147</v>
      </c>
    </row>
    <row r="623" spans="1:7" x14ac:dyDescent="0.25">
      <c r="A623" s="33" t="s">
        <v>42</v>
      </c>
      <c r="B623" s="38" t="s">
        <v>1279</v>
      </c>
      <c r="C623" s="268">
        <v>4.7</v>
      </c>
      <c r="D623" s="35" t="s">
        <v>44</v>
      </c>
      <c r="E623" s="35">
        <v>2005</v>
      </c>
      <c r="F623" s="37">
        <v>43984</v>
      </c>
      <c r="G623" s="33" t="s">
        <v>147</v>
      </c>
    </row>
    <row r="624" spans="1:7" x14ac:dyDescent="0.25">
      <c r="A624" s="33" t="s">
        <v>42</v>
      </c>
      <c r="B624" s="38" t="s">
        <v>148</v>
      </c>
      <c r="C624" s="268">
        <v>2.7</v>
      </c>
      <c r="D624" s="35" t="s">
        <v>44</v>
      </c>
      <c r="E624" s="35">
        <v>2005</v>
      </c>
      <c r="F624" s="37">
        <v>32652</v>
      </c>
      <c r="G624" s="33" t="s">
        <v>147</v>
      </c>
    </row>
    <row r="625" spans="1:7" x14ac:dyDescent="0.25">
      <c r="A625" s="33" t="s">
        <v>42</v>
      </c>
      <c r="B625" s="38" t="s">
        <v>148</v>
      </c>
      <c r="C625" s="268">
        <v>3</v>
      </c>
      <c r="D625" s="35" t="s">
        <v>44</v>
      </c>
      <c r="E625" s="35">
        <v>2005</v>
      </c>
      <c r="F625" s="37">
        <v>34762</v>
      </c>
      <c r="G625" s="33" t="s">
        <v>147</v>
      </c>
    </row>
    <row r="626" spans="1:7" x14ac:dyDescent="0.25">
      <c r="A626" s="33" t="s">
        <v>42</v>
      </c>
      <c r="B626" s="38" t="s">
        <v>148</v>
      </c>
      <c r="C626" s="268">
        <v>4</v>
      </c>
      <c r="D626" s="35" t="s">
        <v>44</v>
      </c>
      <c r="E626" s="35">
        <v>2005</v>
      </c>
      <c r="F626" s="37">
        <v>43092</v>
      </c>
      <c r="G626" s="33" t="s">
        <v>147</v>
      </c>
    </row>
    <row r="627" spans="1:7" x14ac:dyDescent="0.25">
      <c r="A627" s="33" t="s">
        <v>42</v>
      </c>
      <c r="B627" s="38" t="s">
        <v>148</v>
      </c>
      <c r="C627" s="268">
        <v>4.2</v>
      </c>
      <c r="D627" s="35" t="s">
        <v>44</v>
      </c>
      <c r="E627" s="35">
        <v>2005</v>
      </c>
      <c r="F627" s="37">
        <v>49211</v>
      </c>
      <c r="G627" s="33" t="s">
        <v>147</v>
      </c>
    </row>
    <row r="628" spans="1:7" x14ac:dyDescent="0.25">
      <c r="A628" s="33" t="s">
        <v>42</v>
      </c>
      <c r="B628" s="38" t="s">
        <v>1121</v>
      </c>
      <c r="C628" s="268">
        <v>1.8</v>
      </c>
      <c r="D628" s="35" t="s">
        <v>110</v>
      </c>
      <c r="E628" s="35">
        <v>2005</v>
      </c>
      <c r="F628" s="37">
        <v>23862</v>
      </c>
      <c r="G628" s="33" t="s">
        <v>1119</v>
      </c>
    </row>
    <row r="629" spans="1:7" x14ac:dyDescent="0.25">
      <c r="A629" s="33" t="s">
        <v>42</v>
      </c>
      <c r="B629" s="38" t="s">
        <v>1121</v>
      </c>
      <c r="C629" s="268">
        <v>1.8</v>
      </c>
      <c r="D629" s="35" t="s">
        <v>426</v>
      </c>
      <c r="E629" s="35">
        <v>2005</v>
      </c>
      <c r="F629" s="37">
        <v>24727.5</v>
      </c>
      <c r="G629" s="33" t="s">
        <v>1119</v>
      </c>
    </row>
    <row r="630" spans="1:7" x14ac:dyDescent="0.25">
      <c r="A630" s="33" t="s">
        <v>42</v>
      </c>
      <c r="B630" s="38" t="s">
        <v>1118</v>
      </c>
      <c r="C630" s="268">
        <v>1.8</v>
      </c>
      <c r="D630" s="35" t="s">
        <v>110</v>
      </c>
      <c r="E630" s="35">
        <v>2005</v>
      </c>
      <c r="F630" s="37">
        <v>25180</v>
      </c>
      <c r="G630" s="33" t="s">
        <v>1119</v>
      </c>
    </row>
    <row r="631" spans="1:7" x14ac:dyDescent="0.25">
      <c r="A631" s="33" t="s">
        <v>42</v>
      </c>
      <c r="B631" s="38" t="s">
        <v>1118</v>
      </c>
      <c r="C631" s="268">
        <v>1.8</v>
      </c>
      <c r="D631" s="35" t="s">
        <v>426</v>
      </c>
      <c r="E631" s="35">
        <v>2005</v>
      </c>
      <c r="F631" s="37">
        <v>25475</v>
      </c>
      <c r="G631" s="33" t="s">
        <v>1119</v>
      </c>
    </row>
    <row r="632" spans="1:7" x14ac:dyDescent="0.25">
      <c r="A632" s="33" t="s">
        <v>42</v>
      </c>
      <c r="B632" s="38" t="s">
        <v>1120</v>
      </c>
      <c r="C632" s="268">
        <v>1.8</v>
      </c>
      <c r="D632" s="35" t="s">
        <v>110</v>
      </c>
      <c r="E632" s="35">
        <v>2005</v>
      </c>
      <c r="F632" s="37">
        <v>27217</v>
      </c>
      <c r="G632" s="33" t="s">
        <v>1119</v>
      </c>
    </row>
    <row r="633" spans="1:7" x14ac:dyDescent="0.25">
      <c r="A633" s="33" t="s">
        <v>42</v>
      </c>
      <c r="B633" s="38" t="s">
        <v>1120</v>
      </c>
      <c r="C633" s="268">
        <v>1.8</v>
      </c>
      <c r="D633" s="35" t="s">
        <v>426</v>
      </c>
      <c r="E633" s="35">
        <v>2005</v>
      </c>
      <c r="F633" s="37">
        <v>29970</v>
      </c>
      <c r="G633" s="33" t="s">
        <v>1119</v>
      </c>
    </row>
    <row r="634" spans="1:7" x14ac:dyDescent="0.25">
      <c r="A634" s="33" t="s">
        <v>42</v>
      </c>
      <c r="B634" s="38" t="s">
        <v>3014</v>
      </c>
      <c r="C634" s="268">
        <v>2</v>
      </c>
      <c r="D634" s="35" t="s">
        <v>125</v>
      </c>
      <c r="E634" s="35">
        <v>2005</v>
      </c>
      <c r="F634" s="37">
        <v>25579</v>
      </c>
      <c r="G634" s="33" t="s">
        <v>1575</v>
      </c>
    </row>
    <row r="635" spans="1:7" x14ac:dyDescent="0.25">
      <c r="A635" s="33" t="s">
        <v>42</v>
      </c>
      <c r="B635" s="38" t="s">
        <v>3014</v>
      </c>
      <c r="C635" s="268">
        <v>2</v>
      </c>
      <c r="D635" s="35" t="s">
        <v>44</v>
      </c>
      <c r="E635" s="35">
        <v>2005</v>
      </c>
      <c r="F635" s="37">
        <v>26737</v>
      </c>
      <c r="G635" s="33" t="s">
        <v>1575</v>
      </c>
    </row>
    <row r="636" spans="1:7" x14ac:dyDescent="0.25">
      <c r="A636" s="33" t="s">
        <v>42</v>
      </c>
      <c r="B636" s="38" t="s">
        <v>692</v>
      </c>
      <c r="C636" s="268">
        <v>2.4</v>
      </c>
      <c r="D636" s="35" t="s">
        <v>125</v>
      </c>
      <c r="E636" s="35">
        <v>2005</v>
      </c>
      <c r="F636" s="37">
        <v>22330</v>
      </c>
      <c r="G636" s="33" t="s">
        <v>3013</v>
      </c>
    </row>
    <row r="637" spans="1:7" x14ac:dyDescent="0.25">
      <c r="A637" s="33" t="s">
        <v>42</v>
      </c>
      <c r="B637" s="38" t="s">
        <v>692</v>
      </c>
      <c r="C637" s="268">
        <v>2.4</v>
      </c>
      <c r="D637" s="35" t="s">
        <v>44</v>
      </c>
      <c r="E637" s="35">
        <v>2005</v>
      </c>
      <c r="F637" s="37">
        <v>24055</v>
      </c>
      <c r="G637" s="33" t="s">
        <v>3013</v>
      </c>
    </row>
    <row r="638" spans="1:7" x14ac:dyDescent="0.25">
      <c r="A638" s="33" t="s">
        <v>42</v>
      </c>
      <c r="B638" s="38" t="s">
        <v>692</v>
      </c>
      <c r="C638" s="268" t="s">
        <v>361</v>
      </c>
      <c r="D638" s="35" t="s">
        <v>125</v>
      </c>
      <c r="E638" s="35">
        <v>2005</v>
      </c>
      <c r="F638" s="37">
        <v>25983</v>
      </c>
      <c r="G638" s="33" t="s">
        <v>3013</v>
      </c>
    </row>
    <row r="639" spans="1:7" x14ac:dyDescent="0.25">
      <c r="A639" s="33" t="s">
        <v>42</v>
      </c>
      <c r="B639" s="38" t="s">
        <v>3046</v>
      </c>
      <c r="C639" s="268">
        <v>1.3</v>
      </c>
      <c r="D639" s="35" t="s">
        <v>43</v>
      </c>
      <c r="E639" s="35">
        <v>2005</v>
      </c>
      <c r="F639" s="37">
        <v>10015</v>
      </c>
      <c r="G639" s="33" t="s">
        <v>2725</v>
      </c>
    </row>
    <row r="640" spans="1:7" x14ac:dyDescent="0.25">
      <c r="A640" s="33" t="s">
        <v>42</v>
      </c>
      <c r="B640" s="38" t="s">
        <v>3046</v>
      </c>
      <c r="C640" s="268">
        <v>1.5</v>
      </c>
      <c r="D640" s="35" t="s">
        <v>43</v>
      </c>
      <c r="E640" s="35">
        <v>2005</v>
      </c>
      <c r="F640" s="37">
        <v>11015</v>
      </c>
      <c r="G640" s="33" t="s">
        <v>2725</v>
      </c>
    </row>
    <row r="641" spans="1:7" x14ac:dyDescent="0.25">
      <c r="A641" s="33" t="s">
        <v>42</v>
      </c>
      <c r="B641" s="38" t="s">
        <v>4548</v>
      </c>
      <c r="C641" s="268">
        <v>1.8</v>
      </c>
      <c r="D641" s="35" t="s">
        <v>43</v>
      </c>
      <c r="E641" s="35">
        <v>2005</v>
      </c>
      <c r="F641" s="37">
        <v>19139</v>
      </c>
      <c r="G641" s="33" t="s">
        <v>4544</v>
      </c>
    </row>
    <row r="642" spans="1:7" x14ac:dyDescent="0.25">
      <c r="A642" s="33" t="s">
        <v>42</v>
      </c>
      <c r="B642" s="38" t="s">
        <v>4548</v>
      </c>
      <c r="C642" s="268">
        <v>1.8</v>
      </c>
      <c r="D642" s="35" t="s">
        <v>44</v>
      </c>
      <c r="E642" s="35">
        <v>2005</v>
      </c>
      <c r="F642" s="37">
        <v>20339</v>
      </c>
      <c r="G642" s="33" t="s">
        <v>4544</v>
      </c>
    </row>
    <row r="643" spans="1:7" x14ac:dyDescent="0.25">
      <c r="A643" s="33" t="s">
        <v>42</v>
      </c>
      <c r="B643" s="38" t="s">
        <v>4548</v>
      </c>
      <c r="C643" s="268">
        <v>2</v>
      </c>
      <c r="D643" s="35" t="s">
        <v>43</v>
      </c>
      <c r="E643" s="35">
        <v>2005</v>
      </c>
      <c r="F643" s="37">
        <v>20323</v>
      </c>
      <c r="G643" s="33" t="s">
        <v>4544</v>
      </c>
    </row>
    <row r="644" spans="1:7" x14ac:dyDescent="0.25">
      <c r="A644" s="33" t="s">
        <v>42</v>
      </c>
      <c r="B644" s="38" t="s">
        <v>4548</v>
      </c>
      <c r="C644" s="268">
        <v>2</v>
      </c>
      <c r="D644" s="35" t="s">
        <v>44</v>
      </c>
      <c r="E644" s="35">
        <v>2005</v>
      </c>
      <c r="F644" s="37">
        <v>20983</v>
      </c>
      <c r="G644" s="33" t="s">
        <v>4547</v>
      </c>
    </row>
    <row r="645" spans="1:7" x14ac:dyDescent="0.25">
      <c r="A645" s="33" t="s">
        <v>42</v>
      </c>
      <c r="B645" s="38" t="s">
        <v>4548</v>
      </c>
      <c r="C645" s="268">
        <v>2.2000000000000002</v>
      </c>
      <c r="D645" s="35" t="s">
        <v>43</v>
      </c>
      <c r="E645" s="35">
        <v>2005</v>
      </c>
      <c r="F645" s="37">
        <v>20800</v>
      </c>
      <c r="G645" s="33" t="s">
        <v>4544</v>
      </c>
    </row>
    <row r="646" spans="1:7" x14ac:dyDescent="0.25">
      <c r="A646" s="33" t="s">
        <v>42</v>
      </c>
      <c r="B646" s="38" t="s">
        <v>4548</v>
      </c>
      <c r="C646" s="268">
        <v>2.2000000000000002</v>
      </c>
      <c r="D646" s="35" t="s">
        <v>44</v>
      </c>
      <c r="E646" s="35">
        <v>2005</v>
      </c>
      <c r="F646" s="37">
        <v>21200</v>
      </c>
      <c r="G646" s="33" t="s">
        <v>4544</v>
      </c>
    </row>
    <row r="647" spans="1:7" x14ac:dyDescent="0.25">
      <c r="A647" s="33" t="s">
        <v>42</v>
      </c>
      <c r="B647" s="38" t="s">
        <v>1107</v>
      </c>
      <c r="C647" s="268">
        <v>1.8</v>
      </c>
      <c r="D647" s="35" t="s">
        <v>43</v>
      </c>
      <c r="E647" s="35">
        <v>2005</v>
      </c>
      <c r="F647" s="37">
        <v>18541</v>
      </c>
      <c r="G647" s="33" t="s">
        <v>4549</v>
      </c>
    </row>
    <row r="648" spans="1:7" x14ac:dyDescent="0.25">
      <c r="A648" s="33" t="s">
        <v>42</v>
      </c>
      <c r="B648" s="38" t="s">
        <v>1107</v>
      </c>
      <c r="C648" s="268">
        <v>2</v>
      </c>
      <c r="D648" s="35" t="s">
        <v>43</v>
      </c>
      <c r="E648" s="35">
        <v>2005</v>
      </c>
      <c r="F648" s="37">
        <v>19082</v>
      </c>
      <c r="G648" s="33" t="s">
        <v>4549</v>
      </c>
    </row>
    <row r="649" spans="1:7" x14ac:dyDescent="0.25">
      <c r="A649" s="33" t="s">
        <v>42</v>
      </c>
      <c r="B649" s="38" t="s">
        <v>1107</v>
      </c>
      <c r="C649" s="268">
        <v>2.2000000000000002</v>
      </c>
      <c r="D649" s="35" t="s">
        <v>43</v>
      </c>
      <c r="E649" s="35">
        <v>2005</v>
      </c>
      <c r="F649" s="37">
        <v>19623</v>
      </c>
      <c r="G649" s="33" t="s">
        <v>4558</v>
      </c>
    </row>
    <row r="650" spans="1:7" x14ac:dyDescent="0.25">
      <c r="A650" s="33" t="s">
        <v>42</v>
      </c>
      <c r="B650" s="38" t="s">
        <v>4555</v>
      </c>
      <c r="C650" s="268">
        <v>2.4</v>
      </c>
      <c r="D650" s="35" t="s">
        <v>110</v>
      </c>
      <c r="E650" s="35">
        <v>2005</v>
      </c>
      <c r="F650" s="37">
        <v>21475</v>
      </c>
      <c r="G650" s="33" t="s">
        <v>4544</v>
      </c>
    </row>
    <row r="651" spans="1:7" x14ac:dyDescent="0.25">
      <c r="A651" s="33" t="s">
        <v>42</v>
      </c>
      <c r="B651" s="38" t="s">
        <v>4555</v>
      </c>
      <c r="C651" s="268">
        <v>2.4</v>
      </c>
      <c r="D651" s="35" t="s">
        <v>426</v>
      </c>
      <c r="E651" s="35">
        <v>2005</v>
      </c>
      <c r="F651" s="37">
        <v>22331</v>
      </c>
      <c r="G651" s="33" t="s">
        <v>4547</v>
      </c>
    </row>
    <row r="652" spans="1:7" x14ac:dyDescent="0.25">
      <c r="A652" s="33" t="s">
        <v>42</v>
      </c>
      <c r="B652" s="38" t="s">
        <v>4555</v>
      </c>
      <c r="C652" s="268">
        <v>2.5</v>
      </c>
      <c r="D652" s="35" t="s">
        <v>110</v>
      </c>
      <c r="E652" s="35">
        <v>2005</v>
      </c>
      <c r="F652" s="37">
        <v>22028</v>
      </c>
      <c r="G652" s="33" t="s">
        <v>4544</v>
      </c>
    </row>
    <row r="653" spans="1:7" x14ac:dyDescent="0.25">
      <c r="A653" s="33" t="s">
        <v>42</v>
      </c>
      <c r="B653" s="38" t="s">
        <v>4555</v>
      </c>
      <c r="C653" s="268">
        <v>2.5</v>
      </c>
      <c r="D653" s="35" t="s">
        <v>426</v>
      </c>
      <c r="E653" s="35">
        <v>2005</v>
      </c>
      <c r="F653" s="37">
        <v>22813</v>
      </c>
      <c r="G653" s="33" t="s">
        <v>4547</v>
      </c>
    </row>
    <row r="654" spans="1:7" x14ac:dyDescent="0.25">
      <c r="A654" s="33" t="s">
        <v>42</v>
      </c>
      <c r="B654" s="38" t="s">
        <v>4555</v>
      </c>
      <c r="C654" s="268">
        <v>3.5</v>
      </c>
      <c r="D654" s="35" t="s">
        <v>110</v>
      </c>
      <c r="E654" s="35">
        <v>2005</v>
      </c>
      <c r="F654" s="37">
        <v>23090</v>
      </c>
      <c r="G654" s="33" t="s">
        <v>4544</v>
      </c>
    </row>
    <row r="655" spans="1:7" x14ac:dyDescent="0.25">
      <c r="A655" s="33" t="s">
        <v>42</v>
      </c>
      <c r="B655" s="38" t="s">
        <v>4555</v>
      </c>
      <c r="C655" s="268">
        <v>3.5</v>
      </c>
      <c r="D655" s="35" t="s">
        <v>426</v>
      </c>
      <c r="E655" s="35">
        <v>2005</v>
      </c>
      <c r="F655" s="37">
        <v>24190</v>
      </c>
      <c r="G655" s="33" t="s">
        <v>4544</v>
      </c>
    </row>
    <row r="656" spans="1:7" x14ac:dyDescent="0.25">
      <c r="A656" s="33" t="s">
        <v>42</v>
      </c>
      <c r="B656" s="38" t="s">
        <v>3083</v>
      </c>
      <c r="C656" s="268" t="s">
        <v>3080</v>
      </c>
      <c r="D656" s="35" t="s">
        <v>43</v>
      </c>
      <c r="E656" s="35">
        <v>2005</v>
      </c>
      <c r="F656" s="37">
        <v>20340</v>
      </c>
      <c r="G656" s="33" t="s">
        <v>3079</v>
      </c>
    </row>
    <row r="657" spans="1:7" x14ac:dyDescent="0.25">
      <c r="A657" s="33" t="s">
        <v>42</v>
      </c>
      <c r="B657" s="38" t="s">
        <v>3082</v>
      </c>
      <c r="C657" s="268" t="s">
        <v>3080</v>
      </c>
      <c r="D657" s="35" t="s">
        <v>43</v>
      </c>
      <c r="E657" s="35">
        <v>2005</v>
      </c>
      <c r="F657" s="37">
        <v>21568</v>
      </c>
      <c r="G657" s="33" t="s">
        <v>3079</v>
      </c>
    </row>
    <row r="658" spans="1:7" x14ac:dyDescent="0.25">
      <c r="A658" s="33" t="s">
        <v>42</v>
      </c>
      <c r="B658" s="38" t="s">
        <v>3081</v>
      </c>
      <c r="C658" s="268" t="s">
        <v>3080</v>
      </c>
      <c r="D658" s="35" t="s">
        <v>43</v>
      </c>
      <c r="E658" s="35">
        <v>2005</v>
      </c>
      <c r="F658" s="37">
        <v>28654</v>
      </c>
      <c r="G658" s="33" t="s">
        <v>3079</v>
      </c>
    </row>
    <row r="659" spans="1:7" x14ac:dyDescent="0.25">
      <c r="A659" s="33" t="s">
        <v>42</v>
      </c>
      <c r="B659" s="38" t="s">
        <v>4245</v>
      </c>
      <c r="C659" s="268" t="s">
        <v>6499</v>
      </c>
      <c r="D659" s="35" t="s">
        <v>44</v>
      </c>
      <c r="E659" s="35">
        <v>2005</v>
      </c>
      <c r="F659" s="37">
        <v>15120</v>
      </c>
      <c r="G659" s="33" t="s">
        <v>286</v>
      </c>
    </row>
    <row r="660" spans="1:7" x14ac:dyDescent="0.25">
      <c r="A660" s="33" t="s">
        <v>42</v>
      </c>
      <c r="B660" s="38" t="s">
        <v>4245</v>
      </c>
      <c r="C660" s="268" t="s">
        <v>6500</v>
      </c>
      <c r="D660" s="35" t="s">
        <v>44</v>
      </c>
      <c r="E660" s="35">
        <v>2005</v>
      </c>
      <c r="F660" s="37">
        <v>15840</v>
      </c>
      <c r="G660" s="33" t="s">
        <v>286</v>
      </c>
    </row>
    <row r="661" spans="1:7" x14ac:dyDescent="0.25">
      <c r="A661" s="33" t="s">
        <v>42</v>
      </c>
      <c r="B661" s="38" t="s">
        <v>784</v>
      </c>
      <c r="C661" s="268" t="s">
        <v>3899</v>
      </c>
      <c r="D661" s="35" t="s">
        <v>44</v>
      </c>
      <c r="E661" s="35">
        <v>2005</v>
      </c>
      <c r="F661" s="37">
        <v>27300</v>
      </c>
      <c r="G661" s="33" t="s">
        <v>285</v>
      </c>
    </row>
    <row r="662" spans="1:7" x14ac:dyDescent="0.25">
      <c r="A662" s="33" t="s">
        <v>42</v>
      </c>
      <c r="B662" s="38" t="s">
        <v>1058</v>
      </c>
      <c r="C662" s="268" t="s">
        <v>4160</v>
      </c>
      <c r="D662" s="35" t="s">
        <v>44</v>
      </c>
      <c r="E662" s="35">
        <v>2005</v>
      </c>
      <c r="F662" s="37">
        <v>24235</v>
      </c>
      <c r="G662" s="33" t="s">
        <v>285</v>
      </c>
    </row>
    <row r="663" spans="1:7" x14ac:dyDescent="0.25">
      <c r="A663" s="33" t="s">
        <v>42</v>
      </c>
      <c r="B663" s="38" t="s">
        <v>1408</v>
      </c>
      <c r="C663" s="268" t="s">
        <v>4160</v>
      </c>
      <c r="D663" s="35" t="s">
        <v>43</v>
      </c>
      <c r="E663" s="35">
        <v>2005</v>
      </c>
      <c r="F663" s="37">
        <v>27565</v>
      </c>
      <c r="G663" s="33" t="s">
        <v>286</v>
      </c>
    </row>
    <row r="664" spans="1:7" x14ac:dyDescent="0.25">
      <c r="A664" s="33" t="s">
        <v>42</v>
      </c>
      <c r="B664" s="38" t="s">
        <v>6510</v>
      </c>
      <c r="C664" s="268" t="s">
        <v>2845</v>
      </c>
      <c r="D664" s="35" t="s">
        <v>43</v>
      </c>
      <c r="E664" s="35">
        <v>2005</v>
      </c>
      <c r="F664" s="37">
        <v>22510</v>
      </c>
      <c r="G664" s="33" t="s">
        <v>1059</v>
      </c>
    </row>
    <row r="665" spans="1:7" x14ac:dyDescent="0.25">
      <c r="A665" s="33" t="s">
        <v>42</v>
      </c>
      <c r="B665" s="38" t="s">
        <v>3085</v>
      </c>
      <c r="C665" s="268">
        <v>1.5</v>
      </c>
      <c r="D665" s="35" t="s">
        <v>110</v>
      </c>
      <c r="E665" s="35">
        <v>2005</v>
      </c>
      <c r="F665" s="37">
        <v>18350</v>
      </c>
      <c r="G665" s="33" t="s">
        <v>3084</v>
      </c>
    </row>
    <row r="666" spans="1:7" x14ac:dyDescent="0.25">
      <c r="A666" s="33" t="s">
        <v>42</v>
      </c>
      <c r="B666" s="33" t="s">
        <v>7156</v>
      </c>
      <c r="C666" s="268" t="s">
        <v>3726</v>
      </c>
      <c r="D666" s="35" t="s">
        <v>426</v>
      </c>
      <c r="E666" s="35">
        <v>2005</v>
      </c>
      <c r="F666" s="37">
        <v>29515</v>
      </c>
      <c r="G666" s="33" t="s">
        <v>186</v>
      </c>
    </row>
    <row r="667" spans="1:7" x14ac:dyDescent="0.25">
      <c r="A667" s="556" t="s">
        <v>3896</v>
      </c>
      <c r="B667" s="556" t="s">
        <v>6849</v>
      </c>
      <c r="C667" s="580">
        <v>3.4</v>
      </c>
      <c r="D667" s="556" t="s">
        <v>44</v>
      </c>
      <c r="E667" s="765">
        <v>2005</v>
      </c>
      <c r="F667" s="556">
        <v>25935.23356473933</v>
      </c>
      <c r="G667" s="556" t="s">
        <v>6850</v>
      </c>
    </row>
    <row r="668" spans="1:7" x14ac:dyDescent="0.25">
      <c r="A668" s="556" t="s">
        <v>3896</v>
      </c>
      <c r="B668" s="556" t="s">
        <v>6849</v>
      </c>
      <c r="C668" s="580">
        <v>4</v>
      </c>
      <c r="D668" s="556" t="s">
        <v>44</v>
      </c>
      <c r="E668" s="765">
        <v>2005</v>
      </c>
      <c r="F668" s="556">
        <v>27027.853206878688</v>
      </c>
      <c r="G668" s="556" t="s">
        <v>6846</v>
      </c>
    </row>
    <row r="669" spans="1:7" x14ac:dyDescent="0.25">
      <c r="A669" s="556" t="s">
        <v>3896</v>
      </c>
      <c r="B669" s="556" t="s">
        <v>6848</v>
      </c>
      <c r="C669" s="580">
        <v>4.2</v>
      </c>
      <c r="D669" s="556" t="s">
        <v>44</v>
      </c>
      <c r="E669" s="765">
        <v>2005</v>
      </c>
      <c r="F669" s="556">
        <v>28292.920831994401</v>
      </c>
      <c r="G669" s="556" t="s">
        <v>6846</v>
      </c>
    </row>
    <row r="670" spans="1:7" x14ac:dyDescent="0.25">
      <c r="A670" s="556" t="s">
        <v>3896</v>
      </c>
      <c r="B670" s="582" t="s">
        <v>6847</v>
      </c>
      <c r="C670" s="580">
        <v>2.4</v>
      </c>
      <c r="D670" s="556" t="s">
        <v>44</v>
      </c>
      <c r="E670" s="765">
        <v>2005</v>
      </c>
      <c r="F670" s="556">
        <v>25692.054963745308</v>
      </c>
      <c r="G670" s="556" t="s">
        <v>6846</v>
      </c>
    </row>
    <row r="671" spans="1:7" x14ac:dyDescent="0.25">
      <c r="A671" s="556" t="s">
        <v>3896</v>
      </c>
      <c r="B671" s="582" t="s">
        <v>6847</v>
      </c>
      <c r="C671" s="580">
        <v>3.4</v>
      </c>
      <c r="D671" s="556" t="s">
        <v>44</v>
      </c>
      <c r="E671" s="765">
        <v>2005</v>
      </c>
      <c r="F671" s="556">
        <v>26911.316093382935</v>
      </c>
      <c r="G671" s="556" t="s">
        <v>6846</v>
      </c>
    </row>
    <row r="672" spans="1:7" x14ac:dyDescent="0.25">
      <c r="A672" s="556" t="s">
        <v>3896</v>
      </c>
      <c r="B672" s="582" t="s">
        <v>6847</v>
      </c>
      <c r="C672" s="580">
        <v>4</v>
      </c>
      <c r="D672" s="556" t="s">
        <v>44</v>
      </c>
      <c r="E672" s="765">
        <v>2005</v>
      </c>
      <c r="F672" s="556">
        <v>28376.450323748584</v>
      </c>
      <c r="G672" s="556" t="s">
        <v>6846</v>
      </c>
    </row>
    <row r="673" spans="1:7" x14ac:dyDescent="0.25">
      <c r="A673" s="556" t="s">
        <v>3896</v>
      </c>
      <c r="B673" s="582" t="s">
        <v>6847</v>
      </c>
      <c r="C673" s="580">
        <v>4.2</v>
      </c>
      <c r="D673" s="556" t="s">
        <v>44</v>
      </c>
      <c r="E673" s="765">
        <v>2005</v>
      </c>
      <c r="F673" s="556">
        <v>29658.358572201847</v>
      </c>
      <c r="G673" s="556" t="s">
        <v>6846</v>
      </c>
    </row>
    <row r="674" spans="1:7" x14ac:dyDescent="0.25">
      <c r="A674" s="556" t="s">
        <v>3896</v>
      </c>
      <c r="B674" s="581" t="s">
        <v>6845</v>
      </c>
      <c r="C674" s="580">
        <v>3.4</v>
      </c>
      <c r="D674" s="556" t="s">
        <v>44</v>
      </c>
      <c r="E674" s="765">
        <v>2005</v>
      </c>
      <c r="F674" s="556">
        <v>30780.617711415256</v>
      </c>
      <c r="G674" s="553" t="s">
        <v>3019</v>
      </c>
    </row>
    <row r="675" spans="1:7" x14ac:dyDescent="0.25">
      <c r="A675" s="556" t="s">
        <v>3896</v>
      </c>
      <c r="B675" s="581" t="s">
        <v>6845</v>
      </c>
      <c r="C675" s="580">
        <v>4</v>
      </c>
      <c r="D675" s="556" t="s">
        <v>44</v>
      </c>
      <c r="E675" s="765">
        <v>2005</v>
      </c>
      <c r="F675" s="556">
        <v>33345.107833255272</v>
      </c>
      <c r="G675" s="553" t="s">
        <v>3019</v>
      </c>
    </row>
    <row r="676" spans="1:7" x14ac:dyDescent="0.25">
      <c r="A676" s="556" t="s">
        <v>3896</v>
      </c>
      <c r="B676" s="581" t="s">
        <v>6845</v>
      </c>
      <c r="C676" s="580">
        <v>4.2</v>
      </c>
      <c r="D676" s="556" t="s">
        <v>44</v>
      </c>
      <c r="E676" s="765">
        <v>2005</v>
      </c>
      <c r="F676" s="556">
        <v>36712.558875829018</v>
      </c>
      <c r="G676" s="553" t="s">
        <v>3019</v>
      </c>
    </row>
    <row r="677" spans="1:7" x14ac:dyDescent="0.25">
      <c r="A677" s="556" t="s">
        <v>3896</v>
      </c>
      <c r="B677" s="581" t="s">
        <v>6845</v>
      </c>
      <c r="C677" s="580">
        <v>4.5</v>
      </c>
      <c r="D677" s="556" t="s">
        <v>44</v>
      </c>
      <c r="E677" s="765">
        <v>2005</v>
      </c>
      <c r="F677" s="556">
        <v>40249.089776711648</v>
      </c>
      <c r="G677" s="553" t="s">
        <v>3019</v>
      </c>
    </row>
    <row r="678" spans="1:7" x14ac:dyDescent="0.25">
      <c r="A678" s="54" t="s">
        <v>3896</v>
      </c>
      <c r="B678" s="60" t="s">
        <v>6104</v>
      </c>
      <c r="C678" s="269" t="s">
        <v>3255</v>
      </c>
      <c r="D678" s="64" t="s">
        <v>110</v>
      </c>
      <c r="E678" s="64">
        <v>2005</v>
      </c>
      <c r="F678" s="74">
        <v>20270</v>
      </c>
      <c r="G678" s="54" t="s">
        <v>4874</v>
      </c>
    </row>
    <row r="679" spans="1:7" x14ac:dyDescent="0.25">
      <c r="A679" s="172" t="s">
        <v>3896</v>
      </c>
      <c r="B679" s="256" t="s">
        <v>1055</v>
      </c>
      <c r="C679" s="376" t="s">
        <v>5072</v>
      </c>
      <c r="D679" s="173" t="s">
        <v>110</v>
      </c>
      <c r="E679" s="173">
        <v>2005</v>
      </c>
      <c r="F679" s="239">
        <v>10455</v>
      </c>
      <c r="G679" s="256" t="s">
        <v>960</v>
      </c>
    </row>
    <row r="680" spans="1:7" x14ac:dyDescent="0.25">
      <c r="A680" s="172" t="s">
        <v>3896</v>
      </c>
      <c r="B680" s="256" t="s">
        <v>1055</v>
      </c>
      <c r="C680" s="376" t="s">
        <v>5072</v>
      </c>
      <c r="D680" s="173" t="s">
        <v>110</v>
      </c>
      <c r="E680" s="173">
        <v>2005</v>
      </c>
      <c r="F680" s="239">
        <v>10985</v>
      </c>
      <c r="G680" s="256" t="s">
        <v>135</v>
      </c>
    </row>
    <row r="681" spans="1:7" x14ac:dyDescent="0.25">
      <c r="A681" s="54" t="s">
        <v>3896</v>
      </c>
      <c r="B681" s="60" t="s">
        <v>959</v>
      </c>
      <c r="C681" s="269" t="s">
        <v>1982</v>
      </c>
      <c r="D681" s="336" t="s">
        <v>110</v>
      </c>
      <c r="E681" s="64">
        <v>2005</v>
      </c>
      <c r="F681" s="74">
        <v>13394</v>
      </c>
      <c r="G681" s="60" t="s">
        <v>1956</v>
      </c>
    </row>
    <row r="682" spans="1:7" x14ac:dyDescent="0.25">
      <c r="A682" s="54" t="s">
        <v>3896</v>
      </c>
      <c r="B682" s="60" t="s">
        <v>959</v>
      </c>
      <c r="C682" s="269" t="s">
        <v>1982</v>
      </c>
      <c r="D682" s="336" t="s">
        <v>110</v>
      </c>
      <c r="E682" s="64">
        <v>2005</v>
      </c>
      <c r="F682" s="74">
        <v>13160</v>
      </c>
      <c r="G682" s="60" t="s">
        <v>5967</v>
      </c>
    </row>
    <row r="683" spans="1:7" x14ac:dyDescent="0.25">
      <c r="A683" s="54" t="s">
        <v>3896</v>
      </c>
      <c r="B683" s="60" t="s">
        <v>959</v>
      </c>
      <c r="C683" s="269" t="s">
        <v>1983</v>
      </c>
      <c r="D683" s="336" t="s">
        <v>110</v>
      </c>
      <c r="E683" s="64">
        <v>2005</v>
      </c>
      <c r="F683" s="74">
        <v>13952</v>
      </c>
      <c r="G683" s="60" t="s">
        <v>1956</v>
      </c>
    </row>
    <row r="684" spans="1:7" x14ac:dyDescent="0.25">
      <c r="A684" s="54" t="s">
        <v>3896</v>
      </c>
      <c r="B684" s="60" t="s">
        <v>959</v>
      </c>
      <c r="C684" s="269" t="s">
        <v>1983</v>
      </c>
      <c r="D684" s="336" t="s">
        <v>110</v>
      </c>
      <c r="E684" s="64">
        <v>2005</v>
      </c>
      <c r="F684" s="74">
        <v>13452</v>
      </c>
      <c r="G684" s="60" t="s">
        <v>5967</v>
      </c>
    </row>
    <row r="685" spans="1:7" x14ac:dyDescent="0.25">
      <c r="A685" s="54" t="s">
        <v>3896</v>
      </c>
      <c r="B685" s="60" t="s">
        <v>959</v>
      </c>
      <c r="C685" s="269" t="s">
        <v>3945</v>
      </c>
      <c r="D685" s="336" t="s">
        <v>110</v>
      </c>
      <c r="E685" s="64">
        <v>2005</v>
      </c>
      <c r="F685" s="74">
        <v>9574.181818181818</v>
      </c>
      <c r="G685" s="60" t="s">
        <v>4051</v>
      </c>
    </row>
    <row r="686" spans="1:7" x14ac:dyDescent="0.25">
      <c r="A686" s="54" t="s">
        <v>3896</v>
      </c>
      <c r="B686" s="60" t="s">
        <v>959</v>
      </c>
      <c r="C686" s="269" t="s">
        <v>3945</v>
      </c>
      <c r="D686" s="336" t="s">
        <v>110</v>
      </c>
      <c r="E686" s="64">
        <v>2005</v>
      </c>
      <c r="F686" s="74">
        <v>9985.0909090909081</v>
      </c>
      <c r="G686" s="60" t="s">
        <v>1823</v>
      </c>
    </row>
    <row r="687" spans="1:7" x14ac:dyDescent="0.25">
      <c r="A687" s="54" t="s">
        <v>3896</v>
      </c>
      <c r="B687" s="60" t="s">
        <v>959</v>
      </c>
      <c r="C687" s="269" t="s">
        <v>1982</v>
      </c>
      <c r="D687" s="336" t="s">
        <v>110</v>
      </c>
      <c r="E687" s="64">
        <v>2005</v>
      </c>
      <c r="F687" s="74">
        <v>10098.557851239668</v>
      </c>
      <c r="G687" s="60" t="s">
        <v>4051</v>
      </c>
    </row>
    <row r="688" spans="1:7" x14ac:dyDescent="0.25">
      <c r="A688" s="54" t="s">
        <v>3896</v>
      </c>
      <c r="B688" s="60" t="s">
        <v>959</v>
      </c>
      <c r="C688" s="269" t="s">
        <v>1982</v>
      </c>
      <c r="D688" s="336" t="s">
        <v>110</v>
      </c>
      <c r="E688" s="64">
        <v>2005</v>
      </c>
      <c r="F688" s="74">
        <v>10395.999999999998</v>
      </c>
      <c r="G688" s="60" t="s">
        <v>1823</v>
      </c>
    </row>
    <row r="689" spans="1:7" x14ac:dyDescent="0.25">
      <c r="A689" s="54" t="s">
        <v>3896</v>
      </c>
      <c r="B689" s="60" t="s">
        <v>959</v>
      </c>
      <c r="C689" s="269" t="s">
        <v>3862</v>
      </c>
      <c r="D689" s="336" t="s">
        <v>110</v>
      </c>
      <c r="E689" s="64">
        <v>2005</v>
      </c>
      <c r="F689" s="74">
        <v>11217.81818181818</v>
      </c>
      <c r="G689" s="60" t="s">
        <v>4051</v>
      </c>
    </row>
    <row r="690" spans="1:7" x14ac:dyDescent="0.25">
      <c r="A690" s="54" t="s">
        <v>3896</v>
      </c>
      <c r="B690" s="60" t="s">
        <v>959</v>
      </c>
      <c r="C690" s="269" t="s">
        <v>3862</v>
      </c>
      <c r="D690" s="336" t="s">
        <v>110</v>
      </c>
      <c r="E690" s="64">
        <v>2005</v>
      </c>
      <c r="F690" s="74">
        <v>11628.72727272727</v>
      </c>
      <c r="G690" s="60" t="s">
        <v>1823</v>
      </c>
    </row>
    <row r="691" spans="1:7" x14ac:dyDescent="0.25">
      <c r="A691" s="54" t="s">
        <v>3896</v>
      </c>
      <c r="B691" s="60" t="s">
        <v>959</v>
      </c>
      <c r="C691" s="269" t="s">
        <v>1983</v>
      </c>
      <c r="D691" s="336" t="s">
        <v>110</v>
      </c>
      <c r="E691" s="64">
        <v>2005</v>
      </c>
      <c r="F691" s="74">
        <v>11382.181818181816</v>
      </c>
      <c r="G691" s="60" t="s">
        <v>4051</v>
      </c>
    </row>
    <row r="692" spans="1:7" x14ac:dyDescent="0.25">
      <c r="A692" s="54" t="s">
        <v>3896</v>
      </c>
      <c r="B692" s="60" t="s">
        <v>959</v>
      </c>
      <c r="C692" s="269" t="s">
        <v>1983</v>
      </c>
      <c r="D692" s="336" t="s">
        <v>110</v>
      </c>
      <c r="E692" s="64">
        <v>2005</v>
      </c>
      <c r="F692" s="74">
        <v>11793.090909090908</v>
      </c>
      <c r="G692" s="60" t="s">
        <v>1823</v>
      </c>
    </row>
    <row r="693" spans="1:7" x14ac:dyDescent="0.25">
      <c r="A693" s="60" t="s">
        <v>3896</v>
      </c>
      <c r="B693" s="60" t="s">
        <v>6726</v>
      </c>
      <c r="C693" s="269" t="s">
        <v>1982</v>
      </c>
      <c r="D693" s="336" t="s">
        <v>110</v>
      </c>
      <c r="E693" s="64">
        <v>2005</v>
      </c>
      <c r="F693" s="562">
        <v>14000</v>
      </c>
      <c r="G693" s="60" t="s">
        <v>4537</v>
      </c>
    </row>
    <row r="694" spans="1:7" x14ac:dyDescent="0.25">
      <c r="A694" s="60" t="s">
        <v>3896</v>
      </c>
      <c r="B694" s="60" t="s">
        <v>6726</v>
      </c>
      <c r="C694" s="269" t="s">
        <v>3862</v>
      </c>
      <c r="D694" s="336" t="s">
        <v>110</v>
      </c>
      <c r="E694" s="64">
        <v>2005</v>
      </c>
      <c r="F694" s="562">
        <v>16200</v>
      </c>
      <c r="G694" s="60" t="s">
        <v>4537</v>
      </c>
    </row>
    <row r="695" spans="1:7" x14ac:dyDescent="0.25">
      <c r="A695" s="60" t="s">
        <v>3896</v>
      </c>
      <c r="B695" s="60" t="s">
        <v>6726</v>
      </c>
      <c r="C695" s="269" t="s">
        <v>1983</v>
      </c>
      <c r="D695" s="336" t="s">
        <v>110</v>
      </c>
      <c r="E695" s="64">
        <v>2005</v>
      </c>
      <c r="F695" s="562">
        <v>16400</v>
      </c>
      <c r="G695" s="60" t="s">
        <v>6014</v>
      </c>
    </row>
    <row r="696" spans="1:7" x14ac:dyDescent="0.25">
      <c r="A696" s="54" t="s">
        <v>856</v>
      </c>
      <c r="B696" s="60" t="s">
        <v>6124</v>
      </c>
      <c r="C696" s="269" t="s">
        <v>6125</v>
      </c>
      <c r="D696" s="64"/>
      <c r="E696" s="64">
        <v>2005</v>
      </c>
      <c r="F696" s="74">
        <v>17515</v>
      </c>
      <c r="G696" s="54" t="s">
        <v>4874</v>
      </c>
    </row>
    <row r="697" spans="1:7" x14ac:dyDescent="0.25">
      <c r="A697" s="54" t="s">
        <v>856</v>
      </c>
      <c r="B697" s="60" t="s">
        <v>1346</v>
      </c>
      <c r="C697" s="269" t="s">
        <v>1985</v>
      </c>
      <c r="D697" s="64" t="s">
        <v>44</v>
      </c>
      <c r="E697" s="64">
        <v>2005</v>
      </c>
      <c r="F697" s="74">
        <v>40791</v>
      </c>
      <c r="G697" s="54" t="s">
        <v>4874</v>
      </c>
    </row>
    <row r="698" spans="1:7" x14ac:dyDescent="0.25">
      <c r="A698" s="54" t="s">
        <v>856</v>
      </c>
      <c r="B698" s="60" t="s">
        <v>6126</v>
      </c>
      <c r="C698" s="269" t="s">
        <v>2114</v>
      </c>
      <c r="D698" s="64" t="s">
        <v>43</v>
      </c>
      <c r="E698" s="64">
        <v>2005</v>
      </c>
      <c r="F698" s="74">
        <v>14934.8</v>
      </c>
      <c r="G698" s="54" t="s">
        <v>3715</v>
      </c>
    </row>
    <row r="699" spans="1:7" x14ac:dyDescent="0.25">
      <c r="A699" s="33" t="s">
        <v>856</v>
      </c>
      <c r="B699" s="38" t="s">
        <v>1513</v>
      </c>
      <c r="C699" s="268">
        <v>1.4</v>
      </c>
      <c r="D699" s="35" t="s">
        <v>110</v>
      </c>
      <c r="E699" s="35">
        <v>2005</v>
      </c>
      <c r="F699" s="37">
        <v>16137</v>
      </c>
      <c r="G699" s="33" t="s">
        <v>186</v>
      </c>
    </row>
    <row r="700" spans="1:7" x14ac:dyDescent="0.25">
      <c r="A700" s="33" t="s">
        <v>856</v>
      </c>
      <c r="B700" s="38" t="s">
        <v>1513</v>
      </c>
      <c r="C700" s="268">
        <v>1.2</v>
      </c>
      <c r="D700" s="35" t="s">
        <v>110</v>
      </c>
      <c r="E700" s="35">
        <v>2005</v>
      </c>
      <c r="F700" s="37">
        <v>13837</v>
      </c>
      <c r="G700" s="33" t="s">
        <v>1213</v>
      </c>
    </row>
    <row r="701" spans="1:7" x14ac:dyDescent="0.25">
      <c r="A701" s="33" t="s">
        <v>856</v>
      </c>
      <c r="B701" s="38" t="s">
        <v>1513</v>
      </c>
      <c r="C701" s="268">
        <v>1.9</v>
      </c>
      <c r="D701" s="35" t="s">
        <v>110</v>
      </c>
      <c r="E701" s="35">
        <v>2005</v>
      </c>
      <c r="F701" s="37">
        <v>16537</v>
      </c>
      <c r="G701" s="33" t="s">
        <v>1213</v>
      </c>
    </row>
    <row r="702" spans="1:7" x14ac:dyDescent="0.25">
      <c r="A702" s="33" t="s">
        <v>856</v>
      </c>
      <c r="B702" s="38" t="s">
        <v>957</v>
      </c>
      <c r="C702" s="268">
        <v>1.6</v>
      </c>
      <c r="D702" s="35" t="s">
        <v>110</v>
      </c>
      <c r="E702" s="35">
        <v>2005</v>
      </c>
      <c r="F702" s="37">
        <v>24808.743169398906</v>
      </c>
      <c r="G702" s="33" t="s">
        <v>958</v>
      </c>
    </row>
    <row r="703" spans="1:7" x14ac:dyDescent="0.25">
      <c r="A703" s="33" t="s">
        <v>856</v>
      </c>
      <c r="B703" s="38" t="s">
        <v>957</v>
      </c>
      <c r="C703" s="268">
        <v>1.6</v>
      </c>
      <c r="D703" s="35" t="s">
        <v>110</v>
      </c>
      <c r="E703" s="35">
        <v>2005</v>
      </c>
      <c r="F703" s="37">
        <v>24535.519125683059</v>
      </c>
      <c r="G703" s="33" t="s">
        <v>419</v>
      </c>
    </row>
    <row r="704" spans="1:7" x14ac:dyDescent="0.25">
      <c r="A704" s="33" t="s">
        <v>856</v>
      </c>
      <c r="B704" s="38" t="s">
        <v>957</v>
      </c>
      <c r="C704" s="268">
        <v>2</v>
      </c>
      <c r="D704" s="35" t="s">
        <v>110</v>
      </c>
      <c r="E704" s="35">
        <v>2005</v>
      </c>
      <c r="F704" s="37">
        <v>25355.1912568306</v>
      </c>
      <c r="G704" s="33" t="s">
        <v>958</v>
      </c>
    </row>
    <row r="705" spans="1:10" x14ac:dyDescent="0.25">
      <c r="A705" s="33" t="s">
        <v>856</v>
      </c>
      <c r="B705" s="38" t="s">
        <v>957</v>
      </c>
      <c r="C705" s="268">
        <v>2</v>
      </c>
      <c r="D705" s="35" t="s">
        <v>110</v>
      </c>
      <c r="E705" s="35">
        <v>2005</v>
      </c>
      <c r="F705" s="37">
        <v>25081.967213114753</v>
      </c>
      <c r="G705" s="33" t="s">
        <v>419</v>
      </c>
    </row>
    <row r="706" spans="1:10" x14ac:dyDescent="0.25">
      <c r="A706" s="33" t="s">
        <v>856</v>
      </c>
      <c r="B706" s="38" t="s">
        <v>857</v>
      </c>
      <c r="C706" s="268">
        <v>1.6</v>
      </c>
      <c r="D706" s="35" t="s">
        <v>110</v>
      </c>
      <c r="E706" s="35">
        <v>2005</v>
      </c>
      <c r="F706" s="37">
        <v>18579.234972677594</v>
      </c>
      <c r="G706" s="33" t="s">
        <v>1213</v>
      </c>
    </row>
    <row r="707" spans="1:10" x14ac:dyDescent="0.25">
      <c r="A707" s="33" t="s">
        <v>856</v>
      </c>
      <c r="B707" s="38" t="s">
        <v>857</v>
      </c>
      <c r="C707" s="268">
        <v>1.6</v>
      </c>
      <c r="D707" s="35" t="s">
        <v>110</v>
      </c>
      <c r="E707" s="35">
        <v>2005</v>
      </c>
      <c r="F707" s="37">
        <v>18852.459016393441</v>
      </c>
      <c r="G707" s="33" t="s">
        <v>1438</v>
      </c>
    </row>
    <row r="708" spans="1:10" x14ac:dyDescent="0.25">
      <c r="A708" s="33" t="s">
        <v>856</v>
      </c>
      <c r="B708" s="38" t="s">
        <v>857</v>
      </c>
      <c r="C708" s="268">
        <v>2</v>
      </c>
      <c r="D708" s="35" t="s">
        <v>110</v>
      </c>
      <c r="E708" s="35">
        <v>2005</v>
      </c>
      <c r="F708" s="37">
        <v>19125.683060109288</v>
      </c>
      <c r="G708" s="33" t="s">
        <v>1213</v>
      </c>
    </row>
    <row r="709" spans="1:10" x14ac:dyDescent="0.25">
      <c r="A709" s="33" t="s">
        <v>856</v>
      </c>
      <c r="B709" s="38" t="s">
        <v>857</v>
      </c>
      <c r="C709" s="268">
        <v>2</v>
      </c>
      <c r="D709" s="35" t="s">
        <v>110</v>
      </c>
      <c r="E709" s="35">
        <v>2005</v>
      </c>
      <c r="F709" s="37">
        <v>19398.907103825135</v>
      </c>
      <c r="G709" s="33" t="s">
        <v>1438</v>
      </c>
    </row>
    <row r="710" spans="1:10" x14ac:dyDescent="0.25">
      <c r="A710" s="33" t="s">
        <v>856</v>
      </c>
      <c r="B710" s="38" t="s">
        <v>1437</v>
      </c>
      <c r="C710" s="268" t="s">
        <v>6341</v>
      </c>
      <c r="D710" s="35" t="s">
        <v>110</v>
      </c>
      <c r="E710" s="35">
        <v>2005</v>
      </c>
      <c r="F710" s="37">
        <v>26393.442622950817</v>
      </c>
      <c r="G710" s="33" t="s">
        <v>186</v>
      </c>
    </row>
    <row r="711" spans="1:10" x14ac:dyDescent="0.25">
      <c r="A711" s="33" t="s">
        <v>856</v>
      </c>
      <c r="B711" s="38" t="s">
        <v>1436</v>
      </c>
      <c r="C711" s="268">
        <v>3.2</v>
      </c>
      <c r="D711" s="35" t="s">
        <v>44</v>
      </c>
      <c r="E711" s="35">
        <v>2005</v>
      </c>
      <c r="F711" s="37">
        <v>35519.125683060105</v>
      </c>
      <c r="G711" s="33" t="s">
        <v>186</v>
      </c>
      <c r="H711"/>
      <c r="I711"/>
      <c r="J711"/>
    </row>
    <row r="712" spans="1:10" x14ac:dyDescent="0.25">
      <c r="A712" s="33" t="s">
        <v>856</v>
      </c>
      <c r="B712" s="38" t="s">
        <v>1293</v>
      </c>
      <c r="C712" s="268">
        <v>3.2</v>
      </c>
      <c r="D712" s="35" t="s">
        <v>110</v>
      </c>
      <c r="E712" s="35">
        <v>2005</v>
      </c>
      <c r="F712" s="37">
        <v>46666.666666666664</v>
      </c>
      <c r="G712" s="33" t="s">
        <v>487</v>
      </c>
      <c r="H712"/>
      <c r="I712"/>
      <c r="J712"/>
    </row>
    <row r="713" spans="1:10" x14ac:dyDescent="0.25">
      <c r="A713" s="33" t="s">
        <v>856</v>
      </c>
      <c r="B713" s="38" t="s">
        <v>1347</v>
      </c>
      <c r="C713" s="268">
        <v>3.2</v>
      </c>
      <c r="D713" s="35" t="s">
        <v>110</v>
      </c>
      <c r="E713" s="35">
        <v>2005</v>
      </c>
      <c r="F713" s="37">
        <v>64139.344262295082</v>
      </c>
      <c r="G713" s="33" t="s">
        <v>1348</v>
      </c>
      <c r="H713"/>
      <c r="I713"/>
      <c r="J713"/>
    </row>
    <row r="714" spans="1:10" x14ac:dyDescent="0.25">
      <c r="A714" s="33" t="s">
        <v>856</v>
      </c>
      <c r="B714" s="38" t="s">
        <v>1347</v>
      </c>
      <c r="C714" s="268">
        <v>4.2</v>
      </c>
      <c r="D714" s="35" t="s">
        <v>110</v>
      </c>
      <c r="E714" s="35">
        <v>2005</v>
      </c>
      <c r="F714" s="37">
        <v>64685.792349726777</v>
      </c>
      <c r="G714" s="33" t="s">
        <v>1348</v>
      </c>
      <c r="H714"/>
      <c r="I714"/>
      <c r="J714"/>
    </row>
    <row r="715" spans="1:10" x14ac:dyDescent="0.25">
      <c r="A715" s="33" t="s">
        <v>856</v>
      </c>
      <c r="B715" s="38" t="s">
        <v>1347</v>
      </c>
      <c r="C715" s="268">
        <v>6</v>
      </c>
      <c r="D715" s="35" t="s">
        <v>110</v>
      </c>
      <c r="E715" s="35">
        <v>2005</v>
      </c>
      <c r="F715" s="37">
        <v>65232.240437158471</v>
      </c>
      <c r="G715" s="33" t="s">
        <v>1348</v>
      </c>
      <c r="H715"/>
      <c r="I715"/>
      <c r="J715"/>
    </row>
    <row r="716" spans="1:10" x14ac:dyDescent="0.25">
      <c r="A716" s="33" t="s">
        <v>856</v>
      </c>
      <c r="B716" s="38" t="s">
        <v>1513</v>
      </c>
      <c r="C716" s="268">
        <v>1.2</v>
      </c>
      <c r="D716" s="35" t="s">
        <v>110</v>
      </c>
      <c r="E716" s="35">
        <v>2005</v>
      </c>
      <c r="F716" s="37">
        <v>15337</v>
      </c>
      <c r="G716" s="33" t="s">
        <v>186</v>
      </c>
      <c r="H716"/>
      <c r="I716"/>
      <c r="J716"/>
    </row>
    <row r="717" spans="1:10" x14ac:dyDescent="0.25">
      <c r="A717" s="33" t="s">
        <v>856</v>
      </c>
      <c r="B717" s="38" t="s">
        <v>1513</v>
      </c>
      <c r="C717" s="268">
        <v>1.4</v>
      </c>
      <c r="D717" s="35" t="s">
        <v>110</v>
      </c>
      <c r="E717" s="35">
        <v>2005</v>
      </c>
      <c r="F717" s="37">
        <v>15637</v>
      </c>
      <c r="G717" s="33" t="s">
        <v>1213</v>
      </c>
      <c r="H717"/>
      <c r="I717"/>
      <c r="J717"/>
    </row>
    <row r="718" spans="1:10" x14ac:dyDescent="0.25">
      <c r="A718" s="33" t="s">
        <v>856</v>
      </c>
      <c r="B718" s="38" t="s">
        <v>1513</v>
      </c>
      <c r="C718" s="268">
        <v>1.6</v>
      </c>
      <c r="D718" s="35" t="s">
        <v>110</v>
      </c>
      <c r="E718" s="35">
        <v>2005</v>
      </c>
      <c r="F718" s="37">
        <v>16537</v>
      </c>
      <c r="G718" s="33" t="s">
        <v>186</v>
      </c>
      <c r="H718"/>
      <c r="I718"/>
      <c r="J718"/>
    </row>
    <row r="719" spans="1:10" x14ac:dyDescent="0.25">
      <c r="A719" s="33" t="s">
        <v>856</v>
      </c>
      <c r="B719" s="38" t="s">
        <v>1513</v>
      </c>
      <c r="C719" s="268">
        <v>1.6</v>
      </c>
      <c r="D719" s="35" t="s">
        <v>110</v>
      </c>
      <c r="E719" s="35">
        <v>2005</v>
      </c>
      <c r="F719" s="37">
        <v>16037</v>
      </c>
      <c r="G719" s="33" t="s">
        <v>1213</v>
      </c>
      <c r="H719"/>
      <c r="I719"/>
      <c r="J719"/>
    </row>
    <row r="720" spans="1:10" x14ac:dyDescent="0.25">
      <c r="A720" s="33" t="s">
        <v>856</v>
      </c>
      <c r="B720" s="38" t="s">
        <v>1513</v>
      </c>
      <c r="C720" s="268">
        <v>1.8</v>
      </c>
      <c r="D720" s="35" t="s">
        <v>110</v>
      </c>
      <c r="E720" s="35">
        <v>2005</v>
      </c>
      <c r="F720" s="37">
        <v>17037</v>
      </c>
      <c r="G720" s="33" t="s">
        <v>186</v>
      </c>
      <c r="H720"/>
      <c r="I720"/>
      <c r="J720"/>
    </row>
    <row r="721" spans="1:10" x14ac:dyDescent="0.25">
      <c r="A721" s="33" t="s">
        <v>856</v>
      </c>
      <c r="B721" s="38" t="s">
        <v>1513</v>
      </c>
      <c r="C721" s="268">
        <v>1.8</v>
      </c>
      <c r="D721" s="35" t="s">
        <v>110</v>
      </c>
      <c r="E721" s="35">
        <v>2005</v>
      </c>
      <c r="F721" s="37">
        <v>16637</v>
      </c>
      <c r="G721" s="33" t="s">
        <v>1213</v>
      </c>
      <c r="H721"/>
      <c r="I721"/>
      <c r="J721"/>
    </row>
    <row r="722" spans="1:10" x14ac:dyDescent="0.25">
      <c r="A722" s="33" t="s">
        <v>856</v>
      </c>
      <c r="B722" s="38" t="s">
        <v>1513</v>
      </c>
      <c r="C722" s="268">
        <v>1.4</v>
      </c>
      <c r="D722" s="35" t="s">
        <v>110</v>
      </c>
      <c r="E722" s="35">
        <v>2005</v>
      </c>
      <c r="F722" s="37">
        <v>16137</v>
      </c>
      <c r="G722" s="33" t="s">
        <v>186</v>
      </c>
      <c r="H722"/>
      <c r="I722"/>
      <c r="J722"/>
    </row>
    <row r="723" spans="1:10" x14ac:dyDescent="0.25">
      <c r="A723" s="33" t="s">
        <v>856</v>
      </c>
      <c r="B723" s="38" t="s">
        <v>1513</v>
      </c>
      <c r="C723" s="268">
        <v>1.9</v>
      </c>
      <c r="D723" s="35" t="s">
        <v>110</v>
      </c>
      <c r="E723" s="35">
        <v>2005</v>
      </c>
      <c r="F723" s="37">
        <v>16937</v>
      </c>
      <c r="G723" s="33" t="s">
        <v>186</v>
      </c>
    </row>
    <row r="724" spans="1:10" x14ac:dyDescent="0.25">
      <c r="A724" s="33" t="s">
        <v>856</v>
      </c>
      <c r="B724" s="38" t="s">
        <v>1513</v>
      </c>
      <c r="C724" s="268">
        <v>1.2</v>
      </c>
      <c r="D724" s="35" t="s">
        <v>110</v>
      </c>
      <c r="E724" s="35">
        <v>2005</v>
      </c>
      <c r="F724" s="37">
        <v>13837</v>
      </c>
      <c r="G724" s="33" t="s">
        <v>1213</v>
      </c>
    </row>
    <row r="725" spans="1:10" x14ac:dyDescent="0.25">
      <c r="A725" s="33" t="s">
        <v>856</v>
      </c>
      <c r="B725" s="38" t="s">
        <v>1513</v>
      </c>
      <c r="C725" s="268">
        <v>1.9</v>
      </c>
      <c r="D725" s="35" t="s">
        <v>110</v>
      </c>
      <c r="E725" s="35">
        <v>2005</v>
      </c>
      <c r="F725" s="37">
        <v>16537</v>
      </c>
      <c r="G725" s="33" t="s">
        <v>1213</v>
      </c>
    </row>
    <row r="726" spans="1:10" x14ac:dyDescent="0.25">
      <c r="A726" s="33" t="s">
        <v>856</v>
      </c>
      <c r="B726" s="38" t="s">
        <v>1057</v>
      </c>
      <c r="C726" s="268" t="s">
        <v>6451</v>
      </c>
      <c r="D726" s="35" t="s">
        <v>110</v>
      </c>
      <c r="E726" s="35">
        <v>2005</v>
      </c>
      <c r="F726" s="37">
        <v>27459.016393442624</v>
      </c>
      <c r="G726" s="33" t="s">
        <v>487</v>
      </c>
    </row>
    <row r="727" spans="1:10" x14ac:dyDescent="0.25">
      <c r="A727" s="33" t="s">
        <v>856</v>
      </c>
      <c r="B727" s="38" t="s">
        <v>1057</v>
      </c>
      <c r="C727" s="268">
        <v>2.8</v>
      </c>
      <c r="D727" s="35" t="s">
        <v>110</v>
      </c>
      <c r="E727" s="35">
        <v>2005</v>
      </c>
      <c r="F727" s="37">
        <v>27732.240437158467</v>
      </c>
      <c r="G727" s="33" t="s">
        <v>487</v>
      </c>
    </row>
    <row r="728" spans="1:10" x14ac:dyDescent="0.25">
      <c r="A728" s="33" t="s">
        <v>856</v>
      </c>
      <c r="B728" s="38" t="s">
        <v>1346</v>
      </c>
      <c r="C728" s="268">
        <v>3.2</v>
      </c>
      <c r="D728" s="35" t="s">
        <v>44</v>
      </c>
      <c r="E728" s="35">
        <v>2005</v>
      </c>
      <c r="F728" s="37">
        <v>50000</v>
      </c>
      <c r="G728" s="33" t="s">
        <v>147</v>
      </c>
    </row>
    <row r="729" spans="1:10" x14ac:dyDescent="0.25">
      <c r="A729" s="33" t="s">
        <v>856</v>
      </c>
      <c r="B729" s="38" t="s">
        <v>1346</v>
      </c>
      <c r="C729" s="268">
        <v>4.2</v>
      </c>
      <c r="D729" s="35" t="s">
        <v>44</v>
      </c>
      <c r="E729" s="35">
        <v>2005</v>
      </c>
      <c r="F729" s="37">
        <v>50546.448087431694</v>
      </c>
      <c r="G729" s="33" t="s">
        <v>147</v>
      </c>
    </row>
    <row r="730" spans="1:10" x14ac:dyDescent="0.25">
      <c r="A730" s="33" t="s">
        <v>856</v>
      </c>
      <c r="B730" s="38" t="s">
        <v>1346</v>
      </c>
      <c r="C730" s="268">
        <v>6</v>
      </c>
      <c r="D730" s="35" t="s">
        <v>44</v>
      </c>
      <c r="E730" s="35">
        <v>2005</v>
      </c>
      <c r="F730" s="37">
        <v>51092.896174863388</v>
      </c>
      <c r="G730" s="33" t="s">
        <v>147</v>
      </c>
    </row>
    <row r="731" spans="1:10" x14ac:dyDescent="0.25">
      <c r="A731" s="33" t="s">
        <v>856</v>
      </c>
      <c r="B731" s="38" t="s">
        <v>1292</v>
      </c>
      <c r="C731" s="268">
        <v>1.6</v>
      </c>
      <c r="D731" s="35" t="s">
        <v>110</v>
      </c>
      <c r="E731" s="35">
        <v>2005</v>
      </c>
      <c r="F731" s="37">
        <v>21147.540983606556</v>
      </c>
      <c r="G731" s="33" t="s">
        <v>487</v>
      </c>
    </row>
    <row r="732" spans="1:10" x14ac:dyDescent="0.25">
      <c r="A732" s="33" t="s">
        <v>856</v>
      </c>
      <c r="B732" s="38" t="s">
        <v>1292</v>
      </c>
      <c r="C732" s="268">
        <v>2</v>
      </c>
      <c r="D732" s="35" t="s">
        <v>110</v>
      </c>
      <c r="E732" s="35">
        <v>2005</v>
      </c>
      <c r="F732" s="37">
        <v>21420.765027322403</v>
      </c>
      <c r="G732" s="33" t="s">
        <v>487</v>
      </c>
    </row>
    <row r="733" spans="1:10" x14ac:dyDescent="0.25">
      <c r="A733" s="33" t="s">
        <v>856</v>
      </c>
      <c r="B733" s="38" t="s">
        <v>3052</v>
      </c>
      <c r="C733" s="268" t="s">
        <v>3051</v>
      </c>
      <c r="D733" s="35" t="s">
        <v>43</v>
      </c>
      <c r="E733" s="35">
        <v>2005</v>
      </c>
      <c r="F733" s="37">
        <v>29975</v>
      </c>
      <c r="G733" s="33" t="s">
        <v>189</v>
      </c>
    </row>
    <row r="734" spans="1:10" x14ac:dyDescent="0.25">
      <c r="A734" s="33" t="s">
        <v>856</v>
      </c>
      <c r="B734" s="60" t="s">
        <v>6121</v>
      </c>
      <c r="C734" s="269" t="s">
        <v>3739</v>
      </c>
      <c r="D734" s="64" t="s">
        <v>110</v>
      </c>
      <c r="E734" s="64">
        <v>2005</v>
      </c>
      <c r="F734" s="74">
        <v>21780</v>
      </c>
      <c r="G734" s="54" t="s">
        <v>4874</v>
      </c>
    </row>
    <row r="735" spans="1:10" x14ac:dyDescent="0.25">
      <c r="A735" s="54" t="s">
        <v>6127</v>
      </c>
      <c r="B735" s="60" t="s">
        <v>6128</v>
      </c>
      <c r="C735" s="269" t="s">
        <v>3721</v>
      </c>
      <c r="D735" s="64" t="s">
        <v>44</v>
      </c>
      <c r="E735" s="64">
        <v>2005</v>
      </c>
      <c r="F735" s="74">
        <v>27224</v>
      </c>
      <c r="G735" s="54" t="s">
        <v>6129</v>
      </c>
    </row>
    <row r="736" spans="1:10" x14ac:dyDescent="0.25">
      <c r="A736" s="610" t="s">
        <v>129</v>
      </c>
      <c r="B736" s="610" t="s">
        <v>1368</v>
      </c>
      <c r="C736" s="610" t="s">
        <v>2114</v>
      </c>
      <c r="D736" s="610"/>
      <c r="E736" s="688">
        <v>2005</v>
      </c>
      <c r="F736" s="666">
        <v>25942.2</v>
      </c>
      <c r="G736" s="610" t="s">
        <v>147</v>
      </c>
    </row>
    <row r="737" spans="1:7" x14ac:dyDescent="0.25">
      <c r="A737" s="610" t="s">
        <v>42</v>
      </c>
      <c r="B737" s="610" t="s">
        <v>10530</v>
      </c>
      <c r="C737" s="610" t="s">
        <v>9739</v>
      </c>
      <c r="D737" s="610" t="s">
        <v>110</v>
      </c>
      <c r="E737" s="688">
        <v>2005</v>
      </c>
      <c r="F737" s="613">
        <v>23300</v>
      </c>
      <c r="G737" s="610" t="s">
        <v>2109</v>
      </c>
    </row>
    <row r="738" spans="1:7" s="61" customFormat="1" x14ac:dyDescent="0.25">
      <c r="A738" s="610" t="s">
        <v>42</v>
      </c>
      <c r="B738" s="610" t="s">
        <v>10531</v>
      </c>
      <c r="C738" s="610" t="s">
        <v>9739</v>
      </c>
      <c r="D738" s="610" t="s">
        <v>110</v>
      </c>
      <c r="E738" s="688">
        <v>2005</v>
      </c>
      <c r="F738" s="613">
        <v>26802</v>
      </c>
      <c r="G738" s="610" t="s">
        <v>2109</v>
      </c>
    </row>
    <row r="739" spans="1:7" s="61" customFormat="1" x14ac:dyDescent="0.25">
      <c r="A739" s="33" t="s">
        <v>871</v>
      </c>
      <c r="B739" s="38" t="s">
        <v>965</v>
      </c>
      <c r="C739" s="268" t="s">
        <v>1232</v>
      </c>
      <c r="D739" s="35" t="s">
        <v>125</v>
      </c>
      <c r="E739" s="42" t="s">
        <v>862</v>
      </c>
      <c r="F739" s="37" t="s">
        <v>1032</v>
      </c>
      <c r="G739" s="33" t="s">
        <v>147</v>
      </c>
    </row>
    <row r="740" spans="1:7" s="61" customFormat="1" x14ac:dyDescent="0.25">
      <c r="A740" s="33" t="s">
        <v>871</v>
      </c>
      <c r="B740" s="38" t="s">
        <v>965</v>
      </c>
      <c r="C740" s="268" t="s">
        <v>1232</v>
      </c>
      <c r="D740" s="35" t="s">
        <v>44</v>
      </c>
      <c r="E740" s="42" t="s">
        <v>862</v>
      </c>
      <c r="F740" s="37" t="s">
        <v>1360</v>
      </c>
      <c r="G740" s="33" t="s">
        <v>147</v>
      </c>
    </row>
    <row r="741" spans="1:7" x14ac:dyDescent="0.25">
      <c r="A741" s="33" t="s">
        <v>871</v>
      </c>
      <c r="B741" s="38" t="s">
        <v>965</v>
      </c>
      <c r="C741" s="268" t="s">
        <v>970</v>
      </c>
      <c r="D741" s="35" t="s">
        <v>125</v>
      </c>
      <c r="E741" s="42" t="s">
        <v>862</v>
      </c>
      <c r="F741" s="37" t="s">
        <v>1361</v>
      </c>
      <c r="G741" s="33" t="s">
        <v>147</v>
      </c>
    </row>
    <row r="742" spans="1:7" x14ac:dyDescent="0.25">
      <c r="A742" s="33" t="s">
        <v>871</v>
      </c>
      <c r="B742" s="38" t="s">
        <v>965</v>
      </c>
      <c r="C742" s="268" t="s">
        <v>970</v>
      </c>
      <c r="D742" s="35" t="s">
        <v>44</v>
      </c>
      <c r="E742" s="42" t="s">
        <v>862</v>
      </c>
      <c r="F742" s="37" t="s">
        <v>1362</v>
      </c>
      <c r="G742" s="33" t="s">
        <v>147</v>
      </c>
    </row>
    <row r="743" spans="1:7" x14ac:dyDescent="0.25">
      <c r="A743" s="33" t="s">
        <v>117</v>
      </c>
      <c r="B743" s="38" t="s">
        <v>239</v>
      </c>
      <c r="C743" s="268" t="s">
        <v>1240</v>
      </c>
      <c r="D743" s="35" t="s">
        <v>125</v>
      </c>
      <c r="E743" s="42" t="s">
        <v>862</v>
      </c>
      <c r="F743" s="37" t="s">
        <v>1369</v>
      </c>
      <c r="G743" s="33"/>
    </row>
    <row r="744" spans="1:7" x14ac:dyDescent="0.25">
      <c r="A744" s="33" t="s">
        <v>117</v>
      </c>
      <c r="B744" s="38" t="s">
        <v>239</v>
      </c>
      <c r="C744" s="268" t="s">
        <v>1240</v>
      </c>
      <c r="D744" s="35" t="s">
        <v>44</v>
      </c>
      <c r="E744" s="42" t="s">
        <v>862</v>
      </c>
      <c r="F744" s="37" t="s">
        <v>1370</v>
      </c>
      <c r="G744" s="33"/>
    </row>
    <row r="745" spans="1:7" x14ac:dyDescent="0.25">
      <c r="A745" s="33" t="s">
        <v>117</v>
      </c>
      <c r="B745" s="38" t="s">
        <v>239</v>
      </c>
      <c r="C745" s="268" t="s">
        <v>1243</v>
      </c>
      <c r="D745" s="35" t="s">
        <v>125</v>
      </c>
      <c r="E745" s="42" t="s">
        <v>862</v>
      </c>
      <c r="F745" s="37" t="s">
        <v>1371</v>
      </c>
      <c r="G745" s="33"/>
    </row>
    <row r="746" spans="1:7" x14ac:dyDescent="0.25">
      <c r="A746" s="33" t="s">
        <v>117</v>
      </c>
      <c r="B746" s="38" t="s">
        <v>239</v>
      </c>
      <c r="C746" s="268" t="s">
        <v>1243</v>
      </c>
      <c r="D746" s="35" t="s">
        <v>44</v>
      </c>
      <c r="E746" s="42" t="s">
        <v>862</v>
      </c>
      <c r="F746" s="37" t="s">
        <v>1372</v>
      </c>
      <c r="G746" s="33"/>
    </row>
    <row r="747" spans="1:7" x14ac:dyDescent="0.25">
      <c r="A747" s="33" t="s">
        <v>117</v>
      </c>
      <c r="B747" s="38" t="s">
        <v>239</v>
      </c>
      <c r="C747" s="268" t="s">
        <v>1246</v>
      </c>
      <c r="D747" s="35" t="s">
        <v>125</v>
      </c>
      <c r="E747" s="42" t="s">
        <v>862</v>
      </c>
      <c r="F747" s="37" t="s">
        <v>1373</v>
      </c>
      <c r="G747" s="33"/>
    </row>
    <row r="748" spans="1:7" x14ac:dyDescent="0.25">
      <c r="A748" s="33" t="s">
        <v>117</v>
      </c>
      <c r="B748" s="38" t="s">
        <v>239</v>
      </c>
      <c r="C748" s="268" t="s">
        <v>1248</v>
      </c>
      <c r="D748" s="35" t="s">
        <v>44</v>
      </c>
      <c r="E748" s="42" t="s">
        <v>862</v>
      </c>
      <c r="F748" s="37" t="s">
        <v>1374</v>
      </c>
      <c r="G748" s="33"/>
    </row>
    <row r="749" spans="1:7" x14ac:dyDescent="0.25">
      <c r="A749" s="33" t="s">
        <v>117</v>
      </c>
      <c r="B749" s="38" t="s">
        <v>239</v>
      </c>
      <c r="C749" s="268" t="s">
        <v>1375</v>
      </c>
      <c r="D749" s="35" t="s">
        <v>125</v>
      </c>
      <c r="E749" s="42" t="s">
        <v>862</v>
      </c>
      <c r="F749" s="37" t="s">
        <v>1376</v>
      </c>
      <c r="G749" s="33"/>
    </row>
    <row r="750" spans="1:7" x14ac:dyDescent="0.25">
      <c r="A750" s="33" t="s">
        <v>117</v>
      </c>
      <c r="B750" s="38" t="s">
        <v>239</v>
      </c>
      <c r="C750" s="268" t="s">
        <v>1377</v>
      </c>
      <c r="D750" s="35" t="s">
        <v>125</v>
      </c>
      <c r="E750" s="42" t="s">
        <v>862</v>
      </c>
      <c r="F750" s="37" t="s">
        <v>1378</v>
      </c>
      <c r="G750" s="33"/>
    </row>
    <row r="751" spans="1:7" x14ac:dyDescent="0.25">
      <c r="A751" s="33" t="s">
        <v>117</v>
      </c>
      <c r="B751" s="38" t="s">
        <v>1252</v>
      </c>
      <c r="C751" s="268" t="s">
        <v>768</v>
      </c>
      <c r="D751" s="35" t="s">
        <v>125</v>
      </c>
      <c r="E751" s="42" t="s">
        <v>862</v>
      </c>
      <c r="F751" s="37" t="s">
        <v>1379</v>
      </c>
      <c r="G751" s="33"/>
    </row>
    <row r="752" spans="1:7" x14ac:dyDescent="0.25">
      <c r="A752" s="33" t="s">
        <v>117</v>
      </c>
      <c r="B752" s="38" t="s">
        <v>1252</v>
      </c>
      <c r="C752" s="268" t="s">
        <v>1380</v>
      </c>
      <c r="D752" s="35" t="s">
        <v>44</v>
      </c>
      <c r="E752" s="42" t="s">
        <v>862</v>
      </c>
      <c r="F752" s="37" t="s">
        <v>1381</v>
      </c>
      <c r="G752" s="33"/>
    </row>
    <row r="753" spans="1:7" x14ac:dyDescent="0.25">
      <c r="A753" s="33" t="s">
        <v>117</v>
      </c>
      <c r="B753" s="38" t="s">
        <v>310</v>
      </c>
      <c r="C753" s="268" t="s">
        <v>311</v>
      </c>
      <c r="D753" s="35" t="s">
        <v>44</v>
      </c>
      <c r="E753" s="42" t="s">
        <v>862</v>
      </c>
      <c r="F753" s="37" t="s">
        <v>1382</v>
      </c>
      <c r="G753" s="33"/>
    </row>
    <row r="754" spans="1:7" x14ac:dyDescent="0.25">
      <c r="A754" s="33" t="s">
        <v>117</v>
      </c>
      <c r="B754" s="38" t="s">
        <v>1383</v>
      </c>
      <c r="C754" s="268" t="s">
        <v>128</v>
      </c>
      <c r="D754" s="35" t="s">
        <v>44</v>
      </c>
      <c r="E754" s="42" t="s">
        <v>862</v>
      </c>
      <c r="F754" s="37" t="s">
        <v>1384</v>
      </c>
      <c r="G754" s="33"/>
    </row>
    <row r="755" spans="1:7" x14ac:dyDescent="0.25">
      <c r="A755" s="33" t="s">
        <v>117</v>
      </c>
      <c r="B755" s="38" t="s">
        <v>1262</v>
      </c>
      <c r="C755" s="268" t="s">
        <v>280</v>
      </c>
      <c r="D755" s="35" t="s">
        <v>125</v>
      </c>
      <c r="E755" s="42" t="s">
        <v>862</v>
      </c>
      <c r="F755" s="37" t="s">
        <v>1385</v>
      </c>
      <c r="G755" s="33"/>
    </row>
    <row r="756" spans="1:7" x14ac:dyDescent="0.25">
      <c r="A756" s="33" t="s">
        <v>117</v>
      </c>
      <c r="B756" s="38" t="s">
        <v>1262</v>
      </c>
      <c r="C756" s="268" t="s">
        <v>1263</v>
      </c>
      <c r="D756" s="35" t="s">
        <v>125</v>
      </c>
      <c r="E756" s="42" t="s">
        <v>862</v>
      </c>
      <c r="F756" s="37" t="s">
        <v>1386</v>
      </c>
      <c r="G756" s="33"/>
    </row>
    <row r="757" spans="1:7" x14ac:dyDescent="0.25">
      <c r="A757" s="33" t="s">
        <v>117</v>
      </c>
      <c r="B757" s="38" t="s">
        <v>1262</v>
      </c>
      <c r="C757" s="268" t="s">
        <v>1263</v>
      </c>
      <c r="D757" s="35" t="s">
        <v>44</v>
      </c>
      <c r="E757" s="42" t="s">
        <v>862</v>
      </c>
      <c r="F757" s="37" t="s">
        <v>1387</v>
      </c>
      <c r="G757" s="33"/>
    </row>
    <row r="758" spans="1:7" x14ac:dyDescent="0.25">
      <c r="A758" s="33" t="s">
        <v>117</v>
      </c>
      <c r="B758" s="38" t="s">
        <v>1008</v>
      </c>
      <c r="C758" s="268" t="s">
        <v>165</v>
      </c>
      <c r="D758" s="35" t="s">
        <v>120</v>
      </c>
      <c r="E758" s="42" t="s">
        <v>862</v>
      </c>
      <c r="F758" s="37" t="s">
        <v>1388</v>
      </c>
      <c r="G758" s="33"/>
    </row>
    <row r="759" spans="1:7" x14ac:dyDescent="0.25">
      <c r="A759" s="33" t="s">
        <v>117</v>
      </c>
      <c r="B759" s="38" t="s">
        <v>161</v>
      </c>
      <c r="C759" s="268" t="s">
        <v>165</v>
      </c>
      <c r="D759" s="35" t="s">
        <v>125</v>
      </c>
      <c r="E759" s="42" t="s">
        <v>862</v>
      </c>
      <c r="F759" s="37" t="s">
        <v>1390</v>
      </c>
      <c r="G759" s="33"/>
    </row>
    <row r="760" spans="1:7" x14ac:dyDescent="0.25">
      <c r="A760" s="33" t="s">
        <v>117</v>
      </c>
      <c r="B760" s="38" t="s">
        <v>161</v>
      </c>
      <c r="C760" s="268" t="s">
        <v>165</v>
      </c>
      <c r="D760" s="35" t="s">
        <v>44</v>
      </c>
      <c r="E760" s="42" t="s">
        <v>862</v>
      </c>
      <c r="F760" s="37" t="s">
        <v>1391</v>
      </c>
      <c r="G760" s="33"/>
    </row>
    <row r="761" spans="1:7" x14ac:dyDescent="0.25">
      <c r="A761" s="33" t="s">
        <v>117</v>
      </c>
      <c r="B761" s="38" t="s">
        <v>1392</v>
      </c>
      <c r="C761" s="268" t="s">
        <v>892</v>
      </c>
      <c r="D761" s="35" t="s">
        <v>125</v>
      </c>
      <c r="E761" s="42" t="s">
        <v>862</v>
      </c>
      <c r="F761" s="37" t="s">
        <v>1393</v>
      </c>
      <c r="G761" s="33"/>
    </row>
    <row r="762" spans="1:7" x14ac:dyDescent="0.25">
      <c r="A762" s="33" t="s">
        <v>117</v>
      </c>
      <c r="B762" s="38" t="s">
        <v>261</v>
      </c>
      <c r="C762" s="268" t="s">
        <v>598</v>
      </c>
      <c r="D762" s="35" t="s">
        <v>44</v>
      </c>
      <c r="E762" s="42" t="s">
        <v>862</v>
      </c>
      <c r="F762" s="37" t="s">
        <v>1395</v>
      </c>
      <c r="G762" s="33"/>
    </row>
    <row r="763" spans="1:7" x14ac:dyDescent="0.25">
      <c r="A763" s="33" t="s">
        <v>117</v>
      </c>
      <c r="B763" s="38" t="s">
        <v>261</v>
      </c>
      <c r="C763" s="268" t="s">
        <v>1396</v>
      </c>
      <c r="D763" s="35" t="s">
        <v>44</v>
      </c>
      <c r="E763" s="42" t="s">
        <v>862</v>
      </c>
      <c r="F763" s="37">
        <v>46645</v>
      </c>
      <c r="G763" s="33"/>
    </row>
    <row r="764" spans="1:7" x14ac:dyDescent="0.25">
      <c r="A764" s="33" t="s">
        <v>117</v>
      </c>
      <c r="B764" s="38" t="s">
        <v>834</v>
      </c>
      <c r="C764" s="268" t="s">
        <v>293</v>
      </c>
      <c r="D764" s="35" t="s">
        <v>44</v>
      </c>
      <c r="E764" s="42" t="s">
        <v>862</v>
      </c>
      <c r="F764" s="37" t="s">
        <v>1397</v>
      </c>
      <c r="G764" s="33"/>
    </row>
    <row r="765" spans="1:7" x14ac:dyDescent="0.25">
      <c r="A765" s="33" t="s">
        <v>117</v>
      </c>
      <c r="B765" s="38" t="s">
        <v>834</v>
      </c>
      <c r="C765" s="268" t="s">
        <v>331</v>
      </c>
      <c r="D765" s="35" t="s">
        <v>44</v>
      </c>
      <c r="E765" s="42" t="s">
        <v>862</v>
      </c>
      <c r="F765" s="37" t="s">
        <v>1398</v>
      </c>
      <c r="G765" s="33"/>
    </row>
    <row r="766" spans="1:7" x14ac:dyDescent="0.25">
      <c r="A766" s="33" t="s">
        <v>117</v>
      </c>
      <c r="B766" s="38" t="s">
        <v>514</v>
      </c>
      <c r="C766" s="268" t="s">
        <v>165</v>
      </c>
      <c r="D766" s="35" t="s">
        <v>44</v>
      </c>
      <c r="E766" s="42" t="s">
        <v>862</v>
      </c>
      <c r="F766" s="37" t="s">
        <v>1399</v>
      </c>
      <c r="G766" s="33"/>
    </row>
    <row r="767" spans="1:7" x14ac:dyDescent="0.25">
      <c r="A767" s="33" t="s">
        <v>117</v>
      </c>
      <c r="B767" s="38" t="s">
        <v>938</v>
      </c>
      <c r="C767" s="268" t="s">
        <v>939</v>
      </c>
      <c r="D767" s="35" t="s">
        <v>120</v>
      </c>
      <c r="E767" s="42" t="s">
        <v>862</v>
      </c>
      <c r="F767" s="37" t="s">
        <v>1400</v>
      </c>
      <c r="G767" s="33"/>
    </row>
    <row r="768" spans="1:7" x14ac:dyDescent="0.25">
      <c r="A768" s="33" t="s">
        <v>117</v>
      </c>
      <c r="B768" s="38" t="s">
        <v>938</v>
      </c>
      <c r="C768" s="268" t="s">
        <v>939</v>
      </c>
      <c r="D768" s="35" t="s">
        <v>44</v>
      </c>
      <c r="E768" s="42" t="s">
        <v>862</v>
      </c>
      <c r="F768" s="37" t="s">
        <v>1401</v>
      </c>
      <c r="G768" s="33"/>
    </row>
    <row r="769" spans="1:7" x14ac:dyDescent="0.25">
      <c r="A769" s="33" t="s">
        <v>117</v>
      </c>
      <c r="B769" s="38" t="s">
        <v>1008</v>
      </c>
      <c r="C769" s="268" t="s">
        <v>165</v>
      </c>
      <c r="D769" s="35" t="s">
        <v>44</v>
      </c>
      <c r="E769" s="42" t="s">
        <v>862</v>
      </c>
      <c r="F769" s="37" t="s">
        <v>1389</v>
      </c>
      <c r="G769" s="33"/>
    </row>
    <row r="770" spans="1:7" x14ac:dyDescent="0.25">
      <c r="A770" s="33" t="s">
        <v>117</v>
      </c>
      <c r="B770" s="38" t="s">
        <v>1392</v>
      </c>
      <c r="C770" s="268" t="s">
        <v>866</v>
      </c>
      <c r="D770" s="35" t="s">
        <v>44</v>
      </c>
      <c r="E770" s="42" t="s">
        <v>862</v>
      </c>
      <c r="F770" s="37" t="s">
        <v>1394</v>
      </c>
      <c r="G770" s="33"/>
    </row>
    <row r="771" spans="1:7" x14ac:dyDescent="0.25">
      <c r="A771" s="33" t="s">
        <v>64</v>
      </c>
      <c r="B771" s="38" t="s">
        <v>1350</v>
      </c>
      <c r="C771" s="268" t="s">
        <v>1351</v>
      </c>
      <c r="D771" s="42" t="s">
        <v>125</v>
      </c>
      <c r="E771" s="42" t="s">
        <v>862</v>
      </c>
      <c r="F771" s="37">
        <v>32041</v>
      </c>
      <c r="G771" s="33" t="s">
        <v>1211</v>
      </c>
    </row>
    <row r="772" spans="1:7" x14ac:dyDescent="0.25">
      <c r="A772" s="33" t="s">
        <v>64</v>
      </c>
      <c r="B772" s="38" t="s">
        <v>1350</v>
      </c>
      <c r="C772" s="268" t="s">
        <v>396</v>
      </c>
      <c r="D772" s="42" t="s">
        <v>125</v>
      </c>
      <c r="E772" s="42" t="s">
        <v>862</v>
      </c>
      <c r="F772" s="37">
        <v>38752</v>
      </c>
      <c r="G772" s="33" t="s">
        <v>1211</v>
      </c>
    </row>
    <row r="773" spans="1:7" x14ac:dyDescent="0.25">
      <c r="A773" s="33" t="s">
        <v>64</v>
      </c>
      <c r="B773" s="38" t="s">
        <v>1350</v>
      </c>
      <c r="C773" s="268" t="s">
        <v>396</v>
      </c>
      <c r="D773" s="42" t="s">
        <v>44</v>
      </c>
      <c r="E773" s="42" t="s">
        <v>862</v>
      </c>
      <c r="F773" s="37">
        <v>41822</v>
      </c>
      <c r="G773" s="33" t="s">
        <v>1211</v>
      </c>
    </row>
    <row r="774" spans="1:7" x14ac:dyDescent="0.25">
      <c r="A774" s="33" t="s">
        <v>64</v>
      </c>
      <c r="B774" s="38" t="s">
        <v>1349</v>
      </c>
      <c r="C774" s="268" t="s">
        <v>134</v>
      </c>
      <c r="D774" s="35" t="s">
        <v>125</v>
      </c>
      <c r="E774" s="42" t="s">
        <v>862</v>
      </c>
      <c r="F774" s="37">
        <v>18866</v>
      </c>
      <c r="G774" s="33" t="s">
        <v>696</v>
      </c>
    </row>
    <row r="775" spans="1:7" x14ac:dyDescent="0.25">
      <c r="A775" s="33" t="s">
        <v>64</v>
      </c>
      <c r="B775" s="38" t="s">
        <v>1349</v>
      </c>
      <c r="C775" s="268" t="s">
        <v>238</v>
      </c>
      <c r="D775" s="35" t="s">
        <v>125</v>
      </c>
      <c r="E775" s="42" t="s">
        <v>862</v>
      </c>
      <c r="F775" s="37">
        <v>20524</v>
      </c>
      <c r="G775" s="33" t="s">
        <v>696</v>
      </c>
    </row>
    <row r="776" spans="1:7" x14ac:dyDescent="0.25">
      <c r="A776" s="33" t="s">
        <v>64</v>
      </c>
      <c r="B776" s="38" t="s">
        <v>537</v>
      </c>
      <c r="C776" s="268" t="s">
        <v>134</v>
      </c>
      <c r="D776" s="35" t="s">
        <v>125</v>
      </c>
      <c r="E776" s="42" t="s">
        <v>862</v>
      </c>
      <c r="F776" s="37">
        <v>20140</v>
      </c>
      <c r="G776" s="33" t="s">
        <v>538</v>
      </c>
    </row>
    <row r="777" spans="1:7" x14ac:dyDescent="0.25">
      <c r="A777" s="33" t="s">
        <v>64</v>
      </c>
      <c r="B777" s="38" t="s">
        <v>537</v>
      </c>
      <c r="C777" s="268" t="s">
        <v>238</v>
      </c>
      <c r="D777" s="35" t="s">
        <v>125</v>
      </c>
      <c r="E777" s="42" t="s">
        <v>862</v>
      </c>
      <c r="F777" s="37">
        <v>20524</v>
      </c>
      <c r="G777" s="33" t="s">
        <v>538</v>
      </c>
    </row>
    <row r="778" spans="1:7" x14ac:dyDescent="0.25">
      <c r="A778" s="33" t="s">
        <v>64</v>
      </c>
      <c r="B778" s="38" t="s">
        <v>861</v>
      </c>
      <c r="C778" s="268" t="s">
        <v>641</v>
      </c>
      <c r="D778" s="35" t="s">
        <v>44</v>
      </c>
      <c r="E778" s="42" t="s">
        <v>862</v>
      </c>
      <c r="F778" s="37">
        <v>26026</v>
      </c>
      <c r="G778" s="33" t="s">
        <v>197</v>
      </c>
    </row>
    <row r="779" spans="1:7" x14ac:dyDescent="0.25">
      <c r="A779" s="33" t="s">
        <v>42</v>
      </c>
      <c r="B779" s="38" t="s">
        <v>3054</v>
      </c>
      <c r="C779" s="268" t="s">
        <v>134</v>
      </c>
      <c r="D779" s="35" t="s">
        <v>125</v>
      </c>
      <c r="E779" s="42" t="s">
        <v>862</v>
      </c>
      <c r="F779" s="37">
        <v>15078</v>
      </c>
      <c r="G779" s="33" t="s">
        <v>3053</v>
      </c>
    </row>
    <row r="780" spans="1:7" x14ac:dyDescent="0.25">
      <c r="A780" s="33" t="s">
        <v>42</v>
      </c>
      <c r="B780" s="38" t="s">
        <v>3054</v>
      </c>
      <c r="C780" s="268">
        <v>1.5</v>
      </c>
      <c r="D780" s="42" t="s">
        <v>44</v>
      </c>
      <c r="E780" s="42" t="s">
        <v>862</v>
      </c>
      <c r="F780" s="37">
        <v>17447</v>
      </c>
      <c r="G780" s="33" t="s">
        <v>3053</v>
      </c>
    </row>
    <row r="781" spans="1:7" x14ac:dyDescent="0.25">
      <c r="A781" s="33" t="s">
        <v>42</v>
      </c>
      <c r="B781" s="38" t="s">
        <v>3054</v>
      </c>
      <c r="C781" s="268" t="s">
        <v>293</v>
      </c>
      <c r="D781" s="42" t="s">
        <v>125</v>
      </c>
      <c r="E781" s="42" t="s">
        <v>862</v>
      </c>
      <c r="F781" s="37">
        <v>20131</v>
      </c>
      <c r="G781" s="33" t="s">
        <v>3053</v>
      </c>
    </row>
    <row r="782" spans="1:7" x14ac:dyDescent="0.25">
      <c r="A782" s="33" t="s">
        <v>42</v>
      </c>
      <c r="B782" s="38" t="s">
        <v>3054</v>
      </c>
      <c r="C782" s="268" t="s">
        <v>238</v>
      </c>
      <c r="D782" s="42" t="s">
        <v>44</v>
      </c>
      <c r="E782" s="42" t="s">
        <v>862</v>
      </c>
      <c r="F782" s="37">
        <v>21303</v>
      </c>
      <c r="G782" s="33" t="s">
        <v>3053</v>
      </c>
    </row>
    <row r="783" spans="1:7" x14ac:dyDescent="0.25">
      <c r="A783" s="33" t="s">
        <v>42</v>
      </c>
      <c r="B783" s="38" t="s">
        <v>2932</v>
      </c>
      <c r="C783" s="268" t="s">
        <v>2931</v>
      </c>
      <c r="D783" s="35" t="s">
        <v>43</v>
      </c>
      <c r="E783" s="42" t="s">
        <v>862</v>
      </c>
      <c r="F783" s="37">
        <v>47651</v>
      </c>
      <c r="G783" s="33" t="s">
        <v>2933</v>
      </c>
    </row>
    <row r="784" spans="1:7" x14ac:dyDescent="0.25">
      <c r="A784" s="33" t="s">
        <v>42</v>
      </c>
      <c r="B784" s="38" t="s">
        <v>2932</v>
      </c>
      <c r="C784" s="268" t="s">
        <v>2931</v>
      </c>
      <c r="D784" s="35" t="s">
        <v>43</v>
      </c>
      <c r="E784" s="42" t="s">
        <v>862</v>
      </c>
      <c r="F784" s="37">
        <v>48651</v>
      </c>
      <c r="G784" s="33" t="s">
        <v>2929</v>
      </c>
    </row>
  </sheetData>
  <sheetProtection algorithmName="SHA-512" hashValue="LvMsZxjvYJZttniTC/13UwU5y+H2k7d5c86+QrbIuoW2KO4tHcLXWTmmtaJosGKu7lS9WEanegZGluBtUfETkw==" saltValue="W6CxljoouWnmOtsW7cR7EQ==" spinCount="100000" sheet="1" objects="1" scenarios="1"/>
  <sortState ref="A2:G783">
    <sortCondition ref="E784"/>
  </sortState>
  <pageMargins left="0.7" right="0.7" top="0.75" bottom="0.75" header="0.3" footer="0.3"/>
  <pageSetup orientation="portrait"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G824"/>
  <sheetViews>
    <sheetView workbookViewId="0">
      <pane ySplit="1" topLeftCell="A2" activePane="bottomLeft" state="frozen"/>
      <selection pane="bottomLeft" activeCell="G432" sqref="G432"/>
    </sheetView>
  </sheetViews>
  <sheetFormatPr defaultColWidth="9.140625" defaultRowHeight="15.75" x14ac:dyDescent="0.25"/>
  <cols>
    <col min="1" max="1" width="31.85546875" style="61" customWidth="1"/>
    <col min="2" max="2" width="41.85546875" style="61" customWidth="1"/>
    <col min="3" max="3" width="26.85546875" style="314" bestFit="1" customWidth="1"/>
    <col min="4" max="4" width="10.42578125" style="40" customWidth="1"/>
    <col min="5" max="5" width="9.140625" style="44"/>
    <col min="6" max="6" width="25.7109375" style="44" customWidth="1"/>
    <col min="7" max="7" width="45.710937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38" t="s">
        <v>3021</v>
      </c>
      <c r="B2" s="38">
        <v>147</v>
      </c>
      <c r="C2" s="171">
        <v>2</v>
      </c>
      <c r="D2" s="33" t="s">
        <v>43</v>
      </c>
      <c r="E2" s="35">
        <v>2006</v>
      </c>
      <c r="F2" s="86">
        <v>28743.169398907103</v>
      </c>
      <c r="G2" s="33" t="s">
        <v>3053</v>
      </c>
    </row>
    <row r="3" spans="1:7" x14ac:dyDescent="0.25">
      <c r="A3" s="38" t="s">
        <v>3021</v>
      </c>
      <c r="B3" s="38">
        <v>147</v>
      </c>
      <c r="C3" s="171">
        <v>2</v>
      </c>
      <c r="D3" s="33" t="s">
        <v>43</v>
      </c>
      <c r="E3" s="35">
        <v>2006</v>
      </c>
      <c r="F3" s="86">
        <v>27650.273224043714</v>
      </c>
      <c r="G3" s="33" t="s">
        <v>3067</v>
      </c>
    </row>
    <row r="4" spans="1:7" x14ac:dyDescent="0.25">
      <c r="A4" s="38" t="s">
        <v>3021</v>
      </c>
      <c r="B4" s="38">
        <v>156</v>
      </c>
      <c r="C4" s="171">
        <v>3.2</v>
      </c>
      <c r="D4" s="33" t="s">
        <v>44</v>
      </c>
      <c r="E4" s="35">
        <v>2006</v>
      </c>
      <c r="F4" s="86">
        <v>45081.967213114753</v>
      </c>
      <c r="G4" s="33" t="s">
        <v>3053</v>
      </c>
    </row>
    <row r="5" spans="1:7" x14ac:dyDescent="0.25">
      <c r="A5" s="38" t="s">
        <v>3021</v>
      </c>
      <c r="B5" s="38">
        <v>156</v>
      </c>
      <c r="C5" s="171">
        <v>2.5</v>
      </c>
      <c r="D5" s="33" t="s">
        <v>43</v>
      </c>
      <c r="E5" s="35">
        <v>2006</v>
      </c>
      <c r="F5" s="86">
        <v>39481</v>
      </c>
      <c r="G5" s="33" t="s">
        <v>3053</v>
      </c>
    </row>
    <row r="6" spans="1:7" x14ac:dyDescent="0.25">
      <c r="A6" s="38" t="s">
        <v>3021</v>
      </c>
      <c r="B6" s="38">
        <v>156</v>
      </c>
      <c r="C6" s="171">
        <v>2</v>
      </c>
      <c r="D6" s="33" t="s">
        <v>43</v>
      </c>
      <c r="E6" s="35">
        <v>2006</v>
      </c>
      <c r="F6" s="86">
        <v>27322</v>
      </c>
      <c r="G6" s="33" t="s">
        <v>3053</v>
      </c>
    </row>
    <row r="7" spans="1:7" x14ac:dyDescent="0.25">
      <c r="A7" s="38" t="s">
        <v>3021</v>
      </c>
      <c r="B7" s="38">
        <v>166</v>
      </c>
      <c r="C7" s="171">
        <v>3</v>
      </c>
      <c r="D7" s="33" t="s">
        <v>44</v>
      </c>
      <c r="E7" s="35">
        <v>2006</v>
      </c>
      <c r="F7" s="86">
        <v>53797.81420765027</v>
      </c>
      <c r="G7" s="33" t="s">
        <v>696</v>
      </c>
    </row>
    <row r="8" spans="1:7" x14ac:dyDescent="0.25">
      <c r="A8" s="38" t="s">
        <v>3021</v>
      </c>
      <c r="B8" s="38" t="s">
        <v>3110</v>
      </c>
      <c r="C8" s="171">
        <v>3.2</v>
      </c>
      <c r="D8" s="33" t="s">
        <v>44</v>
      </c>
      <c r="E8" s="35">
        <v>2006</v>
      </c>
      <c r="F8" s="86">
        <v>44071.038251366117</v>
      </c>
      <c r="G8" s="33" t="s">
        <v>1585</v>
      </c>
    </row>
    <row r="9" spans="1:7" x14ac:dyDescent="0.25">
      <c r="A9" s="38" t="s">
        <v>3021</v>
      </c>
      <c r="B9" s="38" t="s">
        <v>3110</v>
      </c>
      <c r="C9" s="171">
        <v>2</v>
      </c>
      <c r="D9" s="33" t="s">
        <v>43</v>
      </c>
      <c r="E9" s="35">
        <v>2006</v>
      </c>
      <c r="F9" s="86">
        <v>41338.797814207646</v>
      </c>
      <c r="G9" s="33" t="s">
        <v>1585</v>
      </c>
    </row>
    <row r="10" spans="1:7" x14ac:dyDescent="0.25">
      <c r="A10" s="38" t="s">
        <v>415</v>
      </c>
      <c r="B10" s="38" t="s">
        <v>416</v>
      </c>
      <c r="C10" s="171" t="s">
        <v>6451</v>
      </c>
      <c r="D10" s="33" t="s">
        <v>110</v>
      </c>
      <c r="E10" s="35">
        <v>2006</v>
      </c>
      <c r="F10" s="86">
        <v>25767.2131147541</v>
      </c>
      <c r="G10" s="33" t="s">
        <v>186</v>
      </c>
    </row>
    <row r="11" spans="1:7" x14ac:dyDescent="0.25">
      <c r="A11" s="38" t="s">
        <v>415</v>
      </c>
      <c r="B11" s="38" t="s">
        <v>416</v>
      </c>
      <c r="C11" s="171" t="s">
        <v>6341</v>
      </c>
      <c r="D11" s="33" t="s">
        <v>110</v>
      </c>
      <c r="E11" s="35">
        <v>2006</v>
      </c>
      <c r="F11" s="86">
        <v>25767.2131147541</v>
      </c>
      <c r="G11" s="33" t="s">
        <v>186</v>
      </c>
    </row>
    <row r="12" spans="1:7" x14ac:dyDescent="0.25">
      <c r="A12" s="38" t="s">
        <v>415</v>
      </c>
      <c r="B12" s="38" t="s">
        <v>417</v>
      </c>
      <c r="C12" s="171" t="s">
        <v>6451</v>
      </c>
      <c r="D12" s="33" t="s">
        <v>110</v>
      </c>
      <c r="E12" s="35">
        <v>2006</v>
      </c>
      <c r="F12" s="86">
        <v>27550</v>
      </c>
      <c r="G12" s="33" t="s">
        <v>135</v>
      </c>
    </row>
    <row r="13" spans="1:7" x14ac:dyDescent="0.25">
      <c r="A13" s="38" t="s">
        <v>415</v>
      </c>
      <c r="B13" s="38" t="s">
        <v>417</v>
      </c>
      <c r="C13" s="171" t="s">
        <v>6341</v>
      </c>
      <c r="D13" s="33" t="s">
        <v>110</v>
      </c>
      <c r="E13" s="35">
        <v>2006</v>
      </c>
      <c r="F13" s="86">
        <v>33040.983606557376</v>
      </c>
      <c r="G13" s="33" t="s">
        <v>135</v>
      </c>
    </row>
    <row r="14" spans="1:7" x14ac:dyDescent="0.25">
      <c r="A14" s="38" t="s">
        <v>415</v>
      </c>
      <c r="B14" s="38" t="s">
        <v>417</v>
      </c>
      <c r="C14" s="171">
        <v>3.2</v>
      </c>
      <c r="D14" s="33" t="s">
        <v>44</v>
      </c>
      <c r="E14" s="35">
        <v>2006</v>
      </c>
      <c r="F14" s="86">
        <v>43975.409836065577</v>
      </c>
      <c r="G14" s="33" t="s">
        <v>135</v>
      </c>
    </row>
    <row r="15" spans="1:7" x14ac:dyDescent="0.25">
      <c r="A15" s="38" t="s">
        <v>415</v>
      </c>
      <c r="B15" s="38" t="s">
        <v>418</v>
      </c>
      <c r="C15" s="171" t="s">
        <v>6341</v>
      </c>
      <c r="D15" s="33" t="s">
        <v>110</v>
      </c>
      <c r="E15" s="35">
        <v>2006</v>
      </c>
      <c r="F15" s="86">
        <v>56573.770491803276</v>
      </c>
      <c r="G15" s="33" t="s">
        <v>419</v>
      </c>
    </row>
    <row r="16" spans="1:7" x14ac:dyDescent="0.25">
      <c r="A16" s="38" t="s">
        <v>415</v>
      </c>
      <c r="B16" s="38" t="s">
        <v>420</v>
      </c>
      <c r="C16" s="171" t="s">
        <v>6341</v>
      </c>
      <c r="D16" s="33" t="s">
        <v>110</v>
      </c>
      <c r="E16" s="35">
        <v>2006</v>
      </c>
      <c r="F16" s="86">
        <v>46352.459016393441</v>
      </c>
      <c r="G16" s="33" t="s">
        <v>421</v>
      </c>
    </row>
    <row r="17" spans="1:7" x14ac:dyDescent="0.25">
      <c r="A17" s="38" t="s">
        <v>415</v>
      </c>
      <c r="B17" s="38" t="s">
        <v>420</v>
      </c>
      <c r="C17" s="171">
        <v>3.2</v>
      </c>
      <c r="D17" s="33" t="s">
        <v>114</v>
      </c>
      <c r="E17" s="35">
        <v>2006</v>
      </c>
      <c r="F17" s="86">
        <v>59426.229508196717</v>
      </c>
      <c r="G17" s="33" t="s">
        <v>421</v>
      </c>
    </row>
    <row r="18" spans="1:7" x14ac:dyDescent="0.25">
      <c r="A18" s="38" t="s">
        <v>415</v>
      </c>
      <c r="B18" s="38" t="s">
        <v>422</v>
      </c>
      <c r="C18" s="171" t="s">
        <v>6341</v>
      </c>
      <c r="D18" s="33" t="s">
        <v>44</v>
      </c>
      <c r="E18" s="35">
        <v>2006</v>
      </c>
      <c r="F18" s="86">
        <v>42786.885245901642</v>
      </c>
      <c r="G18" s="33" t="s">
        <v>423</v>
      </c>
    </row>
    <row r="19" spans="1:7" x14ac:dyDescent="0.25">
      <c r="A19" s="38" t="s">
        <v>415</v>
      </c>
      <c r="B19" s="38" t="s">
        <v>424</v>
      </c>
      <c r="C19" s="171" t="s">
        <v>6341</v>
      </c>
      <c r="D19" s="33" t="s">
        <v>110</v>
      </c>
      <c r="E19" s="35">
        <v>2006</v>
      </c>
      <c r="F19" s="86">
        <v>37795.081967213111</v>
      </c>
      <c r="G19" s="33" t="s">
        <v>135</v>
      </c>
    </row>
    <row r="20" spans="1:7" x14ac:dyDescent="0.25">
      <c r="A20" s="38" t="s">
        <v>415</v>
      </c>
      <c r="B20" s="38" t="s">
        <v>424</v>
      </c>
      <c r="C20" s="171">
        <v>2.8</v>
      </c>
      <c r="D20" s="33" t="s">
        <v>110</v>
      </c>
      <c r="E20" s="35">
        <v>2006</v>
      </c>
      <c r="F20" s="86">
        <v>76065.573770491799</v>
      </c>
      <c r="G20" s="33" t="s">
        <v>147</v>
      </c>
    </row>
    <row r="21" spans="1:7" x14ac:dyDescent="0.25">
      <c r="A21" s="38" t="s">
        <v>415</v>
      </c>
      <c r="B21" s="38" t="s">
        <v>424</v>
      </c>
      <c r="C21" s="171" t="s">
        <v>6359</v>
      </c>
      <c r="D21" s="33" t="s">
        <v>44</v>
      </c>
      <c r="E21" s="35">
        <v>2006</v>
      </c>
      <c r="F21" s="86">
        <v>83196.721311475412</v>
      </c>
      <c r="G21" s="33" t="s">
        <v>147</v>
      </c>
    </row>
    <row r="22" spans="1:7" x14ac:dyDescent="0.25">
      <c r="A22" s="38" t="s">
        <v>415</v>
      </c>
      <c r="B22" s="38" t="s">
        <v>424</v>
      </c>
      <c r="C22" s="171" t="s">
        <v>6483</v>
      </c>
      <c r="D22" s="33" t="s">
        <v>44</v>
      </c>
      <c r="E22" s="35">
        <v>2006</v>
      </c>
      <c r="F22" s="86">
        <v>114098.36065573772</v>
      </c>
      <c r="G22" s="33" t="s">
        <v>147</v>
      </c>
    </row>
    <row r="23" spans="1:7" x14ac:dyDescent="0.25">
      <c r="A23" s="38" t="s">
        <v>415</v>
      </c>
      <c r="B23" s="38" t="s">
        <v>425</v>
      </c>
      <c r="C23" s="171">
        <v>2.8</v>
      </c>
      <c r="D23" s="33" t="s">
        <v>110</v>
      </c>
      <c r="E23" s="35">
        <v>2006</v>
      </c>
      <c r="F23" s="86">
        <v>57049.18032786886</v>
      </c>
      <c r="G23" s="33" t="s">
        <v>135</v>
      </c>
    </row>
    <row r="24" spans="1:7" x14ac:dyDescent="0.25">
      <c r="A24" s="38" t="s">
        <v>415</v>
      </c>
      <c r="B24" s="38" t="s">
        <v>425</v>
      </c>
      <c r="C24" s="171">
        <v>3.2</v>
      </c>
      <c r="D24" s="33" t="s">
        <v>110</v>
      </c>
      <c r="E24" s="35">
        <v>2006</v>
      </c>
      <c r="F24" s="86">
        <v>71311.475409836057</v>
      </c>
      <c r="G24" s="33" t="s">
        <v>135</v>
      </c>
    </row>
    <row r="25" spans="1:7" x14ac:dyDescent="0.25">
      <c r="A25" s="38" t="s">
        <v>415</v>
      </c>
      <c r="B25" s="38" t="s">
        <v>425</v>
      </c>
      <c r="C25" s="171">
        <v>4.2</v>
      </c>
      <c r="D25" s="33" t="s">
        <v>426</v>
      </c>
      <c r="E25" s="35">
        <v>2006</v>
      </c>
      <c r="F25" s="86">
        <v>80819.672131147541</v>
      </c>
      <c r="G25" s="33" t="s">
        <v>135</v>
      </c>
    </row>
    <row r="26" spans="1:7" x14ac:dyDescent="0.25">
      <c r="A26" s="38" t="s">
        <v>415</v>
      </c>
      <c r="B26" s="38" t="s">
        <v>425</v>
      </c>
      <c r="C26" s="171">
        <v>5.2</v>
      </c>
      <c r="D26" s="33" t="s">
        <v>426</v>
      </c>
      <c r="E26" s="35">
        <v>2006</v>
      </c>
      <c r="F26" s="86">
        <v>95081.967213114753</v>
      </c>
      <c r="G26" s="33" t="s">
        <v>135</v>
      </c>
    </row>
    <row r="27" spans="1:7" x14ac:dyDescent="0.25">
      <c r="A27" s="38" t="s">
        <v>415</v>
      </c>
      <c r="B27" s="38" t="s">
        <v>425</v>
      </c>
      <c r="C27" s="171">
        <v>6</v>
      </c>
      <c r="D27" s="33" t="s">
        <v>426</v>
      </c>
      <c r="E27" s="35">
        <v>2006</v>
      </c>
      <c r="F27" s="86">
        <v>111721.31147540984</v>
      </c>
      <c r="G27" s="33" t="s">
        <v>135</v>
      </c>
    </row>
    <row r="28" spans="1:7" x14ac:dyDescent="0.25">
      <c r="A28" s="38" t="s">
        <v>415</v>
      </c>
      <c r="B28" s="38" t="s">
        <v>428</v>
      </c>
      <c r="C28" s="171" t="s">
        <v>6341</v>
      </c>
      <c r="D28" s="33" t="s">
        <v>44</v>
      </c>
      <c r="E28" s="35">
        <v>2006</v>
      </c>
      <c r="F28" s="86">
        <v>39459.016393442624</v>
      </c>
      <c r="G28" s="33" t="s">
        <v>147</v>
      </c>
    </row>
    <row r="29" spans="1:7" x14ac:dyDescent="0.25">
      <c r="A29" s="38" t="s">
        <v>415</v>
      </c>
      <c r="B29" s="38" t="s">
        <v>428</v>
      </c>
      <c r="C29" s="171">
        <v>3.2</v>
      </c>
      <c r="D29" s="33" t="s">
        <v>44</v>
      </c>
      <c r="E29" s="35">
        <v>2006</v>
      </c>
      <c r="F29" s="86">
        <v>48254.098360655735</v>
      </c>
      <c r="G29" s="33" t="s">
        <v>147</v>
      </c>
    </row>
    <row r="30" spans="1:7" x14ac:dyDescent="0.25">
      <c r="A30" s="38" t="s">
        <v>415</v>
      </c>
      <c r="B30" s="38" t="s">
        <v>429</v>
      </c>
      <c r="C30" s="171" t="s">
        <v>6361</v>
      </c>
      <c r="D30" s="33" t="s">
        <v>44</v>
      </c>
      <c r="E30" s="35">
        <v>2006</v>
      </c>
      <c r="F30" s="86">
        <v>49680.327868852452</v>
      </c>
      <c r="G30" s="33" t="s">
        <v>147</v>
      </c>
    </row>
    <row r="31" spans="1:7" x14ac:dyDescent="0.25">
      <c r="A31" s="38" t="s">
        <v>415</v>
      </c>
      <c r="B31" s="38" t="s">
        <v>429</v>
      </c>
      <c r="C31" s="171">
        <v>3.6</v>
      </c>
      <c r="D31" s="33" t="s">
        <v>44</v>
      </c>
      <c r="E31" s="35">
        <v>2006</v>
      </c>
      <c r="F31" s="86">
        <v>48729.508196721305</v>
      </c>
      <c r="G31" s="33" t="s">
        <v>147</v>
      </c>
    </row>
    <row r="32" spans="1:7" x14ac:dyDescent="0.25">
      <c r="A32" s="38" t="s">
        <v>415</v>
      </c>
      <c r="B32" s="38" t="s">
        <v>429</v>
      </c>
      <c r="C32" s="171">
        <v>4.2</v>
      </c>
      <c r="D32" s="33" t="s">
        <v>44</v>
      </c>
      <c r="E32" s="35">
        <v>2006</v>
      </c>
      <c r="F32" s="86">
        <v>61803.278688524581</v>
      </c>
      <c r="G32" s="33" t="s">
        <v>147</v>
      </c>
    </row>
    <row r="33" spans="1:7" x14ac:dyDescent="0.25">
      <c r="A33" s="38" t="s">
        <v>415</v>
      </c>
      <c r="B33" s="38" t="s">
        <v>429</v>
      </c>
      <c r="C33" s="171" t="s">
        <v>6413</v>
      </c>
      <c r="D33" s="33" t="s">
        <v>44</v>
      </c>
      <c r="E33" s="35">
        <v>2006</v>
      </c>
      <c r="F33" s="86">
        <v>66081.967213114753</v>
      </c>
      <c r="G33" s="33" t="s">
        <v>147</v>
      </c>
    </row>
    <row r="34" spans="1:7" x14ac:dyDescent="0.25">
      <c r="A34" s="38" t="s">
        <v>415</v>
      </c>
      <c r="B34" s="38" t="s">
        <v>429</v>
      </c>
      <c r="C34" s="171" t="s">
        <v>6425</v>
      </c>
      <c r="D34" s="33" t="s">
        <v>44</v>
      </c>
      <c r="E34" s="35">
        <v>2006</v>
      </c>
      <c r="F34" s="86">
        <v>116237.70491803277</v>
      </c>
      <c r="G34" s="33" t="s">
        <v>147</v>
      </c>
    </row>
    <row r="35" spans="1:7" x14ac:dyDescent="0.25">
      <c r="A35" s="38" t="s">
        <v>415</v>
      </c>
      <c r="B35" s="38" t="s">
        <v>430</v>
      </c>
      <c r="C35" s="171">
        <v>4.2</v>
      </c>
      <c r="D35" s="33" t="s">
        <v>44</v>
      </c>
      <c r="E35" s="35">
        <v>2006</v>
      </c>
      <c r="F35" s="86">
        <v>111483.60655737705</v>
      </c>
      <c r="G35" s="33" t="s">
        <v>421</v>
      </c>
    </row>
    <row r="36" spans="1:7" x14ac:dyDescent="0.25">
      <c r="A36" s="38" t="s">
        <v>415</v>
      </c>
      <c r="B36" s="38" t="s">
        <v>430</v>
      </c>
      <c r="C36" s="171">
        <v>5.2</v>
      </c>
      <c r="D36" s="33" t="s">
        <v>44</v>
      </c>
      <c r="E36" s="35">
        <v>2006</v>
      </c>
      <c r="F36" s="86">
        <v>127766.39344262295</v>
      </c>
      <c r="G36" s="33" t="s">
        <v>421</v>
      </c>
    </row>
    <row r="37" spans="1:7" x14ac:dyDescent="0.25">
      <c r="A37" s="38" t="s">
        <v>415</v>
      </c>
      <c r="B37" s="38" t="s">
        <v>431</v>
      </c>
      <c r="C37" s="171">
        <v>4.2</v>
      </c>
      <c r="D37" s="33" t="s">
        <v>44</v>
      </c>
      <c r="E37" s="35">
        <v>2006</v>
      </c>
      <c r="F37" s="86">
        <v>70122.950819672129</v>
      </c>
      <c r="G37" s="33" t="s">
        <v>421</v>
      </c>
    </row>
    <row r="38" spans="1:7" x14ac:dyDescent="0.25">
      <c r="A38" s="38" t="s">
        <v>415</v>
      </c>
      <c r="B38" s="38" t="s">
        <v>432</v>
      </c>
      <c r="C38" s="171">
        <v>5.2</v>
      </c>
      <c r="D38" s="33" t="s">
        <v>44</v>
      </c>
      <c r="E38" s="35">
        <v>2006</v>
      </c>
      <c r="F38" s="86">
        <v>99836.06557377048</v>
      </c>
      <c r="G38" s="33" t="s">
        <v>135</v>
      </c>
    </row>
    <row r="39" spans="1:7" x14ac:dyDescent="0.25">
      <c r="A39" s="38" t="s">
        <v>415</v>
      </c>
      <c r="B39" s="38" t="s">
        <v>433</v>
      </c>
      <c r="C39" s="171" t="s">
        <v>6341</v>
      </c>
      <c r="D39" s="33" t="s">
        <v>110</v>
      </c>
      <c r="E39" s="35">
        <v>2006</v>
      </c>
      <c r="F39" s="86">
        <v>35418.032786885247</v>
      </c>
      <c r="G39" s="33" t="s">
        <v>434</v>
      </c>
    </row>
    <row r="40" spans="1:7" x14ac:dyDescent="0.25">
      <c r="A40" s="38" t="s">
        <v>415</v>
      </c>
      <c r="B40" s="38" t="s">
        <v>433</v>
      </c>
      <c r="C40" s="171" t="s">
        <v>6485</v>
      </c>
      <c r="D40" s="33" t="s">
        <v>44</v>
      </c>
      <c r="E40" s="35">
        <v>2006</v>
      </c>
      <c r="F40" s="86">
        <v>56336.065573770487</v>
      </c>
      <c r="G40" s="33" t="s">
        <v>434</v>
      </c>
    </row>
    <row r="41" spans="1:7" x14ac:dyDescent="0.25">
      <c r="A41" s="38" t="s">
        <v>415</v>
      </c>
      <c r="B41" s="38" t="s">
        <v>433</v>
      </c>
      <c r="C41" s="171">
        <v>3.2</v>
      </c>
      <c r="D41" s="33" t="s">
        <v>44</v>
      </c>
      <c r="E41" s="35">
        <v>2006</v>
      </c>
      <c r="F41" s="86">
        <v>42073.770491803276</v>
      </c>
      <c r="G41" s="33" t="s">
        <v>434</v>
      </c>
    </row>
    <row r="42" spans="1:7" x14ac:dyDescent="0.25">
      <c r="A42" s="38" t="s">
        <v>436</v>
      </c>
      <c r="B42" s="38" t="s">
        <v>437</v>
      </c>
      <c r="C42" s="171">
        <v>2</v>
      </c>
      <c r="D42" s="33" t="s">
        <v>438</v>
      </c>
      <c r="E42" s="35">
        <v>2006</v>
      </c>
      <c r="F42" s="86">
        <v>34467.213114754093</v>
      </c>
      <c r="G42" s="33" t="s">
        <v>439</v>
      </c>
    </row>
    <row r="43" spans="1:7" x14ac:dyDescent="0.25">
      <c r="A43" s="38" t="s">
        <v>436</v>
      </c>
      <c r="B43" s="38" t="s">
        <v>437</v>
      </c>
      <c r="C43" s="171">
        <v>3</v>
      </c>
      <c r="D43" s="33" t="s">
        <v>438</v>
      </c>
      <c r="E43" s="35">
        <v>2006</v>
      </c>
      <c r="F43" s="86">
        <v>35655.737704918029</v>
      </c>
      <c r="G43" s="33" t="s">
        <v>439</v>
      </c>
    </row>
    <row r="44" spans="1:7" x14ac:dyDescent="0.25">
      <c r="A44" s="38" t="s">
        <v>436</v>
      </c>
      <c r="B44" s="38" t="s">
        <v>437</v>
      </c>
      <c r="C44" s="171" t="s">
        <v>6361</v>
      </c>
      <c r="D44" s="33" t="s">
        <v>438</v>
      </c>
      <c r="E44" s="35">
        <v>2006</v>
      </c>
      <c r="F44" s="86">
        <v>57049.18032786886</v>
      </c>
      <c r="G44" s="33" t="s">
        <v>439</v>
      </c>
    </row>
    <row r="45" spans="1:7" x14ac:dyDescent="0.25">
      <c r="A45" s="38" t="s">
        <v>436</v>
      </c>
      <c r="B45" s="38" t="s">
        <v>440</v>
      </c>
      <c r="C45" s="171">
        <v>1.6</v>
      </c>
      <c r="D45" s="33" t="s">
        <v>438</v>
      </c>
      <c r="E45" s="35">
        <v>2006</v>
      </c>
      <c r="F45" s="86">
        <v>27336.065573770491</v>
      </c>
      <c r="G45" s="33" t="s">
        <v>439</v>
      </c>
    </row>
    <row r="46" spans="1:7" x14ac:dyDescent="0.25">
      <c r="A46" s="38" t="s">
        <v>436</v>
      </c>
      <c r="B46" s="38" t="s">
        <v>440</v>
      </c>
      <c r="C46" s="171">
        <v>2</v>
      </c>
      <c r="D46" s="33" t="s">
        <v>438</v>
      </c>
      <c r="E46" s="35">
        <v>2006</v>
      </c>
      <c r="F46" s="86">
        <v>33278.688524590158</v>
      </c>
      <c r="G46" s="33" t="s">
        <v>439</v>
      </c>
    </row>
    <row r="47" spans="1:7" x14ac:dyDescent="0.25">
      <c r="A47" s="38" t="s">
        <v>436</v>
      </c>
      <c r="B47" s="38" t="s">
        <v>440</v>
      </c>
      <c r="C47" s="171">
        <v>2.5</v>
      </c>
      <c r="D47" s="33" t="s">
        <v>438</v>
      </c>
      <c r="E47" s="35">
        <v>2006</v>
      </c>
      <c r="F47" s="86">
        <v>47540.983606557376</v>
      </c>
      <c r="G47" s="33" t="s">
        <v>439</v>
      </c>
    </row>
    <row r="48" spans="1:7" x14ac:dyDescent="0.25">
      <c r="A48" s="38" t="s">
        <v>436</v>
      </c>
      <c r="B48" s="38" t="s">
        <v>440</v>
      </c>
      <c r="C48" s="171">
        <v>3</v>
      </c>
      <c r="D48" s="33" t="s">
        <v>438</v>
      </c>
      <c r="E48" s="35">
        <v>2006</v>
      </c>
      <c r="F48" s="86">
        <v>51106.557377049176</v>
      </c>
      <c r="G48" s="33" t="s">
        <v>439</v>
      </c>
    </row>
    <row r="49" spans="1:7" x14ac:dyDescent="0.25">
      <c r="A49" s="38" t="s">
        <v>436</v>
      </c>
      <c r="B49" s="38" t="s">
        <v>440</v>
      </c>
      <c r="C49" s="171" t="s">
        <v>6361</v>
      </c>
      <c r="D49" s="33" t="s">
        <v>438</v>
      </c>
      <c r="E49" s="35">
        <v>2006</v>
      </c>
      <c r="F49" s="86">
        <v>54672.131147540982</v>
      </c>
      <c r="G49" s="33" t="s">
        <v>439</v>
      </c>
    </row>
    <row r="50" spans="1:7" x14ac:dyDescent="0.25">
      <c r="A50" s="38" t="s">
        <v>436</v>
      </c>
      <c r="B50" s="38" t="s">
        <v>441</v>
      </c>
      <c r="C50" s="171">
        <v>2</v>
      </c>
      <c r="D50" s="33" t="s">
        <v>438</v>
      </c>
      <c r="E50" s="35">
        <v>2006</v>
      </c>
      <c r="F50" s="86">
        <v>54672.131147540982</v>
      </c>
      <c r="G50" s="33" t="s">
        <v>419</v>
      </c>
    </row>
    <row r="51" spans="1:7" x14ac:dyDescent="0.25">
      <c r="A51" s="38" t="s">
        <v>436</v>
      </c>
      <c r="B51" s="38" t="s">
        <v>441</v>
      </c>
      <c r="C51" s="171">
        <v>2.5</v>
      </c>
      <c r="D51" s="33" t="s">
        <v>438</v>
      </c>
      <c r="E51" s="35">
        <v>2006</v>
      </c>
      <c r="F51" s="86">
        <v>62991.803278688516</v>
      </c>
      <c r="G51" s="33" t="s">
        <v>419</v>
      </c>
    </row>
    <row r="52" spans="1:7" x14ac:dyDescent="0.25">
      <c r="A52" s="38" t="s">
        <v>436</v>
      </c>
      <c r="B52" s="38" t="s">
        <v>441</v>
      </c>
      <c r="C52" s="171">
        <v>3</v>
      </c>
      <c r="D52" s="33" t="s">
        <v>438</v>
      </c>
      <c r="E52" s="35">
        <v>2006</v>
      </c>
      <c r="F52" s="86">
        <v>65368.852459016387</v>
      </c>
      <c r="G52" s="33" t="s">
        <v>419</v>
      </c>
    </row>
    <row r="53" spans="1:7" x14ac:dyDescent="0.25">
      <c r="A53" s="38" t="s">
        <v>436</v>
      </c>
      <c r="B53" s="38" t="s">
        <v>441</v>
      </c>
      <c r="C53" s="171" t="s">
        <v>6361</v>
      </c>
      <c r="D53" s="33" t="s">
        <v>438</v>
      </c>
      <c r="E53" s="35">
        <v>2006</v>
      </c>
      <c r="F53" s="86">
        <v>72500</v>
      </c>
      <c r="G53" s="33" t="s">
        <v>419</v>
      </c>
    </row>
    <row r="54" spans="1:7" x14ac:dyDescent="0.25">
      <c r="A54" s="38" t="s">
        <v>436</v>
      </c>
      <c r="B54" s="38" t="s">
        <v>442</v>
      </c>
      <c r="C54" s="171">
        <v>2</v>
      </c>
      <c r="D54" s="33" t="s">
        <v>438</v>
      </c>
      <c r="E54" s="35">
        <v>2006</v>
      </c>
      <c r="F54" s="86">
        <v>50868.852459016387</v>
      </c>
      <c r="G54" s="33" t="s">
        <v>419</v>
      </c>
    </row>
    <row r="55" spans="1:7" x14ac:dyDescent="0.25">
      <c r="A55" s="38" t="s">
        <v>436</v>
      </c>
      <c r="B55" s="38" t="s">
        <v>442</v>
      </c>
      <c r="C55" s="171">
        <v>2.5</v>
      </c>
      <c r="D55" s="33" t="s">
        <v>438</v>
      </c>
      <c r="E55" s="35">
        <v>2006</v>
      </c>
      <c r="F55" s="86">
        <v>54672.131147540982</v>
      </c>
      <c r="G55" s="33" t="s">
        <v>419</v>
      </c>
    </row>
    <row r="56" spans="1:7" x14ac:dyDescent="0.25">
      <c r="A56" s="38" t="s">
        <v>436</v>
      </c>
      <c r="B56" s="38" t="s">
        <v>442</v>
      </c>
      <c r="C56" s="171">
        <v>3</v>
      </c>
      <c r="D56" s="33" t="s">
        <v>438</v>
      </c>
      <c r="E56" s="35">
        <v>2006</v>
      </c>
      <c r="F56" s="86">
        <v>58237.704918032774</v>
      </c>
      <c r="G56" s="33" t="s">
        <v>419</v>
      </c>
    </row>
    <row r="57" spans="1:7" x14ac:dyDescent="0.25">
      <c r="A57" s="38" t="s">
        <v>436</v>
      </c>
      <c r="B57" s="38" t="s">
        <v>442</v>
      </c>
      <c r="C57" s="171" t="s">
        <v>6361</v>
      </c>
      <c r="D57" s="33" t="s">
        <v>438</v>
      </c>
      <c r="E57" s="35">
        <v>2006</v>
      </c>
      <c r="F57" s="86">
        <v>64893.44262295081</v>
      </c>
      <c r="G57" s="33" t="s">
        <v>419</v>
      </c>
    </row>
    <row r="58" spans="1:7" x14ac:dyDescent="0.25">
      <c r="A58" s="38" t="s">
        <v>436</v>
      </c>
      <c r="B58" s="38" t="s">
        <v>443</v>
      </c>
      <c r="C58" s="171">
        <v>2</v>
      </c>
      <c r="D58" s="33" t="s">
        <v>438</v>
      </c>
      <c r="E58" s="35">
        <v>2006</v>
      </c>
      <c r="F58" s="86">
        <v>38508.196721311477</v>
      </c>
      <c r="G58" s="33" t="s">
        <v>135</v>
      </c>
    </row>
    <row r="59" spans="1:7" x14ac:dyDescent="0.25">
      <c r="A59" s="38" t="s">
        <v>436</v>
      </c>
      <c r="B59" s="38" t="s">
        <v>443</v>
      </c>
      <c r="C59" s="171">
        <v>2.5</v>
      </c>
      <c r="D59" s="33" t="s">
        <v>438</v>
      </c>
      <c r="E59" s="35">
        <v>2006</v>
      </c>
      <c r="F59" s="86">
        <v>46352.459016393441</v>
      </c>
      <c r="G59" s="33" t="s">
        <v>135</v>
      </c>
    </row>
    <row r="60" spans="1:7" x14ac:dyDescent="0.25">
      <c r="A60" s="38" t="s">
        <v>436</v>
      </c>
      <c r="B60" s="38" t="s">
        <v>443</v>
      </c>
      <c r="C60" s="171">
        <v>3</v>
      </c>
      <c r="D60" s="33" t="s">
        <v>444</v>
      </c>
      <c r="E60" s="35">
        <v>2006</v>
      </c>
      <c r="F60" s="86">
        <v>53483.606557377047</v>
      </c>
      <c r="G60" s="33" t="s">
        <v>135</v>
      </c>
    </row>
    <row r="61" spans="1:7" x14ac:dyDescent="0.25">
      <c r="A61" s="38" t="s">
        <v>436</v>
      </c>
      <c r="B61" s="38" t="s">
        <v>443</v>
      </c>
      <c r="C61" s="171">
        <v>4</v>
      </c>
      <c r="D61" s="33" t="s">
        <v>438</v>
      </c>
      <c r="E61" s="35">
        <v>2006</v>
      </c>
      <c r="F61" s="86">
        <v>71311.475409836057</v>
      </c>
      <c r="G61" s="33" t="s">
        <v>135</v>
      </c>
    </row>
    <row r="62" spans="1:7" x14ac:dyDescent="0.25">
      <c r="A62" s="38" t="s">
        <v>436</v>
      </c>
      <c r="B62" s="38" t="s">
        <v>443</v>
      </c>
      <c r="C62" s="171">
        <v>4.8</v>
      </c>
      <c r="D62" s="33" t="s">
        <v>438</v>
      </c>
      <c r="E62" s="35">
        <v>2006</v>
      </c>
      <c r="F62" s="86">
        <v>79631.147540983598</v>
      </c>
      <c r="G62" s="33" t="s">
        <v>135</v>
      </c>
    </row>
    <row r="63" spans="1:7" x14ac:dyDescent="0.25">
      <c r="A63" s="38" t="s">
        <v>436</v>
      </c>
      <c r="B63" s="38" t="s">
        <v>445</v>
      </c>
      <c r="C63" s="171" t="s">
        <v>6361</v>
      </c>
      <c r="D63" s="33" t="s">
        <v>438</v>
      </c>
      <c r="E63" s="35">
        <v>2006</v>
      </c>
      <c r="F63" s="86">
        <v>64180.327868852452</v>
      </c>
      <c r="G63" s="33" t="s">
        <v>423</v>
      </c>
    </row>
    <row r="64" spans="1:7" x14ac:dyDescent="0.25">
      <c r="A64" s="38" t="s">
        <v>436</v>
      </c>
      <c r="B64" s="38" t="s">
        <v>445</v>
      </c>
      <c r="C64" s="171" t="s">
        <v>6414</v>
      </c>
      <c r="D64" s="33" t="s">
        <v>438</v>
      </c>
      <c r="E64" s="35">
        <v>2006</v>
      </c>
      <c r="F64" s="86">
        <v>97459.016393442609</v>
      </c>
      <c r="G64" s="33" t="s">
        <v>423</v>
      </c>
    </row>
    <row r="65" spans="1:7" x14ac:dyDescent="0.25">
      <c r="A65" s="38" t="s">
        <v>436</v>
      </c>
      <c r="B65" s="38" t="s">
        <v>446</v>
      </c>
      <c r="C65" s="171">
        <v>3</v>
      </c>
      <c r="D65" s="33" t="s">
        <v>438</v>
      </c>
      <c r="E65" s="35">
        <v>2006</v>
      </c>
      <c r="F65" s="86">
        <v>73688.524590163928</v>
      </c>
      <c r="G65" s="33" t="s">
        <v>419</v>
      </c>
    </row>
    <row r="66" spans="1:7" x14ac:dyDescent="0.25">
      <c r="A66" s="38" t="s">
        <v>436</v>
      </c>
      <c r="B66" s="38" t="s">
        <v>446</v>
      </c>
      <c r="C66" s="171">
        <v>4.8</v>
      </c>
      <c r="D66" s="33" t="s">
        <v>438</v>
      </c>
      <c r="E66" s="35">
        <v>2006</v>
      </c>
      <c r="F66" s="86">
        <v>73688.524590163928</v>
      </c>
      <c r="G66" s="33" t="s">
        <v>419</v>
      </c>
    </row>
    <row r="67" spans="1:7" x14ac:dyDescent="0.25">
      <c r="A67" s="38" t="s">
        <v>436</v>
      </c>
      <c r="B67" s="38" t="s">
        <v>447</v>
      </c>
      <c r="C67" s="171">
        <v>3</v>
      </c>
      <c r="D67" s="33" t="s">
        <v>438</v>
      </c>
      <c r="E67" s="35">
        <v>2006</v>
      </c>
      <c r="F67" s="86">
        <v>70122.950819672129</v>
      </c>
      <c r="G67" s="33" t="s">
        <v>421</v>
      </c>
    </row>
    <row r="68" spans="1:7" x14ac:dyDescent="0.25">
      <c r="A68" s="38" t="s">
        <v>436</v>
      </c>
      <c r="B68" s="38" t="s">
        <v>447</v>
      </c>
      <c r="C68" s="171">
        <v>4.8</v>
      </c>
      <c r="D68" s="33" t="s">
        <v>438</v>
      </c>
      <c r="E68" s="35">
        <v>2006</v>
      </c>
      <c r="F68" s="86">
        <v>70122.950819672129</v>
      </c>
      <c r="G68" s="33" t="s">
        <v>421</v>
      </c>
    </row>
    <row r="69" spans="1:7" x14ac:dyDescent="0.25">
      <c r="A69" s="38" t="s">
        <v>436</v>
      </c>
      <c r="B69" s="38" t="s">
        <v>448</v>
      </c>
      <c r="C69" s="171">
        <v>3</v>
      </c>
      <c r="D69" s="33" t="s">
        <v>438</v>
      </c>
      <c r="E69" s="35">
        <v>2006</v>
      </c>
      <c r="F69" s="86">
        <v>71311.475409836057</v>
      </c>
      <c r="G69" s="33" t="s">
        <v>135</v>
      </c>
    </row>
    <row r="70" spans="1:7" x14ac:dyDescent="0.25">
      <c r="A70" s="38" t="s">
        <v>436</v>
      </c>
      <c r="B70" s="38" t="s">
        <v>448</v>
      </c>
      <c r="C70" s="171" t="s">
        <v>6361</v>
      </c>
      <c r="D70" s="33" t="s">
        <v>438</v>
      </c>
      <c r="E70" s="35">
        <v>2006</v>
      </c>
      <c r="F70" s="86">
        <v>85573.770491803283</v>
      </c>
      <c r="G70" s="33" t="s">
        <v>135</v>
      </c>
    </row>
    <row r="71" spans="1:7" x14ac:dyDescent="0.25">
      <c r="A71" s="38" t="s">
        <v>436</v>
      </c>
      <c r="B71" s="38" t="s">
        <v>448</v>
      </c>
      <c r="C71" s="171" t="s">
        <v>6414</v>
      </c>
      <c r="D71" s="33" t="s">
        <v>438</v>
      </c>
      <c r="E71" s="35">
        <v>2006</v>
      </c>
      <c r="F71" s="86">
        <v>108155.73770491802</v>
      </c>
      <c r="G71" s="33" t="s">
        <v>135</v>
      </c>
    </row>
    <row r="72" spans="1:7" x14ac:dyDescent="0.25">
      <c r="A72" s="38" t="s">
        <v>436</v>
      </c>
      <c r="B72" s="38" t="s">
        <v>448</v>
      </c>
      <c r="C72" s="171" t="s">
        <v>6426</v>
      </c>
      <c r="D72" s="33" t="s">
        <v>438</v>
      </c>
      <c r="E72" s="35">
        <v>2006</v>
      </c>
      <c r="F72" s="86">
        <v>166393.44262295082</v>
      </c>
      <c r="G72" s="33" t="s">
        <v>135</v>
      </c>
    </row>
    <row r="73" spans="1:7" x14ac:dyDescent="0.25">
      <c r="A73" s="38" t="s">
        <v>436</v>
      </c>
      <c r="B73" s="38" t="s">
        <v>449</v>
      </c>
      <c r="C73" s="171">
        <v>4</v>
      </c>
      <c r="D73" s="33" t="s">
        <v>438</v>
      </c>
      <c r="E73" s="35">
        <v>2006</v>
      </c>
      <c r="F73" s="86">
        <v>82008.196721311469</v>
      </c>
      <c r="G73" s="33" t="s">
        <v>135</v>
      </c>
    </row>
    <row r="74" spans="1:7" x14ac:dyDescent="0.25">
      <c r="A74" s="38" t="s">
        <v>436</v>
      </c>
      <c r="B74" s="38" t="s">
        <v>450</v>
      </c>
      <c r="C74" s="171">
        <v>4</v>
      </c>
      <c r="D74" s="33" t="s">
        <v>438</v>
      </c>
      <c r="E74" s="35">
        <v>2006</v>
      </c>
      <c r="F74" s="86">
        <v>82008.196721311469</v>
      </c>
      <c r="G74" s="33" t="s">
        <v>419</v>
      </c>
    </row>
    <row r="75" spans="1:7" x14ac:dyDescent="0.25">
      <c r="A75" s="38" t="s">
        <v>436</v>
      </c>
      <c r="B75" s="38" t="s">
        <v>451</v>
      </c>
      <c r="C75" s="171">
        <v>4</v>
      </c>
      <c r="D75" s="33" t="s">
        <v>438</v>
      </c>
      <c r="E75" s="35">
        <v>2006</v>
      </c>
      <c r="F75" s="86">
        <v>82008.196721311469</v>
      </c>
      <c r="G75" s="33" t="s">
        <v>421</v>
      </c>
    </row>
    <row r="76" spans="1:7" x14ac:dyDescent="0.25">
      <c r="A76" s="38" t="s">
        <v>436</v>
      </c>
      <c r="B76" s="38" t="s">
        <v>452</v>
      </c>
      <c r="C76" s="171">
        <v>5</v>
      </c>
      <c r="D76" s="33" t="s">
        <v>438</v>
      </c>
      <c r="E76" s="35">
        <v>2006</v>
      </c>
      <c r="F76" s="86">
        <v>105778.68852459015</v>
      </c>
      <c r="G76" s="33" t="s">
        <v>135</v>
      </c>
    </row>
    <row r="77" spans="1:7" x14ac:dyDescent="0.25">
      <c r="A77" s="38" t="s">
        <v>436</v>
      </c>
      <c r="B77" s="38" t="s">
        <v>453</v>
      </c>
      <c r="C77" s="171">
        <v>5</v>
      </c>
      <c r="D77" s="33" t="s">
        <v>438</v>
      </c>
      <c r="E77" s="35">
        <v>2006</v>
      </c>
      <c r="F77" s="86">
        <v>137868.85245901637</v>
      </c>
      <c r="G77" s="33" t="s">
        <v>419</v>
      </c>
    </row>
    <row r="78" spans="1:7" x14ac:dyDescent="0.25">
      <c r="A78" s="38" t="s">
        <v>436</v>
      </c>
      <c r="B78" s="38" t="s">
        <v>454</v>
      </c>
      <c r="C78" s="171">
        <v>5</v>
      </c>
      <c r="D78" s="33" t="s">
        <v>438</v>
      </c>
      <c r="E78" s="35">
        <v>2006</v>
      </c>
      <c r="F78" s="86">
        <v>130975.40983606558</v>
      </c>
      <c r="G78" s="33" t="s">
        <v>421</v>
      </c>
    </row>
    <row r="79" spans="1:7" x14ac:dyDescent="0.25">
      <c r="A79" s="38" t="s">
        <v>436</v>
      </c>
      <c r="B79" s="38" t="s">
        <v>455</v>
      </c>
      <c r="C79" s="171">
        <v>2.5</v>
      </c>
      <c r="D79" s="33" t="s">
        <v>44</v>
      </c>
      <c r="E79" s="35">
        <v>2006</v>
      </c>
      <c r="F79" s="86">
        <v>38745.901639344258</v>
      </c>
      <c r="G79" s="33" t="s">
        <v>147</v>
      </c>
    </row>
    <row r="80" spans="1:7" x14ac:dyDescent="0.25">
      <c r="A80" s="38" t="s">
        <v>436</v>
      </c>
      <c r="B80" s="38" t="s">
        <v>455</v>
      </c>
      <c r="C80" s="171">
        <v>3</v>
      </c>
      <c r="D80" s="33" t="s">
        <v>44</v>
      </c>
      <c r="E80" s="35">
        <v>2006</v>
      </c>
      <c r="F80" s="86">
        <v>38745.901639344258</v>
      </c>
      <c r="G80" s="33" t="s">
        <v>147</v>
      </c>
    </row>
    <row r="81" spans="1:7" x14ac:dyDescent="0.25">
      <c r="A81" s="38" t="s">
        <v>436</v>
      </c>
      <c r="B81" s="38" t="s">
        <v>456</v>
      </c>
      <c r="C81" s="171">
        <v>3</v>
      </c>
      <c r="D81" s="33" t="s">
        <v>44</v>
      </c>
      <c r="E81" s="35">
        <v>2006</v>
      </c>
      <c r="F81" s="86">
        <v>58237.704918032774</v>
      </c>
      <c r="G81" s="33" t="s">
        <v>147</v>
      </c>
    </row>
    <row r="82" spans="1:7" x14ac:dyDescent="0.25">
      <c r="A82" s="38" t="s">
        <v>436</v>
      </c>
      <c r="B82" s="38" t="s">
        <v>456</v>
      </c>
      <c r="C82" s="171">
        <v>4.8</v>
      </c>
      <c r="D82" s="33" t="s">
        <v>44</v>
      </c>
      <c r="E82" s="35">
        <v>2006</v>
      </c>
      <c r="F82" s="86">
        <v>58237.704918032774</v>
      </c>
      <c r="G82" s="33" t="s">
        <v>147</v>
      </c>
    </row>
    <row r="83" spans="1:7" x14ac:dyDescent="0.25">
      <c r="A83" s="38" t="s">
        <v>436</v>
      </c>
      <c r="B83" s="38" t="s">
        <v>457</v>
      </c>
      <c r="C83" s="171" t="s">
        <v>6414</v>
      </c>
      <c r="D83" s="33" t="s">
        <v>44</v>
      </c>
      <c r="E83" s="35">
        <v>2006</v>
      </c>
      <c r="F83" s="86">
        <v>67745.901639344258</v>
      </c>
      <c r="G83" s="33" t="s">
        <v>147</v>
      </c>
    </row>
    <row r="84" spans="1:7" x14ac:dyDescent="0.25">
      <c r="A84" s="38" t="s">
        <v>436</v>
      </c>
      <c r="B84" s="38" t="s">
        <v>458</v>
      </c>
      <c r="C84" s="171" t="s">
        <v>6361</v>
      </c>
      <c r="D84" s="33" t="s">
        <v>44</v>
      </c>
      <c r="E84" s="35">
        <v>2006</v>
      </c>
      <c r="F84" s="86">
        <v>86762.295081967211</v>
      </c>
      <c r="G84" s="33" t="s">
        <v>423</v>
      </c>
    </row>
    <row r="85" spans="1:7" x14ac:dyDescent="0.25">
      <c r="A85" s="38" t="s">
        <v>436</v>
      </c>
      <c r="B85" s="38" t="s">
        <v>458</v>
      </c>
      <c r="C85" s="171" t="s">
        <v>6414</v>
      </c>
      <c r="D85" s="33" t="s">
        <v>44</v>
      </c>
      <c r="E85" s="35">
        <v>2006</v>
      </c>
      <c r="F85" s="86">
        <v>86762.295081967211</v>
      </c>
      <c r="G85" s="33" t="s">
        <v>423</v>
      </c>
    </row>
    <row r="86" spans="1:7" x14ac:dyDescent="0.25">
      <c r="A86" s="38" t="s">
        <v>436</v>
      </c>
      <c r="B86" s="38" t="s">
        <v>459</v>
      </c>
      <c r="C86" s="171" t="s">
        <v>6414</v>
      </c>
      <c r="D86" s="33" t="s">
        <v>44</v>
      </c>
      <c r="E86" s="35">
        <v>2006</v>
      </c>
      <c r="F86" s="86">
        <v>120040.98360655738</v>
      </c>
      <c r="G86" s="33" t="s">
        <v>423</v>
      </c>
    </row>
    <row r="87" spans="1:7" x14ac:dyDescent="0.25">
      <c r="A87" s="38" t="s">
        <v>436</v>
      </c>
      <c r="B87" s="38" t="s">
        <v>460</v>
      </c>
      <c r="C87" s="171">
        <v>2.5</v>
      </c>
      <c r="D87" s="33" t="s">
        <v>438</v>
      </c>
      <c r="E87" s="35">
        <v>2006</v>
      </c>
      <c r="F87" s="86">
        <v>41598.360655737706</v>
      </c>
      <c r="G87" s="33" t="s">
        <v>419</v>
      </c>
    </row>
    <row r="88" spans="1:7" x14ac:dyDescent="0.25">
      <c r="A88" s="38" t="s">
        <v>436</v>
      </c>
      <c r="B88" s="38" t="s">
        <v>460</v>
      </c>
      <c r="C88" s="171">
        <v>3</v>
      </c>
      <c r="D88" s="33" t="s">
        <v>438</v>
      </c>
      <c r="E88" s="35">
        <v>2006</v>
      </c>
      <c r="F88" s="86">
        <v>48729.508196721305</v>
      </c>
      <c r="G88" s="33" t="s">
        <v>419</v>
      </c>
    </row>
    <row r="89" spans="1:7" x14ac:dyDescent="0.25">
      <c r="A89" s="38" t="s">
        <v>436</v>
      </c>
      <c r="B89" s="38" t="s">
        <v>460</v>
      </c>
      <c r="C89" s="171" t="s">
        <v>6361</v>
      </c>
      <c r="D89" s="33" t="s">
        <v>438</v>
      </c>
      <c r="E89" s="35">
        <v>2006</v>
      </c>
      <c r="F89" s="86">
        <v>57049.18032786886</v>
      </c>
      <c r="G89" s="33" t="s">
        <v>419</v>
      </c>
    </row>
    <row r="90" spans="1:7" x14ac:dyDescent="0.25">
      <c r="A90" s="33" t="s">
        <v>436</v>
      </c>
      <c r="B90" s="33" t="s">
        <v>8548</v>
      </c>
      <c r="C90" s="614" t="s">
        <v>4060</v>
      </c>
      <c r="D90" s="33" t="s">
        <v>8549</v>
      </c>
      <c r="E90" s="33">
        <v>2006</v>
      </c>
      <c r="F90" s="86">
        <v>22543.68</v>
      </c>
      <c r="G90" s="33" t="s">
        <v>2960</v>
      </c>
    </row>
    <row r="91" spans="1:7" x14ac:dyDescent="0.25">
      <c r="A91" s="38" t="s">
        <v>461</v>
      </c>
      <c r="B91" s="38" t="s">
        <v>462</v>
      </c>
      <c r="C91" s="171">
        <v>1.6</v>
      </c>
      <c r="D91" s="33" t="s">
        <v>110</v>
      </c>
      <c r="E91" s="35">
        <v>2006</v>
      </c>
      <c r="F91" s="86">
        <v>8557.3770491803261</v>
      </c>
      <c r="G91" s="33" t="s">
        <v>135</v>
      </c>
    </row>
    <row r="92" spans="1:7" x14ac:dyDescent="0.25">
      <c r="A92" s="38" t="s">
        <v>463</v>
      </c>
      <c r="B92" s="38" t="s">
        <v>465</v>
      </c>
      <c r="C92" s="171">
        <v>5.3</v>
      </c>
      <c r="D92" s="33" t="s">
        <v>44</v>
      </c>
      <c r="E92" s="35">
        <v>2006</v>
      </c>
      <c r="F92" s="86">
        <v>39221.311475409835</v>
      </c>
      <c r="G92" s="33" t="s">
        <v>466</v>
      </c>
    </row>
    <row r="93" spans="1:7" x14ac:dyDescent="0.25">
      <c r="A93" s="38" t="s">
        <v>463</v>
      </c>
      <c r="B93" s="38" t="s">
        <v>464</v>
      </c>
      <c r="C93" s="171">
        <v>1.4</v>
      </c>
      <c r="D93" s="33" t="s">
        <v>110</v>
      </c>
      <c r="E93" s="35">
        <v>2006</v>
      </c>
      <c r="F93" s="86">
        <v>9745.9016393442616</v>
      </c>
      <c r="G93" s="33" t="s">
        <v>186</v>
      </c>
    </row>
    <row r="94" spans="1:7" x14ac:dyDescent="0.25">
      <c r="A94" s="38" t="s">
        <v>463</v>
      </c>
      <c r="B94" s="38" t="s">
        <v>467</v>
      </c>
      <c r="C94" s="171">
        <v>5.3</v>
      </c>
      <c r="D94" s="33" t="s">
        <v>44</v>
      </c>
      <c r="E94" s="35">
        <v>2006</v>
      </c>
      <c r="F94" s="86">
        <v>42786.885245901642</v>
      </c>
      <c r="G94" s="33" t="s">
        <v>468</v>
      </c>
    </row>
    <row r="95" spans="1:7" x14ac:dyDescent="0.25">
      <c r="A95" s="38" t="s">
        <v>463</v>
      </c>
      <c r="B95" s="38" t="s">
        <v>467</v>
      </c>
      <c r="C95" s="171">
        <v>6</v>
      </c>
      <c r="D95" s="33" t="s">
        <v>44</v>
      </c>
      <c r="E95" s="35">
        <v>2006</v>
      </c>
      <c r="F95" s="86">
        <v>43975.409836065577</v>
      </c>
      <c r="G95" s="33" t="s">
        <v>468</v>
      </c>
    </row>
    <row r="96" spans="1:7" x14ac:dyDescent="0.25">
      <c r="A96" s="38" t="s">
        <v>463</v>
      </c>
      <c r="B96" s="38" t="s">
        <v>469</v>
      </c>
      <c r="C96" s="171">
        <v>5.3</v>
      </c>
      <c r="D96" s="33" t="s">
        <v>444</v>
      </c>
      <c r="E96" s="35">
        <v>2006</v>
      </c>
      <c r="F96" s="86">
        <v>36131.147540983606</v>
      </c>
      <c r="G96" s="33" t="s">
        <v>147</v>
      </c>
    </row>
    <row r="97" spans="1:7" x14ac:dyDescent="0.25">
      <c r="A97" s="38" t="s">
        <v>463</v>
      </c>
      <c r="B97" s="38" t="s">
        <v>470</v>
      </c>
      <c r="C97" s="171">
        <v>5.3</v>
      </c>
      <c r="D97" s="33" t="s">
        <v>444</v>
      </c>
      <c r="E97" s="35">
        <v>2006</v>
      </c>
      <c r="F97" s="86">
        <v>38627.049180327871</v>
      </c>
      <c r="G97" s="33" t="s">
        <v>147</v>
      </c>
    </row>
    <row r="98" spans="1:7" x14ac:dyDescent="0.25">
      <c r="A98" s="38" t="s">
        <v>463</v>
      </c>
      <c r="B98" s="38" t="s">
        <v>472</v>
      </c>
      <c r="C98" s="171">
        <v>5.3</v>
      </c>
      <c r="D98" s="33" t="s">
        <v>444</v>
      </c>
      <c r="E98" s="35">
        <v>2006</v>
      </c>
      <c r="F98" s="86">
        <v>48610.65573770491</v>
      </c>
      <c r="G98" s="33" t="s">
        <v>147</v>
      </c>
    </row>
    <row r="99" spans="1:7" x14ac:dyDescent="0.25">
      <c r="A99" s="38" t="s">
        <v>463</v>
      </c>
      <c r="B99" s="38" t="s">
        <v>471</v>
      </c>
      <c r="C99" s="171">
        <v>5.3</v>
      </c>
      <c r="D99" s="33" t="s">
        <v>444</v>
      </c>
      <c r="E99" s="35">
        <v>2006</v>
      </c>
      <c r="F99" s="86">
        <v>41954.918032786882</v>
      </c>
      <c r="G99" s="33" t="s">
        <v>147</v>
      </c>
    </row>
    <row r="100" spans="1:7" x14ac:dyDescent="0.25">
      <c r="A100" s="166" t="s">
        <v>3143</v>
      </c>
      <c r="B100" s="182" t="s">
        <v>1860</v>
      </c>
      <c r="C100" s="416">
        <v>2</v>
      </c>
      <c r="D100" s="166" t="s">
        <v>44</v>
      </c>
      <c r="E100" s="166">
        <v>2006</v>
      </c>
      <c r="F100" s="417">
        <v>26000</v>
      </c>
      <c r="G100" s="166" t="s">
        <v>2964</v>
      </c>
    </row>
    <row r="101" spans="1:7" x14ac:dyDescent="0.25">
      <c r="A101" s="38" t="s">
        <v>3039</v>
      </c>
      <c r="B101" s="38" t="s">
        <v>3038</v>
      </c>
      <c r="C101" s="171">
        <v>2.4</v>
      </c>
      <c r="D101" s="33" t="s">
        <v>43</v>
      </c>
      <c r="E101" s="35">
        <v>2006</v>
      </c>
      <c r="F101" s="86">
        <v>21075</v>
      </c>
      <c r="G101" s="33" t="s">
        <v>147</v>
      </c>
    </row>
    <row r="102" spans="1:7" x14ac:dyDescent="0.25">
      <c r="A102" s="166" t="s">
        <v>3047</v>
      </c>
      <c r="B102" s="182" t="s">
        <v>3048</v>
      </c>
      <c r="C102" s="416">
        <v>3.3</v>
      </c>
      <c r="D102" s="166" t="s">
        <v>44</v>
      </c>
      <c r="E102" s="166">
        <v>2006</v>
      </c>
      <c r="F102" s="417">
        <v>29644</v>
      </c>
      <c r="G102" s="166" t="s">
        <v>1144</v>
      </c>
    </row>
    <row r="103" spans="1:7" x14ac:dyDescent="0.25">
      <c r="A103" s="166" t="s">
        <v>6622</v>
      </c>
      <c r="B103" s="182" t="s">
        <v>6091</v>
      </c>
      <c r="C103" s="416">
        <v>2</v>
      </c>
      <c r="D103" s="166" t="s">
        <v>44</v>
      </c>
      <c r="E103" s="166">
        <v>2006</v>
      </c>
      <c r="F103" s="417">
        <v>26000</v>
      </c>
      <c r="G103" s="166" t="s">
        <v>2964</v>
      </c>
    </row>
    <row r="104" spans="1:7" x14ac:dyDescent="0.25">
      <c r="A104" s="38" t="s">
        <v>86</v>
      </c>
      <c r="B104" s="38" t="s">
        <v>473</v>
      </c>
      <c r="C104" s="171">
        <v>1.5</v>
      </c>
      <c r="D104" s="33" t="s">
        <v>110</v>
      </c>
      <c r="E104" s="35">
        <v>2006</v>
      </c>
      <c r="F104" s="86">
        <v>12360.655737704918</v>
      </c>
      <c r="G104" s="33" t="s">
        <v>186</v>
      </c>
    </row>
    <row r="105" spans="1:7" x14ac:dyDescent="0.25">
      <c r="A105" s="38" t="s">
        <v>86</v>
      </c>
      <c r="B105" s="38" t="s">
        <v>474</v>
      </c>
      <c r="C105" s="171">
        <v>1.5</v>
      </c>
      <c r="D105" s="33" t="s">
        <v>110</v>
      </c>
      <c r="E105" s="35">
        <v>2006</v>
      </c>
      <c r="F105" s="86">
        <v>12122.950819672129</v>
      </c>
      <c r="G105" s="33" t="s">
        <v>186</v>
      </c>
    </row>
    <row r="106" spans="1:7" customFormat="1" x14ac:dyDescent="0.25">
      <c r="A106" s="38" t="s">
        <v>86</v>
      </c>
      <c r="B106" s="38" t="s">
        <v>475</v>
      </c>
      <c r="C106" s="171">
        <v>1.5</v>
      </c>
      <c r="D106" s="33" t="s">
        <v>44</v>
      </c>
      <c r="E106" s="35">
        <v>2006</v>
      </c>
      <c r="F106" s="86">
        <v>15213.114754098358</v>
      </c>
      <c r="G106" s="33" t="s">
        <v>147</v>
      </c>
    </row>
    <row r="107" spans="1:7" customFormat="1" x14ac:dyDescent="0.25">
      <c r="A107" s="54" t="s">
        <v>86</v>
      </c>
      <c r="B107" s="54" t="s">
        <v>6729</v>
      </c>
      <c r="C107" s="252" t="s">
        <v>6727</v>
      </c>
      <c r="D107" s="336" t="s">
        <v>426</v>
      </c>
      <c r="E107" s="64">
        <v>2006</v>
      </c>
      <c r="F107" s="564">
        <v>33690</v>
      </c>
      <c r="G107" s="563" t="s">
        <v>5340</v>
      </c>
    </row>
    <row r="108" spans="1:7" x14ac:dyDescent="0.25">
      <c r="A108" s="54" t="s">
        <v>86</v>
      </c>
      <c r="B108" s="54" t="s">
        <v>6728</v>
      </c>
      <c r="C108" s="252" t="s">
        <v>6727</v>
      </c>
      <c r="D108" s="336" t="s">
        <v>426</v>
      </c>
      <c r="E108" s="64">
        <v>2006</v>
      </c>
      <c r="F108" s="76">
        <v>36555</v>
      </c>
      <c r="G108" s="563" t="s">
        <v>5340</v>
      </c>
    </row>
    <row r="109" spans="1:7" x14ac:dyDescent="0.25">
      <c r="A109" s="38" t="s">
        <v>4508</v>
      </c>
      <c r="B109" s="38" t="s">
        <v>4518</v>
      </c>
      <c r="C109" s="171" t="s">
        <v>6508</v>
      </c>
      <c r="D109" s="33" t="s">
        <v>43</v>
      </c>
      <c r="E109" s="35">
        <v>2006</v>
      </c>
      <c r="F109" s="37">
        <v>28550</v>
      </c>
      <c r="G109" s="33" t="s">
        <v>3291</v>
      </c>
    </row>
    <row r="110" spans="1:7" x14ac:dyDescent="0.25">
      <c r="A110" s="38" t="s">
        <v>4508</v>
      </c>
      <c r="B110" s="38" t="s">
        <v>4518</v>
      </c>
      <c r="C110" s="171" t="s">
        <v>6495</v>
      </c>
      <c r="D110" s="33" t="s">
        <v>426</v>
      </c>
      <c r="E110" s="35">
        <v>2006</v>
      </c>
      <c r="F110" s="37">
        <v>31530</v>
      </c>
      <c r="G110" s="33" t="s">
        <v>3291</v>
      </c>
    </row>
    <row r="111" spans="1:7" x14ac:dyDescent="0.25">
      <c r="A111" s="38" t="s">
        <v>4508</v>
      </c>
      <c r="B111" s="38" t="s">
        <v>4510</v>
      </c>
      <c r="C111" s="171" t="s">
        <v>6508</v>
      </c>
      <c r="D111" s="33" t="s">
        <v>43</v>
      </c>
      <c r="E111" s="35">
        <v>2006</v>
      </c>
      <c r="F111" s="37">
        <v>30650</v>
      </c>
      <c r="G111" s="33" t="s">
        <v>3291</v>
      </c>
    </row>
    <row r="112" spans="1:7" x14ac:dyDescent="0.25">
      <c r="A112" s="38" t="s">
        <v>4508</v>
      </c>
      <c r="B112" s="38" t="s">
        <v>4510</v>
      </c>
      <c r="C112" s="171" t="s">
        <v>6495</v>
      </c>
      <c r="D112" s="33" t="s">
        <v>426</v>
      </c>
      <c r="E112" s="35">
        <v>2006</v>
      </c>
      <c r="F112" s="37">
        <v>33630</v>
      </c>
      <c r="G112" s="33" t="s">
        <v>3291</v>
      </c>
    </row>
    <row r="113" spans="1:7" x14ac:dyDescent="0.25">
      <c r="A113" s="38" t="s">
        <v>4508</v>
      </c>
      <c r="B113" s="38" t="s">
        <v>4516</v>
      </c>
      <c r="C113" s="171" t="s">
        <v>6495</v>
      </c>
      <c r="D113" s="33" t="s">
        <v>43</v>
      </c>
      <c r="E113" s="35">
        <v>2006</v>
      </c>
      <c r="F113" s="37">
        <v>35385</v>
      </c>
      <c r="G113" s="33" t="s">
        <v>3291</v>
      </c>
    </row>
    <row r="114" spans="1:7" x14ac:dyDescent="0.25">
      <c r="A114" s="38" t="s">
        <v>4508</v>
      </c>
      <c r="B114" s="38" t="s">
        <v>4516</v>
      </c>
      <c r="C114" s="171" t="s">
        <v>6495</v>
      </c>
      <c r="D114" s="33" t="s">
        <v>426</v>
      </c>
      <c r="E114" s="35">
        <v>2006</v>
      </c>
      <c r="F114" s="37">
        <v>37510</v>
      </c>
      <c r="G114" s="33" t="s">
        <v>3291</v>
      </c>
    </row>
    <row r="115" spans="1:7" x14ac:dyDescent="0.25">
      <c r="A115" s="38" t="s">
        <v>476</v>
      </c>
      <c r="B115" s="38" t="s">
        <v>477</v>
      </c>
      <c r="C115" s="171">
        <v>4.5999999999999996</v>
      </c>
      <c r="D115" s="33" t="s">
        <v>438</v>
      </c>
      <c r="E115" s="35">
        <v>2006</v>
      </c>
      <c r="F115" s="86">
        <v>19016.39344262295</v>
      </c>
      <c r="G115" s="33" t="s">
        <v>135</v>
      </c>
    </row>
    <row r="116" spans="1:7" x14ac:dyDescent="0.25">
      <c r="A116" s="38" t="s">
        <v>476</v>
      </c>
      <c r="B116" s="38" t="s">
        <v>478</v>
      </c>
      <c r="C116" s="171">
        <v>3.5</v>
      </c>
      <c r="D116" s="33" t="s">
        <v>114</v>
      </c>
      <c r="E116" s="35">
        <v>2006</v>
      </c>
      <c r="F116" s="86">
        <v>23532.786885245903</v>
      </c>
      <c r="G116" s="33" t="s">
        <v>147</v>
      </c>
    </row>
    <row r="117" spans="1:7" x14ac:dyDescent="0.25">
      <c r="A117" s="38" t="s">
        <v>476</v>
      </c>
      <c r="B117" s="38" t="s">
        <v>479</v>
      </c>
      <c r="C117" s="171">
        <v>3</v>
      </c>
      <c r="D117" s="33" t="s">
        <v>44</v>
      </c>
      <c r="E117" s="35">
        <v>2006</v>
      </c>
      <c r="F117" s="86">
        <v>19016.39344262295</v>
      </c>
      <c r="G117" s="33" t="s">
        <v>147</v>
      </c>
    </row>
    <row r="118" spans="1:7" x14ac:dyDescent="0.25">
      <c r="A118" s="38" t="s">
        <v>476</v>
      </c>
      <c r="B118" s="38" t="s">
        <v>480</v>
      </c>
      <c r="C118" s="171">
        <v>5.4</v>
      </c>
      <c r="D118" s="33" t="s">
        <v>44</v>
      </c>
      <c r="E118" s="35">
        <v>2006</v>
      </c>
      <c r="F118" s="86">
        <v>28286.885245901638</v>
      </c>
      <c r="G118" s="33" t="s">
        <v>147</v>
      </c>
    </row>
    <row r="119" spans="1:7" x14ac:dyDescent="0.25">
      <c r="A119" s="38" t="s">
        <v>476</v>
      </c>
      <c r="B119" s="38" t="s">
        <v>481</v>
      </c>
      <c r="C119" s="171">
        <v>5.4</v>
      </c>
      <c r="D119" s="33" t="s">
        <v>44</v>
      </c>
      <c r="E119" s="35">
        <v>2006</v>
      </c>
      <c r="F119" s="86">
        <v>41598.360655737706</v>
      </c>
      <c r="G119" s="33" t="s">
        <v>468</v>
      </c>
    </row>
    <row r="120" spans="1:7" x14ac:dyDescent="0.25">
      <c r="A120" s="38" t="s">
        <v>476</v>
      </c>
      <c r="B120" s="38" t="s">
        <v>482</v>
      </c>
      <c r="C120" s="171">
        <v>4</v>
      </c>
      <c r="D120" s="33" t="s">
        <v>44</v>
      </c>
      <c r="E120" s="35">
        <v>2006</v>
      </c>
      <c r="F120" s="86">
        <v>23532.786885245903</v>
      </c>
      <c r="G120" s="33" t="s">
        <v>147</v>
      </c>
    </row>
    <row r="121" spans="1:7" x14ac:dyDescent="0.25">
      <c r="A121" s="38" t="s">
        <v>476</v>
      </c>
      <c r="B121" s="38" t="s">
        <v>482</v>
      </c>
      <c r="C121" s="171">
        <v>4</v>
      </c>
      <c r="D121" s="33" t="s">
        <v>44</v>
      </c>
      <c r="E121" s="35">
        <v>2006</v>
      </c>
      <c r="F121" s="86">
        <v>23532.786885245903</v>
      </c>
      <c r="G121" s="33" t="s">
        <v>466</v>
      </c>
    </row>
    <row r="122" spans="1:7" x14ac:dyDescent="0.25">
      <c r="A122" s="38" t="s">
        <v>476</v>
      </c>
      <c r="B122" s="38" t="s">
        <v>483</v>
      </c>
      <c r="C122" s="171">
        <v>4.5999999999999996</v>
      </c>
      <c r="D122" s="33" t="s">
        <v>444</v>
      </c>
      <c r="E122" s="35">
        <v>2006</v>
      </c>
      <c r="F122" s="86">
        <v>20204.918032786885</v>
      </c>
      <c r="G122" s="33" t="s">
        <v>484</v>
      </c>
    </row>
    <row r="123" spans="1:7" x14ac:dyDescent="0.25">
      <c r="A123" s="38" t="s">
        <v>476</v>
      </c>
      <c r="B123" s="38" t="s">
        <v>483</v>
      </c>
      <c r="C123" s="171">
        <v>5.4</v>
      </c>
      <c r="D123" s="33" t="s">
        <v>444</v>
      </c>
      <c r="E123" s="35">
        <v>2006</v>
      </c>
      <c r="F123" s="86">
        <v>20204.918032786885</v>
      </c>
      <c r="G123" s="33" t="s">
        <v>466</v>
      </c>
    </row>
    <row r="124" spans="1:7" x14ac:dyDescent="0.25">
      <c r="A124" s="38" t="s">
        <v>476</v>
      </c>
      <c r="B124" s="38" t="s">
        <v>485</v>
      </c>
      <c r="C124" s="171">
        <v>1.2</v>
      </c>
      <c r="D124" s="33" t="s">
        <v>110</v>
      </c>
      <c r="E124" s="35">
        <v>2006</v>
      </c>
      <c r="F124" s="86">
        <v>12836.065573770491</v>
      </c>
      <c r="G124" s="33" t="s">
        <v>186</v>
      </c>
    </row>
    <row r="125" spans="1:7" x14ac:dyDescent="0.25">
      <c r="A125" s="38" t="s">
        <v>476</v>
      </c>
      <c r="B125" s="38" t="s">
        <v>485</v>
      </c>
      <c r="C125" s="171">
        <v>1.4</v>
      </c>
      <c r="D125" s="33" t="s">
        <v>110</v>
      </c>
      <c r="E125" s="35">
        <v>2006</v>
      </c>
      <c r="F125" s="86">
        <v>12836.065573770491</v>
      </c>
      <c r="G125" s="33" t="s">
        <v>186</v>
      </c>
    </row>
    <row r="126" spans="1:7" x14ac:dyDescent="0.25">
      <c r="A126" s="38" t="s">
        <v>476</v>
      </c>
      <c r="B126" s="38" t="s">
        <v>486</v>
      </c>
      <c r="C126" s="171">
        <v>3.5</v>
      </c>
      <c r="D126" s="33" t="s">
        <v>114</v>
      </c>
      <c r="E126" s="35">
        <v>2006</v>
      </c>
      <c r="F126" s="86">
        <v>27336.065573770491</v>
      </c>
      <c r="G126" s="33" t="s">
        <v>487</v>
      </c>
    </row>
    <row r="127" spans="1:7" x14ac:dyDescent="0.25">
      <c r="A127" s="38" t="s">
        <v>71</v>
      </c>
      <c r="B127" s="38" t="s">
        <v>72</v>
      </c>
      <c r="C127" s="171">
        <v>2.3140000000000001</v>
      </c>
      <c r="D127" s="33" t="s">
        <v>110</v>
      </c>
      <c r="E127" s="35">
        <v>2006</v>
      </c>
      <c r="F127" s="86">
        <v>22404.371584699453</v>
      </c>
      <c r="G127" s="33" t="s">
        <v>111</v>
      </c>
    </row>
    <row r="128" spans="1:7" x14ac:dyDescent="0.25">
      <c r="A128" s="38" t="s">
        <v>71</v>
      </c>
      <c r="B128" s="38" t="s">
        <v>4004</v>
      </c>
      <c r="C128" s="171" t="s">
        <v>3721</v>
      </c>
      <c r="D128" s="33" t="s">
        <v>110</v>
      </c>
      <c r="E128" s="35">
        <v>2006</v>
      </c>
      <c r="F128" s="37">
        <v>22450</v>
      </c>
      <c r="G128" s="33" t="s">
        <v>1956</v>
      </c>
    </row>
    <row r="129" spans="1:7" x14ac:dyDescent="0.25">
      <c r="A129" s="38" t="s">
        <v>71</v>
      </c>
      <c r="B129" s="38" t="s">
        <v>4004</v>
      </c>
      <c r="C129" s="171" t="s">
        <v>3721</v>
      </c>
      <c r="D129" s="33" t="s">
        <v>110</v>
      </c>
      <c r="E129" s="35">
        <v>2006</v>
      </c>
      <c r="F129" s="37">
        <v>22550</v>
      </c>
      <c r="G129" s="33" t="s">
        <v>1835</v>
      </c>
    </row>
    <row r="130" spans="1:7" x14ac:dyDescent="0.25">
      <c r="A130" s="38" t="s">
        <v>71</v>
      </c>
      <c r="B130" s="38" t="s">
        <v>4003</v>
      </c>
      <c r="C130" s="171" t="s">
        <v>3721</v>
      </c>
      <c r="D130" s="33" t="s">
        <v>110</v>
      </c>
      <c r="E130" s="35">
        <v>2006</v>
      </c>
      <c r="F130" s="37">
        <v>20025</v>
      </c>
      <c r="G130" s="33" t="s">
        <v>1956</v>
      </c>
    </row>
    <row r="131" spans="1:7" x14ac:dyDescent="0.25">
      <c r="A131" s="38" t="s">
        <v>71</v>
      </c>
      <c r="B131" s="38" t="s">
        <v>4003</v>
      </c>
      <c r="C131" s="171" t="s">
        <v>3721</v>
      </c>
      <c r="D131" s="33" t="s">
        <v>110</v>
      </c>
      <c r="E131" s="35">
        <v>2006</v>
      </c>
      <c r="F131" s="37">
        <v>20375</v>
      </c>
      <c r="G131" s="33" t="s">
        <v>1835</v>
      </c>
    </row>
    <row r="132" spans="1:7" x14ac:dyDescent="0.25">
      <c r="A132" s="38" t="s">
        <v>71</v>
      </c>
      <c r="B132" s="38" t="s">
        <v>4030</v>
      </c>
      <c r="C132" s="171" t="s">
        <v>3721</v>
      </c>
      <c r="D132" s="33" t="s">
        <v>110</v>
      </c>
      <c r="E132" s="35">
        <v>2006</v>
      </c>
      <c r="F132" s="37">
        <v>20725</v>
      </c>
      <c r="G132" s="33" t="s">
        <v>1956</v>
      </c>
    </row>
    <row r="133" spans="1:7" x14ac:dyDescent="0.25">
      <c r="A133" s="38" t="s">
        <v>71</v>
      </c>
      <c r="B133" s="38" t="s">
        <v>4029</v>
      </c>
      <c r="C133" s="171" t="s">
        <v>3721</v>
      </c>
      <c r="D133" s="33" t="s">
        <v>110</v>
      </c>
      <c r="E133" s="35">
        <v>2006</v>
      </c>
      <c r="F133" s="37">
        <v>18225</v>
      </c>
      <c r="G133" s="33" t="s">
        <v>1956</v>
      </c>
    </row>
    <row r="134" spans="1:7" x14ac:dyDescent="0.25">
      <c r="A134" s="38" t="s">
        <v>71</v>
      </c>
      <c r="B134" s="38" t="s">
        <v>3980</v>
      </c>
      <c r="C134" s="171" t="s">
        <v>1981</v>
      </c>
      <c r="D134" s="33" t="s">
        <v>110</v>
      </c>
      <c r="E134" s="35">
        <v>2006</v>
      </c>
      <c r="F134" s="37">
        <v>27400</v>
      </c>
      <c r="G134" s="33" t="s">
        <v>1835</v>
      </c>
    </row>
    <row r="135" spans="1:7" x14ac:dyDescent="0.25">
      <c r="A135" s="38" t="s">
        <v>71</v>
      </c>
      <c r="B135" s="38" t="s">
        <v>3993</v>
      </c>
      <c r="C135" s="171" t="s">
        <v>1981</v>
      </c>
      <c r="D135" s="33" t="s">
        <v>110</v>
      </c>
      <c r="E135" s="35">
        <v>2006</v>
      </c>
      <c r="F135" s="37">
        <v>27300</v>
      </c>
      <c r="G135" s="33" t="s">
        <v>1956</v>
      </c>
    </row>
    <row r="136" spans="1:7" x14ac:dyDescent="0.25">
      <c r="A136" s="38" t="s">
        <v>71</v>
      </c>
      <c r="B136" s="38" t="s">
        <v>3979</v>
      </c>
      <c r="C136" s="171" t="s">
        <v>1981</v>
      </c>
      <c r="D136" s="33" t="s">
        <v>110</v>
      </c>
      <c r="E136" s="35">
        <v>2006</v>
      </c>
      <c r="F136" s="37">
        <v>25100</v>
      </c>
      <c r="G136" s="33" t="s">
        <v>1956</v>
      </c>
    </row>
    <row r="137" spans="1:7" x14ac:dyDescent="0.25">
      <c r="A137" s="38" t="s">
        <v>71</v>
      </c>
      <c r="B137" s="38" t="s">
        <v>3979</v>
      </c>
      <c r="C137" s="171" t="s">
        <v>1981</v>
      </c>
      <c r="D137" s="33" t="s">
        <v>110</v>
      </c>
      <c r="E137" s="35">
        <v>2006</v>
      </c>
      <c r="F137" s="37">
        <v>25200</v>
      </c>
      <c r="G137" s="33" t="s">
        <v>1835</v>
      </c>
    </row>
    <row r="138" spans="1:7" x14ac:dyDescent="0.25">
      <c r="A138" s="38" t="s">
        <v>71</v>
      </c>
      <c r="B138" s="38" t="s">
        <v>1223</v>
      </c>
      <c r="C138" s="171">
        <v>1.3140000000000001</v>
      </c>
      <c r="D138" s="33" t="s">
        <v>110</v>
      </c>
      <c r="E138" s="35">
        <v>2006</v>
      </c>
      <c r="F138" s="86">
        <v>12841.530054644809</v>
      </c>
      <c r="G138" s="33" t="s">
        <v>111</v>
      </c>
    </row>
    <row r="139" spans="1:7" x14ac:dyDescent="0.25">
      <c r="A139" s="38" t="s">
        <v>71</v>
      </c>
      <c r="B139" s="38" t="s">
        <v>1223</v>
      </c>
      <c r="C139" s="171">
        <v>1.514</v>
      </c>
      <c r="D139" s="33" t="s">
        <v>110</v>
      </c>
      <c r="E139" s="35">
        <v>2006</v>
      </c>
      <c r="F139" s="86">
        <v>12978.142076502732</v>
      </c>
      <c r="G139" s="33" t="s">
        <v>111</v>
      </c>
    </row>
    <row r="140" spans="1:7" x14ac:dyDescent="0.25">
      <c r="A140" s="38" t="s">
        <v>71</v>
      </c>
      <c r="B140" s="38" t="s">
        <v>3257</v>
      </c>
      <c r="C140" s="171" t="s">
        <v>3739</v>
      </c>
      <c r="D140" s="33" t="s">
        <v>110</v>
      </c>
      <c r="E140" s="35">
        <v>2006</v>
      </c>
      <c r="F140" s="37">
        <v>14560</v>
      </c>
      <c r="G140" s="33" t="s">
        <v>1835</v>
      </c>
    </row>
    <row r="141" spans="1:7" x14ac:dyDescent="0.25">
      <c r="A141" s="38" t="s">
        <v>71</v>
      </c>
      <c r="B141" s="38" t="s">
        <v>3257</v>
      </c>
      <c r="C141" s="171" t="s">
        <v>3739</v>
      </c>
      <c r="D141" s="33" t="s">
        <v>110</v>
      </c>
      <c r="E141" s="35">
        <v>2006</v>
      </c>
      <c r="F141" s="37">
        <v>14760</v>
      </c>
      <c r="G141" s="33" t="s">
        <v>1956</v>
      </c>
    </row>
    <row r="142" spans="1:7" x14ac:dyDescent="0.25">
      <c r="A142" s="38" t="s">
        <v>71</v>
      </c>
      <c r="B142" s="38" t="s">
        <v>3254</v>
      </c>
      <c r="C142" s="171" t="s">
        <v>3739</v>
      </c>
      <c r="D142" s="33" t="s">
        <v>110</v>
      </c>
      <c r="E142" s="35">
        <v>2006</v>
      </c>
      <c r="F142" s="37">
        <v>18460</v>
      </c>
      <c r="G142" s="33" t="s">
        <v>1956</v>
      </c>
    </row>
    <row r="143" spans="1:7" x14ac:dyDescent="0.25">
      <c r="A143" s="38" t="s">
        <v>71</v>
      </c>
      <c r="B143" s="38" t="s">
        <v>3254</v>
      </c>
      <c r="C143" s="171" t="s">
        <v>3739</v>
      </c>
      <c r="D143" s="33" t="s">
        <v>110</v>
      </c>
      <c r="E143" s="35">
        <v>2006</v>
      </c>
      <c r="F143" s="37">
        <v>18460</v>
      </c>
      <c r="G143" s="33" t="s">
        <v>1835</v>
      </c>
    </row>
    <row r="144" spans="1:7" x14ac:dyDescent="0.25">
      <c r="A144" s="38" t="s">
        <v>71</v>
      </c>
      <c r="B144" s="38" t="s">
        <v>3985</v>
      </c>
      <c r="C144" s="171" t="s">
        <v>3739</v>
      </c>
      <c r="D144" s="33" t="s">
        <v>110</v>
      </c>
      <c r="E144" s="35">
        <v>2006</v>
      </c>
      <c r="F144" s="37">
        <v>24440</v>
      </c>
      <c r="G144" s="33" t="s">
        <v>1956</v>
      </c>
    </row>
    <row r="145" spans="1:7" x14ac:dyDescent="0.25">
      <c r="A145" s="38" t="s">
        <v>71</v>
      </c>
      <c r="B145" s="38" t="s">
        <v>3259</v>
      </c>
      <c r="C145" s="171" t="s">
        <v>3739</v>
      </c>
      <c r="D145" s="33" t="s">
        <v>110</v>
      </c>
      <c r="E145" s="35">
        <v>2006</v>
      </c>
      <c r="F145" s="37">
        <v>16510</v>
      </c>
      <c r="G145" s="33" t="s">
        <v>1835</v>
      </c>
    </row>
    <row r="146" spans="1:7" x14ac:dyDescent="0.25">
      <c r="A146" s="38" t="s">
        <v>71</v>
      </c>
      <c r="B146" s="38" t="s">
        <v>3259</v>
      </c>
      <c r="C146" s="171" t="s">
        <v>3739</v>
      </c>
      <c r="D146" s="33" t="s">
        <v>110</v>
      </c>
      <c r="E146" s="35">
        <v>2006</v>
      </c>
      <c r="F146" s="37">
        <v>16710</v>
      </c>
      <c r="G146" s="33" t="s">
        <v>1956</v>
      </c>
    </row>
    <row r="147" spans="1:7" x14ac:dyDescent="0.25">
      <c r="A147" s="38" t="s">
        <v>71</v>
      </c>
      <c r="B147" s="38" t="s">
        <v>3984</v>
      </c>
      <c r="C147" s="171" t="s">
        <v>2114</v>
      </c>
      <c r="D147" s="33" t="s">
        <v>110</v>
      </c>
      <c r="E147" s="35">
        <v>2006</v>
      </c>
      <c r="F147" s="37">
        <v>20290</v>
      </c>
      <c r="G147" s="33" t="s">
        <v>1835</v>
      </c>
    </row>
    <row r="148" spans="1:7" x14ac:dyDescent="0.25">
      <c r="A148" s="38" t="s">
        <v>71</v>
      </c>
      <c r="B148" s="38" t="s">
        <v>3253</v>
      </c>
      <c r="C148" s="171" t="s">
        <v>3721</v>
      </c>
      <c r="D148" s="33" t="s">
        <v>110</v>
      </c>
      <c r="E148" s="35">
        <v>2006</v>
      </c>
      <c r="F148" s="37">
        <v>22550</v>
      </c>
      <c r="G148" s="33" t="s">
        <v>3251</v>
      </c>
    </row>
    <row r="149" spans="1:7" x14ac:dyDescent="0.25">
      <c r="A149" s="38" t="s">
        <v>71</v>
      </c>
      <c r="B149" s="38" t="s">
        <v>3253</v>
      </c>
      <c r="C149" s="171" t="s">
        <v>3721</v>
      </c>
      <c r="D149" s="33" t="s">
        <v>3252</v>
      </c>
      <c r="E149" s="35">
        <v>2006</v>
      </c>
      <c r="F149" s="37">
        <v>22850</v>
      </c>
      <c r="G149" s="33" t="s">
        <v>3251</v>
      </c>
    </row>
    <row r="150" spans="1:7" x14ac:dyDescent="0.25">
      <c r="A150" s="38" t="s">
        <v>71</v>
      </c>
      <c r="B150" s="38" t="s">
        <v>3250</v>
      </c>
      <c r="C150" s="171" t="s">
        <v>3721</v>
      </c>
      <c r="D150" s="33" t="s">
        <v>110</v>
      </c>
      <c r="E150" s="35">
        <v>2006</v>
      </c>
      <c r="F150" s="37">
        <v>20395</v>
      </c>
      <c r="G150" s="33" t="s">
        <v>3251</v>
      </c>
    </row>
    <row r="151" spans="1:7" x14ac:dyDescent="0.25">
      <c r="A151" s="38" t="s">
        <v>71</v>
      </c>
      <c r="B151" s="38" t="s">
        <v>3250</v>
      </c>
      <c r="C151" s="171" t="s">
        <v>3721</v>
      </c>
      <c r="D151" s="33" t="s">
        <v>3252</v>
      </c>
      <c r="E151" s="35">
        <v>2006</v>
      </c>
      <c r="F151" s="37">
        <v>21595</v>
      </c>
      <c r="G151" s="33" t="s">
        <v>3251</v>
      </c>
    </row>
    <row r="152" spans="1:7" x14ac:dyDescent="0.25">
      <c r="A152" s="38" t="s">
        <v>71</v>
      </c>
      <c r="B152" s="38" t="s">
        <v>3752</v>
      </c>
      <c r="C152" s="171" t="s">
        <v>3721</v>
      </c>
      <c r="D152" s="33" t="s">
        <v>3252</v>
      </c>
      <c r="E152" s="35">
        <v>2006</v>
      </c>
      <c r="F152" s="37">
        <v>25450</v>
      </c>
      <c r="G152" s="33" t="s">
        <v>3251</v>
      </c>
    </row>
    <row r="153" spans="1:7" x14ac:dyDescent="0.25">
      <c r="A153" s="38" t="s">
        <v>71</v>
      </c>
      <c r="B153" s="38" t="s">
        <v>1451</v>
      </c>
      <c r="C153" s="171">
        <v>1.514</v>
      </c>
      <c r="D153" s="33" t="s">
        <v>110</v>
      </c>
      <c r="E153" s="35">
        <v>2006</v>
      </c>
      <c r="F153" s="86">
        <v>13934.426229508195</v>
      </c>
      <c r="G153" s="33" t="s">
        <v>1142</v>
      </c>
    </row>
    <row r="154" spans="1:7" x14ac:dyDescent="0.25">
      <c r="A154" s="38" t="s">
        <v>71</v>
      </c>
      <c r="B154" s="38" t="s">
        <v>1452</v>
      </c>
      <c r="C154" s="171">
        <v>3.5</v>
      </c>
      <c r="D154" s="33" t="s">
        <v>44</v>
      </c>
      <c r="E154" s="35">
        <v>2006</v>
      </c>
      <c r="F154" s="86">
        <v>30054.644808743167</v>
      </c>
      <c r="G154" s="33" t="s">
        <v>113</v>
      </c>
    </row>
    <row r="155" spans="1:7" x14ac:dyDescent="0.25">
      <c r="A155" s="38" t="s">
        <v>71</v>
      </c>
      <c r="B155" s="38" t="s">
        <v>75</v>
      </c>
      <c r="C155" s="171">
        <v>3.5</v>
      </c>
      <c r="D155" s="33" t="s">
        <v>44</v>
      </c>
      <c r="E155" s="35">
        <v>2006</v>
      </c>
      <c r="F155" s="86">
        <v>31830.601092896173</v>
      </c>
      <c r="G155" s="33" t="s">
        <v>1144</v>
      </c>
    </row>
    <row r="156" spans="1:7" x14ac:dyDescent="0.25">
      <c r="A156" s="38" t="s">
        <v>71</v>
      </c>
      <c r="B156" s="38" t="s">
        <v>1453</v>
      </c>
      <c r="C156" s="171">
        <v>2.0139999999999998</v>
      </c>
      <c r="D156" s="33" t="s">
        <v>438</v>
      </c>
      <c r="E156" s="35">
        <v>2006</v>
      </c>
      <c r="F156" s="86">
        <v>37636.612021857924</v>
      </c>
      <c r="G156" s="33" t="s">
        <v>964</v>
      </c>
    </row>
    <row r="157" spans="1:7" x14ac:dyDescent="0.25">
      <c r="A157" s="38" t="s">
        <v>7157</v>
      </c>
      <c r="B157" s="38" t="s">
        <v>7158</v>
      </c>
      <c r="C157" s="38" t="s">
        <v>3761</v>
      </c>
      <c r="D157" s="33" t="s">
        <v>426</v>
      </c>
      <c r="E157" s="35">
        <v>2006</v>
      </c>
      <c r="F157" s="37">
        <v>28935</v>
      </c>
      <c r="G157" s="33" t="s">
        <v>147</v>
      </c>
    </row>
    <row r="158" spans="1:7" x14ac:dyDescent="0.25">
      <c r="A158" s="38" t="s">
        <v>3072</v>
      </c>
      <c r="B158" s="38" t="s">
        <v>3071</v>
      </c>
      <c r="C158" s="171">
        <v>6.5</v>
      </c>
      <c r="D158" s="33" t="s">
        <v>426</v>
      </c>
      <c r="E158" s="35">
        <v>2006</v>
      </c>
      <c r="F158" s="37">
        <v>136483</v>
      </c>
      <c r="G158" s="33" t="s">
        <v>3070</v>
      </c>
    </row>
    <row r="159" spans="1:7" x14ac:dyDescent="0.25">
      <c r="A159" s="38" t="s">
        <v>3072</v>
      </c>
      <c r="B159" s="38" t="s">
        <v>3073</v>
      </c>
      <c r="C159" s="171">
        <v>6.5</v>
      </c>
      <c r="D159" s="33" t="s">
        <v>426</v>
      </c>
      <c r="E159" s="35">
        <v>2006</v>
      </c>
      <c r="F159" s="37">
        <v>125160</v>
      </c>
      <c r="G159" s="33" t="s">
        <v>3070</v>
      </c>
    </row>
    <row r="160" spans="1:7" x14ac:dyDescent="0.25">
      <c r="A160" s="38" t="s">
        <v>3072</v>
      </c>
      <c r="B160" s="38" t="s">
        <v>3103</v>
      </c>
      <c r="C160" s="171">
        <v>6</v>
      </c>
      <c r="D160" s="33" t="s">
        <v>426</v>
      </c>
      <c r="E160" s="35">
        <v>2006</v>
      </c>
      <c r="F160" s="37">
        <v>53035</v>
      </c>
      <c r="G160" s="33" t="s">
        <v>3070</v>
      </c>
    </row>
    <row r="161" spans="1:7" x14ac:dyDescent="0.25">
      <c r="A161" s="38" t="s">
        <v>3072</v>
      </c>
      <c r="B161" s="38" t="s">
        <v>3104</v>
      </c>
      <c r="C161" s="171">
        <v>6</v>
      </c>
      <c r="D161" s="33" t="s">
        <v>426</v>
      </c>
      <c r="E161" s="35">
        <v>2006</v>
      </c>
      <c r="F161" s="37">
        <v>52980</v>
      </c>
      <c r="G161" s="33" t="s">
        <v>3070</v>
      </c>
    </row>
    <row r="162" spans="1:7" x14ac:dyDescent="0.25">
      <c r="A162" s="38" t="s">
        <v>3072</v>
      </c>
      <c r="B162" s="38" t="s">
        <v>3111</v>
      </c>
      <c r="C162" s="171">
        <v>3.5</v>
      </c>
      <c r="D162" s="33" t="s">
        <v>426</v>
      </c>
      <c r="E162" s="35">
        <v>2006</v>
      </c>
      <c r="F162" s="37">
        <v>28935</v>
      </c>
      <c r="G162" s="33" t="s">
        <v>3070</v>
      </c>
    </row>
    <row r="163" spans="1:7" x14ac:dyDescent="0.25">
      <c r="A163" s="38" t="s">
        <v>87</v>
      </c>
      <c r="B163" s="38" t="s">
        <v>88</v>
      </c>
      <c r="C163" s="171">
        <v>1.4139999999999999</v>
      </c>
      <c r="D163" s="33" t="s">
        <v>110</v>
      </c>
      <c r="E163" s="35">
        <v>2006</v>
      </c>
      <c r="F163" s="86">
        <v>9836.065573770491</v>
      </c>
      <c r="G163" s="33" t="s">
        <v>116</v>
      </c>
    </row>
    <row r="164" spans="1:7" x14ac:dyDescent="0.25">
      <c r="A164" s="38" t="s">
        <v>87</v>
      </c>
      <c r="B164" s="38" t="s">
        <v>88</v>
      </c>
      <c r="C164" s="171">
        <v>1.4139999999999999</v>
      </c>
      <c r="D164" s="33" t="s">
        <v>110</v>
      </c>
      <c r="E164" s="35">
        <v>2006</v>
      </c>
      <c r="F164" s="86">
        <v>10109.289617486338</v>
      </c>
      <c r="G164" s="33" t="s">
        <v>111</v>
      </c>
    </row>
    <row r="165" spans="1:7" x14ac:dyDescent="0.25">
      <c r="A165" s="38" t="s">
        <v>87</v>
      </c>
      <c r="B165" s="38" t="s">
        <v>88</v>
      </c>
      <c r="C165" s="171">
        <v>1.6140000000000001</v>
      </c>
      <c r="D165" s="33" t="s">
        <v>110</v>
      </c>
      <c r="E165" s="35">
        <v>2006</v>
      </c>
      <c r="F165" s="86">
        <v>9972.6775956284146</v>
      </c>
      <c r="G165" s="33" t="s">
        <v>116</v>
      </c>
    </row>
    <row r="166" spans="1:7" x14ac:dyDescent="0.25">
      <c r="A166" s="38" t="s">
        <v>87</v>
      </c>
      <c r="B166" s="38" t="s">
        <v>88</v>
      </c>
      <c r="C166" s="171">
        <v>1.6140000000000001</v>
      </c>
      <c r="D166" s="33" t="s">
        <v>110</v>
      </c>
      <c r="E166" s="35">
        <v>2006</v>
      </c>
      <c r="F166" s="86">
        <v>10245.901639344262</v>
      </c>
      <c r="G166" s="33" t="s">
        <v>111</v>
      </c>
    </row>
    <row r="167" spans="1:7" x14ac:dyDescent="0.25">
      <c r="A167" s="38" t="s">
        <v>87</v>
      </c>
      <c r="B167" s="38" t="s">
        <v>1299</v>
      </c>
      <c r="C167" s="171">
        <v>1.014</v>
      </c>
      <c r="D167" s="33" t="s">
        <v>110</v>
      </c>
      <c r="E167" s="35">
        <v>2006</v>
      </c>
      <c r="F167" s="86">
        <v>7076.5027322404367</v>
      </c>
      <c r="G167" s="33" t="s">
        <v>1142</v>
      </c>
    </row>
    <row r="168" spans="1:7" x14ac:dyDescent="0.25">
      <c r="A168" s="38" t="s">
        <v>87</v>
      </c>
      <c r="B168" s="38" t="s">
        <v>1299</v>
      </c>
      <c r="C168" s="171">
        <v>1.1140000000000001</v>
      </c>
      <c r="D168" s="33" t="s">
        <v>110</v>
      </c>
      <c r="E168" s="35">
        <v>2006</v>
      </c>
      <c r="F168" s="86">
        <v>7158.4699453551912</v>
      </c>
      <c r="G168" s="33" t="s">
        <v>1142</v>
      </c>
    </row>
    <row r="169" spans="1:7" x14ac:dyDescent="0.25">
      <c r="A169" s="38" t="s">
        <v>87</v>
      </c>
      <c r="B169" s="38" t="s">
        <v>90</v>
      </c>
      <c r="C169" s="171">
        <v>1.6140000000000001</v>
      </c>
      <c r="D169" s="33" t="s">
        <v>110</v>
      </c>
      <c r="E169" s="35">
        <v>2006</v>
      </c>
      <c r="F169" s="86">
        <v>15365</v>
      </c>
      <c r="G169" s="33" t="s">
        <v>1062</v>
      </c>
    </row>
    <row r="170" spans="1:7" x14ac:dyDescent="0.25">
      <c r="A170" s="38" t="s">
        <v>87</v>
      </c>
      <c r="B170" s="38" t="s">
        <v>90</v>
      </c>
      <c r="C170" s="171">
        <v>2.0139999999999998</v>
      </c>
      <c r="D170" s="33" t="s">
        <v>110</v>
      </c>
      <c r="E170" s="35">
        <v>2006</v>
      </c>
      <c r="F170" s="86">
        <v>16315</v>
      </c>
      <c r="G170" s="33" t="s">
        <v>1063</v>
      </c>
    </row>
    <row r="171" spans="1:7" x14ac:dyDescent="0.25">
      <c r="A171" s="38" t="s">
        <v>87</v>
      </c>
      <c r="B171" s="38" t="s">
        <v>1219</v>
      </c>
      <c r="C171" s="171">
        <v>1.1140000000000001</v>
      </c>
      <c r="D171" s="33" t="s">
        <v>110</v>
      </c>
      <c r="E171" s="35">
        <v>2006</v>
      </c>
      <c r="F171" s="86">
        <v>10109.289617486338</v>
      </c>
      <c r="G171" s="33" t="s">
        <v>1142</v>
      </c>
    </row>
    <row r="172" spans="1:7" x14ac:dyDescent="0.25">
      <c r="A172" s="38" t="s">
        <v>87</v>
      </c>
      <c r="B172" s="38" t="s">
        <v>1219</v>
      </c>
      <c r="C172" s="171">
        <v>1.4139999999999999</v>
      </c>
      <c r="D172" s="33" t="s">
        <v>110</v>
      </c>
      <c r="E172" s="35">
        <v>2006</v>
      </c>
      <c r="F172" s="86">
        <v>10245.901639344262</v>
      </c>
      <c r="G172" s="33" t="s">
        <v>1142</v>
      </c>
    </row>
    <row r="173" spans="1:7" x14ac:dyDescent="0.25">
      <c r="A173" s="38" t="s">
        <v>87</v>
      </c>
      <c r="B173" s="38" t="s">
        <v>1219</v>
      </c>
      <c r="C173" s="171">
        <v>1.6140000000000001</v>
      </c>
      <c r="D173" s="33" t="s">
        <v>110</v>
      </c>
      <c r="E173" s="35">
        <v>2006</v>
      </c>
      <c r="F173" s="86">
        <v>10519.125683060109</v>
      </c>
      <c r="G173" s="33" t="s">
        <v>1142</v>
      </c>
    </row>
    <row r="174" spans="1:7" x14ac:dyDescent="0.25">
      <c r="A174" s="38" t="s">
        <v>87</v>
      </c>
      <c r="B174" s="38" t="s">
        <v>1218</v>
      </c>
      <c r="C174" s="171">
        <v>2.4140000000000001</v>
      </c>
      <c r="D174" s="33" t="s">
        <v>438</v>
      </c>
      <c r="E174" s="35">
        <v>2006</v>
      </c>
      <c r="F174" s="86">
        <v>17349.726775956282</v>
      </c>
      <c r="G174" s="33" t="s">
        <v>1144</v>
      </c>
    </row>
    <row r="175" spans="1:7" x14ac:dyDescent="0.25">
      <c r="A175" s="38" t="s">
        <v>87</v>
      </c>
      <c r="B175" s="38" t="s">
        <v>1141</v>
      </c>
      <c r="C175" s="171">
        <v>1.6140000000000001</v>
      </c>
      <c r="D175" s="33" t="s">
        <v>110</v>
      </c>
      <c r="E175" s="35">
        <v>2006</v>
      </c>
      <c r="F175" s="86">
        <v>12185.792349726775</v>
      </c>
      <c r="G175" s="33" t="s">
        <v>1142</v>
      </c>
    </row>
    <row r="176" spans="1:7" x14ac:dyDescent="0.25">
      <c r="A176" s="38" t="s">
        <v>87</v>
      </c>
      <c r="B176" s="38" t="s">
        <v>1141</v>
      </c>
      <c r="C176" s="171">
        <v>1.8140000000000001</v>
      </c>
      <c r="D176" s="33" t="s">
        <v>110</v>
      </c>
      <c r="E176" s="35">
        <v>2006</v>
      </c>
      <c r="F176" s="86">
        <v>12267.759562841529</v>
      </c>
      <c r="G176" s="33" t="s">
        <v>1142</v>
      </c>
    </row>
    <row r="177" spans="1:7" x14ac:dyDescent="0.25">
      <c r="A177" s="38" t="s">
        <v>87</v>
      </c>
      <c r="B177" s="38" t="s">
        <v>3101</v>
      </c>
      <c r="C177" s="171">
        <v>2.4</v>
      </c>
      <c r="D177" s="33" t="s">
        <v>120</v>
      </c>
      <c r="E177" s="35">
        <v>2006</v>
      </c>
      <c r="F177" s="86">
        <v>10800</v>
      </c>
      <c r="G177" s="33" t="s">
        <v>2958</v>
      </c>
    </row>
    <row r="178" spans="1:7" x14ac:dyDescent="0.25">
      <c r="A178" s="38" t="s">
        <v>87</v>
      </c>
      <c r="B178" s="38" t="s">
        <v>3101</v>
      </c>
      <c r="C178" s="171">
        <v>2.5</v>
      </c>
      <c r="D178" s="33" t="s">
        <v>120</v>
      </c>
      <c r="E178" s="35">
        <v>2006</v>
      </c>
      <c r="F178" s="86">
        <v>11400</v>
      </c>
      <c r="G178" s="33" t="s">
        <v>2958</v>
      </c>
    </row>
    <row r="179" spans="1:7" x14ac:dyDescent="0.25">
      <c r="A179" s="38" t="s">
        <v>87</v>
      </c>
      <c r="B179" s="38" t="s">
        <v>1064</v>
      </c>
      <c r="C179" s="171" t="s">
        <v>3747</v>
      </c>
      <c r="D179" s="33" t="s">
        <v>110</v>
      </c>
      <c r="E179" s="35">
        <v>2006</v>
      </c>
      <c r="F179" s="37">
        <v>20628</v>
      </c>
      <c r="G179" s="33" t="s">
        <v>4540</v>
      </c>
    </row>
    <row r="180" spans="1:7" x14ac:dyDescent="0.25">
      <c r="A180" s="38" t="s">
        <v>87</v>
      </c>
      <c r="B180" s="38" t="s">
        <v>1064</v>
      </c>
      <c r="C180" s="171" t="s">
        <v>3747</v>
      </c>
      <c r="D180" s="33" t="s">
        <v>426</v>
      </c>
      <c r="E180" s="35">
        <v>2006</v>
      </c>
      <c r="F180" s="37">
        <v>22290</v>
      </c>
      <c r="G180" s="33" t="s">
        <v>4540</v>
      </c>
    </row>
    <row r="181" spans="1:7" x14ac:dyDescent="0.25">
      <c r="A181" s="38" t="s">
        <v>87</v>
      </c>
      <c r="B181" s="38" t="s">
        <v>3988</v>
      </c>
      <c r="C181" s="171" t="s">
        <v>1980</v>
      </c>
      <c r="D181" s="33" t="s">
        <v>110</v>
      </c>
      <c r="E181" s="35">
        <v>2006</v>
      </c>
      <c r="F181" s="37">
        <v>21695</v>
      </c>
      <c r="G181" s="33" t="s">
        <v>4540</v>
      </c>
    </row>
    <row r="182" spans="1:7" x14ac:dyDescent="0.25">
      <c r="A182" s="38" t="s">
        <v>87</v>
      </c>
      <c r="B182" s="38" t="s">
        <v>3988</v>
      </c>
      <c r="C182" s="171" t="s">
        <v>1980</v>
      </c>
      <c r="D182" s="33" t="s">
        <v>44</v>
      </c>
      <c r="E182" s="35">
        <v>2006</v>
      </c>
      <c r="F182" s="37">
        <v>23195</v>
      </c>
      <c r="G182" s="33" t="s">
        <v>4540</v>
      </c>
    </row>
    <row r="183" spans="1:7" x14ac:dyDescent="0.25">
      <c r="A183" s="38" t="s">
        <v>87</v>
      </c>
      <c r="B183" s="38" t="s">
        <v>3988</v>
      </c>
      <c r="C183" s="171" t="s">
        <v>3761</v>
      </c>
      <c r="D183" s="33" t="s">
        <v>44</v>
      </c>
      <c r="E183" s="35">
        <v>2006</v>
      </c>
      <c r="F183" s="37">
        <v>23895</v>
      </c>
      <c r="G183" s="33" t="s">
        <v>4540</v>
      </c>
    </row>
    <row r="184" spans="1:7" x14ac:dyDescent="0.25">
      <c r="A184" s="38" t="s">
        <v>87</v>
      </c>
      <c r="B184" s="38" t="s">
        <v>3988</v>
      </c>
      <c r="C184" s="171" t="s">
        <v>3761</v>
      </c>
      <c r="D184" s="33" t="s">
        <v>110</v>
      </c>
      <c r="E184" s="35">
        <v>2006</v>
      </c>
      <c r="F184" s="37">
        <v>22395</v>
      </c>
      <c r="G184" s="33" t="s">
        <v>4540</v>
      </c>
    </row>
    <row r="185" spans="1:7" x14ac:dyDescent="0.25">
      <c r="A185" s="38" t="s">
        <v>87</v>
      </c>
      <c r="B185" s="38" t="s">
        <v>3724</v>
      </c>
      <c r="C185" s="171" t="s">
        <v>3761</v>
      </c>
      <c r="D185" s="33" t="s">
        <v>44</v>
      </c>
      <c r="E185" s="35">
        <v>2006</v>
      </c>
      <c r="F185" s="37">
        <v>25895</v>
      </c>
      <c r="G185" s="33" t="s">
        <v>4540</v>
      </c>
    </row>
    <row r="186" spans="1:7" x14ac:dyDescent="0.25">
      <c r="A186" s="38" t="s">
        <v>87</v>
      </c>
      <c r="B186" s="38" t="s">
        <v>3724</v>
      </c>
      <c r="C186" s="171" t="s">
        <v>3761</v>
      </c>
      <c r="D186" s="33" t="s">
        <v>110</v>
      </c>
      <c r="E186" s="35">
        <v>2006</v>
      </c>
      <c r="F186" s="37">
        <v>24395</v>
      </c>
      <c r="G186" s="33" t="s">
        <v>4540</v>
      </c>
    </row>
    <row r="187" spans="1:7" x14ac:dyDescent="0.25">
      <c r="A187" s="38" t="s">
        <v>87</v>
      </c>
      <c r="B187" s="38" t="s">
        <v>2768</v>
      </c>
      <c r="C187" s="171">
        <v>2.4</v>
      </c>
      <c r="D187" s="33" t="s">
        <v>110</v>
      </c>
      <c r="E187" s="35">
        <v>2006</v>
      </c>
      <c r="F187" s="37">
        <v>17895</v>
      </c>
      <c r="G187" s="33" t="s">
        <v>1956</v>
      </c>
    </row>
    <row r="188" spans="1:7" x14ac:dyDescent="0.25">
      <c r="A188" s="38" t="s">
        <v>87</v>
      </c>
      <c r="B188" s="38" t="s">
        <v>2769</v>
      </c>
      <c r="C188" s="171">
        <v>2.4</v>
      </c>
      <c r="D188" s="33" t="s">
        <v>110</v>
      </c>
      <c r="E188" s="35">
        <v>2006</v>
      </c>
      <c r="F188" s="37">
        <v>17583</v>
      </c>
      <c r="G188" s="33" t="s">
        <v>1956</v>
      </c>
    </row>
    <row r="189" spans="1:7" x14ac:dyDescent="0.25">
      <c r="A189" s="38" t="s">
        <v>87</v>
      </c>
      <c r="B189" s="38" t="s">
        <v>2769</v>
      </c>
      <c r="C189" s="171" t="s">
        <v>4541</v>
      </c>
      <c r="D189" s="33" t="s">
        <v>110</v>
      </c>
      <c r="E189" s="35">
        <v>2006</v>
      </c>
      <c r="F189" s="37">
        <v>20895</v>
      </c>
      <c r="G189" s="33" t="s">
        <v>1956</v>
      </c>
    </row>
    <row r="190" spans="1:7" x14ac:dyDescent="0.25">
      <c r="A190" s="38" t="s">
        <v>87</v>
      </c>
      <c r="B190" s="38" t="s">
        <v>3999</v>
      </c>
      <c r="C190" s="171" t="s">
        <v>4541</v>
      </c>
      <c r="D190" s="33" t="s">
        <v>110</v>
      </c>
      <c r="E190" s="35">
        <v>2006</v>
      </c>
      <c r="F190" s="37">
        <v>22895</v>
      </c>
      <c r="G190" s="33" t="s">
        <v>1956</v>
      </c>
    </row>
    <row r="191" spans="1:7" x14ac:dyDescent="0.25">
      <c r="A191" s="38" t="s">
        <v>87</v>
      </c>
      <c r="B191" s="38" t="s">
        <v>1222</v>
      </c>
      <c r="C191" s="171">
        <v>3.5</v>
      </c>
      <c r="D191" s="33" t="s">
        <v>44</v>
      </c>
      <c r="E191" s="35">
        <v>2006</v>
      </c>
      <c r="F191" s="86">
        <v>23224.043715846994</v>
      </c>
      <c r="G191" s="33" t="s">
        <v>113</v>
      </c>
    </row>
    <row r="192" spans="1:7" x14ac:dyDescent="0.25">
      <c r="A192" s="38" t="s">
        <v>87</v>
      </c>
      <c r="B192" s="38" t="s">
        <v>3008</v>
      </c>
      <c r="C192" s="171">
        <v>2.0139999999999998</v>
      </c>
      <c r="D192" s="33" t="s">
        <v>125</v>
      </c>
      <c r="E192" s="35">
        <v>2006</v>
      </c>
      <c r="F192" s="86">
        <v>16500</v>
      </c>
      <c r="G192" s="33" t="s">
        <v>3015</v>
      </c>
    </row>
    <row r="193" spans="1:7" x14ac:dyDescent="0.25">
      <c r="A193" s="38" t="s">
        <v>87</v>
      </c>
      <c r="B193" s="38" t="s">
        <v>1143</v>
      </c>
      <c r="C193" s="171">
        <v>2.7</v>
      </c>
      <c r="D193" s="33" t="s">
        <v>110</v>
      </c>
      <c r="E193" s="35">
        <v>2006</v>
      </c>
      <c r="F193" s="86">
        <v>22950.819672131147</v>
      </c>
      <c r="G193" s="33" t="s">
        <v>1144</v>
      </c>
    </row>
    <row r="194" spans="1:7" x14ac:dyDescent="0.25">
      <c r="A194" s="38" t="s">
        <v>87</v>
      </c>
      <c r="B194" s="38" t="s">
        <v>4017</v>
      </c>
      <c r="C194" s="171" t="s">
        <v>4060</v>
      </c>
      <c r="D194" s="33" t="s">
        <v>110</v>
      </c>
      <c r="E194" s="35">
        <v>2006</v>
      </c>
      <c r="F194" s="37">
        <v>18745</v>
      </c>
      <c r="G194" s="33" t="s">
        <v>3251</v>
      </c>
    </row>
    <row r="195" spans="1:7" x14ac:dyDescent="0.25">
      <c r="A195" s="38" t="s">
        <v>87</v>
      </c>
      <c r="B195" s="38" t="s">
        <v>4018</v>
      </c>
      <c r="C195" s="171" t="s">
        <v>1980</v>
      </c>
      <c r="D195" s="33" t="s">
        <v>44</v>
      </c>
      <c r="E195" s="35">
        <v>2006</v>
      </c>
      <c r="F195" s="37">
        <v>22345</v>
      </c>
      <c r="G195" s="33" t="s">
        <v>3251</v>
      </c>
    </row>
    <row r="196" spans="1:7" x14ac:dyDescent="0.25">
      <c r="A196" s="38" t="s">
        <v>87</v>
      </c>
      <c r="B196" s="38" t="s">
        <v>4018</v>
      </c>
      <c r="C196" s="171" t="s">
        <v>1980</v>
      </c>
      <c r="D196" s="33" t="s">
        <v>110</v>
      </c>
      <c r="E196" s="35">
        <v>2006</v>
      </c>
      <c r="F196" s="37">
        <v>20845</v>
      </c>
      <c r="G196" s="33" t="s">
        <v>3987</v>
      </c>
    </row>
    <row r="197" spans="1:7" x14ac:dyDescent="0.25">
      <c r="A197" s="38" t="s">
        <v>87</v>
      </c>
      <c r="B197" s="38" t="s">
        <v>4028</v>
      </c>
      <c r="C197" s="171" t="s">
        <v>1980</v>
      </c>
      <c r="D197" s="33" t="s">
        <v>44</v>
      </c>
      <c r="E197" s="35">
        <v>2006</v>
      </c>
      <c r="F197" s="37">
        <v>23745</v>
      </c>
      <c r="G197" s="33" t="s">
        <v>3251</v>
      </c>
    </row>
    <row r="198" spans="1:7" x14ac:dyDescent="0.25">
      <c r="A198" s="38" t="s">
        <v>87</v>
      </c>
      <c r="B198" s="38" t="s">
        <v>4028</v>
      </c>
      <c r="C198" s="171" t="s">
        <v>1980</v>
      </c>
      <c r="D198" s="33" t="s">
        <v>110</v>
      </c>
      <c r="E198" s="35">
        <v>2006</v>
      </c>
      <c r="F198" s="37">
        <v>22245</v>
      </c>
      <c r="G198" s="33" t="s">
        <v>3251</v>
      </c>
    </row>
    <row r="199" spans="1:7" x14ac:dyDescent="0.25">
      <c r="A199" s="38" t="s">
        <v>1220</v>
      </c>
      <c r="B199" s="38" t="s">
        <v>1221</v>
      </c>
      <c r="C199" s="171">
        <v>2.0139999999999998</v>
      </c>
      <c r="D199" s="33" t="s">
        <v>110</v>
      </c>
      <c r="E199" s="35">
        <v>2006</v>
      </c>
      <c r="F199" s="86">
        <v>14344.262295081966</v>
      </c>
      <c r="G199" s="33" t="s">
        <v>112</v>
      </c>
    </row>
    <row r="200" spans="1:7" x14ac:dyDescent="0.25">
      <c r="A200" s="38" t="s">
        <v>1220</v>
      </c>
      <c r="B200" s="38" t="s">
        <v>1221</v>
      </c>
      <c r="C200" s="171">
        <v>2.7</v>
      </c>
      <c r="D200" s="33" t="s">
        <v>110</v>
      </c>
      <c r="E200" s="35">
        <v>2006</v>
      </c>
      <c r="F200" s="86">
        <v>14480.874316939889</v>
      </c>
      <c r="G200" s="33" t="s">
        <v>112</v>
      </c>
    </row>
    <row r="201" spans="1:7" x14ac:dyDescent="0.25">
      <c r="A201" s="38" t="s">
        <v>1220</v>
      </c>
      <c r="B201" s="38" t="s">
        <v>93</v>
      </c>
      <c r="C201" s="171" t="s">
        <v>2114</v>
      </c>
      <c r="D201" s="33" t="s">
        <v>110</v>
      </c>
      <c r="E201" s="35">
        <v>2006</v>
      </c>
      <c r="F201" s="37">
        <v>17628</v>
      </c>
      <c r="G201" s="33" t="s">
        <v>4539</v>
      </c>
    </row>
    <row r="202" spans="1:7" x14ac:dyDescent="0.25">
      <c r="A202" s="38" t="s">
        <v>1220</v>
      </c>
      <c r="B202" s="38" t="s">
        <v>93</v>
      </c>
      <c r="C202" s="171" t="s">
        <v>2114</v>
      </c>
      <c r="D202" s="33" t="s">
        <v>426</v>
      </c>
      <c r="E202" s="35">
        <v>2006</v>
      </c>
      <c r="F202" s="37">
        <v>19390</v>
      </c>
      <c r="G202" s="33" t="s">
        <v>4539</v>
      </c>
    </row>
    <row r="203" spans="1:7" x14ac:dyDescent="0.25">
      <c r="A203" s="38" t="s">
        <v>1220</v>
      </c>
      <c r="B203" s="38" t="s">
        <v>93</v>
      </c>
      <c r="C203" s="171" t="s">
        <v>4134</v>
      </c>
      <c r="D203" s="33" t="s">
        <v>110</v>
      </c>
      <c r="E203" s="35">
        <v>2006</v>
      </c>
      <c r="F203" s="37">
        <v>18128</v>
      </c>
      <c r="G203" s="33" t="s">
        <v>4539</v>
      </c>
    </row>
    <row r="204" spans="1:7" x14ac:dyDescent="0.25">
      <c r="A204" s="38" t="s">
        <v>1220</v>
      </c>
      <c r="B204" s="38" t="s">
        <v>93</v>
      </c>
      <c r="C204" s="171" t="s">
        <v>4134</v>
      </c>
      <c r="D204" s="33" t="s">
        <v>426</v>
      </c>
      <c r="E204" s="35">
        <v>2006</v>
      </c>
      <c r="F204" s="37">
        <v>19790</v>
      </c>
      <c r="G204" s="33" t="s">
        <v>4540</v>
      </c>
    </row>
    <row r="205" spans="1:7" x14ac:dyDescent="0.25">
      <c r="A205" s="38" t="s">
        <v>1139</v>
      </c>
      <c r="B205" s="38" t="s">
        <v>1356</v>
      </c>
      <c r="C205" s="171">
        <v>3.5</v>
      </c>
      <c r="D205" s="33" t="s">
        <v>44</v>
      </c>
      <c r="E205" s="35">
        <v>2006</v>
      </c>
      <c r="F205" s="86">
        <v>49180.327868852459</v>
      </c>
      <c r="G205" s="33" t="s">
        <v>147</v>
      </c>
    </row>
    <row r="206" spans="1:7" x14ac:dyDescent="0.25">
      <c r="A206" s="38" t="s">
        <v>1139</v>
      </c>
      <c r="B206" s="38" t="s">
        <v>1449</v>
      </c>
      <c r="C206" s="171">
        <v>3.5</v>
      </c>
      <c r="D206" s="33" t="s">
        <v>438</v>
      </c>
      <c r="E206" s="35">
        <v>2006</v>
      </c>
      <c r="F206" s="86">
        <v>38797.81420765027</v>
      </c>
      <c r="G206" s="33" t="s">
        <v>135</v>
      </c>
    </row>
    <row r="207" spans="1:7" x14ac:dyDescent="0.25">
      <c r="A207" s="38" t="s">
        <v>1139</v>
      </c>
      <c r="B207" s="38" t="s">
        <v>1450</v>
      </c>
      <c r="C207" s="171">
        <v>3.5</v>
      </c>
      <c r="D207" s="33" t="s">
        <v>438</v>
      </c>
      <c r="E207" s="35">
        <v>2006</v>
      </c>
      <c r="F207" s="86">
        <v>44808.743169398906</v>
      </c>
      <c r="G207" s="33" t="s">
        <v>960</v>
      </c>
    </row>
    <row r="208" spans="1:7" x14ac:dyDescent="0.25">
      <c r="A208" s="38" t="s">
        <v>1139</v>
      </c>
      <c r="B208" s="38" t="s">
        <v>1140</v>
      </c>
      <c r="C208" s="171">
        <v>4.5</v>
      </c>
      <c r="D208" s="33" t="s">
        <v>438</v>
      </c>
      <c r="E208" s="35">
        <v>2006</v>
      </c>
      <c r="F208" s="86">
        <v>62841.530054644805</v>
      </c>
      <c r="G208" s="33" t="s">
        <v>135</v>
      </c>
    </row>
    <row r="209" spans="1:7" x14ac:dyDescent="0.25">
      <c r="A209" s="38" t="s">
        <v>1139</v>
      </c>
      <c r="B209" s="38" t="s">
        <v>1355</v>
      </c>
      <c r="C209" s="171">
        <v>5.6</v>
      </c>
      <c r="D209" s="33" t="s">
        <v>44</v>
      </c>
      <c r="E209" s="35">
        <v>2006</v>
      </c>
      <c r="F209" s="86">
        <v>56147.540983606552</v>
      </c>
      <c r="G209" s="33" t="s">
        <v>147</v>
      </c>
    </row>
    <row r="210" spans="1:7" x14ac:dyDescent="0.25">
      <c r="A210" s="38" t="s">
        <v>785</v>
      </c>
      <c r="B210" s="38" t="s">
        <v>1215</v>
      </c>
      <c r="C210" s="171">
        <v>2.4140000000000001</v>
      </c>
      <c r="D210" s="33" t="s">
        <v>444</v>
      </c>
      <c r="E210" s="35">
        <v>2006</v>
      </c>
      <c r="F210" s="86">
        <v>13387.978142076503</v>
      </c>
      <c r="G210" s="33" t="s">
        <v>484</v>
      </c>
    </row>
    <row r="211" spans="1:7" x14ac:dyDescent="0.25">
      <c r="A211" s="38" t="s">
        <v>785</v>
      </c>
      <c r="B211" s="38" t="s">
        <v>1215</v>
      </c>
      <c r="C211" s="171">
        <v>2.4140000000000001</v>
      </c>
      <c r="D211" s="33" t="s">
        <v>444</v>
      </c>
      <c r="E211" s="35">
        <v>2006</v>
      </c>
      <c r="F211" s="86">
        <v>13797.814207650272</v>
      </c>
      <c r="G211" s="33" t="s">
        <v>466</v>
      </c>
    </row>
    <row r="212" spans="1:7" x14ac:dyDescent="0.25">
      <c r="A212" s="38" t="s">
        <v>785</v>
      </c>
      <c r="B212" s="38" t="s">
        <v>1215</v>
      </c>
      <c r="C212" s="171" t="s">
        <v>1216</v>
      </c>
      <c r="D212" s="33" t="s">
        <v>444</v>
      </c>
      <c r="E212" s="35">
        <v>2006</v>
      </c>
      <c r="F212" s="86">
        <v>13524.590163934427</v>
      </c>
      <c r="G212" s="33" t="s">
        <v>484</v>
      </c>
    </row>
    <row r="213" spans="1:7" x14ac:dyDescent="0.25">
      <c r="A213" s="38" t="s">
        <v>785</v>
      </c>
      <c r="B213" s="38" t="s">
        <v>1215</v>
      </c>
      <c r="C213" s="171" t="s">
        <v>1216</v>
      </c>
      <c r="D213" s="33" t="s">
        <v>444</v>
      </c>
      <c r="E213" s="35">
        <v>2006</v>
      </c>
      <c r="F213" s="86">
        <v>13934.426229508195</v>
      </c>
      <c r="G213" s="33" t="s">
        <v>466</v>
      </c>
    </row>
    <row r="214" spans="1:7" x14ac:dyDescent="0.25">
      <c r="A214" s="38" t="s">
        <v>785</v>
      </c>
      <c r="B214" s="38" t="s">
        <v>1215</v>
      </c>
      <c r="C214" s="171" t="s">
        <v>1217</v>
      </c>
      <c r="D214" s="33" t="s">
        <v>444</v>
      </c>
      <c r="E214" s="35">
        <v>2006</v>
      </c>
      <c r="F214" s="86">
        <v>13661.20218579235</v>
      </c>
      <c r="G214" s="33" t="s">
        <v>484</v>
      </c>
    </row>
    <row r="215" spans="1:7" x14ac:dyDescent="0.25">
      <c r="A215" s="38" t="s">
        <v>785</v>
      </c>
      <c r="B215" s="38" t="s">
        <v>1215</v>
      </c>
      <c r="C215" s="171" t="s">
        <v>1217</v>
      </c>
      <c r="D215" s="33" t="s">
        <v>444</v>
      </c>
      <c r="E215" s="35">
        <v>2006</v>
      </c>
      <c r="F215" s="86">
        <v>14071.038251366119</v>
      </c>
      <c r="G215" s="33" t="s">
        <v>466</v>
      </c>
    </row>
    <row r="216" spans="1:7" x14ac:dyDescent="0.25">
      <c r="A216" s="38" t="s">
        <v>97</v>
      </c>
      <c r="B216" s="38" t="s">
        <v>1447</v>
      </c>
      <c r="C216" s="171">
        <v>3.8</v>
      </c>
      <c r="D216" s="33" t="s">
        <v>110</v>
      </c>
      <c r="E216" s="35">
        <v>2006</v>
      </c>
      <c r="F216" s="86">
        <v>21038.251366120217</v>
      </c>
      <c r="G216" s="33" t="s">
        <v>487</v>
      </c>
    </row>
    <row r="217" spans="1:7" customFormat="1" x14ac:dyDescent="0.25">
      <c r="A217" s="38" t="s">
        <v>97</v>
      </c>
      <c r="B217" s="38" t="s">
        <v>1297</v>
      </c>
      <c r="C217" s="171">
        <v>1.6140000000000001</v>
      </c>
      <c r="D217" s="33" t="s">
        <v>110</v>
      </c>
      <c r="E217" s="35">
        <v>2006</v>
      </c>
      <c r="F217" s="86">
        <v>11885.245901639344</v>
      </c>
      <c r="G217" s="33" t="s">
        <v>186</v>
      </c>
    </row>
    <row r="218" spans="1:7" customFormat="1" x14ac:dyDescent="0.25">
      <c r="A218" s="38" t="s">
        <v>97</v>
      </c>
      <c r="B218" s="38" t="s">
        <v>1297</v>
      </c>
      <c r="C218" s="171">
        <v>2.0139999999999998</v>
      </c>
      <c r="D218" s="33" t="s">
        <v>110</v>
      </c>
      <c r="E218" s="35">
        <v>2006</v>
      </c>
      <c r="F218" s="86">
        <v>12295.081967213115</v>
      </c>
      <c r="G218" s="33" t="s">
        <v>1448</v>
      </c>
    </row>
    <row r="219" spans="1:7" customFormat="1" ht="15" x14ac:dyDescent="0.25">
      <c r="A219" s="553" t="s">
        <v>97</v>
      </c>
      <c r="B219" s="553" t="s">
        <v>6630</v>
      </c>
      <c r="C219" s="553" t="s">
        <v>6635</v>
      </c>
      <c r="D219" s="553" t="s">
        <v>43</v>
      </c>
      <c r="E219" s="554">
        <v>2006</v>
      </c>
      <c r="F219" s="553">
        <v>7363</v>
      </c>
      <c r="G219" s="553" t="s">
        <v>6628</v>
      </c>
    </row>
    <row r="220" spans="1:7" customFormat="1" ht="15" x14ac:dyDescent="0.25">
      <c r="A220" s="553" t="s">
        <v>97</v>
      </c>
      <c r="B220" s="553" t="s">
        <v>6630</v>
      </c>
      <c r="C220" s="553" t="s">
        <v>6634</v>
      </c>
      <c r="D220" s="553" t="s">
        <v>43</v>
      </c>
      <c r="E220" s="554">
        <v>2006</v>
      </c>
      <c r="F220" s="553">
        <v>7696</v>
      </c>
      <c r="G220" s="553" t="s">
        <v>6628</v>
      </c>
    </row>
    <row r="221" spans="1:7" customFormat="1" ht="15" x14ac:dyDescent="0.25">
      <c r="A221" s="553" t="s">
        <v>97</v>
      </c>
      <c r="B221" s="553" t="s">
        <v>6630</v>
      </c>
      <c r="C221" s="553" t="s">
        <v>6633</v>
      </c>
      <c r="D221" s="553" t="s">
        <v>43</v>
      </c>
      <c r="E221" s="554">
        <v>2006</v>
      </c>
      <c r="F221" s="553">
        <v>7407</v>
      </c>
      <c r="G221" s="553" t="s">
        <v>6628</v>
      </c>
    </row>
    <row r="222" spans="1:7" customFormat="1" ht="15" x14ac:dyDescent="0.25">
      <c r="A222" s="553" t="s">
        <v>97</v>
      </c>
      <c r="B222" s="553" t="s">
        <v>6630</v>
      </c>
      <c r="C222" s="553" t="s">
        <v>6632</v>
      </c>
      <c r="D222" s="553" t="s">
        <v>43</v>
      </c>
      <c r="E222" s="554">
        <v>2006</v>
      </c>
      <c r="F222" s="553">
        <v>9006</v>
      </c>
      <c r="G222" s="553" t="s">
        <v>6628</v>
      </c>
    </row>
    <row r="223" spans="1:7" x14ac:dyDescent="0.25">
      <c r="A223" s="553" t="s">
        <v>97</v>
      </c>
      <c r="B223" s="553" t="s">
        <v>6630</v>
      </c>
      <c r="C223" s="553" t="s">
        <v>6631</v>
      </c>
      <c r="D223" s="553" t="s">
        <v>43</v>
      </c>
      <c r="E223" s="554">
        <v>2006</v>
      </c>
      <c r="F223" s="553">
        <v>8716</v>
      </c>
      <c r="G223" s="553" t="s">
        <v>6628</v>
      </c>
    </row>
    <row r="224" spans="1:7" x14ac:dyDescent="0.25">
      <c r="A224" s="553" t="s">
        <v>97</v>
      </c>
      <c r="B224" s="553" t="s">
        <v>6630</v>
      </c>
      <c r="C224" s="553" t="s">
        <v>6629</v>
      </c>
      <c r="D224" s="553" t="s">
        <v>43</v>
      </c>
      <c r="E224" s="554">
        <v>2006</v>
      </c>
      <c r="F224" s="553">
        <v>10317</v>
      </c>
      <c r="G224" s="553" t="s">
        <v>6628</v>
      </c>
    </row>
    <row r="225" spans="1:7" x14ac:dyDescent="0.25">
      <c r="A225" s="38" t="s">
        <v>97</v>
      </c>
      <c r="B225" s="38" t="s">
        <v>98</v>
      </c>
      <c r="C225" s="171">
        <v>2.0139999999999998</v>
      </c>
      <c r="D225" s="33" t="s">
        <v>110</v>
      </c>
      <c r="E225" s="35">
        <v>2006</v>
      </c>
      <c r="F225" s="86">
        <v>13251.366120218579</v>
      </c>
      <c r="G225" s="33" t="s">
        <v>1298</v>
      </c>
    </row>
    <row r="226" spans="1:7" x14ac:dyDescent="0.25">
      <c r="A226" s="38" t="s">
        <v>97</v>
      </c>
      <c r="B226" s="38" t="s">
        <v>98</v>
      </c>
      <c r="C226" s="171">
        <v>2.7</v>
      </c>
      <c r="D226" s="33" t="s">
        <v>110</v>
      </c>
      <c r="E226" s="35">
        <v>2006</v>
      </c>
      <c r="F226" s="86">
        <v>13524.590163934427</v>
      </c>
      <c r="G226" s="33" t="s">
        <v>1298</v>
      </c>
    </row>
    <row r="227" spans="1:7" x14ac:dyDescent="0.25">
      <c r="A227" s="38" t="s">
        <v>97</v>
      </c>
      <c r="B227" s="38" t="s">
        <v>99</v>
      </c>
      <c r="C227" s="171">
        <v>1.1140000000000001</v>
      </c>
      <c r="D227" s="33" t="s">
        <v>110</v>
      </c>
      <c r="E227" s="35">
        <v>2006</v>
      </c>
      <c r="F227" s="86">
        <v>13760</v>
      </c>
      <c r="G227" s="33" t="s">
        <v>186</v>
      </c>
    </row>
    <row r="228" spans="1:7" x14ac:dyDescent="0.25">
      <c r="A228" s="38" t="s">
        <v>97</v>
      </c>
      <c r="B228" s="38" t="s">
        <v>99</v>
      </c>
      <c r="C228" s="171">
        <v>1.1140000000000001</v>
      </c>
      <c r="D228" s="33" t="s">
        <v>110</v>
      </c>
      <c r="E228" s="35">
        <v>2006</v>
      </c>
      <c r="F228" s="86">
        <v>10770</v>
      </c>
      <c r="G228" s="33" t="s">
        <v>135</v>
      </c>
    </row>
    <row r="229" spans="1:7" customFormat="1" x14ac:dyDescent="0.25">
      <c r="A229" s="38" t="s">
        <v>97</v>
      </c>
      <c r="B229" s="38" t="s">
        <v>99</v>
      </c>
      <c r="C229" s="171">
        <v>2.4140000000000001</v>
      </c>
      <c r="D229" s="33" t="s">
        <v>110</v>
      </c>
      <c r="E229" s="35">
        <v>2006</v>
      </c>
      <c r="F229" s="86">
        <v>14595</v>
      </c>
      <c r="G229" s="33" t="s">
        <v>186</v>
      </c>
    </row>
    <row r="230" spans="1:7" customFormat="1" x14ac:dyDescent="0.25">
      <c r="A230" s="38" t="s">
        <v>97</v>
      </c>
      <c r="B230" s="38" t="s">
        <v>99</v>
      </c>
      <c r="C230" s="171">
        <v>2.4140000000000001</v>
      </c>
      <c r="D230" s="33" t="s">
        <v>110</v>
      </c>
      <c r="E230" s="35">
        <v>2006</v>
      </c>
      <c r="F230" s="86">
        <v>13545</v>
      </c>
      <c r="G230" s="33" t="s">
        <v>135</v>
      </c>
    </row>
    <row r="231" spans="1:7" customFormat="1" ht="15" x14ac:dyDescent="0.25">
      <c r="A231" s="582" t="s">
        <v>97</v>
      </c>
      <c r="B231" s="582" t="s">
        <v>100</v>
      </c>
      <c r="C231" s="553" t="s">
        <v>641</v>
      </c>
      <c r="D231" s="553" t="s">
        <v>43</v>
      </c>
      <c r="E231" s="554">
        <v>2006</v>
      </c>
      <c r="F231" s="553">
        <v>17489.904237384286</v>
      </c>
      <c r="G231" s="553" t="s">
        <v>6855</v>
      </c>
    </row>
    <row r="232" spans="1:7" customFormat="1" ht="15" x14ac:dyDescent="0.25">
      <c r="A232" s="582" t="s">
        <v>97</v>
      </c>
      <c r="B232" s="582" t="s">
        <v>100</v>
      </c>
      <c r="C232" s="553" t="s">
        <v>641</v>
      </c>
      <c r="D232" s="553" t="s">
        <v>44</v>
      </c>
      <c r="E232" s="554">
        <v>2006</v>
      </c>
      <c r="F232" s="553">
        <v>17787.712130603821</v>
      </c>
      <c r="G232" s="553" t="s">
        <v>6855</v>
      </c>
    </row>
    <row r="233" spans="1:7" customFormat="1" ht="15" x14ac:dyDescent="0.25">
      <c r="A233" s="582" t="s">
        <v>97</v>
      </c>
      <c r="B233" s="582" t="s">
        <v>100</v>
      </c>
      <c r="C233" s="553" t="s">
        <v>6853</v>
      </c>
      <c r="D233" s="553" t="s">
        <v>43</v>
      </c>
      <c r="E233" s="554">
        <v>2006</v>
      </c>
      <c r="F233" s="553">
        <v>17821.362740007153</v>
      </c>
      <c r="G233" s="553" t="s">
        <v>6855</v>
      </c>
    </row>
    <row r="234" spans="1:7" customFormat="1" ht="15" x14ac:dyDescent="0.25">
      <c r="A234" s="582" t="s">
        <v>97</v>
      </c>
      <c r="B234" s="582" t="s">
        <v>100</v>
      </c>
      <c r="C234" s="553" t="s">
        <v>6853</v>
      </c>
      <c r="D234" s="553" t="s">
        <v>44</v>
      </c>
      <c r="E234" s="554">
        <v>2006</v>
      </c>
      <c r="F234" s="553">
        <v>18078.78990194268</v>
      </c>
      <c r="G234" s="553" t="s">
        <v>6855</v>
      </c>
    </row>
    <row r="235" spans="1:7" customFormat="1" ht="15" x14ac:dyDescent="0.25">
      <c r="A235" s="582" t="s">
        <v>97</v>
      </c>
      <c r="B235" s="582" t="s">
        <v>100</v>
      </c>
      <c r="C235" s="553" t="s">
        <v>892</v>
      </c>
      <c r="D235" s="553" t="s">
        <v>43</v>
      </c>
      <c r="E235" s="554">
        <v>2006</v>
      </c>
      <c r="F235" s="553">
        <v>17905.489263515497</v>
      </c>
      <c r="G235" s="553" t="s">
        <v>6855</v>
      </c>
    </row>
    <row r="236" spans="1:7" customFormat="1" ht="15" x14ac:dyDescent="0.25">
      <c r="A236" s="582" t="s">
        <v>97</v>
      </c>
      <c r="B236" s="582" t="s">
        <v>100</v>
      </c>
      <c r="C236" s="553" t="s">
        <v>892</v>
      </c>
      <c r="D236" s="553" t="s">
        <v>44</v>
      </c>
      <c r="E236" s="554">
        <v>2006</v>
      </c>
      <c r="F236" s="553">
        <v>18376.597795162212</v>
      </c>
      <c r="G236" s="553" t="s">
        <v>6855</v>
      </c>
    </row>
    <row r="237" spans="1:7" customFormat="1" ht="15" x14ac:dyDescent="0.25">
      <c r="A237" s="582" t="s">
        <v>97</v>
      </c>
      <c r="B237" s="582" t="s">
        <v>100</v>
      </c>
      <c r="C237" s="553" t="s">
        <v>1351</v>
      </c>
      <c r="D237" s="553" t="s">
        <v>43</v>
      </c>
      <c r="E237" s="554">
        <v>2006</v>
      </c>
      <c r="F237" s="553">
        <v>20084.366222381552</v>
      </c>
      <c r="G237" s="553" t="s">
        <v>6855</v>
      </c>
    </row>
    <row r="238" spans="1:7" customFormat="1" ht="15" x14ac:dyDescent="0.25">
      <c r="A238" s="582" t="s">
        <v>97</v>
      </c>
      <c r="B238" s="582" t="s">
        <v>100</v>
      </c>
      <c r="C238" s="553" t="s">
        <v>1351</v>
      </c>
      <c r="D238" s="553" t="s">
        <v>44</v>
      </c>
      <c r="E238" s="554">
        <v>2006</v>
      </c>
      <c r="F238" s="553">
        <v>21430.390598515027</v>
      </c>
      <c r="G238" s="553" t="s">
        <v>6855</v>
      </c>
    </row>
    <row r="239" spans="1:7" customFormat="1" ht="15" x14ac:dyDescent="0.25">
      <c r="A239" s="582" t="s">
        <v>97</v>
      </c>
      <c r="B239" s="582" t="s">
        <v>100</v>
      </c>
      <c r="C239" s="553" t="s">
        <v>6856</v>
      </c>
      <c r="D239" s="553" t="s">
        <v>43</v>
      </c>
      <c r="E239" s="554">
        <v>2006</v>
      </c>
      <c r="F239" s="553">
        <v>20401.523216008001</v>
      </c>
      <c r="G239" s="553" t="s">
        <v>6855</v>
      </c>
    </row>
    <row r="240" spans="1:7" customFormat="1" ht="15" x14ac:dyDescent="0.25">
      <c r="A240" s="582" t="s">
        <v>97</v>
      </c>
      <c r="B240" s="582" t="s">
        <v>100</v>
      </c>
      <c r="C240" s="553" t="s">
        <v>6856</v>
      </c>
      <c r="D240" s="553" t="s">
        <v>44</v>
      </c>
      <c r="E240" s="554">
        <v>2006</v>
      </c>
      <c r="F240" s="553">
        <v>21090.519443541325</v>
      </c>
      <c r="G240" s="553" t="s">
        <v>6855</v>
      </c>
    </row>
    <row r="241" spans="1:7" customFormat="1" ht="15" x14ac:dyDescent="0.25">
      <c r="A241" s="582" t="s">
        <v>97</v>
      </c>
      <c r="B241" s="582" t="s">
        <v>100</v>
      </c>
      <c r="C241" s="553" t="s">
        <v>620</v>
      </c>
      <c r="D241" s="553" t="s">
        <v>43</v>
      </c>
      <c r="E241" s="554">
        <v>2006</v>
      </c>
      <c r="F241" s="553">
        <v>24523.72286791676</v>
      </c>
      <c r="G241" s="553" t="s">
        <v>6855</v>
      </c>
    </row>
    <row r="242" spans="1:7" customFormat="1" ht="15" x14ac:dyDescent="0.25">
      <c r="A242" s="585" t="s">
        <v>97</v>
      </c>
      <c r="B242" s="585" t="s">
        <v>100</v>
      </c>
      <c r="C242" s="583" t="s">
        <v>620</v>
      </c>
      <c r="D242" s="583" t="s">
        <v>44</v>
      </c>
      <c r="E242" s="554">
        <v>2006</v>
      </c>
      <c r="F242" s="583">
        <v>24866.959083830789</v>
      </c>
      <c r="G242" s="553" t="s">
        <v>6855</v>
      </c>
    </row>
    <row r="243" spans="1:7" customFormat="1" ht="15" x14ac:dyDescent="0.25">
      <c r="A243" s="585" t="s">
        <v>97</v>
      </c>
      <c r="B243" s="585" t="s">
        <v>100</v>
      </c>
      <c r="C243" s="584">
        <v>3.5</v>
      </c>
      <c r="D243" s="553" t="s">
        <v>43</v>
      </c>
      <c r="E243" s="554">
        <v>2006</v>
      </c>
      <c r="F243" s="553">
        <v>31222.717934886034</v>
      </c>
      <c r="G243" s="553" t="s">
        <v>6855</v>
      </c>
    </row>
    <row r="244" spans="1:7" customFormat="1" ht="15" x14ac:dyDescent="0.25">
      <c r="A244" s="585" t="s">
        <v>97</v>
      </c>
      <c r="B244" s="585" t="s">
        <v>100</v>
      </c>
      <c r="C244" s="584">
        <v>3.5</v>
      </c>
      <c r="D244" s="583" t="s">
        <v>44</v>
      </c>
      <c r="E244" s="554">
        <v>2006</v>
      </c>
      <c r="F244" s="583">
        <v>31968.078933169942</v>
      </c>
      <c r="G244" s="553" t="s">
        <v>6855</v>
      </c>
    </row>
    <row r="245" spans="1:7" customFormat="1" ht="15" x14ac:dyDescent="0.25">
      <c r="A245" s="556" t="s">
        <v>97</v>
      </c>
      <c r="B245" s="556" t="s">
        <v>102</v>
      </c>
      <c r="C245" s="556" t="s">
        <v>6854</v>
      </c>
      <c r="D245" s="556" t="s">
        <v>43</v>
      </c>
      <c r="E245" s="554">
        <v>2006</v>
      </c>
      <c r="F245" s="556">
        <v>15959.158841945165</v>
      </c>
      <c r="G245" s="556" t="s">
        <v>6851</v>
      </c>
    </row>
    <row r="246" spans="1:7" customFormat="1" ht="15" x14ac:dyDescent="0.25">
      <c r="A246" s="582" t="s">
        <v>97</v>
      </c>
      <c r="B246" s="582" t="s">
        <v>102</v>
      </c>
      <c r="C246" s="553" t="s">
        <v>6854</v>
      </c>
      <c r="D246" s="583" t="s">
        <v>44</v>
      </c>
      <c r="E246" s="554">
        <v>2006</v>
      </c>
      <c r="F246" s="583">
        <v>16097.927979650736</v>
      </c>
      <c r="G246" s="553" t="s">
        <v>6851</v>
      </c>
    </row>
    <row r="247" spans="1:7" customFormat="1" ht="15" x14ac:dyDescent="0.25">
      <c r="A247" s="582" t="s">
        <v>97</v>
      </c>
      <c r="B247" s="582" t="s">
        <v>102</v>
      </c>
      <c r="C247" s="553" t="s">
        <v>6853</v>
      </c>
      <c r="D247" s="553" t="s">
        <v>43</v>
      </c>
      <c r="E247" s="554">
        <v>2006</v>
      </c>
      <c r="F247" s="553">
        <v>16888.062457606942</v>
      </c>
      <c r="G247" s="553" t="s">
        <v>6851</v>
      </c>
    </row>
    <row r="248" spans="1:7" customFormat="1" ht="15" x14ac:dyDescent="0.25">
      <c r="A248" s="582" t="s">
        <v>97</v>
      </c>
      <c r="B248" s="582" t="s">
        <v>102</v>
      </c>
      <c r="C248" s="553" t="s">
        <v>6852</v>
      </c>
      <c r="D248" s="583" t="s">
        <v>44</v>
      </c>
      <c r="E248" s="554">
        <v>2006</v>
      </c>
      <c r="F248" s="583">
        <v>16980.811218012193</v>
      </c>
      <c r="G248" s="553" t="s">
        <v>6851</v>
      </c>
    </row>
    <row r="249" spans="1:7" customFormat="1" ht="15" x14ac:dyDescent="0.25">
      <c r="A249" s="582" t="s">
        <v>97</v>
      </c>
      <c r="B249" s="582" t="s">
        <v>102</v>
      </c>
      <c r="C249" s="553" t="s">
        <v>892</v>
      </c>
      <c r="D249" s="553" t="s">
        <v>43</v>
      </c>
      <c r="E249" s="554">
        <v>2006</v>
      </c>
      <c r="F249" s="553">
        <v>17062.231885543522</v>
      </c>
      <c r="G249" s="553" t="s">
        <v>6851</v>
      </c>
    </row>
    <row r="250" spans="1:7" customFormat="1" ht="15" x14ac:dyDescent="0.25">
      <c r="A250" s="582" t="s">
        <v>97</v>
      </c>
      <c r="B250" s="582" t="s">
        <v>102</v>
      </c>
      <c r="C250" s="553" t="s">
        <v>892</v>
      </c>
      <c r="D250" s="583" t="s">
        <v>44</v>
      </c>
      <c r="E250" s="554">
        <v>2006</v>
      </c>
      <c r="F250" s="583">
        <v>17449.511060670793</v>
      </c>
      <c r="G250" s="553" t="s">
        <v>6851</v>
      </c>
    </row>
    <row r="251" spans="1:7" customFormat="1" ht="15" x14ac:dyDescent="0.25">
      <c r="A251" s="582" t="s">
        <v>97</v>
      </c>
      <c r="B251" s="582" t="s">
        <v>102</v>
      </c>
      <c r="C251" s="553" t="s">
        <v>1351</v>
      </c>
      <c r="D251" s="553" t="s">
        <v>43</v>
      </c>
      <c r="E251" s="554">
        <v>2006</v>
      </c>
      <c r="F251" s="553">
        <v>17805.637980394793</v>
      </c>
      <c r="G251" s="553" t="s">
        <v>6851</v>
      </c>
    </row>
    <row r="252" spans="1:7" customFormat="1" ht="15" x14ac:dyDescent="0.25">
      <c r="A252" s="582" t="s">
        <v>97</v>
      </c>
      <c r="B252" s="582" t="s">
        <v>102</v>
      </c>
      <c r="C252" s="553" t="s">
        <v>1351</v>
      </c>
      <c r="D252" s="583" t="s">
        <v>44</v>
      </c>
      <c r="E252" s="554">
        <v>2006</v>
      </c>
      <c r="F252" s="583">
        <v>18389.742769206499</v>
      </c>
      <c r="G252" s="553" t="s">
        <v>6851</v>
      </c>
    </row>
    <row r="253" spans="1:7" customFormat="1" ht="15" x14ac:dyDescent="0.25">
      <c r="A253" s="582" t="s">
        <v>97</v>
      </c>
      <c r="B253" s="582" t="s">
        <v>102</v>
      </c>
      <c r="C253" s="553" t="s">
        <v>6856</v>
      </c>
      <c r="D253" s="553" t="s">
        <v>43</v>
      </c>
      <c r="E253" s="554">
        <v>2006</v>
      </c>
      <c r="F253" s="553">
        <v>18462.667367082384</v>
      </c>
      <c r="G253" s="553" t="s">
        <v>6851</v>
      </c>
    </row>
    <row r="254" spans="1:7" customFormat="1" ht="15" x14ac:dyDescent="0.25">
      <c r="A254" s="582" t="s">
        <v>97</v>
      </c>
      <c r="B254" s="582" t="s">
        <v>102</v>
      </c>
      <c r="C254" s="553" t="s">
        <v>6856</v>
      </c>
      <c r="D254" s="583" t="s">
        <v>44</v>
      </c>
      <c r="E254" s="554">
        <v>2006</v>
      </c>
      <c r="F254" s="583">
        <v>19179.169241358086</v>
      </c>
      <c r="G254" s="553" t="s">
        <v>6851</v>
      </c>
    </row>
    <row r="255" spans="1:7" customFormat="1" ht="15" x14ac:dyDescent="0.25">
      <c r="A255" s="582" t="s">
        <v>97</v>
      </c>
      <c r="B255" s="582" t="s">
        <v>102</v>
      </c>
      <c r="C255" s="553" t="s">
        <v>198</v>
      </c>
      <c r="D255" s="553" t="s">
        <v>43</v>
      </c>
      <c r="E255" s="554">
        <v>2006</v>
      </c>
      <c r="F255" s="553">
        <v>19893.547098219922</v>
      </c>
      <c r="G255" s="553" t="s">
        <v>6851</v>
      </c>
    </row>
    <row r="256" spans="1:7" customFormat="1" ht="15" x14ac:dyDescent="0.25">
      <c r="A256" s="582" t="s">
        <v>97</v>
      </c>
      <c r="B256" s="582" t="s">
        <v>102</v>
      </c>
      <c r="C256" s="553" t="s">
        <v>198</v>
      </c>
      <c r="D256" s="583" t="s">
        <v>44</v>
      </c>
      <c r="E256" s="554">
        <v>2006</v>
      </c>
      <c r="F256" s="583">
        <v>19970.719730923531</v>
      </c>
      <c r="G256" s="553" t="s">
        <v>6851</v>
      </c>
    </row>
    <row r="257" spans="1:7" customFormat="1" ht="15" x14ac:dyDescent="0.25">
      <c r="A257" s="582" t="s">
        <v>97</v>
      </c>
      <c r="B257" s="582" t="s">
        <v>102</v>
      </c>
      <c r="C257" s="553" t="s">
        <v>396</v>
      </c>
      <c r="D257" s="553" t="s">
        <v>43</v>
      </c>
      <c r="E257" s="554">
        <v>2006</v>
      </c>
      <c r="F257" s="553">
        <v>22270.322584330119</v>
      </c>
      <c r="G257" s="553" t="s">
        <v>6851</v>
      </c>
    </row>
    <row r="258" spans="1:7" customFormat="1" ht="15" x14ac:dyDescent="0.25">
      <c r="A258" s="582" t="s">
        <v>97</v>
      </c>
      <c r="B258" s="582" t="s">
        <v>102</v>
      </c>
      <c r="C258" s="553" t="s">
        <v>396</v>
      </c>
      <c r="D258" s="583" t="s">
        <v>44</v>
      </c>
      <c r="E258" s="554">
        <v>2006</v>
      </c>
      <c r="F258" s="583">
        <v>22473.52025025613</v>
      </c>
      <c r="G258" s="553" t="s">
        <v>6851</v>
      </c>
    </row>
    <row r="259" spans="1:7" customFormat="1" x14ac:dyDescent="0.25">
      <c r="A259" s="54" t="s">
        <v>1916</v>
      </c>
      <c r="B259" s="60" t="s">
        <v>5981</v>
      </c>
      <c r="C259" s="252" t="s">
        <v>6509</v>
      </c>
      <c r="D259" s="312" t="s">
        <v>426</v>
      </c>
      <c r="E259" s="64">
        <v>2006</v>
      </c>
      <c r="F259" s="74">
        <v>75035</v>
      </c>
      <c r="G259" s="60" t="s">
        <v>4745</v>
      </c>
    </row>
    <row r="260" spans="1:7" customFormat="1" x14ac:dyDescent="0.25">
      <c r="A260" s="54" t="s">
        <v>1916</v>
      </c>
      <c r="B260" s="60" t="s">
        <v>4781</v>
      </c>
      <c r="C260" s="252" t="s">
        <v>4490</v>
      </c>
      <c r="D260" s="312" t="s">
        <v>426</v>
      </c>
      <c r="E260" s="64">
        <v>2006</v>
      </c>
      <c r="F260" s="74">
        <v>90035</v>
      </c>
      <c r="G260" s="60" t="s">
        <v>4745</v>
      </c>
    </row>
    <row r="261" spans="1:7" customFormat="1" x14ac:dyDescent="0.25">
      <c r="A261" s="38" t="s">
        <v>789</v>
      </c>
      <c r="B261" s="38" t="s">
        <v>790</v>
      </c>
      <c r="C261" s="171" t="s">
        <v>870</v>
      </c>
      <c r="D261" s="33" t="s">
        <v>44</v>
      </c>
      <c r="E261" s="415">
        <v>2006</v>
      </c>
      <c r="F261" s="86">
        <v>34834.97267759563</v>
      </c>
      <c r="G261" s="33" t="s">
        <v>147</v>
      </c>
    </row>
    <row r="262" spans="1:7" customFormat="1" x14ac:dyDescent="0.25">
      <c r="A262" s="38" t="s">
        <v>789</v>
      </c>
      <c r="B262" s="38" t="s">
        <v>1718</v>
      </c>
      <c r="C262" s="171">
        <v>4.2</v>
      </c>
      <c r="D262" s="796" t="s">
        <v>44</v>
      </c>
      <c r="E262" s="415">
        <v>2006</v>
      </c>
      <c r="F262" s="86">
        <v>74502</v>
      </c>
      <c r="G262" s="33" t="s">
        <v>1211</v>
      </c>
    </row>
    <row r="263" spans="1:7" customFormat="1" x14ac:dyDescent="0.25">
      <c r="A263" s="38" t="s">
        <v>789</v>
      </c>
      <c r="B263" s="38" t="s">
        <v>1919</v>
      </c>
      <c r="C263" s="171" t="s">
        <v>6512</v>
      </c>
      <c r="D263" s="33" t="s">
        <v>44</v>
      </c>
      <c r="E263" s="415">
        <v>2006</v>
      </c>
      <c r="F263" s="86">
        <v>66672</v>
      </c>
      <c r="G263" s="33" t="s">
        <v>1211</v>
      </c>
    </row>
    <row r="264" spans="1:7" customFormat="1" x14ac:dyDescent="0.25">
      <c r="A264" s="38" t="s">
        <v>789</v>
      </c>
      <c r="B264" s="38" t="s">
        <v>1919</v>
      </c>
      <c r="C264" s="171">
        <v>4.4000000000000004</v>
      </c>
      <c r="D264" s="33" t="s">
        <v>44</v>
      </c>
      <c r="E264" s="415">
        <v>2006</v>
      </c>
      <c r="F264" s="86">
        <v>69672</v>
      </c>
      <c r="G264" s="33" t="s">
        <v>2942</v>
      </c>
    </row>
    <row r="265" spans="1:7" customFormat="1" x14ac:dyDescent="0.25">
      <c r="A265" s="38" t="s">
        <v>789</v>
      </c>
      <c r="B265" s="38" t="s">
        <v>3102</v>
      </c>
      <c r="C265" s="171">
        <v>4.4000000000000004</v>
      </c>
      <c r="D265" s="33" t="s">
        <v>44</v>
      </c>
      <c r="E265" s="415">
        <v>2006</v>
      </c>
      <c r="F265" s="86">
        <v>57052</v>
      </c>
      <c r="G265" s="33" t="s">
        <v>1211</v>
      </c>
    </row>
    <row r="266" spans="1:7" customFormat="1" x14ac:dyDescent="0.25">
      <c r="A266" s="38" t="s">
        <v>5995</v>
      </c>
      <c r="B266" s="38" t="s">
        <v>7159</v>
      </c>
      <c r="C266" s="38" t="s">
        <v>1985</v>
      </c>
      <c r="D266" s="612"/>
      <c r="E266" s="415">
        <v>2006</v>
      </c>
      <c r="F266" s="86">
        <v>27220</v>
      </c>
      <c r="G266" s="33" t="s">
        <v>7160</v>
      </c>
    </row>
    <row r="267" spans="1:7" customFormat="1" x14ac:dyDescent="0.25">
      <c r="A267" s="38" t="s">
        <v>85</v>
      </c>
      <c r="B267" s="38" t="s">
        <v>1719</v>
      </c>
      <c r="C267" s="171" t="s">
        <v>3726</v>
      </c>
      <c r="D267" s="33" t="s">
        <v>110</v>
      </c>
      <c r="E267" s="35">
        <v>2006</v>
      </c>
      <c r="F267" s="86">
        <v>32300</v>
      </c>
      <c r="G267" s="33" t="s">
        <v>3773</v>
      </c>
    </row>
    <row r="268" spans="1:7" customFormat="1" x14ac:dyDescent="0.25">
      <c r="A268" s="38" t="s">
        <v>85</v>
      </c>
      <c r="B268" s="38" t="s">
        <v>1454</v>
      </c>
      <c r="C268" s="171" t="s">
        <v>4158</v>
      </c>
      <c r="D268" s="33" t="s">
        <v>438</v>
      </c>
      <c r="E268" s="35">
        <v>2006</v>
      </c>
      <c r="F268" s="86">
        <v>51375</v>
      </c>
      <c r="G268" s="33" t="s">
        <v>3773</v>
      </c>
    </row>
    <row r="269" spans="1:7" x14ac:dyDescent="0.25">
      <c r="A269" s="38" t="s">
        <v>85</v>
      </c>
      <c r="B269" s="38" t="s">
        <v>1454</v>
      </c>
      <c r="C269" s="171" t="s">
        <v>1981</v>
      </c>
      <c r="D269" s="33" t="s">
        <v>426</v>
      </c>
      <c r="E269" s="35">
        <v>2006</v>
      </c>
      <c r="F269" s="86">
        <v>45100</v>
      </c>
      <c r="G269" s="33" t="s">
        <v>3773</v>
      </c>
    </row>
    <row r="270" spans="1:7" x14ac:dyDescent="0.25">
      <c r="A270" s="38" t="s">
        <v>85</v>
      </c>
      <c r="B270" s="38" t="s">
        <v>1720</v>
      </c>
      <c r="C270" s="171" t="s">
        <v>4160</v>
      </c>
      <c r="D270" s="33" t="s">
        <v>44</v>
      </c>
      <c r="E270" s="35">
        <v>2006</v>
      </c>
      <c r="F270" s="86">
        <v>46635</v>
      </c>
      <c r="G270" s="33" t="s">
        <v>4161</v>
      </c>
    </row>
    <row r="271" spans="1:7" x14ac:dyDescent="0.25">
      <c r="A271" s="38" t="s">
        <v>85</v>
      </c>
      <c r="B271" s="38" t="s">
        <v>4162</v>
      </c>
      <c r="C271" s="171" t="s">
        <v>1985</v>
      </c>
      <c r="D271" s="33" t="s">
        <v>426</v>
      </c>
      <c r="E271" s="35">
        <v>2006</v>
      </c>
      <c r="F271" s="86">
        <v>34285</v>
      </c>
      <c r="G271" s="33" t="s">
        <v>4163</v>
      </c>
    </row>
    <row r="272" spans="1:7" x14ac:dyDescent="0.25">
      <c r="A272" s="38" t="s">
        <v>85</v>
      </c>
      <c r="B272" s="38" t="s">
        <v>4162</v>
      </c>
      <c r="C272" s="171" t="s">
        <v>3761</v>
      </c>
      <c r="D272" s="33" t="s">
        <v>438</v>
      </c>
      <c r="E272" s="35">
        <v>2006</v>
      </c>
      <c r="F272" s="86">
        <v>35440</v>
      </c>
      <c r="G272" s="33" t="s">
        <v>4163</v>
      </c>
    </row>
    <row r="273" spans="1:7" x14ac:dyDescent="0.25">
      <c r="A273" s="38" t="s">
        <v>85</v>
      </c>
      <c r="B273" s="38" t="s">
        <v>1527</v>
      </c>
      <c r="C273" s="171" t="s">
        <v>4158</v>
      </c>
      <c r="D273" s="33" t="s">
        <v>438</v>
      </c>
      <c r="E273" s="35">
        <v>2006</v>
      </c>
      <c r="F273" s="86">
        <v>56525</v>
      </c>
      <c r="G273" s="33" t="s">
        <v>3773</v>
      </c>
    </row>
    <row r="274" spans="1:7" x14ac:dyDescent="0.25">
      <c r="A274" s="38" t="s">
        <v>85</v>
      </c>
      <c r="B274" s="38" t="s">
        <v>792</v>
      </c>
      <c r="C274" s="171" t="s">
        <v>4160</v>
      </c>
      <c r="D274" s="33" t="s">
        <v>44</v>
      </c>
      <c r="E274" s="35">
        <v>2006</v>
      </c>
      <c r="F274" s="86">
        <v>67395</v>
      </c>
      <c r="G274" s="33" t="s">
        <v>3267</v>
      </c>
    </row>
    <row r="275" spans="1:7" x14ac:dyDescent="0.25">
      <c r="A275" s="38" t="s">
        <v>85</v>
      </c>
      <c r="B275" s="38" t="s">
        <v>1721</v>
      </c>
      <c r="C275" s="171" t="s">
        <v>3726</v>
      </c>
      <c r="D275" s="33" t="s">
        <v>426</v>
      </c>
      <c r="E275" s="35">
        <v>2006</v>
      </c>
      <c r="F275" s="86">
        <v>46060</v>
      </c>
      <c r="G275" s="33" t="s">
        <v>4164</v>
      </c>
    </row>
    <row r="276" spans="1:7" x14ac:dyDescent="0.25">
      <c r="A276" s="38" t="s">
        <v>85</v>
      </c>
      <c r="B276" s="38" t="s">
        <v>1721</v>
      </c>
      <c r="C276" s="171" t="s">
        <v>3726</v>
      </c>
      <c r="D276" s="33" t="s">
        <v>110</v>
      </c>
      <c r="E276" s="35">
        <v>2006</v>
      </c>
      <c r="F276" s="86">
        <v>44660</v>
      </c>
      <c r="G276" s="33" t="s">
        <v>4164</v>
      </c>
    </row>
    <row r="277" spans="1:7" x14ac:dyDescent="0.25">
      <c r="A277" s="38" t="s">
        <v>85</v>
      </c>
      <c r="B277" s="38" t="s">
        <v>1721</v>
      </c>
      <c r="C277" s="171" t="s">
        <v>3726</v>
      </c>
      <c r="D277" s="33" t="s">
        <v>426</v>
      </c>
      <c r="E277" s="35">
        <v>2006</v>
      </c>
      <c r="F277" s="86">
        <v>37770</v>
      </c>
      <c r="G277" s="33" t="s">
        <v>4165</v>
      </c>
    </row>
    <row r="278" spans="1:7" x14ac:dyDescent="0.25">
      <c r="A278" s="38" t="s">
        <v>85</v>
      </c>
      <c r="B278" s="38" t="s">
        <v>1722</v>
      </c>
      <c r="C278" s="171" t="s">
        <v>4158</v>
      </c>
      <c r="D278" s="33" t="s">
        <v>438</v>
      </c>
      <c r="E278" s="35">
        <v>2006</v>
      </c>
      <c r="F278" s="86">
        <v>65355</v>
      </c>
      <c r="G278" s="33" t="s">
        <v>1838</v>
      </c>
    </row>
    <row r="279" spans="1:7" x14ac:dyDescent="0.25">
      <c r="A279" s="38" t="s">
        <v>871</v>
      </c>
      <c r="B279" s="38" t="s">
        <v>872</v>
      </c>
      <c r="C279" s="171">
        <v>2.2000000000000002</v>
      </c>
      <c r="D279" s="33" t="s">
        <v>438</v>
      </c>
      <c r="E279" s="35">
        <v>2006</v>
      </c>
      <c r="F279" s="86">
        <v>17008.196721311473</v>
      </c>
      <c r="G279" s="33" t="s">
        <v>873</v>
      </c>
    </row>
    <row r="280" spans="1:7" x14ac:dyDescent="0.25">
      <c r="A280" s="38" t="s">
        <v>871</v>
      </c>
      <c r="B280" s="38" t="s">
        <v>872</v>
      </c>
      <c r="C280" s="171">
        <v>2.2000000000000002</v>
      </c>
      <c r="D280" s="33" t="s">
        <v>438</v>
      </c>
      <c r="E280" s="35">
        <v>2006</v>
      </c>
      <c r="F280" s="86">
        <v>17418.032786885244</v>
      </c>
      <c r="G280" s="33" t="s">
        <v>874</v>
      </c>
    </row>
    <row r="281" spans="1:7" x14ac:dyDescent="0.25">
      <c r="A281" s="38" t="s">
        <v>871</v>
      </c>
      <c r="B281" s="38" t="s">
        <v>872</v>
      </c>
      <c r="C281" s="171">
        <v>2.6</v>
      </c>
      <c r="D281" s="33" t="s">
        <v>438</v>
      </c>
      <c r="E281" s="35">
        <v>2006</v>
      </c>
      <c r="F281" s="86">
        <v>17554.644808743167</v>
      </c>
      <c r="G281" s="33" t="s">
        <v>873</v>
      </c>
    </row>
    <row r="282" spans="1:7" x14ac:dyDescent="0.25">
      <c r="A282" s="38" t="s">
        <v>871</v>
      </c>
      <c r="B282" s="38" t="s">
        <v>872</v>
      </c>
      <c r="C282" s="171">
        <v>2.6</v>
      </c>
      <c r="D282" s="33" t="s">
        <v>438</v>
      </c>
      <c r="E282" s="35">
        <v>2006</v>
      </c>
      <c r="F282" s="86">
        <v>17964.480874316938</v>
      </c>
      <c r="G282" s="33" t="s">
        <v>874</v>
      </c>
    </row>
    <row r="283" spans="1:7" x14ac:dyDescent="0.25">
      <c r="A283" s="38" t="s">
        <v>871</v>
      </c>
      <c r="B283" s="38" t="s">
        <v>872</v>
      </c>
      <c r="C283" s="171">
        <v>2.9</v>
      </c>
      <c r="D283" s="33" t="s">
        <v>438</v>
      </c>
      <c r="E283" s="35">
        <v>2006</v>
      </c>
      <c r="F283" s="86">
        <v>18101.092896174861</v>
      </c>
      <c r="G283" s="33" t="s">
        <v>873</v>
      </c>
    </row>
    <row r="284" spans="1:7" x14ac:dyDescent="0.25">
      <c r="A284" s="38" t="s">
        <v>871</v>
      </c>
      <c r="B284" s="38" t="s">
        <v>872</v>
      </c>
      <c r="C284" s="171">
        <v>2.9</v>
      </c>
      <c r="D284" s="33" t="s">
        <v>438</v>
      </c>
      <c r="E284" s="35">
        <v>2006</v>
      </c>
      <c r="F284" s="86">
        <v>18510.928961748632</v>
      </c>
      <c r="G284" s="33" t="s">
        <v>874</v>
      </c>
    </row>
    <row r="285" spans="1:7" x14ac:dyDescent="0.25">
      <c r="A285" s="38" t="s">
        <v>871</v>
      </c>
      <c r="B285" s="38" t="s">
        <v>1225</v>
      </c>
      <c r="C285" s="171">
        <v>1.6</v>
      </c>
      <c r="D285" s="33" t="s">
        <v>110</v>
      </c>
      <c r="E285" s="35">
        <v>2006</v>
      </c>
      <c r="F285" s="86">
        <v>17076.502732240435</v>
      </c>
      <c r="G285" s="33" t="s">
        <v>135</v>
      </c>
    </row>
    <row r="286" spans="1:7" x14ac:dyDescent="0.25">
      <c r="A286" s="38" t="s">
        <v>871</v>
      </c>
      <c r="B286" s="38" t="s">
        <v>1227</v>
      </c>
      <c r="C286" s="171">
        <v>2</v>
      </c>
      <c r="D286" s="33" t="s">
        <v>110</v>
      </c>
      <c r="E286" s="35">
        <v>2006</v>
      </c>
      <c r="F286" s="86">
        <v>17669.672131147541</v>
      </c>
      <c r="G286" s="33" t="s">
        <v>135</v>
      </c>
    </row>
    <row r="287" spans="1:7" x14ac:dyDescent="0.25">
      <c r="A287" s="38" t="s">
        <v>871</v>
      </c>
      <c r="B287" s="38" t="s">
        <v>1227</v>
      </c>
      <c r="C287" s="171">
        <v>2</v>
      </c>
      <c r="D287" s="33" t="s">
        <v>110</v>
      </c>
      <c r="E287" s="35">
        <v>2006</v>
      </c>
      <c r="F287" s="86">
        <v>18079.508196721312</v>
      </c>
      <c r="G287" s="33" t="s">
        <v>1228</v>
      </c>
    </row>
    <row r="288" spans="1:7" x14ac:dyDescent="0.25">
      <c r="A288" s="38" t="s">
        <v>871</v>
      </c>
      <c r="B288" s="38" t="s">
        <v>1227</v>
      </c>
      <c r="C288" s="171">
        <v>2.2999999999999998</v>
      </c>
      <c r="D288" s="33" t="s">
        <v>110</v>
      </c>
      <c r="E288" s="35">
        <v>2006</v>
      </c>
      <c r="F288" s="86">
        <v>17915.573770491803</v>
      </c>
      <c r="G288" s="33" t="s">
        <v>135</v>
      </c>
    </row>
    <row r="289" spans="1:7" x14ac:dyDescent="0.25">
      <c r="A289" s="38" t="s">
        <v>871</v>
      </c>
      <c r="B289" s="38" t="s">
        <v>1227</v>
      </c>
      <c r="C289" s="171">
        <v>2.2999999999999998</v>
      </c>
      <c r="D289" s="33" t="s">
        <v>110</v>
      </c>
      <c r="E289" s="35">
        <v>2006</v>
      </c>
      <c r="F289" s="86">
        <v>18325.409836065573</v>
      </c>
      <c r="G289" s="33" t="s">
        <v>1228</v>
      </c>
    </row>
    <row r="290" spans="1:7" x14ac:dyDescent="0.25">
      <c r="A290" s="38" t="s">
        <v>871</v>
      </c>
      <c r="B290" s="38" t="s">
        <v>3234</v>
      </c>
      <c r="C290" s="38" t="s">
        <v>3739</v>
      </c>
      <c r="D290" s="612"/>
      <c r="E290" s="35">
        <v>2006</v>
      </c>
      <c r="F290" s="37">
        <v>17876</v>
      </c>
      <c r="G290" s="33" t="s">
        <v>1211</v>
      </c>
    </row>
    <row r="291" spans="1:7" x14ac:dyDescent="0.25">
      <c r="A291" s="38" t="s">
        <v>3235</v>
      </c>
      <c r="B291" s="38" t="s">
        <v>3234</v>
      </c>
      <c r="C291" s="171">
        <v>2</v>
      </c>
      <c r="D291" s="796" t="s">
        <v>438</v>
      </c>
      <c r="E291" s="35">
        <v>2006</v>
      </c>
      <c r="F291" s="37">
        <v>17107</v>
      </c>
      <c r="G291" s="33" t="s">
        <v>3233</v>
      </c>
    </row>
    <row r="292" spans="1:7" x14ac:dyDescent="0.25">
      <c r="A292" s="38" t="s">
        <v>697</v>
      </c>
      <c r="B292" s="38" t="s">
        <v>2968</v>
      </c>
      <c r="C292" s="171">
        <v>4.5</v>
      </c>
      <c r="D292" s="33" t="s">
        <v>2961</v>
      </c>
      <c r="E292" s="35">
        <v>2006</v>
      </c>
      <c r="F292" s="86">
        <v>40200</v>
      </c>
      <c r="G292" s="33" t="s">
        <v>2960</v>
      </c>
    </row>
    <row r="293" spans="1:7" x14ac:dyDescent="0.25">
      <c r="A293" s="38" t="s">
        <v>697</v>
      </c>
      <c r="B293" s="38" t="s">
        <v>2991</v>
      </c>
      <c r="C293" s="171">
        <v>1.8</v>
      </c>
      <c r="D293" s="33" t="s">
        <v>438</v>
      </c>
      <c r="E293" s="35">
        <v>2006</v>
      </c>
      <c r="F293" s="86">
        <v>27100</v>
      </c>
      <c r="G293" s="33" t="s">
        <v>2964</v>
      </c>
    </row>
    <row r="294" spans="1:7" x14ac:dyDescent="0.25">
      <c r="A294" s="38" t="s">
        <v>697</v>
      </c>
      <c r="B294" s="38" t="s">
        <v>2966</v>
      </c>
      <c r="C294" s="171">
        <v>1.9</v>
      </c>
      <c r="D294" s="33" t="s">
        <v>438</v>
      </c>
      <c r="E294" s="35">
        <v>2006</v>
      </c>
      <c r="F294" s="86">
        <v>27650</v>
      </c>
      <c r="G294" s="33" t="s">
        <v>2964</v>
      </c>
    </row>
    <row r="295" spans="1:7" x14ac:dyDescent="0.25">
      <c r="A295" s="38" t="s">
        <v>697</v>
      </c>
      <c r="B295" s="38" t="s">
        <v>2989</v>
      </c>
      <c r="C295" s="171">
        <v>2</v>
      </c>
      <c r="D295" s="33" t="s">
        <v>438</v>
      </c>
      <c r="E295" s="35">
        <v>2006</v>
      </c>
      <c r="F295" s="86">
        <v>28200</v>
      </c>
      <c r="G295" s="33" t="s">
        <v>2964</v>
      </c>
    </row>
    <row r="296" spans="1:7" x14ac:dyDescent="0.25">
      <c r="A296" s="38" t="s">
        <v>697</v>
      </c>
      <c r="B296" s="38" t="s">
        <v>2987</v>
      </c>
      <c r="C296" s="171">
        <v>2.2000000000000002</v>
      </c>
      <c r="D296" s="33" t="s">
        <v>438</v>
      </c>
      <c r="E296" s="35">
        <v>2006</v>
      </c>
      <c r="F296" s="86">
        <v>29700</v>
      </c>
      <c r="G296" s="33" t="s">
        <v>2964</v>
      </c>
    </row>
    <row r="297" spans="1:7" x14ac:dyDescent="0.25">
      <c r="A297" s="38" t="s">
        <v>697</v>
      </c>
      <c r="B297" s="38" t="s">
        <v>2985</v>
      </c>
      <c r="C297" s="171">
        <v>2.2999999999999998</v>
      </c>
      <c r="D297" s="33" t="s">
        <v>438</v>
      </c>
      <c r="E297" s="35">
        <v>2006</v>
      </c>
      <c r="F297" s="86">
        <v>31250</v>
      </c>
      <c r="G297" s="33" t="s">
        <v>2964</v>
      </c>
    </row>
    <row r="298" spans="1:7" x14ac:dyDescent="0.25">
      <c r="A298" s="38" t="s">
        <v>697</v>
      </c>
      <c r="B298" s="38" t="s">
        <v>2983</v>
      </c>
      <c r="C298" s="171">
        <v>2.4</v>
      </c>
      <c r="D298" s="33" t="s">
        <v>438</v>
      </c>
      <c r="E298" s="35">
        <v>2006</v>
      </c>
      <c r="F298" s="86">
        <v>32150</v>
      </c>
      <c r="G298" s="33" t="s">
        <v>2964</v>
      </c>
    </row>
    <row r="299" spans="1:7" x14ac:dyDescent="0.25">
      <c r="A299" s="38" t="s">
        <v>697</v>
      </c>
      <c r="B299" s="38" t="s">
        <v>2981</v>
      </c>
      <c r="C299" s="171">
        <v>2.5</v>
      </c>
      <c r="D299" s="33" t="s">
        <v>438</v>
      </c>
      <c r="E299" s="35">
        <v>2006</v>
      </c>
      <c r="F299" s="86">
        <v>33600</v>
      </c>
      <c r="G299" s="33" t="s">
        <v>2964</v>
      </c>
    </row>
    <row r="300" spans="1:7" x14ac:dyDescent="0.25">
      <c r="A300" s="38" t="s">
        <v>697</v>
      </c>
      <c r="B300" s="38" t="s">
        <v>2980</v>
      </c>
      <c r="C300" s="171">
        <v>2.7</v>
      </c>
      <c r="D300" s="33" t="s">
        <v>2961</v>
      </c>
      <c r="E300" s="35">
        <v>2006</v>
      </c>
      <c r="F300" s="86">
        <v>34450</v>
      </c>
      <c r="G300" s="412" t="s">
        <v>2979</v>
      </c>
    </row>
    <row r="301" spans="1:7" x14ac:dyDescent="0.25">
      <c r="A301" s="38" t="s">
        <v>697</v>
      </c>
      <c r="B301" s="38" t="s">
        <v>2975</v>
      </c>
      <c r="C301" s="171">
        <v>3</v>
      </c>
      <c r="D301" s="33" t="s">
        <v>438</v>
      </c>
      <c r="E301" s="35">
        <v>2006</v>
      </c>
      <c r="F301" s="86">
        <v>36400</v>
      </c>
      <c r="G301" s="33" t="s">
        <v>2960</v>
      </c>
    </row>
    <row r="302" spans="1:7" x14ac:dyDescent="0.25">
      <c r="A302" s="38" t="s">
        <v>697</v>
      </c>
      <c r="B302" s="38" t="s">
        <v>2973</v>
      </c>
      <c r="C302" s="171">
        <v>3.2</v>
      </c>
      <c r="D302" s="33" t="s">
        <v>2961</v>
      </c>
      <c r="E302" s="35">
        <v>2006</v>
      </c>
      <c r="F302" s="86">
        <v>37500</v>
      </c>
      <c r="G302" s="33" t="s">
        <v>2960</v>
      </c>
    </row>
    <row r="303" spans="1:7" x14ac:dyDescent="0.25">
      <c r="A303" s="38" t="s">
        <v>697</v>
      </c>
      <c r="B303" s="38" t="s">
        <v>2971</v>
      </c>
      <c r="C303" s="171">
        <v>3.5</v>
      </c>
      <c r="D303" s="33" t="s">
        <v>2961</v>
      </c>
      <c r="E303" s="35">
        <v>2006</v>
      </c>
      <c r="F303" s="86">
        <v>38400</v>
      </c>
      <c r="G303" s="33" t="s">
        <v>2960</v>
      </c>
    </row>
    <row r="304" spans="1:7" x14ac:dyDescent="0.25">
      <c r="A304" s="38" t="s">
        <v>697</v>
      </c>
      <c r="B304" s="38" t="s">
        <v>2969</v>
      </c>
      <c r="C304" s="171">
        <v>4</v>
      </c>
      <c r="D304" s="33" t="s">
        <v>2961</v>
      </c>
      <c r="E304" s="35">
        <v>2006</v>
      </c>
      <c r="F304" s="86">
        <v>39300</v>
      </c>
      <c r="G304" s="33" t="s">
        <v>2960</v>
      </c>
    </row>
    <row r="305" spans="1:7" x14ac:dyDescent="0.25">
      <c r="A305" s="38" t="s">
        <v>697</v>
      </c>
      <c r="B305" s="38" t="s">
        <v>2963</v>
      </c>
      <c r="C305" s="171">
        <v>4</v>
      </c>
      <c r="D305" s="33" t="s">
        <v>2961</v>
      </c>
      <c r="E305" s="35">
        <v>2006</v>
      </c>
      <c r="F305" s="86">
        <v>39750</v>
      </c>
      <c r="G305" s="33" t="s">
        <v>2960</v>
      </c>
    </row>
    <row r="306" spans="1:7" x14ac:dyDescent="0.25">
      <c r="A306" s="38" t="s">
        <v>697</v>
      </c>
      <c r="B306" s="38" t="s">
        <v>3005</v>
      </c>
      <c r="C306" s="171">
        <v>2</v>
      </c>
      <c r="D306" s="33" t="s">
        <v>2993</v>
      </c>
      <c r="E306" s="35">
        <v>2006</v>
      </c>
      <c r="F306" s="86">
        <v>33900</v>
      </c>
      <c r="G306" s="76" t="s">
        <v>2992</v>
      </c>
    </row>
    <row r="307" spans="1:7" x14ac:dyDescent="0.25">
      <c r="A307" s="38" t="s">
        <v>697</v>
      </c>
      <c r="B307" s="38" t="s">
        <v>1237</v>
      </c>
      <c r="C307" s="171">
        <v>5.4</v>
      </c>
      <c r="D307" s="33" t="s">
        <v>438</v>
      </c>
      <c r="E307" s="35">
        <v>2006</v>
      </c>
      <c r="F307" s="86">
        <v>114753.82513661202</v>
      </c>
      <c r="G307" s="33" t="s">
        <v>135</v>
      </c>
    </row>
    <row r="308" spans="1:7" x14ac:dyDescent="0.25">
      <c r="A308" s="38" t="s">
        <v>697</v>
      </c>
      <c r="B308" s="38" t="s">
        <v>3004</v>
      </c>
      <c r="C308" s="171">
        <v>2.4</v>
      </c>
      <c r="D308" s="33" t="s">
        <v>2993</v>
      </c>
      <c r="E308" s="35">
        <v>2006</v>
      </c>
      <c r="F308" s="86">
        <v>34500</v>
      </c>
      <c r="G308" s="76" t="s">
        <v>2992</v>
      </c>
    </row>
    <row r="309" spans="1:7" x14ac:dyDescent="0.25">
      <c r="A309" s="38" t="s">
        <v>697</v>
      </c>
      <c r="B309" s="38" t="s">
        <v>3003</v>
      </c>
      <c r="C309" s="171">
        <v>2.5</v>
      </c>
      <c r="D309" s="33" t="s">
        <v>2993</v>
      </c>
      <c r="E309" s="35">
        <v>2006</v>
      </c>
      <c r="F309" s="86">
        <v>34800</v>
      </c>
      <c r="G309" s="76" t="s">
        <v>2992</v>
      </c>
    </row>
    <row r="310" spans="1:7" x14ac:dyDescent="0.25">
      <c r="A310" s="38" t="s">
        <v>697</v>
      </c>
      <c r="B310" s="38" t="s">
        <v>3002</v>
      </c>
      <c r="C310" s="171">
        <v>3</v>
      </c>
      <c r="D310" s="33" t="s">
        <v>2993</v>
      </c>
      <c r="E310" s="35">
        <v>2006</v>
      </c>
      <c r="F310" s="86">
        <v>35300</v>
      </c>
      <c r="G310" s="76" t="s">
        <v>2992</v>
      </c>
    </row>
    <row r="311" spans="1:7" x14ac:dyDescent="0.25">
      <c r="A311" s="38" t="s">
        <v>697</v>
      </c>
      <c r="B311" s="38" t="s">
        <v>3010</v>
      </c>
      <c r="C311" s="171">
        <v>3.2</v>
      </c>
      <c r="D311" s="33" t="s">
        <v>2993</v>
      </c>
      <c r="E311" s="35">
        <v>2006</v>
      </c>
      <c r="F311" s="86">
        <v>35700</v>
      </c>
      <c r="G311" s="76" t="s">
        <v>2992</v>
      </c>
    </row>
    <row r="312" spans="1:7" x14ac:dyDescent="0.25">
      <c r="A312" s="38" t="s">
        <v>697</v>
      </c>
      <c r="B312" s="38" t="s">
        <v>2815</v>
      </c>
      <c r="C312" s="171">
        <v>3.5</v>
      </c>
      <c r="D312" s="33" t="s">
        <v>2993</v>
      </c>
      <c r="E312" s="35">
        <v>2006</v>
      </c>
      <c r="F312" s="86">
        <v>36200</v>
      </c>
      <c r="G312" s="76" t="s">
        <v>2992</v>
      </c>
    </row>
    <row r="313" spans="1:7" x14ac:dyDescent="0.25">
      <c r="A313" s="38" t="s">
        <v>697</v>
      </c>
      <c r="B313" s="38" t="s">
        <v>3000</v>
      </c>
      <c r="C313" s="171">
        <v>4</v>
      </c>
      <c r="D313" s="33" t="s">
        <v>2993</v>
      </c>
      <c r="E313" s="35">
        <v>2006</v>
      </c>
      <c r="F313" s="86">
        <v>36800</v>
      </c>
      <c r="G313" s="76" t="s">
        <v>2992</v>
      </c>
    </row>
    <row r="314" spans="1:7" x14ac:dyDescent="0.25">
      <c r="A314" s="38" t="s">
        <v>697</v>
      </c>
      <c r="B314" s="38" t="s">
        <v>2999</v>
      </c>
      <c r="C314" s="171">
        <v>4.3</v>
      </c>
      <c r="D314" s="33" t="s">
        <v>2993</v>
      </c>
      <c r="E314" s="35">
        <v>2006</v>
      </c>
      <c r="F314" s="86">
        <v>37000</v>
      </c>
      <c r="G314" s="76" t="s">
        <v>2992</v>
      </c>
    </row>
    <row r="315" spans="1:7" x14ac:dyDescent="0.25">
      <c r="A315" s="38" t="s">
        <v>697</v>
      </c>
      <c r="B315" s="38" t="s">
        <v>3017</v>
      </c>
      <c r="C315" s="171">
        <v>5.5</v>
      </c>
      <c r="D315" s="33" t="s">
        <v>44</v>
      </c>
      <c r="E315" s="35">
        <v>2006</v>
      </c>
      <c r="F315" s="86">
        <v>110363</v>
      </c>
      <c r="G315" s="76" t="s">
        <v>1906</v>
      </c>
    </row>
    <row r="316" spans="1:7" x14ac:dyDescent="0.25">
      <c r="A316" s="38" t="s">
        <v>697</v>
      </c>
      <c r="B316" s="38" t="s">
        <v>3017</v>
      </c>
      <c r="C316" s="171">
        <v>5.5</v>
      </c>
      <c r="D316" s="33" t="s">
        <v>44</v>
      </c>
      <c r="E316" s="35">
        <v>2006</v>
      </c>
      <c r="F316" s="86">
        <v>102163</v>
      </c>
      <c r="G316" s="76" t="s">
        <v>3016</v>
      </c>
    </row>
    <row r="317" spans="1:7" x14ac:dyDescent="0.25">
      <c r="A317" s="38" t="s">
        <v>697</v>
      </c>
      <c r="B317" s="38" t="s">
        <v>7161</v>
      </c>
      <c r="C317" s="38" t="s">
        <v>2927</v>
      </c>
      <c r="D317" s="33" t="s">
        <v>426</v>
      </c>
      <c r="E317" s="35">
        <v>2006</v>
      </c>
      <c r="F317" s="86">
        <v>55675</v>
      </c>
      <c r="G317" s="76" t="s">
        <v>7072</v>
      </c>
    </row>
    <row r="318" spans="1:7" x14ac:dyDescent="0.25">
      <c r="A318" s="38" t="s">
        <v>697</v>
      </c>
      <c r="B318" s="38" t="s">
        <v>1457</v>
      </c>
      <c r="C318" s="171">
        <v>3.5</v>
      </c>
      <c r="D318" s="33" t="s">
        <v>44</v>
      </c>
      <c r="E318" s="35">
        <v>2006</v>
      </c>
      <c r="F318" s="35">
        <v>60573</v>
      </c>
      <c r="G318" s="33" t="s">
        <v>1458</v>
      </c>
    </row>
    <row r="319" spans="1:7" x14ac:dyDescent="0.25">
      <c r="A319" s="38" t="s">
        <v>697</v>
      </c>
      <c r="B319" s="38" t="s">
        <v>1459</v>
      </c>
      <c r="C319" s="171">
        <v>4.7</v>
      </c>
      <c r="D319" s="33" t="s">
        <v>44</v>
      </c>
      <c r="E319" s="35">
        <v>2006</v>
      </c>
      <c r="F319" s="35">
        <v>87431</v>
      </c>
      <c r="G319" s="33" t="s">
        <v>1820</v>
      </c>
    </row>
    <row r="320" spans="1:7" x14ac:dyDescent="0.25">
      <c r="A320" s="38" t="s">
        <v>697</v>
      </c>
      <c r="B320" s="38" t="s">
        <v>1460</v>
      </c>
      <c r="C320" s="171">
        <v>5.5</v>
      </c>
      <c r="D320" s="33" t="s">
        <v>44</v>
      </c>
      <c r="E320" s="35">
        <v>2006</v>
      </c>
      <c r="F320" s="35">
        <v>110655</v>
      </c>
      <c r="G320" s="33" t="s">
        <v>1820</v>
      </c>
    </row>
    <row r="321" spans="1:7" x14ac:dyDescent="0.25">
      <c r="A321" s="38" t="s">
        <v>697</v>
      </c>
      <c r="B321" s="38" t="s">
        <v>3020</v>
      </c>
      <c r="C321" s="171">
        <v>3.2</v>
      </c>
      <c r="D321" s="33" t="s">
        <v>2993</v>
      </c>
      <c r="E321" s="35">
        <v>2006</v>
      </c>
      <c r="F321" s="86">
        <v>44420</v>
      </c>
      <c r="G321" s="76" t="s">
        <v>3019</v>
      </c>
    </row>
    <row r="322" spans="1:7" x14ac:dyDescent="0.25">
      <c r="A322" s="38" t="s">
        <v>697</v>
      </c>
      <c r="B322" s="38" t="s">
        <v>1462</v>
      </c>
      <c r="C322" s="171">
        <v>3.5</v>
      </c>
      <c r="D322" s="33" t="s">
        <v>44</v>
      </c>
      <c r="E322" s="35">
        <v>2006</v>
      </c>
      <c r="F322" s="86">
        <v>62841.530054644805</v>
      </c>
      <c r="G322" s="33" t="s">
        <v>147</v>
      </c>
    </row>
    <row r="323" spans="1:7" x14ac:dyDescent="0.25">
      <c r="A323" s="38" t="s">
        <v>697</v>
      </c>
      <c r="B323" s="38" t="s">
        <v>1462</v>
      </c>
      <c r="C323" s="171">
        <v>5</v>
      </c>
      <c r="D323" s="33" t="s">
        <v>44</v>
      </c>
      <c r="E323" s="35">
        <v>2006</v>
      </c>
      <c r="F323" s="86">
        <v>63114.754098360652</v>
      </c>
      <c r="G323" s="33" t="s">
        <v>147</v>
      </c>
    </row>
    <row r="324" spans="1:7" x14ac:dyDescent="0.25">
      <c r="A324" s="38" t="s">
        <v>697</v>
      </c>
      <c r="B324" s="38" t="s">
        <v>1462</v>
      </c>
      <c r="C324" s="171">
        <v>6.2</v>
      </c>
      <c r="D324" s="33" t="s">
        <v>44</v>
      </c>
      <c r="E324" s="35">
        <v>2006</v>
      </c>
      <c r="F324" s="86">
        <v>63387.978142076499</v>
      </c>
      <c r="G324" s="33" t="s">
        <v>147</v>
      </c>
    </row>
    <row r="325" spans="1:7" x14ac:dyDescent="0.25">
      <c r="A325" s="38" t="s">
        <v>697</v>
      </c>
      <c r="B325" s="38" t="s">
        <v>1463</v>
      </c>
      <c r="C325" s="171" t="s">
        <v>6516</v>
      </c>
      <c r="D325" s="33" t="s">
        <v>438</v>
      </c>
      <c r="E325" s="35">
        <v>2006</v>
      </c>
      <c r="F325" s="86">
        <v>169398.90710382513</v>
      </c>
      <c r="G325" s="33" t="s">
        <v>1464</v>
      </c>
    </row>
    <row r="326" spans="1:7" x14ac:dyDescent="0.25">
      <c r="A326" s="38" t="s">
        <v>697</v>
      </c>
      <c r="B326" s="38" t="s">
        <v>1465</v>
      </c>
      <c r="C326" s="171">
        <v>3.5</v>
      </c>
      <c r="D326" s="33" t="s">
        <v>438</v>
      </c>
      <c r="E326" s="35">
        <v>2006</v>
      </c>
      <c r="F326" s="86">
        <v>42349.726775956282</v>
      </c>
      <c r="G326" s="33" t="s">
        <v>135</v>
      </c>
    </row>
    <row r="327" spans="1:7" x14ac:dyDescent="0.25">
      <c r="A327" s="38" t="s">
        <v>697</v>
      </c>
      <c r="B327" s="38" t="s">
        <v>1465</v>
      </c>
      <c r="C327" s="171" t="s">
        <v>6419</v>
      </c>
      <c r="D327" s="33" t="s">
        <v>438</v>
      </c>
      <c r="E327" s="35">
        <v>2006</v>
      </c>
      <c r="F327" s="86">
        <v>85519.125683060105</v>
      </c>
      <c r="G327" s="33" t="s">
        <v>135</v>
      </c>
    </row>
    <row r="328" spans="1:7" x14ac:dyDescent="0.25">
      <c r="A328" s="38" t="s">
        <v>697</v>
      </c>
      <c r="B328" s="38" t="s">
        <v>1465</v>
      </c>
      <c r="C328" s="171">
        <v>5.5</v>
      </c>
      <c r="D328" s="33" t="s">
        <v>438</v>
      </c>
      <c r="E328" s="35">
        <v>2006</v>
      </c>
      <c r="F328" s="86">
        <v>63934.426229508194</v>
      </c>
      <c r="G328" s="33" t="s">
        <v>135</v>
      </c>
    </row>
    <row r="329" spans="1:7" x14ac:dyDescent="0.25">
      <c r="A329" s="38" t="s">
        <v>697</v>
      </c>
      <c r="B329" s="38" t="s">
        <v>1363</v>
      </c>
      <c r="C329" s="171" t="s">
        <v>6511</v>
      </c>
      <c r="D329" s="33" t="s">
        <v>438</v>
      </c>
      <c r="E329" s="35">
        <v>2006</v>
      </c>
      <c r="F329" s="35">
        <v>42084</v>
      </c>
      <c r="G329" s="33" t="s">
        <v>1364</v>
      </c>
    </row>
    <row r="330" spans="1:7" x14ac:dyDescent="0.25">
      <c r="A330" s="38" t="s">
        <v>697</v>
      </c>
      <c r="B330" s="38" t="s">
        <v>1365</v>
      </c>
      <c r="C330" s="171">
        <v>3</v>
      </c>
      <c r="D330" s="33" t="s">
        <v>438</v>
      </c>
      <c r="E330" s="35">
        <v>2006</v>
      </c>
      <c r="F330" s="35">
        <v>45902</v>
      </c>
      <c r="G330" s="33" t="s">
        <v>1364</v>
      </c>
    </row>
    <row r="331" spans="1:7" x14ac:dyDescent="0.25">
      <c r="A331" s="38" t="s">
        <v>697</v>
      </c>
      <c r="B331" s="38" t="s">
        <v>1366</v>
      </c>
      <c r="C331" s="171">
        <v>3.5</v>
      </c>
      <c r="D331" s="33" t="s">
        <v>438</v>
      </c>
      <c r="E331" s="35">
        <v>2006</v>
      </c>
      <c r="F331" s="35">
        <v>52460</v>
      </c>
      <c r="G331" s="33" t="s">
        <v>1364</v>
      </c>
    </row>
    <row r="332" spans="1:7" x14ac:dyDescent="0.25">
      <c r="A332" s="38" t="s">
        <v>697</v>
      </c>
      <c r="B332" s="38" t="s">
        <v>1367</v>
      </c>
      <c r="C332" s="171">
        <v>5.4</v>
      </c>
      <c r="D332" s="33" t="s">
        <v>438</v>
      </c>
      <c r="E332" s="35">
        <v>2006</v>
      </c>
      <c r="F332" s="35">
        <v>57380</v>
      </c>
      <c r="G332" s="33" t="s">
        <v>1364</v>
      </c>
    </row>
    <row r="333" spans="1:7" x14ac:dyDescent="0.25">
      <c r="A333" s="38" t="s">
        <v>697</v>
      </c>
      <c r="B333" s="38" t="s">
        <v>1306</v>
      </c>
      <c r="C333" s="171" t="s">
        <v>1305</v>
      </c>
      <c r="D333" s="33" t="s">
        <v>438</v>
      </c>
      <c r="E333" s="35">
        <v>2006</v>
      </c>
      <c r="F333" s="86">
        <v>534398.90710382513</v>
      </c>
      <c r="G333" s="33" t="s">
        <v>434</v>
      </c>
    </row>
    <row r="334" spans="1:7" x14ac:dyDescent="0.25">
      <c r="A334" s="38" t="s">
        <v>697</v>
      </c>
      <c r="B334" s="38" t="s">
        <v>1308</v>
      </c>
      <c r="C334" s="171" t="s">
        <v>6506</v>
      </c>
      <c r="D334" s="33" t="s">
        <v>438</v>
      </c>
      <c r="E334" s="35">
        <v>2006</v>
      </c>
      <c r="F334" s="86">
        <v>36885.24590163934</v>
      </c>
      <c r="G334" s="33" t="s">
        <v>487</v>
      </c>
    </row>
    <row r="335" spans="1:7" x14ac:dyDescent="0.25">
      <c r="A335" s="38" t="s">
        <v>697</v>
      </c>
      <c r="B335" s="38" t="s">
        <v>1308</v>
      </c>
      <c r="C335" s="171">
        <v>3.5</v>
      </c>
      <c r="D335" s="33" t="s">
        <v>438</v>
      </c>
      <c r="E335" s="35">
        <v>2006</v>
      </c>
      <c r="F335" s="86">
        <v>37158.469945355188</v>
      </c>
      <c r="G335" s="33" t="s">
        <v>487</v>
      </c>
    </row>
    <row r="336" spans="1:7" x14ac:dyDescent="0.25">
      <c r="A336" s="38" t="s">
        <v>697</v>
      </c>
      <c r="B336" s="38" t="s">
        <v>1238</v>
      </c>
      <c r="C336" s="171">
        <v>2.1</v>
      </c>
      <c r="D336" s="33" t="s">
        <v>438</v>
      </c>
      <c r="E336" s="35">
        <v>2006</v>
      </c>
      <c r="F336" s="86">
        <v>28787.43169398907</v>
      </c>
      <c r="G336" s="33" t="s">
        <v>1135</v>
      </c>
    </row>
    <row r="337" spans="1:7" x14ac:dyDescent="0.25">
      <c r="A337" s="38" t="s">
        <v>697</v>
      </c>
      <c r="B337" s="38" t="s">
        <v>1238</v>
      </c>
      <c r="C337" s="171" t="s">
        <v>6503</v>
      </c>
      <c r="D337" s="33" t="s">
        <v>438</v>
      </c>
      <c r="E337" s="35">
        <v>2006</v>
      </c>
      <c r="F337" s="86">
        <v>29060.655737704918</v>
      </c>
      <c r="G337" s="33" t="s">
        <v>1135</v>
      </c>
    </row>
    <row r="338" spans="1:7" x14ac:dyDescent="0.25">
      <c r="A338" s="38" t="s">
        <v>2978</v>
      </c>
      <c r="B338" s="38" t="s">
        <v>2977</v>
      </c>
      <c r="C338" s="171">
        <v>2.8</v>
      </c>
      <c r="D338" s="33" t="s">
        <v>2961</v>
      </c>
      <c r="E338" s="35">
        <v>2006</v>
      </c>
      <c r="F338" s="86">
        <v>35550</v>
      </c>
      <c r="G338" s="33" t="s">
        <v>2976</v>
      </c>
    </row>
    <row r="339" spans="1:7" x14ac:dyDescent="0.25">
      <c r="A339" s="54" t="s">
        <v>117</v>
      </c>
      <c r="B339" s="60" t="s">
        <v>6107</v>
      </c>
      <c r="C339" s="252" t="s">
        <v>3721</v>
      </c>
      <c r="D339" s="54" t="s">
        <v>43</v>
      </c>
      <c r="E339" s="54">
        <v>2006</v>
      </c>
      <c r="F339" s="74">
        <v>15791</v>
      </c>
      <c r="G339" s="54" t="s">
        <v>6108</v>
      </c>
    </row>
    <row r="340" spans="1:7" x14ac:dyDescent="0.25">
      <c r="A340" s="38" t="s">
        <v>117</v>
      </c>
      <c r="B340" s="38" t="s">
        <v>3091</v>
      </c>
      <c r="C340" s="171" t="s">
        <v>4091</v>
      </c>
      <c r="D340" s="33" t="s">
        <v>426</v>
      </c>
      <c r="E340" s="35">
        <v>2006</v>
      </c>
      <c r="F340" s="86">
        <v>23980</v>
      </c>
      <c r="G340" s="33" t="s">
        <v>3089</v>
      </c>
    </row>
    <row r="341" spans="1:7" x14ac:dyDescent="0.25">
      <c r="A341" s="38" t="s">
        <v>117</v>
      </c>
      <c r="B341" s="38" t="s">
        <v>3090</v>
      </c>
      <c r="C341" s="171" t="s">
        <v>4091</v>
      </c>
      <c r="D341" s="33" t="s">
        <v>426</v>
      </c>
      <c r="E341" s="35">
        <v>2006</v>
      </c>
      <c r="F341" s="86">
        <v>26000</v>
      </c>
      <c r="G341" s="33" t="s">
        <v>3089</v>
      </c>
    </row>
    <row r="342" spans="1:7" x14ac:dyDescent="0.25">
      <c r="A342" s="38" t="s">
        <v>117</v>
      </c>
      <c r="B342" s="38" t="s">
        <v>1368</v>
      </c>
      <c r="C342" s="171">
        <v>2.4</v>
      </c>
      <c r="D342" s="33" t="s">
        <v>110</v>
      </c>
      <c r="E342" s="35">
        <v>2006</v>
      </c>
      <c r="F342" s="86">
        <v>23224.043715846994</v>
      </c>
      <c r="G342" s="33" t="s">
        <v>487</v>
      </c>
    </row>
    <row r="343" spans="1:7" x14ac:dyDescent="0.25">
      <c r="A343" s="38" t="s">
        <v>117</v>
      </c>
      <c r="B343" s="38" t="s">
        <v>1309</v>
      </c>
      <c r="C343" s="171">
        <v>1.3</v>
      </c>
      <c r="D343" s="33" t="s">
        <v>110</v>
      </c>
      <c r="E343" s="35">
        <v>2006</v>
      </c>
      <c r="F343" s="86">
        <v>11680.327868852459</v>
      </c>
      <c r="G343" s="33" t="s">
        <v>135</v>
      </c>
    </row>
    <row r="344" spans="1:7" x14ac:dyDescent="0.25">
      <c r="A344" s="38" t="s">
        <v>117</v>
      </c>
      <c r="B344" s="38" t="s">
        <v>1309</v>
      </c>
      <c r="C344" s="171" t="s">
        <v>6507</v>
      </c>
      <c r="D344" s="33" t="s">
        <v>110</v>
      </c>
      <c r="E344" s="35">
        <v>2006</v>
      </c>
      <c r="F344" s="86">
        <v>12226.775956284153</v>
      </c>
      <c r="G344" s="33" t="s">
        <v>135</v>
      </c>
    </row>
    <row r="345" spans="1:7" x14ac:dyDescent="0.25">
      <c r="A345" s="38" t="s">
        <v>117</v>
      </c>
      <c r="B345" s="38" t="s">
        <v>1309</v>
      </c>
      <c r="C345" s="171">
        <v>2</v>
      </c>
      <c r="D345" s="33" t="s">
        <v>110</v>
      </c>
      <c r="E345" s="35">
        <v>2006</v>
      </c>
      <c r="F345" s="86">
        <v>12500</v>
      </c>
      <c r="G345" s="33" t="s">
        <v>135</v>
      </c>
    </row>
    <row r="346" spans="1:7" x14ac:dyDescent="0.25">
      <c r="A346" s="38" t="s">
        <v>117</v>
      </c>
      <c r="B346" s="38" t="s">
        <v>1310</v>
      </c>
      <c r="C346" s="171" t="s">
        <v>6341</v>
      </c>
      <c r="D346" s="33" t="s">
        <v>44</v>
      </c>
      <c r="E346" s="35">
        <v>2006</v>
      </c>
      <c r="F346" s="86">
        <v>37340.437158469947</v>
      </c>
      <c r="G346" s="33" t="s">
        <v>135</v>
      </c>
    </row>
    <row r="347" spans="1:7" x14ac:dyDescent="0.25">
      <c r="A347" s="38" t="s">
        <v>117</v>
      </c>
      <c r="B347" s="38" t="s">
        <v>239</v>
      </c>
      <c r="C347" s="171" t="s">
        <v>1240</v>
      </c>
      <c r="D347" s="33" t="s">
        <v>125</v>
      </c>
      <c r="E347" s="42" t="s">
        <v>863</v>
      </c>
      <c r="F347" s="42" t="s">
        <v>1466</v>
      </c>
      <c r="G347" s="33"/>
    </row>
    <row r="348" spans="1:7" x14ac:dyDescent="0.25">
      <c r="A348" s="38" t="s">
        <v>117</v>
      </c>
      <c r="B348" s="38" t="s">
        <v>239</v>
      </c>
      <c r="C348" s="171" t="s">
        <v>1240</v>
      </c>
      <c r="D348" s="33" t="s">
        <v>44</v>
      </c>
      <c r="E348" s="42" t="s">
        <v>863</v>
      </c>
      <c r="F348" s="42" t="s">
        <v>1467</v>
      </c>
      <c r="G348" s="33"/>
    </row>
    <row r="349" spans="1:7" x14ac:dyDescent="0.25">
      <c r="A349" s="38" t="s">
        <v>117</v>
      </c>
      <c r="B349" s="38" t="s">
        <v>239</v>
      </c>
      <c r="C349" s="171" t="s">
        <v>1243</v>
      </c>
      <c r="D349" s="33" t="s">
        <v>125</v>
      </c>
      <c r="E349" s="42" t="s">
        <v>863</v>
      </c>
      <c r="F349" s="42" t="s">
        <v>1468</v>
      </c>
      <c r="G349" s="33"/>
    </row>
    <row r="350" spans="1:7" x14ac:dyDescent="0.25">
      <c r="A350" s="38" t="s">
        <v>117</v>
      </c>
      <c r="B350" s="38" t="s">
        <v>239</v>
      </c>
      <c r="C350" s="171" t="s">
        <v>1243</v>
      </c>
      <c r="D350" s="33" t="s">
        <v>44</v>
      </c>
      <c r="E350" s="42" t="s">
        <v>863</v>
      </c>
      <c r="F350" s="42" t="s">
        <v>1469</v>
      </c>
      <c r="G350" s="33"/>
    </row>
    <row r="351" spans="1:7" x14ac:dyDescent="0.25">
      <c r="A351" s="38" t="s">
        <v>117</v>
      </c>
      <c r="B351" s="38" t="s">
        <v>239</v>
      </c>
      <c r="C351" s="171" t="s">
        <v>1470</v>
      </c>
      <c r="D351" s="33" t="s">
        <v>125</v>
      </c>
      <c r="E351" s="42" t="s">
        <v>863</v>
      </c>
      <c r="F351" s="42" t="s">
        <v>1471</v>
      </c>
      <c r="G351" s="33"/>
    </row>
    <row r="352" spans="1:7" x14ac:dyDescent="0.25">
      <c r="A352" s="38" t="s">
        <v>117</v>
      </c>
      <c r="B352" s="38" t="s">
        <v>239</v>
      </c>
      <c r="C352" s="171" t="s">
        <v>1248</v>
      </c>
      <c r="D352" s="33" t="s">
        <v>44</v>
      </c>
      <c r="E352" s="42" t="s">
        <v>863</v>
      </c>
      <c r="F352" s="42" t="s">
        <v>1472</v>
      </c>
      <c r="G352" s="33"/>
    </row>
    <row r="353" spans="1:7" x14ac:dyDescent="0.25">
      <c r="A353" s="38" t="s">
        <v>117</v>
      </c>
      <c r="B353" s="38" t="s">
        <v>239</v>
      </c>
      <c r="C353" s="171" t="s">
        <v>1375</v>
      </c>
      <c r="D353" s="33" t="s">
        <v>125</v>
      </c>
      <c r="E353" s="42" t="s">
        <v>863</v>
      </c>
      <c r="F353" s="42" t="s">
        <v>1473</v>
      </c>
      <c r="G353" s="33"/>
    </row>
    <row r="354" spans="1:7" x14ac:dyDescent="0.25">
      <c r="A354" s="38" t="s">
        <v>117</v>
      </c>
      <c r="B354" s="38" t="s">
        <v>239</v>
      </c>
      <c r="C354" s="171" t="s">
        <v>1377</v>
      </c>
      <c r="D354" s="33" t="s">
        <v>125</v>
      </c>
      <c r="E354" s="42" t="s">
        <v>863</v>
      </c>
      <c r="F354" s="42" t="s">
        <v>842</v>
      </c>
      <c r="G354" s="33"/>
    </row>
    <row r="355" spans="1:7" x14ac:dyDescent="0.25">
      <c r="A355" s="38" t="s">
        <v>117</v>
      </c>
      <c r="B355" s="38" t="s">
        <v>1252</v>
      </c>
      <c r="C355" s="171" t="s">
        <v>768</v>
      </c>
      <c r="D355" s="33" t="s">
        <v>125</v>
      </c>
      <c r="E355" s="42" t="s">
        <v>863</v>
      </c>
      <c r="F355" s="42" t="s">
        <v>1474</v>
      </c>
      <c r="G355" s="33"/>
    </row>
    <row r="356" spans="1:7" x14ac:dyDescent="0.25">
      <c r="A356" s="38" t="s">
        <v>117</v>
      </c>
      <c r="B356" s="38" t="s">
        <v>1252</v>
      </c>
      <c r="C356" s="171" t="s">
        <v>1380</v>
      </c>
      <c r="D356" s="33" t="s">
        <v>44</v>
      </c>
      <c r="E356" s="42" t="s">
        <v>863</v>
      </c>
      <c r="F356" s="42" t="s">
        <v>1475</v>
      </c>
      <c r="G356" s="33"/>
    </row>
    <row r="357" spans="1:7" x14ac:dyDescent="0.25">
      <c r="A357" s="38" t="s">
        <v>117</v>
      </c>
      <c r="B357" s="38" t="s">
        <v>310</v>
      </c>
      <c r="C357" s="171" t="s">
        <v>311</v>
      </c>
      <c r="D357" s="33" t="s">
        <v>44</v>
      </c>
      <c r="E357" s="42" t="s">
        <v>863</v>
      </c>
      <c r="F357" s="42" t="s">
        <v>1476</v>
      </c>
      <c r="G357" s="33"/>
    </row>
    <row r="358" spans="1:7" x14ac:dyDescent="0.25">
      <c r="A358" s="38" t="s">
        <v>117</v>
      </c>
      <c r="B358" s="38" t="s">
        <v>1477</v>
      </c>
      <c r="C358" s="171" t="s">
        <v>128</v>
      </c>
      <c r="D358" s="33" t="s">
        <v>44</v>
      </c>
      <c r="E358" s="42" t="s">
        <v>863</v>
      </c>
      <c r="F358" s="42" t="s">
        <v>1478</v>
      </c>
      <c r="G358" s="33"/>
    </row>
    <row r="359" spans="1:7" x14ac:dyDescent="0.25">
      <c r="A359" s="38" t="s">
        <v>117</v>
      </c>
      <c r="B359" s="38" t="s">
        <v>1262</v>
      </c>
      <c r="C359" s="171" t="s">
        <v>280</v>
      </c>
      <c r="D359" s="33" t="s">
        <v>125</v>
      </c>
      <c r="E359" s="42" t="s">
        <v>863</v>
      </c>
      <c r="F359" s="42" t="s">
        <v>1479</v>
      </c>
      <c r="G359" s="33"/>
    </row>
    <row r="360" spans="1:7" x14ac:dyDescent="0.25">
      <c r="A360" s="38" t="s">
        <v>117</v>
      </c>
      <c r="B360" s="38" t="s">
        <v>1262</v>
      </c>
      <c r="C360" s="171" t="s">
        <v>1263</v>
      </c>
      <c r="D360" s="33" t="s">
        <v>125</v>
      </c>
      <c r="E360" s="42" t="s">
        <v>863</v>
      </c>
      <c r="F360" s="42" t="s">
        <v>1480</v>
      </c>
      <c r="G360" s="33"/>
    </row>
    <row r="361" spans="1:7" x14ac:dyDescent="0.25">
      <c r="A361" s="38" t="s">
        <v>117</v>
      </c>
      <c r="B361" s="38" t="s">
        <v>1262</v>
      </c>
      <c r="C361" s="171" t="s">
        <v>1263</v>
      </c>
      <c r="D361" s="33" t="s">
        <v>44</v>
      </c>
      <c r="E361" s="42" t="s">
        <v>863</v>
      </c>
      <c r="F361" s="42" t="s">
        <v>1481</v>
      </c>
      <c r="G361" s="33"/>
    </row>
    <row r="362" spans="1:7" x14ac:dyDescent="0.25">
      <c r="A362" s="38" t="s">
        <v>117</v>
      </c>
      <c r="B362" s="38" t="s">
        <v>1008</v>
      </c>
      <c r="C362" s="171" t="s">
        <v>165</v>
      </c>
      <c r="D362" s="33" t="s">
        <v>120</v>
      </c>
      <c r="E362" s="42" t="s">
        <v>863</v>
      </c>
      <c r="F362" s="42" t="s">
        <v>1482</v>
      </c>
      <c r="G362" s="33"/>
    </row>
    <row r="363" spans="1:7" x14ac:dyDescent="0.25">
      <c r="A363" s="38" t="s">
        <v>117</v>
      </c>
      <c r="B363" s="38" t="s">
        <v>1008</v>
      </c>
      <c r="C363" s="171" t="s">
        <v>165</v>
      </c>
      <c r="D363" s="33" t="s">
        <v>44</v>
      </c>
      <c r="E363" s="42" t="s">
        <v>863</v>
      </c>
      <c r="F363" s="42" t="s">
        <v>1483</v>
      </c>
      <c r="G363" s="33"/>
    </row>
    <row r="364" spans="1:7" x14ac:dyDescent="0.25">
      <c r="A364" s="38" t="s">
        <v>117</v>
      </c>
      <c r="B364" s="38" t="s">
        <v>161</v>
      </c>
      <c r="C364" s="171" t="s">
        <v>165</v>
      </c>
      <c r="D364" s="33" t="s">
        <v>125</v>
      </c>
      <c r="E364" s="42" t="s">
        <v>863</v>
      </c>
      <c r="F364" s="42" t="s">
        <v>1484</v>
      </c>
      <c r="G364" s="33"/>
    </row>
    <row r="365" spans="1:7" x14ac:dyDescent="0.25">
      <c r="A365" s="38" t="s">
        <v>117</v>
      </c>
      <c r="B365" s="38" t="s">
        <v>161</v>
      </c>
      <c r="C365" s="171" t="s">
        <v>165</v>
      </c>
      <c r="D365" s="33" t="s">
        <v>44</v>
      </c>
      <c r="E365" s="42" t="s">
        <v>863</v>
      </c>
      <c r="F365" s="42" t="s">
        <v>1485</v>
      </c>
      <c r="G365" s="33"/>
    </row>
    <row r="366" spans="1:7" x14ac:dyDescent="0.25">
      <c r="A366" s="38" t="s">
        <v>117</v>
      </c>
      <c r="B366" s="38" t="s">
        <v>1392</v>
      </c>
      <c r="C366" s="171" t="s">
        <v>892</v>
      </c>
      <c r="D366" s="33" t="s">
        <v>125</v>
      </c>
      <c r="E366" s="42" t="s">
        <v>863</v>
      </c>
      <c r="F366" s="42" t="s">
        <v>1486</v>
      </c>
      <c r="G366" s="33"/>
    </row>
    <row r="367" spans="1:7" x14ac:dyDescent="0.25">
      <c r="A367" s="38" t="s">
        <v>117</v>
      </c>
      <c r="B367" s="38" t="s">
        <v>1392</v>
      </c>
      <c r="C367" s="171" t="s">
        <v>866</v>
      </c>
      <c r="D367" s="33" t="s">
        <v>44</v>
      </c>
      <c r="E367" s="42" t="s">
        <v>863</v>
      </c>
      <c r="F367" s="42" t="s">
        <v>1487</v>
      </c>
      <c r="G367" s="33"/>
    </row>
    <row r="368" spans="1:7" x14ac:dyDescent="0.25">
      <c r="A368" s="38" t="s">
        <v>117</v>
      </c>
      <c r="B368" s="38" t="s">
        <v>261</v>
      </c>
      <c r="C368" s="171" t="s">
        <v>1488</v>
      </c>
      <c r="D368" s="33" t="s">
        <v>44</v>
      </c>
      <c r="E368" s="42" t="s">
        <v>863</v>
      </c>
      <c r="F368" s="42" t="s">
        <v>1489</v>
      </c>
      <c r="G368" s="33"/>
    </row>
    <row r="369" spans="1:7" x14ac:dyDescent="0.25">
      <c r="A369" s="38" t="s">
        <v>117</v>
      </c>
      <c r="B369" s="38" t="s">
        <v>261</v>
      </c>
      <c r="C369" s="171" t="s">
        <v>1490</v>
      </c>
      <c r="D369" s="33" t="s">
        <v>44</v>
      </c>
      <c r="E369" s="42" t="s">
        <v>863</v>
      </c>
      <c r="F369" s="86">
        <v>43846</v>
      </c>
      <c r="G369" s="33"/>
    </row>
    <row r="370" spans="1:7" x14ac:dyDescent="0.25">
      <c r="A370" s="38" t="s">
        <v>117</v>
      </c>
      <c r="B370" s="38" t="s">
        <v>261</v>
      </c>
      <c r="C370" s="171" t="s">
        <v>1491</v>
      </c>
      <c r="D370" s="33" t="s">
        <v>44</v>
      </c>
      <c r="E370" s="42" t="s">
        <v>863</v>
      </c>
      <c r="F370" s="86">
        <v>52009</v>
      </c>
      <c r="G370" s="33"/>
    </row>
    <row r="371" spans="1:7" x14ac:dyDescent="0.25">
      <c r="A371" s="38" t="s">
        <v>117</v>
      </c>
      <c r="B371" s="38" t="s">
        <v>834</v>
      </c>
      <c r="C371" s="171" t="s">
        <v>331</v>
      </c>
      <c r="D371" s="33" t="s">
        <v>44</v>
      </c>
      <c r="E371" s="42" t="s">
        <v>863</v>
      </c>
      <c r="F371" s="42" t="s">
        <v>1492</v>
      </c>
      <c r="G371" s="33"/>
    </row>
    <row r="372" spans="1:7" x14ac:dyDescent="0.25">
      <c r="A372" s="38" t="s">
        <v>117</v>
      </c>
      <c r="B372" s="38" t="s">
        <v>514</v>
      </c>
      <c r="C372" s="171" t="s">
        <v>165</v>
      </c>
      <c r="D372" s="33" t="s">
        <v>44</v>
      </c>
      <c r="E372" s="42" t="s">
        <v>863</v>
      </c>
      <c r="F372" s="42" t="s">
        <v>1493</v>
      </c>
      <c r="G372" s="33"/>
    </row>
    <row r="373" spans="1:7" x14ac:dyDescent="0.25">
      <c r="A373" s="38" t="s">
        <v>117</v>
      </c>
      <c r="B373" s="38" t="s">
        <v>938</v>
      </c>
      <c r="C373" s="171" t="s">
        <v>939</v>
      </c>
      <c r="D373" s="33" t="s">
        <v>120</v>
      </c>
      <c r="E373" s="42" t="s">
        <v>863</v>
      </c>
      <c r="F373" s="42" t="s">
        <v>1494</v>
      </c>
      <c r="G373" s="33"/>
    </row>
    <row r="374" spans="1:7" x14ac:dyDescent="0.25">
      <c r="A374" s="38" t="s">
        <v>117</v>
      </c>
      <c r="B374" s="38" t="s">
        <v>938</v>
      </c>
      <c r="C374" s="171" t="s">
        <v>939</v>
      </c>
      <c r="D374" s="33" t="s">
        <v>44</v>
      </c>
      <c r="E374" s="42" t="s">
        <v>863</v>
      </c>
      <c r="F374" s="42" t="s">
        <v>1495</v>
      </c>
      <c r="G374" s="33"/>
    </row>
    <row r="375" spans="1:7" x14ac:dyDescent="0.25">
      <c r="A375" s="38" t="s">
        <v>117</v>
      </c>
      <c r="B375" s="38" t="s">
        <v>1496</v>
      </c>
      <c r="C375" s="171" t="s">
        <v>1497</v>
      </c>
      <c r="D375" s="33" t="s">
        <v>44</v>
      </c>
      <c r="E375" s="42" t="s">
        <v>863</v>
      </c>
      <c r="F375" s="42" t="s">
        <v>1498</v>
      </c>
      <c r="G375" s="33"/>
    </row>
    <row r="376" spans="1:7" x14ac:dyDescent="0.25">
      <c r="A376" s="38" t="s">
        <v>117</v>
      </c>
      <c r="B376" s="38" t="s">
        <v>1311</v>
      </c>
      <c r="C376" s="171">
        <v>3</v>
      </c>
      <c r="D376" s="33" t="s">
        <v>44</v>
      </c>
      <c r="E376" s="35">
        <v>2006</v>
      </c>
      <c r="F376" s="86">
        <v>21721.311475409835</v>
      </c>
      <c r="G376" s="33" t="s">
        <v>147</v>
      </c>
    </row>
    <row r="377" spans="1:7" x14ac:dyDescent="0.25">
      <c r="A377" s="38" t="s">
        <v>117</v>
      </c>
      <c r="B377" s="38" t="s">
        <v>1239</v>
      </c>
      <c r="C377" s="171">
        <v>2.4</v>
      </c>
      <c r="D377" s="33" t="s">
        <v>44</v>
      </c>
      <c r="E377" s="35">
        <v>2006</v>
      </c>
      <c r="F377" s="86">
        <v>23060.109289617485</v>
      </c>
      <c r="G377" s="33" t="s">
        <v>147</v>
      </c>
    </row>
    <row r="378" spans="1:7" x14ac:dyDescent="0.25">
      <c r="A378" s="38" t="s">
        <v>117</v>
      </c>
      <c r="B378" s="38" t="s">
        <v>1072</v>
      </c>
      <c r="C378" s="171">
        <v>3</v>
      </c>
      <c r="D378" s="33" t="s">
        <v>44</v>
      </c>
      <c r="E378" s="35">
        <v>2006</v>
      </c>
      <c r="F378" s="86">
        <v>29508.196721311473</v>
      </c>
      <c r="G378" s="33" t="s">
        <v>147</v>
      </c>
    </row>
    <row r="379" spans="1:7" x14ac:dyDescent="0.25">
      <c r="A379" s="38" t="s">
        <v>117</v>
      </c>
      <c r="B379" s="38" t="s">
        <v>1072</v>
      </c>
      <c r="C379" s="171">
        <v>3.6</v>
      </c>
      <c r="D379" s="33" t="s">
        <v>44</v>
      </c>
      <c r="E379" s="35">
        <v>2006</v>
      </c>
      <c r="F379" s="86">
        <v>31693.98907103825</v>
      </c>
      <c r="G379" s="33" t="s">
        <v>147</v>
      </c>
    </row>
    <row r="380" spans="1:7" x14ac:dyDescent="0.25">
      <c r="A380" s="38" t="s">
        <v>82</v>
      </c>
      <c r="B380" s="38" t="s">
        <v>83</v>
      </c>
      <c r="C380" s="171" t="s">
        <v>51</v>
      </c>
      <c r="D380" s="33"/>
      <c r="E380" s="35">
        <v>2006</v>
      </c>
      <c r="F380" s="86">
        <v>19634.949999999997</v>
      </c>
      <c r="G380" s="33" t="s">
        <v>130</v>
      </c>
    </row>
    <row r="381" spans="1:7" x14ac:dyDescent="0.25">
      <c r="A381" s="38" t="s">
        <v>81</v>
      </c>
      <c r="B381" s="38" t="s">
        <v>55</v>
      </c>
      <c r="C381" s="171" t="s">
        <v>51</v>
      </c>
      <c r="D381" s="33"/>
      <c r="E381" s="35">
        <v>2006</v>
      </c>
      <c r="F381" s="86">
        <v>15096.799999999996</v>
      </c>
      <c r="G381" s="33" t="s">
        <v>130</v>
      </c>
    </row>
    <row r="382" spans="1:7" x14ac:dyDescent="0.25">
      <c r="A382" s="38" t="s">
        <v>81</v>
      </c>
      <c r="B382" s="38" t="s">
        <v>56</v>
      </c>
      <c r="C382" s="171" t="s">
        <v>51</v>
      </c>
      <c r="D382" s="33"/>
      <c r="E382" s="35">
        <v>2006</v>
      </c>
      <c r="F382" s="86">
        <v>17785.349999999999</v>
      </c>
      <c r="G382" s="33" t="s">
        <v>130</v>
      </c>
    </row>
    <row r="383" spans="1:7" x14ac:dyDescent="0.25">
      <c r="A383" s="38" t="s">
        <v>81</v>
      </c>
      <c r="B383" s="38" t="s">
        <v>57</v>
      </c>
      <c r="C383" s="171" t="s">
        <v>51</v>
      </c>
      <c r="D383" s="33"/>
      <c r="E383" s="35">
        <v>2006</v>
      </c>
      <c r="F383" s="86">
        <v>20584.400000000001</v>
      </c>
      <c r="G383" s="33" t="s">
        <v>130</v>
      </c>
    </row>
    <row r="384" spans="1:7" x14ac:dyDescent="0.25">
      <c r="A384" s="38" t="s">
        <v>81</v>
      </c>
      <c r="B384" s="38" t="s">
        <v>50</v>
      </c>
      <c r="C384" s="171" t="s">
        <v>51</v>
      </c>
      <c r="D384" s="33"/>
      <c r="E384" s="35">
        <v>2006</v>
      </c>
      <c r="F384" s="86">
        <v>20135.599999999999</v>
      </c>
      <c r="G384" s="33" t="s">
        <v>130</v>
      </c>
    </row>
    <row r="385" spans="1:7" x14ac:dyDescent="0.25">
      <c r="A385" s="38" t="s">
        <v>81</v>
      </c>
      <c r="B385" s="38" t="s">
        <v>52</v>
      </c>
      <c r="C385" s="171" t="s">
        <v>51</v>
      </c>
      <c r="D385" s="33"/>
      <c r="E385" s="35">
        <v>2006</v>
      </c>
      <c r="F385" s="86">
        <v>19521.900000000001</v>
      </c>
      <c r="G385" s="33" t="s">
        <v>130</v>
      </c>
    </row>
    <row r="386" spans="1:7" x14ac:dyDescent="0.25">
      <c r="A386" s="38" t="s">
        <v>81</v>
      </c>
      <c r="B386" s="38" t="s">
        <v>53</v>
      </c>
      <c r="C386" s="171" t="s">
        <v>51</v>
      </c>
      <c r="D386" s="33"/>
      <c r="E386" s="35">
        <v>2006</v>
      </c>
      <c r="F386" s="86">
        <v>24253.85</v>
      </c>
      <c r="G386" s="33" t="s">
        <v>130</v>
      </c>
    </row>
    <row r="387" spans="1:7" x14ac:dyDescent="0.25">
      <c r="A387" s="38" t="s">
        <v>81</v>
      </c>
      <c r="B387" s="38" t="s">
        <v>54</v>
      </c>
      <c r="C387" s="171" t="s">
        <v>51</v>
      </c>
      <c r="D387" s="33"/>
      <c r="E387" s="35">
        <v>2006</v>
      </c>
      <c r="F387" s="86">
        <v>32674.799999999996</v>
      </c>
      <c r="G387" s="33" t="s">
        <v>130</v>
      </c>
    </row>
    <row r="388" spans="1:7" x14ac:dyDescent="0.25">
      <c r="A388" s="38" t="s">
        <v>81</v>
      </c>
      <c r="B388" s="38" t="s">
        <v>58</v>
      </c>
      <c r="C388" s="171" t="s">
        <v>51</v>
      </c>
      <c r="D388" s="33"/>
      <c r="E388" s="35">
        <v>2006</v>
      </c>
      <c r="F388" s="86">
        <v>38605.25</v>
      </c>
      <c r="G388" s="33" t="s">
        <v>130</v>
      </c>
    </row>
    <row r="389" spans="1:7" x14ac:dyDescent="0.25">
      <c r="A389" s="38" t="s">
        <v>81</v>
      </c>
      <c r="B389" s="38" t="s">
        <v>60</v>
      </c>
      <c r="C389" s="171" t="s">
        <v>61</v>
      </c>
      <c r="D389" s="33"/>
      <c r="E389" s="35">
        <v>2006</v>
      </c>
      <c r="F389" s="86">
        <v>33596.199999999997</v>
      </c>
      <c r="G389" s="33" t="s">
        <v>130</v>
      </c>
    </row>
    <row r="390" spans="1:7" x14ac:dyDescent="0.25">
      <c r="A390" s="38" t="s">
        <v>81</v>
      </c>
      <c r="B390" s="38" t="s">
        <v>59</v>
      </c>
      <c r="C390" s="171" t="s">
        <v>51</v>
      </c>
      <c r="D390" s="33"/>
      <c r="E390" s="35">
        <v>2006</v>
      </c>
      <c r="F390" s="86">
        <v>32592.35</v>
      </c>
      <c r="G390" s="33" t="s">
        <v>130</v>
      </c>
    </row>
    <row r="391" spans="1:7" x14ac:dyDescent="0.25">
      <c r="A391" s="38" t="s">
        <v>81</v>
      </c>
      <c r="B391" s="38" t="s">
        <v>62</v>
      </c>
      <c r="C391" s="171" t="s">
        <v>51</v>
      </c>
      <c r="D391" s="33"/>
      <c r="E391" s="35">
        <v>2006</v>
      </c>
      <c r="F391" s="86">
        <v>35649.799999999996</v>
      </c>
      <c r="G391" s="33" t="s">
        <v>130</v>
      </c>
    </row>
    <row r="392" spans="1:7" x14ac:dyDescent="0.25">
      <c r="A392" s="38" t="s">
        <v>81</v>
      </c>
      <c r="B392" s="38" t="s">
        <v>63</v>
      </c>
      <c r="C392" s="171" t="s">
        <v>51</v>
      </c>
      <c r="D392" s="33"/>
      <c r="E392" s="35">
        <v>2006</v>
      </c>
      <c r="F392" s="86">
        <v>34925.599999999999</v>
      </c>
      <c r="G392" s="33" t="s">
        <v>130</v>
      </c>
    </row>
    <row r="393" spans="1:7" x14ac:dyDescent="0.25">
      <c r="A393" s="54" t="s">
        <v>6623</v>
      </c>
      <c r="B393" s="54" t="s">
        <v>6624</v>
      </c>
      <c r="C393" s="269" t="s">
        <v>6627</v>
      </c>
      <c r="D393" s="64"/>
      <c r="E393" s="35">
        <v>2006</v>
      </c>
      <c r="F393" s="124">
        <v>93100</v>
      </c>
      <c r="G393" s="81" t="s">
        <v>130</v>
      </c>
    </row>
    <row r="394" spans="1:7" x14ac:dyDescent="0.25">
      <c r="A394" s="54" t="s">
        <v>6623</v>
      </c>
      <c r="B394" s="54" t="s">
        <v>6625</v>
      </c>
      <c r="C394" s="269" t="s">
        <v>6627</v>
      </c>
      <c r="D394" s="64"/>
      <c r="E394" s="35">
        <v>2006</v>
      </c>
      <c r="F394" s="124">
        <v>93300</v>
      </c>
      <c r="G394" s="81" t="s">
        <v>130</v>
      </c>
    </row>
    <row r="395" spans="1:7" x14ac:dyDescent="0.25">
      <c r="A395" s="54" t="s">
        <v>6623</v>
      </c>
      <c r="B395" s="54" t="s">
        <v>6626</v>
      </c>
      <c r="C395" s="269" t="s">
        <v>6627</v>
      </c>
      <c r="D395" s="64"/>
      <c r="E395" s="35">
        <v>2006</v>
      </c>
      <c r="F395" s="124">
        <v>93500</v>
      </c>
      <c r="G395" s="81" t="s">
        <v>130</v>
      </c>
    </row>
    <row r="396" spans="1:7" x14ac:dyDescent="0.25">
      <c r="A396" s="54" t="s">
        <v>64</v>
      </c>
      <c r="B396" s="60" t="s">
        <v>6109</v>
      </c>
      <c r="C396" s="252" t="s">
        <v>6073</v>
      </c>
      <c r="D396" s="54" t="s">
        <v>44</v>
      </c>
      <c r="E396" s="54">
        <v>2006</v>
      </c>
      <c r="F396" s="74">
        <v>22250</v>
      </c>
      <c r="G396" s="54" t="s">
        <v>6110</v>
      </c>
    </row>
    <row r="397" spans="1:7" x14ac:dyDescent="0.25">
      <c r="A397" s="54" t="s">
        <v>64</v>
      </c>
      <c r="B397" s="60" t="s">
        <v>69</v>
      </c>
      <c r="C397" s="252" t="s">
        <v>4439</v>
      </c>
      <c r="D397" s="54" t="s">
        <v>44</v>
      </c>
      <c r="E397" s="54">
        <v>2006</v>
      </c>
      <c r="F397" s="74">
        <v>27990</v>
      </c>
      <c r="G397" s="54" t="s">
        <v>5317</v>
      </c>
    </row>
    <row r="398" spans="1:7" x14ac:dyDescent="0.25">
      <c r="A398" s="38" t="s">
        <v>64</v>
      </c>
      <c r="B398" s="38" t="s">
        <v>1352</v>
      </c>
      <c r="C398" s="171">
        <v>3.5</v>
      </c>
      <c r="D398" s="33" t="s">
        <v>438</v>
      </c>
      <c r="E398" s="35">
        <v>2006</v>
      </c>
      <c r="F398" s="86">
        <v>40983.606557377047</v>
      </c>
      <c r="G398" s="33" t="s">
        <v>1353</v>
      </c>
    </row>
    <row r="399" spans="1:7" x14ac:dyDescent="0.25">
      <c r="A399" s="38" t="s">
        <v>64</v>
      </c>
      <c r="B399" s="38" t="s">
        <v>1441</v>
      </c>
      <c r="C399" s="171">
        <v>5.5</v>
      </c>
      <c r="D399" s="33" t="s">
        <v>44</v>
      </c>
      <c r="E399" s="35">
        <v>2006</v>
      </c>
      <c r="F399" s="86">
        <v>40437.158469945352</v>
      </c>
      <c r="G399" s="33" t="s">
        <v>147</v>
      </c>
    </row>
    <row r="400" spans="1:7" x14ac:dyDescent="0.25">
      <c r="A400" s="38" t="s">
        <v>64</v>
      </c>
      <c r="B400" s="38" t="s">
        <v>1061</v>
      </c>
      <c r="C400" s="171">
        <v>3</v>
      </c>
      <c r="D400" s="33" t="s">
        <v>110</v>
      </c>
      <c r="E400" s="35">
        <v>2006</v>
      </c>
      <c r="F400" s="86">
        <v>25382.513661202185</v>
      </c>
      <c r="G400" s="33" t="s">
        <v>135</v>
      </c>
    </row>
    <row r="401" spans="1:7" x14ac:dyDescent="0.25">
      <c r="A401" s="38" t="s">
        <v>64</v>
      </c>
      <c r="B401" s="38" t="s">
        <v>1350</v>
      </c>
      <c r="C401" s="171" t="s">
        <v>1351</v>
      </c>
      <c r="D401" s="41" t="s">
        <v>125</v>
      </c>
      <c r="E401" s="42" t="s">
        <v>863</v>
      </c>
      <c r="F401" s="86">
        <v>32363</v>
      </c>
      <c r="G401" s="33" t="s">
        <v>1211</v>
      </c>
    </row>
    <row r="402" spans="1:7" x14ac:dyDescent="0.25">
      <c r="A402" s="38" t="s">
        <v>64</v>
      </c>
      <c r="B402" s="38" t="s">
        <v>1350</v>
      </c>
      <c r="C402" s="171" t="s">
        <v>396</v>
      </c>
      <c r="D402" s="41" t="s">
        <v>125</v>
      </c>
      <c r="E402" s="42" t="s">
        <v>863</v>
      </c>
      <c r="F402" s="86">
        <v>39366</v>
      </c>
      <c r="G402" s="33" t="s">
        <v>1211</v>
      </c>
    </row>
    <row r="403" spans="1:7" x14ac:dyDescent="0.25">
      <c r="A403" s="38" t="s">
        <v>64</v>
      </c>
      <c r="B403" s="38" t="s">
        <v>1350</v>
      </c>
      <c r="C403" s="171" t="s">
        <v>396</v>
      </c>
      <c r="D403" s="41" t="s">
        <v>44</v>
      </c>
      <c r="E403" s="42" t="s">
        <v>863</v>
      </c>
      <c r="F403" s="86">
        <v>42436</v>
      </c>
      <c r="G403" s="33" t="s">
        <v>1211</v>
      </c>
    </row>
    <row r="404" spans="1:7" x14ac:dyDescent="0.25">
      <c r="A404" s="38" t="s">
        <v>64</v>
      </c>
      <c r="B404" s="38" t="s">
        <v>1440</v>
      </c>
      <c r="C404" s="171" t="s">
        <v>2928</v>
      </c>
      <c r="D404" s="33" t="s">
        <v>44</v>
      </c>
      <c r="E404" s="35">
        <v>2006</v>
      </c>
      <c r="F404" s="86">
        <v>32513.661202185791</v>
      </c>
      <c r="G404" s="33" t="s">
        <v>230</v>
      </c>
    </row>
    <row r="405" spans="1:7" x14ac:dyDescent="0.25">
      <c r="A405" s="38" t="s">
        <v>64</v>
      </c>
      <c r="B405" s="38" t="s">
        <v>1440</v>
      </c>
      <c r="C405" s="171" t="s">
        <v>2928</v>
      </c>
      <c r="D405" s="33" t="s">
        <v>44</v>
      </c>
      <c r="E405" s="35">
        <v>2006</v>
      </c>
      <c r="F405" s="86">
        <v>32650.273224043714</v>
      </c>
      <c r="G405" s="33" t="s">
        <v>147</v>
      </c>
    </row>
    <row r="406" spans="1:7" x14ac:dyDescent="0.25">
      <c r="A406" s="38" t="s">
        <v>64</v>
      </c>
      <c r="B406" s="38" t="s">
        <v>1440</v>
      </c>
      <c r="C406" s="171">
        <v>4.5</v>
      </c>
      <c r="D406" s="33" t="s">
        <v>44</v>
      </c>
      <c r="E406" s="35">
        <v>2006</v>
      </c>
      <c r="F406" s="86">
        <v>31967.213114754097</v>
      </c>
      <c r="G406" s="33" t="s">
        <v>230</v>
      </c>
    </row>
    <row r="407" spans="1:7" x14ac:dyDescent="0.25">
      <c r="A407" s="38" t="s">
        <v>64</v>
      </c>
      <c r="B407" s="38" t="s">
        <v>1440</v>
      </c>
      <c r="C407" s="171">
        <v>4.5</v>
      </c>
      <c r="D407" s="33" t="s">
        <v>44</v>
      </c>
      <c r="E407" s="35">
        <v>2006</v>
      </c>
      <c r="F407" s="86">
        <v>32103.82513661202</v>
      </c>
      <c r="G407" s="33" t="s">
        <v>147</v>
      </c>
    </row>
    <row r="408" spans="1:7" x14ac:dyDescent="0.25">
      <c r="A408" s="38" t="s">
        <v>64</v>
      </c>
      <c r="B408" s="38" t="s">
        <v>1440</v>
      </c>
      <c r="C408" s="171">
        <v>4.8</v>
      </c>
      <c r="D408" s="33" t="s">
        <v>44</v>
      </c>
      <c r="E408" s="35">
        <v>2006</v>
      </c>
      <c r="F408" s="86">
        <v>32240.437158469944</v>
      </c>
      <c r="G408" s="33" t="s">
        <v>230</v>
      </c>
    </row>
    <row r="409" spans="1:7" x14ac:dyDescent="0.25">
      <c r="A409" s="38" t="s">
        <v>64</v>
      </c>
      <c r="B409" s="38" t="s">
        <v>1440</v>
      </c>
      <c r="C409" s="171">
        <v>4.8</v>
      </c>
      <c r="D409" s="33" t="s">
        <v>44</v>
      </c>
      <c r="E409" s="35">
        <v>2006</v>
      </c>
      <c r="F409" s="86">
        <v>32377.049180327867</v>
      </c>
      <c r="G409" s="33" t="s">
        <v>147</v>
      </c>
    </row>
    <row r="410" spans="1:7" x14ac:dyDescent="0.25">
      <c r="A410" s="38" t="s">
        <v>64</v>
      </c>
      <c r="B410" s="38" t="s">
        <v>1349</v>
      </c>
      <c r="C410" s="171" t="s">
        <v>134</v>
      </c>
      <c r="D410" s="33" t="s">
        <v>125</v>
      </c>
      <c r="E410" s="42" t="s">
        <v>863</v>
      </c>
      <c r="F410" s="86">
        <v>19885</v>
      </c>
      <c r="G410" s="33" t="s">
        <v>696</v>
      </c>
    </row>
    <row r="411" spans="1:7" x14ac:dyDescent="0.25">
      <c r="A411" s="38" t="s">
        <v>64</v>
      </c>
      <c r="B411" s="38" t="s">
        <v>1349</v>
      </c>
      <c r="C411" s="171" t="s">
        <v>238</v>
      </c>
      <c r="D411" s="33" t="s">
        <v>125</v>
      </c>
      <c r="E411" s="42" t="s">
        <v>863</v>
      </c>
      <c r="F411" s="86">
        <v>21340</v>
      </c>
      <c r="G411" s="33" t="s">
        <v>696</v>
      </c>
    </row>
    <row r="412" spans="1:7" x14ac:dyDescent="0.25">
      <c r="A412" s="38" t="s">
        <v>64</v>
      </c>
      <c r="B412" s="38" t="s">
        <v>537</v>
      </c>
      <c r="C412" s="171" t="s">
        <v>134</v>
      </c>
      <c r="D412" s="33" t="s">
        <v>125</v>
      </c>
      <c r="E412" s="42" t="s">
        <v>863</v>
      </c>
      <c r="F412" s="86">
        <v>21155</v>
      </c>
      <c r="G412" s="33" t="s">
        <v>538</v>
      </c>
    </row>
    <row r="413" spans="1:7" x14ac:dyDescent="0.25">
      <c r="A413" s="38" t="s">
        <v>64</v>
      </c>
      <c r="B413" s="38" t="s">
        <v>537</v>
      </c>
      <c r="C413" s="171" t="s">
        <v>238</v>
      </c>
      <c r="D413" s="33" t="s">
        <v>125</v>
      </c>
      <c r="E413" s="42" t="s">
        <v>863</v>
      </c>
      <c r="F413" s="86">
        <v>22040</v>
      </c>
      <c r="G413" s="33" t="s">
        <v>538</v>
      </c>
    </row>
    <row r="414" spans="1:7" x14ac:dyDescent="0.25">
      <c r="A414" s="38" t="s">
        <v>64</v>
      </c>
      <c r="B414" s="38" t="s">
        <v>1294</v>
      </c>
      <c r="C414" s="171">
        <v>2.5</v>
      </c>
      <c r="D414" s="33" t="s">
        <v>438</v>
      </c>
      <c r="E414" s="35">
        <v>2006</v>
      </c>
      <c r="F414" s="86">
        <v>22540.983606557376</v>
      </c>
      <c r="G414" s="33" t="s">
        <v>1295</v>
      </c>
    </row>
    <row r="415" spans="1:7" x14ac:dyDescent="0.25">
      <c r="A415" s="38" t="s">
        <v>64</v>
      </c>
      <c r="B415" s="38" t="s">
        <v>1294</v>
      </c>
      <c r="C415" s="171">
        <v>2.5</v>
      </c>
      <c r="D415" s="33" t="s">
        <v>438</v>
      </c>
      <c r="E415" s="35">
        <v>2006</v>
      </c>
      <c r="F415" s="86">
        <v>24207.650273224044</v>
      </c>
      <c r="G415" s="33" t="s">
        <v>1296</v>
      </c>
    </row>
    <row r="416" spans="1:7" x14ac:dyDescent="0.25">
      <c r="A416" s="38" t="s">
        <v>64</v>
      </c>
      <c r="B416" s="38" t="s">
        <v>1294</v>
      </c>
      <c r="C416" s="171">
        <v>3</v>
      </c>
      <c r="D416" s="33" t="s">
        <v>438</v>
      </c>
      <c r="E416" s="35">
        <v>2006</v>
      </c>
      <c r="F416" s="86">
        <v>22677.5956284153</v>
      </c>
      <c r="G416" s="33" t="s">
        <v>1295</v>
      </c>
    </row>
    <row r="417" spans="1:7" x14ac:dyDescent="0.25">
      <c r="A417" s="38" t="s">
        <v>64</v>
      </c>
      <c r="B417" s="38" t="s">
        <v>1294</v>
      </c>
      <c r="C417" s="171">
        <v>3</v>
      </c>
      <c r="D417" s="33" t="s">
        <v>438</v>
      </c>
      <c r="E417" s="35">
        <v>2006</v>
      </c>
      <c r="F417" s="86">
        <v>24480.874316939891</v>
      </c>
      <c r="G417" s="33" t="s">
        <v>1296</v>
      </c>
    </row>
    <row r="418" spans="1:7" x14ac:dyDescent="0.25">
      <c r="A418" s="38" t="s">
        <v>64</v>
      </c>
      <c r="B418" s="38" t="s">
        <v>861</v>
      </c>
      <c r="C418" s="171" t="s">
        <v>641</v>
      </c>
      <c r="D418" s="33" t="s">
        <v>44</v>
      </c>
      <c r="E418" s="42" t="s">
        <v>863</v>
      </c>
      <c r="F418" s="86">
        <v>27122</v>
      </c>
      <c r="G418" s="33" t="s">
        <v>197</v>
      </c>
    </row>
    <row r="419" spans="1:7" x14ac:dyDescent="0.25">
      <c r="A419" s="38" t="s">
        <v>1781</v>
      </c>
      <c r="B419" s="38" t="s">
        <v>3112</v>
      </c>
      <c r="C419" s="171">
        <v>2.5</v>
      </c>
      <c r="D419" s="33" t="s">
        <v>114</v>
      </c>
      <c r="E419" s="35">
        <v>2006</v>
      </c>
      <c r="F419" s="37">
        <v>17750</v>
      </c>
      <c r="G419" s="33" t="s">
        <v>2033</v>
      </c>
    </row>
    <row r="420" spans="1:7" x14ac:dyDescent="0.25">
      <c r="A420" s="38" t="s">
        <v>1781</v>
      </c>
      <c r="B420" s="38" t="s">
        <v>3061</v>
      </c>
      <c r="C420" s="171">
        <v>2.5</v>
      </c>
      <c r="D420" s="33" t="s">
        <v>114</v>
      </c>
      <c r="E420" s="35">
        <v>2006</v>
      </c>
      <c r="F420" s="37">
        <v>19600</v>
      </c>
      <c r="G420" s="33" t="s">
        <v>2033</v>
      </c>
    </row>
    <row r="421" spans="1:7" x14ac:dyDescent="0.25">
      <c r="A421" s="38" t="s">
        <v>1781</v>
      </c>
      <c r="B421" s="38" t="s">
        <v>3059</v>
      </c>
      <c r="C421" s="171" t="s">
        <v>3784</v>
      </c>
      <c r="D421" s="33" t="s">
        <v>114</v>
      </c>
      <c r="E421" s="35">
        <v>2006</v>
      </c>
      <c r="F421" s="37">
        <v>23600</v>
      </c>
      <c r="G421" s="33" t="s">
        <v>2033</v>
      </c>
    </row>
    <row r="422" spans="1:7" x14ac:dyDescent="0.25">
      <c r="A422" s="38" t="s">
        <v>1781</v>
      </c>
      <c r="B422" s="38" t="s">
        <v>3105</v>
      </c>
      <c r="C422" s="171" t="s">
        <v>3784</v>
      </c>
      <c r="D422" s="33" t="s">
        <v>114</v>
      </c>
      <c r="E422" s="35">
        <v>2006</v>
      </c>
      <c r="F422" s="37">
        <v>29650</v>
      </c>
      <c r="G422" s="33" t="s">
        <v>2033</v>
      </c>
    </row>
    <row r="423" spans="1:7" x14ac:dyDescent="0.25">
      <c r="A423" s="38" t="s">
        <v>1781</v>
      </c>
      <c r="B423" s="38" t="s">
        <v>3106</v>
      </c>
      <c r="C423" s="171" t="s">
        <v>3784</v>
      </c>
      <c r="D423" s="33" t="s">
        <v>114</v>
      </c>
      <c r="E423" s="35">
        <v>2006</v>
      </c>
      <c r="F423" s="37">
        <v>27400</v>
      </c>
      <c r="G423" s="33" t="s">
        <v>2033</v>
      </c>
    </row>
    <row r="424" spans="1:7" x14ac:dyDescent="0.25">
      <c r="A424" s="38" t="s">
        <v>1781</v>
      </c>
      <c r="B424" s="38" t="s">
        <v>3099</v>
      </c>
      <c r="C424" s="171">
        <v>1.8</v>
      </c>
      <c r="D424" s="33" t="s">
        <v>114</v>
      </c>
      <c r="E424" s="35">
        <v>2006</v>
      </c>
      <c r="F424" s="37">
        <v>13200</v>
      </c>
      <c r="G424" s="33" t="s">
        <v>2033</v>
      </c>
    </row>
    <row r="425" spans="1:7" x14ac:dyDescent="0.25">
      <c r="A425" s="38" t="s">
        <v>1781</v>
      </c>
      <c r="B425" s="38" t="s">
        <v>3098</v>
      </c>
      <c r="C425" s="171">
        <v>1.8</v>
      </c>
      <c r="D425" s="33" t="s">
        <v>114</v>
      </c>
      <c r="E425" s="35">
        <v>2006</v>
      </c>
      <c r="F425" s="37">
        <v>15200</v>
      </c>
      <c r="G425" s="33" t="s">
        <v>2033</v>
      </c>
    </row>
    <row r="426" spans="1:7" x14ac:dyDescent="0.25">
      <c r="A426" s="38" t="s">
        <v>1781</v>
      </c>
      <c r="B426" s="38" t="s">
        <v>3066</v>
      </c>
      <c r="C426" s="171">
        <v>2.5</v>
      </c>
      <c r="D426" s="33" t="s">
        <v>114</v>
      </c>
      <c r="E426" s="35">
        <v>2006</v>
      </c>
      <c r="F426" s="37">
        <v>18100</v>
      </c>
      <c r="G426" s="33" t="s">
        <v>2033</v>
      </c>
    </row>
    <row r="427" spans="1:7" x14ac:dyDescent="0.25">
      <c r="A427" s="38" t="s">
        <v>1781</v>
      </c>
      <c r="B427" s="38" t="s">
        <v>3065</v>
      </c>
      <c r="C427" s="171">
        <v>2.5</v>
      </c>
      <c r="D427" s="33" t="s">
        <v>114</v>
      </c>
      <c r="E427" s="35">
        <v>2006</v>
      </c>
      <c r="F427" s="37">
        <v>18300</v>
      </c>
      <c r="G427" s="33" t="s">
        <v>2033</v>
      </c>
    </row>
    <row r="428" spans="1:7" x14ac:dyDescent="0.25">
      <c r="A428" s="38" t="s">
        <v>1781</v>
      </c>
      <c r="B428" s="38" t="s">
        <v>2957</v>
      </c>
      <c r="C428" s="171">
        <v>1.8</v>
      </c>
      <c r="D428" s="33" t="s">
        <v>120</v>
      </c>
      <c r="E428" s="35">
        <v>2006</v>
      </c>
      <c r="F428" s="37">
        <v>16270</v>
      </c>
      <c r="G428" s="33" t="s">
        <v>3063</v>
      </c>
    </row>
    <row r="429" spans="1:7" x14ac:dyDescent="0.25">
      <c r="A429" s="38" t="s">
        <v>1781</v>
      </c>
      <c r="B429" s="38" t="s">
        <v>2957</v>
      </c>
      <c r="C429" s="171">
        <v>1.8</v>
      </c>
      <c r="D429" s="33" t="s">
        <v>44</v>
      </c>
      <c r="E429" s="35">
        <v>2006</v>
      </c>
      <c r="F429" s="37">
        <v>19669</v>
      </c>
      <c r="G429" s="33" t="s">
        <v>3063</v>
      </c>
    </row>
    <row r="430" spans="1:7" s="858" customFormat="1" ht="12.75" x14ac:dyDescent="0.2">
      <c r="A430" s="552" t="s">
        <v>10543</v>
      </c>
      <c r="B430" s="552" t="s">
        <v>10542</v>
      </c>
      <c r="C430" s="552" t="s">
        <v>1983</v>
      </c>
      <c r="D430" s="858" t="s">
        <v>110</v>
      </c>
      <c r="E430" s="612">
        <v>2006</v>
      </c>
      <c r="F430" s="859">
        <v>16168</v>
      </c>
      <c r="G430" s="552"/>
    </row>
    <row r="431" spans="1:7" x14ac:dyDescent="0.25">
      <c r="A431" s="38" t="s">
        <v>1136</v>
      </c>
      <c r="B431" s="38" t="s">
        <v>1443</v>
      </c>
      <c r="C431" s="171">
        <v>1.8</v>
      </c>
      <c r="D431" s="33" t="s">
        <v>110</v>
      </c>
      <c r="E431" s="35">
        <v>2006</v>
      </c>
      <c r="F431" s="86">
        <v>21174.863387978141</v>
      </c>
      <c r="G431" s="33" t="s">
        <v>186</v>
      </c>
    </row>
    <row r="432" spans="1:7" x14ac:dyDescent="0.25">
      <c r="A432" s="38" t="s">
        <v>1136</v>
      </c>
      <c r="B432" s="38" t="s">
        <v>1137</v>
      </c>
      <c r="C432" s="38" t="s">
        <v>1982</v>
      </c>
      <c r="D432" s="33" t="s">
        <v>110</v>
      </c>
      <c r="E432" s="35">
        <v>2006</v>
      </c>
      <c r="F432" s="86">
        <v>11013</v>
      </c>
      <c r="G432" s="33" t="s">
        <v>1213</v>
      </c>
    </row>
    <row r="433" spans="1:7" x14ac:dyDescent="0.25">
      <c r="A433" s="38" t="s">
        <v>1136</v>
      </c>
      <c r="B433" s="38" t="s">
        <v>1137</v>
      </c>
      <c r="C433" s="171">
        <v>1.4</v>
      </c>
      <c r="D433" s="33" t="s">
        <v>110</v>
      </c>
      <c r="E433" s="35">
        <v>2006</v>
      </c>
      <c r="F433" s="86">
        <v>13661.20218579235</v>
      </c>
      <c r="G433" s="33" t="s">
        <v>1138</v>
      </c>
    </row>
    <row r="434" spans="1:7" x14ac:dyDescent="0.25">
      <c r="A434" s="38" t="s">
        <v>1136</v>
      </c>
      <c r="B434" s="38" t="s">
        <v>1137</v>
      </c>
      <c r="C434" s="171">
        <v>1.8</v>
      </c>
      <c r="D434" s="33" t="s">
        <v>110</v>
      </c>
      <c r="E434" s="35">
        <v>2006</v>
      </c>
      <c r="F434" s="86">
        <v>13934.426229508195</v>
      </c>
      <c r="G434" s="33" t="s">
        <v>1138</v>
      </c>
    </row>
    <row r="435" spans="1:7" x14ac:dyDescent="0.25">
      <c r="A435" s="38" t="s">
        <v>1136</v>
      </c>
      <c r="B435" s="38" t="s">
        <v>1519</v>
      </c>
      <c r="C435" s="171">
        <v>2.2000000000000002</v>
      </c>
      <c r="D435" s="33" t="s">
        <v>110</v>
      </c>
      <c r="E435" s="35">
        <v>2006</v>
      </c>
      <c r="F435" s="86">
        <v>21857.923497267759</v>
      </c>
      <c r="G435" s="33" t="s">
        <v>1520</v>
      </c>
    </row>
    <row r="436" spans="1:7" x14ac:dyDescent="0.25">
      <c r="A436" s="38" t="s">
        <v>3030</v>
      </c>
      <c r="B436" s="38">
        <v>206</v>
      </c>
      <c r="C436" s="171">
        <v>1.4</v>
      </c>
      <c r="D436" s="33" t="s">
        <v>110</v>
      </c>
      <c r="E436" s="35">
        <v>2006</v>
      </c>
      <c r="F436" s="37">
        <v>17486</v>
      </c>
      <c r="G436" s="33" t="s">
        <v>3113</v>
      </c>
    </row>
    <row r="437" spans="1:7" x14ac:dyDescent="0.25">
      <c r="A437" s="38" t="s">
        <v>3030</v>
      </c>
      <c r="B437" s="38">
        <v>206</v>
      </c>
      <c r="C437" s="171">
        <v>1.6</v>
      </c>
      <c r="D437" s="33" t="s">
        <v>110</v>
      </c>
      <c r="E437" s="35">
        <v>2006</v>
      </c>
      <c r="F437" s="37">
        <v>17760</v>
      </c>
      <c r="G437" s="33" t="s">
        <v>3113</v>
      </c>
    </row>
    <row r="438" spans="1:7" x14ac:dyDescent="0.25">
      <c r="A438" s="38" t="s">
        <v>3030</v>
      </c>
      <c r="B438" s="38">
        <v>206</v>
      </c>
      <c r="C438" s="171">
        <v>2</v>
      </c>
      <c r="D438" s="33" t="s">
        <v>110</v>
      </c>
      <c r="E438" s="35">
        <v>2006</v>
      </c>
      <c r="F438" s="37">
        <v>18033</v>
      </c>
      <c r="G438" s="33" t="s">
        <v>3113</v>
      </c>
    </row>
    <row r="439" spans="1:7" x14ac:dyDescent="0.25">
      <c r="A439" s="38" t="s">
        <v>3030</v>
      </c>
      <c r="B439" s="38">
        <v>307</v>
      </c>
      <c r="C439" s="171">
        <v>1.6</v>
      </c>
      <c r="D439" s="33" t="s">
        <v>110</v>
      </c>
      <c r="E439" s="35">
        <v>2006</v>
      </c>
      <c r="F439" s="37">
        <v>21708</v>
      </c>
      <c r="G439" s="33" t="s">
        <v>2033</v>
      </c>
    </row>
    <row r="440" spans="1:7" x14ac:dyDescent="0.25">
      <c r="A440" s="38" t="s">
        <v>3030</v>
      </c>
      <c r="B440" s="38">
        <v>307</v>
      </c>
      <c r="C440" s="171">
        <v>2</v>
      </c>
      <c r="D440" s="33" t="s">
        <v>110</v>
      </c>
      <c r="E440" s="35">
        <v>2006</v>
      </c>
      <c r="F440" s="37">
        <v>22213</v>
      </c>
      <c r="G440" s="33" t="s">
        <v>2033</v>
      </c>
    </row>
    <row r="441" spans="1:7" x14ac:dyDescent="0.25">
      <c r="A441" s="38" t="s">
        <v>3030</v>
      </c>
      <c r="B441" s="38">
        <v>607</v>
      </c>
      <c r="C441" s="171">
        <v>3</v>
      </c>
      <c r="D441" s="33" t="s">
        <v>110</v>
      </c>
      <c r="E441" s="35">
        <v>2006</v>
      </c>
      <c r="F441" s="37">
        <v>41668</v>
      </c>
      <c r="G441" s="33" t="s">
        <v>2033</v>
      </c>
    </row>
    <row r="442" spans="1:7" x14ac:dyDescent="0.25">
      <c r="A442" s="38" t="s">
        <v>3030</v>
      </c>
      <c r="B442" s="38">
        <v>607</v>
      </c>
      <c r="C442" s="171">
        <v>2</v>
      </c>
      <c r="D442" s="33" t="s">
        <v>110</v>
      </c>
      <c r="E442" s="35">
        <v>2006</v>
      </c>
      <c r="F442" s="37">
        <v>36668</v>
      </c>
      <c r="G442" s="33" t="s">
        <v>2033</v>
      </c>
    </row>
    <row r="443" spans="1:7" x14ac:dyDescent="0.25">
      <c r="A443" s="38" t="s">
        <v>1444</v>
      </c>
      <c r="B443" s="38">
        <v>911</v>
      </c>
      <c r="C443" s="171">
        <v>3.6</v>
      </c>
      <c r="D443" s="33" t="s">
        <v>444</v>
      </c>
      <c r="E443" s="35">
        <v>2006</v>
      </c>
      <c r="F443" s="86">
        <v>107404.37158469945</v>
      </c>
      <c r="G443" s="33" t="s">
        <v>1446</v>
      </c>
    </row>
    <row r="444" spans="1:7" x14ac:dyDescent="0.25">
      <c r="A444" s="38" t="s">
        <v>1444</v>
      </c>
      <c r="B444" s="38" t="s">
        <v>1445</v>
      </c>
      <c r="C444" s="171">
        <v>2.7</v>
      </c>
      <c r="D444" s="33" t="s">
        <v>438</v>
      </c>
      <c r="E444" s="35">
        <v>2006</v>
      </c>
      <c r="F444" s="86">
        <v>44680</v>
      </c>
      <c r="G444" s="33" t="s">
        <v>419</v>
      </c>
    </row>
    <row r="445" spans="1:7" x14ac:dyDescent="0.25">
      <c r="A445" s="38" t="s">
        <v>1444</v>
      </c>
      <c r="B445" s="38" t="s">
        <v>1445</v>
      </c>
      <c r="C445" s="171">
        <v>3.2</v>
      </c>
      <c r="D445" s="33" t="s">
        <v>438</v>
      </c>
      <c r="E445" s="35">
        <v>2006</v>
      </c>
      <c r="F445" s="86">
        <v>45180</v>
      </c>
      <c r="G445" s="33" t="s">
        <v>419</v>
      </c>
    </row>
    <row r="446" spans="1:7" x14ac:dyDescent="0.25">
      <c r="A446" s="38" t="s">
        <v>1444</v>
      </c>
      <c r="B446" s="38" t="s">
        <v>1521</v>
      </c>
      <c r="C446" s="171">
        <v>2.7</v>
      </c>
      <c r="D446" s="33" t="s">
        <v>438</v>
      </c>
      <c r="E446" s="35">
        <v>2006</v>
      </c>
      <c r="F446" s="86">
        <v>44180.327868852459</v>
      </c>
      <c r="G446" s="33" t="s">
        <v>421</v>
      </c>
    </row>
    <row r="447" spans="1:7" x14ac:dyDescent="0.25">
      <c r="A447" s="38" t="s">
        <v>1444</v>
      </c>
      <c r="B447" s="38" t="s">
        <v>1521</v>
      </c>
      <c r="C447" s="171">
        <v>3.4</v>
      </c>
      <c r="D447" s="33" t="s">
        <v>438</v>
      </c>
      <c r="E447" s="35">
        <v>2006</v>
      </c>
      <c r="F447" s="86">
        <v>44453.551912568306</v>
      </c>
      <c r="G447" s="33" t="s">
        <v>421</v>
      </c>
    </row>
    <row r="448" spans="1:7" x14ac:dyDescent="0.25">
      <c r="A448" s="38" t="s">
        <v>1444</v>
      </c>
      <c r="B448" s="38" t="s">
        <v>1648</v>
      </c>
      <c r="C448" s="171">
        <v>4.5</v>
      </c>
      <c r="D448" s="33" t="s">
        <v>426</v>
      </c>
      <c r="E448" s="35">
        <v>2006</v>
      </c>
      <c r="F448" s="86">
        <v>57200</v>
      </c>
      <c r="G448" s="33" t="s">
        <v>3291</v>
      </c>
    </row>
    <row r="449" spans="1:7" x14ac:dyDescent="0.25">
      <c r="A449" s="38" t="s">
        <v>2131</v>
      </c>
      <c r="B449" s="38" t="s">
        <v>2133</v>
      </c>
      <c r="C449" s="171">
        <v>1.6</v>
      </c>
      <c r="D449" s="33" t="s">
        <v>110</v>
      </c>
      <c r="E449" s="35">
        <v>2006</v>
      </c>
      <c r="F449" s="37">
        <v>13934</v>
      </c>
      <c r="G449" s="33" t="s">
        <v>3232</v>
      </c>
    </row>
    <row r="450" spans="1:7" x14ac:dyDescent="0.25">
      <c r="A450" s="38" t="s">
        <v>2131</v>
      </c>
      <c r="B450" s="38" t="s">
        <v>2133</v>
      </c>
      <c r="C450" s="171">
        <v>2</v>
      </c>
      <c r="D450" s="33" t="s">
        <v>110</v>
      </c>
      <c r="E450" s="35">
        <v>2006</v>
      </c>
      <c r="F450" s="37">
        <v>14699</v>
      </c>
      <c r="G450" s="33" t="s">
        <v>3232</v>
      </c>
    </row>
    <row r="451" spans="1:7" x14ac:dyDescent="0.25">
      <c r="A451" s="38" t="s">
        <v>2131</v>
      </c>
      <c r="B451" s="38" t="s">
        <v>3115</v>
      </c>
      <c r="C451" s="171">
        <v>2.5</v>
      </c>
      <c r="D451" s="33" t="s">
        <v>44</v>
      </c>
      <c r="E451" s="35">
        <v>2006</v>
      </c>
      <c r="F451" s="86">
        <v>37937</v>
      </c>
      <c r="G451" s="33" t="s">
        <v>3114</v>
      </c>
    </row>
    <row r="452" spans="1:7" x14ac:dyDescent="0.25">
      <c r="A452" s="38" t="s">
        <v>2131</v>
      </c>
      <c r="B452" s="38" t="s">
        <v>1518</v>
      </c>
      <c r="C452" s="171">
        <v>2</v>
      </c>
      <c r="D452" s="33" t="s">
        <v>110</v>
      </c>
      <c r="E452" s="35">
        <v>2006</v>
      </c>
      <c r="F452" s="86">
        <v>19125</v>
      </c>
      <c r="G452" s="33" t="s">
        <v>3107</v>
      </c>
    </row>
    <row r="453" spans="1:7" x14ac:dyDescent="0.25">
      <c r="A453" s="38" t="s">
        <v>1133</v>
      </c>
      <c r="B453" s="38" t="s">
        <v>1212</v>
      </c>
      <c r="C453" s="171">
        <v>1.4</v>
      </c>
      <c r="D453" s="33" t="s">
        <v>110</v>
      </c>
      <c r="E453" s="35">
        <v>2006</v>
      </c>
      <c r="F453" s="86">
        <v>16120.218579234972</v>
      </c>
      <c r="G453" s="33" t="s">
        <v>1213</v>
      </c>
    </row>
    <row r="454" spans="1:7" x14ac:dyDescent="0.25">
      <c r="A454" s="38" t="s">
        <v>1133</v>
      </c>
      <c r="B454" s="38" t="s">
        <v>1212</v>
      </c>
      <c r="C454" s="171">
        <v>1.4</v>
      </c>
      <c r="D454" s="33" t="s">
        <v>110</v>
      </c>
      <c r="E454" s="35">
        <v>2006</v>
      </c>
      <c r="F454" s="86">
        <v>16625.683060109288</v>
      </c>
      <c r="G454" s="33" t="s">
        <v>1214</v>
      </c>
    </row>
    <row r="455" spans="1:7" x14ac:dyDescent="0.25">
      <c r="A455" s="38" t="s">
        <v>1133</v>
      </c>
      <c r="B455" s="38" t="s">
        <v>1212</v>
      </c>
      <c r="C455" s="171">
        <v>2</v>
      </c>
      <c r="D455" s="33" t="s">
        <v>110</v>
      </c>
      <c r="E455" s="35">
        <v>2006</v>
      </c>
      <c r="F455" s="86">
        <v>16393.442622950821</v>
      </c>
      <c r="G455" s="33" t="s">
        <v>1213</v>
      </c>
    </row>
    <row r="456" spans="1:7" x14ac:dyDescent="0.25">
      <c r="A456" s="38" t="s">
        <v>1133</v>
      </c>
      <c r="B456" s="38" t="s">
        <v>1212</v>
      </c>
      <c r="C456" s="171">
        <v>2</v>
      </c>
      <c r="D456" s="33" t="s">
        <v>110</v>
      </c>
      <c r="E456" s="35">
        <v>2006</v>
      </c>
      <c r="F456" s="86">
        <v>16898.907103825135</v>
      </c>
      <c r="G456" s="33" t="s">
        <v>1214</v>
      </c>
    </row>
    <row r="457" spans="1:7" x14ac:dyDescent="0.25">
      <c r="A457" s="38" t="s">
        <v>1133</v>
      </c>
      <c r="B457" s="38" t="s">
        <v>1517</v>
      </c>
      <c r="C457" s="171" t="s">
        <v>6341</v>
      </c>
      <c r="D457" s="33" t="s">
        <v>110</v>
      </c>
      <c r="E457" s="35">
        <v>2006</v>
      </c>
      <c r="F457" s="86">
        <v>31147.540983606556</v>
      </c>
      <c r="G457" s="33" t="s">
        <v>487</v>
      </c>
    </row>
    <row r="458" spans="1:7" x14ac:dyDescent="0.25">
      <c r="A458" s="38" t="s">
        <v>1133</v>
      </c>
      <c r="B458" s="38" t="s">
        <v>1516</v>
      </c>
      <c r="C458" s="171">
        <v>2</v>
      </c>
      <c r="D458" s="33" t="s">
        <v>110</v>
      </c>
      <c r="E458" s="35">
        <v>2006</v>
      </c>
      <c r="F458" s="86">
        <v>21038.251366120217</v>
      </c>
      <c r="G458" s="33" t="s">
        <v>423</v>
      </c>
    </row>
    <row r="459" spans="1:7" x14ac:dyDescent="0.25">
      <c r="A459" s="38" t="s">
        <v>1133</v>
      </c>
      <c r="B459" s="38" t="s">
        <v>1518</v>
      </c>
      <c r="C459" s="171">
        <v>2</v>
      </c>
      <c r="D459" s="33" t="s">
        <v>110</v>
      </c>
      <c r="E459" s="35">
        <v>2006</v>
      </c>
      <c r="F459" s="86">
        <v>19125.683060109288</v>
      </c>
      <c r="G459" s="33" t="s">
        <v>487</v>
      </c>
    </row>
    <row r="460" spans="1:7" x14ac:dyDescent="0.25">
      <c r="A460" s="38" t="s">
        <v>1133</v>
      </c>
      <c r="B460" s="38" t="s">
        <v>1134</v>
      </c>
      <c r="C460" s="171">
        <v>2</v>
      </c>
      <c r="D460" s="33" t="s">
        <v>110</v>
      </c>
      <c r="E460" s="35">
        <v>2006</v>
      </c>
      <c r="F460" s="86">
        <v>20109.289617486338</v>
      </c>
      <c r="G460" s="33" t="s">
        <v>1135</v>
      </c>
    </row>
    <row r="461" spans="1:7" x14ac:dyDescent="0.25">
      <c r="A461" s="38" t="s">
        <v>1289</v>
      </c>
      <c r="B461" s="38" t="s">
        <v>1290</v>
      </c>
      <c r="C461" s="171">
        <v>2.5</v>
      </c>
      <c r="D461" s="33" t="s">
        <v>44</v>
      </c>
      <c r="E461" s="35">
        <v>2006</v>
      </c>
      <c r="F461" s="86">
        <v>21103.82513661202</v>
      </c>
      <c r="G461" s="33" t="s">
        <v>147</v>
      </c>
    </row>
    <row r="462" spans="1:7" x14ac:dyDescent="0.25">
      <c r="A462" s="38" t="s">
        <v>1289</v>
      </c>
      <c r="B462" s="38" t="s">
        <v>1510</v>
      </c>
      <c r="C462" s="171">
        <v>1.6</v>
      </c>
      <c r="D462" s="33" t="s">
        <v>44</v>
      </c>
      <c r="E462" s="35">
        <v>2006</v>
      </c>
      <c r="F462" s="86">
        <v>13934.426229508195</v>
      </c>
      <c r="G462" s="33" t="s">
        <v>135</v>
      </c>
    </row>
    <row r="463" spans="1:7" x14ac:dyDescent="0.25">
      <c r="A463" s="38" t="s">
        <v>1289</v>
      </c>
      <c r="B463" s="38" t="s">
        <v>1510</v>
      </c>
      <c r="C463" s="171">
        <v>2</v>
      </c>
      <c r="D463" s="33" t="s">
        <v>44</v>
      </c>
      <c r="E463" s="35">
        <v>2006</v>
      </c>
      <c r="F463" s="86">
        <v>14207.650273224042</v>
      </c>
      <c r="G463" s="33" t="s">
        <v>135</v>
      </c>
    </row>
    <row r="464" spans="1:7" x14ac:dyDescent="0.25">
      <c r="A464" s="38" t="s">
        <v>1289</v>
      </c>
      <c r="B464" s="38" t="s">
        <v>1430</v>
      </c>
      <c r="C464" s="171">
        <v>2</v>
      </c>
      <c r="D464" s="33" t="s">
        <v>44</v>
      </c>
      <c r="E464" s="35">
        <v>2006</v>
      </c>
      <c r="F464" s="86">
        <v>22677.5956284153</v>
      </c>
      <c r="G464" s="33" t="s">
        <v>1432</v>
      </c>
    </row>
    <row r="465" spans="1:7" x14ac:dyDescent="0.25">
      <c r="A465" s="38" t="s">
        <v>1289</v>
      </c>
      <c r="B465" s="38" t="s">
        <v>1430</v>
      </c>
      <c r="C465" s="171">
        <v>2</v>
      </c>
      <c r="D465" s="33" t="s">
        <v>44</v>
      </c>
      <c r="E465" s="35">
        <v>2006</v>
      </c>
      <c r="F465" s="86">
        <v>22950.819672131147</v>
      </c>
      <c r="G465" s="33" t="s">
        <v>147</v>
      </c>
    </row>
    <row r="466" spans="1:7" x14ac:dyDescent="0.25">
      <c r="A466" s="38" t="s">
        <v>1289</v>
      </c>
      <c r="B466" s="38" t="s">
        <v>1430</v>
      </c>
      <c r="C466" s="171">
        <v>3</v>
      </c>
      <c r="D466" s="33" t="s">
        <v>44</v>
      </c>
      <c r="E466" s="35">
        <v>2006</v>
      </c>
      <c r="F466" s="86">
        <v>22950.819672131147</v>
      </c>
      <c r="G466" s="33" t="s">
        <v>1432</v>
      </c>
    </row>
    <row r="467" spans="1:7" x14ac:dyDescent="0.25">
      <c r="A467" s="38" t="s">
        <v>1289</v>
      </c>
      <c r="B467" s="38" t="s">
        <v>1430</v>
      </c>
      <c r="C467" s="171">
        <v>3</v>
      </c>
      <c r="D467" s="33" t="s">
        <v>44</v>
      </c>
      <c r="E467" s="35">
        <v>2006</v>
      </c>
      <c r="F467" s="86">
        <v>23224.043715846994</v>
      </c>
      <c r="G467" s="33" t="s">
        <v>147</v>
      </c>
    </row>
    <row r="468" spans="1:7" x14ac:dyDescent="0.25">
      <c r="A468" s="38" t="s">
        <v>1289</v>
      </c>
      <c r="B468" s="38" t="s">
        <v>1433</v>
      </c>
      <c r="C468" s="171">
        <v>2.5</v>
      </c>
      <c r="D468" s="33" t="s">
        <v>44</v>
      </c>
      <c r="E468" s="35">
        <v>2006</v>
      </c>
      <c r="F468" s="86">
        <v>25027.322404371585</v>
      </c>
      <c r="G468" s="33" t="s">
        <v>147</v>
      </c>
    </row>
    <row r="469" spans="1:7" x14ac:dyDescent="0.25">
      <c r="A469" s="38" t="s">
        <v>1289</v>
      </c>
      <c r="B469" s="38" t="s">
        <v>1433</v>
      </c>
      <c r="C469" s="171">
        <v>3</v>
      </c>
      <c r="D469" s="33" t="s">
        <v>44</v>
      </c>
      <c r="E469" s="35">
        <v>2006</v>
      </c>
      <c r="F469" s="86">
        <v>25300.546448087433</v>
      </c>
      <c r="G469" s="33" t="s">
        <v>147</v>
      </c>
    </row>
    <row r="470" spans="1:7" x14ac:dyDescent="0.25">
      <c r="A470" s="38" t="s">
        <v>1289</v>
      </c>
      <c r="B470" s="38" t="s">
        <v>1511</v>
      </c>
      <c r="C470" s="171">
        <v>3</v>
      </c>
      <c r="D470" s="33" t="s">
        <v>44</v>
      </c>
      <c r="E470" s="35">
        <v>2006</v>
      </c>
      <c r="F470" s="86">
        <v>30054.644808743167</v>
      </c>
      <c r="G470" s="33" t="s">
        <v>147</v>
      </c>
    </row>
    <row r="471" spans="1:7" x14ac:dyDescent="0.25">
      <c r="A471" s="38" t="s">
        <v>48</v>
      </c>
      <c r="B471" s="38" t="s">
        <v>1434</v>
      </c>
      <c r="C471" s="171">
        <v>1.1000000000000001</v>
      </c>
      <c r="D471" s="33" t="s">
        <v>110</v>
      </c>
      <c r="E471" s="35">
        <v>2006</v>
      </c>
      <c r="F471" s="86">
        <v>8907.1038251366117</v>
      </c>
      <c r="G471" s="33" t="s">
        <v>186</v>
      </c>
    </row>
    <row r="472" spans="1:7" x14ac:dyDescent="0.25">
      <c r="A472" s="38" t="s">
        <v>48</v>
      </c>
      <c r="B472" s="38" t="s">
        <v>1512</v>
      </c>
      <c r="C472" s="171">
        <v>2</v>
      </c>
      <c r="D472" s="33" t="s">
        <v>110</v>
      </c>
      <c r="E472" s="35">
        <v>2006</v>
      </c>
      <c r="F472" s="86">
        <v>15338</v>
      </c>
      <c r="G472" s="33" t="s">
        <v>197</v>
      </c>
    </row>
    <row r="473" spans="1:7" x14ac:dyDescent="0.25">
      <c r="A473" s="38" t="s">
        <v>48</v>
      </c>
      <c r="B473" s="38" t="s">
        <v>1512</v>
      </c>
      <c r="C473" s="171">
        <v>2</v>
      </c>
      <c r="D473" s="33" t="s">
        <v>44</v>
      </c>
      <c r="E473" s="35">
        <v>2006</v>
      </c>
      <c r="F473" s="86">
        <v>18338</v>
      </c>
      <c r="G473" s="33" t="s">
        <v>197</v>
      </c>
    </row>
    <row r="474" spans="1:7" x14ac:dyDescent="0.25">
      <c r="A474" s="38" t="s">
        <v>48</v>
      </c>
      <c r="B474" s="38" t="s">
        <v>1512</v>
      </c>
      <c r="C474" s="171">
        <v>2.4</v>
      </c>
      <c r="D474" s="33" t="s">
        <v>44</v>
      </c>
      <c r="E474" s="35">
        <v>2006</v>
      </c>
      <c r="F474" s="86">
        <v>18838</v>
      </c>
      <c r="G474" s="33" t="s">
        <v>197</v>
      </c>
    </row>
    <row r="475" spans="1:7" x14ac:dyDescent="0.25">
      <c r="A475" s="38" t="s">
        <v>48</v>
      </c>
      <c r="B475" s="38" t="s">
        <v>1512</v>
      </c>
      <c r="C475" s="171">
        <v>2.4</v>
      </c>
      <c r="D475" s="33" t="s">
        <v>110</v>
      </c>
      <c r="E475" s="35">
        <v>2006</v>
      </c>
      <c r="F475" s="86">
        <v>15838</v>
      </c>
      <c r="G475" s="33" t="s">
        <v>197</v>
      </c>
    </row>
    <row r="476" spans="1:7" x14ac:dyDescent="0.25">
      <c r="A476" s="38" t="s">
        <v>48</v>
      </c>
      <c r="B476" s="38" t="s">
        <v>1208</v>
      </c>
      <c r="C476" s="171">
        <v>1.3</v>
      </c>
      <c r="D476" s="33" t="s">
        <v>110</v>
      </c>
      <c r="E476" s="35">
        <v>2006</v>
      </c>
      <c r="F476" s="86">
        <v>13060.109289617485</v>
      </c>
      <c r="G476" s="33" t="s">
        <v>186</v>
      </c>
    </row>
    <row r="477" spans="1:7" x14ac:dyDescent="0.25">
      <c r="A477" s="38" t="s">
        <v>48</v>
      </c>
      <c r="B477" s="38" t="s">
        <v>228</v>
      </c>
      <c r="C477" s="171">
        <v>1.3</v>
      </c>
      <c r="D477" s="33" t="s">
        <v>44</v>
      </c>
      <c r="E477" s="35">
        <v>2006</v>
      </c>
      <c r="F477" s="86">
        <v>14863.387978142076</v>
      </c>
      <c r="G477" s="33" t="s">
        <v>230</v>
      </c>
    </row>
    <row r="478" spans="1:7" x14ac:dyDescent="0.25">
      <c r="A478" s="38" t="s">
        <v>48</v>
      </c>
      <c r="B478" s="38" t="s">
        <v>1209</v>
      </c>
      <c r="C478" s="171">
        <v>1.6</v>
      </c>
      <c r="D478" s="33" t="s">
        <v>110</v>
      </c>
      <c r="E478" s="35">
        <v>2006</v>
      </c>
      <c r="F478" s="86">
        <v>12950.819672131147</v>
      </c>
      <c r="G478" s="33" t="s">
        <v>135</v>
      </c>
    </row>
    <row r="479" spans="1:7" x14ac:dyDescent="0.25">
      <c r="A479" s="38" t="s">
        <v>48</v>
      </c>
      <c r="B479" s="38" t="s">
        <v>1435</v>
      </c>
      <c r="C479" s="171">
        <v>1.5</v>
      </c>
      <c r="D479" s="33" t="s">
        <v>110</v>
      </c>
      <c r="E479" s="35">
        <v>2006</v>
      </c>
      <c r="F479" s="86">
        <v>14781.420765027322</v>
      </c>
      <c r="G479" s="33" t="s">
        <v>186</v>
      </c>
    </row>
    <row r="480" spans="1:7" x14ac:dyDescent="0.25">
      <c r="A480" s="38" t="s">
        <v>42</v>
      </c>
      <c r="B480" s="38" t="s">
        <v>1123</v>
      </c>
      <c r="C480" s="171">
        <v>1.5</v>
      </c>
      <c r="D480" s="33" t="s">
        <v>125</v>
      </c>
      <c r="E480" s="35">
        <v>2006</v>
      </c>
      <c r="F480" s="37">
        <v>17093</v>
      </c>
      <c r="G480" s="33" t="s">
        <v>141</v>
      </c>
    </row>
    <row r="481" spans="1:7" x14ac:dyDescent="0.25">
      <c r="A481" s="38" t="s">
        <v>42</v>
      </c>
      <c r="B481" s="38" t="s">
        <v>1123</v>
      </c>
      <c r="C481" s="171">
        <v>1.8</v>
      </c>
      <c r="D481" s="33" t="s">
        <v>125</v>
      </c>
      <c r="E481" s="35">
        <v>2006</v>
      </c>
      <c r="F481" s="37">
        <v>22524</v>
      </c>
      <c r="G481" s="33" t="s">
        <v>141</v>
      </c>
    </row>
    <row r="482" spans="1:7" x14ac:dyDescent="0.25">
      <c r="A482" s="38" t="s">
        <v>42</v>
      </c>
      <c r="B482" s="38" t="s">
        <v>1123</v>
      </c>
      <c r="C482" s="171">
        <v>1.8</v>
      </c>
      <c r="D482" s="33" t="s">
        <v>44</v>
      </c>
      <c r="E482" s="35">
        <v>2006</v>
      </c>
      <c r="F482" s="37">
        <v>22779</v>
      </c>
      <c r="G482" s="33" t="s">
        <v>141</v>
      </c>
    </row>
    <row r="483" spans="1:7" x14ac:dyDescent="0.25">
      <c r="A483" s="38" t="s">
        <v>42</v>
      </c>
      <c r="B483" s="38" t="s">
        <v>1123</v>
      </c>
      <c r="C483" s="171">
        <v>1.8</v>
      </c>
      <c r="D483" s="33" t="s">
        <v>125</v>
      </c>
      <c r="E483" s="35">
        <v>2006</v>
      </c>
      <c r="F483" s="37">
        <v>22612</v>
      </c>
      <c r="G483" s="33" t="s">
        <v>141</v>
      </c>
    </row>
    <row r="484" spans="1:7" x14ac:dyDescent="0.25">
      <c r="A484" s="38" t="s">
        <v>42</v>
      </c>
      <c r="B484" s="38" t="s">
        <v>1123</v>
      </c>
      <c r="C484" s="171">
        <v>1.8</v>
      </c>
      <c r="D484" s="33" t="s">
        <v>44</v>
      </c>
      <c r="E484" s="35">
        <v>2006</v>
      </c>
      <c r="F484" s="37">
        <v>23378</v>
      </c>
      <c r="G484" s="33" t="s">
        <v>141</v>
      </c>
    </row>
    <row r="485" spans="1:7" x14ac:dyDescent="0.25">
      <c r="A485" s="38" t="s">
        <v>42</v>
      </c>
      <c r="B485" s="38" t="s">
        <v>1123</v>
      </c>
      <c r="C485" s="171">
        <v>2</v>
      </c>
      <c r="D485" s="33" t="s">
        <v>125</v>
      </c>
      <c r="E485" s="35">
        <v>2006</v>
      </c>
      <c r="F485" s="37">
        <v>23589</v>
      </c>
      <c r="G485" s="33" t="s">
        <v>141</v>
      </c>
    </row>
    <row r="486" spans="1:7" x14ac:dyDescent="0.25">
      <c r="A486" s="38" t="s">
        <v>42</v>
      </c>
      <c r="B486" s="38" t="s">
        <v>1123</v>
      </c>
      <c r="C486" s="171">
        <v>2</v>
      </c>
      <c r="D486" s="33" t="s">
        <v>44</v>
      </c>
      <c r="E486" s="35">
        <v>2006</v>
      </c>
      <c r="F486" s="37">
        <v>24755</v>
      </c>
      <c r="G486" s="33" t="s">
        <v>141</v>
      </c>
    </row>
    <row r="487" spans="1:7" x14ac:dyDescent="0.25">
      <c r="A487" s="38" t="s">
        <v>42</v>
      </c>
      <c r="B487" s="38" t="s">
        <v>1284</v>
      </c>
      <c r="C487" s="171">
        <v>2.4</v>
      </c>
      <c r="D487" s="33" t="s">
        <v>44</v>
      </c>
      <c r="E487" s="35">
        <v>2006</v>
      </c>
      <c r="F487" s="37">
        <v>42354</v>
      </c>
      <c r="G487" s="33" t="s">
        <v>141</v>
      </c>
    </row>
    <row r="488" spans="1:7" x14ac:dyDescent="0.25">
      <c r="A488" s="38" t="s">
        <v>42</v>
      </c>
      <c r="B488" s="38" t="s">
        <v>1184</v>
      </c>
      <c r="C488" s="171">
        <v>2.4</v>
      </c>
      <c r="D488" s="33" t="s">
        <v>44</v>
      </c>
      <c r="E488" s="35">
        <v>2006</v>
      </c>
      <c r="F488" s="37">
        <v>35539</v>
      </c>
      <c r="G488" s="33" t="s">
        <v>487</v>
      </c>
    </row>
    <row r="489" spans="1:7" x14ac:dyDescent="0.25">
      <c r="A489" s="38" t="s">
        <v>42</v>
      </c>
      <c r="B489" s="38" t="s">
        <v>1184</v>
      </c>
      <c r="C489" s="171">
        <v>2.4</v>
      </c>
      <c r="D489" s="33" t="s">
        <v>125</v>
      </c>
      <c r="E489" s="35">
        <v>2006</v>
      </c>
      <c r="F489" s="37">
        <v>30886</v>
      </c>
      <c r="G489" s="33" t="s">
        <v>487</v>
      </c>
    </row>
    <row r="490" spans="1:7" x14ac:dyDescent="0.25">
      <c r="A490" s="38" t="s">
        <v>42</v>
      </c>
      <c r="B490" s="38" t="s">
        <v>1184</v>
      </c>
      <c r="C490" s="171" t="s">
        <v>1185</v>
      </c>
      <c r="D490" s="33" t="s">
        <v>44</v>
      </c>
      <c r="E490" s="35">
        <v>2006</v>
      </c>
      <c r="F490" s="37">
        <v>33684</v>
      </c>
      <c r="G490" s="33" t="s">
        <v>487</v>
      </c>
    </row>
    <row r="491" spans="1:7" x14ac:dyDescent="0.25">
      <c r="A491" s="38" t="s">
        <v>42</v>
      </c>
      <c r="B491" s="38" t="s">
        <v>1184</v>
      </c>
      <c r="C491" s="171" t="s">
        <v>1186</v>
      </c>
      <c r="D491" s="33" t="s">
        <v>125</v>
      </c>
      <c r="E491" s="35">
        <v>2006</v>
      </c>
      <c r="F491" s="37">
        <v>33374</v>
      </c>
      <c r="G491" s="33" t="s">
        <v>487</v>
      </c>
    </row>
    <row r="492" spans="1:7" x14ac:dyDescent="0.25">
      <c r="A492" s="38" t="s">
        <v>42</v>
      </c>
      <c r="B492" s="38" t="s">
        <v>1184</v>
      </c>
      <c r="C492" s="171" t="s">
        <v>1186</v>
      </c>
      <c r="D492" s="33" t="s">
        <v>44</v>
      </c>
      <c r="E492" s="35">
        <v>2006</v>
      </c>
      <c r="F492" s="37">
        <v>36683</v>
      </c>
      <c r="G492" s="33" t="s">
        <v>487</v>
      </c>
    </row>
    <row r="493" spans="1:7" x14ac:dyDescent="0.25">
      <c r="A493" s="38" t="s">
        <v>42</v>
      </c>
      <c r="B493" s="38" t="s">
        <v>1184</v>
      </c>
      <c r="C493" s="171" t="s">
        <v>1187</v>
      </c>
      <c r="D493" s="33" t="s">
        <v>125</v>
      </c>
      <c r="E493" s="35">
        <v>2006</v>
      </c>
      <c r="F493" s="37">
        <v>31286</v>
      </c>
      <c r="G493" s="33" t="s">
        <v>487</v>
      </c>
    </row>
    <row r="494" spans="1:7" x14ac:dyDescent="0.25">
      <c r="A494" s="38" t="s">
        <v>42</v>
      </c>
      <c r="B494" s="38" t="s">
        <v>1184</v>
      </c>
      <c r="C494" s="171" t="s">
        <v>1187</v>
      </c>
      <c r="D494" s="33" t="s">
        <v>44</v>
      </c>
      <c r="E494" s="35">
        <v>2006</v>
      </c>
      <c r="F494" s="37">
        <v>33784</v>
      </c>
      <c r="G494" s="33" t="s">
        <v>487</v>
      </c>
    </row>
    <row r="495" spans="1:7" x14ac:dyDescent="0.25">
      <c r="A495" s="38" t="s">
        <v>42</v>
      </c>
      <c r="B495" s="38" t="s">
        <v>1184</v>
      </c>
      <c r="C495" s="171" t="s">
        <v>1188</v>
      </c>
      <c r="D495" s="33" t="s">
        <v>125</v>
      </c>
      <c r="E495" s="35">
        <v>2006</v>
      </c>
      <c r="F495" s="37">
        <v>37716</v>
      </c>
      <c r="G495" s="33" t="s">
        <v>487</v>
      </c>
    </row>
    <row r="496" spans="1:7" x14ac:dyDescent="0.25">
      <c r="A496" s="38" t="s">
        <v>42</v>
      </c>
      <c r="B496" s="38" t="s">
        <v>1184</v>
      </c>
      <c r="C496" s="171" t="s">
        <v>1188</v>
      </c>
      <c r="D496" s="33" t="s">
        <v>44</v>
      </c>
      <c r="E496" s="35">
        <v>2006</v>
      </c>
      <c r="F496" s="37">
        <v>40215</v>
      </c>
      <c r="G496" s="33" t="s">
        <v>487</v>
      </c>
    </row>
    <row r="497" spans="1:7" x14ac:dyDescent="0.25">
      <c r="A497" s="38" t="s">
        <v>42</v>
      </c>
      <c r="B497" s="38" t="s">
        <v>1184</v>
      </c>
      <c r="C497" s="171" t="s">
        <v>1189</v>
      </c>
      <c r="D497" s="33" t="s">
        <v>125</v>
      </c>
      <c r="E497" s="35">
        <v>2006</v>
      </c>
      <c r="F497" s="37">
        <v>33696</v>
      </c>
      <c r="G497" s="33" t="s">
        <v>487</v>
      </c>
    </row>
    <row r="498" spans="1:7" x14ac:dyDescent="0.25">
      <c r="A498" s="38" t="s">
        <v>42</v>
      </c>
      <c r="B498" s="38" t="s">
        <v>1184</v>
      </c>
      <c r="C498" s="171" t="s">
        <v>1189</v>
      </c>
      <c r="D498" s="33" t="s">
        <v>44</v>
      </c>
      <c r="E498" s="35">
        <v>2006</v>
      </c>
      <c r="F498" s="37">
        <v>36362</v>
      </c>
      <c r="G498" s="33" t="s">
        <v>487</v>
      </c>
    </row>
    <row r="499" spans="1:7" x14ac:dyDescent="0.25">
      <c r="A499" s="38" t="s">
        <v>42</v>
      </c>
      <c r="B499" s="38" t="s">
        <v>1184</v>
      </c>
      <c r="C499" s="171" t="s">
        <v>1190</v>
      </c>
      <c r="D499" s="33" t="s">
        <v>125</v>
      </c>
      <c r="E499" s="35">
        <v>2006</v>
      </c>
      <c r="F499" s="37">
        <v>41231</v>
      </c>
      <c r="G499" s="33" t="s">
        <v>487</v>
      </c>
    </row>
    <row r="500" spans="1:7" x14ac:dyDescent="0.25">
      <c r="A500" s="38" t="s">
        <v>42</v>
      </c>
      <c r="B500" s="38" t="s">
        <v>1184</v>
      </c>
      <c r="C500" s="171" t="s">
        <v>1190</v>
      </c>
      <c r="D500" s="33" t="s">
        <v>44</v>
      </c>
      <c r="E500" s="35">
        <v>2006</v>
      </c>
      <c r="F500" s="37">
        <v>43381</v>
      </c>
      <c r="G500" s="33" t="s">
        <v>487</v>
      </c>
    </row>
    <row r="501" spans="1:7" x14ac:dyDescent="0.25">
      <c r="A501" s="38" t="s">
        <v>42</v>
      </c>
      <c r="B501" s="38" t="s">
        <v>1184</v>
      </c>
      <c r="C501" s="171" t="s">
        <v>1191</v>
      </c>
      <c r="D501" s="33" t="s">
        <v>125</v>
      </c>
      <c r="E501" s="35">
        <v>2006</v>
      </c>
      <c r="F501" s="37">
        <v>46713</v>
      </c>
      <c r="G501" s="33" t="s">
        <v>487</v>
      </c>
    </row>
    <row r="502" spans="1:7" x14ac:dyDescent="0.25">
      <c r="A502" s="38" t="s">
        <v>42</v>
      </c>
      <c r="B502" s="38" t="s">
        <v>1184</v>
      </c>
      <c r="C502" s="171" t="s">
        <v>1191</v>
      </c>
      <c r="D502" s="33" t="s">
        <v>44</v>
      </c>
      <c r="E502" s="35">
        <v>2006</v>
      </c>
      <c r="F502" s="37">
        <v>49378</v>
      </c>
      <c r="G502" s="33" t="s">
        <v>487</v>
      </c>
    </row>
    <row r="503" spans="1:7" x14ac:dyDescent="0.25">
      <c r="A503" s="38" t="s">
        <v>42</v>
      </c>
      <c r="B503" s="38" t="s">
        <v>1184</v>
      </c>
      <c r="C503" s="171" t="s">
        <v>1192</v>
      </c>
      <c r="D503" s="33" t="s">
        <v>125</v>
      </c>
      <c r="E503" s="35">
        <v>2006</v>
      </c>
      <c r="F503" s="37">
        <v>37716</v>
      </c>
      <c r="G503" s="33" t="s">
        <v>487</v>
      </c>
    </row>
    <row r="504" spans="1:7" x14ac:dyDescent="0.25">
      <c r="A504" s="38" t="s">
        <v>42</v>
      </c>
      <c r="B504" s="38" t="s">
        <v>1184</v>
      </c>
      <c r="C504" s="171" t="s">
        <v>1192</v>
      </c>
      <c r="D504" s="33" t="s">
        <v>44</v>
      </c>
      <c r="E504" s="35">
        <v>2006</v>
      </c>
      <c r="F504" s="37">
        <v>39845</v>
      </c>
      <c r="G504" s="33" t="s">
        <v>487</v>
      </c>
    </row>
    <row r="505" spans="1:7" x14ac:dyDescent="0.25">
      <c r="A505" s="38" t="s">
        <v>42</v>
      </c>
      <c r="B505" s="38" t="s">
        <v>1184</v>
      </c>
      <c r="C505" s="171" t="s">
        <v>1193</v>
      </c>
      <c r="D505" s="33" t="s">
        <v>125</v>
      </c>
      <c r="E505" s="35">
        <v>2006</v>
      </c>
      <c r="F505" s="37">
        <v>33696</v>
      </c>
      <c r="G505" s="33" t="s">
        <v>487</v>
      </c>
    </row>
    <row r="506" spans="1:7" x14ac:dyDescent="0.25">
      <c r="A506" s="38" t="s">
        <v>42</v>
      </c>
      <c r="B506" s="38" t="s">
        <v>1184</v>
      </c>
      <c r="C506" s="171" t="s">
        <v>1193</v>
      </c>
      <c r="D506" s="33" t="s">
        <v>44</v>
      </c>
      <c r="E506" s="35">
        <v>2006</v>
      </c>
      <c r="F506" s="37">
        <v>36362</v>
      </c>
      <c r="G506" s="33" t="s">
        <v>487</v>
      </c>
    </row>
    <row r="507" spans="1:7" x14ac:dyDescent="0.25">
      <c r="A507" s="38" t="s">
        <v>42</v>
      </c>
      <c r="B507" s="38" t="s">
        <v>1184</v>
      </c>
      <c r="C507" s="171" t="s">
        <v>1282</v>
      </c>
      <c r="D507" s="33" t="s">
        <v>125</v>
      </c>
      <c r="E507" s="35">
        <v>2006</v>
      </c>
      <c r="F507" s="37">
        <v>34687</v>
      </c>
      <c r="G507" s="33" t="s">
        <v>487</v>
      </c>
    </row>
    <row r="508" spans="1:7" x14ac:dyDescent="0.25">
      <c r="A508" s="38" t="s">
        <v>42</v>
      </c>
      <c r="B508" s="38" t="s">
        <v>1184</v>
      </c>
      <c r="C508" s="171" t="s">
        <v>1282</v>
      </c>
      <c r="D508" s="33" t="s">
        <v>44</v>
      </c>
      <c r="E508" s="35">
        <v>2006</v>
      </c>
      <c r="F508" s="37">
        <v>37432</v>
      </c>
      <c r="G508" s="33" t="s">
        <v>487</v>
      </c>
    </row>
    <row r="509" spans="1:7" x14ac:dyDescent="0.25">
      <c r="A509" s="38" t="s">
        <v>42</v>
      </c>
      <c r="B509" s="38" t="s">
        <v>1184</v>
      </c>
      <c r="C509" s="171" t="s">
        <v>1196</v>
      </c>
      <c r="D509" s="33" t="s">
        <v>125</v>
      </c>
      <c r="E509" s="35">
        <v>2006</v>
      </c>
      <c r="F509" s="37">
        <v>41231</v>
      </c>
      <c r="G509" s="33" t="s">
        <v>487</v>
      </c>
    </row>
    <row r="510" spans="1:7" x14ac:dyDescent="0.25">
      <c r="A510" s="38" t="s">
        <v>42</v>
      </c>
      <c r="B510" s="38" t="s">
        <v>1184</v>
      </c>
      <c r="C510" s="171" t="s">
        <v>1196</v>
      </c>
      <c r="D510" s="33" t="s">
        <v>44</v>
      </c>
      <c r="E510" s="35">
        <v>2006</v>
      </c>
      <c r="F510" s="37">
        <v>43387</v>
      </c>
      <c r="G510" s="33" t="s">
        <v>487</v>
      </c>
    </row>
    <row r="511" spans="1:7" x14ac:dyDescent="0.25">
      <c r="A511" s="38" t="s">
        <v>42</v>
      </c>
      <c r="B511" s="38" t="s">
        <v>1184</v>
      </c>
      <c r="C511" s="171" t="s">
        <v>1197</v>
      </c>
      <c r="D511" s="33" t="s">
        <v>125</v>
      </c>
      <c r="E511" s="35">
        <v>2006</v>
      </c>
      <c r="F511" s="37">
        <v>47529</v>
      </c>
      <c r="G511" s="33" t="s">
        <v>487</v>
      </c>
    </row>
    <row r="512" spans="1:7" x14ac:dyDescent="0.25">
      <c r="A512" s="38" t="s">
        <v>42</v>
      </c>
      <c r="B512" s="38" t="s">
        <v>1184</v>
      </c>
      <c r="C512" s="171" t="s">
        <v>1197</v>
      </c>
      <c r="D512" s="33" t="s">
        <v>44</v>
      </c>
      <c r="E512" s="35">
        <v>2006</v>
      </c>
      <c r="F512" s="37">
        <v>49538</v>
      </c>
      <c r="G512" s="33" t="s">
        <v>487</v>
      </c>
    </row>
    <row r="513" spans="1:7" x14ac:dyDescent="0.25">
      <c r="A513" s="38" t="s">
        <v>42</v>
      </c>
      <c r="B513" s="38" t="s">
        <v>1503</v>
      </c>
      <c r="C513" s="171">
        <v>1.5</v>
      </c>
      <c r="D513" s="33" t="s">
        <v>125</v>
      </c>
      <c r="E513" s="35">
        <v>2006</v>
      </c>
      <c r="F513" s="37">
        <v>18014</v>
      </c>
      <c r="G513" s="33" t="s">
        <v>141</v>
      </c>
    </row>
    <row r="514" spans="1:7" x14ac:dyDescent="0.25">
      <c r="A514" s="38" t="s">
        <v>42</v>
      </c>
      <c r="B514" s="38" t="s">
        <v>1503</v>
      </c>
      <c r="C514" s="171">
        <v>1.5</v>
      </c>
      <c r="D514" s="33" t="s">
        <v>44</v>
      </c>
      <c r="E514" s="35">
        <v>2006</v>
      </c>
      <c r="F514" s="37">
        <v>20113</v>
      </c>
      <c r="G514" s="33" t="s">
        <v>141</v>
      </c>
    </row>
    <row r="515" spans="1:7" x14ac:dyDescent="0.25">
      <c r="A515" s="38" t="s">
        <v>42</v>
      </c>
      <c r="B515" s="38" t="s">
        <v>1503</v>
      </c>
      <c r="C515" s="171">
        <v>1.8</v>
      </c>
      <c r="D515" s="33" t="s">
        <v>125</v>
      </c>
      <c r="E515" s="35">
        <v>2006</v>
      </c>
      <c r="F515" s="37">
        <v>21290</v>
      </c>
      <c r="G515" s="33" t="s">
        <v>141</v>
      </c>
    </row>
    <row r="516" spans="1:7" x14ac:dyDescent="0.25">
      <c r="A516" s="38" t="s">
        <v>42</v>
      </c>
      <c r="B516" s="38" t="s">
        <v>1503</v>
      </c>
      <c r="C516" s="171">
        <v>1.8</v>
      </c>
      <c r="D516" s="33" t="s">
        <v>44</v>
      </c>
      <c r="E516" s="35">
        <v>2006</v>
      </c>
      <c r="F516" s="37">
        <v>23622</v>
      </c>
      <c r="G516" s="33" t="s">
        <v>141</v>
      </c>
    </row>
    <row r="517" spans="1:7" x14ac:dyDescent="0.25">
      <c r="A517" s="38" t="s">
        <v>42</v>
      </c>
      <c r="B517" s="38" t="s">
        <v>3120</v>
      </c>
      <c r="C517" s="171">
        <v>1.6</v>
      </c>
      <c r="D517" s="33" t="s">
        <v>43</v>
      </c>
      <c r="E517" s="35">
        <v>2006</v>
      </c>
      <c r="F517" s="86">
        <v>18263</v>
      </c>
      <c r="G517" s="33" t="s">
        <v>3119</v>
      </c>
    </row>
    <row r="518" spans="1:7" x14ac:dyDescent="0.25">
      <c r="A518" s="38" t="s">
        <v>42</v>
      </c>
      <c r="B518" s="38" t="s">
        <v>1041</v>
      </c>
      <c r="C518" s="171" t="s">
        <v>1042</v>
      </c>
      <c r="D518" s="33" t="s">
        <v>125</v>
      </c>
      <c r="E518" s="35">
        <v>2006</v>
      </c>
      <c r="F518" s="37">
        <v>15016</v>
      </c>
      <c r="G518" s="33" t="s">
        <v>141</v>
      </c>
    </row>
    <row r="519" spans="1:7" x14ac:dyDescent="0.25">
      <c r="A519" s="38" t="s">
        <v>42</v>
      </c>
      <c r="B519" s="38" t="s">
        <v>1041</v>
      </c>
      <c r="C519" s="171" t="s">
        <v>1415</v>
      </c>
      <c r="D519" s="33" t="s">
        <v>44</v>
      </c>
      <c r="E519" s="35">
        <v>2006</v>
      </c>
      <c r="F519" s="37">
        <v>16887</v>
      </c>
      <c r="G519" s="33" t="s">
        <v>141</v>
      </c>
    </row>
    <row r="520" spans="1:7" x14ac:dyDescent="0.25">
      <c r="A520" s="38" t="s">
        <v>42</v>
      </c>
      <c r="B520" s="38" t="s">
        <v>1041</v>
      </c>
      <c r="C520" s="171" t="s">
        <v>1504</v>
      </c>
      <c r="D520" s="33" t="s">
        <v>125</v>
      </c>
      <c r="E520" s="35">
        <v>2006</v>
      </c>
      <c r="F520" s="37">
        <v>17725</v>
      </c>
      <c r="G520" s="33" t="s">
        <v>141</v>
      </c>
    </row>
    <row r="521" spans="1:7" x14ac:dyDescent="0.25">
      <c r="A521" s="38" t="s">
        <v>42</v>
      </c>
      <c r="B521" s="38" t="s">
        <v>1041</v>
      </c>
      <c r="C521" s="171" t="s">
        <v>1416</v>
      </c>
      <c r="D521" s="33" t="s">
        <v>125</v>
      </c>
      <c r="E521" s="35">
        <v>2006</v>
      </c>
      <c r="F521" s="37">
        <v>17075</v>
      </c>
      <c r="G521" s="33" t="s">
        <v>141</v>
      </c>
    </row>
    <row r="522" spans="1:7" x14ac:dyDescent="0.25">
      <c r="A522" s="38" t="s">
        <v>42</v>
      </c>
      <c r="B522" s="38" t="s">
        <v>1041</v>
      </c>
      <c r="C522" s="171" t="s">
        <v>1417</v>
      </c>
      <c r="D522" s="33" t="s">
        <v>44</v>
      </c>
      <c r="E522" s="35">
        <v>2006</v>
      </c>
      <c r="F522" s="37">
        <v>17800</v>
      </c>
      <c r="G522" s="33" t="s">
        <v>141</v>
      </c>
    </row>
    <row r="523" spans="1:7" x14ac:dyDescent="0.25">
      <c r="A523" s="38" t="s">
        <v>42</v>
      </c>
      <c r="B523" s="38" t="s">
        <v>1041</v>
      </c>
      <c r="C523" s="171" t="s">
        <v>1043</v>
      </c>
      <c r="D523" s="33" t="s">
        <v>125</v>
      </c>
      <c r="E523" s="35">
        <v>2006</v>
      </c>
      <c r="F523" s="37">
        <v>16152</v>
      </c>
      <c r="G523" s="33" t="s">
        <v>141</v>
      </c>
    </row>
    <row r="524" spans="1:7" x14ac:dyDescent="0.25">
      <c r="A524" s="38" t="s">
        <v>42</v>
      </c>
      <c r="B524" s="38" t="s">
        <v>1505</v>
      </c>
      <c r="C524" s="171" t="s">
        <v>1418</v>
      </c>
      <c r="D524" s="33" t="s">
        <v>125</v>
      </c>
      <c r="E524" s="35">
        <v>2006</v>
      </c>
      <c r="F524" s="37">
        <v>14743</v>
      </c>
      <c r="G524" s="33" t="s">
        <v>141</v>
      </c>
    </row>
    <row r="525" spans="1:7" x14ac:dyDescent="0.25">
      <c r="A525" s="38" t="s">
        <v>42</v>
      </c>
      <c r="B525" s="38" t="s">
        <v>1505</v>
      </c>
      <c r="C525" s="171" t="s">
        <v>1419</v>
      </c>
      <c r="D525" s="33" t="s">
        <v>125</v>
      </c>
      <c r="E525" s="35">
        <v>2006</v>
      </c>
      <c r="F525" s="37">
        <v>17349</v>
      </c>
      <c r="G525" s="33" t="s">
        <v>141</v>
      </c>
    </row>
    <row r="526" spans="1:7" x14ac:dyDescent="0.25">
      <c r="A526" s="38" t="s">
        <v>42</v>
      </c>
      <c r="B526" s="38" t="s">
        <v>1505</v>
      </c>
      <c r="C526" s="171" t="s">
        <v>1419</v>
      </c>
      <c r="D526" s="33" t="s">
        <v>44</v>
      </c>
      <c r="E526" s="35">
        <v>2006</v>
      </c>
      <c r="F526" s="37">
        <v>19347</v>
      </c>
      <c r="G526" s="33" t="s">
        <v>141</v>
      </c>
    </row>
    <row r="527" spans="1:7" x14ac:dyDescent="0.25">
      <c r="A527" s="38" t="s">
        <v>42</v>
      </c>
      <c r="B527" s="38" t="s">
        <v>1505</v>
      </c>
      <c r="C527" s="171" t="s">
        <v>1420</v>
      </c>
      <c r="D527" s="33" t="s">
        <v>125</v>
      </c>
      <c r="E527" s="35">
        <v>2006</v>
      </c>
      <c r="F527" s="37">
        <v>15493</v>
      </c>
      <c r="G527" s="33" t="s">
        <v>141</v>
      </c>
    </row>
    <row r="528" spans="1:7" x14ac:dyDescent="0.25">
      <c r="A528" s="38" t="s">
        <v>42</v>
      </c>
      <c r="B528" s="38" t="s">
        <v>1505</v>
      </c>
      <c r="C528" s="171" t="s">
        <v>1420</v>
      </c>
      <c r="D528" s="33" t="s">
        <v>44</v>
      </c>
      <c r="E528" s="35">
        <v>2006</v>
      </c>
      <c r="F528" s="37">
        <v>17470</v>
      </c>
      <c r="G528" s="33" t="s">
        <v>141</v>
      </c>
    </row>
    <row r="529" spans="1:7" x14ac:dyDescent="0.25">
      <c r="A529" s="38" t="s">
        <v>42</v>
      </c>
      <c r="B529" s="38" t="s">
        <v>1506</v>
      </c>
      <c r="C529" s="171">
        <v>2.4</v>
      </c>
      <c r="D529" s="33" t="s">
        <v>125</v>
      </c>
      <c r="E529" s="35">
        <v>2006</v>
      </c>
      <c r="F529" s="37">
        <v>24955</v>
      </c>
      <c r="G529" s="33" t="s">
        <v>141</v>
      </c>
    </row>
    <row r="530" spans="1:7" x14ac:dyDescent="0.25">
      <c r="A530" s="38" t="s">
        <v>42</v>
      </c>
      <c r="B530" s="38" t="s">
        <v>1506</v>
      </c>
      <c r="C530" s="171">
        <v>2.4</v>
      </c>
      <c r="D530" s="33" t="s">
        <v>44</v>
      </c>
      <c r="E530" s="35">
        <v>2006</v>
      </c>
      <c r="F530" s="37">
        <v>27287</v>
      </c>
      <c r="G530" s="33" t="s">
        <v>141</v>
      </c>
    </row>
    <row r="531" spans="1:7" x14ac:dyDescent="0.25">
      <c r="A531" s="38" t="s">
        <v>42</v>
      </c>
      <c r="B531" s="38" t="s">
        <v>1506</v>
      </c>
      <c r="C531" s="171" t="s">
        <v>1507</v>
      </c>
      <c r="D531" s="33" t="s">
        <v>125</v>
      </c>
      <c r="E531" s="35">
        <v>2006</v>
      </c>
      <c r="F531" s="37">
        <v>28454</v>
      </c>
      <c r="G531" s="33" t="s">
        <v>141</v>
      </c>
    </row>
    <row r="532" spans="1:7" x14ac:dyDescent="0.25">
      <c r="A532" s="38" t="s">
        <v>42</v>
      </c>
      <c r="B532" s="38" t="s">
        <v>1506</v>
      </c>
      <c r="C532" s="171" t="s">
        <v>1507</v>
      </c>
      <c r="D532" s="33" t="s">
        <v>44</v>
      </c>
      <c r="E532" s="35">
        <v>2006</v>
      </c>
      <c r="F532" s="37">
        <v>30786</v>
      </c>
      <c r="G532" s="33" t="s">
        <v>141</v>
      </c>
    </row>
    <row r="533" spans="1:7" x14ac:dyDescent="0.25">
      <c r="A533" s="38" t="s">
        <v>42</v>
      </c>
      <c r="B533" s="38" t="s">
        <v>1125</v>
      </c>
      <c r="C533" s="171">
        <v>3</v>
      </c>
      <c r="D533" s="33" t="s">
        <v>120</v>
      </c>
      <c r="E533" s="35">
        <v>2006</v>
      </c>
      <c r="F533" s="37">
        <v>46848</v>
      </c>
      <c r="G533" s="33" t="s">
        <v>141</v>
      </c>
    </row>
    <row r="534" spans="1:7" x14ac:dyDescent="0.25">
      <c r="A534" s="38" t="s">
        <v>42</v>
      </c>
      <c r="B534" s="38" t="s">
        <v>1125</v>
      </c>
      <c r="C534" s="171" t="s">
        <v>1335</v>
      </c>
      <c r="D534" s="33" t="s">
        <v>44</v>
      </c>
      <c r="E534" s="35">
        <v>2006</v>
      </c>
      <c r="F534" s="37">
        <v>44448</v>
      </c>
      <c r="G534" s="33" t="s">
        <v>141</v>
      </c>
    </row>
    <row r="535" spans="1:7" x14ac:dyDescent="0.25">
      <c r="A535" s="38" t="s">
        <v>42</v>
      </c>
      <c r="B535" s="38" t="s">
        <v>340</v>
      </c>
      <c r="C535" s="171" t="s">
        <v>171</v>
      </c>
      <c r="D535" s="33" t="s">
        <v>125</v>
      </c>
      <c r="E535" s="35">
        <v>2006</v>
      </c>
      <c r="F535" s="37">
        <v>20071</v>
      </c>
      <c r="G535" s="33" t="s">
        <v>141</v>
      </c>
    </row>
    <row r="536" spans="1:7" x14ac:dyDescent="0.25">
      <c r="A536" s="38" t="s">
        <v>42</v>
      </c>
      <c r="B536" s="38" t="s">
        <v>340</v>
      </c>
      <c r="C536" s="171" t="s">
        <v>1198</v>
      </c>
      <c r="D536" s="33" t="s">
        <v>125</v>
      </c>
      <c r="E536" s="35">
        <v>2006</v>
      </c>
      <c r="F536" s="37">
        <v>22208</v>
      </c>
      <c r="G536" s="33" t="s">
        <v>141</v>
      </c>
    </row>
    <row r="537" spans="1:7" x14ac:dyDescent="0.25">
      <c r="A537" s="38" t="s">
        <v>42</v>
      </c>
      <c r="B537" s="38" t="s">
        <v>340</v>
      </c>
      <c r="C537" s="171" t="s">
        <v>128</v>
      </c>
      <c r="D537" s="33" t="s">
        <v>44</v>
      </c>
      <c r="E537" s="35">
        <v>2006</v>
      </c>
      <c r="F537" s="37">
        <v>33169</v>
      </c>
      <c r="G537" s="33" t="s">
        <v>141</v>
      </c>
    </row>
    <row r="538" spans="1:7" x14ac:dyDescent="0.25">
      <c r="A538" s="38" t="s">
        <v>42</v>
      </c>
      <c r="B538" s="38" t="s">
        <v>340</v>
      </c>
      <c r="C538" s="171" t="s">
        <v>1199</v>
      </c>
      <c r="D538" s="33" t="s">
        <v>125</v>
      </c>
      <c r="E538" s="35">
        <v>2006</v>
      </c>
      <c r="F538" s="37">
        <v>21805</v>
      </c>
      <c r="G538" s="33" t="s">
        <v>141</v>
      </c>
    </row>
    <row r="539" spans="1:7" x14ac:dyDescent="0.25">
      <c r="A539" s="38" t="s">
        <v>42</v>
      </c>
      <c r="B539" s="38" t="s">
        <v>340</v>
      </c>
      <c r="C539" s="171" t="s">
        <v>1199</v>
      </c>
      <c r="D539" s="33" t="s">
        <v>44</v>
      </c>
      <c r="E539" s="35">
        <v>2006</v>
      </c>
      <c r="F539" s="37">
        <v>24070</v>
      </c>
      <c r="G539" s="33" t="s">
        <v>141</v>
      </c>
    </row>
    <row r="540" spans="1:7" x14ac:dyDescent="0.25">
      <c r="A540" s="38" t="s">
        <v>42</v>
      </c>
      <c r="B540" s="38" t="s">
        <v>340</v>
      </c>
      <c r="C540" s="171" t="s">
        <v>1200</v>
      </c>
      <c r="D540" s="33" t="s">
        <v>125</v>
      </c>
      <c r="E540" s="35">
        <v>2006</v>
      </c>
      <c r="F540" s="37">
        <v>24470</v>
      </c>
      <c r="G540" s="33" t="s">
        <v>141</v>
      </c>
    </row>
    <row r="541" spans="1:7" x14ac:dyDescent="0.25">
      <c r="A541" s="38" t="s">
        <v>42</v>
      </c>
      <c r="B541" s="38" t="s">
        <v>340</v>
      </c>
      <c r="C541" s="171" t="s">
        <v>1200</v>
      </c>
      <c r="D541" s="33" t="s">
        <v>44</v>
      </c>
      <c r="E541" s="35">
        <v>2006</v>
      </c>
      <c r="F541" s="37">
        <v>26723</v>
      </c>
      <c r="G541" s="33" t="s">
        <v>141</v>
      </c>
    </row>
    <row r="542" spans="1:7" x14ac:dyDescent="0.25">
      <c r="A542" s="38" t="s">
        <v>42</v>
      </c>
      <c r="B542" s="38" t="s">
        <v>943</v>
      </c>
      <c r="C542" s="171" t="s">
        <v>944</v>
      </c>
      <c r="D542" s="33" t="s">
        <v>125</v>
      </c>
      <c r="E542" s="35">
        <v>2006</v>
      </c>
      <c r="F542" s="37">
        <v>15719</v>
      </c>
      <c r="G542" s="33" t="s">
        <v>141</v>
      </c>
    </row>
    <row r="543" spans="1:7" x14ac:dyDescent="0.25">
      <c r="A543" s="38" t="s">
        <v>42</v>
      </c>
      <c r="B543" s="38" t="s">
        <v>943</v>
      </c>
      <c r="C543" s="171" t="s">
        <v>944</v>
      </c>
      <c r="D543" s="33" t="s">
        <v>44</v>
      </c>
      <c r="E543" s="35">
        <v>2006</v>
      </c>
      <c r="F543" s="37">
        <v>17119</v>
      </c>
      <c r="G543" s="33" t="s">
        <v>141</v>
      </c>
    </row>
    <row r="544" spans="1:7" x14ac:dyDescent="0.25">
      <c r="A544" s="38" t="s">
        <v>42</v>
      </c>
      <c r="B544" s="38" t="s">
        <v>943</v>
      </c>
      <c r="C544" s="171" t="s">
        <v>945</v>
      </c>
      <c r="D544" s="33" t="s">
        <v>125</v>
      </c>
      <c r="E544" s="35">
        <v>2006</v>
      </c>
      <c r="F544" s="37">
        <v>17470</v>
      </c>
      <c r="G544" s="33" t="s">
        <v>141</v>
      </c>
    </row>
    <row r="545" spans="1:7" x14ac:dyDescent="0.25">
      <c r="A545" s="38" t="s">
        <v>42</v>
      </c>
      <c r="B545" s="38" t="s">
        <v>943</v>
      </c>
      <c r="C545" s="171" t="s">
        <v>946</v>
      </c>
      <c r="D545" s="33" t="s">
        <v>44</v>
      </c>
      <c r="E545" s="35">
        <v>2006</v>
      </c>
      <c r="F545" s="37">
        <v>20909</v>
      </c>
      <c r="G545" s="33" t="s">
        <v>141</v>
      </c>
    </row>
    <row r="546" spans="1:7" x14ac:dyDescent="0.25">
      <c r="A546" s="38" t="s">
        <v>42</v>
      </c>
      <c r="B546" s="38" t="s">
        <v>207</v>
      </c>
      <c r="C546" s="171" t="s">
        <v>1507</v>
      </c>
      <c r="D546" s="33" t="s">
        <v>125</v>
      </c>
      <c r="E546" s="35">
        <v>2006</v>
      </c>
      <c r="F546" s="37">
        <v>27521</v>
      </c>
      <c r="G546" s="33" t="s">
        <v>141</v>
      </c>
    </row>
    <row r="547" spans="1:7" x14ac:dyDescent="0.25">
      <c r="A547" s="38" t="s">
        <v>42</v>
      </c>
      <c r="B547" s="38" t="s">
        <v>207</v>
      </c>
      <c r="C547" s="171" t="s">
        <v>1507</v>
      </c>
      <c r="D547" s="33" t="s">
        <v>44</v>
      </c>
      <c r="E547" s="35">
        <v>2006</v>
      </c>
      <c r="F547" s="37">
        <v>28920</v>
      </c>
      <c r="G547" s="33" t="s">
        <v>141</v>
      </c>
    </row>
    <row r="548" spans="1:7" x14ac:dyDescent="0.25">
      <c r="A548" s="38" t="s">
        <v>42</v>
      </c>
      <c r="B548" s="38" t="s">
        <v>172</v>
      </c>
      <c r="C548" s="171">
        <v>1.8</v>
      </c>
      <c r="D548" s="33" t="s">
        <v>125</v>
      </c>
      <c r="E548" s="35">
        <v>2006</v>
      </c>
      <c r="F548" s="37">
        <v>26754</v>
      </c>
      <c r="G548" s="33" t="s">
        <v>173</v>
      </c>
    </row>
    <row r="549" spans="1:7" x14ac:dyDescent="0.25">
      <c r="A549" s="38" t="s">
        <v>42</v>
      </c>
      <c r="B549" s="38" t="s">
        <v>527</v>
      </c>
      <c r="C549" s="171">
        <v>4.3</v>
      </c>
      <c r="D549" s="33" t="s">
        <v>120</v>
      </c>
      <c r="E549" s="35">
        <v>2006</v>
      </c>
      <c r="F549" s="37">
        <v>65892</v>
      </c>
      <c r="G549" s="33" t="s">
        <v>141</v>
      </c>
    </row>
    <row r="550" spans="1:7" x14ac:dyDescent="0.25">
      <c r="A550" s="38" t="s">
        <v>42</v>
      </c>
      <c r="B550" s="38" t="s">
        <v>529</v>
      </c>
      <c r="C550" s="171">
        <v>4.3</v>
      </c>
      <c r="D550" s="33" t="s">
        <v>120</v>
      </c>
      <c r="E550" s="35">
        <v>2006</v>
      </c>
      <c r="F550" s="37">
        <v>87460</v>
      </c>
      <c r="G550" s="33" t="s">
        <v>141</v>
      </c>
    </row>
    <row r="551" spans="1:7" x14ac:dyDescent="0.25">
      <c r="A551" s="38" t="s">
        <v>42</v>
      </c>
      <c r="B551" s="38" t="s">
        <v>770</v>
      </c>
      <c r="C551" s="171">
        <v>5</v>
      </c>
      <c r="D551" s="33" t="s">
        <v>125</v>
      </c>
      <c r="E551" s="35">
        <v>2006</v>
      </c>
      <c r="F551" s="37">
        <v>126348</v>
      </c>
      <c r="G551" s="33" t="s">
        <v>141</v>
      </c>
    </row>
    <row r="552" spans="1:7" x14ac:dyDescent="0.25">
      <c r="A552" s="38" t="s">
        <v>42</v>
      </c>
      <c r="B552" s="38" t="s">
        <v>772</v>
      </c>
      <c r="C552" s="171" t="s">
        <v>1127</v>
      </c>
      <c r="D552" s="33" t="s">
        <v>125</v>
      </c>
      <c r="E552" s="35">
        <v>2006</v>
      </c>
      <c r="F552" s="37">
        <v>19780</v>
      </c>
      <c r="G552" s="33" t="s">
        <v>141</v>
      </c>
    </row>
    <row r="553" spans="1:7" x14ac:dyDescent="0.25">
      <c r="A553" s="38" t="s">
        <v>42</v>
      </c>
      <c r="B553" s="38" t="s">
        <v>772</v>
      </c>
      <c r="C553" s="171" t="s">
        <v>1126</v>
      </c>
      <c r="D553" s="33" t="s">
        <v>125</v>
      </c>
      <c r="E553" s="35">
        <v>2006</v>
      </c>
      <c r="F553" s="37">
        <v>21178</v>
      </c>
      <c r="G553" s="33" t="s">
        <v>141</v>
      </c>
    </row>
    <row r="554" spans="1:7" x14ac:dyDescent="0.25">
      <c r="A554" s="38" t="s">
        <v>42</v>
      </c>
      <c r="B554" s="38" t="s">
        <v>772</v>
      </c>
      <c r="C554" s="171" t="s">
        <v>349</v>
      </c>
      <c r="D554" s="33" t="s">
        <v>125</v>
      </c>
      <c r="E554" s="35">
        <v>2006</v>
      </c>
      <c r="F554" s="37">
        <v>22014</v>
      </c>
      <c r="G554" s="33" t="s">
        <v>141</v>
      </c>
    </row>
    <row r="555" spans="1:7" x14ac:dyDescent="0.25">
      <c r="A555" s="38" t="s">
        <v>42</v>
      </c>
      <c r="B555" s="38" t="s">
        <v>772</v>
      </c>
      <c r="C555" s="171" t="s">
        <v>349</v>
      </c>
      <c r="D555" s="33" t="s">
        <v>44</v>
      </c>
      <c r="E555" s="35">
        <v>2006</v>
      </c>
      <c r="F555" s="37">
        <v>24514</v>
      </c>
      <c r="G555" s="33" t="s">
        <v>141</v>
      </c>
    </row>
    <row r="556" spans="1:7" x14ac:dyDescent="0.25">
      <c r="A556" s="38" t="s">
        <v>42</v>
      </c>
      <c r="B556" s="38" t="s">
        <v>772</v>
      </c>
      <c r="C556" s="171" t="s">
        <v>171</v>
      </c>
      <c r="D556" s="33" t="s">
        <v>125</v>
      </c>
      <c r="E556" s="35">
        <v>2006</v>
      </c>
      <c r="F556" s="37">
        <v>19870</v>
      </c>
      <c r="G556" s="33" t="s">
        <v>141</v>
      </c>
    </row>
    <row r="557" spans="1:7" x14ac:dyDescent="0.25">
      <c r="A557" s="38" t="s">
        <v>42</v>
      </c>
      <c r="B557" s="38" t="s">
        <v>772</v>
      </c>
      <c r="C557" s="171" t="s">
        <v>1128</v>
      </c>
      <c r="D557" s="33" t="s">
        <v>44</v>
      </c>
      <c r="E557" s="35">
        <v>2006</v>
      </c>
      <c r="F557" s="37">
        <v>24769</v>
      </c>
      <c r="G557" s="33" t="s">
        <v>141</v>
      </c>
    </row>
    <row r="558" spans="1:7" x14ac:dyDescent="0.25">
      <c r="A558" s="38" t="s">
        <v>42</v>
      </c>
      <c r="B558" s="38" t="s">
        <v>613</v>
      </c>
      <c r="C558" s="171">
        <v>2</v>
      </c>
      <c r="D558" s="33" t="s">
        <v>120</v>
      </c>
      <c r="E558" s="35">
        <v>2006</v>
      </c>
      <c r="F558" s="37">
        <v>31560</v>
      </c>
      <c r="G558" s="33" t="s">
        <v>141</v>
      </c>
    </row>
    <row r="559" spans="1:7" x14ac:dyDescent="0.25">
      <c r="A559" s="38" t="s">
        <v>42</v>
      </c>
      <c r="B559" s="38" t="s">
        <v>613</v>
      </c>
      <c r="C559" s="171">
        <v>2</v>
      </c>
      <c r="D559" s="33" t="s">
        <v>120</v>
      </c>
      <c r="E559" s="35">
        <v>2006</v>
      </c>
      <c r="F559" s="37">
        <v>30231</v>
      </c>
      <c r="G559" s="33" t="s">
        <v>141</v>
      </c>
    </row>
    <row r="560" spans="1:7" x14ac:dyDescent="0.25">
      <c r="A560" s="38" t="s">
        <v>42</v>
      </c>
      <c r="B560" s="38" t="s">
        <v>613</v>
      </c>
      <c r="C560" s="171">
        <v>2.5</v>
      </c>
      <c r="D560" s="33" t="s">
        <v>120</v>
      </c>
      <c r="E560" s="35">
        <v>2006</v>
      </c>
      <c r="F560" s="37">
        <v>45120</v>
      </c>
      <c r="G560" s="33" t="s">
        <v>141</v>
      </c>
    </row>
    <row r="561" spans="1:7" x14ac:dyDescent="0.25">
      <c r="A561" s="38" t="s">
        <v>42</v>
      </c>
      <c r="B561" s="38" t="s">
        <v>613</v>
      </c>
      <c r="C561" s="171">
        <v>2.5</v>
      </c>
      <c r="D561" s="33" t="s">
        <v>44</v>
      </c>
      <c r="E561" s="35">
        <v>2006</v>
      </c>
      <c r="F561" s="37">
        <v>47334</v>
      </c>
      <c r="G561" s="33" t="s">
        <v>141</v>
      </c>
    </row>
    <row r="562" spans="1:7" x14ac:dyDescent="0.25">
      <c r="A562" s="38" t="s">
        <v>42</v>
      </c>
      <c r="B562" s="38" t="s">
        <v>613</v>
      </c>
      <c r="C562" s="171">
        <v>3</v>
      </c>
      <c r="D562" s="33" t="s">
        <v>120</v>
      </c>
      <c r="E562" s="35">
        <v>2006</v>
      </c>
      <c r="F562" s="37">
        <v>52870</v>
      </c>
      <c r="G562" s="33" t="s">
        <v>141</v>
      </c>
    </row>
    <row r="563" spans="1:7" x14ac:dyDescent="0.25">
      <c r="A563" s="38" t="s">
        <v>42</v>
      </c>
      <c r="B563" s="38" t="s">
        <v>613</v>
      </c>
      <c r="C563" s="171">
        <v>3</v>
      </c>
      <c r="D563" s="33" t="s">
        <v>44</v>
      </c>
      <c r="E563" s="35">
        <v>2006</v>
      </c>
      <c r="F563" s="37">
        <v>56432</v>
      </c>
      <c r="G563" s="33" t="s">
        <v>141</v>
      </c>
    </row>
    <row r="564" spans="1:7" x14ac:dyDescent="0.25">
      <c r="A564" s="38" t="s">
        <v>42</v>
      </c>
      <c r="B564" s="38" t="s">
        <v>613</v>
      </c>
      <c r="C564" s="171">
        <v>3.5</v>
      </c>
      <c r="D564" s="33" t="s">
        <v>120</v>
      </c>
      <c r="E564" s="35">
        <v>2006</v>
      </c>
      <c r="F564" s="37">
        <v>55430</v>
      </c>
      <c r="G564" s="33" t="s">
        <v>141</v>
      </c>
    </row>
    <row r="565" spans="1:7" x14ac:dyDescent="0.25">
      <c r="A565" s="38" t="s">
        <v>42</v>
      </c>
      <c r="B565" s="38" t="s">
        <v>947</v>
      </c>
      <c r="C565" s="171">
        <v>3</v>
      </c>
      <c r="D565" s="33" t="s">
        <v>120</v>
      </c>
      <c r="E565" s="35">
        <v>2006</v>
      </c>
      <c r="F565" s="37">
        <v>48352</v>
      </c>
      <c r="G565" s="33" t="s">
        <v>141</v>
      </c>
    </row>
    <row r="566" spans="1:7" x14ac:dyDescent="0.25">
      <c r="A566" s="38" t="s">
        <v>42</v>
      </c>
      <c r="B566" s="38" t="s">
        <v>1336</v>
      </c>
      <c r="C566" s="171">
        <v>4.3</v>
      </c>
      <c r="D566" s="33" t="s">
        <v>120</v>
      </c>
      <c r="E566" s="35">
        <v>2006</v>
      </c>
      <c r="F566" s="37">
        <v>75765</v>
      </c>
      <c r="G566" s="33" t="s">
        <v>141</v>
      </c>
    </row>
    <row r="567" spans="1:7" x14ac:dyDescent="0.25">
      <c r="A567" s="38" t="s">
        <v>42</v>
      </c>
      <c r="B567" s="38" t="s">
        <v>1336</v>
      </c>
      <c r="C567" s="171">
        <v>4.5999999999999996</v>
      </c>
      <c r="D567" s="33" t="s">
        <v>44</v>
      </c>
      <c r="E567" s="35">
        <v>2006</v>
      </c>
      <c r="F567" s="37">
        <v>74564</v>
      </c>
      <c r="G567" s="33" t="s">
        <v>141</v>
      </c>
    </row>
    <row r="568" spans="1:7" x14ac:dyDescent="0.25">
      <c r="A568" s="38" t="s">
        <v>42</v>
      </c>
      <c r="B568" s="38" t="s">
        <v>1286</v>
      </c>
      <c r="C568" s="171">
        <v>2.5</v>
      </c>
      <c r="D568" s="33" t="s">
        <v>120</v>
      </c>
      <c r="E568" s="35">
        <v>2006</v>
      </c>
      <c r="F568" s="37">
        <v>42373</v>
      </c>
      <c r="G568" s="33" t="s">
        <v>141</v>
      </c>
    </row>
    <row r="569" spans="1:7" s="608" customFormat="1" x14ac:dyDescent="0.25">
      <c r="A569" s="38" t="s">
        <v>42</v>
      </c>
      <c r="B569" s="38" t="s">
        <v>1286</v>
      </c>
      <c r="C569" s="171">
        <v>2.5</v>
      </c>
      <c r="D569" s="33" t="s">
        <v>44</v>
      </c>
      <c r="E569" s="35">
        <v>2006</v>
      </c>
      <c r="F569" s="37">
        <v>46780</v>
      </c>
      <c r="G569" s="33" t="s">
        <v>141</v>
      </c>
    </row>
    <row r="570" spans="1:7" s="608" customFormat="1" x14ac:dyDescent="0.25">
      <c r="A570" s="38" t="s">
        <v>42</v>
      </c>
      <c r="B570" s="38" t="s">
        <v>1508</v>
      </c>
      <c r="C570" s="171" t="s">
        <v>1507</v>
      </c>
      <c r="D570" s="33" t="s">
        <v>44</v>
      </c>
      <c r="E570" s="35">
        <v>2006</v>
      </c>
      <c r="F570" s="37">
        <v>48977</v>
      </c>
      <c r="G570" s="33" t="s">
        <v>135</v>
      </c>
    </row>
    <row r="571" spans="1:7" s="608" customFormat="1" x14ac:dyDescent="0.25">
      <c r="A571" s="38" t="s">
        <v>42</v>
      </c>
      <c r="B571" s="38" t="s">
        <v>1044</v>
      </c>
      <c r="C571" s="171">
        <v>2.4</v>
      </c>
      <c r="D571" s="33" t="s">
        <v>125</v>
      </c>
      <c r="E571" s="35">
        <v>2006</v>
      </c>
      <c r="F571" s="37">
        <v>31719</v>
      </c>
      <c r="G571" s="33" t="s">
        <v>135</v>
      </c>
    </row>
    <row r="572" spans="1:7" x14ac:dyDescent="0.25">
      <c r="A572" s="38" t="s">
        <v>42</v>
      </c>
      <c r="B572" s="38" t="s">
        <v>1044</v>
      </c>
      <c r="C572" s="171">
        <v>2.4</v>
      </c>
      <c r="D572" s="33" t="s">
        <v>44</v>
      </c>
      <c r="E572" s="35">
        <v>2006</v>
      </c>
      <c r="F572" s="37">
        <v>34517</v>
      </c>
      <c r="G572" s="33" t="s">
        <v>135</v>
      </c>
    </row>
    <row r="573" spans="1:7" x14ac:dyDescent="0.25">
      <c r="A573" s="38" t="s">
        <v>42</v>
      </c>
      <c r="B573" s="38" t="s">
        <v>1044</v>
      </c>
      <c r="C573" s="171">
        <v>3.5</v>
      </c>
      <c r="D573" s="33" t="s">
        <v>125</v>
      </c>
      <c r="E573" s="35">
        <v>2006</v>
      </c>
      <c r="F573" s="37">
        <v>35684</v>
      </c>
      <c r="G573" s="33" t="s">
        <v>135</v>
      </c>
    </row>
    <row r="574" spans="1:7" x14ac:dyDescent="0.25">
      <c r="A574" s="38" t="s">
        <v>42</v>
      </c>
      <c r="B574" s="38" t="s">
        <v>1044</v>
      </c>
      <c r="C574" s="171">
        <v>3.5</v>
      </c>
      <c r="D574" s="33" t="s">
        <v>44</v>
      </c>
      <c r="E574" s="35">
        <v>2006</v>
      </c>
      <c r="F574" s="37">
        <v>38016</v>
      </c>
      <c r="G574" s="33" t="s">
        <v>135</v>
      </c>
    </row>
    <row r="575" spans="1:7" x14ac:dyDescent="0.25">
      <c r="A575" s="603" t="s">
        <v>42</v>
      </c>
      <c r="B575" s="603" t="s">
        <v>778</v>
      </c>
      <c r="C575" s="604">
        <v>2.4</v>
      </c>
      <c r="D575" s="605" t="s">
        <v>125</v>
      </c>
      <c r="E575" s="606">
        <v>2006</v>
      </c>
      <c r="F575" s="607">
        <v>33400</v>
      </c>
      <c r="G575" s="605" t="s">
        <v>135</v>
      </c>
    </row>
    <row r="576" spans="1:7" x14ac:dyDescent="0.25">
      <c r="A576" s="603" t="s">
        <v>42</v>
      </c>
      <c r="B576" s="603" t="s">
        <v>778</v>
      </c>
      <c r="C576" s="604">
        <v>2.4</v>
      </c>
      <c r="D576" s="605" t="s">
        <v>44</v>
      </c>
      <c r="E576" s="606">
        <v>2006</v>
      </c>
      <c r="F576" s="607">
        <v>37065</v>
      </c>
      <c r="G576" s="605" t="s">
        <v>135</v>
      </c>
    </row>
    <row r="577" spans="1:7" x14ac:dyDescent="0.25">
      <c r="A577" s="603" t="s">
        <v>42</v>
      </c>
      <c r="B577" s="603" t="s">
        <v>778</v>
      </c>
      <c r="C577" s="604">
        <v>3.5</v>
      </c>
      <c r="D577" s="605" t="s">
        <v>125</v>
      </c>
      <c r="E577" s="606">
        <v>2006</v>
      </c>
      <c r="F577" s="607">
        <v>35450</v>
      </c>
      <c r="G577" s="605" t="s">
        <v>135</v>
      </c>
    </row>
    <row r="578" spans="1:7" x14ac:dyDescent="0.25">
      <c r="A578" s="38" t="s">
        <v>42</v>
      </c>
      <c r="B578" s="38" t="s">
        <v>778</v>
      </c>
      <c r="C578" s="171">
        <v>3.5</v>
      </c>
      <c r="D578" s="33" t="s">
        <v>44</v>
      </c>
      <c r="E578" s="35">
        <v>2006</v>
      </c>
      <c r="F578" s="37">
        <v>38249</v>
      </c>
      <c r="G578" s="33" t="s">
        <v>135</v>
      </c>
    </row>
    <row r="579" spans="1:7" x14ac:dyDescent="0.25">
      <c r="A579" s="38" t="s">
        <v>42</v>
      </c>
      <c r="B579" s="38" t="s">
        <v>1428</v>
      </c>
      <c r="C579" s="171">
        <v>3.3</v>
      </c>
      <c r="D579" s="33" t="s">
        <v>44</v>
      </c>
      <c r="E579" s="35">
        <v>2006</v>
      </c>
      <c r="F579" s="37">
        <v>48479</v>
      </c>
      <c r="G579" s="33" t="s">
        <v>135</v>
      </c>
    </row>
    <row r="580" spans="1:7" x14ac:dyDescent="0.25">
      <c r="A580" s="38" t="s">
        <v>42</v>
      </c>
      <c r="B580" s="38" t="s">
        <v>1509</v>
      </c>
      <c r="C580" s="171">
        <v>3.5</v>
      </c>
      <c r="D580" s="33" t="s">
        <v>125</v>
      </c>
      <c r="E580" s="35">
        <v>2006</v>
      </c>
      <c r="F580" s="37">
        <v>60639</v>
      </c>
      <c r="G580" s="33" t="s">
        <v>135</v>
      </c>
    </row>
    <row r="581" spans="1:7" x14ac:dyDescent="0.25">
      <c r="A581" s="38" t="s">
        <v>42</v>
      </c>
      <c r="B581" s="38" t="s">
        <v>780</v>
      </c>
      <c r="C581" s="171">
        <v>2.4</v>
      </c>
      <c r="D581" s="33" t="s">
        <v>125</v>
      </c>
      <c r="E581" s="35">
        <v>2006</v>
      </c>
      <c r="F581" s="37">
        <v>30024</v>
      </c>
      <c r="G581" s="33" t="s">
        <v>141</v>
      </c>
    </row>
    <row r="582" spans="1:7" x14ac:dyDescent="0.25">
      <c r="A582" s="38" t="s">
        <v>42</v>
      </c>
      <c r="B582" s="38" t="s">
        <v>780</v>
      </c>
      <c r="C582" s="171">
        <v>2.4</v>
      </c>
      <c r="D582" s="33" t="s">
        <v>44</v>
      </c>
      <c r="E582" s="35">
        <v>2006</v>
      </c>
      <c r="F582" s="37">
        <v>32980</v>
      </c>
      <c r="G582" s="33" t="s">
        <v>141</v>
      </c>
    </row>
    <row r="583" spans="1:7" x14ac:dyDescent="0.25">
      <c r="A583" s="38" t="s">
        <v>42</v>
      </c>
      <c r="B583" s="38" t="s">
        <v>780</v>
      </c>
      <c r="C583" s="171" t="s">
        <v>360</v>
      </c>
      <c r="D583" s="33" t="s">
        <v>125</v>
      </c>
      <c r="E583" s="35">
        <v>2006</v>
      </c>
      <c r="F583" s="37">
        <v>24659</v>
      </c>
      <c r="G583" s="33" t="s">
        <v>141</v>
      </c>
    </row>
    <row r="584" spans="1:7" x14ac:dyDescent="0.25">
      <c r="A584" s="38" t="s">
        <v>42</v>
      </c>
      <c r="B584" s="38" t="s">
        <v>1339</v>
      </c>
      <c r="C584" s="171">
        <v>1.3</v>
      </c>
      <c r="D584" s="33" t="s">
        <v>125</v>
      </c>
      <c r="E584" s="35">
        <v>2006</v>
      </c>
      <c r="F584" s="37">
        <v>24360</v>
      </c>
      <c r="G584" s="33" t="s">
        <v>141</v>
      </c>
    </row>
    <row r="585" spans="1:7" x14ac:dyDescent="0.25">
      <c r="A585" s="38" t="s">
        <v>42</v>
      </c>
      <c r="B585" s="38" t="s">
        <v>1340</v>
      </c>
      <c r="C585" s="171">
        <v>1.8</v>
      </c>
      <c r="D585" s="33" t="s">
        <v>125</v>
      </c>
      <c r="E585" s="35">
        <v>2006</v>
      </c>
      <c r="F585" s="37">
        <v>23431</v>
      </c>
      <c r="G585" s="33" t="s">
        <v>141</v>
      </c>
    </row>
    <row r="586" spans="1:7" x14ac:dyDescent="0.25">
      <c r="A586" s="38" t="s">
        <v>42</v>
      </c>
      <c r="B586" s="38" t="s">
        <v>1340</v>
      </c>
      <c r="C586" s="171">
        <v>1.8</v>
      </c>
      <c r="D586" s="33" t="s">
        <v>44</v>
      </c>
      <c r="E586" s="35">
        <v>2006</v>
      </c>
      <c r="F586" s="37">
        <v>27960</v>
      </c>
      <c r="G586" s="33" t="s">
        <v>141</v>
      </c>
    </row>
    <row r="587" spans="1:7" x14ac:dyDescent="0.25">
      <c r="A587" s="38" t="s">
        <v>42</v>
      </c>
      <c r="B587" s="38" t="s">
        <v>1340</v>
      </c>
      <c r="C587" s="171" t="s">
        <v>765</v>
      </c>
      <c r="D587" s="33" t="s">
        <v>125</v>
      </c>
      <c r="E587" s="35">
        <v>2006</v>
      </c>
      <c r="F587" s="37">
        <v>28287</v>
      </c>
      <c r="G587" s="33" t="s">
        <v>141</v>
      </c>
    </row>
    <row r="588" spans="1:7" x14ac:dyDescent="0.25">
      <c r="A588" s="38" t="s">
        <v>42</v>
      </c>
      <c r="B588" s="38" t="s">
        <v>1340</v>
      </c>
      <c r="C588" s="171" t="s">
        <v>765</v>
      </c>
      <c r="D588" s="33" t="s">
        <v>44</v>
      </c>
      <c r="E588" s="35">
        <v>2006</v>
      </c>
      <c r="F588" s="37">
        <v>28980</v>
      </c>
      <c r="G588" s="33" t="s">
        <v>141</v>
      </c>
    </row>
    <row r="589" spans="1:7" x14ac:dyDescent="0.25">
      <c r="A589" s="38" t="s">
        <v>42</v>
      </c>
      <c r="B589" s="38" t="s">
        <v>1048</v>
      </c>
      <c r="C589" s="171">
        <v>1.5</v>
      </c>
      <c r="D589" s="33" t="s">
        <v>125</v>
      </c>
      <c r="E589" s="35">
        <v>2006</v>
      </c>
      <c r="F589" s="37">
        <v>19771</v>
      </c>
      <c r="G589" s="33" t="s">
        <v>141</v>
      </c>
    </row>
    <row r="590" spans="1:7" x14ac:dyDescent="0.25">
      <c r="A590" s="38" t="s">
        <v>42</v>
      </c>
      <c r="B590" s="38" t="s">
        <v>1048</v>
      </c>
      <c r="C590" s="171">
        <v>1.5</v>
      </c>
      <c r="D590" s="33" t="s">
        <v>44</v>
      </c>
      <c r="E590" s="35">
        <v>2006</v>
      </c>
      <c r="F590" s="37">
        <v>28326</v>
      </c>
      <c r="G590" s="33" t="s">
        <v>141</v>
      </c>
    </row>
    <row r="591" spans="1:7" x14ac:dyDescent="0.25">
      <c r="A591" s="38" t="s">
        <v>42</v>
      </c>
      <c r="B591" s="38" t="s">
        <v>1048</v>
      </c>
      <c r="C591" s="171" t="s">
        <v>954</v>
      </c>
      <c r="D591" s="33" t="s">
        <v>125</v>
      </c>
      <c r="E591" s="35">
        <v>2006</v>
      </c>
      <c r="F591" s="37">
        <v>15014</v>
      </c>
      <c r="G591" s="33" t="s">
        <v>141</v>
      </c>
    </row>
    <row r="592" spans="1:7" x14ac:dyDescent="0.25">
      <c r="A592" s="38" t="s">
        <v>42</v>
      </c>
      <c r="B592" s="38" t="s">
        <v>1048</v>
      </c>
      <c r="C592" s="171" t="s">
        <v>954</v>
      </c>
      <c r="D592" s="33" t="s">
        <v>44</v>
      </c>
      <c r="E592" s="35">
        <v>2006</v>
      </c>
      <c r="F592" s="37">
        <v>19975</v>
      </c>
      <c r="G592" s="33" t="s">
        <v>141</v>
      </c>
    </row>
    <row r="593" spans="1:7" x14ac:dyDescent="0.25">
      <c r="A593" s="38" t="s">
        <v>42</v>
      </c>
      <c r="B593" s="38" t="s">
        <v>1050</v>
      </c>
      <c r="C593" s="171">
        <v>3</v>
      </c>
      <c r="D593" s="33" t="s">
        <v>125</v>
      </c>
      <c r="E593" s="35">
        <v>2006</v>
      </c>
      <c r="F593" s="37">
        <v>36120</v>
      </c>
      <c r="G593" s="33" t="s">
        <v>141</v>
      </c>
    </row>
    <row r="594" spans="1:7" x14ac:dyDescent="0.25">
      <c r="A594" s="38" t="s">
        <v>42</v>
      </c>
      <c r="B594" s="38" t="s">
        <v>1050</v>
      </c>
      <c r="C594" s="171">
        <v>3</v>
      </c>
      <c r="D594" s="33" t="s">
        <v>44</v>
      </c>
      <c r="E594" s="35">
        <v>2006</v>
      </c>
      <c r="F594" s="37">
        <v>69780</v>
      </c>
      <c r="G594" s="33" t="s">
        <v>141</v>
      </c>
    </row>
    <row r="595" spans="1:7" x14ac:dyDescent="0.25">
      <c r="A595" s="38" t="s">
        <v>42</v>
      </c>
      <c r="B595" s="38" t="s">
        <v>1341</v>
      </c>
      <c r="C595" s="171" t="s">
        <v>1205</v>
      </c>
      <c r="D595" s="33" t="s">
        <v>120</v>
      </c>
      <c r="E595" s="35">
        <v>2006</v>
      </c>
      <c r="F595" s="37">
        <v>17390</v>
      </c>
      <c r="G595" s="33" t="s">
        <v>1342</v>
      </c>
    </row>
    <row r="596" spans="1:7" x14ac:dyDescent="0.25">
      <c r="A596" s="38" t="s">
        <v>42</v>
      </c>
      <c r="B596" s="38" t="s">
        <v>1053</v>
      </c>
      <c r="C596" s="171" t="s">
        <v>1205</v>
      </c>
      <c r="D596" s="33" t="s">
        <v>120</v>
      </c>
      <c r="E596" s="35">
        <v>2006</v>
      </c>
      <c r="F596" s="37">
        <v>16637</v>
      </c>
      <c r="G596" s="33" t="s">
        <v>189</v>
      </c>
    </row>
    <row r="597" spans="1:7" x14ac:dyDescent="0.25">
      <c r="A597" s="38" t="s">
        <v>42</v>
      </c>
      <c r="B597" s="38" t="s">
        <v>1053</v>
      </c>
      <c r="C597" s="171" t="s">
        <v>1054</v>
      </c>
      <c r="D597" s="33" t="s">
        <v>120</v>
      </c>
      <c r="E597" s="35">
        <v>2006</v>
      </c>
      <c r="F597" s="37">
        <v>26120</v>
      </c>
      <c r="G597" s="33" t="s">
        <v>189</v>
      </c>
    </row>
    <row r="598" spans="1:7" x14ac:dyDescent="0.25">
      <c r="A598" s="38" t="s">
        <v>42</v>
      </c>
      <c r="B598" s="38" t="s">
        <v>1053</v>
      </c>
      <c r="C598" s="171" t="s">
        <v>1054</v>
      </c>
      <c r="D598" s="33" t="s">
        <v>44</v>
      </c>
      <c r="E598" s="35">
        <v>2006</v>
      </c>
      <c r="F598" s="37">
        <v>28870</v>
      </c>
      <c r="G598" s="33" t="s">
        <v>189</v>
      </c>
    </row>
    <row r="599" spans="1:7" x14ac:dyDescent="0.25">
      <c r="A599" s="38" t="s">
        <v>42</v>
      </c>
      <c r="B599" s="38" t="s">
        <v>1202</v>
      </c>
      <c r="C599" s="171">
        <v>2</v>
      </c>
      <c r="D599" s="33" t="s">
        <v>120</v>
      </c>
      <c r="E599" s="35">
        <v>2006</v>
      </c>
      <c r="F599" s="37">
        <v>34120</v>
      </c>
      <c r="G599" s="33" t="s">
        <v>147</v>
      </c>
    </row>
    <row r="600" spans="1:7" x14ac:dyDescent="0.25">
      <c r="A600" s="38" t="s">
        <v>42</v>
      </c>
      <c r="B600" s="38" t="s">
        <v>1202</v>
      </c>
      <c r="C600" s="171">
        <v>2</v>
      </c>
      <c r="D600" s="33" t="s">
        <v>44</v>
      </c>
      <c r="E600" s="35">
        <v>2006</v>
      </c>
      <c r="F600" s="37">
        <v>32210</v>
      </c>
      <c r="G600" s="33" t="s">
        <v>147</v>
      </c>
    </row>
    <row r="601" spans="1:7" x14ac:dyDescent="0.25">
      <c r="A601" s="38" t="s">
        <v>42</v>
      </c>
      <c r="B601" s="38" t="s">
        <v>1202</v>
      </c>
      <c r="C601" s="171">
        <v>2.5</v>
      </c>
      <c r="D601" s="33" t="s">
        <v>120</v>
      </c>
      <c r="E601" s="35">
        <v>2006</v>
      </c>
      <c r="F601" s="37">
        <v>36540</v>
      </c>
      <c r="G601" s="33" t="s">
        <v>147</v>
      </c>
    </row>
    <row r="602" spans="1:7" x14ac:dyDescent="0.25">
      <c r="A602" s="38" t="s">
        <v>42</v>
      </c>
      <c r="B602" s="38" t="s">
        <v>1202</v>
      </c>
      <c r="C602" s="171">
        <v>2.5</v>
      </c>
      <c r="D602" s="33" t="s">
        <v>44</v>
      </c>
      <c r="E602" s="35">
        <v>2006</v>
      </c>
      <c r="F602" s="37">
        <v>37012</v>
      </c>
      <c r="G602" s="33" t="s">
        <v>147</v>
      </c>
    </row>
    <row r="603" spans="1:7" x14ac:dyDescent="0.25">
      <c r="A603" s="38" t="s">
        <v>42</v>
      </c>
      <c r="B603" s="38" t="s">
        <v>1343</v>
      </c>
      <c r="C603" s="171">
        <v>2.5</v>
      </c>
      <c r="D603" s="33" t="s">
        <v>120</v>
      </c>
      <c r="E603" s="35">
        <v>2006</v>
      </c>
      <c r="F603" s="37">
        <v>36540</v>
      </c>
      <c r="G603" s="33" t="s">
        <v>141</v>
      </c>
    </row>
    <row r="604" spans="1:7" x14ac:dyDescent="0.25">
      <c r="A604" s="38" t="s">
        <v>42</v>
      </c>
      <c r="B604" s="38" t="s">
        <v>1343</v>
      </c>
      <c r="C604" s="171">
        <v>2.5</v>
      </c>
      <c r="D604" s="33" t="s">
        <v>44</v>
      </c>
      <c r="E604" s="35">
        <v>2006</v>
      </c>
      <c r="F604" s="37">
        <v>37012</v>
      </c>
      <c r="G604" s="33" t="s">
        <v>141</v>
      </c>
    </row>
    <row r="605" spans="1:7" x14ac:dyDescent="0.25">
      <c r="A605" s="38" t="s">
        <v>42</v>
      </c>
      <c r="B605" s="38" t="s">
        <v>1343</v>
      </c>
      <c r="C605" s="171">
        <v>3</v>
      </c>
      <c r="D605" s="33" t="s">
        <v>125</v>
      </c>
      <c r="E605" s="35">
        <v>2006</v>
      </c>
      <c r="F605" s="37">
        <v>35243</v>
      </c>
      <c r="G605" s="33" t="s">
        <v>141</v>
      </c>
    </row>
    <row r="606" spans="1:7" x14ac:dyDescent="0.25">
      <c r="A606" s="38" t="s">
        <v>42</v>
      </c>
      <c r="B606" s="38" t="s">
        <v>1344</v>
      </c>
      <c r="C606" s="171">
        <v>1.3</v>
      </c>
      <c r="D606" s="33" t="s">
        <v>125</v>
      </c>
      <c r="E606" s="35">
        <v>2006</v>
      </c>
      <c r="F606" s="37">
        <v>20880</v>
      </c>
      <c r="G606" s="33" t="s">
        <v>141</v>
      </c>
    </row>
    <row r="607" spans="1:7" x14ac:dyDescent="0.25">
      <c r="A607" s="38" t="s">
        <v>42</v>
      </c>
      <c r="B607" s="38" t="s">
        <v>1344</v>
      </c>
      <c r="C607" s="171">
        <v>1.3</v>
      </c>
      <c r="D607" s="33" t="s">
        <v>44</v>
      </c>
      <c r="E607" s="35">
        <v>2006</v>
      </c>
      <c r="F607" s="37">
        <v>25430</v>
      </c>
      <c r="G607" s="33" t="s">
        <v>141</v>
      </c>
    </row>
    <row r="608" spans="1:7" x14ac:dyDescent="0.25">
      <c r="A608" s="38" t="s">
        <v>42</v>
      </c>
      <c r="B608" s="38" t="s">
        <v>1344</v>
      </c>
      <c r="C608" s="171">
        <v>1.5</v>
      </c>
      <c r="D608" s="33" t="s">
        <v>125</v>
      </c>
      <c r="E608" s="35">
        <v>2006</v>
      </c>
      <c r="F608" s="37">
        <v>20020</v>
      </c>
      <c r="G608" s="33" t="s">
        <v>141</v>
      </c>
    </row>
    <row r="609" spans="1:7" x14ac:dyDescent="0.25">
      <c r="A609" s="38" t="s">
        <v>42</v>
      </c>
      <c r="B609" s="38" t="s">
        <v>1344</v>
      </c>
      <c r="C609" s="171">
        <v>1.5</v>
      </c>
      <c r="D609" s="33" t="s">
        <v>44</v>
      </c>
      <c r="E609" s="35">
        <v>2006</v>
      </c>
      <c r="F609" s="37">
        <v>21340</v>
      </c>
      <c r="G609" s="33" t="s">
        <v>141</v>
      </c>
    </row>
    <row r="610" spans="1:7" x14ac:dyDescent="0.25">
      <c r="A610" s="38" t="s">
        <v>42</v>
      </c>
      <c r="B610" s="38" t="s">
        <v>1131</v>
      </c>
      <c r="C610" s="171">
        <v>1.5</v>
      </c>
      <c r="D610" s="33" t="s">
        <v>125</v>
      </c>
      <c r="E610" s="35">
        <v>2006</v>
      </c>
      <c r="F610" s="37">
        <v>21324</v>
      </c>
      <c r="G610" s="33" t="s">
        <v>141</v>
      </c>
    </row>
    <row r="611" spans="1:7" x14ac:dyDescent="0.25">
      <c r="A611" s="38" t="s">
        <v>42</v>
      </c>
      <c r="B611" s="38" t="s">
        <v>1131</v>
      </c>
      <c r="C611" s="171">
        <v>1.5</v>
      </c>
      <c r="D611" s="33" t="s">
        <v>44</v>
      </c>
      <c r="E611" s="35">
        <v>2006</v>
      </c>
      <c r="F611" s="37">
        <v>24990</v>
      </c>
      <c r="G611" s="33" t="s">
        <v>141</v>
      </c>
    </row>
    <row r="612" spans="1:7" x14ac:dyDescent="0.25">
      <c r="A612" s="38" t="s">
        <v>42</v>
      </c>
      <c r="B612" s="38" t="s">
        <v>1131</v>
      </c>
      <c r="C612" s="171">
        <v>1.8</v>
      </c>
      <c r="D612" s="33" t="s">
        <v>125</v>
      </c>
      <c r="E612" s="35">
        <v>2006</v>
      </c>
      <c r="F612" s="37">
        <v>24350</v>
      </c>
      <c r="G612" s="33" t="s">
        <v>141</v>
      </c>
    </row>
    <row r="613" spans="1:7" x14ac:dyDescent="0.25">
      <c r="A613" s="38" t="s">
        <v>42</v>
      </c>
      <c r="B613" s="38" t="s">
        <v>1131</v>
      </c>
      <c r="C613" s="171">
        <v>1.8</v>
      </c>
      <c r="D613" s="33" t="s">
        <v>44</v>
      </c>
      <c r="E613" s="35">
        <v>2006</v>
      </c>
      <c r="F613" s="37">
        <v>35230</v>
      </c>
      <c r="G613" s="33" t="s">
        <v>141</v>
      </c>
    </row>
    <row r="614" spans="1:7" x14ac:dyDescent="0.25">
      <c r="A614" s="38" t="s">
        <v>42</v>
      </c>
      <c r="B614" s="38" t="s">
        <v>1131</v>
      </c>
      <c r="C614" s="171">
        <v>2</v>
      </c>
      <c r="D614" s="33" t="s">
        <v>125</v>
      </c>
      <c r="E614" s="35">
        <v>2006</v>
      </c>
      <c r="F614" s="37">
        <v>21342</v>
      </c>
      <c r="G614" s="33" t="s">
        <v>141</v>
      </c>
    </row>
    <row r="615" spans="1:7" x14ac:dyDescent="0.25">
      <c r="A615" s="38" t="s">
        <v>42</v>
      </c>
      <c r="B615" s="38" t="s">
        <v>1132</v>
      </c>
      <c r="C615" s="171">
        <v>1.5</v>
      </c>
      <c r="D615" s="33" t="s">
        <v>125</v>
      </c>
      <c r="E615" s="35">
        <v>2006</v>
      </c>
      <c r="F615" s="37">
        <v>28670</v>
      </c>
      <c r="G615" s="33" t="s">
        <v>186</v>
      </c>
    </row>
    <row r="616" spans="1:7" x14ac:dyDescent="0.25">
      <c r="A616" s="38" t="s">
        <v>42</v>
      </c>
      <c r="B616" s="38" t="s">
        <v>1132</v>
      </c>
      <c r="C616" s="171">
        <v>1.5</v>
      </c>
      <c r="D616" s="33" t="s">
        <v>44</v>
      </c>
      <c r="E616" s="35">
        <v>2006</v>
      </c>
      <c r="F616" s="37">
        <v>28670</v>
      </c>
      <c r="G616" s="33" t="s">
        <v>186</v>
      </c>
    </row>
    <row r="617" spans="1:7" x14ac:dyDescent="0.25">
      <c r="A617" s="38" t="s">
        <v>42</v>
      </c>
      <c r="B617" s="38" t="s">
        <v>1132</v>
      </c>
      <c r="C617" s="171">
        <v>1.8</v>
      </c>
      <c r="D617" s="33" t="s">
        <v>125</v>
      </c>
      <c r="E617" s="35">
        <v>2006</v>
      </c>
      <c r="F617" s="37">
        <v>29980</v>
      </c>
      <c r="G617" s="33" t="s">
        <v>186</v>
      </c>
    </row>
    <row r="618" spans="1:7" x14ac:dyDescent="0.25">
      <c r="A618" s="38" t="s">
        <v>42</v>
      </c>
      <c r="B618" s="38" t="s">
        <v>781</v>
      </c>
      <c r="C618" s="171">
        <v>1.5</v>
      </c>
      <c r="D618" s="33" t="s">
        <v>125</v>
      </c>
      <c r="E618" s="35">
        <v>2006</v>
      </c>
      <c r="F618" s="37">
        <v>23870</v>
      </c>
      <c r="G618" s="33" t="s">
        <v>141</v>
      </c>
    </row>
    <row r="619" spans="1:7" x14ac:dyDescent="0.25">
      <c r="A619" s="38" t="s">
        <v>42</v>
      </c>
      <c r="B619" s="38" t="s">
        <v>781</v>
      </c>
      <c r="C619" s="171">
        <v>1.5</v>
      </c>
      <c r="D619" s="33" t="s">
        <v>44</v>
      </c>
      <c r="E619" s="35">
        <v>2006</v>
      </c>
      <c r="F619" s="37">
        <v>26089</v>
      </c>
      <c r="G619" s="33" t="s">
        <v>141</v>
      </c>
    </row>
    <row r="620" spans="1:7" x14ac:dyDescent="0.25">
      <c r="A620" s="38" t="s">
        <v>42</v>
      </c>
      <c r="B620" s="38" t="s">
        <v>1203</v>
      </c>
      <c r="C620" s="171">
        <v>1.5</v>
      </c>
      <c r="D620" s="33" t="s">
        <v>125</v>
      </c>
      <c r="E620" s="35">
        <v>2006</v>
      </c>
      <c r="F620" s="37">
        <v>17418</v>
      </c>
      <c r="G620" s="33" t="s">
        <v>141</v>
      </c>
    </row>
    <row r="621" spans="1:7" x14ac:dyDescent="0.25">
      <c r="A621" s="38" t="s">
        <v>42</v>
      </c>
      <c r="B621" s="38" t="s">
        <v>1203</v>
      </c>
      <c r="C621" s="171">
        <v>1.5</v>
      </c>
      <c r="D621" s="33" t="s">
        <v>44</v>
      </c>
      <c r="E621" s="35">
        <v>2006</v>
      </c>
      <c r="F621" s="37">
        <v>18590</v>
      </c>
      <c r="G621" s="33" t="s">
        <v>141</v>
      </c>
    </row>
    <row r="622" spans="1:7" x14ac:dyDescent="0.25">
      <c r="A622" s="38" t="s">
        <v>42</v>
      </c>
      <c r="B622" s="38" t="s">
        <v>1206</v>
      </c>
      <c r="C622" s="171" t="s">
        <v>1345</v>
      </c>
      <c r="D622" s="33" t="s">
        <v>120</v>
      </c>
      <c r="E622" s="35">
        <v>2006</v>
      </c>
      <c r="F622" s="37">
        <v>17237</v>
      </c>
      <c r="G622" s="33" t="s">
        <v>160</v>
      </c>
    </row>
    <row r="623" spans="1:7" x14ac:dyDescent="0.25">
      <c r="A623" s="38" t="s">
        <v>42</v>
      </c>
      <c r="B623" s="38" t="s">
        <v>1206</v>
      </c>
      <c r="C623" s="171" t="s">
        <v>1345</v>
      </c>
      <c r="D623" s="33" t="s">
        <v>44</v>
      </c>
      <c r="E623" s="35">
        <v>2006</v>
      </c>
      <c r="F623" s="37">
        <v>19319</v>
      </c>
      <c r="G623" s="33" t="s">
        <v>160</v>
      </c>
    </row>
    <row r="624" spans="1:7" x14ac:dyDescent="0.25">
      <c r="A624" s="38" t="s">
        <v>42</v>
      </c>
      <c r="B624" s="38" t="s">
        <v>1204</v>
      </c>
      <c r="C624" s="171" t="s">
        <v>1205</v>
      </c>
      <c r="D624" s="33" t="s">
        <v>120</v>
      </c>
      <c r="E624" s="35">
        <v>2006</v>
      </c>
      <c r="F624" s="37">
        <v>15704</v>
      </c>
      <c r="G624" s="33" t="s">
        <v>160</v>
      </c>
    </row>
    <row r="625" spans="1:7" x14ac:dyDescent="0.25">
      <c r="A625" s="38" t="s">
        <v>42</v>
      </c>
      <c r="B625" s="38" t="s">
        <v>956</v>
      </c>
      <c r="C625" s="171">
        <v>1</v>
      </c>
      <c r="D625" s="33" t="s">
        <v>125</v>
      </c>
      <c r="E625" s="35">
        <v>2006</v>
      </c>
      <c r="F625" s="37">
        <v>13027</v>
      </c>
      <c r="G625" s="33" t="s">
        <v>141</v>
      </c>
    </row>
    <row r="626" spans="1:7" x14ac:dyDescent="0.25">
      <c r="A626" s="38" t="s">
        <v>42</v>
      </c>
      <c r="B626" s="38" t="s">
        <v>956</v>
      </c>
      <c r="C626" s="171">
        <v>1.3</v>
      </c>
      <c r="D626" s="33" t="s">
        <v>125</v>
      </c>
      <c r="E626" s="35">
        <v>2006</v>
      </c>
      <c r="F626" s="37">
        <v>14016</v>
      </c>
      <c r="G626" s="33" t="s">
        <v>141</v>
      </c>
    </row>
    <row r="627" spans="1:7" x14ac:dyDescent="0.25">
      <c r="A627" s="38" t="s">
        <v>42</v>
      </c>
      <c r="B627" s="38" t="s">
        <v>956</v>
      </c>
      <c r="C627" s="171">
        <v>1.3</v>
      </c>
      <c r="D627" s="33" t="s">
        <v>44</v>
      </c>
      <c r="E627" s="35">
        <v>2006</v>
      </c>
      <c r="F627" s="37">
        <v>15893</v>
      </c>
      <c r="G627" s="33" t="s">
        <v>141</v>
      </c>
    </row>
    <row r="628" spans="1:7" x14ac:dyDescent="0.25">
      <c r="A628" s="38" t="s">
        <v>42</v>
      </c>
      <c r="B628" s="38" t="s">
        <v>956</v>
      </c>
      <c r="C628" s="171">
        <v>1.5</v>
      </c>
      <c r="D628" s="33" t="s">
        <v>125</v>
      </c>
      <c r="E628" s="35">
        <v>2006</v>
      </c>
      <c r="F628" s="37">
        <v>17825</v>
      </c>
      <c r="G628" s="33" t="s">
        <v>141</v>
      </c>
    </row>
    <row r="629" spans="1:7" x14ac:dyDescent="0.25">
      <c r="A629" s="38" t="s">
        <v>42</v>
      </c>
      <c r="B629" s="38" t="s">
        <v>1287</v>
      </c>
      <c r="C629" s="171">
        <v>1.8</v>
      </c>
      <c r="D629" s="33" t="s">
        <v>125</v>
      </c>
      <c r="E629" s="35">
        <v>2006</v>
      </c>
      <c r="F629" s="37">
        <v>27920</v>
      </c>
      <c r="G629" s="33" t="s">
        <v>141</v>
      </c>
    </row>
    <row r="630" spans="1:7" x14ac:dyDescent="0.25">
      <c r="A630" s="38" t="s">
        <v>42</v>
      </c>
      <c r="B630" s="38" t="s">
        <v>1287</v>
      </c>
      <c r="C630" s="171">
        <v>1.8</v>
      </c>
      <c r="D630" s="33" t="s">
        <v>44</v>
      </c>
      <c r="E630" s="35">
        <v>2006</v>
      </c>
      <c r="F630" s="37">
        <v>29374</v>
      </c>
      <c r="G630" s="33" t="s">
        <v>141</v>
      </c>
    </row>
    <row r="631" spans="1:7" x14ac:dyDescent="0.25">
      <c r="A631" s="38" t="s">
        <v>42</v>
      </c>
      <c r="B631" s="38" t="s">
        <v>1288</v>
      </c>
      <c r="C631" s="171">
        <v>1.8</v>
      </c>
      <c r="D631" s="33" t="s">
        <v>125</v>
      </c>
      <c r="E631" s="35">
        <v>2006</v>
      </c>
      <c r="F631" s="37">
        <v>20557</v>
      </c>
      <c r="G631" s="33" t="s">
        <v>141</v>
      </c>
    </row>
    <row r="632" spans="1:7" x14ac:dyDescent="0.25">
      <c r="A632" s="38" t="s">
        <v>42</v>
      </c>
      <c r="B632" s="38" t="s">
        <v>1288</v>
      </c>
      <c r="C632" s="171">
        <v>2</v>
      </c>
      <c r="D632" s="33" t="s">
        <v>125</v>
      </c>
      <c r="E632" s="35">
        <v>2006</v>
      </c>
      <c r="F632" s="37">
        <v>25162</v>
      </c>
      <c r="G632" s="33" t="s">
        <v>141</v>
      </c>
    </row>
    <row r="633" spans="1:7" x14ac:dyDescent="0.25">
      <c r="A633" s="38" t="s">
        <v>42</v>
      </c>
      <c r="B633" s="38" t="s">
        <v>617</v>
      </c>
      <c r="C633" s="171" t="s">
        <v>3899</v>
      </c>
      <c r="D633" s="33" t="s">
        <v>44</v>
      </c>
      <c r="E633" s="35">
        <v>2006</v>
      </c>
      <c r="F633" s="86">
        <v>29775</v>
      </c>
      <c r="G633" s="33" t="s">
        <v>147</v>
      </c>
    </row>
    <row r="634" spans="1:7" x14ac:dyDescent="0.25">
      <c r="A634" s="38" t="s">
        <v>42</v>
      </c>
      <c r="B634" s="38" t="s">
        <v>618</v>
      </c>
      <c r="C634" s="171" t="s">
        <v>4160</v>
      </c>
      <c r="D634" s="33" t="s">
        <v>44</v>
      </c>
      <c r="E634" s="35">
        <v>2006</v>
      </c>
      <c r="F634" s="86">
        <v>31050</v>
      </c>
      <c r="G634" s="33" t="s">
        <v>147</v>
      </c>
    </row>
    <row r="635" spans="1:7" x14ac:dyDescent="0.25">
      <c r="A635" s="38" t="s">
        <v>42</v>
      </c>
      <c r="B635" s="38" t="s">
        <v>3054</v>
      </c>
      <c r="C635" s="171">
        <v>1.5</v>
      </c>
      <c r="D635" s="41" t="s">
        <v>125</v>
      </c>
      <c r="E635" s="35">
        <v>2006</v>
      </c>
      <c r="F635" s="86">
        <v>15966</v>
      </c>
      <c r="G635" s="33" t="s">
        <v>3053</v>
      </c>
    </row>
    <row r="636" spans="1:7" x14ac:dyDescent="0.25">
      <c r="A636" s="38" t="s">
        <v>42</v>
      </c>
      <c r="B636" s="38" t="s">
        <v>3054</v>
      </c>
      <c r="C636" s="171" t="s">
        <v>134</v>
      </c>
      <c r="D636" s="41" t="s">
        <v>44</v>
      </c>
      <c r="E636" s="35">
        <v>2006</v>
      </c>
      <c r="F636" s="86">
        <v>18372</v>
      </c>
      <c r="G636" s="33" t="s">
        <v>3053</v>
      </c>
    </row>
    <row r="637" spans="1:7" x14ac:dyDescent="0.25">
      <c r="A637" s="38" t="s">
        <v>42</v>
      </c>
      <c r="B637" s="38" t="s">
        <v>3054</v>
      </c>
      <c r="C637" s="171" t="s">
        <v>238</v>
      </c>
      <c r="D637" s="41" t="s">
        <v>125</v>
      </c>
      <c r="E637" s="35">
        <v>2006</v>
      </c>
      <c r="F637" s="86">
        <v>21303</v>
      </c>
      <c r="G637" s="33" t="s">
        <v>3053</v>
      </c>
    </row>
    <row r="638" spans="1:7" x14ac:dyDescent="0.25">
      <c r="A638" s="38" t="s">
        <v>42</v>
      </c>
      <c r="B638" s="38" t="s">
        <v>3054</v>
      </c>
      <c r="C638" s="171" t="s">
        <v>238</v>
      </c>
      <c r="D638" s="41" t="s">
        <v>44</v>
      </c>
      <c r="E638" s="35">
        <v>2006</v>
      </c>
      <c r="F638" s="86">
        <v>22103</v>
      </c>
      <c r="G638" s="33" t="s">
        <v>3053</v>
      </c>
    </row>
    <row r="639" spans="1:7" x14ac:dyDescent="0.25">
      <c r="A639" s="38" t="s">
        <v>42</v>
      </c>
      <c r="B639" s="38" t="s">
        <v>688</v>
      </c>
      <c r="C639" s="171">
        <v>3.5</v>
      </c>
      <c r="D639" s="33" t="s">
        <v>110</v>
      </c>
      <c r="E639" s="35">
        <v>2006</v>
      </c>
      <c r="F639" s="86">
        <v>31639.344262295082</v>
      </c>
      <c r="G639" s="33" t="s">
        <v>135</v>
      </c>
    </row>
    <row r="640" spans="1:7" x14ac:dyDescent="0.25">
      <c r="A640" s="54" t="s">
        <v>42</v>
      </c>
      <c r="B640" s="60" t="s">
        <v>6104</v>
      </c>
      <c r="C640" s="252" t="s">
        <v>4134</v>
      </c>
      <c r="D640" s="54" t="s">
        <v>110</v>
      </c>
      <c r="E640" s="54">
        <v>2006</v>
      </c>
      <c r="F640" s="74">
        <v>26529</v>
      </c>
      <c r="G640" s="54" t="s">
        <v>6000</v>
      </c>
    </row>
    <row r="641" spans="1:7" x14ac:dyDescent="0.25">
      <c r="A641" s="38" t="s">
        <v>42</v>
      </c>
      <c r="B641" s="38" t="s">
        <v>782</v>
      </c>
      <c r="C641" s="171" t="s">
        <v>866</v>
      </c>
      <c r="D641" s="33" t="s">
        <v>110</v>
      </c>
      <c r="E641" s="35">
        <v>2006</v>
      </c>
      <c r="F641" s="37">
        <v>27020</v>
      </c>
      <c r="G641" s="33" t="s">
        <v>141</v>
      </c>
    </row>
    <row r="642" spans="1:7" x14ac:dyDescent="0.25">
      <c r="A642" s="38" t="s">
        <v>42</v>
      </c>
      <c r="B642" s="38" t="s">
        <v>782</v>
      </c>
      <c r="C642" s="171" t="s">
        <v>866</v>
      </c>
      <c r="D642" s="33" t="s">
        <v>110</v>
      </c>
      <c r="E642" s="35">
        <v>2006</v>
      </c>
      <c r="F642" s="37">
        <v>27720</v>
      </c>
      <c r="G642" s="33" t="s">
        <v>147</v>
      </c>
    </row>
    <row r="643" spans="1:7" x14ac:dyDescent="0.25">
      <c r="A643" s="38" t="s">
        <v>42</v>
      </c>
      <c r="B643" s="38" t="s">
        <v>1122</v>
      </c>
      <c r="C643" s="171" t="s">
        <v>892</v>
      </c>
      <c r="D643" s="33" t="s">
        <v>110</v>
      </c>
      <c r="E643" s="35">
        <v>2006</v>
      </c>
      <c r="F643" s="86">
        <v>28520</v>
      </c>
      <c r="G643" s="33" t="s">
        <v>147</v>
      </c>
    </row>
    <row r="644" spans="1:7" x14ac:dyDescent="0.25">
      <c r="A644" s="54" t="s">
        <v>42</v>
      </c>
      <c r="B644" s="60" t="s">
        <v>6103</v>
      </c>
      <c r="C644" s="252" t="s">
        <v>3945</v>
      </c>
      <c r="D644" s="54" t="s">
        <v>43</v>
      </c>
      <c r="E644" s="54">
        <v>2006</v>
      </c>
      <c r="F644" s="74">
        <v>8181</v>
      </c>
      <c r="G644" s="54" t="s">
        <v>4535</v>
      </c>
    </row>
    <row r="645" spans="1:7" x14ac:dyDescent="0.25">
      <c r="A645" s="38" t="s">
        <v>42</v>
      </c>
      <c r="B645" s="38" t="s">
        <v>362</v>
      </c>
      <c r="C645" s="171">
        <v>4.2</v>
      </c>
      <c r="D645" s="33" t="s">
        <v>43</v>
      </c>
      <c r="E645" s="35">
        <v>2006</v>
      </c>
      <c r="F645" s="86">
        <v>78930</v>
      </c>
      <c r="G645" s="33" t="s">
        <v>363</v>
      </c>
    </row>
    <row r="646" spans="1:7" x14ac:dyDescent="0.25">
      <c r="A646" s="38" t="s">
        <v>42</v>
      </c>
      <c r="B646" s="38" t="s">
        <v>362</v>
      </c>
      <c r="C646" s="171">
        <v>4.2</v>
      </c>
      <c r="D646" s="33" t="s">
        <v>43</v>
      </c>
      <c r="E646" s="35">
        <v>2006</v>
      </c>
      <c r="F646" s="86">
        <v>78130</v>
      </c>
      <c r="G646" s="33" t="s">
        <v>364</v>
      </c>
    </row>
    <row r="647" spans="1:7" x14ac:dyDescent="0.25">
      <c r="A647" s="38" t="s">
        <v>42</v>
      </c>
      <c r="B647" s="38" t="s">
        <v>362</v>
      </c>
      <c r="C647" s="171">
        <v>4</v>
      </c>
      <c r="D647" s="33" t="s">
        <v>43</v>
      </c>
      <c r="E647" s="35">
        <v>2006</v>
      </c>
      <c r="F647" s="86">
        <v>65260</v>
      </c>
      <c r="G647" s="33" t="s">
        <v>363</v>
      </c>
    </row>
    <row r="648" spans="1:7" x14ac:dyDescent="0.25">
      <c r="A648" s="38" t="s">
        <v>42</v>
      </c>
      <c r="B648" s="38" t="s">
        <v>362</v>
      </c>
      <c r="C648" s="171">
        <v>4</v>
      </c>
      <c r="D648" s="33" t="s">
        <v>43</v>
      </c>
      <c r="E648" s="35">
        <v>2006</v>
      </c>
      <c r="F648" s="86">
        <v>64260</v>
      </c>
      <c r="G648" s="33" t="s">
        <v>364</v>
      </c>
    </row>
    <row r="649" spans="1:7" x14ac:dyDescent="0.25">
      <c r="A649" s="38" t="s">
        <v>42</v>
      </c>
      <c r="B649" s="38" t="s">
        <v>1183</v>
      </c>
      <c r="C649" s="171" t="s">
        <v>4435</v>
      </c>
      <c r="D649" s="33" t="s">
        <v>6496</v>
      </c>
      <c r="E649" s="35">
        <v>2006</v>
      </c>
      <c r="F649" s="37">
        <v>12400</v>
      </c>
      <c r="G649" s="33" t="s">
        <v>4446</v>
      </c>
    </row>
    <row r="650" spans="1:7" x14ac:dyDescent="0.25">
      <c r="A650" s="38" t="s">
        <v>42</v>
      </c>
      <c r="B650" s="38" t="s">
        <v>1183</v>
      </c>
      <c r="C650" s="171" t="s">
        <v>4533</v>
      </c>
      <c r="D650" s="33" t="s">
        <v>125</v>
      </c>
      <c r="E650" s="35">
        <v>2006</v>
      </c>
      <c r="F650" s="37">
        <v>12450</v>
      </c>
      <c r="G650" s="33" t="s">
        <v>4446</v>
      </c>
    </row>
    <row r="651" spans="1:7" x14ac:dyDescent="0.25">
      <c r="A651" s="38" t="s">
        <v>42</v>
      </c>
      <c r="B651" s="38" t="s">
        <v>1183</v>
      </c>
      <c r="C651" s="171" t="s">
        <v>4533</v>
      </c>
      <c r="D651" s="33" t="s">
        <v>43</v>
      </c>
      <c r="E651" s="35">
        <v>2006</v>
      </c>
      <c r="F651" s="37">
        <v>11950</v>
      </c>
      <c r="G651" s="33" t="s">
        <v>6602</v>
      </c>
    </row>
    <row r="652" spans="1:7" x14ac:dyDescent="0.25">
      <c r="A652" s="38" t="s">
        <v>42</v>
      </c>
      <c r="B652" s="38" t="s">
        <v>1183</v>
      </c>
      <c r="C652" s="171" t="s">
        <v>4438</v>
      </c>
      <c r="D652" s="33" t="s">
        <v>110</v>
      </c>
      <c r="E652" s="35">
        <v>2006</v>
      </c>
      <c r="F652" s="37">
        <v>12500</v>
      </c>
      <c r="G652" s="33" t="s">
        <v>4446</v>
      </c>
    </row>
    <row r="653" spans="1:7" x14ac:dyDescent="0.25">
      <c r="A653" s="38" t="s">
        <v>42</v>
      </c>
      <c r="B653" s="38" t="s">
        <v>1183</v>
      </c>
      <c r="C653" s="171" t="s">
        <v>4437</v>
      </c>
      <c r="D653" s="33" t="s">
        <v>6496</v>
      </c>
      <c r="E653" s="35">
        <v>2006</v>
      </c>
      <c r="F653" s="37">
        <v>13872</v>
      </c>
      <c r="G653" s="33" t="s">
        <v>4450</v>
      </c>
    </row>
    <row r="654" spans="1:7" x14ac:dyDescent="0.25">
      <c r="A654" s="38" t="s">
        <v>42</v>
      </c>
      <c r="B654" s="38" t="s">
        <v>1183</v>
      </c>
      <c r="C654" s="171" t="s">
        <v>4439</v>
      </c>
      <c r="D654" s="33" t="s">
        <v>110</v>
      </c>
      <c r="E654" s="35">
        <v>2006</v>
      </c>
      <c r="F654" s="37">
        <v>14905</v>
      </c>
      <c r="G654" s="33" t="s">
        <v>4446</v>
      </c>
    </row>
    <row r="655" spans="1:7" x14ac:dyDescent="0.25">
      <c r="A655" s="38" t="s">
        <v>42</v>
      </c>
      <c r="B655" s="38" t="s">
        <v>1183</v>
      </c>
      <c r="C655" s="171" t="s">
        <v>4436</v>
      </c>
      <c r="D655" s="33" t="s">
        <v>110</v>
      </c>
      <c r="E655" s="35">
        <v>2006</v>
      </c>
      <c r="F655" s="37">
        <v>16200</v>
      </c>
      <c r="G655" s="33" t="s">
        <v>4449</v>
      </c>
    </row>
    <row r="656" spans="1:7" x14ac:dyDescent="0.25">
      <c r="A656" s="38" t="s">
        <v>42</v>
      </c>
      <c r="B656" s="38" t="s">
        <v>1113</v>
      </c>
      <c r="C656" s="171">
        <v>1.6</v>
      </c>
      <c r="D656" s="33" t="s">
        <v>110</v>
      </c>
      <c r="E656" s="35">
        <v>2006</v>
      </c>
      <c r="F656" s="86">
        <v>20740</v>
      </c>
      <c r="G656" s="33" t="s">
        <v>3050</v>
      </c>
    </row>
    <row r="657" spans="1:7" x14ac:dyDescent="0.25">
      <c r="A657" s="38" t="s">
        <v>42</v>
      </c>
      <c r="B657" s="38" t="s">
        <v>1113</v>
      </c>
      <c r="C657" s="171">
        <v>1.8</v>
      </c>
      <c r="D657" s="33" t="s">
        <v>110</v>
      </c>
      <c r="E657" s="35">
        <v>2006</v>
      </c>
      <c r="F657" s="86">
        <v>21620</v>
      </c>
      <c r="G657" s="33" t="s">
        <v>3050</v>
      </c>
    </row>
    <row r="658" spans="1:7" x14ac:dyDescent="0.25">
      <c r="A658" s="38" t="s">
        <v>42</v>
      </c>
      <c r="B658" s="38" t="s">
        <v>1113</v>
      </c>
      <c r="C658" s="171" t="s">
        <v>1117</v>
      </c>
      <c r="D658" s="33" t="s">
        <v>110</v>
      </c>
      <c r="E658" s="35">
        <v>2006</v>
      </c>
      <c r="F658" s="86">
        <v>17740</v>
      </c>
      <c r="G658" s="33" t="s">
        <v>3050</v>
      </c>
    </row>
    <row r="659" spans="1:7" x14ac:dyDescent="0.25">
      <c r="A659" s="38" t="s">
        <v>42</v>
      </c>
      <c r="B659" s="38" t="s">
        <v>1113</v>
      </c>
      <c r="C659" s="171" t="s">
        <v>281</v>
      </c>
      <c r="D659" s="33" t="s">
        <v>110</v>
      </c>
      <c r="E659" s="35">
        <v>2006</v>
      </c>
      <c r="F659" s="86">
        <v>21120</v>
      </c>
      <c r="G659" s="33" t="s">
        <v>3050</v>
      </c>
    </row>
    <row r="660" spans="1:7" x14ac:dyDescent="0.25">
      <c r="A660" s="38" t="s">
        <v>42</v>
      </c>
      <c r="B660" s="38" t="s">
        <v>1113</v>
      </c>
      <c r="C660" s="171" t="s">
        <v>414</v>
      </c>
      <c r="D660" s="33" t="s">
        <v>110</v>
      </c>
      <c r="E660" s="35">
        <v>2006</v>
      </c>
      <c r="F660" s="86">
        <v>22783</v>
      </c>
      <c r="G660" s="33" t="s">
        <v>3050</v>
      </c>
    </row>
    <row r="661" spans="1:7" x14ac:dyDescent="0.25">
      <c r="A661" s="38" t="s">
        <v>42</v>
      </c>
      <c r="B661" s="38" t="s">
        <v>46</v>
      </c>
      <c r="C661" s="171">
        <v>2.7</v>
      </c>
      <c r="D661" s="33" t="s">
        <v>44</v>
      </c>
      <c r="E661" s="35">
        <v>2006</v>
      </c>
      <c r="F661" s="86">
        <v>25136.612021857924</v>
      </c>
      <c r="G661" s="33" t="s">
        <v>147</v>
      </c>
    </row>
    <row r="662" spans="1:7" x14ac:dyDescent="0.25">
      <c r="A662" s="38" t="s">
        <v>42</v>
      </c>
      <c r="B662" s="38" t="s">
        <v>46</v>
      </c>
      <c r="C662" s="171">
        <v>4</v>
      </c>
      <c r="D662" s="33" t="s">
        <v>44</v>
      </c>
      <c r="E662" s="35">
        <v>2006</v>
      </c>
      <c r="F662" s="86">
        <v>25409.836065573771</v>
      </c>
      <c r="G662" s="33" t="s">
        <v>147</v>
      </c>
    </row>
    <row r="663" spans="1:7" x14ac:dyDescent="0.25">
      <c r="A663" s="38" t="s">
        <v>42</v>
      </c>
      <c r="B663" s="38" t="s">
        <v>46</v>
      </c>
      <c r="C663" s="171">
        <v>4</v>
      </c>
      <c r="D663" s="33" t="s">
        <v>44</v>
      </c>
      <c r="E663" s="35">
        <v>2006</v>
      </c>
      <c r="F663" s="86">
        <v>25683.060109289618</v>
      </c>
      <c r="G663" s="33" t="s">
        <v>147</v>
      </c>
    </row>
    <row r="664" spans="1:7" x14ac:dyDescent="0.25">
      <c r="A664" s="38" t="s">
        <v>42</v>
      </c>
      <c r="B664" s="38" t="s">
        <v>1402</v>
      </c>
      <c r="C664" s="171" t="s">
        <v>3100</v>
      </c>
      <c r="D664" s="33" t="s">
        <v>438</v>
      </c>
      <c r="E664" s="35">
        <v>2006</v>
      </c>
      <c r="F664" s="86">
        <v>23114.754098360656</v>
      </c>
      <c r="G664" s="33" t="s">
        <v>1403</v>
      </c>
    </row>
    <row r="665" spans="1:7" x14ac:dyDescent="0.25">
      <c r="A665" s="38" t="s">
        <v>42</v>
      </c>
      <c r="B665" s="38" t="s">
        <v>1402</v>
      </c>
      <c r="C665" s="171" t="s">
        <v>3100</v>
      </c>
      <c r="D665" s="33" t="s">
        <v>438</v>
      </c>
      <c r="E665" s="35">
        <v>2006</v>
      </c>
      <c r="F665" s="86">
        <v>26885.245901639344</v>
      </c>
      <c r="G665" s="33" t="s">
        <v>1404</v>
      </c>
    </row>
    <row r="666" spans="1:7" x14ac:dyDescent="0.25">
      <c r="A666" s="38" t="s">
        <v>42</v>
      </c>
      <c r="B666" s="38" t="s">
        <v>1402</v>
      </c>
      <c r="C666" s="171" t="s">
        <v>3100</v>
      </c>
      <c r="D666" s="33" t="s">
        <v>438</v>
      </c>
      <c r="E666" s="35">
        <v>2006</v>
      </c>
      <c r="F666" s="86">
        <v>27103.82513661202</v>
      </c>
      <c r="G666" s="33" t="s">
        <v>1405</v>
      </c>
    </row>
    <row r="667" spans="1:7" x14ac:dyDescent="0.25">
      <c r="A667" s="38" t="s">
        <v>42</v>
      </c>
      <c r="B667" s="38" t="s">
        <v>1402</v>
      </c>
      <c r="C667" s="171" t="s">
        <v>3100</v>
      </c>
      <c r="D667" s="33" t="s">
        <v>438</v>
      </c>
      <c r="E667" s="35">
        <v>2006</v>
      </c>
      <c r="F667" s="86">
        <v>30191.256830601091</v>
      </c>
      <c r="G667" s="33" t="s">
        <v>1406</v>
      </c>
    </row>
    <row r="668" spans="1:7" x14ac:dyDescent="0.25">
      <c r="A668" s="38" t="s">
        <v>42</v>
      </c>
      <c r="B668" s="38" t="s">
        <v>1402</v>
      </c>
      <c r="C668" s="171" t="s">
        <v>3100</v>
      </c>
      <c r="D668" s="33" t="s">
        <v>438</v>
      </c>
      <c r="E668" s="35">
        <v>2006</v>
      </c>
      <c r="F668" s="86">
        <v>31530.054644808741</v>
      </c>
      <c r="G668" s="33" t="s">
        <v>1407</v>
      </c>
    </row>
    <row r="669" spans="1:7" x14ac:dyDescent="0.25">
      <c r="A669" s="38" t="s">
        <v>42</v>
      </c>
      <c r="B669" s="38" t="s">
        <v>1402</v>
      </c>
      <c r="C669" s="171">
        <v>2.7</v>
      </c>
      <c r="D669" s="33" t="s">
        <v>438</v>
      </c>
      <c r="E669" s="35">
        <v>2006</v>
      </c>
      <c r="F669" s="86">
        <v>23032.7868852459</v>
      </c>
      <c r="G669" s="33" t="s">
        <v>1403</v>
      </c>
    </row>
    <row r="670" spans="1:7" x14ac:dyDescent="0.25">
      <c r="A670" s="38" t="s">
        <v>42</v>
      </c>
      <c r="B670" s="38" t="s">
        <v>1402</v>
      </c>
      <c r="C670" s="171">
        <v>2.7</v>
      </c>
      <c r="D670" s="33" t="s">
        <v>438</v>
      </c>
      <c r="E670" s="35">
        <v>2006</v>
      </c>
      <c r="F670" s="86">
        <v>26803.278688524588</v>
      </c>
      <c r="G670" s="33" t="s">
        <v>1404</v>
      </c>
    </row>
    <row r="671" spans="1:7" x14ac:dyDescent="0.25">
      <c r="A671" s="38" t="s">
        <v>42</v>
      </c>
      <c r="B671" s="38" t="s">
        <v>1402</v>
      </c>
      <c r="C671" s="171">
        <v>2.7</v>
      </c>
      <c r="D671" s="33" t="s">
        <v>438</v>
      </c>
      <c r="E671" s="35">
        <v>2006</v>
      </c>
      <c r="F671" s="86">
        <v>27021.857923497268</v>
      </c>
      <c r="G671" s="33" t="s">
        <v>1405</v>
      </c>
    </row>
    <row r="672" spans="1:7" x14ac:dyDescent="0.25">
      <c r="A672" s="38" t="s">
        <v>42</v>
      </c>
      <c r="B672" s="38" t="s">
        <v>1402</v>
      </c>
      <c r="C672" s="171">
        <v>2.7</v>
      </c>
      <c r="D672" s="33" t="s">
        <v>438</v>
      </c>
      <c r="E672" s="35">
        <v>2006</v>
      </c>
      <c r="F672" s="86">
        <v>30109.289617486338</v>
      </c>
      <c r="G672" s="33" t="s">
        <v>1406</v>
      </c>
    </row>
    <row r="673" spans="1:7" x14ac:dyDescent="0.25">
      <c r="A673" s="38" t="s">
        <v>42</v>
      </c>
      <c r="B673" s="38" t="s">
        <v>1402</v>
      </c>
      <c r="C673" s="171">
        <v>2.7</v>
      </c>
      <c r="D673" s="33" t="s">
        <v>438</v>
      </c>
      <c r="E673" s="35">
        <v>2006</v>
      </c>
      <c r="F673" s="86">
        <v>31448.087431693988</v>
      </c>
      <c r="G673" s="33" t="s">
        <v>1407</v>
      </c>
    </row>
    <row r="674" spans="1:7" x14ac:dyDescent="0.25">
      <c r="A674" s="38" t="s">
        <v>42</v>
      </c>
      <c r="B674" s="38" t="s">
        <v>1110</v>
      </c>
      <c r="C674" s="171">
        <v>2.4</v>
      </c>
      <c r="D674" s="33" t="s">
        <v>110</v>
      </c>
      <c r="E674" s="35">
        <v>2006</v>
      </c>
      <c r="F674" s="86">
        <v>28895</v>
      </c>
      <c r="G674" s="33" t="s">
        <v>1111</v>
      </c>
    </row>
    <row r="675" spans="1:7" x14ac:dyDescent="0.25">
      <c r="A675" s="38" t="s">
        <v>42</v>
      </c>
      <c r="B675" s="38" t="s">
        <v>1110</v>
      </c>
      <c r="C675" s="171" t="s">
        <v>1112</v>
      </c>
      <c r="D675" s="33" t="s">
        <v>426</v>
      </c>
      <c r="E675" s="35">
        <v>2006</v>
      </c>
      <c r="F675" s="86">
        <v>29595</v>
      </c>
      <c r="G675" s="33" t="s">
        <v>1111</v>
      </c>
    </row>
    <row r="676" spans="1:7" x14ac:dyDescent="0.25">
      <c r="A676" s="38" t="s">
        <v>42</v>
      </c>
      <c r="B676" s="38" t="s">
        <v>1110</v>
      </c>
      <c r="C676" s="171" t="s">
        <v>6492</v>
      </c>
      <c r="D676" s="33" t="s">
        <v>110</v>
      </c>
      <c r="E676" s="35">
        <v>2006</v>
      </c>
      <c r="F676" s="86">
        <v>34395</v>
      </c>
      <c r="G676" s="33" t="s">
        <v>1111</v>
      </c>
    </row>
    <row r="677" spans="1:7" x14ac:dyDescent="0.25">
      <c r="A677" s="38" t="s">
        <v>42</v>
      </c>
      <c r="B677" s="38" t="s">
        <v>1110</v>
      </c>
      <c r="C677" s="171">
        <v>3</v>
      </c>
      <c r="D677" s="33" t="s">
        <v>44</v>
      </c>
      <c r="E677" s="35">
        <v>2006</v>
      </c>
      <c r="F677" s="86">
        <v>36895</v>
      </c>
      <c r="G677" s="33" t="s">
        <v>1111</v>
      </c>
    </row>
    <row r="678" spans="1:7" x14ac:dyDescent="0.25">
      <c r="A678" s="38" t="s">
        <v>42</v>
      </c>
      <c r="B678" s="38" t="s">
        <v>1110</v>
      </c>
      <c r="C678" s="171" t="s">
        <v>6504</v>
      </c>
      <c r="D678" s="33" t="s">
        <v>44</v>
      </c>
      <c r="E678" s="35">
        <v>2006</v>
      </c>
      <c r="F678" s="86">
        <v>36595</v>
      </c>
      <c r="G678" s="33" t="s">
        <v>1111</v>
      </c>
    </row>
    <row r="679" spans="1:7" x14ac:dyDescent="0.25">
      <c r="A679" s="38" t="s">
        <v>42</v>
      </c>
      <c r="B679" s="38" t="s">
        <v>1110</v>
      </c>
      <c r="C679" s="171" t="s">
        <v>6514</v>
      </c>
      <c r="D679" s="33" t="s">
        <v>44</v>
      </c>
      <c r="E679" s="35">
        <v>2006</v>
      </c>
      <c r="F679" s="86">
        <v>38395</v>
      </c>
      <c r="G679" s="33" t="s">
        <v>1111</v>
      </c>
    </row>
    <row r="680" spans="1:7" x14ac:dyDescent="0.25">
      <c r="A680" s="38" t="s">
        <v>42</v>
      </c>
      <c r="B680" s="38" t="s">
        <v>4530</v>
      </c>
      <c r="C680" s="171" t="s">
        <v>2114</v>
      </c>
      <c r="D680" s="33" t="s">
        <v>438</v>
      </c>
      <c r="E680" s="35">
        <v>2006</v>
      </c>
      <c r="F680" s="37">
        <v>16780</v>
      </c>
      <c r="G680" s="33" t="s">
        <v>4542</v>
      </c>
    </row>
    <row r="681" spans="1:7" x14ac:dyDescent="0.25">
      <c r="A681" s="38" t="s">
        <v>42</v>
      </c>
      <c r="B681" s="38" t="s">
        <v>4530</v>
      </c>
      <c r="C681" s="171" t="s">
        <v>3721</v>
      </c>
      <c r="D681" s="33" t="s">
        <v>43</v>
      </c>
      <c r="E681" s="35">
        <v>2006</v>
      </c>
      <c r="F681" s="37">
        <v>17282</v>
      </c>
      <c r="G681" s="33" t="s">
        <v>4542</v>
      </c>
    </row>
    <row r="682" spans="1:7" x14ac:dyDescent="0.25">
      <c r="A682" s="38" t="s">
        <v>42</v>
      </c>
      <c r="B682" s="38" t="s">
        <v>4530</v>
      </c>
      <c r="C682" s="171" t="s">
        <v>3721</v>
      </c>
      <c r="D682" s="33" t="s">
        <v>44</v>
      </c>
      <c r="E682" s="35">
        <v>2006</v>
      </c>
      <c r="F682" s="37">
        <v>17862</v>
      </c>
      <c r="G682" s="33" t="s">
        <v>4542</v>
      </c>
    </row>
    <row r="683" spans="1:7" x14ac:dyDescent="0.25">
      <c r="A683" s="38" t="s">
        <v>42</v>
      </c>
      <c r="B683" s="38" t="s">
        <v>4530</v>
      </c>
      <c r="C683" s="171" t="s">
        <v>1985</v>
      </c>
      <c r="D683" s="33" t="s">
        <v>43</v>
      </c>
      <c r="E683" s="35">
        <v>2006</v>
      </c>
      <c r="F683" s="37">
        <v>18106</v>
      </c>
      <c r="G683" s="33" t="s">
        <v>4542</v>
      </c>
    </row>
    <row r="684" spans="1:7" x14ac:dyDescent="0.25">
      <c r="A684" s="38" t="s">
        <v>42</v>
      </c>
      <c r="B684" s="38" t="s">
        <v>4530</v>
      </c>
      <c r="C684" s="171" t="s">
        <v>1985</v>
      </c>
      <c r="D684" s="33" t="s">
        <v>44</v>
      </c>
      <c r="E684" s="35">
        <v>2006</v>
      </c>
      <c r="F684" s="37">
        <v>18509</v>
      </c>
      <c r="G684" s="33" t="s">
        <v>4542</v>
      </c>
    </row>
    <row r="685" spans="1:7" x14ac:dyDescent="0.25">
      <c r="A685" s="38" t="s">
        <v>42</v>
      </c>
      <c r="B685" s="38" t="s">
        <v>4530</v>
      </c>
      <c r="C685" s="171" t="s">
        <v>1980</v>
      </c>
      <c r="D685" s="33" t="s">
        <v>43</v>
      </c>
      <c r="E685" s="35">
        <v>2006</v>
      </c>
      <c r="F685" s="37">
        <v>19543</v>
      </c>
      <c r="G685" s="33" t="s">
        <v>4542</v>
      </c>
    </row>
    <row r="686" spans="1:7" x14ac:dyDescent="0.25">
      <c r="A686" s="38" t="s">
        <v>42</v>
      </c>
      <c r="B686" s="38" t="s">
        <v>4530</v>
      </c>
      <c r="C686" s="171" t="s">
        <v>1980</v>
      </c>
      <c r="D686" s="33" t="s">
        <v>44</v>
      </c>
      <c r="E686" s="35">
        <v>2006</v>
      </c>
      <c r="F686" s="37">
        <v>20046</v>
      </c>
      <c r="G686" s="33" t="s">
        <v>4542</v>
      </c>
    </row>
    <row r="687" spans="1:7" x14ac:dyDescent="0.25">
      <c r="A687" s="38" t="s">
        <v>42</v>
      </c>
      <c r="B687" s="38" t="s">
        <v>4530</v>
      </c>
      <c r="C687" s="171" t="s">
        <v>2114</v>
      </c>
      <c r="D687" s="33" t="s">
        <v>44</v>
      </c>
      <c r="E687" s="35">
        <v>2006</v>
      </c>
      <c r="F687" s="37">
        <v>20606</v>
      </c>
      <c r="G687" s="33" t="s">
        <v>4531</v>
      </c>
    </row>
    <row r="688" spans="1:7" x14ac:dyDescent="0.25">
      <c r="A688" s="38" t="s">
        <v>42</v>
      </c>
      <c r="B688" s="38" t="s">
        <v>4530</v>
      </c>
      <c r="C688" s="171" t="s">
        <v>2114</v>
      </c>
      <c r="D688" s="33" t="s">
        <v>43</v>
      </c>
      <c r="E688" s="35">
        <v>2006</v>
      </c>
      <c r="F688" s="37">
        <v>20220</v>
      </c>
      <c r="G688" s="33" t="s">
        <v>4531</v>
      </c>
    </row>
    <row r="689" spans="1:7" x14ac:dyDescent="0.25">
      <c r="A689" s="38" t="s">
        <v>42</v>
      </c>
      <c r="B689" s="38" t="s">
        <v>4530</v>
      </c>
      <c r="C689" s="171" t="s">
        <v>3721</v>
      </c>
      <c r="D689" s="33" t="s">
        <v>44</v>
      </c>
      <c r="E689" s="35">
        <v>2006</v>
      </c>
      <c r="F689" s="37">
        <v>24045</v>
      </c>
      <c r="G689" s="33" t="s">
        <v>4531</v>
      </c>
    </row>
    <row r="690" spans="1:7" x14ac:dyDescent="0.25">
      <c r="A690" s="38" t="s">
        <v>42</v>
      </c>
      <c r="B690" s="38" t="s">
        <v>4530</v>
      </c>
      <c r="C690" s="171" t="s">
        <v>3721</v>
      </c>
      <c r="D690" s="33" t="s">
        <v>43</v>
      </c>
      <c r="E690" s="35">
        <v>2006</v>
      </c>
      <c r="F690" s="37">
        <v>23659</v>
      </c>
      <c r="G690" s="33" t="s">
        <v>4531</v>
      </c>
    </row>
    <row r="691" spans="1:7" x14ac:dyDescent="0.25">
      <c r="A691" s="38" t="s">
        <v>42</v>
      </c>
      <c r="B691" s="38" t="s">
        <v>4530</v>
      </c>
      <c r="C691" s="171" t="s">
        <v>1985</v>
      </c>
      <c r="D691" s="33" t="s">
        <v>44</v>
      </c>
      <c r="E691" s="35">
        <v>2006</v>
      </c>
      <c r="F691" s="37">
        <v>25426</v>
      </c>
      <c r="G691" s="33" t="s">
        <v>4531</v>
      </c>
    </row>
    <row r="692" spans="1:7" x14ac:dyDescent="0.25">
      <c r="A692" s="38" t="s">
        <v>42</v>
      </c>
      <c r="B692" s="38" t="s">
        <v>4530</v>
      </c>
      <c r="C692" s="171" t="s">
        <v>1985</v>
      </c>
      <c r="D692" s="33" t="s">
        <v>43</v>
      </c>
      <c r="E692" s="35">
        <v>2006</v>
      </c>
      <c r="F692" s="37">
        <v>25040</v>
      </c>
      <c r="G692" s="33" t="s">
        <v>4531</v>
      </c>
    </row>
    <row r="693" spans="1:7" x14ac:dyDescent="0.25">
      <c r="A693" s="38" t="s">
        <v>42</v>
      </c>
      <c r="B693" s="38" t="s">
        <v>4530</v>
      </c>
      <c r="C693" s="171" t="s">
        <v>1980</v>
      </c>
      <c r="D693" s="33" t="s">
        <v>44</v>
      </c>
      <c r="E693" s="35">
        <v>2006</v>
      </c>
      <c r="F693" s="37">
        <v>26009</v>
      </c>
      <c r="G693" s="33" t="s">
        <v>4531</v>
      </c>
    </row>
    <row r="694" spans="1:7" x14ac:dyDescent="0.25">
      <c r="A694" s="38" t="s">
        <v>42</v>
      </c>
      <c r="B694" s="38" t="s">
        <v>4530</v>
      </c>
      <c r="C694" s="171" t="s">
        <v>1980</v>
      </c>
      <c r="D694" s="33" t="s">
        <v>43</v>
      </c>
      <c r="E694" s="35">
        <v>2006</v>
      </c>
      <c r="F694" s="37">
        <v>25623</v>
      </c>
      <c r="G694" s="33" t="s">
        <v>4531</v>
      </c>
    </row>
    <row r="695" spans="1:7" x14ac:dyDescent="0.25">
      <c r="A695" s="38" t="s">
        <v>42</v>
      </c>
      <c r="B695" s="38" t="s">
        <v>4530</v>
      </c>
      <c r="C695" s="171" t="s">
        <v>4532</v>
      </c>
      <c r="D695" s="33" t="s">
        <v>44</v>
      </c>
      <c r="E695" s="35">
        <v>2006</v>
      </c>
      <c r="F695" s="37">
        <v>26509</v>
      </c>
      <c r="G695" s="33" t="s">
        <v>4531</v>
      </c>
    </row>
    <row r="696" spans="1:7" x14ac:dyDescent="0.25">
      <c r="A696" s="38" t="s">
        <v>42</v>
      </c>
      <c r="B696" s="38" t="s">
        <v>4530</v>
      </c>
      <c r="C696" s="171" t="s">
        <v>1981</v>
      </c>
      <c r="D696" s="33" t="s">
        <v>44</v>
      </c>
      <c r="E696" s="35">
        <v>2006</v>
      </c>
      <c r="F696" s="37">
        <v>27531</v>
      </c>
      <c r="G696" s="33" t="s">
        <v>4531</v>
      </c>
    </row>
    <row r="697" spans="1:7" s="615" customFormat="1" x14ac:dyDescent="0.25">
      <c r="A697" s="552" t="s">
        <v>3896</v>
      </c>
      <c r="B697" s="552" t="s">
        <v>10541</v>
      </c>
      <c r="C697" s="552" t="s">
        <v>1985</v>
      </c>
      <c r="D697" s="857" t="s">
        <v>44</v>
      </c>
      <c r="E697" s="759">
        <v>2006</v>
      </c>
      <c r="F697" s="560">
        <v>22389</v>
      </c>
      <c r="G697" s="33" t="s">
        <v>4531</v>
      </c>
    </row>
    <row r="698" spans="1:7" x14ac:dyDescent="0.25">
      <c r="A698" s="38" t="s">
        <v>42</v>
      </c>
      <c r="B698" s="38" t="s">
        <v>1500</v>
      </c>
      <c r="C698" s="171">
        <v>2.7</v>
      </c>
      <c r="D698" s="33" t="s">
        <v>438</v>
      </c>
      <c r="E698" s="35">
        <v>2006</v>
      </c>
      <c r="F698" s="86">
        <v>21311.475409836065</v>
      </c>
      <c r="G698" s="33" t="s">
        <v>484</v>
      </c>
    </row>
    <row r="699" spans="1:7" x14ac:dyDescent="0.25">
      <c r="A699" s="38" t="s">
        <v>42</v>
      </c>
      <c r="B699" s="38" t="s">
        <v>231</v>
      </c>
      <c r="C699" s="171" t="s">
        <v>4160</v>
      </c>
      <c r="D699" s="33" t="s">
        <v>44</v>
      </c>
      <c r="E699" s="35">
        <v>2006</v>
      </c>
      <c r="F699" s="86">
        <v>55041</v>
      </c>
      <c r="G699" s="33" t="s">
        <v>147</v>
      </c>
    </row>
    <row r="700" spans="1:7" x14ac:dyDescent="0.25">
      <c r="A700" s="38" t="s">
        <v>42</v>
      </c>
      <c r="B700" s="38" t="s">
        <v>231</v>
      </c>
      <c r="C700" s="171">
        <v>5.7</v>
      </c>
      <c r="D700" s="33" t="s">
        <v>44</v>
      </c>
      <c r="E700" s="35">
        <v>2006</v>
      </c>
      <c r="F700" s="86">
        <v>56125</v>
      </c>
      <c r="G700" s="33" t="s">
        <v>147</v>
      </c>
    </row>
    <row r="701" spans="1:7" x14ac:dyDescent="0.25">
      <c r="A701" s="38" t="s">
        <v>42</v>
      </c>
      <c r="B701" s="38" t="s">
        <v>192</v>
      </c>
      <c r="C701" s="171" t="s">
        <v>4490</v>
      </c>
      <c r="D701" s="33" t="s">
        <v>44</v>
      </c>
      <c r="E701" s="35">
        <v>2006</v>
      </c>
      <c r="F701" s="86">
        <v>54808</v>
      </c>
      <c r="G701" s="33" t="s">
        <v>147</v>
      </c>
    </row>
    <row r="702" spans="1:7" x14ac:dyDescent="0.25">
      <c r="A702" s="38" t="s">
        <v>42</v>
      </c>
      <c r="B702" s="38" t="s">
        <v>1279</v>
      </c>
      <c r="C702" s="171">
        <v>4.7</v>
      </c>
      <c r="D702" s="33" t="s">
        <v>44</v>
      </c>
      <c r="E702" s="35">
        <v>2006</v>
      </c>
      <c r="F702" s="86">
        <v>48984</v>
      </c>
      <c r="G702" s="33" t="s">
        <v>147</v>
      </c>
    </row>
    <row r="703" spans="1:7" x14ac:dyDescent="0.25">
      <c r="A703" s="38" t="s">
        <v>42</v>
      </c>
      <c r="B703" s="38" t="s">
        <v>2314</v>
      </c>
      <c r="C703" s="171">
        <v>2.7</v>
      </c>
      <c r="D703" s="33" t="s">
        <v>44</v>
      </c>
      <c r="E703" s="35">
        <v>2006</v>
      </c>
      <c r="F703" s="86">
        <v>34517</v>
      </c>
      <c r="G703" s="33" t="s">
        <v>147</v>
      </c>
    </row>
    <row r="704" spans="1:7" x14ac:dyDescent="0.25">
      <c r="A704" s="38" t="s">
        <v>42</v>
      </c>
      <c r="B704" s="38" t="s">
        <v>2314</v>
      </c>
      <c r="C704" s="171">
        <v>4.2</v>
      </c>
      <c r="D704" s="33" t="s">
        <v>44</v>
      </c>
      <c r="E704" s="35">
        <v>2006</v>
      </c>
      <c r="F704" s="86">
        <v>50808</v>
      </c>
      <c r="G704" s="33" t="s">
        <v>147</v>
      </c>
    </row>
    <row r="705" spans="1:7" x14ac:dyDescent="0.25">
      <c r="A705" s="38" t="s">
        <v>42</v>
      </c>
      <c r="B705" s="38" t="s">
        <v>2314</v>
      </c>
      <c r="C705" s="171" t="s">
        <v>1981</v>
      </c>
      <c r="D705" s="33" t="s">
        <v>44</v>
      </c>
      <c r="E705" s="35">
        <v>2006</v>
      </c>
      <c r="F705" s="86">
        <v>35450</v>
      </c>
      <c r="G705" s="33" t="s">
        <v>147</v>
      </c>
    </row>
    <row r="706" spans="1:7" x14ac:dyDescent="0.25">
      <c r="A706" s="38" t="s">
        <v>42</v>
      </c>
      <c r="B706" s="38" t="s">
        <v>1121</v>
      </c>
      <c r="C706" s="171">
        <v>1.8</v>
      </c>
      <c r="D706" s="33" t="s">
        <v>110</v>
      </c>
      <c r="E706" s="35">
        <v>2006</v>
      </c>
      <c r="F706" s="86">
        <v>24885</v>
      </c>
      <c r="G706" s="33" t="s">
        <v>1119</v>
      </c>
    </row>
    <row r="707" spans="1:7" x14ac:dyDescent="0.25">
      <c r="A707" s="38" t="s">
        <v>42</v>
      </c>
      <c r="B707" s="38" t="s">
        <v>1121</v>
      </c>
      <c r="C707" s="171">
        <v>1.8</v>
      </c>
      <c r="D707" s="33" t="s">
        <v>426</v>
      </c>
      <c r="E707" s="35">
        <v>2006</v>
      </c>
      <c r="F707" s="86">
        <v>25862</v>
      </c>
      <c r="G707" s="33" t="s">
        <v>1119</v>
      </c>
    </row>
    <row r="708" spans="1:7" x14ac:dyDescent="0.25">
      <c r="A708" s="38" t="s">
        <v>42</v>
      </c>
      <c r="B708" s="38" t="s">
        <v>1118</v>
      </c>
      <c r="C708" s="171">
        <v>1.8</v>
      </c>
      <c r="D708" s="33" t="s">
        <v>110</v>
      </c>
      <c r="E708" s="35">
        <v>2006</v>
      </c>
      <c r="F708" s="86">
        <v>26983.333333333299</v>
      </c>
      <c r="G708" s="33" t="s">
        <v>1119</v>
      </c>
    </row>
    <row r="709" spans="1:7" x14ac:dyDescent="0.25">
      <c r="A709" s="38" t="s">
        <v>42</v>
      </c>
      <c r="B709" s="38" t="s">
        <v>1118</v>
      </c>
      <c r="C709" s="171">
        <v>1.8</v>
      </c>
      <c r="D709" s="33" t="s">
        <v>426</v>
      </c>
      <c r="E709" s="35">
        <v>2006</v>
      </c>
      <c r="F709" s="86">
        <v>26180</v>
      </c>
      <c r="G709" s="33" t="s">
        <v>1119</v>
      </c>
    </row>
    <row r="710" spans="1:7" x14ac:dyDescent="0.25">
      <c r="A710" s="38" t="s">
        <v>42</v>
      </c>
      <c r="B710" s="38" t="s">
        <v>1120</v>
      </c>
      <c r="C710" s="171">
        <v>1.8</v>
      </c>
      <c r="D710" s="33" t="s">
        <v>110</v>
      </c>
      <c r="E710" s="35">
        <v>2006</v>
      </c>
      <c r="F710" s="86">
        <v>27325</v>
      </c>
      <c r="G710" s="33" t="s">
        <v>1119</v>
      </c>
    </row>
    <row r="711" spans="1:7" x14ac:dyDescent="0.25">
      <c r="A711" s="38" t="s">
        <v>42</v>
      </c>
      <c r="B711" s="38" t="s">
        <v>1120</v>
      </c>
      <c r="C711" s="171">
        <v>1.8</v>
      </c>
      <c r="D711" s="33" t="s">
        <v>426</v>
      </c>
      <c r="E711" s="35">
        <v>2006</v>
      </c>
      <c r="F711" s="86">
        <v>30425</v>
      </c>
      <c r="G711" s="33" t="s">
        <v>1119</v>
      </c>
    </row>
    <row r="712" spans="1:7" x14ac:dyDescent="0.25">
      <c r="A712" s="38" t="s">
        <v>42</v>
      </c>
      <c r="B712" s="38" t="s">
        <v>3014</v>
      </c>
      <c r="C712" s="171">
        <v>2</v>
      </c>
      <c r="D712" s="33" t="s">
        <v>125</v>
      </c>
      <c r="E712" s="35">
        <v>2006</v>
      </c>
      <c r="F712" s="86">
        <v>27814</v>
      </c>
      <c r="G712" s="33" t="s">
        <v>1575</v>
      </c>
    </row>
    <row r="713" spans="1:7" x14ac:dyDescent="0.25">
      <c r="A713" s="38" t="s">
        <v>42</v>
      </c>
      <c r="B713" s="38" t="s">
        <v>3014</v>
      </c>
      <c r="C713" s="171">
        <v>2</v>
      </c>
      <c r="D713" s="33" t="s">
        <v>44</v>
      </c>
      <c r="E713" s="35">
        <v>2006</v>
      </c>
      <c r="F713" s="86">
        <v>28972</v>
      </c>
      <c r="G713" s="33" t="s">
        <v>1575</v>
      </c>
    </row>
    <row r="714" spans="1:7" x14ac:dyDescent="0.25">
      <c r="A714" s="38" t="s">
        <v>42</v>
      </c>
      <c r="B714" s="38" t="s">
        <v>692</v>
      </c>
      <c r="C714" s="171">
        <v>2.4</v>
      </c>
      <c r="D714" s="33" t="s">
        <v>125</v>
      </c>
      <c r="E714" s="35">
        <v>2006</v>
      </c>
      <c r="F714" s="86">
        <v>23830</v>
      </c>
      <c r="G714" s="33" t="s">
        <v>3013</v>
      </c>
    </row>
    <row r="715" spans="1:7" x14ac:dyDescent="0.25">
      <c r="A715" s="38" t="s">
        <v>42</v>
      </c>
      <c r="B715" s="38" t="s">
        <v>692</v>
      </c>
      <c r="C715" s="171">
        <v>2.4</v>
      </c>
      <c r="D715" s="33" t="s">
        <v>44</v>
      </c>
      <c r="E715" s="35">
        <v>2006</v>
      </c>
      <c r="F715" s="86">
        <v>25555</v>
      </c>
      <c r="G715" s="33" t="s">
        <v>3013</v>
      </c>
    </row>
    <row r="716" spans="1:7" x14ac:dyDescent="0.25">
      <c r="A716" s="38" t="s">
        <v>42</v>
      </c>
      <c r="B716" s="38" t="s">
        <v>692</v>
      </c>
      <c r="C716" s="171" t="s">
        <v>360</v>
      </c>
      <c r="D716" s="33" t="s">
        <v>125</v>
      </c>
      <c r="E716" s="35">
        <v>2006</v>
      </c>
      <c r="F716" s="86">
        <v>27483</v>
      </c>
      <c r="G716" s="33" t="s">
        <v>3013</v>
      </c>
    </row>
    <row r="717" spans="1:7" x14ac:dyDescent="0.25">
      <c r="A717" s="38" t="s">
        <v>42</v>
      </c>
      <c r="B717" s="38" t="s">
        <v>1499</v>
      </c>
      <c r="C717" s="171">
        <v>2.4</v>
      </c>
      <c r="D717" s="33" t="s">
        <v>110</v>
      </c>
      <c r="E717" s="35">
        <v>2006</v>
      </c>
      <c r="F717" s="86">
        <v>28415.300546448085</v>
      </c>
      <c r="G717" s="33" t="s">
        <v>487</v>
      </c>
    </row>
    <row r="718" spans="1:7" x14ac:dyDescent="0.25">
      <c r="A718" s="38" t="s">
        <v>42</v>
      </c>
      <c r="B718" s="38" t="s">
        <v>1499</v>
      </c>
      <c r="C718" s="171">
        <v>3.5</v>
      </c>
      <c r="D718" s="33" t="s">
        <v>110</v>
      </c>
      <c r="E718" s="35">
        <v>2006</v>
      </c>
      <c r="F718" s="86">
        <v>28688.524590163932</v>
      </c>
      <c r="G718" s="33" t="s">
        <v>487</v>
      </c>
    </row>
    <row r="719" spans="1:7" x14ac:dyDescent="0.25">
      <c r="A719" s="38" t="s">
        <v>42</v>
      </c>
      <c r="B719" s="38" t="s">
        <v>3046</v>
      </c>
      <c r="C719" s="171">
        <v>1.3</v>
      </c>
      <c r="D719" s="33" t="s">
        <v>43</v>
      </c>
      <c r="E719" s="35">
        <v>2006</v>
      </c>
      <c r="F719" s="86">
        <v>10536</v>
      </c>
      <c r="G719" s="33" t="s">
        <v>2725</v>
      </c>
    </row>
    <row r="720" spans="1:7" x14ac:dyDescent="0.25">
      <c r="A720" s="38" t="s">
        <v>42</v>
      </c>
      <c r="B720" s="38" t="s">
        <v>3046</v>
      </c>
      <c r="C720" s="171">
        <v>1.5</v>
      </c>
      <c r="D720" s="33" t="s">
        <v>43</v>
      </c>
      <c r="E720" s="35">
        <v>2006</v>
      </c>
      <c r="F720" s="86">
        <v>11536</v>
      </c>
      <c r="G720" s="33" t="s">
        <v>2725</v>
      </c>
    </row>
    <row r="721" spans="1:7" x14ac:dyDescent="0.25">
      <c r="A721" s="38" t="s">
        <v>42</v>
      </c>
      <c r="B721" s="38" t="s">
        <v>4548</v>
      </c>
      <c r="C721" s="171">
        <v>1.8</v>
      </c>
      <c r="D721" s="33" t="s">
        <v>43</v>
      </c>
      <c r="E721" s="35">
        <v>2006</v>
      </c>
      <c r="F721" s="37">
        <v>19846</v>
      </c>
      <c r="G721" s="33" t="s">
        <v>4544</v>
      </c>
    </row>
    <row r="722" spans="1:7" x14ac:dyDescent="0.25">
      <c r="A722" s="38" t="s">
        <v>42</v>
      </c>
      <c r="B722" s="38" t="s">
        <v>4548</v>
      </c>
      <c r="C722" s="171">
        <v>1.8</v>
      </c>
      <c r="D722" s="33" t="s">
        <v>44</v>
      </c>
      <c r="E722" s="35">
        <v>2006</v>
      </c>
      <c r="F722" s="37">
        <v>20844</v>
      </c>
      <c r="G722" s="33" t="s">
        <v>4544</v>
      </c>
    </row>
    <row r="723" spans="1:7" x14ac:dyDescent="0.25">
      <c r="A723" s="38" t="s">
        <v>42</v>
      </c>
      <c r="B723" s="38" t="s">
        <v>4548</v>
      </c>
      <c r="C723" s="171">
        <v>2</v>
      </c>
      <c r="D723" s="33" t="s">
        <v>43</v>
      </c>
      <c r="E723" s="35">
        <v>2006</v>
      </c>
      <c r="F723" s="37">
        <v>20828</v>
      </c>
      <c r="G723" s="33" t="s">
        <v>4544</v>
      </c>
    </row>
    <row r="724" spans="1:7" x14ac:dyDescent="0.25">
      <c r="A724" s="38" t="s">
        <v>42</v>
      </c>
      <c r="B724" s="38" t="s">
        <v>4548</v>
      </c>
      <c r="C724" s="171">
        <v>2</v>
      </c>
      <c r="D724" s="33" t="s">
        <v>44</v>
      </c>
      <c r="E724" s="35">
        <v>2006</v>
      </c>
      <c r="F724" s="37">
        <v>21383</v>
      </c>
      <c r="G724" s="33" t="s">
        <v>4547</v>
      </c>
    </row>
    <row r="725" spans="1:7" x14ac:dyDescent="0.25">
      <c r="A725" s="38" t="s">
        <v>42</v>
      </c>
      <c r="B725" s="38" t="s">
        <v>4548</v>
      </c>
      <c r="C725" s="171">
        <v>2.2000000000000002</v>
      </c>
      <c r="D725" s="33" t="s">
        <v>43</v>
      </c>
      <c r="E725" s="35">
        <v>2006</v>
      </c>
      <c r="F725" s="37">
        <v>21200</v>
      </c>
      <c r="G725" s="33" t="s">
        <v>4544</v>
      </c>
    </row>
    <row r="726" spans="1:7" x14ac:dyDescent="0.25">
      <c r="A726" s="38" t="s">
        <v>42</v>
      </c>
      <c r="B726" s="38" t="s">
        <v>4548</v>
      </c>
      <c r="C726" s="171">
        <v>2.2000000000000002</v>
      </c>
      <c r="D726" s="33" t="s">
        <v>44</v>
      </c>
      <c r="E726" s="35">
        <v>2006</v>
      </c>
      <c r="F726" s="37">
        <v>21700</v>
      </c>
      <c r="G726" s="33" t="s">
        <v>4544</v>
      </c>
    </row>
    <row r="727" spans="1:7" x14ac:dyDescent="0.25">
      <c r="A727" s="38" t="s">
        <v>42</v>
      </c>
      <c r="B727" s="38" t="s">
        <v>4555</v>
      </c>
      <c r="C727" s="171">
        <v>2.4</v>
      </c>
      <c r="D727" s="33" t="s">
        <v>110</v>
      </c>
      <c r="E727" s="35">
        <v>2006</v>
      </c>
      <c r="F727" s="37">
        <v>21875</v>
      </c>
      <c r="G727" s="33" t="s">
        <v>4544</v>
      </c>
    </row>
    <row r="728" spans="1:7" x14ac:dyDescent="0.25">
      <c r="A728" s="38" t="s">
        <v>42</v>
      </c>
      <c r="B728" s="38" t="s">
        <v>4555</v>
      </c>
      <c r="C728" s="171">
        <v>2.4</v>
      </c>
      <c r="D728" s="33" t="s">
        <v>426</v>
      </c>
      <c r="E728" s="35">
        <v>2006</v>
      </c>
      <c r="F728" s="37">
        <v>22731</v>
      </c>
      <c r="G728" s="33" t="s">
        <v>4547</v>
      </c>
    </row>
    <row r="729" spans="1:7" x14ac:dyDescent="0.25">
      <c r="A729" s="38" t="s">
        <v>42</v>
      </c>
      <c r="B729" s="38" t="s">
        <v>4555</v>
      </c>
      <c r="C729" s="171">
        <v>2.5</v>
      </c>
      <c r="D729" s="33" t="s">
        <v>110</v>
      </c>
      <c r="E729" s="35">
        <v>2006</v>
      </c>
      <c r="F729" s="37">
        <v>22328</v>
      </c>
      <c r="G729" s="33" t="s">
        <v>4544</v>
      </c>
    </row>
    <row r="730" spans="1:7" x14ac:dyDescent="0.25">
      <c r="A730" s="38" t="s">
        <v>42</v>
      </c>
      <c r="B730" s="38" t="s">
        <v>4555</v>
      </c>
      <c r="C730" s="171">
        <v>2.5</v>
      </c>
      <c r="D730" s="33" t="s">
        <v>426</v>
      </c>
      <c r="E730" s="35">
        <v>2006</v>
      </c>
      <c r="F730" s="37">
        <v>23213</v>
      </c>
      <c r="G730" s="33" t="s">
        <v>4547</v>
      </c>
    </row>
    <row r="731" spans="1:7" x14ac:dyDescent="0.25">
      <c r="A731" s="38" t="s">
        <v>42</v>
      </c>
      <c r="B731" s="38" t="s">
        <v>4555</v>
      </c>
      <c r="C731" s="171">
        <v>3.5</v>
      </c>
      <c r="D731" s="33" t="s">
        <v>110</v>
      </c>
      <c r="E731" s="35">
        <v>2006</v>
      </c>
      <c r="F731" s="37">
        <v>23790</v>
      </c>
      <c r="G731" s="33" t="s">
        <v>4544</v>
      </c>
    </row>
    <row r="732" spans="1:7" x14ac:dyDescent="0.25">
      <c r="A732" s="38" t="s">
        <v>42</v>
      </c>
      <c r="B732" s="38" t="s">
        <v>4555</v>
      </c>
      <c r="C732" s="171">
        <v>3.5</v>
      </c>
      <c r="D732" s="33" t="s">
        <v>426</v>
      </c>
      <c r="E732" s="35">
        <v>2006</v>
      </c>
      <c r="F732" s="37">
        <v>25190</v>
      </c>
      <c r="G732" s="33" t="s">
        <v>4544</v>
      </c>
    </row>
    <row r="733" spans="1:7" x14ac:dyDescent="0.25">
      <c r="A733" s="38" t="s">
        <v>42</v>
      </c>
      <c r="B733" s="38" t="s">
        <v>3083</v>
      </c>
      <c r="C733" s="171" t="s">
        <v>3080</v>
      </c>
      <c r="D733" s="33" t="s">
        <v>43</v>
      </c>
      <c r="E733" s="35">
        <v>2006</v>
      </c>
      <c r="F733" s="86">
        <v>21340</v>
      </c>
      <c r="G733" s="33" t="s">
        <v>3079</v>
      </c>
    </row>
    <row r="734" spans="1:7" x14ac:dyDescent="0.25">
      <c r="A734" s="38" t="s">
        <v>42</v>
      </c>
      <c r="B734" s="38" t="s">
        <v>3082</v>
      </c>
      <c r="C734" s="171" t="s">
        <v>3080</v>
      </c>
      <c r="D734" s="33" t="s">
        <v>43</v>
      </c>
      <c r="E734" s="35">
        <v>2006</v>
      </c>
      <c r="F734" s="86">
        <v>22568</v>
      </c>
      <c r="G734" s="33" t="s">
        <v>3079</v>
      </c>
    </row>
    <row r="735" spans="1:7" x14ac:dyDescent="0.25">
      <c r="A735" s="38" t="s">
        <v>42</v>
      </c>
      <c r="B735" s="38" t="s">
        <v>3081</v>
      </c>
      <c r="C735" s="171" t="s">
        <v>3080</v>
      </c>
      <c r="D735" s="33" t="s">
        <v>44</v>
      </c>
      <c r="E735" s="35">
        <v>2006</v>
      </c>
      <c r="F735" s="86">
        <v>30456</v>
      </c>
      <c r="G735" s="33" t="s">
        <v>3079</v>
      </c>
    </row>
    <row r="736" spans="1:7" x14ac:dyDescent="0.25">
      <c r="A736" s="38" t="s">
        <v>42</v>
      </c>
      <c r="B736" s="38" t="s">
        <v>4245</v>
      </c>
      <c r="C736" s="171" t="s">
        <v>6470</v>
      </c>
      <c r="D736" s="33" t="s">
        <v>44</v>
      </c>
      <c r="E736" s="35">
        <v>2006</v>
      </c>
      <c r="F736" s="86">
        <v>17925</v>
      </c>
      <c r="G736" s="33" t="s">
        <v>285</v>
      </c>
    </row>
    <row r="737" spans="1:7" x14ac:dyDescent="0.25">
      <c r="A737" s="38" t="s">
        <v>42</v>
      </c>
      <c r="B737" s="38" t="s">
        <v>4245</v>
      </c>
      <c r="C737" s="171" t="s">
        <v>6471</v>
      </c>
      <c r="D737" s="33" t="s">
        <v>43</v>
      </c>
      <c r="E737" s="35">
        <v>2006</v>
      </c>
      <c r="F737" s="86">
        <v>14880</v>
      </c>
      <c r="G737" s="33" t="s">
        <v>285</v>
      </c>
    </row>
    <row r="738" spans="1:7" x14ac:dyDescent="0.25">
      <c r="A738" s="38" t="s">
        <v>42</v>
      </c>
      <c r="B738" s="38" t="s">
        <v>4245</v>
      </c>
      <c r="C738" s="171" t="s">
        <v>6470</v>
      </c>
      <c r="D738" s="33" t="s">
        <v>43</v>
      </c>
      <c r="E738" s="35">
        <v>2006</v>
      </c>
      <c r="F738" s="86">
        <v>13980</v>
      </c>
      <c r="G738" s="33" t="s">
        <v>4251</v>
      </c>
    </row>
    <row r="739" spans="1:7" x14ac:dyDescent="0.25">
      <c r="A739" s="38" t="s">
        <v>42</v>
      </c>
      <c r="B739" s="38" t="s">
        <v>4250</v>
      </c>
      <c r="C739" s="171" t="s">
        <v>6470</v>
      </c>
      <c r="D739" s="33" t="s">
        <v>43</v>
      </c>
      <c r="E739" s="35">
        <v>2006</v>
      </c>
      <c r="F739" s="86">
        <v>14850</v>
      </c>
      <c r="G739" s="33" t="s">
        <v>4251</v>
      </c>
    </row>
    <row r="740" spans="1:7" x14ac:dyDescent="0.25">
      <c r="A740" s="38" t="s">
        <v>42</v>
      </c>
      <c r="B740" s="38" t="s">
        <v>784</v>
      </c>
      <c r="C740" s="171" t="s">
        <v>3899</v>
      </c>
      <c r="D740" s="33" t="s">
        <v>44</v>
      </c>
      <c r="E740" s="35">
        <v>2006</v>
      </c>
      <c r="F740" s="86">
        <v>27800</v>
      </c>
      <c r="G740" s="33" t="s">
        <v>285</v>
      </c>
    </row>
    <row r="741" spans="1:7" x14ac:dyDescent="0.25">
      <c r="A741" s="38" t="s">
        <v>42</v>
      </c>
      <c r="B741" s="38" t="s">
        <v>619</v>
      </c>
      <c r="C741" s="171" t="s">
        <v>4008</v>
      </c>
      <c r="D741" s="33" t="s">
        <v>43</v>
      </c>
      <c r="E741" s="35">
        <v>2006</v>
      </c>
      <c r="F741" s="86">
        <v>26475</v>
      </c>
      <c r="G741" s="33" t="s">
        <v>286</v>
      </c>
    </row>
    <row r="742" spans="1:7" x14ac:dyDescent="0.25">
      <c r="A742" s="38" t="s">
        <v>42</v>
      </c>
      <c r="B742" s="38" t="s">
        <v>1058</v>
      </c>
      <c r="C742" s="171" t="s">
        <v>2845</v>
      </c>
      <c r="D742" s="33" t="s">
        <v>44</v>
      </c>
      <c r="E742" s="35">
        <v>2006</v>
      </c>
      <c r="F742" s="86">
        <v>22590</v>
      </c>
      <c r="G742" s="33" t="s">
        <v>1059</v>
      </c>
    </row>
    <row r="743" spans="1:7" x14ac:dyDescent="0.25">
      <c r="A743" s="38" t="s">
        <v>42</v>
      </c>
      <c r="B743" s="38" t="s">
        <v>1058</v>
      </c>
      <c r="C743" s="171" t="s">
        <v>4160</v>
      </c>
      <c r="D743" s="33" t="s">
        <v>438</v>
      </c>
      <c r="E743" s="35">
        <v>2006</v>
      </c>
      <c r="F743" s="86">
        <v>24315</v>
      </c>
      <c r="G743" s="33" t="s">
        <v>285</v>
      </c>
    </row>
    <row r="744" spans="1:7" x14ac:dyDescent="0.25">
      <c r="A744" s="38" t="s">
        <v>42</v>
      </c>
      <c r="B744" s="38" t="s">
        <v>1408</v>
      </c>
      <c r="C744" s="171" t="s">
        <v>2926</v>
      </c>
      <c r="D744" s="33" t="s">
        <v>44</v>
      </c>
      <c r="E744" s="35">
        <v>2006</v>
      </c>
      <c r="F744" s="86">
        <v>31345</v>
      </c>
      <c r="G744" s="33" t="s">
        <v>285</v>
      </c>
    </row>
    <row r="745" spans="1:7" x14ac:dyDescent="0.25">
      <c r="A745" s="38" t="s">
        <v>42</v>
      </c>
      <c r="B745" s="38" t="s">
        <v>3085</v>
      </c>
      <c r="C745" s="171">
        <v>1.5</v>
      </c>
      <c r="D745" s="33" t="s">
        <v>110</v>
      </c>
      <c r="E745" s="35">
        <v>2006</v>
      </c>
      <c r="F745" s="86">
        <v>18684</v>
      </c>
      <c r="G745" s="33" t="s">
        <v>3084</v>
      </c>
    </row>
    <row r="746" spans="1:7" x14ac:dyDescent="0.25">
      <c r="A746" s="54" t="s">
        <v>42</v>
      </c>
      <c r="B746" s="60" t="s">
        <v>6111</v>
      </c>
      <c r="C746" s="252" t="s">
        <v>2114</v>
      </c>
      <c r="D746" s="54" t="s">
        <v>44</v>
      </c>
      <c r="E746" s="54">
        <v>2006</v>
      </c>
      <c r="F746" s="74">
        <v>21514</v>
      </c>
      <c r="G746" s="54" t="s">
        <v>4537</v>
      </c>
    </row>
    <row r="747" spans="1:7" x14ac:dyDescent="0.25">
      <c r="A747" s="610" t="s">
        <v>42</v>
      </c>
      <c r="B747" s="610" t="s">
        <v>10530</v>
      </c>
      <c r="C747" s="610" t="s">
        <v>9739</v>
      </c>
      <c r="D747" s="720" t="s">
        <v>110</v>
      </c>
      <c r="E747" s="610">
        <v>2006</v>
      </c>
      <c r="F747" s="613">
        <v>23861</v>
      </c>
      <c r="G747" s="610" t="s">
        <v>2109</v>
      </c>
    </row>
    <row r="748" spans="1:7" x14ac:dyDescent="0.25">
      <c r="A748" s="610" t="s">
        <v>42</v>
      </c>
      <c r="B748" s="610" t="s">
        <v>10531</v>
      </c>
      <c r="C748" s="610" t="s">
        <v>9739</v>
      </c>
      <c r="D748" s="610" t="s">
        <v>110</v>
      </c>
      <c r="E748" s="610">
        <v>2006</v>
      </c>
      <c r="F748" s="613">
        <v>27503</v>
      </c>
      <c r="G748" s="610" t="s">
        <v>2109</v>
      </c>
    </row>
    <row r="749" spans="1:7" x14ac:dyDescent="0.25">
      <c r="A749" s="610" t="s">
        <v>42</v>
      </c>
      <c r="B749" s="610" t="s">
        <v>10532</v>
      </c>
      <c r="C749" s="610" t="s">
        <v>9739</v>
      </c>
      <c r="D749" s="610" t="s">
        <v>110</v>
      </c>
      <c r="E749" s="610">
        <v>2006</v>
      </c>
      <c r="F749" s="613">
        <v>27503</v>
      </c>
      <c r="G749" s="610" t="s">
        <v>2109</v>
      </c>
    </row>
    <row r="750" spans="1:7" x14ac:dyDescent="0.25">
      <c r="A750" s="54" t="s">
        <v>3896</v>
      </c>
      <c r="B750" s="54" t="s">
        <v>7162</v>
      </c>
      <c r="C750" s="54" t="s">
        <v>3726</v>
      </c>
      <c r="D750" s="612"/>
      <c r="E750" s="54">
        <v>2006</v>
      </c>
      <c r="F750" s="74">
        <v>28557</v>
      </c>
      <c r="G750" s="54" t="s">
        <v>1906</v>
      </c>
    </row>
    <row r="751" spans="1:7" x14ac:dyDescent="0.25">
      <c r="A751" s="556" t="s">
        <v>3896</v>
      </c>
      <c r="B751" s="556" t="s">
        <v>6849</v>
      </c>
      <c r="C751" s="580">
        <v>2.4</v>
      </c>
      <c r="D751" s="556" t="s">
        <v>44</v>
      </c>
      <c r="E751" s="554">
        <v>2006</v>
      </c>
      <c r="F751" s="556">
        <v>24911.997290750624</v>
      </c>
      <c r="G751" s="556" t="s">
        <v>6850</v>
      </c>
    </row>
    <row r="752" spans="1:7" x14ac:dyDescent="0.25">
      <c r="A752" s="556" t="s">
        <v>3896</v>
      </c>
      <c r="B752" s="556" t="s">
        <v>6849</v>
      </c>
      <c r="C752" s="580">
        <v>3.4</v>
      </c>
      <c r="D752" s="556" t="s">
        <v>44</v>
      </c>
      <c r="E752" s="554">
        <v>2006</v>
      </c>
      <c r="F752" s="556">
        <v>26583.61440385781</v>
      </c>
      <c r="G752" s="556" t="s">
        <v>6850</v>
      </c>
    </row>
    <row r="753" spans="1:7" x14ac:dyDescent="0.25">
      <c r="A753" s="556" t="s">
        <v>3896</v>
      </c>
      <c r="B753" s="556" t="s">
        <v>6849</v>
      </c>
      <c r="C753" s="580">
        <v>4</v>
      </c>
      <c r="D753" s="556" t="s">
        <v>44</v>
      </c>
      <c r="E753" s="554">
        <v>2006</v>
      </c>
      <c r="F753" s="556">
        <v>27703.549537050654</v>
      </c>
      <c r="G753" s="556" t="s">
        <v>6846</v>
      </c>
    </row>
    <row r="754" spans="1:7" x14ac:dyDescent="0.25">
      <c r="A754" s="556" t="s">
        <v>3896</v>
      </c>
      <c r="B754" s="556" t="s">
        <v>6848</v>
      </c>
      <c r="C754" s="580">
        <v>4.2</v>
      </c>
      <c r="D754" s="556" t="s">
        <v>44</v>
      </c>
      <c r="E754" s="554">
        <v>2006</v>
      </c>
      <c r="F754" s="556">
        <v>29000.243852794258</v>
      </c>
      <c r="G754" s="556" t="s">
        <v>6846</v>
      </c>
    </row>
    <row r="755" spans="1:7" x14ac:dyDescent="0.25">
      <c r="A755" s="556" t="s">
        <v>3896</v>
      </c>
      <c r="B755" s="582" t="s">
        <v>6847</v>
      </c>
      <c r="C755" s="580">
        <v>2.4</v>
      </c>
      <c r="D755" s="556" t="s">
        <v>44</v>
      </c>
      <c r="E755" s="554">
        <v>2006</v>
      </c>
      <c r="F755" s="556">
        <v>26334.356337838937</v>
      </c>
      <c r="G755" s="556" t="s">
        <v>6846</v>
      </c>
    </row>
    <row r="756" spans="1:7" x14ac:dyDescent="0.25">
      <c r="A756" s="556" t="s">
        <v>3896</v>
      </c>
      <c r="B756" s="582" t="s">
        <v>6847</v>
      </c>
      <c r="C756" s="580">
        <v>3.4</v>
      </c>
      <c r="D756" s="556" t="s">
        <v>44</v>
      </c>
      <c r="E756" s="554">
        <v>2006</v>
      </c>
      <c r="F756" s="556">
        <v>27584.098995717504</v>
      </c>
      <c r="G756" s="556" t="s">
        <v>6846</v>
      </c>
    </row>
    <row r="757" spans="1:7" x14ac:dyDescent="0.25">
      <c r="A757" s="556" t="s">
        <v>3896</v>
      </c>
      <c r="B757" s="582" t="s">
        <v>6847</v>
      </c>
      <c r="C757" s="580">
        <v>4</v>
      </c>
      <c r="D757" s="556" t="s">
        <v>44</v>
      </c>
      <c r="E757" s="554">
        <v>2006</v>
      </c>
      <c r="F757" s="556">
        <v>29085.861581842295</v>
      </c>
      <c r="G757" s="556" t="s">
        <v>6846</v>
      </c>
    </row>
    <row r="758" spans="1:7" x14ac:dyDescent="0.25">
      <c r="A758" s="556" t="s">
        <v>3896</v>
      </c>
      <c r="B758" s="582" t="s">
        <v>6847</v>
      </c>
      <c r="C758" s="580">
        <v>4.2</v>
      </c>
      <c r="D758" s="556" t="s">
        <v>44</v>
      </c>
      <c r="E758" s="554">
        <v>2006</v>
      </c>
      <c r="F758" s="556">
        <v>30399.817536506889</v>
      </c>
      <c r="G758" s="556" t="s">
        <v>6846</v>
      </c>
    </row>
    <row r="759" spans="1:7" x14ac:dyDescent="0.25">
      <c r="A759" s="556" t="s">
        <v>3896</v>
      </c>
      <c r="B759" s="581" t="s">
        <v>6845</v>
      </c>
      <c r="C759" s="580">
        <v>3.4</v>
      </c>
      <c r="D759" s="556" t="s">
        <v>44</v>
      </c>
      <c r="E759" s="554">
        <v>2006</v>
      </c>
      <c r="F759" s="556">
        <v>31550.133154200634</v>
      </c>
      <c r="G759" s="553" t="s">
        <v>3019</v>
      </c>
    </row>
    <row r="760" spans="1:7" x14ac:dyDescent="0.25">
      <c r="A760" s="556" t="s">
        <v>3896</v>
      </c>
      <c r="B760" s="581" t="s">
        <v>6845</v>
      </c>
      <c r="C760" s="580">
        <v>4</v>
      </c>
      <c r="D760" s="556" t="s">
        <v>44</v>
      </c>
      <c r="E760" s="554">
        <v>2006</v>
      </c>
      <c r="F760" s="556">
        <v>34178.735529086647</v>
      </c>
      <c r="G760" s="553" t="s">
        <v>3019</v>
      </c>
    </row>
    <row r="761" spans="1:7" x14ac:dyDescent="0.25">
      <c r="A761" s="556" t="s">
        <v>3896</v>
      </c>
      <c r="B761" s="581" t="s">
        <v>6845</v>
      </c>
      <c r="C761" s="580">
        <v>4.2</v>
      </c>
      <c r="D761" s="556" t="s">
        <v>44</v>
      </c>
      <c r="E761" s="554">
        <v>2006</v>
      </c>
      <c r="F761" s="556">
        <v>37630.372847724742</v>
      </c>
      <c r="G761" s="553" t="s">
        <v>3019</v>
      </c>
    </row>
    <row r="762" spans="1:7" x14ac:dyDescent="0.25">
      <c r="A762" s="556" t="s">
        <v>3896</v>
      </c>
      <c r="B762" s="581" t="s">
        <v>6845</v>
      </c>
      <c r="C762" s="580">
        <v>4.5</v>
      </c>
      <c r="D762" s="556" t="s">
        <v>44</v>
      </c>
      <c r="E762" s="554">
        <v>2006</v>
      </c>
      <c r="F762" s="556">
        <v>41255.317021129435</v>
      </c>
      <c r="G762" s="553" t="s">
        <v>3019</v>
      </c>
    </row>
    <row r="763" spans="1:7" s="61" customFormat="1" x14ac:dyDescent="0.25">
      <c r="A763" s="54" t="s">
        <v>3896</v>
      </c>
      <c r="B763" s="60" t="s">
        <v>6104</v>
      </c>
      <c r="C763" s="252" t="s">
        <v>3739</v>
      </c>
      <c r="D763" s="54" t="s">
        <v>110</v>
      </c>
      <c r="E763" s="54">
        <v>2006</v>
      </c>
      <c r="F763" s="74">
        <v>22360</v>
      </c>
      <c r="G763" s="54" t="s">
        <v>4874</v>
      </c>
    </row>
    <row r="764" spans="1:7" s="61" customFormat="1" x14ac:dyDescent="0.25">
      <c r="A764" s="54" t="s">
        <v>3896</v>
      </c>
      <c r="B764" s="60" t="s">
        <v>959</v>
      </c>
      <c r="C764" s="252" t="s">
        <v>1982</v>
      </c>
      <c r="D764" s="312" t="s">
        <v>110</v>
      </c>
      <c r="E764" s="54">
        <v>2006</v>
      </c>
      <c r="F764" s="74">
        <v>13660</v>
      </c>
      <c r="G764" s="60" t="s">
        <v>1956</v>
      </c>
    </row>
    <row r="765" spans="1:7" s="61" customFormat="1" x14ac:dyDescent="0.25">
      <c r="A765" s="54" t="s">
        <v>3896</v>
      </c>
      <c r="B765" s="60" t="s">
        <v>959</v>
      </c>
      <c r="C765" s="252" t="s">
        <v>1982</v>
      </c>
      <c r="D765" s="312" t="s">
        <v>110</v>
      </c>
      <c r="E765" s="54">
        <v>2006</v>
      </c>
      <c r="F765" s="336">
        <v>13417</v>
      </c>
      <c r="G765" s="60" t="s">
        <v>5967</v>
      </c>
    </row>
    <row r="766" spans="1:7" x14ac:dyDescent="0.25">
      <c r="A766" s="54" t="s">
        <v>3896</v>
      </c>
      <c r="B766" s="60" t="s">
        <v>959</v>
      </c>
      <c r="C766" s="252" t="s">
        <v>1983</v>
      </c>
      <c r="D766" s="312" t="s">
        <v>110</v>
      </c>
      <c r="E766" s="54">
        <v>2006</v>
      </c>
      <c r="F766" s="74">
        <v>14208</v>
      </c>
      <c r="G766" s="60" t="s">
        <v>1956</v>
      </c>
    </row>
    <row r="767" spans="1:7" x14ac:dyDescent="0.25">
      <c r="A767" s="54" t="s">
        <v>3896</v>
      </c>
      <c r="B767" s="60" t="s">
        <v>959</v>
      </c>
      <c r="C767" s="252" t="s">
        <v>1983</v>
      </c>
      <c r="D767" s="312" t="s">
        <v>110</v>
      </c>
      <c r="E767" s="54">
        <v>2006</v>
      </c>
      <c r="F767" s="336">
        <v>13891</v>
      </c>
      <c r="G767" s="60" t="s">
        <v>5967</v>
      </c>
    </row>
    <row r="768" spans="1:7" x14ac:dyDescent="0.25">
      <c r="A768" s="54" t="s">
        <v>3896</v>
      </c>
      <c r="B768" s="60" t="s">
        <v>959</v>
      </c>
      <c r="C768" s="252" t="s">
        <v>3945</v>
      </c>
      <c r="D768" s="312" t="s">
        <v>110</v>
      </c>
      <c r="E768" s="54">
        <v>2006</v>
      </c>
      <c r="F768" s="74">
        <v>9935.48608815427</v>
      </c>
      <c r="G768" s="60" t="s">
        <v>4051</v>
      </c>
    </row>
    <row r="769" spans="1:7" x14ac:dyDescent="0.25">
      <c r="A769" s="54" t="s">
        <v>3896</v>
      </c>
      <c r="B769" s="60" t="s">
        <v>959</v>
      </c>
      <c r="C769" s="252" t="s">
        <v>3945</v>
      </c>
      <c r="D769" s="312" t="s">
        <v>110</v>
      </c>
      <c r="E769" s="54">
        <v>2006</v>
      </c>
      <c r="F769" s="74">
        <v>10336.527134986227</v>
      </c>
      <c r="G769" s="60" t="s">
        <v>1823</v>
      </c>
    </row>
    <row r="770" spans="1:7" x14ac:dyDescent="0.25">
      <c r="A770" s="54" t="s">
        <v>3896</v>
      </c>
      <c r="B770" s="60" t="s">
        <v>959</v>
      </c>
      <c r="C770" s="252" t="s">
        <v>1982</v>
      </c>
      <c r="D770" s="312" t="s">
        <v>110</v>
      </c>
      <c r="E770" s="54">
        <v>2006</v>
      </c>
      <c r="F770" s="74">
        <v>10444.873278236901</v>
      </c>
      <c r="G770" s="60" t="s">
        <v>4051</v>
      </c>
    </row>
    <row r="771" spans="1:7" x14ac:dyDescent="0.25">
      <c r="A771" s="54" t="s">
        <v>3896</v>
      </c>
      <c r="B771" s="60" t="s">
        <v>959</v>
      </c>
      <c r="C771" s="252" t="s">
        <v>1982</v>
      </c>
      <c r="D771" s="312" t="s">
        <v>110</v>
      </c>
      <c r="E771" s="54">
        <v>2006</v>
      </c>
      <c r="F771" s="74">
        <v>10694.625068870524</v>
      </c>
      <c r="G771" s="60" t="s">
        <v>1823</v>
      </c>
    </row>
    <row r="772" spans="1:7" x14ac:dyDescent="0.25">
      <c r="A772" s="54" t="s">
        <v>3896</v>
      </c>
      <c r="B772" s="60" t="s">
        <v>959</v>
      </c>
      <c r="C772" s="252" t="s">
        <v>3862</v>
      </c>
      <c r="D772" s="312" t="s">
        <v>110</v>
      </c>
      <c r="E772" s="54">
        <v>2006</v>
      </c>
      <c r="F772" s="74">
        <v>11545.191322314045</v>
      </c>
      <c r="G772" s="60" t="s">
        <v>4051</v>
      </c>
    </row>
    <row r="773" spans="1:7" x14ac:dyDescent="0.25">
      <c r="A773" s="54" t="s">
        <v>3896</v>
      </c>
      <c r="B773" s="60" t="s">
        <v>959</v>
      </c>
      <c r="C773" s="252" t="s">
        <v>3862</v>
      </c>
      <c r="D773" s="312" t="s">
        <v>110</v>
      </c>
      <c r="E773" s="54">
        <v>2006</v>
      </c>
      <c r="F773" s="74">
        <v>11946.232369146001</v>
      </c>
      <c r="G773" s="60" t="s">
        <v>1823</v>
      </c>
    </row>
    <row r="774" spans="1:7" x14ac:dyDescent="0.25">
      <c r="A774" s="54" t="s">
        <v>3896</v>
      </c>
      <c r="B774" s="60" t="s">
        <v>959</v>
      </c>
      <c r="C774" s="252" t="s">
        <v>1983</v>
      </c>
      <c r="D774" s="312" t="s">
        <v>110</v>
      </c>
      <c r="E774" s="54">
        <v>2006</v>
      </c>
      <c r="F774" s="74">
        <v>11713.08815426997</v>
      </c>
      <c r="G774" s="60" t="s">
        <v>4051</v>
      </c>
    </row>
    <row r="775" spans="1:7" x14ac:dyDescent="0.25">
      <c r="A775" s="54" t="s">
        <v>3896</v>
      </c>
      <c r="B775" s="60" t="s">
        <v>959</v>
      </c>
      <c r="C775" s="252" t="s">
        <v>1983</v>
      </c>
      <c r="D775" s="312" t="s">
        <v>110</v>
      </c>
      <c r="E775" s="54">
        <v>2006</v>
      </c>
      <c r="F775" s="74">
        <v>12114.129201101925</v>
      </c>
      <c r="G775" s="60" t="s">
        <v>1823</v>
      </c>
    </row>
    <row r="776" spans="1:7" x14ac:dyDescent="0.25">
      <c r="A776" s="60" t="s">
        <v>3896</v>
      </c>
      <c r="B776" s="60" t="s">
        <v>6726</v>
      </c>
      <c r="C776" s="252" t="s">
        <v>1982</v>
      </c>
      <c r="D776" s="258" t="s">
        <v>110</v>
      </c>
      <c r="E776" s="60">
        <v>2006</v>
      </c>
      <c r="F776" s="562">
        <v>14500</v>
      </c>
      <c r="G776" s="60" t="s">
        <v>4537</v>
      </c>
    </row>
    <row r="777" spans="1:7" x14ac:dyDescent="0.25">
      <c r="A777" s="60" t="s">
        <v>3896</v>
      </c>
      <c r="B777" s="60" t="s">
        <v>6726</v>
      </c>
      <c r="C777" s="252" t="s">
        <v>3862</v>
      </c>
      <c r="D777" s="258" t="s">
        <v>110</v>
      </c>
      <c r="E777" s="60">
        <v>2006</v>
      </c>
      <c r="F777" s="562">
        <v>15000</v>
      </c>
      <c r="G777" s="60" t="s">
        <v>4537</v>
      </c>
    </row>
    <row r="778" spans="1:7" x14ac:dyDescent="0.25">
      <c r="A778" s="60" t="s">
        <v>3896</v>
      </c>
      <c r="B778" s="60" t="s">
        <v>6726</v>
      </c>
      <c r="C778" s="252" t="s">
        <v>1983</v>
      </c>
      <c r="D778" s="258" t="s">
        <v>110</v>
      </c>
      <c r="E778" s="60">
        <v>2006</v>
      </c>
      <c r="F778" s="562">
        <v>15500</v>
      </c>
      <c r="G778" s="60" t="s">
        <v>6014</v>
      </c>
    </row>
    <row r="779" spans="1:7" x14ac:dyDescent="0.25">
      <c r="A779" s="38" t="s">
        <v>856</v>
      </c>
      <c r="B779" s="38" t="s">
        <v>957</v>
      </c>
      <c r="C779" s="171">
        <v>1.6</v>
      </c>
      <c r="D779" s="33" t="s">
        <v>110</v>
      </c>
      <c r="E779" s="35">
        <v>2006</v>
      </c>
      <c r="F779" s="86">
        <v>25437.158469945352</v>
      </c>
      <c r="G779" s="33" t="s">
        <v>958</v>
      </c>
    </row>
    <row r="780" spans="1:7" x14ac:dyDescent="0.25">
      <c r="A780" s="38" t="s">
        <v>856</v>
      </c>
      <c r="B780" s="38" t="s">
        <v>957</v>
      </c>
      <c r="C780" s="171">
        <v>1.6</v>
      </c>
      <c r="D780" s="33" t="s">
        <v>110</v>
      </c>
      <c r="E780" s="35">
        <v>2006</v>
      </c>
      <c r="F780" s="86">
        <v>25355.1912568306</v>
      </c>
      <c r="G780" s="33" t="s">
        <v>419</v>
      </c>
    </row>
    <row r="781" spans="1:7" x14ac:dyDescent="0.25">
      <c r="A781" s="38" t="s">
        <v>856</v>
      </c>
      <c r="B781" s="38" t="s">
        <v>957</v>
      </c>
      <c r="C781" s="171">
        <v>2</v>
      </c>
      <c r="D781" s="33" t="s">
        <v>110</v>
      </c>
      <c r="E781" s="35">
        <v>2006</v>
      </c>
      <c r="F781" s="86">
        <v>25983.606557377047</v>
      </c>
      <c r="G781" s="33" t="s">
        <v>958</v>
      </c>
    </row>
    <row r="782" spans="1:7" x14ac:dyDescent="0.25">
      <c r="A782" s="38" t="s">
        <v>856</v>
      </c>
      <c r="B782" s="38" t="s">
        <v>957</v>
      </c>
      <c r="C782" s="171">
        <v>2</v>
      </c>
      <c r="D782" s="33" t="s">
        <v>110</v>
      </c>
      <c r="E782" s="35">
        <v>2006</v>
      </c>
      <c r="F782" s="86">
        <v>25983.606557377047</v>
      </c>
      <c r="G782" s="33" t="s">
        <v>419</v>
      </c>
    </row>
    <row r="783" spans="1:7" x14ac:dyDescent="0.25">
      <c r="A783" s="38" t="s">
        <v>856</v>
      </c>
      <c r="B783" s="38" t="s">
        <v>3118</v>
      </c>
      <c r="C783" s="171" t="s">
        <v>4436</v>
      </c>
      <c r="D783" s="33" t="s">
        <v>3117</v>
      </c>
      <c r="E783" s="35">
        <v>2006</v>
      </c>
      <c r="F783" s="86">
        <v>29565.5</v>
      </c>
      <c r="G783" s="33" t="s">
        <v>3116</v>
      </c>
    </row>
    <row r="784" spans="1:7" x14ac:dyDescent="0.25">
      <c r="A784" s="38" t="s">
        <v>856</v>
      </c>
      <c r="B784" s="38" t="s">
        <v>3118</v>
      </c>
      <c r="C784" s="171" t="s">
        <v>6083</v>
      </c>
      <c r="D784" s="33" t="s">
        <v>3117</v>
      </c>
      <c r="E784" s="35">
        <v>2006</v>
      </c>
      <c r="F784" s="86">
        <v>30802.5</v>
      </c>
      <c r="G784" s="33" t="s">
        <v>3116</v>
      </c>
    </row>
    <row r="785" spans="1:7" x14ac:dyDescent="0.25">
      <c r="A785" s="38" t="s">
        <v>856</v>
      </c>
      <c r="B785" s="38" t="s">
        <v>1515</v>
      </c>
      <c r="C785" s="171">
        <v>1.6</v>
      </c>
      <c r="D785" s="33" t="s">
        <v>110</v>
      </c>
      <c r="E785" s="35">
        <v>2006</v>
      </c>
      <c r="F785" s="86">
        <v>16905</v>
      </c>
      <c r="G785" s="33" t="s">
        <v>186</v>
      </c>
    </row>
    <row r="786" spans="1:7" x14ac:dyDescent="0.25">
      <c r="A786" s="38" t="s">
        <v>856</v>
      </c>
      <c r="B786" s="38" t="s">
        <v>1515</v>
      </c>
      <c r="C786" s="171">
        <v>2</v>
      </c>
      <c r="D786" s="33" t="s">
        <v>110</v>
      </c>
      <c r="E786" s="35">
        <v>2006</v>
      </c>
      <c r="F786" s="86">
        <v>20218.579234972676</v>
      </c>
      <c r="G786" s="33" t="s">
        <v>186</v>
      </c>
    </row>
    <row r="787" spans="1:7" x14ac:dyDescent="0.25">
      <c r="A787" s="38" t="s">
        <v>856</v>
      </c>
      <c r="B787" s="38" t="s">
        <v>857</v>
      </c>
      <c r="C787" s="171">
        <v>1.6</v>
      </c>
      <c r="D787" s="33" t="s">
        <v>110</v>
      </c>
      <c r="E787" s="35">
        <v>2006</v>
      </c>
      <c r="F787" s="86">
        <v>16103</v>
      </c>
      <c r="G787" s="33" t="s">
        <v>1213</v>
      </c>
    </row>
    <row r="788" spans="1:7" x14ac:dyDescent="0.25">
      <c r="A788" s="38" t="s">
        <v>856</v>
      </c>
      <c r="B788" s="38" t="s">
        <v>857</v>
      </c>
      <c r="C788" s="171">
        <v>1.6</v>
      </c>
      <c r="D788" s="33" t="s">
        <v>110</v>
      </c>
      <c r="E788" s="35">
        <v>2006</v>
      </c>
      <c r="F788" s="86">
        <v>15550</v>
      </c>
      <c r="G788" s="33" t="s">
        <v>1438</v>
      </c>
    </row>
    <row r="789" spans="1:7" x14ac:dyDescent="0.25">
      <c r="A789" s="38" t="s">
        <v>856</v>
      </c>
      <c r="B789" s="38" t="s">
        <v>857</v>
      </c>
      <c r="C789" s="171">
        <v>2</v>
      </c>
      <c r="D789" s="33" t="s">
        <v>110</v>
      </c>
      <c r="E789" s="35">
        <v>2006</v>
      </c>
      <c r="F789" s="86">
        <v>18390</v>
      </c>
      <c r="G789" s="33" t="s">
        <v>1213</v>
      </c>
    </row>
    <row r="790" spans="1:7" x14ac:dyDescent="0.25">
      <c r="A790" s="38" t="s">
        <v>856</v>
      </c>
      <c r="B790" s="38" t="s">
        <v>857</v>
      </c>
      <c r="C790" s="171">
        <v>2</v>
      </c>
      <c r="D790" s="33" t="s">
        <v>110</v>
      </c>
      <c r="E790" s="35">
        <v>2006</v>
      </c>
      <c r="F790" s="86">
        <v>18550</v>
      </c>
      <c r="G790" s="33" t="s">
        <v>1438</v>
      </c>
    </row>
    <row r="791" spans="1:7" x14ac:dyDescent="0.25">
      <c r="A791" s="38" t="s">
        <v>856</v>
      </c>
      <c r="B791" s="38" t="s">
        <v>1437</v>
      </c>
      <c r="C791" s="171" t="s">
        <v>6341</v>
      </c>
      <c r="D791" s="33" t="s">
        <v>110</v>
      </c>
      <c r="E791" s="35">
        <v>2006</v>
      </c>
      <c r="F791" s="86">
        <v>26830.601092896173</v>
      </c>
      <c r="G791" s="33" t="s">
        <v>186</v>
      </c>
    </row>
    <row r="792" spans="1:7" x14ac:dyDescent="0.25">
      <c r="A792" s="38" t="s">
        <v>856</v>
      </c>
      <c r="B792" s="38" t="s">
        <v>1436</v>
      </c>
      <c r="C792" s="171">
        <v>3.2</v>
      </c>
      <c r="D792" s="33" t="s">
        <v>44</v>
      </c>
      <c r="E792" s="35">
        <v>2006</v>
      </c>
      <c r="F792" s="86">
        <v>35860.655737704918</v>
      </c>
      <c r="G792" s="33" t="s">
        <v>186</v>
      </c>
    </row>
    <row r="793" spans="1:7" x14ac:dyDescent="0.25">
      <c r="A793" s="38" t="s">
        <v>856</v>
      </c>
      <c r="B793" s="38" t="s">
        <v>1577</v>
      </c>
      <c r="C793" s="171" t="s">
        <v>4253</v>
      </c>
      <c r="D793" s="33" t="s">
        <v>44</v>
      </c>
      <c r="E793" s="35">
        <v>2006</v>
      </c>
      <c r="F793" s="86">
        <v>15900</v>
      </c>
      <c r="G793" s="33" t="s">
        <v>3437</v>
      </c>
    </row>
    <row r="794" spans="1:7" x14ac:dyDescent="0.25">
      <c r="A794" s="38" t="s">
        <v>856</v>
      </c>
      <c r="B794" s="38" t="s">
        <v>1577</v>
      </c>
      <c r="C794" s="171" t="s">
        <v>2114</v>
      </c>
      <c r="D794" s="33" t="s">
        <v>44</v>
      </c>
      <c r="E794" s="35">
        <v>2006</v>
      </c>
      <c r="F794" s="86">
        <v>16400</v>
      </c>
      <c r="G794" s="33" t="s">
        <v>3437</v>
      </c>
    </row>
    <row r="795" spans="1:7" x14ac:dyDescent="0.25">
      <c r="A795" s="38" t="s">
        <v>856</v>
      </c>
      <c r="B795" s="38" t="s">
        <v>3938</v>
      </c>
      <c r="C795" s="171" t="s">
        <v>1985</v>
      </c>
      <c r="D795" s="33" t="s">
        <v>44</v>
      </c>
      <c r="E795" s="35">
        <v>2006</v>
      </c>
      <c r="F795" s="86">
        <v>18975</v>
      </c>
      <c r="G795" s="33" t="s">
        <v>3291</v>
      </c>
    </row>
    <row r="796" spans="1:7" x14ac:dyDescent="0.25">
      <c r="A796" s="38" t="s">
        <v>856</v>
      </c>
      <c r="B796" s="38" t="s">
        <v>4252</v>
      </c>
      <c r="C796" s="171" t="s">
        <v>4253</v>
      </c>
      <c r="D796" s="33" t="s">
        <v>44</v>
      </c>
      <c r="E796" s="35">
        <v>2006</v>
      </c>
      <c r="F796" s="86">
        <v>25065</v>
      </c>
      <c r="G796" s="33" t="s">
        <v>3291</v>
      </c>
    </row>
    <row r="797" spans="1:7" x14ac:dyDescent="0.25">
      <c r="A797" s="38" t="s">
        <v>856</v>
      </c>
      <c r="B797" s="38" t="s">
        <v>4254</v>
      </c>
      <c r="C797" s="171" t="s">
        <v>2114</v>
      </c>
      <c r="D797" s="33" t="s">
        <v>44</v>
      </c>
      <c r="E797" s="35">
        <v>2006</v>
      </c>
      <c r="F797" s="86">
        <v>24865</v>
      </c>
      <c r="G797" s="33" t="s">
        <v>3291</v>
      </c>
    </row>
    <row r="798" spans="1:7" x14ac:dyDescent="0.25">
      <c r="A798" s="38" t="s">
        <v>856</v>
      </c>
      <c r="B798" s="38" t="s">
        <v>4255</v>
      </c>
      <c r="C798" s="171" t="s">
        <v>2114</v>
      </c>
      <c r="D798" s="33" t="s">
        <v>44</v>
      </c>
      <c r="E798" s="35">
        <v>2006</v>
      </c>
      <c r="F798" s="86">
        <v>23790</v>
      </c>
      <c r="G798" s="33" t="s">
        <v>3291</v>
      </c>
    </row>
    <row r="799" spans="1:7" x14ac:dyDescent="0.25">
      <c r="A799" s="38" t="s">
        <v>856</v>
      </c>
      <c r="B799" s="38" t="s">
        <v>1293</v>
      </c>
      <c r="C799" s="171">
        <v>3.2</v>
      </c>
      <c r="D799" s="33" t="s">
        <v>110</v>
      </c>
      <c r="E799" s="35">
        <v>2006</v>
      </c>
      <c r="F799" s="86">
        <v>47459.016393442624</v>
      </c>
      <c r="G799" s="33" t="s">
        <v>487</v>
      </c>
    </row>
    <row r="800" spans="1:7" x14ac:dyDescent="0.25">
      <c r="A800" s="38" t="s">
        <v>856</v>
      </c>
      <c r="B800" s="38" t="s">
        <v>1514</v>
      </c>
      <c r="C800" s="171">
        <v>1.6</v>
      </c>
      <c r="D800" s="33" t="s">
        <v>110</v>
      </c>
      <c r="E800" s="35">
        <v>2006</v>
      </c>
      <c r="F800" s="86">
        <v>20765.02732240437</v>
      </c>
      <c r="G800" s="33" t="s">
        <v>1348</v>
      </c>
    </row>
    <row r="801" spans="1:7" x14ac:dyDescent="0.25">
      <c r="A801" s="38" t="s">
        <v>856</v>
      </c>
      <c r="B801" s="38" t="s">
        <v>1514</v>
      </c>
      <c r="C801" s="171">
        <v>2</v>
      </c>
      <c r="D801" s="33" t="s">
        <v>110</v>
      </c>
      <c r="E801" s="35">
        <v>2006</v>
      </c>
      <c r="F801" s="86">
        <v>21038.251366120217</v>
      </c>
      <c r="G801" s="33" t="s">
        <v>1348</v>
      </c>
    </row>
    <row r="802" spans="1:7" x14ac:dyDescent="0.25">
      <c r="A802" s="38" t="s">
        <v>856</v>
      </c>
      <c r="B802" s="38" t="s">
        <v>1514</v>
      </c>
      <c r="C802" s="171" t="s">
        <v>6341</v>
      </c>
      <c r="D802" s="33" t="s">
        <v>110</v>
      </c>
      <c r="E802" s="35">
        <v>2006</v>
      </c>
      <c r="F802" s="86">
        <v>21038.251366120217</v>
      </c>
      <c r="G802" s="33" t="s">
        <v>1348</v>
      </c>
    </row>
    <row r="803" spans="1:7" x14ac:dyDescent="0.25">
      <c r="A803" s="38" t="s">
        <v>856</v>
      </c>
      <c r="B803" s="38" t="s">
        <v>1514</v>
      </c>
      <c r="C803" s="171">
        <v>3.2</v>
      </c>
      <c r="D803" s="33" t="s">
        <v>44</v>
      </c>
      <c r="E803" s="35">
        <v>2006</v>
      </c>
      <c r="F803" s="86">
        <v>21311.475409836065</v>
      </c>
      <c r="G803" s="33" t="s">
        <v>1348</v>
      </c>
    </row>
    <row r="804" spans="1:7" x14ac:dyDescent="0.25">
      <c r="A804" s="38" t="s">
        <v>856</v>
      </c>
      <c r="B804" s="38" t="s">
        <v>1347</v>
      </c>
      <c r="C804" s="171">
        <v>3.2</v>
      </c>
      <c r="D804" s="33" t="s">
        <v>110</v>
      </c>
      <c r="E804" s="35">
        <v>2006</v>
      </c>
      <c r="F804" s="86">
        <v>73087.43169398907</v>
      </c>
      <c r="G804" s="33" t="s">
        <v>1348</v>
      </c>
    </row>
    <row r="805" spans="1:7" x14ac:dyDescent="0.25">
      <c r="A805" s="38" t="s">
        <v>856</v>
      </c>
      <c r="B805" s="38" t="s">
        <v>1347</v>
      </c>
      <c r="C805" s="171">
        <v>4.2</v>
      </c>
      <c r="D805" s="33" t="s">
        <v>110</v>
      </c>
      <c r="E805" s="35">
        <v>2006</v>
      </c>
      <c r="F805" s="86">
        <v>73633.879781420765</v>
      </c>
      <c r="G805" s="33" t="s">
        <v>1348</v>
      </c>
    </row>
    <row r="806" spans="1:7" x14ac:dyDescent="0.25">
      <c r="A806" s="38" t="s">
        <v>856</v>
      </c>
      <c r="B806" s="38" t="s">
        <v>1347</v>
      </c>
      <c r="C806" s="171">
        <v>6</v>
      </c>
      <c r="D806" s="33" t="s">
        <v>110</v>
      </c>
      <c r="E806" s="35">
        <v>2006</v>
      </c>
      <c r="F806" s="86">
        <v>74180.327868852459</v>
      </c>
      <c r="G806" s="33" t="s">
        <v>1348</v>
      </c>
    </row>
    <row r="807" spans="1:7" x14ac:dyDescent="0.25">
      <c r="A807" s="38" t="s">
        <v>856</v>
      </c>
      <c r="B807" s="38" t="s">
        <v>1513</v>
      </c>
      <c r="C807" s="171">
        <v>1.2</v>
      </c>
      <c r="D807" s="33" t="s">
        <v>110</v>
      </c>
      <c r="E807" s="35">
        <v>2006</v>
      </c>
      <c r="F807" s="86">
        <v>15637</v>
      </c>
      <c r="G807" s="33" t="s">
        <v>186</v>
      </c>
    </row>
    <row r="808" spans="1:7" x14ac:dyDescent="0.25">
      <c r="A808" s="38" t="s">
        <v>856</v>
      </c>
      <c r="B808" s="38" t="s">
        <v>1513</v>
      </c>
      <c r="C808" s="171">
        <v>1.4</v>
      </c>
      <c r="D808" s="33" t="s">
        <v>110</v>
      </c>
      <c r="E808" s="35">
        <v>2006</v>
      </c>
      <c r="F808" s="86">
        <v>16237</v>
      </c>
      <c r="G808" s="33" t="s">
        <v>186</v>
      </c>
    </row>
    <row r="809" spans="1:7" x14ac:dyDescent="0.25">
      <c r="A809" s="38" t="s">
        <v>856</v>
      </c>
      <c r="B809" s="38" t="s">
        <v>1513</v>
      </c>
      <c r="C809" s="171">
        <v>1.6</v>
      </c>
      <c r="D809" s="33" t="s">
        <v>110</v>
      </c>
      <c r="E809" s="35">
        <v>2006</v>
      </c>
      <c r="F809" s="86">
        <v>16737</v>
      </c>
      <c r="G809" s="33" t="s">
        <v>186</v>
      </c>
    </row>
    <row r="810" spans="1:7" x14ac:dyDescent="0.25">
      <c r="A810" s="38" t="s">
        <v>856</v>
      </c>
      <c r="B810" s="38" t="s">
        <v>1513</v>
      </c>
      <c r="C810" s="171">
        <v>1.8</v>
      </c>
      <c r="D810" s="33" t="s">
        <v>110</v>
      </c>
      <c r="E810" s="35">
        <v>2006</v>
      </c>
      <c r="F810" s="86">
        <v>17137</v>
      </c>
      <c r="G810" s="33" t="s">
        <v>186</v>
      </c>
    </row>
    <row r="811" spans="1:7" x14ac:dyDescent="0.25">
      <c r="A811" s="38" t="s">
        <v>856</v>
      </c>
      <c r="B811" s="38" t="s">
        <v>1513</v>
      </c>
      <c r="C811" s="171">
        <v>1.9</v>
      </c>
      <c r="D811" s="33" t="s">
        <v>110</v>
      </c>
      <c r="E811" s="35">
        <v>2006</v>
      </c>
      <c r="F811" s="86">
        <v>17237</v>
      </c>
      <c r="G811" s="33" t="s">
        <v>186</v>
      </c>
    </row>
    <row r="812" spans="1:7" x14ac:dyDescent="0.25">
      <c r="A812" s="38" t="s">
        <v>856</v>
      </c>
      <c r="B812" s="38" t="s">
        <v>1513</v>
      </c>
      <c r="C812" s="171">
        <v>1.2</v>
      </c>
      <c r="D812" s="33" t="s">
        <v>110</v>
      </c>
      <c r="E812" s="35">
        <v>2006</v>
      </c>
      <c r="F812" s="86">
        <v>14437</v>
      </c>
      <c r="G812" s="33" t="s">
        <v>1213</v>
      </c>
    </row>
    <row r="813" spans="1:7" x14ac:dyDescent="0.25">
      <c r="A813" s="38" t="s">
        <v>856</v>
      </c>
      <c r="B813" s="38" t="s">
        <v>1513</v>
      </c>
      <c r="C813" s="171">
        <v>1.4</v>
      </c>
      <c r="D813" s="33" t="s">
        <v>110</v>
      </c>
      <c r="E813" s="35">
        <v>2006</v>
      </c>
      <c r="F813" s="86">
        <v>15837</v>
      </c>
      <c r="G813" s="33" t="s">
        <v>1213</v>
      </c>
    </row>
    <row r="814" spans="1:7" x14ac:dyDescent="0.25">
      <c r="A814" s="38" t="s">
        <v>856</v>
      </c>
      <c r="B814" s="38" t="s">
        <v>1513</v>
      </c>
      <c r="C814" s="171">
        <v>1.6</v>
      </c>
      <c r="D814" s="33" t="s">
        <v>110</v>
      </c>
      <c r="E814" s="35">
        <v>2006</v>
      </c>
      <c r="F814" s="86">
        <v>16337</v>
      </c>
      <c r="G814" s="33" t="s">
        <v>1213</v>
      </c>
    </row>
    <row r="815" spans="1:7" x14ac:dyDescent="0.25">
      <c r="A815" s="38" t="s">
        <v>856</v>
      </c>
      <c r="B815" s="38" t="s">
        <v>1513</v>
      </c>
      <c r="C815" s="171">
        <v>1.8</v>
      </c>
      <c r="D815" s="33" t="s">
        <v>110</v>
      </c>
      <c r="E815" s="35">
        <v>2006</v>
      </c>
      <c r="F815" s="86">
        <v>16637</v>
      </c>
      <c r="G815" s="33" t="s">
        <v>1213</v>
      </c>
    </row>
    <row r="816" spans="1:7" x14ac:dyDescent="0.25">
      <c r="A816" s="38" t="s">
        <v>856</v>
      </c>
      <c r="B816" s="38" t="s">
        <v>1513</v>
      </c>
      <c r="C816" s="171">
        <v>1.9</v>
      </c>
      <c r="D816" s="33" t="s">
        <v>110</v>
      </c>
      <c r="E816" s="35">
        <v>2006</v>
      </c>
      <c r="F816" s="86">
        <v>16737</v>
      </c>
      <c r="G816" s="33" t="s">
        <v>1213</v>
      </c>
    </row>
    <row r="817" spans="1:7" x14ac:dyDescent="0.25">
      <c r="A817" s="38" t="s">
        <v>856</v>
      </c>
      <c r="B817" s="38" t="s">
        <v>1057</v>
      </c>
      <c r="C817" s="171" t="s">
        <v>6451</v>
      </c>
      <c r="D817" s="33" t="s">
        <v>110</v>
      </c>
      <c r="E817" s="35">
        <v>2006</v>
      </c>
      <c r="F817" s="86">
        <v>27978.142076502732</v>
      </c>
      <c r="G817" s="33" t="s">
        <v>487</v>
      </c>
    </row>
    <row r="818" spans="1:7" x14ac:dyDescent="0.25">
      <c r="A818" s="38" t="s">
        <v>856</v>
      </c>
      <c r="B818" s="38" t="s">
        <v>1057</v>
      </c>
      <c r="C818" s="171">
        <v>2.8</v>
      </c>
      <c r="D818" s="33" t="s">
        <v>110</v>
      </c>
      <c r="E818" s="35">
        <v>2006</v>
      </c>
      <c r="F818" s="86">
        <v>28251.366120218579</v>
      </c>
      <c r="G818" s="33" t="s">
        <v>487</v>
      </c>
    </row>
    <row r="819" spans="1:7" x14ac:dyDescent="0.25">
      <c r="A819" s="38" t="s">
        <v>856</v>
      </c>
      <c r="B819" s="38" t="s">
        <v>1346</v>
      </c>
      <c r="C819" s="171" t="s">
        <v>3764</v>
      </c>
      <c r="D819" s="33" t="s">
        <v>44</v>
      </c>
      <c r="E819" s="35">
        <v>2006</v>
      </c>
      <c r="F819" s="86">
        <v>67750</v>
      </c>
      <c r="G819" s="33" t="s">
        <v>1574</v>
      </c>
    </row>
    <row r="820" spans="1:7" x14ac:dyDescent="0.25">
      <c r="A820" s="38" t="s">
        <v>856</v>
      </c>
      <c r="B820" s="38" t="s">
        <v>6515</v>
      </c>
      <c r="C820" s="171" t="s">
        <v>4256</v>
      </c>
      <c r="D820" s="33" t="s">
        <v>44</v>
      </c>
      <c r="E820" s="35">
        <v>2006</v>
      </c>
      <c r="F820" s="86">
        <v>37410</v>
      </c>
      <c r="G820" s="33" t="s">
        <v>1574</v>
      </c>
    </row>
    <row r="821" spans="1:7" x14ac:dyDescent="0.25">
      <c r="A821" s="38" t="s">
        <v>856</v>
      </c>
      <c r="B821" s="38" t="s">
        <v>6513</v>
      </c>
      <c r="C821" s="171" t="s">
        <v>3904</v>
      </c>
      <c r="D821" s="33" t="s">
        <v>44</v>
      </c>
      <c r="E821" s="35">
        <v>2006</v>
      </c>
      <c r="F821" s="86">
        <v>44750</v>
      </c>
      <c r="G821" s="33" t="s">
        <v>1574</v>
      </c>
    </row>
    <row r="822" spans="1:7" x14ac:dyDescent="0.25">
      <c r="A822" s="38" t="s">
        <v>856</v>
      </c>
      <c r="B822" s="38" t="s">
        <v>1292</v>
      </c>
      <c r="C822" s="171">
        <v>1.6</v>
      </c>
      <c r="D822" s="33" t="s">
        <v>110</v>
      </c>
      <c r="E822" s="35">
        <v>2006</v>
      </c>
      <c r="F822" s="86">
        <v>21612.021857923497</v>
      </c>
      <c r="G822" s="33" t="s">
        <v>487</v>
      </c>
    </row>
    <row r="823" spans="1:7" x14ac:dyDescent="0.25">
      <c r="A823" s="38" t="s">
        <v>856</v>
      </c>
      <c r="B823" s="38" t="s">
        <v>1292</v>
      </c>
      <c r="C823" s="171">
        <v>2</v>
      </c>
      <c r="D823" s="33" t="s">
        <v>110</v>
      </c>
      <c r="E823" s="35">
        <v>2006</v>
      </c>
      <c r="F823" s="86">
        <v>21885.245901639344</v>
      </c>
      <c r="G823" s="33" t="s">
        <v>487</v>
      </c>
    </row>
    <row r="824" spans="1:7" x14ac:dyDescent="0.25">
      <c r="A824" s="38" t="s">
        <v>856</v>
      </c>
      <c r="B824" s="38" t="s">
        <v>3052</v>
      </c>
      <c r="C824" s="171" t="s">
        <v>3051</v>
      </c>
      <c r="D824" s="33" t="s">
        <v>43</v>
      </c>
      <c r="E824" s="35">
        <v>2006</v>
      </c>
      <c r="F824" s="86">
        <v>32975</v>
      </c>
      <c r="G824" s="33" t="s">
        <v>189</v>
      </c>
    </row>
  </sheetData>
  <sheetProtection algorithmName="SHA-512" hashValue="ggWba8JunMOxJYi0houdMmlrgVaZEk/jzVhAqo1F8Oub5Bnj9QeJxDoNieyfFhKIHPnF1evaLWqDa5HgVEcxeg==" saltValue="Xs+PFQXaAm5PZZNH90AR5A==" spinCount="100000" sheet="1" objects="1" scenarios="1"/>
  <sortState ref="A2:G825">
    <sortCondition ref="A1"/>
  </sortState>
  <pageMargins left="0.7" right="0.7" top="0.75" bottom="0.75" header="0.3" footer="0.3"/>
  <pageSetup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I951"/>
  <sheetViews>
    <sheetView workbookViewId="0">
      <pane ySplit="1" topLeftCell="A2" activePane="bottomLeft" state="frozen"/>
      <selection pane="bottomLeft" activeCell="B112" sqref="B112"/>
    </sheetView>
  </sheetViews>
  <sheetFormatPr defaultColWidth="9.140625" defaultRowHeight="15.75" x14ac:dyDescent="0.25"/>
  <cols>
    <col min="1" max="1" width="32.85546875" style="61" customWidth="1"/>
    <col min="2" max="2" width="53" style="61" bestFit="1" customWidth="1"/>
    <col min="3" max="3" width="18.7109375" style="302" customWidth="1"/>
    <col min="4" max="4" width="14.28515625" style="61" customWidth="1"/>
    <col min="5" max="5" width="14.28515625" style="44" customWidth="1"/>
    <col min="6" max="6" width="24.85546875" style="44" bestFit="1" customWidth="1"/>
    <col min="7" max="7" width="45.14062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54" t="s">
        <v>6087</v>
      </c>
      <c r="B2" s="54" t="s">
        <v>6088</v>
      </c>
      <c r="C2" s="269" t="s">
        <v>3245</v>
      </c>
      <c r="D2" s="54" t="s">
        <v>44</v>
      </c>
      <c r="E2" s="64">
        <v>2007</v>
      </c>
      <c r="F2" s="74">
        <v>32995</v>
      </c>
      <c r="G2" s="54" t="s">
        <v>4874</v>
      </c>
    </row>
    <row r="3" spans="1:7" x14ac:dyDescent="0.25">
      <c r="A3" s="38" t="s">
        <v>3021</v>
      </c>
      <c r="B3" s="38">
        <v>147</v>
      </c>
      <c r="C3" s="268">
        <v>2</v>
      </c>
      <c r="D3" s="38" t="s">
        <v>43</v>
      </c>
      <c r="E3" s="35">
        <v>2007</v>
      </c>
      <c r="F3" s="86">
        <v>30355.1912568306</v>
      </c>
      <c r="G3" s="33" t="s">
        <v>3053</v>
      </c>
    </row>
    <row r="4" spans="1:7" x14ac:dyDescent="0.25">
      <c r="A4" s="38" t="s">
        <v>3021</v>
      </c>
      <c r="B4" s="38">
        <v>147</v>
      </c>
      <c r="C4" s="268">
        <v>2</v>
      </c>
      <c r="D4" s="38" t="s">
        <v>43</v>
      </c>
      <c r="E4" s="35">
        <v>2007</v>
      </c>
      <c r="F4" s="86">
        <v>29262.295081967211</v>
      </c>
      <c r="G4" s="33" t="s">
        <v>3067</v>
      </c>
    </row>
    <row r="5" spans="1:7" x14ac:dyDescent="0.25">
      <c r="A5" s="38" t="s">
        <v>3021</v>
      </c>
      <c r="B5" s="38">
        <v>159</v>
      </c>
      <c r="C5" s="268">
        <v>3.2</v>
      </c>
      <c r="D5" s="38" t="s">
        <v>44</v>
      </c>
      <c r="E5" s="35">
        <v>2007</v>
      </c>
      <c r="F5" s="86">
        <v>40710.382513661199</v>
      </c>
      <c r="G5" s="33" t="s">
        <v>696</v>
      </c>
    </row>
    <row r="6" spans="1:7" x14ac:dyDescent="0.25">
      <c r="A6" s="38" t="s">
        <v>3021</v>
      </c>
      <c r="B6" s="38">
        <v>159</v>
      </c>
      <c r="C6" s="268">
        <v>2.2000000000000002</v>
      </c>
      <c r="D6" s="38" t="s">
        <v>43</v>
      </c>
      <c r="E6" s="35">
        <v>2007</v>
      </c>
      <c r="F6" s="86">
        <v>37978.142076502729</v>
      </c>
      <c r="G6" s="33" t="s">
        <v>696</v>
      </c>
    </row>
    <row r="7" spans="1:7" x14ac:dyDescent="0.25">
      <c r="A7" s="38" t="s">
        <v>3021</v>
      </c>
      <c r="B7" s="38">
        <v>166</v>
      </c>
      <c r="C7" s="268">
        <v>3</v>
      </c>
      <c r="D7" s="38" t="s">
        <v>44</v>
      </c>
      <c r="E7" s="35">
        <v>2007</v>
      </c>
      <c r="F7" s="86">
        <v>54644.8087431694</v>
      </c>
      <c r="G7" s="33" t="s">
        <v>696</v>
      </c>
    </row>
    <row r="8" spans="1:7" x14ac:dyDescent="0.25">
      <c r="A8" s="38" t="s">
        <v>3021</v>
      </c>
      <c r="B8" s="38" t="s">
        <v>3136</v>
      </c>
      <c r="C8" s="268">
        <v>3.2</v>
      </c>
      <c r="D8" s="38" t="s">
        <v>44</v>
      </c>
      <c r="E8" s="35">
        <v>2007</v>
      </c>
      <c r="F8" s="86">
        <v>23224.043715846994</v>
      </c>
      <c r="G8" s="33" t="s">
        <v>3067</v>
      </c>
    </row>
    <row r="9" spans="1:7" x14ac:dyDescent="0.25">
      <c r="A9" s="38" t="s">
        <v>3021</v>
      </c>
      <c r="B9" s="38" t="s">
        <v>3136</v>
      </c>
      <c r="C9" s="268">
        <v>2.2000000000000002</v>
      </c>
      <c r="D9" s="38" t="s">
        <v>43</v>
      </c>
      <c r="E9" s="35">
        <v>2007</v>
      </c>
      <c r="F9" s="86">
        <v>21174.863387978141</v>
      </c>
      <c r="G9" s="33" t="s">
        <v>3067</v>
      </c>
    </row>
    <row r="10" spans="1:7" x14ac:dyDescent="0.25">
      <c r="A10" s="38" t="s">
        <v>3021</v>
      </c>
      <c r="B10" s="38" t="s">
        <v>3110</v>
      </c>
      <c r="C10" s="268">
        <v>3.2</v>
      </c>
      <c r="D10" s="38" t="s">
        <v>44</v>
      </c>
      <c r="E10" s="35">
        <v>2007</v>
      </c>
      <c r="F10" s="86">
        <v>45792.349726775952</v>
      </c>
      <c r="G10" s="33" t="s">
        <v>1585</v>
      </c>
    </row>
    <row r="11" spans="1:7" x14ac:dyDescent="0.25">
      <c r="A11" s="38" t="s">
        <v>3021</v>
      </c>
      <c r="B11" s="38" t="s">
        <v>3110</v>
      </c>
      <c r="C11" s="268">
        <v>2</v>
      </c>
      <c r="D11" s="38" t="s">
        <v>43</v>
      </c>
      <c r="E11" s="35">
        <v>2007</v>
      </c>
      <c r="F11" s="86">
        <v>43060.109289617481</v>
      </c>
      <c r="G11" s="33" t="s">
        <v>1585</v>
      </c>
    </row>
    <row r="12" spans="1:7" x14ac:dyDescent="0.25">
      <c r="A12" s="38" t="s">
        <v>415</v>
      </c>
      <c r="B12" s="38" t="s">
        <v>416</v>
      </c>
      <c r="C12" s="268" t="s">
        <v>6451</v>
      </c>
      <c r="D12" s="38" t="s">
        <v>110</v>
      </c>
      <c r="E12" s="35">
        <v>2007</v>
      </c>
      <c r="F12" s="415">
        <v>26655.737704918032</v>
      </c>
      <c r="G12" s="33" t="s">
        <v>186</v>
      </c>
    </row>
    <row r="13" spans="1:7" x14ac:dyDescent="0.25">
      <c r="A13" s="38" t="s">
        <v>415</v>
      </c>
      <c r="B13" s="38" t="s">
        <v>416</v>
      </c>
      <c r="C13" s="268" t="s">
        <v>6341</v>
      </c>
      <c r="D13" s="38" t="s">
        <v>110</v>
      </c>
      <c r="E13" s="35">
        <v>2007</v>
      </c>
      <c r="F13" s="415">
        <v>26655.737704918032</v>
      </c>
      <c r="G13" s="33" t="s">
        <v>186</v>
      </c>
    </row>
    <row r="14" spans="1:7" x14ac:dyDescent="0.25">
      <c r="A14" s="38" t="s">
        <v>415</v>
      </c>
      <c r="B14" s="38" t="s">
        <v>417</v>
      </c>
      <c r="C14" s="268" t="s">
        <v>6451</v>
      </c>
      <c r="D14" s="38" t="s">
        <v>110</v>
      </c>
      <c r="E14" s="35">
        <v>2007</v>
      </c>
      <c r="F14" s="415">
        <v>28499.999999999996</v>
      </c>
      <c r="G14" s="33" t="s">
        <v>135</v>
      </c>
    </row>
    <row r="15" spans="1:7" x14ac:dyDescent="0.25">
      <c r="A15" s="38" t="s">
        <v>415</v>
      </c>
      <c r="B15" s="38" t="s">
        <v>417</v>
      </c>
      <c r="C15" s="268" t="s">
        <v>6341</v>
      </c>
      <c r="D15" s="38" t="s">
        <v>110</v>
      </c>
      <c r="E15" s="35">
        <v>2007</v>
      </c>
      <c r="F15" s="415">
        <v>34180.327868852459</v>
      </c>
      <c r="G15" s="33" t="s">
        <v>135</v>
      </c>
    </row>
    <row r="16" spans="1:7" x14ac:dyDescent="0.25">
      <c r="A16" s="38" t="s">
        <v>415</v>
      </c>
      <c r="B16" s="38" t="s">
        <v>417</v>
      </c>
      <c r="C16" s="268">
        <v>3.2</v>
      </c>
      <c r="D16" s="38" t="s">
        <v>44</v>
      </c>
      <c r="E16" s="35">
        <v>2007</v>
      </c>
      <c r="F16" s="415">
        <v>45491.803278688523</v>
      </c>
      <c r="G16" s="33" t="s">
        <v>135</v>
      </c>
    </row>
    <row r="17" spans="1:9" x14ac:dyDescent="0.25">
      <c r="A17" s="38" t="s">
        <v>415</v>
      </c>
      <c r="B17" s="38" t="s">
        <v>418</v>
      </c>
      <c r="C17" s="268" t="s">
        <v>6341</v>
      </c>
      <c r="D17" s="38" t="s">
        <v>110</v>
      </c>
      <c r="E17" s="35">
        <v>2007</v>
      </c>
      <c r="F17" s="415">
        <v>58524.590163934423</v>
      </c>
      <c r="G17" s="33" t="s">
        <v>419</v>
      </c>
    </row>
    <row r="18" spans="1:9" x14ac:dyDescent="0.25">
      <c r="A18" s="38" t="s">
        <v>415</v>
      </c>
      <c r="B18" s="38" t="s">
        <v>420</v>
      </c>
      <c r="C18" s="268" t="s">
        <v>6341</v>
      </c>
      <c r="D18" s="38" t="s">
        <v>110</v>
      </c>
      <c r="E18" s="35">
        <v>2007</v>
      </c>
      <c r="F18" s="415">
        <v>47950.819672131147</v>
      </c>
      <c r="G18" s="33" t="s">
        <v>421</v>
      </c>
    </row>
    <row r="19" spans="1:9" x14ac:dyDescent="0.25">
      <c r="A19" s="38" t="s">
        <v>415</v>
      </c>
      <c r="B19" s="38" t="s">
        <v>420</v>
      </c>
      <c r="C19" s="268">
        <v>3.2</v>
      </c>
      <c r="D19" s="38" t="s">
        <v>114</v>
      </c>
      <c r="E19" s="35">
        <v>2007</v>
      </c>
      <c r="F19" s="415">
        <v>61475.409836065563</v>
      </c>
      <c r="G19" s="33" t="s">
        <v>421</v>
      </c>
    </row>
    <row r="20" spans="1:9" x14ac:dyDescent="0.25">
      <c r="A20" s="38" t="s">
        <v>415</v>
      </c>
      <c r="B20" s="38" t="s">
        <v>422</v>
      </c>
      <c r="C20" s="268" t="s">
        <v>6341</v>
      </c>
      <c r="D20" s="38" t="s">
        <v>44</v>
      </c>
      <c r="E20" s="35">
        <v>2007</v>
      </c>
      <c r="F20" s="415">
        <v>44262.295081967211</v>
      </c>
      <c r="G20" s="33" t="s">
        <v>423</v>
      </c>
    </row>
    <row r="21" spans="1:9" x14ac:dyDescent="0.25">
      <c r="A21" s="38" t="s">
        <v>415</v>
      </c>
      <c r="B21" s="38" t="s">
        <v>424</v>
      </c>
      <c r="C21" s="268" t="s">
        <v>6341</v>
      </c>
      <c r="D21" s="38" t="s">
        <v>110</v>
      </c>
      <c r="E21" s="35">
        <v>2007</v>
      </c>
      <c r="F21" s="415">
        <v>39098.360655737706</v>
      </c>
      <c r="G21" s="33" t="s">
        <v>135</v>
      </c>
    </row>
    <row r="22" spans="1:9" x14ac:dyDescent="0.25">
      <c r="A22" s="38" t="s">
        <v>415</v>
      </c>
      <c r="B22" s="38" t="s">
        <v>424</v>
      </c>
      <c r="C22" s="268">
        <v>2.8</v>
      </c>
      <c r="D22" s="38" t="s">
        <v>110</v>
      </c>
      <c r="E22" s="35">
        <v>2007</v>
      </c>
      <c r="F22" s="415">
        <v>78688.524590163928</v>
      </c>
      <c r="G22" s="33" t="s">
        <v>147</v>
      </c>
      <c r="H22" s="250"/>
      <c r="I22" s="250"/>
    </row>
    <row r="23" spans="1:9" x14ac:dyDescent="0.25">
      <c r="A23" s="38" t="s">
        <v>415</v>
      </c>
      <c r="B23" s="38" t="s">
        <v>424</v>
      </c>
      <c r="C23" s="268" t="s">
        <v>6359</v>
      </c>
      <c r="D23" s="38" t="s">
        <v>44</v>
      </c>
      <c r="E23" s="35">
        <v>2007</v>
      </c>
      <c r="F23" s="415">
        <v>86065.573770491799</v>
      </c>
      <c r="G23" s="33" t="s">
        <v>147</v>
      </c>
      <c r="H23" s="250"/>
      <c r="I23" s="250"/>
    </row>
    <row r="24" spans="1:9" x14ac:dyDescent="0.25">
      <c r="A24" s="38" t="s">
        <v>415</v>
      </c>
      <c r="B24" s="38" t="s">
        <v>424</v>
      </c>
      <c r="C24" s="268" t="s">
        <v>6483</v>
      </c>
      <c r="D24" s="38" t="s">
        <v>44</v>
      </c>
      <c r="E24" s="35">
        <v>2007</v>
      </c>
      <c r="F24" s="415">
        <v>118032.78688524591</v>
      </c>
      <c r="G24" s="33" t="s">
        <v>147</v>
      </c>
    </row>
    <row r="25" spans="1:9" x14ac:dyDescent="0.25">
      <c r="A25" s="38" t="s">
        <v>415</v>
      </c>
      <c r="B25" s="38" t="s">
        <v>425</v>
      </c>
      <c r="C25" s="268">
        <v>2.8</v>
      </c>
      <c r="D25" s="38" t="s">
        <v>110</v>
      </c>
      <c r="E25" s="35">
        <v>2007</v>
      </c>
      <c r="F25" s="415">
        <v>59016.393442622953</v>
      </c>
      <c r="G25" s="33" t="s">
        <v>135</v>
      </c>
    </row>
    <row r="26" spans="1:9" x14ac:dyDescent="0.25">
      <c r="A26" s="38" t="s">
        <v>415</v>
      </c>
      <c r="B26" s="38" t="s">
        <v>425</v>
      </c>
      <c r="C26" s="268">
        <v>3.2</v>
      </c>
      <c r="D26" s="38" t="s">
        <v>110</v>
      </c>
      <c r="E26" s="35">
        <v>2007</v>
      </c>
      <c r="F26" s="415">
        <v>73770.491803278681</v>
      </c>
      <c r="G26" s="33" t="s">
        <v>135</v>
      </c>
    </row>
    <row r="27" spans="1:9" x14ac:dyDescent="0.25">
      <c r="A27" s="38" t="s">
        <v>415</v>
      </c>
      <c r="B27" s="38" t="s">
        <v>425</v>
      </c>
      <c r="C27" s="268">
        <v>4.2</v>
      </c>
      <c r="D27" s="38" t="s">
        <v>426</v>
      </c>
      <c r="E27" s="35">
        <v>2007</v>
      </c>
      <c r="F27" s="415">
        <v>83606.557377049176</v>
      </c>
      <c r="G27" s="33" t="s">
        <v>135</v>
      </c>
    </row>
    <row r="28" spans="1:9" x14ac:dyDescent="0.25">
      <c r="A28" s="38" t="s">
        <v>415</v>
      </c>
      <c r="B28" s="38" t="s">
        <v>425</v>
      </c>
      <c r="C28" s="268">
        <v>5.2</v>
      </c>
      <c r="D28" s="38" t="s">
        <v>426</v>
      </c>
      <c r="E28" s="35">
        <v>2007</v>
      </c>
      <c r="F28" s="415">
        <v>98360.655737704918</v>
      </c>
      <c r="G28" s="33" t="s">
        <v>135</v>
      </c>
    </row>
    <row r="29" spans="1:9" x14ac:dyDescent="0.25">
      <c r="A29" s="38" t="s">
        <v>415</v>
      </c>
      <c r="B29" s="38" t="s">
        <v>425</v>
      </c>
      <c r="C29" s="268">
        <v>6</v>
      </c>
      <c r="D29" s="38" t="s">
        <v>426</v>
      </c>
      <c r="E29" s="35">
        <v>2007</v>
      </c>
      <c r="F29" s="415">
        <v>115573.77049180327</v>
      </c>
      <c r="G29" s="33" t="s">
        <v>135</v>
      </c>
    </row>
    <row r="30" spans="1:9" x14ac:dyDescent="0.25">
      <c r="A30" s="38" t="s">
        <v>415</v>
      </c>
      <c r="B30" s="38" t="s">
        <v>428</v>
      </c>
      <c r="C30" s="268" t="s">
        <v>6341</v>
      </c>
      <c r="D30" s="38" t="s">
        <v>44</v>
      </c>
      <c r="E30" s="35">
        <v>2007</v>
      </c>
      <c r="F30" s="415">
        <v>40819.672131147541</v>
      </c>
      <c r="G30" s="33" t="s">
        <v>147</v>
      </c>
    </row>
    <row r="31" spans="1:9" x14ac:dyDescent="0.25">
      <c r="A31" s="38" t="s">
        <v>415</v>
      </c>
      <c r="B31" s="38" t="s">
        <v>428</v>
      </c>
      <c r="C31" s="268">
        <v>3.2</v>
      </c>
      <c r="D31" s="38" t="s">
        <v>44</v>
      </c>
      <c r="E31" s="35">
        <v>2007</v>
      </c>
      <c r="F31" s="415">
        <v>49918.03278688524</v>
      </c>
      <c r="G31" s="33" t="s">
        <v>147</v>
      </c>
    </row>
    <row r="32" spans="1:9" x14ac:dyDescent="0.25">
      <c r="A32" s="38" t="s">
        <v>415</v>
      </c>
      <c r="B32" s="38" t="s">
        <v>429</v>
      </c>
      <c r="C32" s="268" t="s">
        <v>6361</v>
      </c>
      <c r="D32" s="38" t="s">
        <v>44</v>
      </c>
      <c r="E32" s="35">
        <v>2007</v>
      </c>
      <c r="F32" s="415">
        <v>51393.442622950817</v>
      </c>
      <c r="G32" s="33" t="s">
        <v>147</v>
      </c>
    </row>
    <row r="33" spans="1:7" x14ac:dyDescent="0.25">
      <c r="A33" s="38" t="s">
        <v>415</v>
      </c>
      <c r="B33" s="38" t="s">
        <v>429</v>
      </c>
      <c r="C33" s="268">
        <v>3.6</v>
      </c>
      <c r="D33" s="38" t="s">
        <v>44</v>
      </c>
      <c r="E33" s="35">
        <v>2007</v>
      </c>
      <c r="F33" s="415">
        <v>50409.836065573763</v>
      </c>
      <c r="G33" s="33" t="s">
        <v>147</v>
      </c>
    </row>
    <row r="34" spans="1:7" x14ac:dyDescent="0.25">
      <c r="A34" s="38" t="s">
        <v>415</v>
      </c>
      <c r="B34" s="38" t="s">
        <v>429</v>
      </c>
      <c r="C34" s="268">
        <v>4.2</v>
      </c>
      <c r="D34" s="38" t="s">
        <v>44</v>
      </c>
      <c r="E34" s="35">
        <v>2007</v>
      </c>
      <c r="F34" s="415">
        <v>63934.426229508186</v>
      </c>
      <c r="G34" s="33" t="s">
        <v>147</v>
      </c>
    </row>
    <row r="35" spans="1:7" x14ac:dyDescent="0.25">
      <c r="A35" s="38" t="s">
        <v>415</v>
      </c>
      <c r="B35" s="38" t="s">
        <v>429</v>
      </c>
      <c r="C35" s="268" t="s">
        <v>6413</v>
      </c>
      <c r="D35" s="38" t="s">
        <v>44</v>
      </c>
      <c r="E35" s="35">
        <v>2007</v>
      </c>
      <c r="F35" s="415">
        <v>68360.655737704918</v>
      </c>
      <c r="G35" s="33" t="s">
        <v>147</v>
      </c>
    </row>
    <row r="36" spans="1:7" x14ac:dyDescent="0.25">
      <c r="A36" s="38" t="s">
        <v>415</v>
      </c>
      <c r="B36" s="38" t="s">
        <v>429</v>
      </c>
      <c r="C36" s="268" t="s">
        <v>6425</v>
      </c>
      <c r="D36" s="38" t="s">
        <v>44</v>
      </c>
      <c r="E36" s="35">
        <v>2007</v>
      </c>
      <c r="F36" s="415">
        <v>120245.90163934426</v>
      </c>
      <c r="G36" s="33" t="s">
        <v>147</v>
      </c>
    </row>
    <row r="37" spans="1:7" x14ac:dyDescent="0.25">
      <c r="A37" s="38" t="s">
        <v>415</v>
      </c>
      <c r="B37" s="38" t="s">
        <v>430</v>
      </c>
      <c r="C37" s="268">
        <v>4.2</v>
      </c>
      <c r="D37" s="38" t="s">
        <v>44</v>
      </c>
      <c r="E37" s="35">
        <v>2007</v>
      </c>
      <c r="F37" s="415">
        <v>115327.86885245901</v>
      </c>
      <c r="G37" s="33" t="s">
        <v>421</v>
      </c>
    </row>
    <row r="38" spans="1:7" x14ac:dyDescent="0.25">
      <c r="A38" s="38" t="s">
        <v>415</v>
      </c>
      <c r="B38" s="38" t="s">
        <v>430</v>
      </c>
      <c r="C38" s="268">
        <v>5.2</v>
      </c>
      <c r="D38" s="38" t="s">
        <v>44</v>
      </c>
      <c r="E38" s="35">
        <v>2007</v>
      </c>
      <c r="F38" s="415">
        <v>132172.13114754099</v>
      </c>
      <c r="G38" s="33" t="s">
        <v>421</v>
      </c>
    </row>
    <row r="39" spans="1:7" x14ac:dyDescent="0.25">
      <c r="A39" s="38" t="s">
        <v>415</v>
      </c>
      <c r="B39" s="38" t="s">
        <v>431</v>
      </c>
      <c r="C39" s="268">
        <v>4.2</v>
      </c>
      <c r="D39" s="38" t="s">
        <v>44</v>
      </c>
      <c r="E39" s="35">
        <v>2007</v>
      </c>
      <c r="F39" s="415">
        <v>72540.983606557376</v>
      </c>
      <c r="G39" s="33" t="s">
        <v>421</v>
      </c>
    </row>
    <row r="40" spans="1:7" x14ac:dyDescent="0.25">
      <c r="A40" s="38" t="s">
        <v>415</v>
      </c>
      <c r="B40" s="38" t="s">
        <v>432</v>
      </c>
      <c r="C40" s="268">
        <v>5.2</v>
      </c>
      <c r="D40" s="38" t="s">
        <v>44</v>
      </c>
      <c r="E40" s="35">
        <v>2007</v>
      </c>
      <c r="F40" s="415">
        <v>103278.68852459015</v>
      </c>
      <c r="G40" s="33" t="s">
        <v>135</v>
      </c>
    </row>
    <row r="41" spans="1:7" x14ac:dyDescent="0.25">
      <c r="A41" s="38" t="s">
        <v>415</v>
      </c>
      <c r="B41" s="38" t="s">
        <v>433</v>
      </c>
      <c r="C41" s="268" t="s">
        <v>6341</v>
      </c>
      <c r="D41" s="38" t="s">
        <v>110</v>
      </c>
      <c r="E41" s="35">
        <v>2007</v>
      </c>
      <c r="F41" s="415">
        <v>36639.344262295082</v>
      </c>
      <c r="G41" s="33" t="s">
        <v>434</v>
      </c>
    </row>
    <row r="42" spans="1:7" x14ac:dyDescent="0.25">
      <c r="A42" s="38" t="s">
        <v>415</v>
      </c>
      <c r="B42" s="38" t="s">
        <v>433</v>
      </c>
      <c r="C42" s="268" t="s">
        <v>435</v>
      </c>
      <c r="D42" s="38" t="s">
        <v>44</v>
      </c>
      <c r="E42" s="35">
        <v>2007</v>
      </c>
      <c r="F42" s="415">
        <v>58278.688524590165</v>
      </c>
      <c r="G42" s="33" t="s">
        <v>434</v>
      </c>
    </row>
    <row r="43" spans="1:7" x14ac:dyDescent="0.25">
      <c r="A43" s="38" t="s">
        <v>415</v>
      </c>
      <c r="B43" s="38" t="s">
        <v>433</v>
      </c>
      <c r="C43" s="268">
        <v>3.2</v>
      </c>
      <c r="D43" s="38" t="s">
        <v>44</v>
      </c>
      <c r="E43" s="35">
        <v>2007</v>
      </c>
      <c r="F43" s="415">
        <v>43524.590163934423</v>
      </c>
      <c r="G43" s="33" t="s">
        <v>434</v>
      </c>
    </row>
    <row r="44" spans="1:7" x14ac:dyDescent="0.25">
      <c r="A44" s="38" t="s">
        <v>436</v>
      </c>
      <c r="B44" s="38" t="s">
        <v>437</v>
      </c>
      <c r="C44" s="268">
        <v>2</v>
      </c>
      <c r="D44" s="38" t="s">
        <v>438</v>
      </c>
      <c r="E44" s="35">
        <v>2007</v>
      </c>
      <c r="F44" s="415">
        <v>24590.163934426229</v>
      </c>
      <c r="G44" s="33" t="s">
        <v>439</v>
      </c>
    </row>
    <row r="45" spans="1:7" x14ac:dyDescent="0.25">
      <c r="A45" s="38" t="s">
        <v>436</v>
      </c>
      <c r="B45" s="38" t="s">
        <v>437</v>
      </c>
      <c r="C45" s="268">
        <v>2</v>
      </c>
      <c r="D45" s="38" t="s">
        <v>438</v>
      </c>
      <c r="E45" s="35">
        <v>2007</v>
      </c>
      <c r="F45" s="415">
        <v>35655.737704918029</v>
      </c>
      <c r="G45" s="33" t="s">
        <v>439</v>
      </c>
    </row>
    <row r="46" spans="1:7" x14ac:dyDescent="0.25">
      <c r="A46" s="38" t="s">
        <v>436</v>
      </c>
      <c r="B46" s="38" t="s">
        <v>437</v>
      </c>
      <c r="C46" s="268">
        <v>3</v>
      </c>
      <c r="D46" s="38" t="s">
        <v>438</v>
      </c>
      <c r="E46" s="35">
        <v>2007</v>
      </c>
      <c r="F46" s="415">
        <v>36885.24590163934</v>
      </c>
      <c r="G46" s="33" t="s">
        <v>439</v>
      </c>
    </row>
    <row r="47" spans="1:7" x14ac:dyDescent="0.25">
      <c r="A47" s="38" t="s">
        <v>436</v>
      </c>
      <c r="B47" s="38" t="s">
        <v>437</v>
      </c>
      <c r="C47" s="268" t="s">
        <v>6361</v>
      </c>
      <c r="D47" s="38" t="s">
        <v>438</v>
      </c>
      <c r="E47" s="35">
        <v>2007</v>
      </c>
      <c r="F47" s="415">
        <v>59016.393442622953</v>
      </c>
      <c r="G47" s="33" t="s">
        <v>439</v>
      </c>
    </row>
    <row r="48" spans="1:7" x14ac:dyDescent="0.25">
      <c r="A48" s="38" t="s">
        <v>436</v>
      </c>
      <c r="B48" s="38" t="s">
        <v>440</v>
      </c>
      <c r="C48" s="268">
        <v>1.6</v>
      </c>
      <c r="D48" s="38" t="s">
        <v>438</v>
      </c>
      <c r="E48" s="35">
        <v>2007</v>
      </c>
      <c r="F48" s="415">
        <v>28278.688524590161</v>
      </c>
      <c r="G48" s="33" t="s">
        <v>439</v>
      </c>
    </row>
    <row r="49" spans="1:7" x14ac:dyDescent="0.25">
      <c r="A49" s="38" t="s">
        <v>436</v>
      </c>
      <c r="B49" s="38" t="s">
        <v>440</v>
      </c>
      <c r="C49" s="268">
        <v>2</v>
      </c>
      <c r="D49" s="38" t="s">
        <v>438</v>
      </c>
      <c r="E49" s="35">
        <v>2007</v>
      </c>
      <c r="F49" s="415">
        <v>34426.229508196717</v>
      </c>
      <c r="G49" s="33" t="s">
        <v>439</v>
      </c>
    </row>
    <row r="50" spans="1:7" x14ac:dyDescent="0.25">
      <c r="A50" s="38" t="s">
        <v>436</v>
      </c>
      <c r="B50" s="38" t="s">
        <v>440</v>
      </c>
      <c r="C50" s="268">
        <v>2.5</v>
      </c>
      <c r="D50" s="38" t="s">
        <v>438</v>
      </c>
      <c r="E50" s="35">
        <v>2007</v>
      </c>
      <c r="F50" s="415">
        <v>49180.327868852459</v>
      </c>
      <c r="G50" s="33" t="s">
        <v>439</v>
      </c>
    </row>
    <row r="51" spans="1:7" x14ac:dyDescent="0.25">
      <c r="A51" s="38" t="s">
        <v>436</v>
      </c>
      <c r="B51" s="38" t="s">
        <v>440</v>
      </c>
      <c r="C51" s="268">
        <v>3</v>
      </c>
      <c r="D51" s="38" t="s">
        <v>438</v>
      </c>
      <c r="E51" s="35">
        <v>2007</v>
      </c>
      <c r="F51" s="415">
        <v>52868.852459016387</v>
      </c>
      <c r="G51" s="33" t="s">
        <v>439</v>
      </c>
    </row>
    <row r="52" spans="1:7" x14ac:dyDescent="0.25">
      <c r="A52" s="38" t="s">
        <v>436</v>
      </c>
      <c r="B52" s="38" t="s">
        <v>440</v>
      </c>
      <c r="C52" s="268" t="s">
        <v>6361</v>
      </c>
      <c r="D52" s="38" t="s">
        <v>438</v>
      </c>
      <c r="E52" s="35">
        <v>2007</v>
      </c>
      <c r="F52" s="415">
        <v>56557.377049180323</v>
      </c>
      <c r="G52" s="33" t="s">
        <v>439</v>
      </c>
    </row>
    <row r="53" spans="1:7" x14ac:dyDescent="0.25">
      <c r="A53" s="38" t="s">
        <v>436</v>
      </c>
      <c r="B53" s="38" t="s">
        <v>441</v>
      </c>
      <c r="C53" s="268">
        <v>2</v>
      </c>
      <c r="D53" s="38" t="s">
        <v>438</v>
      </c>
      <c r="E53" s="35">
        <v>2007</v>
      </c>
      <c r="F53" s="415">
        <v>56557.377049180323</v>
      </c>
      <c r="G53" s="33" t="s">
        <v>419</v>
      </c>
    </row>
    <row r="54" spans="1:7" x14ac:dyDescent="0.25">
      <c r="A54" s="38" t="s">
        <v>436</v>
      </c>
      <c r="B54" s="38" t="s">
        <v>441</v>
      </c>
      <c r="C54" s="268">
        <v>2.5</v>
      </c>
      <c r="D54" s="38" t="s">
        <v>438</v>
      </c>
      <c r="E54" s="35">
        <v>2007</v>
      </c>
      <c r="F54" s="415">
        <v>65163.934426229498</v>
      </c>
      <c r="G54" s="33" t="s">
        <v>419</v>
      </c>
    </row>
    <row r="55" spans="1:7" x14ac:dyDescent="0.25">
      <c r="A55" s="38" t="s">
        <v>436</v>
      </c>
      <c r="B55" s="38" t="s">
        <v>441</v>
      </c>
      <c r="C55" s="268">
        <v>3</v>
      </c>
      <c r="D55" s="38" t="s">
        <v>438</v>
      </c>
      <c r="E55" s="35">
        <v>2007</v>
      </c>
      <c r="F55" s="415">
        <v>67622.950819672129</v>
      </c>
      <c r="G55" s="33" t="s">
        <v>419</v>
      </c>
    </row>
    <row r="56" spans="1:7" x14ac:dyDescent="0.25">
      <c r="A56" s="38" t="s">
        <v>436</v>
      </c>
      <c r="B56" s="38" t="s">
        <v>441</v>
      </c>
      <c r="C56" s="268" t="s">
        <v>6361</v>
      </c>
      <c r="D56" s="38" t="s">
        <v>438</v>
      </c>
      <c r="E56" s="35">
        <v>2007</v>
      </c>
      <c r="F56" s="415">
        <v>75000</v>
      </c>
      <c r="G56" s="33" t="s">
        <v>419</v>
      </c>
    </row>
    <row r="57" spans="1:7" x14ac:dyDescent="0.25">
      <c r="A57" s="38" t="s">
        <v>436</v>
      </c>
      <c r="B57" s="38" t="s">
        <v>442</v>
      </c>
      <c r="C57" s="268">
        <v>2</v>
      </c>
      <c r="D57" s="38" t="s">
        <v>438</v>
      </c>
      <c r="E57" s="35">
        <v>2007</v>
      </c>
      <c r="F57" s="415">
        <v>52622.950819672129</v>
      </c>
      <c r="G57" s="33" t="s">
        <v>419</v>
      </c>
    </row>
    <row r="58" spans="1:7" x14ac:dyDescent="0.25">
      <c r="A58" s="38" t="s">
        <v>436</v>
      </c>
      <c r="B58" s="38" t="s">
        <v>442</v>
      </c>
      <c r="C58" s="268">
        <v>2.5</v>
      </c>
      <c r="D58" s="38" t="s">
        <v>438</v>
      </c>
      <c r="E58" s="35">
        <v>2007</v>
      </c>
      <c r="F58" s="415">
        <v>56557.377049180323</v>
      </c>
      <c r="G58" s="33" t="s">
        <v>419</v>
      </c>
    </row>
    <row r="59" spans="1:7" x14ac:dyDescent="0.25">
      <c r="A59" s="38" t="s">
        <v>436</v>
      </c>
      <c r="B59" s="38" t="s">
        <v>442</v>
      </c>
      <c r="C59" s="268">
        <v>3</v>
      </c>
      <c r="D59" s="38" t="s">
        <v>438</v>
      </c>
      <c r="E59" s="35">
        <v>2007</v>
      </c>
      <c r="F59" s="415">
        <v>60245.901639344251</v>
      </c>
      <c r="G59" s="33" t="s">
        <v>419</v>
      </c>
    </row>
    <row r="60" spans="1:7" x14ac:dyDescent="0.25">
      <c r="A60" s="38" t="s">
        <v>436</v>
      </c>
      <c r="B60" s="38" t="s">
        <v>442</v>
      </c>
      <c r="C60" s="268" t="s">
        <v>6361</v>
      </c>
      <c r="D60" s="38" t="s">
        <v>438</v>
      </c>
      <c r="E60" s="35">
        <v>2007</v>
      </c>
      <c r="F60" s="415">
        <v>67131.147540983598</v>
      </c>
      <c r="G60" s="33" t="s">
        <v>419</v>
      </c>
    </row>
    <row r="61" spans="1:7" x14ac:dyDescent="0.25">
      <c r="A61" s="38" t="s">
        <v>436</v>
      </c>
      <c r="B61" s="38" t="s">
        <v>443</v>
      </c>
      <c r="C61" s="268">
        <v>2</v>
      </c>
      <c r="D61" s="38" t="s">
        <v>438</v>
      </c>
      <c r="E61" s="35">
        <v>2007</v>
      </c>
      <c r="F61" s="415">
        <v>39836.065573770487</v>
      </c>
      <c r="G61" s="33" t="s">
        <v>135</v>
      </c>
    </row>
    <row r="62" spans="1:7" x14ac:dyDescent="0.25">
      <c r="A62" s="38" t="s">
        <v>436</v>
      </c>
      <c r="B62" s="38" t="s">
        <v>443</v>
      </c>
      <c r="C62" s="268">
        <v>2.5</v>
      </c>
      <c r="D62" s="38" t="s">
        <v>438</v>
      </c>
      <c r="E62" s="35">
        <v>2007</v>
      </c>
      <c r="F62" s="415">
        <v>47950.819672131147</v>
      </c>
      <c r="G62" s="33" t="s">
        <v>135</v>
      </c>
    </row>
    <row r="63" spans="1:7" x14ac:dyDescent="0.25">
      <c r="A63" s="38" t="s">
        <v>436</v>
      </c>
      <c r="B63" s="38" t="s">
        <v>443</v>
      </c>
      <c r="C63" s="268">
        <v>3</v>
      </c>
      <c r="D63" s="38" t="s">
        <v>444</v>
      </c>
      <c r="E63" s="35">
        <v>2007</v>
      </c>
      <c r="F63" s="415">
        <v>55327.868852459011</v>
      </c>
      <c r="G63" s="33" t="s">
        <v>135</v>
      </c>
    </row>
    <row r="64" spans="1:7" x14ac:dyDescent="0.25">
      <c r="A64" s="38" t="s">
        <v>436</v>
      </c>
      <c r="B64" s="38" t="s">
        <v>443</v>
      </c>
      <c r="C64" s="268">
        <v>4</v>
      </c>
      <c r="D64" s="38" t="s">
        <v>438</v>
      </c>
      <c r="E64" s="35">
        <v>2007</v>
      </c>
      <c r="F64" s="415">
        <v>73770.491803278681</v>
      </c>
      <c r="G64" s="33" t="s">
        <v>135</v>
      </c>
    </row>
    <row r="65" spans="1:7" x14ac:dyDescent="0.25">
      <c r="A65" s="38" t="s">
        <v>436</v>
      </c>
      <c r="B65" s="38" t="s">
        <v>443</v>
      </c>
      <c r="C65" s="268">
        <v>4.8</v>
      </c>
      <c r="D65" s="38" t="s">
        <v>438</v>
      </c>
      <c r="E65" s="35">
        <v>2007</v>
      </c>
      <c r="F65" s="415">
        <v>82377.049180327871</v>
      </c>
      <c r="G65" s="33" t="s">
        <v>135</v>
      </c>
    </row>
    <row r="66" spans="1:7" x14ac:dyDescent="0.25">
      <c r="A66" s="38" t="s">
        <v>436</v>
      </c>
      <c r="B66" s="38" t="s">
        <v>445</v>
      </c>
      <c r="C66" s="268" t="s">
        <v>6361</v>
      </c>
      <c r="D66" s="38" t="s">
        <v>438</v>
      </c>
      <c r="E66" s="35">
        <v>2007</v>
      </c>
      <c r="F66" s="415">
        <v>66393.44262295081</v>
      </c>
      <c r="G66" s="33" t="s">
        <v>423</v>
      </c>
    </row>
    <row r="67" spans="1:7" x14ac:dyDescent="0.25">
      <c r="A67" s="38" t="s">
        <v>436</v>
      </c>
      <c r="B67" s="38" t="s">
        <v>445</v>
      </c>
      <c r="C67" s="268" t="s">
        <v>6414</v>
      </c>
      <c r="D67" s="38" t="s">
        <v>438</v>
      </c>
      <c r="E67" s="35">
        <v>2007</v>
      </c>
      <c r="F67" s="415">
        <v>100819.67213114753</v>
      </c>
      <c r="G67" s="33" t="s">
        <v>423</v>
      </c>
    </row>
    <row r="68" spans="1:7" x14ac:dyDescent="0.25">
      <c r="A68" s="38" t="s">
        <v>436</v>
      </c>
      <c r="B68" s="38" t="s">
        <v>446</v>
      </c>
      <c r="C68" s="268">
        <v>3</v>
      </c>
      <c r="D68" s="38" t="s">
        <v>438</v>
      </c>
      <c r="E68" s="35">
        <v>2007</v>
      </c>
      <c r="F68" s="415">
        <v>76229.508196721305</v>
      </c>
      <c r="G68" s="33" t="s">
        <v>419</v>
      </c>
    </row>
    <row r="69" spans="1:7" x14ac:dyDescent="0.25">
      <c r="A69" s="38" t="s">
        <v>436</v>
      </c>
      <c r="B69" s="38" t="s">
        <v>446</v>
      </c>
      <c r="C69" s="268">
        <v>4.8</v>
      </c>
      <c r="D69" s="38" t="s">
        <v>438</v>
      </c>
      <c r="E69" s="35">
        <v>2007</v>
      </c>
      <c r="F69" s="415">
        <v>76229.508196721305</v>
      </c>
      <c r="G69" s="33" t="s">
        <v>419</v>
      </c>
    </row>
    <row r="70" spans="1:7" x14ac:dyDescent="0.25">
      <c r="A70" s="38" t="s">
        <v>436</v>
      </c>
      <c r="B70" s="38" t="s">
        <v>447</v>
      </c>
      <c r="C70" s="268">
        <v>3</v>
      </c>
      <c r="D70" s="38" t="s">
        <v>438</v>
      </c>
      <c r="E70" s="35">
        <v>2007</v>
      </c>
      <c r="F70" s="415">
        <v>72540.983606557376</v>
      </c>
      <c r="G70" s="33" t="s">
        <v>421</v>
      </c>
    </row>
    <row r="71" spans="1:7" x14ac:dyDescent="0.25">
      <c r="A71" s="38" t="s">
        <v>436</v>
      </c>
      <c r="B71" s="38" t="s">
        <v>447</v>
      </c>
      <c r="C71" s="268">
        <v>4.8</v>
      </c>
      <c r="D71" s="38" t="s">
        <v>438</v>
      </c>
      <c r="E71" s="35">
        <v>2007</v>
      </c>
      <c r="F71" s="415">
        <v>72540.983606557376</v>
      </c>
      <c r="G71" s="33" t="s">
        <v>421</v>
      </c>
    </row>
    <row r="72" spans="1:7" x14ac:dyDescent="0.25">
      <c r="A72" s="38" t="s">
        <v>436</v>
      </c>
      <c r="B72" s="38" t="s">
        <v>448</v>
      </c>
      <c r="C72" s="268">
        <v>3</v>
      </c>
      <c r="D72" s="38" t="s">
        <v>438</v>
      </c>
      <c r="E72" s="35">
        <v>2007</v>
      </c>
      <c r="F72" s="415">
        <v>73770.491803278681</v>
      </c>
      <c r="G72" s="33" t="s">
        <v>135</v>
      </c>
    </row>
    <row r="73" spans="1:7" x14ac:dyDescent="0.25">
      <c r="A73" s="38" t="s">
        <v>436</v>
      </c>
      <c r="B73" s="38" t="s">
        <v>448</v>
      </c>
      <c r="C73" s="268" t="s">
        <v>6361</v>
      </c>
      <c r="D73" s="38" t="s">
        <v>438</v>
      </c>
      <c r="E73" s="35">
        <v>2007</v>
      </c>
      <c r="F73" s="415">
        <v>88524.590163934423</v>
      </c>
      <c r="G73" s="33" t="s">
        <v>135</v>
      </c>
    </row>
    <row r="74" spans="1:7" x14ac:dyDescent="0.25">
      <c r="A74" s="38" t="s">
        <v>436</v>
      </c>
      <c r="B74" s="38" t="s">
        <v>448</v>
      </c>
      <c r="C74" s="268" t="s">
        <v>6414</v>
      </c>
      <c r="D74" s="38" t="s">
        <v>438</v>
      </c>
      <c r="E74" s="35">
        <v>2007</v>
      </c>
      <c r="F74" s="415">
        <v>111885.24590163934</v>
      </c>
      <c r="G74" s="33" t="s">
        <v>135</v>
      </c>
    </row>
    <row r="75" spans="1:7" x14ac:dyDescent="0.25">
      <c r="A75" s="38" t="s">
        <v>436</v>
      </c>
      <c r="B75" s="38" t="s">
        <v>448</v>
      </c>
      <c r="C75" s="268" t="s">
        <v>6426</v>
      </c>
      <c r="D75" s="38" t="s">
        <v>438</v>
      </c>
      <c r="E75" s="35">
        <v>2007</v>
      </c>
      <c r="F75" s="415">
        <v>172131.1475409836</v>
      </c>
      <c r="G75" s="33" t="s">
        <v>135</v>
      </c>
    </row>
    <row r="76" spans="1:7" x14ac:dyDescent="0.25">
      <c r="A76" s="38" t="s">
        <v>436</v>
      </c>
      <c r="B76" s="38" t="s">
        <v>449</v>
      </c>
      <c r="C76" s="268">
        <v>4</v>
      </c>
      <c r="D76" s="38" t="s">
        <v>438</v>
      </c>
      <c r="E76" s="35">
        <v>2007</v>
      </c>
      <c r="F76" s="415">
        <v>84836.065573770495</v>
      </c>
      <c r="G76" s="33" t="s">
        <v>135</v>
      </c>
    </row>
    <row r="77" spans="1:7" x14ac:dyDescent="0.25">
      <c r="A77" s="38" t="s">
        <v>436</v>
      </c>
      <c r="B77" s="38" t="s">
        <v>450</v>
      </c>
      <c r="C77" s="268">
        <v>4</v>
      </c>
      <c r="D77" s="38" t="s">
        <v>438</v>
      </c>
      <c r="E77" s="35">
        <v>2007</v>
      </c>
      <c r="F77" s="415">
        <v>84836.065573770495</v>
      </c>
      <c r="G77" s="33" t="s">
        <v>419</v>
      </c>
    </row>
    <row r="78" spans="1:7" x14ac:dyDescent="0.25">
      <c r="A78" s="38" t="s">
        <v>436</v>
      </c>
      <c r="B78" s="38" t="s">
        <v>451</v>
      </c>
      <c r="C78" s="268">
        <v>4</v>
      </c>
      <c r="D78" s="38" t="s">
        <v>438</v>
      </c>
      <c r="E78" s="35">
        <v>2007</v>
      </c>
      <c r="F78" s="415">
        <v>84836.065573770495</v>
      </c>
      <c r="G78" s="33" t="s">
        <v>421</v>
      </c>
    </row>
    <row r="79" spans="1:7" x14ac:dyDescent="0.25">
      <c r="A79" s="38" t="s">
        <v>436</v>
      </c>
      <c r="B79" s="38" t="s">
        <v>452</v>
      </c>
      <c r="C79" s="268">
        <v>5</v>
      </c>
      <c r="D79" s="38" t="s">
        <v>438</v>
      </c>
      <c r="E79" s="35">
        <v>2007</v>
      </c>
      <c r="F79" s="415">
        <v>109426.22950819672</v>
      </c>
      <c r="G79" s="33" t="s">
        <v>135</v>
      </c>
    </row>
    <row r="80" spans="1:7" x14ac:dyDescent="0.25">
      <c r="A80" s="38" t="s">
        <v>436</v>
      </c>
      <c r="B80" s="38" t="s">
        <v>453</v>
      </c>
      <c r="C80" s="268">
        <v>5</v>
      </c>
      <c r="D80" s="38" t="s">
        <v>438</v>
      </c>
      <c r="E80" s="35">
        <v>2007</v>
      </c>
      <c r="F80" s="415">
        <v>142622.95081967211</v>
      </c>
      <c r="G80" s="33" t="s">
        <v>419</v>
      </c>
    </row>
    <row r="81" spans="1:7" x14ac:dyDescent="0.25">
      <c r="A81" s="38" t="s">
        <v>436</v>
      </c>
      <c r="B81" s="38" t="s">
        <v>454</v>
      </c>
      <c r="C81" s="268">
        <v>5</v>
      </c>
      <c r="D81" s="38" t="s">
        <v>438</v>
      </c>
      <c r="E81" s="35">
        <v>2007</v>
      </c>
      <c r="F81" s="415">
        <v>135491.80327868852</v>
      </c>
      <c r="G81" s="33" t="s">
        <v>421</v>
      </c>
    </row>
    <row r="82" spans="1:7" x14ac:dyDescent="0.25">
      <c r="A82" s="38" t="s">
        <v>436</v>
      </c>
      <c r="B82" s="38" t="s">
        <v>455</v>
      </c>
      <c r="C82" s="268">
        <v>2.5</v>
      </c>
      <c r="D82" s="38" t="s">
        <v>44</v>
      </c>
      <c r="E82" s="35">
        <v>2007</v>
      </c>
      <c r="F82" s="415">
        <v>40081.967213114753</v>
      </c>
      <c r="G82" s="33" t="s">
        <v>147</v>
      </c>
    </row>
    <row r="83" spans="1:7" x14ac:dyDescent="0.25">
      <c r="A83" s="38" t="s">
        <v>436</v>
      </c>
      <c r="B83" s="38" t="s">
        <v>455</v>
      </c>
      <c r="C83" s="268">
        <v>3</v>
      </c>
      <c r="D83" s="38" t="s">
        <v>44</v>
      </c>
      <c r="E83" s="35">
        <v>2007</v>
      </c>
      <c r="F83" s="415">
        <v>40081.967213114753</v>
      </c>
      <c r="G83" s="33" t="s">
        <v>147</v>
      </c>
    </row>
    <row r="84" spans="1:7" x14ac:dyDescent="0.25">
      <c r="A84" s="38" t="s">
        <v>436</v>
      </c>
      <c r="B84" s="38" t="s">
        <v>456</v>
      </c>
      <c r="C84" s="268">
        <v>3</v>
      </c>
      <c r="D84" s="38" t="s">
        <v>44</v>
      </c>
      <c r="E84" s="35">
        <v>2007</v>
      </c>
      <c r="F84" s="415">
        <v>60245.901639344251</v>
      </c>
      <c r="G84" s="33" t="s">
        <v>147</v>
      </c>
    </row>
    <row r="85" spans="1:7" x14ac:dyDescent="0.25">
      <c r="A85" s="38" t="s">
        <v>436</v>
      </c>
      <c r="B85" s="38" t="s">
        <v>456</v>
      </c>
      <c r="C85" s="268">
        <v>4.8</v>
      </c>
      <c r="D85" s="38" t="s">
        <v>44</v>
      </c>
      <c r="E85" s="35">
        <v>2007</v>
      </c>
      <c r="F85" s="415">
        <v>60245.901639344251</v>
      </c>
      <c r="G85" s="33" t="s">
        <v>147</v>
      </c>
    </row>
    <row r="86" spans="1:7" x14ac:dyDescent="0.25">
      <c r="A86" s="38" t="s">
        <v>436</v>
      </c>
      <c r="B86" s="38" t="s">
        <v>457</v>
      </c>
      <c r="C86" s="268" t="s">
        <v>6414</v>
      </c>
      <c r="D86" s="38" t="s">
        <v>44</v>
      </c>
      <c r="E86" s="35">
        <v>2007</v>
      </c>
      <c r="F86" s="415">
        <v>70081.967213114753</v>
      </c>
      <c r="G86" s="33" t="s">
        <v>147</v>
      </c>
    </row>
    <row r="87" spans="1:7" x14ac:dyDescent="0.25">
      <c r="A87" s="38" t="s">
        <v>436</v>
      </c>
      <c r="B87" s="38" t="s">
        <v>458</v>
      </c>
      <c r="C87" s="268" t="s">
        <v>6361</v>
      </c>
      <c r="D87" s="38" t="s">
        <v>44</v>
      </c>
      <c r="E87" s="35">
        <v>2007</v>
      </c>
      <c r="F87" s="415">
        <v>89754.098360655742</v>
      </c>
      <c r="G87" s="33" t="s">
        <v>423</v>
      </c>
    </row>
    <row r="88" spans="1:7" x14ac:dyDescent="0.25">
      <c r="A88" s="38" t="s">
        <v>436</v>
      </c>
      <c r="B88" s="38" t="s">
        <v>458</v>
      </c>
      <c r="C88" s="268" t="s">
        <v>6414</v>
      </c>
      <c r="D88" s="38" t="s">
        <v>44</v>
      </c>
      <c r="E88" s="35">
        <v>2007</v>
      </c>
      <c r="F88" s="415">
        <v>89754.098360655742</v>
      </c>
      <c r="G88" s="33" t="s">
        <v>423</v>
      </c>
    </row>
    <row r="89" spans="1:7" x14ac:dyDescent="0.25">
      <c r="A89" s="38" t="s">
        <v>436</v>
      </c>
      <c r="B89" s="38" t="s">
        <v>459</v>
      </c>
      <c r="C89" s="268" t="s">
        <v>6414</v>
      </c>
      <c r="D89" s="38" t="s">
        <v>44</v>
      </c>
      <c r="E89" s="35">
        <v>2007</v>
      </c>
      <c r="F89" s="415">
        <v>124180.32786885246</v>
      </c>
      <c r="G89" s="33" t="s">
        <v>423</v>
      </c>
    </row>
    <row r="90" spans="1:7" x14ac:dyDescent="0.25">
      <c r="A90" s="38" t="s">
        <v>436</v>
      </c>
      <c r="B90" s="38" t="s">
        <v>460</v>
      </c>
      <c r="C90" s="268">
        <v>2.5</v>
      </c>
      <c r="D90" s="38" t="s">
        <v>438</v>
      </c>
      <c r="E90" s="35">
        <v>2007</v>
      </c>
      <c r="F90" s="415">
        <v>43032.7868852459</v>
      </c>
      <c r="G90" s="33" t="s">
        <v>419</v>
      </c>
    </row>
    <row r="91" spans="1:7" x14ac:dyDescent="0.25">
      <c r="A91" s="38" t="s">
        <v>436</v>
      </c>
      <c r="B91" s="38" t="s">
        <v>460</v>
      </c>
      <c r="C91" s="268">
        <v>3</v>
      </c>
      <c r="D91" s="38" t="s">
        <v>438</v>
      </c>
      <c r="E91" s="35">
        <v>2007</v>
      </c>
      <c r="F91" s="415">
        <v>50409.836065573763</v>
      </c>
      <c r="G91" s="33" t="s">
        <v>419</v>
      </c>
    </row>
    <row r="92" spans="1:7" x14ac:dyDescent="0.25">
      <c r="A92" s="38" t="s">
        <v>436</v>
      </c>
      <c r="B92" s="38" t="s">
        <v>460</v>
      </c>
      <c r="C92" s="268" t="s">
        <v>6361</v>
      </c>
      <c r="D92" s="38" t="s">
        <v>438</v>
      </c>
      <c r="E92" s="35">
        <v>2007</v>
      </c>
      <c r="F92" s="415">
        <v>59016.393442622953</v>
      </c>
      <c r="G92" s="33" t="s">
        <v>419</v>
      </c>
    </row>
    <row r="93" spans="1:7" x14ac:dyDescent="0.25">
      <c r="A93" s="38" t="s">
        <v>436</v>
      </c>
      <c r="B93" s="38" t="s">
        <v>8544</v>
      </c>
      <c r="C93" s="268" t="s">
        <v>2114</v>
      </c>
      <c r="D93" s="38" t="s">
        <v>438</v>
      </c>
      <c r="E93" s="35">
        <v>2007</v>
      </c>
      <c r="F93" s="415">
        <v>20750.79</v>
      </c>
      <c r="G93" s="38" t="s">
        <v>8545</v>
      </c>
    </row>
    <row r="94" spans="1:7" x14ac:dyDescent="0.25">
      <c r="A94" s="38" t="s">
        <v>461</v>
      </c>
      <c r="B94" s="38" t="s">
        <v>462</v>
      </c>
      <c r="C94" s="268">
        <v>1.6</v>
      </c>
      <c r="D94" s="38" t="s">
        <v>110</v>
      </c>
      <c r="E94" s="35">
        <v>2007</v>
      </c>
      <c r="F94" s="415">
        <v>8852.4590163934427</v>
      </c>
      <c r="G94" s="33" t="s">
        <v>135</v>
      </c>
    </row>
    <row r="95" spans="1:7" x14ac:dyDescent="0.25">
      <c r="A95" s="38" t="s">
        <v>463</v>
      </c>
      <c r="B95" s="38" t="s">
        <v>465</v>
      </c>
      <c r="C95" s="268">
        <v>5.3</v>
      </c>
      <c r="D95" s="38" t="s">
        <v>44</v>
      </c>
      <c r="E95" s="35">
        <v>2007</v>
      </c>
      <c r="F95" s="415">
        <v>40573.770491803276</v>
      </c>
      <c r="G95" s="33" t="s">
        <v>466</v>
      </c>
    </row>
    <row r="96" spans="1:7" x14ac:dyDescent="0.25">
      <c r="A96" s="38" t="s">
        <v>463</v>
      </c>
      <c r="B96" s="38" t="s">
        <v>464</v>
      </c>
      <c r="C96" s="268">
        <v>1.4</v>
      </c>
      <c r="D96" s="38" t="s">
        <v>110</v>
      </c>
      <c r="E96" s="35">
        <v>2007</v>
      </c>
      <c r="F96" s="415">
        <v>10081.967213114754</v>
      </c>
      <c r="G96" s="33" t="s">
        <v>186</v>
      </c>
    </row>
    <row r="97" spans="1:7" x14ac:dyDescent="0.25">
      <c r="A97" s="38" t="s">
        <v>463</v>
      </c>
      <c r="B97" s="38" t="s">
        <v>467</v>
      </c>
      <c r="C97" s="268">
        <v>5.3</v>
      </c>
      <c r="D97" s="38" t="s">
        <v>44</v>
      </c>
      <c r="E97" s="35">
        <v>2007</v>
      </c>
      <c r="F97" s="415">
        <v>44262.295081967211</v>
      </c>
      <c r="G97" s="33" t="s">
        <v>468</v>
      </c>
    </row>
    <row r="98" spans="1:7" x14ac:dyDescent="0.25">
      <c r="A98" s="38" t="s">
        <v>463</v>
      </c>
      <c r="B98" s="38" t="s">
        <v>467</v>
      </c>
      <c r="C98" s="268">
        <v>6</v>
      </c>
      <c r="D98" s="38" t="s">
        <v>44</v>
      </c>
      <c r="E98" s="35">
        <v>2007</v>
      </c>
      <c r="F98" s="415">
        <v>45491.803278688523</v>
      </c>
      <c r="G98" s="33" t="s">
        <v>468</v>
      </c>
    </row>
    <row r="99" spans="1:7" x14ac:dyDescent="0.25">
      <c r="A99" s="38" t="s">
        <v>463</v>
      </c>
      <c r="B99" s="38" t="s">
        <v>469</v>
      </c>
      <c r="C99" s="268">
        <v>5.3</v>
      </c>
      <c r="D99" s="38" t="s">
        <v>444</v>
      </c>
      <c r="E99" s="35">
        <v>2007</v>
      </c>
      <c r="F99" s="415">
        <v>37377.049180327864</v>
      </c>
      <c r="G99" s="33" t="s">
        <v>147</v>
      </c>
    </row>
    <row r="100" spans="1:7" x14ac:dyDescent="0.25">
      <c r="A100" s="38" t="s">
        <v>463</v>
      </c>
      <c r="B100" s="38" t="s">
        <v>470</v>
      </c>
      <c r="C100" s="268">
        <v>5.3</v>
      </c>
      <c r="D100" s="38" t="s">
        <v>444</v>
      </c>
      <c r="E100" s="35">
        <v>2007</v>
      </c>
      <c r="F100" s="415">
        <v>39959.016393442624</v>
      </c>
      <c r="G100" s="33" t="s">
        <v>147</v>
      </c>
    </row>
    <row r="101" spans="1:7" x14ac:dyDescent="0.25">
      <c r="A101" s="38" t="s">
        <v>463</v>
      </c>
      <c r="B101" s="38" t="s">
        <v>472</v>
      </c>
      <c r="C101" s="268">
        <v>5.3</v>
      </c>
      <c r="D101" s="38" t="s">
        <v>444</v>
      </c>
      <c r="E101" s="35">
        <v>2007</v>
      </c>
      <c r="F101" s="415">
        <v>50286.885245901634</v>
      </c>
      <c r="G101" s="33" t="s">
        <v>147</v>
      </c>
    </row>
    <row r="102" spans="1:7" x14ac:dyDescent="0.25">
      <c r="A102" s="38" t="s">
        <v>463</v>
      </c>
      <c r="B102" s="38" t="s">
        <v>471</v>
      </c>
      <c r="C102" s="268">
        <v>5.3</v>
      </c>
      <c r="D102" s="38" t="s">
        <v>444</v>
      </c>
      <c r="E102" s="35">
        <v>2007</v>
      </c>
      <c r="F102" s="415">
        <v>43401.639344262294</v>
      </c>
      <c r="G102" s="33" t="s">
        <v>147</v>
      </c>
    </row>
    <row r="103" spans="1:7" x14ac:dyDescent="0.25">
      <c r="A103" s="38" t="s">
        <v>3039</v>
      </c>
      <c r="B103" s="38" t="s">
        <v>3038</v>
      </c>
      <c r="C103" s="268">
        <v>2.4</v>
      </c>
      <c r="D103" s="38" t="s">
        <v>43</v>
      </c>
      <c r="E103" s="35">
        <v>2007</v>
      </c>
      <c r="F103" s="86">
        <v>21475</v>
      </c>
      <c r="G103" s="33" t="s">
        <v>147</v>
      </c>
    </row>
    <row r="104" spans="1:7" x14ac:dyDescent="0.25">
      <c r="A104" s="38" t="s">
        <v>3047</v>
      </c>
      <c r="B104" s="38" t="s">
        <v>3048</v>
      </c>
      <c r="C104" s="268">
        <v>3.3</v>
      </c>
      <c r="D104" s="38" t="s">
        <v>44</v>
      </c>
      <c r="E104" s="35">
        <v>2007</v>
      </c>
      <c r="F104" s="86">
        <v>30094</v>
      </c>
      <c r="G104" s="33" t="s">
        <v>1144</v>
      </c>
    </row>
    <row r="105" spans="1:7" x14ac:dyDescent="0.25">
      <c r="A105" s="38" t="s">
        <v>3047</v>
      </c>
      <c r="B105" s="38" t="s">
        <v>3121</v>
      </c>
      <c r="C105" s="268">
        <v>2.7</v>
      </c>
      <c r="D105" s="38" t="s">
        <v>110</v>
      </c>
      <c r="E105" s="35">
        <v>2007</v>
      </c>
      <c r="F105" s="86">
        <v>21558</v>
      </c>
      <c r="G105" s="33" t="s">
        <v>964</v>
      </c>
    </row>
    <row r="106" spans="1:7" x14ac:dyDescent="0.25">
      <c r="A106" s="54" t="s">
        <v>3096</v>
      </c>
      <c r="B106" s="54" t="s">
        <v>6089</v>
      </c>
      <c r="C106" s="269" t="s">
        <v>2114</v>
      </c>
      <c r="D106" s="54" t="s">
        <v>4565</v>
      </c>
      <c r="E106" s="64">
        <v>2007</v>
      </c>
      <c r="F106" s="74">
        <v>26000</v>
      </c>
      <c r="G106" s="54" t="s">
        <v>4874</v>
      </c>
    </row>
    <row r="107" spans="1:7" x14ac:dyDescent="0.25">
      <c r="A107" s="54" t="s">
        <v>3096</v>
      </c>
      <c r="B107" s="54" t="s">
        <v>6090</v>
      </c>
      <c r="C107" s="269" t="s">
        <v>2114</v>
      </c>
      <c r="D107" s="54" t="s">
        <v>110</v>
      </c>
      <c r="E107" s="64">
        <v>2007</v>
      </c>
      <c r="F107" s="74">
        <v>26000</v>
      </c>
      <c r="G107" s="54" t="s">
        <v>2960</v>
      </c>
    </row>
    <row r="108" spans="1:7" x14ac:dyDescent="0.25">
      <c r="A108" s="54" t="s">
        <v>3096</v>
      </c>
      <c r="B108" s="54" t="s">
        <v>6091</v>
      </c>
      <c r="C108" s="269" t="s">
        <v>2114</v>
      </c>
      <c r="D108" s="54" t="s">
        <v>44</v>
      </c>
      <c r="E108" s="64">
        <v>2007</v>
      </c>
      <c r="F108" s="124">
        <v>26000</v>
      </c>
      <c r="G108" s="54" t="s">
        <v>1211</v>
      </c>
    </row>
    <row r="109" spans="1:7" x14ac:dyDescent="0.25">
      <c r="A109" s="38" t="s">
        <v>86</v>
      </c>
      <c r="B109" s="38" t="s">
        <v>473</v>
      </c>
      <c r="C109" s="268">
        <v>1.5</v>
      </c>
      <c r="D109" s="38" t="s">
        <v>110</v>
      </c>
      <c r="E109" s="35">
        <v>2007</v>
      </c>
      <c r="F109" s="415">
        <v>12786.885245901638</v>
      </c>
      <c r="G109" s="33" t="s">
        <v>186</v>
      </c>
    </row>
    <row r="110" spans="1:7" x14ac:dyDescent="0.25">
      <c r="A110" s="38" t="s">
        <v>86</v>
      </c>
      <c r="B110" s="38" t="s">
        <v>474</v>
      </c>
      <c r="C110" s="268">
        <v>1.5</v>
      </c>
      <c r="D110" s="38" t="s">
        <v>110</v>
      </c>
      <c r="E110" s="35">
        <v>2007</v>
      </c>
      <c r="F110" s="415">
        <v>12540.983606557376</v>
      </c>
      <c r="G110" s="33" t="s">
        <v>186</v>
      </c>
    </row>
    <row r="111" spans="1:7" customFormat="1" x14ac:dyDescent="0.25">
      <c r="A111" s="38" t="s">
        <v>86</v>
      </c>
      <c r="B111" s="38" t="s">
        <v>475</v>
      </c>
      <c r="C111" s="268">
        <v>1.5</v>
      </c>
      <c r="D111" s="38" t="s">
        <v>44</v>
      </c>
      <c r="E111" s="35">
        <v>2007</v>
      </c>
      <c r="F111" s="415">
        <v>15737.704918032785</v>
      </c>
      <c r="G111" s="33" t="s">
        <v>147</v>
      </c>
    </row>
    <row r="112" spans="1:7" customFormat="1" x14ac:dyDescent="0.25">
      <c r="A112" s="54" t="s">
        <v>86</v>
      </c>
      <c r="B112" s="54" t="s">
        <v>6729</v>
      </c>
      <c r="C112" s="252" t="s">
        <v>6727</v>
      </c>
      <c r="D112" s="336" t="s">
        <v>426</v>
      </c>
      <c r="E112" s="64">
        <v>2007</v>
      </c>
      <c r="F112" s="564">
        <v>35555</v>
      </c>
      <c r="G112" s="60" t="s">
        <v>5340</v>
      </c>
    </row>
    <row r="113" spans="1:7" x14ac:dyDescent="0.25">
      <c r="A113" s="54" t="s">
        <v>86</v>
      </c>
      <c r="B113" s="54" t="s">
        <v>6728</v>
      </c>
      <c r="C113" s="252" t="s">
        <v>6727</v>
      </c>
      <c r="D113" s="336" t="s">
        <v>426</v>
      </c>
      <c r="E113" s="64">
        <v>2007</v>
      </c>
      <c r="F113" s="76">
        <v>38420</v>
      </c>
      <c r="G113" s="60" t="s">
        <v>5340</v>
      </c>
    </row>
    <row r="114" spans="1:7" x14ac:dyDescent="0.25">
      <c r="A114" s="38" t="s">
        <v>4508</v>
      </c>
      <c r="B114" s="38" t="s">
        <v>4518</v>
      </c>
      <c r="C114" s="268" t="s">
        <v>6508</v>
      </c>
      <c r="D114" s="38" t="s">
        <v>43</v>
      </c>
      <c r="E114" s="35">
        <v>2007</v>
      </c>
      <c r="F114" s="37">
        <v>26405</v>
      </c>
      <c r="G114" s="33" t="s">
        <v>3291</v>
      </c>
    </row>
    <row r="115" spans="1:7" x14ac:dyDescent="0.25">
      <c r="A115" s="38" t="s">
        <v>4508</v>
      </c>
      <c r="B115" s="38" t="s">
        <v>4518</v>
      </c>
      <c r="C115" s="268" t="s">
        <v>6495</v>
      </c>
      <c r="D115" s="38" t="s">
        <v>426</v>
      </c>
      <c r="E115" s="35">
        <v>2007</v>
      </c>
      <c r="F115" s="37">
        <v>29485</v>
      </c>
      <c r="G115" s="33" t="s">
        <v>3291</v>
      </c>
    </row>
    <row r="116" spans="1:7" x14ac:dyDescent="0.25">
      <c r="A116" s="38" t="s">
        <v>4508</v>
      </c>
      <c r="B116" s="38" t="s">
        <v>4510</v>
      </c>
      <c r="C116" s="268" t="s">
        <v>6508</v>
      </c>
      <c r="D116" s="38" t="s">
        <v>43</v>
      </c>
      <c r="E116" s="35">
        <v>2007</v>
      </c>
      <c r="F116" s="37">
        <v>29255</v>
      </c>
      <c r="G116" s="33" t="s">
        <v>3291</v>
      </c>
    </row>
    <row r="117" spans="1:7" x14ac:dyDescent="0.25">
      <c r="A117" s="38" t="s">
        <v>4508</v>
      </c>
      <c r="B117" s="38" t="s">
        <v>4510</v>
      </c>
      <c r="C117" s="268" t="s">
        <v>6495</v>
      </c>
      <c r="D117" s="38" t="s">
        <v>426</v>
      </c>
      <c r="E117" s="35">
        <v>2007</v>
      </c>
      <c r="F117" s="37">
        <v>32335</v>
      </c>
      <c r="G117" s="33" t="s">
        <v>3291</v>
      </c>
    </row>
    <row r="118" spans="1:7" x14ac:dyDescent="0.25">
      <c r="A118" s="38" t="s">
        <v>4508</v>
      </c>
      <c r="B118" s="38" t="s">
        <v>4516</v>
      </c>
      <c r="C118" s="268" t="s">
        <v>6495</v>
      </c>
      <c r="D118" s="38" t="s">
        <v>43</v>
      </c>
      <c r="E118" s="35">
        <v>2007</v>
      </c>
      <c r="F118" s="37">
        <v>34305</v>
      </c>
      <c r="G118" s="33" t="s">
        <v>3291</v>
      </c>
    </row>
    <row r="119" spans="1:7" x14ac:dyDescent="0.25">
      <c r="A119" s="38" t="s">
        <v>4508</v>
      </c>
      <c r="B119" s="38" t="s">
        <v>4516</v>
      </c>
      <c r="C119" s="268" t="s">
        <v>6495</v>
      </c>
      <c r="D119" s="38" t="s">
        <v>426</v>
      </c>
      <c r="E119" s="35">
        <v>2007</v>
      </c>
      <c r="F119" s="37">
        <v>36530</v>
      </c>
      <c r="G119" s="33" t="s">
        <v>3291</v>
      </c>
    </row>
    <row r="120" spans="1:7" customFormat="1" x14ac:dyDescent="0.25">
      <c r="A120" s="552" t="s">
        <v>10545</v>
      </c>
      <c r="B120" s="552" t="s">
        <v>10544</v>
      </c>
      <c r="C120" s="302">
        <v>4</v>
      </c>
      <c r="D120" s="552" t="s">
        <v>426</v>
      </c>
      <c r="E120" s="612">
        <v>2007</v>
      </c>
      <c r="F120" s="560">
        <v>30168</v>
      </c>
      <c r="G120" s="33" t="s">
        <v>147</v>
      </c>
    </row>
    <row r="121" spans="1:7" x14ac:dyDescent="0.25">
      <c r="A121" s="38" t="s">
        <v>476</v>
      </c>
      <c r="B121" s="38" t="s">
        <v>477</v>
      </c>
      <c r="C121" s="268">
        <v>4.5999999999999996</v>
      </c>
      <c r="D121" s="38" t="s">
        <v>438</v>
      </c>
      <c r="E121" s="35">
        <v>2007</v>
      </c>
      <c r="F121" s="415">
        <v>19672.131147540982</v>
      </c>
      <c r="G121" s="33" t="s">
        <v>135</v>
      </c>
    </row>
    <row r="122" spans="1:7" x14ac:dyDescent="0.25">
      <c r="A122" s="38" t="s">
        <v>476</v>
      </c>
      <c r="B122" s="38" t="s">
        <v>478</v>
      </c>
      <c r="C122" s="268">
        <v>3.5</v>
      </c>
      <c r="D122" s="38" t="s">
        <v>114</v>
      </c>
      <c r="E122" s="35">
        <v>2007</v>
      </c>
      <c r="F122" s="415">
        <v>24344.262295081968</v>
      </c>
      <c r="G122" s="33" t="s">
        <v>147</v>
      </c>
    </row>
    <row r="123" spans="1:7" x14ac:dyDescent="0.25">
      <c r="A123" s="38" t="s">
        <v>476</v>
      </c>
      <c r="B123" s="38" t="s">
        <v>479</v>
      </c>
      <c r="C123" s="268">
        <v>3</v>
      </c>
      <c r="D123" s="38" t="s">
        <v>44</v>
      </c>
      <c r="E123" s="35">
        <v>2007</v>
      </c>
      <c r="F123" s="415">
        <v>19672.131147540982</v>
      </c>
      <c r="G123" s="33" t="s">
        <v>147</v>
      </c>
    </row>
    <row r="124" spans="1:7" x14ac:dyDescent="0.25">
      <c r="A124" s="38" t="s">
        <v>476</v>
      </c>
      <c r="B124" s="38" t="s">
        <v>480</v>
      </c>
      <c r="C124" s="268">
        <v>5.4</v>
      </c>
      <c r="D124" s="38" t="s">
        <v>44</v>
      </c>
      <c r="E124" s="35">
        <v>2007</v>
      </c>
      <c r="F124" s="415">
        <v>29262.295081967211</v>
      </c>
      <c r="G124" s="33" t="s">
        <v>147</v>
      </c>
    </row>
    <row r="125" spans="1:7" x14ac:dyDescent="0.25">
      <c r="A125" s="38" t="s">
        <v>476</v>
      </c>
      <c r="B125" s="38" t="s">
        <v>481</v>
      </c>
      <c r="C125" s="268">
        <v>5.4</v>
      </c>
      <c r="D125" s="38" t="s">
        <v>44</v>
      </c>
      <c r="E125" s="35">
        <v>2007</v>
      </c>
      <c r="F125" s="415">
        <v>43032.7868852459</v>
      </c>
      <c r="G125" s="33" t="s">
        <v>468</v>
      </c>
    </row>
    <row r="126" spans="1:7" x14ac:dyDescent="0.25">
      <c r="A126" s="38" t="s">
        <v>476</v>
      </c>
      <c r="B126" s="38" t="s">
        <v>482</v>
      </c>
      <c r="C126" s="268">
        <v>4</v>
      </c>
      <c r="D126" s="38" t="s">
        <v>44</v>
      </c>
      <c r="E126" s="35">
        <v>2007</v>
      </c>
      <c r="F126" s="415">
        <v>24344.262295081968</v>
      </c>
      <c r="G126" s="33" t="s">
        <v>147</v>
      </c>
    </row>
    <row r="127" spans="1:7" x14ac:dyDescent="0.25">
      <c r="A127" s="38" t="s">
        <v>476</v>
      </c>
      <c r="B127" s="38" t="s">
        <v>482</v>
      </c>
      <c r="C127" s="268">
        <v>4</v>
      </c>
      <c r="D127" s="38" t="s">
        <v>44</v>
      </c>
      <c r="E127" s="35">
        <v>2007</v>
      </c>
      <c r="F127" s="415">
        <v>24344.262295081968</v>
      </c>
      <c r="G127" s="33" t="s">
        <v>466</v>
      </c>
    </row>
    <row r="128" spans="1:7" x14ac:dyDescent="0.25">
      <c r="A128" s="38" t="s">
        <v>476</v>
      </c>
      <c r="B128" s="38" t="s">
        <v>483</v>
      </c>
      <c r="C128" s="268">
        <v>4.5999999999999996</v>
      </c>
      <c r="D128" s="38" t="s">
        <v>444</v>
      </c>
      <c r="E128" s="35">
        <v>2007</v>
      </c>
      <c r="F128" s="415">
        <v>20901.639344262294</v>
      </c>
      <c r="G128" s="33" t="s">
        <v>484</v>
      </c>
    </row>
    <row r="129" spans="1:7" x14ac:dyDescent="0.25">
      <c r="A129" s="38" t="s">
        <v>476</v>
      </c>
      <c r="B129" s="38" t="s">
        <v>483</v>
      </c>
      <c r="C129" s="268">
        <v>5.4</v>
      </c>
      <c r="D129" s="38" t="s">
        <v>444</v>
      </c>
      <c r="E129" s="35">
        <v>2007</v>
      </c>
      <c r="F129" s="415">
        <v>20901.639344262294</v>
      </c>
      <c r="G129" s="33" t="s">
        <v>466</v>
      </c>
    </row>
    <row r="130" spans="1:7" x14ac:dyDescent="0.25">
      <c r="A130" s="38" t="s">
        <v>476</v>
      </c>
      <c r="B130" s="38" t="s">
        <v>485</v>
      </c>
      <c r="C130" s="268">
        <v>1.2</v>
      </c>
      <c r="D130" s="38" t="s">
        <v>110</v>
      </c>
      <c r="E130" s="35">
        <v>2007</v>
      </c>
      <c r="F130" s="415">
        <v>13278.688524590163</v>
      </c>
      <c r="G130" s="33" t="s">
        <v>186</v>
      </c>
    </row>
    <row r="131" spans="1:7" x14ac:dyDescent="0.25">
      <c r="A131" s="38" t="s">
        <v>476</v>
      </c>
      <c r="B131" s="38" t="s">
        <v>485</v>
      </c>
      <c r="C131" s="268">
        <v>1.4</v>
      </c>
      <c r="D131" s="38" t="s">
        <v>110</v>
      </c>
      <c r="E131" s="35">
        <v>2007</v>
      </c>
      <c r="F131" s="415">
        <v>13278.688524590163</v>
      </c>
      <c r="G131" s="33" t="s">
        <v>186</v>
      </c>
    </row>
    <row r="132" spans="1:7" x14ac:dyDescent="0.25">
      <c r="A132" s="38" t="s">
        <v>476</v>
      </c>
      <c r="B132" s="38" t="s">
        <v>486</v>
      </c>
      <c r="C132" s="268">
        <v>3.5</v>
      </c>
      <c r="D132" s="38" t="s">
        <v>114</v>
      </c>
      <c r="E132" s="35">
        <v>2007</v>
      </c>
      <c r="F132" s="415">
        <v>28278.688524590161</v>
      </c>
      <c r="G132" s="33" t="s">
        <v>487</v>
      </c>
    </row>
    <row r="133" spans="1:7" x14ac:dyDescent="0.25">
      <c r="A133" s="38" t="s">
        <v>71</v>
      </c>
      <c r="B133" s="38" t="s">
        <v>4004</v>
      </c>
      <c r="C133" s="268" t="s">
        <v>3721</v>
      </c>
      <c r="D133" s="38" t="s">
        <v>110</v>
      </c>
      <c r="E133" s="35">
        <v>2007</v>
      </c>
      <c r="F133" s="37">
        <v>22650</v>
      </c>
      <c r="G133" s="33" t="s">
        <v>1835</v>
      </c>
    </row>
    <row r="134" spans="1:7" x14ac:dyDescent="0.25">
      <c r="A134" s="38" t="s">
        <v>71</v>
      </c>
      <c r="B134" s="38" t="s">
        <v>4003</v>
      </c>
      <c r="C134" s="268" t="s">
        <v>3721</v>
      </c>
      <c r="D134" s="38" t="s">
        <v>110</v>
      </c>
      <c r="E134" s="35">
        <v>2007</v>
      </c>
      <c r="F134" s="37">
        <v>20475</v>
      </c>
      <c r="G134" s="33" t="s">
        <v>1835</v>
      </c>
    </row>
    <row r="135" spans="1:7" x14ac:dyDescent="0.25">
      <c r="A135" s="38" t="s">
        <v>71</v>
      </c>
      <c r="B135" s="38" t="s">
        <v>4030</v>
      </c>
      <c r="C135" s="268" t="s">
        <v>3721</v>
      </c>
      <c r="D135" s="38" t="s">
        <v>110</v>
      </c>
      <c r="E135" s="35">
        <v>2007</v>
      </c>
      <c r="F135" s="37">
        <v>20825</v>
      </c>
      <c r="G135" s="33" t="s">
        <v>1956</v>
      </c>
    </row>
    <row r="136" spans="1:7" x14ac:dyDescent="0.25">
      <c r="A136" s="38" t="s">
        <v>71</v>
      </c>
      <c r="B136" s="38" t="s">
        <v>4029</v>
      </c>
      <c r="C136" s="268" t="s">
        <v>3721</v>
      </c>
      <c r="D136" s="38" t="s">
        <v>110</v>
      </c>
      <c r="E136" s="35">
        <v>2007</v>
      </c>
      <c r="F136" s="37">
        <v>18625</v>
      </c>
      <c r="G136" s="33" t="s">
        <v>1956</v>
      </c>
    </row>
    <row r="137" spans="1:7" x14ac:dyDescent="0.25">
      <c r="A137" s="38" t="s">
        <v>71</v>
      </c>
      <c r="B137" s="38" t="s">
        <v>4013</v>
      </c>
      <c r="C137" s="268" t="s">
        <v>3721</v>
      </c>
      <c r="D137" s="38" t="s">
        <v>110</v>
      </c>
      <c r="E137" s="35">
        <v>2007</v>
      </c>
      <c r="F137" s="37">
        <v>22550</v>
      </c>
      <c r="G137" s="33" t="s">
        <v>1956</v>
      </c>
    </row>
    <row r="138" spans="1:7" x14ac:dyDescent="0.25">
      <c r="A138" s="38" t="s">
        <v>71</v>
      </c>
      <c r="B138" s="38" t="s">
        <v>4021</v>
      </c>
      <c r="C138" s="268" t="s">
        <v>1981</v>
      </c>
      <c r="D138" s="38" t="s">
        <v>110</v>
      </c>
      <c r="E138" s="35">
        <v>2007</v>
      </c>
      <c r="F138" s="37">
        <v>25300</v>
      </c>
      <c r="G138" s="33" t="s">
        <v>1835</v>
      </c>
    </row>
    <row r="139" spans="1:7" x14ac:dyDescent="0.25">
      <c r="A139" s="38" t="s">
        <v>71</v>
      </c>
      <c r="B139" s="38" t="s">
        <v>4057</v>
      </c>
      <c r="C139" s="268" t="s">
        <v>4058</v>
      </c>
      <c r="D139" s="38" t="s">
        <v>110</v>
      </c>
      <c r="E139" s="35">
        <v>2007</v>
      </c>
      <c r="F139" s="37">
        <v>23350</v>
      </c>
      <c r="G139" s="33" t="s">
        <v>1956</v>
      </c>
    </row>
    <row r="140" spans="1:7" x14ac:dyDescent="0.25">
      <c r="A140" s="38" t="s">
        <v>71</v>
      </c>
      <c r="B140" s="38" t="s">
        <v>3993</v>
      </c>
      <c r="C140" s="268" t="s">
        <v>1981</v>
      </c>
      <c r="D140" s="38" t="s">
        <v>110</v>
      </c>
      <c r="E140" s="35">
        <v>2007</v>
      </c>
      <c r="F140" s="37">
        <v>27400</v>
      </c>
      <c r="G140" s="33" t="s">
        <v>1956</v>
      </c>
    </row>
    <row r="141" spans="1:7" x14ac:dyDescent="0.25">
      <c r="A141" s="38" t="s">
        <v>71</v>
      </c>
      <c r="B141" s="38" t="s">
        <v>3993</v>
      </c>
      <c r="C141" s="268" t="s">
        <v>1981</v>
      </c>
      <c r="D141" s="38" t="s">
        <v>110</v>
      </c>
      <c r="E141" s="35">
        <v>2007</v>
      </c>
      <c r="F141" s="37">
        <v>27500</v>
      </c>
      <c r="G141" s="33" t="s">
        <v>1835</v>
      </c>
    </row>
    <row r="142" spans="1:7" x14ac:dyDescent="0.25">
      <c r="A142" s="38" t="s">
        <v>71</v>
      </c>
      <c r="B142" s="38" t="s">
        <v>4056</v>
      </c>
      <c r="C142" s="268" t="s">
        <v>3721</v>
      </c>
      <c r="D142" s="38" t="s">
        <v>110</v>
      </c>
      <c r="E142" s="35">
        <v>2007</v>
      </c>
      <c r="F142" s="37">
        <v>20125</v>
      </c>
      <c r="G142" s="33" t="s">
        <v>1956</v>
      </c>
    </row>
    <row r="143" spans="1:7" x14ac:dyDescent="0.25">
      <c r="A143" s="38" t="s">
        <v>71</v>
      </c>
      <c r="B143" s="38" t="s">
        <v>1223</v>
      </c>
      <c r="C143" s="268">
        <v>1.3140000000000001</v>
      </c>
      <c r="D143" s="38" t="s">
        <v>110</v>
      </c>
      <c r="E143" s="35">
        <v>2007</v>
      </c>
      <c r="F143" s="86">
        <v>13251.366120218579</v>
      </c>
      <c r="G143" s="33" t="s">
        <v>111</v>
      </c>
    </row>
    <row r="144" spans="1:7" x14ac:dyDescent="0.25">
      <c r="A144" s="38" t="s">
        <v>71</v>
      </c>
      <c r="B144" s="38" t="s">
        <v>1223</v>
      </c>
      <c r="C144" s="268">
        <v>1.514</v>
      </c>
      <c r="D144" s="38" t="s">
        <v>110</v>
      </c>
      <c r="E144" s="35">
        <v>2007</v>
      </c>
      <c r="F144" s="86">
        <v>13524.590163934427</v>
      </c>
      <c r="G144" s="33" t="s">
        <v>111</v>
      </c>
    </row>
    <row r="145" spans="1:7" x14ac:dyDescent="0.25">
      <c r="A145" s="38" t="s">
        <v>71</v>
      </c>
      <c r="B145" s="38" t="s">
        <v>4026</v>
      </c>
      <c r="C145" s="268" t="s">
        <v>3739</v>
      </c>
      <c r="D145" s="38" t="s">
        <v>110</v>
      </c>
      <c r="E145" s="35">
        <v>2007</v>
      </c>
      <c r="F145" s="37">
        <v>14810</v>
      </c>
      <c r="G145" s="33" t="s">
        <v>1835</v>
      </c>
    </row>
    <row r="146" spans="1:7" x14ac:dyDescent="0.25">
      <c r="A146" s="38" t="s">
        <v>71</v>
      </c>
      <c r="B146" s="38" t="s">
        <v>4026</v>
      </c>
      <c r="C146" s="268" t="s">
        <v>3739</v>
      </c>
      <c r="D146" s="38" t="s">
        <v>110</v>
      </c>
      <c r="E146" s="35">
        <v>2007</v>
      </c>
      <c r="F146" s="37">
        <v>15010</v>
      </c>
      <c r="G146" s="33" t="s">
        <v>1956</v>
      </c>
    </row>
    <row r="147" spans="1:7" x14ac:dyDescent="0.25">
      <c r="A147" s="38" t="s">
        <v>71</v>
      </c>
      <c r="B147" s="38" t="s">
        <v>3254</v>
      </c>
      <c r="C147" s="268" t="s">
        <v>3739</v>
      </c>
      <c r="D147" s="38" t="s">
        <v>110</v>
      </c>
      <c r="E147" s="35">
        <v>2007</v>
      </c>
      <c r="F147" s="37">
        <v>18710</v>
      </c>
      <c r="G147" s="33" t="s">
        <v>1835</v>
      </c>
    </row>
    <row r="148" spans="1:7" x14ac:dyDescent="0.25">
      <c r="A148" s="38" t="s">
        <v>71</v>
      </c>
      <c r="B148" s="38" t="s">
        <v>3254</v>
      </c>
      <c r="C148" s="268" t="s">
        <v>3739</v>
      </c>
      <c r="D148" s="38" t="s">
        <v>110</v>
      </c>
      <c r="E148" s="35">
        <v>2007</v>
      </c>
      <c r="F148" s="37">
        <v>18710</v>
      </c>
      <c r="G148" s="33" t="s">
        <v>1956</v>
      </c>
    </row>
    <row r="149" spans="1:7" x14ac:dyDescent="0.25">
      <c r="A149" s="38" t="s">
        <v>71</v>
      </c>
      <c r="B149" s="38" t="s">
        <v>3985</v>
      </c>
      <c r="C149" s="268" t="s">
        <v>3739</v>
      </c>
      <c r="D149" s="38" t="s">
        <v>110</v>
      </c>
      <c r="E149" s="35">
        <v>2007</v>
      </c>
      <c r="F149" s="37">
        <v>24590</v>
      </c>
      <c r="G149" s="33" t="s">
        <v>1956</v>
      </c>
    </row>
    <row r="150" spans="1:7" x14ac:dyDescent="0.25">
      <c r="A150" s="38" t="s">
        <v>71</v>
      </c>
      <c r="B150" s="38" t="s">
        <v>3259</v>
      </c>
      <c r="C150" s="268" t="s">
        <v>3739</v>
      </c>
      <c r="D150" s="38" t="s">
        <v>110</v>
      </c>
      <c r="E150" s="35">
        <v>2007</v>
      </c>
      <c r="F150" s="37">
        <v>16760</v>
      </c>
      <c r="G150" s="33" t="s">
        <v>1835</v>
      </c>
    </row>
    <row r="151" spans="1:7" x14ac:dyDescent="0.25">
      <c r="A151" s="38" t="s">
        <v>71</v>
      </c>
      <c r="B151" s="38" t="s">
        <v>3259</v>
      </c>
      <c r="C151" s="268" t="s">
        <v>3739</v>
      </c>
      <c r="D151" s="38" t="s">
        <v>110</v>
      </c>
      <c r="E151" s="35">
        <v>2007</v>
      </c>
      <c r="F151" s="37">
        <v>16960</v>
      </c>
      <c r="G151" s="33" t="s">
        <v>1956</v>
      </c>
    </row>
    <row r="152" spans="1:7" x14ac:dyDescent="0.25">
      <c r="A152" s="38" t="s">
        <v>71</v>
      </c>
      <c r="B152" s="38" t="s">
        <v>3260</v>
      </c>
      <c r="C152" s="268" t="s">
        <v>4060</v>
      </c>
      <c r="D152" s="38" t="s">
        <v>110</v>
      </c>
      <c r="E152" s="35">
        <v>2007</v>
      </c>
      <c r="F152" s="37">
        <v>21090</v>
      </c>
      <c r="G152" s="33" t="s">
        <v>1956</v>
      </c>
    </row>
    <row r="153" spans="1:7" x14ac:dyDescent="0.25">
      <c r="A153" s="38" t="s">
        <v>71</v>
      </c>
      <c r="B153" s="38" t="s">
        <v>3260</v>
      </c>
      <c r="C153" s="268" t="s">
        <v>2114</v>
      </c>
      <c r="D153" s="38" t="s">
        <v>110</v>
      </c>
      <c r="E153" s="35">
        <v>2007</v>
      </c>
      <c r="F153" s="37">
        <v>21090</v>
      </c>
      <c r="G153" s="33" t="s">
        <v>1835</v>
      </c>
    </row>
    <row r="154" spans="1:7" x14ac:dyDescent="0.25">
      <c r="A154" s="38" t="s">
        <v>71</v>
      </c>
      <c r="B154" s="38" t="s">
        <v>4059</v>
      </c>
      <c r="C154" s="268" t="s">
        <v>3721</v>
      </c>
      <c r="D154" s="38" t="s">
        <v>110</v>
      </c>
      <c r="E154" s="35">
        <v>2007</v>
      </c>
      <c r="F154" s="37">
        <v>24800</v>
      </c>
      <c r="G154" s="33" t="s">
        <v>3251</v>
      </c>
    </row>
    <row r="155" spans="1:7" x14ac:dyDescent="0.25">
      <c r="A155" s="38" t="s">
        <v>71</v>
      </c>
      <c r="B155" s="38" t="s">
        <v>3253</v>
      </c>
      <c r="C155" s="268" t="s">
        <v>3721</v>
      </c>
      <c r="D155" s="38" t="s">
        <v>110</v>
      </c>
      <c r="E155" s="35">
        <v>2007</v>
      </c>
      <c r="F155" s="37">
        <v>22850</v>
      </c>
      <c r="G155" s="33" t="s">
        <v>3251</v>
      </c>
    </row>
    <row r="156" spans="1:7" x14ac:dyDescent="0.25">
      <c r="A156" s="38" t="s">
        <v>71</v>
      </c>
      <c r="B156" s="38" t="s">
        <v>3253</v>
      </c>
      <c r="C156" s="268" t="s">
        <v>3721</v>
      </c>
      <c r="D156" s="38" t="s">
        <v>3252</v>
      </c>
      <c r="E156" s="35">
        <v>2007</v>
      </c>
      <c r="F156" s="37">
        <v>24050</v>
      </c>
      <c r="G156" s="33" t="s">
        <v>3251</v>
      </c>
    </row>
    <row r="157" spans="1:7" x14ac:dyDescent="0.25">
      <c r="A157" s="38" t="s">
        <v>71</v>
      </c>
      <c r="B157" s="38" t="s">
        <v>3753</v>
      </c>
      <c r="C157" s="268" t="s">
        <v>3721</v>
      </c>
      <c r="D157" s="38" t="s">
        <v>3252</v>
      </c>
      <c r="E157" s="35">
        <v>2007</v>
      </c>
      <c r="F157" s="37">
        <v>26000</v>
      </c>
      <c r="G157" s="33" t="s">
        <v>3251</v>
      </c>
    </row>
    <row r="158" spans="1:7" x14ac:dyDescent="0.25">
      <c r="A158" s="38" t="s">
        <v>71</v>
      </c>
      <c r="B158" s="38" t="s">
        <v>3250</v>
      </c>
      <c r="C158" s="268" t="s">
        <v>3721</v>
      </c>
      <c r="D158" s="38" t="s">
        <v>110</v>
      </c>
      <c r="E158" s="35">
        <v>2007</v>
      </c>
      <c r="F158" s="37">
        <v>20600</v>
      </c>
      <c r="G158" s="33" t="s">
        <v>3251</v>
      </c>
    </row>
    <row r="159" spans="1:7" x14ac:dyDescent="0.25">
      <c r="A159" s="38" t="s">
        <v>71</v>
      </c>
      <c r="B159" s="38" t="s">
        <v>3250</v>
      </c>
      <c r="C159" s="268" t="s">
        <v>3721</v>
      </c>
      <c r="D159" s="38" t="s">
        <v>3252</v>
      </c>
      <c r="E159" s="35">
        <v>2007</v>
      </c>
      <c r="F159" s="37">
        <v>21800</v>
      </c>
      <c r="G159" s="33" t="s">
        <v>3251</v>
      </c>
    </row>
    <row r="160" spans="1:7" x14ac:dyDescent="0.25">
      <c r="A160" s="38" t="s">
        <v>71</v>
      </c>
      <c r="B160" s="38" t="s">
        <v>1451</v>
      </c>
      <c r="C160" s="268">
        <v>1.514</v>
      </c>
      <c r="D160" s="38" t="s">
        <v>110</v>
      </c>
      <c r="E160" s="35">
        <v>2007</v>
      </c>
      <c r="F160" s="86">
        <v>14617.486338797813</v>
      </c>
      <c r="G160" s="33" t="s">
        <v>1142</v>
      </c>
    </row>
    <row r="161" spans="1:7" x14ac:dyDescent="0.25">
      <c r="A161" s="38" t="s">
        <v>71</v>
      </c>
      <c r="B161" s="38" t="s">
        <v>1452</v>
      </c>
      <c r="C161" s="268">
        <v>3.5</v>
      </c>
      <c r="D161" s="38" t="s">
        <v>44</v>
      </c>
      <c r="E161" s="35">
        <v>2007</v>
      </c>
      <c r="F161" s="86">
        <v>32786.885245901642</v>
      </c>
      <c r="G161" s="33" t="s">
        <v>113</v>
      </c>
    </row>
    <row r="162" spans="1:7" x14ac:dyDescent="0.25">
      <c r="A162" s="38" t="s">
        <v>71</v>
      </c>
      <c r="B162" s="38" t="s">
        <v>75</v>
      </c>
      <c r="C162" s="268">
        <v>3.5</v>
      </c>
      <c r="D162" s="38" t="s">
        <v>44</v>
      </c>
      <c r="E162" s="35">
        <v>2007</v>
      </c>
      <c r="F162" s="86">
        <v>30601</v>
      </c>
      <c r="G162" s="33" t="s">
        <v>1144</v>
      </c>
    </row>
    <row r="163" spans="1:7" x14ac:dyDescent="0.25">
      <c r="A163" s="38" t="s">
        <v>71</v>
      </c>
      <c r="B163" s="38" t="s">
        <v>1524</v>
      </c>
      <c r="C163" s="268">
        <v>2.0139999999999998</v>
      </c>
      <c r="D163" s="38" t="s">
        <v>438</v>
      </c>
      <c r="E163" s="35">
        <v>2007</v>
      </c>
      <c r="F163" s="86">
        <v>37943.989071038253</v>
      </c>
      <c r="G163" s="33" t="s">
        <v>964</v>
      </c>
    </row>
    <row r="164" spans="1:7" x14ac:dyDescent="0.25">
      <c r="A164" s="38" t="s">
        <v>3072</v>
      </c>
      <c r="B164" s="38" t="s">
        <v>3103</v>
      </c>
      <c r="C164" s="268">
        <v>6</v>
      </c>
      <c r="D164" s="38" t="s">
        <v>426</v>
      </c>
      <c r="E164" s="35">
        <v>2007</v>
      </c>
      <c r="F164" s="37">
        <v>54155</v>
      </c>
      <c r="G164" s="33" t="s">
        <v>3070</v>
      </c>
    </row>
    <row r="165" spans="1:7" x14ac:dyDescent="0.25">
      <c r="A165" s="38" t="s">
        <v>3072</v>
      </c>
      <c r="B165" s="38" t="s">
        <v>3104</v>
      </c>
      <c r="C165" s="268">
        <v>6</v>
      </c>
      <c r="D165" s="38" t="s">
        <v>426</v>
      </c>
      <c r="E165" s="35">
        <v>2007</v>
      </c>
      <c r="F165" s="37">
        <v>54110</v>
      </c>
      <c r="G165" s="33" t="s">
        <v>3070</v>
      </c>
    </row>
    <row r="166" spans="1:7" x14ac:dyDescent="0.25">
      <c r="A166" s="38" t="s">
        <v>3072</v>
      </c>
      <c r="B166" s="38" t="s">
        <v>3111</v>
      </c>
      <c r="C166" s="268" t="s">
        <v>3127</v>
      </c>
      <c r="D166" s="38" t="s">
        <v>426</v>
      </c>
      <c r="E166" s="35">
        <v>2007</v>
      </c>
      <c r="F166" s="37">
        <v>29405</v>
      </c>
      <c r="G166" s="33" t="s">
        <v>3070</v>
      </c>
    </row>
    <row r="167" spans="1:7" x14ac:dyDescent="0.25">
      <c r="A167" s="38" t="s">
        <v>3072</v>
      </c>
      <c r="B167" s="38" t="s">
        <v>3128</v>
      </c>
      <c r="C167" s="268" t="s">
        <v>3127</v>
      </c>
      <c r="D167" s="38" t="s">
        <v>426</v>
      </c>
      <c r="E167" s="35">
        <v>2007</v>
      </c>
      <c r="F167" s="37">
        <v>37545</v>
      </c>
      <c r="G167" s="33" t="s">
        <v>3070</v>
      </c>
    </row>
    <row r="168" spans="1:7" x14ac:dyDescent="0.25">
      <c r="A168" s="38" t="s">
        <v>87</v>
      </c>
      <c r="B168" s="38" t="s">
        <v>88</v>
      </c>
      <c r="C168" s="268">
        <v>1.4139999999999999</v>
      </c>
      <c r="D168" s="38" t="s">
        <v>110</v>
      </c>
      <c r="E168" s="35">
        <v>2007</v>
      </c>
      <c r="F168" s="86">
        <v>10382.513661202185</v>
      </c>
      <c r="G168" s="33" t="s">
        <v>116</v>
      </c>
    </row>
    <row r="169" spans="1:7" x14ac:dyDescent="0.25">
      <c r="A169" s="38" t="s">
        <v>87</v>
      </c>
      <c r="B169" s="38" t="s">
        <v>88</v>
      </c>
      <c r="C169" s="268">
        <v>1.4139999999999999</v>
      </c>
      <c r="D169" s="38" t="s">
        <v>110</v>
      </c>
      <c r="E169" s="35">
        <v>2007</v>
      </c>
      <c r="F169" s="86">
        <v>10655.737704918032</v>
      </c>
      <c r="G169" s="33" t="s">
        <v>111</v>
      </c>
    </row>
    <row r="170" spans="1:7" x14ac:dyDescent="0.25">
      <c r="A170" s="38" t="s">
        <v>87</v>
      </c>
      <c r="B170" s="38" t="s">
        <v>4049</v>
      </c>
      <c r="C170" s="268" t="s">
        <v>3255</v>
      </c>
      <c r="D170" s="38" t="s">
        <v>110</v>
      </c>
      <c r="E170" s="35">
        <v>2007</v>
      </c>
      <c r="F170" s="37">
        <v>13665</v>
      </c>
      <c r="G170" s="33" t="s">
        <v>1956</v>
      </c>
    </row>
    <row r="171" spans="1:7" x14ac:dyDescent="0.25">
      <c r="A171" s="38" t="s">
        <v>87</v>
      </c>
      <c r="B171" s="38" t="s">
        <v>4050</v>
      </c>
      <c r="C171" s="268" t="s">
        <v>3255</v>
      </c>
      <c r="D171" s="38" t="s">
        <v>110</v>
      </c>
      <c r="E171" s="35">
        <v>2007</v>
      </c>
      <c r="F171" s="37">
        <v>11415</v>
      </c>
      <c r="G171" s="33" t="s">
        <v>4051</v>
      </c>
    </row>
    <row r="172" spans="1:7" x14ac:dyDescent="0.25">
      <c r="A172" s="38" t="s">
        <v>87</v>
      </c>
      <c r="B172" s="38" t="s">
        <v>4052</v>
      </c>
      <c r="C172" s="268" t="s">
        <v>3255</v>
      </c>
      <c r="D172" s="38" t="s">
        <v>110</v>
      </c>
      <c r="E172" s="35">
        <v>2007</v>
      </c>
      <c r="F172" s="37">
        <v>15015</v>
      </c>
      <c r="G172" s="33" t="s">
        <v>4051</v>
      </c>
    </row>
    <row r="173" spans="1:7" x14ac:dyDescent="0.25">
      <c r="A173" s="38" t="s">
        <v>87</v>
      </c>
      <c r="B173" s="38" t="s">
        <v>1299</v>
      </c>
      <c r="C173" s="268">
        <v>1.014</v>
      </c>
      <c r="D173" s="38" t="s">
        <v>110</v>
      </c>
      <c r="E173" s="35">
        <v>2007</v>
      </c>
      <c r="F173" s="86">
        <v>7240.4371584699447</v>
      </c>
      <c r="G173" s="33" t="s">
        <v>1142</v>
      </c>
    </row>
    <row r="174" spans="1:7" x14ac:dyDescent="0.25">
      <c r="A174" s="38" t="s">
        <v>87</v>
      </c>
      <c r="B174" s="38" t="s">
        <v>1299</v>
      </c>
      <c r="C174" s="268">
        <v>1.1140000000000001</v>
      </c>
      <c r="D174" s="38" t="s">
        <v>110</v>
      </c>
      <c r="E174" s="35">
        <v>2007</v>
      </c>
      <c r="F174" s="86">
        <v>7377.0491803278683</v>
      </c>
      <c r="G174" s="33" t="s">
        <v>1142</v>
      </c>
    </row>
    <row r="175" spans="1:7" x14ac:dyDescent="0.25">
      <c r="A175" s="38" t="s">
        <v>87</v>
      </c>
      <c r="B175" s="38" t="s">
        <v>89</v>
      </c>
      <c r="C175" s="268">
        <v>2.7</v>
      </c>
      <c r="D175" s="38" t="s">
        <v>110</v>
      </c>
      <c r="E175" s="35">
        <v>2007</v>
      </c>
      <c r="F175" s="86">
        <v>18278.688524590165</v>
      </c>
      <c r="G175" s="33" t="s">
        <v>111</v>
      </c>
    </row>
    <row r="176" spans="1:7" x14ac:dyDescent="0.25">
      <c r="A176" s="38" t="s">
        <v>87</v>
      </c>
      <c r="B176" s="38" t="s">
        <v>89</v>
      </c>
      <c r="C176" s="268">
        <v>3.3</v>
      </c>
      <c r="D176" s="38" t="s">
        <v>110</v>
      </c>
      <c r="E176" s="35">
        <v>2007</v>
      </c>
      <c r="F176" s="86">
        <v>20218.579234972676</v>
      </c>
      <c r="G176" s="33" t="s">
        <v>111</v>
      </c>
    </row>
    <row r="177" spans="1:7" x14ac:dyDescent="0.25">
      <c r="A177" s="38" t="s">
        <v>87</v>
      </c>
      <c r="B177" s="38" t="s">
        <v>4047</v>
      </c>
      <c r="C177" s="268" t="s">
        <v>3790</v>
      </c>
      <c r="D177" s="38" t="s">
        <v>110</v>
      </c>
      <c r="E177" s="35">
        <v>2007</v>
      </c>
      <c r="F177" s="37">
        <v>27135</v>
      </c>
      <c r="G177" s="33" t="s">
        <v>1956</v>
      </c>
    </row>
    <row r="178" spans="1:7" x14ac:dyDescent="0.25">
      <c r="A178" s="38" t="s">
        <v>87</v>
      </c>
      <c r="B178" s="38" t="s">
        <v>4048</v>
      </c>
      <c r="C178" s="268" t="s">
        <v>3790</v>
      </c>
      <c r="D178" s="38" t="s">
        <v>110</v>
      </c>
      <c r="E178" s="35">
        <v>2007</v>
      </c>
      <c r="F178" s="37">
        <v>27335</v>
      </c>
      <c r="G178" s="33" t="s">
        <v>1956</v>
      </c>
    </row>
    <row r="179" spans="1:7" x14ac:dyDescent="0.25">
      <c r="A179" s="38" t="s">
        <v>87</v>
      </c>
      <c r="B179" s="38" t="s">
        <v>4045</v>
      </c>
      <c r="C179" s="268" t="s">
        <v>3790</v>
      </c>
      <c r="D179" s="38" t="s">
        <v>110</v>
      </c>
      <c r="E179" s="35">
        <v>2007</v>
      </c>
      <c r="F179" s="37">
        <v>24535</v>
      </c>
      <c r="G179" s="33" t="s">
        <v>1956</v>
      </c>
    </row>
    <row r="180" spans="1:7" x14ac:dyDescent="0.25">
      <c r="A180" s="38" t="s">
        <v>87</v>
      </c>
      <c r="B180" s="38" t="s">
        <v>4046</v>
      </c>
      <c r="C180" s="268" t="s">
        <v>3790</v>
      </c>
      <c r="D180" s="38" t="s">
        <v>110</v>
      </c>
      <c r="E180" s="35">
        <v>2007</v>
      </c>
      <c r="F180" s="37">
        <v>24735</v>
      </c>
      <c r="G180" s="33" t="s">
        <v>1956</v>
      </c>
    </row>
    <row r="181" spans="1:7" x14ac:dyDescent="0.25">
      <c r="A181" s="38" t="s">
        <v>87</v>
      </c>
      <c r="B181" s="38" t="s">
        <v>90</v>
      </c>
      <c r="C181" s="268">
        <v>1.6140000000000001</v>
      </c>
      <c r="D181" s="38" t="s">
        <v>110</v>
      </c>
      <c r="E181" s="35">
        <v>2007</v>
      </c>
      <c r="F181" s="86">
        <v>15495</v>
      </c>
      <c r="G181" s="33" t="s">
        <v>1062</v>
      </c>
    </row>
    <row r="182" spans="1:7" x14ac:dyDescent="0.25">
      <c r="A182" s="38" t="s">
        <v>87</v>
      </c>
      <c r="B182" s="38" t="s">
        <v>90</v>
      </c>
      <c r="C182" s="268">
        <v>2.0139999999999998</v>
      </c>
      <c r="D182" s="38" t="s">
        <v>110</v>
      </c>
      <c r="E182" s="35">
        <v>2007</v>
      </c>
      <c r="F182" s="86">
        <v>17895</v>
      </c>
      <c r="G182" s="33" t="s">
        <v>1063</v>
      </c>
    </row>
    <row r="183" spans="1:7" x14ac:dyDescent="0.25">
      <c r="A183" s="38" t="s">
        <v>87</v>
      </c>
      <c r="B183" s="38" t="s">
        <v>4053</v>
      </c>
      <c r="C183" s="268" t="s">
        <v>4060</v>
      </c>
      <c r="D183" s="38" t="s">
        <v>110</v>
      </c>
      <c r="E183" s="35">
        <v>2007</v>
      </c>
      <c r="F183" s="37">
        <v>15865</v>
      </c>
      <c r="G183" s="33" t="s">
        <v>1956</v>
      </c>
    </row>
    <row r="184" spans="1:7" x14ac:dyDescent="0.25">
      <c r="A184" s="38" t="s">
        <v>87</v>
      </c>
      <c r="B184" s="38" t="s">
        <v>4055</v>
      </c>
      <c r="C184" s="268" t="s">
        <v>4060</v>
      </c>
      <c r="D184" s="38" t="s">
        <v>110</v>
      </c>
      <c r="E184" s="35">
        <v>2007</v>
      </c>
      <c r="F184" s="37">
        <v>16895</v>
      </c>
      <c r="G184" s="33" t="s">
        <v>1956</v>
      </c>
    </row>
    <row r="185" spans="1:7" x14ac:dyDescent="0.25">
      <c r="A185" s="38" t="s">
        <v>87</v>
      </c>
      <c r="B185" s="38" t="s">
        <v>4054</v>
      </c>
      <c r="C185" s="268" t="s">
        <v>4060</v>
      </c>
      <c r="D185" s="38" t="s">
        <v>110</v>
      </c>
      <c r="E185" s="35">
        <v>2007</v>
      </c>
      <c r="F185" s="37">
        <v>16695</v>
      </c>
      <c r="G185" s="33" t="s">
        <v>1956</v>
      </c>
    </row>
    <row r="186" spans="1:7" x14ac:dyDescent="0.25">
      <c r="A186" s="38" t="s">
        <v>87</v>
      </c>
      <c r="B186" s="38" t="s">
        <v>1219</v>
      </c>
      <c r="C186" s="268">
        <v>1.1439999999999999</v>
      </c>
      <c r="D186" s="38" t="s">
        <v>110</v>
      </c>
      <c r="E186" s="35">
        <v>2007</v>
      </c>
      <c r="F186" s="86">
        <v>10928.961748633879</v>
      </c>
      <c r="G186" s="33" t="s">
        <v>1142</v>
      </c>
    </row>
    <row r="187" spans="1:7" x14ac:dyDescent="0.25">
      <c r="A187" s="38" t="s">
        <v>87</v>
      </c>
      <c r="B187" s="38" t="s">
        <v>1219</v>
      </c>
      <c r="C187" s="268">
        <v>1.4139999999999999</v>
      </c>
      <c r="D187" s="38" t="s">
        <v>110</v>
      </c>
      <c r="E187" s="35">
        <v>2007</v>
      </c>
      <c r="F187" s="86">
        <v>11202.185792349726</v>
      </c>
      <c r="G187" s="33" t="s">
        <v>1142</v>
      </c>
    </row>
    <row r="188" spans="1:7" x14ac:dyDescent="0.25">
      <c r="A188" s="38" t="s">
        <v>87</v>
      </c>
      <c r="B188" s="38" t="s">
        <v>1219</v>
      </c>
      <c r="C188" s="268">
        <v>1.6140000000000001</v>
      </c>
      <c r="D188" s="38" t="s">
        <v>110</v>
      </c>
      <c r="E188" s="35">
        <v>2007</v>
      </c>
      <c r="F188" s="86">
        <v>11338.79781420765</v>
      </c>
      <c r="G188" s="33" t="s">
        <v>1142</v>
      </c>
    </row>
    <row r="189" spans="1:7" x14ac:dyDescent="0.25">
      <c r="A189" s="38" t="s">
        <v>87</v>
      </c>
      <c r="B189" s="38" t="s">
        <v>1218</v>
      </c>
      <c r="C189" s="268">
        <v>2.4140000000000001</v>
      </c>
      <c r="D189" s="38" t="s">
        <v>438</v>
      </c>
      <c r="E189" s="35">
        <v>2007</v>
      </c>
      <c r="F189" s="86">
        <v>17759.562841530053</v>
      </c>
      <c r="G189" s="33" t="s">
        <v>1144</v>
      </c>
    </row>
    <row r="190" spans="1:7" x14ac:dyDescent="0.25">
      <c r="A190" s="38" t="s">
        <v>87</v>
      </c>
      <c r="B190" s="38" t="s">
        <v>1141</v>
      </c>
      <c r="C190" s="268">
        <v>1.6140000000000001</v>
      </c>
      <c r="D190" s="38" t="s">
        <v>110</v>
      </c>
      <c r="E190" s="35">
        <v>2007</v>
      </c>
      <c r="F190" s="86">
        <v>11475</v>
      </c>
      <c r="G190" s="33" t="s">
        <v>1142</v>
      </c>
    </row>
    <row r="191" spans="1:7" x14ac:dyDescent="0.25">
      <c r="A191" s="38" t="s">
        <v>87</v>
      </c>
      <c r="B191" s="38" t="s">
        <v>1141</v>
      </c>
      <c r="C191" s="268">
        <v>1.8140000000000001</v>
      </c>
      <c r="D191" s="38" t="s">
        <v>110</v>
      </c>
      <c r="E191" s="35">
        <v>2007</v>
      </c>
      <c r="F191" s="86">
        <v>11675</v>
      </c>
      <c r="G191" s="33" t="s">
        <v>1142</v>
      </c>
    </row>
    <row r="192" spans="1:7" x14ac:dyDescent="0.25">
      <c r="A192" s="38" t="s">
        <v>87</v>
      </c>
      <c r="B192" s="38" t="s">
        <v>3101</v>
      </c>
      <c r="C192" s="268">
        <v>2.4</v>
      </c>
      <c r="D192" s="38" t="s">
        <v>120</v>
      </c>
      <c r="E192" s="35">
        <v>2007</v>
      </c>
      <c r="F192" s="86">
        <v>11600</v>
      </c>
      <c r="G192" s="33" t="s">
        <v>2958</v>
      </c>
    </row>
    <row r="193" spans="1:7" x14ac:dyDescent="0.25">
      <c r="A193" s="38" t="s">
        <v>87</v>
      </c>
      <c r="B193" s="38" t="s">
        <v>3101</v>
      </c>
      <c r="C193" s="268">
        <v>2.5</v>
      </c>
      <c r="D193" s="38" t="s">
        <v>120</v>
      </c>
      <c r="E193" s="35">
        <v>2007</v>
      </c>
      <c r="F193" s="86">
        <v>11960</v>
      </c>
      <c r="G193" s="33" t="s">
        <v>2958</v>
      </c>
    </row>
    <row r="194" spans="1:7" x14ac:dyDescent="0.25">
      <c r="A194" s="38" t="s">
        <v>87</v>
      </c>
      <c r="B194" s="38" t="s">
        <v>1064</v>
      </c>
      <c r="C194" s="268" t="s">
        <v>3747</v>
      </c>
      <c r="D194" s="38" t="s">
        <v>110</v>
      </c>
      <c r="E194" s="35">
        <v>2007</v>
      </c>
      <c r="F194" s="37">
        <v>21028</v>
      </c>
      <c r="G194" s="33" t="s">
        <v>4540</v>
      </c>
    </row>
    <row r="195" spans="1:7" x14ac:dyDescent="0.25">
      <c r="A195" s="38" t="s">
        <v>87</v>
      </c>
      <c r="B195" s="38" t="s">
        <v>1064</v>
      </c>
      <c r="C195" s="268" t="s">
        <v>3747</v>
      </c>
      <c r="D195" s="38" t="s">
        <v>426</v>
      </c>
      <c r="E195" s="35">
        <v>2007</v>
      </c>
      <c r="F195" s="37">
        <v>22690</v>
      </c>
      <c r="G195" s="33" t="s">
        <v>4540</v>
      </c>
    </row>
    <row r="196" spans="1:7" x14ac:dyDescent="0.25">
      <c r="A196" s="38" t="s">
        <v>87</v>
      </c>
      <c r="B196" s="38" t="s">
        <v>4031</v>
      </c>
      <c r="C196" s="268" t="s">
        <v>1980</v>
      </c>
      <c r="D196" s="38" t="s">
        <v>110</v>
      </c>
      <c r="E196" s="35">
        <v>2007</v>
      </c>
      <c r="F196" s="37">
        <v>22145</v>
      </c>
      <c r="G196" s="33" t="s">
        <v>4540</v>
      </c>
    </row>
    <row r="197" spans="1:7" x14ac:dyDescent="0.25">
      <c r="A197" s="38" t="s">
        <v>87</v>
      </c>
      <c r="B197" s="38" t="s">
        <v>4031</v>
      </c>
      <c r="C197" s="268" t="s">
        <v>4008</v>
      </c>
      <c r="D197" s="38" t="s">
        <v>426</v>
      </c>
      <c r="E197" s="35">
        <v>2007</v>
      </c>
      <c r="F197" s="37">
        <v>24145</v>
      </c>
      <c r="G197" s="33" t="s">
        <v>4540</v>
      </c>
    </row>
    <row r="198" spans="1:7" x14ac:dyDescent="0.25">
      <c r="A198" s="38" t="s">
        <v>87</v>
      </c>
      <c r="B198" s="38" t="s">
        <v>4032</v>
      </c>
      <c r="C198" s="268" t="s">
        <v>4008</v>
      </c>
      <c r="D198" s="38" t="s">
        <v>110</v>
      </c>
      <c r="E198" s="35">
        <v>2007</v>
      </c>
      <c r="F198" s="37">
        <v>22345</v>
      </c>
      <c r="G198" s="33" t="s">
        <v>4540</v>
      </c>
    </row>
    <row r="199" spans="1:7" x14ac:dyDescent="0.25">
      <c r="A199" s="38" t="s">
        <v>87</v>
      </c>
      <c r="B199" s="38" t="s">
        <v>4032</v>
      </c>
      <c r="C199" s="268" t="s">
        <v>4008</v>
      </c>
      <c r="D199" s="38" t="s">
        <v>426</v>
      </c>
      <c r="E199" s="35">
        <v>2007</v>
      </c>
      <c r="F199" s="37">
        <v>24345</v>
      </c>
      <c r="G199" s="33" t="s">
        <v>4540</v>
      </c>
    </row>
    <row r="200" spans="1:7" x14ac:dyDescent="0.25">
      <c r="A200" s="38" t="s">
        <v>87</v>
      </c>
      <c r="B200" s="38" t="s">
        <v>4036</v>
      </c>
      <c r="C200" s="268" t="s">
        <v>4541</v>
      </c>
      <c r="D200" s="38" t="s">
        <v>110</v>
      </c>
      <c r="E200" s="35">
        <v>2007</v>
      </c>
      <c r="F200" s="37">
        <v>26145</v>
      </c>
      <c r="G200" s="33" t="s">
        <v>4540</v>
      </c>
    </row>
    <row r="201" spans="1:7" x14ac:dyDescent="0.25">
      <c r="A201" s="38" t="s">
        <v>87</v>
      </c>
      <c r="B201" s="38" t="s">
        <v>4036</v>
      </c>
      <c r="C201" s="268" t="s">
        <v>4541</v>
      </c>
      <c r="D201" s="38" t="s">
        <v>426</v>
      </c>
      <c r="E201" s="35">
        <v>2007</v>
      </c>
      <c r="F201" s="37">
        <v>26425</v>
      </c>
      <c r="G201" s="33" t="s">
        <v>4540</v>
      </c>
    </row>
    <row r="202" spans="1:7" x14ac:dyDescent="0.25">
      <c r="A202" s="38" t="s">
        <v>87</v>
      </c>
      <c r="B202" s="38" t="s">
        <v>4035</v>
      </c>
      <c r="C202" s="268" t="s">
        <v>4541</v>
      </c>
      <c r="D202" s="38" t="s">
        <v>110</v>
      </c>
      <c r="E202" s="35">
        <v>2007</v>
      </c>
      <c r="F202" s="37">
        <v>25945</v>
      </c>
      <c r="G202" s="33" t="s">
        <v>4540</v>
      </c>
    </row>
    <row r="203" spans="1:7" x14ac:dyDescent="0.25">
      <c r="A203" s="38" t="s">
        <v>87</v>
      </c>
      <c r="B203" s="38" t="s">
        <v>4035</v>
      </c>
      <c r="C203" s="268" t="s">
        <v>4541</v>
      </c>
      <c r="D203" s="38" t="s">
        <v>426</v>
      </c>
      <c r="E203" s="35">
        <v>2007</v>
      </c>
      <c r="F203" s="37">
        <v>27945</v>
      </c>
      <c r="G203" s="33" t="s">
        <v>4540</v>
      </c>
    </row>
    <row r="204" spans="1:7" x14ac:dyDescent="0.25">
      <c r="A204" s="38" t="s">
        <v>87</v>
      </c>
      <c r="B204" s="38" t="s">
        <v>4033</v>
      </c>
      <c r="C204" s="268" t="s">
        <v>4541</v>
      </c>
      <c r="D204" s="38" t="s">
        <v>110</v>
      </c>
      <c r="E204" s="35">
        <v>2007</v>
      </c>
      <c r="F204" s="37">
        <v>23645</v>
      </c>
      <c r="G204" s="33" t="s">
        <v>4540</v>
      </c>
    </row>
    <row r="205" spans="1:7" x14ac:dyDescent="0.25">
      <c r="A205" s="38" t="s">
        <v>87</v>
      </c>
      <c r="B205" s="38" t="s">
        <v>4033</v>
      </c>
      <c r="C205" s="268" t="s">
        <v>4541</v>
      </c>
      <c r="D205" s="38" t="s">
        <v>426</v>
      </c>
      <c r="E205" s="35">
        <v>2007</v>
      </c>
      <c r="F205" s="37">
        <v>25645</v>
      </c>
      <c r="G205" s="33" t="s">
        <v>4540</v>
      </c>
    </row>
    <row r="206" spans="1:7" x14ac:dyDescent="0.25">
      <c r="A206" s="38" t="s">
        <v>87</v>
      </c>
      <c r="B206" s="38" t="s">
        <v>4034</v>
      </c>
      <c r="C206" s="268" t="s">
        <v>4541</v>
      </c>
      <c r="D206" s="38" t="s">
        <v>110</v>
      </c>
      <c r="E206" s="35">
        <v>2007</v>
      </c>
      <c r="F206" s="37">
        <v>23845</v>
      </c>
      <c r="G206" s="33" t="s">
        <v>4540</v>
      </c>
    </row>
    <row r="207" spans="1:7" x14ac:dyDescent="0.25">
      <c r="A207" s="38" t="s">
        <v>87</v>
      </c>
      <c r="B207" s="38" t="s">
        <v>4034</v>
      </c>
      <c r="C207" s="268" t="s">
        <v>4541</v>
      </c>
      <c r="D207" s="38" t="s">
        <v>426</v>
      </c>
      <c r="E207" s="35">
        <v>2007</v>
      </c>
      <c r="F207" s="37">
        <v>25845</v>
      </c>
      <c r="G207" s="33" t="s">
        <v>4540</v>
      </c>
    </row>
    <row r="208" spans="1:7" x14ac:dyDescent="0.25">
      <c r="A208" s="38" t="s">
        <v>87</v>
      </c>
      <c r="B208" s="38" t="s">
        <v>4042</v>
      </c>
      <c r="C208" s="268" t="s">
        <v>4541</v>
      </c>
      <c r="D208" s="38" t="s">
        <v>110</v>
      </c>
      <c r="E208" s="35">
        <v>2007</v>
      </c>
      <c r="F208" s="37">
        <v>21445</v>
      </c>
      <c r="G208" s="33" t="s">
        <v>1832</v>
      </c>
    </row>
    <row r="209" spans="1:7" x14ac:dyDescent="0.25">
      <c r="A209" s="38" t="s">
        <v>87</v>
      </c>
      <c r="B209" s="38" t="s">
        <v>1222</v>
      </c>
      <c r="C209" s="268">
        <v>3.5</v>
      </c>
      <c r="D209" s="38" t="s">
        <v>44</v>
      </c>
      <c r="E209" s="35">
        <v>2007</v>
      </c>
      <c r="F209" s="86">
        <v>24590.163934426229</v>
      </c>
      <c r="G209" s="33" t="s">
        <v>113</v>
      </c>
    </row>
    <row r="210" spans="1:7" x14ac:dyDescent="0.25">
      <c r="A210" s="38" t="s">
        <v>87</v>
      </c>
      <c r="B210" s="38" t="s">
        <v>3008</v>
      </c>
      <c r="C210" s="268">
        <v>2.0139999999999998</v>
      </c>
      <c r="D210" s="38" t="s">
        <v>125</v>
      </c>
      <c r="E210" s="35">
        <v>2007</v>
      </c>
      <c r="F210" s="86">
        <v>17340</v>
      </c>
      <c r="G210" s="33" t="s">
        <v>3015</v>
      </c>
    </row>
    <row r="211" spans="1:7" x14ac:dyDescent="0.25">
      <c r="A211" s="38" t="s">
        <v>87</v>
      </c>
      <c r="B211" s="38" t="s">
        <v>1143</v>
      </c>
      <c r="C211" s="268">
        <v>2.7</v>
      </c>
      <c r="D211" s="38" t="s">
        <v>110</v>
      </c>
      <c r="E211" s="35">
        <v>2007</v>
      </c>
      <c r="F211" s="86">
        <v>24590.163934426229</v>
      </c>
      <c r="G211" s="33" t="s">
        <v>1144</v>
      </c>
    </row>
    <row r="212" spans="1:7" x14ac:dyDescent="0.25">
      <c r="A212" s="38" t="s">
        <v>87</v>
      </c>
      <c r="B212" s="38" t="s">
        <v>95</v>
      </c>
      <c r="C212" s="268">
        <v>2.0139999999999998</v>
      </c>
      <c r="D212" s="38" t="s">
        <v>114</v>
      </c>
      <c r="E212" s="35">
        <v>2007</v>
      </c>
      <c r="F212" s="86">
        <v>16913</v>
      </c>
      <c r="G212" s="33" t="s">
        <v>113</v>
      </c>
    </row>
    <row r="213" spans="1:7" x14ac:dyDescent="0.25">
      <c r="A213" s="38" t="s">
        <v>87</v>
      </c>
      <c r="B213" s="38" t="s">
        <v>95</v>
      </c>
      <c r="C213" s="268">
        <v>2.7</v>
      </c>
      <c r="D213" s="38" t="s">
        <v>44</v>
      </c>
      <c r="E213" s="35">
        <v>2007</v>
      </c>
      <c r="F213" s="86">
        <v>18852.459016393441</v>
      </c>
      <c r="G213" s="33" t="s">
        <v>113</v>
      </c>
    </row>
    <row r="214" spans="1:7" x14ac:dyDescent="0.25">
      <c r="A214" s="38" t="s">
        <v>87</v>
      </c>
      <c r="B214" s="38" t="s">
        <v>4043</v>
      </c>
      <c r="C214" s="268" t="s">
        <v>4060</v>
      </c>
      <c r="D214" s="38" t="s">
        <v>110</v>
      </c>
      <c r="E214" s="35">
        <v>2007</v>
      </c>
      <c r="F214" s="37">
        <v>18995</v>
      </c>
      <c r="G214" s="33" t="s">
        <v>3251</v>
      </c>
    </row>
    <row r="215" spans="1:7" x14ac:dyDescent="0.25">
      <c r="A215" s="38" t="s">
        <v>87</v>
      </c>
      <c r="B215" s="38" t="s">
        <v>4028</v>
      </c>
      <c r="C215" s="268" t="s">
        <v>4008</v>
      </c>
      <c r="D215" s="38" t="s">
        <v>110</v>
      </c>
      <c r="E215" s="35">
        <v>2007</v>
      </c>
      <c r="F215" s="37">
        <v>22345</v>
      </c>
      <c r="G215" s="33" t="s">
        <v>3987</v>
      </c>
    </row>
    <row r="216" spans="1:7" x14ac:dyDescent="0.25">
      <c r="A216" s="38" t="s">
        <v>87</v>
      </c>
      <c r="B216" s="38" t="s">
        <v>4028</v>
      </c>
      <c r="C216" s="268" t="s">
        <v>4008</v>
      </c>
      <c r="D216" s="38" t="s">
        <v>44</v>
      </c>
      <c r="E216" s="35">
        <v>2007</v>
      </c>
      <c r="F216" s="37">
        <v>23845</v>
      </c>
      <c r="G216" s="33" t="s">
        <v>3251</v>
      </c>
    </row>
    <row r="217" spans="1:7" x14ac:dyDescent="0.25">
      <c r="A217" s="38" t="s">
        <v>87</v>
      </c>
      <c r="B217" s="38" t="s">
        <v>4044</v>
      </c>
      <c r="C217" s="268" t="s">
        <v>4008</v>
      </c>
      <c r="D217" s="38" t="s">
        <v>110</v>
      </c>
      <c r="E217" s="35">
        <v>2007</v>
      </c>
      <c r="F217" s="37">
        <v>20995</v>
      </c>
      <c r="G217" s="33" t="s">
        <v>3251</v>
      </c>
    </row>
    <row r="218" spans="1:7" x14ac:dyDescent="0.25">
      <c r="A218" s="38" t="s">
        <v>87</v>
      </c>
      <c r="B218" s="38" t="s">
        <v>4044</v>
      </c>
      <c r="C218" s="268" t="s">
        <v>4008</v>
      </c>
      <c r="D218" s="38" t="s">
        <v>44</v>
      </c>
      <c r="E218" s="35">
        <v>2007</v>
      </c>
      <c r="F218" s="37">
        <v>22495</v>
      </c>
      <c r="G218" s="33" t="s">
        <v>3251</v>
      </c>
    </row>
    <row r="219" spans="1:7" x14ac:dyDescent="0.25">
      <c r="A219" s="38" t="s">
        <v>1220</v>
      </c>
      <c r="B219" s="38" t="s">
        <v>1221</v>
      </c>
      <c r="C219" s="268">
        <v>2.0139999999999998</v>
      </c>
      <c r="D219" s="38" t="s">
        <v>110</v>
      </c>
      <c r="E219" s="35">
        <v>2007</v>
      </c>
      <c r="F219" s="86">
        <v>14617.486338797813</v>
      </c>
      <c r="G219" s="33" t="s">
        <v>112</v>
      </c>
    </row>
    <row r="220" spans="1:7" x14ac:dyDescent="0.25">
      <c r="A220" s="38" t="s">
        <v>1220</v>
      </c>
      <c r="B220" s="38" t="s">
        <v>1221</v>
      </c>
      <c r="C220" s="268">
        <v>2.7</v>
      </c>
      <c r="D220" s="38" t="s">
        <v>110</v>
      </c>
      <c r="E220" s="35">
        <v>2007</v>
      </c>
      <c r="F220" s="86">
        <v>15027.322404371584</v>
      </c>
      <c r="G220" s="33" t="s">
        <v>112</v>
      </c>
    </row>
    <row r="221" spans="1:7" x14ac:dyDescent="0.25">
      <c r="A221" s="38" t="s">
        <v>1220</v>
      </c>
      <c r="B221" s="38" t="s">
        <v>93</v>
      </c>
      <c r="C221" s="268" t="s">
        <v>2114</v>
      </c>
      <c r="D221" s="38" t="s">
        <v>110</v>
      </c>
      <c r="E221" s="35">
        <v>2007</v>
      </c>
      <c r="F221" s="37">
        <v>18028</v>
      </c>
      <c r="G221" s="33" t="s">
        <v>4539</v>
      </c>
    </row>
    <row r="222" spans="1:7" x14ac:dyDescent="0.25">
      <c r="A222" s="38" t="s">
        <v>1220</v>
      </c>
      <c r="B222" s="38" t="s">
        <v>93</v>
      </c>
      <c r="C222" s="268" t="s">
        <v>2114</v>
      </c>
      <c r="D222" s="38" t="s">
        <v>426</v>
      </c>
      <c r="E222" s="35">
        <v>2007</v>
      </c>
      <c r="F222" s="37">
        <v>19790</v>
      </c>
      <c r="G222" s="33" t="s">
        <v>4539</v>
      </c>
    </row>
    <row r="223" spans="1:7" x14ac:dyDescent="0.25">
      <c r="A223" s="38" t="s">
        <v>1220</v>
      </c>
      <c r="B223" s="38" t="s">
        <v>93</v>
      </c>
      <c r="C223" s="268" t="s">
        <v>4134</v>
      </c>
      <c r="D223" s="38" t="s">
        <v>110</v>
      </c>
      <c r="E223" s="35">
        <v>2007</v>
      </c>
      <c r="F223" s="37">
        <v>18528</v>
      </c>
      <c r="G223" s="33" t="s">
        <v>4539</v>
      </c>
    </row>
    <row r="224" spans="1:7" x14ac:dyDescent="0.25">
      <c r="A224" s="38" t="s">
        <v>1220</v>
      </c>
      <c r="B224" s="38" t="s">
        <v>93</v>
      </c>
      <c r="C224" s="268" t="s">
        <v>4134</v>
      </c>
      <c r="D224" s="38" t="s">
        <v>426</v>
      </c>
      <c r="E224" s="35">
        <v>2007</v>
      </c>
      <c r="F224" s="37">
        <v>20190</v>
      </c>
      <c r="G224" s="33" t="s">
        <v>4540</v>
      </c>
    </row>
    <row r="225" spans="1:7" x14ac:dyDescent="0.25">
      <c r="A225" s="38" t="s">
        <v>1220</v>
      </c>
      <c r="B225" s="38" t="s">
        <v>4041</v>
      </c>
      <c r="C225" s="268" t="s">
        <v>4541</v>
      </c>
      <c r="D225" s="38" t="s">
        <v>110</v>
      </c>
      <c r="E225" s="35">
        <v>2007</v>
      </c>
      <c r="F225" s="37">
        <v>23445</v>
      </c>
      <c r="G225" s="33" t="s">
        <v>1832</v>
      </c>
    </row>
    <row r="226" spans="1:7" x14ac:dyDescent="0.25">
      <c r="A226" s="38" t="s">
        <v>1220</v>
      </c>
      <c r="B226" s="38" t="s">
        <v>4037</v>
      </c>
      <c r="C226" s="268" t="s">
        <v>3747</v>
      </c>
      <c r="D226" s="38" t="s">
        <v>110</v>
      </c>
      <c r="E226" s="35">
        <v>2007</v>
      </c>
      <c r="F226" s="37">
        <v>17195</v>
      </c>
      <c r="G226" s="33" t="s">
        <v>111</v>
      </c>
    </row>
    <row r="227" spans="1:7" x14ac:dyDescent="0.25">
      <c r="A227" s="38" t="s">
        <v>1220</v>
      </c>
      <c r="B227" s="38" t="s">
        <v>4038</v>
      </c>
      <c r="C227" s="268" t="s">
        <v>3747</v>
      </c>
      <c r="D227" s="38" t="s">
        <v>110</v>
      </c>
      <c r="E227" s="35">
        <v>2007</v>
      </c>
      <c r="F227" s="37">
        <v>17775</v>
      </c>
      <c r="G227" s="33" t="s">
        <v>111</v>
      </c>
    </row>
    <row r="228" spans="1:7" x14ac:dyDescent="0.25">
      <c r="A228" s="38" t="s">
        <v>1220</v>
      </c>
      <c r="B228" s="38" t="s">
        <v>4040</v>
      </c>
      <c r="C228" s="268" t="s">
        <v>4541</v>
      </c>
      <c r="D228" s="38" t="s">
        <v>110</v>
      </c>
      <c r="E228" s="35">
        <v>2007</v>
      </c>
      <c r="F228" s="37">
        <v>22995</v>
      </c>
      <c r="G228" s="33" t="s">
        <v>1832</v>
      </c>
    </row>
    <row r="229" spans="1:7" x14ac:dyDescent="0.25">
      <c r="A229" s="38" t="s">
        <v>1220</v>
      </c>
      <c r="B229" s="38" t="s">
        <v>4039</v>
      </c>
      <c r="C229" s="268" t="s">
        <v>3747</v>
      </c>
      <c r="D229" s="38" t="s">
        <v>110</v>
      </c>
      <c r="E229" s="35">
        <v>2007</v>
      </c>
      <c r="F229" s="37">
        <v>19421</v>
      </c>
      <c r="G229" s="33" t="s">
        <v>1832</v>
      </c>
    </row>
    <row r="230" spans="1:7" x14ac:dyDescent="0.25">
      <c r="A230" s="54" t="s">
        <v>1220</v>
      </c>
      <c r="B230" s="54" t="s">
        <v>6092</v>
      </c>
      <c r="C230" s="269" t="s">
        <v>2114</v>
      </c>
      <c r="D230" s="54" t="s">
        <v>110</v>
      </c>
      <c r="E230" s="64">
        <v>2007</v>
      </c>
      <c r="F230" s="124">
        <v>21529</v>
      </c>
      <c r="G230" s="54" t="s">
        <v>6033</v>
      </c>
    </row>
    <row r="231" spans="1:7" x14ac:dyDescent="0.25">
      <c r="A231" s="38" t="s">
        <v>1139</v>
      </c>
      <c r="B231" s="38" t="s">
        <v>1356</v>
      </c>
      <c r="C231" s="268">
        <v>3.5</v>
      </c>
      <c r="D231" s="38" t="s">
        <v>44</v>
      </c>
      <c r="E231" s="35">
        <v>2007</v>
      </c>
      <c r="F231" s="86">
        <v>50000</v>
      </c>
      <c r="G231" s="33" t="s">
        <v>147</v>
      </c>
    </row>
    <row r="232" spans="1:7" x14ac:dyDescent="0.25">
      <c r="A232" s="38" t="s">
        <v>1139</v>
      </c>
      <c r="B232" s="38" t="s">
        <v>70</v>
      </c>
      <c r="C232" s="268">
        <v>3.5</v>
      </c>
      <c r="D232" s="38" t="s">
        <v>438</v>
      </c>
      <c r="E232" s="35">
        <v>2007</v>
      </c>
      <c r="F232" s="86">
        <v>50273.224043715847</v>
      </c>
      <c r="G232" s="33" t="s">
        <v>135</v>
      </c>
    </row>
    <row r="233" spans="1:7" x14ac:dyDescent="0.25">
      <c r="A233" s="38" t="s">
        <v>1139</v>
      </c>
      <c r="B233" s="38" t="s">
        <v>70</v>
      </c>
      <c r="C233" s="268">
        <v>4.5</v>
      </c>
      <c r="D233" s="38" t="s">
        <v>438</v>
      </c>
      <c r="E233" s="35">
        <v>2007</v>
      </c>
      <c r="F233" s="86">
        <v>50956.284153005465</v>
      </c>
      <c r="G233" s="33" t="s">
        <v>135</v>
      </c>
    </row>
    <row r="234" spans="1:7" x14ac:dyDescent="0.25">
      <c r="A234" s="38" t="s">
        <v>1139</v>
      </c>
      <c r="B234" s="38" t="s">
        <v>1355</v>
      </c>
      <c r="C234" s="268">
        <v>5.6</v>
      </c>
      <c r="D234" s="38" t="s">
        <v>44</v>
      </c>
      <c r="E234" s="35">
        <v>2007</v>
      </c>
      <c r="F234" s="86">
        <v>56830.60109289617</v>
      </c>
      <c r="G234" s="33" t="s">
        <v>147</v>
      </c>
    </row>
    <row r="235" spans="1:7" x14ac:dyDescent="0.25">
      <c r="A235" s="38" t="s">
        <v>785</v>
      </c>
      <c r="B235" s="38" t="s">
        <v>1215</v>
      </c>
      <c r="C235" s="268">
        <v>2.4140000000000001</v>
      </c>
      <c r="D235" s="38" t="s">
        <v>444</v>
      </c>
      <c r="E235" s="35">
        <v>2007</v>
      </c>
      <c r="F235" s="86">
        <v>14207.650273224042</v>
      </c>
      <c r="G235" s="33" t="s">
        <v>484</v>
      </c>
    </row>
    <row r="236" spans="1:7" x14ac:dyDescent="0.25">
      <c r="A236" s="38" t="s">
        <v>785</v>
      </c>
      <c r="B236" s="38" t="s">
        <v>1215</v>
      </c>
      <c r="C236" s="268">
        <v>2.4140000000000001</v>
      </c>
      <c r="D236" s="38" t="s">
        <v>444</v>
      </c>
      <c r="E236" s="35">
        <v>2007</v>
      </c>
      <c r="F236" s="86">
        <v>14617.486338797813</v>
      </c>
      <c r="G236" s="33" t="s">
        <v>466</v>
      </c>
    </row>
    <row r="237" spans="1:7" x14ac:dyDescent="0.25">
      <c r="A237" s="38" t="s">
        <v>785</v>
      </c>
      <c r="B237" s="38" t="s">
        <v>1215</v>
      </c>
      <c r="C237" s="268" t="s">
        <v>1216</v>
      </c>
      <c r="D237" s="38" t="s">
        <v>444</v>
      </c>
      <c r="E237" s="35">
        <v>2007</v>
      </c>
      <c r="F237" s="86">
        <v>14344.262295081966</v>
      </c>
      <c r="G237" s="33" t="s">
        <v>484</v>
      </c>
    </row>
    <row r="238" spans="1:7" x14ac:dyDescent="0.25">
      <c r="A238" s="38" t="s">
        <v>785</v>
      </c>
      <c r="B238" s="38" t="s">
        <v>1215</v>
      </c>
      <c r="C238" s="268" t="s">
        <v>1216</v>
      </c>
      <c r="D238" s="38" t="s">
        <v>444</v>
      </c>
      <c r="E238" s="35">
        <v>2007</v>
      </c>
      <c r="F238" s="86">
        <v>14754.098360655737</v>
      </c>
      <c r="G238" s="33" t="s">
        <v>466</v>
      </c>
    </row>
    <row r="239" spans="1:7" x14ac:dyDescent="0.25">
      <c r="A239" s="38" t="s">
        <v>785</v>
      </c>
      <c r="B239" s="38" t="s">
        <v>1215</v>
      </c>
      <c r="C239" s="268" t="s">
        <v>1217</v>
      </c>
      <c r="D239" s="38" t="s">
        <v>444</v>
      </c>
      <c r="E239" s="35">
        <v>2007</v>
      </c>
      <c r="F239" s="86">
        <v>14480.874316939889</v>
      </c>
      <c r="G239" s="33" t="s">
        <v>484</v>
      </c>
    </row>
    <row r="240" spans="1:7" x14ac:dyDescent="0.25">
      <c r="A240" s="38" t="s">
        <v>785</v>
      </c>
      <c r="B240" s="38" t="s">
        <v>1215</v>
      </c>
      <c r="C240" s="268" t="s">
        <v>1217</v>
      </c>
      <c r="D240" s="38" t="s">
        <v>444</v>
      </c>
      <c r="E240" s="35">
        <v>2007</v>
      </c>
      <c r="F240" s="86">
        <v>14890.71038251366</v>
      </c>
      <c r="G240" s="33" t="s">
        <v>466</v>
      </c>
    </row>
    <row r="241" spans="1:7" x14ac:dyDescent="0.25">
      <c r="A241" s="54" t="s">
        <v>6002</v>
      </c>
      <c r="B241" s="54" t="s">
        <v>6093</v>
      </c>
      <c r="C241" s="269" t="s">
        <v>3721</v>
      </c>
      <c r="D241" s="54" t="s">
        <v>44</v>
      </c>
      <c r="E241" s="64">
        <v>2007</v>
      </c>
      <c r="F241" s="74">
        <v>17300</v>
      </c>
      <c r="G241" s="54" t="s">
        <v>6094</v>
      </c>
    </row>
    <row r="242" spans="1:7" x14ac:dyDescent="0.25">
      <c r="A242" s="610" t="s">
        <v>6057</v>
      </c>
      <c r="B242" s="610" t="s">
        <v>10528</v>
      </c>
      <c r="C242" s="610" t="s">
        <v>2114</v>
      </c>
      <c r="D242" s="610" t="s">
        <v>44</v>
      </c>
      <c r="E242" s="668">
        <v>2007</v>
      </c>
      <c r="F242" s="666">
        <v>21555</v>
      </c>
      <c r="G242" s="610"/>
    </row>
    <row r="243" spans="1:7" x14ac:dyDescent="0.25">
      <c r="A243" s="54" t="s">
        <v>97</v>
      </c>
      <c r="B243" s="54" t="s">
        <v>6082</v>
      </c>
      <c r="C243" s="269" t="s">
        <v>1983</v>
      </c>
      <c r="D243" s="54" t="s">
        <v>110</v>
      </c>
      <c r="E243" s="64">
        <v>2007</v>
      </c>
      <c r="F243" s="124">
        <v>13404</v>
      </c>
      <c r="G243" s="54" t="s">
        <v>4537</v>
      </c>
    </row>
    <row r="244" spans="1:7" x14ac:dyDescent="0.25">
      <c r="A244" s="38" t="s">
        <v>97</v>
      </c>
      <c r="B244" s="38" t="s">
        <v>1522</v>
      </c>
      <c r="C244" s="268">
        <v>2.0139999999999998</v>
      </c>
      <c r="D244" s="38" t="s">
        <v>110</v>
      </c>
      <c r="E244" s="35">
        <v>2007</v>
      </c>
      <c r="F244" s="86">
        <v>14480.874316939889</v>
      </c>
      <c r="G244" s="33" t="s">
        <v>487</v>
      </c>
    </row>
    <row r="245" spans="1:7" x14ac:dyDescent="0.25">
      <c r="A245" s="38" t="s">
        <v>97</v>
      </c>
      <c r="B245" s="38" t="s">
        <v>1447</v>
      </c>
      <c r="C245" s="268">
        <v>3.8</v>
      </c>
      <c r="D245" s="38" t="s">
        <v>110</v>
      </c>
      <c r="E245" s="35">
        <v>2007</v>
      </c>
      <c r="F245" s="86">
        <v>22404.371584699453</v>
      </c>
      <c r="G245" s="33" t="s">
        <v>487</v>
      </c>
    </row>
    <row r="246" spans="1:7" customFormat="1" x14ac:dyDescent="0.25">
      <c r="A246" s="38" t="s">
        <v>97</v>
      </c>
      <c r="B246" s="38" t="s">
        <v>1297</v>
      </c>
      <c r="C246" s="268">
        <v>1.6140000000000001</v>
      </c>
      <c r="D246" s="38" t="s">
        <v>110</v>
      </c>
      <c r="E246" s="35">
        <v>2007</v>
      </c>
      <c r="F246" s="86">
        <v>12021.857923497268</v>
      </c>
      <c r="G246" s="33" t="s">
        <v>1298</v>
      </c>
    </row>
    <row r="247" spans="1:7" customFormat="1" x14ac:dyDescent="0.25">
      <c r="A247" s="38" t="s">
        <v>97</v>
      </c>
      <c r="B247" s="38" t="s">
        <v>1297</v>
      </c>
      <c r="C247" s="268">
        <v>2.0139999999999998</v>
      </c>
      <c r="D247" s="38" t="s">
        <v>110</v>
      </c>
      <c r="E247" s="35">
        <v>2007</v>
      </c>
      <c r="F247" s="86">
        <v>12295.081967213115</v>
      </c>
      <c r="G247" s="33" t="s">
        <v>1298</v>
      </c>
    </row>
    <row r="248" spans="1:7" customFormat="1" ht="15" x14ac:dyDescent="0.25">
      <c r="A248" s="553" t="s">
        <v>97</v>
      </c>
      <c r="B248" s="553" t="s">
        <v>6630</v>
      </c>
      <c r="C248" s="553" t="s">
        <v>6635</v>
      </c>
      <c r="D248" s="553" t="s">
        <v>43</v>
      </c>
      <c r="E248" s="554">
        <v>2007</v>
      </c>
      <c r="F248" s="553">
        <v>7468</v>
      </c>
      <c r="G248" s="553" t="s">
        <v>6628</v>
      </c>
    </row>
    <row r="249" spans="1:7" customFormat="1" ht="15" x14ac:dyDescent="0.25">
      <c r="A249" s="553" t="s">
        <v>97</v>
      </c>
      <c r="B249" s="553" t="s">
        <v>6630</v>
      </c>
      <c r="C249" s="553" t="s">
        <v>6634</v>
      </c>
      <c r="D249" s="553" t="s">
        <v>43</v>
      </c>
      <c r="E249" s="554">
        <v>2007</v>
      </c>
      <c r="F249" s="553">
        <v>7801</v>
      </c>
      <c r="G249" s="553" t="s">
        <v>6628</v>
      </c>
    </row>
    <row r="250" spans="1:7" customFormat="1" ht="15" x14ac:dyDescent="0.25">
      <c r="A250" s="553" t="s">
        <v>97</v>
      </c>
      <c r="B250" s="553" t="s">
        <v>6630</v>
      </c>
      <c r="C250" s="553" t="s">
        <v>6633</v>
      </c>
      <c r="D250" s="553" t="s">
        <v>43</v>
      </c>
      <c r="E250" s="554">
        <v>2007</v>
      </c>
      <c r="F250" s="553">
        <v>7512</v>
      </c>
      <c r="G250" s="553" t="s">
        <v>6628</v>
      </c>
    </row>
    <row r="251" spans="1:7" customFormat="1" ht="15" x14ac:dyDescent="0.25">
      <c r="A251" s="553" t="s">
        <v>97</v>
      </c>
      <c r="B251" s="553" t="s">
        <v>6630</v>
      </c>
      <c r="C251" s="553" t="s">
        <v>6632</v>
      </c>
      <c r="D251" s="553" t="s">
        <v>43</v>
      </c>
      <c r="E251" s="554">
        <v>2007</v>
      </c>
      <c r="F251" s="553">
        <v>9113</v>
      </c>
      <c r="G251" s="553" t="s">
        <v>6628</v>
      </c>
    </row>
    <row r="252" spans="1:7" x14ac:dyDescent="0.25">
      <c r="A252" s="553" t="s">
        <v>97</v>
      </c>
      <c r="B252" s="553" t="s">
        <v>6630</v>
      </c>
      <c r="C252" s="553" t="s">
        <v>6631</v>
      </c>
      <c r="D252" s="553" t="s">
        <v>43</v>
      </c>
      <c r="E252" s="554">
        <v>2007</v>
      </c>
      <c r="F252" s="553">
        <v>8821</v>
      </c>
      <c r="G252" s="553" t="s">
        <v>6628</v>
      </c>
    </row>
    <row r="253" spans="1:7" x14ac:dyDescent="0.25">
      <c r="A253" s="553" t="s">
        <v>97</v>
      </c>
      <c r="B253" s="553" t="s">
        <v>6630</v>
      </c>
      <c r="C253" s="553" t="s">
        <v>6629</v>
      </c>
      <c r="D253" s="553" t="s">
        <v>43</v>
      </c>
      <c r="E253" s="554">
        <v>2007</v>
      </c>
      <c r="F253" s="553">
        <v>10424</v>
      </c>
      <c r="G253" s="553" t="s">
        <v>6628</v>
      </c>
    </row>
    <row r="254" spans="1:7" x14ac:dyDescent="0.25">
      <c r="A254" s="38" t="s">
        <v>97</v>
      </c>
      <c r="B254" s="38" t="s">
        <v>1523</v>
      </c>
      <c r="C254" s="268">
        <v>3.8</v>
      </c>
      <c r="D254" s="38" t="s">
        <v>110</v>
      </c>
      <c r="E254" s="35">
        <v>2007</v>
      </c>
      <c r="F254" s="86">
        <v>19125.683060109288</v>
      </c>
      <c r="G254" s="33" t="s">
        <v>1298</v>
      </c>
    </row>
    <row r="255" spans="1:7" x14ac:dyDescent="0.25">
      <c r="A255" s="38" t="s">
        <v>97</v>
      </c>
      <c r="B255" s="38" t="s">
        <v>98</v>
      </c>
      <c r="C255" s="268">
        <v>2.0139999999999998</v>
      </c>
      <c r="D255" s="38" t="s">
        <v>110</v>
      </c>
      <c r="E255" s="35">
        <v>2007</v>
      </c>
      <c r="F255" s="86">
        <v>16188.524590163934</v>
      </c>
      <c r="G255" s="33" t="s">
        <v>1298</v>
      </c>
    </row>
    <row r="256" spans="1:7" x14ac:dyDescent="0.25">
      <c r="A256" s="38" t="s">
        <v>97</v>
      </c>
      <c r="B256" s="38" t="s">
        <v>98</v>
      </c>
      <c r="C256" s="268">
        <v>2.7</v>
      </c>
      <c r="D256" s="38" t="s">
        <v>110</v>
      </c>
      <c r="E256" s="35">
        <v>2007</v>
      </c>
      <c r="F256" s="86">
        <v>16461.748633879783</v>
      </c>
      <c r="G256" s="33" t="s">
        <v>1298</v>
      </c>
    </row>
    <row r="257" spans="1:7" x14ac:dyDescent="0.25">
      <c r="A257" s="38" t="s">
        <v>97</v>
      </c>
      <c r="B257" s="38" t="s">
        <v>99</v>
      </c>
      <c r="C257" s="268">
        <v>1.1140000000000001</v>
      </c>
      <c r="D257" s="38" t="s">
        <v>110</v>
      </c>
      <c r="E257" s="35">
        <v>2007</v>
      </c>
      <c r="F257" s="86">
        <v>10770</v>
      </c>
      <c r="G257" s="33" t="s">
        <v>1298</v>
      </c>
    </row>
    <row r="258" spans="1:7" x14ac:dyDescent="0.25">
      <c r="A258" s="38" t="s">
        <v>97</v>
      </c>
      <c r="B258" s="38" t="s">
        <v>99</v>
      </c>
      <c r="C258" s="268">
        <v>1.1140000000000001</v>
      </c>
      <c r="D258" s="38" t="s">
        <v>110</v>
      </c>
      <c r="E258" s="35">
        <v>2007</v>
      </c>
      <c r="F258" s="86">
        <v>12021.857923497268</v>
      </c>
      <c r="G258" s="33" t="s">
        <v>1298</v>
      </c>
    </row>
    <row r="259" spans="1:7" customFormat="1" x14ac:dyDescent="0.25">
      <c r="A259" s="38" t="s">
        <v>97</v>
      </c>
      <c r="B259" s="38" t="s">
        <v>99</v>
      </c>
      <c r="C259" s="268">
        <v>2.4140000000000001</v>
      </c>
      <c r="D259" s="38" t="s">
        <v>110</v>
      </c>
      <c r="E259" s="35">
        <v>2007</v>
      </c>
      <c r="F259" s="86">
        <v>12695</v>
      </c>
      <c r="G259" s="33" t="s">
        <v>135</v>
      </c>
    </row>
    <row r="260" spans="1:7" customFormat="1" x14ac:dyDescent="0.25">
      <c r="A260" s="38" t="s">
        <v>97</v>
      </c>
      <c r="B260" s="38" t="s">
        <v>99</v>
      </c>
      <c r="C260" s="268">
        <v>2.4140000000000001</v>
      </c>
      <c r="D260" s="38" t="s">
        <v>110</v>
      </c>
      <c r="E260" s="35">
        <v>2007</v>
      </c>
      <c r="F260" s="86">
        <v>13645</v>
      </c>
      <c r="G260" s="33" t="s">
        <v>141</v>
      </c>
    </row>
    <row r="261" spans="1:7" customFormat="1" x14ac:dyDescent="0.25">
      <c r="A261" s="582" t="s">
        <v>97</v>
      </c>
      <c r="B261" s="582" t="s">
        <v>100</v>
      </c>
      <c r="C261" s="553" t="s">
        <v>641</v>
      </c>
      <c r="D261" s="553" t="s">
        <v>43</v>
      </c>
      <c r="E261" s="35">
        <v>2007</v>
      </c>
      <c r="F261" s="553">
        <v>17927.15184331889</v>
      </c>
      <c r="G261" s="553" t="s">
        <v>6855</v>
      </c>
    </row>
    <row r="262" spans="1:7" customFormat="1" x14ac:dyDescent="0.25">
      <c r="A262" s="582" t="s">
        <v>97</v>
      </c>
      <c r="B262" s="582" t="s">
        <v>100</v>
      </c>
      <c r="C262" s="553" t="s">
        <v>641</v>
      </c>
      <c r="D262" s="553" t="s">
        <v>44</v>
      </c>
      <c r="E262" s="35">
        <v>2007</v>
      </c>
      <c r="F262" s="553">
        <v>18232.404933868915</v>
      </c>
      <c r="G262" s="553" t="s">
        <v>6855</v>
      </c>
    </row>
    <row r="263" spans="1:7" customFormat="1" x14ac:dyDescent="0.25">
      <c r="A263" s="582" t="s">
        <v>97</v>
      </c>
      <c r="B263" s="582" t="s">
        <v>100</v>
      </c>
      <c r="C263" s="553" t="s">
        <v>6853</v>
      </c>
      <c r="D263" s="553" t="s">
        <v>43</v>
      </c>
      <c r="E263" s="35">
        <v>2007</v>
      </c>
      <c r="F263" s="553">
        <v>18266.896808507328</v>
      </c>
      <c r="G263" s="553" t="s">
        <v>6855</v>
      </c>
    </row>
    <row r="264" spans="1:7" customFormat="1" x14ac:dyDescent="0.25">
      <c r="A264" s="582" t="s">
        <v>97</v>
      </c>
      <c r="B264" s="582" t="s">
        <v>100</v>
      </c>
      <c r="C264" s="553" t="s">
        <v>6853</v>
      </c>
      <c r="D264" s="553" t="s">
        <v>44</v>
      </c>
      <c r="E264" s="35">
        <v>2007</v>
      </c>
      <c r="F264" s="553">
        <v>18530.759649491247</v>
      </c>
      <c r="G264" s="553" t="s">
        <v>6855</v>
      </c>
    </row>
    <row r="265" spans="1:7" customFormat="1" x14ac:dyDescent="0.25">
      <c r="A265" s="582" t="s">
        <v>97</v>
      </c>
      <c r="B265" s="582" t="s">
        <v>100</v>
      </c>
      <c r="C265" s="553" t="s">
        <v>892</v>
      </c>
      <c r="D265" s="553" t="s">
        <v>43</v>
      </c>
      <c r="E265" s="35">
        <v>2007</v>
      </c>
      <c r="F265" s="553">
        <v>18353.126495103385</v>
      </c>
      <c r="G265" s="553" t="s">
        <v>6855</v>
      </c>
    </row>
    <row r="266" spans="1:7" customFormat="1" x14ac:dyDescent="0.25">
      <c r="A266" s="582" t="s">
        <v>97</v>
      </c>
      <c r="B266" s="582" t="s">
        <v>100</v>
      </c>
      <c r="C266" s="553" t="s">
        <v>892</v>
      </c>
      <c r="D266" s="553" t="s">
        <v>44</v>
      </c>
      <c r="E266" s="35">
        <v>2007</v>
      </c>
      <c r="F266" s="553">
        <v>18836.012740041264</v>
      </c>
      <c r="G266" s="553" t="s">
        <v>6855</v>
      </c>
    </row>
    <row r="267" spans="1:7" customFormat="1" x14ac:dyDescent="0.25">
      <c r="A267" s="582" t="s">
        <v>97</v>
      </c>
      <c r="B267" s="582" t="s">
        <v>100</v>
      </c>
      <c r="C267" s="553" t="s">
        <v>1351</v>
      </c>
      <c r="D267" s="553" t="s">
        <v>43</v>
      </c>
      <c r="E267" s="35">
        <v>2007</v>
      </c>
      <c r="F267" s="553">
        <v>20586.475377941089</v>
      </c>
      <c r="G267" s="553" t="s">
        <v>6855</v>
      </c>
    </row>
    <row r="268" spans="1:7" customFormat="1" x14ac:dyDescent="0.25">
      <c r="A268" s="582" t="s">
        <v>97</v>
      </c>
      <c r="B268" s="582" t="s">
        <v>100</v>
      </c>
      <c r="C268" s="553" t="s">
        <v>1351</v>
      </c>
      <c r="D268" s="553" t="s">
        <v>44</v>
      </c>
      <c r="E268" s="35">
        <v>2007</v>
      </c>
      <c r="F268" s="553">
        <v>21966.1503634779</v>
      </c>
      <c r="G268" s="553" t="s">
        <v>6855</v>
      </c>
    </row>
    <row r="269" spans="1:7" customFormat="1" x14ac:dyDescent="0.25">
      <c r="A269" s="582" t="s">
        <v>97</v>
      </c>
      <c r="B269" s="582" t="s">
        <v>100</v>
      </c>
      <c r="C269" s="553" t="s">
        <v>6856</v>
      </c>
      <c r="D269" s="553" t="s">
        <v>43</v>
      </c>
      <c r="E269" s="35">
        <v>2007</v>
      </c>
      <c r="F269" s="553">
        <v>20911.561296408199</v>
      </c>
      <c r="G269" s="553" t="s">
        <v>6855</v>
      </c>
    </row>
    <row r="270" spans="1:7" customFormat="1" x14ac:dyDescent="0.25">
      <c r="A270" s="582" t="s">
        <v>97</v>
      </c>
      <c r="B270" s="582" t="s">
        <v>100</v>
      </c>
      <c r="C270" s="553" t="s">
        <v>6856</v>
      </c>
      <c r="D270" s="553" t="s">
        <v>44</v>
      </c>
      <c r="E270" s="35">
        <v>2007</v>
      </c>
      <c r="F270" s="553">
        <v>21617.782429629857</v>
      </c>
      <c r="G270" s="553" t="s">
        <v>6855</v>
      </c>
    </row>
    <row r="271" spans="1:7" customFormat="1" x14ac:dyDescent="0.25">
      <c r="A271" s="582" t="s">
        <v>97</v>
      </c>
      <c r="B271" s="582" t="s">
        <v>100</v>
      </c>
      <c r="C271" s="553" t="s">
        <v>620</v>
      </c>
      <c r="D271" s="553" t="s">
        <v>43</v>
      </c>
      <c r="E271" s="35">
        <v>2007</v>
      </c>
      <c r="F271" s="553">
        <v>25136.815939614677</v>
      </c>
      <c r="G271" s="553" t="s">
        <v>6855</v>
      </c>
    </row>
    <row r="272" spans="1:7" customFormat="1" x14ac:dyDescent="0.25">
      <c r="A272" s="585" t="s">
        <v>97</v>
      </c>
      <c r="B272" s="585" t="s">
        <v>100</v>
      </c>
      <c r="C272" s="583" t="s">
        <v>620</v>
      </c>
      <c r="D272" s="583" t="s">
        <v>44</v>
      </c>
      <c r="E272" s="35">
        <v>2007</v>
      </c>
      <c r="F272" s="583">
        <v>25488.633060926557</v>
      </c>
      <c r="G272" s="553" t="s">
        <v>6855</v>
      </c>
    </row>
    <row r="273" spans="1:9" customFormat="1" x14ac:dyDescent="0.25">
      <c r="A273" s="585" t="s">
        <v>97</v>
      </c>
      <c r="B273" s="585" t="s">
        <v>100</v>
      </c>
      <c r="C273" s="584">
        <v>3.5</v>
      </c>
      <c r="D273" s="553" t="s">
        <v>43</v>
      </c>
      <c r="E273" s="35">
        <v>2007</v>
      </c>
      <c r="F273" s="553">
        <v>32003.285883258181</v>
      </c>
      <c r="G273" s="553" t="s">
        <v>6855</v>
      </c>
    </row>
    <row r="274" spans="1:9" customFormat="1" x14ac:dyDescent="0.25">
      <c r="A274" s="585" t="s">
        <v>97</v>
      </c>
      <c r="B274" s="585" t="s">
        <v>100</v>
      </c>
      <c r="C274" s="584">
        <v>3.5</v>
      </c>
      <c r="D274" s="583" t="s">
        <v>44</v>
      </c>
      <c r="E274" s="35">
        <v>2007</v>
      </c>
      <c r="F274" s="583">
        <v>32767.280906499189</v>
      </c>
      <c r="G274" s="553" t="s">
        <v>6855</v>
      </c>
    </row>
    <row r="275" spans="1:9" customFormat="1" x14ac:dyDescent="0.25">
      <c r="A275" s="556" t="s">
        <v>97</v>
      </c>
      <c r="B275" s="556" t="s">
        <v>102</v>
      </c>
      <c r="C275" s="556" t="s">
        <v>6854</v>
      </c>
      <c r="D275" s="556" t="s">
        <v>43</v>
      </c>
      <c r="E275" s="35">
        <v>2007</v>
      </c>
      <c r="F275" s="556">
        <v>16358.137812993793</v>
      </c>
      <c r="G275" s="556" t="s">
        <v>6851</v>
      </c>
    </row>
    <row r="276" spans="1:9" customFormat="1" x14ac:dyDescent="0.25">
      <c r="A276" s="582" t="s">
        <v>97</v>
      </c>
      <c r="B276" s="582" t="s">
        <v>102</v>
      </c>
      <c r="C276" s="553" t="s">
        <v>6854</v>
      </c>
      <c r="D276" s="583" t="s">
        <v>44</v>
      </c>
      <c r="E276" s="35">
        <v>2007</v>
      </c>
      <c r="F276" s="583">
        <v>16500.376179142004</v>
      </c>
      <c r="G276" s="553" t="s">
        <v>6851</v>
      </c>
    </row>
    <row r="277" spans="1:9" customFormat="1" x14ac:dyDescent="0.25">
      <c r="A277" s="582" t="s">
        <v>97</v>
      </c>
      <c r="B277" s="582" t="s">
        <v>102</v>
      </c>
      <c r="C277" s="553" t="s">
        <v>6853</v>
      </c>
      <c r="D277" s="553" t="s">
        <v>43</v>
      </c>
      <c r="E277" s="35">
        <v>2007</v>
      </c>
      <c r="F277" s="553">
        <v>17310.264019047114</v>
      </c>
      <c r="G277" s="553" t="s">
        <v>6851</v>
      </c>
    </row>
    <row r="278" spans="1:9" customFormat="1" x14ac:dyDescent="0.25">
      <c r="A278" s="582" t="s">
        <v>97</v>
      </c>
      <c r="B278" s="582" t="s">
        <v>102</v>
      </c>
      <c r="C278" s="553" t="s">
        <v>6852</v>
      </c>
      <c r="D278" s="583" t="s">
        <v>44</v>
      </c>
      <c r="E278" s="35">
        <v>2007</v>
      </c>
      <c r="F278" s="583">
        <v>17405.331498462496</v>
      </c>
      <c r="G278" s="553" t="s">
        <v>6851</v>
      </c>
    </row>
    <row r="279" spans="1:9" customFormat="1" x14ac:dyDescent="0.25">
      <c r="A279" s="582" t="s">
        <v>97</v>
      </c>
      <c r="B279" s="582" t="s">
        <v>102</v>
      </c>
      <c r="C279" s="553" t="s">
        <v>892</v>
      </c>
      <c r="D279" s="553" t="s">
        <v>43</v>
      </c>
      <c r="E279" s="35">
        <v>2007</v>
      </c>
      <c r="F279" s="553">
        <v>17488.787682682108</v>
      </c>
      <c r="G279" s="553" t="s">
        <v>6851</v>
      </c>
    </row>
    <row r="280" spans="1:9" customFormat="1" x14ac:dyDescent="0.25">
      <c r="A280" s="582" t="s">
        <v>97</v>
      </c>
      <c r="B280" s="582" t="s">
        <v>102</v>
      </c>
      <c r="C280" s="553" t="s">
        <v>892</v>
      </c>
      <c r="D280" s="583" t="s">
        <v>44</v>
      </c>
      <c r="E280" s="35">
        <v>2007</v>
      </c>
      <c r="F280" s="583">
        <v>17885.748837187562</v>
      </c>
      <c r="G280" s="553" t="s">
        <v>6851</v>
      </c>
    </row>
    <row r="281" spans="1:9" customFormat="1" x14ac:dyDescent="0.25">
      <c r="A281" s="582" t="s">
        <v>97</v>
      </c>
      <c r="B281" s="582" t="s">
        <v>102</v>
      </c>
      <c r="C281" s="553" t="s">
        <v>1351</v>
      </c>
      <c r="D281" s="553" t="s">
        <v>43</v>
      </c>
      <c r="E281" s="35">
        <v>2007</v>
      </c>
      <c r="F281" s="553">
        <v>18250.77892990466</v>
      </c>
      <c r="G281" s="553" t="s">
        <v>6851</v>
      </c>
    </row>
    <row r="282" spans="1:9" customFormat="1" x14ac:dyDescent="0.25">
      <c r="A282" s="582" t="s">
        <v>97</v>
      </c>
      <c r="B282" s="582" t="s">
        <v>102</v>
      </c>
      <c r="C282" s="553" t="s">
        <v>1351</v>
      </c>
      <c r="D282" s="583" t="s">
        <v>44</v>
      </c>
      <c r="E282" s="35">
        <v>2007</v>
      </c>
      <c r="F282" s="583">
        <v>18849.486338436662</v>
      </c>
      <c r="G282" s="553" t="s">
        <v>6851</v>
      </c>
    </row>
    <row r="283" spans="1:9" customFormat="1" x14ac:dyDescent="0.25">
      <c r="A283" s="582" t="s">
        <v>97</v>
      </c>
      <c r="B283" s="582" t="s">
        <v>102</v>
      </c>
      <c r="C283" s="553" t="s">
        <v>6856</v>
      </c>
      <c r="D283" s="553" t="s">
        <v>43</v>
      </c>
      <c r="E283" s="35">
        <v>2007</v>
      </c>
      <c r="F283" s="553">
        <v>18924.234051259442</v>
      </c>
      <c r="G283" s="553" t="s">
        <v>6851</v>
      </c>
    </row>
    <row r="284" spans="1:9" customFormat="1" x14ac:dyDescent="0.25">
      <c r="A284" s="582" t="s">
        <v>97</v>
      </c>
      <c r="B284" s="582" t="s">
        <v>102</v>
      </c>
      <c r="C284" s="553" t="s">
        <v>6856</v>
      </c>
      <c r="D284" s="583" t="s">
        <v>44</v>
      </c>
      <c r="E284" s="35">
        <v>2007</v>
      </c>
      <c r="F284" s="583">
        <v>19658.648472392037</v>
      </c>
      <c r="G284" s="553" t="s">
        <v>6851</v>
      </c>
    </row>
    <row r="285" spans="1:9" customFormat="1" x14ac:dyDescent="0.25">
      <c r="A285" s="582" t="s">
        <v>97</v>
      </c>
      <c r="B285" s="582" t="s">
        <v>102</v>
      </c>
      <c r="C285" s="553" t="s">
        <v>198</v>
      </c>
      <c r="D285" s="553" t="s">
        <v>43</v>
      </c>
      <c r="E285" s="35">
        <v>2007</v>
      </c>
      <c r="F285" s="553">
        <v>20390.885775675419</v>
      </c>
      <c r="G285" s="553" t="s">
        <v>6851</v>
      </c>
    </row>
    <row r="286" spans="1:9" customFormat="1" x14ac:dyDescent="0.25">
      <c r="A286" s="582" t="s">
        <v>97</v>
      </c>
      <c r="B286" s="582" t="s">
        <v>102</v>
      </c>
      <c r="C286" s="553" t="s">
        <v>198</v>
      </c>
      <c r="D286" s="583" t="s">
        <v>44</v>
      </c>
      <c r="E286" s="35">
        <v>2007</v>
      </c>
      <c r="F286" s="583">
        <v>20469.987724196617</v>
      </c>
      <c r="G286" s="553" t="s">
        <v>6851</v>
      </c>
    </row>
    <row r="287" spans="1:9" customFormat="1" x14ac:dyDescent="0.25">
      <c r="A287" s="582" t="s">
        <v>97</v>
      </c>
      <c r="B287" s="582" t="s">
        <v>102</v>
      </c>
      <c r="C287" s="553" t="s">
        <v>396</v>
      </c>
      <c r="D287" s="553" t="s">
        <v>43</v>
      </c>
      <c r="E287" s="35">
        <v>2007</v>
      </c>
      <c r="F287" s="553">
        <v>22827.080648938369</v>
      </c>
      <c r="G287" s="553" t="s">
        <v>6851</v>
      </c>
      <c r="H287" s="40"/>
      <c r="I287" s="40"/>
    </row>
    <row r="288" spans="1:9" customFormat="1" x14ac:dyDescent="0.25">
      <c r="A288" s="582" t="s">
        <v>97</v>
      </c>
      <c r="B288" s="582" t="s">
        <v>102</v>
      </c>
      <c r="C288" s="553" t="s">
        <v>396</v>
      </c>
      <c r="D288" s="583" t="s">
        <v>44</v>
      </c>
      <c r="E288" s="35">
        <v>2007</v>
      </c>
      <c r="F288" s="583">
        <v>23035.358256512533</v>
      </c>
      <c r="G288" s="553" t="s">
        <v>6851</v>
      </c>
      <c r="H288" s="40"/>
      <c r="I288" s="40"/>
    </row>
    <row r="289" spans="1:9" customFormat="1" x14ac:dyDescent="0.25">
      <c r="A289" s="38" t="s">
        <v>1354</v>
      </c>
      <c r="B289" s="38" t="s">
        <v>8546</v>
      </c>
      <c r="C289" s="268">
        <v>1.6</v>
      </c>
      <c r="D289" s="38" t="s">
        <v>110</v>
      </c>
      <c r="E289" s="35">
        <v>2007</v>
      </c>
      <c r="F289" s="86">
        <v>15213.62</v>
      </c>
      <c r="G289" s="799" t="s">
        <v>8547</v>
      </c>
      <c r="H289" s="40"/>
      <c r="I289" s="40"/>
    </row>
    <row r="290" spans="1:9" customFormat="1" x14ac:dyDescent="0.25">
      <c r="A290" s="38" t="s">
        <v>1354</v>
      </c>
      <c r="B290" s="38" t="s">
        <v>99</v>
      </c>
      <c r="C290" s="268">
        <v>2.0139999999999998</v>
      </c>
      <c r="D290" s="38" t="s">
        <v>110</v>
      </c>
      <c r="E290" s="35">
        <v>2007</v>
      </c>
      <c r="F290" s="86">
        <v>14045</v>
      </c>
      <c r="G290" s="40" t="s">
        <v>135</v>
      </c>
      <c r="H290" s="40"/>
      <c r="I290" s="40"/>
    </row>
    <row r="291" spans="1:9" customFormat="1" x14ac:dyDescent="0.25">
      <c r="A291" s="54" t="s">
        <v>6095</v>
      </c>
      <c r="B291" s="54" t="s">
        <v>6096</v>
      </c>
      <c r="C291" s="269" t="s">
        <v>1980</v>
      </c>
      <c r="D291" s="54" t="s">
        <v>426</v>
      </c>
      <c r="E291" s="64">
        <v>2007</v>
      </c>
      <c r="F291" s="74">
        <v>58600</v>
      </c>
      <c r="G291" s="58" t="s">
        <v>4537</v>
      </c>
      <c r="H291" s="40"/>
      <c r="I291" s="40"/>
    </row>
    <row r="292" spans="1:9" customFormat="1" x14ac:dyDescent="0.25">
      <c r="A292" s="54" t="s">
        <v>1916</v>
      </c>
      <c r="B292" s="54" t="s">
        <v>5981</v>
      </c>
      <c r="C292" s="269" t="s">
        <v>6509</v>
      </c>
      <c r="D292" s="312" t="s">
        <v>426</v>
      </c>
      <c r="E292" s="64">
        <v>2007</v>
      </c>
      <c r="F292" s="74">
        <v>76535</v>
      </c>
      <c r="G292" s="68" t="s">
        <v>4745</v>
      </c>
      <c r="H292" s="40"/>
      <c r="I292" s="40"/>
    </row>
    <row r="293" spans="1:9" customFormat="1" x14ac:dyDescent="0.25">
      <c r="A293" s="54" t="s">
        <v>1916</v>
      </c>
      <c r="B293" s="54" t="s">
        <v>4781</v>
      </c>
      <c r="C293" s="269" t="s">
        <v>4490</v>
      </c>
      <c r="D293" s="312" t="s">
        <v>426</v>
      </c>
      <c r="E293" s="64">
        <v>2007</v>
      </c>
      <c r="F293" s="74">
        <v>92035</v>
      </c>
      <c r="G293" s="68" t="s">
        <v>4745</v>
      </c>
      <c r="H293" s="40"/>
      <c r="I293" s="40"/>
    </row>
    <row r="294" spans="1:9" customFormat="1" x14ac:dyDescent="0.25">
      <c r="A294" s="38" t="s">
        <v>1916</v>
      </c>
      <c r="B294" s="38" t="s">
        <v>2796</v>
      </c>
      <c r="C294" s="268" t="s">
        <v>1861</v>
      </c>
      <c r="D294" s="38" t="s">
        <v>44</v>
      </c>
      <c r="E294" s="415">
        <v>2007</v>
      </c>
      <c r="F294" s="86">
        <v>46000</v>
      </c>
      <c r="G294" s="40" t="s">
        <v>147</v>
      </c>
      <c r="H294" s="40"/>
      <c r="I294" s="40"/>
    </row>
    <row r="295" spans="1:9" customFormat="1" x14ac:dyDescent="0.25">
      <c r="A295" s="38" t="s">
        <v>1916</v>
      </c>
      <c r="B295" s="38" t="s">
        <v>2795</v>
      </c>
      <c r="C295" s="268" t="s">
        <v>1861</v>
      </c>
      <c r="D295" s="38" t="s">
        <v>44</v>
      </c>
      <c r="E295" s="415">
        <v>2007</v>
      </c>
      <c r="F295" s="86">
        <v>42000</v>
      </c>
      <c r="G295" s="40" t="s">
        <v>147</v>
      </c>
      <c r="H295" s="40"/>
      <c r="I295" s="40"/>
    </row>
    <row r="296" spans="1:9" customFormat="1" x14ac:dyDescent="0.25">
      <c r="A296" s="38" t="s">
        <v>1916</v>
      </c>
      <c r="B296" s="38" t="s">
        <v>2798</v>
      </c>
      <c r="C296" s="268" t="s">
        <v>6358</v>
      </c>
      <c r="D296" s="38" t="s">
        <v>44</v>
      </c>
      <c r="E296" s="415">
        <v>2007</v>
      </c>
      <c r="F296" s="86">
        <v>66666.666666666657</v>
      </c>
      <c r="G296" s="40" t="s">
        <v>147</v>
      </c>
      <c r="H296" s="40"/>
      <c r="I296" s="40"/>
    </row>
    <row r="297" spans="1:9" customFormat="1" x14ac:dyDescent="0.25">
      <c r="A297" s="38" t="s">
        <v>789</v>
      </c>
      <c r="B297" s="38" t="s">
        <v>790</v>
      </c>
      <c r="C297" s="268" t="s">
        <v>870</v>
      </c>
      <c r="D297" s="38" t="s">
        <v>44</v>
      </c>
      <c r="E297" s="35">
        <v>2007</v>
      </c>
      <c r="F297" s="86">
        <v>34920.21857923497</v>
      </c>
      <c r="G297" s="40" t="s">
        <v>147</v>
      </c>
      <c r="H297" s="40"/>
      <c r="I297" s="40"/>
    </row>
    <row r="298" spans="1:9" customFormat="1" x14ac:dyDescent="0.25">
      <c r="A298" s="38" t="s">
        <v>789</v>
      </c>
      <c r="B298" s="38" t="s">
        <v>2797</v>
      </c>
      <c r="C298" s="268" t="s">
        <v>2038</v>
      </c>
      <c r="D298" s="38" t="s">
        <v>44</v>
      </c>
      <c r="E298" s="415">
        <v>2007</v>
      </c>
      <c r="F298" s="86">
        <v>43442.62295081967</v>
      </c>
      <c r="G298" s="40" t="s">
        <v>147</v>
      </c>
      <c r="H298" s="40"/>
      <c r="I298" s="40"/>
    </row>
    <row r="299" spans="1:9" x14ac:dyDescent="0.25">
      <c r="A299" s="38" t="s">
        <v>789</v>
      </c>
      <c r="B299" s="38" t="s">
        <v>1718</v>
      </c>
      <c r="C299" s="268">
        <v>4.2</v>
      </c>
      <c r="D299" s="38" t="s">
        <v>44</v>
      </c>
      <c r="E299" s="35">
        <v>2007</v>
      </c>
      <c r="F299" s="86">
        <v>80516</v>
      </c>
      <c r="G299" s="40" t="s">
        <v>1211</v>
      </c>
    </row>
    <row r="300" spans="1:9" x14ac:dyDescent="0.25">
      <c r="A300" s="38" t="s">
        <v>789</v>
      </c>
      <c r="B300" s="38" t="s">
        <v>1718</v>
      </c>
      <c r="C300" s="268">
        <v>4.4000000000000004</v>
      </c>
      <c r="D300" s="38" t="s">
        <v>44</v>
      </c>
      <c r="E300" s="35">
        <v>2007</v>
      </c>
      <c r="F300" s="86">
        <v>84516</v>
      </c>
      <c r="G300" s="40" t="s">
        <v>1211</v>
      </c>
    </row>
    <row r="301" spans="1:9" x14ac:dyDescent="0.25">
      <c r="A301" s="38" t="s">
        <v>789</v>
      </c>
      <c r="B301" s="38" t="s">
        <v>2944</v>
      </c>
      <c r="C301" s="268">
        <v>5</v>
      </c>
      <c r="D301" s="38" t="s">
        <v>44</v>
      </c>
      <c r="E301" s="415">
        <v>2007</v>
      </c>
      <c r="F301" s="86">
        <v>185792</v>
      </c>
      <c r="G301" s="33" t="s">
        <v>1211</v>
      </c>
    </row>
    <row r="302" spans="1:9" x14ac:dyDescent="0.25">
      <c r="A302" s="38" t="s">
        <v>789</v>
      </c>
      <c r="B302" s="38" t="s">
        <v>2279</v>
      </c>
      <c r="C302" s="268" t="s">
        <v>1819</v>
      </c>
      <c r="D302" s="38" t="s">
        <v>44</v>
      </c>
      <c r="E302" s="415">
        <v>2007</v>
      </c>
      <c r="F302" s="86">
        <v>69672</v>
      </c>
      <c r="G302" s="33" t="s">
        <v>2945</v>
      </c>
    </row>
    <row r="303" spans="1:9" x14ac:dyDescent="0.25">
      <c r="A303" s="38" t="s">
        <v>789</v>
      </c>
      <c r="B303" s="38" t="s">
        <v>2278</v>
      </c>
      <c r="C303" s="268" t="s">
        <v>1819</v>
      </c>
      <c r="D303" s="38" t="s">
        <v>44</v>
      </c>
      <c r="E303" s="415">
        <v>2007</v>
      </c>
      <c r="F303" s="86">
        <v>58743</v>
      </c>
      <c r="G303" s="33" t="s">
        <v>2945</v>
      </c>
    </row>
    <row r="304" spans="1:9" x14ac:dyDescent="0.25">
      <c r="A304" s="38" t="s">
        <v>789</v>
      </c>
      <c r="B304" s="38" t="s">
        <v>2277</v>
      </c>
      <c r="C304" s="268" t="s">
        <v>1819</v>
      </c>
      <c r="D304" s="38" t="s">
        <v>44</v>
      </c>
      <c r="E304" s="415">
        <v>2007</v>
      </c>
      <c r="F304" s="86">
        <v>69672</v>
      </c>
      <c r="G304" s="33" t="s">
        <v>1211</v>
      </c>
    </row>
    <row r="305" spans="1:7" x14ac:dyDescent="0.25">
      <c r="A305" s="38" t="s">
        <v>789</v>
      </c>
      <c r="B305" s="38" t="s">
        <v>2276</v>
      </c>
      <c r="C305" s="268" t="s">
        <v>1819</v>
      </c>
      <c r="D305" s="38" t="s">
        <v>44</v>
      </c>
      <c r="E305" s="415">
        <v>2007</v>
      </c>
      <c r="F305" s="86">
        <v>58743</v>
      </c>
      <c r="G305" s="33" t="s">
        <v>1211</v>
      </c>
    </row>
    <row r="306" spans="1:7" x14ac:dyDescent="0.25">
      <c r="A306" s="38" t="s">
        <v>789</v>
      </c>
      <c r="B306" s="38" t="s">
        <v>2495</v>
      </c>
      <c r="C306" s="268">
        <v>5</v>
      </c>
      <c r="D306" s="38" t="s">
        <v>44</v>
      </c>
      <c r="E306" s="415">
        <v>2007</v>
      </c>
      <c r="F306" s="86">
        <v>113000</v>
      </c>
      <c r="G306" s="33" t="s">
        <v>1211</v>
      </c>
    </row>
    <row r="307" spans="1:7" x14ac:dyDescent="0.25">
      <c r="A307" s="38" t="s">
        <v>789</v>
      </c>
      <c r="B307" s="38" t="s">
        <v>2496</v>
      </c>
      <c r="C307" s="268">
        <v>5</v>
      </c>
      <c r="D307" s="38" t="s">
        <v>44</v>
      </c>
      <c r="E307" s="415">
        <v>2007</v>
      </c>
      <c r="F307" s="86">
        <v>117211</v>
      </c>
      <c r="G307" s="33" t="s">
        <v>1211</v>
      </c>
    </row>
    <row r="308" spans="1:7" x14ac:dyDescent="0.25">
      <c r="A308" s="38" t="s">
        <v>789</v>
      </c>
      <c r="B308" s="38" t="s">
        <v>1919</v>
      </c>
      <c r="C308" s="268" t="s">
        <v>6512</v>
      </c>
      <c r="D308" s="38" t="s">
        <v>44</v>
      </c>
      <c r="E308" s="35">
        <v>2007</v>
      </c>
      <c r="F308" s="86">
        <v>72592</v>
      </c>
      <c r="G308" s="33" t="s">
        <v>2942</v>
      </c>
    </row>
    <row r="309" spans="1:7" x14ac:dyDescent="0.25">
      <c r="A309" s="38" t="s">
        <v>789</v>
      </c>
      <c r="B309" s="38" t="s">
        <v>1919</v>
      </c>
      <c r="C309" s="268">
        <v>4.4000000000000004</v>
      </c>
      <c r="D309" s="38" t="s">
        <v>44</v>
      </c>
      <c r="E309" s="35">
        <v>2007</v>
      </c>
      <c r="F309" s="86">
        <v>75592</v>
      </c>
      <c r="G309" s="33" t="s">
        <v>2942</v>
      </c>
    </row>
    <row r="310" spans="1:7" x14ac:dyDescent="0.25">
      <c r="A310" s="38" t="s">
        <v>789</v>
      </c>
      <c r="B310" s="38" t="s">
        <v>2946</v>
      </c>
      <c r="C310" s="268">
        <v>5</v>
      </c>
      <c r="D310" s="38" t="s">
        <v>44</v>
      </c>
      <c r="E310" s="415">
        <v>2007</v>
      </c>
      <c r="F310" s="86">
        <v>169125</v>
      </c>
      <c r="G310" s="33" t="s">
        <v>2942</v>
      </c>
    </row>
    <row r="311" spans="1:7" x14ac:dyDescent="0.25">
      <c r="A311" s="38" t="s">
        <v>789</v>
      </c>
      <c r="B311" s="38" t="s">
        <v>2499</v>
      </c>
      <c r="C311" s="268">
        <v>5</v>
      </c>
      <c r="D311" s="38" t="s">
        <v>44</v>
      </c>
      <c r="E311" s="415">
        <v>2007</v>
      </c>
      <c r="F311" s="86">
        <v>102185</v>
      </c>
      <c r="G311" s="33" t="s">
        <v>2942</v>
      </c>
    </row>
    <row r="312" spans="1:7" x14ac:dyDescent="0.25">
      <c r="A312" s="38" t="s">
        <v>789</v>
      </c>
      <c r="B312" s="38" t="s">
        <v>2943</v>
      </c>
      <c r="C312" s="268">
        <v>5</v>
      </c>
      <c r="D312" s="38" t="s">
        <v>44</v>
      </c>
      <c r="E312" s="415">
        <v>2007</v>
      </c>
      <c r="F312" s="86">
        <v>141803</v>
      </c>
      <c r="G312" s="33" t="s">
        <v>2942</v>
      </c>
    </row>
    <row r="313" spans="1:7" x14ac:dyDescent="0.25">
      <c r="A313" s="38" t="s">
        <v>789</v>
      </c>
      <c r="B313" s="38" t="s">
        <v>3102</v>
      </c>
      <c r="C313" s="268">
        <v>4.2</v>
      </c>
      <c r="D313" s="38" t="s">
        <v>44</v>
      </c>
      <c r="E313" s="35">
        <v>2007</v>
      </c>
      <c r="F313" s="86">
        <v>60500</v>
      </c>
      <c r="G313" s="33" t="s">
        <v>1211</v>
      </c>
    </row>
    <row r="314" spans="1:7" x14ac:dyDescent="0.25">
      <c r="A314" s="38" t="s">
        <v>789</v>
      </c>
      <c r="B314" s="38" t="s">
        <v>2497</v>
      </c>
      <c r="C314" s="268">
        <v>5</v>
      </c>
      <c r="D314" s="38" t="s">
        <v>44</v>
      </c>
      <c r="E314" s="415">
        <v>2007</v>
      </c>
      <c r="F314" s="86">
        <v>131693</v>
      </c>
      <c r="G314" s="33" t="s">
        <v>1211</v>
      </c>
    </row>
    <row r="315" spans="1:7" x14ac:dyDescent="0.25">
      <c r="A315" s="38" t="s">
        <v>789</v>
      </c>
      <c r="B315" s="38" t="s">
        <v>2498</v>
      </c>
      <c r="C315" s="268">
        <v>5</v>
      </c>
      <c r="D315" s="38" t="s">
        <v>44</v>
      </c>
      <c r="E315" s="415">
        <v>2007</v>
      </c>
      <c r="F315" s="86">
        <v>147266</v>
      </c>
      <c r="G315" s="33" t="s">
        <v>1211</v>
      </c>
    </row>
    <row r="316" spans="1:7" x14ac:dyDescent="0.25">
      <c r="A316" s="38" t="s">
        <v>85</v>
      </c>
      <c r="B316" s="38" t="s">
        <v>1525</v>
      </c>
      <c r="C316" s="268" t="s">
        <v>3761</v>
      </c>
      <c r="D316" s="38" t="s">
        <v>110</v>
      </c>
      <c r="E316" s="35">
        <v>2007</v>
      </c>
      <c r="F316" s="86">
        <v>33470</v>
      </c>
      <c r="G316" s="33" t="s">
        <v>1956</v>
      </c>
    </row>
    <row r="317" spans="1:7" x14ac:dyDescent="0.25">
      <c r="A317" s="38" t="s">
        <v>85</v>
      </c>
      <c r="B317" s="38" t="s">
        <v>1454</v>
      </c>
      <c r="C317" s="268" t="s">
        <v>3761</v>
      </c>
      <c r="D317" s="38" t="s">
        <v>426</v>
      </c>
      <c r="E317" s="35">
        <v>2007</v>
      </c>
      <c r="F317" s="86">
        <v>46100</v>
      </c>
      <c r="G317" s="33" t="s">
        <v>1956</v>
      </c>
    </row>
    <row r="318" spans="1:7" x14ac:dyDescent="0.25">
      <c r="A318" s="38" t="s">
        <v>85</v>
      </c>
      <c r="B318" s="38" t="s">
        <v>1454</v>
      </c>
      <c r="C318" s="268" t="s">
        <v>3761</v>
      </c>
      <c r="D318" s="38" t="s">
        <v>438</v>
      </c>
      <c r="E318" s="35">
        <v>2007</v>
      </c>
      <c r="F318" s="86">
        <v>44150</v>
      </c>
      <c r="G318" s="33" t="s">
        <v>1956</v>
      </c>
    </row>
    <row r="319" spans="1:7" x14ac:dyDescent="0.25">
      <c r="A319" s="38" t="s">
        <v>85</v>
      </c>
      <c r="B319" s="38" t="s">
        <v>1454</v>
      </c>
      <c r="C319" s="268" t="s">
        <v>4158</v>
      </c>
      <c r="D319" s="38" t="s">
        <v>438</v>
      </c>
      <c r="E319" s="35">
        <v>2007</v>
      </c>
      <c r="F319" s="86">
        <v>52375</v>
      </c>
      <c r="G319" s="33" t="s">
        <v>1956</v>
      </c>
    </row>
    <row r="320" spans="1:7" x14ac:dyDescent="0.25">
      <c r="A320" s="38" t="s">
        <v>85</v>
      </c>
      <c r="B320" s="38" t="s">
        <v>1454</v>
      </c>
      <c r="C320" s="268" t="s">
        <v>3761</v>
      </c>
      <c r="D320" s="38" t="s">
        <v>438</v>
      </c>
      <c r="E320" s="35">
        <v>2007</v>
      </c>
      <c r="F320" s="86">
        <v>54900</v>
      </c>
      <c r="G320" s="33" t="s">
        <v>1956</v>
      </c>
    </row>
    <row r="321" spans="1:7" x14ac:dyDescent="0.25">
      <c r="A321" s="38" t="s">
        <v>85</v>
      </c>
      <c r="B321" s="38" t="s">
        <v>1720</v>
      </c>
      <c r="C321" s="268" t="s">
        <v>4160</v>
      </c>
      <c r="D321" s="38" t="s">
        <v>44</v>
      </c>
      <c r="E321" s="35">
        <v>2007</v>
      </c>
      <c r="F321" s="86">
        <v>46635</v>
      </c>
      <c r="G321" s="33" t="s">
        <v>3770</v>
      </c>
    </row>
    <row r="322" spans="1:7" x14ac:dyDescent="0.25">
      <c r="A322" s="38" t="s">
        <v>85</v>
      </c>
      <c r="B322" s="38" t="s">
        <v>4162</v>
      </c>
      <c r="C322" s="268" t="s">
        <v>3761</v>
      </c>
      <c r="D322" s="38" t="s">
        <v>438</v>
      </c>
      <c r="E322" s="35">
        <v>2007</v>
      </c>
      <c r="F322" s="86">
        <v>35705</v>
      </c>
      <c r="G322" s="33" t="s">
        <v>4163</v>
      </c>
    </row>
    <row r="323" spans="1:7" x14ac:dyDescent="0.25">
      <c r="A323" s="38" t="s">
        <v>85</v>
      </c>
      <c r="B323" s="38" t="s">
        <v>4162</v>
      </c>
      <c r="C323" s="268" t="s">
        <v>1985</v>
      </c>
      <c r="D323" s="38" t="s">
        <v>426</v>
      </c>
      <c r="E323" s="35">
        <v>2007</v>
      </c>
      <c r="F323" s="86">
        <v>34285</v>
      </c>
      <c r="G323" s="33" t="s">
        <v>4163</v>
      </c>
    </row>
    <row r="324" spans="1:7" x14ac:dyDescent="0.25">
      <c r="A324" s="38" t="s">
        <v>85</v>
      </c>
      <c r="B324" s="38" t="s">
        <v>1527</v>
      </c>
      <c r="C324" s="268" t="s">
        <v>2927</v>
      </c>
      <c r="D324" s="38" t="s">
        <v>438</v>
      </c>
      <c r="E324" s="35">
        <v>2007</v>
      </c>
      <c r="F324" s="86">
        <v>71000</v>
      </c>
      <c r="G324" s="33" t="s">
        <v>4166</v>
      </c>
    </row>
    <row r="325" spans="1:7" x14ac:dyDescent="0.25">
      <c r="A325" s="38" t="s">
        <v>85</v>
      </c>
      <c r="B325" s="38" t="s">
        <v>1527</v>
      </c>
      <c r="C325" s="268" t="s">
        <v>2927</v>
      </c>
      <c r="D325" s="799" t="s">
        <v>426</v>
      </c>
      <c r="E325" s="35">
        <v>2007</v>
      </c>
      <c r="F325" s="66">
        <v>61000</v>
      </c>
      <c r="G325" s="33" t="s">
        <v>1956</v>
      </c>
    </row>
    <row r="326" spans="1:7" x14ac:dyDescent="0.25">
      <c r="A326" s="38" t="s">
        <v>85</v>
      </c>
      <c r="B326" s="38" t="s">
        <v>792</v>
      </c>
      <c r="C326" s="268" t="s">
        <v>4160</v>
      </c>
      <c r="D326" s="38" t="s">
        <v>44</v>
      </c>
      <c r="E326" s="35">
        <v>2007</v>
      </c>
      <c r="F326" s="66">
        <v>67395</v>
      </c>
      <c r="G326" s="33" t="s">
        <v>3770</v>
      </c>
    </row>
    <row r="327" spans="1:7" x14ac:dyDescent="0.25">
      <c r="A327" s="38" t="s">
        <v>85</v>
      </c>
      <c r="B327" s="38" t="s">
        <v>1721</v>
      </c>
      <c r="C327" s="268" t="s">
        <v>3726</v>
      </c>
      <c r="D327" s="38" t="s">
        <v>426</v>
      </c>
      <c r="E327" s="35">
        <v>2007</v>
      </c>
      <c r="F327" s="66">
        <v>42580</v>
      </c>
      <c r="G327" s="33" t="s">
        <v>4167</v>
      </c>
    </row>
    <row r="328" spans="1:7" x14ac:dyDescent="0.25">
      <c r="A328" s="38" t="s">
        <v>85</v>
      </c>
      <c r="B328" s="38" t="s">
        <v>1721</v>
      </c>
      <c r="C328" s="268" t="s">
        <v>3726</v>
      </c>
      <c r="D328" s="38" t="s">
        <v>110</v>
      </c>
      <c r="E328" s="35">
        <v>2007</v>
      </c>
      <c r="F328" s="66">
        <v>41180</v>
      </c>
      <c r="G328" s="33" t="s">
        <v>4167</v>
      </c>
    </row>
    <row r="329" spans="1:7" x14ac:dyDescent="0.25">
      <c r="A329" s="38" t="s">
        <v>85</v>
      </c>
      <c r="B329" s="38" t="s">
        <v>1721</v>
      </c>
      <c r="C329" s="268" t="s">
        <v>3761</v>
      </c>
      <c r="D329" s="38" t="s">
        <v>426</v>
      </c>
      <c r="E329" s="35">
        <v>2007</v>
      </c>
      <c r="F329" s="66">
        <v>38800</v>
      </c>
      <c r="G329" s="33" t="s">
        <v>3779</v>
      </c>
    </row>
    <row r="330" spans="1:7" x14ac:dyDescent="0.25">
      <c r="A330" s="38" t="s">
        <v>85</v>
      </c>
      <c r="B330" s="38" t="s">
        <v>1722</v>
      </c>
      <c r="C330" s="268" t="s">
        <v>4158</v>
      </c>
      <c r="D330" s="38" t="s">
        <v>438</v>
      </c>
      <c r="E330" s="35">
        <v>2007</v>
      </c>
      <c r="F330" s="66">
        <v>65455</v>
      </c>
      <c r="G330" s="33" t="s">
        <v>1838</v>
      </c>
    </row>
    <row r="331" spans="1:7" x14ac:dyDescent="0.25">
      <c r="A331" s="38" t="s">
        <v>7163</v>
      </c>
      <c r="B331" s="38" t="s">
        <v>7164</v>
      </c>
      <c r="C331" s="268" t="s">
        <v>3764</v>
      </c>
      <c r="D331" s="612"/>
      <c r="E331" s="35">
        <v>2007</v>
      </c>
      <c r="F331" s="66">
        <v>104545</v>
      </c>
      <c r="G331" s="33" t="s">
        <v>141</v>
      </c>
    </row>
    <row r="332" spans="1:7" x14ac:dyDescent="0.25">
      <c r="A332" s="38" t="s">
        <v>871</v>
      </c>
      <c r="B332" s="38" t="s">
        <v>872</v>
      </c>
      <c r="C332" s="268">
        <v>2.2000000000000002</v>
      </c>
      <c r="D332" s="38" t="s">
        <v>438</v>
      </c>
      <c r="E332" s="35">
        <v>2007</v>
      </c>
      <c r="F332" s="86">
        <v>18032.7868852459</v>
      </c>
      <c r="G332" s="33" t="s">
        <v>873</v>
      </c>
    </row>
    <row r="333" spans="1:7" x14ac:dyDescent="0.25">
      <c r="A333" s="38" t="s">
        <v>871</v>
      </c>
      <c r="B333" s="38" t="s">
        <v>872</v>
      </c>
      <c r="C333" s="268">
        <v>2.2000000000000002</v>
      </c>
      <c r="D333" s="38" t="s">
        <v>438</v>
      </c>
      <c r="E333" s="35">
        <v>2007</v>
      </c>
      <c r="F333" s="86">
        <v>18442.62295081967</v>
      </c>
      <c r="G333" s="33" t="s">
        <v>874</v>
      </c>
    </row>
    <row r="334" spans="1:7" x14ac:dyDescent="0.25">
      <c r="A334" s="38" t="s">
        <v>871</v>
      </c>
      <c r="B334" s="38" t="s">
        <v>872</v>
      </c>
      <c r="C334" s="268">
        <v>2.6</v>
      </c>
      <c r="D334" s="38" t="s">
        <v>438</v>
      </c>
      <c r="E334" s="35">
        <v>2007</v>
      </c>
      <c r="F334" s="86">
        <v>18579.234972677594</v>
      </c>
      <c r="G334" s="33" t="s">
        <v>873</v>
      </c>
    </row>
    <row r="335" spans="1:7" x14ac:dyDescent="0.25">
      <c r="A335" s="38" t="s">
        <v>871</v>
      </c>
      <c r="B335" s="38" t="s">
        <v>872</v>
      </c>
      <c r="C335" s="268">
        <v>2.6</v>
      </c>
      <c r="D335" s="38" t="s">
        <v>438</v>
      </c>
      <c r="E335" s="35">
        <v>2007</v>
      </c>
      <c r="F335" s="86">
        <v>18989.071038251364</v>
      </c>
      <c r="G335" s="33" t="s">
        <v>874</v>
      </c>
    </row>
    <row r="336" spans="1:7" x14ac:dyDescent="0.25">
      <c r="A336" s="38" t="s">
        <v>871</v>
      </c>
      <c r="B336" s="38" t="s">
        <v>872</v>
      </c>
      <c r="C336" s="268">
        <v>2.9</v>
      </c>
      <c r="D336" s="38" t="s">
        <v>438</v>
      </c>
      <c r="E336" s="35">
        <v>2007</v>
      </c>
      <c r="F336" s="86">
        <v>19125.683060109288</v>
      </c>
      <c r="G336" s="33" t="s">
        <v>873</v>
      </c>
    </row>
    <row r="337" spans="1:7" x14ac:dyDescent="0.25">
      <c r="A337" s="38" t="s">
        <v>871</v>
      </c>
      <c r="B337" s="38" t="s">
        <v>872</v>
      </c>
      <c r="C337" s="268">
        <v>2.9</v>
      </c>
      <c r="D337" s="799" t="s">
        <v>438</v>
      </c>
      <c r="E337" s="35">
        <v>2007</v>
      </c>
      <c r="F337" s="86">
        <v>19535.519125683059</v>
      </c>
      <c r="G337" s="33" t="s">
        <v>874</v>
      </c>
    </row>
    <row r="338" spans="1:7" x14ac:dyDescent="0.25">
      <c r="A338" s="38" t="s">
        <v>871</v>
      </c>
      <c r="B338" s="38" t="s">
        <v>1925</v>
      </c>
      <c r="C338" s="268" t="s">
        <v>1983</v>
      </c>
      <c r="D338" s="612"/>
      <c r="E338" s="35">
        <v>2007</v>
      </c>
      <c r="F338" s="86">
        <v>11923</v>
      </c>
      <c r="G338" s="33" t="s">
        <v>7165</v>
      </c>
    </row>
    <row r="339" spans="1:7" x14ac:dyDescent="0.25">
      <c r="A339" s="38" t="s">
        <v>871</v>
      </c>
      <c r="B339" s="38" t="s">
        <v>1225</v>
      </c>
      <c r="C339" s="268">
        <v>1.6</v>
      </c>
      <c r="D339" s="38" t="s">
        <v>110</v>
      </c>
      <c r="E339" s="35">
        <v>2007</v>
      </c>
      <c r="F339" s="86">
        <v>17759.562841530053</v>
      </c>
      <c r="G339" s="33" t="s">
        <v>135</v>
      </c>
    </row>
    <row r="340" spans="1:7" x14ac:dyDescent="0.25">
      <c r="A340" s="38" t="s">
        <v>871</v>
      </c>
      <c r="B340" s="38" t="s">
        <v>1227</v>
      </c>
      <c r="C340" s="268">
        <v>2</v>
      </c>
      <c r="D340" s="38" t="s">
        <v>110</v>
      </c>
      <c r="E340" s="35">
        <v>2007</v>
      </c>
      <c r="F340" s="86">
        <v>18422.950819672129</v>
      </c>
      <c r="G340" s="33" t="s">
        <v>135</v>
      </c>
    </row>
    <row r="341" spans="1:7" x14ac:dyDescent="0.25">
      <c r="A341" s="38" t="s">
        <v>871</v>
      </c>
      <c r="B341" s="38" t="s">
        <v>1227</v>
      </c>
      <c r="C341" s="268">
        <v>2</v>
      </c>
      <c r="D341" s="38" t="s">
        <v>110</v>
      </c>
      <c r="E341" s="35">
        <v>2007</v>
      </c>
      <c r="F341" s="86">
        <v>18832.7868852459</v>
      </c>
      <c r="G341" s="33" t="s">
        <v>1228</v>
      </c>
    </row>
    <row r="342" spans="1:7" x14ac:dyDescent="0.25">
      <c r="A342" s="38" t="s">
        <v>871</v>
      </c>
      <c r="B342" s="38" t="s">
        <v>1227</v>
      </c>
      <c r="C342" s="268">
        <v>2.2999999999999998</v>
      </c>
      <c r="D342" s="38" t="s">
        <v>110</v>
      </c>
      <c r="E342" s="35">
        <v>2007</v>
      </c>
      <c r="F342" s="86">
        <v>18696.174863387976</v>
      </c>
      <c r="G342" s="33" t="s">
        <v>135</v>
      </c>
    </row>
    <row r="343" spans="1:7" x14ac:dyDescent="0.25">
      <c r="A343" s="38" t="s">
        <v>871</v>
      </c>
      <c r="B343" s="38" t="s">
        <v>1227</v>
      </c>
      <c r="C343" s="268">
        <v>2.2999999999999998</v>
      </c>
      <c r="D343" s="38" t="s">
        <v>110</v>
      </c>
      <c r="E343" s="35">
        <v>2007</v>
      </c>
      <c r="F343" s="86">
        <v>19106.010928961747</v>
      </c>
      <c r="G343" s="33" t="s">
        <v>1228</v>
      </c>
    </row>
    <row r="344" spans="1:7" x14ac:dyDescent="0.25">
      <c r="A344" s="54" t="s">
        <v>697</v>
      </c>
      <c r="B344" s="54" t="s">
        <v>6097</v>
      </c>
      <c r="C344" s="269" t="s">
        <v>1981</v>
      </c>
      <c r="D344" s="54" t="s">
        <v>44</v>
      </c>
      <c r="E344" s="64">
        <v>2007</v>
      </c>
      <c r="F344" s="74">
        <v>46593</v>
      </c>
      <c r="G344" s="54" t="s">
        <v>1458</v>
      </c>
    </row>
    <row r="345" spans="1:7" x14ac:dyDescent="0.25">
      <c r="A345" s="38" t="s">
        <v>697</v>
      </c>
      <c r="B345" s="38" t="s">
        <v>1455</v>
      </c>
      <c r="C345" s="268">
        <v>1.5</v>
      </c>
      <c r="D345" s="38" t="s">
        <v>438</v>
      </c>
      <c r="E345" s="35">
        <v>2007</v>
      </c>
      <c r="F345" s="86">
        <v>29071.038251366121</v>
      </c>
      <c r="G345" s="33" t="s">
        <v>1456</v>
      </c>
    </row>
    <row r="346" spans="1:7" x14ac:dyDescent="0.25">
      <c r="A346" s="38" t="s">
        <v>697</v>
      </c>
      <c r="B346" s="38" t="s">
        <v>1455</v>
      </c>
      <c r="C346" s="268">
        <v>1.7</v>
      </c>
      <c r="D346" s="38" t="s">
        <v>438</v>
      </c>
      <c r="E346" s="35">
        <v>2007</v>
      </c>
      <c r="F346" s="86">
        <v>29617.486338797815</v>
      </c>
      <c r="G346" s="33" t="s">
        <v>1456</v>
      </c>
    </row>
    <row r="347" spans="1:7" x14ac:dyDescent="0.25">
      <c r="A347" s="38" t="s">
        <v>697</v>
      </c>
      <c r="B347" s="38" t="s">
        <v>1455</v>
      </c>
      <c r="C347" s="268">
        <v>2</v>
      </c>
      <c r="D347" s="38" t="s">
        <v>438</v>
      </c>
      <c r="E347" s="35">
        <v>2007</v>
      </c>
      <c r="F347" s="86">
        <v>30163.934426229505</v>
      </c>
      <c r="G347" s="33" t="s">
        <v>1456</v>
      </c>
    </row>
    <row r="348" spans="1:7" x14ac:dyDescent="0.25">
      <c r="A348" s="38" t="s">
        <v>697</v>
      </c>
      <c r="B348" s="38" t="s">
        <v>1455</v>
      </c>
      <c r="C348" s="268" t="s">
        <v>2038</v>
      </c>
      <c r="D348" s="38" t="s">
        <v>438</v>
      </c>
      <c r="E348" s="35">
        <v>2007</v>
      </c>
      <c r="F348" s="86">
        <v>30710.382513661199</v>
      </c>
      <c r="G348" s="33" t="s">
        <v>1456</v>
      </c>
    </row>
    <row r="349" spans="1:7" x14ac:dyDescent="0.25">
      <c r="A349" s="38" t="s">
        <v>697</v>
      </c>
      <c r="B349" s="38" t="s">
        <v>2968</v>
      </c>
      <c r="C349" s="268" t="s">
        <v>2967</v>
      </c>
      <c r="D349" s="38" t="s">
        <v>2961</v>
      </c>
      <c r="E349" s="35">
        <v>2007</v>
      </c>
      <c r="F349" s="86">
        <v>42000</v>
      </c>
      <c r="G349" s="33" t="s">
        <v>2960</v>
      </c>
    </row>
    <row r="350" spans="1:7" x14ac:dyDescent="0.25">
      <c r="A350" s="38" t="s">
        <v>697</v>
      </c>
      <c r="B350" s="38" t="s">
        <v>2991</v>
      </c>
      <c r="C350" s="268">
        <v>1.8</v>
      </c>
      <c r="D350" s="38" t="s">
        <v>438</v>
      </c>
      <c r="E350" s="35">
        <v>2007</v>
      </c>
      <c r="F350" s="86">
        <v>28900</v>
      </c>
      <c r="G350" s="33" t="s">
        <v>2964</v>
      </c>
    </row>
    <row r="351" spans="1:7" x14ac:dyDescent="0.25">
      <c r="A351" s="38" t="s">
        <v>697</v>
      </c>
      <c r="B351" s="38" t="s">
        <v>2966</v>
      </c>
      <c r="C351" s="268">
        <v>1.9</v>
      </c>
      <c r="D351" s="38" t="s">
        <v>438</v>
      </c>
      <c r="E351" s="35">
        <v>2007</v>
      </c>
      <c r="F351" s="86">
        <v>29450</v>
      </c>
      <c r="G351" s="33" t="s">
        <v>2964</v>
      </c>
    </row>
    <row r="352" spans="1:7" x14ac:dyDescent="0.25">
      <c r="A352" s="38" t="s">
        <v>697</v>
      </c>
      <c r="B352" s="38" t="s">
        <v>2989</v>
      </c>
      <c r="C352" s="268">
        <v>2</v>
      </c>
      <c r="D352" s="38" t="s">
        <v>438</v>
      </c>
      <c r="E352" s="35">
        <v>2007</v>
      </c>
      <c r="F352" s="86">
        <v>30000</v>
      </c>
      <c r="G352" s="33" t="s">
        <v>2964</v>
      </c>
    </row>
    <row r="353" spans="1:7" x14ac:dyDescent="0.25">
      <c r="A353" s="38" t="s">
        <v>697</v>
      </c>
      <c r="B353" s="38" t="s">
        <v>2987</v>
      </c>
      <c r="C353" s="268">
        <v>2.2000000000000002</v>
      </c>
      <c r="D353" s="38" t="s">
        <v>438</v>
      </c>
      <c r="E353" s="35">
        <v>2007</v>
      </c>
      <c r="F353" s="86">
        <v>31500</v>
      </c>
      <c r="G353" s="33" t="s">
        <v>2964</v>
      </c>
    </row>
    <row r="354" spans="1:7" x14ac:dyDescent="0.25">
      <c r="A354" s="38" t="s">
        <v>697</v>
      </c>
      <c r="B354" s="38" t="s">
        <v>2985</v>
      </c>
      <c r="C354" s="268">
        <v>2.2999999999999998</v>
      </c>
      <c r="D354" s="38" t="s">
        <v>438</v>
      </c>
      <c r="E354" s="35">
        <v>2007</v>
      </c>
      <c r="F354" s="86">
        <v>33050</v>
      </c>
      <c r="G354" s="33" t="s">
        <v>2964</v>
      </c>
    </row>
    <row r="355" spans="1:7" x14ac:dyDescent="0.25">
      <c r="A355" s="38" t="s">
        <v>697</v>
      </c>
      <c r="B355" s="38" t="s">
        <v>2983</v>
      </c>
      <c r="C355" s="268">
        <v>2.4</v>
      </c>
      <c r="D355" s="38" t="s">
        <v>438</v>
      </c>
      <c r="E355" s="35">
        <v>2007</v>
      </c>
      <c r="F355" s="86">
        <v>33950</v>
      </c>
      <c r="G355" s="33" t="s">
        <v>2964</v>
      </c>
    </row>
    <row r="356" spans="1:7" x14ac:dyDescent="0.25">
      <c r="A356" s="38" t="s">
        <v>697</v>
      </c>
      <c r="B356" s="38" t="s">
        <v>2981</v>
      </c>
      <c r="C356" s="268">
        <v>2.5</v>
      </c>
      <c r="D356" s="38" t="s">
        <v>438</v>
      </c>
      <c r="E356" s="35">
        <v>2007</v>
      </c>
      <c r="F356" s="86">
        <v>35400</v>
      </c>
      <c r="G356" s="33" t="s">
        <v>2964</v>
      </c>
    </row>
    <row r="357" spans="1:7" x14ac:dyDescent="0.25">
      <c r="A357" s="38" t="s">
        <v>697</v>
      </c>
      <c r="B357" s="38" t="s">
        <v>2980</v>
      </c>
      <c r="C357" s="268">
        <v>2.7</v>
      </c>
      <c r="D357" s="38" t="s">
        <v>2961</v>
      </c>
      <c r="E357" s="35">
        <v>2007</v>
      </c>
      <c r="F357" s="86">
        <v>36250</v>
      </c>
      <c r="G357" s="412" t="s">
        <v>2979</v>
      </c>
    </row>
    <row r="358" spans="1:7" x14ac:dyDescent="0.25">
      <c r="A358" s="38" t="s">
        <v>697</v>
      </c>
      <c r="B358" s="38" t="s">
        <v>2975</v>
      </c>
      <c r="C358" s="268" t="s">
        <v>2974</v>
      </c>
      <c r="D358" s="38" t="s">
        <v>438</v>
      </c>
      <c r="E358" s="35">
        <v>2007</v>
      </c>
      <c r="F358" s="86">
        <v>38200</v>
      </c>
      <c r="G358" s="33" t="s">
        <v>2960</v>
      </c>
    </row>
    <row r="359" spans="1:7" x14ac:dyDescent="0.25">
      <c r="A359" s="38" t="s">
        <v>697</v>
      </c>
      <c r="B359" s="38" t="s">
        <v>2973</v>
      </c>
      <c r="C359" s="268" t="s">
        <v>2972</v>
      </c>
      <c r="D359" s="38" t="s">
        <v>2961</v>
      </c>
      <c r="E359" s="35">
        <v>2007</v>
      </c>
      <c r="F359" s="86">
        <v>39300</v>
      </c>
      <c r="G359" s="33" t="s">
        <v>2960</v>
      </c>
    </row>
    <row r="360" spans="1:7" x14ac:dyDescent="0.25">
      <c r="A360" s="38" t="s">
        <v>697</v>
      </c>
      <c r="B360" s="38" t="s">
        <v>2971</v>
      </c>
      <c r="C360" s="268" t="s">
        <v>2970</v>
      </c>
      <c r="D360" s="38" t="s">
        <v>2961</v>
      </c>
      <c r="E360" s="35">
        <v>2007</v>
      </c>
      <c r="F360" s="86">
        <v>40200</v>
      </c>
      <c r="G360" s="33" t="s">
        <v>2960</v>
      </c>
    </row>
    <row r="361" spans="1:7" x14ac:dyDescent="0.25">
      <c r="A361" s="38" t="s">
        <v>697</v>
      </c>
      <c r="B361" s="38" t="s">
        <v>2969</v>
      </c>
      <c r="C361" s="268" t="s">
        <v>2962</v>
      </c>
      <c r="D361" s="38" t="s">
        <v>2961</v>
      </c>
      <c r="E361" s="35">
        <v>2007</v>
      </c>
      <c r="F361" s="86">
        <v>41100</v>
      </c>
      <c r="G361" s="33" t="s">
        <v>2960</v>
      </c>
    </row>
    <row r="362" spans="1:7" x14ac:dyDescent="0.25">
      <c r="A362" s="38" t="s">
        <v>697</v>
      </c>
      <c r="B362" s="38" t="s">
        <v>2963</v>
      </c>
      <c r="C362" s="268" t="s">
        <v>2962</v>
      </c>
      <c r="D362" s="38" t="s">
        <v>2961</v>
      </c>
      <c r="E362" s="35">
        <v>2007</v>
      </c>
      <c r="F362" s="86">
        <v>41550</v>
      </c>
      <c r="G362" s="33" t="s">
        <v>2960</v>
      </c>
    </row>
    <row r="363" spans="1:7" x14ac:dyDescent="0.25">
      <c r="A363" s="38" t="s">
        <v>697</v>
      </c>
      <c r="B363" s="38" t="s">
        <v>1530</v>
      </c>
      <c r="C363" s="268" t="s">
        <v>6517</v>
      </c>
      <c r="D363" s="38" t="s">
        <v>438</v>
      </c>
      <c r="E363" s="35">
        <v>2007</v>
      </c>
      <c r="F363" s="86">
        <v>50437.158469945352</v>
      </c>
      <c r="G363" s="33" t="s">
        <v>421</v>
      </c>
    </row>
    <row r="364" spans="1:7" x14ac:dyDescent="0.25">
      <c r="A364" s="38" t="s">
        <v>697</v>
      </c>
      <c r="B364" s="38" t="s">
        <v>1530</v>
      </c>
      <c r="C364" s="268" t="s">
        <v>6517</v>
      </c>
      <c r="D364" s="38" t="s">
        <v>438</v>
      </c>
      <c r="E364" s="35">
        <v>2007</v>
      </c>
      <c r="F364" s="86">
        <v>50710.382513661199</v>
      </c>
      <c r="G364" s="33" t="s">
        <v>419</v>
      </c>
    </row>
    <row r="365" spans="1:7" x14ac:dyDescent="0.25">
      <c r="A365" s="38" t="s">
        <v>697</v>
      </c>
      <c r="B365" s="38" t="s">
        <v>1530</v>
      </c>
      <c r="C365" s="268">
        <v>3</v>
      </c>
      <c r="D365" s="38" t="s">
        <v>438</v>
      </c>
      <c r="E365" s="35">
        <v>2007</v>
      </c>
      <c r="F365" s="86">
        <v>50983.606557377047</v>
      </c>
      <c r="G365" s="33" t="s">
        <v>421</v>
      </c>
    </row>
    <row r="366" spans="1:7" x14ac:dyDescent="0.25">
      <c r="A366" s="38" t="s">
        <v>697</v>
      </c>
      <c r="B366" s="38" t="s">
        <v>1530</v>
      </c>
      <c r="C366" s="268">
        <v>3</v>
      </c>
      <c r="D366" s="38" t="s">
        <v>438</v>
      </c>
      <c r="E366" s="35">
        <v>2007</v>
      </c>
      <c r="F366" s="86">
        <v>51256.830601092894</v>
      </c>
      <c r="G366" s="33" t="s">
        <v>419</v>
      </c>
    </row>
    <row r="367" spans="1:7" x14ac:dyDescent="0.25">
      <c r="A367" s="38" t="s">
        <v>697</v>
      </c>
      <c r="B367" s="38" t="s">
        <v>1530</v>
      </c>
      <c r="C367" s="268">
        <v>3.5</v>
      </c>
      <c r="D367" s="38" t="s">
        <v>438</v>
      </c>
      <c r="E367" s="35">
        <v>2007</v>
      </c>
      <c r="F367" s="86">
        <v>51530.054644808741</v>
      </c>
      <c r="G367" s="33" t="s">
        <v>421</v>
      </c>
    </row>
    <row r="368" spans="1:7" x14ac:dyDescent="0.25">
      <c r="A368" s="38" t="s">
        <v>697</v>
      </c>
      <c r="B368" s="38" t="s">
        <v>1530</v>
      </c>
      <c r="C368" s="268">
        <v>3.5</v>
      </c>
      <c r="D368" s="38" t="s">
        <v>438</v>
      </c>
      <c r="E368" s="35">
        <v>2007</v>
      </c>
      <c r="F368" s="86">
        <v>51803.278688524588</v>
      </c>
      <c r="G368" s="33" t="s">
        <v>419</v>
      </c>
    </row>
    <row r="369" spans="1:7" x14ac:dyDescent="0.25">
      <c r="A369" s="38" t="s">
        <v>697</v>
      </c>
      <c r="B369" s="38" t="s">
        <v>1530</v>
      </c>
      <c r="C369" s="268">
        <v>5.5</v>
      </c>
      <c r="D369" s="38" t="s">
        <v>438</v>
      </c>
      <c r="E369" s="35">
        <v>2007</v>
      </c>
      <c r="F369" s="86">
        <v>52076.502732240435</v>
      </c>
      <c r="G369" s="33" t="s">
        <v>421</v>
      </c>
    </row>
    <row r="370" spans="1:7" x14ac:dyDescent="0.25">
      <c r="A370" s="38" t="s">
        <v>697</v>
      </c>
      <c r="B370" s="38" t="s">
        <v>1530</v>
      </c>
      <c r="C370" s="268">
        <v>5.5</v>
      </c>
      <c r="D370" s="38" t="s">
        <v>438</v>
      </c>
      <c r="E370" s="35">
        <v>2007</v>
      </c>
      <c r="F370" s="86">
        <v>52076.502732240435</v>
      </c>
      <c r="G370" s="33" t="s">
        <v>419</v>
      </c>
    </row>
    <row r="371" spans="1:7" x14ac:dyDescent="0.25">
      <c r="A371" s="38" t="s">
        <v>697</v>
      </c>
      <c r="B371" s="38" t="s">
        <v>1530</v>
      </c>
      <c r="C371" s="268">
        <v>6.2</v>
      </c>
      <c r="D371" s="38" t="s">
        <v>438</v>
      </c>
      <c r="E371" s="35">
        <v>2007</v>
      </c>
      <c r="F371" s="86">
        <v>52622.950819672129</v>
      </c>
      <c r="G371" s="33" t="s">
        <v>421</v>
      </c>
    </row>
    <row r="372" spans="1:7" x14ac:dyDescent="0.25">
      <c r="A372" s="38" t="s">
        <v>697</v>
      </c>
      <c r="B372" s="38" t="s">
        <v>1530</v>
      </c>
      <c r="C372" s="268">
        <v>6.2</v>
      </c>
      <c r="D372" s="38" t="s">
        <v>438</v>
      </c>
      <c r="E372" s="35">
        <v>2007</v>
      </c>
      <c r="F372" s="86">
        <v>52349.726775956282</v>
      </c>
      <c r="G372" s="33" t="s">
        <v>419</v>
      </c>
    </row>
    <row r="373" spans="1:7" x14ac:dyDescent="0.25">
      <c r="A373" s="38" t="s">
        <v>697</v>
      </c>
      <c r="B373" s="38" t="s">
        <v>1461</v>
      </c>
      <c r="C373" s="268">
        <v>3.5</v>
      </c>
      <c r="D373" s="38" t="s">
        <v>438</v>
      </c>
      <c r="E373" s="35">
        <v>2007</v>
      </c>
      <c r="F373" s="86">
        <v>129617.48633879781</v>
      </c>
      <c r="G373" s="33" t="s">
        <v>135</v>
      </c>
    </row>
    <row r="374" spans="1:7" x14ac:dyDescent="0.25">
      <c r="A374" s="38" t="s">
        <v>697</v>
      </c>
      <c r="B374" s="38" t="s">
        <v>1461</v>
      </c>
      <c r="C374" s="268">
        <v>5</v>
      </c>
      <c r="D374" s="38" t="s">
        <v>438</v>
      </c>
      <c r="E374" s="35">
        <v>2007</v>
      </c>
      <c r="F374" s="86">
        <v>129890.71038251366</v>
      </c>
      <c r="G374" s="33" t="s">
        <v>135</v>
      </c>
    </row>
    <row r="375" spans="1:7" x14ac:dyDescent="0.25">
      <c r="A375" s="38" t="s">
        <v>697</v>
      </c>
      <c r="B375" s="38" t="s">
        <v>1461</v>
      </c>
      <c r="C375" s="268" t="s">
        <v>1307</v>
      </c>
      <c r="D375" s="38" t="s">
        <v>438</v>
      </c>
      <c r="E375" s="35">
        <v>2007</v>
      </c>
      <c r="F375" s="86">
        <v>130437.15846994535</v>
      </c>
      <c r="G375" s="33" t="s">
        <v>135</v>
      </c>
    </row>
    <row r="376" spans="1:7" x14ac:dyDescent="0.25">
      <c r="A376" s="38" t="s">
        <v>697</v>
      </c>
      <c r="B376" s="38" t="s">
        <v>1461</v>
      </c>
      <c r="C376" s="268">
        <v>5.5</v>
      </c>
      <c r="D376" s="38" t="s">
        <v>438</v>
      </c>
      <c r="E376" s="35">
        <v>2007</v>
      </c>
      <c r="F376" s="86">
        <v>130163.93442622951</v>
      </c>
      <c r="G376" s="33" t="s">
        <v>135</v>
      </c>
    </row>
    <row r="377" spans="1:7" x14ac:dyDescent="0.25">
      <c r="A377" s="38" t="s">
        <v>697</v>
      </c>
      <c r="B377" s="38" t="s">
        <v>1461</v>
      </c>
      <c r="C377" s="268">
        <v>6.2</v>
      </c>
      <c r="D377" s="38" t="s">
        <v>438</v>
      </c>
      <c r="E377" s="35">
        <v>2007</v>
      </c>
      <c r="F377" s="86">
        <v>130710.3825136612</v>
      </c>
      <c r="G377" s="33" t="s">
        <v>135</v>
      </c>
    </row>
    <row r="378" spans="1:7" x14ac:dyDescent="0.25">
      <c r="A378" s="38" t="s">
        <v>697</v>
      </c>
      <c r="B378" s="38" t="s">
        <v>1531</v>
      </c>
      <c r="C378" s="268">
        <v>6.2</v>
      </c>
      <c r="D378" s="38" t="s">
        <v>438</v>
      </c>
      <c r="E378" s="35">
        <v>2007</v>
      </c>
      <c r="F378" s="86">
        <v>114754.09836065573</v>
      </c>
      <c r="G378" s="33" t="s">
        <v>135</v>
      </c>
    </row>
    <row r="379" spans="1:7" x14ac:dyDescent="0.25">
      <c r="A379" s="38" t="s">
        <v>697</v>
      </c>
      <c r="B379" s="38" t="s">
        <v>3005</v>
      </c>
      <c r="C379" s="268">
        <v>2</v>
      </c>
      <c r="D379" s="38" t="s">
        <v>2993</v>
      </c>
      <c r="E379" s="35">
        <v>2007</v>
      </c>
      <c r="F379" s="86">
        <v>35650</v>
      </c>
      <c r="G379" s="76" t="s">
        <v>2992</v>
      </c>
    </row>
    <row r="380" spans="1:7" x14ac:dyDescent="0.25">
      <c r="A380" s="38" t="s">
        <v>697</v>
      </c>
      <c r="B380" s="38" t="s">
        <v>3004</v>
      </c>
      <c r="C380" s="268">
        <v>2.4</v>
      </c>
      <c r="D380" s="38" t="s">
        <v>2993</v>
      </c>
      <c r="E380" s="35">
        <v>2007</v>
      </c>
      <c r="F380" s="86">
        <v>36250</v>
      </c>
      <c r="G380" s="76" t="s">
        <v>2992</v>
      </c>
    </row>
    <row r="381" spans="1:7" x14ac:dyDescent="0.25">
      <c r="A381" s="38" t="s">
        <v>697</v>
      </c>
      <c r="B381" s="38" t="s">
        <v>3003</v>
      </c>
      <c r="C381" s="268">
        <v>2.5</v>
      </c>
      <c r="D381" s="38" t="s">
        <v>2993</v>
      </c>
      <c r="E381" s="35">
        <v>2007</v>
      </c>
      <c r="F381" s="86">
        <v>36550</v>
      </c>
      <c r="G381" s="76" t="s">
        <v>2992</v>
      </c>
    </row>
    <row r="382" spans="1:7" x14ac:dyDescent="0.25">
      <c r="A382" s="38" t="s">
        <v>697</v>
      </c>
      <c r="B382" s="38" t="s">
        <v>3002</v>
      </c>
      <c r="C382" s="268">
        <v>3</v>
      </c>
      <c r="D382" s="38" t="s">
        <v>2993</v>
      </c>
      <c r="E382" s="35">
        <v>2007</v>
      </c>
      <c r="F382" s="86">
        <v>37050</v>
      </c>
      <c r="G382" s="76" t="s">
        <v>2992</v>
      </c>
    </row>
    <row r="383" spans="1:7" x14ac:dyDescent="0.25">
      <c r="A383" s="38" t="s">
        <v>697</v>
      </c>
      <c r="B383" s="38" t="s">
        <v>3010</v>
      </c>
      <c r="C383" s="268">
        <v>3.2</v>
      </c>
      <c r="D383" s="38" t="s">
        <v>2993</v>
      </c>
      <c r="E383" s="35">
        <v>2007</v>
      </c>
      <c r="F383" s="86">
        <v>37450</v>
      </c>
      <c r="G383" s="76" t="s">
        <v>2992</v>
      </c>
    </row>
    <row r="384" spans="1:7" x14ac:dyDescent="0.25">
      <c r="A384" s="38" t="s">
        <v>697</v>
      </c>
      <c r="B384" s="38" t="s">
        <v>2815</v>
      </c>
      <c r="C384" s="268">
        <v>3.5</v>
      </c>
      <c r="D384" s="38" t="s">
        <v>2993</v>
      </c>
      <c r="E384" s="35">
        <v>2007</v>
      </c>
      <c r="F384" s="86">
        <v>37950</v>
      </c>
      <c r="G384" s="76" t="s">
        <v>2992</v>
      </c>
    </row>
    <row r="385" spans="1:7" x14ac:dyDescent="0.25">
      <c r="A385" s="38" t="s">
        <v>697</v>
      </c>
      <c r="B385" s="38" t="s">
        <v>3000</v>
      </c>
      <c r="C385" s="268">
        <v>4</v>
      </c>
      <c r="D385" s="38" t="s">
        <v>2993</v>
      </c>
      <c r="E385" s="35">
        <v>2007</v>
      </c>
      <c r="F385" s="86">
        <v>38550</v>
      </c>
      <c r="G385" s="76" t="s">
        <v>2992</v>
      </c>
    </row>
    <row r="386" spans="1:7" x14ac:dyDescent="0.25">
      <c r="A386" s="38" t="s">
        <v>697</v>
      </c>
      <c r="B386" s="38" t="s">
        <v>2999</v>
      </c>
      <c r="C386" s="268">
        <v>4.3</v>
      </c>
      <c r="D386" s="38" t="s">
        <v>2993</v>
      </c>
      <c r="E386" s="35">
        <v>2007</v>
      </c>
      <c r="F386" s="86">
        <v>38750</v>
      </c>
      <c r="G386" s="76" t="s">
        <v>2992</v>
      </c>
    </row>
    <row r="387" spans="1:7" x14ac:dyDescent="0.25">
      <c r="A387" s="38" t="s">
        <v>697</v>
      </c>
      <c r="B387" s="38" t="s">
        <v>3017</v>
      </c>
      <c r="C387" s="268">
        <v>5.5</v>
      </c>
      <c r="D387" s="38" t="s">
        <v>44</v>
      </c>
      <c r="E387" s="35">
        <v>2007</v>
      </c>
      <c r="F387" s="86">
        <v>114793</v>
      </c>
      <c r="G387" s="76" t="s">
        <v>1906</v>
      </c>
    </row>
    <row r="388" spans="1:7" x14ac:dyDescent="0.25">
      <c r="A388" s="38" t="s">
        <v>697</v>
      </c>
      <c r="B388" s="38" t="s">
        <v>3017</v>
      </c>
      <c r="C388" s="268">
        <v>5.5</v>
      </c>
      <c r="D388" s="38" t="s">
        <v>44</v>
      </c>
      <c r="E388" s="35">
        <v>2007</v>
      </c>
      <c r="F388" s="86">
        <v>106593</v>
      </c>
      <c r="G388" s="76" t="s">
        <v>3016</v>
      </c>
    </row>
    <row r="389" spans="1:7" x14ac:dyDescent="0.25">
      <c r="A389" s="38" t="s">
        <v>697</v>
      </c>
      <c r="B389" s="38" t="s">
        <v>1533</v>
      </c>
      <c r="C389" s="268">
        <v>4.7</v>
      </c>
      <c r="D389" s="38" t="s">
        <v>44</v>
      </c>
      <c r="E389" s="35">
        <v>2007</v>
      </c>
      <c r="F389" s="86">
        <v>78415.300546448081</v>
      </c>
      <c r="G389" s="33" t="s">
        <v>147</v>
      </c>
    </row>
    <row r="390" spans="1:7" x14ac:dyDescent="0.25">
      <c r="A390" s="38" t="s">
        <v>697</v>
      </c>
      <c r="B390" s="38" t="s">
        <v>1533</v>
      </c>
      <c r="C390" s="268">
        <v>5.5</v>
      </c>
      <c r="D390" s="38" t="s">
        <v>44</v>
      </c>
      <c r="E390" s="35">
        <v>2007</v>
      </c>
      <c r="F390" s="86">
        <v>78688.524590163928</v>
      </c>
      <c r="G390" s="33" t="s">
        <v>147</v>
      </c>
    </row>
    <row r="391" spans="1:7" x14ac:dyDescent="0.25">
      <c r="A391" s="38" t="s">
        <v>697</v>
      </c>
      <c r="B391" s="38" t="s">
        <v>1534</v>
      </c>
      <c r="C391" s="268">
        <v>4.7</v>
      </c>
      <c r="D391" s="38" t="s">
        <v>44</v>
      </c>
      <c r="E391" s="35">
        <v>2007</v>
      </c>
      <c r="F391" s="86">
        <v>87978.142076502729</v>
      </c>
      <c r="G391" s="33" t="s">
        <v>147</v>
      </c>
    </row>
    <row r="392" spans="1:7" x14ac:dyDescent="0.25">
      <c r="A392" s="38" t="s">
        <v>697</v>
      </c>
      <c r="B392" s="38" t="s">
        <v>1534</v>
      </c>
      <c r="C392" s="268">
        <v>5.5</v>
      </c>
      <c r="D392" s="38" t="s">
        <v>44</v>
      </c>
      <c r="E392" s="35">
        <v>2007</v>
      </c>
      <c r="F392" s="86">
        <v>88251.366120218576</v>
      </c>
      <c r="G392" s="33" t="s">
        <v>147</v>
      </c>
    </row>
    <row r="393" spans="1:7" x14ac:dyDescent="0.25">
      <c r="A393" s="38" t="s">
        <v>697</v>
      </c>
      <c r="B393" s="38" t="s">
        <v>1457</v>
      </c>
      <c r="C393" s="268">
        <v>3.5</v>
      </c>
      <c r="D393" s="38" t="s">
        <v>44</v>
      </c>
      <c r="E393" s="35">
        <v>2007</v>
      </c>
      <c r="F393" s="35">
        <v>62350</v>
      </c>
      <c r="G393" s="33" t="s">
        <v>1820</v>
      </c>
    </row>
    <row r="394" spans="1:7" x14ac:dyDescent="0.25">
      <c r="A394" s="38" t="s">
        <v>697</v>
      </c>
      <c r="B394" s="38" t="s">
        <v>1459</v>
      </c>
      <c r="C394" s="268">
        <v>4.7</v>
      </c>
      <c r="D394" s="38" t="s">
        <v>44</v>
      </c>
      <c r="E394" s="35">
        <v>2007</v>
      </c>
      <c r="F394" s="35">
        <v>88348</v>
      </c>
      <c r="G394" s="33" t="s">
        <v>1820</v>
      </c>
    </row>
    <row r="395" spans="1:7" x14ac:dyDescent="0.25">
      <c r="A395" s="38" t="s">
        <v>697</v>
      </c>
      <c r="B395" s="38" t="s">
        <v>1460</v>
      </c>
      <c r="C395" s="268">
        <v>5.5</v>
      </c>
      <c r="D395" s="38" t="s">
        <v>44</v>
      </c>
      <c r="E395" s="35">
        <v>2007</v>
      </c>
      <c r="F395" s="35">
        <v>112022</v>
      </c>
      <c r="G395" s="33" t="s">
        <v>1820</v>
      </c>
    </row>
    <row r="396" spans="1:7" x14ac:dyDescent="0.25">
      <c r="A396" s="38" t="s">
        <v>697</v>
      </c>
      <c r="B396" s="38" t="s">
        <v>3020</v>
      </c>
      <c r="C396" s="268">
        <v>3.2</v>
      </c>
      <c r="D396" s="38" t="s">
        <v>2993</v>
      </c>
      <c r="E396" s="35">
        <v>2007</v>
      </c>
      <c r="F396" s="86">
        <v>47060</v>
      </c>
      <c r="G396" s="76" t="s">
        <v>3019</v>
      </c>
    </row>
    <row r="397" spans="1:7" x14ac:dyDescent="0.25">
      <c r="A397" s="38" t="s">
        <v>697</v>
      </c>
      <c r="B397" s="38" t="s">
        <v>1462</v>
      </c>
      <c r="C397" s="268">
        <v>3.5</v>
      </c>
      <c r="D397" s="38" t="s">
        <v>44</v>
      </c>
      <c r="E397" s="35">
        <v>2007</v>
      </c>
      <c r="F397" s="86">
        <v>110109.28961748634</v>
      </c>
      <c r="G397" s="33" t="s">
        <v>147</v>
      </c>
    </row>
    <row r="398" spans="1:7" x14ac:dyDescent="0.25">
      <c r="A398" s="38" t="s">
        <v>697</v>
      </c>
      <c r="B398" s="38" t="s">
        <v>1462</v>
      </c>
      <c r="C398" s="268">
        <v>5</v>
      </c>
      <c r="D398" s="38" t="s">
        <v>44</v>
      </c>
      <c r="E398" s="35">
        <v>2007</v>
      </c>
      <c r="F398" s="86">
        <v>110382.51366120217</v>
      </c>
      <c r="G398" s="33" t="s">
        <v>147</v>
      </c>
    </row>
    <row r="399" spans="1:7" x14ac:dyDescent="0.25">
      <c r="A399" s="38" t="s">
        <v>697</v>
      </c>
      <c r="B399" s="38" t="s">
        <v>1462</v>
      </c>
      <c r="C399" s="268">
        <v>6.2</v>
      </c>
      <c r="D399" s="38" t="s">
        <v>44</v>
      </c>
      <c r="E399" s="35">
        <v>2007</v>
      </c>
      <c r="F399" s="86">
        <v>110655.73770491802</v>
      </c>
      <c r="G399" s="33" t="s">
        <v>147</v>
      </c>
    </row>
    <row r="400" spans="1:7" x14ac:dyDescent="0.25">
      <c r="A400" s="38" t="s">
        <v>697</v>
      </c>
      <c r="B400" s="38" t="s">
        <v>1463</v>
      </c>
      <c r="C400" s="268" t="s">
        <v>6516</v>
      </c>
      <c r="D400" s="38" t="s">
        <v>438</v>
      </c>
      <c r="E400" s="35">
        <v>2007</v>
      </c>
      <c r="F400" s="86">
        <v>170081.96721311475</v>
      </c>
      <c r="G400" s="33" t="s">
        <v>1464</v>
      </c>
    </row>
    <row r="401" spans="1:7" x14ac:dyDescent="0.25">
      <c r="A401" s="38" t="s">
        <v>697</v>
      </c>
      <c r="B401" s="38" t="s">
        <v>1465</v>
      </c>
      <c r="C401" s="268">
        <v>3.5</v>
      </c>
      <c r="D401" s="38" t="s">
        <v>438</v>
      </c>
      <c r="E401" s="35">
        <v>2007</v>
      </c>
      <c r="F401" s="86">
        <v>63934.426229508194</v>
      </c>
      <c r="G401" s="33" t="s">
        <v>135</v>
      </c>
    </row>
    <row r="402" spans="1:7" x14ac:dyDescent="0.25">
      <c r="A402" s="38" t="s">
        <v>697</v>
      </c>
      <c r="B402" s="38" t="s">
        <v>1465</v>
      </c>
      <c r="C402" s="268" t="s">
        <v>6419</v>
      </c>
      <c r="D402" s="38" t="s">
        <v>438</v>
      </c>
      <c r="E402" s="35">
        <v>2007</v>
      </c>
      <c r="F402" s="86">
        <v>107103.82513661202</v>
      </c>
      <c r="G402" s="33" t="s">
        <v>135</v>
      </c>
    </row>
    <row r="403" spans="1:7" x14ac:dyDescent="0.25">
      <c r="A403" s="38" t="s">
        <v>697</v>
      </c>
      <c r="B403" s="38" t="s">
        <v>1465</v>
      </c>
      <c r="C403" s="268">
        <v>5.5</v>
      </c>
      <c r="D403" s="38" t="s">
        <v>438</v>
      </c>
      <c r="E403" s="35">
        <v>2007</v>
      </c>
      <c r="F403" s="86">
        <v>85519.125683060105</v>
      </c>
      <c r="G403" s="33" t="s">
        <v>135</v>
      </c>
    </row>
    <row r="404" spans="1:7" x14ac:dyDescent="0.25">
      <c r="A404" s="38" t="s">
        <v>697</v>
      </c>
      <c r="B404" s="38" t="s">
        <v>1535</v>
      </c>
      <c r="C404" s="268">
        <v>3.5</v>
      </c>
      <c r="D404" s="38" t="s">
        <v>438</v>
      </c>
      <c r="E404" s="35">
        <v>2007</v>
      </c>
      <c r="F404" s="86">
        <v>86338.797814207646</v>
      </c>
      <c r="G404" s="33" t="s">
        <v>419</v>
      </c>
    </row>
    <row r="405" spans="1:7" x14ac:dyDescent="0.25">
      <c r="A405" s="38" t="s">
        <v>697</v>
      </c>
      <c r="B405" s="38" t="s">
        <v>1535</v>
      </c>
      <c r="C405" s="268" t="s">
        <v>6518</v>
      </c>
      <c r="D405" s="38" t="s">
        <v>438</v>
      </c>
      <c r="E405" s="35">
        <v>2007</v>
      </c>
      <c r="F405" s="86">
        <v>86885.24590163934</v>
      </c>
      <c r="G405" s="33" t="s">
        <v>419</v>
      </c>
    </row>
    <row r="406" spans="1:7" x14ac:dyDescent="0.25">
      <c r="A406" s="38" t="s">
        <v>697</v>
      </c>
      <c r="B406" s="38" t="s">
        <v>1535</v>
      </c>
      <c r="C406" s="268" t="s">
        <v>2306</v>
      </c>
      <c r="D406" s="38" t="s">
        <v>438</v>
      </c>
      <c r="E406" s="35">
        <v>2007</v>
      </c>
      <c r="F406" s="86">
        <v>87158.469945355188</v>
      </c>
      <c r="G406" s="33" t="s">
        <v>419</v>
      </c>
    </row>
    <row r="407" spans="1:7" x14ac:dyDescent="0.25">
      <c r="A407" s="38" t="s">
        <v>697</v>
      </c>
      <c r="B407" s="38" t="s">
        <v>1535</v>
      </c>
      <c r="C407" s="268">
        <v>5.5</v>
      </c>
      <c r="D407" s="38" t="s">
        <v>438</v>
      </c>
      <c r="E407" s="35">
        <v>2007</v>
      </c>
      <c r="F407" s="86">
        <v>86612.021857923493</v>
      </c>
      <c r="G407" s="33" t="s">
        <v>419</v>
      </c>
    </row>
    <row r="408" spans="1:7" x14ac:dyDescent="0.25">
      <c r="A408" s="38" t="s">
        <v>697</v>
      </c>
      <c r="B408" s="38" t="s">
        <v>1535</v>
      </c>
      <c r="C408" s="268" t="s">
        <v>6520</v>
      </c>
      <c r="D408" s="38" t="s">
        <v>438</v>
      </c>
      <c r="E408" s="35">
        <v>2007</v>
      </c>
      <c r="F408" s="86">
        <v>87431.693989071035</v>
      </c>
      <c r="G408" s="33" t="s">
        <v>419</v>
      </c>
    </row>
    <row r="409" spans="1:7" x14ac:dyDescent="0.25">
      <c r="A409" s="38" t="s">
        <v>697</v>
      </c>
      <c r="B409" s="38" t="s">
        <v>1363</v>
      </c>
      <c r="C409" s="268" t="s">
        <v>6511</v>
      </c>
      <c r="D409" s="38" t="s">
        <v>438</v>
      </c>
      <c r="E409" s="35">
        <v>2007</v>
      </c>
      <c r="F409" s="35">
        <v>43176</v>
      </c>
      <c r="G409" s="33" t="s">
        <v>1364</v>
      </c>
    </row>
    <row r="410" spans="1:7" x14ac:dyDescent="0.25">
      <c r="A410" s="38" t="s">
        <v>697</v>
      </c>
      <c r="B410" s="38" t="s">
        <v>1365</v>
      </c>
      <c r="C410" s="268">
        <v>3</v>
      </c>
      <c r="D410" s="38" t="s">
        <v>438</v>
      </c>
      <c r="E410" s="35">
        <v>2007</v>
      </c>
      <c r="F410" s="35">
        <v>47177</v>
      </c>
      <c r="G410" s="33" t="s">
        <v>1364</v>
      </c>
    </row>
    <row r="411" spans="1:7" x14ac:dyDescent="0.25">
      <c r="A411" s="38" t="s">
        <v>697</v>
      </c>
      <c r="B411" s="38" t="s">
        <v>1366</v>
      </c>
      <c r="C411" s="268">
        <v>3.5</v>
      </c>
      <c r="D411" s="38" t="s">
        <v>438</v>
      </c>
      <c r="E411" s="35">
        <v>2007</v>
      </c>
      <c r="F411" s="35">
        <v>53917</v>
      </c>
      <c r="G411" s="33" t="s">
        <v>1364</v>
      </c>
    </row>
    <row r="412" spans="1:7" x14ac:dyDescent="0.25">
      <c r="A412" s="38" t="s">
        <v>697</v>
      </c>
      <c r="B412" s="38" t="s">
        <v>1367</v>
      </c>
      <c r="C412" s="268">
        <v>5.4</v>
      </c>
      <c r="D412" s="38" t="s">
        <v>438</v>
      </c>
      <c r="E412" s="35">
        <v>2007</v>
      </c>
      <c r="F412" s="35">
        <v>61478</v>
      </c>
      <c r="G412" s="33" t="s">
        <v>1364</v>
      </c>
    </row>
    <row r="413" spans="1:7" x14ac:dyDescent="0.25">
      <c r="A413" s="38" t="s">
        <v>697</v>
      </c>
      <c r="B413" s="38" t="s">
        <v>1306</v>
      </c>
      <c r="C413" s="268" t="s">
        <v>1305</v>
      </c>
      <c r="D413" s="38" t="s">
        <v>438</v>
      </c>
      <c r="E413" s="35">
        <v>2007</v>
      </c>
      <c r="F413" s="86">
        <v>543702.18579234974</v>
      </c>
      <c r="G413" s="33" t="s">
        <v>434</v>
      </c>
    </row>
    <row r="414" spans="1:7" x14ac:dyDescent="0.25">
      <c r="A414" s="38" t="s">
        <v>697</v>
      </c>
      <c r="B414" s="38" t="s">
        <v>1308</v>
      </c>
      <c r="C414" s="268" t="s">
        <v>6506</v>
      </c>
      <c r="D414" s="38" t="s">
        <v>438</v>
      </c>
      <c r="E414" s="35">
        <v>2007</v>
      </c>
      <c r="F414" s="86">
        <v>39071.038251366117</v>
      </c>
      <c r="G414" s="33" t="s">
        <v>487</v>
      </c>
    </row>
    <row r="415" spans="1:7" x14ac:dyDescent="0.25">
      <c r="A415" s="38" t="s">
        <v>697</v>
      </c>
      <c r="B415" s="38" t="s">
        <v>1308</v>
      </c>
      <c r="C415" s="268">
        <v>3.5</v>
      </c>
      <c r="D415" s="38" t="s">
        <v>438</v>
      </c>
      <c r="E415" s="35">
        <v>2007</v>
      </c>
      <c r="F415" s="86">
        <v>39344.262295081964</v>
      </c>
      <c r="G415" s="33" t="s">
        <v>487</v>
      </c>
    </row>
    <row r="416" spans="1:7" x14ac:dyDescent="0.25">
      <c r="A416" s="38" t="s">
        <v>697</v>
      </c>
      <c r="B416" s="38" t="s">
        <v>1238</v>
      </c>
      <c r="C416" s="268">
        <v>2.1</v>
      </c>
      <c r="D416" s="38" t="s">
        <v>438</v>
      </c>
      <c r="E416" s="35">
        <v>2007</v>
      </c>
      <c r="F416" s="86">
        <v>30277.5956284153</v>
      </c>
      <c r="G416" s="33" t="s">
        <v>1135</v>
      </c>
    </row>
    <row r="417" spans="1:7" x14ac:dyDescent="0.25">
      <c r="A417" s="38" t="s">
        <v>697</v>
      </c>
      <c r="B417" s="38" t="s">
        <v>1238</v>
      </c>
      <c r="C417" s="268" t="s">
        <v>6503</v>
      </c>
      <c r="D417" s="38" t="s">
        <v>438</v>
      </c>
      <c r="E417" s="35">
        <v>2007</v>
      </c>
      <c r="F417" s="86">
        <v>30550.819672131147</v>
      </c>
      <c r="G417" s="33" t="s">
        <v>1135</v>
      </c>
    </row>
    <row r="418" spans="1:7" x14ac:dyDescent="0.25">
      <c r="A418" s="38" t="s">
        <v>2978</v>
      </c>
      <c r="B418" s="38" t="s">
        <v>2977</v>
      </c>
      <c r="C418" s="268">
        <v>2.8</v>
      </c>
      <c r="D418" s="38" t="s">
        <v>2961</v>
      </c>
      <c r="E418" s="35">
        <v>2007</v>
      </c>
      <c r="F418" s="86">
        <v>37350</v>
      </c>
      <c r="G418" s="33" t="s">
        <v>2976</v>
      </c>
    </row>
    <row r="419" spans="1:7" x14ac:dyDescent="0.25">
      <c r="A419" s="54" t="s">
        <v>117</v>
      </c>
      <c r="B419" s="54" t="s">
        <v>1537</v>
      </c>
      <c r="C419" s="269" t="s">
        <v>3721</v>
      </c>
      <c r="D419" s="54" t="s">
        <v>426</v>
      </c>
      <c r="E419" s="64">
        <v>2007</v>
      </c>
      <c r="F419" s="124">
        <v>14793</v>
      </c>
      <c r="G419" s="54" t="s">
        <v>4874</v>
      </c>
    </row>
    <row r="420" spans="1:7" x14ac:dyDescent="0.25">
      <c r="A420" s="38" t="s">
        <v>117</v>
      </c>
      <c r="B420" s="38" t="s">
        <v>3091</v>
      </c>
      <c r="C420" s="268" t="s">
        <v>4091</v>
      </c>
      <c r="D420" s="38" t="s">
        <v>426</v>
      </c>
      <c r="E420" s="35">
        <v>2007</v>
      </c>
      <c r="F420" s="86">
        <v>22633</v>
      </c>
      <c r="G420" s="33" t="s">
        <v>3089</v>
      </c>
    </row>
    <row r="421" spans="1:7" x14ac:dyDescent="0.25">
      <c r="A421" s="38" t="s">
        <v>117</v>
      </c>
      <c r="B421" s="38" t="s">
        <v>3122</v>
      </c>
      <c r="C421" s="268" t="s">
        <v>4091</v>
      </c>
      <c r="D421" s="38" t="s">
        <v>426</v>
      </c>
      <c r="E421" s="35">
        <v>2007</v>
      </c>
      <c r="F421" s="86">
        <v>21500</v>
      </c>
      <c r="G421" s="33" t="s">
        <v>3089</v>
      </c>
    </row>
    <row r="422" spans="1:7" x14ac:dyDescent="0.25">
      <c r="A422" s="38" t="s">
        <v>117</v>
      </c>
      <c r="B422" s="38" t="s">
        <v>3090</v>
      </c>
      <c r="C422" s="268" t="s">
        <v>4091</v>
      </c>
      <c r="D422" s="38" t="s">
        <v>426</v>
      </c>
      <c r="E422" s="35">
        <v>2007</v>
      </c>
      <c r="F422" s="86">
        <v>23166</v>
      </c>
      <c r="G422" s="33" t="s">
        <v>3089</v>
      </c>
    </row>
    <row r="423" spans="1:7" x14ac:dyDescent="0.25">
      <c r="A423" s="38" t="s">
        <v>117</v>
      </c>
      <c r="B423" s="38" t="s">
        <v>1536</v>
      </c>
      <c r="C423" s="268">
        <v>2.4</v>
      </c>
      <c r="D423" s="38" t="s">
        <v>110</v>
      </c>
      <c r="E423" s="35">
        <v>2007</v>
      </c>
      <c r="F423" s="86">
        <v>14754.098360655737</v>
      </c>
      <c r="G423" s="33" t="s">
        <v>135</v>
      </c>
    </row>
    <row r="424" spans="1:7" x14ac:dyDescent="0.25">
      <c r="A424" s="38" t="s">
        <v>117</v>
      </c>
      <c r="B424" s="38" t="s">
        <v>1536</v>
      </c>
      <c r="C424" s="268">
        <v>3.8</v>
      </c>
      <c r="D424" s="38" t="s">
        <v>110</v>
      </c>
      <c r="E424" s="35">
        <v>2007</v>
      </c>
      <c r="F424" s="86">
        <v>15573.770491803278</v>
      </c>
      <c r="G424" s="33" t="s">
        <v>135</v>
      </c>
    </row>
    <row r="425" spans="1:7" x14ac:dyDescent="0.25">
      <c r="A425" s="38" t="s">
        <v>117</v>
      </c>
      <c r="B425" s="38" t="s">
        <v>1368</v>
      </c>
      <c r="C425" s="268">
        <v>2.4</v>
      </c>
      <c r="D425" s="38" t="s">
        <v>110</v>
      </c>
      <c r="E425" s="35">
        <v>2007</v>
      </c>
      <c r="F425" s="86">
        <v>23497.267759562841</v>
      </c>
      <c r="G425" s="33" t="s">
        <v>487</v>
      </c>
    </row>
    <row r="426" spans="1:7" x14ac:dyDescent="0.25">
      <c r="A426" s="38" t="s">
        <v>117</v>
      </c>
      <c r="B426" s="38" t="s">
        <v>1537</v>
      </c>
      <c r="C426" s="268" t="s">
        <v>3126</v>
      </c>
      <c r="D426" s="38" t="s">
        <v>44</v>
      </c>
      <c r="E426" s="35">
        <v>2007</v>
      </c>
      <c r="F426" s="86">
        <v>15242</v>
      </c>
      <c r="G426" s="33" t="s">
        <v>3125</v>
      </c>
    </row>
    <row r="427" spans="1:7" x14ac:dyDescent="0.25">
      <c r="A427" s="38" t="s">
        <v>117</v>
      </c>
      <c r="B427" s="38" t="s">
        <v>1537</v>
      </c>
      <c r="C427" s="268" t="s">
        <v>3124</v>
      </c>
      <c r="D427" s="38" t="s">
        <v>44</v>
      </c>
      <c r="E427" s="35">
        <v>2007</v>
      </c>
      <c r="F427" s="86">
        <v>15893</v>
      </c>
      <c r="G427" s="33" t="s">
        <v>3123</v>
      </c>
    </row>
    <row r="428" spans="1:7" x14ac:dyDescent="0.25">
      <c r="A428" s="38" t="s">
        <v>117</v>
      </c>
      <c r="B428" s="38" t="s">
        <v>1537</v>
      </c>
      <c r="C428" s="268" t="s">
        <v>3126</v>
      </c>
      <c r="D428" s="38" t="s">
        <v>44</v>
      </c>
      <c r="E428" s="35">
        <v>2007</v>
      </c>
      <c r="F428" s="86">
        <v>15893</v>
      </c>
      <c r="G428" s="33" t="s">
        <v>3125</v>
      </c>
    </row>
    <row r="429" spans="1:7" x14ac:dyDescent="0.25">
      <c r="A429" s="38" t="s">
        <v>117</v>
      </c>
      <c r="B429" s="38" t="s">
        <v>1537</v>
      </c>
      <c r="C429" s="268" t="s">
        <v>3124</v>
      </c>
      <c r="D429" s="38" t="s">
        <v>44</v>
      </c>
      <c r="E429" s="35">
        <v>2007</v>
      </c>
      <c r="F429" s="86">
        <v>15847</v>
      </c>
      <c r="G429" s="33" t="s">
        <v>3123</v>
      </c>
    </row>
    <row r="430" spans="1:7" x14ac:dyDescent="0.25">
      <c r="A430" s="38" t="s">
        <v>117</v>
      </c>
      <c r="B430" s="38" t="s">
        <v>1309</v>
      </c>
      <c r="C430" s="268">
        <v>1.3</v>
      </c>
      <c r="D430" s="38" t="s">
        <v>110</v>
      </c>
      <c r="E430" s="35">
        <v>2007</v>
      </c>
      <c r="F430" s="86">
        <v>12465.846994535519</v>
      </c>
      <c r="G430" s="33" t="s">
        <v>135</v>
      </c>
    </row>
    <row r="431" spans="1:7" x14ac:dyDescent="0.25">
      <c r="A431" s="38" t="s">
        <v>117</v>
      </c>
      <c r="B431" s="38" t="s">
        <v>1309</v>
      </c>
      <c r="C431" s="268" t="s">
        <v>6507</v>
      </c>
      <c r="D431" s="38" t="s">
        <v>110</v>
      </c>
      <c r="E431" s="35">
        <v>2007</v>
      </c>
      <c r="F431" s="86">
        <v>13012.295081967213</v>
      </c>
      <c r="G431" s="33" t="s">
        <v>135</v>
      </c>
    </row>
    <row r="432" spans="1:7" x14ac:dyDescent="0.25">
      <c r="A432" s="38" t="s">
        <v>117</v>
      </c>
      <c r="B432" s="38" t="s">
        <v>1309</v>
      </c>
      <c r="C432" s="268">
        <v>2</v>
      </c>
      <c r="D432" s="38" t="s">
        <v>110</v>
      </c>
      <c r="E432" s="35">
        <v>2007</v>
      </c>
      <c r="F432" s="86">
        <v>13285.51912568306</v>
      </c>
      <c r="G432" s="33" t="s">
        <v>135</v>
      </c>
    </row>
    <row r="433" spans="1:7" x14ac:dyDescent="0.25">
      <c r="A433" s="38" t="s">
        <v>117</v>
      </c>
      <c r="B433" s="38" t="s">
        <v>1310</v>
      </c>
      <c r="C433" s="268" t="s">
        <v>6341</v>
      </c>
      <c r="D433" s="38" t="s">
        <v>44</v>
      </c>
      <c r="E433" s="35">
        <v>2007</v>
      </c>
      <c r="F433" s="86">
        <v>37909.562841530053</v>
      </c>
      <c r="G433" s="33" t="s">
        <v>135</v>
      </c>
    </row>
    <row r="434" spans="1:7" x14ac:dyDescent="0.25">
      <c r="A434" s="38" t="s">
        <v>117</v>
      </c>
      <c r="B434" s="38" t="s">
        <v>239</v>
      </c>
      <c r="C434" s="268" t="s">
        <v>1240</v>
      </c>
      <c r="D434" s="38" t="s">
        <v>125</v>
      </c>
      <c r="E434" s="42" t="s">
        <v>864</v>
      </c>
      <c r="F434" s="42" t="s">
        <v>1538</v>
      </c>
      <c r="G434" s="33"/>
    </row>
    <row r="435" spans="1:7" x14ac:dyDescent="0.25">
      <c r="A435" s="38" t="s">
        <v>117</v>
      </c>
      <c r="B435" s="38" t="s">
        <v>239</v>
      </c>
      <c r="C435" s="268" t="s">
        <v>1240</v>
      </c>
      <c r="D435" s="38" t="s">
        <v>44</v>
      </c>
      <c r="E435" s="42" t="s">
        <v>864</v>
      </c>
      <c r="F435" s="42" t="s">
        <v>1539</v>
      </c>
      <c r="G435" s="33"/>
    </row>
    <row r="436" spans="1:7" x14ac:dyDescent="0.25">
      <c r="A436" s="38" t="s">
        <v>117</v>
      </c>
      <c r="B436" s="38" t="s">
        <v>239</v>
      </c>
      <c r="C436" s="268" t="s">
        <v>1243</v>
      </c>
      <c r="D436" s="38" t="s">
        <v>125</v>
      </c>
      <c r="E436" s="42" t="s">
        <v>864</v>
      </c>
      <c r="F436" s="42" t="s">
        <v>1540</v>
      </c>
      <c r="G436" s="33"/>
    </row>
    <row r="437" spans="1:7" x14ac:dyDescent="0.25">
      <c r="A437" s="38" t="s">
        <v>117</v>
      </c>
      <c r="B437" s="38" t="s">
        <v>239</v>
      </c>
      <c r="C437" s="268" t="s">
        <v>1243</v>
      </c>
      <c r="D437" s="38" t="s">
        <v>44</v>
      </c>
      <c r="E437" s="42" t="s">
        <v>864</v>
      </c>
      <c r="F437" s="42" t="s">
        <v>1541</v>
      </c>
      <c r="G437" s="33"/>
    </row>
    <row r="438" spans="1:7" x14ac:dyDescent="0.25">
      <c r="A438" s="38" t="s">
        <v>117</v>
      </c>
      <c r="B438" s="38" t="s">
        <v>239</v>
      </c>
      <c r="C438" s="268" t="s">
        <v>1246</v>
      </c>
      <c r="D438" s="38" t="s">
        <v>125</v>
      </c>
      <c r="E438" s="42" t="s">
        <v>864</v>
      </c>
      <c r="F438" s="42" t="s">
        <v>1542</v>
      </c>
      <c r="G438" s="33"/>
    </row>
    <row r="439" spans="1:7" x14ac:dyDescent="0.25">
      <c r="A439" s="38" t="s">
        <v>117</v>
      </c>
      <c r="B439" s="38" t="s">
        <v>239</v>
      </c>
      <c r="C439" s="268" t="s">
        <v>1248</v>
      </c>
      <c r="D439" s="38" t="s">
        <v>44</v>
      </c>
      <c r="E439" s="42" t="s">
        <v>864</v>
      </c>
      <c r="F439" s="42" t="s">
        <v>1543</v>
      </c>
      <c r="G439" s="33"/>
    </row>
    <row r="440" spans="1:7" x14ac:dyDescent="0.25">
      <c r="A440" s="38" t="s">
        <v>117</v>
      </c>
      <c r="B440" s="38" t="s">
        <v>239</v>
      </c>
      <c r="C440" s="268" t="s">
        <v>1544</v>
      </c>
      <c r="D440" s="38" t="s">
        <v>125</v>
      </c>
      <c r="E440" s="42" t="s">
        <v>864</v>
      </c>
      <c r="F440" s="42" t="s">
        <v>1148</v>
      </c>
      <c r="G440" s="33"/>
    </row>
    <row r="441" spans="1:7" x14ac:dyDescent="0.25">
      <c r="A441" s="38" t="s">
        <v>117</v>
      </c>
      <c r="B441" s="38" t="s">
        <v>239</v>
      </c>
      <c r="C441" s="268" t="s">
        <v>1377</v>
      </c>
      <c r="D441" s="38" t="s">
        <v>125</v>
      </c>
      <c r="E441" s="42" t="s">
        <v>864</v>
      </c>
      <c r="F441" s="42" t="s">
        <v>1545</v>
      </c>
      <c r="G441" s="33"/>
    </row>
    <row r="442" spans="1:7" x14ac:dyDescent="0.25">
      <c r="A442" s="38" t="s">
        <v>117</v>
      </c>
      <c r="B442" s="38" t="s">
        <v>1252</v>
      </c>
      <c r="C442" s="268" t="s">
        <v>768</v>
      </c>
      <c r="D442" s="38" t="s">
        <v>125</v>
      </c>
      <c r="E442" s="42" t="s">
        <v>864</v>
      </c>
      <c r="F442" s="42" t="s">
        <v>1546</v>
      </c>
      <c r="G442" s="33"/>
    </row>
    <row r="443" spans="1:7" x14ac:dyDescent="0.25">
      <c r="A443" s="38" t="s">
        <v>117</v>
      </c>
      <c r="B443" s="38" t="s">
        <v>1252</v>
      </c>
      <c r="C443" s="268" t="s">
        <v>1380</v>
      </c>
      <c r="D443" s="38" t="s">
        <v>44</v>
      </c>
      <c r="E443" s="42" t="s">
        <v>864</v>
      </c>
      <c r="F443" s="42" t="s">
        <v>1547</v>
      </c>
      <c r="G443" s="33"/>
    </row>
    <row r="444" spans="1:7" x14ac:dyDescent="0.25">
      <c r="A444" s="38" t="s">
        <v>117</v>
      </c>
      <c r="B444" s="38" t="s">
        <v>310</v>
      </c>
      <c r="C444" s="268" t="s">
        <v>311</v>
      </c>
      <c r="D444" s="38" t="s">
        <v>44</v>
      </c>
      <c r="E444" s="42" t="s">
        <v>864</v>
      </c>
      <c r="F444" s="42" t="s">
        <v>1548</v>
      </c>
      <c r="G444" s="33"/>
    </row>
    <row r="445" spans="1:7" x14ac:dyDescent="0.25">
      <c r="A445" s="38" t="s">
        <v>117</v>
      </c>
      <c r="B445" s="38" t="s">
        <v>1262</v>
      </c>
      <c r="C445" s="268" t="s">
        <v>280</v>
      </c>
      <c r="D445" s="38" t="s">
        <v>125</v>
      </c>
      <c r="E445" s="42" t="s">
        <v>864</v>
      </c>
      <c r="F445" s="42" t="s">
        <v>1549</v>
      </c>
      <c r="G445" s="33"/>
    </row>
    <row r="446" spans="1:7" x14ac:dyDescent="0.25">
      <c r="A446" s="38" t="s">
        <v>117</v>
      </c>
      <c r="B446" s="38" t="s">
        <v>1262</v>
      </c>
      <c r="C446" s="268" t="s">
        <v>1263</v>
      </c>
      <c r="D446" s="38" t="s">
        <v>125</v>
      </c>
      <c r="E446" s="42" t="s">
        <v>864</v>
      </c>
      <c r="F446" s="42" t="s">
        <v>1550</v>
      </c>
      <c r="G446" s="33"/>
    </row>
    <row r="447" spans="1:7" x14ac:dyDescent="0.25">
      <c r="A447" s="38" t="s">
        <v>117</v>
      </c>
      <c r="B447" s="38" t="s">
        <v>1262</v>
      </c>
      <c r="C447" s="268" t="s">
        <v>1263</v>
      </c>
      <c r="D447" s="38" t="s">
        <v>44</v>
      </c>
      <c r="E447" s="42" t="s">
        <v>864</v>
      </c>
      <c r="F447" s="42" t="s">
        <v>1551</v>
      </c>
      <c r="G447" s="33"/>
    </row>
    <row r="448" spans="1:7" x14ac:dyDescent="0.25">
      <c r="A448" s="38" t="s">
        <v>117</v>
      </c>
      <c r="B448" s="38" t="s">
        <v>1008</v>
      </c>
      <c r="C448" s="268" t="s">
        <v>165</v>
      </c>
      <c r="D448" s="38" t="s">
        <v>120</v>
      </c>
      <c r="E448" s="42" t="s">
        <v>864</v>
      </c>
      <c r="F448" s="42" t="s">
        <v>1552</v>
      </c>
      <c r="G448" s="33"/>
    </row>
    <row r="449" spans="1:7" x14ac:dyDescent="0.25">
      <c r="A449" s="38" t="s">
        <v>117</v>
      </c>
      <c r="B449" s="38" t="s">
        <v>1008</v>
      </c>
      <c r="C449" s="268" t="s">
        <v>165</v>
      </c>
      <c r="D449" s="38" t="s">
        <v>44</v>
      </c>
      <c r="E449" s="42" t="s">
        <v>864</v>
      </c>
      <c r="F449" s="42" t="s">
        <v>1553</v>
      </c>
      <c r="G449" s="33"/>
    </row>
    <row r="450" spans="1:7" x14ac:dyDescent="0.25">
      <c r="A450" s="38" t="s">
        <v>117</v>
      </c>
      <c r="B450" s="38" t="s">
        <v>161</v>
      </c>
      <c r="C450" s="268" t="s">
        <v>165</v>
      </c>
      <c r="D450" s="38" t="s">
        <v>125</v>
      </c>
      <c r="E450" s="42" t="s">
        <v>864</v>
      </c>
      <c r="F450" s="42" t="s">
        <v>1554</v>
      </c>
      <c r="G450" s="33"/>
    </row>
    <row r="451" spans="1:7" x14ac:dyDescent="0.25">
      <c r="A451" s="38" t="s">
        <v>117</v>
      </c>
      <c r="B451" s="38" t="s">
        <v>161</v>
      </c>
      <c r="C451" s="268" t="s">
        <v>165</v>
      </c>
      <c r="D451" s="38" t="s">
        <v>44</v>
      </c>
      <c r="E451" s="42" t="s">
        <v>864</v>
      </c>
      <c r="F451" s="42" t="s">
        <v>1555</v>
      </c>
      <c r="G451" s="33"/>
    </row>
    <row r="452" spans="1:7" x14ac:dyDescent="0.25">
      <c r="A452" s="38" t="s">
        <v>117</v>
      </c>
      <c r="B452" s="38" t="s">
        <v>1392</v>
      </c>
      <c r="C452" s="268" t="s">
        <v>866</v>
      </c>
      <c r="D452" s="38" t="s">
        <v>125</v>
      </c>
      <c r="E452" s="42" t="s">
        <v>864</v>
      </c>
      <c r="F452" s="42" t="s">
        <v>1556</v>
      </c>
      <c r="G452" s="33"/>
    </row>
    <row r="453" spans="1:7" x14ac:dyDescent="0.25">
      <c r="A453" s="38" t="s">
        <v>117</v>
      </c>
      <c r="B453" s="38" t="s">
        <v>1392</v>
      </c>
      <c r="C453" s="268" t="s">
        <v>866</v>
      </c>
      <c r="D453" s="38" t="s">
        <v>44</v>
      </c>
      <c r="E453" s="42" t="s">
        <v>864</v>
      </c>
      <c r="F453" s="42" t="s">
        <v>1557</v>
      </c>
      <c r="G453" s="33"/>
    </row>
    <row r="454" spans="1:7" x14ac:dyDescent="0.25">
      <c r="A454" s="38" t="s">
        <v>117</v>
      </c>
      <c r="B454" s="38" t="s">
        <v>1392</v>
      </c>
      <c r="C454" s="268" t="s">
        <v>1558</v>
      </c>
      <c r="D454" s="38" t="s">
        <v>44</v>
      </c>
      <c r="E454" s="42" t="s">
        <v>864</v>
      </c>
      <c r="F454" s="42" t="s">
        <v>1559</v>
      </c>
      <c r="G454" s="33"/>
    </row>
    <row r="455" spans="1:7" x14ac:dyDescent="0.25">
      <c r="A455" s="38" t="s">
        <v>117</v>
      </c>
      <c r="B455" s="38" t="s">
        <v>261</v>
      </c>
      <c r="C455" s="268" t="s">
        <v>1488</v>
      </c>
      <c r="D455" s="38" t="s">
        <v>44</v>
      </c>
      <c r="E455" s="42" t="s">
        <v>864</v>
      </c>
      <c r="F455" s="42" t="s">
        <v>1560</v>
      </c>
      <c r="G455" s="33"/>
    </row>
    <row r="456" spans="1:7" x14ac:dyDescent="0.25">
      <c r="A456" s="38" t="s">
        <v>117</v>
      </c>
      <c r="B456" s="38" t="s">
        <v>261</v>
      </c>
      <c r="C456" s="268" t="s">
        <v>1490</v>
      </c>
      <c r="D456" s="38" t="s">
        <v>44</v>
      </c>
      <c r="E456" s="42" t="s">
        <v>864</v>
      </c>
      <c r="F456" s="86">
        <v>44080</v>
      </c>
      <c r="G456" s="33"/>
    </row>
    <row r="457" spans="1:7" x14ac:dyDescent="0.25">
      <c r="A457" s="38" t="s">
        <v>117</v>
      </c>
      <c r="B457" s="38" t="s">
        <v>834</v>
      </c>
      <c r="C457" s="268" t="s">
        <v>331</v>
      </c>
      <c r="D457" s="38" t="s">
        <v>44</v>
      </c>
      <c r="E457" s="42" t="s">
        <v>864</v>
      </c>
      <c r="F457" s="42" t="s">
        <v>1561</v>
      </c>
      <c r="G457" s="33"/>
    </row>
    <row r="458" spans="1:7" x14ac:dyDescent="0.25">
      <c r="A458" s="38" t="s">
        <v>117</v>
      </c>
      <c r="B458" s="38" t="s">
        <v>514</v>
      </c>
      <c r="C458" s="268" t="s">
        <v>165</v>
      </c>
      <c r="D458" s="38" t="s">
        <v>44</v>
      </c>
      <c r="E458" s="42" t="s">
        <v>864</v>
      </c>
      <c r="F458" s="42" t="s">
        <v>1562</v>
      </c>
      <c r="G458" s="33"/>
    </row>
    <row r="459" spans="1:7" x14ac:dyDescent="0.25">
      <c r="A459" s="38" t="s">
        <v>117</v>
      </c>
      <c r="B459" s="38" t="s">
        <v>938</v>
      </c>
      <c r="C459" s="268" t="s">
        <v>939</v>
      </c>
      <c r="D459" s="38" t="s">
        <v>120</v>
      </c>
      <c r="E459" s="42" t="s">
        <v>864</v>
      </c>
      <c r="F459" s="42" t="s">
        <v>1563</v>
      </c>
      <c r="G459" s="33"/>
    </row>
    <row r="460" spans="1:7" x14ac:dyDescent="0.25">
      <c r="A460" s="38" t="s">
        <v>117</v>
      </c>
      <c r="B460" s="38" t="s">
        <v>938</v>
      </c>
      <c r="C460" s="268" t="s">
        <v>939</v>
      </c>
      <c r="D460" s="38" t="s">
        <v>44</v>
      </c>
      <c r="E460" s="42" t="s">
        <v>864</v>
      </c>
      <c r="F460" s="42" t="s">
        <v>1564</v>
      </c>
      <c r="G460" s="33"/>
    </row>
    <row r="461" spans="1:7" x14ac:dyDescent="0.25">
      <c r="A461" s="38" t="s">
        <v>117</v>
      </c>
      <c r="B461" s="38" t="s">
        <v>1496</v>
      </c>
      <c r="C461" s="268" t="s">
        <v>1497</v>
      </c>
      <c r="D461" s="38" t="s">
        <v>44</v>
      </c>
      <c r="E461" s="42" t="s">
        <v>864</v>
      </c>
      <c r="F461" s="42" t="s">
        <v>1565</v>
      </c>
      <c r="G461" s="33"/>
    </row>
    <row r="462" spans="1:7" x14ac:dyDescent="0.25">
      <c r="A462" s="38" t="s">
        <v>117</v>
      </c>
      <c r="B462" s="38" t="s">
        <v>1311</v>
      </c>
      <c r="C462" s="268">
        <v>3</v>
      </c>
      <c r="D462" s="38" t="s">
        <v>44</v>
      </c>
      <c r="E462" s="35">
        <v>2007</v>
      </c>
      <c r="F462" s="86">
        <v>22199.453551912567</v>
      </c>
      <c r="G462" s="33" t="s">
        <v>147</v>
      </c>
    </row>
    <row r="463" spans="1:7" x14ac:dyDescent="0.25">
      <c r="A463" s="38" t="s">
        <v>117</v>
      </c>
      <c r="B463" s="38" t="s">
        <v>1239</v>
      </c>
      <c r="C463" s="268">
        <v>2.4</v>
      </c>
      <c r="D463" s="38" t="s">
        <v>44</v>
      </c>
      <c r="E463" s="35">
        <v>2007</v>
      </c>
      <c r="F463" s="86">
        <v>24453.551912568306</v>
      </c>
      <c r="G463" s="33" t="s">
        <v>147</v>
      </c>
    </row>
    <row r="464" spans="1:7" x14ac:dyDescent="0.25">
      <c r="A464" s="38" t="s">
        <v>117</v>
      </c>
      <c r="B464" s="38" t="s">
        <v>1072</v>
      </c>
      <c r="C464" s="268">
        <v>3</v>
      </c>
      <c r="D464" s="38" t="s">
        <v>44</v>
      </c>
      <c r="E464" s="35">
        <v>2007</v>
      </c>
      <c r="F464" s="86">
        <v>34426.229508196717</v>
      </c>
      <c r="G464" s="33" t="s">
        <v>147</v>
      </c>
    </row>
    <row r="465" spans="1:7" x14ac:dyDescent="0.25">
      <c r="A465" s="38" t="s">
        <v>117</v>
      </c>
      <c r="B465" s="38" t="s">
        <v>1072</v>
      </c>
      <c r="C465" s="268">
        <v>3</v>
      </c>
      <c r="D465" s="38" t="s">
        <v>44</v>
      </c>
      <c r="E465" s="35">
        <v>2007</v>
      </c>
      <c r="F465" s="86">
        <v>32240.437158469944</v>
      </c>
      <c r="G465" s="33" t="s">
        <v>230</v>
      </c>
    </row>
    <row r="466" spans="1:7" x14ac:dyDescent="0.25">
      <c r="A466" s="38" t="s">
        <v>82</v>
      </c>
      <c r="B466" s="38" t="s">
        <v>83</v>
      </c>
      <c r="C466" s="268" t="s">
        <v>51</v>
      </c>
      <c r="D466" s="38"/>
      <c r="E466" s="35">
        <v>2007</v>
      </c>
      <c r="F466" s="86">
        <v>20834.949999999997</v>
      </c>
      <c r="G466" s="33" t="s">
        <v>130</v>
      </c>
    </row>
    <row r="467" spans="1:7" x14ac:dyDescent="0.25">
      <c r="A467" s="38" t="s">
        <v>81</v>
      </c>
      <c r="B467" s="38" t="s">
        <v>55</v>
      </c>
      <c r="C467" s="268" t="s">
        <v>51</v>
      </c>
      <c r="D467" s="38"/>
      <c r="E467" s="35">
        <v>2007</v>
      </c>
      <c r="F467" s="86">
        <v>16296.799999999996</v>
      </c>
      <c r="G467" s="33" t="s">
        <v>130</v>
      </c>
    </row>
    <row r="468" spans="1:7" x14ac:dyDescent="0.25">
      <c r="A468" s="38" t="s">
        <v>81</v>
      </c>
      <c r="B468" s="38" t="s">
        <v>55</v>
      </c>
      <c r="C468" s="268" t="s">
        <v>51</v>
      </c>
      <c r="D468" s="38"/>
      <c r="E468" s="35">
        <v>2007</v>
      </c>
      <c r="F468" s="86">
        <v>13957.599999999999</v>
      </c>
      <c r="G468" s="33" t="s">
        <v>130</v>
      </c>
    </row>
    <row r="469" spans="1:7" x14ac:dyDescent="0.25">
      <c r="A469" s="38" t="s">
        <v>81</v>
      </c>
      <c r="B469" s="38" t="s">
        <v>56</v>
      </c>
      <c r="C469" s="268" t="s">
        <v>51</v>
      </c>
      <c r="D469" s="38"/>
      <c r="E469" s="35">
        <v>2007</v>
      </c>
      <c r="F469" s="86">
        <v>22485.65</v>
      </c>
      <c r="G469" s="33" t="s">
        <v>130</v>
      </c>
    </row>
    <row r="470" spans="1:7" x14ac:dyDescent="0.25">
      <c r="A470" s="38" t="s">
        <v>81</v>
      </c>
      <c r="B470" s="38" t="s">
        <v>56</v>
      </c>
      <c r="C470" s="268" t="s">
        <v>51</v>
      </c>
      <c r="D470" s="38"/>
      <c r="E470" s="35">
        <v>2007</v>
      </c>
      <c r="F470" s="86">
        <v>24823.15</v>
      </c>
      <c r="G470" s="33" t="s">
        <v>130</v>
      </c>
    </row>
    <row r="471" spans="1:7" x14ac:dyDescent="0.25">
      <c r="A471" s="38" t="s">
        <v>81</v>
      </c>
      <c r="B471" s="38" t="s">
        <v>56</v>
      </c>
      <c r="C471" s="268" t="s">
        <v>51</v>
      </c>
      <c r="D471" s="38"/>
      <c r="E471" s="35">
        <v>2007</v>
      </c>
      <c r="F471" s="86">
        <v>26463.65</v>
      </c>
      <c r="G471" s="33" t="s">
        <v>130</v>
      </c>
    </row>
    <row r="472" spans="1:7" x14ac:dyDescent="0.25">
      <c r="A472" s="38" t="s">
        <v>81</v>
      </c>
      <c r="B472" s="38" t="s">
        <v>56</v>
      </c>
      <c r="C472" s="268" t="s">
        <v>51</v>
      </c>
      <c r="D472" s="38"/>
      <c r="E472" s="35">
        <v>2007</v>
      </c>
      <c r="F472" s="86">
        <v>18985.349999999999</v>
      </c>
      <c r="G472" s="33" t="s">
        <v>130</v>
      </c>
    </row>
    <row r="473" spans="1:7" x14ac:dyDescent="0.25">
      <c r="A473" s="38" t="s">
        <v>81</v>
      </c>
      <c r="B473" s="38" t="s">
        <v>57</v>
      </c>
      <c r="C473" s="268" t="s">
        <v>51</v>
      </c>
      <c r="D473" s="38"/>
      <c r="E473" s="35">
        <v>2007</v>
      </c>
      <c r="F473" s="86">
        <v>21784.400000000001</v>
      </c>
      <c r="G473" s="33" t="s">
        <v>130</v>
      </c>
    </row>
    <row r="474" spans="1:7" x14ac:dyDescent="0.25">
      <c r="A474" s="38" t="s">
        <v>81</v>
      </c>
      <c r="B474" s="38" t="s">
        <v>57</v>
      </c>
      <c r="C474" s="268" t="s">
        <v>51</v>
      </c>
      <c r="D474" s="38"/>
      <c r="E474" s="35">
        <v>2007</v>
      </c>
      <c r="F474" s="86">
        <v>24121.9</v>
      </c>
      <c r="G474" s="33" t="s">
        <v>130</v>
      </c>
    </row>
    <row r="475" spans="1:7" x14ac:dyDescent="0.25">
      <c r="A475" s="38" t="s">
        <v>81</v>
      </c>
      <c r="B475" s="38" t="s">
        <v>57</v>
      </c>
      <c r="C475" s="268" t="s">
        <v>51</v>
      </c>
      <c r="D475" s="38"/>
      <c r="E475" s="35">
        <v>2007</v>
      </c>
      <c r="F475" s="86">
        <v>18284.099999999999</v>
      </c>
      <c r="G475" s="33" t="s">
        <v>130</v>
      </c>
    </row>
    <row r="476" spans="1:7" x14ac:dyDescent="0.25">
      <c r="A476" s="38" t="s">
        <v>81</v>
      </c>
      <c r="B476" s="38" t="s">
        <v>50</v>
      </c>
      <c r="C476" s="268" t="s">
        <v>51</v>
      </c>
      <c r="D476" s="38"/>
      <c r="E476" s="35">
        <v>2007</v>
      </c>
      <c r="F476" s="86">
        <v>21335.599999999999</v>
      </c>
      <c r="G476" s="33" t="s">
        <v>130</v>
      </c>
    </row>
    <row r="477" spans="1:7" x14ac:dyDescent="0.25">
      <c r="A477" s="38" t="s">
        <v>81</v>
      </c>
      <c r="B477" s="38" t="s">
        <v>52</v>
      </c>
      <c r="C477" s="268" t="s">
        <v>51</v>
      </c>
      <c r="D477" s="38"/>
      <c r="E477" s="35">
        <v>2007</v>
      </c>
      <c r="F477" s="86">
        <v>20721.900000000001</v>
      </c>
      <c r="G477" s="33" t="s">
        <v>130</v>
      </c>
    </row>
    <row r="478" spans="1:7" x14ac:dyDescent="0.25">
      <c r="A478" s="38" t="s">
        <v>81</v>
      </c>
      <c r="B478" s="38" t="s">
        <v>53</v>
      </c>
      <c r="C478" s="268" t="s">
        <v>51</v>
      </c>
      <c r="D478" s="38"/>
      <c r="E478" s="35">
        <v>2007</v>
      </c>
      <c r="F478" s="86">
        <v>29463.299999999996</v>
      </c>
      <c r="G478" s="33" t="s">
        <v>130</v>
      </c>
    </row>
    <row r="479" spans="1:7" x14ac:dyDescent="0.25">
      <c r="A479" s="38" t="s">
        <v>81</v>
      </c>
      <c r="B479" s="38" t="s">
        <v>53</v>
      </c>
      <c r="C479" s="268" t="s">
        <v>51</v>
      </c>
      <c r="D479" s="38"/>
      <c r="E479" s="35">
        <v>2007</v>
      </c>
      <c r="F479" s="86">
        <v>25453.85</v>
      </c>
      <c r="G479" s="33" t="s">
        <v>130</v>
      </c>
    </row>
    <row r="480" spans="1:7" x14ac:dyDescent="0.25">
      <c r="A480" s="38" t="s">
        <v>81</v>
      </c>
      <c r="B480" s="38" t="s">
        <v>53</v>
      </c>
      <c r="C480" s="268" t="s">
        <v>51</v>
      </c>
      <c r="D480" s="38"/>
      <c r="E480" s="35">
        <v>2007</v>
      </c>
      <c r="F480" s="86">
        <v>31165</v>
      </c>
      <c r="G480" s="33" t="s">
        <v>130</v>
      </c>
    </row>
    <row r="481" spans="1:7" x14ac:dyDescent="0.25">
      <c r="A481" s="38" t="s">
        <v>81</v>
      </c>
      <c r="B481" s="38" t="s">
        <v>54</v>
      </c>
      <c r="C481" s="268" t="s">
        <v>51</v>
      </c>
      <c r="D481" s="38"/>
      <c r="E481" s="35">
        <v>2007</v>
      </c>
      <c r="F481" s="86">
        <v>33874.799999999996</v>
      </c>
      <c r="G481" s="33" t="s">
        <v>130</v>
      </c>
    </row>
    <row r="482" spans="1:7" x14ac:dyDescent="0.25">
      <c r="A482" s="38" t="s">
        <v>81</v>
      </c>
      <c r="B482" s="38" t="s">
        <v>58</v>
      </c>
      <c r="C482" s="268" t="s">
        <v>51</v>
      </c>
      <c r="D482" s="38"/>
      <c r="E482" s="35">
        <v>2007</v>
      </c>
      <c r="F482" s="86">
        <v>39805.25</v>
      </c>
      <c r="G482" s="33" t="s">
        <v>130</v>
      </c>
    </row>
    <row r="483" spans="1:7" x14ac:dyDescent="0.25">
      <c r="A483" s="38" t="s">
        <v>81</v>
      </c>
      <c r="B483" s="38" t="s">
        <v>60</v>
      </c>
      <c r="C483" s="268" t="s">
        <v>61</v>
      </c>
      <c r="D483" s="38"/>
      <c r="E483" s="35">
        <v>2007</v>
      </c>
      <c r="F483" s="86">
        <v>34796.199999999997</v>
      </c>
      <c r="G483" s="33" t="s">
        <v>130</v>
      </c>
    </row>
    <row r="484" spans="1:7" x14ac:dyDescent="0.25">
      <c r="A484" s="38" t="s">
        <v>81</v>
      </c>
      <c r="B484" s="38" t="s">
        <v>59</v>
      </c>
      <c r="C484" s="268" t="s">
        <v>51</v>
      </c>
      <c r="D484" s="38"/>
      <c r="E484" s="35">
        <v>2007</v>
      </c>
      <c r="F484" s="86">
        <v>33792.35</v>
      </c>
      <c r="G484" s="33" t="s">
        <v>130</v>
      </c>
    </row>
    <row r="485" spans="1:7" x14ac:dyDescent="0.25">
      <c r="A485" s="38" t="s">
        <v>81</v>
      </c>
      <c r="B485" s="38" t="s">
        <v>62</v>
      </c>
      <c r="C485" s="268" t="s">
        <v>51</v>
      </c>
      <c r="D485" s="38"/>
      <c r="E485" s="35">
        <v>2007</v>
      </c>
      <c r="F485" s="86">
        <v>36849.799999999996</v>
      </c>
      <c r="G485" s="33" t="s">
        <v>130</v>
      </c>
    </row>
    <row r="486" spans="1:7" x14ac:dyDescent="0.25">
      <c r="A486" s="38" t="s">
        <v>81</v>
      </c>
      <c r="B486" s="38" t="s">
        <v>63</v>
      </c>
      <c r="C486" s="268" t="s">
        <v>51</v>
      </c>
      <c r="D486" s="38"/>
      <c r="E486" s="35">
        <v>2007</v>
      </c>
      <c r="F486" s="86">
        <v>36125.599999999999</v>
      </c>
      <c r="G486" s="33" t="s">
        <v>130</v>
      </c>
    </row>
    <row r="487" spans="1:7" x14ac:dyDescent="0.25">
      <c r="A487" s="54" t="s">
        <v>6623</v>
      </c>
      <c r="B487" s="54" t="s">
        <v>6624</v>
      </c>
      <c r="C487" s="269" t="s">
        <v>6627</v>
      </c>
      <c r="D487" s="64"/>
      <c r="E487" s="35">
        <v>2007</v>
      </c>
      <c r="F487" s="124">
        <v>93200</v>
      </c>
      <c r="G487" s="81" t="s">
        <v>130</v>
      </c>
    </row>
    <row r="488" spans="1:7" x14ac:dyDescent="0.25">
      <c r="A488" s="54" t="s">
        <v>6623</v>
      </c>
      <c r="B488" s="54" t="s">
        <v>6625</v>
      </c>
      <c r="C488" s="269" t="s">
        <v>6627</v>
      </c>
      <c r="D488" s="64"/>
      <c r="E488" s="35">
        <v>2007</v>
      </c>
      <c r="F488" s="124">
        <v>93400</v>
      </c>
      <c r="G488" s="81" t="s">
        <v>130</v>
      </c>
    </row>
    <row r="489" spans="1:7" x14ac:dyDescent="0.25">
      <c r="A489" s="54" t="s">
        <v>6623</v>
      </c>
      <c r="B489" s="54" t="s">
        <v>6626</v>
      </c>
      <c r="C489" s="269" t="s">
        <v>6627</v>
      </c>
      <c r="D489" s="64"/>
      <c r="E489" s="35">
        <v>2007</v>
      </c>
      <c r="F489" s="124">
        <v>93600</v>
      </c>
      <c r="G489" s="81" t="s">
        <v>130</v>
      </c>
    </row>
    <row r="490" spans="1:7" x14ac:dyDescent="0.25">
      <c r="A490" s="38" t="s">
        <v>64</v>
      </c>
      <c r="B490" s="38" t="s">
        <v>1583</v>
      </c>
      <c r="C490" s="268" t="s">
        <v>1584</v>
      </c>
      <c r="D490" s="46" t="s">
        <v>44</v>
      </c>
      <c r="E490" s="42" t="s">
        <v>864</v>
      </c>
      <c r="F490" s="86">
        <v>86294</v>
      </c>
      <c r="G490" s="33" t="s">
        <v>1585</v>
      </c>
    </row>
    <row r="491" spans="1:7" x14ac:dyDescent="0.25">
      <c r="A491" s="38" t="s">
        <v>64</v>
      </c>
      <c r="B491" s="38" t="s">
        <v>1352</v>
      </c>
      <c r="C491" s="268">
        <v>3.5</v>
      </c>
      <c r="D491" s="38" t="s">
        <v>438</v>
      </c>
      <c r="E491" s="35">
        <v>2007</v>
      </c>
      <c r="F491" s="86">
        <v>42349.726775956282</v>
      </c>
      <c r="G491" s="33" t="s">
        <v>1353</v>
      </c>
    </row>
    <row r="492" spans="1:7" x14ac:dyDescent="0.25">
      <c r="A492" s="38" t="s">
        <v>64</v>
      </c>
      <c r="B492" s="38" t="s">
        <v>1441</v>
      </c>
      <c r="C492" s="268">
        <v>5.5</v>
      </c>
      <c r="D492" s="38" t="s">
        <v>44</v>
      </c>
      <c r="E492" s="35">
        <v>2007</v>
      </c>
      <c r="F492" s="86">
        <v>46174.863387978141</v>
      </c>
      <c r="G492" s="33" t="s">
        <v>147</v>
      </c>
    </row>
    <row r="493" spans="1:7" x14ac:dyDescent="0.25">
      <c r="A493" s="38" t="s">
        <v>64</v>
      </c>
      <c r="B493" s="38" t="s">
        <v>1061</v>
      </c>
      <c r="C493" s="268">
        <v>3</v>
      </c>
      <c r="D493" s="38" t="s">
        <v>110</v>
      </c>
      <c r="E493" s="35">
        <v>2007</v>
      </c>
      <c r="F493" s="86">
        <v>26584.699453551912</v>
      </c>
      <c r="G493" s="33" t="s">
        <v>135</v>
      </c>
    </row>
    <row r="494" spans="1:7" x14ac:dyDescent="0.25">
      <c r="A494" s="38" t="s">
        <v>64</v>
      </c>
      <c r="B494" s="38" t="s">
        <v>1350</v>
      </c>
      <c r="C494" s="268" t="s">
        <v>1351</v>
      </c>
      <c r="D494" s="46" t="s">
        <v>125</v>
      </c>
      <c r="E494" s="42" t="s">
        <v>864</v>
      </c>
      <c r="F494" s="86">
        <v>32685</v>
      </c>
      <c r="G494" s="33" t="s">
        <v>113</v>
      </c>
    </row>
    <row r="495" spans="1:7" x14ac:dyDescent="0.25">
      <c r="A495" s="38" t="s">
        <v>64</v>
      </c>
      <c r="B495" s="38" t="s">
        <v>1350</v>
      </c>
      <c r="C495" s="268" t="s">
        <v>396</v>
      </c>
      <c r="D495" s="46" t="s">
        <v>125</v>
      </c>
      <c r="E495" s="42" t="s">
        <v>864</v>
      </c>
      <c r="F495" s="86">
        <v>39980</v>
      </c>
      <c r="G495" s="33" t="s">
        <v>1211</v>
      </c>
    </row>
    <row r="496" spans="1:7" x14ac:dyDescent="0.25">
      <c r="A496" s="38" t="s">
        <v>64</v>
      </c>
      <c r="B496" s="38" t="s">
        <v>1350</v>
      </c>
      <c r="C496" s="268" t="s">
        <v>396</v>
      </c>
      <c r="D496" s="46" t="s">
        <v>44</v>
      </c>
      <c r="E496" s="42" t="s">
        <v>864</v>
      </c>
      <c r="F496" s="86">
        <v>43050</v>
      </c>
      <c r="G496" s="33" t="s">
        <v>1211</v>
      </c>
    </row>
    <row r="497" spans="1:7" x14ac:dyDescent="0.25">
      <c r="A497" s="38" t="s">
        <v>64</v>
      </c>
      <c r="B497" s="38" t="s">
        <v>1210</v>
      </c>
      <c r="C497" s="268">
        <v>4</v>
      </c>
      <c r="D497" s="38" t="s">
        <v>44</v>
      </c>
      <c r="E497" s="35">
        <v>2007</v>
      </c>
      <c r="F497" s="86">
        <v>33087</v>
      </c>
      <c r="G497" s="33" t="s">
        <v>1211</v>
      </c>
    </row>
    <row r="498" spans="1:7" x14ac:dyDescent="0.25">
      <c r="A498" s="38" t="s">
        <v>64</v>
      </c>
      <c r="B498" s="38" t="s">
        <v>1440</v>
      </c>
      <c r="C498" s="268" t="s">
        <v>2928</v>
      </c>
      <c r="D498" s="38" t="s">
        <v>44</v>
      </c>
      <c r="E498" s="35">
        <v>2007</v>
      </c>
      <c r="F498" s="86">
        <v>38251.366120218576</v>
      </c>
      <c r="G498" s="33" t="s">
        <v>230</v>
      </c>
    </row>
    <row r="499" spans="1:7" x14ac:dyDescent="0.25">
      <c r="A499" s="38" t="s">
        <v>64</v>
      </c>
      <c r="B499" s="38" t="s">
        <v>1440</v>
      </c>
      <c r="C499" s="268" t="s">
        <v>2928</v>
      </c>
      <c r="D499" s="38" t="s">
        <v>44</v>
      </c>
      <c r="E499" s="35">
        <v>2007</v>
      </c>
      <c r="F499" s="86">
        <v>39617.486338797811</v>
      </c>
      <c r="G499" s="33" t="s">
        <v>147</v>
      </c>
    </row>
    <row r="500" spans="1:7" x14ac:dyDescent="0.25">
      <c r="A500" s="38" t="s">
        <v>64</v>
      </c>
      <c r="B500" s="38" t="s">
        <v>1440</v>
      </c>
      <c r="C500" s="268">
        <v>4.5</v>
      </c>
      <c r="D500" s="38" t="s">
        <v>44</v>
      </c>
      <c r="E500" s="35">
        <v>2007</v>
      </c>
      <c r="F500" s="86">
        <v>37704.918032786882</v>
      </c>
      <c r="G500" s="33" t="s">
        <v>230</v>
      </c>
    </row>
    <row r="501" spans="1:7" x14ac:dyDescent="0.25">
      <c r="A501" s="38" t="s">
        <v>64</v>
      </c>
      <c r="B501" s="38" t="s">
        <v>1440</v>
      </c>
      <c r="C501" s="268">
        <v>4.5</v>
      </c>
      <c r="D501" s="38" t="s">
        <v>44</v>
      </c>
      <c r="E501" s="35">
        <v>2007</v>
      </c>
      <c r="F501" s="86">
        <v>37841.530054644805</v>
      </c>
      <c r="G501" s="33" t="s">
        <v>147</v>
      </c>
    </row>
    <row r="502" spans="1:7" x14ac:dyDescent="0.25">
      <c r="A502" s="38" t="s">
        <v>64</v>
      </c>
      <c r="B502" s="38" t="s">
        <v>1440</v>
      </c>
      <c r="C502" s="268">
        <v>4.8</v>
      </c>
      <c r="D502" s="38" t="s">
        <v>44</v>
      </c>
      <c r="E502" s="35">
        <v>2007</v>
      </c>
      <c r="F502" s="86">
        <v>37978.142076502729</v>
      </c>
      <c r="G502" s="33" t="s">
        <v>230</v>
      </c>
    </row>
    <row r="503" spans="1:7" x14ac:dyDescent="0.25">
      <c r="A503" s="38" t="s">
        <v>64</v>
      </c>
      <c r="B503" s="38" t="s">
        <v>1440</v>
      </c>
      <c r="C503" s="268">
        <v>4.8</v>
      </c>
      <c r="D503" s="38" t="s">
        <v>44</v>
      </c>
      <c r="E503" s="35">
        <v>2007</v>
      </c>
      <c r="F503" s="86">
        <v>38114.754098360652</v>
      </c>
      <c r="G503" s="33" t="s">
        <v>147</v>
      </c>
    </row>
    <row r="504" spans="1:7" x14ac:dyDescent="0.25">
      <c r="A504" s="38" t="s">
        <v>64</v>
      </c>
      <c r="B504" s="38" t="s">
        <v>1349</v>
      </c>
      <c r="C504" s="268" t="s">
        <v>134</v>
      </c>
      <c r="D504" s="38" t="s">
        <v>125</v>
      </c>
      <c r="E504" s="42" t="s">
        <v>864</v>
      </c>
      <c r="F504" s="86">
        <v>20904</v>
      </c>
      <c r="G504" s="33" t="s">
        <v>696</v>
      </c>
    </row>
    <row r="505" spans="1:7" x14ac:dyDescent="0.25">
      <c r="A505" s="38" t="s">
        <v>64</v>
      </c>
      <c r="B505" s="38" t="s">
        <v>1349</v>
      </c>
      <c r="C505" s="268" t="s">
        <v>238</v>
      </c>
      <c r="D505" s="38" t="s">
        <v>125</v>
      </c>
      <c r="E505" s="42" t="s">
        <v>864</v>
      </c>
      <c r="F505" s="86">
        <v>22156</v>
      </c>
      <c r="G505" s="33" t="s">
        <v>696</v>
      </c>
    </row>
    <row r="506" spans="1:7" x14ac:dyDescent="0.25">
      <c r="A506" s="38" t="s">
        <v>64</v>
      </c>
      <c r="B506" s="38" t="s">
        <v>537</v>
      </c>
      <c r="C506" s="268" t="s">
        <v>134</v>
      </c>
      <c r="D506" s="38" t="s">
        <v>125</v>
      </c>
      <c r="E506" s="42" t="s">
        <v>864</v>
      </c>
      <c r="F506" s="86">
        <v>22170</v>
      </c>
      <c r="G506" s="33" t="s">
        <v>538</v>
      </c>
    </row>
    <row r="507" spans="1:7" x14ac:dyDescent="0.25">
      <c r="A507" s="38" t="s">
        <v>64</v>
      </c>
      <c r="B507" s="38" t="s">
        <v>537</v>
      </c>
      <c r="C507" s="268" t="s">
        <v>238</v>
      </c>
      <c r="D507" s="38" t="s">
        <v>125</v>
      </c>
      <c r="E507" s="42" t="s">
        <v>864</v>
      </c>
      <c r="F507" s="86">
        <v>23556</v>
      </c>
      <c r="G507" s="33" t="s">
        <v>538</v>
      </c>
    </row>
    <row r="508" spans="1:7" x14ac:dyDescent="0.25">
      <c r="A508" s="38" t="s">
        <v>64</v>
      </c>
      <c r="B508" s="38" t="s">
        <v>1294</v>
      </c>
      <c r="C508" s="268">
        <v>2.5</v>
      </c>
      <c r="D508" s="38" t="s">
        <v>438</v>
      </c>
      <c r="E508" s="35">
        <v>2007</v>
      </c>
      <c r="F508" s="86">
        <v>22814.207650273223</v>
      </c>
      <c r="G508" s="33" t="s">
        <v>1295</v>
      </c>
    </row>
    <row r="509" spans="1:7" x14ac:dyDescent="0.25">
      <c r="A509" s="38" t="s">
        <v>64</v>
      </c>
      <c r="B509" s="38" t="s">
        <v>1294</v>
      </c>
      <c r="C509" s="268">
        <v>2.5</v>
      </c>
      <c r="D509" s="38" t="s">
        <v>438</v>
      </c>
      <c r="E509" s="35">
        <v>2007</v>
      </c>
      <c r="F509" s="86">
        <v>24262.295081967211</v>
      </c>
      <c r="G509" s="33" t="s">
        <v>1296</v>
      </c>
    </row>
    <row r="510" spans="1:7" x14ac:dyDescent="0.25">
      <c r="A510" s="38" t="s">
        <v>64</v>
      </c>
      <c r="B510" s="38" t="s">
        <v>1294</v>
      </c>
      <c r="C510" s="268">
        <v>3</v>
      </c>
      <c r="D510" s="38" t="s">
        <v>438</v>
      </c>
      <c r="E510" s="35">
        <v>2007</v>
      </c>
      <c r="F510" s="86">
        <v>22950.819672131147</v>
      </c>
      <c r="G510" s="33" t="s">
        <v>1295</v>
      </c>
    </row>
    <row r="511" spans="1:7" x14ac:dyDescent="0.25">
      <c r="A511" s="38" t="s">
        <v>64</v>
      </c>
      <c r="B511" s="38" t="s">
        <v>1294</v>
      </c>
      <c r="C511" s="268">
        <v>3</v>
      </c>
      <c r="D511" s="38" t="s">
        <v>438</v>
      </c>
      <c r="E511" s="35">
        <v>2007</v>
      </c>
      <c r="F511" s="86">
        <v>24535.519125683059</v>
      </c>
      <c r="G511" s="33" t="s">
        <v>1296</v>
      </c>
    </row>
    <row r="512" spans="1:7" x14ac:dyDescent="0.25">
      <c r="A512" s="38" t="s">
        <v>64</v>
      </c>
      <c r="B512" s="38" t="s">
        <v>861</v>
      </c>
      <c r="C512" s="268" t="s">
        <v>641</v>
      </c>
      <c r="D512" s="38" t="s">
        <v>44</v>
      </c>
      <c r="E512" s="42" t="s">
        <v>864</v>
      </c>
      <c r="F512" s="86">
        <v>28220</v>
      </c>
      <c r="G512" s="33" t="s">
        <v>197</v>
      </c>
    </row>
    <row r="513" spans="1:7" x14ac:dyDescent="0.25">
      <c r="A513" s="38" t="s">
        <v>64</v>
      </c>
      <c r="B513" s="38" t="s">
        <v>861</v>
      </c>
      <c r="C513" s="268" t="s">
        <v>1351</v>
      </c>
      <c r="D513" s="38" t="s">
        <v>44</v>
      </c>
      <c r="E513" s="42" t="s">
        <v>864</v>
      </c>
      <c r="F513" s="86">
        <v>34085</v>
      </c>
      <c r="G513" s="33" t="s">
        <v>197</v>
      </c>
    </row>
    <row r="514" spans="1:7" x14ac:dyDescent="0.25">
      <c r="A514" s="38" t="s">
        <v>64</v>
      </c>
      <c r="B514" s="38" t="s">
        <v>537</v>
      </c>
      <c r="C514" s="268" t="s">
        <v>134</v>
      </c>
      <c r="D514" s="38" t="s">
        <v>125</v>
      </c>
      <c r="E514" s="42" t="s">
        <v>864</v>
      </c>
      <c r="F514" s="86">
        <v>25256</v>
      </c>
      <c r="G514" s="33" t="s">
        <v>538</v>
      </c>
    </row>
    <row r="515" spans="1:7" x14ac:dyDescent="0.25">
      <c r="A515" s="38" t="s">
        <v>64</v>
      </c>
      <c r="B515" s="38" t="s">
        <v>1349</v>
      </c>
      <c r="C515" s="268" t="s">
        <v>134</v>
      </c>
      <c r="D515" s="38" t="s">
        <v>125</v>
      </c>
      <c r="E515" s="42" t="s">
        <v>864</v>
      </c>
      <c r="F515" s="86">
        <v>23549</v>
      </c>
      <c r="G515" s="33" t="s">
        <v>696</v>
      </c>
    </row>
    <row r="516" spans="1:7" x14ac:dyDescent="0.25">
      <c r="A516" s="610" t="s">
        <v>64</v>
      </c>
      <c r="B516" s="610" t="s">
        <v>10515</v>
      </c>
      <c r="C516" s="610" t="s">
        <v>6874</v>
      </c>
      <c r="D516" s="610" t="s">
        <v>110</v>
      </c>
      <c r="E516" s="610">
        <v>2007</v>
      </c>
      <c r="F516" s="613">
        <v>24990</v>
      </c>
      <c r="G516" s="610" t="s">
        <v>9782</v>
      </c>
    </row>
    <row r="517" spans="1:7" x14ac:dyDescent="0.25">
      <c r="A517" s="38" t="s">
        <v>1781</v>
      </c>
      <c r="B517" s="38" t="s">
        <v>3112</v>
      </c>
      <c r="C517" s="268">
        <v>2.5</v>
      </c>
      <c r="D517" s="38" t="s">
        <v>114</v>
      </c>
      <c r="E517" s="35">
        <v>2007</v>
      </c>
      <c r="F517" s="37">
        <v>17950</v>
      </c>
      <c r="G517" s="33" t="s">
        <v>2033</v>
      </c>
    </row>
    <row r="518" spans="1:7" x14ac:dyDescent="0.25">
      <c r="A518" s="38" t="s">
        <v>1781</v>
      </c>
      <c r="B518" s="38" t="s">
        <v>3061</v>
      </c>
      <c r="C518" s="268">
        <v>2.5</v>
      </c>
      <c r="D518" s="38" t="s">
        <v>114</v>
      </c>
      <c r="E518" s="35">
        <v>2007</v>
      </c>
      <c r="F518" s="37">
        <v>19800</v>
      </c>
      <c r="G518" s="33" t="s">
        <v>2033</v>
      </c>
    </row>
    <row r="519" spans="1:7" x14ac:dyDescent="0.25">
      <c r="A519" s="38" t="s">
        <v>1781</v>
      </c>
      <c r="B519" s="38" t="s">
        <v>3059</v>
      </c>
      <c r="C519" s="268" t="s">
        <v>3784</v>
      </c>
      <c r="D519" s="38" t="s">
        <v>114</v>
      </c>
      <c r="E519" s="35">
        <v>2007</v>
      </c>
      <c r="F519" s="37">
        <v>24000</v>
      </c>
      <c r="G519" s="33" t="s">
        <v>2033</v>
      </c>
    </row>
    <row r="520" spans="1:7" x14ac:dyDescent="0.25">
      <c r="A520" s="38" t="s">
        <v>1781</v>
      </c>
      <c r="B520" s="38" t="s">
        <v>3106</v>
      </c>
      <c r="C520" s="268" t="s">
        <v>3784</v>
      </c>
      <c r="D520" s="38" t="s">
        <v>114</v>
      </c>
      <c r="E520" s="35">
        <v>2007</v>
      </c>
      <c r="F520" s="37">
        <v>28400</v>
      </c>
      <c r="G520" s="33" t="s">
        <v>2033</v>
      </c>
    </row>
    <row r="521" spans="1:7" x14ac:dyDescent="0.25">
      <c r="A521" s="38" t="s">
        <v>1781</v>
      </c>
      <c r="B521" s="38" t="s">
        <v>3133</v>
      </c>
      <c r="C521" s="268" t="s">
        <v>3011</v>
      </c>
      <c r="D521" s="38" t="s">
        <v>114</v>
      </c>
      <c r="E521" s="35">
        <v>2007</v>
      </c>
      <c r="F521" s="37">
        <v>14750</v>
      </c>
      <c r="G521" s="33" t="s">
        <v>2033</v>
      </c>
    </row>
    <row r="522" spans="1:7" x14ac:dyDescent="0.25">
      <c r="A522" s="38" t="s">
        <v>1781</v>
      </c>
      <c r="B522" s="38" t="s">
        <v>3132</v>
      </c>
      <c r="C522" s="268" t="s">
        <v>3011</v>
      </c>
      <c r="D522" s="38" t="s">
        <v>114</v>
      </c>
      <c r="E522" s="35">
        <v>2007</v>
      </c>
      <c r="F522" s="37">
        <v>15650</v>
      </c>
      <c r="G522" s="33" t="s">
        <v>2033</v>
      </c>
    </row>
    <row r="523" spans="1:7" x14ac:dyDescent="0.25">
      <c r="A523" s="38" t="s">
        <v>1781</v>
      </c>
      <c r="B523" s="38" t="s">
        <v>3131</v>
      </c>
      <c r="C523" s="268" t="s">
        <v>3011</v>
      </c>
      <c r="D523" s="38" t="s">
        <v>114</v>
      </c>
      <c r="E523" s="35">
        <v>2007</v>
      </c>
      <c r="F523" s="37">
        <v>18400</v>
      </c>
      <c r="G523" s="33" t="s">
        <v>2033</v>
      </c>
    </row>
    <row r="524" spans="1:7" x14ac:dyDescent="0.25">
      <c r="A524" s="38" t="s">
        <v>1781</v>
      </c>
      <c r="B524" s="38" t="s">
        <v>3066</v>
      </c>
      <c r="C524" s="268" t="s">
        <v>3064</v>
      </c>
      <c r="D524" s="38" t="s">
        <v>114</v>
      </c>
      <c r="E524" s="35">
        <v>2007</v>
      </c>
      <c r="F524" s="37">
        <v>19400</v>
      </c>
      <c r="G524" s="33" t="s">
        <v>2033</v>
      </c>
    </row>
    <row r="525" spans="1:7" x14ac:dyDescent="0.25">
      <c r="A525" s="38" t="s">
        <v>1781</v>
      </c>
      <c r="B525" s="38" t="s">
        <v>3065</v>
      </c>
      <c r="C525" s="268" t="s">
        <v>3064</v>
      </c>
      <c r="D525" s="38" t="s">
        <v>114</v>
      </c>
      <c r="E525" s="35">
        <v>2007</v>
      </c>
      <c r="F525" s="37">
        <v>19900</v>
      </c>
      <c r="G525" s="33" t="s">
        <v>2033</v>
      </c>
    </row>
    <row r="526" spans="1:7" x14ac:dyDescent="0.25">
      <c r="A526" s="38" t="s">
        <v>1781</v>
      </c>
      <c r="B526" s="38" t="s">
        <v>3130</v>
      </c>
      <c r="C526" s="268">
        <v>1.8</v>
      </c>
      <c r="D526" s="38" t="s">
        <v>114</v>
      </c>
      <c r="E526" s="35">
        <v>2007</v>
      </c>
      <c r="F526" s="37">
        <v>12550</v>
      </c>
      <c r="G526" s="33" t="s">
        <v>2225</v>
      </c>
    </row>
    <row r="527" spans="1:7" x14ac:dyDescent="0.25">
      <c r="A527" s="38" t="s">
        <v>1781</v>
      </c>
      <c r="B527" s="38" t="s">
        <v>3129</v>
      </c>
      <c r="C527" s="268">
        <v>1.8</v>
      </c>
      <c r="D527" s="38" t="s">
        <v>114</v>
      </c>
      <c r="E527" s="35">
        <v>2007</v>
      </c>
      <c r="F527" s="37">
        <v>14550</v>
      </c>
      <c r="G527" s="33" t="s">
        <v>2033</v>
      </c>
    </row>
    <row r="528" spans="1:7" x14ac:dyDescent="0.25">
      <c r="A528" s="38" t="s">
        <v>1781</v>
      </c>
      <c r="B528" s="38" t="s">
        <v>2957</v>
      </c>
      <c r="C528" s="268" t="s">
        <v>2956</v>
      </c>
      <c r="D528" s="38" t="s">
        <v>120</v>
      </c>
      <c r="E528" s="35">
        <v>2007</v>
      </c>
      <c r="F528" s="37">
        <v>16570</v>
      </c>
      <c r="G528" s="33" t="s">
        <v>3063</v>
      </c>
    </row>
    <row r="529" spans="1:7" x14ac:dyDescent="0.25">
      <c r="A529" s="38" t="s">
        <v>1781</v>
      </c>
      <c r="B529" s="38" t="s">
        <v>2957</v>
      </c>
      <c r="C529" s="268" t="s">
        <v>2956</v>
      </c>
      <c r="D529" s="38" t="s">
        <v>44</v>
      </c>
      <c r="E529" s="35">
        <v>2007</v>
      </c>
      <c r="F529" s="37">
        <v>20413</v>
      </c>
      <c r="G529" s="33" t="s">
        <v>3063</v>
      </c>
    </row>
    <row r="530" spans="1:7" customFormat="1" x14ac:dyDescent="0.25">
      <c r="A530" s="552" t="s">
        <v>1781</v>
      </c>
      <c r="B530" s="552" t="s">
        <v>2123</v>
      </c>
      <c r="C530" s="552" t="s">
        <v>3255</v>
      </c>
      <c r="D530" s="38" t="s">
        <v>114</v>
      </c>
      <c r="E530" s="759">
        <v>2007</v>
      </c>
      <c r="F530" s="860">
        <v>17321</v>
      </c>
      <c r="G530" s="552"/>
    </row>
    <row r="531" spans="1:7" x14ac:dyDescent="0.25">
      <c r="A531" s="54" t="s">
        <v>1136</v>
      </c>
      <c r="B531" s="54" t="s">
        <v>1690</v>
      </c>
      <c r="C531" s="269" t="s">
        <v>3721</v>
      </c>
      <c r="D531" s="54" t="s">
        <v>110</v>
      </c>
      <c r="E531" s="64">
        <v>2007</v>
      </c>
      <c r="F531" s="74">
        <v>25454</v>
      </c>
      <c r="G531" s="54" t="s">
        <v>6098</v>
      </c>
    </row>
    <row r="532" spans="1:7" x14ac:dyDescent="0.25">
      <c r="A532" s="38" t="s">
        <v>1136</v>
      </c>
      <c r="B532" s="38" t="s">
        <v>1443</v>
      </c>
      <c r="C532" s="268">
        <v>1.8</v>
      </c>
      <c r="D532" s="38" t="s">
        <v>110</v>
      </c>
      <c r="E532" s="35">
        <v>2007</v>
      </c>
      <c r="F532" s="86">
        <v>21857.923497267759</v>
      </c>
      <c r="G532" s="33" t="s">
        <v>186</v>
      </c>
    </row>
    <row r="533" spans="1:7" x14ac:dyDescent="0.25">
      <c r="A533" s="38" t="s">
        <v>1136</v>
      </c>
      <c r="B533" s="38" t="s">
        <v>1519</v>
      </c>
      <c r="C533" s="268">
        <v>2.2000000000000002</v>
      </c>
      <c r="D533" s="38" t="s">
        <v>110</v>
      </c>
      <c r="E533" s="35">
        <v>2007</v>
      </c>
      <c r="F533" s="86">
        <v>23224.043715846994</v>
      </c>
      <c r="G533" s="33" t="s">
        <v>1520</v>
      </c>
    </row>
    <row r="534" spans="1:7" x14ac:dyDescent="0.25">
      <c r="A534" s="610" t="s">
        <v>10526</v>
      </c>
      <c r="B534" s="610" t="s">
        <v>10527</v>
      </c>
      <c r="C534" s="610" t="s">
        <v>3739</v>
      </c>
      <c r="D534" s="610"/>
      <c r="E534" s="668">
        <v>2007</v>
      </c>
      <c r="F534" s="666">
        <v>23914.9</v>
      </c>
      <c r="G534" s="610" t="s">
        <v>147</v>
      </c>
    </row>
    <row r="535" spans="1:7" x14ac:dyDescent="0.25">
      <c r="A535" s="54" t="s">
        <v>3030</v>
      </c>
      <c r="B535" s="54" t="s">
        <v>6099</v>
      </c>
      <c r="C535" s="269" t="s">
        <v>4134</v>
      </c>
      <c r="D535" s="54" t="s">
        <v>110</v>
      </c>
      <c r="E535" s="64">
        <v>2007</v>
      </c>
      <c r="F535" s="124">
        <v>22768</v>
      </c>
      <c r="G535" s="54" t="s">
        <v>4874</v>
      </c>
    </row>
    <row r="536" spans="1:7" x14ac:dyDescent="0.25">
      <c r="A536" s="38" t="s">
        <v>3030</v>
      </c>
      <c r="B536" s="38">
        <v>206</v>
      </c>
      <c r="C536" s="268">
        <v>1.4</v>
      </c>
      <c r="D536" s="38" t="s">
        <v>110</v>
      </c>
      <c r="E536" s="35">
        <v>2007</v>
      </c>
      <c r="F536" s="37">
        <v>18579</v>
      </c>
      <c r="G536" s="33" t="s">
        <v>3113</v>
      </c>
    </row>
    <row r="537" spans="1:7" x14ac:dyDescent="0.25">
      <c r="A537" s="38" t="s">
        <v>3030</v>
      </c>
      <c r="B537" s="38">
        <v>206</v>
      </c>
      <c r="C537" s="268">
        <v>1.6</v>
      </c>
      <c r="D537" s="38" t="s">
        <v>110</v>
      </c>
      <c r="E537" s="35">
        <v>2007</v>
      </c>
      <c r="F537" s="37">
        <v>18852</v>
      </c>
      <c r="G537" s="33" t="s">
        <v>3113</v>
      </c>
    </row>
    <row r="538" spans="1:7" x14ac:dyDescent="0.25">
      <c r="A538" s="38" t="s">
        <v>3030</v>
      </c>
      <c r="B538" s="38">
        <v>206</v>
      </c>
      <c r="C538" s="268">
        <v>2</v>
      </c>
      <c r="D538" s="38" t="s">
        <v>110</v>
      </c>
      <c r="E538" s="35">
        <v>2007</v>
      </c>
      <c r="F538" s="37">
        <v>19126</v>
      </c>
      <c r="G538" s="33" t="s">
        <v>3113</v>
      </c>
    </row>
    <row r="539" spans="1:7" x14ac:dyDescent="0.25">
      <c r="A539" s="38" t="s">
        <v>3030</v>
      </c>
      <c r="B539" s="38">
        <v>207</v>
      </c>
      <c r="C539" s="268" t="s">
        <v>3032</v>
      </c>
      <c r="D539" s="38" t="s">
        <v>114</v>
      </c>
      <c r="E539" s="35">
        <v>2007</v>
      </c>
      <c r="F539" s="37">
        <v>14175</v>
      </c>
      <c r="G539" s="33" t="s">
        <v>3031</v>
      </c>
    </row>
    <row r="540" spans="1:7" x14ac:dyDescent="0.25">
      <c r="A540" s="38" t="s">
        <v>3030</v>
      </c>
      <c r="B540" s="38">
        <v>307</v>
      </c>
      <c r="C540" s="268">
        <v>1</v>
      </c>
      <c r="D540" s="38" t="s">
        <v>110</v>
      </c>
      <c r="E540" s="35">
        <v>2007</v>
      </c>
      <c r="F540" s="37">
        <v>23852</v>
      </c>
      <c r="G540" s="33" t="s">
        <v>2033</v>
      </c>
    </row>
    <row r="541" spans="1:7" x14ac:dyDescent="0.25">
      <c r="A541" s="38" t="s">
        <v>3030</v>
      </c>
      <c r="B541" s="38">
        <v>307</v>
      </c>
      <c r="C541" s="268">
        <v>2</v>
      </c>
      <c r="D541" s="38" t="s">
        <v>110</v>
      </c>
      <c r="E541" s="35">
        <v>2007</v>
      </c>
      <c r="F541" s="37">
        <v>24358</v>
      </c>
      <c r="G541" s="33" t="s">
        <v>2033</v>
      </c>
    </row>
    <row r="542" spans="1:7" x14ac:dyDescent="0.25">
      <c r="A542" s="38" t="s">
        <v>3030</v>
      </c>
      <c r="B542" s="38">
        <v>607</v>
      </c>
      <c r="C542" s="268">
        <v>3</v>
      </c>
      <c r="D542" s="38" t="s">
        <v>110</v>
      </c>
      <c r="E542" s="35">
        <v>2007</v>
      </c>
      <c r="F542" s="37">
        <v>41839</v>
      </c>
      <c r="G542" s="33" t="s">
        <v>2033</v>
      </c>
    </row>
    <row r="543" spans="1:7" x14ac:dyDescent="0.25">
      <c r="A543" s="38" t="s">
        <v>3030</v>
      </c>
      <c r="B543" s="38">
        <v>607</v>
      </c>
      <c r="C543" s="268">
        <v>2</v>
      </c>
      <c r="D543" s="38" t="s">
        <v>110</v>
      </c>
      <c r="E543" s="35">
        <v>2007</v>
      </c>
      <c r="F543" s="37">
        <v>36839</v>
      </c>
      <c r="G543" s="33" t="s">
        <v>2033</v>
      </c>
    </row>
    <row r="544" spans="1:7" x14ac:dyDescent="0.25">
      <c r="A544" s="38" t="s">
        <v>1444</v>
      </c>
      <c r="B544" s="38">
        <v>911</v>
      </c>
      <c r="C544" s="268">
        <v>3.6</v>
      </c>
      <c r="D544" s="38" t="s">
        <v>444</v>
      </c>
      <c r="E544" s="35">
        <v>2007</v>
      </c>
      <c r="F544" s="86">
        <v>107604</v>
      </c>
      <c r="G544" s="33" t="s">
        <v>1446</v>
      </c>
    </row>
    <row r="545" spans="1:7" x14ac:dyDescent="0.25">
      <c r="A545" s="38" t="s">
        <v>1444</v>
      </c>
      <c r="B545" s="38" t="s">
        <v>1445</v>
      </c>
      <c r="C545" s="268">
        <v>2.7</v>
      </c>
      <c r="D545" s="38" t="s">
        <v>438</v>
      </c>
      <c r="E545" s="35">
        <v>2007</v>
      </c>
      <c r="F545" s="86">
        <v>44980</v>
      </c>
      <c r="G545" s="33" t="s">
        <v>419</v>
      </c>
    </row>
    <row r="546" spans="1:7" x14ac:dyDescent="0.25">
      <c r="A546" s="38" t="s">
        <v>1444</v>
      </c>
      <c r="B546" s="38" t="s">
        <v>1445</v>
      </c>
      <c r="C546" s="268">
        <v>3.4</v>
      </c>
      <c r="D546" s="38" t="s">
        <v>438</v>
      </c>
      <c r="E546" s="35">
        <v>2007</v>
      </c>
      <c r="F546" s="86">
        <v>45680</v>
      </c>
      <c r="G546" s="33" t="s">
        <v>419</v>
      </c>
    </row>
    <row r="547" spans="1:7" x14ac:dyDescent="0.25">
      <c r="A547" s="38" t="s">
        <v>1444</v>
      </c>
      <c r="B547" s="38" t="s">
        <v>1521</v>
      </c>
      <c r="C547" s="268">
        <v>2.7</v>
      </c>
      <c r="D547" s="38" t="s">
        <v>438</v>
      </c>
      <c r="E547" s="35">
        <v>2007</v>
      </c>
      <c r="F547" s="86">
        <v>44380</v>
      </c>
      <c r="G547" s="33" t="s">
        <v>421</v>
      </c>
    </row>
    <row r="548" spans="1:7" x14ac:dyDescent="0.25">
      <c r="A548" s="38" t="s">
        <v>1444</v>
      </c>
      <c r="B548" s="38" t="s">
        <v>1521</v>
      </c>
      <c r="C548" s="268">
        <v>3.4</v>
      </c>
      <c r="D548" s="38" t="s">
        <v>438</v>
      </c>
      <c r="E548" s="35">
        <v>2007</v>
      </c>
      <c r="F548" s="86">
        <v>44654</v>
      </c>
      <c r="G548" s="33" t="s">
        <v>421</v>
      </c>
    </row>
    <row r="549" spans="1:7" x14ac:dyDescent="0.25">
      <c r="A549" s="38" t="s">
        <v>1444</v>
      </c>
      <c r="B549" s="38" t="s">
        <v>1521</v>
      </c>
      <c r="C549" s="268">
        <v>3.4</v>
      </c>
      <c r="D549" s="38" t="s">
        <v>438</v>
      </c>
      <c r="E549" s="35">
        <v>2007</v>
      </c>
      <c r="F549" s="86">
        <v>54918.032786885247</v>
      </c>
      <c r="G549" s="33" t="s">
        <v>421</v>
      </c>
    </row>
    <row r="550" spans="1:7" x14ac:dyDescent="0.25">
      <c r="A550" s="38" t="s">
        <v>2131</v>
      </c>
      <c r="B550" s="38" t="s">
        <v>2133</v>
      </c>
      <c r="C550" s="268" t="s">
        <v>3237</v>
      </c>
      <c r="D550" s="38" t="s">
        <v>110</v>
      </c>
      <c r="E550" s="35">
        <v>2007</v>
      </c>
      <c r="F550" s="37">
        <v>14263</v>
      </c>
      <c r="G550" s="33" t="s">
        <v>3232</v>
      </c>
    </row>
    <row r="551" spans="1:7" x14ac:dyDescent="0.25">
      <c r="A551" s="38" t="s">
        <v>2131</v>
      </c>
      <c r="B551" s="38" t="s">
        <v>2133</v>
      </c>
      <c r="C551" s="268">
        <v>2</v>
      </c>
      <c r="D551" s="38" t="s">
        <v>110</v>
      </c>
      <c r="E551" s="35">
        <v>2007</v>
      </c>
      <c r="F551" s="37">
        <v>16799</v>
      </c>
      <c r="G551" s="33" t="s">
        <v>3232</v>
      </c>
    </row>
    <row r="552" spans="1:7" x14ac:dyDescent="0.25">
      <c r="A552" s="38" t="s">
        <v>2131</v>
      </c>
      <c r="B552" s="38" t="s">
        <v>1518</v>
      </c>
      <c r="C552" s="268">
        <v>2</v>
      </c>
      <c r="D552" s="38" t="s">
        <v>110</v>
      </c>
      <c r="E552" s="35">
        <v>2007</v>
      </c>
      <c r="F552" s="86">
        <v>19754</v>
      </c>
      <c r="G552" s="33" t="s">
        <v>3107</v>
      </c>
    </row>
    <row r="553" spans="1:7" x14ac:dyDescent="0.25">
      <c r="A553" s="38" t="s">
        <v>1133</v>
      </c>
      <c r="B553" s="38" t="s">
        <v>1212</v>
      </c>
      <c r="C553" s="268">
        <v>1.4</v>
      </c>
      <c r="D553" s="38" t="s">
        <v>110</v>
      </c>
      <c r="E553" s="35">
        <v>2007</v>
      </c>
      <c r="F553" s="86">
        <v>17759.562841530053</v>
      </c>
      <c r="G553" s="33" t="s">
        <v>1213</v>
      </c>
    </row>
    <row r="554" spans="1:7" x14ac:dyDescent="0.25">
      <c r="A554" s="38" t="s">
        <v>1133</v>
      </c>
      <c r="B554" s="38" t="s">
        <v>1212</v>
      </c>
      <c r="C554" s="268">
        <v>1.4</v>
      </c>
      <c r="D554" s="38" t="s">
        <v>110</v>
      </c>
      <c r="E554" s="35">
        <v>2007</v>
      </c>
      <c r="F554" s="86">
        <v>18265.02732240437</v>
      </c>
      <c r="G554" s="33" t="s">
        <v>1214</v>
      </c>
    </row>
    <row r="555" spans="1:7" x14ac:dyDescent="0.25">
      <c r="A555" s="38" t="s">
        <v>1133</v>
      </c>
      <c r="B555" s="38" t="s">
        <v>1212</v>
      </c>
      <c r="C555" s="268">
        <v>2</v>
      </c>
      <c r="D555" s="38" t="s">
        <v>110</v>
      </c>
      <c r="E555" s="35">
        <v>2007</v>
      </c>
      <c r="F555" s="86">
        <v>18032.7868852459</v>
      </c>
      <c r="G555" s="33" t="s">
        <v>1213</v>
      </c>
    </row>
    <row r="556" spans="1:7" x14ac:dyDescent="0.25">
      <c r="A556" s="38" t="s">
        <v>1133</v>
      </c>
      <c r="B556" s="38" t="s">
        <v>1212</v>
      </c>
      <c r="C556" s="268">
        <v>2</v>
      </c>
      <c r="D556" s="38" t="s">
        <v>110</v>
      </c>
      <c r="E556" s="35">
        <v>2007</v>
      </c>
      <c r="F556" s="86">
        <v>18538.251366120217</v>
      </c>
      <c r="G556" s="33" t="s">
        <v>1214</v>
      </c>
    </row>
    <row r="557" spans="1:7" x14ac:dyDescent="0.25">
      <c r="A557" s="38" t="s">
        <v>1133</v>
      </c>
      <c r="B557" s="38" t="s">
        <v>1517</v>
      </c>
      <c r="C557" s="268" t="s">
        <v>6341</v>
      </c>
      <c r="D557" s="38" t="s">
        <v>110</v>
      </c>
      <c r="E557" s="35">
        <v>2007</v>
      </c>
      <c r="F557" s="86">
        <v>31693.98907103825</v>
      </c>
      <c r="G557" s="33" t="s">
        <v>487</v>
      </c>
    </row>
    <row r="558" spans="1:7" x14ac:dyDescent="0.25">
      <c r="A558" s="38" t="s">
        <v>1133</v>
      </c>
      <c r="B558" s="38" t="s">
        <v>1516</v>
      </c>
      <c r="C558" s="268">
        <v>2</v>
      </c>
      <c r="D558" s="38" t="s">
        <v>110</v>
      </c>
      <c r="E558" s="35">
        <v>2007</v>
      </c>
      <c r="F558" s="86">
        <v>23907.103825136612</v>
      </c>
      <c r="G558" s="33" t="s">
        <v>423</v>
      </c>
    </row>
    <row r="559" spans="1:7" x14ac:dyDescent="0.25">
      <c r="A559" s="38" t="s">
        <v>1133</v>
      </c>
      <c r="B559" s="38" t="s">
        <v>1518</v>
      </c>
      <c r="C559" s="268">
        <v>2</v>
      </c>
      <c r="D559" s="38" t="s">
        <v>110</v>
      </c>
      <c r="E559" s="35">
        <v>2007</v>
      </c>
      <c r="F559" s="86">
        <v>19754.098360655738</v>
      </c>
      <c r="G559" s="33" t="s">
        <v>487</v>
      </c>
    </row>
    <row r="560" spans="1:7" x14ac:dyDescent="0.25">
      <c r="A560" s="38" t="s">
        <v>1133</v>
      </c>
      <c r="B560" s="38" t="s">
        <v>1134</v>
      </c>
      <c r="C560" s="268">
        <v>2</v>
      </c>
      <c r="D560" s="38" t="s">
        <v>110</v>
      </c>
      <c r="E560" s="35">
        <v>2007</v>
      </c>
      <c r="F560" s="86">
        <v>20273.224043715847</v>
      </c>
      <c r="G560" s="33" t="s">
        <v>1135</v>
      </c>
    </row>
    <row r="561" spans="1:7" x14ac:dyDescent="0.25">
      <c r="A561" s="38" t="s">
        <v>690</v>
      </c>
      <c r="B561" s="38" t="s">
        <v>1568</v>
      </c>
      <c r="C561" s="268">
        <v>2.2999999999999998</v>
      </c>
      <c r="D561" s="38" t="s">
        <v>44</v>
      </c>
      <c r="E561" s="35">
        <v>2007</v>
      </c>
      <c r="F561" s="86">
        <v>16366.120218579234</v>
      </c>
      <c r="G561" s="33" t="s">
        <v>147</v>
      </c>
    </row>
    <row r="562" spans="1:7" x14ac:dyDescent="0.25">
      <c r="A562" s="38" t="s">
        <v>690</v>
      </c>
      <c r="B562" s="38" t="s">
        <v>1579</v>
      </c>
      <c r="C562" s="268">
        <v>2.2999999999999998</v>
      </c>
      <c r="D562" s="38" t="s">
        <v>44</v>
      </c>
      <c r="E562" s="35">
        <v>2007</v>
      </c>
      <c r="F562" s="86">
        <v>20491.803278688523</v>
      </c>
      <c r="G562" s="33" t="s">
        <v>147</v>
      </c>
    </row>
    <row r="563" spans="1:7" x14ac:dyDescent="0.25">
      <c r="A563" s="38" t="s">
        <v>690</v>
      </c>
      <c r="B563" s="38" t="s">
        <v>1580</v>
      </c>
      <c r="C563" s="268">
        <v>3.2</v>
      </c>
      <c r="D563" s="38" t="s">
        <v>44</v>
      </c>
      <c r="E563" s="35">
        <v>2007</v>
      </c>
      <c r="F563" s="86">
        <v>23360.655737704918</v>
      </c>
      <c r="G563" s="33" t="s">
        <v>147</v>
      </c>
    </row>
    <row r="564" spans="1:7" x14ac:dyDescent="0.25">
      <c r="A564" s="38" t="s">
        <v>1289</v>
      </c>
      <c r="B564" s="38" t="s">
        <v>1290</v>
      </c>
      <c r="C564" s="268">
        <v>2.5</v>
      </c>
      <c r="D564" s="38" t="s">
        <v>44</v>
      </c>
      <c r="E564" s="35">
        <v>2007</v>
      </c>
      <c r="F564" s="86">
        <v>21535.519125683059</v>
      </c>
      <c r="G564" s="33" t="s">
        <v>147</v>
      </c>
    </row>
    <row r="565" spans="1:7" x14ac:dyDescent="0.25">
      <c r="A565" s="38" t="s">
        <v>1289</v>
      </c>
      <c r="B565" s="38" t="s">
        <v>1510</v>
      </c>
      <c r="C565" s="268">
        <v>1.6</v>
      </c>
      <c r="D565" s="38" t="s">
        <v>44</v>
      </c>
      <c r="E565" s="35">
        <v>2007</v>
      </c>
      <c r="F565" s="86">
        <v>17759.562841530053</v>
      </c>
      <c r="G565" s="33" t="s">
        <v>135</v>
      </c>
    </row>
    <row r="566" spans="1:7" x14ac:dyDescent="0.25">
      <c r="A566" s="38" t="s">
        <v>1289</v>
      </c>
      <c r="B566" s="38" t="s">
        <v>1510</v>
      </c>
      <c r="C566" s="268">
        <v>2</v>
      </c>
      <c r="D566" s="38" t="s">
        <v>44</v>
      </c>
      <c r="E566" s="35">
        <v>2007</v>
      </c>
      <c r="F566" s="86">
        <v>18032.7868852459</v>
      </c>
      <c r="G566" s="33" t="s">
        <v>135</v>
      </c>
    </row>
    <row r="567" spans="1:7" x14ac:dyDescent="0.25">
      <c r="A567" s="38" t="s">
        <v>1289</v>
      </c>
      <c r="B567" s="38" t="s">
        <v>1430</v>
      </c>
      <c r="C567" s="268">
        <v>2</v>
      </c>
      <c r="D567" s="38" t="s">
        <v>44</v>
      </c>
      <c r="E567" s="35">
        <v>2007</v>
      </c>
      <c r="F567" s="86">
        <v>24863.387978142076</v>
      </c>
      <c r="G567" s="33" t="s">
        <v>1432</v>
      </c>
    </row>
    <row r="568" spans="1:7" x14ac:dyDescent="0.25">
      <c r="A568" s="38" t="s">
        <v>1289</v>
      </c>
      <c r="B568" s="38" t="s">
        <v>1430</v>
      </c>
      <c r="C568" s="268">
        <v>2</v>
      </c>
      <c r="D568" s="38" t="s">
        <v>44</v>
      </c>
      <c r="E568" s="35">
        <v>2007</v>
      </c>
      <c r="F568" s="86">
        <v>25136.612021857924</v>
      </c>
      <c r="G568" s="33" t="s">
        <v>147</v>
      </c>
    </row>
    <row r="569" spans="1:7" x14ac:dyDescent="0.25">
      <c r="A569" s="38" t="s">
        <v>1289</v>
      </c>
      <c r="B569" s="38" t="s">
        <v>1430</v>
      </c>
      <c r="C569" s="268">
        <v>3</v>
      </c>
      <c r="D569" s="38" t="s">
        <v>44</v>
      </c>
      <c r="E569" s="35">
        <v>2007</v>
      </c>
      <c r="F569" s="86">
        <v>25136.612021857924</v>
      </c>
      <c r="G569" s="33" t="s">
        <v>1432</v>
      </c>
    </row>
    <row r="570" spans="1:7" x14ac:dyDescent="0.25">
      <c r="A570" s="38" t="s">
        <v>1289</v>
      </c>
      <c r="B570" s="38" t="s">
        <v>1430</v>
      </c>
      <c r="C570" s="268">
        <v>3</v>
      </c>
      <c r="D570" s="38" t="s">
        <v>44</v>
      </c>
      <c r="E570" s="35">
        <v>2007</v>
      </c>
      <c r="F570" s="86">
        <v>25409.836065573771</v>
      </c>
      <c r="G570" s="33" t="s">
        <v>147</v>
      </c>
    </row>
    <row r="571" spans="1:7" x14ac:dyDescent="0.25">
      <c r="A571" s="38" t="s">
        <v>1289</v>
      </c>
      <c r="B571" s="38" t="s">
        <v>1433</v>
      </c>
      <c r="C571" s="268">
        <v>2.5</v>
      </c>
      <c r="D571" s="38" t="s">
        <v>44</v>
      </c>
      <c r="E571" s="35">
        <v>2007</v>
      </c>
      <c r="F571" s="86">
        <v>27650.273224043714</v>
      </c>
      <c r="G571" s="33" t="s">
        <v>147</v>
      </c>
    </row>
    <row r="572" spans="1:7" x14ac:dyDescent="0.25">
      <c r="A572" s="38" t="s">
        <v>1289</v>
      </c>
      <c r="B572" s="38" t="s">
        <v>1433</v>
      </c>
      <c r="C572" s="268">
        <v>3</v>
      </c>
      <c r="D572" s="38" t="s">
        <v>44</v>
      </c>
      <c r="E572" s="35">
        <v>2007</v>
      </c>
      <c r="F572" s="86">
        <v>27923.497267759562</v>
      </c>
      <c r="G572" s="33" t="s">
        <v>147</v>
      </c>
    </row>
    <row r="573" spans="1:7" x14ac:dyDescent="0.25">
      <c r="A573" s="38" t="s">
        <v>48</v>
      </c>
      <c r="B573" s="38" t="s">
        <v>1434</v>
      </c>
      <c r="C573" s="268">
        <v>1.1000000000000001</v>
      </c>
      <c r="D573" s="38" t="s">
        <v>110</v>
      </c>
      <c r="E573" s="35">
        <v>2007</v>
      </c>
      <c r="F573" s="86">
        <v>9071.0382513661207</v>
      </c>
      <c r="G573" s="33" t="s">
        <v>186</v>
      </c>
    </row>
    <row r="574" spans="1:7" x14ac:dyDescent="0.25">
      <c r="A574" s="38" t="s">
        <v>48</v>
      </c>
      <c r="B574" s="38" t="s">
        <v>1569</v>
      </c>
      <c r="C574" s="268" t="s">
        <v>1570</v>
      </c>
      <c r="D574" s="38" t="s">
        <v>110</v>
      </c>
      <c r="E574" s="35">
        <v>2007</v>
      </c>
      <c r="F574" s="86">
        <v>13661.20218579235</v>
      </c>
      <c r="G574" s="33" t="s">
        <v>147</v>
      </c>
    </row>
    <row r="575" spans="1:7" x14ac:dyDescent="0.25">
      <c r="A575" s="38" t="s">
        <v>48</v>
      </c>
      <c r="B575" s="38" t="s">
        <v>1512</v>
      </c>
      <c r="C575" s="268">
        <v>1.6</v>
      </c>
      <c r="D575" s="38" t="s">
        <v>44</v>
      </c>
      <c r="E575" s="35">
        <v>2007</v>
      </c>
      <c r="F575" s="86">
        <v>19125.683060109288</v>
      </c>
      <c r="G575" s="33" t="s">
        <v>230</v>
      </c>
    </row>
    <row r="576" spans="1:7" x14ac:dyDescent="0.25">
      <c r="A576" s="38" t="s">
        <v>48</v>
      </c>
      <c r="B576" s="38" t="s">
        <v>1512</v>
      </c>
      <c r="C576" s="268">
        <v>1.6</v>
      </c>
      <c r="D576" s="38" t="s">
        <v>44</v>
      </c>
      <c r="E576" s="35">
        <v>2007</v>
      </c>
      <c r="F576" s="86">
        <v>19398.907103825135</v>
      </c>
      <c r="G576" s="33" t="s">
        <v>147</v>
      </c>
    </row>
    <row r="577" spans="1:7" x14ac:dyDescent="0.25">
      <c r="A577" s="38" t="s">
        <v>48</v>
      </c>
      <c r="B577" s="38" t="s">
        <v>1512</v>
      </c>
      <c r="C577" s="268">
        <v>2</v>
      </c>
      <c r="D577" s="38" t="s">
        <v>44</v>
      </c>
      <c r="E577" s="35">
        <v>2007</v>
      </c>
      <c r="F577" s="86">
        <v>19398.907103825135</v>
      </c>
      <c r="G577" s="33" t="s">
        <v>230</v>
      </c>
    </row>
    <row r="578" spans="1:7" x14ac:dyDescent="0.25">
      <c r="A578" s="38" t="s">
        <v>48</v>
      </c>
      <c r="B578" s="38" t="s">
        <v>1512</v>
      </c>
      <c r="C578" s="268">
        <v>2</v>
      </c>
      <c r="D578" s="38" t="s">
        <v>44</v>
      </c>
      <c r="E578" s="35">
        <v>2007</v>
      </c>
      <c r="F578" s="86">
        <v>19672.131147540982</v>
      </c>
      <c r="G578" s="33" t="s">
        <v>147</v>
      </c>
    </row>
    <row r="579" spans="1:7" x14ac:dyDescent="0.25">
      <c r="A579" s="38" t="s">
        <v>48</v>
      </c>
      <c r="B579" s="38" t="s">
        <v>1512</v>
      </c>
      <c r="C579" s="268">
        <v>2.7</v>
      </c>
      <c r="D579" s="38" t="s">
        <v>44</v>
      </c>
      <c r="E579" s="35">
        <v>2007</v>
      </c>
      <c r="F579" s="86">
        <v>19672.131147540982</v>
      </c>
      <c r="G579" s="33" t="s">
        <v>230</v>
      </c>
    </row>
    <row r="580" spans="1:7" x14ac:dyDescent="0.25">
      <c r="A580" s="38" t="s">
        <v>48</v>
      </c>
      <c r="B580" s="38" t="s">
        <v>1512</v>
      </c>
      <c r="C580" s="268">
        <v>2.7</v>
      </c>
      <c r="D580" s="38" t="s">
        <v>44</v>
      </c>
      <c r="E580" s="35">
        <v>2007</v>
      </c>
      <c r="F580" s="86">
        <v>19945.355191256829</v>
      </c>
      <c r="G580" s="33" t="s">
        <v>147</v>
      </c>
    </row>
    <row r="581" spans="1:7" x14ac:dyDescent="0.25">
      <c r="A581" s="38" t="s">
        <v>48</v>
      </c>
      <c r="B581" s="38" t="s">
        <v>228</v>
      </c>
      <c r="C581" s="268">
        <v>1.3</v>
      </c>
      <c r="D581" s="38" t="s">
        <v>44</v>
      </c>
      <c r="E581" s="35">
        <v>2007</v>
      </c>
      <c r="F581" s="86">
        <v>14918.032786885246</v>
      </c>
      <c r="G581" s="33" t="s">
        <v>230</v>
      </c>
    </row>
    <row r="582" spans="1:7" x14ac:dyDescent="0.25">
      <c r="A582" s="38" t="s">
        <v>48</v>
      </c>
      <c r="B582" s="38" t="s">
        <v>1209</v>
      </c>
      <c r="C582" s="268">
        <v>1.6</v>
      </c>
      <c r="D582" s="38" t="s">
        <v>110</v>
      </c>
      <c r="E582" s="35">
        <v>2007</v>
      </c>
      <c r="F582" s="86">
        <v>13114.754098360656</v>
      </c>
      <c r="G582" s="33" t="s">
        <v>135</v>
      </c>
    </row>
    <row r="583" spans="1:7" x14ac:dyDescent="0.25">
      <c r="A583" s="38" t="s">
        <v>48</v>
      </c>
      <c r="B583" s="38" t="s">
        <v>1435</v>
      </c>
      <c r="C583" s="268">
        <v>1.5</v>
      </c>
      <c r="D583" s="38" t="s">
        <v>110</v>
      </c>
      <c r="E583" s="35">
        <v>2007</v>
      </c>
      <c r="F583" s="86">
        <v>15081.967213114753</v>
      </c>
      <c r="G583" s="33" t="s">
        <v>186</v>
      </c>
    </row>
    <row r="584" spans="1:7" x14ac:dyDescent="0.25">
      <c r="A584" s="38" t="s">
        <v>48</v>
      </c>
      <c r="B584" s="38" t="s">
        <v>1435</v>
      </c>
      <c r="C584" s="268">
        <v>1.3</v>
      </c>
      <c r="D584" s="38" t="s">
        <v>110</v>
      </c>
      <c r="E584" s="35">
        <v>2007</v>
      </c>
      <c r="F584" s="86">
        <v>15746.67</v>
      </c>
      <c r="G584" s="38" t="s">
        <v>8547</v>
      </c>
    </row>
    <row r="585" spans="1:7" x14ac:dyDescent="0.25">
      <c r="A585" s="38" t="s">
        <v>48</v>
      </c>
      <c r="B585" s="38" t="s">
        <v>49</v>
      </c>
      <c r="C585" s="268">
        <v>1.6</v>
      </c>
      <c r="D585" s="38" t="s">
        <v>110</v>
      </c>
      <c r="E585" s="35">
        <v>2007</v>
      </c>
      <c r="F585" s="86">
        <v>16393.442622950821</v>
      </c>
      <c r="G585" s="33" t="s">
        <v>1582</v>
      </c>
    </row>
    <row r="586" spans="1:7" x14ac:dyDescent="0.25">
      <c r="A586" s="38" t="s">
        <v>48</v>
      </c>
      <c r="B586" s="38" t="s">
        <v>49</v>
      </c>
      <c r="C586" s="268">
        <v>1.6</v>
      </c>
      <c r="D586" s="38" t="s">
        <v>110</v>
      </c>
      <c r="E586" s="35">
        <v>2007</v>
      </c>
      <c r="F586" s="86">
        <v>16393.442622950821</v>
      </c>
      <c r="G586" s="33" t="s">
        <v>186</v>
      </c>
    </row>
    <row r="587" spans="1:7" x14ac:dyDescent="0.25">
      <c r="A587" s="38" t="s">
        <v>48</v>
      </c>
      <c r="B587" s="38" t="s">
        <v>49</v>
      </c>
      <c r="C587" s="268">
        <v>2</v>
      </c>
      <c r="D587" s="38" t="s">
        <v>110</v>
      </c>
      <c r="E587" s="35">
        <v>2007</v>
      </c>
      <c r="F587" s="86">
        <v>16666.666666666664</v>
      </c>
      <c r="G587" s="33" t="s">
        <v>1582</v>
      </c>
    </row>
    <row r="588" spans="1:7" x14ac:dyDescent="0.25">
      <c r="A588" s="38" t="s">
        <v>48</v>
      </c>
      <c r="B588" s="38" t="s">
        <v>49</v>
      </c>
      <c r="C588" s="268">
        <v>2</v>
      </c>
      <c r="D588" s="38" t="s">
        <v>110</v>
      </c>
      <c r="E588" s="35">
        <v>2007</v>
      </c>
      <c r="F588" s="86">
        <v>16666.666666666664</v>
      </c>
      <c r="G588" s="33" t="s">
        <v>186</v>
      </c>
    </row>
    <row r="589" spans="1:7" x14ac:dyDescent="0.25">
      <c r="A589" s="38" t="s">
        <v>48</v>
      </c>
      <c r="B589" s="38" t="s">
        <v>1511</v>
      </c>
      <c r="C589" s="268">
        <v>3</v>
      </c>
      <c r="D589" s="38" t="s">
        <v>44</v>
      </c>
      <c r="E589" s="35">
        <v>2007</v>
      </c>
      <c r="F589" s="86">
        <v>35519.125683060105</v>
      </c>
      <c r="G589" s="33" t="s">
        <v>147</v>
      </c>
    </row>
    <row r="590" spans="1:7" x14ac:dyDescent="0.25">
      <c r="A590" s="38" t="s">
        <v>42</v>
      </c>
      <c r="B590" s="38" t="s">
        <v>1123</v>
      </c>
      <c r="C590" s="268">
        <v>1.5</v>
      </c>
      <c r="D590" s="38" t="s">
        <v>125</v>
      </c>
      <c r="E590" s="35">
        <v>2007</v>
      </c>
      <c r="F590" s="37">
        <v>19247</v>
      </c>
      <c r="G590" s="33" t="s">
        <v>141</v>
      </c>
    </row>
    <row r="591" spans="1:7" x14ac:dyDescent="0.25">
      <c r="A591" s="38" t="s">
        <v>42</v>
      </c>
      <c r="B591" s="38" t="s">
        <v>1123</v>
      </c>
      <c r="C591" s="268">
        <v>1.5</v>
      </c>
      <c r="D591" s="38" t="s">
        <v>125</v>
      </c>
      <c r="E591" s="35">
        <v>2007</v>
      </c>
      <c r="F591" s="37">
        <v>17492</v>
      </c>
      <c r="G591" s="33" t="s">
        <v>141</v>
      </c>
    </row>
    <row r="592" spans="1:7" x14ac:dyDescent="0.25">
      <c r="A592" s="38" t="s">
        <v>42</v>
      </c>
      <c r="B592" s="38" t="s">
        <v>1123</v>
      </c>
      <c r="C592" s="268">
        <v>1.8</v>
      </c>
      <c r="D592" s="38" t="s">
        <v>125</v>
      </c>
      <c r="E592" s="35">
        <v>2007</v>
      </c>
      <c r="F592" s="37">
        <v>20390</v>
      </c>
      <c r="G592" s="33" t="s">
        <v>141</v>
      </c>
    </row>
    <row r="593" spans="1:7" x14ac:dyDescent="0.25">
      <c r="A593" s="38" t="s">
        <v>42</v>
      </c>
      <c r="B593" s="38" t="s">
        <v>1123</v>
      </c>
      <c r="C593" s="268">
        <v>1.8</v>
      </c>
      <c r="D593" s="38" t="s">
        <v>44</v>
      </c>
      <c r="E593" s="35">
        <v>2007</v>
      </c>
      <c r="F593" s="37">
        <v>23023</v>
      </c>
      <c r="G593" s="33" t="s">
        <v>141</v>
      </c>
    </row>
    <row r="594" spans="1:7" x14ac:dyDescent="0.25">
      <c r="A594" s="38" t="s">
        <v>42</v>
      </c>
      <c r="B594" s="38" t="s">
        <v>1123</v>
      </c>
      <c r="C594" s="268">
        <v>1.8</v>
      </c>
      <c r="D594" s="38" t="s">
        <v>125</v>
      </c>
      <c r="E594" s="35">
        <v>2007</v>
      </c>
      <c r="F594" s="37">
        <v>22079</v>
      </c>
      <c r="G594" s="33" t="s">
        <v>141</v>
      </c>
    </row>
    <row r="595" spans="1:7" x14ac:dyDescent="0.25">
      <c r="A595" s="38" t="s">
        <v>42</v>
      </c>
      <c r="B595" s="38" t="s">
        <v>1123</v>
      </c>
      <c r="C595" s="268">
        <v>1.8</v>
      </c>
      <c r="D595" s="38" t="s">
        <v>44</v>
      </c>
      <c r="E595" s="35">
        <v>2007</v>
      </c>
      <c r="F595" s="37">
        <v>24211</v>
      </c>
      <c r="G595" s="33" t="s">
        <v>141</v>
      </c>
    </row>
    <row r="596" spans="1:7" x14ac:dyDescent="0.25">
      <c r="A596" s="38" t="s">
        <v>42</v>
      </c>
      <c r="B596" s="38" t="s">
        <v>1123</v>
      </c>
      <c r="C596" s="268">
        <v>1.8</v>
      </c>
      <c r="D596" s="38" t="s">
        <v>125</v>
      </c>
      <c r="E596" s="35">
        <v>2007</v>
      </c>
      <c r="F596" s="37">
        <v>23078</v>
      </c>
      <c r="G596" s="33" t="s">
        <v>141</v>
      </c>
    </row>
    <row r="597" spans="1:7" x14ac:dyDescent="0.25">
      <c r="A597" s="38" t="s">
        <v>42</v>
      </c>
      <c r="B597" s="38" t="s">
        <v>1123</v>
      </c>
      <c r="C597" s="268">
        <v>1.8</v>
      </c>
      <c r="D597" s="38" t="s">
        <v>44</v>
      </c>
      <c r="E597" s="35">
        <v>2007</v>
      </c>
      <c r="F597" s="37">
        <v>25288</v>
      </c>
      <c r="G597" s="33" t="s">
        <v>141</v>
      </c>
    </row>
    <row r="598" spans="1:7" x14ac:dyDescent="0.25">
      <c r="A598" s="38" t="s">
        <v>42</v>
      </c>
      <c r="B598" s="38" t="s">
        <v>1123</v>
      </c>
      <c r="C598" s="268">
        <v>1.8</v>
      </c>
      <c r="D598" s="38" t="s">
        <v>125</v>
      </c>
      <c r="E598" s="35">
        <v>2007</v>
      </c>
      <c r="F598" s="37">
        <v>22973</v>
      </c>
      <c r="G598" s="33" t="s">
        <v>141</v>
      </c>
    </row>
    <row r="599" spans="1:7" x14ac:dyDescent="0.25">
      <c r="A599" s="38" t="s">
        <v>42</v>
      </c>
      <c r="B599" s="38" t="s">
        <v>1123</v>
      </c>
      <c r="C599" s="268">
        <v>1.8</v>
      </c>
      <c r="D599" s="38" t="s">
        <v>44</v>
      </c>
      <c r="E599" s="35">
        <v>2007</v>
      </c>
      <c r="F599" s="37">
        <v>22978</v>
      </c>
      <c r="G599" s="33" t="s">
        <v>141</v>
      </c>
    </row>
    <row r="600" spans="1:7" x14ac:dyDescent="0.25">
      <c r="A600" s="38" t="s">
        <v>42</v>
      </c>
      <c r="B600" s="38" t="s">
        <v>1123</v>
      </c>
      <c r="C600" s="268">
        <v>1.8</v>
      </c>
      <c r="D600" s="38" t="s">
        <v>125</v>
      </c>
      <c r="E600" s="35">
        <v>2007</v>
      </c>
      <c r="F600" s="37">
        <v>23556</v>
      </c>
      <c r="G600" s="33" t="s">
        <v>141</v>
      </c>
    </row>
    <row r="601" spans="1:7" x14ac:dyDescent="0.25">
      <c r="A601" s="38" t="s">
        <v>42</v>
      </c>
      <c r="B601" s="38" t="s">
        <v>1123</v>
      </c>
      <c r="C601" s="268">
        <v>1.8</v>
      </c>
      <c r="D601" s="38" t="s">
        <v>44</v>
      </c>
      <c r="E601" s="35">
        <v>2007</v>
      </c>
      <c r="F601" s="37">
        <v>23678</v>
      </c>
      <c r="G601" s="33" t="s">
        <v>141</v>
      </c>
    </row>
    <row r="602" spans="1:7" x14ac:dyDescent="0.25">
      <c r="A602" s="38" t="s">
        <v>42</v>
      </c>
      <c r="B602" s="38" t="s">
        <v>1123</v>
      </c>
      <c r="C602" s="268">
        <v>2</v>
      </c>
      <c r="D602" s="38" t="s">
        <v>125</v>
      </c>
      <c r="E602" s="35">
        <v>2007</v>
      </c>
      <c r="F602" s="37">
        <v>23789</v>
      </c>
      <c r="G602" s="33" t="s">
        <v>141</v>
      </c>
    </row>
    <row r="603" spans="1:7" x14ac:dyDescent="0.25">
      <c r="A603" s="38" t="s">
        <v>42</v>
      </c>
      <c r="B603" s="38" t="s">
        <v>1123</v>
      </c>
      <c r="C603" s="268">
        <v>2</v>
      </c>
      <c r="D603" s="38" t="s">
        <v>44</v>
      </c>
      <c r="E603" s="35">
        <v>2007</v>
      </c>
      <c r="F603" s="37">
        <v>24816</v>
      </c>
      <c r="G603" s="33" t="s">
        <v>141</v>
      </c>
    </row>
    <row r="604" spans="1:7" x14ac:dyDescent="0.25">
      <c r="A604" s="38" t="s">
        <v>42</v>
      </c>
      <c r="B604" s="38" t="s">
        <v>1566</v>
      </c>
      <c r="C604" s="268">
        <v>1.5</v>
      </c>
      <c r="D604" s="38" t="s">
        <v>125</v>
      </c>
      <c r="E604" s="35">
        <v>2007</v>
      </c>
      <c r="F604" s="37">
        <v>18980</v>
      </c>
      <c r="G604" s="33" t="s">
        <v>141</v>
      </c>
    </row>
    <row r="605" spans="1:7" x14ac:dyDescent="0.25">
      <c r="A605" s="38" t="s">
        <v>42</v>
      </c>
      <c r="B605" s="38" t="s">
        <v>1567</v>
      </c>
      <c r="C605" s="268">
        <v>1.5</v>
      </c>
      <c r="D605" s="38" t="s">
        <v>125</v>
      </c>
      <c r="E605" s="35">
        <v>2007</v>
      </c>
      <c r="F605" s="37">
        <v>20046</v>
      </c>
      <c r="G605" s="33" t="s">
        <v>141</v>
      </c>
    </row>
    <row r="606" spans="1:7" x14ac:dyDescent="0.25">
      <c r="A606" s="38" t="s">
        <v>42</v>
      </c>
      <c r="B606" s="38" t="s">
        <v>1284</v>
      </c>
      <c r="C606" s="268">
        <v>2.4</v>
      </c>
      <c r="D606" s="38" t="s">
        <v>44</v>
      </c>
      <c r="E606" s="35">
        <v>2007</v>
      </c>
      <c r="F606" s="37">
        <v>42604</v>
      </c>
      <c r="G606" s="33" t="s">
        <v>141</v>
      </c>
    </row>
    <row r="607" spans="1:7" x14ac:dyDescent="0.25">
      <c r="A607" s="38" t="s">
        <v>42</v>
      </c>
      <c r="B607" s="38" t="s">
        <v>1184</v>
      </c>
      <c r="C607" s="268">
        <v>2.4</v>
      </c>
      <c r="D607" s="38" t="s">
        <v>44</v>
      </c>
      <c r="E607" s="35">
        <v>2007</v>
      </c>
      <c r="F607" s="37">
        <v>37283</v>
      </c>
      <c r="G607" s="33" t="s">
        <v>487</v>
      </c>
    </row>
    <row r="608" spans="1:7" x14ac:dyDescent="0.25">
      <c r="A608" s="38" t="s">
        <v>42</v>
      </c>
      <c r="B608" s="38" t="s">
        <v>1184</v>
      </c>
      <c r="C608" s="268">
        <v>2.4</v>
      </c>
      <c r="D608" s="38" t="s">
        <v>125</v>
      </c>
      <c r="E608" s="35">
        <v>2007</v>
      </c>
      <c r="F608" s="37">
        <v>31186</v>
      </c>
      <c r="G608" s="33" t="s">
        <v>487</v>
      </c>
    </row>
    <row r="609" spans="1:9" x14ac:dyDescent="0.25">
      <c r="A609" s="38" t="s">
        <v>42</v>
      </c>
      <c r="B609" s="38" t="s">
        <v>1184</v>
      </c>
      <c r="C609" s="268" t="s">
        <v>1185</v>
      </c>
      <c r="D609" s="38" t="s">
        <v>44</v>
      </c>
      <c r="E609" s="35">
        <v>2007</v>
      </c>
      <c r="F609" s="37">
        <v>33984</v>
      </c>
      <c r="G609" s="33" t="s">
        <v>487</v>
      </c>
    </row>
    <row r="610" spans="1:9" x14ac:dyDescent="0.25">
      <c r="A610" s="38" t="s">
        <v>42</v>
      </c>
      <c r="B610" s="38" t="s">
        <v>1184</v>
      </c>
      <c r="C610" s="268" t="s">
        <v>1186</v>
      </c>
      <c r="D610" s="38" t="s">
        <v>125</v>
      </c>
      <c r="E610" s="35">
        <v>2007</v>
      </c>
      <c r="F610" s="37">
        <v>33574</v>
      </c>
      <c r="G610" s="33" t="s">
        <v>487</v>
      </c>
    </row>
    <row r="611" spans="1:9" x14ac:dyDescent="0.25">
      <c r="A611" s="38" t="s">
        <v>42</v>
      </c>
      <c r="B611" s="38" t="s">
        <v>1184</v>
      </c>
      <c r="C611" s="268" t="s">
        <v>1186</v>
      </c>
      <c r="D611" s="38" t="s">
        <v>44</v>
      </c>
      <c r="E611" s="35">
        <v>2007</v>
      </c>
      <c r="F611" s="37">
        <v>37183</v>
      </c>
      <c r="G611" s="33" t="s">
        <v>487</v>
      </c>
    </row>
    <row r="612" spans="1:9" x14ac:dyDescent="0.25">
      <c r="A612" s="38" t="s">
        <v>42</v>
      </c>
      <c r="B612" s="38" t="s">
        <v>1184</v>
      </c>
      <c r="C612" s="268" t="s">
        <v>1187</v>
      </c>
      <c r="D612" s="38" t="s">
        <v>125</v>
      </c>
      <c r="E612" s="35">
        <v>2007</v>
      </c>
      <c r="F612" s="37">
        <v>31386</v>
      </c>
      <c r="G612" s="33" t="s">
        <v>487</v>
      </c>
    </row>
    <row r="613" spans="1:9" x14ac:dyDescent="0.25">
      <c r="A613" s="38" t="s">
        <v>42</v>
      </c>
      <c r="B613" s="38" t="s">
        <v>1184</v>
      </c>
      <c r="C613" s="268" t="s">
        <v>1187</v>
      </c>
      <c r="D613" s="38" t="s">
        <v>44</v>
      </c>
      <c r="E613" s="35">
        <v>2007</v>
      </c>
      <c r="F613" s="37">
        <v>34084</v>
      </c>
      <c r="G613" s="33" t="s">
        <v>487</v>
      </c>
    </row>
    <row r="614" spans="1:9" x14ac:dyDescent="0.25">
      <c r="A614" s="38" t="s">
        <v>42</v>
      </c>
      <c r="B614" s="38" t="s">
        <v>1184</v>
      </c>
      <c r="C614" s="268" t="s">
        <v>1188</v>
      </c>
      <c r="D614" s="38" t="s">
        <v>125</v>
      </c>
      <c r="E614" s="35">
        <v>2007</v>
      </c>
      <c r="F614" s="37">
        <v>37816</v>
      </c>
      <c r="G614" s="33" t="s">
        <v>487</v>
      </c>
    </row>
    <row r="615" spans="1:9" x14ac:dyDescent="0.25">
      <c r="A615" s="38" t="s">
        <v>42</v>
      </c>
      <c r="B615" s="38" t="s">
        <v>1184</v>
      </c>
      <c r="C615" s="268" t="s">
        <v>1188</v>
      </c>
      <c r="D615" s="38" t="s">
        <v>44</v>
      </c>
      <c r="E615" s="35">
        <v>2007</v>
      </c>
      <c r="F615" s="37">
        <v>40415</v>
      </c>
      <c r="G615" s="33" t="s">
        <v>487</v>
      </c>
    </row>
    <row r="616" spans="1:9" x14ac:dyDescent="0.25">
      <c r="A616" s="38" t="s">
        <v>42</v>
      </c>
      <c r="B616" s="38" t="s">
        <v>1184</v>
      </c>
      <c r="C616" s="268" t="s">
        <v>1189</v>
      </c>
      <c r="D616" s="38" t="s">
        <v>125</v>
      </c>
      <c r="E616" s="35">
        <v>2007</v>
      </c>
      <c r="F616" s="37">
        <v>34096</v>
      </c>
      <c r="G616" s="33" t="s">
        <v>487</v>
      </c>
    </row>
    <row r="617" spans="1:9" x14ac:dyDescent="0.25">
      <c r="A617" s="38" t="s">
        <v>42</v>
      </c>
      <c r="B617" s="38" t="s">
        <v>1184</v>
      </c>
      <c r="C617" s="268" t="s">
        <v>1189</v>
      </c>
      <c r="D617" s="38" t="s">
        <v>44</v>
      </c>
      <c r="E617" s="35">
        <v>2007</v>
      </c>
      <c r="F617" s="37">
        <v>36762</v>
      </c>
      <c r="G617" s="33" t="s">
        <v>487</v>
      </c>
    </row>
    <row r="618" spans="1:9" x14ac:dyDescent="0.25">
      <c r="A618" s="38" t="s">
        <v>42</v>
      </c>
      <c r="B618" s="38" t="s">
        <v>1184</v>
      </c>
      <c r="C618" s="268" t="s">
        <v>1190</v>
      </c>
      <c r="D618" s="38" t="s">
        <v>125</v>
      </c>
      <c r="E618" s="35">
        <v>2007</v>
      </c>
      <c r="F618" s="37">
        <v>41481</v>
      </c>
      <c r="G618" s="33" t="s">
        <v>487</v>
      </c>
    </row>
    <row r="619" spans="1:9" x14ac:dyDescent="0.25">
      <c r="A619" s="38" t="s">
        <v>42</v>
      </c>
      <c r="B619" s="38" t="s">
        <v>1184</v>
      </c>
      <c r="C619" s="268" t="s">
        <v>1190</v>
      </c>
      <c r="D619" s="38" t="s">
        <v>44</v>
      </c>
      <c r="E619" s="35">
        <v>2007</v>
      </c>
      <c r="F619" s="37">
        <v>43981</v>
      </c>
      <c r="G619" s="33" t="s">
        <v>487</v>
      </c>
    </row>
    <row r="620" spans="1:9" x14ac:dyDescent="0.25">
      <c r="A620" s="38" t="s">
        <v>42</v>
      </c>
      <c r="B620" s="38" t="s">
        <v>1184</v>
      </c>
      <c r="C620" s="268" t="s">
        <v>1191</v>
      </c>
      <c r="D620" s="38" t="s">
        <v>125</v>
      </c>
      <c r="E620" s="35">
        <v>2007</v>
      </c>
      <c r="F620" s="37">
        <v>47313</v>
      </c>
      <c r="G620" s="33" t="s">
        <v>487</v>
      </c>
    </row>
    <row r="621" spans="1:9" x14ac:dyDescent="0.25">
      <c r="A621" s="38" t="s">
        <v>42</v>
      </c>
      <c r="B621" s="38" t="s">
        <v>1184</v>
      </c>
      <c r="C621" s="268" t="s">
        <v>1191</v>
      </c>
      <c r="D621" s="38" t="s">
        <v>44</v>
      </c>
      <c r="E621" s="35">
        <v>2007</v>
      </c>
      <c r="F621" s="37">
        <v>49978</v>
      </c>
      <c r="G621" s="33" t="s">
        <v>487</v>
      </c>
    </row>
    <row r="622" spans="1:9" x14ac:dyDescent="0.25">
      <c r="A622" s="38" t="s">
        <v>42</v>
      </c>
      <c r="B622" s="38" t="s">
        <v>1184</v>
      </c>
      <c r="C622" s="268" t="s">
        <v>1192</v>
      </c>
      <c r="D622" s="38" t="s">
        <v>125</v>
      </c>
      <c r="E622" s="35">
        <v>2007</v>
      </c>
      <c r="F622" s="37">
        <v>37916</v>
      </c>
      <c r="G622" s="33" t="s">
        <v>487</v>
      </c>
    </row>
    <row r="623" spans="1:9" x14ac:dyDescent="0.25">
      <c r="A623" s="38" t="s">
        <v>42</v>
      </c>
      <c r="B623" s="38" t="s">
        <v>1184</v>
      </c>
      <c r="C623" s="268" t="s">
        <v>1192</v>
      </c>
      <c r="D623" s="38" t="s">
        <v>44</v>
      </c>
      <c r="E623" s="35">
        <v>2007</v>
      </c>
      <c r="F623" s="37">
        <v>40280</v>
      </c>
      <c r="G623" s="33" t="s">
        <v>487</v>
      </c>
    </row>
    <row r="624" spans="1:9" x14ac:dyDescent="0.25">
      <c r="A624" s="38" t="s">
        <v>42</v>
      </c>
      <c r="B624" s="38" t="s">
        <v>1184</v>
      </c>
      <c r="C624" s="268" t="s">
        <v>1193</v>
      </c>
      <c r="D624" s="38" t="s">
        <v>125</v>
      </c>
      <c r="E624" s="35">
        <v>2007</v>
      </c>
      <c r="F624" s="37">
        <v>34096</v>
      </c>
      <c r="G624" s="33" t="s">
        <v>487</v>
      </c>
      <c r="H624" s="418"/>
      <c r="I624" s="418"/>
    </row>
    <row r="625" spans="1:9" x14ac:dyDescent="0.25">
      <c r="A625" s="38" t="s">
        <v>42</v>
      </c>
      <c r="B625" s="38" t="s">
        <v>1184</v>
      </c>
      <c r="C625" s="268" t="s">
        <v>1193</v>
      </c>
      <c r="D625" s="38" t="s">
        <v>44</v>
      </c>
      <c r="E625" s="35">
        <v>2007</v>
      </c>
      <c r="F625" s="37">
        <v>36762</v>
      </c>
      <c r="G625" s="33" t="s">
        <v>487</v>
      </c>
      <c r="H625" s="418"/>
      <c r="I625" s="418"/>
    </row>
    <row r="626" spans="1:9" x14ac:dyDescent="0.25">
      <c r="A626" s="38" t="s">
        <v>42</v>
      </c>
      <c r="B626" s="38" t="s">
        <v>1184</v>
      </c>
      <c r="C626" s="268" t="s">
        <v>1195</v>
      </c>
      <c r="D626" s="38" t="s">
        <v>125</v>
      </c>
      <c r="E626" s="35">
        <v>2007</v>
      </c>
      <c r="F626" s="37">
        <v>35057</v>
      </c>
      <c r="G626" s="33" t="s">
        <v>487</v>
      </c>
    </row>
    <row r="627" spans="1:9" x14ac:dyDescent="0.25">
      <c r="A627" s="38" t="s">
        <v>42</v>
      </c>
      <c r="B627" s="38" t="s">
        <v>1184</v>
      </c>
      <c r="C627" s="268" t="s">
        <v>1195</v>
      </c>
      <c r="D627" s="38" t="s">
        <v>44</v>
      </c>
      <c r="E627" s="35">
        <v>2007</v>
      </c>
      <c r="F627" s="37">
        <v>37822</v>
      </c>
      <c r="G627" s="33" t="s">
        <v>487</v>
      </c>
    </row>
    <row r="628" spans="1:9" x14ac:dyDescent="0.25">
      <c r="A628" s="38" t="s">
        <v>42</v>
      </c>
      <c r="B628" s="38" t="s">
        <v>1184</v>
      </c>
      <c r="C628" s="268" t="s">
        <v>1196</v>
      </c>
      <c r="D628" s="38" t="s">
        <v>125</v>
      </c>
      <c r="E628" s="35">
        <v>2007</v>
      </c>
      <c r="F628" s="37">
        <v>41481</v>
      </c>
      <c r="G628" s="33" t="s">
        <v>487</v>
      </c>
    </row>
    <row r="629" spans="1:9" x14ac:dyDescent="0.25">
      <c r="A629" s="38" t="s">
        <v>42</v>
      </c>
      <c r="B629" s="38" t="s">
        <v>1184</v>
      </c>
      <c r="C629" s="268" t="s">
        <v>1196</v>
      </c>
      <c r="D629" s="38" t="s">
        <v>44</v>
      </c>
      <c r="E629" s="35">
        <v>2007</v>
      </c>
      <c r="F629" s="37">
        <v>43847</v>
      </c>
      <c r="G629" s="33" t="s">
        <v>487</v>
      </c>
    </row>
    <row r="630" spans="1:9" x14ac:dyDescent="0.25">
      <c r="A630" s="38" t="s">
        <v>42</v>
      </c>
      <c r="B630" s="38" t="s">
        <v>1184</v>
      </c>
      <c r="C630" s="268" t="s">
        <v>1283</v>
      </c>
      <c r="D630" s="38" t="s">
        <v>125</v>
      </c>
      <c r="E630" s="35">
        <v>2007</v>
      </c>
      <c r="F630" s="37">
        <v>47779</v>
      </c>
      <c r="G630" s="33" t="s">
        <v>487</v>
      </c>
    </row>
    <row r="631" spans="1:9" x14ac:dyDescent="0.25">
      <c r="A631" s="38" t="s">
        <v>42</v>
      </c>
      <c r="B631" s="38" t="s">
        <v>1184</v>
      </c>
      <c r="C631" s="268" t="s">
        <v>1283</v>
      </c>
      <c r="D631" s="38" t="s">
        <v>44</v>
      </c>
      <c r="E631" s="35">
        <v>2007</v>
      </c>
      <c r="F631" s="37">
        <v>50178</v>
      </c>
      <c r="G631" s="33" t="s">
        <v>487</v>
      </c>
    </row>
    <row r="632" spans="1:9" x14ac:dyDescent="0.25">
      <c r="A632" s="38" t="s">
        <v>42</v>
      </c>
      <c r="B632" s="38" t="s">
        <v>1503</v>
      </c>
      <c r="C632" s="268">
        <v>1.5</v>
      </c>
      <c r="D632" s="38" t="s">
        <v>125</v>
      </c>
      <c r="E632" s="35">
        <v>2007</v>
      </c>
      <c r="F632" s="37">
        <v>18104</v>
      </c>
      <c r="G632" s="33" t="s">
        <v>141</v>
      </c>
    </row>
    <row r="633" spans="1:9" x14ac:dyDescent="0.25">
      <c r="A633" s="38" t="s">
        <v>42</v>
      </c>
      <c r="B633" s="38" t="s">
        <v>1503</v>
      </c>
      <c r="C633" s="268">
        <v>1.5</v>
      </c>
      <c r="D633" s="38" t="s">
        <v>44</v>
      </c>
      <c r="E633" s="35">
        <v>2007</v>
      </c>
      <c r="F633" s="37">
        <v>20213</v>
      </c>
      <c r="G633" s="33" t="s">
        <v>141</v>
      </c>
    </row>
    <row r="634" spans="1:9" x14ac:dyDescent="0.25">
      <c r="A634" s="38" t="s">
        <v>42</v>
      </c>
      <c r="B634" s="38" t="s">
        <v>1503</v>
      </c>
      <c r="C634" s="268">
        <v>1.8</v>
      </c>
      <c r="D634" s="38" t="s">
        <v>125</v>
      </c>
      <c r="E634" s="35">
        <v>2007</v>
      </c>
      <c r="F634" s="37">
        <v>21390</v>
      </c>
      <c r="G634" s="33" t="s">
        <v>141</v>
      </c>
    </row>
    <row r="635" spans="1:9" x14ac:dyDescent="0.25">
      <c r="A635" s="38" t="s">
        <v>42</v>
      </c>
      <c r="B635" s="38" t="s">
        <v>1503</v>
      </c>
      <c r="C635" s="268">
        <v>1.8</v>
      </c>
      <c r="D635" s="38" t="s">
        <v>44</v>
      </c>
      <c r="E635" s="35">
        <v>2007</v>
      </c>
      <c r="F635" s="37">
        <v>23722</v>
      </c>
      <c r="G635" s="33" t="s">
        <v>141</v>
      </c>
    </row>
    <row r="636" spans="1:9" s="418" customFormat="1" x14ac:dyDescent="0.25">
      <c r="A636" s="38" t="s">
        <v>42</v>
      </c>
      <c r="B636" s="38" t="s">
        <v>3120</v>
      </c>
      <c r="C636" s="268">
        <v>1.6</v>
      </c>
      <c r="D636" s="38" t="s">
        <v>43</v>
      </c>
      <c r="E636" s="35">
        <v>2007</v>
      </c>
      <c r="F636" s="86">
        <v>19800</v>
      </c>
      <c r="G636" s="33" t="s">
        <v>3119</v>
      </c>
      <c r="H636" s="40"/>
      <c r="I636" s="40"/>
    </row>
    <row r="637" spans="1:9" s="418" customFormat="1" x14ac:dyDescent="0.25">
      <c r="A637" s="54" t="s">
        <v>42</v>
      </c>
      <c r="B637" s="54" t="s">
        <v>6101</v>
      </c>
      <c r="C637" s="269" t="s">
        <v>2114</v>
      </c>
      <c r="D637" s="54" t="s">
        <v>110</v>
      </c>
      <c r="E637" s="64">
        <v>2007</v>
      </c>
      <c r="F637" s="74">
        <v>21612</v>
      </c>
      <c r="G637" s="54" t="s">
        <v>6102</v>
      </c>
      <c r="H637" s="40"/>
      <c r="I637" s="40"/>
    </row>
    <row r="638" spans="1:9" x14ac:dyDescent="0.25">
      <c r="A638" s="38" t="s">
        <v>42</v>
      </c>
      <c r="B638" s="38" t="s">
        <v>1041</v>
      </c>
      <c r="C638" s="268" t="s">
        <v>1042</v>
      </c>
      <c r="D638" s="38" t="s">
        <v>125</v>
      </c>
      <c r="E638" s="35">
        <v>2007</v>
      </c>
      <c r="F638" s="37">
        <v>15106</v>
      </c>
      <c r="G638" s="33" t="s">
        <v>141</v>
      </c>
    </row>
    <row r="639" spans="1:9" x14ac:dyDescent="0.25">
      <c r="A639" s="38" t="s">
        <v>42</v>
      </c>
      <c r="B639" s="38" t="s">
        <v>1041</v>
      </c>
      <c r="C639" s="268" t="s">
        <v>1415</v>
      </c>
      <c r="D639" s="38" t="s">
        <v>44</v>
      </c>
      <c r="E639" s="35">
        <v>2007</v>
      </c>
      <c r="F639" s="37">
        <v>16982</v>
      </c>
      <c r="G639" s="33" t="s">
        <v>141</v>
      </c>
    </row>
    <row r="640" spans="1:9" x14ac:dyDescent="0.25">
      <c r="A640" s="38" t="s">
        <v>42</v>
      </c>
      <c r="B640" s="38" t="s">
        <v>1041</v>
      </c>
      <c r="C640" s="268" t="s">
        <v>1504</v>
      </c>
      <c r="D640" s="38" t="s">
        <v>125</v>
      </c>
      <c r="E640" s="35">
        <v>2007</v>
      </c>
      <c r="F640" s="37">
        <v>17841</v>
      </c>
      <c r="G640" s="33" t="s">
        <v>141</v>
      </c>
    </row>
    <row r="641" spans="1:7" x14ac:dyDescent="0.25">
      <c r="A641" s="38" t="s">
        <v>42</v>
      </c>
      <c r="B641" s="38" t="s">
        <v>1041</v>
      </c>
      <c r="C641" s="268" t="s">
        <v>1416</v>
      </c>
      <c r="D641" s="38" t="s">
        <v>125</v>
      </c>
      <c r="E641" s="35">
        <v>2007</v>
      </c>
      <c r="F641" s="37">
        <v>17120</v>
      </c>
      <c r="G641" s="33" t="s">
        <v>141</v>
      </c>
    </row>
    <row r="642" spans="1:7" x14ac:dyDescent="0.25">
      <c r="A642" s="38" t="s">
        <v>42</v>
      </c>
      <c r="B642" s="38" t="s">
        <v>1041</v>
      </c>
      <c r="C642" s="268" t="s">
        <v>1417</v>
      </c>
      <c r="D642" s="38" t="s">
        <v>44</v>
      </c>
      <c r="E642" s="35">
        <v>2007</v>
      </c>
      <c r="F642" s="37">
        <v>17870</v>
      </c>
      <c r="G642" s="33" t="s">
        <v>141</v>
      </c>
    </row>
    <row r="643" spans="1:7" x14ac:dyDescent="0.25">
      <c r="A643" s="38" t="s">
        <v>42</v>
      </c>
      <c r="B643" s="38" t="s">
        <v>1041</v>
      </c>
      <c r="C643" s="268" t="s">
        <v>1043</v>
      </c>
      <c r="D643" s="38" t="s">
        <v>125</v>
      </c>
      <c r="E643" s="35">
        <v>2007</v>
      </c>
      <c r="F643" s="37">
        <v>16200</v>
      </c>
      <c r="G643" s="33" t="s">
        <v>141</v>
      </c>
    </row>
    <row r="644" spans="1:7" x14ac:dyDescent="0.25">
      <c r="A644" s="38" t="s">
        <v>42</v>
      </c>
      <c r="B644" s="38" t="s">
        <v>1505</v>
      </c>
      <c r="C644" s="268" t="s">
        <v>1418</v>
      </c>
      <c r="D644" s="38" t="s">
        <v>125</v>
      </c>
      <c r="E644" s="35">
        <v>2007</v>
      </c>
      <c r="F644" s="37">
        <v>14803</v>
      </c>
      <c r="G644" s="33" t="s">
        <v>141</v>
      </c>
    </row>
    <row r="645" spans="1:7" x14ac:dyDescent="0.25">
      <c r="A645" s="38" t="s">
        <v>42</v>
      </c>
      <c r="B645" s="38" t="s">
        <v>1505</v>
      </c>
      <c r="C645" s="268" t="s">
        <v>1419</v>
      </c>
      <c r="D645" s="38" t="s">
        <v>125</v>
      </c>
      <c r="E645" s="35">
        <v>2007</v>
      </c>
      <c r="F645" s="37">
        <v>17543</v>
      </c>
      <c r="G645" s="33" t="s">
        <v>141</v>
      </c>
    </row>
    <row r="646" spans="1:7" x14ac:dyDescent="0.25">
      <c r="A646" s="38" t="s">
        <v>42</v>
      </c>
      <c r="B646" s="38" t="s">
        <v>1505</v>
      </c>
      <c r="C646" s="268" t="s">
        <v>1419</v>
      </c>
      <c r="D646" s="38" t="s">
        <v>44</v>
      </c>
      <c r="E646" s="35">
        <v>2007</v>
      </c>
      <c r="F646" s="37">
        <v>19547</v>
      </c>
      <c r="G646" s="33" t="s">
        <v>141</v>
      </c>
    </row>
    <row r="647" spans="1:7" x14ac:dyDescent="0.25">
      <c r="A647" s="38" t="s">
        <v>42</v>
      </c>
      <c r="B647" s="38" t="s">
        <v>1505</v>
      </c>
      <c r="C647" s="268" t="s">
        <v>1420</v>
      </c>
      <c r="D647" s="38" t="s">
        <v>125</v>
      </c>
      <c r="E647" s="35">
        <v>2007</v>
      </c>
      <c r="F647" s="37">
        <v>15593</v>
      </c>
      <c r="G647" s="33" t="s">
        <v>141</v>
      </c>
    </row>
    <row r="648" spans="1:7" x14ac:dyDescent="0.25">
      <c r="A648" s="38" t="s">
        <v>42</v>
      </c>
      <c r="B648" s="38" t="s">
        <v>1505</v>
      </c>
      <c r="C648" s="268" t="s">
        <v>1420</v>
      </c>
      <c r="D648" s="38" t="s">
        <v>44</v>
      </c>
      <c r="E648" s="35">
        <v>2007</v>
      </c>
      <c r="F648" s="37">
        <v>17570</v>
      </c>
      <c r="G648" s="33" t="s">
        <v>141</v>
      </c>
    </row>
    <row r="649" spans="1:7" x14ac:dyDescent="0.25">
      <c r="A649" s="38" t="s">
        <v>42</v>
      </c>
      <c r="B649" s="38" t="s">
        <v>1506</v>
      </c>
      <c r="C649" s="268">
        <v>2.4</v>
      </c>
      <c r="D649" s="38" t="s">
        <v>125</v>
      </c>
      <c r="E649" s="35">
        <v>2007</v>
      </c>
      <c r="F649" s="37">
        <v>25155</v>
      </c>
      <c r="G649" s="33" t="s">
        <v>141</v>
      </c>
    </row>
    <row r="650" spans="1:7" x14ac:dyDescent="0.25">
      <c r="A650" s="38" t="s">
        <v>42</v>
      </c>
      <c r="B650" s="38" t="s">
        <v>1506</v>
      </c>
      <c r="C650" s="268">
        <v>2.4</v>
      </c>
      <c r="D650" s="38" t="s">
        <v>44</v>
      </c>
      <c r="E650" s="35">
        <v>2007</v>
      </c>
      <c r="F650" s="37">
        <v>27387</v>
      </c>
      <c r="G650" s="33" t="s">
        <v>141</v>
      </c>
    </row>
    <row r="651" spans="1:7" x14ac:dyDescent="0.25">
      <c r="A651" s="38" t="s">
        <v>42</v>
      </c>
      <c r="B651" s="38" t="s">
        <v>1506</v>
      </c>
      <c r="C651" s="268">
        <v>3.5</v>
      </c>
      <c r="D651" s="38" t="s">
        <v>125</v>
      </c>
      <c r="E651" s="35">
        <v>2007</v>
      </c>
      <c r="F651" s="37">
        <v>30786</v>
      </c>
      <c r="G651" s="33" t="s">
        <v>141</v>
      </c>
    </row>
    <row r="652" spans="1:7" x14ac:dyDescent="0.25">
      <c r="A652" s="38" t="s">
        <v>42</v>
      </c>
      <c r="B652" s="38" t="s">
        <v>1506</v>
      </c>
      <c r="C652" s="268" t="s">
        <v>1507</v>
      </c>
      <c r="D652" s="38" t="s">
        <v>125</v>
      </c>
      <c r="E652" s="35">
        <v>2007</v>
      </c>
      <c r="F652" s="37">
        <v>28754</v>
      </c>
      <c r="G652" s="33" t="s">
        <v>141</v>
      </c>
    </row>
    <row r="653" spans="1:7" x14ac:dyDescent="0.25">
      <c r="A653" s="38" t="s">
        <v>42</v>
      </c>
      <c r="B653" s="38" t="s">
        <v>1506</v>
      </c>
      <c r="C653" s="268" t="s">
        <v>1507</v>
      </c>
      <c r="D653" s="38" t="s">
        <v>44</v>
      </c>
      <c r="E653" s="35">
        <v>2007</v>
      </c>
      <c r="F653" s="37">
        <v>31086</v>
      </c>
      <c r="G653" s="33" t="s">
        <v>141</v>
      </c>
    </row>
    <row r="654" spans="1:7" x14ac:dyDescent="0.25">
      <c r="A654" s="38" t="s">
        <v>42</v>
      </c>
      <c r="B654" s="38" t="s">
        <v>1125</v>
      </c>
      <c r="C654" s="268" t="s">
        <v>1335</v>
      </c>
      <c r="D654" s="38" t="s">
        <v>44</v>
      </c>
      <c r="E654" s="35">
        <v>2007</v>
      </c>
      <c r="F654" s="37">
        <v>46179</v>
      </c>
      <c r="G654" s="33" t="s">
        <v>141</v>
      </c>
    </row>
    <row r="655" spans="1:7" x14ac:dyDescent="0.25">
      <c r="A655" s="38" t="s">
        <v>42</v>
      </c>
      <c r="B655" s="38" t="s">
        <v>340</v>
      </c>
      <c r="C655" s="268" t="s">
        <v>171</v>
      </c>
      <c r="D655" s="38" t="s">
        <v>125</v>
      </c>
      <c r="E655" s="35">
        <v>2007</v>
      </c>
      <c r="F655" s="37">
        <v>20291</v>
      </c>
      <c r="G655" s="33" t="s">
        <v>141</v>
      </c>
    </row>
    <row r="656" spans="1:7" x14ac:dyDescent="0.25">
      <c r="A656" s="38" t="s">
        <v>42</v>
      </c>
      <c r="B656" s="38" t="s">
        <v>340</v>
      </c>
      <c r="C656" s="268" t="s">
        <v>1198</v>
      </c>
      <c r="D656" s="38" t="s">
        <v>125</v>
      </c>
      <c r="E656" s="35">
        <v>2007</v>
      </c>
      <c r="F656" s="37">
        <v>22798</v>
      </c>
      <c r="G656" s="33" t="s">
        <v>141</v>
      </c>
    </row>
    <row r="657" spans="1:7" x14ac:dyDescent="0.25">
      <c r="A657" s="38" t="s">
        <v>42</v>
      </c>
      <c r="B657" s="38" t="s">
        <v>340</v>
      </c>
      <c r="C657" s="268" t="s">
        <v>128</v>
      </c>
      <c r="D657" s="38" t="s">
        <v>44</v>
      </c>
      <c r="E657" s="35">
        <v>2007</v>
      </c>
      <c r="F657" s="37">
        <v>33940</v>
      </c>
      <c r="G657" s="33" t="s">
        <v>141</v>
      </c>
    </row>
    <row r="658" spans="1:7" x14ac:dyDescent="0.25">
      <c r="A658" s="38" t="s">
        <v>42</v>
      </c>
      <c r="B658" s="38" t="s">
        <v>340</v>
      </c>
      <c r="C658" s="268" t="s">
        <v>1199</v>
      </c>
      <c r="D658" s="38" t="s">
        <v>125</v>
      </c>
      <c r="E658" s="35">
        <v>2007</v>
      </c>
      <c r="F658" s="37">
        <v>22045</v>
      </c>
      <c r="G658" s="33" t="s">
        <v>141</v>
      </c>
    </row>
    <row r="659" spans="1:7" x14ac:dyDescent="0.25">
      <c r="A659" s="38" t="s">
        <v>42</v>
      </c>
      <c r="B659" s="38" t="s">
        <v>340</v>
      </c>
      <c r="C659" s="268" t="s">
        <v>1199</v>
      </c>
      <c r="D659" s="38" t="s">
        <v>44</v>
      </c>
      <c r="E659" s="35">
        <v>2007</v>
      </c>
      <c r="F659" s="37">
        <v>24378</v>
      </c>
      <c r="G659" s="33" t="s">
        <v>141</v>
      </c>
    </row>
    <row r="660" spans="1:7" x14ac:dyDescent="0.25">
      <c r="A660" s="38" t="s">
        <v>42</v>
      </c>
      <c r="B660" s="38" t="s">
        <v>340</v>
      </c>
      <c r="C660" s="268" t="s">
        <v>1200</v>
      </c>
      <c r="D660" s="38" t="s">
        <v>125</v>
      </c>
      <c r="E660" s="35">
        <v>2007</v>
      </c>
      <c r="F660" s="37">
        <v>24722</v>
      </c>
      <c r="G660" s="33" t="s">
        <v>141</v>
      </c>
    </row>
    <row r="661" spans="1:7" x14ac:dyDescent="0.25">
      <c r="A661" s="38" t="s">
        <v>42</v>
      </c>
      <c r="B661" s="38" t="s">
        <v>340</v>
      </c>
      <c r="C661" s="268" t="s">
        <v>1200</v>
      </c>
      <c r="D661" s="38" t="s">
        <v>44</v>
      </c>
      <c r="E661" s="35">
        <v>2007</v>
      </c>
      <c r="F661" s="37">
        <v>27054</v>
      </c>
      <c r="G661" s="33" t="s">
        <v>141</v>
      </c>
    </row>
    <row r="662" spans="1:7" x14ac:dyDescent="0.25">
      <c r="A662" s="38" t="s">
        <v>42</v>
      </c>
      <c r="B662" s="38" t="s">
        <v>207</v>
      </c>
      <c r="C662" s="268" t="s">
        <v>1507</v>
      </c>
      <c r="D662" s="38" t="s">
        <v>125</v>
      </c>
      <c r="E662" s="35">
        <v>2007</v>
      </c>
      <c r="F662" s="37">
        <v>27721</v>
      </c>
      <c r="G662" s="33" t="s">
        <v>141</v>
      </c>
    </row>
    <row r="663" spans="1:7" x14ac:dyDescent="0.25">
      <c r="A663" s="38" t="s">
        <v>42</v>
      </c>
      <c r="B663" s="38" t="s">
        <v>207</v>
      </c>
      <c r="C663" s="268" t="s">
        <v>1507</v>
      </c>
      <c r="D663" s="38" t="s">
        <v>44</v>
      </c>
      <c r="E663" s="35">
        <v>2007</v>
      </c>
      <c r="F663" s="37">
        <v>32043</v>
      </c>
      <c r="G663" s="33" t="s">
        <v>141</v>
      </c>
    </row>
    <row r="664" spans="1:7" x14ac:dyDescent="0.25">
      <c r="A664" s="38" t="s">
        <v>42</v>
      </c>
      <c r="B664" s="38" t="s">
        <v>770</v>
      </c>
      <c r="C664" s="268">
        <v>5</v>
      </c>
      <c r="D664" s="38" t="s">
        <v>125</v>
      </c>
      <c r="E664" s="35">
        <v>2007</v>
      </c>
      <c r="F664" s="37">
        <v>126998</v>
      </c>
      <c r="G664" s="33" t="s">
        <v>141</v>
      </c>
    </row>
    <row r="665" spans="1:7" x14ac:dyDescent="0.25">
      <c r="A665" s="38" t="s">
        <v>42</v>
      </c>
      <c r="B665" s="38" t="s">
        <v>772</v>
      </c>
      <c r="C665" s="268" t="s">
        <v>1127</v>
      </c>
      <c r="D665" s="38" t="s">
        <v>125</v>
      </c>
      <c r="E665" s="35">
        <v>2007</v>
      </c>
      <c r="F665" s="37">
        <v>20024</v>
      </c>
      <c r="G665" s="33" t="s">
        <v>141</v>
      </c>
    </row>
    <row r="666" spans="1:7" x14ac:dyDescent="0.25">
      <c r="A666" s="38" t="s">
        <v>42</v>
      </c>
      <c r="B666" s="38" t="s">
        <v>772</v>
      </c>
      <c r="C666" s="268" t="s">
        <v>1126</v>
      </c>
      <c r="D666" s="38" t="s">
        <v>125</v>
      </c>
      <c r="E666" s="35">
        <v>2007</v>
      </c>
      <c r="F666" s="37">
        <v>22101</v>
      </c>
      <c r="G666" s="33" t="s">
        <v>141</v>
      </c>
    </row>
    <row r="667" spans="1:7" x14ac:dyDescent="0.25">
      <c r="A667" s="38" t="s">
        <v>42</v>
      </c>
      <c r="B667" s="38" t="s">
        <v>772</v>
      </c>
      <c r="C667" s="268" t="s">
        <v>349</v>
      </c>
      <c r="D667" s="38" t="s">
        <v>125</v>
      </c>
      <c r="E667" s="35">
        <v>2007</v>
      </c>
      <c r="F667" s="37">
        <v>22479</v>
      </c>
      <c r="G667" s="33" t="s">
        <v>141</v>
      </c>
    </row>
    <row r="668" spans="1:7" x14ac:dyDescent="0.25">
      <c r="A668" s="38" t="s">
        <v>42</v>
      </c>
      <c r="B668" s="38" t="s">
        <v>772</v>
      </c>
      <c r="C668" s="268" t="s">
        <v>349</v>
      </c>
      <c r="D668" s="38" t="s">
        <v>44</v>
      </c>
      <c r="E668" s="35">
        <v>2007</v>
      </c>
      <c r="F668" s="37">
        <v>24689</v>
      </c>
      <c r="G668" s="33" t="s">
        <v>141</v>
      </c>
    </row>
    <row r="669" spans="1:7" x14ac:dyDescent="0.25">
      <c r="A669" s="38" t="s">
        <v>42</v>
      </c>
      <c r="B669" s="38" t="s">
        <v>772</v>
      </c>
      <c r="C669" s="268" t="s">
        <v>171</v>
      </c>
      <c r="D669" s="38" t="s">
        <v>125</v>
      </c>
      <c r="E669" s="35">
        <v>2007</v>
      </c>
      <c r="F669" s="37">
        <v>20024</v>
      </c>
      <c r="G669" s="33" t="s">
        <v>141</v>
      </c>
    </row>
    <row r="670" spans="1:7" x14ac:dyDescent="0.25">
      <c r="A670" s="38" t="s">
        <v>42</v>
      </c>
      <c r="B670" s="38" t="s">
        <v>772</v>
      </c>
      <c r="C670" s="268" t="s">
        <v>1128</v>
      </c>
      <c r="D670" s="38" t="s">
        <v>44</v>
      </c>
      <c r="E670" s="35">
        <v>2007</v>
      </c>
      <c r="F670" s="37">
        <v>25255</v>
      </c>
      <c r="G670" s="33" t="s">
        <v>141</v>
      </c>
    </row>
    <row r="671" spans="1:7" x14ac:dyDescent="0.25">
      <c r="A671" s="38" t="s">
        <v>42</v>
      </c>
      <c r="B671" s="38" t="s">
        <v>613</v>
      </c>
      <c r="C671" s="268">
        <v>2</v>
      </c>
      <c r="D671" s="38" t="s">
        <v>120</v>
      </c>
      <c r="E671" s="35">
        <v>2007</v>
      </c>
      <c r="F671" s="37">
        <v>32780</v>
      </c>
      <c r="G671" s="33" t="s">
        <v>141</v>
      </c>
    </row>
    <row r="672" spans="1:7" x14ac:dyDescent="0.25">
      <c r="A672" s="38" t="s">
        <v>42</v>
      </c>
      <c r="B672" s="38" t="s">
        <v>613</v>
      </c>
      <c r="C672" s="268">
        <v>2</v>
      </c>
      <c r="D672" s="38" t="s">
        <v>120</v>
      </c>
      <c r="E672" s="35">
        <v>2007</v>
      </c>
      <c r="F672" s="37">
        <v>31140</v>
      </c>
      <c r="G672" s="33" t="s">
        <v>141</v>
      </c>
    </row>
    <row r="673" spans="1:7" x14ac:dyDescent="0.25">
      <c r="A673" s="38" t="s">
        <v>42</v>
      </c>
      <c r="B673" s="38" t="s">
        <v>613</v>
      </c>
      <c r="C673" s="268">
        <v>2.5</v>
      </c>
      <c r="D673" s="38" t="s">
        <v>120</v>
      </c>
      <c r="E673" s="35">
        <v>2007</v>
      </c>
      <c r="F673" s="37">
        <v>45940</v>
      </c>
      <c r="G673" s="33" t="s">
        <v>141</v>
      </c>
    </row>
    <row r="674" spans="1:7" x14ac:dyDescent="0.25">
      <c r="A674" s="38" t="s">
        <v>42</v>
      </c>
      <c r="B674" s="38" t="s">
        <v>613</v>
      </c>
      <c r="C674" s="268">
        <v>2.5</v>
      </c>
      <c r="D674" s="38" t="s">
        <v>44</v>
      </c>
      <c r="E674" s="35">
        <v>2007</v>
      </c>
      <c r="F674" s="37">
        <v>48765</v>
      </c>
      <c r="G674" s="33" t="s">
        <v>141</v>
      </c>
    </row>
    <row r="675" spans="1:7" x14ac:dyDescent="0.25">
      <c r="A675" s="38" t="s">
        <v>42</v>
      </c>
      <c r="B675" s="38" t="s">
        <v>613</v>
      </c>
      <c r="C675" s="268">
        <v>3</v>
      </c>
      <c r="D675" s="38" t="s">
        <v>120</v>
      </c>
      <c r="E675" s="35">
        <v>2007</v>
      </c>
      <c r="F675" s="37">
        <v>53890</v>
      </c>
      <c r="G675" s="33" t="s">
        <v>141</v>
      </c>
    </row>
    <row r="676" spans="1:7" x14ac:dyDescent="0.25">
      <c r="A676" s="38" t="s">
        <v>42</v>
      </c>
      <c r="B676" s="38" t="s">
        <v>613</v>
      </c>
      <c r="C676" s="268">
        <v>3</v>
      </c>
      <c r="D676" s="38" t="s">
        <v>44</v>
      </c>
      <c r="E676" s="35">
        <v>2007</v>
      </c>
      <c r="F676" s="37">
        <v>58124</v>
      </c>
      <c r="G676" s="33" t="s">
        <v>141</v>
      </c>
    </row>
    <row r="677" spans="1:7" x14ac:dyDescent="0.25">
      <c r="A677" s="38" t="s">
        <v>42</v>
      </c>
      <c r="B677" s="38" t="s">
        <v>613</v>
      </c>
      <c r="C677" s="268">
        <v>3.5</v>
      </c>
      <c r="D677" s="38" t="s">
        <v>120</v>
      </c>
      <c r="E677" s="35">
        <v>2007</v>
      </c>
      <c r="F677" s="37">
        <v>60061</v>
      </c>
      <c r="G677" s="33" t="s">
        <v>141</v>
      </c>
    </row>
    <row r="678" spans="1:7" x14ac:dyDescent="0.25">
      <c r="A678" s="38" t="s">
        <v>42</v>
      </c>
      <c r="B678" s="38" t="s">
        <v>947</v>
      </c>
      <c r="C678" s="268">
        <v>3</v>
      </c>
      <c r="D678" s="38" t="s">
        <v>120</v>
      </c>
      <c r="E678" s="35">
        <v>2007</v>
      </c>
      <c r="F678" s="37">
        <v>48977</v>
      </c>
      <c r="G678" s="33" t="s">
        <v>141</v>
      </c>
    </row>
    <row r="679" spans="1:7" x14ac:dyDescent="0.25">
      <c r="A679" s="38" t="s">
        <v>42</v>
      </c>
      <c r="B679" s="38" t="s">
        <v>1336</v>
      </c>
      <c r="C679" s="268">
        <v>4.3</v>
      </c>
      <c r="D679" s="38" t="s">
        <v>120</v>
      </c>
      <c r="E679" s="35">
        <v>2007</v>
      </c>
      <c r="F679" s="37">
        <v>79321</v>
      </c>
      <c r="G679" s="33" t="s">
        <v>141</v>
      </c>
    </row>
    <row r="680" spans="1:7" x14ac:dyDescent="0.25">
      <c r="A680" s="38" t="s">
        <v>42</v>
      </c>
      <c r="B680" s="38" t="s">
        <v>1336</v>
      </c>
      <c r="C680" s="268">
        <v>4.5999999999999996</v>
      </c>
      <c r="D680" s="38" t="s">
        <v>44</v>
      </c>
      <c r="E680" s="35">
        <v>2007</v>
      </c>
      <c r="F680" s="37">
        <v>76080</v>
      </c>
      <c r="G680" s="33" t="s">
        <v>141</v>
      </c>
    </row>
    <row r="681" spans="1:7" x14ac:dyDescent="0.25">
      <c r="A681" s="38" t="s">
        <v>42</v>
      </c>
      <c r="B681" s="38" t="s">
        <v>1286</v>
      </c>
      <c r="C681" s="268">
        <v>2.5</v>
      </c>
      <c r="D681" s="38" t="s">
        <v>120</v>
      </c>
      <c r="E681" s="35">
        <v>2007</v>
      </c>
      <c r="F681" s="37">
        <v>44340</v>
      </c>
      <c r="G681" s="33" t="s">
        <v>141</v>
      </c>
    </row>
    <row r="682" spans="1:7" x14ac:dyDescent="0.25">
      <c r="A682" s="38" t="s">
        <v>42</v>
      </c>
      <c r="B682" s="38" t="s">
        <v>1286</v>
      </c>
      <c r="C682" s="268">
        <v>2.5</v>
      </c>
      <c r="D682" s="38" t="s">
        <v>44</v>
      </c>
      <c r="E682" s="35">
        <v>2007</v>
      </c>
      <c r="F682" s="37">
        <v>48140</v>
      </c>
      <c r="G682" s="33" t="s">
        <v>141</v>
      </c>
    </row>
    <row r="683" spans="1:7" x14ac:dyDescent="0.25">
      <c r="A683" s="38" t="s">
        <v>42</v>
      </c>
      <c r="B683" s="38" t="s">
        <v>1508</v>
      </c>
      <c r="C683" s="268" t="s">
        <v>1507</v>
      </c>
      <c r="D683" s="38" t="s">
        <v>44</v>
      </c>
      <c r="E683" s="35">
        <v>2007</v>
      </c>
      <c r="F683" s="37">
        <v>50122</v>
      </c>
      <c r="G683" s="33" t="s">
        <v>135</v>
      </c>
    </row>
    <row r="684" spans="1:7" x14ac:dyDescent="0.25">
      <c r="A684" s="38" t="s">
        <v>42</v>
      </c>
      <c r="B684" s="38" t="s">
        <v>1044</v>
      </c>
      <c r="C684" s="268">
        <v>2.4</v>
      </c>
      <c r="D684" s="38" t="s">
        <v>125</v>
      </c>
      <c r="E684" s="35">
        <v>2007</v>
      </c>
      <c r="F684" s="37">
        <v>35670</v>
      </c>
      <c r="G684" s="33" t="s">
        <v>135</v>
      </c>
    </row>
    <row r="685" spans="1:7" x14ac:dyDescent="0.25">
      <c r="A685" s="38" t="s">
        <v>42</v>
      </c>
      <c r="B685" s="38" t="s">
        <v>1044</v>
      </c>
      <c r="C685" s="268">
        <v>2.4</v>
      </c>
      <c r="D685" s="38" t="s">
        <v>44</v>
      </c>
      <c r="E685" s="35">
        <v>2007</v>
      </c>
      <c r="F685" s="37">
        <v>35670</v>
      </c>
      <c r="G685" s="33" t="s">
        <v>135</v>
      </c>
    </row>
    <row r="686" spans="1:7" x14ac:dyDescent="0.25">
      <c r="A686" s="38" t="s">
        <v>42</v>
      </c>
      <c r="B686" s="38" t="s">
        <v>1044</v>
      </c>
      <c r="C686" s="268">
        <v>3.5</v>
      </c>
      <c r="D686" s="38" t="s">
        <v>125</v>
      </c>
      <c r="E686" s="35">
        <v>2007</v>
      </c>
      <c r="F686" s="37">
        <v>38765</v>
      </c>
      <c r="G686" s="33" t="s">
        <v>135</v>
      </c>
    </row>
    <row r="687" spans="1:7" x14ac:dyDescent="0.25">
      <c r="A687" s="38" t="s">
        <v>42</v>
      </c>
      <c r="B687" s="38" t="s">
        <v>1044</v>
      </c>
      <c r="C687" s="268">
        <v>3.5</v>
      </c>
      <c r="D687" s="38" t="s">
        <v>44</v>
      </c>
      <c r="E687" s="35">
        <v>2007</v>
      </c>
      <c r="F687" s="37">
        <v>41432</v>
      </c>
      <c r="G687" s="33" t="s">
        <v>135</v>
      </c>
    </row>
    <row r="688" spans="1:7" x14ac:dyDescent="0.25">
      <c r="A688" s="38" t="s">
        <v>42</v>
      </c>
      <c r="B688" s="38" t="s">
        <v>778</v>
      </c>
      <c r="C688" s="268">
        <v>2.4</v>
      </c>
      <c r="D688" s="38" t="s">
        <v>125</v>
      </c>
      <c r="E688" s="35">
        <v>2007</v>
      </c>
      <c r="F688" s="37">
        <v>36850</v>
      </c>
      <c r="G688" s="33" t="s">
        <v>135</v>
      </c>
    </row>
    <row r="689" spans="1:7" x14ac:dyDescent="0.25">
      <c r="A689" s="38" t="s">
        <v>42</v>
      </c>
      <c r="B689" s="38" t="s">
        <v>778</v>
      </c>
      <c r="C689" s="268">
        <v>2.4</v>
      </c>
      <c r="D689" s="38" t="s">
        <v>44</v>
      </c>
      <c r="E689" s="35">
        <v>2007</v>
      </c>
      <c r="F689" s="37">
        <v>39648</v>
      </c>
      <c r="G689" s="33" t="s">
        <v>135</v>
      </c>
    </row>
    <row r="690" spans="1:7" x14ac:dyDescent="0.25">
      <c r="A690" s="38" t="s">
        <v>42</v>
      </c>
      <c r="B690" s="38" t="s">
        <v>778</v>
      </c>
      <c r="C690" s="268">
        <v>2.4</v>
      </c>
      <c r="D690" s="38" t="s">
        <v>125</v>
      </c>
      <c r="E690" s="35">
        <v>2007</v>
      </c>
      <c r="F690" s="37">
        <v>57607</v>
      </c>
      <c r="G690" s="33" t="s">
        <v>135</v>
      </c>
    </row>
    <row r="691" spans="1:7" x14ac:dyDescent="0.25">
      <c r="A691" s="38" t="s">
        <v>42</v>
      </c>
      <c r="B691" s="38" t="s">
        <v>778</v>
      </c>
      <c r="C691" s="268">
        <v>3.5</v>
      </c>
      <c r="D691" s="38" t="s">
        <v>125</v>
      </c>
      <c r="E691" s="35">
        <v>2007</v>
      </c>
      <c r="F691" s="37">
        <v>38600</v>
      </c>
      <c r="G691" s="33" t="s">
        <v>135</v>
      </c>
    </row>
    <row r="692" spans="1:7" x14ac:dyDescent="0.25">
      <c r="A692" s="38" t="s">
        <v>42</v>
      </c>
      <c r="B692" s="38" t="s">
        <v>778</v>
      </c>
      <c r="C692" s="268">
        <v>3.5</v>
      </c>
      <c r="D692" s="38" t="s">
        <v>44</v>
      </c>
      <c r="E692" s="35">
        <v>2007</v>
      </c>
      <c r="F692" s="37">
        <v>43654</v>
      </c>
      <c r="G692" s="33" t="s">
        <v>135</v>
      </c>
    </row>
    <row r="693" spans="1:7" x14ac:dyDescent="0.25">
      <c r="A693" s="38" t="s">
        <v>42</v>
      </c>
      <c r="B693" s="38" t="s">
        <v>778</v>
      </c>
      <c r="C693" s="268">
        <v>3.5</v>
      </c>
      <c r="D693" s="38" t="s">
        <v>125</v>
      </c>
      <c r="E693" s="35">
        <v>2007</v>
      </c>
      <c r="F693" s="37">
        <v>41963</v>
      </c>
      <c r="G693" s="33" t="s">
        <v>135</v>
      </c>
    </row>
    <row r="694" spans="1:7" x14ac:dyDescent="0.25">
      <c r="A694" s="38" t="s">
        <v>42</v>
      </c>
      <c r="B694" s="38" t="s">
        <v>778</v>
      </c>
      <c r="C694" s="268">
        <v>3.5</v>
      </c>
      <c r="D694" s="38" t="s">
        <v>44</v>
      </c>
      <c r="E694" s="35">
        <v>2007</v>
      </c>
      <c r="F694" s="37">
        <v>44834</v>
      </c>
      <c r="G694" s="33" t="s">
        <v>135</v>
      </c>
    </row>
    <row r="695" spans="1:7" x14ac:dyDescent="0.25">
      <c r="A695" s="38" t="s">
        <v>42</v>
      </c>
      <c r="B695" s="38" t="s">
        <v>1428</v>
      </c>
      <c r="C695" s="268">
        <v>3.3</v>
      </c>
      <c r="D695" s="38" t="s">
        <v>44</v>
      </c>
      <c r="E695" s="35">
        <v>2007</v>
      </c>
      <c r="F695" s="37">
        <v>50831</v>
      </c>
      <c r="G695" s="33" t="s">
        <v>135</v>
      </c>
    </row>
    <row r="696" spans="1:7" x14ac:dyDescent="0.25">
      <c r="A696" s="38" t="s">
        <v>42</v>
      </c>
      <c r="B696" s="38" t="s">
        <v>1509</v>
      </c>
      <c r="C696" s="268">
        <v>3.5</v>
      </c>
      <c r="D696" s="38" t="s">
        <v>125</v>
      </c>
      <c r="E696" s="35">
        <v>2007</v>
      </c>
      <c r="F696" s="37">
        <v>60739</v>
      </c>
      <c r="G696" s="33" t="s">
        <v>135</v>
      </c>
    </row>
    <row r="697" spans="1:7" x14ac:dyDescent="0.25">
      <c r="A697" s="38" t="s">
        <v>42</v>
      </c>
      <c r="B697" s="38" t="s">
        <v>779</v>
      </c>
      <c r="C697" s="268">
        <v>2.7</v>
      </c>
      <c r="D697" s="38" t="s">
        <v>120</v>
      </c>
      <c r="E697" s="35">
        <v>2007</v>
      </c>
      <c r="F697" s="37">
        <v>29886</v>
      </c>
      <c r="G697" s="33" t="s">
        <v>285</v>
      </c>
    </row>
    <row r="698" spans="1:7" x14ac:dyDescent="0.25">
      <c r="A698" s="38" t="s">
        <v>42</v>
      </c>
      <c r="B698" s="38" t="s">
        <v>779</v>
      </c>
      <c r="C698" s="268">
        <v>2.7</v>
      </c>
      <c r="D698" s="38" t="s">
        <v>44</v>
      </c>
      <c r="E698" s="35">
        <v>2007</v>
      </c>
      <c r="F698" s="37">
        <v>38540</v>
      </c>
      <c r="G698" s="33" t="s">
        <v>285</v>
      </c>
    </row>
    <row r="699" spans="1:7" x14ac:dyDescent="0.25">
      <c r="A699" s="38" t="s">
        <v>42</v>
      </c>
      <c r="B699" s="38" t="s">
        <v>779</v>
      </c>
      <c r="C699" s="268">
        <v>3.4</v>
      </c>
      <c r="D699" s="38" t="s">
        <v>120</v>
      </c>
      <c r="E699" s="35">
        <v>2007</v>
      </c>
      <c r="F699" s="37">
        <v>32486</v>
      </c>
      <c r="G699" s="33" t="s">
        <v>285</v>
      </c>
    </row>
    <row r="700" spans="1:7" x14ac:dyDescent="0.25">
      <c r="A700" s="38" t="s">
        <v>42</v>
      </c>
      <c r="B700" s="38" t="s">
        <v>779</v>
      </c>
      <c r="C700" s="268">
        <v>3.4</v>
      </c>
      <c r="D700" s="38" t="s">
        <v>44</v>
      </c>
      <c r="E700" s="35">
        <v>2007</v>
      </c>
      <c r="F700" s="37">
        <v>37750</v>
      </c>
      <c r="G700" s="33" t="s">
        <v>285</v>
      </c>
    </row>
    <row r="701" spans="1:7" x14ac:dyDescent="0.25">
      <c r="A701" s="38" t="s">
        <v>42</v>
      </c>
      <c r="B701" s="38" t="s">
        <v>780</v>
      </c>
      <c r="C701" s="268">
        <v>2.4</v>
      </c>
      <c r="D701" s="38" t="s">
        <v>125</v>
      </c>
      <c r="E701" s="35">
        <v>2007</v>
      </c>
      <c r="F701" s="37">
        <v>31652</v>
      </c>
      <c r="G701" s="33" t="s">
        <v>141</v>
      </c>
    </row>
    <row r="702" spans="1:7" x14ac:dyDescent="0.25">
      <c r="A702" s="38" t="s">
        <v>42</v>
      </c>
      <c r="B702" s="38" t="s">
        <v>780</v>
      </c>
      <c r="C702" s="268">
        <v>2.4</v>
      </c>
      <c r="D702" s="38" t="s">
        <v>44</v>
      </c>
      <c r="E702" s="35">
        <v>2007</v>
      </c>
      <c r="F702" s="37">
        <v>34318</v>
      </c>
      <c r="G702" s="33" t="s">
        <v>141</v>
      </c>
    </row>
    <row r="703" spans="1:7" x14ac:dyDescent="0.25">
      <c r="A703" s="38" t="s">
        <v>42</v>
      </c>
      <c r="B703" s="38" t="s">
        <v>780</v>
      </c>
      <c r="C703" s="268" t="s">
        <v>360</v>
      </c>
      <c r="D703" s="38" t="s">
        <v>125</v>
      </c>
      <c r="E703" s="35">
        <v>2007</v>
      </c>
      <c r="F703" s="37">
        <v>25659</v>
      </c>
      <c r="G703" s="33" t="s">
        <v>141</v>
      </c>
    </row>
    <row r="704" spans="1:7" x14ac:dyDescent="0.25">
      <c r="A704" s="38" t="s">
        <v>42</v>
      </c>
      <c r="B704" s="38" t="s">
        <v>1339</v>
      </c>
      <c r="C704" s="268">
        <v>1.3</v>
      </c>
      <c r="D704" s="38" t="s">
        <v>125</v>
      </c>
      <c r="E704" s="35">
        <v>2007</v>
      </c>
      <c r="F704" s="37">
        <v>26710</v>
      </c>
      <c r="G704" s="33" t="s">
        <v>141</v>
      </c>
    </row>
    <row r="705" spans="1:7" x14ac:dyDescent="0.25">
      <c r="A705" s="38" t="s">
        <v>42</v>
      </c>
      <c r="B705" s="38" t="s">
        <v>1340</v>
      </c>
      <c r="C705" s="268">
        <v>1.8</v>
      </c>
      <c r="D705" s="38" t="s">
        <v>125</v>
      </c>
      <c r="E705" s="35">
        <v>2007</v>
      </c>
      <c r="F705" s="37">
        <v>24351</v>
      </c>
      <c r="G705" s="33" t="s">
        <v>141</v>
      </c>
    </row>
    <row r="706" spans="1:7" x14ac:dyDescent="0.25">
      <c r="A706" s="38" t="s">
        <v>42</v>
      </c>
      <c r="B706" s="38" t="s">
        <v>1340</v>
      </c>
      <c r="C706" s="268">
        <v>1.8</v>
      </c>
      <c r="D706" s="38" t="s">
        <v>44</v>
      </c>
      <c r="E706" s="35">
        <v>2007</v>
      </c>
      <c r="F706" s="37">
        <v>28180</v>
      </c>
      <c r="G706" s="33" t="s">
        <v>141</v>
      </c>
    </row>
    <row r="707" spans="1:7" x14ac:dyDescent="0.25">
      <c r="A707" s="38" t="s">
        <v>42</v>
      </c>
      <c r="B707" s="38" t="s">
        <v>1340</v>
      </c>
      <c r="C707" s="268" t="s">
        <v>765</v>
      </c>
      <c r="D707" s="38" t="s">
        <v>125</v>
      </c>
      <c r="E707" s="35">
        <v>2007</v>
      </c>
      <c r="F707" s="37">
        <v>28487</v>
      </c>
      <c r="G707" s="33" t="s">
        <v>141</v>
      </c>
    </row>
    <row r="708" spans="1:7" x14ac:dyDescent="0.25">
      <c r="A708" s="38" t="s">
        <v>42</v>
      </c>
      <c r="B708" s="38" t="s">
        <v>1340</v>
      </c>
      <c r="C708" s="268" t="s">
        <v>765</v>
      </c>
      <c r="D708" s="38" t="s">
        <v>44</v>
      </c>
      <c r="E708" s="35">
        <v>2007</v>
      </c>
      <c r="F708" s="37">
        <v>29921</v>
      </c>
      <c r="G708" s="33" t="s">
        <v>141</v>
      </c>
    </row>
    <row r="709" spans="1:7" x14ac:dyDescent="0.25">
      <c r="A709" s="38" t="s">
        <v>42</v>
      </c>
      <c r="B709" s="38" t="s">
        <v>1048</v>
      </c>
      <c r="C709" s="268">
        <v>1.5</v>
      </c>
      <c r="D709" s="38" t="s">
        <v>125</v>
      </c>
      <c r="E709" s="35">
        <v>2007</v>
      </c>
      <c r="F709" s="37">
        <v>21101</v>
      </c>
      <c r="G709" s="33" t="s">
        <v>141</v>
      </c>
    </row>
    <row r="710" spans="1:7" x14ac:dyDescent="0.25">
      <c r="A710" s="38" t="s">
        <v>42</v>
      </c>
      <c r="B710" s="38" t="s">
        <v>1048</v>
      </c>
      <c r="C710" s="268">
        <v>1.5</v>
      </c>
      <c r="D710" s="38" t="s">
        <v>44</v>
      </c>
      <c r="E710" s="35">
        <v>2007</v>
      </c>
      <c r="F710" s="37">
        <v>31326</v>
      </c>
      <c r="G710" s="33" t="s">
        <v>141</v>
      </c>
    </row>
    <row r="711" spans="1:7" x14ac:dyDescent="0.25">
      <c r="A711" s="38" t="s">
        <v>42</v>
      </c>
      <c r="B711" s="38" t="s">
        <v>1048</v>
      </c>
      <c r="C711" s="268" t="s">
        <v>954</v>
      </c>
      <c r="D711" s="38" t="s">
        <v>125</v>
      </c>
      <c r="E711" s="35">
        <v>2007</v>
      </c>
      <c r="F711" s="37">
        <v>15393</v>
      </c>
      <c r="G711" s="33" t="s">
        <v>141</v>
      </c>
    </row>
    <row r="712" spans="1:7" x14ac:dyDescent="0.25">
      <c r="A712" s="38" t="s">
        <v>42</v>
      </c>
      <c r="B712" s="38" t="s">
        <v>1048</v>
      </c>
      <c r="C712" s="268" t="s">
        <v>954</v>
      </c>
      <c r="D712" s="38" t="s">
        <v>44</v>
      </c>
      <c r="E712" s="35">
        <v>2007</v>
      </c>
      <c r="F712" s="37">
        <v>20057</v>
      </c>
      <c r="G712" s="33" t="s">
        <v>141</v>
      </c>
    </row>
    <row r="713" spans="1:7" x14ac:dyDescent="0.25">
      <c r="A713" s="38" t="s">
        <v>42</v>
      </c>
      <c r="B713" s="38" t="s">
        <v>1050</v>
      </c>
      <c r="C713" s="268">
        <v>3</v>
      </c>
      <c r="D713" s="38" t="s">
        <v>125</v>
      </c>
      <c r="E713" s="35">
        <v>2007</v>
      </c>
      <c r="F713" s="37">
        <v>36805</v>
      </c>
      <c r="G713" s="33" t="s">
        <v>141</v>
      </c>
    </row>
    <row r="714" spans="1:7" x14ac:dyDescent="0.25">
      <c r="A714" s="38" t="s">
        <v>42</v>
      </c>
      <c r="B714" s="38" t="s">
        <v>1050</v>
      </c>
      <c r="C714" s="268">
        <v>3</v>
      </c>
      <c r="D714" s="38" t="s">
        <v>44</v>
      </c>
      <c r="E714" s="35">
        <v>2007</v>
      </c>
      <c r="F714" s="37">
        <v>76631</v>
      </c>
      <c r="G714" s="33" t="s">
        <v>141</v>
      </c>
    </row>
    <row r="715" spans="1:7" x14ac:dyDescent="0.25">
      <c r="A715" s="38" t="s">
        <v>42</v>
      </c>
      <c r="B715" s="38" t="s">
        <v>1050</v>
      </c>
      <c r="C715" s="268">
        <v>3.3</v>
      </c>
      <c r="D715" s="38" t="s">
        <v>44</v>
      </c>
      <c r="E715" s="35">
        <v>2007</v>
      </c>
      <c r="F715" s="37">
        <v>57196</v>
      </c>
      <c r="G715" s="33" t="s">
        <v>141</v>
      </c>
    </row>
    <row r="716" spans="1:7" x14ac:dyDescent="0.25">
      <c r="A716" s="38" t="s">
        <v>42</v>
      </c>
      <c r="B716" s="38" t="s">
        <v>1341</v>
      </c>
      <c r="C716" s="268" t="s">
        <v>1205</v>
      </c>
      <c r="D716" s="38" t="s">
        <v>120</v>
      </c>
      <c r="E716" s="35">
        <v>2007</v>
      </c>
      <c r="F716" s="37">
        <v>17870</v>
      </c>
      <c r="G716" s="33" t="s">
        <v>1342</v>
      </c>
    </row>
    <row r="717" spans="1:7" x14ac:dyDescent="0.25">
      <c r="A717" s="38" t="s">
        <v>42</v>
      </c>
      <c r="B717" s="38" t="s">
        <v>1053</v>
      </c>
      <c r="C717" s="268" t="s">
        <v>1205</v>
      </c>
      <c r="D717" s="38" t="s">
        <v>120</v>
      </c>
      <c r="E717" s="35">
        <v>2007</v>
      </c>
      <c r="F717" s="37">
        <v>17023</v>
      </c>
      <c r="G717" s="33" t="s">
        <v>189</v>
      </c>
    </row>
    <row r="718" spans="1:7" x14ac:dyDescent="0.25">
      <c r="A718" s="38" t="s">
        <v>42</v>
      </c>
      <c r="B718" s="38" t="s">
        <v>1053</v>
      </c>
      <c r="C718" s="268" t="s">
        <v>1054</v>
      </c>
      <c r="D718" s="38" t="s">
        <v>120</v>
      </c>
      <c r="E718" s="35">
        <v>2007</v>
      </c>
      <c r="F718" s="37">
        <v>27404</v>
      </c>
      <c r="G718" s="33" t="s">
        <v>189</v>
      </c>
    </row>
    <row r="719" spans="1:7" x14ac:dyDescent="0.25">
      <c r="A719" s="38" t="s">
        <v>42</v>
      </c>
      <c r="B719" s="38" t="s">
        <v>1053</v>
      </c>
      <c r="C719" s="268" t="s">
        <v>1054</v>
      </c>
      <c r="D719" s="38" t="s">
        <v>44</v>
      </c>
      <c r="E719" s="35">
        <v>2007</v>
      </c>
      <c r="F719" s="37">
        <v>29431</v>
      </c>
      <c r="G719" s="33" t="s">
        <v>189</v>
      </c>
    </row>
    <row r="720" spans="1:7" x14ac:dyDescent="0.25">
      <c r="A720" s="38" t="s">
        <v>42</v>
      </c>
      <c r="B720" s="38" t="s">
        <v>1202</v>
      </c>
      <c r="C720" s="268">
        <v>2</v>
      </c>
      <c r="D720" s="38" t="s">
        <v>120</v>
      </c>
      <c r="E720" s="35">
        <v>2007</v>
      </c>
      <c r="F720" s="37">
        <v>34751</v>
      </c>
      <c r="G720" s="33" t="s">
        <v>147</v>
      </c>
    </row>
    <row r="721" spans="1:7" x14ac:dyDescent="0.25">
      <c r="A721" s="38" t="s">
        <v>42</v>
      </c>
      <c r="B721" s="38" t="s">
        <v>1202</v>
      </c>
      <c r="C721" s="268">
        <v>2</v>
      </c>
      <c r="D721" s="38" t="s">
        <v>44</v>
      </c>
      <c r="E721" s="35">
        <v>2007</v>
      </c>
      <c r="F721" s="37">
        <v>32418</v>
      </c>
      <c r="G721" s="33" t="s">
        <v>147</v>
      </c>
    </row>
    <row r="722" spans="1:7" x14ac:dyDescent="0.25">
      <c r="A722" s="38" t="s">
        <v>42</v>
      </c>
      <c r="B722" s="38" t="s">
        <v>1202</v>
      </c>
      <c r="C722" s="268">
        <v>2.5</v>
      </c>
      <c r="D722" s="38" t="s">
        <v>120</v>
      </c>
      <c r="E722" s="35">
        <v>2007</v>
      </c>
      <c r="F722" s="37">
        <v>37890</v>
      </c>
      <c r="G722" s="33" t="s">
        <v>147</v>
      </c>
    </row>
    <row r="723" spans="1:7" x14ac:dyDescent="0.25">
      <c r="A723" s="38" t="s">
        <v>42</v>
      </c>
      <c r="B723" s="38" t="s">
        <v>1202</v>
      </c>
      <c r="C723" s="268">
        <v>2.5</v>
      </c>
      <c r="D723" s="38" t="s">
        <v>44</v>
      </c>
      <c r="E723" s="35">
        <v>2007</v>
      </c>
      <c r="F723" s="37">
        <v>37905</v>
      </c>
      <c r="G723" s="33" t="s">
        <v>147</v>
      </c>
    </row>
    <row r="724" spans="1:7" x14ac:dyDescent="0.25">
      <c r="A724" s="38" t="s">
        <v>42</v>
      </c>
      <c r="B724" s="38" t="s">
        <v>1343</v>
      </c>
      <c r="C724" s="268">
        <v>2.5</v>
      </c>
      <c r="D724" s="38" t="s">
        <v>120</v>
      </c>
      <c r="E724" s="35">
        <v>2007</v>
      </c>
      <c r="F724" s="37">
        <v>37012</v>
      </c>
      <c r="G724" s="33" t="s">
        <v>141</v>
      </c>
    </row>
    <row r="725" spans="1:7" x14ac:dyDescent="0.25">
      <c r="A725" s="38" t="s">
        <v>42</v>
      </c>
      <c r="B725" s="38" t="s">
        <v>1343</v>
      </c>
      <c r="C725" s="268">
        <v>2.5</v>
      </c>
      <c r="D725" s="38" t="s">
        <v>44</v>
      </c>
      <c r="E725" s="35">
        <v>2007</v>
      </c>
      <c r="F725" s="37">
        <v>37905</v>
      </c>
      <c r="G725" s="33" t="s">
        <v>141</v>
      </c>
    </row>
    <row r="726" spans="1:7" x14ac:dyDescent="0.25">
      <c r="A726" s="38" t="s">
        <v>42</v>
      </c>
      <c r="B726" s="38" t="s">
        <v>1343</v>
      </c>
      <c r="C726" s="268">
        <v>3</v>
      </c>
      <c r="D726" s="38" t="s">
        <v>125</v>
      </c>
      <c r="E726" s="35">
        <v>2007</v>
      </c>
      <c r="F726" s="37">
        <v>36540</v>
      </c>
      <c r="G726" s="33" t="s">
        <v>141</v>
      </c>
    </row>
    <row r="727" spans="1:7" x14ac:dyDescent="0.25">
      <c r="A727" s="38" t="s">
        <v>42</v>
      </c>
      <c r="B727" s="38" t="s">
        <v>1344</v>
      </c>
      <c r="C727" s="268">
        <v>1.3</v>
      </c>
      <c r="D727" s="38" t="s">
        <v>125</v>
      </c>
      <c r="E727" s="35">
        <v>2007</v>
      </c>
      <c r="F727" s="37">
        <v>23545</v>
      </c>
      <c r="G727" s="33" t="s">
        <v>141</v>
      </c>
    </row>
    <row r="728" spans="1:7" x14ac:dyDescent="0.25">
      <c r="A728" s="38" t="s">
        <v>42</v>
      </c>
      <c r="B728" s="38" t="s">
        <v>1344</v>
      </c>
      <c r="C728" s="268">
        <v>1.3</v>
      </c>
      <c r="D728" s="38" t="s">
        <v>44</v>
      </c>
      <c r="E728" s="35">
        <v>2007</v>
      </c>
      <c r="F728" s="37">
        <v>29431</v>
      </c>
      <c r="G728" s="33" t="s">
        <v>141</v>
      </c>
    </row>
    <row r="729" spans="1:7" x14ac:dyDescent="0.25">
      <c r="A729" s="38" t="s">
        <v>42</v>
      </c>
      <c r="B729" s="38" t="s">
        <v>1344</v>
      </c>
      <c r="C729" s="268">
        <v>1.5</v>
      </c>
      <c r="D729" s="38" t="s">
        <v>125</v>
      </c>
      <c r="E729" s="35">
        <v>2007</v>
      </c>
      <c r="F729" s="37">
        <v>21345</v>
      </c>
      <c r="G729" s="33" t="s">
        <v>141</v>
      </c>
    </row>
    <row r="730" spans="1:7" x14ac:dyDescent="0.25">
      <c r="A730" s="38" t="s">
        <v>42</v>
      </c>
      <c r="B730" s="38" t="s">
        <v>1344</v>
      </c>
      <c r="C730" s="268">
        <v>1.5</v>
      </c>
      <c r="D730" s="38" t="s">
        <v>44</v>
      </c>
      <c r="E730" s="35">
        <v>2007</v>
      </c>
      <c r="F730" s="37">
        <v>22322</v>
      </c>
      <c r="G730" s="33" t="s">
        <v>141</v>
      </c>
    </row>
    <row r="731" spans="1:7" x14ac:dyDescent="0.25">
      <c r="A731" s="38" t="s">
        <v>42</v>
      </c>
      <c r="B731" s="38" t="s">
        <v>1131</v>
      </c>
      <c r="C731" s="268">
        <v>1.5</v>
      </c>
      <c r="D731" s="38" t="s">
        <v>125</v>
      </c>
      <c r="E731" s="35">
        <v>2007</v>
      </c>
      <c r="F731" s="37">
        <v>21812</v>
      </c>
      <c r="G731" s="33" t="s">
        <v>141</v>
      </c>
    </row>
    <row r="732" spans="1:7" x14ac:dyDescent="0.25">
      <c r="A732" s="38" t="s">
        <v>42</v>
      </c>
      <c r="B732" s="38" t="s">
        <v>1131</v>
      </c>
      <c r="C732" s="268">
        <v>1.5</v>
      </c>
      <c r="D732" s="38" t="s">
        <v>44</v>
      </c>
      <c r="E732" s="35">
        <v>2007</v>
      </c>
      <c r="F732" s="37">
        <v>25256</v>
      </c>
      <c r="G732" s="33" t="s">
        <v>141</v>
      </c>
    </row>
    <row r="733" spans="1:7" x14ac:dyDescent="0.25">
      <c r="A733" s="38" t="s">
        <v>42</v>
      </c>
      <c r="B733" s="38" t="s">
        <v>1131</v>
      </c>
      <c r="C733" s="268">
        <v>1.8</v>
      </c>
      <c r="D733" s="38" t="s">
        <v>44</v>
      </c>
      <c r="E733" s="35">
        <v>2007</v>
      </c>
      <c r="F733" s="37">
        <v>22623</v>
      </c>
      <c r="G733" s="33" t="s">
        <v>141</v>
      </c>
    </row>
    <row r="734" spans="1:7" x14ac:dyDescent="0.25">
      <c r="A734" s="38" t="s">
        <v>42</v>
      </c>
      <c r="B734" s="38" t="s">
        <v>1131</v>
      </c>
      <c r="C734" s="268">
        <v>1.8</v>
      </c>
      <c r="D734" s="38" t="s">
        <v>125</v>
      </c>
      <c r="E734" s="35">
        <v>2007</v>
      </c>
      <c r="F734" s="37">
        <v>22623</v>
      </c>
      <c r="G734" s="33" t="s">
        <v>141</v>
      </c>
    </row>
    <row r="735" spans="1:7" x14ac:dyDescent="0.25">
      <c r="A735" s="38" t="s">
        <v>42</v>
      </c>
      <c r="B735" s="38" t="s">
        <v>1131</v>
      </c>
      <c r="C735" s="268">
        <v>1.8</v>
      </c>
      <c r="D735" s="38" t="s">
        <v>125</v>
      </c>
      <c r="E735" s="35">
        <v>2007</v>
      </c>
      <c r="F735" s="37">
        <v>25422</v>
      </c>
      <c r="G735" s="33" t="s">
        <v>141</v>
      </c>
    </row>
    <row r="736" spans="1:7" x14ac:dyDescent="0.25">
      <c r="A736" s="38" t="s">
        <v>42</v>
      </c>
      <c r="B736" s="38" t="s">
        <v>1131</v>
      </c>
      <c r="C736" s="268">
        <v>1.8</v>
      </c>
      <c r="D736" s="38" t="s">
        <v>44</v>
      </c>
      <c r="E736" s="35">
        <v>2007</v>
      </c>
      <c r="F736" s="37">
        <v>36317</v>
      </c>
      <c r="G736" s="33" t="s">
        <v>141</v>
      </c>
    </row>
    <row r="737" spans="1:7" x14ac:dyDescent="0.25">
      <c r="A737" s="38" t="s">
        <v>42</v>
      </c>
      <c r="B737" s="38" t="s">
        <v>1131</v>
      </c>
      <c r="C737" s="268">
        <v>2</v>
      </c>
      <c r="D737" s="38" t="s">
        <v>125</v>
      </c>
      <c r="E737" s="35">
        <v>2007</v>
      </c>
      <c r="F737" s="37">
        <v>23345</v>
      </c>
      <c r="G737" s="33" t="s">
        <v>141</v>
      </c>
    </row>
    <row r="738" spans="1:7" x14ac:dyDescent="0.25">
      <c r="A738" s="38" t="s">
        <v>42</v>
      </c>
      <c r="B738" s="38" t="s">
        <v>1132</v>
      </c>
      <c r="C738" s="268">
        <v>1.5</v>
      </c>
      <c r="D738" s="799" t="s">
        <v>125</v>
      </c>
      <c r="E738" s="35">
        <v>2007</v>
      </c>
      <c r="F738" s="37">
        <v>32654</v>
      </c>
      <c r="G738" s="33" t="s">
        <v>186</v>
      </c>
    </row>
    <row r="739" spans="1:7" x14ac:dyDescent="0.25">
      <c r="A739" s="38" t="s">
        <v>42</v>
      </c>
      <c r="B739" s="38" t="s">
        <v>1132</v>
      </c>
      <c r="C739" s="268">
        <v>1.5</v>
      </c>
      <c r="D739" s="38" t="s">
        <v>44</v>
      </c>
      <c r="E739" s="35">
        <v>2007</v>
      </c>
      <c r="F739" s="37">
        <v>32654</v>
      </c>
      <c r="G739" s="33" t="s">
        <v>186</v>
      </c>
    </row>
    <row r="740" spans="1:7" x14ac:dyDescent="0.25">
      <c r="A740" s="38" t="s">
        <v>42</v>
      </c>
      <c r="B740" s="38" t="s">
        <v>1132</v>
      </c>
      <c r="C740" s="268">
        <v>1.8</v>
      </c>
      <c r="D740" s="38" t="s">
        <v>125</v>
      </c>
      <c r="E740" s="35">
        <v>2007</v>
      </c>
      <c r="F740" s="37">
        <v>31230</v>
      </c>
      <c r="G740" s="33" t="s">
        <v>186</v>
      </c>
    </row>
    <row r="741" spans="1:7" x14ac:dyDescent="0.25">
      <c r="A741" s="38" t="s">
        <v>42</v>
      </c>
      <c r="B741" s="38" t="s">
        <v>7166</v>
      </c>
      <c r="C741" s="268" t="s">
        <v>1983</v>
      </c>
      <c r="D741" s="612"/>
      <c r="E741" s="35">
        <v>2007</v>
      </c>
      <c r="F741" s="37">
        <v>22175</v>
      </c>
      <c r="G741" s="33" t="s">
        <v>7072</v>
      </c>
    </row>
    <row r="742" spans="1:7" x14ac:dyDescent="0.25">
      <c r="A742" s="38" t="s">
        <v>42</v>
      </c>
      <c r="B742" s="38" t="s">
        <v>781</v>
      </c>
      <c r="C742" s="268">
        <v>1.5</v>
      </c>
      <c r="D742" s="38" t="s">
        <v>125</v>
      </c>
      <c r="E742" s="35">
        <v>2007</v>
      </c>
      <c r="F742" s="37">
        <v>24022</v>
      </c>
      <c r="G742" s="33" t="s">
        <v>141</v>
      </c>
    </row>
    <row r="743" spans="1:7" x14ac:dyDescent="0.25">
      <c r="A743" s="38" t="s">
        <v>42</v>
      </c>
      <c r="B743" s="38" t="s">
        <v>781</v>
      </c>
      <c r="C743" s="268">
        <v>1.5</v>
      </c>
      <c r="D743" s="38" t="s">
        <v>44</v>
      </c>
      <c r="E743" s="35">
        <v>2007</v>
      </c>
      <c r="F743" s="37">
        <v>27643</v>
      </c>
      <c r="G743" s="33" t="s">
        <v>141</v>
      </c>
    </row>
    <row r="744" spans="1:7" x14ac:dyDescent="0.25">
      <c r="A744" s="38" t="s">
        <v>42</v>
      </c>
      <c r="B744" s="38" t="s">
        <v>1203</v>
      </c>
      <c r="C744" s="268">
        <v>1.5</v>
      </c>
      <c r="D744" s="38" t="s">
        <v>125</v>
      </c>
      <c r="E744" s="35">
        <v>2007</v>
      </c>
      <c r="F744" s="37">
        <v>17528</v>
      </c>
      <c r="G744" s="33" t="s">
        <v>141</v>
      </c>
    </row>
    <row r="745" spans="1:7" x14ac:dyDescent="0.25">
      <c r="A745" s="38" t="s">
        <v>42</v>
      </c>
      <c r="B745" s="38" t="s">
        <v>1203</v>
      </c>
      <c r="C745" s="268">
        <v>1.5</v>
      </c>
      <c r="D745" s="38" t="s">
        <v>44</v>
      </c>
      <c r="E745" s="35">
        <v>2007</v>
      </c>
      <c r="F745" s="37">
        <v>19046</v>
      </c>
      <c r="G745" s="33" t="s">
        <v>141</v>
      </c>
    </row>
    <row r="746" spans="1:7" x14ac:dyDescent="0.25">
      <c r="A746" s="38" t="s">
        <v>42</v>
      </c>
      <c r="B746" s="38" t="s">
        <v>1206</v>
      </c>
      <c r="C746" s="268" t="s">
        <v>1345</v>
      </c>
      <c r="D746" s="38" t="s">
        <v>120</v>
      </c>
      <c r="E746" s="35">
        <v>2007</v>
      </c>
      <c r="F746" s="37">
        <v>18237</v>
      </c>
      <c r="G746" s="33" t="s">
        <v>160</v>
      </c>
    </row>
    <row r="747" spans="1:7" x14ac:dyDescent="0.25">
      <c r="A747" s="38" t="s">
        <v>42</v>
      </c>
      <c r="B747" s="38" t="s">
        <v>1206</v>
      </c>
      <c r="C747" s="268" t="s">
        <v>1345</v>
      </c>
      <c r="D747" s="38" t="s">
        <v>44</v>
      </c>
      <c r="E747" s="35">
        <v>2007</v>
      </c>
      <c r="F747" s="37">
        <v>19480</v>
      </c>
      <c r="G747" s="33" t="s">
        <v>160</v>
      </c>
    </row>
    <row r="748" spans="1:7" x14ac:dyDescent="0.25">
      <c r="A748" s="38" t="s">
        <v>42</v>
      </c>
      <c r="B748" s="38" t="s">
        <v>1204</v>
      </c>
      <c r="C748" s="268" t="s">
        <v>1205</v>
      </c>
      <c r="D748" s="38" t="s">
        <v>120</v>
      </c>
      <c r="E748" s="35">
        <v>2007</v>
      </c>
      <c r="F748" s="37">
        <v>15904</v>
      </c>
      <c r="G748" s="33" t="s">
        <v>160</v>
      </c>
    </row>
    <row r="749" spans="1:7" x14ac:dyDescent="0.25">
      <c r="A749" s="38" t="s">
        <v>42</v>
      </c>
      <c r="B749" s="38" t="s">
        <v>956</v>
      </c>
      <c r="C749" s="268">
        <v>1</v>
      </c>
      <c r="D749" s="38" t="s">
        <v>125</v>
      </c>
      <c r="E749" s="35">
        <v>2007</v>
      </c>
      <c r="F749" s="37">
        <v>13527</v>
      </c>
      <c r="G749" s="33" t="s">
        <v>141</v>
      </c>
    </row>
    <row r="750" spans="1:7" x14ac:dyDescent="0.25">
      <c r="A750" s="38" t="s">
        <v>42</v>
      </c>
      <c r="B750" s="38" t="s">
        <v>956</v>
      </c>
      <c r="C750" s="268">
        <v>1.3</v>
      </c>
      <c r="D750" s="38" t="s">
        <v>125</v>
      </c>
      <c r="E750" s="35">
        <v>2007</v>
      </c>
      <c r="F750" s="37">
        <v>15516</v>
      </c>
      <c r="G750" s="33" t="s">
        <v>141</v>
      </c>
    </row>
    <row r="751" spans="1:7" x14ac:dyDescent="0.25">
      <c r="A751" s="38" t="s">
        <v>42</v>
      </c>
      <c r="B751" s="38" t="s">
        <v>956</v>
      </c>
      <c r="C751" s="268">
        <v>1.3</v>
      </c>
      <c r="D751" s="38" t="s">
        <v>44</v>
      </c>
      <c r="E751" s="35">
        <v>2007</v>
      </c>
      <c r="F751" s="37">
        <v>16693</v>
      </c>
      <c r="G751" s="33" t="s">
        <v>141</v>
      </c>
    </row>
    <row r="752" spans="1:7" x14ac:dyDescent="0.25">
      <c r="A752" s="38" t="s">
        <v>42</v>
      </c>
      <c r="B752" s="38" t="s">
        <v>956</v>
      </c>
      <c r="C752" s="268">
        <v>1.5</v>
      </c>
      <c r="D752" s="38" t="s">
        <v>125</v>
      </c>
      <c r="E752" s="35">
        <v>2007</v>
      </c>
      <c r="F752" s="37">
        <v>17925</v>
      </c>
      <c r="G752" s="33" t="s">
        <v>141</v>
      </c>
    </row>
    <row r="753" spans="1:7" x14ac:dyDescent="0.25">
      <c r="A753" s="38" t="s">
        <v>42</v>
      </c>
      <c r="B753" s="38" t="s">
        <v>1287</v>
      </c>
      <c r="C753" s="268">
        <v>1.8</v>
      </c>
      <c r="D753" s="38" t="s">
        <v>125</v>
      </c>
      <c r="E753" s="35">
        <v>2007</v>
      </c>
      <c r="F753" s="37">
        <v>28920</v>
      </c>
      <c r="G753" s="33" t="s">
        <v>141</v>
      </c>
    </row>
    <row r="754" spans="1:7" x14ac:dyDescent="0.25">
      <c r="A754" s="38" t="s">
        <v>42</v>
      </c>
      <c r="B754" s="38" t="s">
        <v>1287</v>
      </c>
      <c r="C754" s="268">
        <v>1.8</v>
      </c>
      <c r="D754" s="38" t="s">
        <v>44</v>
      </c>
      <c r="E754" s="35">
        <v>2007</v>
      </c>
      <c r="F754" s="37">
        <v>31374</v>
      </c>
      <c r="G754" s="33" t="s">
        <v>141</v>
      </c>
    </row>
    <row r="755" spans="1:7" x14ac:dyDescent="0.25">
      <c r="A755" s="38" t="s">
        <v>42</v>
      </c>
      <c r="B755" s="38" t="s">
        <v>1288</v>
      </c>
      <c r="C755" s="268">
        <v>1.8</v>
      </c>
      <c r="D755" s="38" t="s">
        <v>125</v>
      </c>
      <c r="E755" s="35">
        <v>2007</v>
      </c>
      <c r="F755" s="37">
        <v>21057</v>
      </c>
      <c r="G755" s="33" t="s">
        <v>141</v>
      </c>
    </row>
    <row r="756" spans="1:7" x14ac:dyDescent="0.25">
      <c r="A756" s="38" t="s">
        <v>42</v>
      </c>
      <c r="B756" s="38" t="s">
        <v>1288</v>
      </c>
      <c r="C756" s="268">
        <v>2</v>
      </c>
      <c r="D756" s="38" t="s">
        <v>125</v>
      </c>
      <c r="E756" s="35">
        <v>2007</v>
      </c>
      <c r="F756" s="37">
        <v>25811</v>
      </c>
      <c r="G756" s="33" t="s">
        <v>141</v>
      </c>
    </row>
    <row r="757" spans="1:7" x14ac:dyDescent="0.25">
      <c r="A757" s="38" t="s">
        <v>42</v>
      </c>
      <c r="B757" s="38" t="s">
        <v>617</v>
      </c>
      <c r="C757" s="268" t="s">
        <v>3899</v>
      </c>
      <c r="D757" s="38" t="s">
        <v>44</v>
      </c>
      <c r="E757" s="35">
        <v>2007</v>
      </c>
      <c r="F757" s="86">
        <v>30775</v>
      </c>
      <c r="G757" s="33" t="s">
        <v>147</v>
      </c>
    </row>
    <row r="758" spans="1:7" x14ac:dyDescent="0.25">
      <c r="A758" s="38" t="s">
        <v>42</v>
      </c>
      <c r="B758" s="38" t="s">
        <v>618</v>
      </c>
      <c r="C758" s="268" t="s">
        <v>4160</v>
      </c>
      <c r="D758" s="38" t="s">
        <v>44</v>
      </c>
      <c r="E758" s="35">
        <v>2007</v>
      </c>
      <c r="F758" s="86">
        <v>32050</v>
      </c>
      <c r="G758" s="33" t="s">
        <v>147</v>
      </c>
    </row>
    <row r="759" spans="1:7" x14ac:dyDescent="0.25">
      <c r="A759" s="38" t="s">
        <v>42</v>
      </c>
      <c r="B759" s="38" t="s">
        <v>3054</v>
      </c>
      <c r="C759" s="268" t="s">
        <v>134</v>
      </c>
      <c r="D759" s="38" t="s">
        <v>125</v>
      </c>
      <c r="E759" s="42" t="s">
        <v>864</v>
      </c>
      <c r="F759" s="86">
        <v>16854</v>
      </c>
      <c r="G759" s="33" t="s">
        <v>3053</v>
      </c>
    </row>
    <row r="760" spans="1:7" x14ac:dyDescent="0.25">
      <c r="A760" s="38" t="s">
        <v>42</v>
      </c>
      <c r="B760" s="38" t="s">
        <v>3054</v>
      </c>
      <c r="C760" s="268">
        <v>1.5</v>
      </c>
      <c r="D760" s="46" t="s">
        <v>44</v>
      </c>
      <c r="E760" s="42" t="s">
        <v>864</v>
      </c>
      <c r="F760" s="86">
        <v>19297</v>
      </c>
      <c r="G760" s="33" t="s">
        <v>3053</v>
      </c>
    </row>
    <row r="761" spans="1:7" x14ac:dyDescent="0.25">
      <c r="A761" s="38" t="s">
        <v>42</v>
      </c>
      <c r="B761" s="38" t="s">
        <v>3054</v>
      </c>
      <c r="C761" s="268" t="s">
        <v>293</v>
      </c>
      <c r="D761" s="46" t="s">
        <v>125</v>
      </c>
      <c r="E761" s="42" t="s">
        <v>864</v>
      </c>
      <c r="F761" s="86">
        <v>22103</v>
      </c>
      <c r="G761" s="33" t="s">
        <v>3053</v>
      </c>
    </row>
    <row r="762" spans="1:7" x14ac:dyDescent="0.25">
      <c r="A762" s="38" t="s">
        <v>42</v>
      </c>
      <c r="B762" s="38" t="s">
        <v>3054</v>
      </c>
      <c r="C762" s="268" t="s">
        <v>238</v>
      </c>
      <c r="D762" s="46" t="s">
        <v>44</v>
      </c>
      <c r="E762" s="42" t="s">
        <v>864</v>
      </c>
      <c r="F762" s="86">
        <v>23131</v>
      </c>
      <c r="G762" s="33" t="s">
        <v>3053</v>
      </c>
    </row>
    <row r="763" spans="1:7" x14ac:dyDescent="0.25">
      <c r="A763" s="38" t="s">
        <v>42</v>
      </c>
      <c r="B763" s="38" t="s">
        <v>1571</v>
      </c>
      <c r="C763" s="268">
        <v>3.5</v>
      </c>
      <c r="D763" s="38" t="s">
        <v>110</v>
      </c>
      <c r="E763" s="35">
        <v>2007</v>
      </c>
      <c r="F763" s="86">
        <v>27049.180327868853</v>
      </c>
      <c r="G763" s="33" t="s">
        <v>135</v>
      </c>
    </row>
    <row r="764" spans="1:7" x14ac:dyDescent="0.25">
      <c r="A764" s="38" t="s">
        <v>42</v>
      </c>
      <c r="B764" s="38" t="s">
        <v>688</v>
      </c>
      <c r="C764" s="268">
        <v>3.5</v>
      </c>
      <c r="D764" s="38" t="s">
        <v>110</v>
      </c>
      <c r="E764" s="35">
        <v>2007</v>
      </c>
      <c r="F764" s="86">
        <v>32950.819672131147</v>
      </c>
      <c r="G764" s="33" t="s">
        <v>135</v>
      </c>
    </row>
    <row r="765" spans="1:7" x14ac:dyDescent="0.25">
      <c r="A765" s="54" t="s">
        <v>42</v>
      </c>
      <c r="B765" s="54" t="s">
        <v>6104</v>
      </c>
      <c r="C765" s="269" t="s">
        <v>3255</v>
      </c>
      <c r="D765" s="54" t="s">
        <v>110</v>
      </c>
      <c r="E765" s="64">
        <v>2007</v>
      </c>
      <c r="F765" s="74">
        <v>17500</v>
      </c>
      <c r="G765" s="54" t="s">
        <v>4874</v>
      </c>
    </row>
    <row r="766" spans="1:7" x14ac:dyDescent="0.25">
      <c r="A766" s="38" t="s">
        <v>42</v>
      </c>
      <c r="B766" s="38" t="s">
        <v>1122</v>
      </c>
      <c r="C766" s="268" t="s">
        <v>866</v>
      </c>
      <c r="D766" s="38" t="s">
        <v>110</v>
      </c>
      <c r="E766" s="35">
        <v>2007</v>
      </c>
      <c r="F766" s="86">
        <v>28620</v>
      </c>
      <c r="G766" s="33" t="s">
        <v>147</v>
      </c>
    </row>
    <row r="767" spans="1:7" x14ac:dyDescent="0.25">
      <c r="A767" s="54" t="s">
        <v>42</v>
      </c>
      <c r="B767" s="54" t="s">
        <v>6103</v>
      </c>
      <c r="C767" s="269" t="s">
        <v>3945</v>
      </c>
      <c r="D767" s="54" t="s">
        <v>43</v>
      </c>
      <c r="E767" s="64">
        <v>2007</v>
      </c>
      <c r="F767" s="74">
        <v>12645</v>
      </c>
      <c r="G767" s="54" t="s">
        <v>2960</v>
      </c>
    </row>
    <row r="768" spans="1:7" x14ac:dyDescent="0.25">
      <c r="A768" s="38" t="s">
        <v>42</v>
      </c>
      <c r="B768" s="38" t="s">
        <v>1280</v>
      </c>
      <c r="C768" s="268">
        <v>2.4</v>
      </c>
      <c r="D768" s="38" t="s">
        <v>110</v>
      </c>
      <c r="E768" s="35">
        <v>2007</v>
      </c>
      <c r="F768" s="86">
        <v>23387.978142076503</v>
      </c>
      <c r="G768" s="33" t="s">
        <v>135</v>
      </c>
    </row>
    <row r="769" spans="1:7" x14ac:dyDescent="0.25">
      <c r="A769" s="38" t="s">
        <v>42</v>
      </c>
      <c r="B769" s="38" t="s">
        <v>1280</v>
      </c>
      <c r="C769" s="268">
        <v>3</v>
      </c>
      <c r="D769" s="38" t="s">
        <v>110</v>
      </c>
      <c r="E769" s="35">
        <v>2007</v>
      </c>
      <c r="F769" s="86">
        <v>23661.20218579235</v>
      </c>
      <c r="G769" s="33" t="s">
        <v>135</v>
      </c>
    </row>
    <row r="770" spans="1:7" x14ac:dyDescent="0.25">
      <c r="A770" s="38" t="s">
        <v>42</v>
      </c>
      <c r="B770" s="38" t="s">
        <v>362</v>
      </c>
      <c r="C770" s="268">
        <v>4.2</v>
      </c>
      <c r="D770" s="38" t="s">
        <v>43</v>
      </c>
      <c r="E770" s="35">
        <v>2007</v>
      </c>
      <c r="F770" s="86">
        <v>63910</v>
      </c>
      <c r="G770" s="33" t="s">
        <v>363</v>
      </c>
    </row>
    <row r="771" spans="1:7" x14ac:dyDescent="0.25">
      <c r="A771" s="38" t="s">
        <v>42</v>
      </c>
      <c r="B771" s="38" t="s">
        <v>362</v>
      </c>
      <c r="C771" s="268">
        <v>4.2</v>
      </c>
      <c r="D771" s="38" t="s">
        <v>43</v>
      </c>
      <c r="E771" s="35">
        <v>2007</v>
      </c>
      <c r="F771" s="86">
        <v>63310</v>
      </c>
      <c r="G771" s="33" t="s">
        <v>364</v>
      </c>
    </row>
    <row r="772" spans="1:7" x14ac:dyDescent="0.25">
      <c r="A772" s="38" t="s">
        <v>42</v>
      </c>
      <c r="B772" s="38" t="s">
        <v>362</v>
      </c>
      <c r="C772" s="268">
        <v>4</v>
      </c>
      <c r="D772" s="38" t="s">
        <v>43</v>
      </c>
      <c r="E772" s="35">
        <v>2007</v>
      </c>
      <c r="F772" s="86">
        <v>54310</v>
      </c>
      <c r="G772" s="33" t="s">
        <v>363</v>
      </c>
    </row>
    <row r="773" spans="1:7" x14ac:dyDescent="0.25">
      <c r="A773" s="38" t="s">
        <v>42</v>
      </c>
      <c r="B773" s="38" t="s">
        <v>362</v>
      </c>
      <c r="C773" s="268">
        <v>4</v>
      </c>
      <c r="D773" s="38" t="s">
        <v>43</v>
      </c>
      <c r="E773" s="35">
        <v>2007</v>
      </c>
      <c r="F773" s="86">
        <v>54010</v>
      </c>
      <c r="G773" s="33" t="s">
        <v>364</v>
      </c>
    </row>
    <row r="774" spans="1:7" x14ac:dyDescent="0.25">
      <c r="A774" s="38" t="s">
        <v>42</v>
      </c>
      <c r="B774" s="38" t="s">
        <v>1183</v>
      </c>
      <c r="C774" s="268" t="s">
        <v>4440</v>
      </c>
      <c r="D774" s="38" t="s">
        <v>110</v>
      </c>
      <c r="E774" s="35">
        <v>2007</v>
      </c>
      <c r="F774" s="37">
        <v>12500</v>
      </c>
      <c r="G774" s="33" t="s">
        <v>4446</v>
      </c>
    </row>
    <row r="775" spans="1:7" x14ac:dyDescent="0.25">
      <c r="A775" s="38" t="s">
        <v>42</v>
      </c>
      <c r="B775" s="38" t="s">
        <v>1183</v>
      </c>
      <c r="C775" s="268" t="s">
        <v>4533</v>
      </c>
      <c r="D775" s="38" t="s">
        <v>125</v>
      </c>
      <c r="E775" s="35">
        <v>2007</v>
      </c>
      <c r="F775" s="37">
        <v>12650</v>
      </c>
      <c r="G775" s="33" t="s">
        <v>4446</v>
      </c>
    </row>
    <row r="776" spans="1:7" x14ac:dyDescent="0.25">
      <c r="A776" s="38" t="s">
        <v>42</v>
      </c>
      <c r="B776" s="38" t="s">
        <v>1183</v>
      </c>
      <c r="C776" s="268" t="s">
        <v>4438</v>
      </c>
      <c r="D776" s="38" t="s">
        <v>110</v>
      </c>
      <c r="E776" s="35">
        <v>2007</v>
      </c>
      <c r="F776" s="37">
        <v>12800</v>
      </c>
      <c r="G776" s="33" t="s">
        <v>4446</v>
      </c>
    </row>
    <row r="777" spans="1:7" x14ac:dyDescent="0.25">
      <c r="A777" s="38" t="s">
        <v>42</v>
      </c>
      <c r="B777" s="38" t="s">
        <v>1183</v>
      </c>
      <c r="C777" s="268" t="s">
        <v>4437</v>
      </c>
      <c r="D777" s="38" t="s">
        <v>6496</v>
      </c>
      <c r="E777" s="35">
        <v>2007</v>
      </c>
      <c r="F777" s="37">
        <v>14172</v>
      </c>
      <c r="G777" s="33" t="s">
        <v>4450</v>
      </c>
    </row>
    <row r="778" spans="1:7" x14ac:dyDescent="0.25">
      <c r="A778" s="38" t="s">
        <v>42</v>
      </c>
      <c r="B778" s="38" t="s">
        <v>1183</v>
      </c>
      <c r="C778" s="268" t="s">
        <v>4439</v>
      </c>
      <c r="D778" s="38" t="s">
        <v>110</v>
      </c>
      <c r="E778" s="35">
        <v>2007</v>
      </c>
      <c r="F778" s="37">
        <v>15105</v>
      </c>
      <c r="G778" s="33" t="s">
        <v>4446</v>
      </c>
    </row>
    <row r="779" spans="1:7" x14ac:dyDescent="0.25">
      <c r="A779" s="38" t="s">
        <v>42</v>
      </c>
      <c r="B779" s="38" t="s">
        <v>1183</v>
      </c>
      <c r="C779" s="268" t="s">
        <v>4436</v>
      </c>
      <c r="D779" s="38" t="s">
        <v>110</v>
      </c>
      <c r="E779" s="35">
        <v>2007</v>
      </c>
      <c r="F779" s="37">
        <v>16500</v>
      </c>
      <c r="G779" s="33" t="s">
        <v>4449</v>
      </c>
    </row>
    <row r="780" spans="1:7" x14ac:dyDescent="0.25">
      <c r="A780" s="38" t="s">
        <v>42</v>
      </c>
      <c r="B780" s="38" t="s">
        <v>1113</v>
      </c>
      <c r="C780" s="268">
        <v>1.6</v>
      </c>
      <c r="D780" s="38" t="s">
        <v>110</v>
      </c>
      <c r="E780" s="35">
        <v>2007</v>
      </c>
      <c r="F780" s="86">
        <v>21403</v>
      </c>
      <c r="G780" s="33" t="s">
        <v>3050</v>
      </c>
    </row>
    <row r="781" spans="1:7" x14ac:dyDescent="0.25">
      <c r="A781" s="38" t="s">
        <v>42</v>
      </c>
      <c r="B781" s="38" t="s">
        <v>1113</v>
      </c>
      <c r="C781" s="268">
        <v>1.8</v>
      </c>
      <c r="D781" s="38" t="s">
        <v>110</v>
      </c>
      <c r="E781" s="35">
        <v>2007</v>
      </c>
      <c r="F781" s="86">
        <v>22320</v>
      </c>
      <c r="G781" s="33" t="s">
        <v>3050</v>
      </c>
    </row>
    <row r="782" spans="1:7" x14ac:dyDescent="0.25">
      <c r="A782" s="38" t="s">
        <v>42</v>
      </c>
      <c r="B782" s="38" t="s">
        <v>1113</v>
      </c>
      <c r="C782" s="268" t="s">
        <v>1117</v>
      </c>
      <c r="D782" s="38" t="s">
        <v>110</v>
      </c>
      <c r="E782" s="35">
        <v>2007</v>
      </c>
      <c r="F782" s="86">
        <v>19903</v>
      </c>
      <c r="G782" s="33" t="s">
        <v>3050</v>
      </c>
    </row>
    <row r="783" spans="1:7" x14ac:dyDescent="0.25">
      <c r="A783" s="38" t="s">
        <v>42</v>
      </c>
      <c r="B783" s="38" t="s">
        <v>1113</v>
      </c>
      <c r="C783" s="268" t="s">
        <v>281</v>
      </c>
      <c r="D783" s="38" t="s">
        <v>110</v>
      </c>
      <c r="E783" s="35">
        <v>2007</v>
      </c>
      <c r="F783" s="86">
        <v>22320</v>
      </c>
      <c r="G783" s="33" t="s">
        <v>3050</v>
      </c>
    </row>
    <row r="784" spans="1:7" x14ac:dyDescent="0.25">
      <c r="A784" s="38" t="s">
        <v>42</v>
      </c>
      <c r="B784" s="38" t="s">
        <v>1113</v>
      </c>
      <c r="C784" s="268" t="s">
        <v>414</v>
      </c>
      <c r="D784" s="38" t="s">
        <v>110</v>
      </c>
      <c r="E784" s="35">
        <v>2007</v>
      </c>
      <c r="F784" s="86">
        <v>23546</v>
      </c>
      <c r="G784" s="33" t="s">
        <v>3050</v>
      </c>
    </row>
    <row r="785" spans="1:7" x14ac:dyDescent="0.25">
      <c r="A785" s="38" t="s">
        <v>42</v>
      </c>
      <c r="B785" s="38" t="s">
        <v>1573</v>
      </c>
      <c r="C785" s="268" t="s">
        <v>2845</v>
      </c>
      <c r="D785" s="38" t="s">
        <v>426</v>
      </c>
      <c r="E785" s="35">
        <v>2007</v>
      </c>
      <c r="F785" s="86">
        <v>28347</v>
      </c>
      <c r="G785" s="33" t="s">
        <v>1574</v>
      </c>
    </row>
    <row r="786" spans="1:7" x14ac:dyDescent="0.25">
      <c r="A786" s="38" t="s">
        <v>42</v>
      </c>
      <c r="B786" s="38" t="s">
        <v>46</v>
      </c>
      <c r="C786" s="268">
        <v>2.7</v>
      </c>
      <c r="D786" s="38" t="s">
        <v>44</v>
      </c>
      <c r="E786" s="35">
        <v>2007</v>
      </c>
      <c r="F786" s="86">
        <v>27903.005464480873</v>
      </c>
      <c r="G786" s="33" t="s">
        <v>147</v>
      </c>
    </row>
    <row r="787" spans="1:7" x14ac:dyDescent="0.25">
      <c r="A787" s="38" t="s">
        <v>42</v>
      </c>
      <c r="B787" s="38" t="s">
        <v>46</v>
      </c>
      <c r="C787" s="268">
        <v>4</v>
      </c>
      <c r="D787" s="38" t="s">
        <v>44</v>
      </c>
      <c r="E787" s="35">
        <v>2007</v>
      </c>
      <c r="F787" s="86">
        <v>28176.22950819672</v>
      </c>
      <c r="G787" s="33" t="s">
        <v>147</v>
      </c>
    </row>
    <row r="788" spans="1:7" x14ac:dyDescent="0.25">
      <c r="A788" s="38" t="s">
        <v>42</v>
      </c>
      <c r="B788" s="38" t="s">
        <v>46</v>
      </c>
      <c r="C788" s="268">
        <v>4</v>
      </c>
      <c r="D788" s="38" t="s">
        <v>44</v>
      </c>
      <c r="E788" s="35">
        <v>2007</v>
      </c>
      <c r="F788" s="86">
        <v>28449.453551912567</v>
      </c>
      <c r="G788" s="33" t="s">
        <v>147</v>
      </c>
    </row>
    <row r="789" spans="1:7" x14ac:dyDescent="0.25">
      <c r="A789" s="38" t="s">
        <v>42</v>
      </c>
      <c r="B789" s="38" t="s">
        <v>1402</v>
      </c>
      <c r="C789" s="268" t="s">
        <v>3100</v>
      </c>
      <c r="D789" s="38" t="s">
        <v>438</v>
      </c>
      <c r="E789" s="35">
        <v>2007</v>
      </c>
      <c r="F789" s="86">
        <v>23196.721311475409</v>
      </c>
      <c r="G789" s="33" t="s">
        <v>1403</v>
      </c>
    </row>
    <row r="790" spans="1:7" x14ac:dyDescent="0.25">
      <c r="A790" s="38" t="s">
        <v>42</v>
      </c>
      <c r="B790" s="38" t="s">
        <v>1402</v>
      </c>
      <c r="C790" s="268" t="s">
        <v>3100</v>
      </c>
      <c r="D790" s="38" t="s">
        <v>438</v>
      </c>
      <c r="E790" s="35">
        <v>2007</v>
      </c>
      <c r="F790" s="86">
        <v>26912.56830601093</v>
      </c>
      <c r="G790" s="33" t="s">
        <v>1404</v>
      </c>
    </row>
    <row r="791" spans="1:7" x14ac:dyDescent="0.25">
      <c r="A791" s="38" t="s">
        <v>42</v>
      </c>
      <c r="B791" s="38" t="s">
        <v>1402</v>
      </c>
      <c r="C791" s="268" t="s">
        <v>3100</v>
      </c>
      <c r="D791" s="38" t="s">
        <v>438</v>
      </c>
      <c r="E791" s="35">
        <v>2007</v>
      </c>
      <c r="F791" s="86">
        <v>27349.726775956282</v>
      </c>
      <c r="G791" s="33" t="s">
        <v>1405</v>
      </c>
    </row>
    <row r="792" spans="1:7" x14ac:dyDescent="0.25">
      <c r="A792" s="38" t="s">
        <v>42</v>
      </c>
      <c r="B792" s="38" t="s">
        <v>1402</v>
      </c>
      <c r="C792" s="268" t="s">
        <v>3100</v>
      </c>
      <c r="D792" s="38" t="s">
        <v>438</v>
      </c>
      <c r="E792" s="35">
        <v>2007</v>
      </c>
      <c r="F792" s="86">
        <v>30245.901639344262</v>
      </c>
      <c r="G792" s="33" t="s">
        <v>1406</v>
      </c>
    </row>
    <row r="793" spans="1:7" x14ac:dyDescent="0.25">
      <c r="A793" s="38" t="s">
        <v>42</v>
      </c>
      <c r="B793" s="38" t="s">
        <v>1402</v>
      </c>
      <c r="C793" s="268" t="s">
        <v>3100</v>
      </c>
      <c r="D793" s="38" t="s">
        <v>438</v>
      </c>
      <c r="E793" s="35">
        <v>2007</v>
      </c>
      <c r="F793" s="86">
        <v>31830.601092896173</v>
      </c>
      <c r="G793" s="33" t="s">
        <v>1407</v>
      </c>
    </row>
    <row r="794" spans="1:7" x14ac:dyDescent="0.25">
      <c r="A794" s="38" t="s">
        <v>42</v>
      </c>
      <c r="B794" s="38" t="s">
        <v>1402</v>
      </c>
      <c r="C794" s="268">
        <v>2.7</v>
      </c>
      <c r="D794" s="38" t="s">
        <v>438</v>
      </c>
      <c r="E794" s="35">
        <v>2007</v>
      </c>
      <c r="F794" s="86">
        <v>23114.754098360656</v>
      </c>
      <c r="G794" s="33" t="s">
        <v>1403</v>
      </c>
    </row>
    <row r="795" spans="1:7" x14ac:dyDescent="0.25">
      <c r="A795" s="38" t="s">
        <v>42</v>
      </c>
      <c r="B795" s="38" t="s">
        <v>1402</v>
      </c>
      <c r="C795" s="268">
        <v>2.7</v>
      </c>
      <c r="D795" s="38" t="s">
        <v>438</v>
      </c>
      <c r="E795" s="35">
        <v>2007</v>
      </c>
      <c r="F795" s="86">
        <v>26830.601092896173</v>
      </c>
      <c r="G795" s="33" t="s">
        <v>1404</v>
      </c>
    </row>
    <row r="796" spans="1:7" x14ac:dyDescent="0.25">
      <c r="A796" s="38" t="s">
        <v>42</v>
      </c>
      <c r="B796" s="38" t="s">
        <v>1402</v>
      </c>
      <c r="C796" s="268">
        <v>2.7</v>
      </c>
      <c r="D796" s="38" t="s">
        <v>438</v>
      </c>
      <c r="E796" s="35">
        <v>2007</v>
      </c>
      <c r="F796" s="86">
        <v>27267.759562841529</v>
      </c>
      <c r="G796" s="33" t="s">
        <v>1405</v>
      </c>
    </row>
    <row r="797" spans="1:7" x14ac:dyDescent="0.25">
      <c r="A797" s="38" t="s">
        <v>42</v>
      </c>
      <c r="B797" s="38" t="s">
        <v>1402</v>
      </c>
      <c r="C797" s="268">
        <v>2.7</v>
      </c>
      <c r="D797" s="38" t="s">
        <v>438</v>
      </c>
      <c r="E797" s="35">
        <v>2007</v>
      </c>
      <c r="F797" s="86">
        <v>30163.934426229505</v>
      </c>
      <c r="G797" s="33" t="s">
        <v>1406</v>
      </c>
    </row>
    <row r="798" spans="1:7" x14ac:dyDescent="0.25">
      <c r="A798" s="38" t="s">
        <v>42</v>
      </c>
      <c r="B798" s="38" t="s">
        <v>1402</v>
      </c>
      <c r="C798" s="268">
        <v>2.7</v>
      </c>
      <c r="D798" s="38" t="s">
        <v>438</v>
      </c>
      <c r="E798" s="35">
        <v>2007</v>
      </c>
      <c r="F798" s="86">
        <v>31748.633879781421</v>
      </c>
      <c r="G798" s="33" t="s">
        <v>1407</v>
      </c>
    </row>
    <row r="799" spans="1:7" x14ac:dyDescent="0.25">
      <c r="A799" s="38" t="s">
        <v>42</v>
      </c>
      <c r="B799" s="38" t="s">
        <v>1110</v>
      </c>
      <c r="C799" s="268">
        <v>2.4</v>
      </c>
      <c r="D799" s="38" t="s">
        <v>110</v>
      </c>
      <c r="E799" s="35">
        <v>2007</v>
      </c>
      <c r="F799" s="86">
        <v>29895</v>
      </c>
      <c r="G799" s="33" t="s">
        <v>1111</v>
      </c>
    </row>
    <row r="800" spans="1:7" x14ac:dyDescent="0.25">
      <c r="A800" s="38" t="s">
        <v>42</v>
      </c>
      <c r="B800" s="38" t="s">
        <v>1110</v>
      </c>
      <c r="C800" s="268" t="s">
        <v>1112</v>
      </c>
      <c r="D800" s="38" t="s">
        <v>426</v>
      </c>
      <c r="E800" s="35">
        <v>2007</v>
      </c>
      <c r="F800" s="86">
        <v>29695</v>
      </c>
      <c r="G800" s="33" t="s">
        <v>1111</v>
      </c>
    </row>
    <row r="801" spans="1:7" x14ac:dyDescent="0.25">
      <c r="A801" s="38" t="s">
        <v>42</v>
      </c>
      <c r="B801" s="38" t="s">
        <v>1110</v>
      </c>
      <c r="C801" s="268" t="s">
        <v>1576</v>
      </c>
      <c r="D801" s="38" t="s">
        <v>110</v>
      </c>
      <c r="E801" s="35">
        <v>2007</v>
      </c>
      <c r="F801" s="86">
        <v>34395</v>
      </c>
      <c r="G801" s="33" t="s">
        <v>1575</v>
      </c>
    </row>
    <row r="802" spans="1:7" x14ac:dyDescent="0.25">
      <c r="A802" s="38" t="s">
        <v>42</v>
      </c>
      <c r="B802" s="38" t="s">
        <v>1110</v>
      </c>
      <c r="C802" s="268" t="s">
        <v>6492</v>
      </c>
      <c r="D802" s="38" t="s">
        <v>110</v>
      </c>
      <c r="E802" s="35">
        <v>2007</v>
      </c>
      <c r="F802" s="86">
        <v>35395</v>
      </c>
      <c r="G802" s="33" t="s">
        <v>1111</v>
      </c>
    </row>
    <row r="803" spans="1:7" x14ac:dyDescent="0.25">
      <c r="A803" s="38" t="s">
        <v>42</v>
      </c>
      <c r="B803" s="38" t="s">
        <v>1110</v>
      </c>
      <c r="C803" s="268">
        <v>3</v>
      </c>
      <c r="D803" s="38" t="s">
        <v>44</v>
      </c>
      <c r="E803" s="35">
        <v>2007</v>
      </c>
      <c r="F803" s="86">
        <v>37895</v>
      </c>
      <c r="G803" s="33" t="s">
        <v>1111</v>
      </c>
    </row>
    <row r="804" spans="1:7" x14ac:dyDescent="0.25">
      <c r="A804" s="38" t="s">
        <v>42</v>
      </c>
      <c r="B804" s="38" t="s">
        <v>1110</v>
      </c>
      <c r="C804" s="268" t="s">
        <v>6405</v>
      </c>
      <c r="D804" s="38" t="s">
        <v>426</v>
      </c>
      <c r="E804" s="35">
        <v>2007</v>
      </c>
      <c r="F804" s="86">
        <v>37395</v>
      </c>
      <c r="G804" s="33" t="s">
        <v>1575</v>
      </c>
    </row>
    <row r="805" spans="1:7" x14ac:dyDescent="0.25">
      <c r="A805" s="38" t="s">
        <v>42</v>
      </c>
      <c r="B805" s="38" t="s">
        <v>1110</v>
      </c>
      <c r="C805" s="268" t="s">
        <v>6504</v>
      </c>
      <c r="D805" s="38" t="s">
        <v>44</v>
      </c>
      <c r="E805" s="35">
        <v>2007</v>
      </c>
      <c r="F805" s="86">
        <v>37595</v>
      </c>
      <c r="G805" s="33" t="s">
        <v>1111</v>
      </c>
    </row>
    <row r="806" spans="1:7" x14ac:dyDescent="0.25">
      <c r="A806" s="38" t="s">
        <v>42</v>
      </c>
      <c r="B806" s="38" t="s">
        <v>1110</v>
      </c>
      <c r="C806" s="268" t="s">
        <v>6514</v>
      </c>
      <c r="D806" s="38" t="s">
        <v>44</v>
      </c>
      <c r="E806" s="35">
        <v>2007</v>
      </c>
      <c r="F806" s="86">
        <v>39395</v>
      </c>
      <c r="G806" s="33" t="s">
        <v>1111</v>
      </c>
    </row>
    <row r="807" spans="1:7" x14ac:dyDescent="0.25">
      <c r="A807" s="38" t="s">
        <v>42</v>
      </c>
      <c r="B807" s="38" t="s">
        <v>1110</v>
      </c>
      <c r="C807" s="268" t="s">
        <v>6406</v>
      </c>
      <c r="D807" s="38" t="s">
        <v>426</v>
      </c>
      <c r="E807" s="35">
        <v>2007</v>
      </c>
      <c r="F807" s="86">
        <v>36395</v>
      </c>
      <c r="G807" s="33" t="s">
        <v>1575</v>
      </c>
    </row>
    <row r="808" spans="1:7" x14ac:dyDescent="0.25">
      <c r="A808" s="38" t="s">
        <v>42</v>
      </c>
      <c r="B808" s="38" t="s">
        <v>4530</v>
      </c>
      <c r="C808" s="268" t="s">
        <v>2114</v>
      </c>
      <c r="D808" s="38" t="s">
        <v>438</v>
      </c>
      <c r="E808" s="35">
        <v>2007</v>
      </c>
      <c r="F808" s="37">
        <v>17270</v>
      </c>
      <c r="G808" s="33" t="s">
        <v>4542</v>
      </c>
    </row>
    <row r="809" spans="1:7" x14ac:dyDescent="0.25">
      <c r="A809" s="38" t="s">
        <v>42</v>
      </c>
      <c r="B809" s="38" t="s">
        <v>4530</v>
      </c>
      <c r="C809" s="268" t="s">
        <v>3721</v>
      </c>
      <c r="D809" s="38" t="s">
        <v>43</v>
      </c>
      <c r="E809" s="35">
        <v>2007</v>
      </c>
      <c r="F809" s="37">
        <v>17772</v>
      </c>
      <c r="G809" s="33" t="s">
        <v>4542</v>
      </c>
    </row>
    <row r="810" spans="1:7" x14ac:dyDescent="0.25">
      <c r="A810" s="38" t="s">
        <v>42</v>
      </c>
      <c r="B810" s="38" t="s">
        <v>4530</v>
      </c>
      <c r="C810" s="268" t="s">
        <v>3721</v>
      </c>
      <c r="D810" s="38" t="s">
        <v>44</v>
      </c>
      <c r="E810" s="35">
        <v>2007</v>
      </c>
      <c r="F810" s="37">
        <v>18352</v>
      </c>
      <c r="G810" s="33" t="s">
        <v>4542</v>
      </c>
    </row>
    <row r="811" spans="1:7" x14ac:dyDescent="0.25">
      <c r="A811" s="38" t="s">
        <v>42</v>
      </c>
      <c r="B811" s="38" t="s">
        <v>4530</v>
      </c>
      <c r="C811" s="268" t="s">
        <v>1985</v>
      </c>
      <c r="D811" s="38" t="s">
        <v>43</v>
      </c>
      <c r="E811" s="35">
        <v>2007</v>
      </c>
      <c r="F811" s="37">
        <v>18596</v>
      </c>
      <c r="G811" s="33" t="s">
        <v>4542</v>
      </c>
    </row>
    <row r="812" spans="1:7" x14ac:dyDescent="0.25">
      <c r="A812" s="38" t="s">
        <v>42</v>
      </c>
      <c r="B812" s="38" t="s">
        <v>4530</v>
      </c>
      <c r="C812" s="268" t="s">
        <v>1985</v>
      </c>
      <c r="D812" s="38" t="s">
        <v>44</v>
      </c>
      <c r="E812" s="35">
        <v>2007</v>
      </c>
      <c r="F812" s="37">
        <v>18999</v>
      </c>
      <c r="G812" s="33" t="s">
        <v>4542</v>
      </c>
    </row>
    <row r="813" spans="1:7" x14ac:dyDescent="0.25">
      <c r="A813" s="38" t="s">
        <v>42</v>
      </c>
      <c r="B813" s="38" t="s">
        <v>4530</v>
      </c>
      <c r="C813" s="268" t="s">
        <v>1980</v>
      </c>
      <c r="D813" s="38" t="s">
        <v>43</v>
      </c>
      <c r="E813" s="35">
        <v>2007</v>
      </c>
      <c r="F813" s="37">
        <v>20033</v>
      </c>
      <c r="G813" s="33" t="s">
        <v>4542</v>
      </c>
    </row>
    <row r="814" spans="1:7" x14ac:dyDescent="0.25">
      <c r="A814" s="38" t="s">
        <v>42</v>
      </c>
      <c r="B814" s="38" t="s">
        <v>4530</v>
      </c>
      <c r="C814" s="268" t="s">
        <v>1980</v>
      </c>
      <c r="D814" s="38" t="s">
        <v>44</v>
      </c>
      <c r="E814" s="35">
        <v>2007</v>
      </c>
      <c r="F814" s="37">
        <v>20536</v>
      </c>
      <c r="G814" s="33" t="s">
        <v>4542</v>
      </c>
    </row>
    <row r="815" spans="1:7" x14ac:dyDescent="0.25">
      <c r="A815" s="38" t="s">
        <v>42</v>
      </c>
      <c r="B815" s="38" t="s">
        <v>4530</v>
      </c>
      <c r="C815" s="268" t="s">
        <v>2114</v>
      </c>
      <c r="D815" s="38" t="s">
        <v>44</v>
      </c>
      <c r="E815" s="35">
        <v>2007</v>
      </c>
      <c r="F815" s="37">
        <v>21106</v>
      </c>
      <c r="G815" s="33" t="s">
        <v>4531</v>
      </c>
    </row>
    <row r="816" spans="1:7" x14ac:dyDescent="0.25">
      <c r="A816" s="38" t="s">
        <v>42</v>
      </c>
      <c r="B816" s="38" t="s">
        <v>4530</v>
      </c>
      <c r="C816" s="268" t="s">
        <v>2114</v>
      </c>
      <c r="D816" s="38" t="s">
        <v>43</v>
      </c>
      <c r="E816" s="35">
        <v>2007</v>
      </c>
      <c r="F816" s="37">
        <v>20334</v>
      </c>
      <c r="G816" s="33" t="s">
        <v>4531</v>
      </c>
    </row>
    <row r="817" spans="1:7" x14ac:dyDescent="0.25">
      <c r="A817" s="38" t="s">
        <v>42</v>
      </c>
      <c r="B817" s="38" t="s">
        <v>4530</v>
      </c>
      <c r="C817" s="268" t="s">
        <v>3721</v>
      </c>
      <c r="D817" s="38" t="s">
        <v>44</v>
      </c>
      <c r="E817" s="35">
        <v>2007</v>
      </c>
      <c r="F817" s="37">
        <v>24687</v>
      </c>
      <c r="G817" s="33" t="s">
        <v>4531</v>
      </c>
    </row>
    <row r="818" spans="1:7" x14ac:dyDescent="0.25">
      <c r="A818" s="38" t="s">
        <v>42</v>
      </c>
      <c r="B818" s="38" t="s">
        <v>4530</v>
      </c>
      <c r="C818" s="268" t="s">
        <v>3721</v>
      </c>
      <c r="D818" s="38" t="s">
        <v>43</v>
      </c>
      <c r="E818" s="35">
        <v>2007</v>
      </c>
      <c r="F818" s="37">
        <v>24301</v>
      </c>
      <c r="G818" s="33" t="s">
        <v>4531</v>
      </c>
    </row>
    <row r="819" spans="1:7" x14ac:dyDescent="0.25">
      <c r="A819" s="38" t="s">
        <v>42</v>
      </c>
      <c r="B819" s="38" t="s">
        <v>4530</v>
      </c>
      <c r="C819" s="268" t="s">
        <v>1985</v>
      </c>
      <c r="D819" s="38" t="s">
        <v>44</v>
      </c>
      <c r="E819" s="35">
        <v>2007</v>
      </c>
      <c r="F819" s="37">
        <v>25851</v>
      </c>
      <c r="G819" s="33" t="s">
        <v>4531</v>
      </c>
    </row>
    <row r="820" spans="1:7" x14ac:dyDescent="0.25">
      <c r="A820" s="38" t="s">
        <v>42</v>
      </c>
      <c r="B820" s="38" t="s">
        <v>4530</v>
      </c>
      <c r="C820" s="268" t="s">
        <v>1985</v>
      </c>
      <c r="D820" s="38" t="s">
        <v>43</v>
      </c>
      <c r="E820" s="35">
        <v>2007</v>
      </c>
      <c r="F820" s="37">
        <v>25465</v>
      </c>
      <c r="G820" s="33" t="s">
        <v>4531</v>
      </c>
    </row>
    <row r="821" spans="1:7" x14ac:dyDescent="0.25">
      <c r="A821" s="38" t="s">
        <v>42</v>
      </c>
      <c r="B821" s="38" t="s">
        <v>4530</v>
      </c>
      <c r="C821" s="268" t="s">
        <v>1980</v>
      </c>
      <c r="D821" s="38" t="s">
        <v>44</v>
      </c>
      <c r="E821" s="35">
        <v>2007</v>
      </c>
      <c r="F821" s="37">
        <v>26673</v>
      </c>
      <c r="G821" s="33" t="s">
        <v>4531</v>
      </c>
    </row>
    <row r="822" spans="1:7" x14ac:dyDescent="0.25">
      <c r="A822" s="38" t="s">
        <v>42</v>
      </c>
      <c r="B822" s="38" t="s">
        <v>4530</v>
      </c>
      <c r="C822" s="268" t="s">
        <v>1980</v>
      </c>
      <c r="D822" s="38" t="s">
        <v>43</v>
      </c>
      <c r="E822" s="35">
        <v>2007</v>
      </c>
      <c r="F822" s="37">
        <v>26287</v>
      </c>
      <c r="G822" s="33" t="s">
        <v>4531</v>
      </c>
    </row>
    <row r="823" spans="1:7" x14ac:dyDescent="0.25">
      <c r="A823" s="38" t="s">
        <v>42</v>
      </c>
      <c r="B823" s="38" t="s">
        <v>4530</v>
      </c>
      <c r="C823" s="268" t="s">
        <v>4532</v>
      </c>
      <c r="D823" s="38" t="s">
        <v>44</v>
      </c>
      <c r="E823" s="35">
        <v>2007</v>
      </c>
      <c r="F823" s="37">
        <v>27173</v>
      </c>
      <c r="G823" s="33" t="s">
        <v>4531</v>
      </c>
    </row>
    <row r="824" spans="1:7" x14ac:dyDescent="0.25">
      <c r="A824" s="38" t="s">
        <v>42</v>
      </c>
      <c r="B824" s="38" t="s">
        <v>4530</v>
      </c>
      <c r="C824" s="268" t="s">
        <v>1981</v>
      </c>
      <c r="D824" s="38" t="s">
        <v>44</v>
      </c>
      <c r="E824" s="35">
        <v>2007</v>
      </c>
      <c r="F824" s="37">
        <v>28187</v>
      </c>
      <c r="G824" s="33" t="s">
        <v>4531</v>
      </c>
    </row>
    <row r="825" spans="1:7" x14ac:dyDescent="0.25">
      <c r="A825" s="38" t="s">
        <v>42</v>
      </c>
      <c r="B825" s="38" t="s">
        <v>1500</v>
      </c>
      <c r="C825" s="268">
        <v>2.7</v>
      </c>
      <c r="D825" s="38" t="s">
        <v>438</v>
      </c>
      <c r="E825" s="35">
        <v>2007</v>
      </c>
      <c r="F825" s="86">
        <v>22267.759562841529</v>
      </c>
      <c r="G825" s="33" t="s">
        <v>484</v>
      </c>
    </row>
    <row r="826" spans="1:7" x14ac:dyDescent="0.25">
      <c r="A826" s="38" t="s">
        <v>42</v>
      </c>
      <c r="B826" s="38" t="s">
        <v>231</v>
      </c>
      <c r="C826" s="268">
        <v>4.7</v>
      </c>
      <c r="D826" s="38" t="s">
        <v>44</v>
      </c>
      <c r="E826" s="35">
        <v>2007</v>
      </c>
      <c r="F826" s="86">
        <v>52918</v>
      </c>
      <c r="G826" s="33" t="s">
        <v>147</v>
      </c>
    </row>
    <row r="827" spans="1:7" x14ac:dyDescent="0.25">
      <c r="A827" s="38" t="s">
        <v>42</v>
      </c>
      <c r="B827" s="38" t="s">
        <v>231</v>
      </c>
      <c r="C827" s="268">
        <v>5.7</v>
      </c>
      <c r="D827" s="38" t="s">
        <v>44</v>
      </c>
      <c r="E827" s="35">
        <v>2007</v>
      </c>
      <c r="F827" s="86">
        <v>56215</v>
      </c>
      <c r="G827" s="33" t="s">
        <v>147</v>
      </c>
    </row>
    <row r="828" spans="1:7" x14ac:dyDescent="0.25">
      <c r="A828" s="54" t="s">
        <v>3896</v>
      </c>
      <c r="B828" s="54" t="s">
        <v>6105</v>
      </c>
      <c r="C828" s="269" t="s">
        <v>4504</v>
      </c>
      <c r="D828" s="54" t="s">
        <v>44</v>
      </c>
      <c r="E828" s="64">
        <v>2007</v>
      </c>
      <c r="F828" s="74">
        <v>49830</v>
      </c>
      <c r="G828" s="54" t="s">
        <v>1458</v>
      </c>
    </row>
    <row r="829" spans="1:7" x14ac:dyDescent="0.25">
      <c r="A829" s="38" t="s">
        <v>42</v>
      </c>
      <c r="B829" s="38" t="s">
        <v>1279</v>
      </c>
      <c r="C829" s="268">
        <v>4.7</v>
      </c>
      <c r="D829" s="38" t="s">
        <v>44</v>
      </c>
      <c r="E829" s="35">
        <v>2007</v>
      </c>
      <c r="F829" s="86">
        <v>53984</v>
      </c>
      <c r="G829" s="33" t="s">
        <v>147</v>
      </c>
    </row>
    <row r="830" spans="1:7" x14ac:dyDescent="0.25">
      <c r="A830" s="38" t="s">
        <v>42</v>
      </c>
      <c r="B830" s="38" t="s">
        <v>148</v>
      </c>
      <c r="C830" s="268">
        <v>3</v>
      </c>
      <c r="D830" s="38" t="s">
        <v>44</v>
      </c>
      <c r="E830" s="35">
        <v>2007</v>
      </c>
      <c r="F830" s="86">
        <v>38371</v>
      </c>
      <c r="G830" s="33" t="s">
        <v>147</v>
      </c>
    </row>
    <row r="831" spans="1:7" x14ac:dyDescent="0.25">
      <c r="A831" s="38" t="s">
        <v>42</v>
      </c>
      <c r="B831" s="38" t="s">
        <v>2314</v>
      </c>
      <c r="C831" s="268">
        <v>2.7</v>
      </c>
      <c r="D831" s="38" t="s">
        <v>44</v>
      </c>
      <c r="E831" s="35">
        <v>2007</v>
      </c>
      <c r="F831" s="86">
        <v>34984</v>
      </c>
      <c r="G831" s="33" t="s">
        <v>147</v>
      </c>
    </row>
    <row r="832" spans="1:7" x14ac:dyDescent="0.25">
      <c r="A832" s="38" t="s">
        <v>42</v>
      </c>
      <c r="B832" s="38" t="s">
        <v>2314</v>
      </c>
      <c r="C832" s="268" t="s">
        <v>4492</v>
      </c>
      <c r="D832" s="38" t="s">
        <v>44</v>
      </c>
      <c r="E832" s="35">
        <v>2007</v>
      </c>
      <c r="F832" s="86">
        <v>54808</v>
      </c>
      <c r="G832" s="33" t="s">
        <v>147</v>
      </c>
    </row>
    <row r="833" spans="1:7" x14ac:dyDescent="0.25">
      <c r="A833" s="38" t="s">
        <v>42</v>
      </c>
      <c r="B833" s="38" t="s">
        <v>4491</v>
      </c>
      <c r="C833" s="268" t="s">
        <v>1981</v>
      </c>
      <c r="D833" s="38" t="s">
        <v>44</v>
      </c>
      <c r="E833" s="35">
        <v>2007</v>
      </c>
      <c r="F833" s="86">
        <v>34762</v>
      </c>
      <c r="G833" s="33" t="s">
        <v>147</v>
      </c>
    </row>
    <row r="834" spans="1:7" x14ac:dyDescent="0.25">
      <c r="A834" s="38" t="s">
        <v>42</v>
      </c>
      <c r="B834" s="38" t="s">
        <v>1121</v>
      </c>
      <c r="C834" s="268">
        <v>1.8</v>
      </c>
      <c r="D834" s="38" t="s">
        <v>110</v>
      </c>
      <c r="E834" s="35">
        <v>2007</v>
      </c>
      <c r="F834" s="86">
        <v>25472.857142857101</v>
      </c>
      <c r="G834" s="33" t="s">
        <v>1119</v>
      </c>
    </row>
    <row r="835" spans="1:7" x14ac:dyDescent="0.25">
      <c r="A835" s="38" t="s">
        <v>42</v>
      </c>
      <c r="B835" s="38" t="s">
        <v>1121</v>
      </c>
      <c r="C835" s="268">
        <v>1.8</v>
      </c>
      <c r="D835" s="38" t="s">
        <v>426</v>
      </c>
      <c r="E835" s="35">
        <v>2007</v>
      </c>
      <c r="F835" s="86">
        <v>26285</v>
      </c>
      <c r="G835" s="33" t="s">
        <v>1119</v>
      </c>
    </row>
    <row r="836" spans="1:7" x14ac:dyDescent="0.25">
      <c r="A836" s="38" t="s">
        <v>42</v>
      </c>
      <c r="B836" s="38" t="s">
        <v>1118</v>
      </c>
      <c r="C836" s="268">
        <v>1.8</v>
      </c>
      <c r="D836" s="38" t="s">
        <v>110</v>
      </c>
      <c r="E836" s="35">
        <v>2007</v>
      </c>
      <c r="F836" s="86">
        <v>27414.285714285699</v>
      </c>
      <c r="G836" s="33" t="s">
        <v>1119</v>
      </c>
    </row>
    <row r="837" spans="1:7" x14ac:dyDescent="0.25">
      <c r="A837" s="38" t="s">
        <v>42</v>
      </c>
      <c r="B837" s="38" t="s">
        <v>1118</v>
      </c>
      <c r="C837" s="268">
        <v>1.8</v>
      </c>
      <c r="D837" s="38" t="s">
        <v>426</v>
      </c>
      <c r="E837" s="35">
        <v>2007</v>
      </c>
      <c r="F837" s="86">
        <v>27316.666666666701</v>
      </c>
      <c r="G837" s="33" t="s">
        <v>1119</v>
      </c>
    </row>
    <row r="838" spans="1:7" x14ac:dyDescent="0.25">
      <c r="A838" s="38" t="s">
        <v>42</v>
      </c>
      <c r="B838" s="38" t="s">
        <v>1120</v>
      </c>
      <c r="C838" s="268">
        <v>1.8</v>
      </c>
      <c r="D838" s="38" t="s">
        <v>110</v>
      </c>
      <c r="E838" s="35">
        <v>2007</v>
      </c>
      <c r="F838" s="86">
        <v>27401.666666666701</v>
      </c>
      <c r="G838" s="33" t="s">
        <v>1119</v>
      </c>
    </row>
    <row r="839" spans="1:7" x14ac:dyDescent="0.25">
      <c r="A839" s="38" t="s">
        <v>42</v>
      </c>
      <c r="B839" s="38" t="s">
        <v>1120</v>
      </c>
      <c r="C839" s="268">
        <v>1.8</v>
      </c>
      <c r="D839" s="38" t="s">
        <v>426</v>
      </c>
      <c r="E839" s="35">
        <v>2007</v>
      </c>
      <c r="F839" s="86">
        <v>30602</v>
      </c>
      <c r="G839" s="33" t="s">
        <v>1119</v>
      </c>
    </row>
    <row r="840" spans="1:7" x14ac:dyDescent="0.25">
      <c r="A840" s="38" t="s">
        <v>42</v>
      </c>
      <c r="B840" s="38" t="s">
        <v>3014</v>
      </c>
      <c r="C840" s="268">
        <v>2</v>
      </c>
      <c r="D840" s="38" t="s">
        <v>125</v>
      </c>
      <c r="E840" s="35">
        <v>2007</v>
      </c>
      <c r="F840" s="86">
        <v>30049</v>
      </c>
      <c r="G840" s="33" t="s">
        <v>1575</v>
      </c>
    </row>
    <row r="841" spans="1:7" x14ac:dyDescent="0.25">
      <c r="A841" s="38" t="s">
        <v>42</v>
      </c>
      <c r="B841" s="38" t="s">
        <v>3014</v>
      </c>
      <c r="C841" s="268">
        <v>2</v>
      </c>
      <c r="D841" s="38" t="s">
        <v>44</v>
      </c>
      <c r="E841" s="35">
        <v>2007</v>
      </c>
      <c r="F841" s="86">
        <v>31207</v>
      </c>
      <c r="G841" s="33" t="s">
        <v>1575</v>
      </c>
    </row>
    <row r="842" spans="1:7" x14ac:dyDescent="0.25">
      <c r="A842" s="38" t="s">
        <v>42</v>
      </c>
      <c r="B842" s="38" t="s">
        <v>3236</v>
      </c>
      <c r="C842" s="268" t="s">
        <v>3043</v>
      </c>
      <c r="D842" s="38" t="s">
        <v>114</v>
      </c>
      <c r="E842" s="35">
        <v>2007</v>
      </c>
      <c r="F842" s="37">
        <v>19900</v>
      </c>
      <c r="G842" s="33" t="s">
        <v>197</v>
      </c>
    </row>
    <row r="843" spans="1:7" x14ac:dyDescent="0.25">
      <c r="A843" s="38" t="s">
        <v>42</v>
      </c>
      <c r="B843" s="38" t="s">
        <v>692</v>
      </c>
      <c r="C843" s="268">
        <v>2.4</v>
      </c>
      <c r="D843" s="38" t="s">
        <v>125</v>
      </c>
      <c r="E843" s="35">
        <v>2007</v>
      </c>
      <c r="F843" s="86">
        <v>25680</v>
      </c>
      <c r="G843" s="33" t="s">
        <v>3013</v>
      </c>
    </row>
    <row r="844" spans="1:7" x14ac:dyDescent="0.25">
      <c r="A844" s="38" t="s">
        <v>42</v>
      </c>
      <c r="B844" s="38" t="s">
        <v>692</v>
      </c>
      <c r="C844" s="268">
        <v>2.4</v>
      </c>
      <c r="D844" s="38" t="s">
        <v>44</v>
      </c>
      <c r="E844" s="35">
        <v>2007</v>
      </c>
      <c r="F844" s="86">
        <v>27065</v>
      </c>
      <c r="G844" s="33" t="s">
        <v>3013</v>
      </c>
    </row>
    <row r="845" spans="1:7" x14ac:dyDescent="0.25">
      <c r="A845" s="38" t="s">
        <v>42</v>
      </c>
      <c r="B845" s="38" t="s">
        <v>692</v>
      </c>
      <c r="C845" s="268" t="s">
        <v>360</v>
      </c>
      <c r="D845" s="38" t="s">
        <v>125</v>
      </c>
      <c r="E845" s="35">
        <v>2007</v>
      </c>
      <c r="F845" s="86">
        <v>28985</v>
      </c>
      <c r="G845" s="33" t="s">
        <v>3013</v>
      </c>
    </row>
    <row r="846" spans="1:7" x14ac:dyDescent="0.25">
      <c r="A846" s="38" t="s">
        <v>42</v>
      </c>
      <c r="B846" s="38" t="s">
        <v>1499</v>
      </c>
      <c r="C846" s="268">
        <v>2.4</v>
      </c>
      <c r="D846" s="38" t="s">
        <v>110</v>
      </c>
      <c r="E846" s="35">
        <v>2007</v>
      </c>
      <c r="F846" s="86">
        <v>29234.972677595626</v>
      </c>
      <c r="G846" s="33" t="s">
        <v>487</v>
      </c>
    </row>
    <row r="847" spans="1:7" x14ac:dyDescent="0.25">
      <c r="A847" s="38" t="s">
        <v>42</v>
      </c>
      <c r="B847" s="38" t="s">
        <v>1499</v>
      </c>
      <c r="C847" s="268">
        <v>3.5</v>
      </c>
      <c r="D847" s="38" t="s">
        <v>110</v>
      </c>
      <c r="E847" s="35">
        <v>2007</v>
      </c>
      <c r="F847" s="86">
        <v>29508.196721311473</v>
      </c>
      <c r="G847" s="33" t="s">
        <v>487</v>
      </c>
    </row>
    <row r="848" spans="1:7" x14ac:dyDescent="0.25">
      <c r="A848" s="38" t="s">
        <v>42</v>
      </c>
      <c r="B848" s="38" t="s">
        <v>3046</v>
      </c>
      <c r="C848" s="268">
        <v>1.3</v>
      </c>
      <c r="D848" s="38" t="s">
        <v>43</v>
      </c>
      <c r="E848" s="35">
        <v>2007</v>
      </c>
      <c r="F848" s="86">
        <v>10936</v>
      </c>
      <c r="G848" s="33" t="s">
        <v>2725</v>
      </c>
    </row>
    <row r="849" spans="1:7" x14ac:dyDescent="0.25">
      <c r="A849" s="38" t="s">
        <v>42</v>
      </c>
      <c r="B849" s="38" t="s">
        <v>3046</v>
      </c>
      <c r="C849" s="268">
        <v>1.5</v>
      </c>
      <c r="D849" s="38" t="s">
        <v>43</v>
      </c>
      <c r="E849" s="35">
        <v>2007</v>
      </c>
      <c r="F849" s="86">
        <v>11936</v>
      </c>
      <c r="G849" s="33" t="s">
        <v>2725</v>
      </c>
    </row>
    <row r="850" spans="1:7" x14ac:dyDescent="0.25">
      <c r="A850" s="38" t="s">
        <v>42</v>
      </c>
      <c r="B850" s="38" t="s">
        <v>4548</v>
      </c>
      <c r="C850" s="268">
        <v>1.8</v>
      </c>
      <c r="D850" s="38" t="s">
        <v>43</v>
      </c>
      <c r="E850" s="35">
        <v>2007</v>
      </c>
      <c r="F850" s="37">
        <v>20096</v>
      </c>
      <c r="G850" s="33" t="s">
        <v>4544</v>
      </c>
    </row>
    <row r="851" spans="1:7" x14ac:dyDescent="0.25">
      <c r="A851" s="38" t="s">
        <v>42</v>
      </c>
      <c r="B851" s="38" t="s">
        <v>4548</v>
      </c>
      <c r="C851" s="268">
        <v>1.8</v>
      </c>
      <c r="D851" s="38" t="s">
        <v>44</v>
      </c>
      <c r="E851" s="35">
        <v>2007</v>
      </c>
      <c r="F851" s="37">
        <v>21194</v>
      </c>
      <c r="G851" s="33" t="s">
        <v>4544</v>
      </c>
    </row>
    <row r="852" spans="1:7" x14ac:dyDescent="0.25">
      <c r="A852" s="38" t="s">
        <v>42</v>
      </c>
      <c r="B852" s="38" t="s">
        <v>4548</v>
      </c>
      <c r="C852" s="268">
        <v>2</v>
      </c>
      <c r="D852" s="38" t="s">
        <v>43</v>
      </c>
      <c r="E852" s="35">
        <v>2007</v>
      </c>
      <c r="F852" s="37">
        <v>20978</v>
      </c>
      <c r="G852" s="33" t="s">
        <v>4544</v>
      </c>
    </row>
    <row r="853" spans="1:7" x14ac:dyDescent="0.25">
      <c r="A853" s="38" t="s">
        <v>42</v>
      </c>
      <c r="B853" s="38" t="s">
        <v>4548</v>
      </c>
      <c r="C853" s="268">
        <v>2</v>
      </c>
      <c r="D853" s="38" t="s">
        <v>44</v>
      </c>
      <c r="E853" s="35">
        <v>2007</v>
      </c>
      <c r="F853" s="37">
        <v>21833</v>
      </c>
      <c r="G853" s="33" t="s">
        <v>4547</v>
      </c>
    </row>
    <row r="854" spans="1:7" x14ac:dyDescent="0.25">
      <c r="A854" s="38" t="s">
        <v>42</v>
      </c>
      <c r="B854" s="38" t="s">
        <v>4548</v>
      </c>
      <c r="C854" s="268">
        <v>2.2000000000000002</v>
      </c>
      <c r="D854" s="38" t="s">
        <v>43</v>
      </c>
      <c r="E854" s="35">
        <v>2007</v>
      </c>
      <c r="F854" s="37">
        <v>21345</v>
      </c>
      <c r="G854" s="33" t="s">
        <v>4544</v>
      </c>
    </row>
    <row r="855" spans="1:7" x14ac:dyDescent="0.25">
      <c r="A855" s="38" t="s">
        <v>42</v>
      </c>
      <c r="B855" s="38" t="s">
        <v>4548</v>
      </c>
      <c r="C855" s="268">
        <v>2.2000000000000002</v>
      </c>
      <c r="D855" s="38" t="s">
        <v>44</v>
      </c>
      <c r="E855" s="35">
        <v>2007</v>
      </c>
      <c r="F855" s="37">
        <v>21845</v>
      </c>
      <c r="G855" s="33" t="s">
        <v>4544</v>
      </c>
    </row>
    <row r="856" spans="1:7" x14ac:dyDescent="0.25">
      <c r="A856" s="38" t="s">
        <v>42</v>
      </c>
      <c r="B856" s="38" t="s">
        <v>4555</v>
      </c>
      <c r="C856" s="268">
        <v>2.4</v>
      </c>
      <c r="D856" s="38" t="s">
        <v>110</v>
      </c>
      <c r="E856" s="35">
        <v>2007</v>
      </c>
      <c r="F856" s="37">
        <v>22005</v>
      </c>
      <c r="G856" s="33" t="s">
        <v>4544</v>
      </c>
    </row>
    <row r="857" spans="1:7" x14ac:dyDescent="0.25">
      <c r="A857" s="38" t="s">
        <v>42</v>
      </c>
      <c r="B857" s="38" t="s">
        <v>4555</v>
      </c>
      <c r="C857" s="268">
        <v>2.4</v>
      </c>
      <c r="D857" s="38" t="s">
        <v>426</v>
      </c>
      <c r="E857" s="35">
        <v>2007</v>
      </c>
      <c r="F857" s="37">
        <v>23006</v>
      </c>
      <c r="G857" s="33" t="s">
        <v>4547</v>
      </c>
    </row>
    <row r="858" spans="1:7" x14ac:dyDescent="0.25">
      <c r="A858" s="38" t="s">
        <v>42</v>
      </c>
      <c r="B858" s="38" t="s">
        <v>4555</v>
      </c>
      <c r="C858" s="268">
        <v>2.5</v>
      </c>
      <c r="D858" s="38" t="s">
        <v>110</v>
      </c>
      <c r="E858" s="35">
        <v>2007</v>
      </c>
      <c r="F858" s="37">
        <v>22628</v>
      </c>
      <c r="G858" s="33" t="s">
        <v>4544</v>
      </c>
    </row>
    <row r="859" spans="1:7" x14ac:dyDescent="0.25">
      <c r="A859" s="38" t="s">
        <v>42</v>
      </c>
      <c r="B859" s="38" t="s">
        <v>4555</v>
      </c>
      <c r="C859" s="268">
        <v>2.5</v>
      </c>
      <c r="D859" s="38" t="s">
        <v>426</v>
      </c>
      <c r="E859" s="35">
        <v>2007</v>
      </c>
      <c r="F859" s="37">
        <v>23513</v>
      </c>
      <c r="G859" s="33" t="s">
        <v>4547</v>
      </c>
    </row>
    <row r="860" spans="1:7" x14ac:dyDescent="0.25">
      <c r="A860" s="38" t="s">
        <v>42</v>
      </c>
      <c r="B860" s="38" t="s">
        <v>4555</v>
      </c>
      <c r="C860" s="268">
        <v>3.5</v>
      </c>
      <c r="D860" s="38" t="s">
        <v>110</v>
      </c>
      <c r="E860" s="35">
        <v>2007</v>
      </c>
      <c r="F860" s="37">
        <v>24440</v>
      </c>
      <c r="G860" s="33" t="s">
        <v>4544</v>
      </c>
    </row>
    <row r="861" spans="1:7" x14ac:dyDescent="0.25">
      <c r="A861" s="38" t="s">
        <v>42</v>
      </c>
      <c r="B861" s="38" t="s">
        <v>4555</v>
      </c>
      <c r="C861" s="268">
        <v>3.5</v>
      </c>
      <c r="D861" s="38" t="s">
        <v>426</v>
      </c>
      <c r="E861" s="35">
        <v>2007</v>
      </c>
      <c r="F861" s="37">
        <v>25840</v>
      </c>
      <c r="G861" s="33" t="s">
        <v>4544</v>
      </c>
    </row>
    <row r="862" spans="1:7" x14ac:dyDescent="0.25">
      <c r="A862" s="38" t="s">
        <v>42</v>
      </c>
      <c r="B862" s="38" t="s">
        <v>1581</v>
      </c>
      <c r="C862" s="268">
        <v>5.7</v>
      </c>
      <c r="D862" s="38" t="s">
        <v>44</v>
      </c>
      <c r="E862" s="35">
        <v>2007</v>
      </c>
      <c r="F862" s="86">
        <v>37700</v>
      </c>
      <c r="G862" s="33" t="s">
        <v>147</v>
      </c>
    </row>
    <row r="863" spans="1:7" x14ac:dyDescent="0.25">
      <c r="A863" s="38" t="s">
        <v>42</v>
      </c>
      <c r="B863" s="38" t="s">
        <v>3083</v>
      </c>
      <c r="C863" s="268" t="s">
        <v>3080</v>
      </c>
      <c r="D863" s="38" t="s">
        <v>43</v>
      </c>
      <c r="E863" s="35">
        <v>2007</v>
      </c>
      <c r="F863" s="86">
        <v>22430</v>
      </c>
      <c r="G863" s="33" t="s">
        <v>3079</v>
      </c>
    </row>
    <row r="864" spans="1:7" x14ac:dyDescent="0.25">
      <c r="A864" s="38" t="s">
        <v>42</v>
      </c>
      <c r="B864" s="38" t="s">
        <v>3082</v>
      </c>
      <c r="C864" s="268" t="s">
        <v>3080</v>
      </c>
      <c r="D864" s="38" t="s">
        <v>43</v>
      </c>
      <c r="E864" s="35">
        <v>2007</v>
      </c>
      <c r="F864" s="86">
        <v>23658</v>
      </c>
      <c r="G864" s="33" t="s">
        <v>3079</v>
      </c>
    </row>
    <row r="865" spans="1:9" x14ac:dyDescent="0.25">
      <c r="A865" s="38" t="s">
        <v>42</v>
      </c>
      <c r="B865" s="38" t="s">
        <v>3081</v>
      </c>
      <c r="C865" s="268" t="s">
        <v>3080</v>
      </c>
      <c r="D865" s="38" t="s">
        <v>44</v>
      </c>
      <c r="E865" s="35">
        <v>2007</v>
      </c>
      <c r="F865" s="86">
        <v>33645</v>
      </c>
      <c r="G865" s="33" t="s">
        <v>3079</v>
      </c>
    </row>
    <row r="866" spans="1:9" x14ac:dyDescent="0.25">
      <c r="A866" s="38" t="s">
        <v>42</v>
      </c>
      <c r="B866" s="38" t="s">
        <v>4245</v>
      </c>
      <c r="C866" s="268" t="s">
        <v>6470</v>
      </c>
      <c r="D866" s="38" t="s">
        <v>44</v>
      </c>
      <c r="E866" s="35">
        <v>2007</v>
      </c>
      <c r="F866" s="86">
        <v>18125</v>
      </c>
      <c r="G866" s="33" t="s">
        <v>285</v>
      </c>
    </row>
    <row r="867" spans="1:9" x14ac:dyDescent="0.25">
      <c r="A867" s="38" t="s">
        <v>42</v>
      </c>
      <c r="B867" s="38" t="s">
        <v>4245</v>
      </c>
      <c r="C867" s="268" t="s">
        <v>6471</v>
      </c>
      <c r="D867" s="38" t="s">
        <v>43</v>
      </c>
      <c r="E867" s="35">
        <v>2007</v>
      </c>
      <c r="F867" s="86">
        <v>15080</v>
      </c>
      <c r="G867" s="33" t="s">
        <v>285</v>
      </c>
      <c r="H867"/>
      <c r="I867"/>
    </row>
    <row r="868" spans="1:9" x14ac:dyDescent="0.25">
      <c r="A868" s="38" t="s">
        <v>42</v>
      </c>
      <c r="B868" s="38" t="s">
        <v>4245</v>
      </c>
      <c r="C868" s="268" t="s">
        <v>6470</v>
      </c>
      <c r="D868" s="38" t="s">
        <v>43</v>
      </c>
      <c r="E868" s="35">
        <v>2007</v>
      </c>
      <c r="F868" s="86">
        <v>14180</v>
      </c>
      <c r="G868" s="33" t="s">
        <v>4251</v>
      </c>
      <c r="H868"/>
      <c r="I868"/>
    </row>
    <row r="869" spans="1:9" x14ac:dyDescent="0.25">
      <c r="A869" s="38" t="s">
        <v>42</v>
      </c>
      <c r="B869" s="38" t="s">
        <v>4250</v>
      </c>
      <c r="C869" s="268" t="s">
        <v>6470</v>
      </c>
      <c r="D869" s="38" t="s">
        <v>43</v>
      </c>
      <c r="E869" s="35">
        <v>2007</v>
      </c>
      <c r="F869" s="86">
        <v>15050</v>
      </c>
      <c r="G869" s="33" t="s">
        <v>4251</v>
      </c>
      <c r="H869"/>
      <c r="I869"/>
    </row>
    <row r="870" spans="1:9" x14ac:dyDescent="0.25">
      <c r="A870" s="38" t="s">
        <v>42</v>
      </c>
      <c r="B870" s="38" t="s">
        <v>784</v>
      </c>
      <c r="C870" s="268" t="s">
        <v>3899</v>
      </c>
      <c r="D870" s="38" t="s">
        <v>44</v>
      </c>
      <c r="E870" s="35">
        <v>2007</v>
      </c>
      <c r="F870" s="86">
        <v>28500</v>
      </c>
      <c r="G870" s="33" t="s">
        <v>285</v>
      </c>
      <c r="H870"/>
      <c r="I870"/>
    </row>
    <row r="871" spans="1:9" x14ac:dyDescent="0.25">
      <c r="A871" s="38" t="s">
        <v>42</v>
      </c>
      <c r="B871" s="38" t="s">
        <v>619</v>
      </c>
      <c r="C871" s="268" t="s">
        <v>4008</v>
      </c>
      <c r="D871" s="38" t="s">
        <v>43</v>
      </c>
      <c r="E871" s="35">
        <v>2007</v>
      </c>
      <c r="F871" s="86">
        <v>27175</v>
      </c>
      <c r="G871" s="33" t="s">
        <v>286</v>
      </c>
      <c r="H871"/>
      <c r="I871"/>
    </row>
    <row r="872" spans="1:9" x14ac:dyDescent="0.25">
      <c r="A872" s="38" t="s">
        <v>42</v>
      </c>
      <c r="B872" s="38" t="s">
        <v>1058</v>
      </c>
      <c r="C872" s="268" t="s">
        <v>4160</v>
      </c>
      <c r="D872" s="38" t="s">
        <v>44</v>
      </c>
      <c r="E872" s="35">
        <v>2007</v>
      </c>
      <c r="F872" s="86">
        <v>23760</v>
      </c>
      <c r="G872" s="33" t="s">
        <v>285</v>
      </c>
      <c r="H872"/>
      <c r="I872"/>
    </row>
    <row r="873" spans="1:9" x14ac:dyDescent="0.25">
      <c r="A873" s="38" t="s">
        <v>42</v>
      </c>
      <c r="B873" s="38" t="s">
        <v>1058</v>
      </c>
      <c r="C873" s="268" t="s">
        <v>2926</v>
      </c>
      <c r="D873" s="38" t="s">
        <v>44</v>
      </c>
      <c r="E873" s="35">
        <v>2007</v>
      </c>
      <c r="F873" s="86">
        <v>27440</v>
      </c>
      <c r="G873" s="33" t="s">
        <v>285</v>
      </c>
      <c r="H873"/>
      <c r="I873"/>
    </row>
    <row r="874" spans="1:9" x14ac:dyDescent="0.25">
      <c r="A874" s="38" t="s">
        <v>42</v>
      </c>
      <c r="B874" s="38" t="s">
        <v>6510</v>
      </c>
      <c r="C874" s="268" t="s">
        <v>2845</v>
      </c>
      <c r="D874" s="38" t="s">
        <v>43</v>
      </c>
      <c r="E874" s="35">
        <v>2007</v>
      </c>
      <c r="F874" s="86">
        <v>22620</v>
      </c>
      <c r="G874" s="33" t="s">
        <v>1059</v>
      </c>
      <c r="H874"/>
      <c r="I874"/>
    </row>
    <row r="875" spans="1:9" x14ac:dyDescent="0.25">
      <c r="A875" s="54" t="s">
        <v>42</v>
      </c>
      <c r="B875" s="54" t="s">
        <v>6100</v>
      </c>
      <c r="C875" s="269" t="s">
        <v>1983</v>
      </c>
      <c r="D875" s="54" t="s">
        <v>43</v>
      </c>
      <c r="E875" s="64">
        <v>2007</v>
      </c>
      <c r="F875" s="74">
        <v>13183</v>
      </c>
      <c r="G875" s="54" t="s">
        <v>4874</v>
      </c>
      <c r="H875"/>
      <c r="I875"/>
    </row>
    <row r="876" spans="1:9" x14ac:dyDescent="0.25">
      <c r="A876" s="610" t="s">
        <v>42</v>
      </c>
      <c r="B876" s="610" t="s">
        <v>10529</v>
      </c>
      <c r="C876" s="610" t="s">
        <v>9739</v>
      </c>
      <c r="D876" s="610" t="s">
        <v>110</v>
      </c>
      <c r="E876" s="610">
        <v>2007</v>
      </c>
      <c r="F876" s="613">
        <v>26802</v>
      </c>
      <c r="G876" s="610" t="s">
        <v>2109</v>
      </c>
      <c r="H876"/>
      <c r="I876"/>
    </row>
    <row r="877" spans="1:9" x14ac:dyDescent="0.25">
      <c r="A877" s="610" t="s">
        <v>42</v>
      </c>
      <c r="B877" s="610" t="s">
        <v>10530</v>
      </c>
      <c r="C877" s="610" t="s">
        <v>9739</v>
      </c>
      <c r="D877" s="610" t="s">
        <v>110</v>
      </c>
      <c r="E877" s="610">
        <v>2007</v>
      </c>
      <c r="F877" s="613">
        <v>23861</v>
      </c>
      <c r="G877" s="610" t="s">
        <v>2109</v>
      </c>
      <c r="H877"/>
      <c r="I877"/>
    </row>
    <row r="878" spans="1:9" x14ac:dyDescent="0.25">
      <c r="A878" s="610" t="s">
        <v>42</v>
      </c>
      <c r="B878" s="610" t="s">
        <v>10531</v>
      </c>
      <c r="C878" s="610" t="s">
        <v>9739</v>
      </c>
      <c r="D878" s="610" t="s">
        <v>110</v>
      </c>
      <c r="E878" s="610">
        <v>2007</v>
      </c>
      <c r="F878" s="613">
        <v>27503</v>
      </c>
      <c r="G878" s="610" t="s">
        <v>2109</v>
      </c>
      <c r="H878"/>
      <c r="I878"/>
    </row>
    <row r="879" spans="1:9" x14ac:dyDescent="0.25">
      <c r="A879" s="610" t="s">
        <v>42</v>
      </c>
      <c r="B879" s="610" t="s">
        <v>10532</v>
      </c>
      <c r="C879" s="610" t="s">
        <v>9739</v>
      </c>
      <c r="D879" s="610" t="s">
        <v>110</v>
      </c>
      <c r="E879" s="610">
        <v>2007</v>
      </c>
      <c r="F879" s="613">
        <v>27503</v>
      </c>
      <c r="G879" s="610" t="s">
        <v>2109</v>
      </c>
    </row>
    <row r="880" spans="1:9" x14ac:dyDescent="0.25">
      <c r="A880" s="556" t="s">
        <v>3896</v>
      </c>
      <c r="B880" s="556" t="s">
        <v>6849</v>
      </c>
      <c r="C880" s="580">
        <v>2.4</v>
      </c>
      <c r="D880" s="556" t="s">
        <v>44</v>
      </c>
      <c r="E880" s="64">
        <v>2007</v>
      </c>
      <c r="F880" s="553">
        <v>25534.797223019388</v>
      </c>
      <c r="G880" s="556" t="s">
        <v>6850</v>
      </c>
    </row>
    <row r="881" spans="1:7" x14ac:dyDescent="0.25">
      <c r="A881" s="556" t="s">
        <v>3896</v>
      </c>
      <c r="B881" s="556" t="s">
        <v>6849</v>
      </c>
      <c r="C881" s="580">
        <v>3.4</v>
      </c>
      <c r="D881" s="556" t="s">
        <v>44</v>
      </c>
      <c r="E881" s="64">
        <v>2007</v>
      </c>
      <c r="F881" s="553">
        <v>27248.204763954251</v>
      </c>
      <c r="G881" s="556" t="s">
        <v>6850</v>
      </c>
    </row>
    <row r="882" spans="1:7" x14ac:dyDescent="0.25">
      <c r="A882" s="556" t="s">
        <v>3896</v>
      </c>
      <c r="B882" s="556" t="s">
        <v>6849</v>
      </c>
      <c r="C882" s="580">
        <v>4</v>
      </c>
      <c r="D882" s="556" t="s">
        <v>44</v>
      </c>
      <c r="E882" s="64">
        <v>2007</v>
      </c>
      <c r="F882" s="553">
        <v>28396.138275476918</v>
      </c>
      <c r="G882" s="556" t="s">
        <v>6846</v>
      </c>
    </row>
    <row r="883" spans="1:7" x14ac:dyDescent="0.25">
      <c r="A883" s="556" t="s">
        <v>3896</v>
      </c>
      <c r="B883" s="556" t="s">
        <v>6848</v>
      </c>
      <c r="C883" s="580">
        <v>4.2</v>
      </c>
      <c r="D883" s="556" t="s">
        <v>44</v>
      </c>
      <c r="E883" s="64">
        <v>2007</v>
      </c>
      <c r="F883" s="553">
        <v>29725.249949114113</v>
      </c>
      <c r="G883" s="556" t="s">
        <v>6846</v>
      </c>
    </row>
    <row r="884" spans="1:7" x14ac:dyDescent="0.25">
      <c r="A884" s="556" t="s">
        <v>3896</v>
      </c>
      <c r="B884" s="582" t="s">
        <v>6847</v>
      </c>
      <c r="C884" s="580">
        <v>2.4</v>
      </c>
      <c r="D884" s="556" t="s">
        <v>44</v>
      </c>
      <c r="E884" s="64">
        <v>2007</v>
      </c>
      <c r="F884" s="553">
        <v>26992.715246284908</v>
      </c>
      <c r="G884" s="556" t="s">
        <v>6846</v>
      </c>
    </row>
    <row r="885" spans="1:7" x14ac:dyDescent="0.25">
      <c r="A885" s="556" t="s">
        <v>3896</v>
      </c>
      <c r="B885" s="582" t="s">
        <v>6847</v>
      </c>
      <c r="C885" s="580">
        <v>3.4</v>
      </c>
      <c r="D885" s="556" t="s">
        <v>44</v>
      </c>
      <c r="E885" s="64">
        <v>2007</v>
      </c>
      <c r="F885" s="553">
        <v>28273.701470610438</v>
      </c>
      <c r="G885" s="556" t="s">
        <v>6846</v>
      </c>
    </row>
    <row r="886" spans="1:7" x14ac:dyDescent="0.25">
      <c r="A886" s="556" t="s">
        <v>3896</v>
      </c>
      <c r="B886" s="582" t="s">
        <v>6847</v>
      </c>
      <c r="C886" s="580">
        <v>4</v>
      </c>
      <c r="D886" s="556" t="s">
        <v>44</v>
      </c>
      <c r="E886" s="64">
        <v>2007</v>
      </c>
      <c r="F886" s="553">
        <v>29813.00812138835</v>
      </c>
      <c r="G886" s="556" t="s">
        <v>6846</v>
      </c>
    </row>
    <row r="887" spans="1:7" x14ac:dyDescent="0.25">
      <c r="A887" s="556" t="s">
        <v>3896</v>
      </c>
      <c r="B887" s="582" t="s">
        <v>6847</v>
      </c>
      <c r="C887" s="580">
        <v>4.2</v>
      </c>
      <c r="D887" s="556" t="s">
        <v>44</v>
      </c>
      <c r="E887" s="64">
        <v>2007</v>
      </c>
      <c r="F887" s="553">
        <v>31159.812974919558</v>
      </c>
      <c r="G887" s="556" t="s">
        <v>6846</v>
      </c>
    </row>
    <row r="888" spans="1:7" x14ac:dyDescent="0.25">
      <c r="A888" s="556" t="s">
        <v>3896</v>
      </c>
      <c r="B888" s="581" t="s">
        <v>6845</v>
      </c>
      <c r="C888" s="580">
        <v>3.4</v>
      </c>
      <c r="D888" s="556" t="s">
        <v>44</v>
      </c>
      <c r="E888" s="64">
        <v>2007</v>
      </c>
      <c r="F888" s="553">
        <v>32338.886483055649</v>
      </c>
      <c r="G888" s="553" t="s">
        <v>3019</v>
      </c>
    </row>
    <row r="889" spans="1:7" x14ac:dyDescent="0.25">
      <c r="A889" s="556" t="s">
        <v>3896</v>
      </c>
      <c r="B889" s="581" t="s">
        <v>6845</v>
      </c>
      <c r="C889" s="580">
        <v>4</v>
      </c>
      <c r="D889" s="556" t="s">
        <v>44</v>
      </c>
      <c r="E889" s="64">
        <v>2007</v>
      </c>
      <c r="F889" s="553">
        <v>35033.203917313811</v>
      </c>
      <c r="G889" s="553" t="s">
        <v>3019</v>
      </c>
    </row>
    <row r="890" spans="1:7" x14ac:dyDescent="0.25">
      <c r="A890" s="556" t="s">
        <v>3896</v>
      </c>
      <c r="B890" s="581" t="s">
        <v>6845</v>
      </c>
      <c r="C890" s="580">
        <v>4.2</v>
      </c>
      <c r="D890" s="556" t="s">
        <v>44</v>
      </c>
      <c r="E890" s="64">
        <v>2007</v>
      </c>
      <c r="F890" s="553">
        <v>38571.132168917859</v>
      </c>
      <c r="G890" s="553" t="s">
        <v>3019</v>
      </c>
    </row>
    <row r="891" spans="1:7" x14ac:dyDescent="0.25">
      <c r="A891" s="556" t="s">
        <v>3896</v>
      </c>
      <c r="B891" s="581" t="s">
        <v>6845</v>
      </c>
      <c r="C891" s="580">
        <v>4.5</v>
      </c>
      <c r="D891" s="556" t="s">
        <v>44</v>
      </c>
      <c r="E891" s="64">
        <v>2007</v>
      </c>
      <c r="F891" s="553">
        <v>42286.699946657667</v>
      </c>
      <c r="G891" s="553" t="s">
        <v>3019</v>
      </c>
    </row>
    <row r="892" spans="1:7" x14ac:dyDescent="0.25">
      <c r="A892" s="54" t="s">
        <v>3896</v>
      </c>
      <c r="B892" s="54" t="s">
        <v>959</v>
      </c>
      <c r="C892" s="269" t="s">
        <v>3945</v>
      </c>
      <c r="D892" s="312" t="s">
        <v>110</v>
      </c>
      <c r="E892" s="64">
        <v>2007</v>
      </c>
      <c r="F892" s="74">
        <v>10444.873278236901</v>
      </c>
      <c r="G892" s="60" t="s">
        <v>4051</v>
      </c>
    </row>
    <row r="893" spans="1:7" x14ac:dyDescent="0.25">
      <c r="A893" s="54" t="s">
        <v>3896</v>
      </c>
      <c r="B893" s="54" t="s">
        <v>959</v>
      </c>
      <c r="C893" s="269" t="s">
        <v>3945</v>
      </c>
      <c r="D893" s="312" t="s">
        <v>110</v>
      </c>
      <c r="E893" s="64">
        <v>2007</v>
      </c>
      <c r="F893" s="74">
        <v>10694.527134986227</v>
      </c>
      <c r="G893" s="60" t="s">
        <v>1823</v>
      </c>
    </row>
    <row r="894" spans="1:7" x14ac:dyDescent="0.25">
      <c r="A894" s="54" t="s">
        <v>3896</v>
      </c>
      <c r="B894" s="54" t="s">
        <v>959</v>
      </c>
      <c r="C894" s="269" t="s">
        <v>1982</v>
      </c>
      <c r="D894" s="312" t="s">
        <v>110</v>
      </c>
      <c r="E894" s="64">
        <v>2007</v>
      </c>
      <c r="F894" s="74">
        <v>14617</v>
      </c>
      <c r="G894" s="60" t="s">
        <v>1956</v>
      </c>
    </row>
    <row r="895" spans="1:7" x14ac:dyDescent="0.25">
      <c r="A895" s="54" t="s">
        <v>3896</v>
      </c>
      <c r="B895" s="54" t="s">
        <v>959</v>
      </c>
      <c r="C895" s="269" t="s">
        <v>1982</v>
      </c>
      <c r="D895" s="312" t="s">
        <v>110</v>
      </c>
      <c r="E895" s="64">
        <v>2007</v>
      </c>
      <c r="F895" s="336">
        <v>14117</v>
      </c>
      <c r="G895" s="60" t="s">
        <v>5967</v>
      </c>
    </row>
    <row r="896" spans="1:7" x14ac:dyDescent="0.25">
      <c r="A896" s="54" t="s">
        <v>3896</v>
      </c>
      <c r="B896" s="54" t="s">
        <v>959</v>
      </c>
      <c r="C896" s="269" t="s">
        <v>1983</v>
      </c>
      <c r="D896" s="312" t="s">
        <v>110</v>
      </c>
      <c r="E896" s="64">
        <v>2007</v>
      </c>
      <c r="F896" s="74">
        <v>14891</v>
      </c>
      <c r="G896" s="60" t="s">
        <v>1956</v>
      </c>
    </row>
    <row r="897" spans="1:7" x14ac:dyDescent="0.25">
      <c r="A897" s="54" t="s">
        <v>3896</v>
      </c>
      <c r="B897" s="54" t="s">
        <v>959</v>
      </c>
      <c r="C897" s="269" t="s">
        <v>1983</v>
      </c>
      <c r="D897" s="312" t="s">
        <v>110</v>
      </c>
      <c r="E897" s="64">
        <v>2007</v>
      </c>
      <c r="F897" s="336">
        <v>14391</v>
      </c>
      <c r="G897" s="60" t="s">
        <v>5967</v>
      </c>
    </row>
    <row r="898" spans="1:7" x14ac:dyDescent="0.25">
      <c r="A898" s="54" t="s">
        <v>3896</v>
      </c>
      <c r="B898" s="54" t="s">
        <v>959</v>
      </c>
      <c r="C898" s="269" t="s">
        <v>1982</v>
      </c>
      <c r="D898" s="312" t="s">
        <v>110</v>
      </c>
      <c r="E898" s="64">
        <v>2007</v>
      </c>
      <c r="F898" s="74">
        <v>11028</v>
      </c>
      <c r="G898" s="60" t="s">
        <v>1823</v>
      </c>
    </row>
    <row r="899" spans="1:7" x14ac:dyDescent="0.25">
      <c r="A899" s="54" t="s">
        <v>3896</v>
      </c>
      <c r="B899" s="54" t="s">
        <v>959</v>
      </c>
      <c r="C899" s="269" t="s">
        <v>1983</v>
      </c>
      <c r="D899" s="312" t="s">
        <v>110</v>
      </c>
      <c r="E899" s="64">
        <v>2007</v>
      </c>
      <c r="F899" s="74">
        <v>12425</v>
      </c>
      <c r="G899" s="60" t="s">
        <v>1823</v>
      </c>
    </row>
    <row r="900" spans="1:7" x14ac:dyDescent="0.25">
      <c r="A900" s="54" t="s">
        <v>3896</v>
      </c>
      <c r="B900" s="54" t="s">
        <v>959</v>
      </c>
      <c r="C900" s="269" t="s">
        <v>1983</v>
      </c>
      <c r="D900" s="312" t="s">
        <v>110</v>
      </c>
      <c r="E900" s="64">
        <v>2007</v>
      </c>
      <c r="F900" s="74">
        <v>11650</v>
      </c>
      <c r="G900" s="60" t="s">
        <v>4051</v>
      </c>
    </row>
    <row r="901" spans="1:7" x14ac:dyDescent="0.25">
      <c r="A901" s="610" t="s">
        <v>10177</v>
      </c>
      <c r="B901" s="610" t="s">
        <v>6137</v>
      </c>
      <c r="C901" s="610" t="s">
        <v>2114</v>
      </c>
      <c r="D901" s="610"/>
      <c r="E901" s="668">
        <v>2007</v>
      </c>
      <c r="F901" s="666">
        <v>25811</v>
      </c>
      <c r="G901" s="610" t="s">
        <v>147</v>
      </c>
    </row>
    <row r="902" spans="1:7" x14ac:dyDescent="0.25">
      <c r="A902" s="54" t="s">
        <v>856</v>
      </c>
      <c r="B902" s="54" t="s">
        <v>6106</v>
      </c>
      <c r="C902" s="269" t="s">
        <v>4253</v>
      </c>
      <c r="D902" s="54" t="s">
        <v>43</v>
      </c>
      <c r="E902" s="64">
        <v>2007</v>
      </c>
      <c r="F902" s="74">
        <v>16227</v>
      </c>
      <c r="G902" s="54" t="s">
        <v>4537</v>
      </c>
    </row>
    <row r="903" spans="1:7" x14ac:dyDescent="0.25">
      <c r="A903" s="38" t="s">
        <v>856</v>
      </c>
      <c r="B903" s="38" t="s">
        <v>957</v>
      </c>
      <c r="C903" s="268">
        <v>1.6</v>
      </c>
      <c r="D903" s="38" t="s">
        <v>110</v>
      </c>
      <c r="E903" s="35">
        <v>2007</v>
      </c>
      <c r="F903" s="86">
        <v>26065.573770491803</v>
      </c>
      <c r="G903" s="33" t="s">
        <v>958</v>
      </c>
    </row>
    <row r="904" spans="1:7" x14ac:dyDescent="0.25">
      <c r="A904" s="38" t="s">
        <v>856</v>
      </c>
      <c r="B904" s="38" t="s">
        <v>957</v>
      </c>
      <c r="C904" s="268">
        <v>1.6</v>
      </c>
      <c r="D904" s="38" t="s">
        <v>110</v>
      </c>
      <c r="E904" s="35">
        <v>2007</v>
      </c>
      <c r="F904" s="86">
        <v>25819.672131147541</v>
      </c>
      <c r="G904" s="33" t="s">
        <v>419</v>
      </c>
    </row>
    <row r="905" spans="1:7" x14ac:dyDescent="0.25">
      <c r="A905" s="38" t="s">
        <v>856</v>
      </c>
      <c r="B905" s="38" t="s">
        <v>957</v>
      </c>
      <c r="C905" s="268">
        <v>2</v>
      </c>
      <c r="D905" s="38" t="s">
        <v>110</v>
      </c>
      <c r="E905" s="35">
        <v>2007</v>
      </c>
      <c r="F905" s="86">
        <v>26612.021857923497</v>
      </c>
      <c r="G905" s="33" t="s">
        <v>958</v>
      </c>
    </row>
    <row r="906" spans="1:7" x14ac:dyDescent="0.25">
      <c r="A906" s="38" t="s">
        <v>856</v>
      </c>
      <c r="B906" s="38" t="s">
        <v>957</v>
      </c>
      <c r="C906" s="268">
        <v>2</v>
      </c>
      <c r="D906" s="38" t="s">
        <v>110</v>
      </c>
      <c r="E906" s="35">
        <v>2007</v>
      </c>
      <c r="F906" s="86">
        <v>26338.79781420765</v>
      </c>
      <c r="G906" s="33" t="s">
        <v>419</v>
      </c>
    </row>
    <row r="907" spans="1:7" x14ac:dyDescent="0.25">
      <c r="A907" s="38" t="s">
        <v>856</v>
      </c>
      <c r="B907" s="38" t="s">
        <v>3135</v>
      </c>
      <c r="C907" s="268" t="s">
        <v>4436</v>
      </c>
      <c r="D907" s="38" t="s">
        <v>3134</v>
      </c>
      <c r="E907" s="35">
        <v>2007</v>
      </c>
      <c r="F907" s="86">
        <v>25886</v>
      </c>
      <c r="G907" s="33" t="s">
        <v>3116</v>
      </c>
    </row>
    <row r="908" spans="1:7" x14ac:dyDescent="0.25">
      <c r="A908" s="38" t="s">
        <v>856</v>
      </c>
      <c r="B908" s="38" t="s">
        <v>3135</v>
      </c>
      <c r="C908" s="268" t="s">
        <v>6083</v>
      </c>
      <c r="D908" s="38" t="s">
        <v>3134</v>
      </c>
      <c r="E908" s="35">
        <v>2007</v>
      </c>
      <c r="F908" s="86">
        <v>27123</v>
      </c>
      <c r="G908" s="33" t="s">
        <v>3116</v>
      </c>
    </row>
    <row r="909" spans="1:7" x14ac:dyDescent="0.25">
      <c r="A909" s="38" t="s">
        <v>856</v>
      </c>
      <c r="B909" s="38" t="s">
        <v>3118</v>
      </c>
      <c r="C909" s="268" t="s">
        <v>4436</v>
      </c>
      <c r="D909" s="38" t="s">
        <v>3117</v>
      </c>
      <c r="E909" s="35">
        <v>2007</v>
      </c>
      <c r="F909" s="86">
        <v>30637.285714285703</v>
      </c>
      <c r="G909" s="33" t="s">
        <v>3116</v>
      </c>
    </row>
    <row r="910" spans="1:7" x14ac:dyDescent="0.25">
      <c r="A910" s="38" t="s">
        <v>856</v>
      </c>
      <c r="B910" s="38" t="s">
        <v>3118</v>
      </c>
      <c r="C910" s="268" t="s">
        <v>6083</v>
      </c>
      <c r="D910" s="38" t="s">
        <v>3117</v>
      </c>
      <c r="E910" s="35">
        <v>2007</v>
      </c>
      <c r="F910" s="86">
        <v>31874.285714285703</v>
      </c>
      <c r="G910" s="33" t="s">
        <v>3116</v>
      </c>
    </row>
    <row r="911" spans="1:7" x14ac:dyDescent="0.25">
      <c r="A911" s="38" t="s">
        <v>856</v>
      </c>
      <c r="B911" s="38" t="s">
        <v>1572</v>
      </c>
      <c r="C911" s="268">
        <v>2</v>
      </c>
      <c r="D911" s="38" t="s">
        <v>110</v>
      </c>
      <c r="E911" s="35">
        <v>2007</v>
      </c>
      <c r="F911" s="86">
        <v>31967.213114754097</v>
      </c>
      <c r="G911" s="33" t="s">
        <v>419</v>
      </c>
    </row>
    <row r="912" spans="1:7" x14ac:dyDescent="0.25">
      <c r="A912" s="38" t="s">
        <v>856</v>
      </c>
      <c r="B912" s="38" t="s">
        <v>1572</v>
      </c>
      <c r="C912" s="268">
        <v>3.2</v>
      </c>
      <c r="D912" s="38" t="s">
        <v>110</v>
      </c>
      <c r="E912" s="35">
        <v>2007</v>
      </c>
      <c r="F912" s="86">
        <v>32513.661202185791</v>
      </c>
      <c r="G912" s="33" t="s">
        <v>419</v>
      </c>
    </row>
    <row r="913" spans="1:7" x14ac:dyDescent="0.25">
      <c r="A913" s="38" t="s">
        <v>856</v>
      </c>
      <c r="B913" s="38" t="s">
        <v>1515</v>
      </c>
      <c r="C913" s="268">
        <v>1.6</v>
      </c>
      <c r="D913" s="38" t="s">
        <v>110</v>
      </c>
      <c r="E913" s="35">
        <v>2007</v>
      </c>
      <c r="F913" s="86">
        <v>20833.333333333332</v>
      </c>
      <c r="G913" s="33" t="s">
        <v>186</v>
      </c>
    </row>
    <row r="914" spans="1:7" x14ac:dyDescent="0.25">
      <c r="A914" s="38" t="s">
        <v>856</v>
      </c>
      <c r="B914" s="38" t="s">
        <v>1515</v>
      </c>
      <c r="C914" s="268">
        <v>2</v>
      </c>
      <c r="D914" s="38" t="s">
        <v>110</v>
      </c>
      <c r="E914" s="35">
        <v>2007</v>
      </c>
      <c r="F914" s="86">
        <v>21106.557377049179</v>
      </c>
      <c r="G914" s="33" t="s">
        <v>186</v>
      </c>
    </row>
    <row r="915" spans="1:7" x14ac:dyDescent="0.25">
      <c r="A915" s="38" t="s">
        <v>856</v>
      </c>
      <c r="B915" s="38" t="s">
        <v>857</v>
      </c>
      <c r="C915" s="268" t="s">
        <v>2114</v>
      </c>
      <c r="D915" s="38" t="s">
        <v>110</v>
      </c>
      <c r="E915" s="35">
        <v>2007</v>
      </c>
      <c r="F915" s="86">
        <v>18606</v>
      </c>
      <c r="G915" s="33" t="s">
        <v>2474</v>
      </c>
    </row>
    <row r="916" spans="1:7" x14ac:dyDescent="0.25">
      <c r="A916" s="38" t="s">
        <v>856</v>
      </c>
      <c r="B916" s="38" t="s">
        <v>857</v>
      </c>
      <c r="C916" s="268" t="s">
        <v>2114</v>
      </c>
      <c r="D916" s="38" t="s">
        <v>110</v>
      </c>
      <c r="E916" s="35">
        <v>2007</v>
      </c>
      <c r="F916" s="86">
        <v>18407</v>
      </c>
      <c r="G916" s="33" t="s">
        <v>2604</v>
      </c>
    </row>
    <row r="917" spans="1:7" x14ac:dyDescent="0.25">
      <c r="A917" s="38" t="s">
        <v>856</v>
      </c>
      <c r="B917" s="38" t="s">
        <v>1437</v>
      </c>
      <c r="C917" s="268" t="s">
        <v>6341</v>
      </c>
      <c r="D917" s="38" t="s">
        <v>110</v>
      </c>
      <c r="E917" s="35">
        <v>2007</v>
      </c>
      <c r="F917" s="86">
        <v>27267.759562841529</v>
      </c>
      <c r="G917" s="33" t="s">
        <v>186</v>
      </c>
    </row>
    <row r="918" spans="1:7" x14ac:dyDescent="0.25">
      <c r="A918" s="38" t="s">
        <v>856</v>
      </c>
      <c r="B918" s="38" t="s">
        <v>1436</v>
      </c>
      <c r="C918" s="268">
        <v>3.2</v>
      </c>
      <c r="D918" s="38" t="s">
        <v>44</v>
      </c>
      <c r="E918" s="35">
        <v>2007</v>
      </c>
      <c r="F918" s="86">
        <v>36202.185792349723</v>
      </c>
      <c r="G918" s="33" t="s">
        <v>186</v>
      </c>
    </row>
    <row r="919" spans="1:7" x14ac:dyDescent="0.25">
      <c r="A919" s="38" t="s">
        <v>856</v>
      </c>
      <c r="B919" s="38" t="s">
        <v>1577</v>
      </c>
      <c r="C919" s="268">
        <v>1.6</v>
      </c>
      <c r="D919" s="38" t="s">
        <v>110</v>
      </c>
      <c r="E919" s="35">
        <v>2007</v>
      </c>
      <c r="F919" s="86">
        <v>16490</v>
      </c>
      <c r="G919" s="33" t="s">
        <v>135</v>
      </c>
    </row>
    <row r="920" spans="1:7" x14ac:dyDescent="0.25">
      <c r="A920" s="38" t="s">
        <v>856</v>
      </c>
      <c r="B920" s="38" t="s">
        <v>1577</v>
      </c>
      <c r="C920" s="268" t="s">
        <v>331</v>
      </c>
      <c r="D920" s="38" t="s">
        <v>110</v>
      </c>
      <c r="E920" s="35">
        <v>2007</v>
      </c>
      <c r="F920" s="86">
        <v>17742</v>
      </c>
      <c r="G920" s="33" t="s">
        <v>135</v>
      </c>
    </row>
    <row r="921" spans="1:7" x14ac:dyDescent="0.25">
      <c r="A921" s="38" t="s">
        <v>856</v>
      </c>
      <c r="B921" s="38" t="s">
        <v>1577</v>
      </c>
      <c r="C921" s="268" t="s">
        <v>4258</v>
      </c>
      <c r="D921" s="38" t="s">
        <v>110</v>
      </c>
      <c r="E921" s="35">
        <v>2007</v>
      </c>
      <c r="F921" s="86">
        <v>19185</v>
      </c>
      <c r="G921" s="33" t="s">
        <v>135</v>
      </c>
    </row>
    <row r="922" spans="1:7" x14ac:dyDescent="0.25">
      <c r="A922" s="38" t="s">
        <v>856</v>
      </c>
      <c r="B922" s="38" t="s">
        <v>4259</v>
      </c>
      <c r="C922" s="268" t="s">
        <v>4258</v>
      </c>
      <c r="D922" s="38" t="s">
        <v>110</v>
      </c>
      <c r="E922" s="35">
        <v>2007</v>
      </c>
      <c r="F922" s="86">
        <v>20535</v>
      </c>
      <c r="G922" s="33" t="s">
        <v>135</v>
      </c>
    </row>
    <row r="923" spans="1:7" x14ac:dyDescent="0.25">
      <c r="A923" s="38" t="s">
        <v>856</v>
      </c>
      <c r="B923" s="38" t="s">
        <v>4260</v>
      </c>
      <c r="C923" s="268" t="s">
        <v>331</v>
      </c>
      <c r="D923" s="38" t="s">
        <v>110</v>
      </c>
      <c r="E923" s="35">
        <v>2007</v>
      </c>
      <c r="F923" s="86">
        <v>23185</v>
      </c>
      <c r="G923" s="33" t="s">
        <v>135</v>
      </c>
    </row>
    <row r="924" spans="1:7" x14ac:dyDescent="0.25">
      <c r="A924" s="38" t="s">
        <v>856</v>
      </c>
      <c r="B924" s="38" t="s">
        <v>4262</v>
      </c>
      <c r="C924" s="268" t="s">
        <v>331</v>
      </c>
      <c r="D924" s="38" t="s">
        <v>110</v>
      </c>
      <c r="E924" s="35">
        <v>2007</v>
      </c>
      <c r="F924" s="86">
        <v>28955</v>
      </c>
      <c r="G924" s="33" t="s">
        <v>135</v>
      </c>
    </row>
    <row r="925" spans="1:7" x14ac:dyDescent="0.25">
      <c r="A925" s="38" t="s">
        <v>856</v>
      </c>
      <c r="B925" s="38" t="s">
        <v>4261</v>
      </c>
      <c r="C925" s="268" t="s">
        <v>331</v>
      </c>
      <c r="D925" s="38" t="s">
        <v>110</v>
      </c>
      <c r="E925" s="35">
        <v>2007</v>
      </c>
      <c r="F925" s="86">
        <v>25185</v>
      </c>
      <c r="G925" s="33" t="s">
        <v>135</v>
      </c>
    </row>
    <row r="926" spans="1:7" x14ac:dyDescent="0.25">
      <c r="A926" s="38" t="s">
        <v>856</v>
      </c>
      <c r="B926" s="38" t="s">
        <v>4263</v>
      </c>
      <c r="C926" s="268" t="s">
        <v>331</v>
      </c>
      <c r="D926" s="38" t="s">
        <v>110</v>
      </c>
      <c r="E926" s="35">
        <v>2007</v>
      </c>
      <c r="F926" s="86">
        <v>27880</v>
      </c>
      <c r="G926" s="33" t="s">
        <v>135</v>
      </c>
    </row>
    <row r="927" spans="1:7" x14ac:dyDescent="0.25">
      <c r="A927" s="38" t="s">
        <v>856</v>
      </c>
      <c r="B927" s="38" t="s">
        <v>4257</v>
      </c>
      <c r="C927" s="268" t="s">
        <v>4258</v>
      </c>
      <c r="D927" s="38" t="s">
        <v>110</v>
      </c>
      <c r="E927" s="35">
        <v>2007</v>
      </c>
      <c r="F927" s="86">
        <v>19460</v>
      </c>
      <c r="G927" s="33" t="s">
        <v>135</v>
      </c>
    </row>
    <row r="928" spans="1:7" x14ac:dyDescent="0.25">
      <c r="A928" s="38" t="s">
        <v>856</v>
      </c>
      <c r="B928" s="38" t="s">
        <v>1293</v>
      </c>
      <c r="C928" s="268">
        <v>3.2</v>
      </c>
      <c r="D928" s="38" t="s">
        <v>110</v>
      </c>
      <c r="E928" s="35">
        <v>2007</v>
      </c>
      <c r="F928" s="86">
        <v>48251.366120218576</v>
      </c>
      <c r="G928" s="33" t="s">
        <v>487</v>
      </c>
    </row>
    <row r="929" spans="1:7" x14ac:dyDescent="0.25">
      <c r="A929" s="38" t="s">
        <v>856</v>
      </c>
      <c r="B929" s="38" t="s">
        <v>1514</v>
      </c>
      <c r="C929" s="268">
        <v>1.6</v>
      </c>
      <c r="D929" s="38" t="s">
        <v>110</v>
      </c>
      <c r="E929" s="35">
        <v>2007</v>
      </c>
      <c r="F929" s="86">
        <v>40437.158469945352</v>
      </c>
      <c r="G929" s="33" t="s">
        <v>1348</v>
      </c>
    </row>
    <row r="930" spans="1:7" x14ac:dyDescent="0.25">
      <c r="A930" s="38" t="s">
        <v>856</v>
      </c>
      <c r="B930" s="38" t="s">
        <v>1514</v>
      </c>
      <c r="C930" s="268" t="s">
        <v>6341</v>
      </c>
      <c r="D930" s="38" t="s">
        <v>110</v>
      </c>
      <c r="E930" s="35">
        <v>2007</v>
      </c>
      <c r="F930" s="86">
        <v>40710.382513661199</v>
      </c>
      <c r="G930" s="33" t="s">
        <v>1348</v>
      </c>
    </row>
    <row r="931" spans="1:7" x14ac:dyDescent="0.25">
      <c r="A931" s="38" t="s">
        <v>856</v>
      </c>
      <c r="B931" s="38" t="s">
        <v>1514</v>
      </c>
      <c r="C931" s="268">
        <v>3.2</v>
      </c>
      <c r="D931" s="38" t="s">
        <v>44</v>
      </c>
      <c r="E931" s="35">
        <v>2007</v>
      </c>
      <c r="F931" s="86">
        <v>40983.606557377047</v>
      </c>
      <c r="G931" s="33" t="s">
        <v>1348</v>
      </c>
    </row>
    <row r="932" spans="1:7" x14ac:dyDescent="0.25">
      <c r="A932" s="38" t="s">
        <v>856</v>
      </c>
      <c r="B932" s="38" t="s">
        <v>1347</v>
      </c>
      <c r="C932" s="268">
        <v>3.2</v>
      </c>
      <c r="D932" s="38" t="s">
        <v>110</v>
      </c>
      <c r="E932" s="35">
        <v>2007</v>
      </c>
      <c r="F932" s="86">
        <v>82035.519125683059</v>
      </c>
      <c r="G932" s="33" t="s">
        <v>1348</v>
      </c>
    </row>
    <row r="933" spans="1:7" x14ac:dyDescent="0.25">
      <c r="A933" s="38" t="s">
        <v>856</v>
      </c>
      <c r="B933" s="38" t="s">
        <v>1347</v>
      </c>
      <c r="C933" s="268">
        <v>4.2</v>
      </c>
      <c r="D933" s="38" t="s">
        <v>110</v>
      </c>
      <c r="E933" s="35">
        <v>2007</v>
      </c>
      <c r="F933" s="86">
        <v>82581.967213114753</v>
      </c>
      <c r="G933" s="33" t="s">
        <v>1348</v>
      </c>
    </row>
    <row r="934" spans="1:7" x14ac:dyDescent="0.25">
      <c r="A934" s="38" t="s">
        <v>856</v>
      </c>
      <c r="B934" s="38" t="s">
        <v>1347</v>
      </c>
      <c r="C934" s="268">
        <v>6</v>
      </c>
      <c r="D934" s="38" t="s">
        <v>110</v>
      </c>
      <c r="E934" s="35">
        <v>2007</v>
      </c>
      <c r="F934" s="86">
        <v>83128.415300546447</v>
      </c>
      <c r="G934" s="33" t="s">
        <v>1348</v>
      </c>
    </row>
    <row r="935" spans="1:7" x14ac:dyDescent="0.25">
      <c r="A935" s="38" t="s">
        <v>856</v>
      </c>
      <c r="B935" s="38" t="s">
        <v>1513</v>
      </c>
      <c r="C935" s="268">
        <v>1.2</v>
      </c>
      <c r="D935" s="38" t="s">
        <v>110</v>
      </c>
      <c r="E935" s="35">
        <v>2007</v>
      </c>
      <c r="F935" s="86">
        <v>15837</v>
      </c>
      <c r="G935" s="33" t="s">
        <v>186</v>
      </c>
    </row>
    <row r="936" spans="1:7" x14ac:dyDescent="0.25">
      <c r="A936" s="38" t="s">
        <v>856</v>
      </c>
      <c r="B936" s="38" t="s">
        <v>1513</v>
      </c>
      <c r="C936" s="268">
        <v>1.2</v>
      </c>
      <c r="D936" s="38" t="s">
        <v>110</v>
      </c>
      <c r="E936" s="35">
        <v>2007</v>
      </c>
      <c r="F936" s="86">
        <v>14837</v>
      </c>
      <c r="G936" s="33" t="s">
        <v>1213</v>
      </c>
    </row>
    <row r="937" spans="1:7" x14ac:dyDescent="0.25">
      <c r="A937" s="38" t="s">
        <v>856</v>
      </c>
      <c r="B937" s="38" t="s">
        <v>1513</v>
      </c>
      <c r="C937" s="268">
        <v>1.4</v>
      </c>
      <c r="D937" s="38" t="s">
        <v>110</v>
      </c>
      <c r="E937" s="35">
        <v>2007</v>
      </c>
      <c r="F937" s="86">
        <v>16637</v>
      </c>
      <c r="G937" s="33" t="s">
        <v>186</v>
      </c>
    </row>
    <row r="938" spans="1:7" x14ac:dyDescent="0.25">
      <c r="A938" s="38" t="s">
        <v>856</v>
      </c>
      <c r="B938" s="38" t="s">
        <v>1513</v>
      </c>
      <c r="C938" s="268">
        <v>1.4</v>
      </c>
      <c r="D938" s="38" t="s">
        <v>110</v>
      </c>
      <c r="E938" s="35">
        <v>2007</v>
      </c>
      <c r="F938" s="86">
        <v>16137</v>
      </c>
      <c r="G938" s="33" t="s">
        <v>1213</v>
      </c>
    </row>
    <row r="939" spans="1:7" x14ac:dyDescent="0.25">
      <c r="A939" s="38" t="s">
        <v>856</v>
      </c>
      <c r="B939" s="38" t="s">
        <v>1513</v>
      </c>
      <c r="C939" s="268">
        <v>1.6</v>
      </c>
      <c r="D939" s="38" t="s">
        <v>110</v>
      </c>
      <c r="E939" s="35">
        <v>2007</v>
      </c>
      <c r="F939" s="86">
        <v>17037</v>
      </c>
      <c r="G939" s="33" t="s">
        <v>186</v>
      </c>
    </row>
    <row r="940" spans="1:7" x14ac:dyDescent="0.25">
      <c r="A940" s="38" t="s">
        <v>856</v>
      </c>
      <c r="B940" s="38" t="s">
        <v>1513</v>
      </c>
      <c r="C940" s="268">
        <v>1.6</v>
      </c>
      <c r="D940" s="38" t="s">
        <v>110</v>
      </c>
      <c r="E940" s="35">
        <v>2007</v>
      </c>
      <c r="F940" s="86">
        <v>16537</v>
      </c>
      <c r="G940" s="33" t="s">
        <v>1213</v>
      </c>
    </row>
    <row r="941" spans="1:7" x14ac:dyDescent="0.25">
      <c r="A941" s="38" t="s">
        <v>856</v>
      </c>
      <c r="B941" s="38" t="s">
        <v>1513</v>
      </c>
      <c r="C941" s="268">
        <v>1.8</v>
      </c>
      <c r="D941" s="38" t="s">
        <v>110</v>
      </c>
      <c r="E941" s="35">
        <v>2007</v>
      </c>
      <c r="F941" s="86">
        <v>17537</v>
      </c>
      <c r="G941" s="33" t="s">
        <v>186</v>
      </c>
    </row>
    <row r="942" spans="1:7" x14ac:dyDescent="0.25">
      <c r="A942" s="38" t="s">
        <v>856</v>
      </c>
      <c r="B942" s="38" t="s">
        <v>1513</v>
      </c>
      <c r="C942" s="268">
        <v>1.8</v>
      </c>
      <c r="D942" s="38" t="s">
        <v>110</v>
      </c>
      <c r="E942" s="35">
        <v>2007</v>
      </c>
      <c r="F942" s="86">
        <v>17137</v>
      </c>
      <c r="G942" s="33" t="s">
        <v>1213</v>
      </c>
    </row>
    <row r="943" spans="1:7" x14ac:dyDescent="0.25">
      <c r="A943" s="38" t="s">
        <v>856</v>
      </c>
      <c r="B943" s="38" t="s">
        <v>1513</v>
      </c>
      <c r="C943" s="268">
        <v>1.9</v>
      </c>
      <c r="D943" s="38" t="s">
        <v>110</v>
      </c>
      <c r="E943" s="35">
        <v>2007</v>
      </c>
      <c r="F943" s="86">
        <v>17437</v>
      </c>
      <c r="G943" s="33" t="s">
        <v>186</v>
      </c>
    </row>
    <row r="944" spans="1:7" x14ac:dyDescent="0.25">
      <c r="A944" s="38" t="s">
        <v>856</v>
      </c>
      <c r="B944" s="38" t="s">
        <v>1513</v>
      </c>
      <c r="C944" s="268">
        <v>1.9</v>
      </c>
      <c r="D944" s="38" t="s">
        <v>110</v>
      </c>
      <c r="E944" s="35">
        <v>2007</v>
      </c>
      <c r="F944" s="86">
        <v>17037</v>
      </c>
      <c r="G944" s="33" t="s">
        <v>1213</v>
      </c>
    </row>
    <row r="945" spans="1:7" x14ac:dyDescent="0.25">
      <c r="A945" s="38" t="s">
        <v>856</v>
      </c>
      <c r="B945" s="38" t="s">
        <v>1513</v>
      </c>
      <c r="C945" s="268">
        <v>1.4</v>
      </c>
      <c r="D945" s="38" t="s">
        <v>110</v>
      </c>
      <c r="E945" s="35">
        <v>2007</v>
      </c>
      <c r="F945" s="86">
        <v>14002.732240437157</v>
      </c>
      <c r="G945" s="33" t="s">
        <v>1213</v>
      </c>
    </row>
    <row r="946" spans="1:7" x14ac:dyDescent="0.25">
      <c r="A946" s="38" t="s">
        <v>856</v>
      </c>
      <c r="B946" s="38" t="s">
        <v>1057</v>
      </c>
      <c r="C946" s="268" t="s">
        <v>6451</v>
      </c>
      <c r="D946" s="38" t="s">
        <v>110</v>
      </c>
      <c r="E946" s="35">
        <v>2007</v>
      </c>
      <c r="F946" s="86">
        <v>28497.267759562841</v>
      </c>
      <c r="G946" s="33" t="s">
        <v>487</v>
      </c>
    </row>
    <row r="947" spans="1:7" x14ac:dyDescent="0.25">
      <c r="A947" s="38" t="s">
        <v>856</v>
      </c>
      <c r="B947" s="38" t="s">
        <v>1057</v>
      </c>
      <c r="C947" s="268">
        <v>2.8</v>
      </c>
      <c r="D947" s="38" t="s">
        <v>110</v>
      </c>
      <c r="E947" s="35">
        <v>2007</v>
      </c>
      <c r="F947" s="86">
        <v>28770.491803278688</v>
      </c>
      <c r="G947" s="33" t="s">
        <v>487</v>
      </c>
    </row>
    <row r="948" spans="1:7" x14ac:dyDescent="0.25">
      <c r="A948" s="38" t="s">
        <v>856</v>
      </c>
      <c r="B948" s="38" t="s">
        <v>6519</v>
      </c>
      <c r="C948" s="268" t="s">
        <v>3764</v>
      </c>
      <c r="D948" s="38" t="s">
        <v>44</v>
      </c>
      <c r="E948" s="35">
        <v>2007</v>
      </c>
      <c r="F948" s="86">
        <v>59140</v>
      </c>
      <c r="G948" s="33" t="s">
        <v>1574</v>
      </c>
    </row>
    <row r="949" spans="1:7" x14ac:dyDescent="0.25">
      <c r="A949" s="38" t="s">
        <v>856</v>
      </c>
      <c r="B949" s="38" t="s">
        <v>6513</v>
      </c>
      <c r="C949" s="268" t="s">
        <v>3970</v>
      </c>
      <c r="D949" s="38" t="s">
        <v>44</v>
      </c>
      <c r="E949" s="35">
        <v>2007</v>
      </c>
      <c r="F949" s="86">
        <v>38110</v>
      </c>
      <c r="G949" s="33" t="s">
        <v>1574</v>
      </c>
    </row>
    <row r="950" spans="1:7" x14ac:dyDescent="0.25">
      <c r="A950" s="38" t="s">
        <v>856</v>
      </c>
      <c r="B950" s="38" t="s">
        <v>6513</v>
      </c>
      <c r="C950" s="268" t="s">
        <v>3904</v>
      </c>
      <c r="D950" s="38" t="s">
        <v>44</v>
      </c>
      <c r="E950" s="35">
        <v>2007</v>
      </c>
      <c r="F950" s="86">
        <v>43110</v>
      </c>
      <c r="G950" s="33" t="s">
        <v>1574</v>
      </c>
    </row>
    <row r="951" spans="1:7" x14ac:dyDescent="0.25">
      <c r="A951" s="38" t="s">
        <v>856</v>
      </c>
      <c r="B951" s="38" t="s">
        <v>1292</v>
      </c>
      <c r="C951" s="268">
        <v>1.6</v>
      </c>
      <c r="D951" s="38" t="s">
        <v>110</v>
      </c>
      <c r="E951" s="35">
        <v>2007</v>
      </c>
      <c r="F951" s="86">
        <v>22076.502732240435</v>
      </c>
      <c r="G951" s="33" t="s">
        <v>487</v>
      </c>
    </row>
  </sheetData>
  <sheetProtection algorithmName="SHA-512" hashValue="+V/WcD7we+fA/yd5Eqly4VK/2Hejnkvijd/3Drt/WFkd+qmIpgaT7iGC86LZV4dzBiCDsFK45EsSxDKQcB16xA==" saltValue="YBkj2sZzruDCBD0RmbvE3A==" spinCount="100000" sheet="1" objects="1" scenarios="1"/>
  <sortState ref="A2:G949">
    <sortCondition ref="A1"/>
  </sortState>
  <pageMargins left="0.7" right="0.7" top="0.75" bottom="0.75" header="0.3" footer="0.3"/>
  <pageSetup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I935"/>
  <sheetViews>
    <sheetView workbookViewId="0">
      <pane ySplit="1" topLeftCell="A2" activePane="bottomLeft" state="frozen"/>
      <selection pane="bottomLeft" activeCell="F729" sqref="F729"/>
    </sheetView>
  </sheetViews>
  <sheetFormatPr defaultColWidth="9.140625" defaultRowHeight="15.75" x14ac:dyDescent="0.25"/>
  <cols>
    <col min="1" max="1" width="35.140625" style="40" customWidth="1"/>
    <col min="2" max="2" width="47.85546875" style="61" customWidth="1"/>
    <col min="3" max="3" width="22.28515625" style="314" customWidth="1"/>
    <col min="4" max="4" width="15.42578125" style="40" customWidth="1"/>
    <col min="5" max="5" width="10.28515625" style="44" customWidth="1"/>
    <col min="6" max="6" width="24.85546875" style="44" bestFit="1" customWidth="1"/>
    <col min="7" max="7" width="44.4257812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33" t="s">
        <v>3021</v>
      </c>
      <c r="B2" s="38">
        <v>147</v>
      </c>
      <c r="C2" s="171">
        <v>2</v>
      </c>
      <c r="D2" s="33" t="s">
        <v>43</v>
      </c>
      <c r="E2" s="35">
        <v>2008</v>
      </c>
      <c r="F2" s="86">
        <v>31967.213114754097</v>
      </c>
      <c r="G2" s="33" t="s">
        <v>3053</v>
      </c>
    </row>
    <row r="3" spans="1:7" x14ac:dyDescent="0.25">
      <c r="A3" s="33" t="s">
        <v>3021</v>
      </c>
      <c r="B3" s="38">
        <v>147</v>
      </c>
      <c r="C3" s="171">
        <v>2</v>
      </c>
      <c r="D3" s="33" t="s">
        <v>43</v>
      </c>
      <c r="E3" s="35">
        <v>2008</v>
      </c>
      <c r="F3" s="86">
        <v>30874.316939890708</v>
      </c>
      <c r="G3" s="33" t="s">
        <v>3067</v>
      </c>
    </row>
    <row r="4" spans="1:7" x14ac:dyDescent="0.25">
      <c r="A4" s="33" t="s">
        <v>3021</v>
      </c>
      <c r="B4" s="38">
        <v>159</v>
      </c>
      <c r="C4" s="171">
        <v>3.2</v>
      </c>
      <c r="D4" s="33" t="s">
        <v>44</v>
      </c>
      <c r="E4" s="35">
        <v>2008</v>
      </c>
      <c r="F4" s="86">
        <v>42144.8087431694</v>
      </c>
      <c r="G4" s="33" t="s">
        <v>696</v>
      </c>
    </row>
    <row r="5" spans="1:7" x14ac:dyDescent="0.25">
      <c r="A5" s="33" t="s">
        <v>3021</v>
      </c>
      <c r="B5" s="38">
        <v>159</v>
      </c>
      <c r="C5" s="171">
        <v>2.2000000000000002</v>
      </c>
      <c r="D5" s="33" t="s">
        <v>43</v>
      </c>
      <c r="E5" s="35">
        <v>2008</v>
      </c>
      <c r="F5" s="86">
        <v>39412.56830601093</v>
      </c>
      <c r="G5" s="33" t="s">
        <v>696</v>
      </c>
    </row>
    <row r="6" spans="1:7" x14ac:dyDescent="0.25">
      <c r="A6" s="33" t="s">
        <v>3021</v>
      </c>
      <c r="B6" s="38" t="s">
        <v>3136</v>
      </c>
      <c r="C6" s="171">
        <v>3.2</v>
      </c>
      <c r="D6" s="33" t="s">
        <v>44</v>
      </c>
      <c r="E6" s="35">
        <v>2008</v>
      </c>
      <c r="F6" s="86">
        <v>25273.224043715847</v>
      </c>
      <c r="G6" s="33" t="s">
        <v>3067</v>
      </c>
    </row>
    <row r="7" spans="1:7" x14ac:dyDescent="0.25">
      <c r="A7" s="33" t="s">
        <v>3021</v>
      </c>
      <c r="B7" s="38" t="s">
        <v>3136</v>
      </c>
      <c r="C7" s="171">
        <v>2.2000000000000002</v>
      </c>
      <c r="D7" s="33" t="s">
        <v>43</v>
      </c>
      <c r="E7" s="35">
        <v>2008</v>
      </c>
      <c r="F7" s="86">
        <v>23224.043715846994</v>
      </c>
      <c r="G7" s="33" t="s">
        <v>3067</v>
      </c>
    </row>
    <row r="8" spans="1:7" x14ac:dyDescent="0.25">
      <c r="A8" s="33" t="s">
        <v>3021</v>
      </c>
      <c r="B8" s="38" t="s">
        <v>3110</v>
      </c>
      <c r="C8" s="171">
        <v>3.2</v>
      </c>
      <c r="D8" s="33" t="s">
        <v>44</v>
      </c>
      <c r="E8" s="35">
        <v>2008</v>
      </c>
      <c r="F8" s="86">
        <v>47513.661202185787</v>
      </c>
      <c r="G8" s="33" t="s">
        <v>1585</v>
      </c>
    </row>
    <row r="9" spans="1:7" x14ac:dyDescent="0.25">
      <c r="A9" s="33" t="s">
        <v>3021</v>
      </c>
      <c r="B9" s="38" t="s">
        <v>3110</v>
      </c>
      <c r="C9" s="171">
        <v>2</v>
      </c>
      <c r="D9" s="33" t="s">
        <v>43</v>
      </c>
      <c r="E9" s="35">
        <v>2008</v>
      </c>
      <c r="F9" s="86">
        <v>44781.420765027324</v>
      </c>
      <c r="G9" s="33" t="s">
        <v>1585</v>
      </c>
    </row>
    <row r="10" spans="1:7" x14ac:dyDescent="0.25">
      <c r="A10" s="33" t="s">
        <v>3021</v>
      </c>
      <c r="B10" s="38" t="s">
        <v>3152</v>
      </c>
      <c r="C10" s="171">
        <v>3.2</v>
      </c>
      <c r="D10" s="33" t="s">
        <v>44</v>
      </c>
      <c r="E10" s="35">
        <v>2008</v>
      </c>
      <c r="F10" s="86">
        <v>51912.56830601093</v>
      </c>
      <c r="G10" s="33" t="s">
        <v>2036</v>
      </c>
    </row>
    <row r="11" spans="1:7" x14ac:dyDescent="0.25">
      <c r="A11" s="33" t="s">
        <v>3021</v>
      </c>
      <c r="B11" s="38" t="s">
        <v>3152</v>
      </c>
      <c r="C11" s="171">
        <v>2.2000000000000002</v>
      </c>
      <c r="D11" s="33" t="s">
        <v>43</v>
      </c>
      <c r="E11" s="35">
        <v>2008</v>
      </c>
      <c r="F11" s="86">
        <v>46448.087431693988</v>
      </c>
      <c r="G11" s="33" t="s">
        <v>2036</v>
      </c>
    </row>
    <row r="12" spans="1:7" x14ac:dyDescent="0.25">
      <c r="A12" s="33" t="s">
        <v>415</v>
      </c>
      <c r="B12" s="38" t="s">
        <v>416</v>
      </c>
      <c r="C12" s="171" t="s">
        <v>6451</v>
      </c>
      <c r="D12" s="33" t="s">
        <v>110</v>
      </c>
      <c r="E12" s="35">
        <v>2008</v>
      </c>
      <c r="F12" s="415">
        <v>28136.612021857924</v>
      </c>
      <c r="G12" s="33" t="s">
        <v>186</v>
      </c>
    </row>
    <row r="13" spans="1:7" x14ac:dyDescent="0.25">
      <c r="A13" s="33" t="s">
        <v>415</v>
      </c>
      <c r="B13" s="38" t="s">
        <v>416</v>
      </c>
      <c r="C13" s="171" t="s">
        <v>6341</v>
      </c>
      <c r="D13" s="33" t="s">
        <v>110</v>
      </c>
      <c r="E13" s="35">
        <v>2008</v>
      </c>
      <c r="F13" s="415">
        <v>28136.612021857924</v>
      </c>
      <c r="G13" s="33" t="s">
        <v>186</v>
      </c>
    </row>
    <row r="14" spans="1:7" x14ac:dyDescent="0.25">
      <c r="A14" s="33" t="s">
        <v>415</v>
      </c>
      <c r="B14" s="38" t="s">
        <v>417</v>
      </c>
      <c r="C14" s="171" t="s">
        <v>6451</v>
      </c>
      <c r="D14" s="33" t="s">
        <v>110</v>
      </c>
      <c r="E14" s="35">
        <v>2008</v>
      </c>
      <c r="F14" s="415">
        <v>30083.333333333332</v>
      </c>
      <c r="G14" s="33" t="s">
        <v>135</v>
      </c>
    </row>
    <row r="15" spans="1:7" x14ac:dyDescent="0.25">
      <c r="A15" s="33" t="s">
        <v>415</v>
      </c>
      <c r="B15" s="38" t="s">
        <v>417</v>
      </c>
      <c r="C15" s="171" t="s">
        <v>6341</v>
      </c>
      <c r="D15" s="33" t="s">
        <v>110</v>
      </c>
      <c r="E15" s="35">
        <v>2008</v>
      </c>
      <c r="F15" s="415">
        <v>36079.234972677594</v>
      </c>
      <c r="G15" s="33" t="s">
        <v>135</v>
      </c>
    </row>
    <row r="16" spans="1:7" x14ac:dyDescent="0.25">
      <c r="A16" s="33" t="s">
        <v>415</v>
      </c>
      <c r="B16" s="38" t="s">
        <v>417</v>
      </c>
      <c r="C16" s="171">
        <v>3.2</v>
      </c>
      <c r="D16" s="33" t="s">
        <v>44</v>
      </c>
      <c r="E16" s="35">
        <v>2008</v>
      </c>
      <c r="F16" s="415">
        <v>48019.125683060112</v>
      </c>
      <c r="G16" s="33" t="s">
        <v>135</v>
      </c>
    </row>
    <row r="17" spans="1:9" x14ac:dyDescent="0.25">
      <c r="A17" s="33" t="s">
        <v>415</v>
      </c>
      <c r="B17" s="38" t="s">
        <v>418</v>
      </c>
      <c r="C17" s="171" t="s">
        <v>6341</v>
      </c>
      <c r="D17" s="33" t="s">
        <v>110</v>
      </c>
      <c r="E17" s="35">
        <v>2008</v>
      </c>
      <c r="F17" s="415">
        <v>61775.956284152999</v>
      </c>
      <c r="G17" s="33" t="s">
        <v>419</v>
      </c>
    </row>
    <row r="18" spans="1:9" x14ac:dyDescent="0.25">
      <c r="A18" s="33" t="s">
        <v>415</v>
      </c>
      <c r="B18" s="38" t="s">
        <v>420</v>
      </c>
      <c r="C18" s="171" t="s">
        <v>6341</v>
      </c>
      <c r="D18" s="33" t="s">
        <v>110</v>
      </c>
      <c r="E18" s="35">
        <v>2008</v>
      </c>
      <c r="F18" s="415">
        <v>50614.75409836066</v>
      </c>
      <c r="G18" s="33" t="s">
        <v>421</v>
      </c>
    </row>
    <row r="19" spans="1:9" x14ac:dyDescent="0.25">
      <c r="A19" s="33" t="s">
        <v>415</v>
      </c>
      <c r="B19" s="38" t="s">
        <v>420</v>
      </c>
      <c r="C19" s="171">
        <v>3.2</v>
      </c>
      <c r="D19" s="33" t="s">
        <v>114</v>
      </c>
      <c r="E19" s="35">
        <v>2008</v>
      </c>
      <c r="F19" s="415">
        <v>64890.710382513651</v>
      </c>
      <c r="G19" s="33" t="s">
        <v>421</v>
      </c>
    </row>
    <row r="20" spans="1:9" x14ac:dyDescent="0.25">
      <c r="A20" s="33" t="s">
        <v>415</v>
      </c>
      <c r="B20" s="38" t="s">
        <v>422</v>
      </c>
      <c r="C20" s="171" t="s">
        <v>6341</v>
      </c>
      <c r="D20" s="33" t="s">
        <v>44</v>
      </c>
      <c r="E20" s="35">
        <v>2008</v>
      </c>
      <c r="F20" s="415">
        <v>46721.311475409835</v>
      </c>
      <c r="G20" s="33" t="s">
        <v>423</v>
      </c>
    </row>
    <row r="21" spans="1:9" x14ac:dyDescent="0.25">
      <c r="A21" s="33" t="s">
        <v>415</v>
      </c>
      <c r="B21" s="38" t="s">
        <v>424</v>
      </c>
      <c r="C21" s="171" t="s">
        <v>6341</v>
      </c>
      <c r="D21" s="33" t="s">
        <v>110</v>
      </c>
      <c r="E21" s="35">
        <v>2008</v>
      </c>
      <c r="F21" s="415">
        <v>41270.491803278688</v>
      </c>
      <c r="G21" s="33" t="s">
        <v>135</v>
      </c>
    </row>
    <row r="22" spans="1:9" x14ac:dyDescent="0.25">
      <c r="A22" s="33" t="s">
        <v>415</v>
      </c>
      <c r="B22" s="38" t="s">
        <v>424</v>
      </c>
      <c r="C22" s="171">
        <v>2.8</v>
      </c>
      <c r="D22" s="33" t="s">
        <v>110</v>
      </c>
      <c r="E22" s="35">
        <v>2008</v>
      </c>
      <c r="F22" s="415">
        <v>83060.109289617481</v>
      </c>
      <c r="G22" s="33" t="s">
        <v>147</v>
      </c>
    </row>
    <row r="23" spans="1:9" x14ac:dyDescent="0.25">
      <c r="A23" s="33" t="s">
        <v>415</v>
      </c>
      <c r="B23" s="38" t="s">
        <v>424</v>
      </c>
      <c r="C23" s="171" t="s">
        <v>6359</v>
      </c>
      <c r="D23" s="33" t="s">
        <v>44</v>
      </c>
      <c r="E23" s="35">
        <v>2008</v>
      </c>
      <c r="F23" s="415">
        <v>90846.99453551913</v>
      </c>
      <c r="G23" s="33" t="s">
        <v>147</v>
      </c>
    </row>
    <row r="24" spans="1:9" x14ac:dyDescent="0.25">
      <c r="A24" s="33" t="s">
        <v>415</v>
      </c>
      <c r="B24" s="38" t="s">
        <v>424</v>
      </c>
      <c r="C24" s="171" t="s">
        <v>6483</v>
      </c>
      <c r="D24" s="33" t="s">
        <v>44</v>
      </c>
      <c r="E24" s="35">
        <v>2008</v>
      </c>
      <c r="F24" s="415">
        <v>124590.16393442624</v>
      </c>
      <c r="G24" s="33" t="s">
        <v>147</v>
      </c>
    </row>
    <row r="25" spans="1:9" x14ac:dyDescent="0.25">
      <c r="A25" s="33" t="s">
        <v>415</v>
      </c>
      <c r="B25" s="38" t="s">
        <v>425</v>
      </c>
      <c r="C25" s="171">
        <v>2.8</v>
      </c>
      <c r="D25" s="33" t="s">
        <v>110</v>
      </c>
      <c r="E25" s="35">
        <v>2008</v>
      </c>
      <c r="F25" s="415">
        <v>62295.081967213118</v>
      </c>
      <c r="G25" s="33" t="s">
        <v>135</v>
      </c>
    </row>
    <row r="26" spans="1:9" x14ac:dyDescent="0.25">
      <c r="A26" s="33" t="s">
        <v>415</v>
      </c>
      <c r="B26" s="38" t="s">
        <v>425</v>
      </c>
      <c r="C26" s="171">
        <v>3.2</v>
      </c>
      <c r="D26" s="33" t="s">
        <v>110</v>
      </c>
      <c r="E26" s="35">
        <v>2008</v>
      </c>
      <c r="F26" s="415">
        <v>77868.852459016387</v>
      </c>
      <c r="G26" s="33" t="s">
        <v>135</v>
      </c>
    </row>
    <row r="27" spans="1:9" x14ac:dyDescent="0.25">
      <c r="A27" s="33" t="s">
        <v>415</v>
      </c>
      <c r="B27" s="38" t="s">
        <v>425</v>
      </c>
      <c r="C27" s="171">
        <v>4.2</v>
      </c>
      <c r="D27" s="33" t="s">
        <v>426</v>
      </c>
      <c r="E27" s="35">
        <v>2008</v>
      </c>
      <c r="F27" s="415">
        <v>88251.366120218576</v>
      </c>
      <c r="G27" s="33" t="s">
        <v>135</v>
      </c>
    </row>
    <row r="28" spans="1:9" x14ac:dyDescent="0.25">
      <c r="A28" s="33" t="s">
        <v>415</v>
      </c>
      <c r="B28" s="38" t="s">
        <v>425</v>
      </c>
      <c r="C28" s="171">
        <v>5.2</v>
      </c>
      <c r="D28" s="33" t="s">
        <v>426</v>
      </c>
      <c r="E28" s="35">
        <v>2008</v>
      </c>
      <c r="F28" s="415">
        <v>103825.13661202186</v>
      </c>
      <c r="G28" s="33" t="s">
        <v>135</v>
      </c>
      <c r="H28" s="58"/>
      <c r="I28" s="58"/>
    </row>
    <row r="29" spans="1:9" x14ac:dyDescent="0.25">
      <c r="A29" s="33" t="s">
        <v>415</v>
      </c>
      <c r="B29" s="38" t="s">
        <v>425</v>
      </c>
      <c r="C29" s="171">
        <v>6</v>
      </c>
      <c r="D29" s="33" t="s">
        <v>426</v>
      </c>
      <c r="E29" s="35">
        <v>2008</v>
      </c>
      <c r="F29" s="415">
        <v>121994.53551912568</v>
      </c>
      <c r="G29" s="33" t="s">
        <v>135</v>
      </c>
      <c r="H29" s="58"/>
      <c r="I29" s="58"/>
    </row>
    <row r="30" spans="1:9" x14ac:dyDescent="0.25">
      <c r="A30" s="33" t="s">
        <v>415</v>
      </c>
      <c r="B30" s="38" t="s">
        <v>428</v>
      </c>
      <c r="C30" s="171" t="s">
        <v>6341</v>
      </c>
      <c r="D30" s="33" t="s">
        <v>44</v>
      </c>
      <c r="E30" s="35">
        <v>2008</v>
      </c>
      <c r="F30" s="415">
        <v>43087.43169398907</v>
      </c>
      <c r="G30" s="33" t="s">
        <v>147</v>
      </c>
    </row>
    <row r="31" spans="1:9" x14ac:dyDescent="0.25">
      <c r="A31" s="33" t="s">
        <v>415</v>
      </c>
      <c r="B31" s="38" t="s">
        <v>428</v>
      </c>
      <c r="C31" s="171">
        <v>3.2</v>
      </c>
      <c r="D31" s="33" t="s">
        <v>44</v>
      </c>
      <c r="E31" s="35">
        <v>2008</v>
      </c>
      <c r="F31" s="415">
        <v>52691.256830601087</v>
      </c>
      <c r="G31" s="33" t="s">
        <v>147</v>
      </c>
    </row>
    <row r="32" spans="1:9" x14ac:dyDescent="0.25">
      <c r="A32" s="33" t="s">
        <v>415</v>
      </c>
      <c r="B32" s="38" t="s">
        <v>429</v>
      </c>
      <c r="C32" s="171" t="s">
        <v>6361</v>
      </c>
      <c r="D32" s="33" t="s">
        <v>44</v>
      </c>
      <c r="E32" s="35">
        <v>2008</v>
      </c>
      <c r="F32" s="415">
        <v>54248.633879781417</v>
      </c>
      <c r="G32" s="33" t="s">
        <v>147</v>
      </c>
    </row>
    <row r="33" spans="1:7" x14ac:dyDescent="0.25">
      <c r="A33" s="33" t="s">
        <v>415</v>
      </c>
      <c r="B33" s="38" t="s">
        <v>429</v>
      </c>
      <c r="C33" s="171">
        <v>3.6</v>
      </c>
      <c r="D33" s="33" t="s">
        <v>44</v>
      </c>
      <c r="E33" s="35">
        <v>2008</v>
      </c>
      <c r="F33" s="415">
        <v>53210.382513661199</v>
      </c>
      <c r="G33" s="33" t="s">
        <v>147</v>
      </c>
    </row>
    <row r="34" spans="1:7" x14ac:dyDescent="0.25">
      <c r="A34" s="33" t="s">
        <v>415</v>
      </c>
      <c r="B34" s="38" t="s">
        <v>429</v>
      </c>
      <c r="C34" s="171">
        <v>4.2</v>
      </c>
      <c r="D34" s="33" t="s">
        <v>44</v>
      </c>
      <c r="E34" s="35">
        <v>2008</v>
      </c>
      <c r="F34" s="415">
        <v>67486.338797814198</v>
      </c>
      <c r="G34" s="33" t="s">
        <v>147</v>
      </c>
    </row>
    <row r="35" spans="1:7" x14ac:dyDescent="0.25">
      <c r="A35" s="33" t="s">
        <v>415</v>
      </c>
      <c r="B35" s="38" t="s">
        <v>429</v>
      </c>
      <c r="C35" s="171" t="s">
        <v>6413</v>
      </c>
      <c r="D35" s="33" t="s">
        <v>44</v>
      </c>
      <c r="E35" s="35">
        <v>2008</v>
      </c>
      <c r="F35" s="415">
        <v>72158.469945355188</v>
      </c>
      <c r="G35" s="33" t="s">
        <v>147</v>
      </c>
    </row>
    <row r="36" spans="1:7" x14ac:dyDescent="0.25">
      <c r="A36" s="33" t="s">
        <v>415</v>
      </c>
      <c r="B36" s="38" t="s">
        <v>429</v>
      </c>
      <c r="C36" s="171" t="s">
        <v>6425</v>
      </c>
      <c r="D36" s="33" t="s">
        <v>44</v>
      </c>
      <c r="E36" s="35">
        <v>2008</v>
      </c>
      <c r="F36" s="415">
        <v>126926.22950819672</v>
      </c>
      <c r="G36" s="33" t="s">
        <v>147</v>
      </c>
    </row>
    <row r="37" spans="1:7" x14ac:dyDescent="0.25">
      <c r="A37" s="33" t="s">
        <v>415</v>
      </c>
      <c r="B37" s="38" t="s">
        <v>430</v>
      </c>
      <c r="C37" s="171">
        <v>4.2</v>
      </c>
      <c r="D37" s="33" t="s">
        <v>44</v>
      </c>
      <c r="E37" s="35">
        <v>2008</v>
      </c>
      <c r="F37" s="415">
        <v>121734.97267759562</v>
      </c>
      <c r="G37" s="33" t="s">
        <v>421</v>
      </c>
    </row>
    <row r="38" spans="1:7" x14ac:dyDescent="0.25">
      <c r="A38" s="33" t="s">
        <v>415</v>
      </c>
      <c r="B38" s="38" t="s">
        <v>430</v>
      </c>
      <c r="C38" s="171">
        <v>5.2</v>
      </c>
      <c r="D38" s="33" t="s">
        <v>44</v>
      </c>
      <c r="E38" s="35">
        <v>2008</v>
      </c>
      <c r="F38" s="415">
        <v>139515.02732240438</v>
      </c>
      <c r="G38" s="33" t="s">
        <v>421</v>
      </c>
    </row>
    <row r="39" spans="1:7" x14ac:dyDescent="0.25">
      <c r="A39" s="33" t="s">
        <v>415</v>
      </c>
      <c r="B39" s="38" t="s">
        <v>431</v>
      </c>
      <c r="C39" s="171">
        <v>4.2</v>
      </c>
      <c r="D39" s="33" t="s">
        <v>44</v>
      </c>
      <c r="E39" s="35">
        <v>2008</v>
      </c>
      <c r="F39" s="415">
        <v>76571.038251366117</v>
      </c>
      <c r="G39" s="33" t="s">
        <v>421</v>
      </c>
    </row>
    <row r="40" spans="1:7" x14ac:dyDescent="0.25">
      <c r="A40" s="33" t="s">
        <v>415</v>
      </c>
      <c r="B40" s="38" t="s">
        <v>432</v>
      </c>
      <c r="C40" s="171">
        <v>5.2</v>
      </c>
      <c r="D40" s="33" t="s">
        <v>44</v>
      </c>
      <c r="E40" s="35">
        <v>2008</v>
      </c>
      <c r="F40" s="415">
        <v>109016.39344262294</v>
      </c>
      <c r="G40" s="33" t="s">
        <v>135</v>
      </c>
    </row>
    <row r="41" spans="1:7" x14ac:dyDescent="0.25">
      <c r="A41" s="33" t="s">
        <v>415</v>
      </c>
      <c r="B41" s="38" t="s">
        <v>433</v>
      </c>
      <c r="C41" s="171" t="s">
        <v>6341</v>
      </c>
      <c r="D41" s="33" t="s">
        <v>110</v>
      </c>
      <c r="E41" s="35">
        <v>2008</v>
      </c>
      <c r="F41" s="415">
        <v>38674.863387978141</v>
      </c>
      <c r="G41" s="33" t="s">
        <v>434</v>
      </c>
    </row>
    <row r="42" spans="1:7" x14ac:dyDescent="0.25">
      <c r="A42" s="33" t="s">
        <v>415</v>
      </c>
      <c r="B42" s="38" t="s">
        <v>433</v>
      </c>
      <c r="C42" s="171" t="s">
        <v>435</v>
      </c>
      <c r="D42" s="33" t="s">
        <v>44</v>
      </c>
      <c r="E42" s="35">
        <v>2008</v>
      </c>
      <c r="F42" s="415">
        <v>61516.393442622946</v>
      </c>
      <c r="G42" s="33" t="s">
        <v>434</v>
      </c>
    </row>
    <row r="43" spans="1:7" x14ac:dyDescent="0.25">
      <c r="A43" s="33" t="s">
        <v>415</v>
      </c>
      <c r="B43" s="38" t="s">
        <v>433</v>
      </c>
      <c r="C43" s="171">
        <v>3.2</v>
      </c>
      <c r="D43" s="33" t="s">
        <v>44</v>
      </c>
      <c r="E43" s="35">
        <v>2008</v>
      </c>
      <c r="F43" s="415">
        <v>45942.62295081967</v>
      </c>
      <c r="G43" s="33" t="s">
        <v>434</v>
      </c>
    </row>
    <row r="44" spans="1:7" x14ac:dyDescent="0.25">
      <c r="A44" s="33" t="s">
        <v>436</v>
      </c>
      <c r="B44" s="38" t="s">
        <v>437</v>
      </c>
      <c r="C44" s="171">
        <v>2</v>
      </c>
      <c r="D44" s="33" t="s">
        <v>438</v>
      </c>
      <c r="E44" s="35">
        <v>2008</v>
      </c>
      <c r="F44" s="415">
        <v>25956.284153005465</v>
      </c>
      <c r="G44" s="33" t="s">
        <v>439</v>
      </c>
    </row>
    <row r="45" spans="1:7" x14ac:dyDescent="0.25">
      <c r="A45" s="33" t="s">
        <v>436</v>
      </c>
      <c r="B45" s="38" t="s">
        <v>437</v>
      </c>
      <c r="C45" s="171">
        <v>2</v>
      </c>
      <c r="D45" s="33" t="s">
        <v>438</v>
      </c>
      <c r="E45" s="35">
        <v>2008</v>
      </c>
      <c r="F45" s="415">
        <v>37636.612021857924</v>
      </c>
      <c r="G45" s="33" t="s">
        <v>439</v>
      </c>
    </row>
    <row r="46" spans="1:7" x14ac:dyDescent="0.25">
      <c r="A46" s="33" t="s">
        <v>436</v>
      </c>
      <c r="B46" s="38" t="s">
        <v>437</v>
      </c>
      <c r="C46" s="171">
        <v>3</v>
      </c>
      <c r="D46" s="33" t="s">
        <v>438</v>
      </c>
      <c r="E46" s="35">
        <v>2008</v>
      </c>
      <c r="F46" s="415">
        <v>38934.426229508194</v>
      </c>
      <c r="G46" s="33" t="s">
        <v>439</v>
      </c>
    </row>
    <row r="47" spans="1:7" x14ac:dyDescent="0.25">
      <c r="A47" s="33" t="s">
        <v>436</v>
      </c>
      <c r="B47" s="38" t="s">
        <v>437</v>
      </c>
      <c r="C47" s="171" t="s">
        <v>6361</v>
      </c>
      <c r="D47" s="33" t="s">
        <v>438</v>
      </c>
      <c r="E47" s="35">
        <v>2008</v>
      </c>
      <c r="F47" s="415">
        <v>62295.081967213118</v>
      </c>
      <c r="G47" s="33" t="s">
        <v>439</v>
      </c>
    </row>
    <row r="48" spans="1:7" x14ac:dyDescent="0.25">
      <c r="A48" s="33" t="s">
        <v>436</v>
      </c>
      <c r="B48" s="38" t="s">
        <v>440</v>
      </c>
      <c r="C48" s="171">
        <v>1.6</v>
      </c>
      <c r="D48" s="33" t="s">
        <v>438</v>
      </c>
      <c r="E48" s="35">
        <v>2008</v>
      </c>
      <c r="F48" s="415">
        <v>29849.726775956282</v>
      </c>
      <c r="G48" s="33" t="s">
        <v>439</v>
      </c>
    </row>
    <row r="49" spans="1:7" x14ac:dyDescent="0.25">
      <c r="A49" s="33" t="s">
        <v>436</v>
      </c>
      <c r="B49" s="38" t="s">
        <v>440</v>
      </c>
      <c r="C49" s="171">
        <v>2</v>
      </c>
      <c r="D49" s="33" t="s">
        <v>438</v>
      </c>
      <c r="E49" s="35">
        <v>2008</v>
      </c>
      <c r="F49" s="415">
        <v>36338.797814207646</v>
      </c>
      <c r="G49" s="33" t="s">
        <v>439</v>
      </c>
    </row>
    <row r="50" spans="1:7" x14ac:dyDescent="0.25">
      <c r="A50" s="33" t="s">
        <v>436</v>
      </c>
      <c r="B50" s="38" t="s">
        <v>440</v>
      </c>
      <c r="C50" s="171">
        <v>2.5</v>
      </c>
      <c r="D50" s="33" t="s">
        <v>438</v>
      </c>
      <c r="E50" s="35">
        <v>2008</v>
      </c>
      <c r="F50" s="415">
        <v>51912.56830601093</v>
      </c>
      <c r="G50" s="33" t="s">
        <v>439</v>
      </c>
    </row>
    <row r="51" spans="1:7" x14ac:dyDescent="0.25">
      <c r="A51" s="33" t="s">
        <v>436</v>
      </c>
      <c r="B51" s="38" t="s">
        <v>440</v>
      </c>
      <c r="C51" s="171">
        <v>3</v>
      </c>
      <c r="D51" s="33" t="s">
        <v>438</v>
      </c>
      <c r="E51" s="35">
        <v>2008</v>
      </c>
      <c r="F51" s="415">
        <v>55806.010928961747</v>
      </c>
      <c r="G51" s="33" t="s">
        <v>439</v>
      </c>
    </row>
    <row r="52" spans="1:7" x14ac:dyDescent="0.25">
      <c r="A52" s="33" t="s">
        <v>436</v>
      </c>
      <c r="B52" s="38" t="s">
        <v>440</v>
      </c>
      <c r="C52" s="171" t="s">
        <v>6361</v>
      </c>
      <c r="D52" s="33" t="s">
        <v>438</v>
      </c>
      <c r="E52" s="35">
        <v>2008</v>
      </c>
      <c r="F52" s="415">
        <v>59699.453551912564</v>
      </c>
      <c r="G52" s="33" t="s">
        <v>439</v>
      </c>
    </row>
    <row r="53" spans="1:7" x14ac:dyDescent="0.25">
      <c r="A53" s="33" t="s">
        <v>436</v>
      </c>
      <c r="B53" s="38" t="s">
        <v>441</v>
      </c>
      <c r="C53" s="171">
        <v>2</v>
      </c>
      <c r="D53" s="33" t="s">
        <v>438</v>
      </c>
      <c r="E53" s="35">
        <v>2008</v>
      </c>
      <c r="F53" s="415">
        <v>59699.453551912564</v>
      </c>
      <c r="G53" s="33" t="s">
        <v>419</v>
      </c>
    </row>
    <row r="54" spans="1:7" x14ac:dyDescent="0.25">
      <c r="A54" s="33" t="s">
        <v>436</v>
      </c>
      <c r="B54" s="38" t="s">
        <v>441</v>
      </c>
      <c r="C54" s="171">
        <v>2.5</v>
      </c>
      <c r="D54" s="33" t="s">
        <v>438</v>
      </c>
      <c r="E54" s="35">
        <v>2008</v>
      </c>
      <c r="F54" s="415">
        <v>68784.153005464468</v>
      </c>
      <c r="G54" s="33" t="s">
        <v>419</v>
      </c>
    </row>
    <row r="55" spans="1:7" x14ac:dyDescent="0.25">
      <c r="A55" s="33" t="s">
        <v>436</v>
      </c>
      <c r="B55" s="38" t="s">
        <v>441</v>
      </c>
      <c r="C55" s="171">
        <v>3</v>
      </c>
      <c r="D55" s="33" t="s">
        <v>438</v>
      </c>
      <c r="E55" s="35">
        <v>2008</v>
      </c>
      <c r="F55" s="415">
        <v>71379.781420765023</v>
      </c>
      <c r="G55" s="33" t="s">
        <v>419</v>
      </c>
    </row>
    <row r="56" spans="1:7" x14ac:dyDescent="0.25">
      <c r="A56" s="33" t="s">
        <v>436</v>
      </c>
      <c r="B56" s="38" t="s">
        <v>441</v>
      </c>
      <c r="C56" s="171" t="s">
        <v>6361</v>
      </c>
      <c r="D56" s="33" t="s">
        <v>438</v>
      </c>
      <c r="E56" s="35">
        <v>2008</v>
      </c>
      <c r="F56" s="415">
        <v>79166.666666666657</v>
      </c>
      <c r="G56" s="33" t="s">
        <v>419</v>
      </c>
    </row>
    <row r="57" spans="1:7" x14ac:dyDescent="0.25">
      <c r="A57" s="33" t="s">
        <v>436</v>
      </c>
      <c r="B57" s="38" t="s">
        <v>442</v>
      </c>
      <c r="C57" s="171">
        <v>2</v>
      </c>
      <c r="D57" s="33" t="s">
        <v>438</v>
      </c>
      <c r="E57" s="35">
        <v>2008</v>
      </c>
      <c r="F57" s="415">
        <v>55546.448087431687</v>
      </c>
      <c r="G57" s="33" t="s">
        <v>419</v>
      </c>
    </row>
    <row r="58" spans="1:7" x14ac:dyDescent="0.25">
      <c r="A58" s="33" t="s">
        <v>436</v>
      </c>
      <c r="B58" s="38" t="s">
        <v>442</v>
      </c>
      <c r="C58" s="171">
        <v>2.5</v>
      </c>
      <c r="D58" s="33" t="s">
        <v>438</v>
      </c>
      <c r="E58" s="35">
        <v>2008</v>
      </c>
      <c r="F58" s="415">
        <v>59699.453551912564</v>
      </c>
      <c r="G58" s="33" t="s">
        <v>419</v>
      </c>
    </row>
    <row r="59" spans="1:7" x14ac:dyDescent="0.25">
      <c r="A59" s="33" t="s">
        <v>436</v>
      </c>
      <c r="B59" s="38" t="s">
        <v>442</v>
      </c>
      <c r="C59" s="171">
        <v>3</v>
      </c>
      <c r="D59" s="33" t="s">
        <v>438</v>
      </c>
      <c r="E59" s="35">
        <v>2008</v>
      </c>
      <c r="F59" s="415">
        <v>63592.896174863381</v>
      </c>
      <c r="G59" s="33" t="s">
        <v>419</v>
      </c>
    </row>
    <row r="60" spans="1:7" x14ac:dyDescent="0.25">
      <c r="A60" s="33" t="s">
        <v>436</v>
      </c>
      <c r="B60" s="38" t="s">
        <v>442</v>
      </c>
      <c r="C60" s="171" t="s">
        <v>6361</v>
      </c>
      <c r="D60" s="33" t="s">
        <v>438</v>
      </c>
      <c r="E60" s="35">
        <v>2008</v>
      </c>
      <c r="F60" s="415">
        <v>70860.655737704918</v>
      </c>
      <c r="G60" s="33" t="s">
        <v>419</v>
      </c>
    </row>
    <row r="61" spans="1:7" x14ac:dyDescent="0.25">
      <c r="A61" s="33" t="s">
        <v>436</v>
      </c>
      <c r="B61" s="38" t="s">
        <v>443</v>
      </c>
      <c r="C61" s="171">
        <v>2</v>
      </c>
      <c r="D61" s="33" t="s">
        <v>438</v>
      </c>
      <c r="E61" s="35">
        <v>2008</v>
      </c>
      <c r="F61" s="415">
        <v>42049.180327868853</v>
      </c>
      <c r="G61" s="33" t="s">
        <v>135</v>
      </c>
    </row>
    <row r="62" spans="1:7" x14ac:dyDescent="0.25">
      <c r="A62" s="33" t="s">
        <v>436</v>
      </c>
      <c r="B62" s="38" t="s">
        <v>443</v>
      </c>
      <c r="C62" s="171">
        <v>2.5</v>
      </c>
      <c r="D62" s="33" t="s">
        <v>438</v>
      </c>
      <c r="E62" s="35">
        <v>2008</v>
      </c>
      <c r="F62" s="415">
        <v>50614.75409836066</v>
      </c>
      <c r="G62" s="33" t="s">
        <v>135</v>
      </c>
    </row>
    <row r="63" spans="1:7" x14ac:dyDescent="0.25">
      <c r="A63" s="33" t="s">
        <v>436</v>
      </c>
      <c r="B63" s="38" t="s">
        <v>443</v>
      </c>
      <c r="C63" s="171">
        <v>3</v>
      </c>
      <c r="D63" s="33" t="s">
        <v>444</v>
      </c>
      <c r="E63" s="35">
        <v>2008</v>
      </c>
      <c r="F63" s="415">
        <v>58401.639344262294</v>
      </c>
      <c r="G63" s="33" t="s">
        <v>135</v>
      </c>
    </row>
    <row r="64" spans="1:7" x14ac:dyDescent="0.25">
      <c r="A64" s="33" t="s">
        <v>436</v>
      </c>
      <c r="B64" s="38" t="s">
        <v>443</v>
      </c>
      <c r="C64" s="171">
        <v>4</v>
      </c>
      <c r="D64" s="33" t="s">
        <v>438</v>
      </c>
      <c r="E64" s="35">
        <v>2008</v>
      </c>
      <c r="F64" s="415">
        <v>77868.852459016387</v>
      </c>
      <c r="G64" s="33" t="s">
        <v>135</v>
      </c>
    </row>
    <row r="65" spans="1:7" x14ac:dyDescent="0.25">
      <c r="A65" s="33" t="s">
        <v>436</v>
      </c>
      <c r="B65" s="38" t="s">
        <v>443</v>
      </c>
      <c r="C65" s="171">
        <v>4.8</v>
      </c>
      <c r="D65" s="33" t="s">
        <v>438</v>
      </c>
      <c r="E65" s="35">
        <v>2008</v>
      </c>
      <c r="F65" s="415">
        <v>86953.551912568306</v>
      </c>
      <c r="G65" s="33" t="s">
        <v>135</v>
      </c>
    </row>
    <row r="66" spans="1:7" x14ac:dyDescent="0.25">
      <c r="A66" s="33" t="s">
        <v>436</v>
      </c>
      <c r="B66" s="38" t="s">
        <v>445</v>
      </c>
      <c r="C66" s="171" t="s">
        <v>6361</v>
      </c>
      <c r="D66" s="33" t="s">
        <v>438</v>
      </c>
      <c r="E66" s="35">
        <v>2008</v>
      </c>
      <c r="F66" s="415">
        <v>70081.967213114753</v>
      </c>
      <c r="G66" s="33" t="s">
        <v>423</v>
      </c>
    </row>
    <row r="67" spans="1:7" x14ac:dyDescent="0.25">
      <c r="A67" s="33" t="s">
        <v>436</v>
      </c>
      <c r="B67" s="38" t="s">
        <v>445</v>
      </c>
      <c r="C67" s="171" t="s">
        <v>6414</v>
      </c>
      <c r="D67" s="33" t="s">
        <v>438</v>
      </c>
      <c r="E67" s="35">
        <v>2008</v>
      </c>
      <c r="F67" s="415">
        <v>106420.7650273224</v>
      </c>
      <c r="G67" s="33" t="s">
        <v>423</v>
      </c>
    </row>
    <row r="68" spans="1:7" x14ac:dyDescent="0.25">
      <c r="A68" s="33" t="s">
        <v>436</v>
      </c>
      <c r="B68" s="38" t="s">
        <v>446</v>
      </c>
      <c r="C68" s="171">
        <v>3</v>
      </c>
      <c r="D68" s="33" t="s">
        <v>438</v>
      </c>
      <c r="E68" s="35">
        <v>2008</v>
      </c>
      <c r="F68" s="415">
        <v>80464.480874316941</v>
      </c>
      <c r="G68" s="33" t="s">
        <v>419</v>
      </c>
    </row>
    <row r="69" spans="1:7" x14ac:dyDescent="0.25">
      <c r="A69" s="33" t="s">
        <v>436</v>
      </c>
      <c r="B69" s="38" t="s">
        <v>446</v>
      </c>
      <c r="C69" s="171">
        <v>4.8</v>
      </c>
      <c r="D69" s="33" t="s">
        <v>438</v>
      </c>
      <c r="E69" s="35">
        <v>2008</v>
      </c>
      <c r="F69" s="415">
        <v>80464.480874316941</v>
      </c>
      <c r="G69" s="33" t="s">
        <v>419</v>
      </c>
    </row>
    <row r="70" spans="1:7" x14ac:dyDescent="0.25">
      <c r="A70" s="33" t="s">
        <v>436</v>
      </c>
      <c r="B70" s="38" t="s">
        <v>447</v>
      </c>
      <c r="C70" s="171">
        <v>3</v>
      </c>
      <c r="D70" s="33" t="s">
        <v>438</v>
      </c>
      <c r="E70" s="35">
        <v>2008</v>
      </c>
      <c r="F70" s="415">
        <v>76571.038251366117</v>
      </c>
      <c r="G70" s="33" t="s">
        <v>421</v>
      </c>
    </row>
    <row r="71" spans="1:7" x14ac:dyDescent="0.25">
      <c r="A71" s="33" t="s">
        <v>436</v>
      </c>
      <c r="B71" s="38" t="s">
        <v>447</v>
      </c>
      <c r="C71" s="171">
        <v>4.8</v>
      </c>
      <c r="D71" s="33" t="s">
        <v>438</v>
      </c>
      <c r="E71" s="35">
        <v>2008</v>
      </c>
      <c r="F71" s="415">
        <v>76571.038251366117</v>
      </c>
      <c r="G71" s="33" t="s">
        <v>421</v>
      </c>
    </row>
    <row r="72" spans="1:7" x14ac:dyDescent="0.25">
      <c r="A72" s="33" t="s">
        <v>436</v>
      </c>
      <c r="B72" s="38" t="s">
        <v>448</v>
      </c>
      <c r="C72" s="171">
        <v>3</v>
      </c>
      <c r="D72" s="33" t="s">
        <v>438</v>
      </c>
      <c r="E72" s="35">
        <v>2008</v>
      </c>
      <c r="F72" s="415">
        <v>77868.852459016387</v>
      </c>
      <c r="G72" s="33" t="s">
        <v>135</v>
      </c>
    </row>
    <row r="73" spans="1:7" x14ac:dyDescent="0.25">
      <c r="A73" s="33" t="s">
        <v>436</v>
      </c>
      <c r="B73" s="38" t="s">
        <v>448</v>
      </c>
      <c r="C73" s="171" t="s">
        <v>6361</v>
      </c>
      <c r="D73" s="33" t="s">
        <v>438</v>
      </c>
      <c r="E73" s="35">
        <v>2008</v>
      </c>
      <c r="F73" s="415">
        <v>93442.62295081967</v>
      </c>
      <c r="G73" s="33" t="s">
        <v>135</v>
      </c>
    </row>
    <row r="74" spans="1:7" x14ac:dyDescent="0.25">
      <c r="A74" s="33" t="s">
        <v>436</v>
      </c>
      <c r="B74" s="38" t="s">
        <v>448</v>
      </c>
      <c r="C74" s="171" t="s">
        <v>6414</v>
      </c>
      <c r="D74" s="33" t="s">
        <v>438</v>
      </c>
      <c r="E74" s="35">
        <v>2008</v>
      </c>
      <c r="F74" s="415">
        <v>118101.09289617486</v>
      </c>
      <c r="G74" s="33" t="s">
        <v>135</v>
      </c>
    </row>
    <row r="75" spans="1:7" x14ac:dyDescent="0.25">
      <c r="A75" s="33" t="s">
        <v>436</v>
      </c>
      <c r="B75" s="38" t="s">
        <v>448</v>
      </c>
      <c r="C75" s="171" t="s">
        <v>6426</v>
      </c>
      <c r="D75" s="33" t="s">
        <v>438</v>
      </c>
      <c r="E75" s="35">
        <v>2008</v>
      </c>
      <c r="F75" s="415">
        <v>181693.98907103826</v>
      </c>
      <c r="G75" s="33" t="s">
        <v>135</v>
      </c>
    </row>
    <row r="76" spans="1:7" x14ac:dyDescent="0.25">
      <c r="A76" s="33" t="s">
        <v>436</v>
      </c>
      <c r="B76" s="38" t="s">
        <v>449</v>
      </c>
      <c r="C76" s="171">
        <v>4</v>
      </c>
      <c r="D76" s="33" t="s">
        <v>438</v>
      </c>
      <c r="E76" s="35">
        <v>2008</v>
      </c>
      <c r="F76" s="415">
        <v>89549.180327868846</v>
      </c>
      <c r="G76" s="33" t="s">
        <v>135</v>
      </c>
    </row>
    <row r="77" spans="1:7" x14ac:dyDescent="0.25">
      <c r="A77" s="33" t="s">
        <v>436</v>
      </c>
      <c r="B77" s="38" t="s">
        <v>450</v>
      </c>
      <c r="C77" s="171">
        <v>4</v>
      </c>
      <c r="D77" s="33" t="s">
        <v>438</v>
      </c>
      <c r="E77" s="35">
        <v>2008</v>
      </c>
      <c r="F77" s="415">
        <v>89549.180327868846</v>
      </c>
      <c r="G77" s="33" t="s">
        <v>419</v>
      </c>
    </row>
    <row r="78" spans="1:7" x14ac:dyDescent="0.25">
      <c r="A78" s="33" t="s">
        <v>436</v>
      </c>
      <c r="B78" s="38" t="s">
        <v>451</v>
      </c>
      <c r="C78" s="171">
        <v>4</v>
      </c>
      <c r="D78" s="33" t="s">
        <v>438</v>
      </c>
      <c r="E78" s="35">
        <v>2008</v>
      </c>
      <c r="F78" s="415">
        <v>89549.180327868846</v>
      </c>
      <c r="G78" s="33" t="s">
        <v>421</v>
      </c>
    </row>
    <row r="79" spans="1:7" x14ac:dyDescent="0.25">
      <c r="A79" s="33" t="s">
        <v>436</v>
      </c>
      <c r="B79" s="38" t="s">
        <v>452</v>
      </c>
      <c r="C79" s="171">
        <v>5</v>
      </c>
      <c r="D79" s="33" t="s">
        <v>438</v>
      </c>
      <c r="E79" s="35">
        <v>2008</v>
      </c>
      <c r="F79" s="415">
        <v>115505.4644808743</v>
      </c>
      <c r="G79" s="33" t="s">
        <v>135</v>
      </c>
    </row>
    <row r="80" spans="1:7" x14ac:dyDescent="0.25">
      <c r="A80" s="33" t="s">
        <v>436</v>
      </c>
      <c r="B80" s="38" t="s">
        <v>453</v>
      </c>
      <c r="C80" s="171">
        <v>5</v>
      </c>
      <c r="D80" s="33" t="s">
        <v>438</v>
      </c>
      <c r="E80" s="35">
        <v>2008</v>
      </c>
      <c r="F80" s="415">
        <v>150546.44808743169</v>
      </c>
      <c r="G80" s="33" t="s">
        <v>419</v>
      </c>
    </row>
    <row r="81" spans="1:7" x14ac:dyDescent="0.25">
      <c r="A81" s="33" t="s">
        <v>436</v>
      </c>
      <c r="B81" s="38" t="s">
        <v>454</v>
      </c>
      <c r="C81" s="171">
        <v>5</v>
      </c>
      <c r="D81" s="33" t="s">
        <v>438</v>
      </c>
      <c r="E81" s="35">
        <v>2008</v>
      </c>
      <c r="F81" s="415">
        <v>143019.12568306012</v>
      </c>
      <c r="G81" s="33" t="s">
        <v>421</v>
      </c>
    </row>
    <row r="82" spans="1:7" x14ac:dyDescent="0.25">
      <c r="A82" s="33" t="s">
        <v>436</v>
      </c>
      <c r="B82" s="38" t="s">
        <v>455</v>
      </c>
      <c r="C82" s="171">
        <v>2.5</v>
      </c>
      <c r="D82" s="33" t="s">
        <v>44</v>
      </c>
      <c r="E82" s="35">
        <v>2008</v>
      </c>
      <c r="F82" s="415">
        <v>42308.743169398906</v>
      </c>
      <c r="G82" s="33" t="s">
        <v>147</v>
      </c>
    </row>
    <row r="83" spans="1:7" x14ac:dyDescent="0.25">
      <c r="A83" s="33" t="s">
        <v>436</v>
      </c>
      <c r="B83" s="38" t="s">
        <v>455</v>
      </c>
      <c r="C83" s="171">
        <v>3</v>
      </c>
      <c r="D83" s="33" t="s">
        <v>44</v>
      </c>
      <c r="E83" s="35">
        <v>2008</v>
      </c>
      <c r="F83" s="415">
        <v>42308.743169398906</v>
      </c>
      <c r="G83" s="33" t="s">
        <v>147</v>
      </c>
    </row>
    <row r="84" spans="1:7" x14ac:dyDescent="0.25">
      <c r="A84" s="33" t="s">
        <v>436</v>
      </c>
      <c r="B84" s="38" t="s">
        <v>456</v>
      </c>
      <c r="C84" s="171">
        <v>3</v>
      </c>
      <c r="D84" s="33" t="s">
        <v>44</v>
      </c>
      <c r="E84" s="35">
        <v>2008</v>
      </c>
      <c r="F84" s="415">
        <v>63592.896174863381</v>
      </c>
      <c r="G84" s="33" t="s">
        <v>147</v>
      </c>
    </row>
    <row r="85" spans="1:7" x14ac:dyDescent="0.25">
      <c r="A85" s="33" t="s">
        <v>436</v>
      </c>
      <c r="B85" s="38" t="s">
        <v>456</v>
      </c>
      <c r="C85" s="171">
        <v>4.8</v>
      </c>
      <c r="D85" s="33" t="s">
        <v>44</v>
      </c>
      <c r="E85" s="35">
        <v>2008</v>
      </c>
      <c r="F85" s="415">
        <v>63592.896174863381</v>
      </c>
      <c r="G85" s="33" t="s">
        <v>147</v>
      </c>
    </row>
    <row r="86" spans="1:7" x14ac:dyDescent="0.25">
      <c r="A86" s="33" t="s">
        <v>436</v>
      </c>
      <c r="B86" s="38" t="s">
        <v>457</v>
      </c>
      <c r="C86" s="171" t="s">
        <v>6414</v>
      </c>
      <c r="D86" s="33" t="s">
        <v>44</v>
      </c>
      <c r="E86" s="35">
        <v>2008</v>
      </c>
      <c r="F86" s="415">
        <v>73975.409836065563</v>
      </c>
      <c r="G86" s="33" t="s">
        <v>147</v>
      </c>
    </row>
    <row r="87" spans="1:7" x14ac:dyDescent="0.25">
      <c r="A87" s="33" t="s">
        <v>436</v>
      </c>
      <c r="B87" s="38" t="s">
        <v>458</v>
      </c>
      <c r="C87" s="171" t="s">
        <v>6361</v>
      </c>
      <c r="D87" s="33" t="s">
        <v>44</v>
      </c>
      <c r="E87" s="35">
        <v>2008</v>
      </c>
      <c r="F87" s="415">
        <v>94740.43715846994</v>
      </c>
      <c r="G87" s="33" t="s">
        <v>423</v>
      </c>
    </row>
    <row r="88" spans="1:7" x14ac:dyDescent="0.25">
      <c r="A88" s="33" t="s">
        <v>436</v>
      </c>
      <c r="B88" s="38" t="s">
        <v>458</v>
      </c>
      <c r="C88" s="171" t="s">
        <v>6414</v>
      </c>
      <c r="D88" s="33" t="s">
        <v>44</v>
      </c>
      <c r="E88" s="35">
        <v>2008</v>
      </c>
      <c r="F88" s="415">
        <v>94740.43715846994</v>
      </c>
      <c r="G88" s="33" t="s">
        <v>423</v>
      </c>
    </row>
    <row r="89" spans="1:7" x14ac:dyDescent="0.25">
      <c r="A89" s="33" t="s">
        <v>436</v>
      </c>
      <c r="B89" s="38" t="s">
        <v>459</v>
      </c>
      <c r="C89" s="171" t="s">
        <v>6414</v>
      </c>
      <c r="D89" s="33" t="s">
        <v>44</v>
      </c>
      <c r="E89" s="35">
        <v>2008</v>
      </c>
      <c r="F89" s="415">
        <v>131079.2349726776</v>
      </c>
      <c r="G89" s="33" t="s">
        <v>423</v>
      </c>
    </row>
    <row r="90" spans="1:7" x14ac:dyDescent="0.25">
      <c r="A90" s="33" t="s">
        <v>436</v>
      </c>
      <c r="B90" s="38" t="s">
        <v>460</v>
      </c>
      <c r="C90" s="171">
        <v>2.5</v>
      </c>
      <c r="D90" s="33" t="s">
        <v>438</v>
      </c>
      <c r="E90" s="35">
        <v>2008</v>
      </c>
      <c r="F90" s="415">
        <v>45423.497267759565</v>
      </c>
      <c r="G90" s="33" t="s">
        <v>419</v>
      </c>
    </row>
    <row r="91" spans="1:7" x14ac:dyDescent="0.25">
      <c r="A91" s="33" t="s">
        <v>436</v>
      </c>
      <c r="B91" s="38" t="s">
        <v>460</v>
      </c>
      <c r="C91" s="171">
        <v>3</v>
      </c>
      <c r="D91" s="33" t="s">
        <v>438</v>
      </c>
      <c r="E91" s="35">
        <v>2008</v>
      </c>
      <c r="F91" s="415">
        <v>53210.382513661199</v>
      </c>
      <c r="G91" s="33" t="s">
        <v>419</v>
      </c>
    </row>
    <row r="92" spans="1:7" x14ac:dyDescent="0.25">
      <c r="A92" s="33" t="s">
        <v>436</v>
      </c>
      <c r="B92" s="38" t="s">
        <v>460</v>
      </c>
      <c r="C92" s="171" t="s">
        <v>6361</v>
      </c>
      <c r="D92" s="33" t="s">
        <v>438</v>
      </c>
      <c r="E92" s="35">
        <v>2008</v>
      </c>
      <c r="F92" s="415">
        <v>62295.081967213118</v>
      </c>
      <c r="G92" s="33" t="s">
        <v>419</v>
      </c>
    </row>
    <row r="93" spans="1:7" x14ac:dyDescent="0.25">
      <c r="A93" s="33" t="s">
        <v>461</v>
      </c>
      <c r="B93" s="38" t="s">
        <v>462</v>
      </c>
      <c r="C93" s="171">
        <v>1.6</v>
      </c>
      <c r="D93" s="33" t="s">
        <v>110</v>
      </c>
      <c r="E93" s="35">
        <v>2008</v>
      </c>
      <c r="F93" s="415">
        <v>9344.2622950819659</v>
      </c>
      <c r="G93" s="33" t="s">
        <v>135</v>
      </c>
    </row>
    <row r="94" spans="1:7" x14ac:dyDescent="0.25">
      <c r="A94" s="33" t="s">
        <v>463</v>
      </c>
      <c r="B94" s="38" t="s">
        <v>465</v>
      </c>
      <c r="C94" s="171">
        <v>5.3</v>
      </c>
      <c r="D94" s="33" t="s">
        <v>44</v>
      </c>
      <c r="E94" s="35">
        <v>2008</v>
      </c>
      <c r="F94" s="415">
        <v>42827.868852459018</v>
      </c>
      <c r="G94" s="33" t="s">
        <v>466</v>
      </c>
    </row>
    <row r="95" spans="1:7" x14ac:dyDescent="0.25">
      <c r="A95" s="33" t="s">
        <v>463</v>
      </c>
      <c r="B95" s="38" t="s">
        <v>464</v>
      </c>
      <c r="C95" s="171">
        <v>1.4</v>
      </c>
      <c r="D95" s="33" t="s">
        <v>110</v>
      </c>
      <c r="E95" s="35">
        <v>2008</v>
      </c>
      <c r="F95" s="415">
        <v>10642.07650273224</v>
      </c>
      <c r="G95" s="33" t="s">
        <v>186</v>
      </c>
    </row>
    <row r="96" spans="1:7" x14ac:dyDescent="0.25">
      <c r="A96" s="33" t="s">
        <v>463</v>
      </c>
      <c r="B96" s="38" t="s">
        <v>467</v>
      </c>
      <c r="C96" s="171">
        <v>5.3</v>
      </c>
      <c r="D96" s="33" t="s">
        <v>44</v>
      </c>
      <c r="E96" s="35">
        <v>2008</v>
      </c>
      <c r="F96" s="415">
        <v>46721.311475409835</v>
      </c>
      <c r="G96" s="33" t="s">
        <v>468</v>
      </c>
    </row>
    <row r="97" spans="1:7" x14ac:dyDescent="0.25">
      <c r="A97" s="33" t="s">
        <v>463</v>
      </c>
      <c r="B97" s="38" t="s">
        <v>467</v>
      </c>
      <c r="C97" s="171">
        <v>6</v>
      </c>
      <c r="D97" s="33" t="s">
        <v>44</v>
      </c>
      <c r="E97" s="35">
        <v>2008</v>
      </c>
      <c r="F97" s="415">
        <v>48019.125683060112</v>
      </c>
      <c r="G97" s="33" t="s">
        <v>468</v>
      </c>
    </row>
    <row r="98" spans="1:7" x14ac:dyDescent="0.25">
      <c r="A98" s="33" t="s">
        <v>463</v>
      </c>
      <c r="B98" s="38" t="s">
        <v>469</v>
      </c>
      <c r="C98" s="171">
        <v>5.3</v>
      </c>
      <c r="D98" s="33" t="s">
        <v>444</v>
      </c>
      <c r="E98" s="35">
        <v>2008</v>
      </c>
      <c r="F98" s="415">
        <v>39453.551912568306</v>
      </c>
      <c r="G98" s="33" t="s">
        <v>147</v>
      </c>
    </row>
    <row r="99" spans="1:7" x14ac:dyDescent="0.25">
      <c r="A99" s="33" t="s">
        <v>463</v>
      </c>
      <c r="B99" s="38" t="s">
        <v>470</v>
      </c>
      <c r="C99" s="171">
        <v>5.3</v>
      </c>
      <c r="D99" s="33" t="s">
        <v>444</v>
      </c>
      <c r="E99" s="35">
        <v>2008</v>
      </c>
      <c r="F99" s="415">
        <v>42178.961748633876</v>
      </c>
      <c r="G99" s="33" t="s">
        <v>147</v>
      </c>
    </row>
    <row r="100" spans="1:7" x14ac:dyDescent="0.25">
      <c r="A100" s="33" t="s">
        <v>463</v>
      </c>
      <c r="B100" s="38" t="s">
        <v>472</v>
      </c>
      <c r="C100" s="171">
        <v>5.3</v>
      </c>
      <c r="D100" s="33" t="s">
        <v>444</v>
      </c>
      <c r="E100" s="35">
        <v>2008</v>
      </c>
      <c r="F100" s="415">
        <v>53080.60109289617</v>
      </c>
      <c r="G100" s="33" t="s">
        <v>147</v>
      </c>
    </row>
    <row r="101" spans="1:7" x14ac:dyDescent="0.25">
      <c r="A101" s="33" t="s">
        <v>463</v>
      </c>
      <c r="B101" s="38" t="s">
        <v>471</v>
      </c>
      <c r="C101" s="171">
        <v>5.3</v>
      </c>
      <c r="D101" s="33" t="s">
        <v>444</v>
      </c>
      <c r="E101" s="35">
        <v>2008</v>
      </c>
      <c r="F101" s="415">
        <v>45812.841530054648</v>
      </c>
      <c r="G101" s="33" t="s">
        <v>147</v>
      </c>
    </row>
    <row r="102" spans="1:7" x14ac:dyDescent="0.25">
      <c r="A102" s="60" t="s">
        <v>463</v>
      </c>
      <c r="B102" s="60" t="s">
        <v>7167</v>
      </c>
      <c r="C102" s="60" t="s">
        <v>5291</v>
      </c>
      <c r="D102" s="60" t="s">
        <v>43</v>
      </c>
      <c r="E102" s="35">
        <v>2008</v>
      </c>
      <c r="F102" s="37">
        <v>49590</v>
      </c>
      <c r="G102" s="60" t="s">
        <v>1575</v>
      </c>
    </row>
    <row r="103" spans="1:7" x14ac:dyDescent="0.25">
      <c r="A103" s="610" t="s">
        <v>463</v>
      </c>
      <c r="B103" s="619" t="s">
        <v>10517</v>
      </c>
      <c r="C103" s="54" t="s">
        <v>3721</v>
      </c>
      <c r="D103" s="610" t="s">
        <v>110</v>
      </c>
      <c r="E103" s="54">
        <v>2008</v>
      </c>
      <c r="F103" s="613">
        <v>23895</v>
      </c>
      <c r="G103" s="619" t="s">
        <v>135</v>
      </c>
    </row>
    <row r="104" spans="1:7" x14ac:dyDescent="0.25">
      <c r="A104" s="33" t="s">
        <v>3143</v>
      </c>
      <c r="B104" s="38" t="s">
        <v>3142</v>
      </c>
      <c r="C104" s="171" t="s">
        <v>3141</v>
      </c>
      <c r="D104" s="33" t="s">
        <v>44</v>
      </c>
      <c r="E104" s="35">
        <v>2008</v>
      </c>
      <c r="F104" s="37">
        <v>28566</v>
      </c>
      <c r="G104" s="33" t="s">
        <v>1211</v>
      </c>
    </row>
    <row r="105" spans="1:7" x14ac:dyDescent="0.25">
      <c r="A105" s="33" t="s">
        <v>3047</v>
      </c>
      <c r="B105" s="38" t="s">
        <v>3048</v>
      </c>
      <c r="C105" s="171">
        <v>3.3</v>
      </c>
      <c r="D105" s="33" t="s">
        <v>44</v>
      </c>
      <c r="E105" s="35">
        <v>2008</v>
      </c>
      <c r="F105" s="86">
        <v>30614</v>
      </c>
      <c r="G105" s="33" t="s">
        <v>1144</v>
      </c>
    </row>
    <row r="106" spans="1:7" x14ac:dyDescent="0.25">
      <c r="A106" s="33" t="s">
        <v>3047</v>
      </c>
      <c r="B106" s="38" t="s">
        <v>3121</v>
      </c>
      <c r="C106" s="171">
        <v>2.7</v>
      </c>
      <c r="D106" s="33" t="s">
        <v>110</v>
      </c>
      <c r="E106" s="35">
        <v>2008</v>
      </c>
      <c r="F106" s="86">
        <v>22058</v>
      </c>
      <c r="G106" s="33" t="s">
        <v>964</v>
      </c>
    </row>
    <row r="107" spans="1:7" x14ac:dyDescent="0.25">
      <c r="A107" s="33" t="s">
        <v>86</v>
      </c>
      <c r="B107" s="38" t="s">
        <v>473</v>
      </c>
      <c r="C107" s="171">
        <v>1.5</v>
      </c>
      <c r="D107" s="33" t="s">
        <v>110</v>
      </c>
      <c r="E107" s="35">
        <v>2008</v>
      </c>
      <c r="F107" s="415">
        <v>13497.267759562841</v>
      </c>
      <c r="G107" s="33" t="s">
        <v>186</v>
      </c>
    </row>
    <row r="108" spans="1:7" x14ac:dyDescent="0.25">
      <c r="A108" s="33" t="s">
        <v>86</v>
      </c>
      <c r="B108" s="38" t="s">
        <v>474</v>
      </c>
      <c r="C108" s="171">
        <v>1.5</v>
      </c>
      <c r="D108" s="33" t="s">
        <v>110</v>
      </c>
      <c r="E108" s="35">
        <v>2008</v>
      </c>
      <c r="F108" s="415">
        <v>13237.704918032785</v>
      </c>
      <c r="G108" s="33" t="s">
        <v>186</v>
      </c>
    </row>
    <row r="109" spans="1:7" customFormat="1" x14ac:dyDescent="0.25">
      <c r="A109" s="33" t="s">
        <v>86</v>
      </c>
      <c r="B109" s="38" t="s">
        <v>475</v>
      </c>
      <c r="C109" s="171">
        <v>1.5</v>
      </c>
      <c r="D109" s="33" t="s">
        <v>44</v>
      </c>
      <c r="E109" s="35">
        <v>2008</v>
      </c>
      <c r="F109" s="803">
        <v>16612.021857923493</v>
      </c>
      <c r="G109" s="33" t="s">
        <v>147</v>
      </c>
    </row>
    <row r="110" spans="1:7" customFormat="1" x14ac:dyDescent="0.25">
      <c r="A110" s="54" t="s">
        <v>86</v>
      </c>
      <c r="B110" s="54" t="s">
        <v>6729</v>
      </c>
      <c r="C110" s="252" t="s">
        <v>6727</v>
      </c>
      <c r="D110" s="336" t="s">
        <v>426</v>
      </c>
      <c r="E110" s="64">
        <v>2008</v>
      </c>
      <c r="F110" s="74">
        <v>36850</v>
      </c>
      <c r="G110" s="563" t="s">
        <v>5340</v>
      </c>
    </row>
    <row r="111" spans="1:7" x14ac:dyDescent="0.25">
      <c r="A111" s="54" t="s">
        <v>86</v>
      </c>
      <c r="B111" s="54" t="s">
        <v>6728</v>
      </c>
      <c r="C111" s="252" t="s">
        <v>6727</v>
      </c>
      <c r="D111" s="336" t="s">
        <v>426</v>
      </c>
      <c r="E111" s="64">
        <v>2008</v>
      </c>
      <c r="F111" s="76">
        <v>39715</v>
      </c>
      <c r="G111" s="563" t="s">
        <v>5340</v>
      </c>
    </row>
    <row r="112" spans="1:7" x14ac:dyDescent="0.25">
      <c r="A112" s="33" t="s">
        <v>4508</v>
      </c>
      <c r="B112" s="38" t="s">
        <v>4518</v>
      </c>
      <c r="C112" s="171" t="s">
        <v>6508</v>
      </c>
      <c r="D112" s="33" t="s">
        <v>43</v>
      </c>
      <c r="E112" s="35">
        <v>2008</v>
      </c>
      <c r="F112" s="37">
        <v>27335</v>
      </c>
      <c r="G112" s="33" t="s">
        <v>3291</v>
      </c>
    </row>
    <row r="113" spans="1:7" x14ac:dyDescent="0.25">
      <c r="A113" s="33" t="s">
        <v>4508</v>
      </c>
      <c r="B113" s="38" t="s">
        <v>4518</v>
      </c>
      <c r="C113" s="171" t="s">
        <v>6495</v>
      </c>
      <c r="D113" s="33" t="s">
        <v>426</v>
      </c>
      <c r="E113" s="35">
        <v>2008</v>
      </c>
      <c r="F113" s="37">
        <v>30615</v>
      </c>
      <c r="G113" s="33" t="s">
        <v>3291</v>
      </c>
    </row>
    <row r="114" spans="1:7" x14ac:dyDescent="0.25">
      <c r="A114" s="33" t="s">
        <v>4508</v>
      </c>
      <c r="B114" s="38" t="s">
        <v>4510</v>
      </c>
      <c r="C114" s="171" t="s">
        <v>6508</v>
      </c>
      <c r="D114" s="33" t="s">
        <v>43</v>
      </c>
      <c r="E114" s="35">
        <v>2008</v>
      </c>
      <c r="F114" s="37">
        <v>30665</v>
      </c>
      <c r="G114" s="33" t="s">
        <v>3291</v>
      </c>
    </row>
    <row r="115" spans="1:7" x14ac:dyDescent="0.25">
      <c r="A115" s="33" t="s">
        <v>4508</v>
      </c>
      <c r="B115" s="38" t="s">
        <v>4510</v>
      </c>
      <c r="C115" s="171" t="s">
        <v>6495</v>
      </c>
      <c r="D115" s="33" t="s">
        <v>426</v>
      </c>
      <c r="E115" s="35">
        <v>2008</v>
      </c>
      <c r="F115" s="37">
        <v>33945</v>
      </c>
      <c r="G115" s="33" t="s">
        <v>3291</v>
      </c>
    </row>
    <row r="116" spans="1:7" x14ac:dyDescent="0.25">
      <c r="A116" s="33" t="s">
        <v>4508</v>
      </c>
      <c r="B116" s="38" t="s">
        <v>4519</v>
      </c>
      <c r="C116" s="171" t="s">
        <v>6495</v>
      </c>
      <c r="D116" s="33" t="s">
        <v>43</v>
      </c>
      <c r="E116" s="35">
        <v>2008</v>
      </c>
      <c r="F116" s="37">
        <v>32590</v>
      </c>
      <c r="G116" s="33" t="s">
        <v>3291</v>
      </c>
    </row>
    <row r="117" spans="1:7" x14ac:dyDescent="0.25">
      <c r="A117" s="33" t="s">
        <v>4508</v>
      </c>
      <c r="B117" s="38" t="s">
        <v>4519</v>
      </c>
      <c r="C117" s="171" t="s">
        <v>6495</v>
      </c>
      <c r="D117" s="33" t="s">
        <v>426</v>
      </c>
      <c r="E117" s="35">
        <v>2008</v>
      </c>
      <c r="F117" s="37">
        <v>34810</v>
      </c>
      <c r="G117" s="33" t="s">
        <v>3291</v>
      </c>
    </row>
    <row r="118" spans="1:7" x14ac:dyDescent="0.25">
      <c r="A118" s="33" t="s">
        <v>4508</v>
      </c>
      <c r="B118" s="38" t="s">
        <v>4516</v>
      </c>
      <c r="C118" s="171" t="s">
        <v>6495</v>
      </c>
      <c r="D118" s="33" t="s">
        <v>43</v>
      </c>
      <c r="E118" s="35">
        <v>2008</v>
      </c>
      <c r="F118" s="37">
        <v>35875</v>
      </c>
      <c r="G118" s="33" t="s">
        <v>3291</v>
      </c>
    </row>
    <row r="119" spans="1:7" x14ac:dyDescent="0.25">
      <c r="A119" s="33" t="s">
        <v>4508</v>
      </c>
      <c r="B119" s="38" t="s">
        <v>4516</v>
      </c>
      <c r="C119" s="171" t="s">
        <v>6495</v>
      </c>
      <c r="D119" s="33" t="s">
        <v>426</v>
      </c>
      <c r="E119" s="35">
        <v>2008</v>
      </c>
      <c r="F119" s="37">
        <v>38095</v>
      </c>
      <c r="G119" s="33" t="s">
        <v>3291</v>
      </c>
    </row>
    <row r="120" spans="1:7" x14ac:dyDescent="0.25">
      <c r="A120" s="33" t="s">
        <v>476</v>
      </c>
      <c r="B120" s="38" t="s">
        <v>477</v>
      </c>
      <c r="C120" s="171">
        <v>4.5999999999999996</v>
      </c>
      <c r="D120" s="33" t="s">
        <v>438</v>
      </c>
      <c r="E120" s="35">
        <v>2008</v>
      </c>
      <c r="F120" s="415">
        <v>20765.02732240437</v>
      </c>
      <c r="G120" s="33" t="s">
        <v>135</v>
      </c>
    </row>
    <row r="121" spans="1:7" x14ac:dyDescent="0.25">
      <c r="A121" s="33" t="s">
        <v>476</v>
      </c>
      <c r="B121" s="38" t="s">
        <v>478</v>
      </c>
      <c r="C121" s="171">
        <v>3.5</v>
      </c>
      <c r="D121" s="33" t="s">
        <v>114</v>
      </c>
      <c r="E121" s="35">
        <v>2008</v>
      </c>
      <c r="F121" s="415">
        <v>25696.721311475412</v>
      </c>
      <c r="G121" s="33" t="s">
        <v>147</v>
      </c>
    </row>
    <row r="122" spans="1:7" x14ac:dyDescent="0.25">
      <c r="A122" s="33" t="s">
        <v>476</v>
      </c>
      <c r="B122" s="38" t="s">
        <v>479</v>
      </c>
      <c r="C122" s="171">
        <v>3</v>
      </c>
      <c r="D122" s="33" t="s">
        <v>44</v>
      </c>
      <c r="E122" s="35">
        <v>2008</v>
      </c>
      <c r="F122" s="415">
        <v>20765.02732240437</v>
      </c>
      <c r="G122" s="33" t="s">
        <v>147</v>
      </c>
    </row>
    <row r="123" spans="1:7" x14ac:dyDescent="0.25">
      <c r="A123" s="33" t="s">
        <v>476</v>
      </c>
      <c r="B123" s="38" t="s">
        <v>480</v>
      </c>
      <c r="C123" s="171">
        <v>5.4</v>
      </c>
      <c r="D123" s="33" t="s">
        <v>44</v>
      </c>
      <c r="E123" s="35">
        <v>2008</v>
      </c>
      <c r="F123" s="415">
        <v>30887.978142076499</v>
      </c>
      <c r="G123" s="33" t="s">
        <v>147</v>
      </c>
    </row>
    <row r="124" spans="1:7" x14ac:dyDescent="0.25">
      <c r="A124" s="33" t="s">
        <v>476</v>
      </c>
      <c r="B124" s="38" t="s">
        <v>481</v>
      </c>
      <c r="C124" s="171">
        <v>5.4</v>
      </c>
      <c r="D124" s="33" t="s">
        <v>44</v>
      </c>
      <c r="E124" s="35">
        <v>2008</v>
      </c>
      <c r="F124" s="415">
        <v>45423.497267759565</v>
      </c>
      <c r="G124" s="33" t="s">
        <v>468</v>
      </c>
    </row>
    <row r="125" spans="1:7" x14ac:dyDescent="0.25">
      <c r="A125" s="33" t="s">
        <v>476</v>
      </c>
      <c r="B125" s="38" t="s">
        <v>482</v>
      </c>
      <c r="C125" s="171">
        <v>4</v>
      </c>
      <c r="D125" s="33" t="s">
        <v>44</v>
      </c>
      <c r="E125" s="35">
        <v>2008</v>
      </c>
      <c r="F125" s="415">
        <v>25696.721311475412</v>
      </c>
      <c r="G125" s="33" t="s">
        <v>147</v>
      </c>
    </row>
    <row r="126" spans="1:7" x14ac:dyDescent="0.25">
      <c r="A126" s="33" t="s">
        <v>476</v>
      </c>
      <c r="B126" s="38" t="s">
        <v>482</v>
      </c>
      <c r="C126" s="171">
        <v>4</v>
      </c>
      <c r="D126" s="33" t="s">
        <v>44</v>
      </c>
      <c r="E126" s="35">
        <v>2008</v>
      </c>
      <c r="F126" s="415">
        <v>25696.721311475412</v>
      </c>
      <c r="G126" s="33" t="s">
        <v>466</v>
      </c>
    </row>
    <row r="127" spans="1:7" x14ac:dyDescent="0.25">
      <c r="A127" s="33" t="s">
        <v>476</v>
      </c>
      <c r="B127" s="38" t="s">
        <v>483</v>
      </c>
      <c r="C127" s="171">
        <v>4.5999999999999996</v>
      </c>
      <c r="D127" s="33" t="s">
        <v>444</v>
      </c>
      <c r="E127" s="35">
        <v>2008</v>
      </c>
      <c r="F127" s="415">
        <v>22062.841530054644</v>
      </c>
      <c r="G127" s="33" t="s">
        <v>484</v>
      </c>
    </row>
    <row r="128" spans="1:7" x14ac:dyDescent="0.25">
      <c r="A128" s="33" t="s">
        <v>476</v>
      </c>
      <c r="B128" s="38" t="s">
        <v>483</v>
      </c>
      <c r="C128" s="171">
        <v>5.4</v>
      </c>
      <c r="D128" s="33" t="s">
        <v>444</v>
      </c>
      <c r="E128" s="35">
        <v>2008</v>
      </c>
      <c r="F128" s="415">
        <v>22062.841530054644</v>
      </c>
      <c r="G128" s="33" t="s">
        <v>466</v>
      </c>
    </row>
    <row r="129" spans="1:7" x14ac:dyDescent="0.25">
      <c r="A129" s="33" t="s">
        <v>476</v>
      </c>
      <c r="B129" s="38" t="s">
        <v>485</v>
      </c>
      <c r="C129" s="171">
        <v>1.2</v>
      </c>
      <c r="D129" s="33" t="s">
        <v>110</v>
      </c>
      <c r="E129" s="35">
        <v>2008</v>
      </c>
      <c r="F129" s="415">
        <v>14016.39344262295</v>
      </c>
      <c r="G129" s="33" t="s">
        <v>186</v>
      </c>
    </row>
    <row r="130" spans="1:7" x14ac:dyDescent="0.25">
      <c r="A130" s="33" t="s">
        <v>476</v>
      </c>
      <c r="B130" s="38" t="s">
        <v>485</v>
      </c>
      <c r="C130" s="171">
        <v>1.4</v>
      </c>
      <c r="D130" s="33" t="s">
        <v>110</v>
      </c>
      <c r="E130" s="35">
        <v>2008</v>
      </c>
      <c r="F130" s="415">
        <v>14016.39344262295</v>
      </c>
      <c r="G130" s="33" t="s">
        <v>186</v>
      </c>
    </row>
    <row r="131" spans="1:7" x14ac:dyDescent="0.25">
      <c r="A131" s="33" t="s">
        <v>476</v>
      </c>
      <c r="B131" s="38" t="s">
        <v>486</v>
      </c>
      <c r="C131" s="171">
        <v>3.5</v>
      </c>
      <c r="D131" s="33" t="s">
        <v>114</v>
      </c>
      <c r="E131" s="35">
        <v>2008</v>
      </c>
      <c r="F131" s="415">
        <v>29849.726775956282</v>
      </c>
      <c r="G131" s="33" t="s">
        <v>487</v>
      </c>
    </row>
    <row r="132" spans="1:7" x14ac:dyDescent="0.25">
      <c r="A132" s="662" t="s">
        <v>476</v>
      </c>
      <c r="B132" s="54" t="s">
        <v>10128</v>
      </c>
      <c r="C132" s="54" t="s">
        <v>3245</v>
      </c>
      <c r="D132" s="618" t="s">
        <v>43</v>
      </c>
      <c r="E132" s="54">
        <v>2008</v>
      </c>
      <c r="F132" s="87">
        <v>27445</v>
      </c>
      <c r="G132" s="54" t="s">
        <v>1575</v>
      </c>
    </row>
    <row r="133" spans="1:7" x14ac:dyDescent="0.25">
      <c r="A133" s="662" t="s">
        <v>476</v>
      </c>
      <c r="B133" s="54" t="s">
        <v>10128</v>
      </c>
      <c r="C133" s="54" t="s">
        <v>3245</v>
      </c>
      <c r="D133" s="618" t="s">
        <v>44</v>
      </c>
      <c r="E133" s="54">
        <v>2008</v>
      </c>
      <c r="F133" s="87">
        <v>29215</v>
      </c>
      <c r="G133" s="54" t="s">
        <v>1575</v>
      </c>
    </row>
    <row r="134" spans="1:7" x14ac:dyDescent="0.25">
      <c r="A134" s="54" t="s">
        <v>2081</v>
      </c>
      <c r="B134" s="60" t="s">
        <v>6078</v>
      </c>
      <c r="C134" s="252" t="s">
        <v>6024</v>
      </c>
      <c r="D134" s="54" t="s">
        <v>110</v>
      </c>
      <c r="E134" s="54">
        <v>2008</v>
      </c>
      <c r="F134" s="74">
        <v>26025</v>
      </c>
      <c r="G134" s="54" t="s">
        <v>4874</v>
      </c>
    </row>
    <row r="135" spans="1:7" x14ac:dyDescent="0.25">
      <c r="A135" s="54" t="s">
        <v>2081</v>
      </c>
      <c r="B135" s="60" t="s">
        <v>6079</v>
      </c>
      <c r="C135" s="252" t="s">
        <v>6080</v>
      </c>
      <c r="D135" s="54" t="s">
        <v>5279</v>
      </c>
      <c r="E135" s="54">
        <v>2008</v>
      </c>
      <c r="F135" s="74">
        <v>25954</v>
      </c>
      <c r="G135" s="54" t="s">
        <v>4537</v>
      </c>
    </row>
    <row r="136" spans="1:7" x14ac:dyDescent="0.25">
      <c r="A136" s="54" t="s">
        <v>2081</v>
      </c>
      <c r="B136" s="60" t="s">
        <v>6079</v>
      </c>
      <c r="C136" s="252" t="s">
        <v>6080</v>
      </c>
      <c r="D136" s="54" t="s">
        <v>110</v>
      </c>
      <c r="E136" s="54">
        <v>2008</v>
      </c>
      <c r="F136" s="74">
        <v>22603</v>
      </c>
      <c r="G136" s="54" t="s">
        <v>6081</v>
      </c>
    </row>
    <row r="137" spans="1:7" x14ac:dyDescent="0.25">
      <c r="A137" s="54" t="s">
        <v>2081</v>
      </c>
      <c r="B137" s="60" t="s">
        <v>482</v>
      </c>
      <c r="C137" s="252" t="s">
        <v>2927</v>
      </c>
      <c r="D137" s="54" t="s">
        <v>44</v>
      </c>
      <c r="E137" s="54">
        <v>2008</v>
      </c>
      <c r="F137" s="74">
        <v>32875</v>
      </c>
      <c r="G137" s="54" t="s">
        <v>3267</v>
      </c>
    </row>
    <row r="138" spans="1:7" x14ac:dyDescent="0.25">
      <c r="A138" s="33" t="s">
        <v>6046</v>
      </c>
      <c r="B138" s="33" t="s">
        <v>8542</v>
      </c>
      <c r="C138" s="610" t="s">
        <v>8541</v>
      </c>
      <c r="D138" s="610" t="s">
        <v>44</v>
      </c>
      <c r="E138" s="33">
        <v>2008</v>
      </c>
      <c r="F138" s="613">
        <v>40195</v>
      </c>
      <c r="G138" s="610" t="s">
        <v>3267</v>
      </c>
    </row>
    <row r="139" spans="1:7" x14ac:dyDescent="0.25">
      <c r="A139" s="33" t="s">
        <v>71</v>
      </c>
      <c r="B139" s="38" t="s">
        <v>4004</v>
      </c>
      <c r="C139" s="171" t="s">
        <v>3721</v>
      </c>
      <c r="D139" s="33" t="s">
        <v>110</v>
      </c>
      <c r="E139" s="35">
        <v>2008</v>
      </c>
      <c r="F139" s="37">
        <v>23060</v>
      </c>
      <c r="G139" s="33" t="s">
        <v>1956</v>
      </c>
    </row>
    <row r="140" spans="1:7" x14ac:dyDescent="0.25">
      <c r="A140" s="33" t="s">
        <v>71</v>
      </c>
      <c r="B140" s="38" t="s">
        <v>4004</v>
      </c>
      <c r="C140" s="171" t="s">
        <v>3721</v>
      </c>
      <c r="D140" s="33" t="s">
        <v>110</v>
      </c>
      <c r="E140" s="35">
        <v>2008</v>
      </c>
      <c r="F140" s="37">
        <v>23160</v>
      </c>
      <c r="G140" s="33" t="s">
        <v>1835</v>
      </c>
    </row>
    <row r="141" spans="1:7" x14ac:dyDescent="0.25">
      <c r="A141" s="33" t="s">
        <v>71</v>
      </c>
      <c r="B141" s="38" t="s">
        <v>4071</v>
      </c>
      <c r="C141" s="171" t="s">
        <v>3721</v>
      </c>
      <c r="D141" s="33" t="s">
        <v>110</v>
      </c>
      <c r="E141" s="35">
        <v>2008</v>
      </c>
      <c r="F141" s="37">
        <v>25060</v>
      </c>
      <c r="G141" s="33" t="s">
        <v>1956</v>
      </c>
    </row>
    <row r="142" spans="1:7" x14ac:dyDescent="0.25">
      <c r="A142" s="33" t="s">
        <v>71</v>
      </c>
      <c r="B142" s="38" t="s">
        <v>4071</v>
      </c>
      <c r="C142" s="171" t="s">
        <v>3721</v>
      </c>
      <c r="D142" s="33" t="s">
        <v>110</v>
      </c>
      <c r="E142" s="35">
        <v>2008</v>
      </c>
      <c r="F142" s="37">
        <v>25160</v>
      </c>
      <c r="G142" s="33" t="s">
        <v>1835</v>
      </c>
    </row>
    <row r="143" spans="1:7" x14ac:dyDescent="0.25">
      <c r="A143" s="33" t="s">
        <v>71</v>
      </c>
      <c r="B143" s="38" t="s">
        <v>4012</v>
      </c>
      <c r="C143" s="171" t="s">
        <v>3721</v>
      </c>
      <c r="D143" s="33" t="s">
        <v>110</v>
      </c>
      <c r="E143" s="35">
        <v>2008</v>
      </c>
      <c r="F143" s="37">
        <v>20360</v>
      </c>
      <c r="G143" s="33" t="s">
        <v>1956</v>
      </c>
    </row>
    <row r="144" spans="1:7" x14ac:dyDescent="0.25">
      <c r="A144" s="33" t="s">
        <v>71</v>
      </c>
      <c r="B144" s="38" t="s">
        <v>4069</v>
      </c>
      <c r="C144" s="171" t="s">
        <v>3721</v>
      </c>
      <c r="D144" s="33" t="s">
        <v>110</v>
      </c>
      <c r="E144" s="35">
        <v>2008</v>
      </c>
      <c r="F144" s="37">
        <v>21360</v>
      </c>
      <c r="G144" s="33" t="s">
        <v>1956</v>
      </c>
    </row>
    <row r="145" spans="1:7" x14ac:dyDescent="0.25">
      <c r="A145" s="33" t="s">
        <v>71</v>
      </c>
      <c r="B145" s="38" t="s">
        <v>4070</v>
      </c>
      <c r="C145" s="171" t="s">
        <v>3721</v>
      </c>
      <c r="D145" s="33" t="s">
        <v>110</v>
      </c>
      <c r="E145" s="35">
        <v>2008</v>
      </c>
      <c r="F145" s="37">
        <v>21860</v>
      </c>
      <c r="G145" s="33" t="s">
        <v>1835</v>
      </c>
    </row>
    <row r="146" spans="1:7" x14ac:dyDescent="0.25">
      <c r="A146" s="33" t="s">
        <v>71</v>
      </c>
      <c r="B146" s="38" t="s">
        <v>4072</v>
      </c>
      <c r="C146" s="171" t="s">
        <v>3761</v>
      </c>
      <c r="D146" s="33" t="s">
        <v>110</v>
      </c>
      <c r="E146" s="35">
        <v>2008</v>
      </c>
      <c r="F146" s="37">
        <v>25960</v>
      </c>
      <c r="G146" s="33" t="s">
        <v>1956</v>
      </c>
    </row>
    <row r="147" spans="1:7" x14ac:dyDescent="0.25">
      <c r="A147" s="33" t="s">
        <v>71</v>
      </c>
      <c r="B147" s="38" t="s">
        <v>4073</v>
      </c>
      <c r="C147" s="171" t="s">
        <v>3761</v>
      </c>
      <c r="D147" s="33" t="s">
        <v>110</v>
      </c>
      <c r="E147" s="35">
        <v>2008</v>
      </c>
      <c r="F147" s="37">
        <v>28060</v>
      </c>
      <c r="G147" s="33" t="s">
        <v>1956</v>
      </c>
    </row>
    <row r="148" spans="1:7" x14ac:dyDescent="0.25">
      <c r="A148" s="33" t="s">
        <v>71</v>
      </c>
      <c r="B148" s="38" t="s">
        <v>4073</v>
      </c>
      <c r="C148" s="171" t="s">
        <v>3761</v>
      </c>
      <c r="D148" s="33" t="s">
        <v>110</v>
      </c>
      <c r="E148" s="35">
        <v>2008</v>
      </c>
      <c r="F148" s="37">
        <v>28310</v>
      </c>
      <c r="G148" s="33" t="s">
        <v>1835</v>
      </c>
    </row>
    <row r="149" spans="1:7" x14ac:dyDescent="0.25">
      <c r="A149" s="33" t="s">
        <v>71</v>
      </c>
      <c r="B149" s="38" t="s">
        <v>1223</v>
      </c>
      <c r="C149" s="171">
        <v>1.3140000000000001</v>
      </c>
      <c r="D149" s="33" t="s">
        <v>110</v>
      </c>
      <c r="E149" s="35">
        <v>2008</v>
      </c>
      <c r="F149" s="86">
        <v>14071.038251366119</v>
      </c>
      <c r="G149" s="33" t="s">
        <v>111</v>
      </c>
    </row>
    <row r="150" spans="1:7" x14ac:dyDescent="0.25">
      <c r="A150" s="33" t="s">
        <v>71</v>
      </c>
      <c r="B150" s="38" t="s">
        <v>1223</v>
      </c>
      <c r="C150" s="171">
        <v>1.514</v>
      </c>
      <c r="D150" s="33" t="s">
        <v>110</v>
      </c>
      <c r="E150" s="35">
        <v>2008</v>
      </c>
      <c r="F150" s="86">
        <v>14617.486338797813</v>
      </c>
      <c r="G150" s="33" t="s">
        <v>111</v>
      </c>
    </row>
    <row r="151" spans="1:7" x14ac:dyDescent="0.25">
      <c r="A151" s="33" t="s">
        <v>71</v>
      </c>
      <c r="B151" s="38" t="s">
        <v>4074</v>
      </c>
      <c r="C151" s="171" t="s">
        <v>3739</v>
      </c>
      <c r="D151" s="33" t="s">
        <v>110</v>
      </c>
      <c r="E151" s="35">
        <v>2008</v>
      </c>
      <c r="F151" s="37">
        <v>16960</v>
      </c>
      <c r="G151" s="33" t="s">
        <v>1956</v>
      </c>
    </row>
    <row r="152" spans="1:7" x14ac:dyDescent="0.25">
      <c r="A152" s="33" t="s">
        <v>71</v>
      </c>
      <c r="B152" s="38" t="s">
        <v>3257</v>
      </c>
      <c r="C152" s="171" t="s">
        <v>3739</v>
      </c>
      <c r="D152" s="33" t="s">
        <v>110</v>
      </c>
      <c r="E152" s="35">
        <v>2008</v>
      </c>
      <c r="F152" s="37">
        <v>14810</v>
      </c>
      <c r="G152" s="33" t="s">
        <v>1835</v>
      </c>
    </row>
    <row r="153" spans="1:7" x14ac:dyDescent="0.25">
      <c r="A153" s="33" t="s">
        <v>71</v>
      </c>
      <c r="B153" s="38" t="s">
        <v>3257</v>
      </c>
      <c r="C153" s="171" t="s">
        <v>3739</v>
      </c>
      <c r="D153" s="33" t="s">
        <v>110</v>
      </c>
      <c r="E153" s="35">
        <v>2008</v>
      </c>
      <c r="F153" s="37">
        <v>15010</v>
      </c>
      <c r="G153" s="33" t="s">
        <v>1956</v>
      </c>
    </row>
    <row r="154" spans="1:7" x14ac:dyDescent="0.25">
      <c r="A154" s="33" t="s">
        <v>71</v>
      </c>
      <c r="B154" s="38" t="s">
        <v>3254</v>
      </c>
      <c r="C154" s="171" t="s">
        <v>3739</v>
      </c>
      <c r="D154" s="33" t="s">
        <v>110</v>
      </c>
      <c r="E154" s="35">
        <v>2008</v>
      </c>
      <c r="F154" s="37">
        <v>18710</v>
      </c>
      <c r="G154" s="33" t="s">
        <v>1956</v>
      </c>
    </row>
    <row r="155" spans="1:7" x14ac:dyDescent="0.25">
      <c r="A155" s="33" t="s">
        <v>71</v>
      </c>
      <c r="B155" s="38" t="s">
        <v>3254</v>
      </c>
      <c r="C155" s="171" t="s">
        <v>3739</v>
      </c>
      <c r="D155" s="33" t="s">
        <v>110</v>
      </c>
      <c r="E155" s="35">
        <v>2008</v>
      </c>
      <c r="F155" s="37">
        <v>18710</v>
      </c>
      <c r="G155" s="33" t="s">
        <v>1835</v>
      </c>
    </row>
    <row r="156" spans="1:7" x14ac:dyDescent="0.25">
      <c r="A156" s="33" t="s">
        <v>71</v>
      </c>
      <c r="B156" s="38" t="s">
        <v>4075</v>
      </c>
      <c r="C156" s="171" t="s">
        <v>3739</v>
      </c>
      <c r="D156" s="33" t="s">
        <v>110</v>
      </c>
      <c r="E156" s="35">
        <v>2008</v>
      </c>
      <c r="F156" s="37">
        <v>19910</v>
      </c>
      <c r="G156" s="33" t="s">
        <v>1956</v>
      </c>
    </row>
    <row r="157" spans="1:7" x14ac:dyDescent="0.25">
      <c r="A157" s="33" t="s">
        <v>71</v>
      </c>
      <c r="B157" s="38" t="s">
        <v>4075</v>
      </c>
      <c r="C157" s="171" t="s">
        <v>3739</v>
      </c>
      <c r="D157" s="33" t="s">
        <v>110</v>
      </c>
      <c r="E157" s="35">
        <v>2008</v>
      </c>
      <c r="F157" s="37">
        <v>19910</v>
      </c>
      <c r="G157" s="33" t="s">
        <v>1835</v>
      </c>
    </row>
    <row r="158" spans="1:7" x14ac:dyDescent="0.25">
      <c r="A158" s="33" t="s">
        <v>71</v>
      </c>
      <c r="B158" s="38" t="s">
        <v>3985</v>
      </c>
      <c r="C158" s="171" t="s">
        <v>3739</v>
      </c>
      <c r="D158" s="33" t="s">
        <v>110</v>
      </c>
      <c r="E158" s="35">
        <v>2008</v>
      </c>
      <c r="F158" s="37">
        <v>24590</v>
      </c>
      <c r="G158" s="33" t="s">
        <v>1956</v>
      </c>
    </row>
    <row r="159" spans="1:7" x14ac:dyDescent="0.25">
      <c r="A159" s="33" t="s">
        <v>71</v>
      </c>
      <c r="B159" s="38" t="s">
        <v>3259</v>
      </c>
      <c r="C159" s="171" t="s">
        <v>3739</v>
      </c>
      <c r="D159" s="33" t="s">
        <v>110</v>
      </c>
      <c r="E159" s="35">
        <v>2008</v>
      </c>
      <c r="F159" s="37">
        <v>16760</v>
      </c>
      <c r="G159" s="33" t="s">
        <v>1835</v>
      </c>
    </row>
    <row r="160" spans="1:7" x14ac:dyDescent="0.25">
      <c r="A160" s="33" t="s">
        <v>71</v>
      </c>
      <c r="B160" s="38" t="s">
        <v>3260</v>
      </c>
      <c r="C160" s="171" t="s">
        <v>2114</v>
      </c>
      <c r="D160" s="33" t="s">
        <v>110</v>
      </c>
      <c r="E160" s="35">
        <v>2008</v>
      </c>
      <c r="F160" s="37">
        <v>21110</v>
      </c>
      <c r="G160" s="33" t="s">
        <v>1835</v>
      </c>
    </row>
    <row r="161" spans="1:7" x14ac:dyDescent="0.25">
      <c r="A161" s="33" t="s">
        <v>71</v>
      </c>
      <c r="B161" s="38" t="s">
        <v>3260</v>
      </c>
      <c r="C161" s="171" t="s">
        <v>2114</v>
      </c>
      <c r="D161" s="33" t="s">
        <v>110</v>
      </c>
      <c r="E161" s="35">
        <v>2008</v>
      </c>
      <c r="F161" s="37">
        <v>21310</v>
      </c>
      <c r="G161" s="33" t="s">
        <v>1956</v>
      </c>
    </row>
    <row r="162" spans="1:7" x14ac:dyDescent="0.25">
      <c r="A162" s="33" t="s">
        <v>71</v>
      </c>
      <c r="B162" s="38" t="s">
        <v>4076</v>
      </c>
      <c r="C162" s="171" t="s">
        <v>2114</v>
      </c>
      <c r="D162" s="33" t="s">
        <v>110</v>
      </c>
      <c r="E162" s="35">
        <v>2008</v>
      </c>
      <c r="F162" s="37">
        <v>29500</v>
      </c>
      <c r="G162" s="33" t="s">
        <v>1956</v>
      </c>
    </row>
    <row r="163" spans="1:7" x14ac:dyDescent="0.25">
      <c r="A163" s="33" t="s">
        <v>71</v>
      </c>
      <c r="B163" s="38" t="s">
        <v>3253</v>
      </c>
      <c r="C163" s="171" t="s">
        <v>3721</v>
      </c>
      <c r="D163" s="33" t="s">
        <v>110</v>
      </c>
      <c r="E163" s="35">
        <v>2008</v>
      </c>
      <c r="F163" s="37">
        <v>22950</v>
      </c>
      <c r="G163" s="33" t="s">
        <v>3251</v>
      </c>
    </row>
    <row r="164" spans="1:7" x14ac:dyDescent="0.25">
      <c r="A164" s="33" t="s">
        <v>71</v>
      </c>
      <c r="B164" s="38" t="s">
        <v>3253</v>
      </c>
      <c r="C164" s="171" t="s">
        <v>3721</v>
      </c>
      <c r="D164" s="33" t="s">
        <v>3252</v>
      </c>
      <c r="E164" s="35">
        <v>2008</v>
      </c>
      <c r="F164" s="37">
        <v>24150</v>
      </c>
      <c r="G164" s="33" t="s">
        <v>3251</v>
      </c>
    </row>
    <row r="165" spans="1:7" x14ac:dyDescent="0.25">
      <c r="A165" s="33" t="s">
        <v>71</v>
      </c>
      <c r="B165" s="38" t="s">
        <v>3753</v>
      </c>
      <c r="C165" s="171" t="s">
        <v>3721</v>
      </c>
      <c r="D165" s="33" t="s">
        <v>110</v>
      </c>
      <c r="E165" s="35">
        <v>2008</v>
      </c>
      <c r="F165" s="37">
        <v>25500</v>
      </c>
      <c r="G165" s="33" t="s">
        <v>3251</v>
      </c>
    </row>
    <row r="166" spans="1:7" x14ac:dyDescent="0.25">
      <c r="A166" s="33" t="s">
        <v>71</v>
      </c>
      <c r="B166" s="38" t="s">
        <v>3753</v>
      </c>
      <c r="C166" s="171" t="s">
        <v>3721</v>
      </c>
      <c r="D166" s="33" t="s">
        <v>3252</v>
      </c>
      <c r="E166" s="35">
        <v>2008</v>
      </c>
      <c r="F166" s="37">
        <v>26700</v>
      </c>
      <c r="G166" s="33" t="s">
        <v>3251</v>
      </c>
    </row>
    <row r="167" spans="1:7" x14ac:dyDescent="0.25">
      <c r="A167" s="33" t="s">
        <v>71</v>
      </c>
      <c r="B167" s="38" t="s">
        <v>3250</v>
      </c>
      <c r="C167" s="171" t="s">
        <v>3721</v>
      </c>
      <c r="D167" s="33" t="s">
        <v>110</v>
      </c>
      <c r="E167" s="35">
        <v>2008</v>
      </c>
      <c r="F167" s="37">
        <v>20700</v>
      </c>
      <c r="G167" s="33" t="s">
        <v>3251</v>
      </c>
    </row>
    <row r="168" spans="1:7" x14ac:dyDescent="0.25">
      <c r="A168" s="33" t="s">
        <v>71</v>
      </c>
      <c r="B168" s="38" t="s">
        <v>3250</v>
      </c>
      <c r="C168" s="171" t="s">
        <v>3721</v>
      </c>
      <c r="D168" s="33" t="s">
        <v>3252</v>
      </c>
      <c r="E168" s="35">
        <v>2008</v>
      </c>
      <c r="F168" s="37">
        <v>21900</v>
      </c>
      <c r="G168" s="33" t="s">
        <v>3251</v>
      </c>
    </row>
    <row r="169" spans="1:7" x14ac:dyDescent="0.25">
      <c r="A169" s="33" t="s">
        <v>71</v>
      </c>
      <c r="B169" s="38" t="s">
        <v>1451</v>
      </c>
      <c r="C169" s="171">
        <v>1.514</v>
      </c>
      <c r="D169" s="33" t="s">
        <v>110</v>
      </c>
      <c r="E169" s="35">
        <v>2008</v>
      </c>
      <c r="F169" s="86">
        <v>15300.546448087431</v>
      </c>
      <c r="G169" s="33" t="s">
        <v>1142</v>
      </c>
    </row>
    <row r="170" spans="1:7" x14ac:dyDescent="0.25">
      <c r="A170" s="33" t="s">
        <v>71</v>
      </c>
      <c r="B170" s="38" t="s">
        <v>74</v>
      </c>
      <c r="C170" s="171">
        <v>3.5</v>
      </c>
      <c r="D170" s="33" t="s">
        <v>44</v>
      </c>
      <c r="E170" s="35">
        <v>2008</v>
      </c>
      <c r="F170" s="86">
        <v>46448.087431693988</v>
      </c>
      <c r="G170" s="33" t="s">
        <v>111</v>
      </c>
    </row>
    <row r="171" spans="1:7" x14ac:dyDescent="0.25">
      <c r="A171" s="33" t="s">
        <v>71</v>
      </c>
      <c r="B171" s="38" t="s">
        <v>1452</v>
      </c>
      <c r="C171" s="171">
        <v>3.5</v>
      </c>
      <c r="D171" s="33" t="s">
        <v>44</v>
      </c>
      <c r="E171" s="35">
        <v>2008</v>
      </c>
      <c r="F171" s="86">
        <v>35519.125683060105</v>
      </c>
      <c r="G171" s="33" t="s">
        <v>113</v>
      </c>
    </row>
    <row r="172" spans="1:7" x14ac:dyDescent="0.25">
      <c r="A172" s="33" t="s">
        <v>71</v>
      </c>
      <c r="B172" s="38" t="s">
        <v>75</v>
      </c>
      <c r="C172" s="171">
        <v>3.5</v>
      </c>
      <c r="D172" s="33" t="s">
        <v>44</v>
      </c>
      <c r="E172" s="35">
        <v>2008</v>
      </c>
      <c r="F172" s="86">
        <v>34289.617486338793</v>
      </c>
      <c r="G172" s="33" t="s">
        <v>1144</v>
      </c>
    </row>
    <row r="173" spans="1:7" x14ac:dyDescent="0.25">
      <c r="A173" s="33" t="s">
        <v>71</v>
      </c>
      <c r="B173" s="38" t="s">
        <v>1598</v>
      </c>
      <c r="C173" s="171">
        <v>2.0139999999999998</v>
      </c>
      <c r="D173" s="33" t="s">
        <v>438</v>
      </c>
      <c r="E173" s="35">
        <v>2008</v>
      </c>
      <c r="F173" s="86">
        <v>38251.366120218576</v>
      </c>
      <c r="G173" s="33" t="s">
        <v>964</v>
      </c>
    </row>
    <row r="174" spans="1:7" x14ac:dyDescent="0.25">
      <c r="A174" s="33" t="s">
        <v>3072</v>
      </c>
      <c r="B174" s="38" t="s">
        <v>3103</v>
      </c>
      <c r="C174" s="171">
        <v>6</v>
      </c>
      <c r="D174" s="33" t="s">
        <v>426</v>
      </c>
      <c r="E174" s="35">
        <v>2008</v>
      </c>
      <c r="F174" s="37">
        <v>57470</v>
      </c>
      <c r="G174" s="33" t="s">
        <v>3070</v>
      </c>
    </row>
    <row r="175" spans="1:7" x14ac:dyDescent="0.25">
      <c r="A175" s="33" t="s">
        <v>3072</v>
      </c>
      <c r="B175" s="38" t="s">
        <v>3104</v>
      </c>
      <c r="C175" s="171">
        <v>6</v>
      </c>
      <c r="D175" s="33" t="s">
        <v>426</v>
      </c>
      <c r="E175" s="35">
        <v>2008</v>
      </c>
      <c r="F175" s="37">
        <v>57425</v>
      </c>
      <c r="G175" s="33" t="s">
        <v>3070</v>
      </c>
    </row>
    <row r="176" spans="1:7" x14ac:dyDescent="0.25">
      <c r="A176" s="33" t="s">
        <v>3072</v>
      </c>
      <c r="B176" s="38" t="s">
        <v>3137</v>
      </c>
      <c r="C176" s="171">
        <v>5.3</v>
      </c>
      <c r="D176" s="33" t="s">
        <v>426</v>
      </c>
      <c r="E176" s="35">
        <v>2008</v>
      </c>
      <c r="F176" s="37">
        <v>39560</v>
      </c>
      <c r="G176" s="33" t="s">
        <v>3070</v>
      </c>
    </row>
    <row r="177" spans="1:7" x14ac:dyDescent="0.25">
      <c r="A177" s="33" t="s">
        <v>3072</v>
      </c>
      <c r="B177" s="38" t="s">
        <v>3111</v>
      </c>
      <c r="C177" s="171" t="s">
        <v>3127</v>
      </c>
      <c r="D177" s="33" t="s">
        <v>426</v>
      </c>
      <c r="E177" s="35">
        <v>2008</v>
      </c>
      <c r="F177" s="37">
        <v>30995</v>
      </c>
      <c r="G177" s="33" t="s">
        <v>3070</v>
      </c>
    </row>
    <row r="178" spans="1:7" x14ac:dyDescent="0.25">
      <c r="A178" s="33" t="s">
        <v>3072</v>
      </c>
      <c r="B178" s="38" t="s">
        <v>3128</v>
      </c>
      <c r="C178" s="171" t="s">
        <v>3127</v>
      </c>
      <c r="D178" s="33" t="s">
        <v>426</v>
      </c>
      <c r="E178" s="35">
        <v>2008</v>
      </c>
      <c r="F178" s="37">
        <v>39290</v>
      </c>
      <c r="G178" s="33" t="s">
        <v>3070</v>
      </c>
    </row>
    <row r="179" spans="1:7" x14ac:dyDescent="0.25">
      <c r="A179" s="33" t="s">
        <v>87</v>
      </c>
      <c r="B179" s="38" t="s">
        <v>88</v>
      </c>
      <c r="C179" s="171">
        <v>1.4139999999999999</v>
      </c>
      <c r="D179" s="33" t="s">
        <v>110</v>
      </c>
      <c r="E179" s="35">
        <v>2008</v>
      </c>
      <c r="F179" s="86">
        <v>10928.961748633879</v>
      </c>
      <c r="G179" s="33" t="s">
        <v>116</v>
      </c>
    </row>
    <row r="180" spans="1:7" x14ac:dyDescent="0.25">
      <c r="A180" s="33" t="s">
        <v>87</v>
      </c>
      <c r="B180" s="38" t="s">
        <v>88</v>
      </c>
      <c r="C180" s="171">
        <v>1.4139999999999999</v>
      </c>
      <c r="D180" s="33" t="s">
        <v>110</v>
      </c>
      <c r="E180" s="35">
        <v>2008</v>
      </c>
      <c r="F180" s="86">
        <v>11202.185792349726</v>
      </c>
      <c r="G180" s="33" t="s">
        <v>111</v>
      </c>
    </row>
    <row r="181" spans="1:7" x14ac:dyDescent="0.25">
      <c r="A181" s="33" t="s">
        <v>87</v>
      </c>
      <c r="B181" s="38" t="s">
        <v>4067</v>
      </c>
      <c r="C181" s="171" t="s">
        <v>5349</v>
      </c>
      <c r="D181" s="33" t="s">
        <v>110</v>
      </c>
      <c r="E181" s="35">
        <v>2008</v>
      </c>
      <c r="F181" s="37">
        <v>13925</v>
      </c>
      <c r="G181" s="33" t="s">
        <v>1956</v>
      </c>
    </row>
    <row r="182" spans="1:7" x14ac:dyDescent="0.25">
      <c r="A182" s="33" t="s">
        <v>87</v>
      </c>
      <c r="B182" s="38" t="s">
        <v>4066</v>
      </c>
      <c r="C182" s="171" t="s">
        <v>5349</v>
      </c>
      <c r="D182" s="33" t="s">
        <v>110</v>
      </c>
      <c r="E182" s="35">
        <v>2008</v>
      </c>
      <c r="F182" s="37">
        <v>11775</v>
      </c>
      <c r="G182" s="33" t="s">
        <v>4051</v>
      </c>
    </row>
    <row r="183" spans="1:7" x14ac:dyDescent="0.25">
      <c r="A183" s="33" t="s">
        <v>87</v>
      </c>
      <c r="B183" s="38" t="s">
        <v>1299</v>
      </c>
      <c r="C183" s="171">
        <v>1.014</v>
      </c>
      <c r="D183" s="33" t="s">
        <v>110</v>
      </c>
      <c r="E183" s="35">
        <v>2008</v>
      </c>
      <c r="F183" s="86">
        <v>7459.0163934426228</v>
      </c>
      <c r="G183" s="33" t="s">
        <v>1142</v>
      </c>
    </row>
    <row r="184" spans="1:7" x14ac:dyDescent="0.25">
      <c r="A184" s="33" t="s">
        <v>87</v>
      </c>
      <c r="B184" s="38" t="s">
        <v>1299</v>
      </c>
      <c r="C184" s="171">
        <v>1.1140000000000001</v>
      </c>
      <c r="D184" s="33" t="s">
        <v>110</v>
      </c>
      <c r="E184" s="35">
        <v>2008</v>
      </c>
      <c r="F184" s="86">
        <v>7540.9836065573763</v>
      </c>
      <c r="G184" s="33" t="s">
        <v>1142</v>
      </c>
    </row>
    <row r="185" spans="1:7" x14ac:dyDescent="0.25">
      <c r="A185" s="33" t="s">
        <v>87</v>
      </c>
      <c r="B185" s="38" t="s">
        <v>89</v>
      </c>
      <c r="C185" s="171">
        <v>2.7</v>
      </c>
      <c r="D185" s="33" t="s">
        <v>110</v>
      </c>
      <c r="E185" s="35">
        <v>2008</v>
      </c>
      <c r="F185" s="86">
        <v>21311.475409836065</v>
      </c>
      <c r="G185" s="33" t="s">
        <v>111</v>
      </c>
    </row>
    <row r="186" spans="1:7" x14ac:dyDescent="0.25">
      <c r="A186" s="33" t="s">
        <v>87</v>
      </c>
      <c r="B186" s="38" t="s">
        <v>4065</v>
      </c>
      <c r="C186" s="171" t="s">
        <v>4541</v>
      </c>
      <c r="D186" s="33" t="s">
        <v>110</v>
      </c>
      <c r="E186" s="35">
        <v>2008</v>
      </c>
      <c r="F186" s="37">
        <v>24600</v>
      </c>
      <c r="G186" s="33" t="s">
        <v>1956</v>
      </c>
    </row>
    <row r="187" spans="1:7" x14ac:dyDescent="0.25">
      <c r="A187" s="33" t="s">
        <v>87</v>
      </c>
      <c r="B187" s="38" t="s">
        <v>3745</v>
      </c>
      <c r="C187" s="171" t="s">
        <v>4091</v>
      </c>
      <c r="D187" s="33" t="s">
        <v>110</v>
      </c>
      <c r="E187" s="35">
        <v>2008</v>
      </c>
      <c r="F187" s="37">
        <v>28550</v>
      </c>
      <c r="G187" s="33" t="s">
        <v>1956</v>
      </c>
    </row>
    <row r="188" spans="1:7" x14ac:dyDescent="0.25">
      <c r="A188" s="33" t="s">
        <v>87</v>
      </c>
      <c r="B188" s="38" t="s">
        <v>1595</v>
      </c>
      <c r="C188" s="171">
        <v>3.8</v>
      </c>
      <c r="D188" s="33" t="s">
        <v>44</v>
      </c>
      <c r="E188" s="35">
        <v>2008</v>
      </c>
      <c r="F188" s="86">
        <v>26229.508196721312</v>
      </c>
      <c r="G188" s="33" t="s">
        <v>1596</v>
      </c>
    </row>
    <row r="189" spans="1:7" x14ac:dyDescent="0.25">
      <c r="A189" s="33" t="s">
        <v>87</v>
      </c>
      <c r="B189" s="38" t="s">
        <v>1595</v>
      </c>
      <c r="C189" s="171">
        <v>3.8</v>
      </c>
      <c r="D189" s="33" t="s">
        <v>44</v>
      </c>
      <c r="E189" s="35">
        <v>2008</v>
      </c>
      <c r="F189" s="86">
        <v>27295.081967213115</v>
      </c>
      <c r="G189" s="33" t="s">
        <v>1597</v>
      </c>
    </row>
    <row r="190" spans="1:7" x14ac:dyDescent="0.25">
      <c r="A190" s="33" t="s">
        <v>87</v>
      </c>
      <c r="B190" s="38" t="s">
        <v>90</v>
      </c>
      <c r="C190" s="171">
        <v>1.6140000000000001</v>
      </c>
      <c r="D190" s="33" t="s">
        <v>110</v>
      </c>
      <c r="E190" s="35">
        <v>2008</v>
      </c>
      <c r="F190" s="86">
        <v>15965</v>
      </c>
      <c r="G190" s="33" t="s">
        <v>1062</v>
      </c>
    </row>
    <row r="191" spans="1:7" x14ac:dyDescent="0.25">
      <c r="A191" s="33" t="s">
        <v>87</v>
      </c>
      <c r="B191" s="38" t="s">
        <v>90</v>
      </c>
      <c r="C191" s="171">
        <v>2.0139999999999998</v>
      </c>
      <c r="D191" s="33" t="s">
        <v>110</v>
      </c>
      <c r="E191" s="35">
        <v>2008</v>
      </c>
      <c r="F191" s="86">
        <v>17670</v>
      </c>
      <c r="G191" s="33" t="s">
        <v>1063</v>
      </c>
    </row>
    <row r="192" spans="1:7" x14ac:dyDescent="0.25">
      <c r="A192" s="33" t="s">
        <v>87</v>
      </c>
      <c r="B192" s="38" t="s">
        <v>4068</v>
      </c>
      <c r="C192" s="171" t="s">
        <v>4060</v>
      </c>
      <c r="D192" s="33" t="s">
        <v>110</v>
      </c>
      <c r="E192" s="35">
        <v>2008</v>
      </c>
      <c r="F192" s="37">
        <v>16670</v>
      </c>
      <c r="G192" s="33" t="s">
        <v>1956</v>
      </c>
    </row>
    <row r="193" spans="1:7" x14ac:dyDescent="0.25">
      <c r="A193" s="33" t="s">
        <v>87</v>
      </c>
      <c r="B193" s="38" t="s">
        <v>3738</v>
      </c>
      <c r="C193" s="171" t="s">
        <v>4060</v>
      </c>
      <c r="D193" s="33" t="s">
        <v>110</v>
      </c>
      <c r="E193" s="35">
        <v>2008</v>
      </c>
      <c r="F193" s="37">
        <v>17670</v>
      </c>
      <c r="G193" s="33" t="s">
        <v>1956</v>
      </c>
    </row>
    <row r="194" spans="1:7" x14ac:dyDescent="0.25">
      <c r="A194" s="33" t="s">
        <v>87</v>
      </c>
      <c r="B194" s="38" t="s">
        <v>1219</v>
      </c>
      <c r="C194" s="171">
        <v>1.1439999999999999</v>
      </c>
      <c r="D194" s="33" t="s">
        <v>110</v>
      </c>
      <c r="E194" s="35">
        <v>2008</v>
      </c>
      <c r="F194" s="86">
        <v>11475.409836065573</v>
      </c>
      <c r="G194" s="33" t="s">
        <v>1142</v>
      </c>
    </row>
    <row r="195" spans="1:7" x14ac:dyDescent="0.25">
      <c r="A195" s="33" t="s">
        <v>87</v>
      </c>
      <c r="B195" s="38" t="s">
        <v>1219</v>
      </c>
      <c r="C195" s="171">
        <v>1.4139999999999999</v>
      </c>
      <c r="D195" s="33" t="s">
        <v>110</v>
      </c>
      <c r="E195" s="35">
        <v>2008</v>
      </c>
      <c r="F195" s="86">
        <v>11475.409836065573</v>
      </c>
      <c r="G195" s="33" t="s">
        <v>1142</v>
      </c>
    </row>
    <row r="196" spans="1:7" x14ac:dyDescent="0.25">
      <c r="A196" s="33" t="s">
        <v>87</v>
      </c>
      <c r="B196" s="38" t="s">
        <v>1219</v>
      </c>
      <c r="C196" s="171">
        <v>1.6140000000000001</v>
      </c>
      <c r="D196" s="33" t="s">
        <v>110</v>
      </c>
      <c r="E196" s="35">
        <v>2008</v>
      </c>
      <c r="F196" s="86">
        <v>11612.021857923497</v>
      </c>
      <c r="G196" s="33" t="s">
        <v>1142</v>
      </c>
    </row>
    <row r="197" spans="1:7" x14ac:dyDescent="0.25">
      <c r="A197" s="33" t="s">
        <v>87</v>
      </c>
      <c r="B197" s="38" t="s">
        <v>1218</v>
      </c>
      <c r="C197" s="171">
        <v>2.4140000000000001</v>
      </c>
      <c r="D197" s="33" t="s">
        <v>438</v>
      </c>
      <c r="E197" s="35">
        <v>2008</v>
      </c>
      <c r="F197" s="86">
        <v>18278.688524590165</v>
      </c>
      <c r="G197" s="33" t="s">
        <v>1590</v>
      </c>
    </row>
    <row r="198" spans="1:7" x14ac:dyDescent="0.25">
      <c r="A198" s="33" t="s">
        <v>87</v>
      </c>
      <c r="B198" s="38" t="s">
        <v>1218</v>
      </c>
      <c r="C198" s="171">
        <v>2.4140000000000001</v>
      </c>
      <c r="D198" s="33" t="s">
        <v>438</v>
      </c>
      <c r="E198" s="35">
        <v>2008</v>
      </c>
      <c r="F198" s="86">
        <v>18551.912568306012</v>
      </c>
      <c r="G198" s="33" t="s">
        <v>1591</v>
      </c>
    </row>
    <row r="199" spans="1:7" x14ac:dyDescent="0.25">
      <c r="A199" s="33" t="s">
        <v>87</v>
      </c>
      <c r="B199" s="38" t="s">
        <v>1218</v>
      </c>
      <c r="C199" s="171">
        <v>2.4140000000000001</v>
      </c>
      <c r="D199" s="33" t="s">
        <v>438</v>
      </c>
      <c r="E199" s="35">
        <v>2008</v>
      </c>
      <c r="F199" s="86">
        <v>21010.928961748632</v>
      </c>
      <c r="G199" s="33" t="s">
        <v>1592</v>
      </c>
    </row>
    <row r="200" spans="1:7" x14ac:dyDescent="0.25">
      <c r="A200" s="33" t="s">
        <v>87</v>
      </c>
      <c r="B200" s="38" t="s">
        <v>1218</v>
      </c>
      <c r="C200" s="171">
        <v>2.5</v>
      </c>
      <c r="D200" s="33" t="s">
        <v>438</v>
      </c>
      <c r="E200" s="35">
        <v>2008</v>
      </c>
      <c r="F200" s="86">
        <v>21284.153005464479</v>
      </c>
      <c r="G200" s="33" t="s">
        <v>1589</v>
      </c>
    </row>
    <row r="201" spans="1:7" x14ac:dyDescent="0.25">
      <c r="A201" s="33" t="s">
        <v>87</v>
      </c>
      <c r="B201" s="38" t="s">
        <v>1593</v>
      </c>
      <c r="C201" s="171">
        <v>1.1439999999999999</v>
      </c>
      <c r="D201" s="33" t="s">
        <v>110</v>
      </c>
      <c r="E201" s="35">
        <v>2008</v>
      </c>
      <c r="F201" s="86">
        <v>7650.2732240437153</v>
      </c>
      <c r="G201" s="33" t="s">
        <v>1142</v>
      </c>
    </row>
    <row r="202" spans="1:7" x14ac:dyDescent="0.25">
      <c r="A202" s="33" t="s">
        <v>87</v>
      </c>
      <c r="B202" s="38" t="s">
        <v>1594</v>
      </c>
      <c r="C202" s="171">
        <v>1.6140000000000001</v>
      </c>
      <c r="D202" s="33" t="s">
        <v>110</v>
      </c>
      <c r="E202" s="35">
        <v>2008</v>
      </c>
      <c r="F202" s="86">
        <v>16666.666666666664</v>
      </c>
      <c r="G202" s="33" t="s">
        <v>1142</v>
      </c>
    </row>
    <row r="203" spans="1:7" x14ac:dyDescent="0.25">
      <c r="A203" s="33" t="s">
        <v>87</v>
      </c>
      <c r="B203" s="38" t="s">
        <v>1594</v>
      </c>
      <c r="C203" s="171">
        <v>2.024</v>
      </c>
      <c r="D203" s="33" t="s">
        <v>110</v>
      </c>
      <c r="E203" s="35">
        <v>2008</v>
      </c>
      <c r="F203" s="86">
        <v>17213.114754098358</v>
      </c>
      <c r="G203" s="33" t="s">
        <v>1142</v>
      </c>
    </row>
    <row r="204" spans="1:7" x14ac:dyDescent="0.25">
      <c r="A204" s="33" t="s">
        <v>87</v>
      </c>
      <c r="B204" s="38" t="s">
        <v>1141</v>
      </c>
      <c r="C204" s="171">
        <v>1.6140000000000001</v>
      </c>
      <c r="D204" s="33" t="s">
        <v>110</v>
      </c>
      <c r="E204" s="35">
        <v>2008</v>
      </c>
      <c r="F204" s="86">
        <v>12513.661202185793</v>
      </c>
      <c r="G204" s="33" t="s">
        <v>1142</v>
      </c>
    </row>
    <row r="205" spans="1:7" x14ac:dyDescent="0.25">
      <c r="A205" s="33" t="s">
        <v>87</v>
      </c>
      <c r="B205" s="38" t="s">
        <v>1141</v>
      </c>
      <c r="C205" s="171">
        <v>1.8140000000000001</v>
      </c>
      <c r="D205" s="33" t="s">
        <v>110</v>
      </c>
      <c r="E205" s="35">
        <v>2008</v>
      </c>
      <c r="F205" s="86">
        <v>12568.306010928962</v>
      </c>
      <c r="G205" s="33" t="s">
        <v>1142</v>
      </c>
    </row>
    <row r="206" spans="1:7" x14ac:dyDescent="0.25">
      <c r="A206" s="33" t="s">
        <v>87</v>
      </c>
      <c r="B206" s="38" t="s">
        <v>3101</v>
      </c>
      <c r="C206" s="171">
        <v>2.5</v>
      </c>
      <c r="D206" s="33" t="s">
        <v>120</v>
      </c>
      <c r="E206" s="35">
        <v>2008</v>
      </c>
      <c r="F206" s="86">
        <v>14266</v>
      </c>
      <c r="G206" s="33" t="s">
        <v>2958</v>
      </c>
    </row>
    <row r="207" spans="1:7" x14ac:dyDescent="0.25">
      <c r="A207" s="33" t="s">
        <v>87</v>
      </c>
      <c r="B207" s="38" t="s">
        <v>3101</v>
      </c>
      <c r="C207" s="171">
        <v>2.9</v>
      </c>
      <c r="D207" s="33" t="s">
        <v>120</v>
      </c>
      <c r="E207" s="35">
        <v>2008</v>
      </c>
      <c r="F207" s="86">
        <v>20700</v>
      </c>
      <c r="G207" s="33" t="s">
        <v>2958</v>
      </c>
    </row>
    <row r="208" spans="1:7" x14ac:dyDescent="0.25">
      <c r="A208" s="33" t="s">
        <v>87</v>
      </c>
      <c r="B208" s="38" t="s">
        <v>1064</v>
      </c>
      <c r="C208" s="171" t="s">
        <v>3747</v>
      </c>
      <c r="D208" s="33" t="s">
        <v>110</v>
      </c>
      <c r="E208" s="35">
        <v>2008</v>
      </c>
      <c r="F208" s="37">
        <v>21428</v>
      </c>
      <c r="G208" s="33" t="s">
        <v>4540</v>
      </c>
    </row>
    <row r="209" spans="1:7" x14ac:dyDescent="0.25">
      <c r="A209" s="33" t="s">
        <v>87</v>
      </c>
      <c r="B209" s="38" t="s">
        <v>1064</v>
      </c>
      <c r="C209" s="171" t="s">
        <v>3747</v>
      </c>
      <c r="D209" s="33" t="s">
        <v>426</v>
      </c>
      <c r="E209" s="35">
        <v>2008</v>
      </c>
      <c r="F209" s="37">
        <v>23090</v>
      </c>
      <c r="G209" s="33" t="s">
        <v>4540</v>
      </c>
    </row>
    <row r="210" spans="1:7" x14ac:dyDescent="0.25">
      <c r="A210" s="33" t="s">
        <v>87</v>
      </c>
      <c r="B210" s="38" t="s">
        <v>3988</v>
      </c>
      <c r="C210" s="171" t="s">
        <v>4008</v>
      </c>
      <c r="D210" s="33" t="s">
        <v>110</v>
      </c>
      <c r="E210" s="35">
        <v>2008</v>
      </c>
      <c r="F210" s="37">
        <v>22795</v>
      </c>
      <c r="G210" s="33" t="s">
        <v>4540</v>
      </c>
    </row>
    <row r="211" spans="1:7" x14ac:dyDescent="0.25">
      <c r="A211" s="33" t="s">
        <v>87</v>
      </c>
      <c r="B211" s="38" t="s">
        <v>3988</v>
      </c>
      <c r="C211" s="171" t="s">
        <v>4008</v>
      </c>
      <c r="D211" s="33" t="s">
        <v>426</v>
      </c>
      <c r="E211" s="35">
        <v>2008</v>
      </c>
      <c r="F211" s="37">
        <v>24495</v>
      </c>
      <c r="G211" s="33" t="s">
        <v>4540</v>
      </c>
    </row>
    <row r="212" spans="1:7" x14ac:dyDescent="0.25">
      <c r="A212" s="33" t="s">
        <v>87</v>
      </c>
      <c r="B212" s="38" t="s">
        <v>3724</v>
      </c>
      <c r="C212" s="171" t="s">
        <v>4541</v>
      </c>
      <c r="D212" s="33" t="s">
        <v>110</v>
      </c>
      <c r="E212" s="35">
        <v>2008</v>
      </c>
      <c r="F212" s="37">
        <v>28445</v>
      </c>
      <c r="G212" s="33" t="s">
        <v>4540</v>
      </c>
    </row>
    <row r="213" spans="1:7" x14ac:dyDescent="0.25">
      <c r="A213" s="33" t="s">
        <v>87</v>
      </c>
      <c r="B213" s="38" t="s">
        <v>3724</v>
      </c>
      <c r="C213" s="171" t="s">
        <v>4541</v>
      </c>
      <c r="D213" s="33" t="s">
        <v>426</v>
      </c>
      <c r="E213" s="35">
        <v>2008</v>
      </c>
      <c r="F213" s="37">
        <v>30145</v>
      </c>
      <c r="G213" s="33" t="s">
        <v>4540</v>
      </c>
    </row>
    <row r="214" spans="1:7" x14ac:dyDescent="0.25">
      <c r="A214" s="33" t="s">
        <v>87</v>
      </c>
      <c r="B214" s="38" t="s">
        <v>3722</v>
      </c>
      <c r="C214" s="171" t="s">
        <v>4541</v>
      </c>
      <c r="D214" s="33" t="s">
        <v>110</v>
      </c>
      <c r="E214" s="35">
        <v>2008</v>
      </c>
      <c r="F214" s="37">
        <v>24495</v>
      </c>
      <c r="G214" s="33" t="s">
        <v>4540</v>
      </c>
    </row>
    <row r="215" spans="1:7" x14ac:dyDescent="0.25">
      <c r="A215" s="33" t="s">
        <v>87</v>
      </c>
      <c r="B215" s="38" t="s">
        <v>3722</v>
      </c>
      <c r="C215" s="171" t="s">
        <v>4541</v>
      </c>
      <c r="D215" s="33" t="s">
        <v>426</v>
      </c>
      <c r="E215" s="35">
        <v>2008</v>
      </c>
      <c r="F215" s="37">
        <v>26195</v>
      </c>
      <c r="G215" s="33" t="s">
        <v>4540</v>
      </c>
    </row>
    <row r="216" spans="1:7" x14ac:dyDescent="0.25">
      <c r="A216" s="54" t="s">
        <v>87</v>
      </c>
      <c r="B216" s="60" t="s">
        <v>94</v>
      </c>
      <c r="C216" s="252" t="s">
        <v>2114</v>
      </c>
      <c r="D216" s="54" t="s">
        <v>110</v>
      </c>
      <c r="E216" s="54">
        <v>2008</v>
      </c>
      <c r="F216" s="74">
        <v>18595</v>
      </c>
      <c r="G216" s="54" t="s">
        <v>4874</v>
      </c>
    </row>
    <row r="217" spans="1:7" x14ac:dyDescent="0.25">
      <c r="A217" s="33" t="s">
        <v>87</v>
      </c>
      <c r="B217" s="38" t="s">
        <v>2769</v>
      </c>
      <c r="C217" s="171" t="s">
        <v>4541</v>
      </c>
      <c r="D217" s="33" t="s">
        <v>110</v>
      </c>
      <c r="E217" s="35">
        <v>2008</v>
      </c>
      <c r="F217" s="37">
        <v>21120</v>
      </c>
      <c r="G217" s="33" t="s">
        <v>1956</v>
      </c>
    </row>
    <row r="218" spans="1:7" x14ac:dyDescent="0.25">
      <c r="A218" s="33" t="s">
        <v>87</v>
      </c>
      <c r="B218" s="38" t="s">
        <v>2769</v>
      </c>
      <c r="C218" s="171" t="s">
        <v>3747</v>
      </c>
      <c r="D218" s="33" t="s">
        <v>110</v>
      </c>
      <c r="E218" s="35">
        <v>2008</v>
      </c>
      <c r="F218" s="37">
        <v>18083</v>
      </c>
      <c r="G218" s="33" t="s">
        <v>1956</v>
      </c>
    </row>
    <row r="219" spans="1:7" x14ac:dyDescent="0.25">
      <c r="A219" s="33" t="s">
        <v>87</v>
      </c>
      <c r="B219" s="38" t="s">
        <v>3732</v>
      </c>
      <c r="C219" s="171" t="s">
        <v>3747</v>
      </c>
      <c r="D219" s="33" t="s">
        <v>110</v>
      </c>
      <c r="E219" s="35">
        <v>2008</v>
      </c>
      <c r="F219" s="37">
        <v>22470</v>
      </c>
      <c r="G219" s="33" t="s">
        <v>1956</v>
      </c>
    </row>
    <row r="220" spans="1:7" x14ac:dyDescent="0.25">
      <c r="A220" s="33" t="s">
        <v>87</v>
      </c>
      <c r="B220" s="38" t="s">
        <v>3732</v>
      </c>
      <c r="C220" s="171" t="s">
        <v>4541</v>
      </c>
      <c r="D220" s="33" t="s">
        <v>110</v>
      </c>
      <c r="E220" s="35">
        <v>2008</v>
      </c>
      <c r="F220" s="37">
        <v>24170</v>
      </c>
      <c r="G220" s="33" t="s">
        <v>1956</v>
      </c>
    </row>
    <row r="221" spans="1:7" x14ac:dyDescent="0.25">
      <c r="A221" s="33" t="s">
        <v>87</v>
      </c>
      <c r="B221" s="38" t="s">
        <v>3731</v>
      </c>
      <c r="C221" s="171" t="s">
        <v>3747</v>
      </c>
      <c r="D221" s="33" t="s">
        <v>110</v>
      </c>
      <c r="E221" s="35">
        <v>2008</v>
      </c>
      <c r="F221" s="37">
        <v>19570</v>
      </c>
      <c r="G221" s="33" t="s">
        <v>1956</v>
      </c>
    </row>
    <row r="222" spans="1:7" x14ac:dyDescent="0.25">
      <c r="A222" s="33" t="s">
        <v>87</v>
      </c>
      <c r="B222" s="38" t="s">
        <v>3731</v>
      </c>
      <c r="C222" s="171" t="s">
        <v>4541</v>
      </c>
      <c r="D222" s="33" t="s">
        <v>110</v>
      </c>
      <c r="E222" s="35">
        <v>2008</v>
      </c>
      <c r="F222" s="37">
        <v>22220</v>
      </c>
      <c r="G222" s="33" t="s">
        <v>1956</v>
      </c>
    </row>
    <row r="223" spans="1:7" x14ac:dyDescent="0.25">
      <c r="A223" s="33" t="s">
        <v>87</v>
      </c>
      <c r="B223" s="38" t="s">
        <v>3008</v>
      </c>
      <c r="C223" s="171">
        <v>2.0139999999999998</v>
      </c>
      <c r="D223" s="33" t="s">
        <v>125</v>
      </c>
      <c r="E223" s="35">
        <v>2008</v>
      </c>
      <c r="F223" s="86">
        <v>19900</v>
      </c>
      <c r="G223" s="33" t="s">
        <v>3015</v>
      </c>
    </row>
    <row r="224" spans="1:7" x14ac:dyDescent="0.25">
      <c r="A224" s="33" t="s">
        <v>87</v>
      </c>
      <c r="B224" s="38" t="s">
        <v>4062</v>
      </c>
      <c r="C224" s="171" t="s">
        <v>4060</v>
      </c>
      <c r="D224" s="33" t="s">
        <v>110</v>
      </c>
      <c r="E224" s="35">
        <v>2008</v>
      </c>
      <c r="F224" s="37">
        <v>19335</v>
      </c>
      <c r="G224" s="33" t="s">
        <v>3251</v>
      </c>
    </row>
    <row r="225" spans="1:7" x14ac:dyDescent="0.25">
      <c r="A225" s="33" t="s">
        <v>87</v>
      </c>
      <c r="B225" s="38" t="s">
        <v>4064</v>
      </c>
      <c r="C225" s="171" t="s">
        <v>4008</v>
      </c>
      <c r="D225" s="33" t="s">
        <v>110</v>
      </c>
      <c r="E225" s="35">
        <v>2008</v>
      </c>
      <c r="F225" s="37">
        <v>22885</v>
      </c>
      <c r="G225" s="33" t="s">
        <v>3251</v>
      </c>
    </row>
    <row r="226" spans="1:7" x14ac:dyDescent="0.25">
      <c r="A226" s="33" t="s">
        <v>87</v>
      </c>
      <c r="B226" s="38" t="s">
        <v>4064</v>
      </c>
      <c r="C226" s="171" t="s">
        <v>4008</v>
      </c>
      <c r="D226" s="33" t="s">
        <v>44</v>
      </c>
      <c r="E226" s="35">
        <v>2008</v>
      </c>
      <c r="F226" s="37">
        <v>24585</v>
      </c>
      <c r="G226" s="33" t="s">
        <v>3251</v>
      </c>
    </row>
    <row r="227" spans="1:7" x14ac:dyDescent="0.25">
      <c r="A227" s="33" t="s">
        <v>87</v>
      </c>
      <c r="B227" s="38" t="s">
        <v>4063</v>
      </c>
      <c r="C227" s="171" t="s">
        <v>4008</v>
      </c>
      <c r="D227" s="33" t="s">
        <v>110</v>
      </c>
      <c r="E227" s="35">
        <v>2008</v>
      </c>
      <c r="F227" s="37">
        <v>21035</v>
      </c>
      <c r="G227" s="33" t="s">
        <v>3251</v>
      </c>
    </row>
    <row r="228" spans="1:7" x14ac:dyDescent="0.25">
      <c r="A228" s="33" t="s">
        <v>87</v>
      </c>
      <c r="B228" s="38" t="s">
        <v>4063</v>
      </c>
      <c r="C228" s="171" t="s">
        <v>4008</v>
      </c>
      <c r="D228" s="33" t="s">
        <v>44</v>
      </c>
      <c r="E228" s="35">
        <v>2008</v>
      </c>
      <c r="F228" s="37">
        <v>22735</v>
      </c>
      <c r="G228" s="33" t="s">
        <v>3987</v>
      </c>
    </row>
    <row r="229" spans="1:7" x14ac:dyDescent="0.25">
      <c r="A229" s="33" t="s">
        <v>1220</v>
      </c>
      <c r="B229" s="33" t="s">
        <v>91</v>
      </c>
      <c r="C229" s="33" t="s">
        <v>8543</v>
      </c>
      <c r="D229" s="33" t="s">
        <v>43</v>
      </c>
      <c r="E229" s="33">
        <v>2008</v>
      </c>
      <c r="F229" s="37">
        <v>29900</v>
      </c>
      <c r="G229" s="33" t="s">
        <v>1956</v>
      </c>
    </row>
    <row r="230" spans="1:7" x14ac:dyDescent="0.25">
      <c r="A230" s="33" t="s">
        <v>1220</v>
      </c>
      <c r="B230" s="38" t="s">
        <v>1221</v>
      </c>
      <c r="C230" s="171">
        <v>2.0139999999999998</v>
      </c>
      <c r="D230" s="33" t="s">
        <v>110</v>
      </c>
      <c r="E230" s="35">
        <v>2008</v>
      </c>
      <c r="F230" s="86">
        <v>17759.562841530053</v>
      </c>
      <c r="G230" s="33" t="s">
        <v>112</v>
      </c>
    </row>
    <row r="231" spans="1:7" x14ac:dyDescent="0.25">
      <c r="A231" s="33" t="s">
        <v>1220</v>
      </c>
      <c r="B231" s="38" t="s">
        <v>1221</v>
      </c>
      <c r="C231" s="171">
        <v>2.7</v>
      </c>
      <c r="D231" s="33" t="s">
        <v>110</v>
      </c>
      <c r="E231" s="35">
        <v>2008</v>
      </c>
      <c r="F231" s="86">
        <v>19125.683060109288</v>
      </c>
      <c r="G231" s="33" t="s">
        <v>112</v>
      </c>
    </row>
    <row r="232" spans="1:7" x14ac:dyDescent="0.25">
      <c r="A232" s="33" t="s">
        <v>1220</v>
      </c>
      <c r="B232" s="38" t="s">
        <v>93</v>
      </c>
      <c r="C232" s="171" t="s">
        <v>2114</v>
      </c>
      <c r="D232" s="33" t="s">
        <v>110</v>
      </c>
      <c r="E232" s="35">
        <v>2008</v>
      </c>
      <c r="F232" s="37">
        <v>18428</v>
      </c>
      <c r="G232" s="33" t="s">
        <v>4539</v>
      </c>
    </row>
    <row r="233" spans="1:7" x14ac:dyDescent="0.25">
      <c r="A233" s="33" t="s">
        <v>1220</v>
      </c>
      <c r="B233" s="38" t="s">
        <v>93</v>
      </c>
      <c r="C233" s="171" t="s">
        <v>2114</v>
      </c>
      <c r="D233" s="796" t="s">
        <v>426</v>
      </c>
      <c r="E233" s="35">
        <v>2008</v>
      </c>
      <c r="F233" s="37">
        <v>20190</v>
      </c>
      <c r="G233" s="33" t="s">
        <v>4539</v>
      </c>
    </row>
    <row r="234" spans="1:7" x14ac:dyDescent="0.25">
      <c r="A234" s="33" t="s">
        <v>1220</v>
      </c>
      <c r="B234" s="38" t="s">
        <v>93</v>
      </c>
      <c r="C234" s="171" t="s">
        <v>4134</v>
      </c>
      <c r="D234" s="33" t="s">
        <v>110</v>
      </c>
      <c r="E234" s="35">
        <v>2008</v>
      </c>
      <c r="F234" s="37">
        <v>18928</v>
      </c>
      <c r="G234" s="33" t="s">
        <v>4539</v>
      </c>
    </row>
    <row r="235" spans="1:7" x14ac:dyDescent="0.25">
      <c r="A235" s="33" t="s">
        <v>1220</v>
      </c>
      <c r="B235" s="38" t="s">
        <v>93</v>
      </c>
      <c r="C235" s="171" t="s">
        <v>4134</v>
      </c>
      <c r="D235" s="33" t="s">
        <v>426</v>
      </c>
      <c r="E235" s="35">
        <v>2008</v>
      </c>
      <c r="F235" s="37">
        <v>20590</v>
      </c>
      <c r="G235" s="33" t="s">
        <v>4540</v>
      </c>
    </row>
    <row r="236" spans="1:7" x14ac:dyDescent="0.25">
      <c r="A236" s="33" t="s">
        <v>1220</v>
      </c>
      <c r="B236" s="33" t="s">
        <v>1704</v>
      </c>
      <c r="C236" s="33" t="s">
        <v>1981</v>
      </c>
      <c r="D236" s="612"/>
      <c r="E236" s="35">
        <v>2008</v>
      </c>
      <c r="F236" s="37">
        <v>28745</v>
      </c>
      <c r="G236" s="33" t="s">
        <v>4380</v>
      </c>
    </row>
    <row r="237" spans="1:7" x14ac:dyDescent="0.25">
      <c r="A237" s="33" t="s">
        <v>1139</v>
      </c>
      <c r="B237" s="38" t="s">
        <v>1587</v>
      </c>
      <c r="C237" s="171">
        <v>3.5</v>
      </c>
      <c r="D237" s="33" t="s">
        <v>44</v>
      </c>
      <c r="E237" s="35">
        <v>2008</v>
      </c>
      <c r="F237" s="86">
        <v>42896.174863387976</v>
      </c>
      <c r="G237" s="33" t="s">
        <v>147</v>
      </c>
    </row>
    <row r="238" spans="1:7" x14ac:dyDescent="0.25">
      <c r="A238" s="33" t="s">
        <v>1139</v>
      </c>
      <c r="B238" s="38" t="s">
        <v>1356</v>
      </c>
      <c r="C238" s="171">
        <v>3.5</v>
      </c>
      <c r="D238" s="33" t="s">
        <v>44</v>
      </c>
      <c r="E238" s="35">
        <v>2008</v>
      </c>
      <c r="F238" s="86">
        <v>50819.672131147541</v>
      </c>
      <c r="G238" s="33" t="s">
        <v>147</v>
      </c>
    </row>
    <row r="239" spans="1:7" x14ac:dyDescent="0.25">
      <c r="A239" s="33" t="s">
        <v>1139</v>
      </c>
      <c r="B239" s="38" t="s">
        <v>1586</v>
      </c>
      <c r="C239" s="171">
        <v>3.7</v>
      </c>
      <c r="D239" s="33" t="s">
        <v>438</v>
      </c>
      <c r="E239" s="35">
        <v>2008</v>
      </c>
      <c r="F239" s="86">
        <v>51912.56830601093</v>
      </c>
      <c r="G239" s="33" t="s">
        <v>421</v>
      </c>
    </row>
    <row r="240" spans="1:7" x14ac:dyDescent="0.25">
      <c r="A240" s="33" t="s">
        <v>1139</v>
      </c>
      <c r="B240" s="38" t="s">
        <v>70</v>
      </c>
      <c r="C240" s="171">
        <v>3.5</v>
      </c>
      <c r="D240" s="33" t="s">
        <v>438</v>
      </c>
      <c r="E240" s="35">
        <v>2008</v>
      </c>
      <c r="F240" s="86">
        <v>55191.256830601087</v>
      </c>
      <c r="G240" s="33" t="s">
        <v>135</v>
      </c>
    </row>
    <row r="241" spans="1:7" x14ac:dyDescent="0.25">
      <c r="A241" s="33" t="s">
        <v>1139</v>
      </c>
      <c r="B241" s="38" t="s">
        <v>70</v>
      </c>
      <c r="C241" s="171">
        <v>4.5</v>
      </c>
      <c r="D241" s="33" t="s">
        <v>438</v>
      </c>
      <c r="E241" s="35">
        <v>2008</v>
      </c>
      <c r="F241" s="86">
        <v>55874.316939890705</v>
      </c>
      <c r="G241" s="33" t="s">
        <v>135</v>
      </c>
    </row>
    <row r="242" spans="1:7" x14ac:dyDescent="0.25">
      <c r="A242" s="33" t="s">
        <v>1139</v>
      </c>
      <c r="B242" s="38" t="s">
        <v>1355</v>
      </c>
      <c r="C242" s="171">
        <v>5.6</v>
      </c>
      <c r="D242" s="33" t="s">
        <v>44</v>
      </c>
      <c r="E242" s="35">
        <v>2008</v>
      </c>
      <c r="F242" s="86">
        <v>60109.289617486334</v>
      </c>
      <c r="G242" s="33" t="s">
        <v>147</v>
      </c>
    </row>
    <row r="243" spans="1:7" x14ac:dyDescent="0.25">
      <c r="A243" s="33" t="s">
        <v>785</v>
      </c>
      <c r="B243" s="38" t="s">
        <v>1215</v>
      </c>
      <c r="C243" s="171">
        <v>2.4140000000000001</v>
      </c>
      <c r="D243" s="33" t="s">
        <v>444</v>
      </c>
      <c r="E243" s="35">
        <v>2008</v>
      </c>
      <c r="F243" s="86">
        <v>15027.322404371584</v>
      </c>
      <c r="G243" s="33" t="s">
        <v>484</v>
      </c>
    </row>
    <row r="244" spans="1:7" x14ac:dyDescent="0.25">
      <c r="A244" s="33" t="s">
        <v>785</v>
      </c>
      <c r="B244" s="38" t="s">
        <v>1215</v>
      </c>
      <c r="C244" s="171">
        <v>2.4140000000000001</v>
      </c>
      <c r="D244" s="33" t="s">
        <v>444</v>
      </c>
      <c r="E244" s="35">
        <v>2008</v>
      </c>
      <c r="F244" s="86">
        <v>15355.1912568306</v>
      </c>
      <c r="G244" s="33" t="s">
        <v>466</v>
      </c>
    </row>
    <row r="245" spans="1:7" x14ac:dyDescent="0.25">
      <c r="A245" s="33" t="s">
        <v>785</v>
      </c>
      <c r="B245" s="38" t="s">
        <v>1215</v>
      </c>
      <c r="C245" s="171" t="s">
        <v>1216</v>
      </c>
      <c r="D245" s="33" t="s">
        <v>444</v>
      </c>
      <c r="E245" s="35">
        <v>2008</v>
      </c>
      <c r="F245" s="86">
        <v>15163.934426229507</v>
      </c>
      <c r="G245" s="33" t="s">
        <v>484</v>
      </c>
    </row>
    <row r="246" spans="1:7" x14ac:dyDescent="0.25">
      <c r="A246" s="33" t="s">
        <v>785</v>
      </c>
      <c r="B246" s="38" t="s">
        <v>1215</v>
      </c>
      <c r="C246" s="171" t="s">
        <v>1216</v>
      </c>
      <c r="D246" s="33" t="s">
        <v>444</v>
      </c>
      <c r="E246" s="35">
        <v>2008</v>
      </c>
      <c r="F246" s="86">
        <v>15519.125683060109</v>
      </c>
      <c r="G246" s="33" t="s">
        <v>466</v>
      </c>
    </row>
    <row r="247" spans="1:7" x14ac:dyDescent="0.25">
      <c r="A247" s="33" t="s">
        <v>785</v>
      </c>
      <c r="B247" s="38" t="s">
        <v>1215</v>
      </c>
      <c r="C247" s="171" t="s">
        <v>1217</v>
      </c>
      <c r="D247" s="33" t="s">
        <v>444</v>
      </c>
      <c r="E247" s="35">
        <v>2008</v>
      </c>
      <c r="F247" s="86">
        <v>15300.546448087431</v>
      </c>
      <c r="G247" s="33" t="s">
        <v>484</v>
      </c>
    </row>
    <row r="248" spans="1:7" customFormat="1" x14ac:dyDescent="0.25">
      <c r="A248" s="33" t="s">
        <v>785</v>
      </c>
      <c r="B248" s="38" t="s">
        <v>1215</v>
      </c>
      <c r="C248" s="171" t="s">
        <v>1217</v>
      </c>
      <c r="D248" s="33" t="s">
        <v>444</v>
      </c>
      <c r="E248" s="35">
        <v>2008</v>
      </c>
      <c r="F248" s="86">
        <v>15573.770491803278</v>
      </c>
      <c r="G248" s="33" t="s">
        <v>466</v>
      </c>
    </row>
    <row r="249" spans="1:7" customFormat="1" x14ac:dyDescent="0.25">
      <c r="A249" s="54" t="s">
        <v>97</v>
      </c>
      <c r="B249" s="60" t="s">
        <v>6082</v>
      </c>
      <c r="C249" s="252" t="s">
        <v>3255</v>
      </c>
      <c r="D249" s="54" t="s">
        <v>110</v>
      </c>
      <c r="E249" s="54">
        <v>2008</v>
      </c>
      <c r="F249" s="74">
        <v>13294</v>
      </c>
      <c r="G249" s="54" t="s">
        <v>1956</v>
      </c>
    </row>
    <row r="250" spans="1:7" customFormat="1" x14ac:dyDescent="0.25">
      <c r="A250" s="33" t="s">
        <v>97</v>
      </c>
      <c r="B250" s="38" t="s">
        <v>1522</v>
      </c>
      <c r="C250" s="171">
        <v>2.0139999999999998</v>
      </c>
      <c r="D250" s="33" t="s">
        <v>110</v>
      </c>
      <c r="E250" s="35">
        <v>2008</v>
      </c>
      <c r="F250" s="86">
        <v>15437.158469945354</v>
      </c>
      <c r="G250" s="33" t="s">
        <v>487</v>
      </c>
    </row>
    <row r="251" spans="1:7" customFormat="1" x14ac:dyDescent="0.25">
      <c r="A251" s="33" t="s">
        <v>97</v>
      </c>
      <c r="B251" s="38" t="s">
        <v>1447</v>
      </c>
      <c r="C251" s="171">
        <v>3.8</v>
      </c>
      <c r="D251" s="33" t="s">
        <v>110</v>
      </c>
      <c r="E251" s="35">
        <v>2008</v>
      </c>
      <c r="F251" s="86">
        <v>24316.939890710382</v>
      </c>
      <c r="G251" s="33" t="s">
        <v>487</v>
      </c>
    </row>
    <row r="252" spans="1:7" customFormat="1" x14ac:dyDescent="0.25">
      <c r="A252" s="33" t="s">
        <v>97</v>
      </c>
      <c r="B252" s="38" t="s">
        <v>1297</v>
      </c>
      <c r="C252" s="171">
        <v>1.6140000000000001</v>
      </c>
      <c r="D252" s="33" t="s">
        <v>110</v>
      </c>
      <c r="E252" s="35">
        <v>2008</v>
      </c>
      <c r="F252" s="86">
        <v>12568.306010928962</v>
      </c>
      <c r="G252" s="33" t="s">
        <v>1298</v>
      </c>
    </row>
    <row r="253" spans="1:7" customFormat="1" x14ac:dyDescent="0.25">
      <c r="A253" s="33" t="s">
        <v>97</v>
      </c>
      <c r="B253" s="38" t="s">
        <v>1297</v>
      </c>
      <c r="C253" s="171">
        <v>2.0139999999999998</v>
      </c>
      <c r="D253" s="33" t="s">
        <v>110</v>
      </c>
      <c r="E253" s="35">
        <v>2008</v>
      </c>
      <c r="F253" s="86">
        <v>12841.530054644809</v>
      </c>
      <c r="G253" s="33" t="s">
        <v>1298</v>
      </c>
    </row>
    <row r="254" spans="1:7" x14ac:dyDescent="0.25">
      <c r="A254" s="555" t="s">
        <v>97</v>
      </c>
      <c r="B254" s="553" t="s">
        <v>6630</v>
      </c>
      <c r="C254" s="553" t="s">
        <v>6635</v>
      </c>
      <c r="D254" s="553" t="s">
        <v>43</v>
      </c>
      <c r="E254" s="554">
        <v>2008</v>
      </c>
      <c r="F254" s="553">
        <v>7569</v>
      </c>
      <c r="G254" s="553" t="s">
        <v>6628</v>
      </c>
    </row>
    <row r="255" spans="1:7" x14ac:dyDescent="0.25">
      <c r="A255" s="555" t="s">
        <v>97</v>
      </c>
      <c r="B255" s="553" t="s">
        <v>6630</v>
      </c>
      <c r="C255" s="553" t="s">
        <v>6634</v>
      </c>
      <c r="D255" s="553" t="s">
        <v>43</v>
      </c>
      <c r="E255" s="554">
        <v>2008</v>
      </c>
      <c r="F255" s="553">
        <v>8102</v>
      </c>
      <c r="G255" s="553" t="s">
        <v>6628</v>
      </c>
    </row>
    <row r="256" spans="1:7" x14ac:dyDescent="0.25">
      <c r="A256" s="555" t="s">
        <v>97</v>
      </c>
      <c r="B256" s="553" t="s">
        <v>6630</v>
      </c>
      <c r="C256" s="553" t="s">
        <v>6633</v>
      </c>
      <c r="D256" s="553" t="s">
        <v>43</v>
      </c>
      <c r="E256" s="554">
        <v>2008</v>
      </c>
      <c r="F256" s="553">
        <v>7713</v>
      </c>
      <c r="G256" s="553" t="s">
        <v>6628</v>
      </c>
    </row>
    <row r="257" spans="1:7" x14ac:dyDescent="0.25">
      <c r="A257" s="555" t="s">
        <v>97</v>
      </c>
      <c r="B257" s="553" t="s">
        <v>6630</v>
      </c>
      <c r="C257" s="553" t="s">
        <v>6632</v>
      </c>
      <c r="D257" s="553" t="s">
        <v>43</v>
      </c>
      <c r="E257" s="554">
        <v>2008</v>
      </c>
      <c r="F257" s="553">
        <v>9314</v>
      </c>
      <c r="G257" s="553" t="s">
        <v>6628</v>
      </c>
    </row>
    <row r="258" spans="1:7" customFormat="1" ht="15" x14ac:dyDescent="0.25">
      <c r="A258" s="555" t="s">
        <v>97</v>
      </c>
      <c r="B258" s="553" t="s">
        <v>6630</v>
      </c>
      <c r="C258" s="553" t="s">
        <v>6631</v>
      </c>
      <c r="D258" s="553" t="s">
        <v>43</v>
      </c>
      <c r="E258" s="554">
        <v>2008</v>
      </c>
      <c r="F258" s="553">
        <v>9022</v>
      </c>
      <c r="G258" s="553" t="s">
        <v>6628</v>
      </c>
    </row>
    <row r="259" spans="1:7" customFormat="1" ht="15" x14ac:dyDescent="0.25">
      <c r="A259" s="555" t="s">
        <v>97</v>
      </c>
      <c r="B259" s="553" t="s">
        <v>6630</v>
      </c>
      <c r="C259" s="553" t="s">
        <v>6629</v>
      </c>
      <c r="D259" s="553" t="s">
        <v>43</v>
      </c>
      <c r="E259" s="554">
        <v>2008</v>
      </c>
      <c r="F259" s="553">
        <v>10624</v>
      </c>
      <c r="G259" s="553" t="s">
        <v>6628</v>
      </c>
    </row>
    <row r="260" spans="1:7" customFormat="1" x14ac:dyDescent="0.25">
      <c r="A260" s="33" t="s">
        <v>97</v>
      </c>
      <c r="B260" s="38" t="s">
        <v>1523</v>
      </c>
      <c r="C260" s="171">
        <v>3.8</v>
      </c>
      <c r="D260" s="33" t="s">
        <v>110</v>
      </c>
      <c r="E260" s="35">
        <v>2008</v>
      </c>
      <c r="F260" s="86">
        <v>21174.863387978141</v>
      </c>
      <c r="G260" s="33" t="s">
        <v>1298</v>
      </c>
    </row>
    <row r="261" spans="1:7" customFormat="1" x14ac:dyDescent="0.25">
      <c r="A261" s="33" t="s">
        <v>97</v>
      </c>
      <c r="B261" s="38" t="s">
        <v>98</v>
      </c>
      <c r="C261" s="171">
        <v>2.0139999999999998</v>
      </c>
      <c r="D261" s="33" t="s">
        <v>110</v>
      </c>
      <c r="E261" s="35">
        <v>2008</v>
      </c>
      <c r="F261" s="86">
        <v>17349.726775956282</v>
      </c>
      <c r="G261" s="33" t="s">
        <v>1298</v>
      </c>
    </row>
    <row r="262" spans="1:7" customFormat="1" x14ac:dyDescent="0.25">
      <c r="A262" s="33" t="s">
        <v>97</v>
      </c>
      <c r="B262" s="38" t="s">
        <v>98</v>
      </c>
      <c r="C262" s="171">
        <v>2.7</v>
      </c>
      <c r="D262" s="33" t="s">
        <v>110</v>
      </c>
      <c r="E262" s="35">
        <v>2008</v>
      </c>
      <c r="F262" s="86">
        <v>19125.683060109288</v>
      </c>
      <c r="G262" s="33" t="s">
        <v>1298</v>
      </c>
    </row>
    <row r="263" spans="1:7" customFormat="1" x14ac:dyDescent="0.25">
      <c r="A263" s="33" t="s">
        <v>97</v>
      </c>
      <c r="B263" s="38" t="s">
        <v>99</v>
      </c>
      <c r="C263" s="171">
        <v>1.1140000000000001</v>
      </c>
      <c r="D263" s="33" t="s">
        <v>110</v>
      </c>
      <c r="E263" s="35">
        <v>2008</v>
      </c>
      <c r="F263" s="86">
        <v>12841.530054644809</v>
      </c>
      <c r="G263" s="33" t="s">
        <v>1298</v>
      </c>
    </row>
    <row r="264" spans="1:7" customFormat="1" ht="15" x14ac:dyDescent="0.25">
      <c r="A264" s="582" t="s">
        <v>97</v>
      </c>
      <c r="B264" s="582" t="s">
        <v>100</v>
      </c>
      <c r="C264" s="553" t="s">
        <v>641</v>
      </c>
      <c r="D264" s="553" t="s">
        <v>43</v>
      </c>
      <c r="E264" s="554">
        <v>2008</v>
      </c>
      <c r="F264" s="553">
        <v>18375.330639401862</v>
      </c>
      <c r="G264" s="553" t="s">
        <v>6855</v>
      </c>
    </row>
    <row r="265" spans="1:7" customFormat="1" ht="15" x14ac:dyDescent="0.25">
      <c r="A265" s="582" t="s">
        <v>97</v>
      </c>
      <c r="B265" s="582" t="s">
        <v>100</v>
      </c>
      <c r="C265" s="553" t="s">
        <v>641</v>
      </c>
      <c r="D265" s="553" t="s">
        <v>44</v>
      </c>
      <c r="E265" s="554">
        <v>2008</v>
      </c>
      <c r="F265" s="553">
        <v>18688.215057215635</v>
      </c>
      <c r="G265" s="553" t="s">
        <v>6855</v>
      </c>
    </row>
    <row r="266" spans="1:7" customFormat="1" ht="15" x14ac:dyDescent="0.25">
      <c r="A266" s="582" t="s">
        <v>97</v>
      </c>
      <c r="B266" s="582" t="s">
        <v>100</v>
      </c>
      <c r="C266" s="553" t="s">
        <v>6853</v>
      </c>
      <c r="D266" s="553" t="s">
        <v>43</v>
      </c>
      <c r="E266" s="554">
        <v>2008</v>
      </c>
      <c r="F266" s="553">
        <v>18723.569228720011</v>
      </c>
      <c r="G266" s="553" t="s">
        <v>6855</v>
      </c>
    </row>
    <row r="267" spans="1:7" customFormat="1" ht="15" x14ac:dyDescent="0.25">
      <c r="A267" s="582" t="s">
        <v>97</v>
      </c>
      <c r="B267" s="582" t="s">
        <v>100</v>
      </c>
      <c r="C267" s="553" t="s">
        <v>6853</v>
      </c>
      <c r="D267" s="553" t="s">
        <v>44</v>
      </c>
      <c r="E267" s="554">
        <v>2008</v>
      </c>
      <c r="F267" s="553">
        <v>18994.028640728528</v>
      </c>
      <c r="G267" s="553" t="s">
        <v>6855</v>
      </c>
    </row>
    <row r="268" spans="1:7" customFormat="1" ht="15" x14ac:dyDescent="0.25">
      <c r="A268" s="582" t="s">
        <v>97</v>
      </c>
      <c r="B268" s="582" t="s">
        <v>100</v>
      </c>
      <c r="C268" s="553" t="s">
        <v>892</v>
      </c>
      <c r="D268" s="553" t="s">
        <v>43</v>
      </c>
      <c r="E268" s="554">
        <v>2008</v>
      </c>
      <c r="F268" s="553">
        <v>18811.954657480968</v>
      </c>
      <c r="G268" s="553" t="s">
        <v>6855</v>
      </c>
    </row>
    <row r="269" spans="1:7" customFormat="1" ht="15" x14ac:dyDescent="0.25">
      <c r="A269" s="582" t="s">
        <v>97</v>
      </c>
      <c r="B269" s="582" t="s">
        <v>100</v>
      </c>
      <c r="C269" s="553" t="s">
        <v>892</v>
      </c>
      <c r="D269" s="553" t="s">
        <v>44</v>
      </c>
      <c r="E269" s="554">
        <v>2008</v>
      </c>
      <c r="F269" s="553">
        <v>19306.913058542294</v>
      </c>
      <c r="G269" s="553" t="s">
        <v>6855</v>
      </c>
    </row>
    <row r="270" spans="1:7" customFormat="1" ht="15" x14ac:dyDescent="0.25">
      <c r="A270" s="582" t="s">
        <v>97</v>
      </c>
      <c r="B270" s="582" t="s">
        <v>100</v>
      </c>
      <c r="C270" s="553" t="s">
        <v>1351</v>
      </c>
      <c r="D270" s="553" t="s">
        <v>43</v>
      </c>
      <c r="E270" s="554">
        <v>2008</v>
      </c>
      <c r="F270" s="553">
        <v>21101.137262389613</v>
      </c>
      <c r="G270" s="553" t="s">
        <v>6855</v>
      </c>
    </row>
    <row r="271" spans="1:7" customFormat="1" ht="15" x14ac:dyDescent="0.25">
      <c r="A271" s="582" t="s">
        <v>97</v>
      </c>
      <c r="B271" s="582" t="s">
        <v>100</v>
      </c>
      <c r="C271" s="553" t="s">
        <v>1351</v>
      </c>
      <c r="D271" s="553" t="s">
        <v>44</v>
      </c>
      <c r="E271" s="554">
        <v>2008</v>
      </c>
      <c r="F271" s="553">
        <v>22515.304122564845</v>
      </c>
      <c r="G271" s="553" t="s">
        <v>6855</v>
      </c>
    </row>
    <row r="272" spans="1:7" customFormat="1" ht="15" x14ac:dyDescent="0.25">
      <c r="A272" s="585" t="s">
        <v>97</v>
      </c>
      <c r="B272" s="585" t="s">
        <v>100</v>
      </c>
      <c r="C272" s="583" t="s">
        <v>6856</v>
      </c>
      <c r="D272" s="583" t="s">
        <v>43</v>
      </c>
      <c r="E272" s="554">
        <v>2008</v>
      </c>
      <c r="F272" s="583">
        <v>21434.350328818404</v>
      </c>
      <c r="G272" s="553" t="s">
        <v>6855</v>
      </c>
    </row>
    <row r="273" spans="1:9" customFormat="1" ht="15" x14ac:dyDescent="0.25">
      <c r="A273" s="585" t="s">
        <v>97</v>
      </c>
      <c r="B273" s="585" t="s">
        <v>100</v>
      </c>
      <c r="C273" s="583" t="s">
        <v>6856</v>
      </c>
      <c r="D273" s="553" t="s">
        <v>44</v>
      </c>
      <c r="E273" s="554">
        <v>2008</v>
      </c>
      <c r="F273" s="553">
        <v>22158.2269903706</v>
      </c>
      <c r="G273" s="553" t="s">
        <v>6855</v>
      </c>
    </row>
    <row r="274" spans="1:9" customFormat="1" ht="15" x14ac:dyDescent="0.25">
      <c r="A274" s="585" t="s">
        <v>97</v>
      </c>
      <c r="B274" s="585" t="s">
        <v>100</v>
      </c>
      <c r="C274" s="583" t="s">
        <v>620</v>
      </c>
      <c r="D274" s="583" t="s">
        <v>43</v>
      </c>
      <c r="E274" s="554">
        <v>2008</v>
      </c>
      <c r="F274" s="583">
        <v>25765.236338105042</v>
      </c>
      <c r="G274" s="553" t="s">
        <v>6855</v>
      </c>
    </row>
    <row r="275" spans="1:9" customFormat="1" ht="15" x14ac:dyDescent="0.25">
      <c r="A275" s="582" t="s">
        <v>97</v>
      </c>
      <c r="B275" s="582" t="s">
        <v>100</v>
      </c>
      <c r="C275" s="553" t="s">
        <v>620</v>
      </c>
      <c r="D275" s="553" t="s">
        <v>44</v>
      </c>
      <c r="E275" s="554">
        <v>2008</v>
      </c>
      <c r="F275" s="553">
        <v>26125.84888744972</v>
      </c>
      <c r="G275" s="553" t="s">
        <v>6855</v>
      </c>
    </row>
    <row r="276" spans="1:9" customFormat="1" ht="15" x14ac:dyDescent="0.25">
      <c r="A276" s="582" t="s">
        <v>97</v>
      </c>
      <c r="B276" s="582" t="s">
        <v>100</v>
      </c>
      <c r="C276" s="593">
        <v>3.5</v>
      </c>
      <c r="D276" s="583" t="s">
        <v>43</v>
      </c>
      <c r="E276" s="554">
        <v>2008</v>
      </c>
      <c r="F276" s="583">
        <v>32803.368030339632</v>
      </c>
      <c r="G276" s="553" t="s">
        <v>6855</v>
      </c>
    </row>
    <row r="277" spans="1:9" customFormat="1" ht="15" x14ac:dyDescent="0.25">
      <c r="A277" s="582" t="s">
        <v>97</v>
      </c>
      <c r="B277" s="582" t="s">
        <v>100</v>
      </c>
      <c r="C277" s="593">
        <v>3.5</v>
      </c>
      <c r="D277" s="553" t="s">
        <v>44</v>
      </c>
      <c r="E277" s="554">
        <v>2008</v>
      </c>
      <c r="F277" s="553">
        <v>33586.462929161666</v>
      </c>
      <c r="G277" s="553" t="s">
        <v>6855</v>
      </c>
    </row>
    <row r="278" spans="1:9" customFormat="1" ht="15" x14ac:dyDescent="0.25">
      <c r="A278" s="556" t="s">
        <v>97</v>
      </c>
      <c r="B278" s="556" t="s">
        <v>102</v>
      </c>
      <c r="C278" s="556" t="s">
        <v>6854</v>
      </c>
      <c r="D278" s="787" t="s">
        <v>43</v>
      </c>
      <c r="E278" s="554">
        <v>2008</v>
      </c>
      <c r="F278" s="787">
        <v>16767.091258318636</v>
      </c>
      <c r="G278" s="556" t="s">
        <v>6851</v>
      </c>
    </row>
    <row r="279" spans="1:9" customFormat="1" ht="15" x14ac:dyDescent="0.25">
      <c r="A279" s="582" t="s">
        <v>97</v>
      </c>
      <c r="B279" s="582" t="s">
        <v>102</v>
      </c>
      <c r="C279" s="553" t="s">
        <v>6854</v>
      </c>
      <c r="D279" s="553" t="s">
        <v>44</v>
      </c>
      <c r="E279" s="554">
        <v>2008</v>
      </c>
      <c r="F279" s="553">
        <v>16912.885583620551</v>
      </c>
      <c r="G279" s="553" t="s">
        <v>6851</v>
      </c>
    </row>
    <row r="280" spans="1:9" customFormat="1" ht="15" x14ac:dyDescent="0.25">
      <c r="A280" s="582" t="s">
        <v>97</v>
      </c>
      <c r="B280" s="582" t="s">
        <v>102</v>
      </c>
      <c r="C280" s="553" t="s">
        <v>6853</v>
      </c>
      <c r="D280" s="583" t="s">
        <v>43</v>
      </c>
      <c r="E280" s="554">
        <v>2008</v>
      </c>
      <c r="F280" s="583">
        <v>17743.020619523289</v>
      </c>
      <c r="G280" s="553" t="s">
        <v>6851</v>
      </c>
    </row>
    <row r="281" spans="1:9" customFormat="1" ht="15" x14ac:dyDescent="0.25">
      <c r="A281" s="582" t="s">
        <v>97</v>
      </c>
      <c r="B281" s="582" t="s">
        <v>102</v>
      </c>
      <c r="C281" s="553" t="s">
        <v>6852</v>
      </c>
      <c r="D281" s="553" t="s">
        <v>44</v>
      </c>
      <c r="E281" s="554">
        <v>2008</v>
      </c>
      <c r="F281" s="553">
        <v>17840.464785924058</v>
      </c>
      <c r="G281" s="553" t="s">
        <v>6851</v>
      </c>
    </row>
    <row r="282" spans="1:9" customFormat="1" ht="15" x14ac:dyDescent="0.25">
      <c r="A282" s="582" t="s">
        <v>97</v>
      </c>
      <c r="B282" s="582" t="s">
        <v>102</v>
      </c>
      <c r="C282" s="553" t="s">
        <v>892</v>
      </c>
      <c r="D282" s="583" t="s">
        <v>43</v>
      </c>
      <c r="E282" s="554">
        <v>2008</v>
      </c>
      <c r="F282" s="583">
        <v>17926.007374749159</v>
      </c>
      <c r="G282" s="553" t="s">
        <v>6851</v>
      </c>
    </row>
    <row r="283" spans="1:9" customFormat="1" ht="15" x14ac:dyDescent="0.25">
      <c r="A283" s="582" t="s">
        <v>97</v>
      </c>
      <c r="B283" s="582" t="s">
        <v>102</v>
      </c>
      <c r="C283" s="553" t="s">
        <v>892</v>
      </c>
      <c r="D283" s="553" t="s">
        <v>44</v>
      </c>
      <c r="E283" s="554">
        <v>2008</v>
      </c>
      <c r="F283" s="553">
        <v>18332.892558117252</v>
      </c>
      <c r="G283" s="553" t="s">
        <v>6851</v>
      </c>
    </row>
    <row r="284" spans="1:9" customFormat="1" ht="15" x14ac:dyDescent="0.25">
      <c r="A284" s="582" t="s">
        <v>97</v>
      </c>
      <c r="B284" s="582" t="s">
        <v>102</v>
      </c>
      <c r="C284" s="553" t="s">
        <v>1351</v>
      </c>
      <c r="D284" s="583" t="s">
        <v>43</v>
      </c>
      <c r="E284" s="554">
        <v>2008</v>
      </c>
      <c r="F284" s="583">
        <v>18707.048403152276</v>
      </c>
      <c r="G284" s="553" t="s">
        <v>6851</v>
      </c>
    </row>
    <row r="285" spans="1:9" customFormat="1" ht="15" x14ac:dyDescent="0.25">
      <c r="A285" s="582" t="s">
        <v>97</v>
      </c>
      <c r="B285" s="582" t="s">
        <v>102</v>
      </c>
      <c r="C285" s="553" t="s">
        <v>1351</v>
      </c>
      <c r="D285" s="553" t="s">
        <v>44</v>
      </c>
      <c r="E285" s="554">
        <v>2008</v>
      </c>
      <c r="F285" s="553">
        <v>19320.723496897575</v>
      </c>
      <c r="G285" s="553" t="s">
        <v>6851</v>
      </c>
    </row>
    <row r="286" spans="1:9" customFormat="1" x14ac:dyDescent="0.25">
      <c r="A286" s="582" t="s">
        <v>97</v>
      </c>
      <c r="B286" s="582" t="s">
        <v>102</v>
      </c>
      <c r="C286" s="553" t="s">
        <v>6856</v>
      </c>
      <c r="D286" s="583" t="s">
        <v>43</v>
      </c>
      <c r="E286" s="554">
        <v>2008</v>
      </c>
      <c r="F286" s="583">
        <v>19397.339902540927</v>
      </c>
      <c r="G286" s="553" t="s">
        <v>6851</v>
      </c>
      <c r="H286" s="40"/>
      <c r="I286" s="40"/>
    </row>
    <row r="287" spans="1:9" customFormat="1" x14ac:dyDescent="0.25">
      <c r="A287" s="582" t="s">
        <v>97</v>
      </c>
      <c r="B287" s="582" t="s">
        <v>102</v>
      </c>
      <c r="C287" s="553" t="s">
        <v>6856</v>
      </c>
      <c r="D287" s="553" t="s">
        <v>44</v>
      </c>
      <c r="E287" s="554">
        <v>2008</v>
      </c>
      <c r="F287" s="553">
        <v>20150.114684201835</v>
      </c>
      <c r="G287" s="553" t="s">
        <v>6851</v>
      </c>
      <c r="H287" s="40"/>
      <c r="I287" s="40"/>
    </row>
    <row r="288" spans="1:9" customFormat="1" x14ac:dyDescent="0.25">
      <c r="A288" s="582" t="s">
        <v>97</v>
      </c>
      <c r="B288" s="582" t="s">
        <v>102</v>
      </c>
      <c r="C288" s="553" t="s">
        <v>198</v>
      </c>
      <c r="D288" s="583" t="s">
        <v>43</v>
      </c>
      <c r="E288" s="554">
        <v>2008</v>
      </c>
      <c r="F288" s="583">
        <v>20900.657920067304</v>
      </c>
      <c r="G288" s="553" t="s">
        <v>6851</v>
      </c>
      <c r="H288" s="40"/>
      <c r="I288" s="40"/>
    </row>
    <row r="289" spans="1:9" customFormat="1" x14ac:dyDescent="0.25">
      <c r="A289" s="582" t="s">
        <v>97</v>
      </c>
      <c r="B289" s="582" t="s">
        <v>102</v>
      </c>
      <c r="C289" s="553" t="s">
        <v>198</v>
      </c>
      <c r="D289" s="553" t="s">
        <v>44</v>
      </c>
      <c r="E289" s="554">
        <v>2008</v>
      </c>
      <c r="F289" s="553">
        <v>20981.737417301531</v>
      </c>
      <c r="G289" s="553" t="s">
        <v>6851</v>
      </c>
      <c r="H289" s="40"/>
      <c r="I289" s="40"/>
    </row>
    <row r="290" spans="1:9" customFormat="1" x14ac:dyDescent="0.25">
      <c r="A290" s="582" t="s">
        <v>97</v>
      </c>
      <c r="B290" s="582" t="s">
        <v>102</v>
      </c>
      <c r="C290" s="553" t="s">
        <v>396</v>
      </c>
      <c r="D290" s="553" t="s">
        <v>43</v>
      </c>
      <c r="E290" s="554">
        <v>2008</v>
      </c>
      <c r="F290" s="553">
        <v>23397.757665161826</v>
      </c>
      <c r="G290" s="553" t="s">
        <v>6851</v>
      </c>
      <c r="H290" s="40"/>
      <c r="I290" s="40"/>
    </row>
    <row r="291" spans="1:9" customFormat="1" x14ac:dyDescent="0.25">
      <c r="A291" s="582" t="s">
        <v>97</v>
      </c>
      <c r="B291" s="582" t="s">
        <v>102</v>
      </c>
      <c r="C291" s="553" t="s">
        <v>396</v>
      </c>
      <c r="D291" s="553" t="s">
        <v>44</v>
      </c>
      <c r="E291" s="554">
        <v>2008</v>
      </c>
      <c r="F291" s="553">
        <v>23611.242212925343</v>
      </c>
      <c r="G291" s="553" t="s">
        <v>6851</v>
      </c>
      <c r="H291" s="40"/>
      <c r="I291" s="40"/>
    </row>
    <row r="292" spans="1:9" customFormat="1" x14ac:dyDescent="0.25">
      <c r="A292" s="610" t="s">
        <v>10523</v>
      </c>
      <c r="B292" s="610" t="s">
        <v>10524</v>
      </c>
      <c r="C292" s="610" t="s">
        <v>1981</v>
      </c>
      <c r="D292" s="610"/>
      <c r="E292" s="610">
        <v>2008</v>
      </c>
      <c r="F292" s="613">
        <v>25478</v>
      </c>
      <c r="G292" s="610"/>
      <c r="H292" s="40"/>
      <c r="I292" s="40"/>
    </row>
    <row r="293" spans="1:9" customFormat="1" x14ac:dyDescent="0.25">
      <c r="A293" s="54" t="s">
        <v>1916</v>
      </c>
      <c r="B293" s="60" t="s">
        <v>5981</v>
      </c>
      <c r="C293" s="252" t="s">
        <v>6509</v>
      </c>
      <c r="D293" s="312" t="s">
        <v>426</v>
      </c>
      <c r="E293" s="64">
        <v>2008</v>
      </c>
      <c r="F293" s="74">
        <v>77675</v>
      </c>
      <c r="G293" s="60" t="s">
        <v>4745</v>
      </c>
      <c r="H293" s="40"/>
      <c r="I293" s="40"/>
    </row>
    <row r="294" spans="1:9" customFormat="1" x14ac:dyDescent="0.25">
      <c r="A294" s="54" t="s">
        <v>1916</v>
      </c>
      <c r="B294" s="60" t="s">
        <v>4781</v>
      </c>
      <c r="C294" s="252" t="s">
        <v>4490</v>
      </c>
      <c r="D294" s="312" t="s">
        <v>426</v>
      </c>
      <c r="E294" s="64">
        <v>2008</v>
      </c>
      <c r="F294" s="74">
        <v>93325</v>
      </c>
      <c r="G294" s="60" t="s">
        <v>4745</v>
      </c>
      <c r="H294" s="40"/>
      <c r="I294" s="40"/>
    </row>
    <row r="295" spans="1:9" customFormat="1" x14ac:dyDescent="0.25">
      <c r="A295" s="33" t="s">
        <v>789</v>
      </c>
      <c r="B295" s="38" t="s">
        <v>790</v>
      </c>
      <c r="C295" s="171" t="s">
        <v>870</v>
      </c>
      <c r="D295" s="33" t="s">
        <v>44</v>
      </c>
      <c r="E295" s="35">
        <v>2008</v>
      </c>
      <c r="F295" s="86">
        <v>35005.464480874318</v>
      </c>
      <c r="G295" s="33" t="s">
        <v>147</v>
      </c>
      <c r="H295" s="40"/>
      <c r="I295" s="40"/>
    </row>
    <row r="296" spans="1:9" customFormat="1" x14ac:dyDescent="0.25">
      <c r="A296" s="33" t="s">
        <v>789</v>
      </c>
      <c r="B296" s="38" t="s">
        <v>1718</v>
      </c>
      <c r="C296" s="171">
        <v>4.2</v>
      </c>
      <c r="D296" s="33" t="s">
        <v>44</v>
      </c>
      <c r="E296" s="35">
        <v>2008</v>
      </c>
      <c r="F296" s="86">
        <v>90516</v>
      </c>
      <c r="G296" s="33" t="s">
        <v>1211</v>
      </c>
      <c r="H296" s="40"/>
      <c r="I296" s="40"/>
    </row>
    <row r="297" spans="1:9" customFormat="1" x14ac:dyDescent="0.25">
      <c r="A297" s="33" t="s">
        <v>789</v>
      </c>
      <c r="B297" s="38" t="s">
        <v>1718</v>
      </c>
      <c r="C297" s="171">
        <v>4.4000000000000004</v>
      </c>
      <c r="D297" s="33" t="s">
        <v>44</v>
      </c>
      <c r="E297" s="35">
        <v>2008</v>
      </c>
      <c r="F297" s="86">
        <v>92516</v>
      </c>
      <c r="G297" s="33" t="s">
        <v>1211</v>
      </c>
      <c r="H297" s="40"/>
      <c r="I297" s="40"/>
    </row>
    <row r="298" spans="1:9" x14ac:dyDescent="0.25">
      <c r="A298" s="33" t="s">
        <v>789</v>
      </c>
      <c r="B298" s="38" t="s">
        <v>1919</v>
      </c>
      <c r="C298" s="171" t="s">
        <v>6512</v>
      </c>
      <c r="D298" s="33" t="s">
        <v>44</v>
      </c>
      <c r="E298" s="35">
        <v>2008</v>
      </c>
      <c r="F298" s="86">
        <v>78500</v>
      </c>
      <c r="G298" s="33" t="s">
        <v>2942</v>
      </c>
    </row>
    <row r="299" spans="1:9" x14ac:dyDescent="0.25">
      <c r="A299" s="33" t="s">
        <v>789</v>
      </c>
      <c r="B299" s="38" t="s">
        <v>1919</v>
      </c>
      <c r="C299" s="171">
        <v>4.4000000000000004</v>
      </c>
      <c r="D299" s="33" t="s">
        <v>44</v>
      </c>
      <c r="E299" s="35">
        <v>2008</v>
      </c>
      <c r="F299" s="86">
        <v>81512</v>
      </c>
      <c r="G299" s="33" t="s">
        <v>2942</v>
      </c>
    </row>
    <row r="300" spans="1:9" x14ac:dyDescent="0.25">
      <c r="A300" s="33" t="s">
        <v>789</v>
      </c>
      <c r="B300" s="38" t="s">
        <v>3102</v>
      </c>
      <c r="C300" s="171">
        <v>4.2</v>
      </c>
      <c r="D300" s="33" t="s">
        <v>44</v>
      </c>
      <c r="E300" s="35">
        <v>2008</v>
      </c>
      <c r="F300" s="86">
        <v>61400</v>
      </c>
      <c r="G300" s="33" t="s">
        <v>1211</v>
      </c>
    </row>
    <row r="301" spans="1:9" x14ac:dyDescent="0.25">
      <c r="A301" s="610" t="s">
        <v>789</v>
      </c>
      <c r="B301" s="610" t="s">
        <v>10525</v>
      </c>
      <c r="C301" s="610" t="s">
        <v>2845</v>
      </c>
      <c r="D301" s="610"/>
      <c r="E301" s="610">
        <v>2008</v>
      </c>
      <c r="F301" s="613">
        <v>53900</v>
      </c>
      <c r="G301" s="610"/>
    </row>
    <row r="302" spans="1:9" x14ac:dyDescent="0.25">
      <c r="A302" s="33" t="s">
        <v>85</v>
      </c>
      <c r="B302" s="38" t="s">
        <v>1525</v>
      </c>
      <c r="C302" s="171" t="s">
        <v>3761</v>
      </c>
      <c r="D302" s="33" t="s">
        <v>110</v>
      </c>
      <c r="E302" s="35">
        <v>2008</v>
      </c>
      <c r="F302" s="86">
        <v>34120</v>
      </c>
      <c r="G302" s="33" t="s">
        <v>1956</v>
      </c>
    </row>
    <row r="303" spans="1:9" x14ac:dyDescent="0.25">
      <c r="A303" s="33" t="s">
        <v>85</v>
      </c>
      <c r="B303" s="38" t="s">
        <v>1454</v>
      </c>
      <c r="C303" s="171" t="s">
        <v>3761</v>
      </c>
      <c r="D303" s="33" t="s">
        <v>438</v>
      </c>
      <c r="E303" s="35">
        <v>2008</v>
      </c>
      <c r="F303" s="86">
        <v>44550</v>
      </c>
      <c r="G303" s="33" t="s">
        <v>3773</v>
      </c>
    </row>
    <row r="304" spans="1:9" x14ac:dyDescent="0.25">
      <c r="A304" s="33" t="s">
        <v>85</v>
      </c>
      <c r="B304" s="38" t="s">
        <v>1454</v>
      </c>
      <c r="C304" s="171" t="s">
        <v>2927</v>
      </c>
      <c r="D304" s="33" t="s">
        <v>438</v>
      </c>
      <c r="E304" s="35">
        <v>2008</v>
      </c>
      <c r="F304" s="86">
        <v>53020</v>
      </c>
      <c r="G304" s="33" t="s">
        <v>3773</v>
      </c>
    </row>
    <row r="305" spans="1:7" x14ac:dyDescent="0.25">
      <c r="A305" s="33" t="s">
        <v>85</v>
      </c>
      <c r="B305" s="38" t="s">
        <v>1454</v>
      </c>
      <c r="C305" s="171" t="s">
        <v>3761</v>
      </c>
      <c r="D305" s="33" t="s">
        <v>438</v>
      </c>
      <c r="E305" s="35">
        <v>2008</v>
      </c>
      <c r="F305" s="86">
        <v>55800</v>
      </c>
      <c r="G305" s="33" t="s">
        <v>3760</v>
      </c>
    </row>
    <row r="306" spans="1:7" x14ac:dyDescent="0.25">
      <c r="A306" s="33" t="s">
        <v>85</v>
      </c>
      <c r="B306" s="38" t="s">
        <v>1454</v>
      </c>
      <c r="C306" s="171" t="s">
        <v>3761</v>
      </c>
      <c r="D306" s="33" t="s">
        <v>426</v>
      </c>
      <c r="E306" s="35">
        <v>2008</v>
      </c>
      <c r="F306" s="86">
        <v>46500</v>
      </c>
      <c r="G306" s="33" t="s">
        <v>3773</v>
      </c>
    </row>
    <row r="307" spans="1:7" x14ac:dyDescent="0.25">
      <c r="A307" s="33" t="s">
        <v>85</v>
      </c>
      <c r="B307" s="38" t="s">
        <v>1720</v>
      </c>
      <c r="C307" s="171" t="s">
        <v>4160</v>
      </c>
      <c r="D307" s="33" t="s">
        <v>44</v>
      </c>
      <c r="E307" s="35">
        <v>2008</v>
      </c>
      <c r="F307" s="86">
        <v>47315</v>
      </c>
      <c r="G307" s="33" t="s">
        <v>3779</v>
      </c>
    </row>
    <row r="308" spans="1:7" x14ac:dyDescent="0.25">
      <c r="A308" s="33" t="s">
        <v>85</v>
      </c>
      <c r="B308" s="38" t="s">
        <v>1526</v>
      </c>
      <c r="C308" s="171" t="s">
        <v>3764</v>
      </c>
      <c r="D308" s="33" t="s">
        <v>438</v>
      </c>
      <c r="E308" s="35">
        <v>2008</v>
      </c>
      <c r="F308" s="86">
        <v>56000</v>
      </c>
      <c r="G308" s="33" t="s">
        <v>1956</v>
      </c>
    </row>
    <row r="309" spans="1:7" x14ac:dyDescent="0.25">
      <c r="A309" s="33" t="s">
        <v>85</v>
      </c>
      <c r="B309" s="38" t="s">
        <v>4168</v>
      </c>
      <c r="C309" s="171" t="s">
        <v>3761</v>
      </c>
      <c r="D309" s="33" t="s">
        <v>438</v>
      </c>
      <c r="E309" s="35">
        <v>2008</v>
      </c>
      <c r="F309" s="86">
        <v>36305</v>
      </c>
      <c r="G309" s="33" t="s">
        <v>4163</v>
      </c>
    </row>
    <row r="310" spans="1:7" x14ac:dyDescent="0.25">
      <c r="A310" s="33" t="s">
        <v>85</v>
      </c>
      <c r="B310" s="38" t="s">
        <v>4168</v>
      </c>
      <c r="C310" s="171" t="s">
        <v>1985</v>
      </c>
      <c r="D310" s="33" t="s">
        <v>426</v>
      </c>
      <c r="E310" s="35">
        <v>2008</v>
      </c>
      <c r="F310" s="86">
        <v>34485</v>
      </c>
      <c r="G310" s="33" t="s">
        <v>4163</v>
      </c>
    </row>
    <row r="311" spans="1:7" x14ac:dyDescent="0.25">
      <c r="A311" s="33" t="s">
        <v>85</v>
      </c>
      <c r="B311" s="38" t="s">
        <v>1527</v>
      </c>
      <c r="C311" s="171" t="s">
        <v>3764</v>
      </c>
      <c r="D311" s="33" t="s">
        <v>426</v>
      </c>
      <c r="E311" s="35">
        <v>2008</v>
      </c>
      <c r="F311" s="86">
        <v>104900</v>
      </c>
      <c r="G311" s="33" t="s">
        <v>3760</v>
      </c>
    </row>
    <row r="312" spans="1:7" x14ac:dyDescent="0.25">
      <c r="A312" s="33" t="s">
        <v>85</v>
      </c>
      <c r="B312" s="38" t="s">
        <v>1527</v>
      </c>
      <c r="C312" s="171" t="s">
        <v>2927</v>
      </c>
      <c r="D312" s="33" t="s">
        <v>438</v>
      </c>
      <c r="E312" s="35">
        <v>2008</v>
      </c>
      <c r="F312" s="415">
        <v>62900</v>
      </c>
      <c r="G312" s="33" t="s">
        <v>3773</v>
      </c>
    </row>
    <row r="313" spans="1:7" x14ac:dyDescent="0.25">
      <c r="A313" s="33" t="s">
        <v>85</v>
      </c>
      <c r="B313" s="38" t="s">
        <v>1527</v>
      </c>
      <c r="C313" s="171" t="s">
        <v>2927</v>
      </c>
      <c r="D313" s="33" t="s">
        <v>438</v>
      </c>
      <c r="E313" s="35">
        <v>2008</v>
      </c>
      <c r="F313" s="415">
        <v>72900</v>
      </c>
      <c r="G313" s="33" t="s">
        <v>4169</v>
      </c>
    </row>
    <row r="314" spans="1:7" x14ac:dyDescent="0.25">
      <c r="A314" s="33" t="s">
        <v>85</v>
      </c>
      <c r="B314" s="38" t="s">
        <v>792</v>
      </c>
      <c r="C314" s="171" t="s">
        <v>2926</v>
      </c>
      <c r="D314" s="33" t="s">
        <v>44</v>
      </c>
      <c r="E314" s="35">
        <v>2008</v>
      </c>
      <c r="F314" s="415">
        <v>74700</v>
      </c>
      <c r="G314" s="33" t="s">
        <v>3770</v>
      </c>
    </row>
    <row r="315" spans="1:7" x14ac:dyDescent="0.25">
      <c r="A315" s="33" t="s">
        <v>85</v>
      </c>
      <c r="B315" s="38" t="s">
        <v>1721</v>
      </c>
      <c r="C315" s="171" t="s">
        <v>3726</v>
      </c>
      <c r="D315" s="33" t="s">
        <v>426</v>
      </c>
      <c r="E315" s="35">
        <v>2008</v>
      </c>
      <c r="F315" s="415">
        <v>43480</v>
      </c>
      <c r="G315" s="33" t="s">
        <v>4167</v>
      </c>
    </row>
    <row r="316" spans="1:7" x14ac:dyDescent="0.25">
      <c r="A316" s="33" t="s">
        <v>85</v>
      </c>
      <c r="B316" s="38" t="s">
        <v>1721</v>
      </c>
      <c r="C316" s="171" t="s">
        <v>3726</v>
      </c>
      <c r="D316" s="33" t="s">
        <v>110</v>
      </c>
      <c r="E316" s="35">
        <v>2008</v>
      </c>
      <c r="F316" s="415">
        <v>42080</v>
      </c>
      <c r="G316" s="33" t="s">
        <v>4167</v>
      </c>
    </row>
    <row r="317" spans="1:7" x14ac:dyDescent="0.25">
      <c r="A317" s="33" t="s">
        <v>85</v>
      </c>
      <c r="B317" s="38" t="s">
        <v>1721</v>
      </c>
      <c r="C317" s="171" t="s">
        <v>3761</v>
      </c>
      <c r="D317" s="33" t="s">
        <v>426</v>
      </c>
      <c r="E317" s="35">
        <v>2008</v>
      </c>
      <c r="F317" s="415">
        <v>38800</v>
      </c>
      <c r="G317" s="33" t="s">
        <v>3779</v>
      </c>
    </row>
    <row r="318" spans="1:7" x14ac:dyDescent="0.25">
      <c r="A318" s="33" t="s">
        <v>85</v>
      </c>
      <c r="B318" s="38" t="s">
        <v>1721</v>
      </c>
      <c r="C318" s="171" t="s">
        <v>3761</v>
      </c>
      <c r="D318" s="33" t="s">
        <v>110</v>
      </c>
      <c r="E318" s="35">
        <v>2008</v>
      </c>
      <c r="F318" s="415">
        <v>37400</v>
      </c>
      <c r="G318" s="33" t="s">
        <v>3780</v>
      </c>
    </row>
    <row r="319" spans="1:7" x14ac:dyDescent="0.25">
      <c r="A319" s="33" t="s">
        <v>85</v>
      </c>
      <c r="B319" s="38" t="s">
        <v>1722</v>
      </c>
      <c r="C319" s="171" t="s">
        <v>4158</v>
      </c>
      <c r="D319" s="33" t="s">
        <v>438</v>
      </c>
      <c r="E319" s="35">
        <v>2008</v>
      </c>
      <c r="F319" s="415">
        <v>66355</v>
      </c>
      <c r="G319" s="33" t="s">
        <v>1838</v>
      </c>
    </row>
    <row r="320" spans="1:7" x14ac:dyDescent="0.25">
      <c r="A320" s="33" t="s">
        <v>7163</v>
      </c>
      <c r="B320" s="33" t="s">
        <v>7168</v>
      </c>
      <c r="C320" s="33" t="s">
        <v>3726</v>
      </c>
      <c r="D320" s="33" t="s">
        <v>426</v>
      </c>
      <c r="E320" s="35">
        <v>2008</v>
      </c>
      <c r="F320" s="415">
        <v>48015</v>
      </c>
      <c r="G320" s="33" t="s">
        <v>147</v>
      </c>
    </row>
    <row r="321" spans="1:7" x14ac:dyDescent="0.25">
      <c r="A321" s="33" t="s">
        <v>871</v>
      </c>
      <c r="B321" s="38" t="s">
        <v>1599</v>
      </c>
      <c r="C321" s="171">
        <v>3.7</v>
      </c>
      <c r="D321" s="33" t="s">
        <v>44</v>
      </c>
      <c r="E321" s="35">
        <v>2008</v>
      </c>
      <c r="F321" s="86">
        <v>33333.333333333328</v>
      </c>
      <c r="G321" s="33" t="s">
        <v>147</v>
      </c>
    </row>
    <row r="322" spans="1:7" x14ac:dyDescent="0.25">
      <c r="A322" s="33" t="s">
        <v>871</v>
      </c>
      <c r="B322" s="38" t="s">
        <v>1600</v>
      </c>
      <c r="C322" s="171">
        <v>2</v>
      </c>
      <c r="D322" s="33" t="s">
        <v>438</v>
      </c>
      <c r="E322" s="35">
        <v>2008</v>
      </c>
      <c r="F322" s="86">
        <v>30601.092896174861</v>
      </c>
      <c r="G322" s="33" t="s">
        <v>419</v>
      </c>
    </row>
    <row r="323" spans="1:7" x14ac:dyDescent="0.25">
      <c r="A323" s="33" t="s">
        <v>871</v>
      </c>
      <c r="B323" s="38" t="s">
        <v>1225</v>
      </c>
      <c r="C323" s="171">
        <v>1.6</v>
      </c>
      <c r="D323" s="33" t="s">
        <v>110</v>
      </c>
      <c r="E323" s="35">
        <v>2008</v>
      </c>
      <c r="F323" s="86">
        <v>18442.62295081967</v>
      </c>
      <c r="G323" s="33" t="s">
        <v>135</v>
      </c>
    </row>
    <row r="324" spans="1:7" x14ac:dyDescent="0.25">
      <c r="A324" s="33" t="s">
        <v>871</v>
      </c>
      <c r="B324" s="38" t="s">
        <v>1227</v>
      </c>
      <c r="C324" s="171">
        <v>2</v>
      </c>
      <c r="D324" s="33" t="s">
        <v>110</v>
      </c>
      <c r="E324" s="35">
        <v>2008</v>
      </c>
      <c r="F324" s="86">
        <v>19203.551912568306</v>
      </c>
      <c r="G324" s="33" t="s">
        <v>135</v>
      </c>
    </row>
    <row r="325" spans="1:7" x14ac:dyDescent="0.25">
      <c r="A325" s="33" t="s">
        <v>871</v>
      </c>
      <c r="B325" s="38" t="s">
        <v>1227</v>
      </c>
      <c r="C325" s="171">
        <v>2</v>
      </c>
      <c r="D325" s="33" t="s">
        <v>110</v>
      </c>
      <c r="E325" s="35">
        <v>2008</v>
      </c>
      <c r="F325" s="86">
        <v>19613.387978142076</v>
      </c>
      <c r="G325" s="33" t="s">
        <v>1228</v>
      </c>
    </row>
    <row r="326" spans="1:7" x14ac:dyDescent="0.25">
      <c r="A326" s="33" t="s">
        <v>871</v>
      </c>
      <c r="B326" s="38" t="s">
        <v>1227</v>
      </c>
      <c r="C326" s="171">
        <v>2.2999999999999998</v>
      </c>
      <c r="D326" s="33" t="s">
        <v>110</v>
      </c>
      <c r="E326" s="35">
        <v>2008</v>
      </c>
      <c r="F326" s="86">
        <v>19476.775956284153</v>
      </c>
      <c r="G326" s="33" t="s">
        <v>135</v>
      </c>
    </row>
    <row r="327" spans="1:7" x14ac:dyDescent="0.25">
      <c r="A327" s="33" t="s">
        <v>871</v>
      </c>
      <c r="B327" s="38" t="s">
        <v>1227</v>
      </c>
      <c r="C327" s="171">
        <v>2.2999999999999998</v>
      </c>
      <c r="D327" s="33" t="s">
        <v>110</v>
      </c>
      <c r="E327" s="35">
        <v>2008</v>
      </c>
      <c r="F327" s="86">
        <v>19886.612021857924</v>
      </c>
      <c r="G327" s="33" t="s">
        <v>1228</v>
      </c>
    </row>
    <row r="328" spans="1:7" x14ac:dyDescent="0.25">
      <c r="A328" s="33" t="s">
        <v>697</v>
      </c>
      <c r="B328" s="38" t="s">
        <v>1455</v>
      </c>
      <c r="C328" s="171">
        <v>1.5</v>
      </c>
      <c r="D328" s="33" t="s">
        <v>438</v>
      </c>
      <c r="E328" s="35">
        <v>2008</v>
      </c>
      <c r="F328" s="86">
        <v>31092.896174863388</v>
      </c>
      <c r="G328" s="33" t="s">
        <v>1456</v>
      </c>
    </row>
    <row r="329" spans="1:7" x14ac:dyDescent="0.25">
      <c r="A329" s="33" t="s">
        <v>697</v>
      </c>
      <c r="B329" s="38" t="s">
        <v>1455</v>
      </c>
      <c r="C329" s="171">
        <v>1.7</v>
      </c>
      <c r="D329" s="33" t="s">
        <v>438</v>
      </c>
      <c r="E329" s="35">
        <v>2008</v>
      </c>
      <c r="F329" s="86">
        <v>31639.344262295082</v>
      </c>
      <c r="G329" s="33" t="s">
        <v>1456</v>
      </c>
    </row>
    <row r="330" spans="1:7" x14ac:dyDescent="0.25">
      <c r="A330" s="33" t="s">
        <v>697</v>
      </c>
      <c r="B330" s="38" t="s">
        <v>1455</v>
      </c>
      <c r="C330" s="171">
        <v>2</v>
      </c>
      <c r="D330" s="33" t="s">
        <v>438</v>
      </c>
      <c r="E330" s="35">
        <v>2008</v>
      </c>
      <c r="F330" s="86">
        <v>32185.792349726773</v>
      </c>
      <c r="G330" s="33" t="s">
        <v>1456</v>
      </c>
    </row>
    <row r="331" spans="1:7" x14ac:dyDescent="0.25">
      <c r="A331" s="33" t="s">
        <v>697</v>
      </c>
      <c r="B331" s="38" t="s">
        <v>1455</v>
      </c>
      <c r="C331" s="171" t="s">
        <v>2038</v>
      </c>
      <c r="D331" s="33" t="s">
        <v>438</v>
      </c>
      <c r="E331" s="35">
        <v>2008</v>
      </c>
      <c r="F331" s="86">
        <v>32732.240437158467</v>
      </c>
      <c r="G331" s="33" t="s">
        <v>1456</v>
      </c>
    </row>
    <row r="332" spans="1:7" x14ac:dyDescent="0.25">
      <c r="A332" s="33" t="s">
        <v>697</v>
      </c>
      <c r="B332" s="38" t="s">
        <v>2968</v>
      </c>
      <c r="C332" s="171" t="s">
        <v>2967</v>
      </c>
      <c r="D332" s="33" t="s">
        <v>2961</v>
      </c>
      <c r="E332" s="35">
        <v>2008</v>
      </c>
      <c r="F332" s="86">
        <v>42200</v>
      </c>
      <c r="G332" s="33" t="s">
        <v>2960</v>
      </c>
    </row>
    <row r="333" spans="1:7" x14ac:dyDescent="0.25">
      <c r="A333" s="33" t="s">
        <v>697</v>
      </c>
      <c r="B333" s="38" t="s">
        <v>2991</v>
      </c>
      <c r="C333" s="171">
        <v>1.8</v>
      </c>
      <c r="D333" s="33" t="s">
        <v>438</v>
      </c>
      <c r="E333" s="35">
        <v>2008</v>
      </c>
      <c r="F333" s="86">
        <v>29100</v>
      </c>
      <c r="G333" s="33" t="s">
        <v>2964</v>
      </c>
    </row>
    <row r="334" spans="1:7" x14ac:dyDescent="0.25">
      <c r="A334" s="33" t="s">
        <v>697</v>
      </c>
      <c r="B334" s="38" t="s">
        <v>2966</v>
      </c>
      <c r="C334" s="171">
        <v>1.9</v>
      </c>
      <c r="D334" s="33" t="s">
        <v>438</v>
      </c>
      <c r="E334" s="35">
        <v>2008</v>
      </c>
      <c r="F334" s="86">
        <v>29650</v>
      </c>
      <c r="G334" s="33" t="s">
        <v>2964</v>
      </c>
    </row>
    <row r="335" spans="1:7" x14ac:dyDescent="0.25">
      <c r="A335" s="33" t="s">
        <v>697</v>
      </c>
      <c r="B335" s="38" t="s">
        <v>2989</v>
      </c>
      <c r="C335" s="171">
        <v>2</v>
      </c>
      <c r="D335" s="33" t="s">
        <v>438</v>
      </c>
      <c r="E335" s="35">
        <v>2008</v>
      </c>
      <c r="F335" s="86">
        <v>30200</v>
      </c>
      <c r="G335" s="33" t="s">
        <v>2964</v>
      </c>
    </row>
    <row r="336" spans="1:7" x14ac:dyDescent="0.25">
      <c r="A336" s="33" t="s">
        <v>697</v>
      </c>
      <c r="B336" s="38" t="s">
        <v>2989</v>
      </c>
      <c r="C336" s="171">
        <v>1.8</v>
      </c>
      <c r="D336" s="33" t="s">
        <v>438</v>
      </c>
      <c r="E336" s="35">
        <v>2008</v>
      </c>
      <c r="F336" s="86">
        <v>29527</v>
      </c>
      <c r="G336" s="33" t="s">
        <v>2964</v>
      </c>
    </row>
    <row r="337" spans="1:7" x14ac:dyDescent="0.25">
      <c r="A337" s="33" t="s">
        <v>697</v>
      </c>
      <c r="B337" s="38" t="s">
        <v>2987</v>
      </c>
      <c r="C337" s="171">
        <v>2.2000000000000002</v>
      </c>
      <c r="D337" s="33" t="s">
        <v>438</v>
      </c>
      <c r="E337" s="35">
        <v>2008</v>
      </c>
      <c r="F337" s="86">
        <v>31700</v>
      </c>
      <c r="G337" s="33" t="s">
        <v>2964</v>
      </c>
    </row>
    <row r="338" spans="1:7" x14ac:dyDescent="0.25">
      <c r="A338" s="33" t="s">
        <v>697</v>
      </c>
      <c r="B338" s="38" t="s">
        <v>2985</v>
      </c>
      <c r="C338" s="171">
        <v>2.2999999999999998</v>
      </c>
      <c r="D338" s="33" t="s">
        <v>438</v>
      </c>
      <c r="E338" s="35">
        <v>2008</v>
      </c>
      <c r="F338" s="86">
        <v>33250</v>
      </c>
      <c r="G338" s="33" t="s">
        <v>2964</v>
      </c>
    </row>
    <row r="339" spans="1:7" x14ac:dyDescent="0.25">
      <c r="A339" s="33" t="s">
        <v>697</v>
      </c>
      <c r="B339" s="38" t="s">
        <v>2983</v>
      </c>
      <c r="C339" s="171">
        <v>2.4</v>
      </c>
      <c r="D339" s="33" t="s">
        <v>438</v>
      </c>
      <c r="E339" s="35">
        <v>2008</v>
      </c>
      <c r="F339" s="86">
        <v>34150</v>
      </c>
      <c r="G339" s="33" t="s">
        <v>2964</v>
      </c>
    </row>
    <row r="340" spans="1:7" x14ac:dyDescent="0.25">
      <c r="A340" s="33" t="s">
        <v>697</v>
      </c>
      <c r="B340" s="38" t="s">
        <v>2981</v>
      </c>
      <c r="C340" s="171">
        <v>2.5</v>
      </c>
      <c r="D340" s="33" t="s">
        <v>438</v>
      </c>
      <c r="E340" s="35">
        <v>2008</v>
      </c>
      <c r="F340" s="86">
        <v>35600</v>
      </c>
      <c r="G340" s="33" t="s">
        <v>2964</v>
      </c>
    </row>
    <row r="341" spans="1:7" x14ac:dyDescent="0.25">
      <c r="A341" s="33" t="s">
        <v>697</v>
      </c>
      <c r="B341" s="38" t="s">
        <v>2980</v>
      </c>
      <c r="C341" s="171">
        <v>2.7</v>
      </c>
      <c r="D341" s="33" t="s">
        <v>2961</v>
      </c>
      <c r="E341" s="35">
        <v>2008</v>
      </c>
      <c r="F341" s="86">
        <v>36450</v>
      </c>
      <c r="G341" s="412" t="s">
        <v>2979</v>
      </c>
    </row>
    <row r="342" spans="1:7" x14ac:dyDescent="0.25">
      <c r="A342" s="33" t="s">
        <v>697</v>
      </c>
      <c r="B342" s="38" t="s">
        <v>2975</v>
      </c>
      <c r="C342" s="171" t="s">
        <v>2974</v>
      </c>
      <c r="D342" s="33" t="s">
        <v>438</v>
      </c>
      <c r="E342" s="35">
        <v>2008</v>
      </c>
      <c r="F342" s="86">
        <v>38400</v>
      </c>
      <c r="G342" s="33" t="s">
        <v>2960</v>
      </c>
    </row>
    <row r="343" spans="1:7" x14ac:dyDescent="0.25">
      <c r="A343" s="33" t="s">
        <v>697</v>
      </c>
      <c r="B343" s="38" t="s">
        <v>2973</v>
      </c>
      <c r="C343" s="171" t="s">
        <v>2972</v>
      </c>
      <c r="D343" s="33" t="s">
        <v>2961</v>
      </c>
      <c r="E343" s="35">
        <v>2008</v>
      </c>
      <c r="F343" s="86">
        <v>39500</v>
      </c>
      <c r="G343" s="33" t="s">
        <v>2960</v>
      </c>
    </row>
    <row r="344" spans="1:7" x14ac:dyDescent="0.25">
      <c r="A344" s="33" t="s">
        <v>697</v>
      </c>
      <c r="B344" s="38" t="s">
        <v>2971</v>
      </c>
      <c r="C344" s="171" t="s">
        <v>2970</v>
      </c>
      <c r="D344" s="33" t="s">
        <v>2961</v>
      </c>
      <c r="E344" s="35">
        <v>2008</v>
      </c>
      <c r="F344" s="86">
        <v>40400</v>
      </c>
      <c r="G344" s="33" t="s">
        <v>2960</v>
      </c>
    </row>
    <row r="345" spans="1:7" x14ac:dyDescent="0.25">
      <c r="A345" s="33" t="s">
        <v>697</v>
      </c>
      <c r="B345" s="38" t="s">
        <v>2969</v>
      </c>
      <c r="C345" s="171" t="s">
        <v>2962</v>
      </c>
      <c r="D345" s="33" t="s">
        <v>2961</v>
      </c>
      <c r="E345" s="35">
        <v>2008</v>
      </c>
      <c r="F345" s="86">
        <v>41300</v>
      </c>
      <c r="G345" s="33" t="s">
        <v>2960</v>
      </c>
    </row>
    <row r="346" spans="1:7" x14ac:dyDescent="0.25">
      <c r="A346" s="33" t="s">
        <v>697</v>
      </c>
      <c r="B346" s="38" t="s">
        <v>2963</v>
      </c>
      <c r="C346" s="171" t="s">
        <v>2962</v>
      </c>
      <c r="D346" s="33" t="s">
        <v>2961</v>
      </c>
      <c r="E346" s="35">
        <v>2008</v>
      </c>
      <c r="F346" s="86">
        <v>41750</v>
      </c>
      <c r="G346" s="33" t="s">
        <v>2960</v>
      </c>
    </row>
    <row r="347" spans="1:7" x14ac:dyDescent="0.25">
      <c r="A347" s="33" t="s">
        <v>697</v>
      </c>
      <c r="B347" s="38" t="s">
        <v>1529</v>
      </c>
      <c r="C347" s="171" t="s">
        <v>2306</v>
      </c>
      <c r="D347" s="33" t="s">
        <v>438</v>
      </c>
      <c r="E347" s="35">
        <v>2008</v>
      </c>
      <c r="F347" s="86">
        <v>157285.79234972678</v>
      </c>
      <c r="G347" s="33" t="s">
        <v>421</v>
      </c>
    </row>
    <row r="348" spans="1:7" x14ac:dyDescent="0.25">
      <c r="A348" s="33" t="s">
        <v>697</v>
      </c>
      <c r="B348" s="38" t="s">
        <v>1529</v>
      </c>
      <c r="C348" s="171">
        <v>5.5</v>
      </c>
      <c r="D348" s="33" t="s">
        <v>438</v>
      </c>
      <c r="E348" s="35">
        <v>2008</v>
      </c>
      <c r="F348" s="86">
        <v>157012.56830601091</v>
      </c>
      <c r="G348" s="33" t="s">
        <v>421</v>
      </c>
    </row>
    <row r="349" spans="1:7" x14ac:dyDescent="0.25">
      <c r="A349" s="33" t="s">
        <v>697</v>
      </c>
      <c r="B349" s="38" t="s">
        <v>1529</v>
      </c>
      <c r="C349" s="171">
        <v>6.3</v>
      </c>
      <c r="D349" s="33" t="s">
        <v>438</v>
      </c>
      <c r="E349" s="35">
        <v>2008</v>
      </c>
      <c r="F349" s="86">
        <v>174680.87431693988</v>
      </c>
      <c r="G349" s="33" t="s">
        <v>421</v>
      </c>
    </row>
    <row r="350" spans="1:7" x14ac:dyDescent="0.25">
      <c r="A350" s="33" t="s">
        <v>697</v>
      </c>
      <c r="B350" s="38" t="s">
        <v>1530</v>
      </c>
      <c r="C350" s="171" t="s">
        <v>6517</v>
      </c>
      <c r="D350" s="33" t="s">
        <v>438</v>
      </c>
      <c r="E350" s="35">
        <v>2008</v>
      </c>
      <c r="F350" s="86">
        <v>74098.360655737706</v>
      </c>
      <c r="G350" s="33" t="s">
        <v>421</v>
      </c>
    </row>
    <row r="351" spans="1:7" x14ac:dyDescent="0.25">
      <c r="A351" s="33" t="s">
        <v>697</v>
      </c>
      <c r="B351" s="38" t="s">
        <v>1530</v>
      </c>
      <c r="C351" s="171" t="s">
        <v>6517</v>
      </c>
      <c r="D351" s="33" t="s">
        <v>438</v>
      </c>
      <c r="E351" s="35">
        <v>2008</v>
      </c>
      <c r="F351" s="86">
        <v>75464.480874316941</v>
      </c>
      <c r="G351" s="33" t="s">
        <v>419</v>
      </c>
    </row>
    <row r="352" spans="1:7" x14ac:dyDescent="0.25">
      <c r="A352" s="33" t="s">
        <v>697</v>
      </c>
      <c r="B352" s="38" t="s">
        <v>1530</v>
      </c>
      <c r="C352" s="171">
        <v>3</v>
      </c>
      <c r="D352" s="33" t="s">
        <v>438</v>
      </c>
      <c r="E352" s="35">
        <v>2008</v>
      </c>
      <c r="F352" s="86">
        <v>74371.584699453553</v>
      </c>
      <c r="G352" s="33" t="s">
        <v>421</v>
      </c>
    </row>
    <row r="353" spans="1:7" x14ac:dyDescent="0.25">
      <c r="A353" s="33" t="s">
        <v>697</v>
      </c>
      <c r="B353" s="38" t="s">
        <v>1530</v>
      </c>
      <c r="C353" s="171">
        <v>3</v>
      </c>
      <c r="D353" s="33" t="s">
        <v>438</v>
      </c>
      <c r="E353" s="35">
        <v>2008</v>
      </c>
      <c r="F353" s="86">
        <v>75737.704918032789</v>
      </c>
      <c r="G353" s="33" t="s">
        <v>419</v>
      </c>
    </row>
    <row r="354" spans="1:7" x14ac:dyDescent="0.25">
      <c r="A354" s="33" t="s">
        <v>697</v>
      </c>
      <c r="B354" s="38" t="s">
        <v>1530</v>
      </c>
      <c r="C354" s="171">
        <v>3.5</v>
      </c>
      <c r="D354" s="33" t="s">
        <v>438</v>
      </c>
      <c r="E354" s="35">
        <v>2008</v>
      </c>
      <c r="F354" s="86">
        <v>74644.8087431694</v>
      </c>
      <c r="G354" s="33" t="s">
        <v>421</v>
      </c>
    </row>
    <row r="355" spans="1:7" x14ac:dyDescent="0.25">
      <c r="A355" s="33" t="s">
        <v>697</v>
      </c>
      <c r="B355" s="38" t="s">
        <v>1530</v>
      </c>
      <c r="C355" s="171">
        <v>3.5</v>
      </c>
      <c r="D355" s="33" t="s">
        <v>438</v>
      </c>
      <c r="E355" s="35">
        <v>2008</v>
      </c>
      <c r="F355" s="86">
        <v>76010.928961748636</v>
      </c>
      <c r="G355" s="33" t="s">
        <v>419</v>
      </c>
    </row>
    <row r="356" spans="1:7" x14ac:dyDescent="0.25">
      <c r="A356" s="33" t="s">
        <v>697</v>
      </c>
      <c r="B356" s="38" t="s">
        <v>1530</v>
      </c>
      <c r="C356" s="171">
        <v>5.5</v>
      </c>
      <c r="D356" s="33" t="s">
        <v>438</v>
      </c>
      <c r="E356" s="35">
        <v>2008</v>
      </c>
      <c r="F356" s="86">
        <v>74918.032786885247</v>
      </c>
      <c r="G356" s="33" t="s">
        <v>421</v>
      </c>
    </row>
    <row r="357" spans="1:7" x14ac:dyDescent="0.25">
      <c r="A357" s="33" t="s">
        <v>697</v>
      </c>
      <c r="B357" s="38" t="s">
        <v>1530</v>
      </c>
      <c r="C357" s="171">
        <v>5.5</v>
      </c>
      <c r="D357" s="33" t="s">
        <v>438</v>
      </c>
      <c r="E357" s="35">
        <v>2008</v>
      </c>
      <c r="F357" s="86">
        <v>76284.153005464483</v>
      </c>
      <c r="G357" s="33" t="s">
        <v>419</v>
      </c>
    </row>
    <row r="358" spans="1:7" x14ac:dyDescent="0.25">
      <c r="A358" s="33" t="s">
        <v>697</v>
      </c>
      <c r="B358" s="38" t="s">
        <v>1530</v>
      </c>
      <c r="C358" s="171">
        <v>6.2</v>
      </c>
      <c r="D358" s="33" t="s">
        <v>438</v>
      </c>
      <c r="E358" s="35">
        <v>2008</v>
      </c>
      <c r="F358" s="86">
        <v>75191.256830601094</v>
      </c>
      <c r="G358" s="33" t="s">
        <v>421</v>
      </c>
    </row>
    <row r="359" spans="1:7" x14ac:dyDescent="0.25">
      <c r="A359" s="33" t="s">
        <v>697</v>
      </c>
      <c r="B359" s="38" t="s">
        <v>1530</v>
      </c>
      <c r="C359" s="171">
        <v>6.2</v>
      </c>
      <c r="D359" s="33" t="s">
        <v>438</v>
      </c>
      <c r="E359" s="35">
        <v>2008</v>
      </c>
      <c r="F359" s="86">
        <v>76557.37704918033</v>
      </c>
      <c r="G359" s="33" t="s">
        <v>419</v>
      </c>
    </row>
    <row r="360" spans="1:7" x14ac:dyDescent="0.25">
      <c r="A360" s="33" t="s">
        <v>697</v>
      </c>
      <c r="B360" s="38" t="s">
        <v>1461</v>
      </c>
      <c r="C360" s="171">
        <v>3</v>
      </c>
      <c r="D360" s="33" t="s">
        <v>438</v>
      </c>
      <c r="E360" s="35">
        <v>2008</v>
      </c>
      <c r="F360" s="86">
        <v>68306.010928961739</v>
      </c>
      <c r="G360" s="33" t="s">
        <v>135</v>
      </c>
    </row>
    <row r="361" spans="1:7" x14ac:dyDescent="0.25">
      <c r="A361" s="33" t="s">
        <v>697</v>
      </c>
      <c r="B361" s="38" t="s">
        <v>1461</v>
      </c>
      <c r="C361" s="171">
        <v>3.5</v>
      </c>
      <c r="D361" s="33" t="s">
        <v>438</v>
      </c>
      <c r="E361" s="35">
        <v>2008</v>
      </c>
      <c r="F361" s="86">
        <v>68852.459016393434</v>
      </c>
      <c r="G361" s="33" t="s">
        <v>135</v>
      </c>
    </row>
    <row r="362" spans="1:7" x14ac:dyDescent="0.25">
      <c r="A362" s="33" t="s">
        <v>697</v>
      </c>
      <c r="B362" s="38" t="s">
        <v>1461</v>
      </c>
      <c r="C362" s="171">
        <v>5.5</v>
      </c>
      <c r="D362" s="33" t="s">
        <v>438</v>
      </c>
      <c r="E362" s="35">
        <v>2008</v>
      </c>
      <c r="F362" s="86">
        <v>69398.907103825128</v>
      </c>
      <c r="G362" s="33" t="s">
        <v>135</v>
      </c>
    </row>
    <row r="363" spans="1:7" x14ac:dyDescent="0.25">
      <c r="A363" s="33" t="s">
        <v>697</v>
      </c>
      <c r="B363" s="38" t="s">
        <v>1461</v>
      </c>
      <c r="C363" s="171">
        <v>6.2</v>
      </c>
      <c r="D363" s="33" t="s">
        <v>438</v>
      </c>
      <c r="E363" s="35">
        <v>2008</v>
      </c>
      <c r="F363" s="86">
        <v>69945.355191256822</v>
      </c>
      <c r="G363" s="33" t="s">
        <v>135</v>
      </c>
    </row>
    <row r="364" spans="1:7" x14ac:dyDescent="0.25">
      <c r="A364" s="33" t="s">
        <v>697</v>
      </c>
      <c r="B364" s="38" t="s">
        <v>1531</v>
      </c>
      <c r="C364" s="171">
        <v>6.2</v>
      </c>
      <c r="D364" s="33" t="s">
        <v>438</v>
      </c>
      <c r="E364" s="35">
        <v>2008</v>
      </c>
      <c r="F364" s="86">
        <v>116120.21857923496</v>
      </c>
      <c r="G364" s="33" t="s">
        <v>135</v>
      </c>
    </row>
    <row r="365" spans="1:7" x14ac:dyDescent="0.25">
      <c r="A365" s="33" t="s">
        <v>697</v>
      </c>
      <c r="B365" s="38" t="s">
        <v>3005</v>
      </c>
      <c r="C365" s="171">
        <v>2</v>
      </c>
      <c r="D365" s="33" t="s">
        <v>2993</v>
      </c>
      <c r="E365" s="35">
        <v>2008</v>
      </c>
      <c r="F365" s="86">
        <v>36400</v>
      </c>
      <c r="G365" s="76" t="s">
        <v>2992</v>
      </c>
    </row>
    <row r="366" spans="1:7" x14ac:dyDescent="0.25">
      <c r="A366" s="33" t="s">
        <v>697</v>
      </c>
      <c r="B366" s="38" t="s">
        <v>1532</v>
      </c>
      <c r="C366" s="171" t="s">
        <v>6517</v>
      </c>
      <c r="D366" s="33" t="s">
        <v>438</v>
      </c>
      <c r="E366" s="35">
        <v>2008</v>
      </c>
      <c r="F366" s="86">
        <v>76680.327868852459</v>
      </c>
      <c r="G366" s="33" t="s">
        <v>135</v>
      </c>
    </row>
    <row r="367" spans="1:7" x14ac:dyDescent="0.25">
      <c r="A367" s="33" t="s">
        <v>697</v>
      </c>
      <c r="B367" s="38" t="s">
        <v>1532</v>
      </c>
      <c r="C367" s="171">
        <v>3</v>
      </c>
      <c r="D367" s="33" t="s">
        <v>438</v>
      </c>
      <c r="E367" s="35">
        <v>2008</v>
      </c>
      <c r="F367" s="86">
        <v>77226.775956284153</v>
      </c>
      <c r="G367" s="33" t="s">
        <v>135</v>
      </c>
    </row>
    <row r="368" spans="1:7" x14ac:dyDescent="0.25">
      <c r="A368" s="33" t="s">
        <v>697</v>
      </c>
      <c r="B368" s="38" t="s">
        <v>1532</v>
      </c>
      <c r="C368" s="171">
        <v>3.5</v>
      </c>
      <c r="D368" s="33" t="s">
        <v>438</v>
      </c>
      <c r="E368" s="35">
        <v>2008</v>
      </c>
      <c r="F368" s="86">
        <v>77773.224043715847</v>
      </c>
      <c r="G368" s="33" t="s">
        <v>135</v>
      </c>
    </row>
    <row r="369" spans="1:7" x14ac:dyDescent="0.25">
      <c r="A369" s="33" t="s">
        <v>697</v>
      </c>
      <c r="B369" s="38" t="s">
        <v>1532</v>
      </c>
      <c r="C369" s="171">
        <v>5.5</v>
      </c>
      <c r="D369" s="33" t="s">
        <v>438</v>
      </c>
      <c r="E369" s="35">
        <v>2008</v>
      </c>
      <c r="F369" s="86">
        <v>78319.672131147541</v>
      </c>
      <c r="G369" s="33" t="s">
        <v>135</v>
      </c>
    </row>
    <row r="370" spans="1:7" x14ac:dyDescent="0.25">
      <c r="A370" s="33" t="s">
        <v>697</v>
      </c>
      <c r="B370" s="38" t="s">
        <v>699</v>
      </c>
      <c r="C370" s="171" t="s">
        <v>700</v>
      </c>
      <c r="D370" s="33" t="s">
        <v>44</v>
      </c>
      <c r="E370" s="35">
        <v>2008</v>
      </c>
      <c r="F370" s="86">
        <v>137978.14207650273</v>
      </c>
      <c r="G370" s="33" t="s">
        <v>147</v>
      </c>
    </row>
    <row r="371" spans="1:7" x14ac:dyDescent="0.25">
      <c r="A371" s="33" t="s">
        <v>697</v>
      </c>
      <c r="B371" s="38" t="s">
        <v>699</v>
      </c>
      <c r="C371" s="171" t="s">
        <v>700</v>
      </c>
      <c r="D371" s="33" t="s">
        <v>44</v>
      </c>
      <c r="E371" s="35">
        <v>2008</v>
      </c>
      <c r="F371" s="86">
        <v>135245.90163934426</v>
      </c>
      <c r="G371" s="33" t="s">
        <v>230</v>
      </c>
    </row>
    <row r="372" spans="1:7" x14ac:dyDescent="0.25">
      <c r="A372" s="33" t="s">
        <v>697</v>
      </c>
      <c r="B372" s="38" t="s">
        <v>699</v>
      </c>
      <c r="C372" s="171" t="s">
        <v>6521</v>
      </c>
      <c r="D372" s="33" t="s">
        <v>44</v>
      </c>
      <c r="E372" s="35">
        <v>2008</v>
      </c>
      <c r="F372" s="86">
        <v>138797.81420765026</v>
      </c>
      <c r="G372" s="33" t="s">
        <v>147</v>
      </c>
    </row>
    <row r="373" spans="1:7" x14ac:dyDescent="0.25">
      <c r="A373" s="33" t="s">
        <v>697</v>
      </c>
      <c r="B373" s="38" t="s">
        <v>699</v>
      </c>
      <c r="C373" s="171" t="s">
        <v>6521</v>
      </c>
      <c r="D373" s="33" t="s">
        <v>44</v>
      </c>
      <c r="E373" s="35">
        <v>2008</v>
      </c>
      <c r="F373" s="86">
        <v>136065.57377049178</v>
      </c>
      <c r="G373" s="33" t="s">
        <v>230</v>
      </c>
    </row>
    <row r="374" spans="1:7" x14ac:dyDescent="0.25">
      <c r="A374" s="33" t="s">
        <v>697</v>
      </c>
      <c r="B374" s="38" t="s">
        <v>699</v>
      </c>
      <c r="C374" s="171">
        <v>5.5</v>
      </c>
      <c r="D374" s="33" t="s">
        <v>44</v>
      </c>
      <c r="E374" s="35">
        <v>2008</v>
      </c>
      <c r="F374" s="86">
        <v>103005.46448087432</v>
      </c>
      <c r="G374" s="33" t="s">
        <v>147</v>
      </c>
    </row>
    <row r="375" spans="1:7" x14ac:dyDescent="0.25">
      <c r="A375" s="33" t="s">
        <v>697</v>
      </c>
      <c r="B375" s="38" t="s">
        <v>699</v>
      </c>
      <c r="C375" s="171">
        <v>5.5</v>
      </c>
      <c r="D375" s="33" t="s">
        <v>44</v>
      </c>
      <c r="E375" s="35">
        <v>2008</v>
      </c>
      <c r="F375" s="86">
        <v>102459.01639344262</v>
      </c>
      <c r="G375" s="33" t="s">
        <v>230</v>
      </c>
    </row>
    <row r="376" spans="1:7" x14ac:dyDescent="0.25">
      <c r="A376" s="33" t="s">
        <v>697</v>
      </c>
      <c r="B376" s="38" t="s">
        <v>699</v>
      </c>
      <c r="C376" s="171">
        <v>5.5</v>
      </c>
      <c r="D376" s="33" t="s">
        <v>44</v>
      </c>
      <c r="E376" s="35">
        <v>2008</v>
      </c>
      <c r="F376" s="86">
        <v>139617.48633879781</v>
      </c>
      <c r="G376" s="33" t="s">
        <v>147</v>
      </c>
    </row>
    <row r="377" spans="1:7" x14ac:dyDescent="0.25">
      <c r="A377" s="33" t="s">
        <v>697</v>
      </c>
      <c r="B377" s="38" t="s">
        <v>699</v>
      </c>
      <c r="C377" s="171">
        <v>5.5</v>
      </c>
      <c r="D377" s="33" t="s">
        <v>44</v>
      </c>
      <c r="E377" s="35">
        <v>2008</v>
      </c>
      <c r="F377" s="86">
        <v>136885.24590163934</v>
      </c>
      <c r="G377" s="33" t="s">
        <v>230</v>
      </c>
    </row>
    <row r="378" spans="1:7" x14ac:dyDescent="0.25">
      <c r="A378" s="33" t="s">
        <v>697</v>
      </c>
      <c r="B378" s="38" t="s">
        <v>3017</v>
      </c>
      <c r="C378" s="171">
        <v>5.5</v>
      </c>
      <c r="D378" s="33" t="s">
        <v>44</v>
      </c>
      <c r="E378" s="35">
        <v>2008</v>
      </c>
      <c r="F378" s="86">
        <v>119223</v>
      </c>
      <c r="G378" s="76" t="s">
        <v>1906</v>
      </c>
    </row>
    <row r="379" spans="1:7" x14ac:dyDescent="0.25">
      <c r="A379" s="33" t="s">
        <v>697</v>
      </c>
      <c r="B379" s="38" t="s">
        <v>3017</v>
      </c>
      <c r="C379" s="171">
        <v>5.5</v>
      </c>
      <c r="D379" s="33" t="s">
        <v>44</v>
      </c>
      <c r="E379" s="35">
        <v>2008</v>
      </c>
      <c r="F379" s="86">
        <v>111023</v>
      </c>
      <c r="G379" s="76" t="s">
        <v>3016</v>
      </c>
    </row>
    <row r="380" spans="1:7" x14ac:dyDescent="0.25">
      <c r="A380" s="33" t="s">
        <v>697</v>
      </c>
      <c r="B380" s="38" t="s">
        <v>1533</v>
      </c>
      <c r="C380" s="171">
        <v>4.7</v>
      </c>
      <c r="D380" s="33" t="s">
        <v>44</v>
      </c>
      <c r="E380" s="35">
        <v>2008</v>
      </c>
      <c r="F380" s="86">
        <v>79562.841530054648</v>
      </c>
      <c r="G380" s="33" t="s">
        <v>147</v>
      </c>
    </row>
    <row r="381" spans="1:7" x14ac:dyDescent="0.25">
      <c r="A381" s="33" t="s">
        <v>697</v>
      </c>
      <c r="B381" s="38" t="s">
        <v>1533</v>
      </c>
      <c r="C381" s="171">
        <v>5.5</v>
      </c>
      <c r="D381" s="33" t="s">
        <v>44</v>
      </c>
      <c r="E381" s="35">
        <v>2008</v>
      </c>
      <c r="F381" s="86">
        <v>79836.065573770495</v>
      </c>
      <c r="G381" s="33" t="s">
        <v>147</v>
      </c>
    </row>
    <row r="382" spans="1:7" x14ac:dyDescent="0.25">
      <c r="A382" s="33" t="s">
        <v>697</v>
      </c>
      <c r="B382" s="38" t="s">
        <v>1534</v>
      </c>
      <c r="C382" s="171">
        <v>4.7</v>
      </c>
      <c r="D382" s="33" t="s">
        <v>44</v>
      </c>
      <c r="E382" s="35">
        <v>2008</v>
      </c>
      <c r="F382" s="86">
        <v>90109.289617486342</v>
      </c>
      <c r="G382" s="33" t="s">
        <v>147</v>
      </c>
    </row>
    <row r="383" spans="1:7" x14ac:dyDescent="0.25">
      <c r="A383" s="33" t="s">
        <v>697</v>
      </c>
      <c r="B383" s="38" t="s">
        <v>1534</v>
      </c>
      <c r="C383" s="171">
        <v>5.5</v>
      </c>
      <c r="D383" s="33" t="s">
        <v>44</v>
      </c>
      <c r="E383" s="35">
        <v>2008</v>
      </c>
      <c r="F383" s="86">
        <v>90382.513661202189</v>
      </c>
      <c r="G383" s="33" t="s">
        <v>147</v>
      </c>
    </row>
    <row r="384" spans="1:7" x14ac:dyDescent="0.25">
      <c r="A384" s="33" t="s">
        <v>697</v>
      </c>
      <c r="B384" s="38" t="s">
        <v>1457</v>
      </c>
      <c r="C384" s="171">
        <v>3.5</v>
      </c>
      <c r="D384" s="33" t="s">
        <v>44</v>
      </c>
      <c r="E384" s="35">
        <v>2008</v>
      </c>
      <c r="F384" s="35">
        <v>64119</v>
      </c>
      <c r="G384" s="33" t="s">
        <v>1820</v>
      </c>
    </row>
    <row r="385" spans="1:7" x14ac:dyDescent="0.25">
      <c r="A385" s="33" t="s">
        <v>697</v>
      </c>
      <c r="B385" s="38" t="s">
        <v>1459</v>
      </c>
      <c r="C385" s="171">
        <v>4.7</v>
      </c>
      <c r="D385" s="33" t="s">
        <v>44</v>
      </c>
      <c r="E385" s="35">
        <v>2008</v>
      </c>
      <c r="F385" s="35">
        <v>89258</v>
      </c>
      <c r="G385" s="33" t="s">
        <v>1820</v>
      </c>
    </row>
    <row r="386" spans="1:7" x14ac:dyDescent="0.25">
      <c r="A386" s="33" t="s">
        <v>697</v>
      </c>
      <c r="B386" s="38" t="s">
        <v>1460</v>
      </c>
      <c r="C386" s="171">
        <v>5.5</v>
      </c>
      <c r="D386" s="33" t="s">
        <v>44</v>
      </c>
      <c r="E386" s="35">
        <v>2008</v>
      </c>
      <c r="F386" s="35">
        <v>113388</v>
      </c>
      <c r="G386" s="33" t="s">
        <v>1820</v>
      </c>
    </row>
    <row r="387" spans="1:7" x14ac:dyDescent="0.25">
      <c r="A387" s="33" t="s">
        <v>697</v>
      </c>
      <c r="B387" s="38" t="s">
        <v>3020</v>
      </c>
      <c r="C387" s="171">
        <v>3.2</v>
      </c>
      <c r="D387" s="33" t="s">
        <v>2993</v>
      </c>
      <c r="E387" s="35">
        <v>2008</v>
      </c>
      <c r="F387" s="86">
        <v>49700</v>
      </c>
      <c r="G387" s="76" t="s">
        <v>3019</v>
      </c>
    </row>
    <row r="388" spans="1:7" x14ac:dyDescent="0.25">
      <c r="A388" s="33" t="s">
        <v>697</v>
      </c>
      <c r="B388" s="38" t="s">
        <v>1462</v>
      </c>
      <c r="C388" s="171">
        <v>3</v>
      </c>
      <c r="D388" s="33" t="s">
        <v>44</v>
      </c>
      <c r="E388" s="35">
        <v>2008</v>
      </c>
      <c r="F388" s="86">
        <v>53825.136612021859</v>
      </c>
      <c r="G388" s="33" t="s">
        <v>147</v>
      </c>
    </row>
    <row r="389" spans="1:7" x14ac:dyDescent="0.25">
      <c r="A389" s="33" t="s">
        <v>697</v>
      </c>
      <c r="B389" s="38" t="s">
        <v>1462</v>
      </c>
      <c r="C389" s="171">
        <v>3.5</v>
      </c>
      <c r="D389" s="33" t="s">
        <v>44</v>
      </c>
      <c r="E389" s="35">
        <v>2008</v>
      </c>
      <c r="F389" s="86">
        <v>54098.360655737706</v>
      </c>
      <c r="G389" s="33" t="s">
        <v>147</v>
      </c>
    </row>
    <row r="390" spans="1:7" x14ac:dyDescent="0.25">
      <c r="A390" s="33" t="s">
        <v>697</v>
      </c>
      <c r="B390" s="38" t="s">
        <v>1462</v>
      </c>
      <c r="C390" s="171">
        <v>5.5</v>
      </c>
      <c r="D390" s="33" t="s">
        <v>44</v>
      </c>
      <c r="E390" s="35">
        <v>2008</v>
      </c>
      <c r="F390" s="86">
        <v>54371.584699453553</v>
      </c>
      <c r="G390" s="33" t="s">
        <v>147</v>
      </c>
    </row>
    <row r="391" spans="1:7" x14ac:dyDescent="0.25">
      <c r="A391" s="33" t="s">
        <v>697</v>
      </c>
      <c r="B391" s="38" t="s">
        <v>1462</v>
      </c>
      <c r="C391" s="171">
        <v>6.2</v>
      </c>
      <c r="D391" s="33" t="s">
        <v>44</v>
      </c>
      <c r="E391" s="35">
        <v>2008</v>
      </c>
      <c r="F391" s="86">
        <v>54644.8087431694</v>
      </c>
      <c r="G391" s="33" t="s">
        <v>147</v>
      </c>
    </row>
    <row r="392" spans="1:7" x14ac:dyDescent="0.25">
      <c r="A392" s="33" t="s">
        <v>697</v>
      </c>
      <c r="B392" s="38" t="s">
        <v>1601</v>
      </c>
      <c r="C392" s="171">
        <v>6.2</v>
      </c>
      <c r="D392" s="33" t="s">
        <v>438</v>
      </c>
      <c r="E392" s="35">
        <v>2008</v>
      </c>
      <c r="F392" s="86">
        <v>150273.22404371583</v>
      </c>
      <c r="G392" s="33" t="s">
        <v>1464</v>
      </c>
    </row>
    <row r="393" spans="1:7" x14ac:dyDescent="0.25">
      <c r="A393" s="33" t="s">
        <v>697</v>
      </c>
      <c r="B393" s="38" t="s">
        <v>1463</v>
      </c>
      <c r="C393" s="171" t="s">
        <v>6516</v>
      </c>
      <c r="D393" s="33" t="s">
        <v>438</v>
      </c>
      <c r="E393" s="35">
        <v>2008</v>
      </c>
      <c r="F393" s="86">
        <v>170765.02732240438</v>
      </c>
      <c r="G393" s="33" t="s">
        <v>1464</v>
      </c>
    </row>
    <row r="394" spans="1:7" x14ac:dyDescent="0.25">
      <c r="A394" s="33" t="s">
        <v>697</v>
      </c>
      <c r="B394" s="38" t="s">
        <v>1602</v>
      </c>
      <c r="C394" s="171">
        <v>6.2</v>
      </c>
      <c r="D394" s="33" t="s">
        <v>438</v>
      </c>
      <c r="E394" s="35">
        <v>2008</v>
      </c>
      <c r="F394" s="86">
        <v>150273.22404371583</v>
      </c>
      <c r="G394" s="33" t="s">
        <v>1464</v>
      </c>
    </row>
    <row r="395" spans="1:7" x14ac:dyDescent="0.25">
      <c r="A395" s="33" t="s">
        <v>697</v>
      </c>
      <c r="B395" s="38" t="s">
        <v>1465</v>
      </c>
      <c r="C395" s="171">
        <v>3.5</v>
      </c>
      <c r="D395" s="33" t="s">
        <v>438</v>
      </c>
      <c r="E395" s="35">
        <v>2008</v>
      </c>
      <c r="F395" s="86">
        <v>85519.125683060105</v>
      </c>
      <c r="G395" s="33" t="s">
        <v>135</v>
      </c>
    </row>
    <row r="396" spans="1:7" x14ac:dyDescent="0.25">
      <c r="A396" s="33" t="s">
        <v>697</v>
      </c>
      <c r="B396" s="38" t="s">
        <v>1465</v>
      </c>
      <c r="C396" s="171" t="s">
        <v>6419</v>
      </c>
      <c r="D396" s="33" t="s">
        <v>438</v>
      </c>
      <c r="E396" s="35">
        <v>2008</v>
      </c>
      <c r="F396" s="86">
        <v>128688.52459016393</v>
      </c>
      <c r="G396" s="33" t="s">
        <v>135</v>
      </c>
    </row>
    <row r="397" spans="1:7" x14ac:dyDescent="0.25">
      <c r="A397" s="33" t="s">
        <v>697</v>
      </c>
      <c r="B397" s="38" t="s">
        <v>1465</v>
      </c>
      <c r="C397" s="171">
        <v>5.5</v>
      </c>
      <c r="D397" s="33" t="s">
        <v>438</v>
      </c>
      <c r="E397" s="35">
        <v>2008</v>
      </c>
      <c r="F397" s="86">
        <v>107103.82513661202</v>
      </c>
      <c r="G397" s="33" t="s">
        <v>135</v>
      </c>
    </row>
    <row r="398" spans="1:7" x14ac:dyDescent="0.25">
      <c r="A398" s="33" t="s">
        <v>697</v>
      </c>
      <c r="B398" s="38" t="s">
        <v>1535</v>
      </c>
      <c r="C398" s="171">
        <v>3.5</v>
      </c>
      <c r="D398" s="33" t="s">
        <v>438</v>
      </c>
      <c r="E398" s="35">
        <v>2008</v>
      </c>
      <c r="F398" s="86">
        <v>87704.918032786882</v>
      </c>
      <c r="G398" s="33" t="s">
        <v>419</v>
      </c>
    </row>
    <row r="399" spans="1:7" x14ac:dyDescent="0.25">
      <c r="A399" s="33" t="s">
        <v>697</v>
      </c>
      <c r="B399" s="38" t="s">
        <v>1535</v>
      </c>
      <c r="C399" s="171" t="s">
        <v>6518</v>
      </c>
      <c r="D399" s="33" t="s">
        <v>438</v>
      </c>
      <c r="E399" s="35">
        <v>2008</v>
      </c>
      <c r="F399" s="86">
        <v>88251.366120218576</v>
      </c>
      <c r="G399" s="33" t="s">
        <v>419</v>
      </c>
    </row>
    <row r="400" spans="1:7" x14ac:dyDescent="0.25">
      <c r="A400" s="33" t="s">
        <v>697</v>
      </c>
      <c r="B400" s="38" t="s">
        <v>1535</v>
      </c>
      <c r="C400" s="171" t="s">
        <v>2306</v>
      </c>
      <c r="D400" s="33" t="s">
        <v>438</v>
      </c>
      <c r="E400" s="35">
        <v>2008</v>
      </c>
      <c r="F400" s="86">
        <v>88524.590163934423</v>
      </c>
      <c r="G400" s="33" t="s">
        <v>419</v>
      </c>
    </row>
    <row r="401" spans="1:7" x14ac:dyDescent="0.25">
      <c r="A401" s="33" t="s">
        <v>697</v>
      </c>
      <c r="B401" s="38" t="s">
        <v>1535</v>
      </c>
      <c r="C401" s="171">
        <v>5.5</v>
      </c>
      <c r="D401" s="33" t="s">
        <v>438</v>
      </c>
      <c r="E401" s="35">
        <v>2008</v>
      </c>
      <c r="F401" s="86">
        <v>87978.142076502729</v>
      </c>
      <c r="G401" s="33" t="s">
        <v>419</v>
      </c>
    </row>
    <row r="402" spans="1:7" x14ac:dyDescent="0.25">
      <c r="A402" s="33" t="s">
        <v>697</v>
      </c>
      <c r="B402" s="38" t="s">
        <v>1535</v>
      </c>
      <c r="C402" s="171" t="s">
        <v>6520</v>
      </c>
      <c r="D402" s="33" t="s">
        <v>438</v>
      </c>
      <c r="E402" s="35">
        <v>2008</v>
      </c>
      <c r="F402" s="86">
        <v>88797.81420765027</v>
      </c>
      <c r="G402" s="33" t="s">
        <v>419</v>
      </c>
    </row>
    <row r="403" spans="1:7" x14ac:dyDescent="0.25">
      <c r="A403" s="33" t="s">
        <v>697</v>
      </c>
      <c r="B403" s="38" t="s">
        <v>1363</v>
      </c>
      <c r="C403" s="171" t="s">
        <v>6511</v>
      </c>
      <c r="D403" s="33" t="s">
        <v>438</v>
      </c>
      <c r="E403" s="35">
        <v>2008</v>
      </c>
      <c r="F403" s="35">
        <v>44268</v>
      </c>
      <c r="G403" s="33" t="s">
        <v>1364</v>
      </c>
    </row>
    <row r="404" spans="1:7" x14ac:dyDescent="0.25">
      <c r="A404" s="33" t="s">
        <v>697</v>
      </c>
      <c r="B404" s="38" t="s">
        <v>1365</v>
      </c>
      <c r="C404" s="171">
        <v>3</v>
      </c>
      <c r="D404" s="33" t="s">
        <v>438</v>
      </c>
      <c r="E404" s="35">
        <v>2008</v>
      </c>
      <c r="F404" s="35">
        <v>48452</v>
      </c>
      <c r="G404" s="33" t="s">
        <v>1364</v>
      </c>
    </row>
    <row r="405" spans="1:7" x14ac:dyDescent="0.25">
      <c r="A405" s="33" t="s">
        <v>697</v>
      </c>
      <c r="B405" s="38" t="s">
        <v>1366</v>
      </c>
      <c r="C405" s="171">
        <v>3.5</v>
      </c>
      <c r="D405" s="33" t="s">
        <v>438</v>
      </c>
      <c r="E405" s="35">
        <v>2008</v>
      </c>
      <c r="F405" s="35">
        <v>55374</v>
      </c>
      <c r="G405" s="33" t="s">
        <v>1364</v>
      </c>
    </row>
    <row r="406" spans="1:7" x14ac:dyDescent="0.25">
      <c r="A406" s="33" t="s">
        <v>697</v>
      </c>
      <c r="B406" s="38" t="s">
        <v>1367</v>
      </c>
      <c r="C406" s="171">
        <v>5.4</v>
      </c>
      <c r="D406" s="33" t="s">
        <v>438</v>
      </c>
      <c r="E406" s="35">
        <v>2008</v>
      </c>
      <c r="F406" s="35">
        <v>65576</v>
      </c>
      <c r="G406" s="33" t="s">
        <v>1364</v>
      </c>
    </row>
    <row r="407" spans="1:7" x14ac:dyDescent="0.25">
      <c r="A407" s="33" t="s">
        <v>697</v>
      </c>
      <c r="B407" s="38" t="s">
        <v>1306</v>
      </c>
      <c r="C407" s="171" t="s">
        <v>1305</v>
      </c>
      <c r="D407" s="33" t="s">
        <v>438</v>
      </c>
      <c r="E407" s="35">
        <v>2008</v>
      </c>
      <c r="F407" s="86">
        <v>547103.82513661205</v>
      </c>
      <c r="G407" s="33" t="s">
        <v>434</v>
      </c>
    </row>
    <row r="408" spans="1:7" x14ac:dyDescent="0.25">
      <c r="A408" s="33" t="s">
        <v>697</v>
      </c>
      <c r="B408" s="38" t="s">
        <v>1603</v>
      </c>
      <c r="C408" s="171" t="s">
        <v>6451</v>
      </c>
      <c r="D408" s="33" t="s">
        <v>438</v>
      </c>
      <c r="E408" s="35">
        <v>2008</v>
      </c>
      <c r="F408" s="86">
        <v>32240.437158469944</v>
      </c>
      <c r="G408" s="33" t="s">
        <v>1135</v>
      </c>
    </row>
    <row r="409" spans="1:7" x14ac:dyDescent="0.25">
      <c r="A409" s="33" t="s">
        <v>697</v>
      </c>
      <c r="B409" s="38" t="s">
        <v>1603</v>
      </c>
      <c r="C409" s="171" t="s">
        <v>6523</v>
      </c>
      <c r="D409" s="33" t="s">
        <v>438</v>
      </c>
      <c r="E409" s="35">
        <v>2008</v>
      </c>
      <c r="F409" s="86">
        <v>32513.661202185791</v>
      </c>
      <c r="G409" s="33" t="s">
        <v>1135</v>
      </c>
    </row>
    <row r="410" spans="1:7" x14ac:dyDescent="0.25">
      <c r="A410" s="33" t="s">
        <v>697</v>
      </c>
      <c r="B410" s="38" t="s">
        <v>1603</v>
      </c>
      <c r="C410" s="171">
        <v>3.5</v>
      </c>
      <c r="D410" s="33" t="s">
        <v>438</v>
      </c>
      <c r="E410" s="35">
        <v>2008</v>
      </c>
      <c r="F410" s="86">
        <v>32786.885245901642</v>
      </c>
      <c r="G410" s="33" t="s">
        <v>1135</v>
      </c>
    </row>
    <row r="411" spans="1:7" x14ac:dyDescent="0.25">
      <c r="A411" s="33" t="s">
        <v>697</v>
      </c>
      <c r="B411" s="38" t="s">
        <v>1308</v>
      </c>
      <c r="C411" s="171" t="s">
        <v>6506</v>
      </c>
      <c r="D411" s="33" t="s">
        <v>438</v>
      </c>
      <c r="E411" s="35">
        <v>2008</v>
      </c>
      <c r="F411" s="86">
        <v>41256.830601092894</v>
      </c>
      <c r="G411" s="33" t="s">
        <v>487</v>
      </c>
    </row>
    <row r="412" spans="1:7" x14ac:dyDescent="0.25">
      <c r="A412" s="33" t="s">
        <v>697</v>
      </c>
      <c r="B412" s="38" t="s">
        <v>1308</v>
      </c>
      <c r="C412" s="171">
        <v>3.5</v>
      </c>
      <c r="D412" s="33" t="s">
        <v>438</v>
      </c>
      <c r="E412" s="35">
        <v>2008</v>
      </c>
      <c r="F412" s="86">
        <v>41530.054644808741</v>
      </c>
      <c r="G412" s="33" t="s">
        <v>487</v>
      </c>
    </row>
    <row r="413" spans="1:7" x14ac:dyDescent="0.25">
      <c r="A413" s="33" t="s">
        <v>697</v>
      </c>
      <c r="B413" s="38" t="s">
        <v>1238</v>
      </c>
      <c r="C413" s="171">
        <v>2.1</v>
      </c>
      <c r="D413" s="33" t="s">
        <v>438</v>
      </c>
      <c r="E413" s="35">
        <v>2008</v>
      </c>
      <c r="F413" s="86">
        <v>31767.759562841529</v>
      </c>
      <c r="G413" s="33" t="s">
        <v>1135</v>
      </c>
    </row>
    <row r="414" spans="1:7" x14ac:dyDescent="0.25">
      <c r="A414" s="33" t="s">
        <v>697</v>
      </c>
      <c r="B414" s="38" t="s">
        <v>1238</v>
      </c>
      <c r="C414" s="171" t="s">
        <v>6503</v>
      </c>
      <c r="D414" s="33" t="s">
        <v>438</v>
      </c>
      <c r="E414" s="35">
        <v>2008</v>
      </c>
      <c r="F414" s="86">
        <v>32040.983606557376</v>
      </c>
      <c r="G414" s="33" t="s">
        <v>1135</v>
      </c>
    </row>
    <row r="415" spans="1:7" x14ac:dyDescent="0.25">
      <c r="A415" s="33" t="s">
        <v>2978</v>
      </c>
      <c r="B415" s="38" t="s">
        <v>2977</v>
      </c>
      <c r="C415" s="171">
        <v>2.8</v>
      </c>
      <c r="D415" s="33" t="s">
        <v>2961</v>
      </c>
      <c r="E415" s="35">
        <v>2008</v>
      </c>
      <c r="F415" s="86">
        <v>37550</v>
      </c>
      <c r="G415" s="33" t="s">
        <v>2976</v>
      </c>
    </row>
    <row r="416" spans="1:7" x14ac:dyDescent="0.25">
      <c r="A416" s="33" t="s">
        <v>117</v>
      </c>
      <c r="B416" s="38" t="s">
        <v>3091</v>
      </c>
      <c r="C416" s="171" t="s">
        <v>4091</v>
      </c>
      <c r="D416" s="33" t="s">
        <v>426</v>
      </c>
      <c r="E416" s="35">
        <v>2008</v>
      </c>
      <c r="F416" s="86">
        <v>22831</v>
      </c>
      <c r="G416" s="33" t="s">
        <v>3089</v>
      </c>
    </row>
    <row r="417" spans="1:7" x14ac:dyDescent="0.25">
      <c r="A417" s="33" t="s">
        <v>117</v>
      </c>
      <c r="B417" s="38" t="s">
        <v>3122</v>
      </c>
      <c r="C417" s="171" t="s">
        <v>4091</v>
      </c>
      <c r="D417" s="33" t="s">
        <v>426</v>
      </c>
      <c r="E417" s="35">
        <v>2008</v>
      </c>
      <c r="F417" s="86">
        <v>24285</v>
      </c>
      <c r="G417" s="33" t="s">
        <v>3089</v>
      </c>
    </row>
    <row r="418" spans="1:7" x14ac:dyDescent="0.25">
      <c r="A418" s="33" t="s">
        <v>117</v>
      </c>
      <c r="B418" s="38" t="s">
        <v>3090</v>
      </c>
      <c r="C418" s="171" t="s">
        <v>4091</v>
      </c>
      <c r="D418" s="33" t="s">
        <v>426</v>
      </c>
      <c r="E418" s="35">
        <v>2008</v>
      </c>
      <c r="F418" s="86">
        <v>25700</v>
      </c>
      <c r="G418" s="33" t="s">
        <v>3089</v>
      </c>
    </row>
    <row r="419" spans="1:7" x14ac:dyDescent="0.25">
      <c r="A419" s="33" t="s">
        <v>117</v>
      </c>
      <c r="B419" s="38" t="s">
        <v>1536</v>
      </c>
      <c r="C419" s="171">
        <v>2.4</v>
      </c>
      <c r="D419" s="33" t="s">
        <v>110</v>
      </c>
      <c r="E419" s="35">
        <v>2008</v>
      </c>
      <c r="F419" s="86">
        <v>15259.562841530054</v>
      </c>
      <c r="G419" s="33" t="s">
        <v>135</v>
      </c>
    </row>
    <row r="420" spans="1:7" x14ac:dyDescent="0.25">
      <c r="A420" s="33" t="s">
        <v>117</v>
      </c>
      <c r="B420" s="38" t="s">
        <v>1536</v>
      </c>
      <c r="C420" s="171">
        <v>3.8</v>
      </c>
      <c r="D420" s="33" t="s">
        <v>110</v>
      </c>
      <c r="E420" s="35">
        <v>2008</v>
      </c>
      <c r="F420" s="86">
        <v>16079.234972677596</v>
      </c>
      <c r="G420" s="33" t="s">
        <v>135</v>
      </c>
    </row>
    <row r="421" spans="1:7" x14ac:dyDescent="0.25">
      <c r="A421" s="33" t="s">
        <v>117</v>
      </c>
      <c r="B421" s="38" t="s">
        <v>1368</v>
      </c>
      <c r="C421" s="171">
        <v>2.4</v>
      </c>
      <c r="D421" s="33" t="s">
        <v>110</v>
      </c>
      <c r="E421" s="35">
        <v>2008</v>
      </c>
      <c r="F421" s="86">
        <v>23770.491803278688</v>
      </c>
      <c r="G421" s="33" t="s">
        <v>487</v>
      </c>
    </row>
    <row r="422" spans="1:7" x14ac:dyDescent="0.25">
      <c r="A422" s="33" t="s">
        <v>117</v>
      </c>
      <c r="B422" s="38" t="s">
        <v>1537</v>
      </c>
      <c r="C422" s="171" t="s">
        <v>3126</v>
      </c>
      <c r="D422" s="33" t="s">
        <v>44</v>
      </c>
      <c r="E422" s="35">
        <v>2008</v>
      </c>
      <c r="F422" s="86">
        <v>16000</v>
      </c>
      <c r="G422" s="33" t="s">
        <v>3125</v>
      </c>
    </row>
    <row r="423" spans="1:7" x14ac:dyDescent="0.25">
      <c r="A423" s="33" t="s">
        <v>117</v>
      </c>
      <c r="B423" s="38" t="s">
        <v>1537</v>
      </c>
      <c r="C423" s="171" t="s">
        <v>3124</v>
      </c>
      <c r="D423" s="33" t="s">
        <v>44</v>
      </c>
      <c r="E423" s="35">
        <v>2008</v>
      </c>
      <c r="F423" s="86">
        <v>16470</v>
      </c>
      <c r="G423" s="33" t="s">
        <v>3123</v>
      </c>
    </row>
    <row r="424" spans="1:7" x14ac:dyDescent="0.25">
      <c r="A424" s="33" t="s">
        <v>117</v>
      </c>
      <c r="B424" s="38" t="s">
        <v>1537</v>
      </c>
      <c r="C424" s="171" t="s">
        <v>3126</v>
      </c>
      <c r="D424" s="33" t="s">
        <v>44</v>
      </c>
      <c r="E424" s="35">
        <v>2008</v>
      </c>
      <c r="F424" s="86">
        <v>16428</v>
      </c>
      <c r="G424" s="33" t="s">
        <v>3125</v>
      </c>
    </row>
    <row r="425" spans="1:7" x14ac:dyDescent="0.25">
      <c r="A425" s="33" t="s">
        <v>117</v>
      </c>
      <c r="B425" s="38" t="s">
        <v>1537</v>
      </c>
      <c r="C425" s="171" t="s">
        <v>3124</v>
      </c>
      <c r="D425" s="33" t="s">
        <v>44</v>
      </c>
      <c r="E425" s="35">
        <v>2008</v>
      </c>
      <c r="F425" s="86">
        <v>16974</v>
      </c>
      <c r="G425" s="33" t="s">
        <v>3123</v>
      </c>
    </row>
    <row r="426" spans="1:7" x14ac:dyDescent="0.25">
      <c r="A426" s="33" t="s">
        <v>117</v>
      </c>
      <c r="B426" s="38" t="s">
        <v>1309</v>
      </c>
      <c r="C426" s="171">
        <v>1.3</v>
      </c>
      <c r="D426" s="33" t="s">
        <v>110</v>
      </c>
      <c r="E426" s="35">
        <v>2008</v>
      </c>
      <c r="F426" s="86">
        <v>13251.366120218579</v>
      </c>
      <c r="G426" s="33" t="s">
        <v>135</v>
      </c>
    </row>
    <row r="427" spans="1:7" x14ac:dyDescent="0.25">
      <c r="A427" s="33" t="s">
        <v>117</v>
      </c>
      <c r="B427" s="38" t="s">
        <v>1309</v>
      </c>
      <c r="C427" s="171" t="s">
        <v>6507</v>
      </c>
      <c r="D427" s="33" t="s">
        <v>110</v>
      </c>
      <c r="E427" s="35">
        <v>2008</v>
      </c>
      <c r="F427" s="86">
        <v>13797.814207650272</v>
      </c>
      <c r="G427" s="33" t="s">
        <v>135</v>
      </c>
    </row>
    <row r="428" spans="1:7" x14ac:dyDescent="0.25">
      <c r="A428" s="33" t="s">
        <v>117</v>
      </c>
      <c r="B428" s="38" t="s">
        <v>1309</v>
      </c>
      <c r="C428" s="171">
        <v>2</v>
      </c>
      <c r="D428" s="33" t="s">
        <v>110</v>
      </c>
      <c r="E428" s="35">
        <v>2008</v>
      </c>
      <c r="F428" s="86">
        <v>14071.038251366119</v>
      </c>
      <c r="G428" s="33" t="s">
        <v>135</v>
      </c>
    </row>
    <row r="429" spans="1:7" x14ac:dyDescent="0.25">
      <c r="A429" s="33" t="s">
        <v>117</v>
      </c>
      <c r="B429" s="38" t="s">
        <v>1310</v>
      </c>
      <c r="C429" s="171" t="s">
        <v>6341</v>
      </c>
      <c r="D429" s="33" t="s">
        <v>44</v>
      </c>
      <c r="E429" s="35">
        <v>2008</v>
      </c>
      <c r="F429" s="86">
        <v>38478.688524590165</v>
      </c>
      <c r="G429" s="33" t="s">
        <v>135</v>
      </c>
    </row>
    <row r="430" spans="1:7" x14ac:dyDescent="0.25">
      <c r="A430" s="33" t="s">
        <v>117</v>
      </c>
      <c r="B430" s="38" t="s">
        <v>1604</v>
      </c>
      <c r="C430" s="171">
        <v>1.5</v>
      </c>
      <c r="D430" s="33" t="s">
        <v>110</v>
      </c>
      <c r="E430" s="35">
        <v>2008</v>
      </c>
      <c r="F430" s="86">
        <v>14754.098360655737</v>
      </c>
      <c r="G430" s="33" t="s">
        <v>135</v>
      </c>
    </row>
    <row r="431" spans="1:7" x14ac:dyDescent="0.25">
      <c r="A431" s="33" t="s">
        <v>117</v>
      </c>
      <c r="B431" s="38" t="s">
        <v>1604</v>
      </c>
      <c r="C431" s="171">
        <v>2</v>
      </c>
      <c r="D431" s="33" t="s">
        <v>110</v>
      </c>
      <c r="E431" s="35">
        <v>2008</v>
      </c>
      <c r="F431" s="86">
        <v>15300.546448087431</v>
      </c>
      <c r="G431" s="33" t="s">
        <v>135</v>
      </c>
    </row>
    <row r="432" spans="1:7" x14ac:dyDescent="0.25">
      <c r="A432" s="33" t="s">
        <v>117</v>
      </c>
      <c r="B432" s="38" t="s">
        <v>239</v>
      </c>
      <c r="C432" s="171" t="s">
        <v>1243</v>
      </c>
      <c r="D432" s="33" t="s">
        <v>125</v>
      </c>
      <c r="E432" s="42" t="s">
        <v>867</v>
      </c>
      <c r="F432" s="42" t="s">
        <v>251</v>
      </c>
      <c r="G432" s="33"/>
    </row>
    <row r="433" spans="1:7" x14ac:dyDescent="0.25">
      <c r="A433" s="33" t="s">
        <v>117</v>
      </c>
      <c r="B433" s="38" t="s">
        <v>239</v>
      </c>
      <c r="C433" s="171" t="s">
        <v>1243</v>
      </c>
      <c r="D433" s="33" t="s">
        <v>44</v>
      </c>
      <c r="E433" s="42" t="s">
        <v>867</v>
      </c>
      <c r="F433" s="42" t="s">
        <v>1241</v>
      </c>
      <c r="G433" s="33"/>
    </row>
    <row r="434" spans="1:7" x14ac:dyDescent="0.25">
      <c r="A434" s="33" t="s">
        <v>117</v>
      </c>
      <c r="B434" s="38" t="s">
        <v>239</v>
      </c>
      <c r="C434" s="171" t="s">
        <v>1470</v>
      </c>
      <c r="D434" s="33" t="s">
        <v>125</v>
      </c>
      <c r="E434" s="42" t="s">
        <v>867</v>
      </c>
      <c r="F434" s="42" t="s">
        <v>1605</v>
      </c>
      <c r="G434" s="33"/>
    </row>
    <row r="435" spans="1:7" x14ac:dyDescent="0.25">
      <c r="A435" s="33" t="s">
        <v>117</v>
      </c>
      <c r="B435" s="38" t="s">
        <v>239</v>
      </c>
      <c r="C435" s="171" t="s">
        <v>1248</v>
      </c>
      <c r="D435" s="33" t="s">
        <v>44</v>
      </c>
      <c r="E435" s="42" t="s">
        <v>867</v>
      </c>
      <c r="F435" s="42" t="s">
        <v>1378</v>
      </c>
      <c r="G435" s="33"/>
    </row>
    <row r="436" spans="1:7" x14ac:dyDescent="0.25">
      <c r="A436" s="33" t="s">
        <v>117</v>
      </c>
      <c r="B436" s="38" t="s">
        <v>239</v>
      </c>
      <c r="C436" s="171" t="s">
        <v>1606</v>
      </c>
      <c r="D436" s="33" t="s">
        <v>125</v>
      </c>
      <c r="E436" s="42" t="s">
        <v>867</v>
      </c>
      <c r="F436" s="42" t="s">
        <v>1607</v>
      </c>
      <c r="G436" s="33"/>
    </row>
    <row r="437" spans="1:7" x14ac:dyDescent="0.25">
      <c r="A437" s="33" t="s">
        <v>117</v>
      </c>
      <c r="B437" s="38" t="s">
        <v>1252</v>
      </c>
      <c r="C437" s="171" t="s">
        <v>1608</v>
      </c>
      <c r="D437" s="33" t="s">
        <v>125</v>
      </c>
      <c r="E437" s="42" t="s">
        <v>867</v>
      </c>
      <c r="F437" s="86">
        <v>14915</v>
      </c>
      <c r="G437" s="33"/>
    </row>
    <row r="438" spans="1:7" x14ac:dyDescent="0.25">
      <c r="A438" s="33" t="s">
        <v>117</v>
      </c>
      <c r="B438" s="38" t="s">
        <v>1252</v>
      </c>
      <c r="C438" s="171" t="s">
        <v>1609</v>
      </c>
      <c r="D438" s="33" t="s">
        <v>125</v>
      </c>
      <c r="E438" s="42" t="s">
        <v>867</v>
      </c>
      <c r="F438" s="86">
        <v>14171</v>
      </c>
      <c r="G438" s="33"/>
    </row>
    <row r="439" spans="1:7" x14ac:dyDescent="0.25">
      <c r="A439" s="33" t="s">
        <v>117</v>
      </c>
      <c r="B439" s="38" t="s">
        <v>1252</v>
      </c>
      <c r="C439" s="171" t="s">
        <v>1610</v>
      </c>
      <c r="D439" s="33" t="s">
        <v>125</v>
      </c>
      <c r="E439" s="42" t="s">
        <v>867</v>
      </c>
      <c r="F439" s="86">
        <v>16803</v>
      </c>
      <c r="G439" s="33"/>
    </row>
    <row r="440" spans="1:7" x14ac:dyDescent="0.25">
      <c r="A440" s="33" t="s">
        <v>117</v>
      </c>
      <c r="B440" s="38" t="s">
        <v>1252</v>
      </c>
      <c r="C440" s="171" t="s">
        <v>539</v>
      </c>
      <c r="D440" s="33" t="s">
        <v>125</v>
      </c>
      <c r="E440" s="42" t="s">
        <v>867</v>
      </c>
      <c r="F440" s="86">
        <v>16048</v>
      </c>
      <c r="G440" s="33"/>
    </row>
    <row r="441" spans="1:7" x14ac:dyDescent="0.25">
      <c r="A441" s="33" t="s">
        <v>117</v>
      </c>
      <c r="B441" s="38" t="s">
        <v>1252</v>
      </c>
      <c r="C441" s="171" t="s">
        <v>540</v>
      </c>
      <c r="D441" s="33" t="s">
        <v>125</v>
      </c>
      <c r="E441" s="42" t="s">
        <v>867</v>
      </c>
      <c r="F441" s="86">
        <v>15304</v>
      </c>
      <c r="G441" s="33"/>
    </row>
    <row r="442" spans="1:7" x14ac:dyDescent="0.25">
      <c r="A442" s="33" t="s">
        <v>117</v>
      </c>
      <c r="B442" s="38" t="s">
        <v>1252</v>
      </c>
      <c r="C442" s="171" t="s">
        <v>768</v>
      </c>
      <c r="D442" s="33" t="s">
        <v>125</v>
      </c>
      <c r="E442" s="42" t="s">
        <v>867</v>
      </c>
      <c r="F442" s="42" t="s">
        <v>1615</v>
      </c>
      <c r="G442" s="33"/>
    </row>
    <row r="443" spans="1:7" x14ac:dyDescent="0.25">
      <c r="A443" s="33" t="s">
        <v>117</v>
      </c>
      <c r="B443" s="38" t="s">
        <v>1252</v>
      </c>
      <c r="C443" s="171" t="s">
        <v>1380</v>
      </c>
      <c r="D443" s="33" t="s">
        <v>44</v>
      </c>
      <c r="E443" s="42" t="s">
        <v>867</v>
      </c>
      <c r="F443" s="42" t="s">
        <v>1616</v>
      </c>
      <c r="G443" s="33"/>
    </row>
    <row r="444" spans="1:7" x14ac:dyDescent="0.25">
      <c r="A444" s="33" t="s">
        <v>117</v>
      </c>
      <c r="B444" s="38" t="s">
        <v>1252</v>
      </c>
      <c r="C444" s="171" t="s">
        <v>1611</v>
      </c>
      <c r="D444" s="33" t="s">
        <v>44</v>
      </c>
      <c r="E444" s="42" t="s">
        <v>867</v>
      </c>
      <c r="F444" s="86">
        <v>19458</v>
      </c>
      <c r="G444" s="33"/>
    </row>
    <row r="445" spans="1:7" x14ac:dyDescent="0.25">
      <c r="A445" s="33" t="s">
        <v>117</v>
      </c>
      <c r="B445" s="38" t="s">
        <v>1252</v>
      </c>
      <c r="C445" s="171" t="s">
        <v>1612</v>
      </c>
      <c r="D445" s="33" t="s">
        <v>44</v>
      </c>
      <c r="E445" s="42" t="s">
        <v>867</v>
      </c>
      <c r="F445" s="86">
        <v>18869</v>
      </c>
      <c r="G445" s="33"/>
    </row>
    <row r="446" spans="1:7" x14ac:dyDescent="0.25">
      <c r="A446" s="33" t="s">
        <v>117</v>
      </c>
      <c r="B446" s="38" t="s">
        <v>1252</v>
      </c>
      <c r="C446" s="171" t="s">
        <v>1613</v>
      </c>
      <c r="D446" s="33" t="s">
        <v>44</v>
      </c>
      <c r="E446" s="42" t="s">
        <v>867</v>
      </c>
      <c r="F446" s="86">
        <v>18125</v>
      </c>
      <c r="G446" s="33"/>
    </row>
    <row r="447" spans="1:7" x14ac:dyDescent="0.25">
      <c r="A447" s="33" t="s">
        <v>117</v>
      </c>
      <c r="B447" s="38" t="s">
        <v>1252</v>
      </c>
      <c r="C447" s="171" t="s">
        <v>621</v>
      </c>
      <c r="D447" s="33" t="s">
        <v>125</v>
      </c>
      <c r="E447" s="42" t="s">
        <v>867</v>
      </c>
      <c r="F447" s="86">
        <v>20491</v>
      </c>
      <c r="G447" s="33"/>
    </row>
    <row r="448" spans="1:7" x14ac:dyDescent="0.25">
      <c r="A448" s="33" t="s">
        <v>117</v>
      </c>
      <c r="B448" s="38" t="s">
        <v>1252</v>
      </c>
      <c r="C448" s="171" t="s">
        <v>1614</v>
      </c>
      <c r="D448" s="33" t="s">
        <v>125</v>
      </c>
      <c r="E448" s="42" t="s">
        <v>867</v>
      </c>
      <c r="F448" s="86">
        <v>18236</v>
      </c>
      <c r="G448" s="33"/>
    </row>
    <row r="449" spans="1:7" x14ac:dyDescent="0.25">
      <c r="A449" s="33" t="s">
        <v>117</v>
      </c>
      <c r="B449" s="38" t="s">
        <v>310</v>
      </c>
      <c r="C449" s="171" t="s">
        <v>311</v>
      </c>
      <c r="D449" s="33" t="s">
        <v>44</v>
      </c>
      <c r="E449" s="42" t="s">
        <v>867</v>
      </c>
      <c r="F449" s="42" t="s">
        <v>1617</v>
      </c>
      <c r="G449" s="33"/>
    </row>
    <row r="450" spans="1:7" x14ac:dyDescent="0.25">
      <c r="A450" s="33" t="s">
        <v>117</v>
      </c>
      <c r="B450" s="38" t="s">
        <v>1008</v>
      </c>
      <c r="C450" s="171" t="s">
        <v>165</v>
      </c>
      <c r="D450" s="33" t="s">
        <v>120</v>
      </c>
      <c r="E450" s="42" t="s">
        <v>867</v>
      </c>
      <c r="F450" s="42" t="s">
        <v>1618</v>
      </c>
      <c r="G450" s="33"/>
    </row>
    <row r="451" spans="1:7" x14ac:dyDescent="0.25">
      <c r="A451" s="33" t="s">
        <v>117</v>
      </c>
      <c r="B451" s="38" t="s">
        <v>1008</v>
      </c>
      <c r="C451" s="171" t="s">
        <v>165</v>
      </c>
      <c r="D451" s="33" t="s">
        <v>44</v>
      </c>
      <c r="E451" s="42" t="s">
        <v>867</v>
      </c>
      <c r="F451" s="42" t="s">
        <v>1619</v>
      </c>
      <c r="G451" s="33"/>
    </row>
    <row r="452" spans="1:7" x14ac:dyDescent="0.25">
      <c r="A452" s="33" t="s">
        <v>117</v>
      </c>
      <c r="B452" s="38" t="s">
        <v>1392</v>
      </c>
      <c r="C452" s="171" t="s">
        <v>866</v>
      </c>
      <c r="D452" s="33" t="s">
        <v>125</v>
      </c>
      <c r="E452" s="42" t="s">
        <v>867</v>
      </c>
      <c r="F452" s="42" t="s">
        <v>1620</v>
      </c>
      <c r="G452" s="33"/>
    </row>
    <row r="453" spans="1:7" x14ac:dyDescent="0.25">
      <c r="A453" s="33" t="s">
        <v>117</v>
      </c>
      <c r="B453" s="38" t="s">
        <v>1392</v>
      </c>
      <c r="C453" s="171" t="s">
        <v>866</v>
      </c>
      <c r="D453" s="33" t="s">
        <v>44</v>
      </c>
      <c r="E453" s="42" t="s">
        <v>867</v>
      </c>
      <c r="F453" s="42" t="s">
        <v>1621</v>
      </c>
      <c r="G453" s="33"/>
    </row>
    <row r="454" spans="1:7" x14ac:dyDescent="0.25">
      <c r="A454" s="33" t="s">
        <v>117</v>
      </c>
      <c r="B454" s="38" t="s">
        <v>1392</v>
      </c>
      <c r="C454" s="171" t="s">
        <v>1558</v>
      </c>
      <c r="D454" s="33" t="s">
        <v>44</v>
      </c>
      <c r="E454" s="42" t="s">
        <v>867</v>
      </c>
      <c r="F454" s="42" t="s">
        <v>1622</v>
      </c>
      <c r="G454" s="33"/>
    </row>
    <row r="455" spans="1:7" x14ac:dyDescent="0.25">
      <c r="A455" s="33" t="s">
        <v>117</v>
      </c>
      <c r="B455" s="38" t="s">
        <v>261</v>
      </c>
      <c r="C455" s="171" t="s">
        <v>1488</v>
      </c>
      <c r="D455" s="33" t="s">
        <v>44</v>
      </c>
      <c r="E455" s="42" t="s">
        <v>867</v>
      </c>
      <c r="F455" s="42" t="s">
        <v>1623</v>
      </c>
      <c r="G455" s="33"/>
    </row>
    <row r="456" spans="1:7" x14ac:dyDescent="0.25">
      <c r="A456" s="33" t="s">
        <v>117</v>
      </c>
      <c r="B456" s="38" t="s">
        <v>261</v>
      </c>
      <c r="C456" s="171" t="s">
        <v>1624</v>
      </c>
      <c r="D456" s="33" t="s">
        <v>44</v>
      </c>
      <c r="E456" s="42" t="s">
        <v>867</v>
      </c>
      <c r="F456" s="42" t="s">
        <v>1478</v>
      </c>
      <c r="G456" s="33"/>
    </row>
    <row r="457" spans="1:7" x14ac:dyDescent="0.25">
      <c r="A457" s="33" t="s">
        <v>117</v>
      </c>
      <c r="B457" s="38" t="s">
        <v>261</v>
      </c>
      <c r="C457" s="171" t="s">
        <v>1490</v>
      </c>
      <c r="D457" s="33" t="s">
        <v>44</v>
      </c>
      <c r="E457" s="42" t="s">
        <v>867</v>
      </c>
      <c r="F457" s="86">
        <v>44435</v>
      </c>
      <c r="G457" s="33"/>
    </row>
    <row r="458" spans="1:7" x14ac:dyDescent="0.25">
      <c r="A458" s="33" t="s">
        <v>117</v>
      </c>
      <c r="B458" s="38" t="s">
        <v>514</v>
      </c>
      <c r="C458" s="171" t="s">
        <v>165</v>
      </c>
      <c r="D458" s="33" t="s">
        <v>44</v>
      </c>
      <c r="E458" s="42" t="s">
        <v>867</v>
      </c>
      <c r="F458" s="42" t="s">
        <v>1625</v>
      </c>
      <c r="G458" s="33"/>
    </row>
    <row r="459" spans="1:7" x14ac:dyDescent="0.25">
      <c r="A459" s="33" t="s">
        <v>117</v>
      </c>
      <c r="B459" s="38" t="s">
        <v>1626</v>
      </c>
      <c r="C459" s="171" t="s">
        <v>162</v>
      </c>
      <c r="D459" s="33" t="s">
        <v>125</v>
      </c>
      <c r="E459" s="42" t="s">
        <v>867</v>
      </c>
      <c r="F459" s="42" t="s">
        <v>1627</v>
      </c>
      <c r="G459" s="33"/>
    </row>
    <row r="460" spans="1:7" x14ac:dyDescent="0.25">
      <c r="A460" s="33" t="s">
        <v>117</v>
      </c>
      <c r="B460" s="38" t="s">
        <v>1626</v>
      </c>
      <c r="C460" s="171" t="s">
        <v>165</v>
      </c>
      <c r="D460" s="33" t="s">
        <v>44</v>
      </c>
      <c r="E460" s="42" t="s">
        <v>867</v>
      </c>
      <c r="F460" s="42" t="s">
        <v>1628</v>
      </c>
      <c r="G460" s="33"/>
    </row>
    <row r="461" spans="1:7" x14ac:dyDescent="0.25">
      <c r="A461" s="33" t="s">
        <v>117</v>
      </c>
      <c r="B461" s="38" t="s">
        <v>938</v>
      </c>
      <c r="C461" s="171" t="s">
        <v>939</v>
      </c>
      <c r="D461" s="33" t="s">
        <v>120</v>
      </c>
      <c r="E461" s="42" t="s">
        <v>867</v>
      </c>
      <c r="F461" s="42" t="s">
        <v>1629</v>
      </c>
      <c r="G461" s="33"/>
    </row>
    <row r="462" spans="1:7" x14ac:dyDescent="0.25">
      <c r="A462" s="33" t="s">
        <v>117</v>
      </c>
      <c r="B462" s="38" t="s">
        <v>938</v>
      </c>
      <c r="C462" s="171" t="s">
        <v>939</v>
      </c>
      <c r="D462" s="33" t="s">
        <v>44</v>
      </c>
      <c r="E462" s="42" t="s">
        <v>867</v>
      </c>
      <c r="F462" s="42" t="s">
        <v>1630</v>
      </c>
      <c r="G462" s="33"/>
    </row>
    <row r="463" spans="1:7" x14ac:dyDescent="0.25">
      <c r="A463" s="33" t="s">
        <v>117</v>
      </c>
      <c r="B463" s="38" t="s">
        <v>1496</v>
      </c>
      <c r="C463" s="171" t="s">
        <v>1497</v>
      </c>
      <c r="D463" s="33" t="s">
        <v>44</v>
      </c>
      <c r="E463" s="42" t="s">
        <v>867</v>
      </c>
      <c r="F463" s="42" t="s">
        <v>1631</v>
      </c>
      <c r="G463" s="33"/>
    </row>
    <row r="464" spans="1:7" x14ac:dyDescent="0.25">
      <c r="A464" s="33" t="s">
        <v>117</v>
      </c>
      <c r="B464" s="38" t="s">
        <v>1311</v>
      </c>
      <c r="C464" s="171">
        <v>3</v>
      </c>
      <c r="D464" s="33" t="s">
        <v>44</v>
      </c>
      <c r="E464" s="35">
        <v>2008</v>
      </c>
      <c r="F464" s="86">
        <v>22677.5956284153</v>
      </c>
      <c r="G464" s="33" t="s">
        <v>147</v>
      </c>
    </row>
    <row r="465" spans="1:7" x14ac:dyDescent="0.25">
      <c r="A465" s="33" t="s">
        <v>117</v>
      </c>
      <c r="B465" s="38" t="s">
        <v>1239</v>
      </c>
      <c r="C465" s="171">
        <v>2.4</v>
      </c>
      <c r="D465" s="33" t="s">
        <v>44</v>
      </c>
      <c r="E465" s="35">
        <v>2008</v>
      </c>
      <c r="F465" s="86">
        <v>25846.994535519123</v>
      </c>
      <c r="G465" s="33" t="s">
        <v>147</v>
      </c>
    </row>
    <row r="466" spans="1:7" x14ac:dyDescent="0.25">
      <c r="A466" s="33" t="s">
        <v>117</v>
      </c>
      <c r="B466" s="38" t="s">
        <v>1239</v>
      </c>
      <c r="C466" s="171">
        <v>3</v>
      </c>
      <c r="D466" s="33" t="s">
        <v>44</v>
      </c>
      <c r="E466" s="35">
        <v>2008</v>
      </c>
      <c r="F466" s="86">
        <v>26666.666666666664</v>
      </c>
      <c r="G466" s="33" t="s">
        <v>147</v>
      </c>
    </row>
    <row r="467" spans="1:7" x14ac:dyDescent="0.25">
      <c r="A467" s="33" t="s">
        <v>117</v>
      </c>
      <c r="B467" s="38" t="s">
        <v>1072</v>
      </c>
      <c r="C467" s="171">
        <v>3</v>
      </c>
      <c r="D467" s="33" t="s">
        <v>44</v>
      </c>
      <c r="E467" s="35">
        <v>2008</v>
      </c>
      <c r="F467" s="86">
        <v>34426.229508196717</v>
      </c>
      <c r="G467" s="33" t="s">
        <v>147</v>
      </c>
    </row>
    <row r="468" spans="1:7" x14ac:dyDescent="0.25">
      <c r="A468" s="33" t="s">
        <v>117</v>
      </c>
      <c r="B468" s="38" t="s">
        <v>1072</v>
      </c>
      <c r="C468" s="171">
        <v>3.6</v>
      </c>
      <c r="D468" s="33" t="s">
        <v>44</v>
      </c>
      <c r="E468" s="35">
        <v>2008</v>
      </c>
      <c r="F468" s="86">
        <v>33879.781420765023</v>
      </c>
      <c r="G468" s="33" t="s">
        <v>147</v>
      </c>
    </row>
    <row r="469" spans="1:7" x14ac:dyDescent="0.25">
      <c r="A469" s="33" t="s">
        <v>82</v>
      </c>
      <c r="B469" s="38" t="s">
        <v>83</v>
      </c>
      <c r="C469" s="171" t="s">
        <v>51</v>
      </c>
      <c r="D469" s="33"/>
      <c r="E469" s="35">
        <v>2008</v>
      </c>
      <c r="F469" s="86">
        <v>21834.949999999997</v>
      </c>
      <c r="G469" s="33" t="s">
        <v>130</v>
      </c>
    </row>
    <row r="470" spans="1:7" x14ac:dyDescent="0.25">
      <c r="A470" s="33" t="s">
        <v>81</v>
      </c>
      <c r="B470" s="38" t="s">
        <v>55</v>
      </c>
      <c r="C470" s="171" t="s">
        <v>51</v>
      </c>
      <c r="D470" s="33"/>
      <c r="E470" s="35">
        <v>2008</v>
      </c>
      <c r="F470" s="86">
        <v>17296.799999999996</v>
      </c>
      <c r="G470" s="33" t="s">
        <v>130</v>
      </c>
    </row>
    <row r="471" spans="1:7" x14ac:dyDescent="0.25">
      <c r="A471" s="33" t="s">
        <v>81</v>
      </c>
      <c r="B471" s="38" t="s">
        <v>56</v>
      </c>
      <c r="C471" s="171" t="s">
        <v>51</v>
      </c>
      <c r="D471" s="33"/>
      <c r="E471" s="35">
        <v>2008</v>
      </c>
      <c r="F471" s="86">
        <v>23485.65</v>
      </c>
      <c r="G471" s="33" t="s">
        <v>130</v>
      </c>
    </row>
    <row r="472" spans="1:7" x14ac:dyDescent="0.25">
      <c r="A472" s="33" t="s">
        <v>81</v>
      </c>
      <c r="B472" s="38" t="s">
        <v>57</v>
      </c>
      <c r="C472" s="171" t="s">
        <v>51</v>
      </c>
      <c r="D472" s="33"/>
      <c r="E472" s="35">
        <v>2008</v>
      </c>
      <c r="F472" s="86">
        <v>22784.400000000001</v>
      </c>
      <c r="G472" s="33" t="s">
        <v>130</v>
      </c>
    </row>
    <row r="473" spans="1:7" x14ac:dyDescent="0.25">
      <c r="A473" s="33" t="s">
        <v>81</v>
      </c>
      <c r="B473" s="38" t="s">
        <v>50</v>
      </c>
      <c r="C473" s="171" t="s">
        <v>51</v>
      </c>
      <c r="D473" s="33"/>
      <c r="E473" s="35">
        <v>2008</v>
      </c>
      <c r="F473" s="86">
        <v>22335.599999999999</v>
      </c>
      <c r="G473" s="33" t="s">
        <v>130</v>
      </c>
    </row>
    <row r="474" spans="1:7" x14ac:dyDescent="0.25">
      <c r="A474" s="33" t="s">
        <v>81</v>
      </c>
      <c r="B474" s="38" t="s">
        <v>52</v>
      </c>
      <c r="C474" s="171" t="s">
        <v>51</v>
      </c>
      <c r="D474" s="33"/>
      <c r="E474" s="35">
        <v>2008</v>
      </c>
      <c r="F474" s="86">
        <v>21721.9</v>
      </c>
      <c r="G474" s="33" t="s">
        <v>130</v>
      </c>
    </row>
    <row r="475" spans="1:7" x14ac:dyDescent="0.25">
      <c r="A475" s="33" t="s">
        <v>81</v>
      </c>
      <c r="B475" s="38" t="s">
        <v>53</v>
      </c>
      <c r="C475" s="171" t="s">
        <v>51</v>
      </c>
      <c r="D475" s="33"/>
      <c r="E475" s="35">
        <v>2008</v>
      </c>
      <c r="F475" s="86">
        <v>32165</v>
      </c>
      <c r="G475" s="33" t="s">
        <v>130</v>
      </c>
    </row>
    <row r="476" spans="1:7" x14ac:dyDescent="0.25">
      <c r="A476" s="33" t="s">
        <v>81</v>
      </c>
      <c r="B476" s="38" t="s">
        <v>54</v>
      </c>
      <c r="C476" s="171" t="s">
        <v>51</v>
      </c>
      <c r="D476" s="33"/>
      <c r="E476" s="35">
        <v>2008</v>
      </c>
      <c r="F476" s="86">
        <v>34874.799999999996</v>
      </c>
      <c r="G476" s="33" t="s">
        <v>130</v>
      </c>
    </row>
    <row r="477" spans="1:7" x14ac:dyDescent="0.25">
      <c r="A477" s="33" t="s">
        <v>81</v>
      </c>
      <c r="B477" s="38" t="s">
        <v>58</v>
      </c>
      <c r="C477" s="171" t="s">
        <v>51</v>
      </c>
      <c r="D477" s="33"/>
      <c r="E477" s="35">
        <v>2008</v>
      </c>
      <c r="F477" s="86">
        <v>40805.25</v>
      </c>
      <c r="G477" s="33" t="s">
        <v>130</v>
      </c>
    </row>
    <row r="478" spans="1:7" x14ac:dyDescent="0.25">
      <c r="A478" s="33" t="s">
        <v>81</v>
      </c>
      <c r="B478" s="38" t="s">
        <v>60</v>
      </c>
      <c r="C478" s="171" t="s">
        <v>61</v>
      </c>
      <c r="D478" s="33"/>
      <c r="E478" s="35">
        <v>2008</v>
      </c>
      <c r="F478" s="86">
        <v>35796.199999999997</v>
      </c>
      <c r="G478" s="33" t="s">
        <v>130</v>
      </c>
    </row>
    <row r="479" spans="1:7" x14ac:dyDescent="0.25">
      <c r="A479" s="33" t="s">
        <v>81</v>
      </c>
      <c r="B479" s="38" t="s">
        <v>59</v>
      </c>
      <c r="C479" s="171" t="s">
        <v>51</v>
      </c>
      <c r="D479" s="33"/>
      <c r="E479" s="35">
        <v>2008</v>
      </c>
      <c r="F479" s="86">
        <v>34792.35</v>
      </c>
      <c r="G479" s="33" t="s">
        <v>130</v>
      </c>
    </row>
    <row r="480" spans="1:7" x14ac:dyDescent="0.25">
      <c r="A480" s="33" t="s">
        <v>81</v>
      </c>
      <c r="B480" s="38" t="s">
        <v>62</v>
      </c>
      <c r="C480" s="171" t="s">
        <v>51</v>
      </c>
      <c r="D480" s="33"/>
      <c r="E480" s="35">
        <v>2008</v>
      </c>
      <c r="F480" s="86">
        <v>37849.799999999996</v>
      </c>
      <c r="G480" s="33" t="s">
        <v>130</v>
      </c>
    </row>
    <row r="481" spans="1:7" x14ac:dyDescent="0.25">
      <c r="A481" s="33" t="s">
        <v>81</v>
      </c>
      <c r="B481" s="38" t="s">
        <v>63</v>
      </c>
      <c r="C481" s="171" t="s">
        <v>51</v>
      </c>
      <c r="D481" s="33"/>
      <c r="E481" s="35">
        <v>2008</v>
      </c>
      <c r="F481" s="86">
        <v>37125.599999999999</v>
      </c>
      <c r="G481" s="33" t="s">
        <v>130</v>
      </c>
    </row>
    <row r="482" spans="1:7" x14ac:dyDescent="0.25">
      <c r="A482" s="54" t="s">
        <v>6623</v>
      </c>
      <c r="B482" s="54" t="s">
        <v>6624</v>
      </c>
      <c r="C482" s="269" t="s">
        <v>6627</v>
      </c>
      <c r="D482" s="64"/>
      <c r="E482" s="35">
        <v>2008</v>
      </c>
      <c r="F482" s="124">
        <v>93300</v>
      </c>
      <c r="G482" s="81" t="s">
        <v>130</v>
      </c>
    </row>
    <row r="483" spans="1:7" x14ac:dyDescent="0.25">
      <c r="A483" s="54" t="s">
        <v>6623</v>
      </c>
      <c r="B483" s="54" t="s">
        <v>6625</v>
      </c>
      <c r="C483" s="269" t="s">
        <v>6627</v>
      </c>
      <c r="D483" s="64"/>
      <c r="E483" s="35">
        <v>2008</v>
      </c>
      <c r="F483" s="124">
        <v>93500</v>
      </c>
      <c r="G483" s="81" t="s">
        <v>130</v>
      </c>
    </row>
    <row r="484" spans="1:7" x14ac:dyDescent="0.25">
      <c r="A484" s="54" t="s">
        <v>6623</v>
      </c>
      <c r="B484" s="54" t="s">
        <v>6626</v>
      </c>
      <c r="C484" s="269" t="s">
        <v>6627</v>
      </c>
      <c r="D484" s="64"/>
      <c r="E484" s="35">
        <v>2008</v>
      </c>
      <c r="F484" s="124">
        <v>93700</v>
      </c>
      <c r="G484" s="81" t="s">
        <v>130</v>
      </c>
    </row>
    <row r="485" spans="1:7" x14ac:dyDescent="0.25">
      <c r="A485" s="33" t="s">
        <v>64</v>
      </c>
      <c r="B485" s="38" t="s">
        <v>1583</v>
      </c>
      <c r="C485" s="171" t="s">
        <v>1584</v>
      </c>
      <c r="D485" s="41" t="s">
        <v>44</v>
      </c>
      <c r="E485" s="42" t="s">
        <v>867</v>
      </c>
      <c r="F485" s="86">
        <v>95623</v>
      </c>
      <c r="G485" s="33" t="s">
        <v>1585</v>
      </c>
    </row>
    <row r="486" spans="1:7" x14ac:dyDescent="0.25">
      <c r="A486" s="33" t="s">
        <v>64</v>
      </c>
      <c r="B486" s="38" t="s">
        <v>1352</v>
      </c>
      <c r="C486" s="171">
        <v>3.5</v>
      </c>
      <c r="D486" s="33" t="s">
        <v>438</v>
      </c>
      <c r="E486" s="35">
        <v>2008</v>
      </c>
      <c r="F486" s="86">
        <v>43715.846994535517</v>
      </c>
      <c r="G486" s="33" t="s">
        <v>421</v>
      </c>
    </row>
    <row r="487" spans="1:7" x14ac:dyDescent="0.25">
      <c r="A487" s="33" t="s">
        <v>64</v>
      </c>
      <c r="B487" s="38" t="s">
        <v>1441</v>
      </c>
      <c r="C487" s="171">
        <v>5.6</v>
      </c>
      <c r="D487" s="33" t="s">
        <v>44</v>
      </c>
      <c r="E487" s="35">
        <v>2008</v>
      </c>
      <c r="F487" s="86">
        <v>39890.710382513658</v>
      </c>
      <c r="G487" s="33" t="s">
        <v>147</v>
      </c>
    </row>
    <row r="488" spans="1:7" x14ac:dyDescent="0.25">
      <c r="A488" s="33" t="s">
        <v>64</v>
      </c>
      <c r="B488" s="38" t="s">
        <v>1061</v>
      </c>
      <c r="C488" s="171">
        <v>3</v>
      </c>
      <c r="D488" s="33" t="s">
        <v>110</v>
      </c>
      <c r="E488" s="35">
        <v>2008</v>
      </c>
      <c r="F488" s="86">
        <v>27759.562841530053</v>
      </c>
      <c r="G488" s="33" t="s">
        <v>135</v>
      </c>
    </row>
    <row r="489" spans="1:7" x14ac:dyDescent="0.25">
      <c r="A489" s="33" t="s">
        <v>64</v>
      </c>
      <c r="B489" s="38" t="s">
        <v>1350</v>
      </c>
      <c r="C489" s="171" t="s">
        <v>1351</v>
      </c>
      <c r="D489" s="41" t="s">
        <v>125</v>
      </c>
      <c r="E489" s="42" t="s">
        <v>867</v>
      </c>
      <c r="F489" s="86">
        <v>33007</v>
      </c>
      <c r="G489" s="33" t="s">
        <v>1211</v>
      </c>
    </row>
    <row r="490" spans="1:7" x14ac:dyDescent="0.25">
      <c r="A490" s="33" t="s">
        <v>64</v>
      </c>
      <c r="B490" s="38" t="s">
        <v>1350</v>
      </c>
      <c r="C490" s="171" t="s">
        <v>1351</v>
      </c>
      <c r="D490" s="41" t="s">
        <v>44</v>
      </c>
      <c r="E490" s="42" t="s">
        <v>867</v>
      </c>
      <c r="F490" s="86">
        <v>34984</v>
      </c>
      <c r="G490" s="33" t="s">
        <v>1211</v>
      </c>
    </row>
    <row r="491" spans="1:7" x14ac:dyDescent="0.25">
      <c r="A491" s="33" t="s">
        <v>64</v>
      </c>
      <c r="B491" s="38" t="s">
        <v>1350</v>
      </c>
      <c r="C491" s="171" t="s">
        <v>396</v>
      </c>
      <c r="D491" s="41" t="s">
        <v>125</v>
      </c>
      <c r="E491" s="42" t="s">
        <v>867</v>
      </c>
      <c r="F491" s="86">
        <v>40594</v>
      </c>
      <c r="G491" s="33" t="s">
        <v>1211</v>
      </c>
    </row>
    <row r="492" spans="1:7" x14ac:dyDescent="0.25">
      <c r="A492" s="33" t="s">
        <v>64</v>
      </c>
      <c r="B492" s="38" t="s">
        <v>1350</v>
      </c>
      <c r="C492" s="171" t="s">
        <v>396</v>
      </c>
      <c r="D492" s="41" t="s">
        <v>44</v>
      </c>
      <c r="E492" s="42" t="s">
        <v>867</v>
      </c>
      <c r="F492" s="86">
        <v>43664</v>
      </c>
      <c r="G492" s="33" t="s">
        <v>1211</v>
      </c>
    </row>
    <row r="493" spans="1:7" x14ac:dyDescent="0.25">
      <c r="A493" s="33" t="s">
        <v>64</v>
      </c>
      <c r="B493" s="38" t="s">
        <v>1643</v>
      </c>
      <c r="C493" s="171">
        <v>2.5</v>
      </c>
      <c r="D493" s="33" t="s">
        <v>438</v>
      </c>
      <c r="E493" s="35">
        <v>2008</v>
      </c>
      <c r="F493" s="86">
        <v>16939.890710382511</v>
      </c>
      <c r="G493" s="33" t="s">
        <v>369</v>
      </c>
    </row>
    <row r="494" spans="1:7" x14ac:dyDescent="0.25">
      <c r="A494" s="33" t="s">
        <v>64</v>
      </c>
      <c r="B494" s="38" t="s">
        <v>1643</v>
      </c>
      <c r="C494" s="171" t="s">
        <v>6428</v>
      </c>
      <c r="D494" s="33" t="s">
        <v>44</v>
      </c>
      <c r="E494" s="35">
        <v>2008</v>
      </c>
      <c r="F494" s="86">
        <v>17213.114754098358</v>
      </c>
      <c r="G494" s="33" t="s">
        <v>369</v>
      </c>
    </row>
    <row r="495" spans="1:7" x14ac:dyDescent="0.25">
      <c r="A495" s="33" t="s">
        <v>64</v>
      </c>
      <c r="B495" s="38" t="s">
        <v>1210</v>
      </c>
      <c r="C495" s="171">
        <v>4</v>
      </c>
      <c r="D495" s="33" t="s">
        <v>44</v>
      </c>
      <c r="E495" s="35">
        <v>2008</v>
      </c>
      <c r="F495" s="86">
        <v>35055</v>
      </c>
      <c r="G495" s="33" t="s">
        <v>1211</v>
      </c>
    </row>
    <row r="496" spans="1:7" x14ac:dyDescent="0.25">
      <c r="A496" s="33" t="s">
        <v>64</v>
      </c>
      <c r="B496" s="38" t="s">
        <v>1440</v>
      </c>
      <c r="C496" s="171" t="s">
        <v>2928</v>
      </c>
      <c r="D496" s="33" t="s">
        <v>44</v>
      </c>
      <c r="E496" s="35">
        <v>2008</v>
      </c>
      <c r="F496" s="86">
        <v>43989.071038251364</v>
      </c>
      <c r="G496" s="33" t="s">
        <v>230</v>
      </c>
    </row>
    <row r="497" spans="1:7" x14ac:dyDescent="0.25">
      <c r="A497" s="33" t="s">
        <v>64</v>
      </c>
      <c r="B497" s="38" t="s">
        <v>1440</v>
      </c>
      <c r="C497" s="171" t="s">
        <v>2928</v>
      </c>
      <c r="D497" s="33" t="s">
        <v>44</v>
      </c>
      <c r="E497" s="35">
        <v>2008</v>
      </c>
      <c r="F497" s="86">
        <v>44125.683060109288</v>
      </c>
      <c r="G497" s="33" t="s">
        <v>147</v>
      </c>
    </row>
    <row r="498" spans="1:7" x14ac:dyDescent="0.25">
      <c r="A498" s="33" t="s">
        <v>64</v>
      </c>
      <c r="B498" s="38" t="s">
        <v>1440</v>
      </c>
      <c r="C498" s="171">
        <v>4.5</v>
      </c>
      <c r="D498" s="33" t="s">
        <v>44</v>
      </c>
      <c r="E498" s="35">
        <v>2008</v>
      </c>
      <c r="F498" s="86">
        <v>43442.62295081967</v>
      </c>
      <c r="G498" s="33" t="s">
        <v>230</v>
      </c>
    </row>
    <row r="499" spans="1:7" x14ac:dyDescent="0.25">
      <c r="A499" s="33" t="s">
        <v>64</v>
      </c>
      <c r="B499" s="38" t="s">
        <v>1440</v>
      </c>
      <c r="C499" s="171">
        <v>4.5</v>
      </c>
      <c r="D499" s="33" t="s">
        <v>44</v>
      </c>
      <c r="E499" s="35">
        <v>2008</v>
      </c>
      <c r="F499" s="86">
        <v>43579.234972677594</v>
      </c>
      <c r="G499" s="33" t="s">
        <v>147</v>
      </c>
    </row>
    <row r="500" spans="1:7" x14ac:dyDescent="0.25">
      <c r="A500" s="33" t="s">
        <v>64</v>
      </c>
      <c r="B500" s="38" t="s">
        <v>1440</v>
      </c>
      <c r="C500" s="171">
        <v>4.8</v>
      </c>
      <c r="D500" s="33" t="s">
        <v>44</v>
      </c>
      <c r="E500" s="35">
        <v>2008</v>
      </c>
      <c r="F500" s="86">
        <v>43715.846994535517</v>
      </c>
      <c r="G500" s="33" t="s">
        <v>230</v>
      </c>
    </row>
    <row r="501" spans="1:7" x14ac:dyDescent="0.25">
      <c r="A501" s="33" t="s">
        <v>64</v>
      </c>
      <c r="B501" s="38" t="s">
        <v>1440</v>
      </c>
      <c r="C501" s="171">
        <v>4.8</v>
      </c>
      <c r="D501" s="33" t="s">
        <v>44</v>
      </c>
      <c r="E501" s="35">
        <v>2008</v>
      </c>
      <c r="F501" s="86">
        <v>43852.459016393441</v>
      </c>
      <c r="G501" s="33" t="s">
        <v>147</v>
      </c>
    </row>
    <row r="502" spans="1:7" x14ac:dyDescent="0.25">
      <c r="A502" s="33" t="s">
        <v>64</v>
      </c>
      <c r="B502" s="38" t="s">
        <v>1644</v>
      </c>
      <c r="C502" s="171">
        <v>2</v>
      </c>
      <c r="D502" s="33" t="s">
        <v>114</v>
      </c>
      <c r="E502" s="35">
        <v>2008</v>
      </c>
      <c r="F502" s="86">
        <v>19672.131147540982</v>
      </c>
      <c r="G502" s="33" t="s">
        <v>1645</v>
      </c>
    </row>
    <row r="503" spans="1:7" x14ac:dyDescent="0.25">
      <c r="A503" s="33" t="s">
        <v>64</v>
      </c>
      <c r="B503" s="38" t="s">
        <v>1349</v>
      </c>
      <c r="C503" s="171" t="s">
        <v>134</v>
      </c>
      <c r="D503" s="33" t="s">
        <v>125</v>
      </c>
      <c r="E503" s="42" t="s">
        <v>867</v>
      </c>
      <c r="F503" s="86">
        <v>21923</v>
      </c>
      <c r="G503" s="33" t="s">
        <v>696</v>
      </c>
    </row>
    <row r="504" spans="1:7" x14ac:dyDescent="0.25">
      <c r="A504" s="33" t="s">
        <v>64</v>
      </c>
      <c r="B504" s="38" t="s">
        <v>1349</v>
      </c>
      <c r="C504" s="171" t="s">
        <v>238</v>
      </c>
      <c r="D504" s="33" t="s">
        <v>125</v>
      </c>
      <c r="E504" s="42" t="s">
        <v>867</v>
      </c>
      <c r="F504" s="86">
        <v>22972</v>
      </c>
      <c r="G504" s="33" t="s">
        <v>696</v>
      </c>
    </row>
    <row r="505" spans="1:7" x14ac:dyDescent="0.25">
      <c r="A505" s="33" t="s">
        <v>64</v>
      </c>
      <c r="B505" s="38" t="s">
        <v>537</v>
      </c>
      <c r="C505" s="171" t="s">
        <v>134</v>
      </c>
      <c r="D505" s="33" t="s">
        <v>125</v>
      </c>
      <c r="E505" s="42" t="s">
        <v>867</v>
      </c>
      <c r="F505" s="86">
        <v>23185</v>
      </c>
      <c r="G505" s="33" t="s">
        <v>538</v>
      </c>
    </row>
    <row r="506" spans="1:7" x14ac:dyDescent="0.25">
      <c r="A506" s="33" t="s">
        <v>64</v>
      </c>
      <c r="B506" s="38" t="s">
        <v>537</v>
      </c>
      <c r="C506" s="171" t="s">
        <v>238</v>
      </c>
      <c r="D506" s="33" t="s">
        <v>125</v>
      </c>
      <c r="E506" s="42" t="s">
        <v>867</v>
      </c>
      <c r="F506" s="86">
        <v>25072</v>
      </c>
      <c r="G506" s="33" t="s">
        <v>538</v>
      </c>
    </row>
    <row r="507" spans="1:7" x14ac:dyDescent="0.25">
      <c r="A507" s="33" t="s">
        <v>64</v>
      </c>
      <c r="B507" s="38" t="s">
        <v>1294</v>
      </c>
      <c r="C507" s="171">
        <v>2.5</v>
      </c>
      <c r="D507" s="33" t="s">
        <v>438</v>
      </c>
      <c r="E507" s="35">
        <v>2008</v>
      </c>
      <c r="F507" s="86">
        <v>23087.43169398907</v>
      </c>
      <c r="G507" s="33" t="s">
        <v>1295</v>
      </c>
    </row>
    <row r="508" spans="1:7" x14ac:dyDescent="0.25">
      <c r="A508" s="33" t="s">
        <v>64</v>
      </c>
      <c r="B508" s="38" t="s">
        <v>1294</v>
      </c>
      <c r="C508" s="171">
        <v>2.5</v>
      </c>
      <c r="D508" s="33" t="s">
        <v>438</v>
      </c>
      <c r="E508" s="35">
        <v>2008</v>
      </c>
      <c r="F508" s="86">
        <v>24316.939890710382</v>
      </c>
      <c r="G508" s="33" t="s">
        <v>1296</v>
      </c>
    </row>
    <row r="509" spans="1:7" x14ac:dyDescent="0.25">
      <c r="A509" s="33" t="s">
        <v>64</v>
      </c>
      <c r="B509" s="38" t="s">
        <v>1294</v>
      </c>
      <c r="C509" s="171">
        <v>3</v>
      </c>
      <c r="D509" s="33" t="s">
        <v>438</v>
      </c>
      <c r="E509" s="35">
        <v>2008</v>
      </c>
      <c r="F509" s="86">
        <v>23224.043715846994</v>
      </c>
      <c r="G509" s="33" t="s">
        <v>1295</v>
      </c>
    </row>
    <row r="510" spans="1:7" x14ac:dyDescent="0.25">
      <c r="A510" s="33" t="s">
        <v>64</v>
      </c>
      <c r="B510" s="38" t="s">
        <v>1294</v>
      </c>
      <c r="C510" s="171">
        <v>3</v>
      </c>
      <c r="D510" s="33" t="s">
        <v>438</v>
      </c>
      <c r="E510" s="35">
        <v>2008</v>
      </c>
      <c r="F510" s="86">
        <v>24590.163934426229</v>
      </c>
      <c r="G510" s="33" t="s">
        <v>1296</v>
      </c>
    </row>
    <row r="511" spans="1:7" x14ac:dyDescent="0.25">
      <c r="A511" s="33" t="s">
        <v>64</v>
      </c>
      <c r="B511" s="38" t="s">
        <v>861</v>
      </c>
      <c r="C511" s="171" t="s">
        <v>331</v>
      </c>
      <c r="D511" s="33" t="s">
        <v>44</v>
      </c>
      <c r="E511" s="42" t="s">
        <v>867</v>
      </c>
      <c r="F511" s="86">
        <v>29316</v>
      </c>
      <c r="G511" s="33" t="s">
        <v>197</v>
      </c>
    </row>
    <row r="512" spans="1:7" x14ac:dyDescent="0.25">
      <c r="A512" s="33" t="s">
        <v>64</v>
      </c>
      <c r="B512" s="38" t="s">
        <v>861</v>
      </c>
      <c r="C512" s="171" t="s">
        <v>1351</v>
      </c>
      <c r="D512" s="33" t="s">
        <v>44</v>
      </c>
      <c r="E512" s="42" t="s">
        <v>867</v>
      </c>
      <c r="F512" s="86">
        <v>34585</v>
      </c>
      <c r="G512" s="33" t="s">
        <v>197</v>
      </c>
    </row>
    <row r="513" spans="1:7" x14ac:dyDescent="0.25">
      <c r="A513" s="33" t="s">
        <v>64</v>
      </c>
      <c r="B513" s="38" t="s">
        <v>1349</v>
      </c>
      <c r="C513" s="171" t="s">
        <v>134</v>
      </c>
      <c r="D513" s="33" t="s">
        <v>125</v>
      </c>
      <c r="E513" s="42" t="s">
        <v>867</v>
      </c>
      <c r="F513" s="86">
        <v>24750</v>
      </c>
      <c r="G513" s="33" t="s">
        <v>696</v>
      </c>
    </row>
    <row r="514" spans="1:7" x14ac:dyDescent="0.25">
      <c r="A514" s="33" t="s">
        <v>64</v>
      </c>
      <c r="B514" s="38" t="s">
        <v>537</v>
      </c>
      <c r="C514" s="171" t="s">
        <v>134</v>
      </c>
      <c r="D514" s="33" t="s">
        <v>125</v>
      </c>
      <c r="E514" s="42" t="s">
        <v>867</v>
      </c>
      <c r="F514" s="86">
        <v>26215</v>
      </c>
      <c r="G514" s="33" t="s">
        <v>538</v>
      </c>
    </row>
    <row r="515" spans="1:7" x14ac:dyDescent="0.25">
      <c r="A515" s="610" t="s">
        <v>64</v>
      </c>
      <c r="B515" s="610" t="s">
        <v>10515</v>
      </c>
      <c r="C515" s="610" t="s">
        <v>6874</v>
      </c>
      <c r="D515" s="610" t="s">
        <v>110</v>
      </c>
      <c r="E515" s="610">
        <v>2008</v>
      </c>
      <c r="F515" s="613">
        <v>25480</v>
      </c>
      <c r="G515" s="610" t="s">
        <v>4865</v>
      </c>
    </row>
    <row r="516" spans="1:7" x14ac:dyDescent="0.25">
      <c r="A516" s="54" t="s">
        <v>1781</v>
      </c>
      <c r="B516" s="60" t="s">
        <v>1643</v>
      </c>
      <c r="C516" s="252" t="s">
        <v>3761</v>
      </c>
      <c r="D516" s="54" t="s">
        <v>110</v>
      </c>
      <c r="E516" s="54">
        <v>2008</v>
      </c>
      <c r="F516" s="74">
        <v>29173</v>
      </c>
      <c r="G516" s="54" t="s">
        <v>4874</v>
      </c>
    </row>
    <row r="517" spans="1:7" x14ac:dyDescent="0.25">
      <c r="A517" s="54" t="s">
        <v>1781</v>
      </c>
      <c r="B517" s="60" t="s">
        <v>6023</v>
      </c>
      <c r="C517" s="252" t="s">
        <v>1985</v>
      </c>
      <c r="D517" s="54" t="s">
        <v>110</v>
      </c>
      <c r="E517" s="54">
        <v>2008</v>
      </c>
      <c r="F517" s="74">
        <v>19430</v>
      </c>
      <c r="G517" s="54" t="s">
        <v>4874</v>
      </c>
    </row>
    <row r="518" spans="1:7" x14ac:dyDescent="0.25">
      <c r="A518" s="33" t="s">
        <v>1781</v>
      </c>
      <c r="B518" s="38" t="s">
        <v>3093</v>
      </c>
      <c r="C518" s="171">
        <v>2.5</v>
      </c>
      <c r="D518" s="33" t="s">
        <v>114</v>
      </c>
      <c r="E518" s="35">
        <v>2008</v>
      </c>
      <c r="F518" s="37">
        <v>18620</v>
      </c>
      <c r="G518" s="33" t="s">
        <v>2033</v>
      </c>
    </row>
    <row r="519" spans="1:7" x14ac:dyDescent="0.25">
      <c r="A519" s="33" t="s">
        <v>1781</v>
      </c>
      <c r="B519" s="38" t="s">
        <v>3061</v>
      </c>
      <c r="C519" s="171">
        <v>2.5</v>
      </c>
      <c r="D519" s="33" t="s">
        <v>114</v>
      </c>
      <c r="E519" s="35">
        <v>2008</v>
      </c>
      <c r="F519" s="37">
        <v>20470</v>
      </c>
      <c r="G519" s="33" t="s">
        <v>2033</v>
      </c>
    </row>
    <row r="520" spans="1:7" x14ac:dyDescent="0.25">
      <c r="A520" s="33" t="s">
        <v>1781</v>
      </c>
      <c r="B520" s="38" t="s">
        <v>3138</v>
      </c>
      <c r="C520" s="171">
        <v>2.5</v>
      </c>
      <c r="D520" s="33" t="s">
        <v>114</v>
      </c>
      <c r="E520" s="35">
        <v>2008</v>
      </c>
      <c r="F520" s="37">
        <v>24470</v>
      </c>
      <c r="G520" s="33" t="s">
        <v>2033</v>
      </c>
    </row>
    <row r="521" spans="1:7" x14ac:dyDescent="0.25">
      <c r="A521" s="33" t="s">
        <v>1781</v>
      </c>
      <c r="B521" s="38" t="s">
        <v>3138</v>
      </c>
      <c r="C521" s="171">
        <v>2.5</v>
      </c>
      <c r="D521" s="33" t="s">
        <v>114</v>
      </c>
      <c r="E521" s="35">
        <v>2008</v>
      </c>
      <c r="F521" s="37">
        <v>25350</v>
      </c>
      <c r="G521" s="33" t="s">
        <v>1585</v>
      </c>
    </row>
    <row r="522" spans="1:7" x14ac:dyDescent="0.25">
      <c r="A522" s="33" t="s">
        <v>1781</v>
      </c>
      <c r="B522" s="38" t="s">
        <v>3139</v>
      </c>
      <c r="C522" s="171">
        <v>2.5</v>
      </c>
      <c r="D522" s="33" t="s">
        <v>114</v>
      </c>
      <c r="E522" s="35">
        <v>2008</v>
      </c>
      <c r="F522" s="37">
        <v>20950</v>
      </c>
      <c r="G522" s="33" t="s">
        <v>1585</v>
      </c>
    </row>
    <row r="523" spans="1:7" x14ac:dyDescent="0.25">
      <c r="A523" s="33" t="s">
        <v>1781</v>
      </c>
      <c r="B523" s="38" t="s">
        <v>3240</v>
      </c>
      <c r="C523" s="171">
        <v>1.2</v>
      </c>
      <c r="D523" s="33" t="s">
        <v>110</v>
      </c>
      <c r="E523" s="35">
        <v>2008</v>
      </c>
      <c r="F523" s="37">
        <v>8983</v>
      </c>
      <c r="G523" s="33" t="s">
        <v>2033</v>
      </c>
    </row>
    <row r="524" spans="1:7" x14ac:dyDescent="0.25">
      <c r="A524" s="33" t="s">
        <v>1781</v>
      </c>
      <c r="B524" s="38" t="s">
        <v>1644</v>
      </c>
      <c r="C524" s="171">
        <v>2</v>
      </c>
      <c r="D524" s="33" t="s">
        <v>44</v>
      </c>
      <c r="E524" s="35">
        <v>2008</v>
      </c>
      <c r="F524" s="37">
        <v>19672</v>
      </c>
      <c r="G524" s="33" t="s">
        <v>1211</v>
      </c>
    </row>
    <row r="525" spans="1:7" x14ac:dyDescent="0.25">
      <c r="A525" s="33" t="s">
        <v>1781</v>
      </c>
      <c r="B525" s="38" t="s">
        <v>3133</v>
      </c>
      <c r="C525" s="171">
        <v>2</v>
      </c>
      <c r="D525" s="33" t="s">
        <v>114</v>
      </c>
      <c r="E525" s="35">
        <v>2008</v>
      </c>
      <c r="F525" s="37">
        <v>16140</v>
      </c>
      <c r="G525" s="33" t="s">
        <v>2033</v>
      </c>
    </row>
    <row r="526" spans="1:7" x14ac:dyDescent="0.25">
      <c r="A526" s="33" t="s">
        <v>1781</v>
      </c>
      <c r="B526" s="38" t="s">
        <v>3132</v>
      </c>
      <c r="C526" s="171">
        <v>2</v>
      </c>
      <c r="D526" s="33" t="s">
        <v>114</v>
      </c>
      <c r="E526" s="35">
        <v>2008</v>
      </c>
      <c r="F526" s="37">
        <v>16370</v>
      </c>
      <c r="G526" s="33" t="s">
        <v>2033</v>
      </c>
    </row>
    <row r="527" spans="1:7" x14ac:dyDescent="0.25">
      <c r="A527" s="33" t="s">
        <v>1781</v>
      </c>
      <c r="B527" s="38" t="s">
        <v>3131</v>
      </c>
      <c r="C527" s="171">
        <v>2</v>
      </c>
      <c r="D527" s="33" t="s">
        <v>114</v>
      </c>
      <c r="E527" s="35">
        <v>2008</v>
      </c>
      <c r="F527" s="37">
        <v>19070</v>
      </c>
      <c r="G527" s="33" t="s">
        <v>2033</v>
      </c>
    </row>
    <row r="528" spans="1:7" x14ac:dyDescent="0.25">
      <c r="A528" s="33" t="s">
        <v>1781</v>
      </c>
      <c r="B528" s="38" t="s">
        <v>3066</v>
      </c>
      <c r="C528" s="171">
        <v>2.5</v>
      </c>
      <c r="D528" s="33" t="s">
        <v>114</v>
      </c>
      <c r="E528" s="35">
        <v>2008</v>
      </c>
      <c r="F528" s="37">
        <v>20070</v>
      </c>
      <c r="G528" s="33" t="s">
        <v>2033</v>
      </c>
    </row>
    <row r="529" spans="1:7" x14ac:dyDescent="0.25">
      <c r="A529" s="33" t="s">
        <v>1781</v>
      </c>
      <c r="B529" s="38" t="s">
        <v>3065</v>
      </c>
      <c r="C529" s="171">
        <v>2.5</v>
      </c>
      <c r="D529" s="33" t="s">
        <v>114</v>
      </c>
      <c r="E529" s="35">
        <v>2008</v>
      </c>
      <c r="F529" s="37">
        <v>20570</v>
      </c>
      <c r="G529" s="33" t="s">
        <v>2033</v>
      </c>
    </row>
    <row r="530" spans="1:7" x14ac:dyDescent="0.25">
      <c r="A530" s="33" t="s">
        <v>1781</v>
      </c>
      <c r="B530" s="38" t="s">
        <v>3140</v>
      </c>
      <c r="C530" s="171">
        <v>1.9</v>
      </c>
      <c r="D530" s="33" t="s">
        <v>114</v>
      </c>
      <c r="E530" s="35">
        <v>2008</v>
      </c>
      <c r="F530" s="37">
        <v>20182</v>
      </c>
      <c r="G530" s="33" t="s">
        <v>696</v>
      </c>
    </row>
    <row r="531" spans="1:7" x14ac:dyDescent="0.25">
      <c r="A531" s="33" t="s">
        <v>1781</v>
      </c>
      <c r="B531" s="38" t="s">
        <v>3130</v>
      </c>
      <c r="C531" s="171">
        <v>1.8</v>
      </c>
      <c r="D531" s="33" t="s">
        <v>114</v>
      </c>
      <c r="E531" s="35">
        <v>2008</v>
      </c>
      <c r="F531" s="37">
        <v>12880</v>
      </c>
      <c r="G531" s="33" t="s">
        <v>2033</v>
      </c>
    </row>
    <row r="532" spans="1:7" x14ac:dyDescent="0.25">
      <c r="A532" s="33" t="s">
        <v>1781</v>
      </c>
      <c r="B532" s="38" t="s">
        <v>3130</v>
      </c>
      <c r="C532" s="171">
        <v>1.8</v>
      </c>
      <c r="D532" s="33" t="s">
        <v>114</v>
      </c>
      <c r="E532" s="35">
        <v>2008</v>
      </c>
      <c r="F532" s="37">
        <v>12980</v>
      </c>
      <c r="G532" s="33" t="s">
        <v>2086</v>
      </c>
    </row>
    <row r="533" spans="1:7" x14ac:dyDescent="0.25">
      <c r="A533" s="33" t="s">
        <v>1781</v>
      </c>
      <c r="B533" s="38" t="s">
        <v>3129</v>
      </c>
      <c r="C533" s="171">
        <v>1.8</v>
      </c>
      <c r="D533" s="33" t="s">
        <v>114</v>
      </c>
      <c r="E533" s="35">
        <v>2008</v>
      </c>
      <c r="F533" s="37">
        <v>14890</v>
      </c>
      <c r="G533" s="33" t="s">
        <v>2225</v>
      </c>
    </row>
    <row r="534" spans="1:7" x14ac:dyDescent="0.25">
      <c r="A534" s="33" t="s">
        <v>1781</v>
      </c>
      <c r="B534" s="38" t="s">
        <v>2957</v>
      </c>
      <c r="C534" s="171">
        <v>1.8</v>
      </c>
      <c r="D534" s="33" t="s">
        <v>120</v>
      </c>
      <c r="E534" s="35">
        <v>2008</v>
      </c>
      <c r="F534" s="37">
        <v>17103</v>
      </c>
      <c r="G534" s="33" t="s">
        <v>3063</v>
      </c>
    </row>
    <row r="535" spans="1:7" x14ac:dyDescent="0.25">
      <c r="A535" s="33" t="s">
        <v>1781</v>
      </c>
      <c r="B535" s="38" t="s">
        <v>2957</v>
      </c>
      <c r="C535" s="171">
        <v>1.8</v>
      </c>
      <c r="D535" s="33" t="s">
        <v>44</v>
      </c>
      <c r="E535" s="35">
        <v>2008</v>
      </c>
      <c r="F535" s="37">
        <v>20713</v>
      </c>
      <c r="G535" s="33" t="s">
        <v>3063</v>
      </c>
    </row>
    <row r="536" spans="1:7" x14ac:dyDescent="0.25">
      <c r="A536" s="33" t="s">
        <v>1136</v>
      </c>
      <c r="B536" s="38" t="s">
        <v>1443</v>
      </c>
      <c r="C536" s="171">
        <v>1.8</v>
      </c>
      <c r="D536" s="33" t="s">
        <v>110</v>
      </c>
      <c r="E536" s="35">
        <v>2008</v>
      </c>
      <c r="F536" s="86">
        <v>22404.371584699453</v>
      </c>
      <c r="G536" s="33" t="s">
        <v>186</v>
      </c>
    </row>
    <row r="537" spans="1:7" x14ac:dyDescent="0.25">
      <c r="A537" s="33" t="s">
        <v>1136</v>
      </c>
      <c r="B537" s="38" t="s">
        <v>1519</v>
      </c>
      <c r="C537" s="171">
        <v>2.2000000000000002</v>
      </c>
      <c r="D537" s="33" t="s">
        <v>110</v>
      </c>
      <c r="E537" s="35">
        <v>2008</v>
      </c>
      <c r="F537" s="86">
        <v>24590.163934426229</v>
      </c>
      <c r="G537" s="33" t="s">
        <v>1520</v>
      </c>
    </row>
    <row r="538" spans="1:7" x14ac:dyDescent="0.25">
      <c r="A538" s="54" t="s">
        <v>3030</v>
      </c>
      <c r="B538" s="60">
        <v>307</v>
      </c>
      <c r="C538" s="252" t="s">
        <v>2114</v>
      </c>
      <c r="D538" s="54" t="s">
        <v>110</v>
      </c>
      <c r="E538" s="54">
        <v>2008</v>
      </c>
      <c r="F538" s="74">
        <v>17696</v>
      </c>
      <c r="G538" s="54" t="s">
        <v>6084</v>
      </c>
    </row>
    <row r="539" spans="1:7" x14ac:dyDescent="0.25">
      <c r="A539" s="33" t="s">
        <v>3030</v>
      </c>
      <c r="B539" s="38">
        <v>307</v>
      </c>
      <c r="C539" s="171">
        <v>1.6</v>
      </c>
      <c r="D539" s="33" t="s">
        <v>110</v>
      </c>
      <c r="E539" s="35">
        <v>2008</v>
      </c>
      <c r="F539" s="37">
        <v>25997</v>
      </c>
      <c r="G539" s="33" t="s">
        <v>2033</v>
      </c>
    </row>
    <row r="540" spans="1:7" x14ac:dyDescent="0.25">
      <c r="A540" s="33" t="s">
        <v>3030</v>
      </c>
      <c r="B540" s="38">
        <v>307</v>
      </c>
      <c r="C540" s="171">
        <v>2.6</v>
      </c>
      <c r="D540" s="33" t="s">
        <v>110</v>
      </c>
      <c r="E540" s="35">
        <v>2008</v>
      </c>
      <c r="F540" s="37">
        <v>26503</v>
      </c>
      <c r="G540" s="33" t="s">
        <v>2033</v>
      </c>
    </row>
    <row r="541" spans="1:7" x14ac:dyDescent="0.25">
      <c r="A541" s="33" t="s">
        <v>3030</v>
      </c>
      <c r="B541" s="38">
        <v>607</v>
      </c>
      <c r="C541" s="171">
        <v>3</v>
      </c>
      <c r="D541" s="33" t="s">
        <v>110</v>
      </c>
      <c r="E541" s="35">
        <v>2008</v>
      </c>
      <c r="F541" s="37">
        <v>42010</v>
      </c>
      <c r="G541" s="33" t="s">
        <v>2033</v>
      </c>
    </row>
    <row r="542" spans="1:7" x14ac:dyDescent="0.25">
      <c r="A542" s="33" t="s">
        <v>3030</v>
      </c>
      <c r="B542" s="38">
        <v>607</v>
      </c>
      <c r="C542" s="171">
        <v>2</v>
      </c>
      <c r="D542" s="33" t="s">
        <v>110</v>
      </c>
      <c r="E542" s="35">
        <v>2008</v>
      </c>
      <c r="F542" s="37">
        <v>37010</v>
      </c>
      <c r="G542" s="33" t="s">
        <v>2033</v>
      </c>
    </row>
    <row r="543" spans="1:7" x14ac:dyDescent="0.25">
      <c r="A543" s="33" t="s">
        <v>3030</v>
      </c>
      <c r="B543" s="38" t="s">
        <v>3238</v>
      </c>
      <c r="C543" s="171">
        <v>1.6</v>
      </c>
      <c r="D543" s="33" t="s">
        <v>110</v>
      </c>
      <c r="E543" s="35">
        <v>2008</v>
      </c>
      <c r="F543" s="37">
        <v>15673</v>
      </c>
      <c r="G543" s="33" t="s">
        <v>3053</v>
      </c>
    </row>
    <row r="544" spans="1:7" x14ac:dyDescent="0.25">
      <c r="A544" s="54" t="s">
        <v>6025</v>
      </c>
      <c r="B544" s="60">
        <v>407</v>
      </c>
      <c r="C544" s="252" t="s">
        <v>2114</v>
      </c>
      <c r="D544" s="54" t="s">
        <v>110</v>
      </c>
      <c r="E544" s="54">
        <v>2008</v>
      </c>
      <c r="F544" s="74">
        <v>24454</v>
      </c>
      <c r="G544" s="54" t="s">
        <v>1823</v>
      </c>
    </row>
    <row r="545" spans="1:7" x14ac:dyDescent="0.25">
      <c r="A545" s="33" t="s">
        <v>1444</v>
      </c>
      <c r="B545" s="38">
        <v>911</v>
      </c>
      <c r="C545" s="171">
        <v>3.6</v>
      </c>
      <c r="D545" s="33" t="s">
        <v>444</v>
      </c>
      <c r="E545" s="35">
        <v>2008</v>
      </c>
      <c r="F545" s="86">
        <v>107904</v>
      </c>
      <c r="G545" s="33" t="s">
        <v>1446</v>
      </c>
    </row>
    <row r="546" spans="1:7" x14ac:dyDescent="0.25">
      <c r="A546" s="33" t="s">
        <v>1444</v>
      </c>
      <c r="B546" s="38" t="s">
        <v>1445</v>
      </c>
      <c r="C546" s="171">
        <v>2.7</v>
      </c>
      <c r="D546" s="33" t="s">
        <v>438</v>
      </c>
      <c r="E546" s="35">
        <v>2008</v>
      </c>
      <c r="F546" s="86">
        <v>46680</v>
      </c>
      <c r="G546" s="33" t="s">
        <v>419</v>
      </c>
    </row>
    <row r="547" spans="1:7" x14ac:dyDescent="0.25">
      <c r="A547" s="33" t="s">
        <v>1444</v>
      </c>
      <c r="B547" s="38" t="s">
        <v>1445</v>
      </c>
      <c r="C547" s="171">
        <v>3.4</v>
      </c>
      <c r="D547" s="33" t="s">
        <v>438</v>
      </c>
      <c r="E547" s="35">
        <v>2008</v>
      </c>
      <c r="F547" s="86">
        <v>47180</v>
      </c>
      <c r="G547" s="33" t="s">
        <v>419</v>
      </c>
    </row>
    <row r="548" spans="1:7" x14ac:dyDescent="0.25">
      <c r="A548" s="33" t="s">
        <v>1444</v>
      </c>
      <c r="B548" s="38" t="s">
        <v>1648</v>
      </c>
      <c r="C548" s="171">
        <v>3.6</v>
      </c>
      <c r="D548" s="33" t="s">
        <v>44</v>
      </c>
      <c r="E548" s="35">
        <v>2008</v>
      </c>
      <c r="F548" s="86">
        <v>51092.896174863388</v>
      </c>
      <c r="G548" s="33" t="s">
        <v>147</v>
      </c>
    </row>
    <row r="549" spans="1:7" x14ac:dyDescent="0.25">
      <c r="A549" s="33" t="s">
        <v>1444</v>
      </c>
      <c r="B549" s="38" t="s">
        <v>1648</v>
      </c>
      <c r="C549" s="171" t="s">
        <v>6522</v>
      </c>
      <c r="D549" s="33" t="s">
        <v>44</v>
      </c>
      <c r="E549" s="35">
        <v>2008</v>
      </c>
      <c r="F549" s="86">
        <v>51366.120218579235</v>
      </c>
      <c r="G549" s="33" t="s">
        <v>147</v>
      </c>
    </row>
    <row r="550" spans="1:7" x14ac:dyDescent="0.25">
      <c r="A550" s="33" t="s">
        <v>1444</v>
      </c>
      <c r="B550" s="38" t="s">
        <v>1521</v>
      </c>
      <c r="C550" s="171">
        <v>2.7</v>
      </c>
      <c r="D550" s="33" t="s">
        <v>438</v>
      </c>
      <c r="E550" s="35">
        <v>2008</v>
      </c>
      <c r="F550" s="86">
        <v>44880</v>
      </c>
      <c r="G550" s="33" t="s">
        <v>421</v>
      </c>
    </row>
    <row r="551" spans="1:7" x14ac:dyDescent="0.25">
      <c r="A551" s="33" t="s">
        <v>1444</v>
      </c>
      <c r="B551" s="38" t="s">
        <v>1521</v>
      </c>
      <c r="C551" s="171">
        <v>3.4</v>
      </c>
      <c r="D551" s="33" t="s">
        <v>438</v>
      </c>
      <c r="E551" s="35">
        <v>2008</v>
      </c>
      <c r="F551" s="86">
        <v>45380</v>
      </c>
      <c r="G551" s="33" t="s">
        <v>421</v>
      </c>
    </row>
    <row r="552" spans="1:7" x14ac:dyDescent="0.25">
      <c r="A552" s="33" t="s">
        <v>1444</v>
      </c>
      <c r="B552" s="38" t="s">
        <v>1521</v>
      </c>
      <c r="C552" s="171">
        <v>3.4</v>
      </c>
      <c r="D552" s="33" t="s">
        <v>438</v>
      </c>
      <c r="E552" s="35">
        <v>2008</v>
      </c>
      <c r="F552" s="86">
        <v>65136.612021857924</v>
      </c>
      <c r="G552" s="33" t="s">
        <v>421</v>
      </c>
    </row>
    <row r="553" spans="1:7" x14ac:dyDescent="0.25">
      <c r="A553" s="33" t="s">
        <v>1444</v>
      </c>
      <c r="B553" s="38" t="s">
        <v>1521</v>
      </c>
      <c r="C553" s="171">
        <v>2.7</v>
      </c>
      <c r="D553" s="33" t="s">
        <v>438</v>
      </c>
      <c r="E553" s="35">
        <v>2008</v>
      </c>
      <c r="F553" s="86">
        <v>64863.387978142076</v>
      </c>
      <c r="G553" s="33" t="s">
        <v>421</v>
      </c>
    </row>
    <row r="554" spans="1:7" x14ac:dyDescent="0.25">
      <c r="A554" s="33" t="s">
        <v>2131</v>
      </c>
      <c r="B554" s="38" t="s">
        <v>2133</v>
      </c>
      <c r="C554" s="171">
        <v>1.6</v>
      </c>
      <c r="D554" s="33" t="s">
        <v>110</v>
      </c>
      <c r="E554" s="35">
        <v>2008</v>
      </c>
      <c r="F554" s="37">
        <v>15776</v>
      </c>
      <c r="G554" s="33" t="s">
        <v>3232</v>
      </c>
    </row>
    <row r="555" spans="1:7" x14ac:dyDescent="0.25">
      <c r="A555" s="33" t="s">
        <v>2131</v>
      </c>
      <c r="B555" s="38" t="s">
        <v>2133</v>
      </c>
      <c r="C555" s="171">
        <v>2</v>
      </c>
      <c r="D555" s="33" t="s">
        <v>110</v>
      </c>
      <c r="E555" s="35">
        <v>2008</v>
      </c>
      <c r="F555" s="37">
        <v>16980</v>
      </c>
      <c r="G555" s="33" t="s">
        <v>3232</v>
      </c>
    </row>
    <row r="556" spans="1:7" x14ac:dyDescent="0.25">
      <c r="A556" s="33" t="s">
        <v>2131</v>
      </c>
      <c r="B556" s="38" t="s">
        <v>1518</v>
      </c>
      <c r="C556" s="171">
        <v>2</v>
      </c>
      <c r="D556" s="33" t="s">
        <v>110</v>
      </c>
      <c r="E556" s="35">
        <v>2008</v>
      </c>
      <c r="F556" s="86">
        <v>20382</v>
      </c>
      <c r="G556" s="33" t="s">
        <v>3107</v>
      </c>
    </row>
    <row r="557" spans="1:7" x14ac:dyDescent="0.25">
      <c r="A557" s="33" t="s">
        <v>1133</v>
      </c>
      <c r="B557" s="38" t="s">
        <v>1212</v>
      </c>
      <c r="C557" s="171">
        <v>1.4</v>
      </c>
      <c r="D557" s="33" t="s">
        <v>110</v>
      </c>
      <c r="E557" s="35">
        <v>2008</v>
      </c>
      <c r="F557" s="86">
        <v>19125.683060109288</v>
      </c>
      <c r="G557" s="33" t="s">
        <v>1213</v>
      </c>
    </row>
    <row r="558" spans="1:7" x14ac:dyDescent="0.25">
      <c r="A558" s="33" t="s">
        <v>1133</v>
      </c>
      <c r="B558" s="38" t="s">
        <v>1212</v>
      </c>
      <c r="C558" s="171">
        <v>1.4</v>
      </c>
      <c r="D558" s="33" t="s">
        <v>110</v>
      </c>
      <c r="E558" s="35">
        <v>2008</v>
      </c>
      <c r="F558" s="86">
        <v>19631.147540983606</v>
      </c>
      <c r="G558" s="33" t="s">
        <v>1214</v>
      </c>
    </row>
    <row r="559" spans="1:7" x14ac:dyDescent="0.25">
      <c r="A559" s="33" t="s">
        <v>1133</v>
      </c>
      <c r="B559" s="38" t="s">
        <v>1212</v>
      </c>
      <c r="C559" s="171">
        <v>2</v>
      </c>
      <c r="D559" s="33" t="s">
        <v>110</v>
      </c>
      <c r="E559" s="35">
        <v>2008</v>
      </c>
      <c r="F559" s="86">
        <v>19398.907103825135</v>
      </c>
      <c r="G559" s="33" t="s">
        <v>1213</v>
      </c>
    </row>
    <row r="560" spans="1:7" x14ac:dyDescent="0.25">
      <c r="A560" s="33" t="s">
        <v>1133</v>
      </c>
      <c r="B560" s="38" t="s">
        <v>1212</v>
      </c>
      <c r="C560" s="171">
        <v>2</v>
      </c>
      <c r="D560" s="33" t="s">
        <v>110</v>
      </c>
      <c r="E560" s="35">
        <v>2008</v>
      </c>
      <c r="F560" s="86">
        <v>19904.371584699453</v>
      </c>
      <c r="G560" s="33" t="s">
        <v>1214</v>
      </c>
    </row>
    <row r="561" spans="1:7" x14ac:dyDescent="0.25">
      <c r="A561" s="33" t="s">
        <v>1133</v>
      </c>
      <c r="B561" s="38" t="s">
        <v>1646</v>
      </c>
      <c r="C561" s="171">
        <v>2</v>
      </c>
      <c r="D561" s="33" t="s">
        <v>110</v>
      </c>
      <c r="E561" s="35">
        <v>2008</v>
      </c>
      <c r="F561" s="86">
        <v>22404.3715846995</v>
      </c>
      <c r="G561" s="33" t="s">
        <v>1213</v>
      </c>
    </row>
    <row r="562" spans="1:7" x14ac:dyDescent="0.25">
      <c r="A562" s="33" t="s">
        <v>1133</v>
      </c>
      <c r="B562" s="38" t="s">
        <v>1517</v>
      </c>
      <c r="C562" s="171" t="s">
        <v>6341</v>
      </c>
      <c r="D562" s="33" t="s">
        <v>110</v>
      </c>
      <c r="E562" s="35">
        <v>2008</v>
      </c>
      <c r="F562" s="86">
        <v>32240.437158469944</v>
      </c>
      <c r="G562" s="33" t="s">
        <v>487</v>
      </c>
    </row>
    <row r="563" spans="1:7" x14ac:dyDescent="0.25">
      <c r="A563" s="33" t="s">
        <v>1133</v>
      </c>
      <c r="B563" s="38" t="s">
        <v>1516</v>
      </c>
      <c r="C563" s="171">
        <v>2</v>
      </c>
      <c r="D563" s="33" t="s">
        <v>110</v>
      </c>
      <c r="E563" s="35">
        <v>2008</v>
      </c>
      <c r="F563" s="86">
        <v>26775.956284153006</v>
      </c>
      <c r="G563" s="33" t="s">
        <v>423</v>
      </c>
    </row>
    <row r="564" spans="1:7" x14ac:dyDescent="0.25">
      <c r="A564" s="33" t="s">
        <v>1133</v>
      </c>
      <c r="B564" s="38" t="s">
        <v>1647</v>
      </c>
      <c r="C564" s="171">
        <v>1.6</v>
      </c>
      <c r="D564" s="33" t="s">
        <v>110</v>
      </c>
      <c r="E564" s="35">
        <v>2008</v>
      </c>
      <c r="F564" s="86">
        <v>11002.185792349699</v>
      </c>
      <c r="G564" s="33" t="s">
        <v>1135</v>
      </c>
    </row>
    <row r="565" spans="1:7" x14ac:dyDescent="0.25">
      <c r="A565" s="33" t="s">
        <v>1133</v>
      </c>
      <c r="B565" s="38" t="s">
        <v>1518</v>
      </c>
      <c r="C565" s="171">
        <v>2</v>
      </c>
      <c r="D565" s="33" t="s">
        <v>110</v>
      </c>
      <c r="E565" s="35">
        <v>2008</v>
      </c>
      <c r="F565" s="86">
        <v>20382.513661202185</v>
      </c>
      <c r="G565" s="33" t="s">
        <v>487</v>
      </c>
    </row>
    <row r="566" spans="1:7" x14ac:dyDescent="0.25">
      <c r="A566" s="33" t="s">
        <v>1133</v>
      </c>
      <c r="B566" s="38" t="s">
        <v>1134</v>
      </c>
      <c r="C566" s="171">
        <v>2</v>
      </c>
      <c r="D566" s="33" t="s">
        <v>110</v>
      </c>
      <c r="E566" s="35">
        <v>2008</v>
      </c>
      <c r="F566" s="86">
        <v>20409.836065573771</v>
      </c>
      <c r="G566" s="33" t="s">
        <v>1135</v>
      </c>
    </row>
    <row r="567" spans="1:7" x14ac:dyDescent="0.25">
      <c r="A567" s="33" t="s">
        <v>1133</v>
      </c>
      <c r="B567" s="33" t="s">
        <v>1687</v>
      </c>
      <c r="C567" s="33" t="s">
        <v>1985</v>
      </c>
      <c r="D567" s="33" t="s">
        <v>426</v>
      </c>
      <c r="E567" s="33">
        <v>2008</v>
      </c>
      <c r="F567" s="86">
        <v>19466</v>
      </c>
      <c r="G567" s="33" t="s">
        <v>147</v>
      </c>
    </row>
    <row r="568" spans="1:7" x14ac:dyDescent="0.25">
      <c r="A568" s="33" t="s">
        <v>690</v>
      </c>
      <c r="B568" s="38" t="s">
        <v>1568</v>
      </c>
      <c r="C568" s="171">
        <v>2.2999999999999998</v>
      </c>
      <c r="D568" s="33" t="s">
        <v>44</v>
      </c>
      <c r="E568" s="35">
        <v>2008</v>
      </c>
      <c r="F568" s="86">
        <v>16693.98907103825</v>
      </c>
      <c r="G568" s="33" t="s">
        <v>147</v>
      </c>
    </row>
    <row r="569" spans="1:7" x14ac:dyDescent="0.25">
      <c r="A569" s="33" t="s">
        <v>690</v>
      </c>
      <c r="B569" s="38" t="s">
        <v>1579</v>
      </c>
      <c r="C569" s="171">
        <v>2.2999999999999998</v>
      </c>
      <c r="D569" s="33" t="s">
        <v>44</v>
      </c>
      <c r="E569" s="35">
        <v>2008</v>
      </c>
      <c r="F569" s="86">
        <v>20833.333333333332</v>
      </c>
      <c r="G569" s="33" t="s">
        <v>147</v>
      </c>
    </row>
    <row r="570" spans="1:7" x14ac:dyDescent="0.25">
      <c r="A570" s="33" t="s">
        <v>690</v>
      </c>
      <c r="B570" s="38" t="s">
        <v>1580</v>
      </c>
      <c r="C570" s="171">
        <v>3.2</v>
      </c>
      <c r="D570" s="33" t="s">
        <v>44</v>
      </c>
      <c r="E570" s="35">
        <v>2008</v>
      </c>
      <c r="F570" s="86">
        <v>23661.20218579235</v>
      </c>
      <c r="G570" s="33" t="s">
        <v>147</v>
      </c>
    </row>
    <row r="571" spans="1:7" x14ac:dyDescent="0.25">
      <c r="A571" s="33" t="s">
        <v>690</v>
      </c>
      <c r="B571" s="38" t="s">
        <v>1639</v>
      </c>
      <c r="C571" s="171">
        <v>3.2</v>
      </c>
      <c r="D571" s="33" t="s">
        <v>444</v>
      </c>
      <c r="E571" s="35">
        <v>2008</v>
      </c>
      <c r="F571" s="86">
        <v>22677.5956284153</v>
      </c>
      <c r="G571" s="76" t="s">
        <v>1640</v>
      </c>
    </row>
    <row r="572" spans="1:7" x14ac:dyDescent="0.25">
      <c r="A572" s="33" t="s">
        <v>1289</v>
      </c>
      <c r="B572" s="38" t="s">
        <v>1290</v>
      </c>
      <c r="C572" s="171">
        <v>2.5</v>
      </c>
      <c r="D572" s="33" t="s">
        <v>44</v>
      </c>
      <c r="E572" s="35">
        <v>2008</v>
      </c>
      <c r="F572" s="86">
        <v>21693.98907103825</v>
      </c>
      <c r="G572" s="33" t="s">
        <v>147</v>
      </c>
    </row>
    <row r="573" spans="1:7" x14ac:dyDescent="0.25">
      <c r="A573" s="33" t="s">
        <v>1289</v>
      </c>
      <c r="B573" s="38" t="s">
        <v>1510</v>
      </c>
      <c r="C573" s="171">
        <v>1.5</v>
      </c>
      <c r="D573" s="33" t="s">
        <v>44</v>
      </c>
      <c r="E573" s="35">
        <v>2008</v>
      </c>
      <c r="F573" s="86">
        <v>16666.666666666664</v>
      </c>
      <c r="G573" s="33" t="s">
        <v>1637</v>
      </c>
    </row>
    <row r="574" spans="1:7" x14ac:dyDescent="0.25">
      <c r="A574" s="33" t="s">
        <v>1289</v>
      </c>
      <c r="B574" s="38" t="s">
        <v>1510</v>
      </c>
      <c r="C574" s="171">
        <v>2</v>
      </c>
      <c r="D574" s="33" t="s">
        <v>44</v>
      </c>
      <c r="E574" s="35">
        <v>2008</v>
      </c>
      <c r="F574" s="86">
        <v>16939.890710382511</v>
      </c>
      <c r="G574" s="33" t="s">
        <v>1637</v>
      </c>
    </row>
    <row r="575" spans="1:7" x14ac:dyDescent="0.25">
      <c r="A575" s="33" t="s">
        <v>1289</v>
      </c>
      <c r="B575" s="38" t="s">
        <v>1638</v>
      </c>
      <c r="C575" s="171" t="s">
        <v>6485</v>
      </c>
      <c r="D575" s="33" t="s">
        <v>44</v>
      </c>
      <c r="E575" s="35">
        <v>2008</v>
      </c>
      <c r="F575" s="86">
        <v>43715.846994535517</v>
      </c>
      <c r="G575" s="33" t="s">
        <v>135</v>
      </c>
    </row>
    <row r="576" spans="1:7" x14ac:dyDescent="0.25">
      <c r="A576" s="33" t="s">
        <v>1289</v>
      </c>
      <c r="B576" s="38" t="s">
        <v>1638</v>
      </c>
      <c r="C576" s="171" t="s">
        <v>6485</v>
      </c>
      <c r="D576" s="33" t="s">
        <v>44</v>
      </c>
      <c r="E576" s="35">
        <v>2008</v>
      </c>
      <c r="F576" s="86">
        <v>43989.071038251364</v>
      </c>
      <c r="G576" s="33" t="s">
        <v>186</v>
      </c>
    </row>
    <row r="577" spans="1:7" x14ac:dyDescent="0.25">
      <c r="A577" s="33" t="s">
        <v>1289</v>
      </c>
      <c r="B577" s="38" t="s">
        <v>1430</v>
      </c>
      <c r="C577" s="171">
        <v>2</v>
      </c>
      <c r="D577" s="33" t="s">
        <v>44</v>
      </c>
      <c r="E577" s="35">
        <v>2008</v>
      </c>
      <c r="F577" s="86">
        <v>27049.180327868853</v>
      </c>
      <c r="G577" s="33" t="s">
        <v>1432</v>
      </c>
    </row>
    <row r="578" spans="1:7" x14ac:dyDescent="0.25">
      <c r="A578" s="33" t="s">
        <v>1289</v>
      </c>
      <c r="B578" s="38" t="s">
        <v>1430</v>
      </c>
      <c r="C578" s="171">
        <v>2</v>
      </c>
      <c r="D578" s="33" t="s">
        <v>44</v>
      </c>
      <c r="E578" s="35">
        <v>2008</v>
      </c>
      <c r="F578" s="86">
        <v>30054.644808743167</v>
      </c>
      <c r="G578" s="33" t="s">
        <v>147</v>
      </c>
    </row>
    <row r="579" spans="1:7" x14ac:dyDescent="0.25">
      <c r="A579" s="33" t="s">
        <v>1289</v>
      </c>
      <c r="B579" s="38" t="s">
        <v>1430</v>
      </c>
      <c r="C579" s="171">
        <v>3</v>
      </c>
      <c r="D579" s="33" t="s">
        <v>44</v>
      </c>
      <c r="E579" s="35">
        <v>2008</v>
      </c>
      <c r="F579" s="86">
        <v>27322.4043715847</v>
      </c>
      <c r="G579" s="33" t="s">
        <v>1432</v>
      </c>
    </row>
    <row r="580" spans="1:7" x14ac:dyDescent="0.25">
      <c r="A580" s="33" t="s">
        <v>1289</v>
      </c>
      <c r="B580" s="38" t="s">
        <v>1430</v>
      </c>
      <c r="C580" s="171">
        <v>3</v>
      </c>
      <c r="D580" s="33" t="s">
        <v>44</v>
      </c>
      <c r="E580" s="35">
        <v>2008</v>
      </c>
      <c r="F580" s="86">
        <v>30327.868852459014</v>
      </c>
      <c r="G580" s="33" t="s">
        <v>147</v>
      </c>
    </row>
    <row r="581" spans="1:7" x14ac:dyDescent="0.25">
      <c r="A581" s="33" t="s">
        <v>1289</v>
      </c>
      <c r="B581" s="38" t="s">
        <v>1433</v>
      </c>
      <c r="C581" s="171">
        <v>2.5</v>
      </c>
      <c r="D581" s="33" t="s">
        <v>44</v>
      </c>
      <c r="E581" s="35">
        <v>2008</v>
      </c>
      <c r="F581" s="86">
        <v>30273.224043715847</v>
      </c>
      <c r="G581" s="33" t="s">
        <v>147</v>
      </c>
    </row>
    <row r="582" spans="1:7" x14ac:dyDescent="0.25">
      <c r="A582" s="33" t="s">
        <v>1289</v>
      </c>
      <c r="B582" s="38" t="s">
        <v>1433</v>
      </c>
      <c r="C582" s="171">
        <v>3</v>
      </c>
      <c r="D582" s="33" t="s">
        <v>44</v>
      </c>
      <c r="E582" s="35">
        <v>2008</v>
      </c>
      <c r="F582" s="86">
        <v>30546.448087431694</v>
      </c>
      <c r="G582" s="33" t="s">
        <v>147</v>
      </c>
    </row>
    <row r="583" spans="1:7" x14ac:dyDescent="0.25">
      <c r="A583" s="33" t="s">
        <v>48</v>
      </c>
      <c r="B583" s="38" t="s">
        <v>1434</v>
      </c>
      <c r="C583" s="171">
        <v>1.1000000000000001</v>
      </c>
      <c r="D583" s="33" t="s">
        <v>110</v>
      </c>
      <c r="E583" s="35">
        <v>2008</v>
      </c>
      <c r="F583" s="86">
        <v>9234.9726775956278</v>
      </c>
      <c r="G583" s="33" t="s">
        <v>186</v>
      </c>
    </row>
    <row r="584" spans="1:7" x14ac:dyDescent="0.25">
      <c r="A584" s="33" t="s">
        <v>48</v>
      </c>
      <c r="B584" s="38" t="s">
        <v>1569</v>
      </c>
      <c r="C584" s="171" t="s">
        <v>1570</v>
      </c>
      <c r="D584" s="33" t="s">
        <v>110</v>
      </c>
      <c r="E584" s="35">
        <v>2008</v>
      </c>
      <c r="F584" s="86">
        <v>13879.781420765026</v>
      </c>
      <c r="G584" s="33" t="s">
        <v>147</v>
      </c>
    </row>
    <row r="585" spans="1:7" x14ac:dyDescent="0.25">
      <c r="A585" s="33" t="s">
        <v>48</v>
      </c>
      <c r="B585" s="38" t="s">
        <v>1512</v>
      </c>
      <c r="C585" s="171">
        <v>1.6</v>
      </c>
      <c r="D585" s="33" t="s">
        <v>44</v>
      </c>
      <c r="E585" s="35">
        <v>2008</v>
      </c>
      <c r="F585" s="86">
        <v>21857.923497267759</v>
      </c>
      <c r="G585" s="33" t="s">
        <v>230</v>
      </c>
    </row>
    <row r="586" spans="1:7" x14ac:dyDescent="0.25">
      <c r="A586" s="33" t="s">
        <v>48</v>
      </c>
      <c r="B586" s="38" t="s">
        <v>1512</v>
      </c>
      <c r="C586" s="171">
        <v>1.6</v>
      </c>
      <c r="D586" s="33" t="s">
        <v>44</v>
      </c>
      <c r="E586" s="35">
        <v>2008</v>
      </c>
      <c r="F586" s="86">
        <v>22131.147540983606</v>
      </c>
      <c r="G586" s="33" t="s">
        <v>147</v>
      </c>
    </row>
    <row r="587" spans="1:7" x14ac:dyDescent="0.25">
      <c r="A587" s="33" t="s">
        <v>48</v>
      </c>
      <c r="B587" s="38" t="s">
        <v>1512</v>
      </c>
      <c r="C587" s="171">
        <v>2</v>
      </c>
      <c r="D587" s="33" t="s">
        <v>44</v>
      </c>
      <c r="E587" s="35">
        <v>2008</v>
      </c>
      <c r="F587" s="86">
        <v>22131.147540983606</v>
      </c>
      <c r="G587" s="33" t="s">
        <v>230</v>
      </c>
    </row>
    <row r="588" spans="1:7" x14ac:dyDescent="0.25">
      <c r="A588" s="33" t="s">
        <v>48</v>
      </c>
      <c r="B588" s="38" t="s">
        <v>1512</v>
      </c>
      <c r="C588" s="171">
        <v>2</v>
      </c>
      <c r="D588" s="33" t="s">
        <v>44</v>
      </c>
      <c r="E588" s="35">
        <v>2008</v>
      </c>
      <c r="F588" s="86">
        <v>22404.371584699453</v>
      </c>
      <c r="G588" s="33" t="s">
        <v>147</v>
      </c>
    </row>
    <row r="589" spans="1:7" x14ac:dyDescent="0.25">
      <c r="A589" s="54" t="s">
        <v>48</v>
      </c>
      <c r="B589" s="60" t="s">
        <v>1512</v>
      </c>
      <c r="C589" s="252" t="s">
        <v>3721</v>
      </c>
      <c r="D589" s="54" t="s">
        <v>426</v>
      </c>
      <c r="E589" s="54">
        <v>2008</v>
      </c>
      <c r="F589" s="124">
        <v>22449</v>
      </c>
      <c r="G589" s="54" t="s">
        <v>4537</v>
      </c>
    </row>
    <row r="590" spans="1:7" x14ac:dyDescent="0.25">
      <c r="A590" s="33" t="s">
        <v>48</v>
      </c>
      <c r="B590" s="38" t="s">
        <v>1512</v>
      </c>
      <c r="C590" s="171">
        <v>2.7</v>
      </c>
      <c r="D590" s="33" t="s">
        <v>44</v>
      </c>
      <c r="E590" s="35">
        <v>2008</v>
      </c>
      <c r="F590" s="86">
        <v>22404.371584699453</v>
      </c>
      <c r="G590" s="33" t="s">
        <v>230</v>
      </c>
    </row>
    <row r="591" spans="1:7" x14ac:dyDescent="0.25">
      <c r="A591" s="33" t="s">
        <v>48</v>
      </c>
      <c r="B591" s="38" t="s">
        <v>1512</v>
      </c>
      <c r="C591" s="171">
        <v>2.7</v>
      </c>
      <c r="D591" s="33" t="s">
        <v>44</v>
      </c>
      <c r="E591" s="35">
        <v>2008</v>
      </c>
      <c r="F591" s="86">
        <v>22677.5956284153</v>
      </c>
      <c r="G591" s="33" t="s">
        <v>147</v>
      </c>
    </row>
    <row r="592" spans="1:7" x14ac:dyDescent="0.25">
      <c r="A592" s="33" t="s">
        <v>48</v>
      </c>
      <c r="B592" s="38" t="s">
        <v>228</v>
      </c>
      <c r="C592" s="171">
        <v>1.3</v>
      </c>
      <c r="D592" s="33" t="s">
        <v>44</v>
      </c>
      <c r="E592" s="35">
        <v>2008</v>
      </c>
      <c r="F592" s="86">
        <v>14972.677595628415</v>
      </c>
      <c r="G592" s="33" t="s">
        <v>230</v>
      </c>
    </row>
    <row r="593" spans="1:7" x14ac:dyDescent="0.25">
      <c r="A593" s="33" t="s">
        <v>48</v>
      </c>
      <c r="B593" s="38" t="s">
        <v>1435</v>
      </c>
      <c r="C593" s="171">
        <v>1.5</v>
      </c>
      <c r="D593" s="33" t="s">
        <v>110</v>
      </c>
      <c r="E593" s="35">
        <v>2008</v>
      </c>
      <c r="F593" s="86">
        <v>15382.513661202185</v>
      </c>
      <c r="G593" s="33" t="s">
        <v>186</v>
      </c>
    </row>
    <row r="594" spans="1:7" x14ac:dyDescent="0.25">
      <c r="A594" s="33" t="s">
        <v>48</v>
      </c>
      <c r="B594" s="38" t="s">
        <v>49</v>
      </c>
      <c r="C594" s="171">
        <v>1.6</v>
      </c>
      <c r="D594" s="33" t="s">
        <v>110</v>
      </c>
      <c r="E594" s="35">
        <v>2008</v>
      </c>
      <c r="F594" s="86">
        <v>17295.081967213115</v>
      </c>
      <c r="G594" s="33" t="s">
        <v>1582</v>
      </c>
    </row>
    <row r="595" spans="1:7" x14ac:dyDescent="0.25">
      <c r="A595" s="33" t="s">
        <v>48</v>
      </c>
      <c r="B595" s="38" t="s">
        <v>49</v>
      </c>
      <c r="C595" s="171">
        <v>1.6</v>
      </c>
      <c r="D595" s="33" t="s">
        <v>110</v>
      </c>
      <c r="E595" s="35">
        <v>2008</v>
      </c>
      <c r="F595" s="86">
        <v>17295.081967213115</v>
      </c>
      <c r="G595" s="33" t="s">
        <v>186</v>
      </c>
    </row>
    <row r="596" spans="1:7" x14ac:dyDescent="0.25">
      <c r="A596" s="33" t="s">
        <v>48</v>
      </c>
      <c r="B596" s="38" t="s">
        <v>49</v>
      </c>
      <c r="C596" s="171">
        <v>2</v>
      </c>
      <c r="D596" s="33" t="s">
        <v>110</v>
      </c>
      <c r="E596" s="35">
        <v>2008</v>
      </c>
      <c r="F596" s="86">
        <v>17568.306010928962</v>
      </c>
      <c r="G596" s="33" t="s">
        <v>1582</v>
      </c>
    </row>
    <row r="597" spans="1:7" x14ac:dyDescent="0.25">
      <c r="A597" s="33" t="s">
        <v>48</v>
      </c>
      <c r="B597" s="38" t="s">
        <v>49</v>
      </c>
      <c r="C597" s="171">
        <v>2</v>
      </c>
      <c r="D597" s="33" t="s">
        <v>110</v>
      </c>
      <c r="E597" s="35">
        <v>2008</v>
      </c>
      <c r="F597" s="86">
        <v>17568.306010928962</v>
      </c>
      <c r="G597" s="33" t="s">
        <v>186</v>
      </c>
    </row>
    <row r="598" spans="1:7" x14ac:dyDescent="0.25">
      <c r="A598" s="33" t="s">
        <v>48</v>
      </c>
      <c r="B598" s="38" t="s">
        <v>1511</v>
      </c>
      <c r="C598" s="171">
        <v>3.6</v>
      </c>
      <c r="D598" s="33" t="s">
        <v>44</v>
      </c>
      <c r="E598" s="35">
        <v>2008</v>
      </c>
      <c r="F598" s="86">
        <v>35519.125683060105</v>
      </c>
      <c r="G598" s="33" t="s">
        <v>147</v>
      </c>
    </row>
    <row r="599" spans="1:7" x14ac:dyDescent="0.25">
      <c r="A599" s="33" t="s">
        <v>48</v>
      </c>
      <c r="B599" s="38" t="s">
        <v>1642</v>
      </c>
      <c r="C599" s="171">
        <v>3.6</v>
      </c>
      <c r="D599" s="33" t="s">
        <v>44</v>
      </c>
      <c r="E599" s="35">
        <v>2008</v>
      </c>
      <c r="F599" s="86">
        <v>24590.163934426229</v>
      </c>
      <c r="G599" s="33" t="s">
        <v>147</v>
      </c>
    </row>
    <row r="600" spans="1:7" x14ac:dyDescent="0.25">
      <c r="A600" s="33" t="s">
        <v>42</v>
      </c>
      <c r="B600" s="38" t="s">
        <v>1123</v>
      </c>
      <c r="C600" s="171">
        <v>1.5</v>
      </c>
      <c r="D600" s="33" t="s">
        <v>125</v>
      </c>
      <c r="E600" s="35">
        <v>2008</v>
      </c>
      <c r="F600" s="37">
        <v>18358</v>
      </c>
      <c r="G600" s="33" t="s">
        <v>141</v>
      </c>
    </row>
    <row r="601" spans="1:7" x14ac:dyDescent="0.25">
      <c r="A601" s="33" t="s">
        <v>42</v>
      </c>
      <c r="B601" s="38" t="s">
        <v>1123</v>
      </c>
      <c r="C601" s="171">
        <v>1.8</v>
      </c>
      <c r="D601" s="33" t="s">
        <v>125</v>
      </c>
      <c r="E601" s="35">
        <v>2008</v>
      </c>
      <c r="F601" s="37">
        <v>20690</v>
      </c>
      <c r="G601" s="33" t="s">
        <v>141</v>
      </c>
    </row>
    <row r="602" spans="1:7" x14ac:dyDescent="0.25">
      <c r="A602" s="33" t="s">
        <v>42</v>
      </c>
      <c r="B602" s="38" t="s">
        <v>1123</v>
      </c>
      <c r="C602" s="171">
        <v>1.8</v>
      </c>
      <c r="D602" s="33" t="s">
        <v>44</v>
      </c>
      <c r="E602" s="35">
        <v>2008</v>
      </c>
      <c r="F602" s="37">
        <v>23123</v>
      </c>
      <c r="G602" s="33" t="s">
        <v>141</v>
      </c>
    </row>
    <row r="603" spans="1:7" x14ac:dyDescent="0.25">
      <c r="A603" s="33" t="s">
        <v>42</v>
      </c>
      <c r="B603" s="38" t="s">
        <v>1123</v>
      </c>
      <c r="C603" s="171">
        <v>1.8</v>
      </c>
      <c r="D603" s="33" t="s">
        <v>125</v>
      </c>
      <c r="E603" s="35">
        <v>2008</v>
      </c>
      <c r="F603" s="37">
        <v>22179</v>
      </c>
      <c r="G603" s="33" t="s">
        <v>141</v>
      </c>
    </row>
    <row r="604" spans="1:7" x14ac:dyDescent="0.25">
      <c r="A604" s="33" t="s">
        <v>42</v>
      </c>
      <c r="B604" s="38" t="s">
        <v>1123</v>
      </c>
      <c r="C604" s="171">
        <v>1.8</v>
      </c>
      <c r="D604" s="33" t="s">
        <v>44</v>
      </c>
      <c r="E604" s="35">
        <v>2008</v>
      </c>
      <c r="F604" s="37">
        <v>24411</v>
      </c>
      <c r="G604" s="33" t="s">
        <v>141</v>
      </c>
    </row>
    <row r="605" spans="1:7" x14ac:dyDescent="0.25">
      <c r="A605" s="33" t="s">
        <v>42</v>
      </c>
      <c r="B605" s="38" t="s">
        <v>1123</v>
      </c>
      <c r="C605" s="171">
        <v>1.8</v>
      </c>
      <c r="D605" s="33" t="s">
        <v>125</v>
      </c>
      <c r="E605" s="35">
        <v>2008</v>
      </c>
      <c r="F605" s="37">
        <v>23378</v>
      </c>
      <c r="G605" s="33" t="s">
        <v>141</v>
      </c>
    </row>
    <row r="606" spans="1:7" x14ac:dyDescent="0.25">
      <c r="A606" s="33" t="s">
        <v>42</v>
      </c>
      <c r="B606" s="38" t="s">
        <v>1123</v>
      </c>
      <c r="C606" s="171">
        <v>1.8</v>
      </c>
      <c r="D606" s="33" t="s">
        <v>44</v>
      </c>
      <c r="E606" s="35">
        <v>2008</v>
      </c>
      <c r="F606" s="37">
        <v>25588</v>
      </c>
      <c r="G606" s="33" t="s">
        <v>141</v>
      </c>
    </row>
    <row r="607" spans="1:7" x14ac:dyDescent="0.25">
      <c r="A607" s="33" t="s">
        <v>42</v>
      </c>
      <c r="B607" s="38" t="s">
        <v>1123</v>
      </c>
      <c r="C607" s="171">
        <v>2</v>
      </c>
      <c r="D607" s="33" t="s">
        <v>125</v>
      </c>
      <c r="E607" s="35">
        <v>2008</v>
      </c>
      <c r="F607" s="37">
        <v>24178</v>
      </c>
      <c r="G607" s="33" t="s">
        <v>141</v>
      </c>
    </row>
    <row r="608" spans="1:7" x14ac:dyDescent="0.25">
      <c r="A608" s="33" t="s">
        <v>42</v>
      </c>
      <c r="B608" s="38" t="s">
        <v>1123</v>
      </c>
      <c r="C608" s="171">
        <v>2</v>
      </c>
      <c r="D608" s="33" t="s">
        <v>125</v>
      </c>
      <c r="E608" s="35">
        <v>2008</v>
      </c>
      <c r="F608" s="37">
        <v>25377</v>
      </c>
      <c r="G608" s="33" t="s">
        <v>141</v>
      </c>
    </row>
    <row r="609" spans="1:7" x14ac:dyDescent="0.25">
      <c r="A609" s="33" t="s">
        <v>42</v>
      </c>
      <c r="B609" s="38" t="s">
        <v>1567</v>
      </c>
      <c r="C609" s="171">
        <v>1.5</v>
      </c>
      <c r="D609" s="33" t="s">
        <v>125</v>
      </c>
      <c r="E609" s="35">
        <v>2008</v>
      </c>
      <c r="F609" s="37">
        <v>20346</v>
      </c>
      <c r="G609" s="33" t="s">
        <v>141</v>
      </c>
    </row>
    <row r="610" spans="1:7" x14ac:dyDescent="0.25">
      <c r="A610" s="33" t="s">
        <v>42</v>
      </c>
      <c r="B610" s="38" t="s">
        <v>1632</v>
      </c>
      <c r="C610" s="171">
        <v>1.5</v>
      </c>
      <c r="D610" s="33" t="s">
        <v>125</v>
      </c>
      <c r="E610" s="35">
        <v>2008</v>
      </c>
      <c r="F610" s="37">
        <v>19058</v>
      </c>
      <c r="G610" s="33" t="s">
        <v>141</v>
      </c>
    </row>
    <row r="611" spans="1:7" x14ac:dyDescent="0.25">
      <c r="A611" s="33" t="s">
        <v>42</v>
      </c>
      <c r="B611" s="38" t="s">
        <v>1284</v>
      </c>
      <c r="C611" s="171">
        <v>2.4</v>
      </c>
      <c r="D611" s="33" t="s">
        <v>44</v>
      </c>
      <c r="E611" s="35">
        <v>2008</v>
      </c>
      <c r="F611" s="37">
        <v>42680</v>
      </c>
      <c r="G611" s="33" t="s">
        <v>141</v>
      </c>
    </row>
    <row r="612" spans="1:7" x14ac:dyDescent="0.25">
      <c r="A612" s="33" t="s">
        <v>42</v>
      </c>
      <c r="B612" s="38" t="s">
        <v>1184</v>
      </c>
      <c r="C612" s="171">
        <v>2.4</v>
      </c>
      <c r="D612" s="33" t="s">
        <v>125</v>
      </c>
      <c r="E612" s="35">
        <v>2008</v>
      </c>
      <c r="F612" s="37">
        <v>39537</v>
      </c>
      <c r="G612" s="33" t="s">
        <v>487</v>
      </c>
    </row>
    <row r="613" spans="1:7" x14ac:dyDescent="0.25">
      <c r="A613" s="33" t="s">
        <v>42</v>
      </c>
      <c r="B613" s="38" t="s">
        <v>1184</v>
      </c>
      <c r="C613" s="171">
        <v>2.4</v>
      </c>
      <c r="D613" s="33" t="s">
        <v>44</v>
      </c>
      <c r="E613" s="35">
        <v>2008</v>
      </c>
      <c r="F613" s="37">
        <v>41636</v>
      </c>
      <c r="G613" s="33" t="s">
        <v>487</v>
      </c>
    </row>
    <row r="614" spans="1:7" x14ac:dyDescent="0.25">
      <c r="A614" s="33" t="s">
        <v>42</v>
      </c>
      <c r="B614" s="38" t="s">
        <v>1184</v>
      </c>
      <c r="C614" s="171">
        <v>2.4</v>
      </c>
      <c r="D614" s="33" t="s">
        <v>125</v>
      </c>
      <c r="E614" s="35">
        <v>2008</v>
      </c>
      <c r="F614" s="37">
        <v>36650</v>
      </c>
      <c r="G614" s="33" t="s">
        <v>487</v>
      </c>
    </row>
    <row r="615" spans="1:7" x14ac:dyDescent="0.25">
      <c r="A615" s="33" t="s">
        <v>42</v>
      </c>
      <c r="B615" s="38" t="s">
        <v>1184</v>
      </c>
      <c r="C615" s="171">
        <v>2.4</v>
      </c>
      <c r="D615" s="33" t="s">
        <v>44</v>
      </c>
      <c r="E615" s="35">
        <v>2008</v>
      </c>
      <c r="F615" s="37">
        <v>38982</v>
      </c>
      <c r="G615" s="33" t="s">
        <v>487</v>
      </c>
    </row>
    <row r="616" spans="1:7" x14ac:dyDescent="0.25">
      <c r="A616" s="33" t="s">
        <v>42</v>
      </c>
      <c r="B616" s="38" t="s">
        <v>1184</v>
      </c>
      <c r="C616" s="171">
        <v>2.4</v>
      </c>
      <c r="D616" s="33" t="s">
        <v>125</v>
      </c>
      <c r="E616" s="35">
        <v>2008</v>
      </c>
      <c r="F616" s="37">
        <v>33318</v>
      </c>
      <c r="G616" s="33" t="s">
        <v>487</v>
      </c>
    </row>
    <row r="617" spans="1:7" x14ac:dyDescent="0.25">
      <c r="A617" s="33" t="s">
        <v>42</v>
      </c>
      <c r="B617" s="38" t="s">
        <v>1184</v>
      </c>
      <c r="C617" s="171">
        <v>2.4</v>
      </c>
      <c r="D617" s="33" t="s">
        <v>44</v>
      </c>
      <c r="E617" s="35">
        <v>2008</v>
      </c>
      <c r="F617" s="37">
        <v>35650</v>
      </c>
      <c r="G617" s="33" t="s">
        <v>487</v>
      </c>
    </row>
    <row r="618" spans="1:7" x14ac:dyDescent="0.25">
      <c r="A618" s="33" t="s">
        <v>42</v>
      </c>
      <c r="B618" s="38" t="s">
        <v>1184</v>
      </c>
      <c r="C618" s="171">
        <v>2.4</v>
      </c>
      <c r="D618" s="33" t="s">
        <v>44</v>
      </c>
      <c r="E618" s="35">
        <v>2008</v>
      </c>
      <c r="F618" s="37">
        <v>37783</v>
      </c>
      <c r="G618" s="33" t="s">
        <v>487</v>
      </c>
    </row>
    <row r="619" spans="1:7" x14ac:dyDescent="0.25">
      <c r="A619" s="33" t="s">
        <v>42</v>
      </c>
      <c r="B619" s="38" t="s">
        <v>1184</v>
      </c>
      <c r="C619" s="171">
        <v>2.4</v>
      </c>
      <c r="D619" s="33" t="s">
        <v>125</v>
      </c>
      <c r="E619" s="35">
        <v>2008</v>
      </c>
      <c r="F619" s="37">
        <v>31486</v>
      </c>
      <c r="G619" s="33" t="s">
        <v>487</v>
      </c>
    </row>
    <row r="620" spans="1:7" x14ac:dyDescent="0.25">
      <c r="A620" s="33" t="s">
        <v>42</v>
      </c>
      <c r="B620" s="38" t="s">
        <v>1184</v>
      </c>
      <c r="C620" s="171">
        <v>3.5</v>
      </c>
      <c r="D620" s="33" t="s">
        <v>125</v>
      </c>
      <c r="E620" s="35">
        <v>2008</v>
      </c>
      <c r="F620" s="37">
        <v>43758</v>
      </c>
      <c r="G620" s="33" t="s">
        <v>487</v>
      </c>
    </row>
    <row r="621" spans="1:7" x14ac:dyDescent="0.25">
      <c r="A621" s="33" t="s">
        <v>42</v>
      </c>
      <c r="B621" s="38" t="s">
        <v>1184</v>
      </c>
      <c r="C621" s="171">
        <v>3.5</v>
      </c>
      <c r="D621" s="33" t="s">
        <v>44</v>
      </c>
      <c r="E621" s="35">
        <v>2008</v>
      </c>
      <c r="F621" s="37">
        <v>45857</v>
      </c>
      <c r="G621" s="33" t="s">
        <v>487</v>
      </c>
    </row>
    <row r="622" spans="1:7" x14ac:dyDescent="0.25">
      <c r="A622" s="33" t="s">
        <v>42</v>
      </c>
      <c r="B622" s="38" t="s">
        <v>1184</v>
      </c>
      <c r="C622" s="171">
        <v>3.5</v>
      </c>
      <c r="D622" s="33" t="s">
        <v>125</v>
      </c>
      <c r="E622" s="35">
        <v>2008</v>
      </c>
      <c r="F622" s="37">
        <v>49977</v>
      </c>
      <c r="G622" s="33" t="s">
        <v>487</v>
      </c>
    </row>
    <row r="623" spans="1:7" x14ac:dyDescent="0.25">
      <c r="A623" s="33" t="s">
        <v>42</v>
      </c>
      <c r="B623" s="38" t="s">
        <v>1184</v>
      </c>
      <c r="C623" s="171">
        <v>3.5</v>
      </c>
      <c r="D623" s="33" t="s">
        <v>44</v>
      </c>
      <c r="E623" s="35">
        <v>2008</v>
      </c>
      <c r="F623" s="37">
        <v>52076</v>
      </c>
      <c r="G623" s="33" t="s">
        <v>487</v>
      </c>
    </row>
    <row r="624" spans="1:7" x14ac:dyDescent="0.25">
      <c r="A624" s="33" t="s">
        <v>42</v>
      </c>
      <c r="B624" s="38" t="s">
        <v>1184</v>
      </c>
      <c r="C624" s="171">
        <v>3.5</v>
      </c>
      <c r="D624" s="33" t="s">
        <v>125</v>
      </c>
      <c r="E624" s="35">
        <v>2008</v>
      </c>
      <c r="F624" s="37">
        <v>41314</v>
      </c>
      <c r="G624" s="33" t="s">
        <v>487</v>
      </c>
    </row>
    <row r="625" spans="1:7" x14ac:dyDescent="0.25">
      <c r="A625" s="33" t="s">
        <v>42</v>
      </c>
      <c r="B625" s="38" t="s">
        <v>1184</v>
      </c>
      <c r="C625" s="171">
        <v>3.5</v>
      </c>
      <c r="D625" s="33" t="s">
        <v>44</v>
      </c>
      <c r="E625" s="35">
        <v>2008</v>
      </c>
      <c r="F625" s="37">
        <v>43202</v>
      </c>
      <c r="G625" s="33" t="s">
        <v>487</v>
      </c>
    </row>
    <row r="626" spans="1:7" x14ac:dyDescent="0.25">
      <c r="A626" s="33" t="s">
        <v>42</v>
      </c>
      <c r="B626" s="38" t="s">
        <v>1184</v>
      </c>
      <c r="C626" s="171">
        <v>3.5</v>
      </c>
      <c r="D626" s="33" t="s">
        <v>125</v>
      </c>
      <c r="E626" s="35">
        <v>2008</v>
      </c>
      <c r="F626" s="37">
        <v>46201</v>
      </c>
      <c r="G626" s="33" t="s">
        <v>487</v>
      </c>
    </row>
    <row r="627" spans="1:7" x14ac:dyDescent="0.25">
      <c r="A627" s="33" t="s">
        <v>42</v>
      </c>
      <c r="B627" s="38" t="s">
        <v>1184</v>
      </c>
      <c r="C627" s="171">
        <v>3.5</v>
      </c>
      <c r="D627" s="33" t="s">
        <v>44</v>
      </c>
      <c r="E627" s="35">
        <v>2008</v>
      </c>
      <c r="F627" s="37">
        <v>48533</v>
      </c>
      <c r="G627" s="33" t="s">
        <v>487</v>
      </c>
    </row>
    <row r="628" spans="1:7" x14ac:dyDescent="0.25">
      <c r="A628" s="33" t="s">
        <v>42</v>
      </c>
      <c r="B628" s="38" t="s">
        <v>1184</v>
      </c>
      <c r="C628" s="171">
        <v>3.5</v>
      </c>
      <c r="D628" s="33" t="s">
        <v>125</v>
      </c>
      <c r="E628" s="35">
        <v>2008</v>
      </c>
      <c r="F628" s="37">
        <v>37538</v>
      </c>
      <c r="G628" s="33" t="s">
        <v>487</v>
      </c>
    </row>
    <row r="629" spans="1:7" x14ac:dyDescent="0.25">
      <c r="A629" s="33" t="s">
        <v>42</v>
      </c>
      <c r="B629" s="38" t="s">
        <v>1184</v>
      </c>
      <c r="C629" s="171">
        <v>3.5</v>
      </c>
      <c r="D629" s="33" t="s">
        <v>44</v>
      </c>
      <c r="E629" s="35">
        <v>2008</v>
      </c>
      <c r="F629" s="37">
        <v>39637</v>
      </c>
      <c r="G629" s="33" t="s">
        <v>487</v>
      </c>
    </row>
    <row r="630" spans="1:7" x14ac:dyDescent="0.25">
      <c r="A630" s="33" t="s">
        <v>42</v>
      </c>
      <c r="B630" s="38" t="s">
        <v>1184</v>
      </c>
      <c r="C630" s="171" t="s">
        <v>1185</v>
      </c>
      <c r="D630" s="33" t="s">
        <v>44</v>
      </c>
      <c r="E630" s="35">
        <v>2008</v>
      </c>
      <c r="F630" s="37">
        <v>34284</v>
      </c>
      <c r="G630" s="33" t="s">
        <v>487</v>
      </c>
    </row>
    <row r="631" spans="1:7" x14ac:dyDescent="0.25">
      <c r="A631" s="33" t="s">
        <v>42</v>
      </c>
      <c r="B631" s="38" t="s">
        <v>1184</v>
      </c>
      <c r="C631" s="171" t="s">
        <v>1186</v>
      </c>
      <c r="D631" s="33" t="s">
        <v>125</v>
      </c>
      <c r="E631" s="35">
        <v>2008</v>
      </c>
      <c r="F631" s="37">
        <v>33974</v>
      </c>
      <c r="G631" s="33" t="s">
        <v>487</v>
      </c>
    </row>
    <row r="632" spans="1:7" x14ac:dyDescent="0.25">
      <c r="A632" s="33" t="s">
        <v>42</v>
      </c>
      <c r="B632" s="38" t="s">
        <v>1184</v>
      </c>
      <c r="C632" s="171" t="s">
        <v>1186</v>
      </c>
      <c r="D632" s="33" t="s">
        <v>44</v>
      </c>
      <c r="E632" s="35">
        <v>2008</v>
      </c>
      <c r="F632" s="37">
        <v>37783</v>
      </c>
      <c r="G632" s="33" t="s">
        <v>487</v>
      </c>
    </row>
    <row r="633" spans="1:7" x14ac:dyDescent="0.25">
      <c r="A633" s="33" t="s">
        <v>42</v>
      </c>
      <c r="B633" s="38" t="s">
        <v>1184</v>
      </c>
      <c r="C633" s="171" t="s">
        <v>1187</v>
      </c>
      <c r="D633" s="33" t="s">
        <v>125</v>
      </c>
      <c r="E633" s="35">
        <v>2008</v>
      </c>
      <c r="F633" s="37">
        <v>31486</v>
      </c>
      <c r="G633" s="33" t="s">
        <v>487</v>
      </c>
    </row>
    <row r="634" spans="1:7" x14ac:dyDescent="0.25">
      <c r="A634" s="33" t="s">
        <v>42</v>
      </c>
      <c r="B634" s="38" t="s">
        <v>1184</v>
      </c>
      <c r="C634" s="171" t="s">
        <v>1187</v>
      </c>
      <c r="D634" s="33" t="s">
        <v>44</v>
      </c>
      <c r="E634" s="35">
        <v>2008</v>
      </c>
      <c r="F634" s="37">
        <v>34284</v>
      </c>
      <c r="G634" s="33" t="s">
        <v>487</v>
      </c>
    </row>
    <row r="635" spans="1:7" x14ac:dyDescent="0.25">
      <c r="A635" s="33" t="s">
        <v>42</v>
      </c>
      <c r="B635" s="38" t="s">
        <v>1184</v>
      </c>
      <c r="C635" s="171" t="s">
        <v>1188</v>
      </c>
      <c r="D635" s="33" t="s">
        <v>125</v>
      </c>
      <c r="E635" s="35">
        <v>2008</v>
      </c>
      <c r="F635" s="37">
        <v>38016</v>
      </c>
      <c r="G635" s="33" t="s">
        <v>487</v>
      </c>
    </row>
    <row r="636" spans="1:7" x14ac:dyDescent="0.25">
      <c r="A636" s="33" t="s">
        <v>42</v>
      </c>
      <c r="B636" s="38" t="s">
        <v>1184</v>
      </c>
      <c r="C636" s="171" t="s">
        <v>1188</v>
      </c>
      <c r="D636" s="33" t="s">
        <v>44</v>
      </c>
      <c r="E636" s="35">
        <v>2008</v>
      </c>
      <c r="F636" s="37">
        <v>40815</v>
      </c>
      <c r="G636" s="33" t="s">
        <v>487</v>
      </c>
    </row>
    <row r="637" spans="1:7" x14ac:dyDescent="0.25">
      <c r="A637" s="33" t="s">
        <v>42</v>
      </c>
      <c r="B637" s="38" t="s">
        <v>1184</v>
      </c>
      <c r="C637" s="171" t="s">
        <v>1189</v>
      </c>
      <c r="D637" s="33" t="s">
        <v>125</v>
      </c>
      <c r="E637" s="35">
        <v>2008</v>
      </c>
      <c r="F637" s="37">
        <v>34517</v>
      </c>
      <c r="G637" s="33" t="s">
        <v>487</v>
      </c>
    </row>
    <row r="638" spans="1:7" x14ac:dyDescent="0.25">
      <c r="A638" s="33" t="s">
        <v>42</v>
      </c>
      <c r="B638" s="38" t="s">
        <v>1184</v>
      </c>
      <c r="C638" s="171" t="s">
        <v>1189</v>
      </c>
      <c r="D638" s="33" t="s">
        <v>44</v>
      </c>
      <c r="E638" s="35">
        <v>2008</v>
      </c>
      <c r="F638" s="37">
        <v>37316</v>
      </c>
      <c r="G638" s="33" t="s">
        <v>487</v>
      </c>
    </row>
    <row r="639" spans="1:7" x14ac:dyDescent="0.25">
      <c r="A639" s="33" t="s">
        <v>42</v>
      </c>
      <c r="B639" s="38" t="s">
        <v>1184</v>
      </c>
      <c r="C639" s="171" t="s">
        <v>1190</v>
      </c>
      <c r="D639" s="33" t="s">
        <v>125</v>
      </c>
      <c r="E639" s="35">
        <v>2008</v>
      </c>
      <c r="F639" s="37">
        <v>41747</v>
      </c>
      <c r="G639" s="33" t="s">
        <v>487</v>
      </c>
    </row>
    <row r="640" spans="1:7" x14ac:dyDescent="0.25">
      <c r="A640" s="33" t="s">
        <v>42</v>
      </c>
      <c r="B640" s="38" t="s">
        <v>1184</v>
      </c>
      <c r="C640" s="171" t="s">
        <v>1190</v>
      </c>
      <c r="D640" s="33" t="s">
        <v>44</v>
      </c>
      <c r="E640" s="35">
        <v>2008</v>
      </c>
      <c r="F640" s="37">
        <v>44546</v>
      </c>
      <c r="G640" s="33" t="s">
        <v>487</v>
      </c>
    </row>
    <row r="641" spans="1:7" x14ac:dyDescent="0.25">
      <c r="A641" s="33" t="s">
        <v>42</v>
      </c>
      <c r="B641" s="38" t="s">
        <v>1184</v>
      </c>
      <c r="C641" s="171" t="s">
        <v>1191</v>
      </c>
      <c r="D641" s="33" t="s">
        <v>125</v>
      </c>
      <c r="E641" s="35">
        <v>2008</v>
      </c>
      <c r="F641" s="37">
        <v>48045</v>
      </c>
      <c r="G641" s="33" t="s">
        <v>487</v>
      </c>
    </row>
    <row r="642" spans="1:7" x14ac:dyDescent="0.25">
      <c r="A642" s="33" t="s">
        <v>42</v>
      </c>
      <c r="B642" s="38" t="s">
        <v>1184</v>
      </c>
      <c r="C642" s="171" t="s">
        <v>1191</v>
      </c>
      <c r="D642" s="33" t="s">
        <v>44</v>
      </c>
      <c r="E642" s="35">
        <v>2008</v>
      </c>
      <c r="F642" s="37">
        <v>50843</v>
      </c>
      <c r="G642" s="33" t="s">
        <v>487</v>
      </c>
    </row>
    <row r="643" spans="1:7" x14ac:dyDescent="0.25">
      <c r="A643" s="33" t="s">
        <v>42</v>
      </c>
      <c r="B643" s="38" t="s">
        <v>1184</v>
      </c>
      <c r="C643" s="171" t="s">
        <v>1192</v>
      </c>
      <c r="D643" s="33" t="s">
        <v>125</v>
      </c>
      <c r="E643" s="35">
        <v>2008</v>
      </c>
      <c r="F643" s="37">
        <v>38016</v>
      </c>
      <c r="G643" s="33" t="s">
        <v>487</v>
      </c>
    </row>
    <row r="644" spans="1:7" x14ac:dyDescent="0.25">
      <c r="A644" s="33" t="s">
        <v>42</v>
      </c>
      <c r="B644" s="38" t="s">
        <v>1184</v>
      </c>
      <c r="C644" s="171" t="s">
        <v>1192</v>
      </c>
      <c r="D644" s="33" t="s">
        <v>44</v>
      </c>
      <c r="E644" s="35">
        <v>2008</v>
      </c>
      <c r="F644" s="37">
        <v>40815</v>
      </c>
      <c r="G644" s="33" t="s">
        <v>487</v>
      </c>
    </row>
    <row r="645" spans="1:7" x14ac:dyDescent="0.25">
      <c r="A645" s="33" t="s">
        <v>42</v>
      </c>
      <c r="B645" s="38" t="s">
        <v>1184</v>
      </c>
      <c r="C645" s="171" t="s">
        <v>1193</v>
      </c>
      <c r="D645" s="33" t="s">
        <v>125</v>
      </c>
      <c r="E645" s="35">
        <v>2008</v>
      </c>
      <c r="F645" s="37">
        <v>34517</v>
      </c>
      <c r="G645" s="33" t="s">
        <v>487</v>
      </c>
    </row>
    <row r="646" spans="1:7" x14ac:dyDescent="0.25">
      <c r="A646" s="33" t="s">
        <v>42</v>
      </c>
      <c r="B646" s="38" t="s">
        <v>1184</v>
      </c>
      <c r="C646" s="171" t="s">
        <v>1193</v>
      </c>
      <c r="D646" s="33" t="s">
        <v>44</v>
      </c>
      <c r="E646" s="35">
        <v>2008</v>
      </c>
      <c r="F646" s="37">
        <v>37316</v>
      </c>
      <c r="G646" s="33" t="s">
        <v>487</v>
      </c>
    </row>
    <row r="647" spans="1:7" x14ac:dyDescent="0.25">
      <c r="A647" s="33" t="s">
        <v>42</v>
      </c>
      <c r="B647" s="38" t="s">
        <v>1184</v>
      </c>
      <c r="C647" s="171" t="s">
        <v>1195</v>
      </c>
      <c r="D647" s="33" t="s">
        <v>125</v>
      </c>
      <c r="E647" s="35">
        <v>2008</v>
      </c>
      <c r="F647" s="37">
        <v>35450</v>
      </c>
      <c r="G647" s="33" t="s">
        <v>487</v>
      </c>
    </row>
    <row r="648" spans="1:7" x14ac:dyDescent="0.25">
      <c r="A648" s="33" t="s">
        <v>42</v>
      </c>
      <c r="B648" s="38" t="s">
        <v>1184</v>
      </c>
      <c r="C648" s="171" t="s">
        <v>1195</v>
      </c>
      <c r="D648" s="33" t="s">
        <v>44</v>
      </c>
      <c r="E648" s="35">
        <v>2008</v>
      </c>
      <c r="F648" s="37">
        <v>38249</v>
      </c>
      <c r="G648" s="33" t="s">
        <v>487</v>
      </c>
    </row>
    <row r="649" spans="1:7" x14ac:dyDescent="0.25">
      <c r="A649" s="33" t="s">
        <v>42</v>
      </c>
      <c r="B649" s="38" t="s">
        <v>1184</v>
      </c>
      <c r="C649" s="171" t="s">
        <v>1196</v>
      </c>
      <c r="D649" s="33" t="s">
        <v>125</v>
      </c>
      <c r="E649" s="35">
        <v>2008</v>
      </c>
      <c r="F649" s="37">
        <v>41747</v>
      </c>
      <c r="G649" s="33" t="s">
        <v>487</v>
      </c>
    </row>
    <row r="650" spans="1:7" x14ac:dyDescent="0.25">
      <c r="A650" s="33" t="s">
        <v>42</v>
      </c>
      <c r="B650" s="38" t="s">
        <v>1184</v>
      </c>
      <c r="C650" s="171" t="s">
        <v>1196</v>
      </c>
      <c r="D650" s="33" t="s">
        <v>44</v>
      </c>
      <c r="E650" s="35">
        <v>2008</v>
      </c>
      <c r="F650" s="37">
        <v>44546</v>
      </c>
      <c r="G650" s="33" t="s">
        <v>487</v>
      </c>
    </row>
    <row r="651" spans="1:7" x14ac:dyDescent="0.25">
      <c r="A651" s="33" t="s">
        <v>42</v>
      </c>
      <c r="B651" s="38" t="s">
        <v>1184</v>
      </c>
      <c r="C651" s="171" t="s">
        <v>1197</v>
      </c>
      <c r="D651" s="33" t="s">
        <v>125</v>
      </c>
      <c r="E651" s="35">
        <v>2008</v>
      </c>
      <c r="F651" s="37">
        <v>48045</v>
      </c>
      <c r="G651" s="33" t="s">
        <v>487</v>
      </c>
    </row>
    <row r="652" spans="1:7" x14ac:dyDescent="0.25">
      <c r="A652" s="33" t="s">
        <v>42</v>
      </c>
      <c r="B652" s="38" t="s">
        <v>1184</v>
      </c>
      <c r="C652" s="171" t="s">
        <v>1197</v>
      </c>
      <c r="D652" s="33" t="s">
        <v>44</v>
      </c>
      <c r="E652" s="35">
        <v>2008</v>
      </c>
      <c r="F652" s="37">
        <v>50843</v>
      </c>
      <c r="G652" s="33" t="s">
        <v>487</v>
      </c>
    </row>
    <row r="653" spans="1:7" x14ac:dyDescent="0.25">
      <c r="A653" s="33" t="s">
        <v>42</v>
      </c>
      <c r="B653" s="38" t="s">
        <v>3120</v>
      </c>
      <c r="C653" s="171">
        <v>1.5</v>
      </c>
      <c r="D653" s="33" t="s">
        <v>125</v>
      </c>
      <c r="E653" s="35">
        <v>2008</v>
      </c>
      <c r="F653" s="37">
        <v>18204</v>
      </c>
      <c r="G653" s="33" t="s">
        <v>141</v>
      </c>
    </row>
    <row r="654" spans="1:7" x14ac:dyDescent="0.25">
      <c r="A654" s="33" t="s">
        <v>42</v>
      </c>
      <c r="B654" s="38" t="s">
        <v>3120</v>
      </c>
      <c r="C654" s="171">
        <v>1.5</v>
      </c>
      <c r="D654" s="33" t="s">
        <v>44</v>
      </c>
      <c r="E654" s="35">
        <v>2008</v>
      </c>
      <c r="F654" s="37">
        <v>20313</v>
      </c>
      <c r="G654" s="33" t="s">
        <v>141</v>
      </c>
    </row>
    <row r="655" spans="1:7" x14ac:dyDescent="0.25">
      <c r="A655" s="33" t="s">
        <v>42</v>
      </c>
      <c r="B655" s="38" t="s">
        <v>3120</v>
      </c>
      <c r="C655" s="171">
        <v>1.5</v>
      </c>
      <c r="D655" s="33" t="s">
        <v>125</v>
      </c>
      <c r="E655" s="35">
        <v>2008</v>
      </c>
      <c r="F655" s="37">
        <v>19103</v>
      </c>
      <c r="G655" s="33" t="s">
        <v>141</v>
      </c>
    </row>
    <row r="656" spans="1:7" x14ac:dyDescent="0.25">
      <c r="A656" s="33" t="s">
        <v>42</v>
      </c>
      <c r="B656" s="38" t="s">
        <v>3120</v>
      </c>
      <c r="C656" s="171">
        <v>1.5</v>
      </c>
      <c r="D656" s="33" t="s">
        <v>44</v>
      </c>
      <c r="E656" s="35">
        <v>2008</v>
      </c>
      <c r="F656" s="37">
        <v>21304</v>
      </c>
      <c r="G656" s="33" t="s">
        <v>141</v>
      </c>
    </row>
    <row r="657" spans="1:7" x14ac:dyDescent="0.25">
      <c r="A657" s="33" t="s">
        <v>42</v>
      </c>
      <c r="B657" s="38" t="s">
        <v>3120</v>
      </c>
      <c r="C657" s="171">
        <v>1.5</v>
      </c>
      <c r="D657" s="33" t="s">
        <v>125</v>
      </c>
      <c r="E657" s="35">
        <v>2008</v>
      </c>
      <c r="F657" s="37">
        <v>21046</v>
      </c>
      <c r="G657" s="33" t="s">
        <v>141</v>
      </c>
    </row>
    <row r="658" spans="1:7" x14ac:dyDescent="0.25">
      <c r="A658" s="33" t="s">
        <v>42</v>
      </c>
      <c r="B658" s="38" t="s">
        <v>3120</v>
      </c>
      <c r="C658" s="171">
        <v>1.5</v>
      </c>
      <c r="D658" s="33" t="s">
        <v>44</v>
      </c>
      <c r="E658" s="35">
        <v>2008</v>
      </c>
      <c r="F658" s="37">
        <v>23278</v>
      </c>
      <c r="G658" s="33" t="s">
        <v>141</v>
      </c>
    </row>
    <row r="659" spans="1:7" x14ac:dyDescent="0.25">
      <c r="A659" s="33" t="s">
        <v>42</v>
      </c>
      <c r="B659" s="38" t="s">
        <v>3120</v>
      </c>
      <c r="C659" s="171">
        <v>1.8</v>
      </c>
      <c r="D659" s="33" t="s">
        <v>125</v>
      </c>
      <c r="E659" s="35">
        <v>2008</v>
      </c>
      <c r="F659" s="37">
        <v>21568</v>
      </c>
      <c r="G659" s="33" t="s">
        <v>141</v>
      </c>
    </row>
    <row r="660" spans="1:7" x14ac:dyDescent="0.25">
      <c r="A660" s="33" t="s">
        <v>42</v>
      </c>
      <c r="B660" s="38" t="s">
        <v>3120</v>
      </c>
      <c r="C660" s="171">
        <v>1.8</v>
      </c>
      <c r="D660" s="33" t="s">
        <v>44</v>
      </c>
      <c r="E660" s="35">
        <v>2008</v>
      </c>
      <c r="F660" s="37">
        <v>23822</v>
      </c>
      <c r="G660" s="33" t="s">
        <v>141</v>
      </c>
    </row>
    <row r="661" spans="1:7" x14ac:dyDescent="0.25">
      <c r="A661" s="33" t="s">
        <v>42</v>
      </c>
      <c r="B661" s="38" t="s">
        <v>3120</v>
      </c>
      <c r="C661" s="171">
        <v>1.8</v>
      </c>
      <c r="D661" s="33" t="s">
        <v>125</v>
      </c>
      <c r="E661" s="35">
        <v>2008</v>
      </c>
      <c r="F661" s="37">
        <v>23412</v>
      </c>
      <c r="G661" s="33" t="s">
        <v>141</v>
      </c>
    </row>
    <row r="662" spans="1:7" x14ac:dyDescent="0.25">
      <c r="A662" s="33" t="s">
        <v>42</v>
      </c>
      <c r="B662" s="38" t="s">
        <v>3120</v>
      </c>
      <c r="C662" s="171">
        <v>1.8</v>
      </c>
      <c r="D662" s="33" t="s">
        <v>44</v>
      </c>
      <c r="E662" s="35">
        <v>2008</v>
      </c>
      <c r="F662" s="37">
        <v>25744</v>
      </c>
      <c r="G662" s="33" t="s">
        <v>141</v>
      </c>
    </row>
    <row r="663" spans="1:7" x14ac:dyDescent="0.25">
      <c r="A663" s="33" t="s">
        <v>42</v>
      </c>
      <c r="B663" s="38" t="s">
        <v>3120</v>
      </c>
      <c r="C663" s="171">
        <v>1.6</v>
      </c>
      <c r="D663" s="33" t="s">
        <v>43</v>
      </c>
      <c r="E663" s="35">
        <v>2008</v>
      </c>
      <c r="F663" s="86">
        <v>21169</v>
      </c>
      <c r="G663" s="33" t="s">
        <v>3119</v>
      </c>
    </row>
    <row r="664" spans="1:7" x14ac:dyDescent="0.25">
      <c r="A664" s="33" t="s">
        <v>42</v>
      </c>
      <c r="B664" s="38" t="s">
        <v>1041</v>
      </c>
      <c r="C664" s="171" t="s">
        <v>1042</v>
      </c>
      <c r="D664" s="33" t="s">
        <v>125</v>
      </c>
      <c r="E664" s="35">
        <v>2008</v>
      </c>
      <c r="F664" s="37">
        <v>15215</v>
      </c>
      <c r="G664" s="33" t="s">
        <v>141</v>
      </c>
    </row>
    <row r="665" spans="1:7" x14ac:dyDescent="0.25">
      <c r="A665" s="33" t="s">
        <v>42</v>
      </c>
      <c r="B665" s="38" t="s">
        <v>1041</v>
      </c>
      <c r="C665" s="171" t="s">
        <v>1415</v>
      </c>
      <c r="D665" s="33" t="s">
        <v>44</v>
      </c>
      <c r="E665" s="35">
        <v>2008</v>
      </c>
      <c r="F665" s="37">
        <v>17081</v>
      </c>
      <c r="G665" s="33" t="s">
        <v>141</v>
      </c>
    </row>
    <row r="666" spans="1:7" x14ac:dyDescent="0.25">
      <c r="A666" s="33" t="s">
        <v>42</v>
      </c>
      <c r="B666" s="38" t="s">
        <v>1041</v>
      </c>
      <c r="C666" s="171" t="s">
        <v>1416</v>
      </c>
      <c r="D666" s="33" t="s">
        <v>125</v>
      </c>
      <c r="E666" s="35">
        <v>2008</v>
      </c>
      <c r="F666" s="37">
        <v>17148</v>
      </c>
      <c r="G666" s="33" t="s">
        <v>141</v>
      </c>
    </row>
    <row r="667" spans="1:7" x14ac:dyDescent="0.25">
      <c r="A667" s="33" t="s">
        <v>42</v>
      </c>
      <c r="B667" s="38" t="s">
        <v>1041</v>
      </c>
      <c r="C667" s="171" t="s">
        <v>1417</v>
      </c>
      <c r="D667" s="33" t="s">
        <v>44</v>
      </c>
      <c r="E667" s="35">
        <v>2008</v>
      </c>
      <c r="F667" s="37">
        <v>17903</v>
      </c>
      <c r="G667" s="33" t="s">
        <v>141</v>
      </c>
    </row>
    <row r="668" spans="1:7" x14ac:dyDescent="0.25">
      <c r="A668" s="33" t="s">
        <v>42</v>
      </c>
      <c r="B668" s="38" t="s">
        <v>1041</v>
      </c>
      <c r="C668" s="171" t="s">
        <v>1043</v>
      </c>
      <c r="D668" s="33" t="s">
        <v>125</v>
      </c>
      <c r="E668" s="35">
        <v>2008</v>
      </c>
      <c r="F668" s="37">
        <v>16270</v>
      </c>
      <c r="G668" s="33" t="s">
        <v>141</v>
      </c>
    </row>
    <row r="669" spans="1:7" x14ac:dyDescent="0.25">
      <c r="A669" s="33" t="s">
        <v>42</v>
      </c>
      <c r="B669" s="38" t="s">
        <v>1505</v>
      </c>
      <c r="C669" s="171" t="s">
        <v>1418</v>
      </c>
      <c r="D669" s="33" t="s">
        <v>125</v>
      </c>
      <c r="E669" s="35">
        <v>2008</v>
      </c>
      <c r="F669" s="37">
        <v>14843</v>
      </c>
      <c r="G669" s="33" t="s">
        <v>141</v>
      </c>
    </row>
    <row r="670" spans="1:7" x14ac:dyDescent="0.25">
      <c r="A670" s="33" t="s">
        <v>42</v>
      </c>
      <c r="B670" s="38" t="s">
        <v>1505</v>
      </c>
      <c r="C670" s="171" t="s">
        <v>1419</v>
      </c>
      <c r="D670" s="33" t="s">
        <v>125</v>
      </c>
      <c r="E670" s="35">
        <v>2008</v>
      </c>
      <c r="F670" s="37">
        <v>17771</v>
      </c>
      <c r="G670" s="33" t="s">
        <v>141</v>
      </c>
    </row>
    <row r="671" spans="1:7" x14ac:dyDescent="0.25">
      <c r="A671" s="33" t="s">
        <v>42</v>
      </c>
      <c r="B671" s="38" t="s">
        <v>1505</v>
      </c>
      <c r="C671" s="171" t="s">
        <v>1419</v>
      </c>
      <c r="D671" s="33" t="s">
        <v>44</v>
      </c>
      <c r="E671" s="35">
        <v>2008</v>
      </c>
      <c r="F671" s="37">
        <v>19690</v>
      </c>
      <c r="G671" s="33" t="s">
        <v>141</v>
      </c>
    </row>
    <row r="672" spans="1:7" x14ac:dyDescent="0.25">
      <c r="A672" s="33" t="s">
        <v>42</v>
      </c>
      <c r="B672" s="38" t="s">
        <v>1505</v>
      </c>
      <c r="C672" s="171" t="s">
        <v>1420</v>
      </c>
      <c r="D672" s="33" t="s">
        <v>125</v>
      </c>
      <c r="E672" s="35">
        <v>2008</v>
      </c>
      <c r="F672" s="37">
        <v>15693</v>
      </c>
      <c r="G672" s="33" t="s">
        <v>141</v>
      </c>
    </row>
    <row r="673" spans="1:7" x14ac:dyDescent="0.25">
      <c r="A673" s="33" t="s">
        <v>42</v>
      </c>
      <c r="B673" s="38" t="s">
        <v>1505</v>
      </c>
      <c r="C673" s="171" t="s">
        <v>1420</v>
      </c>
      <c r="D673" s="33" t="s">
        <v>44</v>
      </c>
      <c r="E673" s="35">
        <v>2008</v>
      </c>
      <c r="F673" s="37">
        <v>17670</v>
      </c>
      <c r="G673" s="33" t="s">
        <v>141</v>
      </c>
    </row>
    <row r="674" spans="1:7" x14ac:dyDescent="0.25">
      <c r="A674" s="33" t="s">
        <v>42</v>
      </c>
      <c r="B674" s="38" t="s">
        <v>1506</v>
      </c>
      <c r="C674" s="171">
        <v>2.4</v>
      </c>
      <c r="D674" s="33" t="s">
        <v>125</v>
      </c>
      <c r="E674" s="35">
        <v>2008</v>
      </c>
      <c r="F674" s="37">
        <v>25355</v>
      </c>
      <c r="G674" s="33" t="s">
        <v>141</v>
      </c>
    </row>
    <row r="675" spans="1:7" x14ac:dyDescent="0.25">
      <c r="A675" s="33" t="s">
        <v>42</v>
      </c>
      <c r="B675" s="38" t="s">
        <v>1506</v>
      </c>
      <c r="C675" s="171">
        <v>2.4</v>
      </c>
      <c r="D675" s="33" t="s">
        <v>44</v>
      </c>
      <c r="E675" s="35">
        <v>2008</v>
      </c>
      <c r="F675" s="37">
        <v>27487</v>
      </c>
      <c r="G675" s="33" t="s">
        <v>141</v>
      </c>
    </row>
    <row r="676" spans="1:7" x14ac:dyDescent="0.25">
      <c r="A676" s="33" t="s">
        <v>42</v>
      </c>
      <c r="B676" s="38" t="s">
        <v>1506</v>
      </c>
      <c r="C676" s="171">
        <v>3.6</v>
      </c>
      <c r="D676" s="33" t="s">
        <v>125</v>
      </c>
      <c r="E676" s="35">
        <v>2008</v>
      </c>
      <c r="F676" s="37">
        <v>30886</v>
      </c>
      <c r="G676" s="33" t="s">
        <v>141</v>
      </c>
    </row>
    <row r="677" spans="1:7" x14ac:dyDescent="0.25">
      <c r="A677" s="33" t="s">
        <v>42</v>
      </c>
      <c r="B677" s="38" t="s">
        <v>1506</v>
      </c>
      <c r="C677" s="171" t="s">
        <v>1507</v>
      </c>
      <c r="D677" s="33" t="s">
        <v>125</v>
      </c>
      <c r="E677" s="35">
        <v>2008</v>
      </c>
      <c r="F677" s="37">
        <v>29254</v>
      </c>
      <c r="G677" s="33" t="s">
        <v>141</v>
      </c>
    </row>
    <row r="678" spans="1:7" x14ac:dyDescent="0.25">
      <c r="A678" s="33" t="s">
        <v>42</v>
      </c>
      <c r="B678" s="38" t="s">
        <v>1506</v>
      </c>
      <c r="C678" s="171" t="s">
        <v>1507</v>
      </c>
      <c r="D678" s="33" t="s">
        <v>44</v>
      </c>
      <c r="E678" s="35">
        <v>2008</v>
      </c>
      <c r="F678" s="37">
        <v>31586</v>
      </c>
      <c r="G678" s="33" t="s">
        <v>141</v>
      </c>
    </row>
    <row r="679" spans="1:7" x14ac:dyDescent="0.25">
      <c r="A679" s="33" t="s">
        <v>42</v>
      </c>
      <c r="B679" s="38" t="s">
        <v>340</v>
      </c>
      <c r="C679" s="171" t="s">
        <v>1198</v>
      </c>
      <c r="D679" s="33" t="s">
        <v>125</v>
      </c>
      <c r="E679" s="35">
        <v>2008</v>
      </c>
      <c r="F679" s="37">
        <v>23323</v>
      </c>
      <c r="G679" s="33" t="s">
        <v>141</v>
      </c>
    </row>
    <row r="680" spans="1:7" x14ac:dyDescent="0.25">
      <c r="A680" s="33" t="s">
        <v>42</v>
      </c>
      <c r="B680" s="38" t="s">
        <v>207</v>
      </c>
      <c r="C680" s="171" t="s">
        <v>1507</v>
      </c>
      <c r="D680" s="33" t="s">
        <v>125</v>
      </c>
      <c r="E680" s="35">
        <v>2008</v>
      </c>
      <c r="F680" s="37">
        <v>27821</v>
      </c>
      <c r="G680" s="33" t="s">
        <v>141</v>
      </c>
    </row>
    <row r="681" spans="1:7" x14ac:dyDescent="0.25">
      <c r="A681" s="33" t="s">
        <v>42</v>
      </c>
      <c r="B681" s="38" t="s">
        <v>207</v>
      </c>
      <c r="C681" s="171" t="s">
        <v>1507</v>
      </c>
      <c r="D681" s="33" t="s">
        <v>44</v>
      </c>
      <c r="E681" s="35">
        <v>2008</v>
      </c>
      <c r="F681" s="37">
        <v>34051</v>
      </c>
      <c r="G681" s="33" t="s">
        <v>141</v>
      </c>
    </row>
    <row r="682" spans="1:7" x14ac:dyDescent="0.25">
      <c r="A682" s="33" t="s">
        <v>42</v>
      </c>
      <c r="B682" s="38" t="s">
        <v>770</v>
      </c>
      <c r="C682" s="171">
        <v>5</v>
      </c>
      <c r="D682" s="33" t="s">
        <v>125</v>
      </c>
      <c r="E682" s="35">
        <v>2008</v>
      </c>
      <c r="F682" s="37">
        <v>127108</v>
      </c>
      <c r="G682" s="33" t="s">
        <v>141</v>
      </c>
    </row>
    <row r="683" spans="1:7" x14ac:dyDescent="0.25">
      <c r="A683" s="33" t="s">
        <v>42</v>
      </c>
      <c r="B683" s="38" t="s">
        <v>613</v>
      </c>
      <c r="C683" s="171">
        <v>2</v>
      </c>
      <c r="D683" s="33" t="s">
        <v>120</v>
      </c>
      <c r="E683" s="35">
        <v>2008</v>
      </c>
      <c r="F683" s="37">
        <v>34229</v>
      </c>
      <c r="G683" s="33" t="s">
        <v>141</v>
      </c>
    </row>
    <row r="684" spans="1:7" x14ac:dyDescent="0.25">
      <c r="A684" s="33" t="s">
        <v>42</v>
      </c>
      <c r="B684" s="38" t="s">
        <v>613</v>
      </c>
      <c r="C684" s="171">
        <v>2</v>
      </c>
      <c r="D684" s="33" t="s">
        <v>120</v>
      </c>
      <c r="E684" s="35">
        <v>2008</v>
      </c>
      <c r="F684" s="37">
        <v>31541</v>
      </c>
      <c r="G684" s="33" t="s">
        <v>141</v>
      </c>
    </row>
    <row r="685" spans="1:7" x14ac:dyDescent="0.25">
      <c r="A685" s="33" t="s">
        <v>42</v>
      </c>
      <c r="B685" s="38" t="s">
        <v>613</v>
      </c>
      <c r="C685" s="171">
        <v>2.5</v>
      </c>
      <c r="D685" s="33" t="s">
        <v>120</v>
      </c>
      <c r="E685" s="35">
        <v>2008</v>
      </c>
      <c r="F685" s="37">
        <v>46179</v>
      </c>
      <c r="G685" s="33" t="s">
        <v>141</v>
      </c>
    </row>
    <row r="686" spans="1:7" x14ac:dyDescent="0.25">
      <c r="A686" s="33" t="s">
        <v>42</v>
      </c>
      <c r="B686" s="38" t="s">
        <v>613</v>
      </c>
      <c r="C686" s="171">
        <v>2.5</v>
      </c>
      <c r="D686" s="33" t="s">
        <v>44</v>
      </c>
      <c r="E686" s="35">
        <v>2008</v>
      </c>
      <c r="F686" s="37">
        <v>49677</v>
      </c>
      <c r="G686" s="33" t="s">
        <v>141</v>
      </c>
    </row>
    <row r="687" spans="1:7" x14ac:dyDescent="0.25">
      <c r="A687" s="33" t="s">
        <v>42</v>
      </c>
      <c r="B687" s="38" t="s">
        <v>613</v>
      </c>
      <c r="C687" s="171">
        <v>3</v>
      </c>
      <c r="D687" s="33" t="s">
        <v>120</v>
      </c>
      <c r="E687" s="35">
        <v>2008</v>
      </c>
      <c r="F687" s="37">
        <v>55741</v>
      </c>
      <c r="G687" s="33" t="s">
        <v>141</v>
      </c>
    </row>
    <row r="688" spans="1:7" x14ac:dyDescent="0.25">
      <c r="A688" s="33" t="s">
        <v>42</v>
      </c>
      <c r="B688" s="38" t="s">
        <v>613</v>
      </c>
      <c r="C688" s="171">
        <v>3</v>
      </c>
      <c r="D688" s="33" t="s">
        <v>44</v>
      </c>
      <c r="E688" s="35">
        <v>2008</v>
      </c>
      <c r="F688" s="37">
        <v>59128</v>
      </c>
      <c r="G688" s="33" t="s">
        <v>141</v>
      </c>
    </row>
    <row r="689" spans="1:7" x14ac:dyDescent="0.25">
      <c r="A689" s="33" t="s">
        <v>42</v>
      </c>
      <c r="B689" s="38" t="s">
        <v>1633</v>
      </c>
      <c r="C689" s="171">
        <v>3.5</v>
      </c>
      <c r="D689" s="33" t="s">
        <v>120</v>
      </c>
      <c r="E689" s="35">
        <v>2008</v>
      </c>
      <c r="F689" s="37">
        <v>59972</v>
      </c>
      <c r="G689" s="33" t="s">
        <v>141</v>
      </c>
    </row>
    <row r="690" spans="1:7" x14ac:dyDescent="0.25">
      <c r="A690" s="33" t="s">
        <v>42</v>
      </c>
      <c r="B690" s="38" t="s">
        <v>1336</v>
      </c>
      <c r="C690" s="171">
        <v>4.3</v>
      </c>
      <c r="D690" s="33" t="s">
        <v>120</v>
      </c>
      <c r="E690" s="35">
        <v>2008</v>
      </c>
      <c r="F690" s="37">
        <v>83210</v>
      </c>
      <c r="G690" s="33" t="s">
        <v>141</v>
      </c>
    </row>
    <row r="691" spans="1:7" x14ac:dyDescent="0.25">
      <c r="A691" s="33" t="s">
        <v>42</v>
      </c>
      <c r="B691" s="38" t="s">
        <v>1336</v>
      </c>
      <c r="C691" s="171">
        <v>4.5999999999999996</v>
      </c>
      <c r="D691" s="33" t="s">
        <v>44</v>
      </c>
      <c r="E691" s="35">
        <v>2008</v>
      </c>
      <c r="F691" s="37">
        <v>78124</v>
      </c>
      <c r="G691" s="33" t="s">
        <v>141</v>
      </c>
    </row>
    <row r="692" spans="1:7" x14ac:dyDescent="0.25">
      <c r="A692" s="33" t="s">
        <v>42</v>
      </c>
      <c r="B692" s="38" t="s">
        <v>1286</v>
      </c>
      <c r="C692" s="171">
        <v>2.5</v>
      </c>
      <c r="D692" s="33" t="s">
        <v>120</v>
      </c>
      <c r="E692" s="35">
        <v>2008</v>
      </c>
      <c r="F692" s="37">
        <v>45712</v>
      </c>
      <c r="G692" s="33" t="s">
        <v>141</v>
      </c>
    </row>
    <row r="693" spans="1:7" x14ac:dyDescent="0.25">
      <c r="A693" s="33" t="s">
        <v>42</v>
      </c>
      <c r="B693" s="38" t="s">
        <v>1286</v>
      </c>
      <c r="C693" s="171">
        <v>2.5</v>
      </c>
      <c r="D693" s="33" t="s">
        <v>44</v>
      </c>
      <c r="E693" s="35">
        <v>2008</v>
      </c>
      <c r="F693" s="37">
        <v>49444</v>
      </c>
      <c r="G693" s="33" t="s">
        <v>141</v>
      </c>
    </row>
    <row r="694" spans="1:7" x14ac:dyDescent="0.25">
      <c r="A694" s="33" t="s">
        <v>42</v>
      </c>
      <c r="B694" s="38" t="s">
        <v>1508</v>
      </c>
      <c r="C694" s="171" t="s">
        <v>1507</v>
      </c>
      <c r="D694" s="33" t="s">
        <v>44</v>
      </c>
      <c r="E694" s="35">
        <v>2008</v>
      </c>
      <c r="F694" s="37">
        <v>55445</v>
      </c>
      <c r="G694" s="33" t="s">
        <v>135</v>
      </c>
    </row>
    <row r="695" spans="1:7" x14ac:dyDescent="0.25">
      <c r="A695" s="33" t="s">
        <v>42</v>
      </c>
      <c r="B695" s="38" t="s">
        <v>1044</v>
      </c>
      <c r="C695" s="171">
        <v>2.4</v>
      </c>
      <c r="D695" s="33" t="s">
        <v>125</v>
      </c>
      <c r="E695" s="35">
        <v>2008</v>
      </c>
      <c r="F695" s="37">
        <v>38765</v>
      </c>
      <c r="G695" s="33" t="s">
        <v>135</v>
      </c>
    </row>
    <row r="696" spans="1:7" x14ac:dyDescent="0.25">
      <c r="A696" s="33" t="s">
        <v>42</v>
      </c>
      <c r="B696" s="38" t="s">
        <v>1044</v>
      </c>
      <c r="C696" s="171">
        <v>2.4</v>
      </c>
      <c r="D696" s="33" t="s">
        <v>44</v>
      </c>
      <c r="E696" s="35">
        <v>2008</v>
      </c>
      <c r="F696" s="37">
        <v>38765</v>
      </c>
      <c r="G696" s="33" t="s">
        <v>135</v>
      </c>
    </row>
    <row r="697" spans="1:7" x14ac:dyDescent="0.25">
      <c r="A697" s="33" t="s">
        <v>42</v>
      </c>
      <c r="B697" s="38" t="s">
        <v>1044</v>
      </c>
      <c r="C697" s="171">
        <v>3.5</v>
      </c>
      <c r="D697" s="33" t="s">
        <v>125</v>
      </c>
      <c r="E697" s="35">
        <v>2008</v>
      </c>
      <c r="F697" s="37">
        <v>40526</v>
      </c>
      <c r="G697" s="33" t="s">
        <v>135</v>
      </c>
    </row>
    <row r="698" spans="1:7" x14ac:dyDescent="0.25">
      <c r="A698" s="33" t="s">
        <v>42</v>
      </c>
      <c r="B698" s="38" t="s">
        <v>1044</v>
      </c>
      <c r="C698" s="171">
        <v>3.5</v>
      </c>
      <c r="D698" s="33" t="s">
        <v>44</v>
      </c>
      <c r="E698" s="35">
        <v>2008</v>
      </c>
      <c r="F698" s="37">
        <v>45290</v>
      </c>
      <c r="G698" s="33" t="s">
        <v>135</v>
      </c>
    </row>
    <row r="699" spans="1:7" x14ac:dyDescent="0.25">
      <c r="A699" s="33" t="s">
        <v>42</v>
      </c>
      <c r="B699" s="38" t="s">
        <v>778</v>
      </c>
      <c r="C699" s="171">
        <v>3.5</v>
      </c>
      <c r="D699" s="33" t="s">
        <v>125</v>
      </c>
      <c r="E699" s="35">
        <v>2008</v>
      </c>
      <c r="F699" s="37">
        <v>42680</v>
      </c>
      <c r="G699" s="33" t="s">
        <v>135</v>
      </c>
    </row>
    <row r="700" spans="1:7" x14ac:dyDescent="0.25">
      <c r="A700" s="33" t="s">
        <v>42</v>
      </c>
      <c r="B700" s="38" t="s">
        <v>778</v>
      </c>
      <c r="C700" s="171">
        <v>3.5</v>
      </c>
      <c r="D700" s="33" t="s">
        <v>44</v>
      </c>
      <c r="E700" s="35">
        <v>2008</v>
      </c>
      <c r="F700" s="37">
        <v>45479</v>
      </c>
      <c r="G700" s="33" t="s">
        <v>135</v>
      </c>
    </row>
    <row r="701" spans="1:7" x14ac:dyDescent="0.25">
      <c r="A701" s="33" t="s">
        <v>42</v>
      </c>
      <c r="B701" s="38" t="s">
        <v>778</v>
      </c>
      <c r="C701" s="171">
        <v>3.5</v>
      </c>
      <c r="D701" s="33" t="s">
        <v>44</v>
      </c>
      <c r="E701" s="35">
        <v>2008</v>
      </c>
      <c r="F701" s="37">
        <v>44980</v>
      </c>
      <c r="G701" s="33" t="s">
        <v>135</v>
      </c>
    </row>
    <row r="702" spans="1:7" x14ac:dyDescent="0.25">
      <c r="A702" s="33" t="s">
        <v>42</v>
      </c>
      <c r="B702" s="38" t="s">
        <v>1428</v>
      </c>
      <c r="C702" s="171">
        <v>3.3</v>
      </c>
      <c r="D702" s="33" t="s">
        <v>44</v>
      </c>
      <c r="E702" s="35">
        <v>2008</v>
      </c>
      <c r="F702" s="37">
        <v>52831</v>
      </c>
      <c r="G702" s="33" t="s">
        <v>135</v>
      </c>
    </row>
    <row r="703" spans="1:7" x14ac:dyDescent="0.25">
      <c r="A703" s="33" t="s">
        <v>42</v>
      </c>
      <c r="B703" s="38" t="s">
        <v>1509</v>
      </c>
      <c r="C703" s="171">
        <v>3.5</v>
      </c>
      <c r="D703" s="33" t="s">
        <v>125</v>
      </c>
      <c r="E703" s="35">
        <v>2008</v>
      </c>
      <c r="F703" s="37">
        <v>60839</v>
      </c>
      <c r="G703" s="33" t="s">
        <v>135</v>
      </c>
    </row>
    <row r="704" spans="1:7" x14ac:dyDescent="0.25">
      <c r="A704" s="33" t="s">
        <v>42</v>
      </c>
      <c r="B704" s="38" t="s">
        <v>780</v>
      </c>
      <c r="C704" s="171" t="s">
        <v>361</v>
      </c>
      <c r="D704" s="33" t="s">
        <v>125</v>
      </c>
      <c r="E704" s="35">
        <v>2008</v>
      </c>
      <c r="F704" s="37">
        <v>26659</v>
      </c>
      <c r="G704" s="33" t="s">
        <v>141</v>
      </c>
    </row>
    <row r="705" spans="1:7" x14ac:dyDescent="0.25">
      <c r="A705" s="33" t="s">
        <v>42</v>
      </c>
      <c r="B705" s="38" t="s">
        <v>1339</v>
      </c>
      <c r="C705" s="171">
        <v>1</v>
      </c>
      <c r="D705" s="33" t="s">
        <v>125</v>
      </c>
      <c r="E705" s="35">
        <v>2008</v>
      </c>
      <c r="F705" s="37">
        <v>14327</v>
      </c>
      <c r="G705" s="33" t="s">
        <v>141</v>
      </c>
    </row>
    <row r="706" spans="1:7" x14ac:dyDescent="0.25">
      <c r="A706" s="33" t="s">
        <v>42</v>
      </c>
      <c r="B706" s="38" t="s">
        <v>1339</v>
      </c>
      <c r="C706" s="171">
        <v>1.3</v>
      </c>
      <c r="D706" s="33" t="s">
        <v>125</v>
      </c>
      <c r="E706" s="35">
        <v>2008</v>
      </c>
      <c r="F706" s="37">
        <v>27621</v>
      </c>
      <c r="G706" s="33" t="s">
        <v>141</v>
      </c>
    </row>
    <row r="707" spans="1:7" x14ac:dyDescent="0.25">
      <c r="A707" s="33" t="s">
        <v>42</v>
      </c>
      <c r="B707" s="38" t="s">
        <v>1340</v>
      </c>
      <c r="C707" s="171">
        <v>1.8</v>
      </c>
      <c r="D707" s="33" t="s">
        <v>125</v>
      </c>
      <c r="E707" s="35">
        <v>2008</v>
      </c>
      <c r="F707" s="37">
        <v>25640</v>
      </c>
      <c r="G707" s="33" t="s">
        <v>141</v>
      </c>
    </row>
    <row r="708" spans="1:7" x14ac:dyDescent="0.25">
      <c r="A708" s="33" t="s">
        <v>42</v>
      </c>
      <c r="B708" s="38" t="s">
        <v>1340</v>
      </c>
      <c r="C708" s="171">
        <v>1.8</v>
      </c>
      <c r="D708" s="33" t="s">
        <v>44</v>
      </c>
      <c r="E708" s="35">
        <v>2008</v>
      </c>
      <c r="F708" s="37">
        <v>29008</v>
      </c>
      <c r="G708" s="33" t="s">
        <v>141</v>
      </c>
    </row>
    <row r="709" spans="1:7" x14ac:dyDescent="0.25">
      <c r="A709" s="33" t="s">
        <v>42</v>
      </c>
      <c r="B709" s="38" t="s">
        <v>1340</v>
      </c>
      <c r="C709" s="171" t="s">
        <v>765</v>
      </c>
      <c r="D709" s="33" t="s">
        <v>125</v>
      </c>
      <c r="E709" s="35">
        <v>2008</v>
      </c>
      <c r="F709" s="37">
        <v>28568</v>
      </c>
      <c r="G709" s="33" t="s">
        <v>141</v>
      </c>
    </row>
    <row r="710" spans="1:7" x14ac:dyDescent="0.25">
      <c r="A710" s="33" t="s">
        <v>42</v>
      </c>
      <c r="B710" s="38" t="s">
        <v>1340</v>
      </c>
      <c r="C710" s="171" t="s">
        <v>765</v>
      </c>
      <c r="D710" s="33" t="s">
        <v>44</v>
      </c>
      <c r="E710" s="35">
        <v>2008</v>
      </c>
      <c r="F710" s="37">
        <v>30124</v>
      </c>
      <c r="G710" s="33" t="s">
        <v>141</v>
      </c>
    </row>
    <row r="711" spans="1:7" x14ac:dyDescent="0.25">
      <c r="A711" s="33" t="s">
        <v>42</v>
      </c>
      <c r="B711" s="38" t="s">
        <v>1050</v>
      </c>
      <c r="C711" s="171">
        <v>3.3</v>
      </c>
      <c r="D711" s="33" t="s">
        <v>44</v>
      </c>
      <c r="E711" s="35">
        <v>2008</v>
      </c>
      <c r="F711" s="37">
        <v>58196</v>
      </c>
      <c r="G711" s="33" t="s">
        <v>141</v>
      </c>
    </row>
    <row r="712" spans="1:7" x14ac:dyDescent="0.25">
      <c r="A712" s="33" t="s">
        <v>42</v>
      </c>
      <c r="B712" s="38" t="s">
        <v>1341</v>
      </c>
      <c r="C712" s="171" t="s">
        <v>1205</v>
      </c>
      <c r="D712" s="33" t="s">
        <v>120</v>
      </c>
      <c r="E712" s="35">
        <v>2008</v>
      </c>
      <c r="F712" s="37">
        <v>18012</v>
      </c>
      <c r="G712" s="33" t="s">
        <v>1342</v>
      </c>
    </row>
    <row r="713" spans="1:7" x14ac:dyDescent="0.25">
      <c r="A713" s="33" t="s">
        <v>42</v>
      </c>
      <c r="B713" s="38" t="s">
        <v>1053</v>
      </c>
      <c r="C713" s="171" t="s">
        <v>1205</v>
      </c>
      <c r="D713" s="33" t="s">
        <v>120</v>
      </c>
      <c r="E713" s="35">
        <v>2008</v>
      </c>
      <c r="F713" s="37">
        <v>17525</v>
      </c>
      <c r="G713" s="33" t="s">
        <v>189</v>
      </c>
    </row>
    <row r="714" spans="1:7" x14ac:dyDescent="0.25">
      <c r="A714" s="33" t="s">
        <v>42</v>
      </c>
      <c r="B714" s="38" t="s">
        <v>1343</v>
      </c>
      <c r="C714" s="171">
        <v>2.5</v>
      </c>
      <c r="D714" s="33" t="s">
        <v>120</v>
      </c>
      <c r="E714" s="35">
        <v>2008</v>
      </c>
      <c r="F714" s="37">
        <v>37905</v>
      </c>
      <c r="G714" s="33" t="s">
        <v>141</v>
      </c>
    </row>
    <row r="715" spans="1:7" x14ac:dyDescent="0.25">
      <c r="A715" s="33" t="s">
        <v>42</v>
      </c>
      <c r="B715" s="38" t="s">
        <v>1343</v>
      </c>
      <c r="C715" s="171">
        <v>2.5</v>
      </c>
      <c r="D715" s="33" t="s">
        <v>44</v>
      </c>
      <c r="E715" s="35">
        <v>2008</v>
      </c>
      <c r="F715" s="37">
        <v>39149</v>
      </c>
      <c r="G715" s="33" t="s">
        <v>141</v>
      </c>
    </row>
    <row r="716" spans="1:7" x14ac:dyDescent="0.25">
      <c r="A716" s="33" t="s">
        <v>42</v>
      </c>
      <c r="B716" s="38" t="s">
        <v>1343</v>
      </c>
      <c r="C716" s="171">
        <v>3</v>
      </c>
      <c r="D716" s="33" t="s">
        <v>125</v>
      </c>
      <c r="E716" s="35">
        <v>2008</v>
      </c>
      <c r="F716" s="37">
        <v>37012</v>
      </c>
      <c r="G716" s="33" t="s">
        <v>141</v>
      </c>
    </row>
    <row r="717" spans="1:7" x14ac:dyDescent="0.25">
      <c r="A717" s="33" t="s">
        <v>42</v>
      </c>
      <c r="B717" s="38" t="s">
        <v>1344</v>
      </c>
      <c r="C717" s="171">
        <v>1.5</v>
      </c>
      <c r="D717" s="33" t="s">
        <v>125</v>
      </c>
      <c r="E717" s="35">
        <v>2008</v>
      </c>
      <c r="F717" s="37">
        <v>23410</v>
      </c>
      <c r="G717" s="33" t="s">
        <v>141</v>
      </c>
    </row>
    <row r="718" spans="1:7" x14ac:dyDescent="0.25">
      <c r="A718" s="33" t="s">
        <v>42</v>
      </c>
      <c r="B718" s="38" t="s">
        <v>1344</v>
      </c>
      <c r="C718" s="171">
        <v>1.5</v>
      </c>
      <c r="D718" s="33" t="s">
        <v>44</v>
      </c>
      <c r="E718" s="35">
        <v>2008</v>
      </c>
      <c r="F718" s="37">
        <v>22980</v>
      </c>
      <c r="G718" s="33" t="s">
        <v>141</v>
      </c>
    </row>
    <row r="719" spans="1:7" x14ac:dyDescent="0.25">
      <c r="A719" s="33" t="s">
        <v>42</v>
      </c>
      <c r="B719" s="38" t="s">
        <v>1131</v>
      </c>
      <c r="C719" s="171">
        <v>1.8</v>
      </c>
      <c r="D719" s="33" t="s">
        <v>44</v>
      </c>
      <c r="E719" s="35">
        <v>2008</v>
      </c>
      <c r="F719" s="37">
        <v>28780</v>
      </c>
      <c r="G719" s="33" t="s">
        <v>141</v>
      </c>
    </row>
    <row r="720" spans="1:7" x14ac:dyDescent="0.25">
      <c r="A720" s="33" t="s">
        <v>42</v>
      </c>
      <c r="B720" s="38" t="s">
        <v>1131</v>
      </c>
      <c r="C720" s="171">
        <v>1.8</v>
      </c>
      <c r="D720" s="33" t="s">
        <v>125</v>
      </c>
      <c r="E720" s="35">
        <v>2008</v>
      </c>
      <c r="F720" s="37">
        <v>25404</v>
      </c>
      <c r="G720" s="33" t="s">
        <v>141</v>
      </c>
    </row>
    <row r="721" spans="1:7" x14ac:dyDescent="0.25">
      <c r="A721" s="33" t="s">
        <v>42</v>
      </c>
      <c r="B721" s="38" t="s">
        <v>1131</v>
      </c>
      <c r="C721" s="171">
        <v>2</v>
      </c>
      <c r="D721" s="33" t="s">
        <v>125</v>
      </c>
      <c r="E721" s="35">
        <v>2008</v>
      </c>
      <c r="F721" s="37">
        <v>24444</v>
      </c>
      <c r="G721" s="33" t="s">
        <v>141</v>
      </c>
    </row>
    <row r="722" spans="1:7" x14ac:dyDescent="0.25">
      <c r="A722" s="33" t="s">
        <v>42</v>
      </c>
      <c r="B722" s="38" t="s">
        <v>1132</v>
      </c>
      <c r="C722" s="171">
        <v>1.5</v>
      </c>
      <c r="D722" s="33" t="s">
        <v>125</v>
      </c>
      <c r="E722" s="35">
        <v>2008</v>
      </c>
      <c r="F722" s="37">
        <v>35543</v>
      </c>
      <c r="G722" s="33" t="s">
        <v>186</v>
      </c>
    </row>
    <row r="723" spans="1:7" x14ac:dyDescent="0.25">
      <c r="A723" s="33" t="s">
        <v>42</v>
      </c>
      <c r="B723" s="38" t="s">
        <v>1132</v>
      </c>
      <c r="C723" s="171">
        <v>1.5</v>
      </c>
      <c r="D723" s="33" t="s">
        <v>44</v>
      </c>
      <c r="E723" s="35">
        <v>2008</v>
      </c>
      <c r="F723" s="37">
        <v>35543</v>
      </c>
      <c r="G723" s="33" t="s">
        <v>186</v>
      </c>
    </row>
    <row r="724" spans="1:7" x14ac:dyDescent="0.25">
      <c r="A724" s="33" t="s">
        <v>42</v>
      </c>
      <c r="B724" s="38" t="s">
        <v>1132</v>
      </c>
      <c r="C724" s="171">
        <v>1.8</v>
      </c>
      <c r="D724" s="33" t="s">
        <v>125</v>
      </c>
      <c r="E724" s="35">
        <v>2008</v>
      </c>
      <c r="F724" s="37">
        <v>33546</v>
      </c>
      <c r="G724" s="33" t="s">
        <v>186</v>
      </c>
    </row>
    <row r="725" spans="1:7" customFormat="1" x14ac:dyDescent="0.25">
      <c r="A725" s="552" t="s">
        <v>3896</v>
      </c>
      <c r="B725" s="552" t="s">
        <v>10547</v>
      </c>
      <c r="C725" s="552" t="s">
        <v>10546</v>
      </c>
      <c r="D725" s="612">
        <v>2008</v>
      </c>
      <c r="E725" s="44"/>
      <c r="F725" s="759" t="s">
        <v>10548</v>
      </c>
      <c r="G725" s="33" t="s">
        <v>141</v>
      </c>
    </row>
    <row r="726" spans="1:7" x14ac:dyDescent="0.25">
      <c r="A726" s="33" t="s">
        <v>42</v>
      </c>
      <c r="B726" s="38" t="s">
        <v>536</v>
      </c>
      <c r="C726" s="171">
        <v>3.5</v>
      </c>
      <c r="D726" s="33" t="s">
        <v>43</v>
      </c>
      <c r="E726" s="35">
        <v>2008</v>
      </c>
      <c r="F726" s="86">
        <v>24000</v>
      </c>
      <c r="G726" s="33" t="s">
        <v>147</v>
      </c>
    </row>
    <row r="727" spans="1:7" x14ac:dyDescent="0.25">
      <c r="A727" s="33" t="s">
        <v>42</v>
      </c>
      <c r="B727" s="38" t="s">
        <v>1203</v>
      </c>
      <c r="C727" s="171">
        <v>1.5</v>
      </c>
      <c r="D727" s="33" t="s">
        <v>125</v>
      </c>
      <c r="E727" s="35">
        <v>2008</v>
      </c>
      <c r="F727" s="37">
        <v>17670</v>
      </c>
      <c r="G727" s="33" t="s">
        <v>141</v>
      </c>
    </row>
    <row r="728" spans="1:7" x14ac:dyDescent="0.25">
      <c r="A728" s="33" t="s">
        <v>42</v>
      </c>
      <c r="B728" s="38" t="s">
        <v>1203</v>
      </c>
      <c r="C728" s="171">
        <v>1.5</v>
      </c>
      <c r="D728" s="33" t="s">
        <v>44</v>
      </c>
      <c r="E728" s="35">
        <v>2008</v>
      </c>
      <c r="F728" s="37">
        <v>19946</v>
      </c>
      <c r="G728" s="33" t="s">
        <v>141</v>
      </c>
    </row>
    <row r="729" spans="1:7" x14ac:dyDescent="0.25">
      <c r="A729" s="33" t="s">
        <v>42</v>
      </c>
      <c r="B729" s="38" t="s">
        <v>1634</v>
      </c>
      <c r="C729" s="171" t="s">
        <v>1205</v>
      </c>
      <c r="D729" s="33" t="s">
        <v>120</v>
      </c>
      <c r="E729" s="35">
        <v>2008</v>
      </c>
      <c r="F729" s="37">
        <v>16104</v>
      </c>
      <c r="G729" s="33" t="s">
        <v>1635</v>
      </c>
    </row>
    <row r="730" spans="1:7" x14ac:dyDescent="0.25">
      <c r="A730" s="33" t="s">
        <v>42</v>
      </c>
      <c r="B730" s="38" t="s">
        <v>1206</v>
      </c>
      <c r="C730" s="171" t="s">
        <v>1345</v>
      </c>
      <c r="D730" s="33" t="s">
        <v>120</v>
      </c>
      <c r="E730" s="35">
        <v>2008</v>
      </c>
      <c r="F730" s="37">
        <v>19013</v>
      </c>
      <c r="G730" s="33" t="s">
        <v>160</v>
      </c>
    </row>
    <row r="731" spans="1:7" x14ac:dyDescent="0.25">
      <c r="A731" s="33" t="s">
        <v>42</v>
      </c>
      <c r="B731" s="38" t="s">
        <v>1206</v>
      </c>
      <c r="C731" s="171" t="s">
        <v>1345</v>
      </c>
      <c r="D731" s="33" t="s">
        <v>44</v>
      </c>
      <c r="E731" s="35">
        <v>2008</v>
      </c>
      <c r="F731" s="802">
        <v>19680</v>
      </c>
      <c r="G731" s="33" t="s">
        <v>160</v>
      </c>
    </row>
    <row r="732" spans="1:7" x14ac:dyDescent="0.25">
      <c r="A732" s="33" t="s">
        <v>42</v>
      </c>
      <c r="B732" s="38" t="s">
        <v>1204</v>
      </c>
      <c r="C732" s="171" t="s">
        <v>1205</v>
      </c>
      <c r="D732" s="33" t="s">
        <v>120</v>
      </c>
      <c r="E732" s="35">
        <v>2008</v>
      </c>
      <c r="F732" s="37">
        <v>16070</v>
      </c>
      <c r="G732" s="33" t="s">
        <v>160</v>
      </c>
    </row>
    <row r="733" spans="1:7" x14ac:dyDescent="0.25">
      <c r="A733" s="33" t="s">
        <v>42</v>
      </c>
      <c r="B733" s="38" t="s">
        <v>956</v>
      </c>
      <c r="C733" s="171">
        <v>1</v>
      </c>
      <c r="D733" s="33" t="s">
        <v>125</v>
      </c>
      <c r="E733" s="35">
        <v>2008</v>
      </c>
      <c r="F733" s="37">
        <v>13827</v>
      </c>
      <c r="G733" s="33" t="s">
        <v>141</v>
      </c>
    </row>
    <row r="734" spans="1:7" x14ac:dyDescent="0.25">
      <c r="A734" s="33" t="s">
        <v>42</v>
      </c>
      <c r="B734" s="38" t="s">
        <v>956</v>
      </c>
      <c r="C734" s="171">
        <v>1.3</v>
      </c>
      <c r="D734" s="33" t="s">
        <v>125</v>
      </c>
      <c r="E734" s="35">
        <v>2008</v>
      </c>
      <c r="F734" s="37">
        <v>15916</v>
      </c>
      <c r="G734" s="33" t="s">
        <v>141</v>
      </c>
    </row>
    <row r="735" spans="1:7" x14ac:dyDescent="0.25">
      <c r="A735" s="33" t="s">
        <v>42</v>
      </c>
      <c r="B735" s="38" t="s">
        <v>956</v>
      </c>
      <c r="C735" s="171">
        <v>1.3</v>
      </c>
      <c r="D735" s="33" t="s">
        <v>44</v>
      </c>
      <c r="E735" s="35">
        <v>2008</v>
      </c>
      <c r="F735" s="37">
        <v>17793</v>
      </c>
      <c r="G735" s="33" t="s">
        <v>141</v>
      </c>
    </row>
    <row r="736" spans="1:7" x14ac:dyDescent="0.25">
      <c r="A736" s="33" t="s">
        <v>42</v>
      </c>
      <c r="B736" s="38" t="s">
        <v>956</v>
      </c>
      <c r="C736" s="171">
        <v>1.5</v>
      </c>
      <c r="D736" s="33" t="s">
        <v>125</v>
      </c>
      <c r="E736" s="35">
        <v>2008</v>
      </c>
      <c r="F736" s="37">
        <v>18025</v>
      </c>
      <c r="G736" s="33" t="s">
        <v>141</v>
      </c>
    </row>
    <row r="737" spans="1:7" x14ac:dyDescent="0.25">
      <c r="A737" s="33" t="s">
        <v>42</v>
      </c>
      <c r="B737" s="33" t="s">
        <v>8540</v>
      </c>
      <c r="C737" s="614" t="s">
        <v>4438</v>
      </c>
      <c r="D737" s="33"/>
      <c r="E737" s="33">
        <v>2008</v>
      </c>
      <c r="F737" s="560">
        <v>16283</v>
      </c>
      <c r="G737" s="33" t="s">
        <v>4874</v>
      </c>
    </row>
    <row r="738" spans="1:7" x14ac:dyDescent="0.25">
      <c r="A738" s="33" t="s">
        <v>42</v>
      </c>
      <c r="B738" s="38" t="s">
        <v>1288</v>
      </c>
      <c r="C738" s="171">
        <v>1.8</v>
      </c>
      <c r="D738" s="33" t="s">
        <v>125</v>
      </c>
      <c r="E738" s="35">
        <v>2008</v>
      </c>
      <c r="F738" s="37">
        <v>21657</v>
      </c>
      <c r="G738" s="33" t="s">
        <v>141</v>
      </c>
    </row>
    <row r="739" spans="1:7" x14ac:dyDescent="0.25">
      <c r="A739" s="33" t="s">
        <v>42</v>
      </c>
      <c r="B739" s="38" t="s">
        <v>1288</v>
      </c>
      <c r="C739" s="171">
        <v>2</v>
      </c>
      <c r="D739" s="33" t="s">
        <v>125</v>
      </c>
      <c r="E739" s="35">
        <v>2008</v>
      </c>
      <c r="F739" s="37">
        <v>26111</v>
      </c>
      <c r="G739" s="33" t="s">
        <v>141</v>
      </c>
    </row>
    <row r="740" spans="1:7" x14ac:dyDescent="0.25">
      <c r="A740" s="33" t="s">
        <v>42</v>
      </c>
      <c r="B740" s="38" t="s">
        <v>617</v>
      </c>
      <c r="C740" s="171" t="s">
        <v>3899</v>
      </c>
      <c r="D740" s="33" t="s">
        <v>44</v>
      </c>
      <c r="E740" s="35">
        <v>2008</v>
      </c>
      <c r="F740" s="86">
        <v>31575</v>
      </c>
      <c r="G740" s="33" t="s">
        <v>147</v>
      </c>
    </row>
    <row r="741" spans="1:7" x14ac:dyDescent="0.25">
      <c r="A741" s="33" t="s">
        <v>42</v>
      </c>
      <c r="B741" s="38" t="s">
        <v>618</v>
      </c>
      <c r="C741" s="171" t="s">
        <v>4160</v>
      </c>
      <c r="D741" s="33" t="s">
        <v>44</v>
      </c>
      <c r="E741" s="35">
        <v>2008</v>
      </c>
      <c r="F741" s="86">
        <v>32850</v>
      </c>
      <c r="G741" s="33" t="s">
        <v>147</v>
      </c>
    </row>
    <row r="742" spans="1:7" x14ac:dyDescent="0.25">
      <c r="A742" s="33" t="s">
        <v>42</v>
      </c>
      <c r="B742" s="38" t="s">
        <v>1571</v>
      </c>
      <c r="C742" s="171">
        <v>3.5</v>
      </c>
      <c r="D742" s="33" t="s">
        <v>110</v>
      </c>
      <c r="E742" s="35">
        <v>2008</v>
      </c>
      <c r="F742" s="86">
        <v>28633.879781420765</v>
      </c>
      <c r="G742" s="33" t="s">
        <v>135</v>
      </c>
    </row>
    <row r="743" spans="1:7" x14ac:dyDescent="0.25">
      <c r="A743" s="33" t="s">
        <v>42</v>
      </c>
      <c r="B743" s="38" t="s">
        <v>688</v>
      </c>
      <c r="C743" s="171">
        <v>3.5</v>
      </c>
      <c r="D743" s="33" t="s">
        <v>110</v>
      </c>
      <c r="E743" s="35">
        <v>2008</v>
      </c>
      <c r="F743" s="86">
        <v>34262.295081967211</v>
      </c>
      <c r="G743" s="33" t="s">
        <v>135</v>
      </c>
    </row>
    <row r="744" spans="1:7" x14ac:dyDescent="0.25">
      <c r="A744" s="33" t="s">
        <v>42</v>
      </c>
      <c r="B744" s="38" t="s">
        <v>1122</v>
      </c>
      <c r="C744" s="171" t="s">
        <v>866</v>
      </c>
      <c r="D744" s="33" t="s">
        <v>110</v>
      </c>
      <c r="E744" s="35">
        <v>2008</v>
      </c>
      <c r="F744" s="86">
        <v>29300</v>
      </c>
      <c r="G744" s="33" t="s">
        <v>147</v>
      </c>
    </row>
    <row r="745" spans="1:7" x14ac:dyDescent="0.25">
      <c r="A745" s="33" t="s">
        <v>42</v>
      </c>
      <c r="B745" s="38" t="s">
        <v>1280</v>
      </c>
      <c r="C745" s="171">
        <v>2.4</v>
      </c>
      <c r="D745" s="33" t="s">
        <v>110</v>
      </c>
      <c r="E745" s="35">
        <v>2008</v>
      </c>
      <c r="F745" s="86">
        <v>24590.163934426229</v>
      </c>
      <c r="G745" s="33" t="s">
        <v>135</v>
      </c>
    </row>
    <row r="746" spans="1:7" x14ac:dyDescent="0.25">
      <c r="A746" s="33" t="s">
        <v>42</v>
      </c>
      <c r="B746" s="38" t="s">
        <v>1280</v>
      </c>
      <c r="C746" s="171">
        <v>3</v>
      </c>
      <c r="D746" s="33" t="s">
        <v>110</v>
      </c>
      <c r="E746" s="35">
        <v>2008</v>
      </c>
      <c r="F746" s="86">
        <v>24863.387978142076</v>
      </c>
      <c r="G746" s="33" t="s">
        <v>135</v>
      </c>
    </row>
    <row r="747" spans="1:7" x14ac:dyDescent="0.25">
      <c r="A747" s="33" t="s">
        <v>42</v>
      </c>
      <c r="B747" s="38" t="s">
        <v>362</v>
      </c>
      <c r="C747" s="171">
        <v>4.2</v>
      </c>
      <c r="D747" s="33" t="s">
        <v>43</v>
      </c>
      <c r="E747" s="35">
        <v>2008</v>
      </c>
      <c r="F747" s="86">
        <v>63870</v>
      </c>
      <c r="G747" s="33" t="s">
        <v>363</v>
      </c>
    </row>
    <row r="748" spans="1:7" x14ac:dyDescent="0.25">
      <c r="A748" s="33" t="s">
        <v>42</v>
      </c>
      <c r="B748" s="38" t="s">
        <v>362</v>
      </c>
      <c r="C748" s="171">
        <v>4.2</v>
      </c>
      <c r="D748" s="33" t="s">
        <v>43</v>
      </c>
      <c r="E748" s="35">
        <v>2008</v>
      </c>
      <c r="F748" s="86">
        <v>62870</v>
      </c>
      <c r="G748" s="33" t="s">
        <v>364</v>
      </c>
    </row>
    <row r="749" spans="1:7" x14ac:dyDescent="0.25">
      <c r="A749" s="33" t="s">
        <v>42</v>
      </c>
      <c r="B749" s="38" t="s">
        <v>362</v>
      </c>
      <c r="C749" s="171">
        <v>4</v>
      </c>
      <c r="D749" s="33" t="s">
        <v>43</v>
      </c>
      <c r="E749" s="35">
        <v>2008</v>
      </c>
      <c r="F749" s="86">
        <v>54870</v>
      </c>
      <c r="G749" s="33" t="s">
        <v>363</v>
      </c>
    </row>
    <row r="750" spans="1:7" x14ac:dyDescent="0.25">
      <c r="A750" s="33" t="s">
        <v>42</v>
      </c>
      <c r="B750" s="38" t="s">
        <v>362</v>
      </c>
      <c r="C750" s="171">
        <v>4</v>
      </c>
      <c r="D750" s="33" t="s">
        <v>43</v>
      </c>
      <c r="E750" s="35">
        <v>2008</v>
      </c>
      <c r="F750" s="86">
        <v>54170</v>
      </c>
      <c r="G750" s="33" t="s">
        <v>364</v>
      </c>
    </row>
    <row r="751" spans="1:7" x14ac:dyDescent="0.25">
      <c r="A751" s="33" t="s">
        <v>42</v>
      </c>
      <c r="B751" s="38" t="s">
        <v>1183</v>
      </c>
      <c r="C751" s="171" t="s">
        <v>4440</v>
      </c>
      <c r="D751" s="33" t="s">
        <v>110</v>
      </c>
      <c r="E751" s="35">
        <v>2008</v>
      </c>
      <c r="F751" s="37">
        <v>13000</v>
      </c>
      <c r="G751" s="33" t="s">
        <v>4446</v>
      </c>
    </row>
    <row r="752" spans="1:7" x14ac:dyDescent="0.25">
      <c r="A752" s="33" t="s">
        <v>42</v>
      </c>
      <c r="B752" s="38" t="s">
        <v>1183</v>
      </c>
      <c r="C752" s="171" t="s">
        <v>4538</v>
      </c>
      <c r="D752" s="33" t="s">
        <v>110</v>
      </c>
      <c r="E752" s="35">
        <v>2008</v>
      </c>
      <c r="F752" s="37">
        <v>13150</v>
      </c>
      <c r="G752" s="33" t="s">
        <v>4446</v>
      </c>
    </row>
    <row r="753" spans="1:7" x14ac:dyDescent="0.25">
      <c r="A753" s="33" t="s">
        <v>42</v>
      </c>
      <c r="B753" s="38" t="s">
        <v>1183</v>
      </c>
      <c r="C753" s="171" t="s">
        <v>4438</v>
      </c>
      <c r="D753" s="33" t="s">
        <v>110</v>
      </c>
      <c r="E753" s="35">
        <v>2008</v>
      </c>
      <c r="F753" s="37">
        <v>13300</v>
      </c>
      <c r="G753" s="33" t="s">
        <v>4446</v>
      </c>
    </row>
    <row r="754" spans="1:7" x14ac:dyDescent="0.25">
      <c r="A754" s="33" t="s">
        <v>42</v>
      </c>
      <c r="B754" s="38" t="s">
        <v>1183</v>
      </c>
      <c r="C754" s="171">
        <v>1.6</v>
      </c>
      <c r="D754" s="33" t="s">
        <v>110</v>
      </c>
      <c r="E754" s="35">
        <v>2008</v>
      </c>
      <c r="F754" s="37">
        <v>14900</v>
      </c>
      <c r="G754" s="33" t="s">
        <v>4446</v>
      </c>
    </row>
    <row r="755" spans="1:7" x14ac:dyDescent="0.25">
      <c r="A755" s="33" t="s">
        <v>42</v>
      </c>
      <c r="B755" s="38" t="s">
        <v>1183</v>
      </c>
      <c r="C755" s="171">
        <v>1.8</v>
      </c>
      <c r="D755" s="33" t="s">
        <v>110</v>
      </c>
      <c r="E755" s="35">
        <v>2008</v>
      </c>
      <c r="F755" s="37">
        <v>15205</v>
      </c>
      <c r="G755" s="33" t="s">
        <v>4446</v>
      </c>
    </row>
    <row r="756" spans="1:7" x14ac:dyDescent="0.25">
      <c r="A756" s="33" t="s">
        <v>42</v>
      </c>
      <c r="B756" s="38" t="s">
        <v>1183</v>
      </c>
      <c r="C756" s="171" t="s">
        <v>4436</v>
      </c>
      <c r="D756" s="33" t="s">
        <v>110</v>
      </c>
      <c r="E756" s="35">
        <v>2008</v>
      </c>
      <c r="F756" s="37">
        <v>16800</v>
      </c>
      <c r="G756" s="33" t="s">
        <v>4449</v>
      </c>
    </row>
    <row r="757" spans="1:7" x14ac:dyDescent="0.25">
      <c r="A757" s="33" t="s">
        <v>42</v>
      </c>
      <c r="B757" s="38" t="s">
        <v>1183</v>
      </c>
      <c r="C757" s="171" t="s">
        <v>4442</v>
      </c>
      <c r="D757" s="33" t="s">
        <v>125</v>
      </c>
      <c r="E757" s="35">
        <v>2008</v>
      </c>
      <c r="F757" s="37">
        <v>17000</v>
      </c>
      <c r="G757" s="33" t="s">
        <v>4448</v>
      </c>
    </row>
    <row r="758" spans="1:7" x14ac:dyDescent="0.25">
      <c r="A758" s="33" t="s">
        <v>42</v>
      </c>
      <c r="B758" s="38" t="s">
        <v>1113</v>
      </c>
      <c r="C758" s="171">
        <v>1.6</v>
      </c>
      <c r="D758" s="33" t="s">
        <v>110</v>
      </c>
      <c r="E758" s="35">
        <v>2008</v>
      </c>
      <c r="F758" s="86">
        <v>22066</v>
      </c>
      <c r="G758" s="33" t="s">
        <v>3050</v>
      </c>
    </row>
    <row r="759" spans="1:7" x14ac:dyDescent="0.25">
      <c r="A759" s="33" t="s">
        <v>42</v>
      </c>
      <c r="B759" s="38" t="s">
        <v>1113</v>
      </c>
      <c r="C759" s="171">
        <v>1.8</v>
      </c>
      <c r="D759" s="33" t="s">
        <v>110</v>
      </c>
      <c r="E759" s="35">
        <v>2008</v>
      </c>
      <c r="F759" s="86">
        <v>22920</v>
      </c>
      <c r="G759" s="33" t="s">
        <v>3050</v>
      </c>
    </row>
    <row r="760" spans="1:7" x14ac:dyDescent="0.25">
      <c r="A760" s="33" t="s">
        <v>42</v>
      </c>
      <c r="B760" s="38" t="s">
        <v>1113</v>
      </c>
      <c r="C760" s="171" t="s">
        <v>1117</v>
      </c>
      <c r="D760" s="33" t="s">
        <v>110</v>
      </c>
      <c r="E760" s="35">
        <v>2008</v>
      </c>
      <c r="F760" s="86">
        <v>20103</v>
      </c>
      <c r="G760" s="33" t="s">
        <v>3050</v>
      </c>
    </row>
    <row r="761" spans="1:7" x14ac:dyDescent="0.25">
      <c r="A761" s="33" t="s">
        <v>42</v>
      </c>
      <c r="B761" s="38" t="s">
        <v>1113</v>
      </c>
      <c r="C761" s="171" t="s">
        <v>281</v>
      </c>
      <c r="D761" s="33" t="s">
        <v>110</v>
      </c>
      <c r="E761" s="35">
        <v>2008</v>
      </c>
      <c r="F761" s="86">
        <v>23309</v>
      </c>
      <c r="G761" s="33" t="s">
        <v>3050</v>
      </c>
    </row>
    <row r="762" spans="1:7" x14ac:dyDescent="0.25">
      <c r="A762" s="33" t="s">
        <v>42</v>
      </c>
      <c r="B762" s="38" t="s">
        <v>1113</v>
      </c>
      <c r="C762" s="171" t="s">
        <v>414</v>
      </c>
      <c r="D762" s="33" t="s">
        <v>110</v>
      </c>
      <c r="E762" s="35">
        <v>2008</v>
      </c>
      <c r="F762" s="86">
        <v>24309</v>
      </c>
      <c r="G762" s="33" t="s">
        <v>3050</v>
      </c>
    </row>
    <row r="763" spans="1:7" x14ac:dyDescent="0.25">
      <c r="A763" s="33" t="s">
        <v>42</v>
      </c>
      <c r="B763" s="38" t="s">
        <v>1573</v>
      </c>
      <c r="C763" s="171">
        <v>4</v>
      </c>
      <c r="D763" s="33" t="s">
        <v>44</v>
      </c>
      <c r="E763" s="35">
        <v>2008</v>
      </c>
      <c r="F763" s="86">
        <v>31967.213114754097</v>
      </c>
      <c r="G763" s="33" t="s">
        <v>230</v>
      </c>
    </row>
    <row r="764" spans="1:7" x14ac:dyDescent="0.25">
      <c r="A764" s="33" t="s">
        <v>42</v>
      </c>
      <c r="B764" s="38" t="s">
        <v>1573</v>
      </c>
      <c r="C764" s="171" t="s">
        <v>2845</v>
      </c>
      <c r="D764" s="33" t="s">
        <v>426</v>
      </c>
      <c r="E764" s="35">
        <v>2008</v>
      </c>
      <c r="F764" s="86">
        <v>28547</v>
      </c>
      <c r="G764" s="33" t="s">
        <v>1574</v>
      </c>
    </row>
    <row r="765" spans="1:7" x14ac:dyDescent="0.25">
      <c r="A765" s="33" t="s">
        <v>42</v>
      </c>
      <c r="B765" s="38" t="s">
        <v>46</v>
      </c>
      <c r="C765" s="171">
        <v>2.7</v>
      </c>
      <c r="D765" s="33" t="s">
        <v>44</v>
      </c>
      <c r="E765" s="35">
        <v>2008</v>
      </c>
      <c r="F765" s="86">
        <v>30669.398907103823</v>
      </c>
      <c r="G765" s="33" t="s">
        <v>147</v>
      </c>
    </row>
    <row r="766" spans="1:7" x14ac:dyDescent="0.25">
      <c r="A766" s="33" t="s">
        <v>42</v>
      </c>
      <c r="B766" s="38" t="s">
        <v>46</v>
      </c>
      <c r="C766" s="171">
        <v>4</v>
      </c>
      <c r="D766" s="33" t="s">
        <v>44</v>
      </c>
      <c r="E766" s="35">
        <v>2008</v>
      </c>
      <c r="F766" s="86">
        <v>30942.62295081967</v>
      </c>
      <c r="G766" s="33" t="s">
        <v>147</v>
      </c>
    </row>
    <row r="767" spans="1:7" x14ac:dyDescent="0.25">
      <c r="A767" s="33" t="s">
        <v>42</v>
      </c>
      <c r="B767" s="38" t="s">
        <v>46</v>
      </c>
      <c r="C767" s="171">
        <v>4</v>
      </c>
      <c r="D767" s="33" t="s">
        <v>44</v>
      </c>
      <c r="E767" s="35">
        <v>2008</v>
      </c>
      <c r="F767" s="86">
        <v>31215.846994535517</v>
      </c>
      <c r="G767" s="33" t="s">
        <v>147</v>
      </c>
    </row>
    <row r="768" spans="1:7" x14ac:dyDescent="0.25">
      <c r="A768" s="33" t="s">
        <v>42</v>
      </c>
      <c r="B768" s="38" t="s">
        <v>1402</v>
      </c>
      <c r="C768" s="171" t="s">
        <v>3100</v>
      </c>
      <c r="D768" s="33" t="s">
        <v>438</v>
      </c>
      <c r="E768" s="35">
        <v>2008</v>
      </c>
      <c r="F768" s="86">
        <v>23278.688524590161</v>
      </c>
      <c r="G768" s="33" t="s">
        <v>1403</v>
      </c>
    </row>
    <row r="769" spans="1:7" x14ac:dyDescent="0.25">
      <c r="A769" s="33" t="s">
        <v>42</v>
      </c>
      <c r="B769" s="38" t="s">
        <v>1402</v>
      </c>
      <c r="C769" s="171" t="s">
        <v>3100</v>
      </c>
      <c r="D769" s="33" t="s">
        <v>438</v>
      </c>
      <c r="E769" s="35">
        <v>2008</v>
      </c>
      <c r="F769" s="86">
        <v>26939.890710382511</v>
      </c>
      <c r="G769" s="33" t="s">
        <v>1404</v>
      </c>
    </row>
    <row r="770" spans="1:7" x14ac:dyDescent="0.25">
      <c r="A770" s="33" t="s">
        <v>42</v>
      </c>
      <c r="B770" s="38" t="s">
        <v>1402</v>
      </c>
      <c r="C770" s="171" t="s">
        <v>3100</v>
      </c>
      <c r="D770" s="33" t="s">
        <v>438</v>
      </c>
      <c r="E770" s="35">
        <v>2008</v>
      </c>
      <c r="F770" s="86">
        <v>27595.628415300544</v>
      </c>
      <c r="G770" s="33" t="s">
        <v>1405</v>
      </c>
    </row>
    <row r="771" spans="1:7" x14ac:dyDescent="0.25">
      <c r="A771" s="33" t="s">
        <v>42</v>
      </c>
      <c r="B771" s="38" t="s">
        <v>1402</v>
      </c>
      <c r="C771" s="171" t="s">
        <v>3100</v>
      </c>
      <c r="D771" s="33" t="s">
        <v>438</v>
      </c>
      <c r="E771" s="35">
        <v>2008</v>
      </c>
      <c r="F771" s="86">
        <v>30300.546448087429</v>
      </c>
      <c r="G771" s="33" t="s">
        <v>1406</v>
      </c>
    </row>
    <row r="772" spans="1:7" x14ac:dyDescent="0.25">
      <c r="A772" s="33" t="s">
        <v>42</v>
      </c>
      <c r="B772" s="38" t="s">
        <v>1402</v>
      </c>
      <c r="C772" s="171" t="s">
        <v>3100</v>
      </c>
      <c r="D772" s="33" t="s">
        <v>438</v>
      </c>
      <c r="E772" s="35">
        <v>2008</v>
      </c>
      <c r="F772" s="86">
        <v>32131.147540983606</v>
      </c>
      <c r="G772" s="33" t="s">
        <v>1407</v>
      </c>
    </row>
    <row r="773" spans="1:7" x14ac:dyDescent="0.25">
      <c r="A773" s="33" t="s">
        <v>42</v>
      </c>
      <c r="B773" s="38" t="s">
        <v>1402</v>
      </c>
      <c r="C773" s="171">
        <v>2.7</v>
      </c>
      <c r="D773" s="33" t="s">
        <v>438</v>
      </c>
      <c r="E773" s="35">
        <v>2008</v>
      </c>
      <c r="F773" s="86">
        <v>23196.721311475409</v>
      </c>
      <c r="G773" s="33" t="s">
        <v>1403</v>
      </c>
    </row>
    <row r="774" spans="1:7" x14ac:dyDescent="0.25">
      <c r="A774" s="33" t="s">
        <v>42</v>
      </c>
      <c r="B774" s="38" t="s">
        <v>1402</v>
      </c>
      <c r="C774" s="171">
        <v>2.7</v>
      </c>
      <c r="D774" s="33" t="s">
        <v>438</v>
      </c>
      <c r="E774" s="35">
        <v>2008</v>
      </c>
      <c r="F774" s="86">
        <v>26857.923497267759</v>
      </c>
      <c r="G774" s="33" t="s">
        <v>1404</v>
      </c>
    </row>
    <row r="775" spans="1:7" x14ac:dyDescent="0.25">
      <c r="A775" s="33" t="s">
        <v>42</v>
      </c>
      <c r="B775" s="38" t="s">
        <v>1402</v>
      </c>
      <c r="C775" s="171">
        <v>2.7</v>
      </c>
      <c r="D775" s="33" t="s">
        <v>438</v>
      </c>
      <c r="E775" s="35">
        <v>2008</v>
      </c>
      <c r="F775" s="86">
        <v>27513.661202185791</v>
      </c>
      <c r="G775" s="33" t="s">
        <v>1405</v>
      </c>
    </row>
    <row r="776" spans="1:7" x14ac:dyDescent="0.25">
      <c r="A776" s="33" t="s">
        <v>42</v>
      </c>
      <c r="B776" s="38" t="s">
        <v>1402</v>
      </c>
      <c r="C776" s="171">
        <v>2.7</v>
      </c>
      <c r="D776" s="33" t="s">
        <v>438</v>
      </c>
      <c r="E776" s="35">
        <v>2008</v>
      </c>
      <c r="F776" s="86">
        <v>30218.579234972676</v>
      </c>
      <c r="G776" s="33" t="s">
        <v>1406</v>
      </c>
    </row>
    <row r="777" spans="1:7" x14ac:dyDescent="0.25">
      <c r="A777" s="33" t="s">
        <v>42</v>
      </c>
      <c r="B777" s="38" t="s">
        <v>1402</v>
      </c>
      <c r="C777" s="171">
        <v>2.7</v>
      </c>
      <c r="D777" s="33" t="s">
        <v>438</v>
      </c>
      <c r="E777" s="35">
        <v>2008</v>
      </c>
      <c r="F777" s="86">
        <v>32049.180327868849</v>
      </c>
      <c r="G777" s="33" t="s">
        <v>1407</v>
      </c>
    </row>
    <row r="778" spans="1:7" x14ac:dyDescent="0.25">
      <c r="A778" s="33" t="s">
        <v>42</v>
      </c>
      <c r="B778" s="38" t="s">
        <v>1110</v>
      </c>
      <c r="C778" s="171" t="s">
        <v>1576</v>
      </c>
      <c r="D778" s="33" t="s">
        <v>110</v>
      </c>
      <c r="E778" s="35">
        <v>2008</v>
      </c>
      <c r="F778" s="86">
        <v>35195</v>
      </c>
      <c r="G778" s="33" t="s">
        <v>1575</v>
      </c>
    </row>
    <row r="779" spans="1:7" x14ac:dyDescent="0.25">
      <c r="A779" s="33" t="s">
        <v>42</v>
      </c>
      <c r="B779" s="38" t="s">
        <v>1110</v>
      </c>
      <c r="C779" s="171" t="s">
        <v>6405</v>
      </c>
      <c r="D779" s="33" t="s">
        <v>426</v>
      </c>
      <c r="E779" s="35">
        <v>2008</v>
      </c>
      <c r="F779" s="86">
        <v>38195</v>
      </c>
      <c r="G779" s="33" t="s">
        <v>1575</v>
      </c>
    </row>
    <row r="780" spans="1:7" x14ac:dyDescent="0.25">
      <c r="A780" s="33" t="s">
        <v>42</v>
      </c>
      <c r="B780" s="38" t="s">
        <v>1110</v>
      </c>
      <c r="C780" s="171" t="s">
        <v>6406</v>
      </c>
      <c r="D780" s="33" t="s">
        <v>426</v>
      </c>
      <c r="E780" s="35">
        <v>2008</v>
      </c>
      <c r="F780" s="86">
        <v>37195</v>
      </c>
      <c r="G780" s="33" t="s">
        <v>1575</v>
      </c>
    </row>
    <row r="781" spans="1:7" x14ac:dyDescent="0.25">
      <c r="A781" s="33" t="s">
        <v>42</v>
      </c>
      <c r="B781" s="38" t="s">
        <v>4530</v>
      </c>
      <c r="C781" s="171" t="s">
        <v>2114</v>
      </c>
      <c r="D781" s="33" t="s">
        <v>438</v>
      </c>
      <c r="E781" s="35">
        <v>2008</v>
      </c>
      <c r="F781" s="37">
        <v>17760</v>
      </c>
      <c r="G781" s="33" t="s">
        <v>4542</v>
      </c>
    </row>
    <row r="782" spans="1:7" x14ac:dyDescent="0.25">
      <c r="A782" s="33" t="s">
        <v>42</v>
      </c>
      <c r="B782" s="38" t="s">
        <v>4530</v>
      </c>
      <c r="C782" s="171" t="s">
        <v>3721</v>
      </c>
      <c r="D782" s="33" t="s">
        <v>43</v>
      </c>
      <c r="E782" s="35">
        <v>2008</v>
      </c>
      <c r="F782" s="37">
        <v>18262</v>
      </c>
      <c r="G782" s="33" t="s">
        <v>4542</v>
      </c>
    </row>
    <row r="783" spans="1:7" x14ac:dyDescent="0.25">
      <c r="A783" s="33" t="s">
        <v>42</v>
      </c>
      <c r="B783" s="38" t="s">
        <v>4530</v>
      </c>
      <c r="C783" s="171" t="s">
        <v>3721</v>
      </c>
      <c r="D783" s="33" t="s">
        <v>44</v>
      </c>
      <c r="E783" s="35">
        <v>2008</v>
      </c>
      <c r="F783" s="37">
        <v>18842</v>
      </c>
      <c r="G783" s="33" t="s">
        <v>4542</v>
      </c>
    </row>
    <row r="784" spans="1:7" x14ac:dyDescent="0.25">
      <c r="A784" s="33" t="s">
        <v>42</v>
      </c>
      <c r="B784" s="38" t="s">
        <v>4530</v>
      </c>
      <c r="C784" s="171" t="s">
        <v>1985</v>
      </c>
      <c r="D784" s="33" t="s">
        <v>43</v>
      </c>
      <c r="E784" s="35">
        <v>2008</v>
      </c>
      <c r="F784" s="37">
        <v>19086</v>
      </c>
      <c r="G784" s="33" t="s">
        <v>4542</v>
      </c>
    </row>
    <row r="785" spans="1:7" x14ac:dyDescent="0.25">
      <c r="A785" s="33" t="s">
        <v>42</v>
      </c>
      <c r="B785" s="38" t="s">
        <v>4530</v>
      </c>
      <c r="C785" s="171" t="s">
        <v>1985</v>
      </c>
      <c r="D785" s="33" t="s">
        <v>44</v>
      </c>
      <c r="E785" s="35">
        <v>2008</v>
      </c>
      <c r="F785" s="37">
        <v>19489</v>
      </c>
      <c r="G785" s="33" t="s">
        <v>4542</v>
      </c>
    </row>
    <row r="786" spans="1:7" x14ac:dyDescent="0.25">
      <c r="A786" s="33" t="s">
        <v>42</v>
      </c>
      <c r="B786" s="38" t="s">
        <v>4530</v>
      </c>
      <c r="C786" s="171" t="s">
        <v>1980</v>
      </c>
      <c r="D786" s="33" t="s">
        <v>43</v>
      </c>
      <c r="E786" s="35">
        <v>2008</v>
      </c>
      <c r="F786" s="37">
        <v>20523</v>
      </c>
      <c r="G786" s="33" t="s">
        <v>4542</v>
      </c>
    </row>
    <row r="787" spans="1:7" x14ac:dyDescent="0.25">
      <c r="A787" s="33" t="s">
        <v>42</v>
      </c>
      <c r="B787" s="38" t="s">
        <v>4530</v>
      </c>
      <c r="C787" s="171" t="s">
        <v>1980</v>
      </c>
      <c r="D787" s="33" t="s">
        <v>44</v>
      </c>
      <c r="E787" s="35">
        <v>2008</v>
      </c>
      <c r="F787" s="37">
        <v>21026</v>
      </c>
      <c r="G787" s="33" t="s">
        <v>4542</v>
      </c>
    </row>
    <row r="788" spans="1:7" x14ac:dyDescent="0.25">
      <c r="A788" s="33" t="s">
        <v>42</v>
      </c>
      <c r="B788" s="38" t="s">
        <v>4530</v>
      </c>
      <c r="C788" s="171" t="s">
        <v>2114</v>
      </c>
      <c r="D788" s="33" t="s">
        <v>44</v>
      </c>
      <c r="E788" s="35">
        <v>2008</v>
      </c>
      <c r="F788" s="37">
        <v>21606</v>
      </c>
      <c r="G788" s="33" t="s">
        <v>4531</v>
      </c>
    </row>
    <row r="789" spans="1:7" x14ac:dyDescent="0.25">
      <c r="A789" s="33" t="s">
        <v>42</v>
      </c>
      <c r="B789" s="38" t="s">
        <v>4530</v>
      </c>
      <c r="C789" s="171" t="s">
        <v>2114</v>
      </c>
      <c r="D789" s="33" t="s">
        <v>43</v>
      </c>
      <c r="E789" s="35">
        <v>2008</v>
      </c>
      <c r="F789" s="37">
        <v>20834</v>
      </c>
      <c r="G789" s="33" t="s">
        <v>4531</v>
      </c>
    </row>
    <row r="790" spans="1:7" x14ac:dyDescent="0.25">
      <c r="A790" s="33" t="s">
        <v>42</v>
      </c>
      <c r="B790" s="38" t="s">
        <v>4530</v>
      </c>
      <c r="C790" s="171" t="s">
        <v>3721</v>
      </c>
      <c r="D790" s="33" t="s">
        <v>44</v>
      </c>
      <c r="E790" s="35">
        <v>2008</v>
      </c>
      <c r="F790" s="37">
        <v>25766</v>
      </c>
      <c r="G790" s="33" t="s">
        <v>4531</v>
      </c>
    </row>
    <row r="791" spans="1:7" x14ac:dyDescent="0.25">
      <c r="A791" s="33" t="s">
        <v>42</v>
      </c>
      <c r="B791" s="38" t="s">
        <v>4530</v>
      </c>
      <c r="C791" s="171" t="s">
        <v>3721</v>
      </c>
      <c r="D791" s="33" t="s">
        <v>43</v>
      </c>
      <c r="E791" s="35">
        <v>2008</v>
      </c>
      <c r="F791" s="37">
        <v>24994</v>
      </c>
      <c r="G791" s="33" t="s">
        <v>4531</v>
      </c>
    </row>
    <row r="792" spans="1:7" x14ac:dyDescent="0.25">
      <c r="A792" s="33" t="s">
        <v>42</v>
      </c>
      <c r="B792" s="38" t="s">
        <v>4530</v>
      </c>
      <c r="C792" s="171" t="s">
        <v>1985</v>
      </c>
      <c r="D792" s="33" t="s">
        <v>44</v>
      </c>
      <c r="E792" s="35">
        <v>2008</v>
      </c>
      <c r="F792" s="37">
        <v>26277</v>
      </c>
      <c r="G792" s="33" t="s">
        <v>4531</v>
      </c>
    </row>
    <row r="793" spans="1:7" x14ac:dyDescent="0.25">
      <c r="A793" s="33" t="s">
        <v>42</v>
      </c>
      <c r="B793" s="38" t="s">
        <v>4530</v>
      </c>
      <c r="C793" s="171" t="s">
        <v>1985</v>
      </c>
      <c r="D793" s="33" t="s">
        <v>43</v>
      </c>
      <c r="E793" s="35">
        <v>2008</v>
      </c>
      <c r="F793" s="37">
        <v>25505</v>
      </c>
      <c r="G793" s="33" t="s">
        <v>4531</v>
      </c>
    </row>
    <row r="794" spans="1:7" x14ac:dyDescent="0.25">
      <c r="A794" s="33" t="s">
        <v>42</v>
      </c>
      <c r="B794" s="38" t="s">
        <v>4530</v>
      </c>
      <c r="C794" s="171" t="s">
        <v>1980</v>
      </c>
      <c r="D794" s="33" t="s">
        <v>44</v>
      </c>
      <c r="E794" s="35">
        <v>2008</v>
      </c>
      <c r="F794" s="37">
        <v>27337</v>
      </c>
      <c r="G794" s="33" t="s">
        <v>4531</v>
      </c>
    </row>
    <row r="795" spans="1:7" x14ac:dyDescent="0.25">
      <c r="A795" s="33" t="s">
        <v>42</v>
      </c>
      <c r="B795" s="38" t="s">
        <v>4530</v>
      </c>
      <c r="C795" s="171" t="s">
        <v>1980</v>
      </c>
      <c r="D795" s="33" t="s">
        <v>43</v>
      </c>
      <c r="E795" s="35">
        <v>2008</v>
      </c>
      <c r="F795" s="37">
        <v>26565</v>
      </c>
      <c r="G795" s="33" t="s">
        <v>4531</v>
      </c>
    </row>
    <row r="796" spans="1:7" x14ac:dyDescent="0.25">
      <c r="A796" s="33" t="s">
        <v>42</v>
      </c>
      <c r="B796" s="38" t="s">
        <v>4530</v>
      </c>
      <c r="C796" s="171" t="s">
        <v>4532</v>
      </c>
      <c r="D796" s="33" t="s">
        <v>44</v>
      </c>
      <c r="E796" s="35">
        <v>2008</v>
      </c>
      <c r="F796" s="37">
        <v>27663</v>
      </c>
      <c r="G796" s="33" t="s">
        <v>4531</v>
      </c>
    </row>
    <row r="797" spans="1:7" x14ac:dyDescent="0.25">
      <c r="A797" s="33" t="s">
        <v>42</v>
      </c>
      <c r="B797" s="38" t="s">
        <v>4530</v>
      </c>
      <c r="C797" s="171" t="s">
        <v>1981</v>
      </c>
      <c r="D797" s="33" t="s">
        <v>44</v>
      </c>
      <c r="E797" s="35">
        <v>2008</v>
      </c>
      <c r="F797" s="37">
        <v>28844</v>
      </c>
      <c r="G797" s="33" t="s">
        <v>4531</v>
      </c>
    </row>
    <row r="798" spans="1:7" x14ac:dyDescent="0.25">
      <c r="A798" s="33" t="s">
        <v>42</v>
      </c>
      <c r="B798" s="38" t="s">
        <v>1500</v>
      </c>
      <c r="C798" s="171">
        <v>2.7</v>
      </c>
      <c r="D798" s="33" t="s">
        <v>438</v>
      </c>
      <c r="E798" s="35">
        <v>2008</v>
      </c>
      <c r="F798" s="86">
        <v>23224.043715846994</v>
      </c>
      <c r="G798" s="33" t="s">
        <v>484</v>
      </c>
    </row>
    <row r="799" spans="1:7" x14ac:dyDescent="0.25">
      <c r="A799" s="54" t="s">
        <v>42</v>
      </c>
      <c r="B799" s="60" t="s">
        <v>231</v>
      </c>
      <c r="C799" s="252" t="s">
        <v>2845</v>
      </c>
      <c r="D799" s="54" t="s">
        <v>44</v>
      </c>
      <c r="E799" s="64">
        <v>2008</v>
      </c>
      <c r="F799" s="74">
        <v>43800</v>
      </c>
      <c r="G799" s="60" t="s">
        <v>4561</v>
      </c>
    </row>
    <row r="800" spans="1:7" x14ac:dyDescent="0.25">
      <c r="A800" s="54" t="s">
        <v>42</v>
      </c>
      <c r="B800" s="60" t="s">
        <v>231</v>
      </c>
      <c r="C800" s="252" t="s">
        <v>4504</v>
      </c>
      <c r="D800" s="54" t="s">
        <v>44</v>
      </c>
      <c r="E800" s="64">
        <v>2008</v>
      </c>
      <c r="F800" s="74">
        <v>49900</v>
      </c>
      <c r="G800" s="60" t="s">
        <v>4561</v>
      </c>
    </row>
    <row r="801" spans="1:7" x14ac:dyDescent="0.25">
      <c r="A801" s="54" t="s">
        <v>42</v>
      </c>
      <c r="B801" s="60" t="s">
        <v>231</v>
      </c>
      <c r="C801" s="252" t="s">
        <v>2927</v>
      </c>
      <c r="D801" s="54" t="s">
        <v>44</v>
      </c>
      <c r="E801" s="64">
        <v>2008</v>
      </c>
      <c r="F801" s="74">
        <v>51400</v>
      </c>
      <c r="G801" s="60" t="s">
        <v>4561</v>
      </c>
    </row>
    <row r="802" spans="1:7" x14ac:dyDescent="0.25">
      <c r="A802" s="54" t="s">
        <v>42</v>
      </c>
      <c r="B802" s="60" t="s">
        <v>231</v>
      </c>
      <c r="C802" s="252" t="s">
        <v>2926</v>
      </c>
      <c r="D802" s="54" t="s">
        <v>44</v>
      </c>
      <c r="E802" s="64">
        <v>2008</v>
      </c>
      <c r="F802" s="74">
        <v>64100</v>
      </c>
      <c r="G802" s="60" t="s">
        <v>4561</v>
      </c>
    </row>
    <row r="803" spans="1:7" x14ac:dyDescent="0.25">
      <c r="A803" s="54" t="s">
        <v>42</v>
      </c>
      <c r="B803" s="60" t="s">
        <v>192</v>
      </c>
      <c r="C803" s="252" t="s">
        <v>4160</v>
      </c>
      <c r="D803" s="54" t="s">
        <v>44</v>
      </c>
      <c r="E803" s="64">
        <v>2008</v>
      </c>
      <c r="F803" s="74">
        <v>56659</v>
      </c>
      <c r="G803" s="60" t="s">
        <v>4561</v>
      </c>
    </row>
    <row r="804" spans="1:7" x14ac:dyDescent="0.25">
      <c r="A804" s="33" t="s">
        <v>42</v>
      </c>
      <c r="B804" s="38" t="s">
        <v>1279</v>
      </c>
      <c r="C804" s="171">
        <v>4.7</v>
      </c>
      <c r="D804" s="33" t="s">
        <v>44</v>
      </c>
      <c r="E804" s="35">
        <v>2008</v>
      </c>
      <c r="F804" s="86">
        <v>60670</v>
      </c>
      <c r="G804" s="33" t="s">
        <v>147</v>
      </c>
    </row>
    <row r="805" spans="1:7" x14ac:dyDescent="0.25">
      <c r="A805" s="33" t="s">
        <v>42</v>
      </c>
      <c r="B805" s="38" t="s">
        <v>148</v>
      </c>
      <c r="C805" s="171">
        <v>2.7</v>
      </c>
      <c r="D805" s="33" t="s">
        <v>44</v>
      </c>
      <c r="E805" s="35">
        <v>2008</v>
      </c>
      <c r="F805" s="86">
        <v>32652</v>
      </c>
      <c r="G805" s="33" t="s">
        <v>147</v>
      </c>
    </row>
    <row r="806" spans="1:7" x14ac:dyDescent="0.25">
      <c r="A806" s="33" t="s">
        <v>42</v>
      </c>
      <c r="B806" s="38" t="s">
        <v>148</v>
      </c>
      <c r="C806" s="171" t="s">
        <v>4493</v>
      </c>
      <c r="D806" s="33" t="s">
        <v>44</v>
      </c>
      <c r="E806" s="35">
        <v>2008</v>
      </c>
      <c r="F806" s="86">
        <v>34030</v>
      </c>
      <c r="G806" s="33" t="s">
        <v>147</v>
      </c>
    </row>
    <row r="807" spans="1:7" x14ac:dyDescent="0.25">
      <c r="A807" s="33" t="s">
        <v>42</v>
      </c>
      <c r="B807" s="38" t="s">
        <v>148</v>
      </c>
      <c r="C807" s="171" t="s">
        <v>4494</v>
      </c>
      <c r="D807" s="33" t="s">
        <v>44</v>
      </c>
      <c r="E807" s="35">
        <v>2008</v>
      </c>
      <c r="F807" s="86">
        <v>40836</v>
      </c>
      <c r="G807" s="33" t="s">
        <v>1211</v>
      </c>
    </row>
    <row r="808" spans="1:7" x14ac:dyDescent="0.25">
      <c r="A808" s="33" t="s">
        <v>42</v>
      </c>
      <c r="B808" s="38" t="s">
        <v>1141</v>
      </c>
      <c r="C808" s="171">
        <v>2.4</v>
      </c>
      <c r="D808" s="33" t="s">
        <v>110</v>
      </c>
      <c r="E808" s="35">
        <v>2008</v>
      </c>
      <c r="F808" s="86">
        <v>30238</v>
      </c>
      <c r="G808" s="33" t="s">
        <v>186</v>
      </c>
    </row>
    <row r="809" spans="1:7" x14ac:dyDescent="0.25">
      <c r="A809" s="33" t="s">
        <v>42</v>
      </c>
      <c r="B809" s="38" t="s">
        <v>1121</v>
      </c>
      <c r="C809" s="171">
        <v>1.8</v>
      </c>
      <c r="D809" s="796" t="s">
        <v>110</v>
      </c>
      <c r="E809" s="35">
        <v>2008</v>
      </c>
      <c r="F809" s="86">
        <v>26413.75</v>
      </c>
      <c r="G809" s="33" t="s">
        <v>1119</v>
      </c>
    </row>
    <row r="810" spans="1:7" x14ac:dyDescent="0.25">
      <c r="A810" s="33" t="s">
        <v>42</v>
      </c>
      <c r="B810" s="38" t="s">
        <v>1121</v>
      </c>
      <c r="C810" s="171">
        <v>1.8</v>
      </c>
      <c r="D810" s="33" t="s">
        <v>426</v>
      </c>
      <c r="E810" s="35">
        <v>2008</v>
      </c>
      <c r="F810" s="86">
        <v>27444.285714285699</v>
      </c>
      <c r="G810" s="33" t="s">
        <v>1119</v>
      </c>
    </row>
    <row r="811" spans="1:7" x14ac:dyDescent="0.25">
      <c r="A811" s="33" t="s">
        <v>42</v>
      </c>
      <c r="B811" s="38" t="s">
        <v>1118</v>
      </c>
      <c r="C811" s="171">
        <v>1.8</v>
      </c>
      <c r="D811" s="33" t="s">
        <v>110</v>
      </c>
      <c r="E811" s="35">
        <v>2008</v>
      </c>
      <c r="F811" s="86">
        <v>28237.5</v>
      </c>
      <c r="G811" s="33" t="s">
        <v>1119</v>
      </c>
    </row>
    <row r="812" spans="1:7" x14ac:dyDescent="0.25">
      <c r="A812" s="33" t="s">
        <v>42</v>
      </c>
      <c r="B812" s="38" t="s">
        <v>1118</v>
      </c>
      <c r="C812" s="171">
        <v>1.8</v>
      </c>
      <c r="D812" s="33" t="s">
        <v>426</v>
      </c>
      <c r="E812" s="35">
        <v>2008</v>
      </c>
      <c r="F812" s="86">
        <v>28271.428571428602</v>
      </c>
      <c r="G812" s="33" t="s">
        <v>1119</v>
      </c>
    </row>
    <row r="813" spans="1:7" x14ac:dyDescent="0.25">
      <c r="A813" s="33" t="s">
        <v>42</v>
      </c>
      <c r="B813" s="38" t="s">
        <v>1120</v>
      </c>
      <c r="C813" s="171">
        <v>1.8</v>
      </c>
      <c r="D813" s="33" t="s">
        <v>110</v>
      </c>
      <c r="E813" s="35">
        <v>2008</v>
      </c>
      <c r="F813" s="86">
        <v>27542.142857142899</v>
      </c>
      <c r="G813" s="33" t="s">
        <v>1119</v>
      </c>
    </row>
    <row r="814" spans="1:7" x14ac:dyDescent="0.25">
      <c r="A814" s="33" t="s">
        <v>42</v>
      </c>
      <c r="B814" s="38" t="s">
        <v>1120</v>
      </c>
      <c r="C814" s="171">
        <v>1.8</v>
      </c>
      <c r="D814" s="33" t="s">
        <v>426</v>
      </c>
      <c r="E814" s="35">
        <v>2008</v>
      </c>
      <c r="F814" s="86">
        <v>31299</v>
      </c>
      <c r="G814" s="33" t="s">
        <v>1119</v>
      </c>
    </row>
    <row r="815" spans="1:7" x14ac:dyDescent="0.25">
      <c r="A815" s="33" t="s">
        <v>42</v>
      </c>
      <c r="B815" s="33" t="s">
        <v>3014</v>
      </c>
      <c r="C815" s="33" t="s">
        <v>2114</v>
      </c>
      <c r="D815" s="612"/>
      <c r="E815" s="35">
        <v>2008</v>
      </c>
      <c r="F815" s="86">
        <v>18083</v>
      </c>
      <c r="G815" s="33" t="s">
        <v>135</v>
      </c>
    </row>
    <row r="816" spans="1:7" x14ac:dyDescent="0.25">
      <c r="A816" s="33" t="s">
        <v>42</v>
      </c>
      <c r="B816" s="38" t="s">
        <v>692</v>
      </c>
      <c r="C816" s="171" t="s">
        <v>361</v>
      </c>
      <c r="D816" s="33" t="s">
        <v>125</v>
      </c>
      <c r="E816" s="35">
        <v>2008</v>
      </c>
      <c r="F816" s="86">
        <v>27559</v>
      </c>
      <c r="G816" s="33" t="s">
        <v>141</v>
      </c>
    </row>
    <row r="817" spans="1:7" x14ac:dyDescent="0.25">
      <c r="A817" s="33" t="s">
        <v>42</v>
      </c>
      <c r="B817" s="38" t="s">
        <v>692</v>
      </c>
      <c r="C817" s="171" t="s">
        <v>361</v>
      </c>
      <c r="D817" s="33" t="s">
        <v>125</v>
      </c>
      <c r="E817" s="35">
        <v>2008</v>
      </c>
      <c r="F817" s="86">
        <v>30485</v>
      </c>
      <c r="G817" s="33" t="s">
        <v>3013</v>
      </c>
    </row>
    <row r="818" spans="1:7" x14ac:dyDescent="0.25">
      <c r="A818" s="33" t="s">
        <v>42</v>
      </c>
      <c r="B818" s="38" t="s">
        <v>1499</v>
      </c>
      <c r="C818" s="171">
        <v>2.4</v>
      </c>
      <c r="D818" s="33" t="s">
        <v>110</v>
      </c>
      <c r="E818" s="35">
        <v>2008</v>
      </c>
      <c r="F818" s="86">
        <v>30054.644808743167</v>
      </c>
      <c r="G818" s="33" t="s">
        <v>487</v>
      </c>
    </row>
    <row r="819" spans="1:7" x14ac:dyDescent="0.25">
      <c r="A819" s="33" t="s">
        <v>42</v>
      </c>
      <c r="B819" s="38" t="s">
        <v>1499</v>
      </c>
      <c r="C819" s="171">
        <v>3.5</v>
      </c>
      <c r="D819" s="33" t="s">
        <v>110</v>
      </c>
      <c r="E819" s="35">
        <v>2008</v>
      </c>
      <c r="F819" s="86">
        <v>30327.868852459014</v>
      </c>
      <c r="G819" s="33" t="s">
        <v>487</v>
      </c>
    </row>
    <row r="820" spans="1:7" x14ac:dyDescent="0.25">
      <c r="A820" s="33" t="s">
        <v>42</v>
      </c>
      <c r="B820" s="38" t="s">
        <v>3046</v>
      </c>
      <c r="C820" s="171">
        <v>1.3</v>
      </c>
      <c r="D820" s="33" t="s">
        <v>43</v>
      </c>
      <c r="E820" s="35">
        <v>2008</v>
      </c>
      <c r="F820" s="86">
        <v>11270</v>
      </c>
      <c r="G820" s="33" t="s">
        <v>2725</v>
      </c>
    </row>
    <row r="821" spans="1:7" x14ac:dyDescent="0.25">
      <c r="A821" s="33" t="s">
        <v>42</v>
      </c>
      <c r="B821" s="38" t="s">
        <v>3046</v>
      </c>
      <c r="C821" s="171">
        <v>1.5</v>
      </c>
      <c r="D821" s="33" t="s">
        <v>43</v>
      </c>
      <c r="E821" s="35">
        <v>2008</v>
      </c>
      <c r="F821" s="86">
        <v>12270</v>
      </c>
      <c r="G821" s="33" t="s">
        <v>2725</v>
      </c>
    </row>
    <row r="822" spans="1:7" x14ac:dyDescent="0.25">
      <c r="A822" s="33" t="s">
        <v>42</v>
      </c>
      <c r="B822" s="38" t="s">
        <v>4548</v>
      </c>
      <c r="C822" s="171">
        <v>1.8</v>
      </c>
      <c r="D822" s="33" t="s">
        <v>43</v>
      </c>
      <c r="E822" s="35">
        <v>2008</v>
      </c>
      <c r="F822" s="37">
        <v>20601</v>
      </c>
      <c r="G822" s="33" t="s">
        <v>4544</v>
      </c>
    </row>
    <row r="823" spans="1:7" x14ac:dyDescent="0.25">
      <c r="A823" s="33" t="s">
        <v>42</v>
      </c>
      <c r="B823" s="38" t="s">
        <v>4548</v>
      </c>
      <c r="C823" s="171">
        <v>1.8</v>
      </c>
      <c r="D823" s="33" t="s">
        <v>44</v>
      </c>
      <c r="E823" s="35">
        <v>2008</v>
      </c>
      <c r="F823" s="37">
        <v>21599</v>
      </c>
      <c r="G823" s="33" t="s">
        <v>4544</v>
      </c>
    </row>
    <row r="824" spans="1:7" x14ac:dyDescent="0.25">
      <c r="A824" s="33" t="s">
        <v>42</v>
      </c>
      <c r="B824" s="38" t="s">
        <v>4548</v>
      </c>
      <c r="C824" s="171">
        <v>2</v>
      </c>
      <c r="D824" s="33" t="s">
        <v>43</v>
      </c>
      <c r="E824" s="35">
        <v>2008</v>
      </c>
      <c r="F824" s="37">
        <v>21383</v>
      </c>
      <c r="G824" s="33" t="s">
        <v>4544</v>
      </c>
    </row>
    <row r="825" spans="1:7" x14ac:dyDescent="0.25">
      <c r="A825" s="33" t="s">
        <v>42</v>
      </c>
      <c r="B825" s="38" t="s">
        <v>4548</v>
      </c>
      <c r="C825" s="171">
        <v>2</v>
      </c>
      <c r="D825" s="33" t="s">
        <v>44</v>
      </c>
      <c r="E825" s="35">
        <v>2008</v>
      </c>
      <c r="F825" s="37">
        <v>22238</v>
      </c>
      <c r="G825" s="33" t="s">
        <v>4547</v>
      </c>
    </row>
    <row r="826" spans="1:7" x14ac:dyDescent="0.25">
      <c r="A826" s="33" t="s">
        <v>42</v>
      </c>
      <c r="B826" s="38" t="s">
        <v>4548</v>
      </c>
      <c r="C826" s="171">
        <v>2.2000000000000002</v>
      </c>
      <c r="D826" s="33" t="s">
        <v>43</v>
      </c>
      <c r="E826" s="35">
        <v>2008</v>
      </c>
      <c r="F826" s="37">
        <v>21850</v>
      </c>
      <c r="G826" s="33" t="s">
        <v>4544</v>
      </c>
    </row>
    <row r="827" spans="1:7" x14ac:dyDescent="0.25">
      <c r="A827" s="33" t="s">
        <v>42</v>
      </c>
      <c r="B827" s="38" t="s">
        <v>4548</v>
      </c>
      <c r="C827" s="171">
        <v>2.2000000000000002</v>
      </c>
      <c r="D827" s="33" t="s">
        <v>44</v>
      </c>
      <c r="E827" s="35">
        <v>2008</v>
      </c>
      <c r="F827" s="37">
        <v>22350</v>
      </c>
      <c r="G827" s="33" t="s">
        <v>4544</v>
      </c>
    </row>
    <row r="828" spans="1:7" x14ac:dyDescent="0.25">
      <c r="A828" s="33" t="s">
        <v>42</v>
      </c>
      <c r="B828" s="38" t="s">
        <v>4555</v>
      </c>
      <c r="C828" s="171">
        <v>2.4</v>
      </c>
      <c r="D828" s="33" t="s">
        <v>110</v>
      </c>
      <c r="E828" s="35">
        <v>2008</v>
      </c>
      <c r="F828" s="37">
        <v>22289</v>
      </c>
      <c r="G828" s="33" t="s">
        <v>4544</v>
      </c>
    </row>
    <row r="829" spans="1:7" x14ac:dyDescent="0.25">
      <c r="A829" s="33" t="s">
        <v>42</v>
      </c>
      <c r="B829" s="38" t="s">
        <v>4555</v>
      </c>
      <c r="C829" s="171">
        <v>2.4</v>
      </c>
      <c r="D829" s="33" t="s">
        <v>426</v>
      </c>
      <c r="E829" s="35">
        <v>2008</v>
      </c>
      <c r="F829" s="37">
        <v>23436</v>
      </c>
      <c r="G829" s="33" t="s">
        <v>4547</v>
      </c>
    </row>
    <row r="830" spans="1:7" x14ac:dyDescent="0.25">
      <c r="A830" s="33" t="s">
        <v>42</v>
      </c>
      <c r="B830" s="38" t="s">
        <v>4555</v>
      </c>
      <c r="C830" s="171">
        <v>2.5</v>
      </c>
      <c r="D830" s="33" t="s">
        <v>110</v>
      </c>
      <c r="E830" s="35">
        <v>2008</v>
      </c>
      <c r="F830" s="37">
        <v>23400</v>
      </c>
      <c r="G830" s="33" t="s">
        <v>4544</v>
      </c>
    </row>
    <row r="831" spans="1:7" x14ac:dyDescent="0.25">
      <c r="A831" s="33" t="s">
        <v>42</v>
      </c>
      <c r="B831" s="38" t="s">
        <v>4555</v>
      </c>
      <c r="C831" s="171">
        <v>2.5</v>
      </c>
      <c r="D831" s="33" t="s">
        <v>426</v>
      </c>
      <c r="E831" s="35">
        <v>2008</v>
      </c>
      <c r="F831" s="37">
        <v>24095</v>
      </c>
      <c r="G831" s="33" t="s">
        <v>4547</v>
      </c>
    </row>
    <row r="832" spans="1:7" x14ac:dyDescent="0.25">
      <c r="A832" s="33" t="s">
        <v>42</v>
      </c>
      <c r="B832" s="38" t="s">
        <v>4555</v>
      </c>
      <c r="C832" s="171">
        <v>3.5</v>
      </c>
      <c r="D832" s="33" t="s">
        <v>110</v>
      </c>
      <c r="E832" s="35">
        <v>2008</v>
      </c>
      <c r="F832" s="37">
        <v>24990</v>
      </c>
      <c r="G832" s="33" t="s">
        <v>4544</v>
      </c>
    </row>
    <row r="833" spans="1:9" x14ac:dyDescent="0.25">
      <c r="A833" s="33" t="s">
        <v>42</v>
      </c>
      <c r="B833" s="38" t="s">
        <v>4555</v>
      </c>
      <c r="C833" s="171">
        <v>3.5</v>
      </c>
      <c r="D833" s="33" t="s">
        <v>426</v>
      </c>
      <c r="E833" s="35">
        <v>2008</v>
      </c>
      <c r="F833" s="37">
        <v>26390</v>
      </c>
      <c r="G833" s="33" t="s">
        <v>4544</v>
      </c>
    </row>
    <row r="834" spans="1:9" x14ac:dyDescent="0.25">
      <c r="A834" s="33" t="s">
        <v>42</v>
      </c>
      <c r="B834" s="38" t="s">
        <v>1581</v>
      </c>
      <c r="C834" s="171">
        <v>5.7</v>
      </c>
      <c r="D834" s="33" t="s">
        <v>44</v>
      </c>
      <c r="E834" s="35">
        <v>2008</v>
      </c>
      <c r="F834" s="86">
        <v>39500</v>
      </c>
      <c r="G834" s="33" t="s">
        <v>147</v>
      </c>
    </row>
    <row r="835" spans="1:9" x14ac:dyDescent="0.25">
      <c r="A835" s="33" t="s">
        <v>42</v>
      </c>
      <c r="B835" s="38" t="s">
        <v>3083</v>
      </c>
      <c r="C835" s="171" t="s">
        <v>3145</v>
      </c>
      <c r="D835" s="33" t="s">
        <v>43</v>
      </c>
      <c r="E835" s="35">
        <v>2008</v>
      </c>
      <c r="F835" s="86">
        <v>24340</v>
      </c>
      <c r="G835" s="33" t="s">
        <v>3079</v>
      </c>
    </row>
    <row r="836" spans="1:9" x14ac:dyDescent="0.25">
      <c r="A836" s="33" t="s">
        <v>42</v>
      </c>
      <c r="B836" s="38" t="s">
        <v>3151</v>
      </c>
      <c r="C836" s="171" t="s">
        <v>3145</v>
      </c>
      <c r="D836" s="33" t="s">
        <v>43</v>
      </c>
      <c r="E836" s="35">
        <v>2008</v>
      </c>
      <c r="F836" s="86">
        <v>24490</v>
      </c>
      <c r="G836" s="33" t="s">
        <v>3079</v>
      </c>
    </row>
    <row r="837" spans="1:9" x14ac:dyDescent="0.25">
      <c r="A837" s="33" t="s">
        <v>42</v>
      </c>
      <c r="B837" s="38" t="s">
        <v>3082</v>
      </c>
      <c r="C837" s="171" t="s">
        <v>3145</v>
      </c>
      <c r="D837" s="33" t="s">
        <v>43</v>
      </c>
      <c r="E837" s="35">
        <v>2008</v>
      </c>
      <c r="F837" s="86">
        <v>25865</v>
      </c>
      <c r="G837" s="33" t="s">
        <v>3079</v>
      </c>
    </row>
    <row r="838" spans="1:9" x14ac:dyDescent="0.25">
      <c r="A838" s="33" t="s">
        <v>42</v>
      </c>
      <c r="B838" s="38" t="s">
        <v>3149</v>
      </c>
      <c r="C838" s="171" t="s">
        <v>3145</v>
      </c>
      <c r="D838" s="33" t="s">
        <v>44</v>
      </c>
      <c r="E838" s="35">
        <v>2008</v>
      </c>
      <c r="F838" s="86">
        <v>29035</v>
      </c>
      <c r="G838" s="33" t="s">
        <v>3079</v>
      </c>
    </row>
    <row r="839" spans="1:9" x14ac:dyDescent="0.25">
      <c r="A839" s="33" t="s">
        <v>42</v>
      </c>
      <c r="B839" s="38" t="s">
        <v>3150</v>
      </c>
      <c r="C839" s="171" t="s">
        <v>3145</v>
      </c>
      <c r="D839" s="33" t="s">
        <v>43</v>
      </c>
      <c r="E839" s="35">
        <v>2008</v>
      </c>
      <c r="F839" s="86">
        <v>26015</v>
      </c>
      <c r="G839" s="33" t="s">
        <v>3079</v>
      </c>
      <c r="H839"/>
      <c r="I839"/>
    </row>
    <row r="840" spans="1:9" x14ac:dyDescent="0.25">
      <c r="A840" s="33" t="s">
        <v>42</v>
      </c>
      <c r="B840" s="38" t="s">
        <v>3081</v>
      </c>
      <c r="C840" s="171" t="s">
        <v>3145</v>
      </c>
      <c r="D840" s="33" t="s">
        <v>43</v>
      </c>
      <c r="E840" s="35">
        <v>2008</v>
      </c>
      <c r="F840" s="86">
        <v>35465</v>
      </c>
      <c r="G840" s="33" t="s">
        <v>3079</v>
      </c>
      <c r="H840"/>
      <c r="I840"/>
    </row>
    <row r="841" spans="1:9" x14ac:dyDescent="0.25">
      <c r="A841" s="33" t="s">
        <v>42</v>
      </c>
      <c r="B841" s="38" t="s">
        <v>3146</v>
      </c>
      <c r="C841" s="171" t="s">
        <v>3145</v>
      </c>
      <c r="D841" s="33" t="s">
        <v>44</v>
      </c>
      <c r="E841" s="35">
        <v>2008</v>
      </c>
      <c r="F841" s="86">
        <v>37665</v>
      </c>
      <c r="G841" s="33" t="s">
        <v>3079</v>
      </c>
      <c r="H841"/>
      <c r="I841"/>
    </row>
    <row r="842" spans="1:9" x14ac:dyDescent="0.25">
      <c r="A842" s="33" t="s">
        <v>42</v>
      </c>
      <c r="B842" s="38" t="s">
        <v>3148</v>
      </c>
      <c r="C842" s="171" t="s">
        <v>3145</v>
      </c>
      <c r="D842" s="33" t="s">
        <v>43</v>
      </c>
      <c r="E842" s="35">
        <v>2008</v>
      </c>
      <c r="F842" s="86">
        <v>29525</v>
      </c>
      <c r="G842" s="33" t="s">
        <v>3079</v>
      </c>
      <c r="H842"/>
      <c r="I842"/>
    </row>
    <row r="843" spans="1:9" x14ac:dyDescent="0.25">
      <c r="A843" s="33" t="s">
        <v>42</v>
      </c>
      <c r="B843" s="38" t="s">
        <v>3147</v>
      </c>
      <c r="C843" s="171" t="s">
        <v>3145</v>
      </c>
      <c r="D843" s="33" t="s">
        <v>44</v>
      </c>
      <c r="E843" s="35">
        <v>2008</v>
      </c>
      <c r="F843" s="86">
        <v>32285</v>
      </c>
      <c r="G843" s="33" t="s">
        <v>3079</v>
      </c>
      <c r="H843"/>
      <c r="I843"/>
    </row>
    <row r="844" spans="1:9" x14ac:dyDescent="0.25">
      <c r="A844" s="33" t="s">
        <v>42</v>
      </c>
      <c r="B844" s="38" t="s">
        <v>4245</v>
      </c>
      <c r="C844" s="171" t="s">
        <v>6470</v>
      </c>
      <c r="D844" s="33" t="s">
        <v>44</v>
      </c>
      <c r="E844" s="35">
        <v>2008</v>
      </c>
      <c r="F844" s="86">
        <v>18225</v>
      </c>
      <c r="G844" s="33" t="s">
        <v>285</v>
      </c>
      <c r="H844"/>
      <c r="I844"/>
    </row>
    <row r="845" spans="1:9" x14ac:dyDescent="0.25">
      <c r="A845" s="33" t="s">
        <v>42</v>
      </c>
      <c r="B845" s="38" t="s">
        <v>4245</v>
      </c>
      <c r="C845" s="171" t="s">
        <v>6471</v>
      </c>
      <c r="D845" s="33" t="s">
        <v>43</v>
      </c>
      <c r="E845" s="35">
        <v>2008</v>
      </c>
      <c r="F845" s="86">
        <v>15180</v>
      </c>
      <c r="G845" s="33" t="s">
        <v>285</v>
      </c>
      <c r="H845"/>
      <c r="I845"/>
    </row>
    <row r="846" spans="1:9" x14ac:dyDescent="0.25">
      <c r="A846" s="33" t="s">
        <v>42</v>
      </c>
      <c r="B846" s="38" t="s">
        <v>4245</v>
      </c>
      <c r="C846" s="171" t="s">
        <v>6470</v>
      </c>
      <c r="D846" s="33" t="s">
        <v>43</v>
      </c>
      <c r="E846" s="35">
        <v>2008</v>
      </c>
      <c r="F846" s="86">
        <v>14280</v>
      </c>
      <c r="G846" s="33" t="s">
        <v>4251</v>
      </c>
      <c r="H846"/>
      <c r="I846"/>
    </row>
    <row r="847" spans="1:9" x14ac:dyDescent="0.25">
      <c r="A847" s="33" t="s">
        <v>42</v>
      </c>
      <c r="B847" s="38" t="s">
        <v>4250</v>
      </c>
      <c r="C847" s="171" t="s">
        <v>6470</v>
      </c>
      <c r="D847" s="33" t="s">
        <v>43</v>
      </c>
      <c r="E847" s="35">
        <v>2008</v>
      </c>
      <c r="F847" s="86">
        <v>15150</v>
      </c>
      <c r="G847" s="33" t="s">
        <v>4251</v>
      </c>
      <c r="H847"/>
      <c r="I847"/>
    </row>
    <row r="848" spans="1:9" x14ac:dyDescent="0.25">
      <c r="A848" s="33" t="s">
        <v>42</v>
      </c>
      <c r="B848" s="38" t="s">
        <v>784</v>
      </c>
      <c r="C848" s="171" t="s">
        <v>3899</v>
      </c>
      <c r="D848" s="33" t="s">
        <v>44</v>
      </c>
      <c r="E848" s="35">
        <v>2008</v>
      </c>
      <c r="F848" s="86">
        <v>29000</v>
      </c>
      <c r="G848" s="33" t="s">
        <v>285</v>
      </c>
      <c r="H848"/>
      <c r="I848"/>
    </row>
    <row r="849" spans="1:9" x14ac:dyDescent="0.25">
      <c r="A849" s="33" t="s">
        <v>42</v>
      </c>
      <c r="B849" s="38" t="s">
        <v>1058</v>
      </c>
      <c r="C849" s="171" t="s">
        <v>2845</v>
      </c>
      <c r="D849" s="33" t="s">
        <v>110</v>
      </c>
      <c r="E849" s="35">
        <v>2008</v>
      </c>
      <c r="F849" s="86">
        <v>22390</v>
      </c>
      <c r="G849" s="33" t="s">
        <v>1059</v>
      </c>
      <c r="H849"/>
      <c r="I849"/>
    </row>
    <row r="850" spans="1:9" x14ac:dyDescent="0.25">
      <c r="A850" s="33" t="s">
        <v>42</v>
      </c>
      <c r="B850" s="38" t="s">
        <v>1058</v>
      </c>
      <c r="C850" s="171" t="s">
        <v>4160</v>
      </c>
      <c r="D850" s="33" t="s">
        <v>44</v>
      </c>
      <c r="E850" s="35">
        <v>2008</v>
      </c>
      <c r="F850" s="86">
        <v>23530</v>
      </c>
      <c r="G850" s="33" t="s">
        <v>285</v>
      </c>
      <c r="H850"/>
      <c r="I850"/>
    </row>
    <row r="851" spans="1:9" x14ac:dyDescent="0.25">
      <c r="A851" s="33" t="s">
        <v>42</v>
      </c>
      <c r="B851" s="38" t="s">
        <v>1058</v>
      </c>
      <c r="C851" s="171" t="s">
        <v>2926</v>
      </c>
      <c r="D851" s="33" t="s">
        <v>44</v>
      </c>
      <c r="E851" s="35">
        <v>2008</v>
      </c>
      <c r="F851" s="86">
        <v>27540</v>
      </c>
      <c r="G851" s="33" t="s">
        <v>285</v>
      </c>
    </row>
    <row r="852" spans="1:9" x14ac:dyDescent="0.25">
      <c r="A852" s="54" t="s">
        <v>42</v>
      </c>
      <c r="B852" s="54" t="s">
        <v>10508</v>
      </c>
      <c r="C852" s="54" t="s">
        <v>3721</v>
      </c>
      <c r="D852" s="54" t="s">
        <v>110</v>
      </c>
      <c r="E852" s="54">
        <v>2008</v>
      </c>
      <c r="F852" s="87">
        <v>25200</v>
      </c>
      <c r="G852" s="54" t="s">
        <v>135</v>
      </c>
    </row>
    <row r="853" spans="1:9" x14ac:dyDescent="0.25">
      <c r="A853" s="556" t="s">
        <v>3896</v>
      </c>
      <c r="B853" s="556" t="s">
        <v>6849</v>
      </c>
      <c r="C853" s="580">
        <v>2.4</v>
      </c>
      <c r="D853" s="556" t="s">
        <v>44</v>
      </c>
      <c r="E853" s="554">
        <v>2008</v>
      </c>
      <c r="F853" s="556">
        <v>26173.16715359487</v>
      </c>
      <c r="G853" s="556" t="s">
        <v>6850</v>
      </c>
    </row>
    <row r="854" spans="1:9" x14ac:dyDescent="0.25">
      <c r="A854" s="556" t="s">
        <v>3896</v>
      </c>
      <c r="B854" s="556" t="s">
        <v>6849</v>
      </c>
      <c r="C854" s="580">
        <v>3.4</v>
      </c>
      <c r="D854" s="556" t="s">
        <v>44</v>
      </c>
      <c r="E854" s="554">
        <v>2008</v>
      </c>
      <c r="F854" s="556">
        <v>27929.409883053104</v>
      </c>
      <c r="G854" s="556" t="s">
        <v>6850</v>
      </c>
    </row>
    <row r="855" spans="1:9" x14ac:dyDescent="0.25">
      <c r="A855" s="556" t="s">
        <v>3896</v>
      </c>
      <c r="B855" s="556" t="s">
        <v>6849</v>
      </c>
      <c r="C855" s="580">
        <v>4</v>
      </c>
      <c r="D855" s="556" t="s">
        <v>44</v>
      </c>
      <c r="E855" s="554">
        <v>2008</v>
      </c>
      <c r="F855" s="556">
        <v>29106.041732363839</v>
      </c>
      <c r="G855" s="556" t="s">
        <v>6846</v>
      </c>
    </row>
    <row r="856" spans="1:9" x14ac:dyDescent="0.25">
      <c r="A856" s="556" t="s">
        <v>3896</v>
      </c>
      <c r="B856" s="556" t="s">
        <v>6848</v>
      </c>
      <c r="C856" s="580">
        <v>4.2</v>
      </c>
      <c r="D856" s="556" t="s">
        <v>44</v>
      </c>
      <c r="E856" s="554">
        <v>2008</v>
      </c>
      <c r="F856" s="556">
        <v>30468.381197841965</v>
      </c>
      <c r="G856" s="556" t="s">
        <v>6846</v>
      </c>
    </row>
    <row r="857" spans="1:9" x14ac:dyDescent="0.25">
      <c r="A857" s="556" t="s">
        <v>3896</v>
      </c>
      <c r="B857" s="582" t="s">
        <v>6847</v>
      </c>
      <c r="C857" s="580">
        <v>2.4</v>
      </c>
      <c r="D857" s="556" t="s">
        <v>44</v>
      </c>
      <c r="E857" s="554">
        <v>2008</v>
      </c>
      <c r="F857" s="556">
        <v>27667.533127442028</v>
      </c>
      <c r="G857" s="556" t="s">
        <v>6846</v>
      </c>
    </row>
    <row r="858" spans="1:9" x14ac:dyDescent="0.25">
      <c r="A858" s="556" t="s">
        <v>3896</v>
      </c>
      <c r="B858" s="582" t="s">
        <v>6847</v>
      </c>
      <c r="C858" s="580">
        <v>3.4</v>
      </c>
      <c r="D858" s="556" t="s">
        <v>44</v>
      </c>
      <c r="E858" s="554">
        <v>2008</v>
      </c>
      <c r="F858" s="556">
        <v>28980.544007375698</v>
      </c>
      <c r="G858" s="556" t="s">
        <v>6846</v>
      </c>
    </row>
    <row r="859" spans="1:9" x14ac:dyDescent="0.25">
      <c r="A859" s="556" t="s">
        <v>3896</v>
      </c>
      <c r="B859" s="582" t="s">
        <v>6847</v>
      </c>
      <c r="C859" s="580">
        <v>4</v>
      </c>
      <c r="D859" s="556" t="s">
        <v>44</v>
      </c>
      <c r="E859" s="554">
        <v>2008</v>
      </c>
      <c r="F859" s="556">
        <v>30558.333324423056</v>
      </c>
      <c r="G859" s="556" t="s">
        <v>6846</v>
      </c>
    </row>
    <row r="860" spans="1:9" x14ac:dyDescent="0.25">
      <c r="A860" s="556" t="s">
        <v>3896</v>
      </c>
      <c r="B860" s="582" t="s">
        <v>6847</v>
      </c>
      <c r="C860" s="580">
        <v>4.2</v>
      </c>
      <c r="D860" s="556" t="s">
        <v>44</v>
      </c>
      <c r="E860" s="554">
        <v>2008</v>
      </c>
      <c r="F860" s="556">
        <v>31938.808299292545</v>
      </c>
      <c r="G860" s="556" t="s">
        <v>6846</v>
      </c>
    </row>
    <row r="861" spans="1:9" x14ac:dyDescent="0.25">
      <c r="A861" s="556" t="s">
        <v>3896</v>
      </c>
      <c r="B861" s="581" t="s">
        <v>6845</v>
      </c>
      <c r="C861" s="580">
        <v>3.4</v>
      </c>
      <c r="D861" s="556" t="s">
        <v>44</v>
      </c>
      <c r="E861" s="554">
        <v>2008</v>
      </c>
      <c r="F861" s="556">
        <v>33147.358645132037</v>
      </c>
      <c r="G861" s="553" t="s">
        <v>3019</v>
      </c>
    </row>
    <row r="862" spans="1:9" x14ac:dyDescent="0.25">
      <c r="A862" s="556" t="s">
        <v>3896</v>
      </c>
      <c r="B862" s="581" t="s">
        <v>6845</v>
      </c>
      <c r="C862" s="580">
        <v>4</v>
      </c>
      <c r="D862" s="556" t="s">
        <v>44</v>
      </c>
      <c r="E862" s="554">
        <v>2008</v>
      </c>
      <c r="F862" s="556">
        <v>35909.034015246652</v>
      </c>
      <c r="G862" s="553" t="s">
        <v>3019</v>
      </c>
    </row>
    <row r="863" spans="1:9" x14ac:dyDescent="0.25">
      <c r="A863" s="556" t="s">
        <v>3896</v>
      </c>
      <c r="B863" s="581" t="s">
        <v>6845</v>
      </c>
      <c r="C863" s="580">
        <v>4.2</v>
      </c>
      <c r="D863" s="556" t="s">
        <v>44</v>
      </c>
      <c r="E863" s="554">
        <v>2008</v>
      </c>
      <c r="F863" s="556">
        <v>39535.410473140801</v>
      </c>
      <c r="G863" s="553" t="s">
        <v>3019</v>
      </c>
    </row>
    <row r="864" spans="1:9" x14ac:dyDescent="0.25">
      <c r="A864" s="556" t="s">
        <v>3896</v>
      </c>
      <c r="B864" s="581" t="s">
        <v>6845</v>
      </c>
      <c r="C864" s="580">
        <v>4.5</v>
      </c>
      <c r="D864" s="556" t="s">
        <v>44</v>
      </c>
      <c r="E864" s="554">
        <v>2008</v>
      </c>
      <c r="F864" s="556">
        <v>43343.867445324104</v>
      </c>
      <c r="G864" s="553" t="s">
        <v>3019</v>
      </c>
    </row>
    <row r="865" spans="1:7" x14ac:dyDescent="0.25">
      <c r="A865" s="54" t="s">
        <v>3896</v>
      </c>
      <c r="B865" s="60" t="s">
        <v>1183</v>
      </c>
      <c r="C865" s="252" t="s">
        <v>3721</v>
      </c>
      <c r="D865" s="54" t="s">
        <v>110</v>
      </c>
      <c r="E865" s="54">
        <v>2008</v>
      </c>
      <c r="F865" s="74">
        <v>18860</v>
      </c>
      <c r="G865" s="54" t="s">
        <v>1956</v>
      </c>
    </row>
    <row r="866" spans="1:7" x14ac:dyDescent="0.25">
      <c r="A866" s="54" t="s">
        <v>3896</v>
      </c>
      <c r="B866" s="60" t="s">
        <v>6085</v>
      </c>
      <c r="C866" s="252" t="s">
        <v>1981</v>
      </c>
      <c r="D866" s="54" t="s">
        <v>110</v>
      </c>
      <c r="E866" s="54">
        <v>2008</v>
      </c>
      <c r="F866" s="124">
        <v>28596</v>
      </c>
      <c r="G866" s="54" t="s">
        <v>4874</v>
      </c>
    </row>
    <row r="867" spans="1:7" x14ac:dyDescent="0.25">
      <c r="A867" s="54" t="s">
        <v>3896</v>
      </c>
      <c r="B867" s="60" t="s">
        <v>192</v>
      </c>
      <c r="C867" s="252" t="s">
        <v>3904</v>
      </c>
      <c r="D867" s="54" t="s">
        <v>4565</v>
      </c>
      <c r="E867" s="64">
        <v>2008</v>
      </c>
      <c r="F867" s="74">
        <v>39700</v>
      </c>
      <c r="G867" s="60" t="s">
        <v>5978</v>
      </c>
    </row>
    <row r="868" spans="1:7" x14ac:dyDescent="0.25">
      <c r="A868" s="54" t="s">
        <v>3896</v>
      </c>
      <c r="B868" s="60" t="s">
        <v>959</v>
      </c>
      <c r="C868" s="252" t="s">
        <v>3945</v>
      </c>
      <c r="D868" s="312" t="s">
        <v>110</v>
      </c>
      <c r="E868" s="54">
        <v>2008</v>
      </c>
      <c r="F868" s="74">
        <v>10953.873278236901</v>
      </c>
      <c r="G868" s="60" t="s">
        <v>4051</v>
      </c>
    </row>
    <row r="869" spans="1:7" x14ac:dyDescent="0.25">
      <c r="A869" s="54" t="s">
        <v>3896</v>
      </c>
      <c r="B869" s="60" t="s">
        <v>959</v>
      </c>
      <c r="C869" s="252" t="s">
        <v>3945</v>
      </c>
      <c r="D869" s="312" t="s">
        <v>110</v>
      </c>
      <c r="E869" s="54">
        <v>2008</v>
      </c>
      <c r="F869" s="74">
        <v>11052.527134986227</v>
      </c>
      <c r="G869" s="60" t="s">
        <v>1823</v>
      </c>
    </row>
    <row r="870" spans="1:7" x14ac:dyDescent="0.25">
      <c r="A870" s="54" t="s">
        <v>3896</v>
      </c>
      <c r="B870" s="60" t="s">
        <v>959</v>
      </c>
      <c r="C870" s="252" t="s">
        <v>1982</v>
      </c>
      <c r="D870" s="312" t="s">
        <v>110</v>
      </c>
      <c r="E870" s="54">
        <v>2008</v>
      </c>
      <c r="F870" s="74">
        <v>15574</v>
      </c>
      <c r="G870" s="60" t="s">
        <v>1956</v>
      </c>
    </row>
    <row r="871" spans="1:7" x14ac:dyDescent="0.25">
      <c r="A871" s="54" t="s">
        <v>3896</v>
      </c>
      <c r="B871" s="60" t="s">
        <v>959</v>
      </c>
      <c r="C871" s="252" t="s">
        <v>1982</v>
      </c>
      <c r="D871" s="312" t="s">
        <v>110</v>
      </c>
      <c r="E871" s="54">
        <v>2008</v>
      </c>
      <c r="F871" s="74">
        <v>15393</v>
      </c>
      <c r="G871" s="60" t="s">
        <v>5967</v>
      </c>
    </row>
    <row r="872" spans="1:7" x14ac:dyDescent="0.25">
      <c r="A872" s="54" t="s">
        <v>3896</v>
      </c>
      <c r="B872" s="60" t="s">
        <v>959</v>
      </c>
      <c r="C872" s="252" t="s">
        <v>1983</v>
      </c>
      <c r="D872" s="312" t="s">
        <v>110</v>
      </c>
      <c r="E872" s="54">
        <v>2008</v>
      </c>
      <c r="F872" s="74">
        <v>15847</v>
      </c>
      <c r="G872" s="60" t="s">
        <v>1956</v>
      </c>
    </row>
    <row r="873" spans="1:7" x14ac:dyDescent="0.25">
      <c r="A873" s="54" t="s">
        <v>3896</v>
      </c>
      <c r="B873" s="60" t="s">
        <v>959</v>
      </c>
      <c r="C873" s="252" t="s">
        <v>1983</v>
      </c>
      <c r="D873" s="312" t="s">
        <v>110</v>
      </c>
      <c r="E873" s="54">
        <v>2008</v>
      </c>
      <c r="F873" s="336">
        <v>15667</v>
      </c>
      <c r="G873" s="60" t="s">
        <v>5967</v>
      </c>
    </row>
    <row r="874" spans="1:7" x14ac:dyDescent="0.25">
      <c r="A874" s="54" t="s">
        <v>3896</v>
      </c>
      <c r="B874" s="60" t="s">
        <v>959</v>
      </c>
      <c r="C874" s="252" t="s">
        <v>1982</v>
      </c>
      <c r="D874" s="312" t="s">
        <v>110</v>
      </c>
      <c r="E874" s="54">
        <v>2008</v>
      </c>
      <c r="F874" s="74">
        <v>11508</v>
      </c>
      <c r="G874" s="60" t="s">
        <v>1823</v>
      </c>
    </row>
    <row r="875" spans="1:7" x14ac:dyDescent="0.25">
      <c r="A875" s="54" t="s">
        <v>3896</v>
      </c>
      <c r="B875" s="60" t="s">
        <v>959</v>
      </c>
      <c r="C875" s="252" t="s">
        <v>1983</v>
      </c>
      <c r="D875" s="312" t="s">
        <v>110</v>
      </c>
      <c r="E875" s="54">
        <v>2008</v>
      </c>
      <c r="F875" s="74">
        <v>12905</v>
      </c>
      <c r="G875" s="60" t="s">
        <v>1823</v>
      </c>
    </row>
    <row r="876" spans="1:7" x14ac:dyDescent="0.25">
      <c r="A876" s="54" t="s">
        <v>3896</v>
      </c>
      <c r="B876" s="60" t="s">
        <v>959</v>
      </c>
      <c r="C876" s="252" t="s">
        <v>1983</v>
      </c>
      <c r="D876" s="312" t="s">
        <v>110</v>
      </c>
      <c r="E876" s="54">
        <v>2008</v>
      </c>
      <c r="F876" s="74">
        <v>11850</v>
      </c>
      <c r="G876" s="60" t="s">
        <v>4051</v>
      </c>
    </row>
    <row r="877" spans="1:7" x14ac:dyDescent="0.25">
      <c r="A877" s="33" t="s">
        <v>856</v>
      </c>
      <c r="B877" s="38" t="s">
        <v>957</v>
      </c>
      <c r="C877" s="171">
        <v>1.6</v>
      </c>
      <c r="D877" s="33" t="s">
        <v>110</v>
      </c>
      <c r="E877" s="35">
        <v>2008</v>
      </c>
      <c r="F877" s="86">
        <v>26693.98907103825</v>
      </c>
      <c r="G877" s="33" t="s">
        <v>958</v>
      </c>
    </row>
    <row r="878" spans="1:7" x14ac:dyDescent="0.25">
      <c r="A878" s="33" t="s">
        <v>856</v>
      </c>
      <c r="B878" s="38" t="s">
        <v>957</v>
      </c>
      <c r="C878" s="171">
        <v>1.6</v>
      </c>
      <c r="D878" s="33" t="s">
        <v>110</v>
      </c>
      <c r="E878" s="35">
        <v>2008</v>
      </c>
      <c r="F878" s="86">
        <v>26420.765027322403</v>
      </c>
      <c r="G878" s="33" t="s">
        <v>419</v>
      </c>
    </row>
    <row r="879" spans="1:7" x14ac:dyDescent="0.25">
      <c r="A879" s="33" t="s">
        <v>856</v>
      </c>
      <c r="B879" s="38" t="s">
        <v>957</v>
      </c>
      <c r="C879" s="171">
        <v>2</v>
      </c>
      <c r="D879" s="33" t="s">
        <v>110</v>
      </c>
      <c r="E879" s="35">
        <v>2008</v>
      </c>
      <c r="F879" s="86">
        <v>27240.437158469944</v>
      </c>
      <c r="G879" s="33" t="s">
        <v>958</v>
      </c>
    </row>
    <row r="880" spans="1:7" x14ac:dyDescent="0.25">
      <c r="A880" s="33" t="s">
        <v>856</v>
      </c>
      <c r="B880" s="38" t="s">
        <v>957</v>
      </c>
      <c r="C880" s="171">
        <v>2</v>
      </c>
      <c r="D880" s="33" t="s">
        <v>110</v>
      </c>
      <c r="E880" s="35">
        <v>2008</v>
      </c>
      <c r="F880" s="86">
        <v>26967.213114754097</v>
      </c>
      <c r="G880" s="33" t="s">
        <v>419</v>
      </c>
    </row>
    <row r="881" spans="1:7" x14ac:dyDescent="0.25">
      <c r="A881" s="33" t="s">
        <v>856</v>
      </c>
      <c r="B881" s="38" t="s">
        <v>3135</v>
      </c>
      <c r="C881" s="171" t="s">
        <v>4426</v>
      </c>
      <c r="D881" s="33" t="s">
        <v>3117</v>
      </c>
      <c r="E881" s="35">
        <v>2008</v>
      </c>
      <c r="F881" s="86">
        <v>28918</v>
      </c>
      <c r="G881" s="33" t="s">
        <v>3116</v>
      </c>
    </row>
    <row r="882" spans="1:7" x14ac:dyDescent="0.25">
      <c r="A882" s="33" t="s">
        <v>856</v>
      </c>
      <c r="B882" s="38" t="s">
        <v>3135</v>
      </c>
      <c r="C882" s="171" t="s">
        <v>6083</v>
      </c>
      <c r="D882" s="33" t="s">
        <v>3117</v>
      </c>
      <c r="E882" s="35">
        <v>2008</v>
      </c>
      <c r="F882" s="86">
        <v>30155</v>
      </c>
      <c r="G882" s="33" t="s">
        <v>3116</v>
      </c>
    </row>
    <row r="883" spans="1:7" x14ac:dyDescent="0.25">
      <c r="A883" s="33" t="s">
        <v>856</v>
      </c>
      <c r="B883" s="38" t="s">
        <v>3118</v>
      </c>
      <c r="C883" s="171" t="s">
        <v>4436</v>
      </c>
      <c r="D883" s="33" t="s">
        <v>3117</v>
      </c>
      <c r="E883" s="35">
        <v>2008</v>
      </c>
      <c r="F883" s="86">
        <v>31759.666666666701</v>
      </c>
      <c r="G883" s="33" t="s">
        <v>3116</v>
      </c>
    </row>
    <row r="884" spans="1:7" x14ac:dyDescent="0.25">
      <c r="A884" s="33" t="s">
        <v>856</v>
      </c>
      <c r="B884" s="38" t="s">
        <v>3118</v>
      </c>
      <c r="C884" s="171" t="s">
        <v>6083</v>
      </c>
      <c r="D884" s="33" t="s">
        <v>3117</v>
      </c>
      <c r="E884" s="35">
        <v>2008</v>
      </c>
      <c r="F884" s="86">
        <v>32996.666666666701</v>
      </c>
      <c r="G884" s="33" t="s">
        <v>3116</v>
      </c>
    </row>
    <row r="885" spans="1:7" x14ac:dyDescent="0.25">
      <c r="A885" s="33" t="s">
        <v>856</v>
      </c>
      <c r="B885" s="38" t="s">
        <v>1572</v>
      </c>
      <c r="C885" s="171">
        <v>2</v>
      </c>
      <c r="D885" s="33" t="s">
        <v>110</v>
      </c>
      <c r="E885" s="35">
        <v>2008</v>
      </c>
      <c r="F885" s="86">
        <v>33770.491803278688</v>
      </c>
      <c r="G885" s="33" t="s">
        <v>419</v>
      </c>
    </row>
    <row r="886" spans="1:7" x14ac:dyDescent="0.25">
      <c r="A886" s="33" t="s">
        <v>856</v>
      </c>
      <c r="B886" s="38" t="s">
        <v>1572</v>
      </c>
      <c r="C886" s="171">
        <v>3.2</v>
      </c>
      <c r="D886" s="33" t="s">
        <v>110</v>
      </c>
      <c r="E886" s="35">
        <v>2008</v>
      </c>
      <c r="F886" s="86">
        <v>34316.939890710382</v>
      </c>
      <c r="G886" s="33" t="s">
        <v>419</v>
      </c>
    </row>
    <row r="887" spans="1:7" x14ac:dyDescent="0.25">
      <c r="A887" s="33" t="s">
        <v>856</v>
      </c>
      <c r="B887" s="38" t="s">
        <v>1515</v>
      </c>
      <c r="C887" s="171">
        <v>1.6</v>
      </c>
      <c r="D887" s="33" t="s">
        <v>110</v>
      </c>
      <c r="E887" s="35">
        <v>2008</v>
      </c>
      <c r="F887" s="86">
        <v>21721.311475409835</v>
      </c>
      <c r="G887" s="33" t="s">
        <v>186</v>
      </c>
    </row>
    <row r="888" spans="1:7" x14ac:dyDescent="0.25">
      <c r="A888" s="33" t="s">
        <v>856</v>
      </c>
      <c r="B888" s="38" t="s">
        <v>1515</v>
      </c>
      <c r="C888" s="171">
        <v>2</v>
      </c>
      <c r="D888" s="33" t="s">
        <v>110</v>
      </c>
      <c r="E888" s="35">
        <v>2008</v>
      </c>
      <c r="F888" s="86">
        <v>21994.535519125682</v>
      </c>
      <c r="G888" s="33" t="s">
        <v>186</v>
      </c>
    </row>
    <row r="889" spans="1:7" x14ac:dyDescent="0.25">
      <c r="A889" s="33" t="s">
        <v>856</v>
      </c>
      <c r="B889" s="38" t="s">
        <v>857</v>
      </c>
      <c r="C889" s="171">
        <v>1.6</v>
      </c>
      <c r="D889" s="33" t="s">
        <v>110</v>
      </c>
      <c r="E889" s="35">
        <v>2008</v>
      </c>
      <c r="F889" s="86">
        <v>15062</v>
      </c>
      <c r="G889" s="33" t="s">
        <v>1213</v>
      </c>
    </row>
    <row r="890" spans="1:7" x14ac:dyDescent="0.25">
      <c r="A890" s="33" t="s">
        <v>856</v>
      </c>
      <c r="B890" s="38" t="s">
        <v>857</v>
      </c>
      <c r="C890" s="171">
        <v>1.6</v>
      </c>
      <c r="D890" s="33" t="s">
        <v>110</v>
      </c>
      <c r="E890" s="35">
        <v>2008</v>
      </c>
      <c r="F890" s="86">
        <v>15336</v>
      </c>
      <c r="G890" s="33" t="s">
        <v>1438</v>
      </c>
    </row>
    <row r="891" spans="1:7" x14ac:dyDescent="0.25">
      <c r="A891" s="33" t="s">
        <v>856</v>
      </c>
      <c r="B891" s="38" t="s">
        <v>857</v>
      </c>
      <c r="C891" s="171">
        <v>2</v>
      </c>
      <c r="D891" s="33" t="s">
        <v>110</v>
      </c>
      <c r="E891" s="35">
        <v>2008</v>
      </c>
      <c r="F891" s="86">
        <v>18609</v>
      </c>
      <c r="G891" s="33" t="s">
        <v>1213</v>
      </c>
    </row>
    <row r="892" spans="1:7" x14ac:dyDescent="0.25">
      <c r="A892" s="33" t="s">
        <v>856</v>
      </c>
      <c r="B892" s="38" t="s">
        <v>857</v>
      </c>
      <c r="C892" s="171">
        <v>2</v>
      </c>
      <c r="D892" s="33" t="s">
        <v>110</v>
      </c>
      <c r="E892" s="35">
        <v>2008</v>
      </c>
      <c r="F892" s="86">
        <v>18907</v>
      </c>
      <c r="G892" s="33" t="s">
        <v>1438</v>
      </c>
    </row>
    <row r="893" spans="1:7" x14ac:dyDescent="0.25">
      <c r="A893" s="33" t="s">
        <v>856</v>
      </c>
      <c r="B893" s="38" t="s">
        <v>1437</v>
      </c>
      <c r="C893" s="171" t="s">
        <v>6341</v>
      </c>
      <c r="D893" s="33" t="s">
        <v>110</v>
      </c>
      <c r="E893" s="35">
        <v>2008</v>
      </c>
      <c r="F893" s="86">
        <v>27704.918032786885</v>
      </c>
      <c r="G893" s="33" t="s">
        <v>186</v>
      </c>
    </row>
    <row r="894" spans="1:7" x14ac:dyDescent="0.25">
      <c r="A894" s="33" t="s">
        <v>856</v>
      </c>
      <c r="B894" s="38" t="s">
        <v>1436</v>
      </c>
      <c r="C894" s="171">
        <v>3.2</v>
      </c>
      <c r="D894" s="33" t="s">
        <v>110</v>
      </c>
      <c r="E894" s="35">
        <v>2008</v>
      </c>
      <c r="F894" s="86">
        <v>36543.715846994535</v>
      </c>
      <c r="G894" s="33" t="s">
        <v>186</v>
      </c>
    </row>
    <row r="895" spans="1:7" x14ac:dyDescent="0.25">
      <c r="A895" s="33" t="s">
        <v>856</v>
      </c>
      <c r="B895" s="38" t="s">
        <v>1577</v>
      </c>
      <c r="C895" s="171">
        <v>1.6</v>
      </c>
      <c r="D895" s="33" t="s">
        <v>110</v>
      </c>
      <c r="E895" s="35">
        <v>2008</v>
      </c>
      <c r="F895" s="86">
        <v>21720</v>
      </c>
      <c r="G895" s="33" t="s">
        <v>135</v>
      </c>
    </row>
    <row r="896" spans="1:7" x14ac:dyDescent="0.25">
      <c r="A896" s="33" t="s">
        <v>856</v>
      </c>
      <c r="B896" s="38" t="s">
        <v>4268</v>
      </c>
      <c r="C896" s="171" t="s">
        <v>1985</v>
      </c>
      <c r="D896" s="33" t="s">
        <v>110</v>
      </c>
      <c r="E896" s="35">
        <v>2008</v>
      </c>
      <c r="F896" s="86">
        <v>22900</v>
      </c>
      <c r="G896" s="33" t="s">
        <v>135</v>
      </c>
    </row>
    <row r="897" spans="1:7" x14ac:dyDescent="0.25">
      <c r="A897" s="33" t="s">
        <v>856</v>
      </c>
      <c r="B897" s="38" t="s">
        <v>4264</v>
      </c>
      <c r="C897" s="171" t="s">
        <v>2114</v>
      </c>
      <c r="D897" s="33" t="s">
        <v>110</v>
      </c>
      <c r="E897" s="35">
        <v>2008</v>
      </c>
      <c r="F897" s="86">
        <v>25375</v>
      </c>
      <c r="G897" s="33" t="s">
        <v>135</v>
      </c>
    </row>
    <row r="898" spans="1:7" x14ac:dyDescent="0.25">
      <c r="A898" s="33" t="s">
        <v>856</v>
      </c>
      <c r="B898" s="38" t="s">
        <v>4267</v>
      </c>
      <c r="C898" s="171" t="s">
        <v>1985</v>
      </c>
      <c r="D898" s="33" t="s">
        <v>110</v>
      </c>
      <c r="E898" s="35">
        <v>2008</v>
      </c>
      <c r="F898" s="86">
        <v>25375</v>
      </c>
      <c r="G898" s="33" t="s">
        <v>135</v>
      </c>
    </row>
    <row r="899" spans="1:7" x14ac:dyDescent="0.25">
      <c r="A899" s="33" t="s">
        <v>856</v>
      </c>
      <c r="B899" s="38" t="s">
        <v>4266</v>
      </c>
      <c r="C899" s="171" t="s">
        <v>1985</v>
      </c>
      <c r="D899" s="33" t="s">
        <v>110</v>
      </c>
      <c r="E899" s="35">
        <v>2008</v>
      </c>
      <c r="F899" s="86">
        <v>24300</v>
      </c>
      <c r="G899" s="33" t="s">
        <v>135</v>
      </c>
    </row>
    <row r="900" spans="1:7" x14ac:dyDescent="0.25">
      <c r="A900" s="33" t="s">
        <v>856</v>
      </c>
      <c r="B900" s="38" t="s">
        <v>4265</v>
      </c>
      <c r="C900" s="171" t="s">
        <v>2114</v>
      </c>
      <c r="D900" s="33" t="s">
        <v>110</v>
      </c>
      <c r="E900" s="35">
        <v>2008</v>
      </c>
      <c r="F900" s="86">
        <v>20875</v>
      </c>
      <c r="G900" s="33" t="s">
        <v>135</v>
      </c>
    </row>
    <row r="901" spans="1:7" x14ac:dyDescent="0.25">
      <c r="A901" s="33" t="s">
        <v>856</v>
      </c>
      <c r="B901" s="38" t="s">
        <v>1293</v>
      </c>
      <c r="C901" s="171">
        <v>3.2</v>
      </c>
      <c r="D901" s="33" t="s">
        <v>110</v>
      </c>
      <c r="E901" s="35">
        <v>2008</v>
      </c>
      <c r="F901" s="86">
        <v>49043.715846994535</v>
      </c>
      <c r="G901" s="33" t="s">
        <v>487</v>
      </c>
    </row>
    <row r="902" spans="1:7" x14ac:dyDescent="0.25">
      <c r="A902" s="33" t="s">
        <v>856</v>
      </c>
      <c r="B902" s="38" t="s">
        <v>1514</v>
      </c>
      <c r="C902" s="171" t="s">
        <v>6524</v>
      </c>
      <c r="D902" s="33" t="s">
        <v>110</v>
      </c>
      <c r="E902" s="35">
        <v>2008</v>
      </c>
      <c r="F902" s="86">
        <v>24590.163934426229</v>
      </c>
      <c r="G902" s="33" t="s">
        <v>1348</v>
      </c>
    </row>
    <row r="903" spans="1:7" x14ac:dyDescent="0.25">
      <c r="A903" s="33" t="s">
        <v>856</v>
      </c>
      <c r="B903" s="38" t="s">
        <v>1514</v>
      </c>
      <c r="C903" s="171" t="s">
        <v>6524</v>
      </c>
      <c r="D903" s="33" t="s">
        <v>110</v>
      </c>
      <c r="E903" s="35">
        <v>2008</v>
      </c>
      <c r="F903" s="86">
        <v>24863.387978142076</v>
      </c>
      <c r="G903" s="33" t="s">
        <v>147</v>
      </c>
    </row>
    <row r="904" spans="1:7" x14ac:dyDescent="0.25">
      <c r="A904" s="33" t="s">
        <v>856</v>
      </c>
      <c r="B904" s="38" t="s">
        <v>1514</v>
      </c>
      <c r="C904" s="171" t="s">
        <v>6341</v>
      </c>
      <c r="D904" s="33" t="s">
        <v>110</v>
      </c>
      <c r="E904" s="35">
        <v>2008</v>
      </c>
      <c r="F904" s="86">
        <v>24863.387978142076</v>
      </c>
      <c r="G904" s="33" t="s">
        <v>1348</v>
      </c>
    </row>
    <row r="905" spans="1:7" x14ac:dyDescent="0.25">
      <c r="A905" s="33" t="s">
        <v>856</v>
      </c>
      <c r="B905" s="38" t="s">
        <v>1514</v>
      </c>
      <c r="C905" s="171" t="s">
        <v>6341</v>
      </c>
      <c r="D905" s="33" t="s">
        <v>110</v>
      </c>
      <c r="E905" s="35">
        <v>2008</v>
      </c>
      <c r="F905" s="86">
        <v>25136.612021857924</v>
      </c>
      <c r="G905" s="33" t="s">
        <v>147</v>
      </c>
    </row>
    <row r="906" spans="1:7" x14ac:dyDescent="0.25">
      <c r="A906" s="33" t="s">
        <v>856</v>
      </c>
      <c r="B906" s="38" t="s">
        <v>1514</v>
      </c>
      <c r="C906" s="171">
        <v>3.2</v>
      </c>
      <c r="D906" s="33" t="s">
        <v>44</v>
      </c>
      <c r="E906" s="35">
        <v>2008</v>
      </c>
      <c r="F906" s="86">
        <v>25136.612021857924</v>
      </c>
      <c r="G906" s="33" t="s">
        <v>1348</v>
      </c>
    </row>
    <row r="907" spans="1:7" x14ac:dyDescent="0.25">
      <c r="A907" s="33" t="s">
        <v>856</v>
      </c>
      <c r="B907" s="38" t="s">
        <v>1514</v>
      </c>
      <c r="C907" s="171">
        <v>3.2</v>
      </c>
      <c r="D907" s="33" t="s">
        <v>44</v>
      </c>
      <c r="E907" s="35">
        <v>2008</v>
      </c>
      <c r="F907" s="86">
        <v>25409.836065573771</v>
      </c>
      <c r="G907" s="33" t="s">
        <v>147</v>
      </c>
    </row>
    <row r="908" spans="1:7" x14ac:dyDescent="0.25">
      <c r="A908" s="33" t="s">
        <v>856</v>
      </c>
      <c r="B908" s="38" t="s">
        <v>1514</v>
      </c>
      <c r="C908" s="171">
        <v>3.6</v>
      </c>
      <c r="D908" s="33" t="s">
        <v>44</v>
      </c>
      <c r="E908" s="35">
        <v>2008</v>
      </c>
      <c r="F908" s="86">
        <v>25409.836065573771</v>
      </c>
      <c r="G908" s="33" t="s">
        <v>1348</v>
      </c>
    </row>
    <row r="909" spans="1:7" x14ac:dyDescent="0.25">
      <c r="A909" s="33" t="s">
        <v>856</v>
      </c>
      <c r="B909" s="38" t="s">
        <v>1514</v>
      </c>
      <c r="C909" s="171">
        <v>3.6</v>
      </c>
      <c r="D909" s="33" t="s">
        <v>44</v>
      </c>
      <c r="E909" s="35">
        <v>2008</v>
      </c>
      <c r="F909" s="86">
        <v>25683.060109289618</v>
      </c>
      <c r="G909" s="33" t="s">
        <v>147</v>
      </c>
    </row>
    <row r="910" spans="1:7" x14ac:dyDescent="0.25">
      <c r="A910" s="33" t="s">
        <v>856</v>
      </c>
      <c r="B910" s="38" t="s">
        <v>1514</v>
      </c>
      <c r="C910" s="171">
        <v>1.8</v>
      </c>
      <c r="D910" s="33" t="s">
        <v>110</v>
      </c>
      <c r="E910" s="35">
        <v>2008</v>
      </c>
      <c r="F910" s="86">
        <v>20590</v>
      </c>
      <c r="G910" s="33" t="s">
        <v>3144</v>
      </c>
    </row>
    <row r="911" spans="1:7" x14ac:dyDescent="0.25">
      <c r="A911" s="33" t="s">
        <v>856</v>
      </c>
      <c r="B911" s="38" t="s">
        <v>1514</v>
      </c>
      <c r="C911" s="171">
        <v>2</v>
      </c>
      <c r="D911" s="33" t="s">
        <v>110</v>
      </c>
      <c r="E911" s="35">
        <v>2008</v>
      </c>
      <c r="F911" s="86">
        <v>21950</v>
      </c>
      <c r="G911" s="33" t="s">
        <v>3144</v>
      </c>
    </row>
    <row r="912" spans="1:7" x14ac:dyDescent="0.25">
      <c r="A912" s="33" t="s">
        <v>856</v>
      </c>
      <c r="B912" s="38" t="s">
        <v>1514</v>
      </c>
      <c r="C912" s="171">
        <v>3.2</v>
      </c>
      <c r="D912" s="33" t="s">
        <v>44</v>
      </c>
      <c r="E912" s="35">
        <v>2008</v>
      </c>
      <c r="F912" s="86">
        <v>23590</v>
      </c>
      <c r="G912" s="33" t="s">
        <v>3144</v>
      </c>
    </row>
    <row r="913" spans="1:7" x14ac:dyDescent="0.25">
      <c r="A913" s="33" t="s">
        <v>856</v>
      </c>
      <c r="B913" s="38" t="s">
        <v>1514</v>
      </c>
      <c r="C913" s="171">
        <v>3.6</v>
      </c>
      <c r="D913" s="33" t="s">
        <v>44</v>
      </c>
      <c r="E913" s="35">
        <v>2008</v>
      </c>
      <c r="F913" s="86">
        <v>24590</v>
      </c>
      <c r="G913" s="33" t="s">
        <v>3144</v>
      </c>
    </row>
    <row r="914" spans="1:7" x14ac:dyDescent="0.25">
      <c r="A914" s="33" t="s">
        <v>856</v>
      </c>
      <c r="B914" s="38" t="s">
        <v>1347</v>
      </c>
      <c r="C914" s="171">
        <v>3.2</v>
      </c>
      <c r="D914" s="33" t="s">
        <v>110</v>
      </c>
      <c r="E914" s="35">
        <v>2008</v>
      </c>
      <c r="F914" s="86">
        <v>90983.606557377047</v>
      </c>
      <c r="G914" s="33" t="s">
        <v>1348</v>
      </c>
    </row>
    <row r="915" spans="1:7" x14ac:dyDescent="0.25">
      <c r="A915" s="33" t="s">
        <v>856</v>
      </c>
      <c r="B915" s="38" t="s">
        <v>1347</v>
      </c>
      <c r="C915" s="171">
        <v>4.2</v>
      </c>
      <c r="D915" s="33" t="s">
        <v>110</v>
      </c>
      <c r="E915" s="35">
        <v>2008</v>
      </c>
      <c r="F915" s="86">
        <v>91530.054644808741</v>
      </c>
      <c r="G915" s="33" t="s">
        <v>1348</v>
      </c>
    </row>
    <row r="916" spans="1:7" x14ac:dyDescent="0.25">
      <c r="A916" s="33" t="s">
        <v>856</v>
      </c>
      <c r="B916" s="38" t="s">
        <v>1347</v>
      </c>
      <c r="C916" s="171">
        <v>6</v>
      </c>
      <c r="D916" s="33" t="s">
        <v>110</v>
      </c>
      <c r="E916" s="35">
        <v>2008</v>
      </c>
      <c r="F916" s="86">
        <v>92076.502732240435</v>
      </c>
      <c r="G916" s="33" t="s">
        <v>1348</v>
      </c>
    </row>
    <row r="917" spans="1:7" x14ac:dyDescent="0.25">
      <c r="A917" s="33" t="s">
        <v>856</v>
      </c>
      <c r="B917" s="38" t="s">
        <v>1513</v>
      </c>
      <c r="C917" s="171">
        <v>1.2</v>
      </c>
      <c r="D917" s="33" t="s">
        <v>110</v>
      </c>
      <c r="E917" s="35">
        <v>2008</v>
      </c>
      <c r="F917" s="86">
        <v>16137</v>
      </c>
      <c r="G917" s="33" t="s">
        <v>186</v>
      </c>
    </row>
    <row r="918" spans="1:7" x14ac:dyDescent="0.25">
      <c r="A918" s="33" t="s">
        <v>856</v>
      </c>
      <c r="B918" s="38" t="s">
        <v>1513</v>
      </c>
      <c r="C918" s="171">
        <v>1.2</v>
      </c>
      <c r="D918" s="33" t="s">
        <v>110</v>
      </c>
      <c r="E918" s="35">
        <v>2008</v>
      </c>
      <c r="F918" s="86">
        <v>15237</v>
      </c>
      <c r="G918" s="33" t="s">
        <v>1213</v>
      </c>
    </row>
    <row r="919" spans="1:7" x14ac:dyDescent="0.25">
      <c r="A919" s="33" t="s">
        <v>856</v>
      </c>
      <c r="B919" s="38" t="s">
        <v>1513</v>
      </c>
      <c r="C919" s="171">
        <v>1.4</v>
      </c>
      <c r="D919" s="33" t="s">
        <v>110</v>
      </c>
      <c r="E919" s="35">
        <v>2008</v>
      </c>
      <c r="F919" s="86">
        <v>16737</v>
      </c>
      <c r="G919" s="33" t="s">
        <v>186</v>
      </c>
    </row>
    <row r="920" spans="1:7" x14ac:dyDescent="0.25">
      <c r="A920" s="33" t="s">
        <v>856</v>
      </c>
      <c r="B920" s="38" t="s">
        <v>1513</v>
      </c>
      <c r="C920" s="171">
        <v>1.4</v>
      </c>
      <c r="D920" s="33" t="s">
        <v>110</v>
      </c>
      <c r="E920" s="35">
        <v>2008</v>
      </c>
      <c r="F920" s="86">
        <v>16337</v>
      </c>
      <c r="G920" s="33" t="s">
        <v>1213</v>
      </c>
    </row>
    <row r="921" spans="1:7" x14ac:dyDescent="0.25">
      <c r="A921" s="33" t="s">
        <v>856</v>
      </c>
      <c r="B921" s="38" t="s">
        <v>1513</v>
      </c>
      <c r="C921" s="171">
        <v>1.6</v>
      </c>
      <c r="D921" s="33" t="s">
        <v>110</v>
      </c>
      <c r="E921" s="35">
        <v>2008</v>
      </c>
      <c r="F921" s="86">
        <v>17237</v>
      </c>
      <c r="G921" s="33" t="s">
        <v>186</v>
      </c>
    </row>
    <row r="922" spans="1:7" x14ac:dyDescent="0.25">
      <c r="A922" s="33" t="s">
        <v>856</v>
      </c>
      <c r="B922" s="38" t="s">
        <v>1513</v>
      </c>
      <c r="C922" s="171">
        <v>1.6</v>
      </c>
      <c r="D922" s="33" t="s">
        <v>110</v>
      </c>
      <c r="E922" s="35">
        <v>2008</v>
      </c>
      <c r="F922" s="86">
        <v>16837</v>
      </c>
      <c r="G922" s="33" t="s">
        <v>1213</v>
      </c>
    </row>
    <row r="923" spans="1:7" x14ac:dyDescent="0.25">
      <c r="A923" s="33" t="s">
        <v>856</v>
      </c>
      <c r="B923" s="38" t="s">
        <v>1513</v>
      </c>
      <c r="C923" s="171">
        <v>1.8</v>
      </c>
      <c r="D923" s="33" t="s">
        <v>110</v>
      </c>
      <c r="E923" s="35">
        <v>2008</v>
      </c>
      <c r="F923" s="86">
        <v>17637</v>
      </c>
      <c r="G923" s="33" t="s">
        <v>186</v>
      </c>
    </row>
    <row r="924" spans="1:7" x14ac:dyDescent="0.25">
      <c r="A924" s="33" t="s">
        <v>856</v>
      </c>
      <c r="B924" s="38" t="s">
        <v>1513</v>
      </c>
      <c r="C924" s="171">
        <v>1.8</v>
      </c>
      <c r="D924" s="33" t="s">
        <v>110</v>
      </c>
      <c r="E924" s="35">
        <v>2008</v>
      </c>
      <c r="F924" s="86">
        <v>17137</v>
      </c>
      <c r="G924" s="33" t="s">
        <v>1213</v>
      </c>
    </row>
    <row r="925" spans="1:7" x14ac:dyDescent="0.25">
      <c r="A925" s="33" t="s">
        <v>856</v>
      </c>
      <c r="B925" s="38" t="s">
        <v>1513</v>
      </c>
      <c r="C925" s="171">
        <v>1.9</v>
      </c>
      <c r="D925" s="33" t="s">
        <v>110</v>
      </c>
      <c r="E925" s="35">
        <v>2008</v>
      </c>
      <c r="F925" s="86">
        <v>17737</v>
      </c>
      <c r="G925" s="33" t="s">
        <v>186</v>
      </c>
    </row>
    <row r="926" spans="1:7" x14ac:dyDescent="0.25">
      <c r="A926" s="33" t="s">
        <v>856</v>
      </c>
      <c r="B926" s="38" t="s">
        <v>1513</v>
      </c>
      <c r="C926" s="171">
        <v>1.9</v>
      </c>
      <c r="D926" s="33" t="s">
        <v>110</v>
      </c>
      <c r="E926" s="35">
        <v>2008</v>
      </c>
      <c r="F926" s="86">
        <v>17237</v>
      </c>
      <c r="G926" s="33" t="s">
        <v>1213</v>
      </c>
    </row>
    <row r="927" spans="1:7" x14ac:dyDescent="0.25">
      <c r="A927" s="33" t="s">
        <v>856</v>
      </c>
      <c r="B927" s="38" t="s">
        <v>1513</v>
      </c>
      <c r="C927" s="171">
        <v>1.4</v>
      </c>
      <c r="D927" s="33" t="s">
        <v>110</v>
      </c>
      <c r="E927" s="35">
        <v>2008</v>
      </c>
      <c r="F927" s="86">
        <v>14344.262295081966</v>
      </c>
      <c r="G927" s="33" t="s">
        <v>1213</v>
      </c>
    </row>
    <row r="928" spans="1:7" x14ac:dyDescent="0.25">
      <c r="A928" s="33" t="s">
        <v>856</v>
      </c>
      <c r="B928" s="38" t="s">
        <v>1057</v>
      </c>
      <c r="C928" s="171" t="s">
        <v>6451</v>
      </c>
      <c r="D928" s="33" t="s">
        <v>110</v>
      </c>
      <c r="E928" s="35">
        <v>2008</v>
      </c>
      <c r="F928" s="86">
        <v>29016.39344262295</v>
      </c>
      <c r="G928" s="33" t="s">
        <v>487</v>
      </c>
    </row>
    <row r="929" spans="1:7" x14ac:dyDescent="0.25">
      <c r="A929" s="33" t="s">
        <v>856</v>
      </c>
      <c r="B929" s="38" t="s">
        <v>1057</v>
      </c>
      <c r="C929" s="171">
        <v>2.8</v>
      </c>
      <c r="D929" s="33" t="s">
        <v>110</v>
      </c>
      <c r="E929" s="35">
        <v>2008</v>
      </c>
      <c r="F929" s="86">
        <v>29289.617486338797</v>
      </c>
      <c r="G929" s="33" t="s">
        <v>487</v>
      </c>
    </row>
    <row r="930" spans="1:7" x14ac:dyDescent="0.25">
      <c r="A930" s="33" t="s">
        <v>856</v>
      </c>
      <c r="B930" s="38" t="s">
        <v>1641</v>
      </c>
      <c r="C930" s="171" t="s">
        <v>6341</v>
      </c>
      <c r="D930" s="33" t="s">
        <v>44</v>
      </c>
      <c r="E930" s="35">
        <v>2008</v>
      </c>
      <c r="F930" s="86">
        <v>25136.612021857924</v>
      </c>
      <c r="G930" s="33" t="s">
        <v>147</v>
      </c>
    </row>
    <row r="931" spans="1:7" x14ac:dyDescent="0.25">
      <c r="A931" s="33" t="s">
        <v>856</v>
      </c>
      <c r="B931" s="38" t="s">
        <v>6513</v>
      </c>
      <c r="C931" s="171" t="s">
        <v>3764</v>
      </c>
      <c r="D931" s="33" t="s">
        <v>44</v>
      </c>
      <c r="E931" s="35">
        <v>2008</v>
      </c>
      <c r="F931" s="86">
        <v>68340</v>
      </c>
      <c r="G931" s="33" t="s">
        <v>147</v>
      </c>
    </row>
    <row r="932" spans="1:7" x14ac:dyDescent="0.25">
      <c r="A932" s="33" t="s">
        <v>856</v>
      </c>
      <c r="B932" s="38" t="s">
        <v>6513</v>
      </c>
      <c r="C932" s="171" t="s">
        <v>3970</v>
      </c>
      <c r="D932" s="33" t="s">
        <v>44</v>
      </c>
      <c r="E932" s="35">
        <v>2008</v>
      </c>
      <c r="F932" s="86">
        <v>39300</v>
      </c>
      <c r="G932" s="33" t="s">
        <v>147</v>
      </c>
    </row>
    <row r="933" spans="1:7" x14ac:dyDescent="0.25">
      <c r="A933" s="33" t="s">
        <v>856</v>
      </c>
      <c r="B933" s="38" t="s">
        <v>6513</v>
      </c>
      <c r="C933" s="171" t="s">
        <v>3904</v>
      </c>
      <c r="D933" s="33" t="s">
        <v>44</v>
      </c>
      <c r="E933" s="35">
        <v>2008</v>
      </c>
      <c r="F933" s="35">
        <v>48390</v>
      </c>
      <c r="G933" s="33" t="s">
        <v>147</v>
      </c>
    </row>
    <row r="934" spans="1:7" x14ac:dyDescent="0.25">
      <c r="A934" s="33" t="s">
        <v>856</v>
      </c>
      <c r="B934" s="38" t="s">
        <v>1292</v>
      </c>
      <c r="C934" s="171">
        <v>1.6</v>
      </c>
      <c r="D934" s="33" t="s">
        <v>110</v>
      </c>
      <c r="E934" s="35">
        <v>2008</v>
      </c>
      <c r="F934" s="86">
        <v>22540.983606557376</v>
      </c>
      <c r="G934" s="33" t="s">
        <v>487</v>
      </c>
    </row>
    <row r="935" spans="1:7" x14ac:dyDescent="0.25">
      <c r="A935" s="54" t="s">
        <v>6074</v>
      </c>
      <c r="B935" s="60" t="s">
        <v>6086</v>
      </c>
      <c r="C935" s="252" t="s">
        <v>3721</v>
      </c>
      <c r="D935" s="54" t="s">
        <v>5279</v>
      </c>
      <c r="E935" s="54">
        <v>2008</v>
      </c>
      <c r="F935" s="74">
        <v>35860</v>
      </c>
      <c r="G935" s="54" t="s">
        <v>4588</v>
      </c>
    </row>
  </sheetData>
  <sheetProtection algorithmName="SHA-512" hashValue="4T3ea9CNNlsfqnJXvGVi6OIvxx9dTTsraRlAhgRAIchjJj37+caviQhiVPJyM+vyZUSnqG63xIGn5T3eG3J1nw==" saltValue="81HwWqTr6HLP/vfUduWMfw==" spinCount="100000" sheet="1" objects="1" scenarios="1"/>
  <sortState ref="A2:G934">
    <sortCondition ref="A1"/>
  </sortState>
  <pageMargins left="0.7" right="0.7" top="0.75" bottom="0.75" header="0.3" footer="0.3"/>
  <pageSetup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M874"/>
  <sheetViews>
    <sheetView workbookViewId="0">
      <selection activeCell="I639" sqref="I639:N646"/>
    </sheetView>
  </sheetViews>
  <sheetFormatPr defaultColWidth="9.140625" defaultRowHeight="15.75" x14ac:dyDescent="0.25"/>
  <cols>
    <col min="1" max="1" width="32.140625" style="61" customWidth="1"/>
    <col min="2" max="2" width="29.85546875" style="61" customWidth="1"/>
    <col min="3" max="3" width="11.85546875" style="302" customWidth="1"/>
    <col min="4" max="4" width="8.5703125" style="61" customWidth="1"/>
    <col min="5" max="5" width="11.5703125" style="44" customWidth="1"/>
    <col min="6" max="6" width="24.85546875" style="40" bestFit="1" customWidth="1"/>
    <col min="7" max="7" width="40.85546875" style="40" customWidth="1"/>
    <col min="8" max="8" width="9.140625" style="40"/>
    <col min="9" max="9" width="46" style="40" bestFit="1" customWidth="1"/>
    <col min="10" max="16384" width="9.140625" style="40"/>
  </cols>
  <sheetData>
    <row r="1" spans="1:7" x14ac:dyDescent="0.25">
      <c r="A1" s="623" t="s">
        <v>105</v>
      </c>
      <c r="B1" s="623" t="s">
        <v>80</v>
      </c>
      <c r="C1" s="623" t="s">
        <v>106</v>
      </c>
      <c r="D1" s="623" t="s">
        <v>107</v>
      </c>
      <c r="E1" s="623" t="s">
        <v>84</v>
      </c>
      <c r="F1" s="623" t="s">
        <v>108</v>
      </c>
      <c r="G1" s="623" t="s">
        <v>109</v>
      </c>
    </row>
    <row r="2" spans="1:7" x14ac:dyDescent="0.25">
      <c r="A2" s="38" t="s">
        <v>3021</v>
      </c>
      <c r="B2" s="38">
        <v>159</v>
      </c>
      <c r="C2" s="268">
        <v>3.2</v>
      </c>
      <c r="D2" s="33" t="s">
        <v>44</v>
      </c>
      <c r="E2" s="35">
        <v>2009</v>
      </c>
      <c r="F2" s="76">
        <v>43579.234972677594</v>
      </c>
      <c r="G2" s="33" t="s">
        <v>696</v>
      </c>
    </row>
    <row r="3" spans="1:7" x14ac:dyDescent="0.25">
      <c r="A3" s="38" t="s">
        <v>3021</v>
      </c>
      <c r="B3" s="38">
        <v>159</v>
      </c>
      <c r="C3" s="268">
        <v>2.2000000000000002</v>
      </c>
      <c r="D3" s="33" t="s">
        <v>43</v>
      </c>
      <c r="E3" s="35">
        <v>2009</v>
      </c>
      <c r="F3" s="76">
        <v>40846.994535519123</v>
      </c>
      <c r="G3" s="33" t="s">
        <v>696</v>
      </c>
    </row>
    <row r="4" spans="1:7" x14ac:dyDescent="0.25">
      <c r="A4" s="38" t="s">
        <v>3021</v>
      </c>
      <c r="B4" s="38" t="s">
        <v>3136</v>
      </c>
      <c r="C4" s="268">
        <v>3.2</v>
      </c>
      <c r="D4" s="33" t="s">
        <v>44</v>
      </c>
      <c r="E4" s="35">
        <v>2009</v>
      </c>
      <c r="F4" s="76">
        <v>27322.4043715847</v>
      </c>
      <c r="G4" s="33" t="s">
        <v>3067</v>
      </c>
    </row>
    <row r="5" spans="1:7" x14ac:dyDescent="0.25">
      <c r="A5" s="38" t="s">
        <v>3021</v>
      </c>
      <c r="B5" s="38" t="s">
        <v>3136</v>
      </c>
      <c r="C5" s="268">
        <v>2.2000000000000002</v>
      </c>
      <c r="D5" s="33" t="s">
        <v>43</v>
      </c>
      <c r="E5" s="35">
        <v>2009</v>
      </c>
      <c r="F5" s="76">
        <v>25273.224043715847</v>
      </c>
      <c r="G5" s="33" t="s">
        <v>3067</v>
      </c>
    </row>
    <row r="6" spans="1:7" x14ac:dyDescent="0.25">
      <c r="A6" s="38" t="s">
        <v>3021</v>
      </c>
      <c r="B6" s="38" t="s">
        <v>3110</v>
      </c>
      <c r="C6" s="268">
        <v>3.2</v>
      </c>
      <c r="D6" s="33" t="s">
        <v>44</v>
      </c>
      <c r="E6" s="35">
        <v>2009</v>
      </c>
      <c r="F6" s="76">
        <v>49234.97267759563</v>
      </c>
      <c r="G6" s="33" t="s">
        <v>1585</v>
      </c>
    </row>
    <row r="7" spans="1:7" x14ac:dyDescent="0.25">
      <c r="A7" s="38" t="s">
        <v>3021</v>
      </c>
      <c r="B7" s="38" t="s">
        <v>3110</v>
      </c>
      <c r="C7" s="268">
        <v>2</v>
      </c>
      <c r="D7" s="33" t="s">
        <v>43</v>
      </c>
      <c r="E7" s="35">
        <v>2009</v>
      </c>
      <c r="F7" s="76">
        <v>46502.732240437159</v>
      </c>
      <c r="G7" s="33" t="s">
        <v>1585</v>
      </c>
    </row>
    <row r="8" spans="1:7" x14ac:dyDescent="0.25">
      <c r="A8" s="38" t="s">
        <v>3021</v>
      </c>
      <c r="B8" s="38" t="s">
        <v>3161</v>
      </c>
      <c r="C8" s="268" t="s">
        <v>6448</v>
      </c>
      <c r="D8" s="33" t="s">
        <v>110</v>
      </c>
      <c r="E8" s="35">
        <v>2009</v>
      </c>
      <c r="F8" s="76">
        <v>24590.163934426229</v>
      </c>
      <c r="G8" s="33" t="s">
        <v>3160</v>
      </c>
    </row>
    <row r="9" spans="1:7" x14ac:dyDescent="0.25">
      <c r="A9" s="38" t="s">
        <v>3021</v>
      </c>
      <c r="B9" s="38" t="s">
        <v>3152</v>
      </c>
      <c r="C9" s="268">
        <v>3.2</v>
      </c>
      <c r="D9" s="33" t="s">
        <v>44</v>
      </c>
      <c r="E9" s="35">
        <v>2009</v>
      </c>
      <c r="F9" s="76">
        <v>58743.169398907099</v>
      </c>
      <c r="G9" s="33" t="s">
        <v>2036</v>
      </c>
    </row>
    <row r="10" spans="1:7" x14ac:dyDescent="0.25">
      <c r="A10" s="38" t="s">
        <v>3021</v>
      </c>
      <c r="B10" s="38" t="s">
        <v>3152</v>
      </c>
      <c r="C10" s="268">
        <v>2.2000000000000002</v>
      </c>
      <c r="D10" s="33" t="s">
        <v>43</v>
      </c>
      <c r="E10" s="35">
        <v>2009</v>
      </c>
      <c r="F10" s="76">
        <v>53278.688524590165</v>
      </c>
      <c r="G10" s="33" t="s">
        <v>2036</v>
      </c>
    </row>
    <row r="11" spans="1:7" x14ac:dyDescent="0.25">
      <c r="A11" s="38" t="s">
        <v>415</v>
      </c>
      <c r="B11" s="38" t="s">
        <v>416</v>
      </c>
      <c r="C11" s="268" t="s">
        <v>6451</v>
      </c>
      <c r="D11" s="33" t="s">
        <v>110</v>
      </c>
      <c r="E11" s="35">
        <v>2009</v>
      </c>
      <c r="F11" s="76">
        <v>29617.486338797815</v>
      </c>
      <c r="G11" s="33" t="s">
        <v>186</v>
      </c>
    </row>
    <row r="12" spans="1:7" x14ac:dyDescent="0.25">
      <c r="A12" s="38" t="s">
        <v>415</v>
      </c>
      <c r="B12" s="38" t="s">
        <v>416</v>
      </c>
      <c r="C12" s="268" t="s">
        <v>6341</v>
      </c>
      <c r="D12" s="33" t="s">
        <v>110</v>
      </c>
      <c r="E12" s="35">
        <v>2009</v>
      </c>
      <c r="F12" s="76">
        <v>29617.486338797815</v>
      </c>
      <c r="G12" s="33" t="s">
        <v>186</v>
      </c>
    </row>
    <row r="13" spans="1:7" x14ac:dyDescent="0.25">
      <c r="A13" s="38" t="s">
        <v>415</v>
      </c>
      <c r="B13" s="38" t="s">
        <v>417</v>
      </c>
      <c r="C13" s="268" t="s">
        <v>6451</v>
      </c>
      <c r="D13" s="33" t="s">
        <v>110</v>
      </c>
      <c r="E13" s="35">
        <v>2009</v>
      </c>
      <c r="F13" s="76">
        <v>31666.666666666664</v>
      </c>
      <c r="G13" s="33" t="s">
        <v>135</v>
      </c>
    </row>
    <row r="14" spans="1:7" x14ac:dyDescent="0.25">
      <c r="A14" s="38" t="s">
        <v>415</v>
      </c>
      <c r="B14" s="38" t="s">
        <v>417</v>
      </c>
      <c r="C14" s="268" t="s">
        <v>6341</v>
      </c>
      <c r="D14" s="33" t="s">
        <v>110</v>
      </c>
      <c r="E14" s="35">
        <v>2009</v>
      </c>
      <c r="F14" s="76">
        <v>37978.142076502729</v>
      </c>
      <c r="G14" s="33" t="s">
        <v>135</v>
      </c>
    </row>
    <row r="15" spans="1:7" x14ac:dyDescent="0.25">
      <c r="A15" s="38" t="s">
        <v>415</v>
      </c>
      <c r="B15" s="38" t="s">
        <v>417</v>
      </c>
      <c r="C15" s="268">
        <v>3.2</v>
      </c>
      <c r="D15" s="33" t="s">
        <v>44</v>
      </c>
      <c r="E15" s="35">
        <v>2009</v>
      </c>
      <c r="F15" s="76">
        <v>50546.448087431694</v>
      </c>
      <c r="G15" s="33" t="s">
        <v>135</v>
      </c>
    </row>
    <row r="16" spans="1:7" x14ac:dyDescent="0.25">
      <c r="A16" s="38" t="s">
        <v>415</v>
      </c>
      <c r="B16" s="38" t="s">
        <v>418</v>
      </c>
      <c r="C16" s="268" t="s">
        <v>6341</v>
      </c>
      <c r="D16" s="33" t="s">
        <v>110</v>
      </c>
      <c r="E16" s="35">
        <v>2009</v>
      </c>
      <c r="F16" s="76">
        <v>65027.322404371582</v>
      </c>
      <c r="G16" s="33" t="s">
        <v>419</v>
      </c>
    </row>
    <row r="17" spans="1:9" x14ac:dyDescent="0.25">
      <c r="A17" s="38" t="s">
        <v>415</v>
      </c>
      <c r="B17" s="38" t="s">
        <v>420</v>
      </c>
      <c r="C17" s="268" t="s">
        <v>6341</v>
      </c>
      <c r="D17" s="33" t="s">
        <v>110</v>
      </c>
      <c r="E17" s="35">
        <v>2009</v>
      </c>
      <c r="F17" s="76">
        <v>53278.688524590165</v>
      </c>
      <c r="G17" s="33" t="s">
        <v>421</v>
      </c>
    </row>
    <row r="18" spans="1:9" x14ac:dyDescent="0.25">
      <c r="A18" s="38" t="s">
        <v>415</v>
      </c>
      <c r="B18" s="38" t="s">
        <v>420</v>
      </c>
      <c r="C18" s="268">
        <v>3.2</v>
      </c>
      <c r="D18" s="33" t="s">
        <v>114</v>
      </c>
      <c r="E18" s="35">
        <v>2009</v>
      </c>
      <c r="F18" s="76">
        <v>68306.010928961739</v>
      </c>
      <c r="G18" s="33" t="s">
        <v>421</v>
      </c>
    </row>
    <row r="19" spans="1:9" x14ac:dyDescent="0.25">
      <c r="A19" s="38" t="s">
        <v>415</v>
      </c>
      <c r="B19" s="38" t="s">
        <v>422</v>
      </c>
      <c r="C19" s="268" t="s">
        <v>6341</v>
      </c>
      <c r="D19" s="33" t="s">
        <v>44</v>
      </c>
      <c r="E19" s="35">
        <v>2009</v>
      </c>
      <c r="F19" s="76">
        <v>49180.327868852459</v>
      </c>
      <c r="G19" s="33" t="s">
        <v>423</v>
      </c>
    </row>
    <row r="20" spans="1:9" x14ac:dyDescent="0.25">
      <c r="A20" s="38" t="s">
        <v>415</v>
      </c>
      <c r="B20" s="38" t="s">
        <v>424</v>
      </c>
      <c r="C20" s="268" t="s">
        <v>6341</v>
      </c>
      <c r="D20" s="33" t="s">
        <v>110</v>
      </c>
      <c r="E20" s="35">
        <v>2009</v>
      </c>
      <c r="F20" s="76">
        <v>43442.62295081967</v>
      </c>
      <c r="G20" s="33" t="s">
        <v>135</v>
      </c>
    </row>
    <row r="21" spans="1:9" x14ac:dyDescent="0.25">
      <c r="A21" s="38" t="s">
        <v>415</v>
      </c>
      <c r="B21" s="38" t="s">
        <v>424</v>
      </c>
      <c r="C21" s="268">
        <v>2.8</v>
      </c>
      <c r="D21" s="33" t="s">
        <v>110</v>
      </c>
      <c r="E21" s="35">
        <v>2009</v>
      </c>
      <c r="F21" s="76">
        <v>87431.693989071035</v>
      </c>
      <c r="G21" s="33" t="s">
        <v>147</v>
      </c>
    </row>
    <row r="22" spans="1:9" x14ac:dyDescent="0.25">
      <c r="A22" s="38" t="s">
        <v>415</v>
      </c>
      <c r="B22" s="38" t="s">
        <v>424</v>
      </c>
      <c r="C22" s="268" t="s">
        <v>6359</v>
      </c>
      <c r="D22" s="33" t="s">
        <v>44</v>
      </c>
      <c r="E22" s="35">
        <v>2009</v>
      </c>
      <c r="F22" s="76">
        <v>95628.415300546447</v>
      </c>
      <c r="G22" s="33" t="s">
        <v>147</v>
      </c>
    </row>
    <row r="23" spans="1:9" x14ac:dyDescent="0.25">
      <c r="A23" s="38" t="s">
        <v>415</v>
      </c>
      <c r="B23" s="38" t="s">
        <v>424</v>
      </c>
      <c r="C23" s="268" t="s">
        <v>6483</v>
      </c>
      <c r="D23" s="33" t="s">
        <v>44</v>
      </c>
      <c r="E23" s="35">
        <v>2009</v>
      </c>
      <c r="F23" s="76">
        <v>131147.54098360657</v>
      </c>
      <c r="G23" s="33" t="s">
        <v>147</v>
      </c>
    </row>
    <row r="24" spans="1:9" x14ac:dyDescent="0.25">
      <c r="A24" s="38" t="s">
        <v>415</v>
      </c>
      <c r="B24" s="38" t="s">
        <v>425</v>
      </c>
      <c r="C24" s="268">
        <v>2.8</v>
      </c>
      <c r="D24" s="33" t="s">
        <v>110</v>
      </c>
      <c r="E24" s="35">
        <v>2009</v>
      </c>
      <c r="F24" s="76">
        <v>65573.770491803283</v>
      </c>
      <c r="G24" s="33" t="s">
        <v>135</v>
      </c>
    </row>
    <row r="25" spans="1:9" x14ac:dyDescent="0.25">
      <c r="A25" s="38" t="s">
        <v>415</v>
      </c>
      <c r="B25" s="38" t="s">
        <v>425</v>
      </c>
      <c r="C25" s="268">
        <v>3.2</v>
      </c>
      <c r="D25" s="33" t="s">
        <v>110</v>
      </c>
      <c r="E25" s="35">
        <v>2009</v>
      </c>
      <c r="F25" s="76">
        <v>81967.213114754093</v>
      </c>
      <c r="G25" s="33" t="s">
        <v>135</v>
      </c>
    </row>
    <row r="26" spans="1:9" x14ac:dyDescent="0.25">
      <c r="A26" s="38" t="s">
        <v>415</v>
      </c>
      <c r="B26" s="38" t="s">
        <v>425</v>
      </c>
      <c r="C26" s="268">
        <v>4.2</v>
      </c>
      <c r="D26" s="33" t="s">
        <v>426</v>
      </c>
      <c r="E26" s="35">
        <v>2009</v>
      </c>
      <c r="F26" s="76">
        <v>92896.174863387976</v>
      </c>
      <c r="G26" s="33" t="s">
        <v>135</v>
      </c>
    </row>
    <row r="27" spans="1:9" x14ac:dyDescent="0.25">
      <c r="A27" s="38" t="s">
        <v>415</v>
      </c>
      <c r="B27" s="38" t="s">
        <v>425</v>
      </c>
      <c r="C27" s="268">
        <v>5.2</v>
      </c>
      <c r="D27" s="33" t="s">
        <v>426</v>
      </c>
      <c r="E27" s="35">
        <v>2009</v>
      </c>
      <c r="F27" s="76">
        <v>109289.6174863388</v>
      </c>
      <c r="G27" s="33" t="s">
        <v>135</v>
      </c>
      <c r="H27" s="250"/>
      <c r="I27" s="250"/>
    </row>
    <row r="28" spans="1:9" x14ac:dyDescent="0.25">
      <c r="A28" s="38" t="s">
        <v>415</v>
      </c>
      <c r="B28" s="38" t="s">
        <v>425</v>
      </c>
      <c r="C28" s="268">
        <v>6</v>
      </c>
      <c r="D28" s="33" t="s">
        <v>426</v>
      </c>
      <c r="E28" s="35">
        <v>2009</v>
      </c>
      <c r="F28" s="76">
        <v>128415.30054644808</v>
      </c>
      <c r="G28" s="33" t="s">
        <v>135</v>
      </c>
      <c r="H28" s="250"/>
      <c r="I28" s="250"/>
    </row>
    <row r="29" spans="1:9" x14ac:dyDescent="0.25">
      <c r="A29" s="38" t="s">
        <v>415</v>
      </c>
      <c r="B29" s="38" t="s">
        <v>428</v>
      </c>
      <c r="C29" s="268" t="s">
        <v>6341</v>
      </c>
      <c r="D29" s="33" t="s">
        <v>44</v>
      </c>
      <c r="E29" s="35">
        <v>2009</v>
      </c>
      <c r="F29" s="76">
        <v>45355.1912568306</v>
      </c>
      <c r="G29" s="33" t="s">
        <v>147</v>
      </c>
    </row>
    <row r="30" spans="1:9" x14ac:dyDescent="0.25">
      <c r="A30" s="38" t="s">
        <v>415</v>
      </c>
      <c r="B30" s="38" t="s">
        <v>428</v>
      </c>
      <c r="C30" s="268">
        <v>3.2</v>
      </c>
      <c r="D30" s="33" t="s">
        <v>44</v>
      </c>
      <c r="E30" s="35">
        <v>2009</v>
      </c>
      <c r="F30" s="76">
        <v>55464.480874316934</v>
      </c>
      <c r="G30" s="33" t="s">
        <v>147</v>
      </c>
    </row>
    <row r="31" spans="1:9" x14ac:dyDescent="0.25">
      <c r="A31" s="38" t="s">
        <v>415</v>
      </c>
      <c r="B31" s="38" t="s">
        <v>429</v>
      </c>
      <c r="C31" s="268" t="s">
        <v>6361</v>
      </c>
      <c r="D31" s="33" t="s">
        <v>44</v>
      </c>
      <c r="E31" s="35">
        <v>2009</v>
      </c>
      <c r="F31" s="76">
        <v>57103.825136612017</v>
      </c>
      <c r="G31" s="33" t="s">
        <v>147</v>
      </c>
    </row>
    <row r="32" spans="1:9" x14ac:dyDescent="0.25">
      <c r="A32" s="38" t="s">
        <v>415</v>
      </c>
      <c r="B32" s="38" t="s">
        <v>429</v>
      </c>
      <c r="C32" s="268">
        <v>3.6</v>
      </c>
      <c r="D32" s="33" t="s">
        <v>44</v>
      </c>
      <c r="E32" s="35">
        <v>2009</v>
      </c>
      <c r="F32" s="76">
        <v>56010.928961748628</v>
      </c>
      <c r="G32" s="33" t="s">
        <v>147</v>
      </c>
    </row>
    <row r="33" spans="1:7" x14ac:dyDescent="0.25">
      <c r="A33" s="38" t="s">
        <v>415</v>
      </c>
      <c r="B33" s="38" t="s">
        <v>429</v>
      </c>
      <c r="C33" s="268">
        <v>4.2</v>
      </c>
      <c r="D33" s="33" t="s">
        <v>44</v>
      </c>
      <c r="E33" s="35">
        <v>2009</v>
      </c>
      <c r="F33" s="76">
        <v>71038.25136612021</v>
      </c>
      <c r="G33" s="33" t="s">
        <v>147</v>
      </c>
    </row>
    <row r="34" spans="1:7" x14ac:dyDescent="0.25">
      <c r="A34" s="38" t="s">
        <v>415</v>
      </c>
      <c r="B34" s="38" t="s">
        <v>429</v>
      </c>
      <c r="C34" s="268" t="s">
        <v>6413</v>
      </c>
      <c r="D34" s="33" t="s">
        <v>44</v>
      </c>
      <c r="E34" s="35">
        <v>2009</v>
      </c>
      <c r="F34" s="76">
        <v>75956.284153005457</v>
      </c>
      <c r="G34" s="33" t="s">
        <v>147</v>
      </c>
    </row>
    <row r="35" spans="1:7" x14ac:dyDescent="0.25">
      <c r="A35" s="38" t="s">
        <v>415</v>
      </c>
      <c r="B35" s="38" t="s">
        <v>429</v>
      </c>
      <c r="C35" s="268" t="s">
        <v>6425</v>
      </c>
      <c r="D35" s="33" t="s">
        <v>44</v>
      </c>
      <c r="E35" s="35">
        <v>2009</v>
      </c>
      <c r="F35" s="76">
        <v>133606.55737704918</v>
      </c>
      <c r="G35" s="33" t="s">
        <v>147</v>
      </c>
    </row>
    <row r="36" spans="1:7" x14ac:dyDescent="0.25">
      <c r="A36" s="38" t="s">
        <v>415</v>
      </c>
      <c r="B36" s="38" t="s">
        <v>430</v>
      </c>
      <c r="C36" s="268">
        <v>4.2</v>
      </c>
      <c r="D36" s="33" t="s">
        <v>44</v>
      </c>
      <c r="E36" s="35">
        <v>2009</v>
      </c>
      <c r="F36" s="76">
        <v>128142.07650273223</v>
      </c>
      <c r="G36" s="33" t="s">
        <v>421</v>
      </c>
    </row>
    <row r="37" spans="1:7" x14ac:dyDescent="0.25">
      <c r="A37" s="38" t="s">
        <v>415</v>
      </c>
      <c r="B37" s="38" t="s">
        <v>430</v>
      </c>
      <c r="C37" s="268">
        <v>5.2</v>
      </c>
      <c r="D37" s="33" t="s">
        <v>44</v>
      </c>
      <c r="E37" s="35">
        <v>2009</v>
      </c>
      <c r="F37" s="76">
        <v>146857.92349726777</v>
      </c>
      <c r="G37" s="33" t="s">
        <v>421</v>
      </c>
    </row>
    <row r="38" spans="1:7" x14ac:dyDescent="0.25">
      <c r="A38" s="38" t="s">
        <v>415</v>
      </c>
      <c r="B38" s="38" t="s">
        <v>431</v>
      </c>
      <c r="C38" s="268">
        <v>4.2</v>
      </c>
      <c r="D38" s="33" t="s">
        <v>44</v>
      </c>
      <c r="E38" s="35">
        <v>2009</v>
      </c>
      <c r="F38" s="76">
        <v>80601.092896174858</v>
      </c>
      <c r="G38" s="33" t="s">
        <v>421</v>
      </c>
    </row>
    <row r="39" spans="1:7" x14ac:dyDescent="0.25">
      <c r="A39" s="38" t="s">
        <v>415</v>
      </c>
      <c r="B39" s="38" t="s">
        <v>432</v>
      </c>
      <c r="C39" s="268">
        <v>5.2</v>
      </c>
      <c r="D39" s="33" t="s">
        <v>44</v>
      </c>
      <c r="E39" s="35">
        <v>2009</v>
      </c>
      <c r="F39" s="76">
        <v>114754.09836065573</v>
      </c>
      <c r="G39" s="33" t="s">
        <v>135</v>
      </c>
    </row>
    <row r="40" spans="1:7" x14ac:dyDescent="0.25">
      <c r="A40" s="38" t="s">
        <v>415</v>
      </c>
      <c r="B40" s="38" t="s">
        <v>433</v>
      </c>
      <c r="C40" s="268" t="s">
        <v>6341</v>
      </c>
      <c r="D40" s="33" t="s">
        <v>110</v>
      </c>
      <c r="E40" s="35">
        <v>2009</v>
      </c>
      <c r="F40" s="76">
        <v>40710.382513661199</v>
      </c>
      <c r="G40" s="33" t="s">
        <v>434</v>
      </c>
    </row>
    <row r="41" spans="1:7" x14ac:dyDescent="0.25">
      <c r="A41" s="38" t="s">
        <v>415</v>
      </c>
      <c r="B41" s="38" t="s">
        <v>433</v>
      </c>
      <c r="C41" s="268" t="s">
        <v>6485</v>
      </c>
      <c r="D41" s="33" t="s">
        <v>44</v>
      </c>
      <c r="E41" s="35">
        <v>2009</v>
      </c>
      <c r="F41" s="76">
        <v>64754.098360655735</v>
      </c>
      <c r="G41" s="33" t="s">
        <v>434</v>
      </c>
    </row>
    <row r="42" spans="1:7" x14ac:dyDescent="0.25">
      <c r="A42" s="38" t="s">
        <v>415</v>
      </c>
      <c r="B42" s="38" t="s">
        <v>433</v>
      </c>
      <c r="C42" s="268">
        <v>3.2</v>
      </c>
      <c r="D42" s="33" t="s">
        <v>44</v>
      </c>
      <c r="E42" s="35">
        <v>2009</v>
      </c>
      <c r="F42" s="76">
        <v>48360.655737704918</v>
      </c>
      <c r="G42" s="33" t="s">
        <v>434</v>
      </c>
    </row>
    <row r="43" spans="1:7" x14ac:dyDescent="0.25">
      <c r="A43" s="38" t="s">
        <v>436</v>
      </c>
      <c r="B43" s="38" t="s">
        <v>437</v>
      </c>
      <c r="C43" s="268">
        <v>2</v>
      </c>
      <c r="D43" s="33" t="s">
        <v>438</v>
      </c>
      <c r="E43" s="35">
        <v>2009</v>
      </c>
      <c r="F43" s="76">
        <v>27322.4043715847</v>
      </c>
      <c r="G43" s="33" t="s">
        <v>439</v>
      </c>
    </row>
    <row r="44" spans="1:7" x14ac:dyDescent="0.25">
      <c r="A44" s="38" t="s">
        <v>436</v>
      </c>
      <c r="B44" s="38" t="s">
        <v>437</v>
      </c>
      <c r="C44" s="268">
        <v>2</v>
      </c>
      <c r="D44" s="33" t="s">
        <v>438</v>
      </c>
      <c r="E44" s="35">
        <v>2009</v>
      </c>
      <c r="F44" s="76">
        <v>39617.486338797811</v>
      </c>
      <c r="G44" s="33" t="s">
        <v>439</v>
      </c>
    </row>
    <row r="45" spans="1:7" x14ac:dyDescent="0.25">
      <c r="A45" s="38" t="s">
        <v>436</v>
      </c>
      <c r="B45" s="38" t="s">
        <v>437</v>
      </c>
      <c r="C45" s="268">
        <v>3</v>
      </c>
      <c r="D45" s="33" t="s">
        <v>438</v>
      </c>
      <c r="E45" s="35">
        <v>2009</v>
      </c>
      <c r="F45" s="76">
        <v>40983.606557377047</v>
      </c>
      <c r="G45" s="33" t="s">
        <v>439</v>
      </c>
    </row>
    <row r="46" spans="1:7" x14ac:dyDescent="0.25">
      <c r="A46" s="38" t="s">
        <v>436</v>
      </c>
      <c r="B46" s="38" t="s">
        <v>437</v>
      </c>
      <c r="C46" s="268" t="s">
        <v>6361</v>
      </c>
      <c r="D46" s="33" t="s">
        <v>438</v>
      </c>
      <c r="E46" s="35">
        <v>2009</v>
      </c>
      <c r="F46" s="76">
        <v>65573.770491803283</v>
      </c>
      <c r="G46" s="33" t="s">
        <v>439</v>
      </c>
    </row>
    <row r="47" spans="1:7" x14ac:dyDescent="0.25">
      <c r="A47" s="38" t="s">
        <v>436</v>
      </c>
      <c r="B47" s="38" t="s">
        <v>440</v>
      </c>
      <c r="C47" s="268">
        <v>1.6</v>
      </c>
      <c r="D47" s="33" t="s">
        <v>438</v>
      </c>
      <c r="E47" s="35">
        <v>2009</v>
      </c>
      <c r="F47" s="76">
        <v>31420.765027322403</v>
      </c>
      <c r="G47" s="33" t="s">
        <v>439</v>
      </c>
    </row>
    <row r="48" spans="1:7" x14ac:dyDescent="0.25">
      <c r="A48" s="38" t="s">
        <v>436</v>
      </c>
      <c r="B48" s="38" t="s">
        <v>440</v>
      </c>
      <c r="C48" s="268">
        <v>2</v>
      </c>
      <c r="D48" s="33" t="s">
        <v>438</v>
      </c>
      <c r="E48" s="35">
        <v>2009</v>
      </c>
      <c r="F48" s="76">
        <v>38251.366120218576</v>
      </c>
      <c r="G48" s="33" t="s">
        <v>439</v>
      </c>
    </row>
    <row r="49" spans="1:7" x14ac:dyDescent="0.25">
      <c r="A49" s="38" t="s">
        <v>436</v>
      </c>
      <c r="B49" s="38" t="s">
        <v>440</v>
      </c>
      <c r="C49" s="268">
        <v>2.5</v>
      </c>
      <c r="D49" s="33" t="s">
        <v>438</v>
      </c>
      <c r="E49" s="35">
        <v>2009</v>
      </c>
      <c r="F49" s="76">
        <v>54644.8087431694</v>
      </c>
      <c r="G49" s="33" t="s">
        <v>439</v>
      </c>
    </row>
    <row r="50" spans="1:7" x14ac:dyDescent="0.25">
      <c r="A50" s="38" t="s">
        <v>436</v>
      </c>
      <c r="B50" s="38" t="s">
        <v>440</v>
      </c>
      <c r="C50" s="268">
        <v>3</v>
      </c>
      <c r="D50" s="33" t="s">
        <v>438</v>
      </c>
      <c r="E50" s="35">
        <v>2009</v>
      </c>
      <c r="F50" s="76">
        <v>58743.169398907099</v>
      </c>
      <c r="G50" s="33" t="s">
        <v>439</v>
      </c>
    </row>
    <row r="51" spans="1:7" x14ac:dyDescent="0.25">
      <c r="A51" s="38" t="s">
        <v>436</v>
      </c>
      <c r="B51" s="38" t="s">
        <v>440</v>
      </c>
      <c r="C51" s="268" t="s">
        <v>6361</v>
      </c>
      <c r="D51" s="33" t="s">
        <v>438</v>
      </c>
      <c r="E51" s="35">
        <v>2009</v>
      </c>
      <c r="F51" s="76">
        <v>62841.530054644805</v>
      </c>
      <c r="G51" s="33" t="s">
        <v>439</v>
      </c>
    </row>
    <row r="52" spans="1:7" x14ac:dyDescent="0.25">
      <c r="A52" s="38" t="s">
        <v>436</v>
      </c>
      <c r="B52" s="38" t="s">
        <v>441</v>
      </c>
      <c r="C52" s="268">
        <v>2</v>
      </c>
      <c r="D52" s="33" t="s">
        <v>438</v>
      </c>
      <c r="E52" s="35">
        <v>2009</v>
      </c>
      <c r="F52" s="76">
        <v>62841.530054644805</v>
      </c>
      <c r="G52" s="33" t="s">
        <v>419</v>
      </c>
    </row>
    <row r="53" spans="1:7" x14ac:dyDescent="0.25">
      <c r="A53" s="38" t="s">
        <v>436</v>
      </c>
      <c r="B53" s="38" t="s">
        <v>441</v>
      </c>
      <c r="C53" s="268">
        <v>2.5</v>
      </c>
      <c r="D53" s="33" t="s">
        <v>438</v>
      </c>
      <c r="E53" s="35">
        <v>2009</v>
      </c>
      <c r="F53" s="76">
        <v>72404.371584699446</v>
      </c>
      <c r="G53" s="33" t="s">
        <v>419</v>
      </c>
    </row>
    <row r="54" spans="1:7" x14ac:dyDescent="0.25">
      <c r="A54" s="38" t="s">
        <v>436</v>
      </c>
      <c r="B54" s="38" t="s">
        <v>441</v>
      </c>
      <c r="C54" s="268">
        <v>3</v>
      </c>
      <c r="D54" s="33" t="s">
        <v>438</v>
      </c>
      <c r="E54" s="35">
        <v>2009</v>
      </c>
      <c r="F54" s="76">
        <v>75136.612021857916</v>
      </c>
      <c r="G54" s="33" t="s">
        <v>419</v>
      </c>
    </row>
    <row r="55" spans="1:7" x14ac:dyDescent="0.25">
      <c r="A55" s="38" t="s">
        <v>436</v>
      </c>
      <c r="B55" s="38" t="s">
        <v>441</v>
      </c>
      <c r="C55" s="268" t="s">
        <v>6361</v>
      </c>
      <c r="D55" s="33" t="s">
        <v>438</v>
      </c>
      <c r="E55" s="35">
        <v>2009</v>
      </c>
      <c r="F55" s="76">
        <v>83333.333333333328</v>
      </c>
      <c r="G55" s="33" t="s">
        <v>419</v>
      </c>
    </row>
    <row r="56" spans="1:7" x14ac:dyDescent="0.25">
      <c r="A56" s="38" t="s">
        <v>436</v>
      </c>
      <c r="B56" s="38" t="s">
        <v>442</v>
      </c>
      <c r="C56" s="268">
        <v>2</v>
      </c>
      <c r="D56" s="33" t="s">
        <v>438</v>
      </c>
      <c r="E56" s="35">
        <v>2009</v>
      </c>
      <c r="F56" s="76">
        <v>58469.945355191252</v>
      </c>
      <c r="G56" s="33" t="s">
        <v>419</v>
      </c>
    </row>
    <row r="57" spans="1:7" x14ac:dyDescent="0.25">
      <c r="A57" s="38" t="s">
        <v>436</v>
      </c>
      <c r="B57" s="38" t="s">
        <v>442</v>
      </c>
      <c r="C57" s="268">
        <v>2.5</v>
      </c>
      <c r="D57" s="33" t="s">
        <v>438</v>
      </c>
      <c r="E57" s="35">
        <v>2009</v>
      </c>
      <c r="F57" s="76">
        <v>62841.530054644805</v>
      </c>
      <c r="G57" s="33" t="s">
        <v>419</v>
      </c>
    </row>
    <row r="58" spans="1:7" x14ac:dyDescent="0.25">
      <c r="A58" s="38" t="s">
        <v>436</v>
      </c>
      <c r="B58" s="38" t="s">
        <v>442</v>
      </c>
      <c r="C58" s="268">
        <v>3</v>
      </c>
      <c r="D58" s="33" t="s">
        <v>438</v>
      </c>
      <c r="E58" s="35">
        <v>2009</v>
      </c>
      <c r="F58" s="76">
        <v>66939.890710382504</v>
      </c>
      <c r="G58" s="33" t="s">
        <v>419</v>
      </c>
    </row>
    <row r="59" spans="1:7" x14ac:dyDescent="0.25">
      <c r="A59" s="38" t="s">
        <v>436</v>
      </c>
      <c r="B59" s="38" t="s">
        <v>442</v>
      </c>
      <c r="C59" s="268" t="s">
        <v>6361</v>
      </c>
      <c r="D59" s="33" t="s">
        <v>438</v>
      </c>
      <c r="E59" s="35">
        <v>2009</v>
      </c>
      <c r="F59" s="76">
        <v>74590.163934426222</v>
      </c>
      <c r="G59" s="33" t="s">
        <v>419</v>
      </c>
    </row>
    <row r="60" spans="1:7" x14ac:dyDescent="0.25">
      <c r="A60" s="38" t="s">
        <v>436</v>
      </c>
      <c r="B60" s="38" t="s">
        <v>443</v>
      </c>
      <c r="C60" s="268">
        <v>2</v>
      </c>
      <c r="D60" s="33" t="s">
        <v>438</v>
      </c>
      <c r="E60" s="35">
        <v>2009</v>
      </c>
      <c r="F60" s="76">
        <v>44262.295081967211</v>
      </c>
      <c r="G60" s="33" t="s">
        <v>135</v>
      </c>
    </row>
    <row r="61" spans="1:7" x14ac:dyDescent="0.25">
      <c r="A61" s="38" t="s">
        <v>436</v>
      </c>
      <c r="B61" s="38" t="s">
        <v>443</v>
      </c>
      <c r="C61" s="268">
        <v>2.5</v>
      </c>
      <c r="D61" s="33" t="s">
        <v>438</v>
      </c>
      <c r="E61" s="35">
        <v>2009</v>
      </c>
      <c r="F61" s="76">
        <v>53278.688524590165</v>
      </c>
      <c r="G61" s="33" t="s">
        <v>135</v>
      </c>
    </row>
    <row r="62" spans="1:7" x14ac:dyDescent="0.25">
      <c r="A62" s="38" t="s">
        <v>436</v>
      </c>
      <c r="B62" s="38" t="s">
        <v>443</v>
      </c>
      <c r="C62" s="268">
        <v>3</v>
      </c>
      <c r="D62" s="33" t="s">
        <v>444</v>
      </c>
      <c r="E62" s="35">
        <v>2009</v>
      </c>
      <c r="F62" s="76">
        <v>61475.40983606557</v>
      </c>
      <c r="G62" s="33" t="s">
        <v>135</v>
      </c>
    </row>
    <row r="63" spans="1:7" x14ac:dyDescent="0.25">
      <c r="A63" s="38" t="s">
        <v>436</v>
      </c>
      <c r="B63" s="38" t="s">
        <v>443</v>
      </c>
      <c r="C63" s="268">
        <v>4</v>
      </c>
      <c r="D63" s="33" t="s">
        <v>438</v>
      </c>
      <c r="E63" s="35">
        <v>2009</v>
      </c>
      <c r="F63" s="76">
        <v>81967.213114754093</v>
      </c>
      <c r="G63" s="33" t="s">
        <v>135</v>
      </c>
    </row>
    <row r="64" spans="1:7" x14ac:dyDescent="0.25">
      <c r="A64" s="38" t="s">
        <v>436</v>
      </c>
      <c r="B64" s="38" t="s">
        <v>443</v>
      </c>
      <c r="C64" s="268">
        <v>4.8</v>
      </c>
      <c r="D64" s="33" t="s">
        <v>438</v>
      </c>
      <c r="E64" s="35">
        <v>2009</v>
      </c>
      <c r="F64" s="76">
        <v>91530.054644808741</v>
      </c>
      <c r="G64" s="33" t="s">
        <v>135</v>
      </c>
    </row>
    <row r="65" spans="1:7" x14ac:dyDescent="0.25">
      <c r="A65" s="38" t="s">
        <v>436</v>
      </c>
      <c r="B65" s="38" t="s">
        <v>445</v>
      </c>
      <c r="C65" s="268" t="s">
        <v>6361</v>
      </c>
      <c r="D65" s="33" t="s">
        <v>438</v>
      </c>
      <c r="E65" s="35">
        <v>2009</v>
      </c>
      <c r="F65" s="76">
        <v>73770.491803278681</v>
      </c>
      <c r="G65" s="33" t="s">
        <v>423</v>
      </c>
    </row>
    <row r="66" spans="1:7" x14ac:dyDescent="0.25">
      <c r="A66" s="38" t="s">
        <v>436</v>
      </c>
      <c r="B66" s="38" t="s">
        <v>445</v>
      </c>
      <c r="C66" s="268" t="s">
        <v>6414</v>
      </c>
      <c r="D66" s="33" t="s">
        <v>438</v>
      </c>
      <c r="E66" s="35">
        <v>2009</v>
      </c>
      <c r="F66" s="76">
        <v>112021.85792349726</v>
      </c>
      <c r="G66" s="33" t="s">
        <v>423</v>
      </c>
    </row>
    <row r="67" spans="1:7" x14ac:dyDescent="0.25">
      <c r="A67" s="38" t="s">
        <v>436</v>
      </c>
      <c r="B67" s="38" t="s">
        <v>446</v>
      </c>
      <c r="C67" s="268">
        <v>3</v>
      </c>
      <c r="D67" s="33" t="s">
        <v>438</v>
      </c>
      <c r="E67" s="35">
        <v>2009</v>
      </c>
      <c r="F67" s="76">
        <v>84699.453551912564</v>
      </c>
      <c r="G67" s="33" t="s">
        <v>419</v>
      </c>
    </row>
    <row r="68" spans="1:7" x14ac:dyDescent="0.25">
      <c r="A68" s="38" t="s">
        <v>436</v>
      </c>
      <c r="B68" s="38" t="s">
        <v>446</v>
      </c>
      <c r="C68" s="268">
        <v>4.8</v>
      </c>
      <c r="D68" s="33" t="s">
        <v>438</v>
      </c>
      <c r="E68" s="35">
        <v>2009</v>
      </c>
      <c r="F68" s="76">
        <v>84699.453551912564</v>
      </c>
      <c r="G68" s="33" t="s">
        <v>419</v>
      </c>
    </row>
    <row r="69" spans="1:7" x14ac:dyDescent="0.25">
      <c r="A69" s="38" t="s">
        <v>436</v>
      </c>
      <c r="B69" s="38" t="s">
        <v>447</v>
      </c>
      <c r="C69" s="268">
        <v>3</v>
      </c>
      <c r="D69" s="33" t="s">
        <v>438</v>
      </c>
      <c r="E69" s="35">
        <v>2009</v>
      </c>
      <c r="F69" s="76">
        <v>80601.092896174858</v>
      </c>
      <c r="G69" s="33" t="s">
        <v>421</v>
      </c>
    </row>
    <row r="70" spans="1:7" x14ac:dyDescent="0.25">
      <c r="A70" s="38" t="s">
        <v>436</v>
      </c>
      <c r="B70" s="38" t="s">
        <v>447</v>
      </c>
      <c r="C70" s="268">
        <v>4.8</v>
      </c>
      <c r="D70" s="33" t="s">
        <v>438</v>
      </c>
      <c r="E70" s="35">
        <v>2009</v>
      </c>
      <c r="F70" s="76">
        <v>80601.092896174858</v>
      </c>
      <c r="G70" s="33" t="s">
        <v>421</v>
      </c>
    </row>
    <row r="71" spans="1:7" x14ac:dyDescent="0.25">
      <c r="A71" s="38" t="s">
        <v>436</v>
      </c>
      <c r="B71" s="38" t="s">
        <v>448</v>
      </c>
      <c r="C71" s="268">
        <v>3</v>
      </c>
      <c r="D71" s="33" t="s">
        <v>438</v>
      </c>
      <c r="E71" s="35">
        <v>2009</v>
      </c>
      <c r="F71" s="76">
        <v>81967.213114754093</v>
      </c>
      <c r="G71" s="33" t="s">
        <v>135</v>
      </c>
    </row>
    <row r="72" spans="1:7" x14ac:dyDescent="0.25">
      <c r="A72" s="38" t="s">
        <v>436</v>
      </c>
      <c r="B72" s="38" t="s">
        <v>448</v>
      </c>
      <c r="C72" s="268" t="s">
        <v>6361</v>
      </c>
      <c r="D72" s="33" t="s">
        <v>438</v>
      </c>
      <c r="E72" s="35">
        <v>2009</v>
      </c>
      <c r="F72" s="76">
        <v>98360.655737704918</v>
      </c>
      <c r="G72" s="33" t="s">
        <v>135</v>
      </c>
    </row>
    <row r="73" spans="1:7" x14ac:dyDescent="0.25">
      <c r="A73" s="38" t="s">
        <v>436</v>
      </c>
      <c r="B73" s="38" t="s">
        <v>448</v>
      </c>
      <c r="C73" s="268" t="s">
        <v>6414</v>
      </c>
      <c r="D73" s="33" t="s">
        <v>438</v>
      </c>
      <c r="E73" s="35">
        <v>2009</v>
      </c>
      <c r="F73" s="76">
        <v>124316.93989071038</v>
      </c>
      <c r="G73" s="33" t="s">
        <v>135</v>
      </c>
    </row>
    <row r="74" spans="1:7" x14ac:dyDescent="0.25">
      <c r="A74" s="38" t="s">
        <v>436</v>
      </c>
      <c r="B74" s="38" t="s">
        <v>448</v>
      </c>
      <c r="C74" s="268" t="s">
        <v>6426</v>
      </c>
      <c r="D74" s="33" t="s">
        <v>438</v>
      </c>
      <c r="E74" s="35">
        <v>2009</v>
      </c>
      <c r="F74" s="76">
        <v>191256.83060109289</v>
      </c>
      <c r="G74" s="33" t="s">
        <v>135</v>
      </c>
    </row>
    <row r="75" spans="1:7" x14ac:dyDescent="0.25">
      <c r="A75" s="38" t="s">
        <v>436</v>
      </c>
      <c r="B75" s="38" t="s">
        <v>449</v>
      </c>
      <c r="C75" s="268">
        <v>4</v>
      </c>
      <c r="D75" s="33" t="s">
        <v>438</v>
      </c>
      <c r="E75" s="35">
        <v>2009</v>
      </c>
      <c r="F75" s="76">
        <v>94262.295081967211</v>
      </c>
      <c r="G75" s="33" t="s">
        <v>135</v>
      </c>
    </row>
    <row r="76" spans="1:7" x14ac:dyDescent="0.25">
      <c r="A76" s="38" t="s">
        <v>436</v>
      </c>
      <c r="B76" s="38" t="s">
        <v>450</v>
      </c>
      <c r="C76" s="268">
        <v>4</v>
      </c>
      <c r="D76" s="33" t="s">
        <v>438</v>
      </c>
      <c r="E76" s="35">
        <v>2009</v>
      </c>
      <c r="F76" s="76">
        <v>94262.295081967211</v>
      </c>
      <c r="G76" s="33" t="s">
        <v>419</v>
      </c>
    </row>
    <row r="77" spans="1:7" x14ac:dyDescent="0.25">
      <c r="A77" s="38" t="s">
        <v>436</v>
      </c>
      <c r="B77" s="38" t="s">
        <v>451</v>
      </c>
      <c r="C77" s="268">
        <v>4</v>
      </c>
      <c r="D77" s="33" t="s">
        <v>438</v>
      </c>
      <c r="E77" s="35">
        <v>2009</v>
      </c>
      <c r="F77" s="76">
        <v>94262.295081967211</v>
      </c>
      <c r="G77" s="33" t="s">
        <v>421</v>
      </c>
    </row>
    <row r="78" spans="1:7" x14ac:dyDescent="0.25">
      <c r="A78" s="38" t="s">
        <v>436</v>
      </c>
      <c r="B78" s="38" t="s">
        <v>452</v>
      </c>
      <c r="C78" s="268">
        <v>5</v>
      </c>
      <c r="D78" s="33" t="s">
        <v>438</v>
      </c>
      <c r="E78" s="35">
        <v>2009</v>
      </c>
      <c r="F78" s="76">
        <v>121584.6994535519</v>
      </c>
      <c r="G78" s="33" t="s">
        <v>135</v>
      </c>
    </row>
    <row r="79" spans="1:7" x14ac:dyDescent="0.25">
      <c r="A79" s="38" t="s">
        <v>436</v>
      </c>
      <c r="B79" s="38" t="s">
        <v>453</v>
      </c>
      <c r="C79" s="268">
        <v>5</v>
      </c>
      <c r="D79" s="33" t="s">
        <v>438</v>
      </c>
      <c r="E79" s="35">
        <v>2009</v>
      </c>
      <c r="F79" s="76">
        <v>158469.94535519124</v>
      </c>
      <c r="G79" s="33" t="s">
        <v>419</v>
      </c>
    </row>
    <row r="80" spans="1:7" x14ac:dyDescent="0.25">
      <c r="A80" s="38" t="s">
        <v>436</v>
      </c>
      <c r="B80" s="38" t="s">
        <v>454</v>
      </c>
      <c r="C80" s="268">
        <v>5</v>
      </c>
      <c r="D80" s="33" t="s">
        <v>438</v>
      </c>
      <c r="E80" s="35">
        <v>2009</v>
      </c>
      <c r="F80" s="76">
        <v>150546.44808743169</v>
      </c>
      <c r="G80" s="33" t="s">
        <v>421</v>
      </c>
    </row>
    <row r="81" spans="1:7" x14ac:dyDescent="0.25">
      <c r="A81" s="38" t="s">
        <v>436</v>
      </c>
      <c r="B81" s="38" t="s">
        <v>455</v>
      </c>
      <c r="C81" s="268">
        <v>2.5</v>
      </c>
      <c r="D81" s="33" t="s">
        <v>44</v>
      </c>
      <c r="E81" s="35">
        <v>2009</v>
      </c>
      <c r="F81" s="76">
        <v>44535.519125683059</v>
      </c>
      <c r="G81" s="33" t="s">
        <v>147</v>
      </c>
    </row>
    <row r="82" spans="1:7" x14ac:dyDescent="0.25">
      <c r="A82" s="38" t="s">
        <v>436</v>
      </c>
      <c r="B82" s="38" t="s">
        <v>455</v>
      </c>
      <c r="C82" s="268">
        <v>3</v>
      </c>
      <c r="D82" s="33" t="s">
        <v>44</v>
      </c>
      <c r="E82" s="35">
        <v>2009</v>
      </c>
      <c r="F82" s="76">
        <v>44535.519125683059</v>
      </c>
      <c r="G82" s="33" t="s">
        <v>147</v>
      </c>
    </row>
    <row r="83" spans="1:7" x14ac:dyDescent="0.25">
      <c r="A83" s="38" t="s">
        <v>436</v>
      </c>
      <c r="B83" s="38" t="s">
        <v>456</v>
      </c>
      <c r="C83" s="268">
        <v>3</v>
      </c>
      <c r="D83" s="33" t="s">
        <v>44</v>
      </c>
      <c r="E83" s="35">
        <v>2009</v>
      </c>
      <c r="F83" s="76">
        <v>66939.890710382504</v>
      </c>
      <c r="G83" s="33" t="s">
        <v>147</v>
      </c>
    </row>
    <row r="84" spans="1:7" x14ac:dyDescent="0.25">
      <c r="A84" s="38" t="s">
        <v>436</v>
      </c>
      <c r="B84" s="38" t="s">
        <v>456</v>
      </c>
      <c r="C84" s="268">
        <v>4.8</v>
      </c>
      <c r="D84" s="33" t="s">
        <v>44</v>
      </c>
      <c r="E84" s="35">
        <v>2009</v>
      </c>
      <c r="F84" s="76">
        <v>66939.890710382504</v>
      </c>
      <c r="G84" s="33" t="s">
        <v>147</v>
      </c>
    </row>
    <row r="85" spans="1:7" x14ac:dyDescent="0.25">
      <c r="A85" s="38" t="s">
        <v>436</v>
      </c>
      <c r="B85" s="38" t="s">
        <v>457</v>
      </c>
      <c r="C85" s="268" t="s">
        <v>6414</v>
      </c>
      <c r="D85" s="33" t="s">
        <v>44</v>
      </c>
      <c r="E85" s="35">
        <v>2009</v>
      </c>
      <c r="F85" s="76">
        <v>77868.852459016387</v>
      </c>
      <c r="G85" s="33" t="s">
        <v>147</v>
      </c>
    </row>
    <row r="86" spans="1:7" x14ac:dyDescent="0.25">
      <c r="A86" s="38" t="s">
        <v>436</v>
      </c>
      <c r="B86" s="38" t="s">
        <v>458</v>
      </c>
      <c r="C86" s="268" t="s">
        <v>6361</v>
      </c>
      <c r="D86" s="33" t="s">
        <v>44</v>
      </c>
      <c r="E86" s="35">
        <v>2009</v>
      </c>
      <c r="F86" s="76">
        <v>99726.775956284153</v>
      </c>
      <c r="G86" s="33" t="s">
        <v>423</v>
      </c>
    </row>
    <row r="87" spans="1:7" x14ac:dyDescent="0.25">
      <c r="A87" s="38" t="s">
        <v>436</v>
      </c>
      <c r="B87" s="38" t="s">
        <v>458</v>
      </c>
      <c r="C87" s="268" t="s">
        <v>6414</v>
      </c>
      <c r="D87" s="38" t="s">
        <v>44</v>
      </c>
      <c r="E87" s="35">
        <v>2009</v>
      </c>
      <c r="F87" s="76">
        <v>99726.775956284153</v>
      </c>
      <c r="G87" s="33" t="s">
        <v>423</v>
      </c>
    </row>
    <row r="88" spans="1:7" x14ac:dyDescent="0.25">
      <c r="A88" s="38" t="s">
        <v>436</v>
      </c>
      <c r="B88" s="38" t="s">
        <v>459</v>
      </c>
      <c r="C88" s="268" t="s">
        <v>6414</v>
      </c>
      <c r="D88" s="38" t="s">
        <v>44</v>
      </c>
      <c r="E88" s="35">
        <v>2009</v>
      </c>
      <c r="F88" s="76">
        <v>137978.14207650273</v>
      </c>
      <c r="G88" s="33" t="s">
        <v>423</v>
      </c>
    </row>
    <row r="89" spans="1:7" x14ac:dyDescent="0.25">
      <c r="A89" s="38" t="s">
        <v>436</v>
      </c>
      <c r="B89" s="38" t="s">
        <v>460</v>
      </c>
      <c r="C89" s="268">
        <v>2.5</v>
      </c>
      <c r="D89" s="38" t="s">
        <v>438</v>
      </c>
      <c r="E89" s="35">
        <v>2009</v>
      </c>
      <c r="F89" s="76">
        <v>47814.207650273223</v>
      </c>
      <c r="G89" s="33" t="s">
        <v>419</v>
      </c>
    </row>
    <row r="90" spans="1:7" x14ac:dyDescent="0.25">
      <c r="A90" s="38" t="s">
        <v>436</v>
      </c>
      <c r="B90" s="38" t="s">
        <v>460</v>
      </c>
      <c r="C90" s="268">
        <v>3</v>
      </c>
      <c r="D90" s="38" t="s">
        <v>438</v>
      </c>
      <c r="E90" s="35">
        <v>2009</v>
      </c>
      <c r="F90" s="76">
        <v>56010.928961748628</v>
      </c>
      <c r="G90" s="33" t="s">
        <v>419</v>
      </c>
    </row>
    <row r="91" spans="1:7" x14ac:dyDescent="0.25">
      <c r="A91" s="38" t="s">
        <v>436</v>
      </c>
      <c r="B91" s="38" t="s">
        <v>460</v>
      </c>
      <c r="C91" s="268" t="s">
        <v>6361</v>
      </c>
      <c r="D91" s="38" t="s">
        <v>438</v>
      </c>
      <c r="E91" s="35">
        <v>2009</v>
      </c>
      <c r="F91" s="76">
        <v>65573.770491803283</v>
      </c>
      <c r="G91" s="33" t="s">
        <v>419</v>
      </c>
    </row>
    <row r="92" spans="1:7" x14ac:dyDescent="0.25">
      <c r="A92" s="38" t="s">
        <v>461</v>
      </c>
      <c r="B92" s="38" t="s">
        <v>462</v>
      </c>
      <c r="C92" s="268">
        <v>1.6</v>
      </c>
      <c r="D92" s="38" t="s">
        <v>110</v>
      </c>
      <c r="E92" s="35">
        <v>2009</v>
      </c>
      <c r="F92" s="76">
        <v>9836.065573770491</v>
      </c>
      <c r="G92" s="33" t="s">
        <v>135</v>
      </c>
    </row>
    <row r="93" spans="1:7" x14ac:dyDescent="0.25">
      <c r="A93" s="38" t="s">
        <v>3231</v>
      </c>
      <c r="B93" s="38" t="s">
        <v>6982</v>
      </c>
      <c r="C93" s="268" t="s">
        <v>5291</v>
      </c>
      <c r="D93" s="255" t="s">
        <v>44</v>
      </c>
      <c r="E93" s="35">
        <v>2009</v>
      </c>
      <c r="F93" s="76">
        <v>75685</v>
      </c>
      <c r="G93" s="33" t="s">
        <v>1574</v>
      </c>
    </row>
    <row r="94" spans="1:7" x14ac:dyDescent="0.25">
      <c r="A94" s="38" t="s">
        <v>463</v>
      </c>
      <c r="B94" s="38" t="s">
        <v>465</v>
      </c>
      <c r="C94" s="268">
        <v>5.3</v>
      </c>
      <c r="D94" s="38" t="s">
        <v>44</v>
      </c>
      <c r="E94" s="35">
        <v>2009</v>
      </c>
      <c r="F94" s="76">
        <v>45081.967213114753</v>
      </c>
      <c r="G94" s="33" t="s">
        <v>466</v>
      </c>
    </row>
    <row r="95" spans="1:7" x14ac:dyDescent="0.25">
      <c r="A95" s="38" t="s">
        <v>463</v>
      </c>
      <c r="B95" s="38" t="s">
        <v>464</v>
      </c>
      <c r="C95" s="268">
        <v>1.4</v>
      </c>
      <c r="D95" s="38" t="s">
        <v>110</v>
      </c>
      <c r="E95" s="35">
        <v>2009</v>
      </c>
      <c r="F95" s="76">
        <v>11202.185792349726</v>
      </c>
      <c r="G95" s="33" t="s">
        <v>186</v>
      </c>
    </row>
    <row r="96" spans="1:7" x14ac:dyDescent="0.25">
      <c r="A96" s="38" t="s">
        <v>463</v>
      </c>
      <c r="B96" s="38" t="s">
        <v>467</v>
      </c>
      <c r="C96" s="268">
        <v>5.3</v>
      </c>
      <c r="D96" s="38" t="s">
        <v>44</v>
      </c>
      <c r="E96" s="35">
        <v>2009</v>
      </c>
      <c r="F96" s="76">
        <v>49180.327868852459</v>
      </c>
      <c r="G96" s="33" t="s">
        <v>468</v>
      </c>
    </row>
    <row r="97" spans="1:7" x14ac:dyDescent="0.25">
      <c r="A97" s="38" t="s">
        <v>463</v>
      </c>
      <c r="B97" s="38" t="s">
        <v>467</v>
      </c>
      <c r="C97" s="268">
        <v>6</v>
      </c>
      <c r="D97" s="38" t="s">
        <v>44</v>
      </c>
      <c r="E97" s="35">
        <v>2009</v>
      </c>
      <c r="F97" s="76">
        <v>50546.448087431694</v>
      </c>
      <c r="G97" s="33" t="s">
        <v>468</v>
      </c>
    </row>
    <row r="98" spans="1:7" x14ac:dyDescent="0.25">
      <c r="A98" s="38" t="s">
        <v>463</v>
      </c>
      <c r="B98" s="38" t="s">
        <v>469</v>
      </c>
      <c r="C98" s="268">
        <v>5.3</v>
      </c>
      <c r="D98" s="38" t="s">
        <v>444</v>
      </c>
      <c r="E98" s="35">
        <v>2009</v>
      </c>
      <c r="F98" s="76">
        <v>41530.054644808741</v>
      </c>
      <c r="G98" s="33" t="s">
        <v>147</v>
      </c>
    </row>
    <row r="99" spans="1:7" x14ac:dyDescent="0.25">
      <c r="A99" s="38" t="s">
        <v>463</v>
      </c>
      <c r="B99" s="38" t="s">
        <v>470</v>
      </c>
      <c r="C99" s="268">
        <v>5.3</v>
      </c>
      <c r="D99" s="38" t="s">
        <v>444</v>
      </c>
      <c r="E99" s="35">
        <v>2009</v>
      </c>
      <c r="F99" s="76">
        <v>44398.907103825135</v>
      </c>
      <c r="G99" s="33" t="s">
        <v>147</v>
      </c>
    </row>
    <row r="100" spans="1:7" x14ac:dyDescent="0.25">
      <c r="A100" s="38" t="s">
        <v>463</v>
      </c>
      <c r="B100" s="38" t="s">
        <v>472</v>
      </c>
      <c r="C100" s="268">
        <v>5.3</v>
      </c>
      <c r="D100" s="38" t="s">
        <v>444</v>
      </c>
      <c r="E100" s="35">
        <v>2009</v>
      </c>
      <c r="F100" s="76">
        <v>55874.316939890705</v>
      </c>
      <c r="G100" s="33" t="s">
        <v>147</v>
      </c>
    </row>
    <row r="101" spans="1:7" x14ac:dyDescent="0.25">
      <c r="A101" s="38" t="s">
        <v>463</v>
      </c>
      <c r="B101" s="38" t="s">
        <v>471</v>
      </c>
      <c r="C101" s="268">
        <v>5.3</v>
      </c>
      <c r="D101" s="38" t="s">
        <v>444</v>
      </c>
      <c r="E101" s="35">
        <v>2009</v>
      </c>
      <c r="F101" s="76">
        <v>48224.043715846994</v>
      </c>
      <c r="G101" s="33" t="s">
        <v>147</v>
      </c>
    </row>
    <row r="102" spans="1:7" x14ac:dyDescent="0.25">
      <c r="A102" s="610" t="s">
        <v>463</v>
      </c>
      <c r="B102" s="619" t="s">
        <v>10517</v>
      </c>
      <c r="C102" s="54" t="s">
        <v>3721</v>
      </c>
      <c r="D102" s="610" t="s">
        <v>110</v>
      </c>
      <c r="E102" s="54">
        <v>2009</v>
      </c>
      <c r="F102" s="613">
        <v>23895</v>
      </c>
      <c r="G102" s="619" t="s">
        <v>135</v>
      </c>
    </row>
    <row r="103" spans="1:7" x14ac:dyDescent="0.25">
      <c r="A103" s="610" t="s">
        <v>463</v>
      </c>
      <c r="B103" s="619" t="s">
        <v>10518</v>
      </c>
      <c r="C103" s="54" t="s">
        <v>5291</v>
      </c>
      <c r="D103" s="610" t="s">
        <v>438</v>
      </c>
      <c r="E103" s="54">
        <v>2009</v>
      </c>
      <c r="F103" s="87">
        <v>38020</v>
      </c>
      <c r="G103" s="619" t="s">
        <v>10499</v>
      </c>
    </row>
    <row r="104" spans="1:7" x14ac:dyDescent="0.25">
      <c r="A104" s="610" t="s">
        <v>463</v>
      </c>
      <c r="B104" s="619" t="s">
        <v>10519</v>
      </c>
      <c r="C104" s="54" t="s">
        <v>5291</v>
      </c>
      <c r="D104" s="610" t="s">
        <v>438</v>
      </c>
      <c r="E104" s="54">
        <v>2009</v>
      </c>
      <c r="F104" s="87">
        <v>44155</v>
      </c>
      <c r="G104" s="619" t="s">
        <v>10499</v>
      </c>
    </row>
    <row r="105" spans="1:7" x14ac:dyDescent="0.25">
      <c r="A105" s="38" t="s">
        <v>3039</v>
      </c>
      <c r="B105" s="38" t="s">
        <v>3038</v>
      </c>
      <c r="C105" s="268">
        <v>2.4</v>
      </c>
      <c r="D105" s="38" t="s">
        <v>43</v>
      </c>
      <c r="E105" s="35">
        <v>2009</v>
      </c>
      <c r="F105" s="76">
        <v>22375</v>
      </c>
      <c r="G105" s="33" t="s">
        <v>147</v>
      </c>
    </row>
    <row r="106" spans="1:7" x14ac:dyDescent="0.25">
      <c r="A106" s="38" t="s">
        <v>3047</v>
      </c>
      <c r="B106" s="38" t="s">
        <v>3048</v>
      </c>
      <c r="C106" s="268">
        <v>3.3</v>
      </c>
      <c r="D106" s="38" t="s">
        <v>44</v>
      </c>
      <c r="E106" s="35">
        <v>2009</v>
      </c>
      <c r="F106" s="76">
        <v>31230</v>
      </c>
      <c r="G106" s="33" t="s">
        <v>1144</v>
      </c>
    </row>
    <row r="107" spans="1:7" x14ac:dyDescent="0.25">
      <c r="A107" s="38" t="s">
        <v>3047</v>
      </c>
      <c r="B107" s="38" t="s">
        <v>3121</v>
      </c>
      <c r="C107" s="268">
        <v>2.7</v>
      </c>
      <c r="D107" s="38" t="s">
        <v>110</v>
      </c>
      <c r="E107" s="35">
        <v>2009</v>
      </c>
      <c r="F107" s="76">
        <v>22568</v>
      </c>
      <c r="G107" s="33" t="s">
        <v>964</v>
      </c>
    </row>
    <row r="108" spans="1:7" customFormat="1" x14ac:dyDescent="0.25">
      <c r="A108" s="38" t="s">
        <v>7040</v>
      </c>
      <c r="B108" s="38" t="s">
        <v>8534</v>
      </c>
      <c r="C108" s="268" t="s">
        <v>8535</v>
      </c>
      <c r="D108" s="38" t="s">
        <v>438</v>
      </c>
      <c r="E108" s="35">
        <v>2009</v>
      </c>
      <c r="F108" s="76">
        <v>26665</v>
      </c>
      <c r="G108" s="38" t="s">
        <v>4273</v>
      </c>
    </row>
    <row r="109" spans="1:7" customFormat="1" x14ac:dyDescent="0.25">
      <c r="A109" s="610" t="s">
        <v>7040</v>
      </c>
      <c r="B109" s="610" t="s">
        <v>10520</v>
      </c>
      <c r="C109" s="54" t="s">
        <v>2926</v>
      </c>
      <c r="D109" s="610" t="s">
        <v>426</v>
      </c>
      <c r="E109" s="54">
        <v>2009</v>
      </c>
      <c r="F109" s="87">
        <v>45270</v>
      </c>
      <c r="G109" s="619" t="s">
        <v>1575</v>
      </c>
    </row>
    <row r="110" spans="1:7" x14ac:dyDescent="0.25">
      <c r="A110" s="38" t="s">
        <v>3096</v>
      </c>
      <c r="B110" s="38" t="s">
        <v>6621</v>
      </c>
      <c r="C110" s="268">
        <v>1.6</v>
      </c>
      <c r="D110" s="38" t="s">
        <v>110</v>
      </c>
      <c r="E110" s="35">
        <v>2009</v>
      </c>
      <c r="F110" s="76">
        <v>14350</v>
      </c>
      <c r="G110" s="33" t="s">
        <v>186</v>
      </c>
    </row>
    <row r="111" spans="1:7" x14ac:dyDescent="0.25">
      <c r="A111" s="38" t="s">
        <v>6622</v>
      </c>
      <c r="B111" s="38" t="s">
        <v>8536</v>
      </c>
      <c r="C111" s="268" t="s">
        <v>4439</v>
      </c>
      <c r="D111" s="38" t="s">
        <v>110</v>
      </c>
      <c r="E111" s="35">
        <v>2009</v>
      </c>
      <c r="F111" s="76">
        <v>14480</v>
      </c>
      <c r="G111" s="38" t="s">
        <v>186</v>
      </c>
    </row>
    <row r="112" spans="1:7" x14ac:dyDescent="0.25">
      <c r="A112" s="38" t="s">
        <v>8537</v>
      </c>
      <c r="B112" s="38" t="s">
        <v>8538</v>
      </c>
      <c r="C112" s="268">
        <v>2</v>
      </c>
      <c r="D112" s="38" t="s">
        <v>110</v>
      </c>
      <c r="E112" s="35">
        <v>2009</v>
      </c>
      <c r="F112" s="800">
        <v>17125</v>
      </c>
      <c r="G112" s="38" t="s">
        <v>147</v>
      </c>
    </row>
    <row r="113" spans="1:7" x14ac:dyDescent="0.25">
      <c r="A113" s="38" t="s">
        <v>86</v>
      </c>
      <c r="B113" s="38" t="s">
        <v>473</v>
      </c>
      <c r="C113" s="268">
        <v>1.5</v>
      </c>
      <c r="D113" s="38" t="s">
        <v>110</v>
      </c>
      <c r="E113" s="35">
        <v>2009</v>
      </c>
      <c r="F113" s="76">
        <v>14207.650273224042</v>
      </c>
      <c r="G113" s="563" t="s">
        <v>5340</v>
      </c>
    </row>
    <row r="114" spans="1:7" x14ac:dyDescent="0.25">
      <c r="A114" s="38" t="s">
        <v>86</v>
      </c>
      <c r="B114" s="38" t="s">
        <v>474</v>
      </c>
      <c r="C114" s="268">
        <v>1.5</v>
      </c>
      <c r="D114" s="38" t="s">
        <v>110</v>
      </c>
      <c r="E114" s="35">
        <v>2009</v>
      </c>
      <c r="F114" s="76">
        <v>13934.426229508195</v>
      </c>
      <c r="G114" s="563" t="s">
        <v>5340</v>
      </c>
    </row>
    <row r="115" spans="1:7" x14ac:dyDescent="0.25">
      <c r="A115" s="38" t="s">
        <v>86</v>
      </c>
      <c r="B115" s="38" t="s">
        <v>475</v>
      </c>
      <c r="C115" s="268">
        <v>1.5</v>
      </c>
      <c r="D115" s="38" t="s">
        <v>44</v>
      </c>
      <c r="E115" s="35">
        <v>2009</v>
      </c>
      <c r="F115" s="76">
        <v>17486.338797814205</v>
      </c>
      <c r="G115" s="33" t="s">
        <v>3291</v>
      </c>
    </row>
    <row r="116" spans="1:7" x14ac:dyDescent="0.25">
      <c r="A116" s="60" t="s">
        <v>86</v>
      </c>
      <c r="B116" s="60" t="s">
        <v>6729</v>
      </c>
      <c r="C116" s="252" t="s">
        <v>6727</v>
      </c>
      <c r="D116" s="336" t="s">
        <v>426</v>
      </c>
      <c r="E116" s="64">
        <v>2009</v>
      </c>
      <c r="F116" s="74">
        <v>38200</v>
      </c>
      <c r="G116" s="33" t="s">
        <v>3291</v>
      </c>
    </row>
    <row r="117" spans="1:7" x14ac:dyDescent="0.25">
      <c r="A117" s="60" t="s">
        <v>86</v>
      </c>
      <c r="B117" s="60" t="s">
        <v>6728</v>
      </c>
      <c r="C117" s="252" t="s">
        <v>6727</v>
      </c>
      <c r="D117" s="336" t="s">
        <v>426</v>
      </c>
      <c r="E117" s="64">
        <v>2009</v>
      </c>
      <c r="F117" s="76">
        <v>41065</v>
      </c>
      <c r="G117" s="33" t="s">
        <v>3291</v>
      </c>
    </row>
    <row r="118" spans="1:7" x14ac:dyDescent="0.25">
      <c r="A118" s="38" t="s">
        <v>4508</v>
      </c>
      <c r="B118" s="38" t="s">
        <v>4516</v>
      </c>
      <c r="C118" s="268" t="s">
        <v>6495</v>
      </c>
      <c r="D118" s="38" t="s">
        <v>43</v>
      </c>
      <c r="E118" s="35">
        <v>2009</v>
      </c>
      <c r="F118" s="36">
        <v>37565</v>
      </c>
      <c r="G118" s="33" t="s">
        <v>3291</v>
      </c>
    </row>
    <row r="119" spans="1:7" x14ac:dyDescent="0.25">
      <c r="A119" s="38" t="s">
        <v>4508</v>
      </c>
      <c r="B119" s="38" t="s">
        <v>4516</v>
      </c>
      <c r="C119" s="268" t="s">
        <v>6495</v>
      </c>
      <c r="D119" s="38" t="s">
        <v>426</v>
      </c>
      <c r="E119" s="35">
        <v>2009</v>
      </c>
      <c r="F119" s="36">
        <v>39785</v>
      </c>
      <c r="G119" s="33" t="s">
        <v>3291</v>
      </c>
    </row>
    <row r="120" spans="1:7" x14ac:dyDescent="0.25">
      <c r="A120" s="38" t="s">
        <v>4508</v>
      </c>
      <c r="B120" s="38" t="s">
        <v>4520</v>
      </c>
      <c r="C120" s="268" t="s">
        <v>6508</v>
      </c>
      <c r="D120" s="38" t="s">
        <v>43</v>
      </c>
      <c r="E120" s="35">
        <v>2009</v>
      </c>
      <c r="F120" s="36">
        <v>28130</v>
      </c>
      <c r="G120" s="33" t="s">
        <v>3291</v>
      </c>
    </row>
    <row r="121" spans="1:7" x14ac:dyDescent="0.25">
      <c r="A121" s="38" t="s">
        <v>4508</v>
      </c>
      <c r="B121" s="38" t="s">
        <v>4520</v>
      </c>
      <c r="C121" s="268" t="s">
        <v>6495</v>
      </c>
      <c r="D121" s="38" t="s">
        <v>426</v>
      </c>
      <c r="E121" s="35">
        <v>2009</v>
      </c>
      <c r="F121" s="36">
        <v>31410</v>
      </c>
      <c r="G121" s="54" t="s">
        <v>4874</v>
      </c>
    </row>
    <row r="122" spans="1:7" x14ac:dyDescent="0.25">
      <c r="A122" s="38" t="s">
        <v>4508</v>
      </c>
      <c r="B122" s="38" t="s">
        <v>4510</v>
      </c>
      <c r="C122" s="268" t="s">
        <v>6508</v>
      </c>
      <c r="D122" s="38" t="s">
        <v>43</v>
      </c>
      <c r="E122" s="35">
        <v>2009</v>
      </c>
      <c r="F122" s="36">
        <v>31265</v>
      </c>
      <c r="G122" s="54" t="s">
        <v>4874</v>
      </c>
    </row>
    <row r="123" spans="1:7" x14ac:dyDescent="0.25">
      <c r="A123" s="38" t="s">
        <v>4508</v>
      </c>
      <c r="B123" s="38" t="s">
        <v>4510</v>
      </c>
      <c r="C123" s="268" t="s">
        <v>6495</v>
      </c>
      <c r="D123" s="38" t="s">
        <v>426</v>
      </c>
      <c r="E123" s="35">
        <v>2009</v>
      </c>
      <c r="F123" s="36">
        <v>34545</v>
      </c>
      <c r="G123" s="54" t="s">
        <v>6065</v>
      </c>
    </row>
    <row r="124" spans="1:7" x14ac:dyDescent="0.25">
      <c r="A124" s="60" t="s">
        <v>4508</v>
      </c>
      <c r="B124" s="60" t="s">
        <v>6062</v>
      </c>
      <c r="C124" s="269" t="s">
        <v>3726</v>
      </c>
      <c r="D124" s="54" t="s">
        <v>110</v>
      </c>
      <c r="E124" s="64">
        <v>2009</v>
      </c>
      <c r="F124" s="87">
        <v>22725</v>
      </c>
      <c r="G124" s="33" t="s">
        <v>135</v>
      </c>
    </row>
    <row r="125" spans="1:7" x14ac:dyDescent="0.25">
      <c r="A125" s="610" t="s">
        <v>4508</v>
      </c>
      <c r="B125" s="664" t="s">
        <v>10516</v>
      </c>
      <c r="C125" s="54" t="s">
        <v>2926</v>
      </c>
      <c r="D125" s="54" t="s">
        <v>426</v>
      </c>
      <c r="E125" s="54">
        <v>2009</v>
      </c>
      <c r="F125" s="613">
        <v>45040</v>
      </c>
      <c r="G125" s="54" t="s">
        <v>6882</v>
      </c>
    </row>
    <row r="126" spans="1:7" x14ac:dyDescent="0.25">
      <c r="A126" s="60" t="s">
        <v>476</v>
      </c>
      <c r="B126" s="60" t="s">
        <v>6063</v>
      </c>
      <c r="C126" s="269" t="s">
        <v>3245</v>
      </c>
      <c r="D126" s="54" t="s">
        <v>110</v>
      </c>
      <c r="E126" s="64">
        <v>2009</v>
      </c>
      <c r="F126" s="87">
        <v>25956</v>
      </c>
      <c r="G126" s="33" t="s">
        <v>147</v>
      </c>
    </row>
    <row r="127" spans="1:7" x14ac:dyDescent="0.25">
      <c r="A127" s="60" t="s">
        <v>476</v>
      </c>
      <c r="B127" s="60" t="s">
        <v>6064</v>
      </c>
      <c r="C127" s="269" t="s">
        <v>1985</v>
      </c>
      <c r="D127" s="54" t="s">
        <v>44</v>
      </c>
      <c r="E127" s="64">
        <v>2009</v>
      </c>
      <c r="F127" s="87">
        <v>20322</v>
      </c>
      <c r="G127" s="33" t="s">
        <v>147</v>
      </c>
    </row>
    <row r="128" spans="1:7" x14ac:dyDescent="0.25">
      <c r="A128" s="38" t="s">
        <v>476</v>
      </c>
      <c r="B128" s="38" t="s">
        <v>477</v>
      </c>
      <c r="C128" s="268">
        <v>4.5999999999999996</v>
      </c>
      <c r="D128" s="38" t="s">
        <v>438</v>
      </c>
      <c r="E128" s="35">
        <v>2009</v>
      </c>
      <c r="F128" s="76">
        <v>21857.923497267759</v>
      </c>
      <c r="G128" s="33" t="s">
        <v>147</v>
      </c>
    </row>
    <row r="129" spans="1:7" x14ac:dyDescent="0.25">
      <c r="A129" s="38" t="s">
        <v>476</v>
      </c>
      <c r="B129" s="38" t="s">
        <v>478</v>
      </c>
      <c r="C129" s="268">
        <v>3.5</v>
      </c>
      <c r="D129" s="38" t="s">
        <v>114</v>
      </c>
      <c r="E129" s="35">
        <v>2009</v>
      </c>
      <c r="F129" s="76">
        <v>27049.180327868853</v>
      </c>
      <c r="G129" s="33" t="s">
        <v>468</v>
      </c>
    </row>
    <row r="130" spans="1:7" x14ac:dyDescent="0.25">
      <c r="A130" s="38" t="s">
        <v>476</v>
      </c>
      <c r="B130" s="38" t="s">
        <v>479</v>
      </c>
      <c r="C130" s="268">
        <v>3</v>
      </c>
      <c r="D130" s="38" t="s">
        <v>44</v>
      </c>
      <c r="E130" s="35">
        <v>2009</v>
      </c>
      <c r="F130" s="76">
        <v>21857.923497267759</v>
      </c>
      <c r="G130" s="33" t="s">
        <v>147</v>
      </c>
    </row>
    <row r="131" spans="1:7" x14ac:dyDescent="0.25">
      <c r="A131" s="38" t="s">
        <v>476</v>
      </c>
      <c r="B131" s="38" t="s">
        <v>480</v>
      </c>
      <c r="C131" s="268">
        <v>5.4</v>
      </c>
      <c r="D131" s="38" t="s">
        <v>44</v>
      </c>
      <c r="E131" s="35">
        <v>2009</v>
      </c>
      <c r="F131" s="76">
        <v>32513.661202185791</v>
      </c>
      <c r="G131" s="33" t="s">
        <v>484</v>
      </c>
    </row>
    <row r="132" spans="1:7" x14ac:dyDescent="0.25">
      <c r="A132" s="38" t="s">
        <v>476</v>
      </c>
      <c r="B132" s="38" t="s">
        <v>481</v>
      </c>
      <c r="C132" s="268">
        <v>5.4</v>
      </c>
      <c r="D132" s="38" t="s">
        <v>44</v>
      </c>
      <c r="E132" s="35">
        <v>2009</v>
      </c>
      <c r="F132" s="76">
        <v>47814.207650273223</v>
      </c>
      <c r="G132" s="33" t="s">
        <v>466</v>
      </c>
    </row>
    <row r="133" spans="1:7" x14ac:dyDescent="0.25">
      <c r="A133" s="38" t="s">
        <v>476</v>
      </c>
      <c r="B133" s="38" t="s">
        <v>482</v>
      </c>
      <c r="C133" s="268">
        <v>4</v>
      </c>
      <c r="D133" s="38" t="s">
        <v>44</v>
      </c>
      <c r="E133" s="35">
        <v>2009</v>
      </c>
      <c r="F133" s="76">
        <v>27049.180327868853</v>
      </c>
      <c r="G133" s="33" t="s">
        <v>186</v>
      </c>
    </row>
    <row r="134" spans="1:7" x14ac:dyDescent="0.25">
      <c r="A134" s="38" t="s">
        <v>476</v>
      </c>
      <c r="B134" s="38" t="s">
        <v>482</v>
      </c>
      <c r="C134" s="268">
        <v>4</v>
      </c>
      <c r="D134" s="38" t="s">
        <v>44</v>
      </c>
      <c r="E134" s="35">
        <v>2009</v>
      </c>
      <c r="F134" s="76">
        <v>27049.180327868853</v>
      </c>
      <c r="G134" s="33" t="s">
        <v>186</v>
      </c>
    </row>
    <row r="135" spans="1:7" x14ac:dyDescent="0.25">
      <c r="A135" s="38" t="s">
        <v>476</v>
      </c>
      <c r="B135" s="38" t="s">
        <v>483</v>
      </c>
      <c r="C135" s="268">
        <v>4.5999999999999996</v>
      </c>
      <c r="D135" s="38" t="s">
        <v>444</v>
      </c>
      <c r="E135" s="35">
        <v>2009</v>
      </c>
      <c r="F135" s="76">
        <v>23224.043715846994</v>
      </c>
      <c r="G135" s="33" t="s">
        <v>487</v>
      </c>
    </row>
    <row r="136" spans="1:7" x14ac:dyDescent="0.25">
      <c r="A136" s="38" t="s">
        <v>476</v>
      </c>
      <c r="B136" s="38" t="s">
        <v>483</v>
      </c>
      <c r="C136" s="268">
        <v>5.4</v>
      </c>
      <c r="D136" s="38" t="s">
        <v>444</v>
      </c>
      <c r="E136" s="35">
        <v>2009</v>
      </c>
      <c r="F136" s="76">
        <v>23224.043715846994</v>
      </c>
      <c r="G136" s="33" t="s">
        <v>1956</v>
      </c>
    </row>
    <row r="137" spans="1:7" x14ac:dyDescent="0.25">
      <c r="A137" s="38" t="s">
        <v>476</v>
      </c>
      <c r="B137" s="38" t="s">
        <v>485</v>
      </c>
      <c r="C137" s="268">
        <v>1.2</v>
      </c>
      <c r="D137" s="38" t="s">
        <v>110</v>
      </c>
      <c r="E137" s="35">
        <v>2009</v>
      </c>
      <c r="F137" s="76">
        <v>14754.098360655737</v>
      </c>
      <c r="G137" s="33" t="s">
        <v>1835</v>
      </c>
    </row>
    <row r="138" spans="1:7" x14ac:dyDescent="0.25">
      <c r="A138" s="38" t="s">
        <v>476</v>
      </c>
      <c r="B138" s="38" t="s">
        <v>485</v>
      </c>
      <c r="C138" s="268">
        <v>1.4</v>
      </c>
      <c r="D138" s="38" t="s">
        <v>110</v>
      </c>
      <c r="E138" s="35">
        <v>2009</v>
      </c>
      <c r="F138" s="76">
        <v>14754.098360655737</v>
      </c>
      <c r="G138" s="33" t="s">
        <v>1956</v>
      </c>
    </row>
    <row r="139" spans="1:7" x14ac:dyDescent="0.25">
      <c r="A139" s="38" t="s">
        <v>476</v>
      </c>
      <c r="B139" s="38" t="s">
        <v>486</v>
      </c>
      <c r="C139" s="268">
        <v>3.5</v>
      </c>
      <c r="D139" s="38" t="s">
        <v>114</v>
      </c>
      <c r="E139" s="35">
        <v>2009</v>
      </c>
      <c r="F139" s="76">
        <v>31420.765027322403</v>
      </c>
      <c r="G139" s="33" t="s">
        <v>1835</v>
      </c>
    </row>
    <row r="140" spans="1:7" x14ac:dyDescent="0.25">
      <c r="A140" s="662" t="s">
        <v>476</v>
      </c>
      <c r="B140" s="54" t="s">
        <v>10495</v>
      </c>
      <c r="C140" s="54" t="s">
        <v>3245</v>
      </c>
      <c r="D140" s="618" t="s">
        <v>110</v>
      </c>
      <c r="E140" s="54">
        <v>2009</v>
      </c>
      <c r="F140" s="87">
        <v>27445</v>
      </c>
      <c r="G140" s="54" t="s">
        <v>1575</v>
      </c>
    </row>
    <row r="141" spans="1:7" x14ac:dyDescent="0.25">
      <c r="A141" s="662" t="s">
        <v>476</v>
      </c>
      <c r="B141" s="54" t="s">
        <v>10495</v>
      </c>
      <c r="C141" s="54" t="s">
        <v>3245</v>
      </c>
      <c r="D141" s="618" t="s">
        <v>426</v>
      </c>
      <c r="E141" s="54">
        <v>2009</v>
      </c>
      <c r="F141" s="87">
        <v>31395</v>
      </c>
      <c r="G141" s="54" t="s">
        <v>1575</v>
      </c>
    </row>
    <row r="142" spans="1:7" x14ac:dyDescent="0.25">
      <c r="A142" s="662" t="s">
        <v>476</v>
      </c>
      <c r="B142" s="54" t="s">
        <v>10128</v>
      </c>
      <c r="C142" s="54" t="s">
        <v>1985</v>
      </c>
      <c r="D142" s="618" t="s">
        <v>110</v>
      </c>
      <c r="E142" s="54">
        <v>2009</v>
      </c>
      <c r="F142" s="87">
        <v>29645</v>
      </c>
      <c r="G142" s="54" t="s">
        <v>1575</v>
      </c>
    </row>
    <row r="143" spans="1:7" x14ac:dyDescent="0.25">
      <c r="A143" s="662" t="s">
        <v>476</v>
      </c>
      <c r="B143" s="54" t="s">
        <v>10128</v>
      </c>
      <c r="C143" s="54" t="s">
        <v>1985</v>
      </c>
      <c r="D143" s="618" t="s">
        <v>426</v>
      </c>
      <c r="E143" s="54">
        <v>2009</v>
      </c>
      <c r="F143" s="87">
        <v>31395</v>
      </c>
      <c r="G143" s="54" t="s">
        <v>1575</v>
      </c>
    </row>
    <row r="144" spans="1:7" x14ac:dyDescent="0.25">
      <c r="A144" s="662" t="s">
        <v>476</v>
      </c>
      <c r="B144" s="54" t="s">
        <v>10129</v>
      </c>
      <c r="C144" s="54" t="s">
        <v>1985</v>
      </c>
      <c r="D144" s="618" t="s">
        <v>110</v>
      </c>
      <c r="E144" s="54">
        <v>2009</v>
      </c>
      <c r="F144" s="87">
        <v>31975</v>
      </c>
      <c r="G144" s="54" t="s">
        <v>1575</v>
      </c>
    </row>
    <row r="145" spans="1:7" x14ac:dyDescent="0.25">
      <c r="A145" s="662" t="s">
        <v>476</v>
      </c>
      <c r="B145" s="54" t="s">
        <v>10129</v>
      </c>
      <c r="C145" s="54" t="s">
        <v>1985</v>
      </c>
      <c r="D145" s="618" t="s">
        <v>426</v>
      </c>
      <c r="E145" s="54">
        <v>2009</v>
      </c>
      <c r="F145" s="87">
        <v>33725</v>
      </c>
      <c r="G145" s="54" t="s">
        <v>1575</v>
      </c>
    </row>
    <row r="146" spans="1:7" x14ac:dyDescent="0.25">
      <c r="A146" s="38" t="s">
        <v>2081</v>
      </c>
      <c r="B146" s="38" t="s">
        <v>2444</v>
      </c>
      <c r="C146" s="268">
        <v>2.5</v>
      </c>
      <c r="D146" s="38" t="s">
        <v>44</v>
      </c>
      <c r="E146" s="35">
        <v>2009</v>
      </c>
      <c r="F146" s="76">
        <v>20435</v>
      </c>
      <c r="G146" s="38" t="s">
        <v>466</v>
      </c>
    </row>
    <row r="147" spans="1:7" x14ac:dyDescent="0.25">
      <c r="A147" s="38" t="s">
        <v>71</v>
      </c>
      <c r="B147" s="38" t="s">
        <v>4004</v>
      </c>
      <c r="C147" s="268" t="s">
        <v>3721</v>
      </c>
      <c r="D147" s="38" t="s">
        <v>110</v>
      </c>
      <c r="E147" s="35">
        <v>2009</v>
      </c>
      <c r="F147" s="36">
        <v>23605</v>
      </c>
      <c r="G147" s="33" t="s">
        <v>1956</v>
      </c>
    </row>
    <row r="148" spans="1:7" x14ac:dyDescent="0.25">
      <c r="A148" s="38" t="s">
        <v>71</v>
      </c>
      <c r="B148" s="38" t="s">
        <v>4004</v>
      </c>
      <c r="C148" s="268" t="s">
        <v>3721</v>
      </c>
      <c r="D148" s="38" t="s">
        <v>110</v>
      </c>
      <c r="E148" s="35">
        <v>2009</v>
      </c>
      <c r="F148" s="36">
        <v>23705</v>
      </c>
      <c r="G148" s="33" t="s">
        <v>1956</v>
      </c>
    </row>
    <row r="149" spans="1:7" x14ac:dyDescent="0.25">
      <c r="A149" s="38" t="s">
        <v>71</v>
      </c>
      <c r="B149" s="38" t="s">
        <v>4071</v>
      </c>
      <c r="C149" s="268" t="s">
        <v>3721</v>
      </c>
      <c r="D149" s="38" t="s">
        <v>110</v>
      </c>
      <c r="E149" s="35">
        <v>2009</v>
      </c>
      <c r="F149" s="36">
        <v>25605</v>
      </c>
      <c r="G149" s="33" t="s">
        <v>1835</v>
      </c>
    </row>
    <row r="150" spans="1:7" x14ac:dyDescent="0.25">
      <c r="A150" s="38" t="s">
        <v>71</v>
      </c>
      <c r="B150" s="38" t="s">
        <v>4071</v>
      </c>
      <c r="C150" s="268" t="s">
        <v>3721</v>
      </c>
      <c r="D150" s="38" t="s">
        <v>110</v>
      </c>
      <c r="E150" s="35">
        <v>2009</v>
      </c>
      <c r="F150" s="36">
        <v>25705</v>
      </c>
      <c r="G150" s="33" t="s">
        <v>1956</v>
      </c>
    </row>
    <row r="151" spans="1:7" x14ac:dyDescent="0.25">
      <c r="A151" s="38" t="s">
        <v>71</v>
      </c>
      <c r="B151" s="38" t="s">
        <v>4003</v>
      </c>
      <c r="C151" s="268" t="s">
        <v>3721</v>
      </c>
      <c r="D151" s="38" t="s">
        <v>110</v>
      </c>
      <c r="E151" s="35">
        <v>2009</v>
      </c>
      <c r="F151" s="36">
        <v>20905</v>
      </c>
      <c r="G151" s="33" t="s">
        <v>1956</v>
      </c>
    </row>
    <row r="152" spans="1:7" x14ac:dyDescent="0.25">
      <c r="A152" s="38" t="s">
        <v>71</v>
      </c>
      <c r="B152" s="38" t="s">
        <v>4078</v>
      </c>
      <c r="C152" s="268" t="s">
        <v>3721</v>
      </c>
      <c r="D152" s="38" t="s">
        <v>110</v>
      </c>
      <c r="E152" s="35">
        <v>2009</v>
      </c>
      <c r="F152" s="36">
        <v>21905</v>
      </c>
      <c r="G152" s="33" t="s">
        <v>1835</v>
      </c>
    </row>
    <row r="153" spans="1:7" x14ac:dyDescent="0.25">
      <c r="A153" s="38" t="s">
        <v>71</v>
      </c>
      <c r="B153" s="38" t="s">
        <v>4079</v>
      </c>
      <c r="C153" s="268" t="s">
        <v>3721</v>
      </c>
      <c r="D153" s="38" t="s">
        <v>110</v>
      </c>
      <c r="E153" s="35">
        <v>2009</v>
      </c>
      <c r="F153" s="36">
        <v>22405</v>
      </c>
      <c r="G153" s="33" t="s">
        <v>141</v>
      </c>
    </row>
    <row r="154" spans="1:7" x14ac:dyDescent="0.25">
      <c r="A154" s="38" t="s">
        <v>71</v>
      </c>
      <c r="B154" s="38" t="s">
        <v>4072</v>
      </c>
      <c r="C154" s="268" t="s">
        <v>3761</v>
      </c>
      <c r="D154" s="38" t="s">
        <v>110</v>
      </c>
      <c r="E154" s="35">
        <v>2009</v>
      </c>
      <c r="F154" s="36">
        <v>26605</v>
      </c>
      <c r="G154" s="33" t="s">
        <v>1835</v>
      </c>
    </row>
    <row r="155" spans="1:7" x14ac:dyDescent="0.25">
      <c r="A155" s="38" t="s">
        <v>71</v>
      </c>
      <c r="B155" s="38" t="s">
        <v>4073</v>
      </c>
      <c r="C155" s="268" t="s">
        <v>3761</v>
      </c>
      <c r="D155" s="38" t="s">
        <v>110</v>
      </c>
      <c r="E155" s="35">
        <v>2009</v>
      </c>
      <c r="F155" s="36">
        <v>28705</v>
      </c>
      <c r="G155" s="33" t="s">
        <v>1956</v>
      </c>
    </row>
    <row r="156" spans="1:7" x14ac:dyDescent="0.25">
      <c r="A156" s="38" t="s">
        <v>71</v>
      </c>
      <c r="B156" s="38" t="s">
        <v>4073</v>
      </c>
      <c r="C156" s="268" t="s">
        <v>3761</v>
      </c>
      <c r="D156" s="38" t="s">
        <v>110</v>
      </c>
      <c r="E156" s="35">
        <v>2009</v>
      </c>
      <c r="F156" s="36">
        <v>28955</v>
      </c>
      <c r="G156" s="33" t="s">
        <v>1956</v>
      </c>
    </row>
    <row r="157" spans="1:7" x14ac:dyDescent="0.25">
      <c r="A157" s="38" t="s">
        <v>71</v>
      </c>
      <c r="B157" s="38" t="s">
        <v>7169</v>
      </c>
      <c r="C157" s="268" t="s">
        <v>4134</v>
      </c>
      <c r="D157" s="38" t="s">
        <v>426</v>
      </c>
      <c r="E157" s="35">
        <v>2009</v>
      </c>
      <c r="F157" s="36">
        <v>42235</v>
      </c>
      <c r="G157" s="33" t="s">
        <v>1835</v>
      </c>
    </row>
    <row r="158" spans="1:7" x14ac:dyDescent="0.25">
      <c r="A158" s="38" t="s">
        <v>71</v>
      </c>
      <c r="B158" s="38" t="s">
        <v>3257</v>
      </c>
      <c r="C158" s="268" t="s">
        <v>3739</v>
      </c>
      <c r="D158" s="38" t="s">
        <v>110</v>
      </c>
      <c r="E158" s="35">
        <v>2009</v>
      </c>
      <c r="F158" s="36">
        <v>15305</v>
      </c>
      <c r="G158" s="33" t="s">
        <v>1835</v>
      </c>
    </row>
    <row r="159" spans="1:7" x14ac:dyDescent="0.25">
      <c r="A159" s="38" t="s">
        <v>71</v>
      </c>
      <c r="B159" s="38" t="s">
        <v>3257</v>
      </c>
      <c r="C159" s="268" t="s">
        <v>3739</v>
      </c>
      <c r="D159" s="38" t="s">
        <v>110</v>
      </c>
      <c r="E159" s="35">
        <v>2009</v>
      </c>
      <c r="F159" s="36">
        <v>15505</v>
      </c>
      <c r="G159" s="33" t="s">
        <v>1956</v>
      </c>
    </row>
    <row r="160" spans="1:7" x14ac:dyDescent="0.25">
      <c r="A160" s="38" t="s">
        <v>71</v>
      </c>
      <c r="B160" s="38" t="s">
        <v>3254</v>
      </c>
      <c r="C160" s="268" t="s">
        <v>3739</v>
      </c>
      <c r="D160" s="38" t="s">
        <v>110</v>
      </c>
      <c r="E160" s="35">
        <v>2009</v>
      </c>
      <c r="F160" s="36">
        <v>19305</v>
      </c>
      <c r="G160" s="33" t="s">
        <v>4081</v>
      </c>
    </row>
    <row r="161" spans="1:7" x14ac:dyDescent="0.25">
      <c r="A161" s="38" t="s">
        <v>71</v>
      </c>
      <c r="B161" s="38" t="s">
        <v>3254</v>
      </c>
      <c r="C161" s="268" t="s">
        <v>3739</v>
      </c>
      <c r="D161" s="38" t="s">
        <v>110</v>
      </c>
      <c r="E161" s="35">
        <v>2009</v>
      </c>
      <c r="F161" s="36">
        <v>19305</v>
      </c>
      <c r="G161" s="33" t="s">
        <v>1835</v>
      </c>
    </row>
    <row r="162" spans="1:7" x14ac:dyDescent="0.25">
      <c r="A162" s="38" t="s">
        <v>71</v>
      </c>
      <c r="B162" s="38" t="s">
        <v>3757</v>
      </c>
      <c r="C162" s="268" t="s">
        <v>3739</v>
      </c>
      <c r="D162" s="38" t="s">
        <v>110</v>
      </c>
      <c r="E162" s="35">
        <v>2009</v>
      </c>
      <c r="F162" s="36">
        <v>20855</v>
      </c>
      <c r="G162" s="33" t="s">
        <v>1956</v>
      </c>
    </row>
    <row r="163" spans="1:7" x14ac:dyDescent="0.25">
      <c r="A163" s="38" t="s">
        <v>71</v>
      </c>
      <c r="B163" s="38" t="s">
        <v>3757</v>
      </c>
      <c r="C163" s="268" t="s">
        <v>3739</v>
      </c>
      <c r="D163" s="38" t="s">
        <v>110</v>
      </c>
      <c r="E163" s="35">
        <v>2009</v>
      </c>
      <c r="F163" s="36">
        <v>20855</v>
      </c>
      <c r="G163" s="33" t="s">
        <v>1956</v>
      </c>
    </row>
    <row r="164" spans="1:7" x14ac:dyDescent="0.25">
      <c r="A164" s="38" t="s">
        <v>71</v>
      </c>
      <c r="B164" s="38" t="s">
        <v>3985</v>
      </c>
      <c r="C164" s="268" t="s">
        <v>3739</v>
      </c>
      <c r="D164" s="38" t="s">
        <v>110</v>
      </c>
      <c r="E164" s="35">
        <v>2009</v>
      </c>
      <c r="F164" s="36">
        <v>25190</v>
      </c>
      <c r="G164" s="33" t="s">
        <v>1835</v>
      </c>
    </row>
    <row r="165" spans="1:7" x14ac:dyDescent="0.25">
      <c r="A165" s="38" t="s">
        <v>71</v>
      </c>
      <c r="B165" s="38" t="s">
        <v>3259</v>
      </c>
      <c r="C165" s="268" t="s">
        <v>3739</v>
      </c>
      <c r="D165" s="38" t="s">
        <v>110</v>
      </c>
      <c r="E165" s="35">
        <v>2009</v>
      </c>
      <c r="F165" s="36">
        <v>17255</v>
      </c>
      <c r="G165" s="33" t="s">
        <v>1956</v>
      </c>
    </row>
    <row r="166" spans="1:7" x14ac:dyDescent="0.25">
      <c r="A166" s="38" t="s">
        <v>71</v>
      </c>
      <c r="B166" s="38" t="s">
        <v>3259</v>
      </c>
      <c r="C166" s="268" t="s">
        <v>3739</v>
      </c>
      <c r="D166" s="38" t="s">
        <v>110</v>
      </c>
      <c r="E166" s="35">
        <v>2009</v>
      </c>
      <c r="F166" s="36">
        <v>17455</v>
      </c>
      <c r="G166" s="33" t="s">
        <v>1956</v>
      </c>
    </row>
    <row r="167" spans="1:7" x14ac:dyDescent="0.25">
      <c r="A167" s="38" t="s">
        <v>71</v>
      </c>
      <c r="B167" s="38" t="s">
        <v>4080</v>
      </c>
      <c r="C167" s="268" t="s">
        <v>3739</v>
      </c>
      <c r="D167" s="38" t="s">
        <v>110</v>
      </c>
      <c r="E167" s="35">
        <v>2009</v>
      </c>
      <c r="F167" s="36">
        <v>18055</v>
      </c>
      <c r="G167" s="33" t="s">
        <v>3251</v>
      </c>
    </row>
    <row r="168" spans="1:7" x14ac:dyDescent="0.25">
      <c r="A168" s="38" t="s">
        <v>71</v>
      </c>
      <c r="B168" s="38" t="s">
        <v>3260</v>
      </c>
      <c r="C168" s="268" t="s">
        <v>4060</v>
      </c>
      <c r="D168" s="38" t="s">
        <v>110</v>
      </c>
      <c r="E168" s="35">
        <v>2009</v>
      </c>
      <c r="F168" s="36">
        <v>21905</v>
      </c>
      <c r="G168" s="33" t="s">
        <v>3251</v>
      </c>
    </row>
    <row r="169" spans="1:7" x14ac:dyDescent="0.25">
      <c r="A169" s="38" t="s">
        <v>71</v>
      </c>
      <c r="B169" s="38" t="s">
        <v>3260</v>
      </c>
      <c r="C169" s="268" t="s">
        <v>2114</v>
      </c>
      <c r="D169" s="38" t="s">
        <v>110</v>
      </c>
      <c r="E169" s="35">
        <v>2009</v>
      </c>
      <c r="F169" s="36">
        <v>22105</v>
      </c>
      <c r="G169" s="33" t="s">
        <v>3251</v>
      </c>
    </row>
    <row r="170" spans="1:7" x14ac:dyDescent="0.25">
      <c r="A170" s="38" t="s">
        <v>71</v>
      </c>
      <c r="B170" s="38" t="s">
        <v>3983</v>
      </c>
      <c r="C170" s="268" t="s">
        <v>3739</v>
      </c>
      <c r="D170" s="38" t="s">
        <v>110</v>
      </c>
      <c r="E170" s="35">
        <v>2009</v>
      </c>
      <c r="F170" s="36">
        <v>16255</v>
      </c>
      <c r="G170" s="33" t="s">
        <v>3251</v>
      </c>
    </row>
    <row r="171" spans="1:7" x14ac:dyDescent="0.25">
      <c r="A171" s="38" t="s">
        <v>71</v>
      </c>
      <c r="B171" s="38" t="s">
        <v>3253</v>
      </c>
      <c r="C171" s="268" t="s">
        <v>3721</v>
      </c>
      <c r="D171" s="38" t="s">
        <v>110</v>
      </c>
      <c r="E171" s="35">
        <v>2009</v>
      </c>
      <c r="F171" s="36">
        <v>23495</v>
      </c>
      <c r="G171" s="33" t="s">
        <v>3251</v>
      </c>
    </row>
    <row r="172" spans="1:7" x14ac:dyDescent="0.25">
      <c r="A172" s="38" t="s">
        <v>71</v>
      </c>
      <c r="B172" s="38" t="s">
        <v>3253</v>
      </c>
      <c r="C172" s="268" t="s">
        <v>3721</v>
      </c>
      <c r="D172" s="38" t="s">
        <v>3252</v>
      </c>
      <c r="E172" s="35">
        <v>2009</v>
      </c>
      <c r="F172" s="36">
        <v>24695</v>
      </c>
      <c r="G172" s="33" t="s">
        <v>3251</v>
      </c>
    </row>
    <row r="173" spans="1:7" x14ac:dyDescent="0.25">
      <c r="A173" s="38" t="s">
        <v>71</v>
      </c>
      <c r="B173" s="38" t="s">
        <v>3753</v>
      </c>
      <c r="C173" s="268" t="s">
        <v>3721</v>
      </c>
      <c r="D173" s="38" t="s">
        <v>110</v>
      </c>
      <c r="E173" s="35">
        <v>2009</v>
      </c>
      <c r="F173" s="36">
        <v>26045</v>
      </c>
      <c r="G173" s="33" t="s">
        <v>1142</v>
      </c>
    </row>
    <row r="174" spans="1:7" x14ac:dyDescent="0.25">
      <c r="A174" s="38" t="s">
        <v>71</v>
      </c>
      <c r="B174" s="38" t="s">
        <v>3753</v>
      </c>
      <c r="C174" s="268" t="s">
        <v>3721</v>
      </c>
      <c r="D174" s="38" t="s">
        <v>3252</v>
      </c>
      <c r="E174" s="35">
        <v>2009</v>
      </c>
      <c r="F174" s="36">
        <v>27245</v>
      </c>
      <c r="G174" s="33" t="s">
        <v>111</v>
      </c>
    </row>
    <row r="175" spans="1:7" x14ac:dyDescent="0.25">
      <c r="A175" s="38" t="s">
        <v>71</v>
      </c>
      <c r="B175" s="38" t="s">
        <v>3250</v>
      </c>
      <c r="C175" s="268" t="s">
        <v>3721</v>
      </c>
      <c r="D175" s="38" t="s">
        <v>110</v>
      </c>
      <c r="E175" s="35">
        <v>2009</v>
      </c>
      <c r="F175" s="36">
        <v>21245</v>
      </c>
      <c r="G175" s="33" t="s">
        <v>1144</v>
      </c>
    </row>
    <row r="176" spans="1:7" x14ac:dyDescent="0.25">
      <c r="A176" s="38" t="s">
        <v>71</v>
      </c>
      <c r="B176" s="38" t="s">
        <v>3250</v>
      </c>
      <c r="C176" s="268" t="s">
        <v>3721</v>
      </c>
      <c r="D176" s="38" t="s">
        <v>3252</v>
      </c>
      <c r="E176" s="35">
        <v>2009</v>
      </c>
      <c r="F176" s="36">
        <v>22445</v>
      </c>
      <c r="G176" s="33" t="s">
        <v>113</v>
      </c>
    </row>
    <row r="177" spans="1:7" x14ac:dyDescent="0.25">
      <c r="A177" s="38" t="s">
        <v>71</v>
      </c>
      <c r="B177" s="38" t="s">
        <v>1451</v>
      </c>
      <c r="C177" s="268">
        <v>1.514</v>
      </c>
      <c r="D177" s="38" t="s">
        <v>110</v>
      </c>
      <c r="E177" s="35">
        <v>2009</v>
      </c>
      <c r="F177" s="76">
        <v>16939.890710382511</v>
      </c>
      <c r="G177" s="33" t="s">
        <v>3070</v>
      </c>
    </row>
    <row r="178" spans="1:7" x14ac:dyDescent="0.25">
      <c r="A178" s="38" t="s">
        <v>71</v>
      </c>
      <c r="B178" s="38" t="s">
        <v>74</v>
      </c>
      <c r="C178" s="268">
        <v>3.5</v>
      </c>
      <c r="D178" s="38" t="s">
        <v>44</v>
      </c>
      <c r="E178" s="35">
        <v>2009</v>
      </c>
      <c r="F178" s="76">
        <v>49180.327868852459</v>
      </c>
      <c r="G178" s="33" t="s">
        <v>3070</v>
      </c>
    </row>
    <row r="179" spans="1:7" x14ac:dyDescent="0.25">
      <c r="A179" s="38" t="s">
        <v>71</v>
      </c>
      <c r="B179" s="38" t="s">
        <v>75</v>
      </c>
      <c r="C179" s="268">
        <v>3.5</v>
      </c>
      <c r="D179" s="38" t="s">
        <v>44</v>
      </c>
      <c r="E179" s="35">
        <v>2009</v>
      </c>
      <c r="F179" s="76">
        <v>35519.125683060105</v>
      </c>
      <c r="G179" s="33" t="s">
        <v>3070</v>
      </c>
    </row>
    <row r="180" spans="1:7" x14ac:dyDescent="0.25">
      <c r="A180" s="38" t="s">
        <v>71</v>
      </c>
      <c r="B180" s="38" t="s">
        <v>1654</v>
      </c>
      <c r="C180" s="268">
        <v>3.5</v>
      </c>
      <c r="D180" s="38" t="s">
        <v>44</v>
      </c>
      <c r="E180" s="35">
        <v>2009</v>
      </c>
      <c r="F180" s="76">
        <v>34153.00546448087</v>
      </c>
      <c r="G180" s="33" t="s">
        <v>3070</v>
      </c>
    </row>
    <row r="181" spans="1:7" x14ac:dyDescent="0.25">
      <c r="A181" s="38" t="s">
        <v>3072</v>
      </c>
      <c r="B181" s="38" t="s">
        <v>3103</v>
      </c>
      <c r="C181" s="268">
        <v>6</v>
      </c>
      <c r="D181" s="38" t="s">
        <v>426</v>
      </c>
      <c r="E181" s="35">
        <v>2009</v>
      </c>
      <c r="F181" s="36">
        <v>61585</v>
      </c>
      <c r="G181" s="33" t="s">
        <v>3153</v>
      </c>
    </row>
    <row r="182" spans="1:7" x14ac:dyDescent="0.25">
      <c r="A182" s="38" t="s">
        <v>3072</v>
      </c>
      <c r="B182" s="38" t="s">
        <v>3104</v>
      </c>
      <c r="C182" s="268">
        <v>6</v>
      </c>
      <c r="D182" s="38" t="s">
        <v>426</v>
      </c>
      <c r="E182" s="35">
        <v>2009</v>
      </c>
      <c r="F182" s="36">
        <v>63090</v>
      </c>
      <c r="G182" s="33" t="s">
        <v>3153</v>
      </c>
    </row>
    <row r="183" spans="1:7" x14ac:dyDescent="0.25">
      <c r="A183" s="38" t="s">
        <v>3072</v>
      </c>
      <c r="B183" s="38" t="s">
        <v>3137</v>
      </c>
      <c r="C183" s="268">
        <v>5.3</v>
      </c>
      <c r="D183" s="38" t="s">
        <v>426</v>
      </c>
      <c r="E183" s="35">
        <v>2009</v>
      </c>
      <c r="F183" s="36">
        <v>41705</v>
      </c>
      <c r="G183" s="33" t="s">
        <v>116</v>
      </c>
    </row>
    <row r="184" spans="1:7" x14ac:dyDescent="0.25">
      <c r="A184" s="38" t="s">
        <v>3072</v>
      </c>
      <c r="B184" s="38" t="s">
        <v>3111</v>
      </c>
      <c r="C184" s="268" t="s">
        <v>3127</v>
      </c>
      <c r="D184" s="38" t="s">
        <v>426</v>
      </c>
      <c r="E184" s="35">
        <v>2009</v>
      </c>
      <c r="F184" s="36">
        <v>33390</v>
      </c>
      <c r="G184" s="33" t="s">
        <v>111</v>
      </c>
    </row>
    <row r="185" spans="1:7" x14ac:dyDescent="0.25">
      <c r="A185" s="38" t="s">
        <v>3072</v>
      </c>
      <c r="B185" s="38" t="s">
        <v>3154</v>
      </c>
      <c r="C185" s="268">
        <v>5.3</v>
      </c>
      <c r="D185" s="38" t="s">
        <v>426</v>
      </c>
      <c r="E185" s="35">
        <v>2009</v>
      </c>
      <c r="F185" s="36">
        <v>36015</v>
      </c>
      <c r="G185" s="33" t="s">
        <v>3977</v>
      </c>
    </row>
    <row r="186" spans="1:7" x14ac:dyDescent="0.25">
      <c r="A186" s="38" t="s">
        <v>3072</v>
      </c>
      <c r="B186" s="38" t="s">
        <v>3155</v>
      </c>
      <c r="C186" s="268" t="s">
        <v>3127</v>
      </c>
      <c r="D186" s="38" t="s">
        <v>426</v>
      </c>
      <c r="E186" s="35">
        <v>2009</v>
      </c>
      <c r="F186" s="36">
        <v>30750</v>
      </c>
      <c r="G186" s="33" t="s">
        <v>4051</v>
      </c>
    </row>
    <row r="187" spans="1:7" x14ac:dyDescent="0.25">
      <c r="A187" s="38" t="s">
        <v>87</v>
      </c>
      <c r="B187" s="38" t="s">
        <v>88</v>
      </c>
      <c r="C187" s="268">
        <v>1.4139999999999999</v>
      </c>
      <c r="D187" s="38" t="s">
        <v>110</v>
      </c>
      <c r="E187" s="35">
        <v>2009</v>
      </c>
      <c r="F187" s="76">
        <v>11475.409836065573</v>
      </c>
      <c r="G187" s="33" t="s">
        <v>1956</v>
      </c>
    </row>
    <row r="188" spans="1:7" x14ac:dyDescent="0.25">
      <c r="A188" s="38" t="s">
        <v>87</v>
      </c>
      <c r="B188" s="38" t="s">
        <v>88</v>
      </c>
      <c r="C188" s="268">
        <v>1.4139999999999999</v>
      </c>
      <c r="D188" s="38" t="s">
        <v>110</v>
      </c>
      <c r="E188" s="35">
        <v>2009</v>
      </c>
      <c r="F188" s="76">
        <v>12021.8579234973</v>
      </c>
      <c r="G188" s="33" t="s">
        <v>1142</v>
      </c>
    </row>
    <row r="189" spans="1:7" x14ac:dyDescent="0.25">
      <c r="A189" s="38" t="s">
        <v>87</v>
      </c>
      <c r="B189" s="38" t="s">
        <v>4049</v>
      </c>
      <c r="C189" s="268" t="s">
        <v>5349</v>
      </c>
      <c r="D189" s="38" t="s">
        <v>110</v>
      </c>
      <c r="E189" s="35">
        <v>2009</v>
      </c>
      <c r="F189" s="36">
        <v>13920</v>
      </c>
      <c r="G189" s="33" t="s">
        <v>1142</v>
      </c>
    </row>
    <row r="190" spans="1:7" x14ac:dyDescent="0.25">
      <c r="A190" s="38" t="s">
        <v>87</v>
      </c>
      <c r="B190" s="38" t="s">
        <v>4050</v>
      </c>
      <c r="C190" s="268" t="s">
        <v>5349</v>
      </c>
      <c r="D190" s="38" t="s">
        <v>110</v>
      </c>
      <c r="E190" s="35">
        <v>2009</v>
      </c>
      <c r="F190" s="36">
        <v>12070</v>
      </c>
      <c r="G190" s="54" t="s">
        <v>2992</v>
      </c>
    </row>
    <row r="191" spans="1:7" x14ac:dyDescent="0.25">
      <c r="A191" s="38" t="s">
        <v>87</v>
      </c>
      <c r="B191" s="38" t="s">
        <v>3728</v>
      </c>
      <c r="C191" s="268" t="s">
        <v>5349</v>
      </c>
      <c r="D191" s="38" t="s">
        <v>110</v>
      </c>
      <c r="E191" s="35">
        <v>2009</v>
      </c>
      <c r="F191" s="36">
        <v>15870</v>
      </c>
      <c r="G191" s="33" t="s">
        <v>111</v>
      </c>
    </row>
    <row r="192" spans="1:7" x14ac:dyDescent="0.25">
      <c r="A192" s="38" t="s">
        <v>87</v>
      </c>
      <c r="B192" s="38" t="s">
        <v>1299</v>
      </c>
      <c r="C192" s="268">
        <v>1.014</v>
      </c>
      <c r="D192" s="38" t="s">
        <v>110</v>
      </c>
      <c r="E192" s="35">
        <v>2009</v>
      </c>
      <c r="F192" s="76">
        <v>7595.6284153005463</v>
      </c>
      <c r="G192" s="33" t="s">
        <v>1956</v>
      </c>
    </row>
    <row r="193" spans="1:7" x14ac:dyDescent="0.25">
      <c r="A193" s="38" t="s">
        <v>87</v>
      </c>
      <c r="B193" s="38" t="s">
        <v>1299</v>
      </c>
      <c r="C193" s="268">
        <v>1.1140000000000001</v>
      </c>
      <c r="D193" s="38" t="s">
        <v>110</v>
      </c>
      <c r="E193" s="35">
        <v>2009</v>
      </c>
      <c r="F193" s="76">
        <v>7650.2732240437153</v>
      </c>
      <c r="G193" s="33" t="s">
        <v>1956</v>
      </c>
    </row>
    <row r="194" spans="1:7" x14ac:dyDescent="0.25">
      <c r="A194" s="60" t="s">
        <v>87</v>
      </c>
      <c r="B194" s="60" t="s">
        <v>6066</v>
      </c>
      <c r="C194" s="269" t="s">
        <v>3255</v>
      </c>
      <c r="D194" s="54" t="s">
        <v>110</v>
      </c>
      <c r="E194" s="64">
        <v>2009</v>
      </c>
      <c r="F194" s="87">
        <v>17020</v>
      </c>
      <c r="G194" s="33" t="s">
        <v>1596</v>
      </c>
    </row>
    <row r="195" spans="1:7" x14ac:dyDescent="0.25">
      <c r="A195" s="38" t="s">
        <v>87</v>
      </c>
      <c r="B195" s="38" t="s">
        <v>89</v>
      </c>
      <c r="C195" s="268">
        <v>2.7</v>
      </c>
      <c r="D195" s="38" t="s">
        <v>110</v>
      </c>
      <c r="E195" s="35">
        <v>2009</v>
      </c>
      <c r="F195" s="76">
        <v>23224.043715846994</v>
      </c>
      <c r="G195" s="33" t="s">
        <v>1653</v>
      </c>
    </row>
    <row r="196" spans="1:7" x14ac:dyDescent="0.25">
      <c r="A196" s="38" t="s">
        <v>87</v>
      </c>
      <c r="B196" s="38" t="s">
        <v>4065</v>
      </c>
      <c r="C196" s="268">
        <v>3.3</v>
      </c>
      <c r="D196" s="38" t="s">
        <v>110</v>
      </c>
      <c r="E196" s="35">
        <v>2009</v>
      </c>
      <c r="F196" s="36">
        <v>24870</v>
      </c>
      <c r="G196" s="33" t="s">
        <v>1062</v>
      </c>
    </row>
    <row r="197" spans="1:7" x14ac:dyDescent="0.25">
      <c r="A197" s="38" t="s">
        <v>87</v>
      </c>
      <c r="B197" s="38" t="s">
        <v>3745</v>
      </c>
      <c r="C197" s="268" t="s">
        <v>3790</v>
      </c>
      <c r="D197" s="38" t="s">
        <v>110</v>
      </c>
      <c r="E197" s="35">
        <v>2009</v>
      </c>
      <c r="F197" s="36">
        <v>28920</v>
      </c>
      <c r="G197" s="33" t="s">
        <v>1956</v>
      </c>
    </row>
    <row r="198" spans="1:7" x14ac:dyDescent="0.25">
      <c r="A198" s="38" t="s">
        <v>87</v>
      </c>
      <c r="B198" s="38" t="s">
        <v>1595</v>
      </c>
      <c r="C198" s="268">
        <v>3.8</v>
      </c>
      <c r="D198" s="38" t="s">
        <v>44</v>
      </c>
      <c r="E198" s="35">
        <v>2009</v>
      </c>
      <c r="F198" s="76">
        <v>30054.644808743167</v>
      </c>
      <c r="G198" s="33" t="s">
        <v>1956</v>
      </c>
    </row>
    <row r="199" spans="1:7" x14ac:dyDescent="0.25">
      <c r="A199" s="38" t="s">
        <v>87</v>
      </c>
      <c r="B199" s="38" t="s">
        <v>1595</v>
      </c>
      <c r="C199" s="268">
        <v>3.8</v>
      </c>
      <c r="D199" s="38" t="s">
        <v>44</v>
      </c>
      <c r="E199" s="35">
        <v>2009</v>
      </c>
      <c r="F199" s="76">
        <v>36612.021857923493</v>
      </c>
      <c r="G199" s="33" t="s">
        <v>1956</v>
      </c>
    </row>
    <row r="200" spans="1:7" x14ac:dyDescent="0.25">
      <c r="A200" s="38" t="s">
        <v>87</v>
      </c>
      <c r="B200" s="38" t="s">
        <v>90</v>
      </c>
      <c r="C200" s="268">
        <v>1.6140000000000001</v>
      </c>
      <c r="D200" s="38" t="s">
        <v>110</v>
      </c>
      <c r="E200" s="35">
        <v>2009</v>
      </c>
      <c r="F200" s="76">
        <v>17020</v>
      </c>
      <c r="G200" s="33" t="s">
        <v>1142</v>
      </c>
    </row>
    <row r="201" spans="1:7" x14ac:dyDescent="0.25">
      <c r="A201" s="38" t="s">
        <v>87</v>
      </c>
      <c r="B201" s="38" t="s">
        <v>3738</v>
      </c>
      <c r="C201" s="268" t="s">
        <v>4060</v>
      </c>
      <c r="D201" s="38" t="s">
        <v>110</v>
      </c>
      <c r="E201" s="35">
        <v>2009</v>
      </c>
      <c r="F201" s="36">
        <v>17820</v>
      </c>
      <c r="G201" s="33" t="s">
        <v>1142</v>
      </c>
    </row>
    <row r="202" spans="1:7" x14ac:dyDescent="0.25">
      <c r="A202" s="38" t="s">
        <v>87</v>
      </c>
      <c r="B202" s="38" t="s">
        <v>91</v>
      </c>
      <c r="C202" s="268" t="s">
        <v>3790</v>
      </c>
      <c r="D202" s="38" t="s">
        <v>438</v>
      </c>
      <c r="E202" s="35">
        <v>2009</v>
      </c>
      <c r="F202" s="36">
        <v>32250</v>
      </c>
      <c r="G202" s="33" t="s">
        <v>1142</v>
      </c>
    </row>
    <row r="203" spans="1:7" x14ac:dyDescent="0.25">
      <c r="A203" s="38" t="s">
        <v>87</v>
      </c>
      <c r="B203" s="38" t="s">
        <v>91</v>
      </c>
      <c r="C203" s="268" t="s">
        <v>2927</v>
      </c>
      <c r="D203" s="38" t="s">
        <v>438</v>
      </c>
      <c r="E203" s="35">
        <v>2009</v>
      </c>
      <c r="F203" s="36">
        <v>37250</v>
      </c>
      <c r="G203" s="33" t="s">
        <v>1590</v>
      </c>
    </row>
    <row r="204" spans="1:7" x14ac:dyDescent="0.25">
      <c r="A204" s="38" t="s">
        <v>87</v>
      </c>
      <c r="B204" s="38" t="s">
        <v>1219</v>
      </c>
      <c r="C204" s="268">
        <v>1.1140000000000001</v>
      </c>
      <c r="D204" s="38" t="s">
        <v>110</v>
      </c>
      <c r="E204" s="35">
        <v>2009</v>
      </c>
      <c r="F204" s="76">
        <v>11748.633879781421</v>
      </c>
      <c r="G204" s="33" t="s">
        <v>1652</v>
      </c>
    </row>
    <row r="205" spans="1:7" x14ac:dyDescent="0.25">
      <c r="A205" s="38" t="s">
        <v>87</v>
      </c>
      <c r="B205" s="38" t="s">
        <v>1219</v>
      </c>
      <c r="C205" s="268">
        <v>1.4139999999999999</v>
      </c>
      <c r="D205" s="38" t="s">
        <v>110</v>
      </c>
      <c r="E205" s="35">
        <v>2009</v>
      </c>
      <c r="F205" s="76">
        <v>12021.857923497268</v>
      </c>
      <c r="G205" s="33" t="s">
        <v>1592</v>
      </c>
    </row>
    <row r="206" spans="1:7" x14ac:dyDescent="0.25">
      <c r="A206" s="38" t="s">
        <v>87</v>
      </c>
      <c r="B206" s="38" t="s">
        <v>1219</v>
      </c>
      <c r="C206" s="268">
        <v>1.6140000000000001</v>
      </c>
      <c r="D206" s="38" t="s">
        <v>110</v>
      </c>
      <c r="E206" s="35">
        <v>2009</v>
      </c>
      <c r="F206" s="76">
        <v>12295.081967213115</v>
      </c>
      <c r="G206" s="33" t="s">
        <v>1589</v>
      </c>
    </row>
    <row r="207" spans="1:7" x14ac:dyDescent="0.25">
      <c r="A207" s="38" t="s">
        <v>87</v>
      </c>
      <c r="B207" s="38" t="s">
        <v>1218</v>
      </c>
      <c r="C207" s="268">
        <v>2.4140000000000001</v>
      </c>
      <c r="D207" s="38" t="s">
        <v>438</v>
      </c>
      <c r="E207" s="35">
        <v>2009</v>
      </c>
      <c r="F207" s="76">
        <v>19125.683060109288</v>
      </c>
      <c r="G207" s="33" t="s">
        <v>1142</v>
      </c>
    </row>
    <row r="208" spans="1:7" x14ac:dyDescent="0.25">
      <c r="A208" s="38" t="s">
        <v>87</v>
      </c>
      <c r="B208" s="38" t="s">
        <v>1218</v>
      </c>
      <c r="C208" s="268">
        <v>2.4140000000000001</v>
      </c>
      <c r="D208" s="38" t="s">
        <v>438</v>
      </c>
      <c r="E208" s="35">
        <v>2009</v>
      </c>
      <c r="F208" s="76">
        <v>18579.234972677594</v>
      </c>
      <c r="G208" s="33" t="s">
        <v>1142</v>
      </c>
    </row>
    <row r="209" spans="1:7" x14ac:dyDescent="0.25">
      <c r="A209" s="38" t="s">
        <v>87</v>
      </c>
      <c r="B209" s="38" t="s">
        <v>1218</v>
      </c>
      <c r="C209" s="268">
        <v>2.4140000000000001</v>
      </c>
      <c r="D209" s="38" t="s">
        <v>438</v>
      </c>
      <c r="E209" s="35">
        <v>2009</v>
      </c>
      <c r="F209" s="76">
        <v>23224</v>
      </c>
      <c r="G209" s="33" t="s">
        <v>1142</v>
      </c>
    </row>
    <row r="210" spans="1:7" x14ac:dyDescent="0.25">
      <c r="A210" s="38" t="s">
        <v>87</v>
      </c>
      <c r="B210" s="38" t="s">
        <v>1218</v>
      </c>
      <c r="C210" s="268" t="s">
        <v>1588</v>
      </c>
      <c r="D210" s="38" t="s">
        <v>438</v>
      </c>
      <c r="E210" s="35">
        <v>2009</v>
      </c>
      <c r="F210" s="76">
        <v>21857.923497267759</v>
      </c>
      <c r="G210" s="33" t="s">
        <v>2958</v>
      </c>
    </row>
    <row r="211" spans="1:7" x14ac:dyDescent="0.25">
      <c r="A211" s="38" t="s">
        <v>87</v>
      </c>
      <c r="B211" s="38" t="s">
        <v>1593</v>
      </c>
      <c r="C211" s="268">
        <v>1.1439999999999999</v>
      </c>
      <c r="D211" s="38" t="s">
        <v>110</v>
      </c>
      <c r="E211" s="35">
        <v>2009</v>
      </c>
      <c r="F211" s="76">
        <v>8743.1693989071027</v>
      </c>
      <c r="G211" s="33" t="s">
        <v>4540</v>
      </c>
    </row>
    <row r="212" spans="1:7" x14ac:dyDescent="0.25">
      <c r="A212" s="38" t="s">
        <v>87</v>
      </c>
      <c r="B212" s="38" t="s">
        <v>1594</v>
      </c>
      <c r="C212" s="268">
        <v>1.6140000000000001</v>
      </c>
      <c r="D212" s="38" t="s">
        <v>110</v>
      </c>
      <c r="E212" s="35">
        <v>2009</v>
      </c>
      <c r="F212" s="76">
        <v>17622.950819672129</v>
      </c>
      <c r="G212" s="33" t="s">
        <v>4540</v>
      </c>
    </row>
    <row r="213" spans="1:7" x14ac:dyDescent="0.25">
      <c r="A213" s="38" t="s">
        <v>87</v>
      </c>
      <c r="B213" s="38" t="s">
        <v>1594</v>
      </c>
      <c r="C213" s="268">
        <v>2.024</v>
      </c>
      <c r="D213" s="38" t="s">
        <v>110</v>
      </c>
      <c r="E213" s="35">
        <v>2009</v>
      </c>
      <c r="F213" s="76">
        <v>18032.7868852459</v>
      </c>
      <c r="G213" s="33" t="s">
        <v>4540</v>
      </c>
    </row>
    <row r="214" spans="1:7" x14ac:dyDescent="0.25">
      <c r="A214" s="38" t="s">
        <v>87</v>
      </c>
      <c r="B214" s="38" t="s">
        <v>3101</v>
      </c>
      <c r="C214" s="268">
        <v>2.5</v>
      </c>
      <c r="D214" s="38" t="s">
        <v>120</v>
      </c>
      <c r="E214" s="35">
        <v>2009</v>
      </c>
      <c r="F214" s="76">
        <v>16645</v>
      </c>
      <c r="G214" s="33" t="s">
        <v>4540</v>
      </c>
    </row>
    <row r="215" spans="1:7" x14ac:dyDescent="0.25">
      <c r="A215" s="38" t="s">
        <v>87</v>
      </c>
      <c r="B215" s="38" t="s">
        <v>1064</v>
      </c>
      <c r="C215" s="268" t="s">
        <v>3747</v>
      </c>
      <c r="D215" s="38" t="s">
        <v>110</v>
      </c>
      <c r="E215" s="35">
        <v>2009</v>
      </c>
      <c r="F215" s="36">
        <v>21728</v>
      </c>
      <c r="G215" s="33" t="s">
        <v>4540</v>
      </c>
    </row>
    <row r="216" spans="1:7" x14ac:dyDescent="0.25">
      <c r="A216" s="38" t="s">
        <v>87</v>
      </c>
      <c r="B216" s="38" t="s">
        <v>1064</v>
      </c>
      <c r="C216" s="268" t="s">
        <v>3747</v>
      </c>
      <c r="D216" s="38" t="s">
        <v>426</v>
      </c>
      <c r="E216" s="35">
        <v>2009</v>
      </c>
      <c r="F216" s="36">
        <v>23390</v>
      </c>
      <c r="G216" s="33" t="s">
        <v>4540</v>
      </c>
    </row>
    <row r="217" spans="1:7" x14ac:dyDescent="0.25">
      <c r="A217" s="38" t="s">
        <v>87</v>
      </c>
      <c r="B217" s="38" t="s">
        <v>3988</v>
      </c>
      <c r="C217" s="268" t="s">
        <v>4008</v>
      </c>
      <c r="D217" s="38" t="s">
        <v>110</v>
      </c>
      <c r="E217" s="35">
        <v>2009</v>
      </c>
      <c r="F217" s="36">
        <v>22995</v>
      </c>
      <c r="G217" s="33" t="s">
        <v>4540</v>
      </c>
    </row>
    <row r="218" spans="1:7" x14ac:dyDescent="0.25">
      <c r="A218" s="38" t="s">
        <v>87</v>
      </c>
      <c r="B218" s="38" t="s">
        <v>3988</v>
      </c>
      <c r="C218" s="268" t="s">
        <v>4008</v>
      </c>
      <c r="D218" s="38" t="s">
        <v>426</v>
      </c>
      <c r="E218" s="35">
        <v>2009</v>
      </c>
      <c r="F218" s="36">
        <v>24695</v>
      </c>
      <c r="G218" s="33" t="s">
        <v>4540</v>
      </c>
    </row>
    <row r="219" spans="1:7" x14ac:dyDescent="0.25">
      <c r="A219" s="38" t="s">
        <v>87</v>
      </c>
      <c r="B219" s="38" t="s">
        <v>3724</v>
      </c>
      <c r="C219" s="268" t="s">
        <v>4541</v>
      </c>
      <c r="D219" s="38" t="s">
        <v>110</v>
      </c>
      <c r="E219" s="35">
        <v>2009</v>
      </c>
      <c r="F219" s="36">
        <v>28845</v>
      </c>
      <c r="G219" s="33" t="s">
        <v>1956</v>
      </c>
    </row>
    <row r="220" spans="1:7" x14ac:dyDescent="0.25">
      <c r="A220" s="38" t="s">
        <v>87</v>
      </c>
      <c r="B220" s="38" t="s">
        <v>3724</v>
      </c>
      <c r="C220" s="268" t="s">
        <v>4541</v>
      </c>
      <c r="D220" s="38" t="s">
        <v>426</v>
      </c>
      <c r="E220" s="35">
        <v>2009</v>
      </c>
      <c r="F220" s="36">
        <v>30545</v>
      </c>
      <c r="G220" s="33" t="s">
        <v>1956</v>
      </c>
    </row>
    <row r="221" spans="1:7" x14ac:dyDescent="0.25">
      <c r="A221" s="38" t="s">
        <v>87</v>
      </c>
      <c r="B221" s="38" t="s">
        <v>3722</v>
      </c>
      <c r="C221" s="268" t="s">
        <v>4541</v>
      </c>
      <c r="D221" s="38" t="s">
        <v>110</v>
      </c>
      <c r="E221" s="35">
        <v>2009</v>
      </c>
      <c r="F221" s="36">
        <v>24895</v>
      </c>
      <c r="G221" s="33" t="s">
        <v>1956</v>
      </c>
    </row>
    <row r="222" spans="1:7" x14ac:dyDescent="0.25">
      <c r="A222" s="38" t="s">
        <v>87</v>
      </c>
      <c r="B222" s="38" t="s">
        <v>3722</v>
      </c>
      <c r="C222" s="268" t="s">
        <v>4541</v>
      </c>
      <c r="D222" s="38" t="s">
        <v>426</v>
      </c>
      <c r="E222" s="35">
        <v>2009</v>
      </c>
      <c r="F222" s="36">
        <v>26595</v>
      </c>
      <c r="G222" s="33" t="s">
        <v>1956</v>
      </c>
    </row>
    <row r="223" spans="1:7" x14ac:dyDescent="0.25">
      <c r="A223" s="38" t="s">
        <v>87</v>
      </c>
      <c r="B223" s="38" t="s">
        <v>2769</v>
      </c>
      <c r="C223" s="268" t="s">
        <v>4541</v>
      </c>
      <c r="D223" s="38" t="s">
        <v>110</v>
      </c>
      <c r="E223" s="35">
        <v>2009</v>
      </c>
      <c r="F223" s="36">
        <v>22450</v>
      </c>
      <c r="G223" s="33" t="s">
        <v>1956</v>
      </c>
    </row>
    <row r="224" spans="1:7" x14ac:dyDescent="0.25">
      <c r="A224" s="38" t="s">
        <v>87</v>
      </c>
      <c r="B224" s="38" t="s">
        <v>2769</v>
      </c>
      <c r="C224" s="268" t="s">
        <v>3747</v>
      </c>
      <c r="D224" s="38" t="s">
        <v>110</v>
      </c>
      <c r="E224" s="35">
        <v>2009</v>
      </c>
      <c r="F224" s="36">
        <v>18700</v>
      </c>
      <c r="G224" s="33" t="s">
        <v>1956</v>
      </c>
    </row>
    <row r="225" spans="1:7" x14ac:dyDescent="0.25">
      <c r="A225" s="38" t="s">
        <v>87</v>
      </c>
      <c r="B225" s="38" t="s">
        <v>3732</v>
      </c>
      <c r="C225" s="268" t="s">
        <v>3747</v>
      </c>
      <c r="D225" s="38" t="s">
        <v>110</v>
      </c>
      <c r="E225" s="35">
        <v>2009</v>
      </c>
      <c r="F225" s="36">
        <v>22959</v>
      </c>
      <c r="G225" s="33" t="s">
        <v>3251</v>
      </c>
    </row>
    <row r="226" spans="1:7" x14ac:dyDescent="0.25">
      <c r="A226" s="38" t="s">
        <v>87</v>
      </c>
      <c r="B226" s="38" t="s">
        <v>3732</v>
      </c>
      <c r="C226" s="268" t="s">
        <v>4541</v>
      </c>
      <c r="D226" s="38" t="s">
        <v>110</v>
      </c>
      <c r="E226" s="35">
        <v>2009</v>
      </c>
      <c r="F226" s="36">
        <v>24809</v>
      </c>
      <c r="G226" s="33" t="s">
        <v>3251</v>
      </c>
    </row>
    <row r="227" spans="1:7" x14ac:dyDescent="0.25">
      <c r="A227" s="38" t="s">
        <v>87</v>
      </c>
      <c r="B227" s="38" t="s">
        <v>3731</v>
      </c>
      <c r="C227" s="268" t="s">
        <v>3747</v>
      </c>
      <c r="D227" s="38" t="s">
        <v>110</v>
      </c>
      <c r="E227" s="35">
        <v>2009</v>
      </c>
      <c r="F227" s="36">
        <v>20867</v>
      </c>
      <c r="G227" s="33" t="s">
        <v>3987</v>
      </c>
    </row>
    <row r="228" spans="1:7" x14ac:dyDescent="0.25">
      <c r="A228" s="38" t="s">
        <v>87</v>
      </c>
      <c r="B228" s="38" t="s">
        <v>3731</v>
      </c>
      <c r="C228" s="268" t="s">
        <v>4541</v>
      </c>
      <c r="D228" s="38" t="s">
        <v>110</v>
      </c>
      <c r="E228" s="35">
        <v>2009</v>
      </c>
      <c r="F228" s="36">
        <v>22737</v>
      </c>
      <c r="G228" s="33" t="s">
        <v>3251</v>
      </c>
    </row>
    <row r="229" spans="1:7" x14ac:dyDescent="0.25">
      <c r="A229" s="38" t="s">
        <v>87</v>
      </c>
      <c r="B229" s="38" t="s">
        <v>4018</v>
      </c>
      <c r="C229" s="268" t="s">
        <v>3747</v>
      </c>
      <c r="D229" s="38" t="s">
        <v>110</v>
      </c>
      <c r="E229" s="35">
        <v>2009</v>
      </c>
      <c r="F229" s="36">
        <v>19995</v>
      </c>
      <c r="G229" s="33" t="s">
        <v>3251</v>
      </c>
    </row>
    <row r="230" spans="1:7" x14ac:dyDescent="0.25">
      <c r="A230" s="38" t="s">
        <v>87</v>
      </c>
      <c r="B230" s="38" t="s">
        <v>4077</v>
      </c>
      <c r="C230" s="268" t="s">
        <v>4060</v>
      </c>
      <c r="D230" s="38" t="s">
        <v>110</v>
      </c>
      <c r="E230" s="35">
        <v>2009</v>
      </c>
      <c r="F230" s="36">
        <v>19970</v>
      </c>
      <c r="G230" s="33" t="s">
        <v>3251</v>
      </c>
    </row>
    <row r="231" spans="1:7" x14ac:dyDescent="0.25">
      <c r="A231" s="38" t="s">
        <v>87</v>
      </c>
      <c r="B231" s="38" t="s">
        <v>3737</v>
      </c>
      <c r="C231" s="268" t="s">
        <v>4060</v>
      </c>
      <c r="D231" s="38" t="s">
        <v>110</v>
      </c>
      <c r="E231" s="35">
        <v>2009</v>
      </c>
      <c r="F231" s="36">
        <v>22670</v>
      </c>
      <c r="G231" s="33" t="s">
        <v>3251</v>
      </c>
    </row>
    <row r="232" spans="1:7" x14ac:dyDescent="0.25">
      <c r="A232" s="38" t="s">
        <v>87</v>
      </c>
      <c r="B232" s="38" t="s">
        <v>3737</v>
      </c>
      <c r="C232" s="268" t="s">
        <v>4008</v>
      </c>
      <c r="D232" s="38" t="s">
        <v>44</v>
      </c>
      <c r="E232" s="35">
        <v>2009</v>
      </c>
      <c r="F232" s="36">
        <v>25620</v>
      </c>
      <c r="G232" s="33" t="s">
        <v>4539</v>
      </c>
    </row>
    <row r="233" spans="1:7" x14ac:dyDescent="0.25">
      <c r="A233" s="38" t="s">
        <v>87</v>
      </c>
      <c r="B233" s="38" t="s">
        <v>4028</v>
      </c>
      <c r="C233" s="268" t="s">
        <v>4008</v>
      </c>
      <c r="D233" s="38" t="s">
        <v>110</v>
      </c>
      <c r="E233" s="35">
        <v>2009</v>
      </c>
      <c r="F233" s="36">
        <v>23920</v>
      </c>
      <c r="G233" s="33" t="s">
        <v>4539</v>
      </c>
    </row>
    <row r="234" spans="1:7" x14ac:dyDescent="0.25">
      <c r="A234" s="38" t="s">
        <v>87</v>
      </c>
      <c r="B234" s="38" t="s">
        <v>3733</v>
      </c>
      <c r="C234" s="268" t="s">
        <v>4008</v>
      </c>
      <c r="D234" s="38" t="s">
        <v>110</v>
      </c>
      <c r="E234" s="35">
        <v>2009</v>
      </c>
      <c r="F234" s="36">
        <v>21620</v>
      </c>
      <c r="G234" s="33" t="s">
        <v>4539</v>
      </c>
    </row>
    <row r="235" spans="1:7" x14ac:dyDescent="0.25">
      <c r="A235" s="38" t="s">
        <v>87</v>
      </c>
      <c r="B235" s="38" t="s">
        <v>3733</v>
      </c>
      <c r="C235" s="268" t="s">
        <v>4008</v>
      </c>
      <c r="D235" s="38" t="s">
        <v>44</v>
      </c>
      <c r="E235" s="35">
        <v>2009</v>
      </c>
      <c r="F235" s="36">
        <v>23470</v>
      </c>
      <c r="G235" s="33" t="s">
        <v>4540</v>
      </c>
    </row>
    <row r="236" spans="1:7" x14ac:dyDescent="0.25">
      <c r="A236" s="38" t="s">
        <v>1220</v>
      </c>
      <c r="B236" s="38" t="s">
        <v>93</v>
      </c>
      <c r="C236" s="268" t="s">
        <v>2114</v>
      </c>
      <c r="D236" s="38" t="s">
        <v>110</v>
      </c>
      <c r="E236" s="35">
        <v>2009</v>
      </c>
      <c r="F236" s="36">
        <v>18928</v>
      </c>
      <c r="G236" s="33" t="s">
        <v>147</v>
      </c>
    </row>
    <row r="237" spans="1:7" x14ac:dyDescent="0.25">
      <c r="A237" s="38" t="s">
        <v>1220</v>
      </c>
      <c r="B237" s="38" t="s">
        <v>93</v>
      </c>
      <c r="C237" s="268" t="s">
        <v>2114</v>
      </c>
      <c r="D237" s="38" t="s">
        <v>426</v>
      </c>
      <c r="E237" s="35">
        <v>2009</v>
      </c>
      <c r="F237" s="36">
        <v>20590</v>
      </c>
      <c r="G237" s="33" t="s">
        <v>147</v>
      </c>
    </row>
    <row r="238" spans="1:7" x14ac:dyDescent="0.25">
      <c r="A238" s="38" t="s">
        <v>1220</v>
      </c>
      <c r="B238" s="38" t="s">
        <v>93</v>
      </c>
      <c r="C238" s="268" t="s">
        <v>4134</v>
      </c>
      <c r="D238" s="38" t="s">
        <v>110</v>
      </c>
      <c r="E238" s="35">
        <v>2009</v>
      </c>
      <c r="F238" s="36">
        <v>19328</v>
      </c>
      <c r="G238" s="33" t="s">
        <v>147</v>
      </c>
    </row>
    <row r="239" spans="1:7" x14ac:dyDescent="0.25">
      <c r="A239" s="38" t="s">
        <v>1220</v>
      </c>
      <c r="B239" s="38" t="s">
        <v>93</v>
      </c>
      <c r="C239" s="268" t="s">
        <v>4134</v>
      </c>
      <c r="D239" s="38" t="s">
        <v>426</v>
      </c>
      <c r="E239" s="35">
        <v>2009</v>
      </c>
      <c r="F239" s="36">
        <v>20990</v>
      </c>
      <c r="G239" s="33" t="s">
        <v>135</v>
      </c>
    </row>
    <row r="240" spans="1:7" x14ac:dyDescent="0.25">
      <c r="A240" s="38" t="s">
        <v>1139</v>
      </c>
      <c r="B240" s="38" t="s">
        <v>1587</v>
      </c>
      <c r="C240" s="268">
        <v>3.5</v>
      </c>
      <c r="D240" s="38" t="s">
        <v>44</v>
      </c>
      <c r="E240" s="35">
        <v>2009</v>
      </c>
      <c r="F240" s="76">
        <v>42896</v>
      </c>
      <c r="G240" s="33" t="s">
        <v>421</v>
      </c>
    </row>
    <row r="241" spans="1:7" x14ac:dyDescent="0.25">
      <c r="A241" s="38" t="s">
        <v>1139</v>
      </c>
      <c r="B241" s="38" t="s">
        <v>1650</v>
      </c>
      <c r="C241" s="268">
        <v>3.5</v>
      </c>
      <c r="D241" s="38" t="s">
        <v>44</v>
      </c>
      <c r="E241" s="35">
        <v>2009</v>
      </c>
      <c r="F241" s="76">
        <v>54644.8087431694</v>
      </c>
      <c r="G241" s="33" t="s">
        <v>135</v>
      </c>
    </row>
    <row r="242" spans="1:7" customFormat="1" x14ac:dyDescent="0.25">
      <c r="A242" s="38" t="s">
        <v>1139</v>
      </c>
      <c r="B242" s="38" t="s">
        <v>1651</v>
      </c>
      <c r="C242" s="268">
        <v>5</v>
      </c>
      <c r="D242" s="38" t="s">
        <v>44</v>
      </c>
      <c r="E242" s="35">
        <v>2009</v>
      </c>
      <c r="F242" s="76">
        <v>67486.338797814198</v>
      </c>
      <c r="G242" s="33" t="s">
        <v>135</v>
      </c>
    </row>
    <row r="243" spans="1:7" customFormat="1" x14ac:dyDescent="0.25">
      <c r="A243" s="38" t="s">
        <v>1139</v>
      </c>
      <c r="B243" s="38" t="s">
        <v>13</v>
      </c>
      <c r="C243" s="268">
        <v>3.7</v>
      </c>
      <c r="D243" s="38" t="s">
        <v>438</v>
      </c>
      <c r="E243" s="35">
        <v>2009</v>
      </c>
      <c r="F243" s="76">
        <v>46994.535519125682</v>
      </c>
      <c r="G243" s="33" t="s">
        <v>147</v>
      </c>
    </row>
    <row r="244" spans="1:7" customFormat="1" x14ac:dyDescent="0.25">
      <c r="A244" s="38" t="s">
        <v>1139</v>
      </c>
      <c r="B244" s="38" t="s">
        <v>1586</v>
      </c>
      <c r="C244" s="268">
        <v>3.7</v>
      </c>
      <c r="D244" s="38" t="s">
        <v>438</v>
      </c>
      <c r="E244" s="35">
        <v>2009</v>
      </c>
      <c r="F244" s="76">
        <v>51913</v>
      </c>
      <c r="G244" s="33" t="s">
        <v>484</v>
      </c>
    </row>
    <row r="245" spans="1:7" customFormat="1" x14ac:dyDescent="0.25">
      <c r="A245" s="38" t="s">
        <v>1139</v>
      </c>
      <c r="B245" s="38" t="s">
        <v>70</v>
      </c>
      <c r="C245" s="268">
        <v>3.5</v>
      </c>
      <c r="D245" s="38" t="s">
        <v>438</v>
      </c>
      <c r="E245" s="35">
        <v>2009</v>
      </c>
      <c r="F245" s="76">
        <v>56420.765027322399</v>
      </c>
      <c r="G245" s="33" t="s">
        <v>466</v>
      </c>
    </row>
    <row r="246" spans="1:7" customFormat="1" x14ac:dyDescent="0.25">
      <c r="A246" s="38" t="s">
        <v>1139</v>
      </c>
      <c r="B246" s="38" t="s">
        <v>70</v>
      </c>
      <c r="C246" s="268">
        <v>4.5</v>
      </c>
      <c r="D246" s="38" t="s">
        <v>438</v>
      </c>
      <c r="E246" s="35">
        <v>2009</v>
      </c>
      <c r="F246" s="76">
        <v>60109.289617486334</v>
      </c>
      <c r="G246" s="33" t="s">
        <v>484</v>
      </c>
    </row>
    <row r="247" spans="1:7" customFormat="1" x14ac:dyDescent="0.25">
      <c r="A247" s="38" t="s">
        <v>1139</v>
      </c>
      <c r="B247" s="38" t="s">
        <v>1355</v>
      </c>
      <c r="C247" s="268">
        <v>5.6</v>
      </c>
      <c r="D247" s="38" t="s">
        <v>44</v>
      </c>
      <c r="E247" s="35">
        <v>2009</v>
      </c>
      <c r="F247" s="76">
        <v>62841.530054644805</v>
      </c>
      <c r="G247" s="33" t="s">
        <v>466</v>
      </c>
    </row>
    <row r="248" spans="1:7" x14ac:dyDescent="0.25">
      <c r="A248" s="38" t="s">
        <v>785</v>
      </c>
      <c r="B248" s="38" t="s">
        <v>1215</v>
      </c>
      <c r="C248" s="268">
        <v>2.4140000000000001</v>
      </c>
      <c r="D248" s="38" t="s">
        <v>444</v>
      </c>
      <c r="E248" s="35">
        <v>2009</v>
      </c>
      <c r="F248" s="76">
        <v>15710.382513661201</v>
      </c>
      <c r="G248" s="33" t="s">
        <v>484</v>
      </c>
    </row>
    <row r="249" spans="1:7" x14ac:dyDescent="0.25">
      <c r="A249" s="38" t="s">
        <v>785</v>
      </c>
      <c r="B249" s="38" t="s">
        <v>1215</v>
      </c>
      <c r="C249" s="268">
        <v>2.4140000000000001</v>
      </c>
      <c r="D249" s="38" t="s">
        <v>444</v>
      </c>
      <c r="E249" s="35">
        <v>2009</v>
      </c>
      <c r="F249" s="76">
        <v>16120.218579234972</v>
      </c>
      <c r="G249" s="33" t="s">
        <v>466</v>
      </c>
    </row>
    <row r="250" spans="1:7" x14ac:dyDescent="0.25">
      <c r="A250" s="38" t="s">
        <v>785</v>
      </c>
      <c r="B250" s="38" t="s">
        <v>1215</v>
      </c>
      <c r="C250" s="268" t="s">
        <v>1216</v>
      </c>
      <c r="D250" s="38" t="s">
        <v>444</v>
      </c>
      <c r="E250" s="35">
        <v>2009</v>
      </c>
      <c r="F250" s="76">
        <v>15846.994535519125</v>
      </c>
      <c r="G250" s="33" t="s">
        <v>487</v>
      </c>
    </row>
    <row r="251" spans="1:7" x14ac:dyDescent="0.25">
      <c r="A251" s="38" t="s">
        <v>785</v>
      </c>
      <c r="B251" s="38" t="s">
        <v>1215</v>
      </c>
      <c r="C251" s="268" t="s">
        <v>1216</v>
      </c>
      <c r="D251" s="38" t="s">
        <v>444</v>
      </c>
      <c r="E251" s="35">
        <v>2009</v>
      </c>
      <c r="F251" s="76">
        <v>16256.830601092895</v>
      </c>
      <c r="G251" s="33" t="s">
        <v>487</v>
      </c>
    </row>
    <row r="252" spans="1:7" customFormat="1" x14ac:dyDescent="0.25">
      <c r="A252" s="38" t="s">
        <v>785</v>
      </c>
      <c r="B252" s="38" t="s">
        <v>1215</v>
      </c>
      <c r="C252" s="268" t="s">
        <v>1217</v>
      </c>
      <c r="D252" s="38" t="s">
        <v>444</v>
      </c>
      <c r="E252" s="35">
        <v>2009</v>
      </c>
      <c r="F252" s="76">
        <v>15983.606557377048</v>
      </c>
      <c r="G252" s="33" t="s">
        <v>1298</v>
      </c>
    </row>
    <row r="253" spans="1:7" customFormat="1" x14ac:dyDescent="0.25">
      <c r="A253" s="38" t="s">
        <v>785</v>
      </c>
      <c r="B253" s="38" t="s">
        <v>1215</v>
      </c>
      <c r="C253" s="268" t="s">
        <v>1217</v>
      </c>
      <c r="D253" s="38" t="s">
        <v>444</v>
      </c>
      <c r="E253" s="35">
        <v>2009</v>
      </c>
      <c r="F253" s="76">
        <v>16393.442622950821</v>
      </c>
      <c r="G253" s="33" t="s">
        <v>1298</v>
      </c>
    </row>
    <row r="254" spans="1:7" customFormat="1" x14ac:dyDescent="0.25">
      <c r="A254" s="610" t="s">
        <v>6057</v>
      </c>
      <c r="B254" s="610" t="s">
        <v>10522</v>
      </c>
      <c r="C254" s="610" t="s">
        <v>5740</v>
      </c>
      <c r="D254" s="610"/>
      <c r="E254" s="610">
        <v>2009</v>
      </c>
      <c r="F254" s="613">
        <v>31380</v>
      </c>
      <c r="G254" s="610"/>
    </row>
    <row r="255" spans="1:7" customFormat="1" x14ac:dyDescent="0.25">
      <c r="A255" s="38" t="s">
        <v>97</v>
      </c>
      <c r="B255" s="38" t="s">
        <v>1522</v>
      </c>
      <c r="C255" s="268">
        <v>2.0139999999999998</v>
      </c>
      <c r="D255" s="38" t="s">
        <v>110</v>
      </c>
      <c r="E255" s="35">
        <v>2009</v>
      </c>
      <c r="F255" s="76">
        <v>16393.442622950821</v>
      </c>
      <c r="G255" s="33" t="s">
        <v>788</v>
      </c>
    </row>
    <row r="256" spans="1:7" customFormat="1" x14ac:dyDescent="0.25">
      <c r="A256" s="38" t="s">
        <v>97</v>
      </c>
      <c r="B256" s="38" t="s">
        <v>1447</v>
      </c>
      <c r="C256" s="268">
        <v>3.8</v>
      </c>
      <c r="D256" s="38" t="s">
        <v>110</v>
      </c>
      <c r="E256" s="35">
        <v>2009</v>
      </c>
      <c r="F256" s="76">
        <v>25956.284153005465</v>
      </c>
      <c r="G256" s="595" t="s">
        <v>6628</v>
      </c>
    </row>
    <row r="257" spans="1:7" customFormat="1" x14ac:dyDescent="0.25">
      <c r="A257" s="38" t="s">
        <v>97</v>
      </c>
      <c r="B257" s="38" t="s">
        <v>1297</v>
      </c>
      <c r="C257" s="268">
        <v>1.6140000000000001</v>
      </c>
      <c r="D257" s="38" t="s">
        <v>110</v>
      </c>
      <c r="E257" s="35">
        <v>2009</v>
      </c>
      <c r="F257" s="76">
        <v>12978.142076502732</v>
      </c>
      <c r="G257" s="595" t="s">
        <v>6628</v>
      </c>
    </row>
    <row r="258" spans="1:7" customFormat="1" x14ac:dyDescent="0.25">
      <c r="A258" s="38" t="s">
        <v>97</v>
      </c>
      <c r="B258" s="38" t="s">
        <v>1297</v>
      </c>
      <c r="C258" s="268">
        <v>2.0613999999999999</v>
      </c>
      <c r="D258" s="38" t="s">
        <v>110</v>
      </c>
      <c r="E258" s="35">
        <v>2009</v>
      </c>
      <c r="F258" s="76">
        <v>13114.754098360656</v>
      </c>
      <c r="G258" s="595" t="s">
        <v>6628</v>
      </c>
    </row>
    <row r="259" spans="1:7" customFormat="1" x14ac:dyDescent="0.25">
      <c r="A259" s="38" t="s">
        <v>97</v>
      </c>
      <c r="B259" s="38" t="s">
        <v>1649</v>
      </c>
      <c r="C259" s="268">
        <v>3.8</v>
      </c>
      <c r="D259" s="38" t="s">
        <v>44</v>
      </c>
      <c r="E259" s="35">
        <v>2009</v>
      </c>
      <c r="F259" s="76">
        <v>24562.841530054644</v>
      </c>
      <c r="G259" s="595" t="s">
        <v>6628</v>
      </c>
    </row>
    <row r="260" spans="1:7" customFormat="1" ht="15" x14ac:dyDescent="0.25">
      <c r="A260" s="555" t="s">
        <v>97</v>
      </c>
      <c r="B260" s="555" t="s">
        <v>6630</v>
      </c>
      <c r="C260" s="553" t="s">
        <v>6635</v>
      </c>
      <c r="D260" s="553" t="s">
        <v>43</v>
      </c>
      <c r="E260" s="554">
        <v>2009</v>
      </c>
      <c r="F260" s="553">
        <v>8472</v>
      </c>
      <c r="G260" s="595" t="s">
        <v>6628</v>
      </c>
    </row>
    <row r="261" spans="1:7" customFormat="1" ht="15" x14ac:dyDescent="0.25">
      <c r="A261" s="555" t="s">
        <v>97</v>
      </c>
      <c r="B261" s="555" t="s">
        <v>6630</v>
      </c>
      <c r="C261" s="553" t="s">
        <v>6634</v>
      </c>
      <c r="D261" s="553" t="s">
        <v>43</v>
      </c>
      <c r="E261" s="554">
        <v>2009</v>
      </c>
      <c r="F261" s="553">
        <v>9076</v>
      </c>
      <c r="G261" s="595" t="s">
        <v>6628</v>
      </c>
    </row>
    <row r="262" spans="1:7" customFormat="1" x14ac:dyDescent="0.25">
      <c r="A262" s="555" t="s">
        <v>97</v>
      </c>
      <c r="B262" s="555" t="s">
        <v>6630</v>
      </c>
      <c r="C262" s="553" t="s">
        <v>6633</v>
      </c>
      <c r="D262" s="553" t="s">
        <v>43</v>
      </c>
      <c r="E262" s="554">
        <v>2009</v>
      </c>
      <c r="F262" s="553">
        <v>8881</v>
      </c>
      <c r="G262" s="33" t="s">
        <v>1298</v>
      </c>
    </row>
    <row r="263" spans="1:7" customFormat="1" x14ac:dyDescent="0.25">
      <c r="A263" s="555" t="s">
        <v>97</v>
      </c>
      <c r="B263" s="555" t="s">
        <v>6630</v>
      </c>
      <c r="C263" s="553" t="s">
        <v>6632</v>
      </c>
      <c r="D263" s="553" t="s">
        <v>43</v>
      </c>
      <c r="E263" s="554">
        <v>2009</v>
      </c>
      <c r="F263" s="553">
        <v>10480</v>
      </c>
      <c r="G263" s="33" t="s">
        <v>1298</v>
      </c>
    </row>
    <row r="264" spans="1:7" customFormat="1" x14ac:dyDescent="0.25">
      <c r="A264" s="555" t="s">
        <v>97</v>
      </c>
      <c r="B264" s="555" t="s">
        <v>6630</v>
      </c>
      <c r="C264" s="553" t="s">
        <v>6631</v>
      </c>
      <c r="D264" s="553" t="s">
        <v>43</v>
      </c>
      <c r="E264" s="554">
        <v>2009</v>
      </c>
      <c r="F264" s="553">
        <v>10188</v>
      </c>
      <c r="G264" s="33" t="s">
        <v>1298</v>
      </c>
    </row>
    <row r="265" spans="1:7" customFormat="1" x14ac:dyDescent="0.25">
      <c r="A265" s="555" t="s">
        <v>97</v>
      </c>
      <c r="B265" s="555" t="s">
        <v>6630</v>
      </c>
      <c r="C265" s="553" t="s">
        <v>6629</v>
      </c>
      <c r="D265" s="553" t="s">
        <v>43</v>
      </c>
      <c r="E265" s="554">
        <v>2009</v>
      </c>
      <c r="F265" s="553">
        <v>11789</v>
      </c>
      <c r="G265" s="33" t="s">
        <v>186</v>
      </c>
    </row>
    <row r="266" spans="1:7" customFormat="1" x14ac:dyDescent="0.25">
      <c r="A266" s="38" t="s">
        <v>97</v>
      </c>
      <c r="B266" s="38" t="s">
        <v>1523</v>
      </c>
      <c r="C266" s="268">
        <v>3.8</v>
      </c>
      <c r="D266" s="38" t="s">
        <v>110</v>
      </c>
      <c r="E266" s="35">
        <v>2009</v>
      </c>
      <c r="F266" s="76">
        <v>23224.043715846994</v>
      </c>
      <c r="G266" s="595" t="s">
        <v>6855</v>
      </c>
    </row>
    <row r="267" spans="1:7" customFormat="1" x14ac:dyDescent="0.25">
      <c r="A267" s="38" t="s">
        <v>97</v>
      </c>
      <c r="B267" s="38" t="s">
        <v>98</v>
      </c>
      <c r="C267" s="268">
        <v>2.0139999999999998</v>
      </c>
      <c r="D267" s="38" t="s">
        <v>110</v>
      </c>
      <c r="E267" s="35">
        <v>2009</v>
      </c>
      <c r="F267" s="76">
        <v>19672.131147540982</v>
      </c>
      <c r="G267" s="595" t="s">
        <v>6855</v>
      </c>
    </row>
    <row r="268" spans="1:7" customFormat="1" x14ac:dyDescent="0.25">
      <c r="A268" s="38" t="s">
        <v>97</v>
      </c>
      <c r="B268" s="38" t="s">
        <v>98</v>
      </c>
      <c r="C268" s="268">
        <v>2.7</v>
      </c>
      <c r="D268" s="38" t="s">
        <v>110</v>
      </c>
      <c r="E268" s="35">
        <v>2009</v>
      </c>
      <c r="F268" s="76">
        <v>20491.803278688523</v>
      </c>
      <c r="G268" s="595" t="s">
        <v>6855</v>
      </c>
    </row>
    <row r="269" spans="1:7" customFormat="1" x14ac:dyDescent="0.25">
      <c r="A269" s="798" t="s">
        <v>97</v>
      </c>
      <c r="B269" s="798" t="s">
        <v>99</v>
      </c>
      <c r="C269" s="616">
        <v>1.1140000000000001</v>
      </c>
      <c r="D269" s="798" t="s">
        <v>110</v>
      </c>
      <c r="E269" s="35">
        <v>2009</v>
      </c>
      <c r="F269" s="801">
        <v>13661.20218579235</v>
      </c>
      <c r="G269" s="595" t="s">
        <v>6855</v>
      </c>
    </row>
    <row r="270" spans="1:7" customFormat="1" ht="15" x14ac:dyDescent="0.25">
      <c r="A270" s="591" t="s">
        <v>97</v>
      </c>
      <c r="B270" s="591" t="s">
        <v>100</v>
      </c>
      <c r="C270" s="583" t="s">
        <v>641</v>
      </c>
      <c r="D270" s="553" t="s">
        <v>43</v>
      </c>
      <c r="E270" s="554">
        <v>2009</v>
      </c>
      <c r="F270" s="553">
        <v>18834.713905386907</v>
      </c>
      <c r="G270" s="595" t="s">
        <v>6855</v>
      </c>
    </row>
    <row r="271" spans="1:7" customFormat="1" ht="15" x14ac:dyDescent="0.25">
      <c r="A271" s="591" t="s">
        <v>97</v>
      </c>
      <c r="B271" s="591" t="s">
        <v>100</v>
      </c>
      <c r="C271" s="583" t="s">
        <v>641</v>
      </c>
      <c r="D271" s="583" t="s">
        <v>44</v>
      </c>
      <c r="E271" s="554">
        <v>2009</v>
      </c>
      <c r="F271" s="583">
        <v>19155.420433646024</v>
      </c>
      <c r="G271" s="595" t="s">
        <v>6855</v>
      </c>
    </row>
    <row r="272" spans="1:7" customFormat="1" ht="15" x14ac:dyDescent="0.25">
      <c r="A272" s="590" t="s">
        <v>97</v>
      </c>
      <c r="B272" s="590" t="s">
        <v>100</v>
      </c>
      <c r="C272" s="553" t="s">
        <v>6853</v>
      </c>
      <c r="D272" s="553" t="s">
        <v>43</v>
      </c>
      <c r="E272" s="554">
        <v>2009</v>
      </c>
      <c r="F272" s="553">
        <v>19191.658459438011</v>
      </c>
      <c r="G272" s="595" t="s">
        <v>6855</v>
      </c>
    </row>
    <row r="273" spans="1:13" customFormat="1" ht="15" x14ac:dyDescent="0.25">
      <c r="A273" s="590" t="s">
        <v>97</v>
      </c>
      <c r="B273" s="590" t="s">
        <v>100</v>
      </c>
      <c r="C273" s="553" t="s">
        <v>6853</v>
      </c>
      <c r="D273" s="583" t="s">
        <v>44</v>
      </c>
      <c r="E273" s="554">
        <v>2009</v>
      </c>
      <c r="F273" s="583">
        <v>19468.87935674674</v>
      </c>
      <c r="G273" s="595" t="s">
        <v>6855</v>
      </c>
    </row>
    <row r="274" spans="1:13" customFormat="1" ht="15" x14ac:dyDescent="0.25">
      <c r="A274" s="590" t="s">
        <v>97</v>
      </c>
      <c r="B274" s="590" t="s">
        <v>100</v>
      </c>
      <c r="C274" s="553" t="s">
        <v>892</v>
      </c>
      <c r="D274" s="553" t="s">
        <v>43</v>
      </c>
      <c r="E274" s="554">
        <v>2009</v>
      </c>
      <c r="F274" s="553">
        <v>19282.253523917992</v>
      </c>
      <c r="G274" s="595" t="s">
        <v>6855</v>
      </c>
    </row>
    <row r="275" spans="1:13" customFormat="1" ht="15" x14ac:dyDescent="0.25">
      <c r="A275" s="590" t="s">
        <v>97</v>
      </c>
      <c r="B275" s="590" t="s">
        <v>100</v>
      </c>
      <c r="C275" s="553" t="s">
        <v>892</v>
      </c>
      <c r="D275" s="583" t="s">
        <v>44</v>
      </c>
      <c r="E275" s="554">
        <v>2009</v>
      </c>
      <c r="F275" s="583">
        <v>19789.58588500585</v>
      </c>
      <c r="G275" s="595" t="s">
        <v>6855</v>
      </c>
    </row>
    <row r="276" spans="1:13" customFormat="1" ht="15" x14ac:dyDescent="0.25">
      <c r="A276" s="590" t="s">
        <v>97</v>
      </c>
      <c r="B276" s="590" t="s">
        <v>100</v>
      </c>
      <c r="C276" s="553" t="s">
        <v>1351</v>
      </c>
      <c r="D276" s="553" t="s">
        <v>43</v>
      </c>
      <c r="E276" s="554">
        <v>2009</v>
      </c>
      <c r="F276" s="553">
        <v>21628.665693949351</v>
      </c>
      <c r="G276" s="595" t="s">
        <v>6855</v>
      </c>
    </row>
    <row r="277" spans="1:13" customFormat="1" ht="15" x14ac:dyDescent="0.25">
      <c r="A277" s="590" t="s">
        <v>97</v>
      </c>
      <c r="B277" s="590" t="s">
        <v>100</v>
      </c>
      <c r="C277" s="553" t="s">
        <v>1351</v>
      </c>
      <c r="D277" s="583" t="s">
        <v>44</v>
      </c>
      <c r="E277" s="554">
        <v>2009</v>
      </c>
      <c r="F277" s="583">
        <v>23078.186725628962</v>
      </c>
      <c r="G277" s="595" t="s">
        <v>6855</v>
      </c>
    </row>
    <row r="278" spans="1:13" customFormat="1" ht="15" x14ac:dyDescent="0.25">
      <c r="A278" s="590" t="s">
        <v>97</v>
      </c>
      <c r="B278" s="590" t="s">
        <v>100</v>
      </c>
      <c r="C278" s="553" t="s">
        <v>6856</v>
      </c>
      <c r="D278" s="553" t="s">
        <v>43</v>
      </c>
      <c r="E278" s="554">
        <v>2009</v>
      </c>
      <c r="F278" s="553">
        <v>21970.20908703886</v>
      </c>
      <c r="G278" s="595" t="s">
        <v>6855</v>
      </c>
    </row>
    <row r="279" spans="1:13" customFormat="1" ht="15" x14ac:dyDescent="0.25">
      <c r="A279" s="590" t="s">
        <v>97</v>
      </c>
      <c r="B279" s="590" t="s">
        <v>100</v>
      </c>
      <c r="C279" s="553" t="s">
        <v>6856</v>
      </c>
      <c r="D279" s="583" t="s">
        <v>44</v>
      </c>
      <c r="E279" s="554">
        <v>2009</v>
      </c>
      <c r="F279" s="583">
        <v>22712.182665129862</v>
      </c>
      <c r="G279" s="595" t="s">
        <v>6855</v>
      </c>
    </row>
    <row r="280" spans="1:13" customFormat="1" x14ac:dyDescent="0.25">
      <c r="A280" s="590" t="s">
        <v>97</v>
      </c>
      <c r="B280" s="590" t="s">
        <v>100</v>
      </c>
      <c r="C280" s="553" t="s">
        <v>620</v>
      </c>
      <c r="D280" s="553" t="s">
        <v>43</v>
      </c>
      <c r="E280" s="554">
        <v>2009</v>
      </c>
      <c r="F280" s="553">
        <v>26409.367246557664</v>
      </c>
      <c r="G280" s="659" t="s">
        <v>6851</v>
      </c>
      <c r="H280" s="40"/>
      <c r="I280" s="40"/>
      <c r="J280" s="40"/>
      <c r="K280" s="40"/>
      <c r="L280" s="40"/>
      <c r="M280" s="40"/>
    </row>
    <row r="281" spans="1:13" customFormat="1" x14ac:dyDescent="0.25">
      <c r="A281" s="590" t="s">
        <v>97</v>
      </c>
      <c r="B281" s="590" t="s">
        <v>100</v>
      </c>
      <c r="C281" s="553" t="s">
        <v>620</v>
      </c>
      <c r="D281" s="583" t="s">
        <v>44</v>
      </c>
      <c r="E281" s="554">
        <v>2009</v>
      </c>
      <c r="F281" s="583">
        <v>26778.995109635962</v>
      </c>
      <c r="G281" s="595" t="s">
        <v>6851</v>
      </c>
      <c r="H281" s="40"/>
      <c r="I281" s="40"/>
      <c r="J281" s="40"/>
      <c r="K281" s="40"/>
      <c r="L281" s="40"/>
      <c r="M281" s="40"/>
    </row>
    <row r="282" spans="1:13" customFormat="1" x14ac:dyDescent="0.25">
      <c r="A282" s="590" t="s">
        <v>97</v>
      </c>
      <c r="B282" s="590" t="s">
        <v>100</v>
      </c>
      <c r="C282" s="593">
        <v>3.5</v>
      </c>
      <c r="D282" s="553" t="s">
        <v>43</v>
      </c>
      <c r="E282" s="554">
        <v>2009</v>
      </c>
      <c r="F282" s="553">
        <v>33623.452231098119</v>
      </c>
      <c r="G282" s="595" t="s">
        <v>6851</v>
      </c>
      <c r="H282" s="40"/>
      <c r="I282" s="40"/>
      <c r="J282" s="40"/>
      <c r="K282" s="40"/>
      <c r="L282" s="40"/>
      <c r="M282" s="40"/>
    </row>
    <row r="283" spans="1:13" customFormat="1" x14ac:dyDescent="0.25">
      <c r="A283" s="590" t="s">
        <v>97</v>
      </c>
      <c r="B283" s="590" t="s">
        <v>100</v>
      </c>
      <c r="C283" s="593">
        <v>3.5</v>
      </c>
      <c r="D283" s="583" t="s">
        <v>44</v>
      </c>
      <c r="E283" s="554">
        <v>2009</v>
      </c>
      <c r="F283" s="583">
        <v>34426.124502390703</v>
      </c>
      <c r="G283" s="595" t="s">
        <v>6851</v>
      </c>
      <c r="H283" s="40"/>
      <c r="I283" s="40"/>
      <c r="J283" s="40"/>
      <c r="K283" s="40"/>
      <c r="L283" s="40"/>
      <c r="M283" s="40"/>
    </row>
    <row r="284" spans="1:13" customFormat="1" x14ac:dyDescent="0.25">
      <c r="A284" s="592" t="s">
        <v>97</v>
      </c>
      <c r="B284" s="592" t="s">
        <v>102</v>
      </c>
      <c r="C284" s="556" t="s">
        <v>6854</v>
      </c>
      <c r="D284" s="556" t="s">
        <v>43</v>
      </c>
      <c r="E284" s="554">
        <v>2009</v>
      </c>
      <c r="F284" s="556">
        <v>17856.952190109347</v>
      </c>
      <c r="G284" s="595" t="s">
        <v>6851</v>
      </c>
      <c r="H284" s="40"/>
      <c r="I284" s="40"/>
      <c r="J284" s="40"/>
      <c r="K284" s="40"/>
      <c r="L284" s="40"/>
      <c r="M284" s="40"/>
    </row>
    <row r="285" spans="1:13" customFormat="1" x14ac:dyDescent="0.25">
      <c r="A285" s="590" t="s">
        <v>97</v>
      </c>
      <c r="B285" s="590" t="s">
        <v>102</v>
      </c>
      <c r="C285" s="553" t="s">
        <v>6854</v>
      </c>
      <c r="D285" s="583" t="s">
        <v>44</v>
      </c>
      <c r="E285" s="554">
        <v>2009</v>
      </c>
      <c r="F285" s="583">
        <v>18012.223146555887</v>
      </c>
      <c r="G285" s="595" t="s">
        <v>6851</v>
      </c>
      <c r="H285" s="40"/>
      <c r="I285" s="40"/>
      <c r="J285" s="40"/>
      <c r="K285" s="40"/>
      <c r="L285" s="40"/>
      <c r="M285" s="40"/>
    </row>
    <row r="286" spans="1:13" customFormat="1" x14ac:dyDescent="0.25">
      <c r="A286" s="590" t="s">
        <v>97</v>
      </c>
      <c r="B286" s="590" t="s">
        <v>102</v>
      </c>
      <c r="C286" s="553" t="s">
        <v>6853</v>
      </c>
      <c r="D286" s="553" t="s">
        <v>43</v>
      </c>
      <c r="E286" s="554">
        <v>2009</v>
      </c>
      <c r="F286" s="553">
        <v>18896.316959792301</v>
      </c>
      <c r="G286" s="595" t="s">
        <v>6851</v>
      </c>
      <c r="H286" s="40"/>
      <c r="I286" s="40"/>
      <c r="J286" s="40"/>
      <c r="K286" s="40"/>
      <c r="L286" s="40"/>
      <c r="M286" s="40"/>
    </row>
    <row r="287" spans="1:13" customFormat="1" x14ac:dyDescent="0.25">
      <c r="A287" s="590" t="s">
        <v>97</v>
      </c>
      <c r="B287" s="590" t="s">
        <v>102</v>
      </c>
      <c r="C287" s="553" t="s">
        <v>6852</v>
      </c>
      <c r="D287" s="553" t="s">
        <v>44</v>
      </c>
      <c r="E287" s="554">
        <v>2009</v>
      </c>
      <c r="F287" s="553">
        <v>19000.094997009121</v>
      </c>
      <c r="G287" s="595" t="s">
        <v>6851</v>
      </c>
      <c r="H287" s="40"/>
      <c r="I287" s="40"/>
      <c r="J287" s="40"/>
      <c r="K287" s="40"/>
      <c r="L287" s="40"/>
      <c r="M287" s="40"/>
    </row>
    <row r="288" spans="1:13" customFormat="1" x14ac:dyDescent="0.25">
      <c r="A288" s="590" t="s">
        <v>97</v>
      </c>
      <c r="B288" s="590" t="s">
        <v>102</v>
      </c>
      <c r="C288" s="553" t="s">
        <v>892</v>
      </c>
      <c r="D288" s="553" t="s">
        <v>43</v>
      </c>
      <c r="E288" s="554">
        <v>2009</v>
      </c>
      <c r="F288" s="553">
        <v>19091.197854107853</v>
      </c>
      <c r="G288" s="595" t="s">
        <v>6851</v>
      </c>
      <c r="H288" s="40"/>
      <c r="I288" s="40"/>
      <c r="J288" s="40"/>
      <c r="K288" s="40"/>
      <c r="L288" s="40"/>
      <c r="M288" s="40"/>
    </row>
    <row r="289" spans="1:13" customFormat="1" x14ac:dyDescent="0.25">
      <c r="A289" s="590" t="s">
        <v>97</v>
      </c>
      <c r="B289" s="590" t="s">
        <v>102</v>
      </c>
      <c r="C289" s="553" t="s">
        <v>892</v>
      </c>
      <c r="D289" s="553" t="s">
        <v>44</v>
      </c>
      <c r="E289" s="554">
        <v>2009</v>
      </c>
      <c r="F289" s="553">
        <v>19524.530574394874</v>
      </c>
      <c r="G289" s="595" t="s">
        <v>6851</v>
      </c>
      <c r="H289" s="40"/>
      <c r="I289" s="40"/>
      <c r="J289" s="40"/>
      <c r="K289" s="40"/>
      <c r="L289" s="40"/>
      <c r="M289" s="40"/>
    </row>
    <row r="290" spans="1:13" customFormat="1" x14ac:dyDescent="0.25">
      <c r="A290" s="590" t="s">
        <v>97</v>
      </c>
      <c r="B290" s="590" t="s">
        <v>102</v>
      </c>
      <c r="C290" s="553" t="s">
        <v>1351</v>
      </c>
      <c r="D290" s="553" t="s">
        <v>43</v>
      </c>
      <c r="E290" s="554">
        <v>2009</v>
      </c>
      <c r="F290" s="553">
        <v>19923.006549357171</v>
      </c>
      <c r="G290" s="595" t="s">
        <v>6851</v>
      </c>
      <c r="H290" s="40"/>
      <c r="I290" s="40"/>
      <c r="J290" s="40"/>
      <c r="K290" s="40"/>
      <c r="L290" s="40"/>
      <c r="M290" s="40"/>
    </row>
    <row r="291" spans="1:13" customFormat="1" x14ac:dyDescent="0.25">
      <c r="A291" s="590" t="s">
        <v>97</v>
      </c>
      <c r="B291" s="590" t="s">
        <v>102</v>
      </c>
      <c r="C291" s="553" t="s">
        <v>1351</v>
      </c>
      <c r="D291" s="553" t="s">
        <v>44</v>
      </c>
      <c r="E291" s="554">
        <v>2009</v>
      </c>
      <c r="F291" s="553">
        <v>20576.570524195915</v>
      </c>
      <c r="G291" s="595" t="s">
        <v>6851</v>
      </c>
      <c r="H291" s="40"/>
      <c r="I291" s="40"/>
      <c r="J291" s="40"/>
      <c r="K291" s="40"/>
      <c r="L291" s="40"/>
      <c r="M291" s="40"/>
    </row>
    <row r="292" spans="1:13" x14ac:dyDescent="0.25">
      <c r="A292" s="590" t="s">
        <v>97</v>
      </c>
      <c r="B292" s="590" t="s">
        <v>102</v>
      </c>
      <c r="C292" s="553" t="s">
        <v>6856</v>
      </c>
      <c r="D292" s="553" t="s">
        <v>43</v>
      </c>
      <c r="E292" s="554">
        <v>2009</v>
      </c>
      <c r="F292" s="553">
        <v>20658.166996206088</v>
      </c>
      <c r="G292" s="595" t="s">
        <v>6851</v>
      </c>
    </row>
    <row r="293" spans="1:13" x14ac:dyDescent="0.25">
      <c r="A293" s="590" t="s">
        <v>97</v>
      </c>
      <c r="B293" s="590" t="s">
        <v>102</v>
      </c>
      <c r="C293" s="553" t="s">
        <v>6856</v>
      </c>
      <c r="D293" s="553" t="s">
        <v>44</v>
      </c>
      <c r="E293" s="554">
        <v>2009</v>
      </c>
      <c r="F293" s="553">
        <v>21459.872138674953</v>
      </c>
      <c r="G293" s="595" t="s">
        <v>6851</v>
      </c>
    </row>
    <row r="294" spans="1:13" x14ac:dyDescent="0.25">
      <c r="A294" s="590" t="s">
        <v>97</v>
      </c>
      <c r="B294" s="590" t="s">
        <v>102</v>
      </c>
      <c r="C294" s="553" t="s">
        <v>198</v>
      </c>
      <c r="D294" s="553" t="s">
        <v>43</v>
      </c>
      <c r="E294" s="554">
        <v>2009</v>
      </c>
      <c r="F294" s="553">
        <v>22259.200684871677</v>
      </c>
      <c r="G294" s="33" t="s">
        <v>186</v>
      </c>
    </row>
    <row r="295" spans="1:13" x14ac:dyDescent="0.25">
      <c r="A295" s="590" t="s">
        <v>97</v>
      </c>
      <c r="B295" s="590" t="s">
        <v>102</v>
      </c>
      <c r="C295" s="553" t="s">
        <v>198</v>
      </c>
      <c r="D295" s="553" t="s">
        <v>44</v>
      </c>
      <c r="E295" s="554">
        <v>2009</v>
      </c>
      <c r="F295" s="553">
        <v>22345.550349426128</v>
      </c>
      <c r="G295" s="54" t="s">
        <v>6068</v>
      </c>
    </row>
    <row r="296" spans="1:13" x14ac:dyDescent="0.25">
      <c r="A296" s="590" t="s">
        <v>97</v>
      </c>
      <c r="B296" s="590" t="s">
        <v>102</v>
      </c>
      <c r="C296" s="553" t="s">
        <v>396</v>
      </c>
      <c r="D296" s="553" t="s">
        <v>43</v>
      </c>
      <c r="E296" s="554">
        <v>2009</v>
      </c>
      <c r="F296" s="553">
        <v>24918.611913397344</v>
      </c>
      <c r="G296" s="60" t="s">
        <v>4745</v>
      </c>
    </row>
    <row r="297" spans="1:13" x14ac:dyDescent="0.25">
      <c r="A297" s="590" t="s">
        <v>97</v>
      </c>
      <c r="B297" s="590" t="s">
        <v>102</v>
      </c>
      <c r="C297" s="553" t="s">
        <v>396</v>
      </c>
      <c r="D297" s="553" t="s">
        <v>44</v>
      </c>
      <c r="E297" s="554">
        <v>2009</v>
      </c>
      <c r="F297" s="553">
        <v>25145.97295676549</v>
      </c>
      <c r="G297" s="60" t="s">
        <v>4745</v>
      </c>
    </row>
    <row r="298" spans="1:13" x14ac:dyDescent="0.25">
      <c r="A298" s="38" t="s">
        <v>97</v>
      </c>
      <c r="B298" s="38" t="s">
        <v>101</v>
      </c>
      <c r="C298" s="268">
        <v>1.6140000000000001</v>
      </c>
      <c r="D298" s="38" t="s">
        <v>110</v>
      </c>
      <c r="E298" s="35">
        <v>2009</v>
      </c>
      <c r="F298" s="76">
        <v>14207.650273224042</v>
      </c>
      <c r="G298" s="33" t="s">
        <v>147</v>
      </c>
    </row>
    <row r="299" spans="1:13" x14ac:dyDescent="0.25">
      <c r="A299" s="60" t="s">
        <v>1916</v>
      </c>
      <c r="B299" s="60" t="s">
        <v>6525</v>
      </c>
      <c r="C299" s="269" t="s">
        <v>2845</v>
      </c>
      <c r="D299" s="54" t="s">
        <v>44</v>
      </c>
      <c r="E299" s="64">
        <v>2009</v>
      </c>
      <c r="F299" s="87">
        <v>53900</v>
      </c>
      <c r="G299" s="33" t="s">
        <v>1211</v>
      </c>
    </row>
    <row r="300" spans="1:13" x14ac:dyDescent="0.25">
      <c r="A300" s="60" t="s">
        <v>1916</v>
      </c>
      <c r="B300" s="60" t="s">
        <v>5981</v>
      </c>
      <c r="C300" s="269" t="s">
        <v>6509</v>
      </c>
      <c r="D300" s="312" t="s">
        <v>426</v>
      </c>
      <c r="E300" s="64">
        <v>2009</v>
      </c>
      <c r="F300" s="87">
        <v>77675</v>
      </c>
      <c r="G300" s="33" t="s">
        <v>2942</v>
      </c>
    </row>
    <row r="301" spans="1:13" x14ac:dyDescent="0.25">
      <c r="A301" s="60" t="s">
        <v>1916</v>
      </c>
      <c r="B301" s="60" t="s">
        <v>4781</v>
      </c>
      <c r="C301" s="269" t="s">
        <v>4490</v>
      </c>
      <c r="D301" s="312" t="s">
        <v>426</v>
      </c>
      <c r="E301" s="64">
        <v>2009</v>
      </c>
      <c r="F301" s="87">
        <v>93325</v>
      </c>
      <c r="G301" s="33" t="s">
        <v>2942</v>
      </c>
    </row>
    <row r="302" spans="1:13" x14ac:dyDescent="0.25">
      <c r="A302" s="38" t="s">
        <v>789</v>
      </c>
      <c r="B302" s="38" t="s">
        <v>790</v>
      </c>
      <c r="C302" s="268" t="s">
        <v>870</v>
      </c>
      <c r="D302" s="38" t="s">
        <v>44</v>
      </c>
      <c r="E302" s="35">
        <v>2009</v>
      </c>
      <c r="F302" s="76">
        <v>35090.710382513658</v>
      </c>
      <c r="G302" s="33" t="s">
        <v>1211</v>
      </c>
    </row>
    <row r="303" spans="1:13" x14ac:dyDescent="0.25">
      <c r="A303" s="38" t="s">
        <v>789</v>
      </c>
      <c r="B303" s="38" t="s">
        <v>1718</v>
      </c>
      <c r="C303" s="268">
        <v>4.2</v>
      </c>
      <c r="D303" s="38" t="s">
        <v>44</v>
      </c>
      <c r="E303" s="35">
        <v>2009</v>
      </c>
      <c r="F303" s="76">
        <v>97500</v>
      </c>
      <c r="G303" s="33" t="s">
        <v>3760</v>
      </c>
    </row>
    <row r="304" spans="1:13" x14ac:dyDescent="0.25">
      <c r="A304" s="38" t="s">
        <v>789</v>
      </c>
      <c r="B304" s="38" t="s">
        <v>1919</v>
      </c>
      <c r="C304" s="268" t="s">
        <v>6512</v>
      </c>
      <c r="D304" s="38" t="s">
        <v>44</v>
      </c>
      <c r="E304" s="35">
        <v>2009</v>
      </c>
      <c r="F304" s="76">
        <v>82430</v>
      </c>
      <c r="G304" s="33" t="s">
        <v>3760</v>
      </c>
    </row>
    <row r="305" spans="1:7" x14ac:dyDescent="0.25">
      <c r="A305" s="38" t="s">
        <v>789</v>
      </c>
      <c r="B305" s="38" t="s">
        <v>1919</v>
      </c>
      <c r="C305" s="268">
        <v>4.4000000000000004</v>
      </c>
      <c r="D305" s="38" t="s">
        <v>44</v>
      </c>
      <c r="E305" s="35">
        <v>2009</v>
      </c>
      <c r="F305" s="76">
        <v>87431</v>
      </c>
      <c r="G305" s="33" t="s">
        <v>3773</v>
      </c>
    </row>
    <row r="306" spans="1:7" x14ac:dyDescent="0.25">
      <c r="A306" s="38" t="s">
        <v>789</v>
      </c>
      <c r="B306" s="38" t="s">
        <v>3102</v>
      </c>
      <c r="C306" s="268">
        <v>4.4000000000000004</v>
      </c>
      <c r="D306" s="38" t="s">
        <v>44</v>
      </c>
      <c r="E306" s="35">
        <v>2009</v>
      </c>
      <c r="F306" s="76">
        <v>63600</v>
      </c>
      <c r="G306" s="33" t="s">
        <v>3267</v>
      </c>
    </row>
    <row r="307" spans="1:7" x14ac:dyDescent="0.25">
      <c r="A307" s="38" t="s">
        <v>85</v>
      </c>
      <c r="B307" s="38" t="s">
        <v>1454</v>
      </c>
      <c r="C307" s="268" t="s">
        <v>3784</v>
      </c>
      <c r="D307" s="38" t="s">
        <v>438</v>
      </c>
      <c r="E307" s="35">
        <v>2009</v>
      </c>
      <c r="F307" s="76">
        <v>56560</v>
      </c>
      <c r="G307" s="33" t="s">
        <v>1956</v>
      </c>
    </row>
    <row r="308" spans="1:7" x14ac:dyDescent="0.25">
      <c r="A308" s="38" t="s">
        <v>85</v>
      </c>
      <c r="B308" s="38" t="s">
        <v>1454</v>
      </c>
      <c r="C308" s="268" t="s">
        <v>2927</v>
      </c>
      <c r="D308" s="38" t="s">
        <v>438</v>
      </c>
      <c r="E308" s="35">
        <v>2009</v>
      </c>
      <c r="F308" s="76">
        <v>53470</v>
      </c>
      <c r="G308" s="33" t="s">
        <v>3760</v>
      </c>
    </row>
    <row r="309" spans="1:7" x14ac:dyDescent="0.25">
      <c r="A309" s="38" t="s">
        <v>85</v>
      </c>
      <c r="B309" s="38" t="s">
        <v>1454</v>
      </c>
      <c r="C309" s="268" t="s">
        <v>3784</v>
      </c>
      <c r="D309" s="38" t="s">
        <v>426</v>
      </c>
      <c r="E309" s="35">
        <v>2009</v>
      </c>
      <c r="F309" s="76">
        <v>46970</v>
      </c>
      <c r="G309" s="33" t="s">
        <v>4169</v>
      </c>
    </row>
    <row r="310" spans="1:7" x14ac:dyDescent="0.25">
      <c r="A310" s="38" t="s">
        <v>85</v>
      </c>
      <c r="B310" s="38" t="s">
        <v>4156</v>
      </c>
      <c r="C310" s="268" t="s">
        <v>6331</v>
      </c>
      <c r="D310" s="38" t="s">
        <v>426</v>
      </c>
      <c r="E310" s="35">
        <v>2009</v>
      </c>
      <c r="F310" s="76">
        <v>47615</v>
      </c>
      <c r="G310" s="33" t="s">
        <v>1956</v>
      </c>
    </row>
    <row r="311" spans="1:7" x14ac:dyDescent="0.25">
      <c r="A311" s="38" t="s">
        <v>85</v>
      </c>
      <c r="B311" s="38" t="s">
        <v>1526</v>
      </c>
      <c r="C311" s="268" t="s">
        <v>3764</v>
      </c>
      <c r="D311" s="38" t="s">
        <v>438</v>
      </c>
      <c r="E311" s="35">
        <v>2009</v>
      </c>
      <c r="F311" s="76">
        <v>56760</v>
      </c>
      <c r="G311" s="33" t="s">
        <v>1956</v>
      </c>
    </row>
    <row r="312" spans="1:7" x14ac:dyDescent="0.25">
      <c r="A312" s="38" t="s">
        <v>85</v>
      </c>
      <c r="B312" s="38" t="s">
        <v>1526</v>
      </c>
      <c r="C312" s="268" t="s">
        <v>3764</v>
      </c>
      <c r="D312" s="38" t="s">
        <v>426</v>
      </c>
      <c r="E312" s="35">
        <v>2009</v>
      </c>
      <c r="F312" s="76">
        <v>106036</v>
      </c>
      <c r="G312" s="33" t="s">
        <v>4169</v>
      </c>
    </row>
    <row r="313" spans="1:7" x14ac:dyDescent="0.25">
      <c r="A313" s="38" t="s">
        <v>85</v>
      </c>
      <c r="B313" s="38" t="s">
        <v>1526</v>
      </c>
      <c r="C313" s="268" t="s">
        <v>2927</v>
      </c>
      <c r="D313" s="38" t="s">
        <v>438</v>
      </c>
      <c r="E313" s="35">
        <v>2009</v>
      </c>
      <c r="F313" s="76">
        <v>73735</v>
      </c>
      <c r="G313" s="33" t="s">
        <v>1956</v>
      </c>
    </row>
    <row r="314" spans="1:7" x14ac:dyDescent="0.25">
      <c r="A314" s="38" t="s">
        <v>85</v>
      </c>
      <c r="B314" s="38" t="s">
        <v>4170</v>
      </c>
      <c r="C314" s="268" t="s">
        <v>3784</v>
      </c>
      <c r="D314" s="38" t="s">
        <v>438</v>
      </c>
      <c r="E314" s="35">
        <v>2009</v>
      </c>
      <c r="F314" s="76">
        <v>36755</v>
      </c>
      <c r="G314" s="33" t="s">
        <v>3267</v>
      </c>
    </row>
    <row r="315" spans="1:7" x14ac:dyDescent="0.25">
      <c r="A315" s="38" t="s">
        <v>85</v>
      </c>
      <c r="B315" s="38" t="s">
        <v>4170</v>
      </c>
      <c r="C315" s="268" t="s">
        <v>1985</v>
      </c>
      <c r="D315" s="38" t="s">
        <v>426</v>
      </c>
      <c r="E315" s="35">
        <v>2009</v>
      </c>
      <c r="F315" s="76">
        <v>34935</v>
      </c>
      <c r="G315" s="33" t="s">
        <v>3267</v>
      </c>
    </row>
    <row r="316" spans="1:7" x14ac:dyDescent="0.25">
      <c r="A316" s="38" t="s">
        <v>85</v>
      </c>
      <c r="B316" s="38" t="s">
        <v>4171</v>
      </c>
      <c r="C316" s="268" t="s">
        <v>2927</v>
      </c>
      <c r="D316" s="38" t="s">
        <v>426</v>
      </c>
      <c r="E316" s="35">
        <v>2009</v>
      </c>
      <c r="F316" s="76">
        <v>77260</v>
      </c>
      <c r="G316" s="33" t="s">
        <v>1838</v>
      </c>
    </row>
    <row r="317" spans="1:7" x14ac:dyDescent="0.25">
      <c r="A317" s="38" t="s">
        <v>85</v>
      </c>
      <c r="B317" s="38" t="s">
        <v>1527</v>
      </c>
      <c r="C317" s="268" t="s">
        <v>2927</v>
      </c>
      <c r="D317" s="38" t="s">
        <v>438</v>
      </c>
      <c r="E317" s="35">
        <v>2009</v>
      </c>
      <c r="F317" s="76">
        <v>63825</v>
      </c>
      <c r="G317" s="33" t="s">
        <v>135</v>
      </c>
    </row>
    <row r="318" spans="1:7" x14ac:dyDescent="0.25">
      <c r="A318" s="38" t="s">
        <v>85</v>
      </c>
      <c r="B318" s="38" t="s">
        <v>792</v>
      </c>
      <c r="C318" s="268" t="s">
        <v>5634</v>
      </c>
      <c r="D318" s="38" t="s">
        <v>426</v>
      </c>
      <c r="E318" s="35">
        <v>2009</v>
      </c>
      <c r="F318" s="76">
        <v>75855</v>
      </c>
      <c r="G318" s="33" t="s">
        <v>135</v>
      </c>
    </row>
    <row r="319" spans="1:7" x14ac:dyDescent="0.25">
      <c r="A319" s="38" t="s">
        <v>85</v>
      </c>
      <c r="B319" s="38" t="s">
        <v>4172</v>
      </c>
      <c r="C319" s="268" t="s">
        <v>3784</v>
      </c>
      <c r="D319" s="38" t="s">
        <v>426</v>
      </c>
      <c r="E319" s="35">
        <v>2009</v>
      </c>
      <c r="F319" s="76">
        <v>38900</v>
      </c>
      <c r="G319" s="33" t="s">
        <v>147</v>
      </c>
    </row>
    <row r="320" spans="1:7" x14ac:dyDescent="0.25">
      <c r="A320" s="38" t="s">
        <v>85</v>
      </c>
      <c r="B320" s="38" t="s">
        <v>4155</v>
      </c>
      <c r="C320" s="268" t="s">
        <v>6494</v>
      </c>
      <c r="D320" s="38" t="s">
        <v>438</v>
      </c>
      <c r="E320" s="35">
        <v>2009</v>
      </c>
      <c r="F320" s="76">
        <v>66805</v>
      </c>
      <c r="G320" s="33" t="s">
        <v>419</v>
      </c>
    </row>
    <row r="321" spans="1:7" x14ac:dyDescent="0.25">
      <c r="A321" s="38" t="s">
        <v>871</v>
      </c>
      <c r="B321" s="38" t="s">
        <v>1655</v>
      </c>
      <c r="C321" s="268">
        <v>2.5</v>
      </c>
      <c r="D321" s="38" t="s">
        <v>110</v>
      </c>
      <c r="E321" s="35">
        <v>2009</v>
      </c>
      <c r="F321" s="76">
        <v>20218.579234972676</v>
      </c>
      <c r="G321" s="33" t="s">
        <v>135</v>
      </c>
    </row>
    <row r="322" spans="1:7" x14ac:dyDescent="0.25">
      <c r="A322" s="38" t="s">
        <v>871</v>
      </c>
      <c r="B322" s="38" t="s">
        <v>1655</v>
      </c>
      <c r="C322" s="268">
        <v>3.7</v>
      </c>
      <c r="D322" s="38" t="s">
        <v>110</v>
      </c>
      <c r="E322" s="35">
        <v>2009</v>
      </c>
      <c r="F322" s="76">
        <v>20765.02732240437</v>
      </c>
      <c r="G322" s="33" t="s">
        <v>1228</v>
      </c>
    </row>
    <row r="323" spans="1:7" x14ac:dyDescent="0.25">
      <c r="A323" s="38" t="s">
        <v>871</v>
      </c>
      <c r="B323" s="38" t="s">
        <v>1656</v>
      </c>
      <c r="C323" s="268">
        <v>3.7</v>
      </c>
      <c r="D323" s="38" t="s">
        <v>110</v>
      </c>
      <c r="E323" s="35">
        <v>2009</v>
      </c>
      <c r="F323" s="76">
        <v>36885.24590163934</v>
      </c>
      <c r="G323" s="33" t="s">
        <v>135</v>
      </c>
    </row>
    <row r="324" spans="1:7" x14ac:dyDescent="0.25">
      <c r="A324" s="38" t="s">
        <v>871</v>
      </c>
      <c r="B324" s="38" t="s">
        <v>1600</v>
      </c>
      <c r="C324" s="268">
        <v>2</v>
      </c>
      <c r="D324" s="38" t="s">
        <v>438</v>
      </c>
      <c r="E324" s="35">
        <v>2009</v>
      </c>
      <c r="F324" s="76">
        <v>32786.885245901642</v>
      </c>
      <c r="G324" s="33" t="s">
        <v>1228</v>
      </c>
    </row>
    <row r="325" spans="1:7" x14ac:dyDescent="0.25">
      <c r="A325" s="38" t="s">
        <v>871</v>
      </c>
      <c r="B325" s="38" t="s">
        <v>1227</v>
      </c>
      <c r="C325" s="268">
        <v>2</v>
      </c>
      <c r="D325" s="38" t="s">
        <v>110</v>
      </c>
      <c r="E325" s="35">
        <v>2009</v>
      </c>
      <c r="F325" s="76">
        <v>19984.153005464479</v>
      </c>
      <c r="G325" s="33" t="s">
        <v>1456</v>
      </c>
    </row>
    <row r="326" spans="1:7" x14ac:dyDescent="0.25">
      <c r="A326" s="38" t="s">
        <v>871</v>
      </c>
      <c r="B326" s="38" t="s">
        <v>1227</v>
      </c>
      <c r="C326" s="268">
        <v>2</v>
      </c>
      <c r="D326" s="38" t="s">
        <v>110</v>
      </c>
      <c r="E326" s="35">
        <v>2009</v>
      </c>
      <c r="F326" s="76">
        <v>20393.98907103825</v>
      </c>
      <c r="G326" s="33" t="s">
        <v>1456</v>
      </c>
    </row>
    <row r="327" spans="1:7" x14ac:dyDescent="0.25">
      <c r="A327" s="38" t="s">
        <v>871</v>
      </c>
      <c r="B327" s="38" t="s">
        <v>1227</v>
      </c>
      <c r="C327" s="268">
        <v>2.2999999999999998</v>
      </c>
      <c r="D327" s="38" t="s">
        <v>110</v>
      </c>
      <c r="E327" s="35">
        <v>2009</v>
      </c>
      <c r="F327" s="76">
        <v>20257.377049180326</v>
      </c>
      <c r="G327" s="33" t="s">
        <v>1456</v>
      </c>
    </row>
    <row r="328" spans="1:7" x14ac:dyDescent="0.25">
      <c r="A328" s="38" t="s">
        <v>871</v>
      </c>
      <c r="B328" s="38" t="s">
        <v>1227</v>
      </c>
      <c r="C328" s="268">
        <v>2.2999999999999998</v>
      </c>
      <c r="D328" s="38" t="s">
        <v>110</v>
      </c>
      <c r="E328" s="35">
        <v>2009</v>
      </c>
      <c r="F328" s="76">
        <v>20667.213114754097</v>
      </c>
      <c r="G328" s="33" t="s">
        <v>1456</v>
      </c>
    </row>
    <row r="329" spans="1:7" x14ac:dyDescent="0.25">
      <c r="A329" s="38" t="s">
        <v>697</v>
      </c>
      <c r="B329" s="38" t="s">
        <v>1455</v>
      </c>
      <c r="C329" s="268">
        <v>1.5</v>
      </c>
      <c r="D329" s="38" t="s">
        <v>438</v>
      </c>
      <c r="E329" s="35">
        <v>2009</v>
      </c>
      <c r="F329" s="76">
        <v>33114.754098360652</v>
      </c>
      <c r="G329" s="33" t="s">
        <v>2960</v>
      </c>
    </row>
    <row r="330" spans="1:7" x14ac:dyDescent="0.25">
      <c r="A330" s="38" t="s">
        <v>697</v>
      </c>
      <c r="B330" s="38" t="s">
        <v>1455</v>
      </c>
      <c r="C330" s="268">
        <v>1.7</v>
      </c>
      <c r="D330" s="38" t="s">
        <v>438</v>
      </c>
      <c r="E330" s="35">
        <v>2009</v>
      </c>
      <c r="F330" s="76">
        <v>33661.202185792346</v>
      </c>
      <c r="G330" s="33" t="s">
        <v>2964</v>
      </c>
    </row>
    <row r="331" spans="1:7" x14ac:dyDescent="0.25">
      <c r="A331" s="38" t="s">
        <v>697</v>
      </c>
      <c r="B331" s="38" t="s">
        <v>1455</v>
      </c>
      <c r="C331" s="268">
        <v>2</v>
      </c>
      <c r="D331" s="38" t="s">
        <v>438</v>
      </c>
      <c r="E331" s="35">
        <v>2009</v>
      </c>
      <c r="F331" s="76">
        <v>34207.650273224041</v>
      </c>
      <c r="G331" s="33" t="s">
        <v>2964</v>
      </c>
    </row>
    <row r="332" spans="1:7" x14ac:dyDescent="0.25">
      <c r="A332" s="38" t="s">
        <v>697</v>
      </c>
      <c r="B332" s="38" t="s">
        <v>1455</v>
      </c>
      <c r="C332" s="268" t="s">
        <v>2038</v>
      </c>
      <c r="D332" s="38" t="s">
        <v>438</v>
      </c>
      <c r="E332" s="35">
        <v>2009</v>
      </c>
      <c r="F332" s="76">
        <v>34754.098360655735</v>
      </c>
      <c r="G332" s="33" t="s">
        <v>2964</v>
      </c>
    </row>
    <row r="333" spans="1:7" x14ac:dyDescent="0.25">
      <c r="A333" s="38" t="s">
        <v>697</v>
      </c>
      <c r="B333" s="38" t="s">
        <v>2968</v>
      </c>
      <c r="C333" s="268" t="s">
        <v>2967</v>
      </c>
      <c r="D333" s="38" t="s">
        <v>2961</v>
      </c>
      <c r="E333" s="35">
        <v>2009</v>
      </c>
      <c r="F333" s="76">
        <v>44000</v>
      </c>
      <c r="G333" s="33" t="s">
        <v>2964</v>
      </c>
    </row>
    <row r="334" spans="1:7" x14ac:dyDescent="0.25">
      <c r="A334" s="38" t="s">
        <v>697</v>
      </c>
      <c r="B334" s="38" t="s">
        <v>2991</v>
      </c>
      <c r="C334" s="268">
        <v>1.8</v>
      </c>
      <c r="D334" s="38" t="s">
        <v>438</v>
      </c>
      <c r="E334" s="35">
        <v>2009</v>
      </c>
      <c r="F334" s="76">
        <v>30900</v>
      </c>
      <c r="G334" s="54" t="s">
        <v>6069</v>
      </c>
    </row>
    <row r="335" spans="1:7" x14ac:dyDescent="0.25">
      <c r="A335" s="38" t="s">
        <v>697</v>
      </c>
      <c r="B335" s="38" t="s">
        <v>2966</v>
      </c>
      <c r="C335" s="268">
        <v>1.9</v>
      </c>
      <c r="D335" s="38" t="s">
        <v>438</v>
      </c>
      <c r="E335" s="35">
        <v>2009</v>
      </c>
      <c r="F335" s="76">
        <v>31450</v>
      </c>
      <c r="G335" s="33" t="s">
        <v>2964</v>
      </c>
    </row>
    <row r="336" spans="1:7" x14ac:dyDescent="0.25">
      <c r="A336" s="38" t="s">
        <v>697</v>
      </c>
      <c r="B336" s="38" t="s">
        <v>2989</v>
      </c>
      <c r="C336" s="268">
        <v>2</v>
      </c>
      <c r="D336" s="38" t="s">
        <v>438</v>
      </c>
      <c r="E336" s="35">
        <v>2009</v>
      </c>
      <c r="F336" s="76">
        <v>32000</v>
      </c>
      <c r="G336" s="33" t="s">
        <v>2964</v>
      </c>
    </row>
    <row r="337" spans="1:7" x14ac:dyDescent="0.25">
      <c r="A337" s="38" t="s">
        <v>697</v>
      </c>
      <c r="B337" s="38" t="s">
        <v>2987</v>
      </c>
      <c r="C337" s="268">
        <v>2.2000000000000002</v>
      </c>
      <c r="D337" s="38" t="s">
        <v>438</v>
      </c>
      <c r="E337" s="35">
        <v>2009</v>
      </c>
      <c r="F337" s="76">
        <v>33500</v>
      </c>
      <c r="G337" s="33" t="s">
        <v>2964</v>
      </c>
    </row>
    <row r="338" spans="1:7" x14ac:dyDescent="0.25">
      <c r="A338" s="60" t="s">
        <v>697</v>
      </c>
      <c r="B338" s="60" t="s">
        <v>2985</v>
      </c>
      <c r="C338" s="269" t="s">
        <v>1985</v>
      </c>
      <c r="D338" s="54" t="s">
        <v>438</v>
      </c>
      <c r="E338" s="64">
        <v>2009</v>
      </c>
      <c r="F338" s="87">
        <v>38625</v>
      </c>
      <c r="G338" s="412" t="s">
        <v>2979</v>
      </c>
    </row>
    <row r="339" spans="1:7" x14ac:dyDescent="0.25">
      <c r="A339" s="38" t="s">
        <v>697</v>
      </c>
      <c r="B339" s="38" t="s">
        <v>2985</v>
      </c>
      <c r="C339" s="268">
        <v>2.2999999999999998</v>
      </c>
      <c r="D339" s="38" t="s">
        <v>438</v>
      </c>
      <c r="E339" s="35">
        <v>2009</v>
      </c>
      <c r="F339" s="76">
        <v>35050</v>
      </c>
      <c r="G339" s="33" t="s">
        <v>2960</v>
      </c>
    </row>
    <row r="340" spans="1:7" x14ac:dyDescent="0.25">
      <c r="A340" s="38" t="s">
        <v>697</v>
      </c>
      <c r="B340" s="38" t="s">
        <v>2983</v>
      </c>
      <c r="C340" s="268">
        <v>2.4</v>
      </c>
      <c r="D340" s="38" t="s">
        <v>438</v>
      </c>
      <c r="E340" s="35">
        <v>2009</v>
      </c>
      <c r="F340" s="76">
        <v>35950</v>
      </c>
      <c r="G340" s="33" t="s">
        <v>2960</v>
      </c>
    </row>
    <row r="341" spans="1:7" x14ac:dyDescent="0.25">
      <c r="A341" s="38" t="s">
        <v>697</v>
      </c>
      <c r="B341" s="38" t="s">
        <v>2981</v>
      </c>
      <c r="C341" s="268">
        <v>2.5</v>
      </c>
      <c r="D341" s="38" t="s">
        <v>438</v>
      </c>
      <c r="E341" s="35">
        <v>2009</v>
      </c>
      <c r="F341" s="76">
        <v>37400</v>
      </c>
      <c r="G341" s="33" t="s">
        <v>2960</v>
      </c>
    </row>
    <row r="342" spans="1:7" x14ac:dyDescent="0.25">
      <c r="A342" s="38" t="s">
        <v>697</v>
      </c>
      <c r="B342" s="38" t="s">
        <v>2980</v>
      </c>
      <c r="C342" s="268">
        <v>2.7</v>
      </c>
      <c r="D342" s="38" t="s">
        <v>2961</v>
      </c>
      <c r="E342" s="35">
        <v>2009</v>
      </c>
      <c r="F342" s="76">
        <v>38250</v>
      </c>
      <c r="G342" s="33" t="s">
        <v>2960</v>
      </c>
    </row>
    <row r="343" spans="1:7" x14ac:dyDescent="0.25">
      <c r="A343" s="38" t="s">
        <v>697</v>
      </c>
      <c r="B343" s="38" t="s">
        <v>2975</v>
      </c>
      <c r="C343" s="268">
        <v>3</v>
      </c>
      <c r="D343" s="38" t="s">
        <v>438</v>
      </c>
      <c r="E343" s="35">
        <v>2009</v>
      </c>
      <c r="F343" s="76">
        <v>40200</v>
      </c>
      <c r="G343" s="33" t="s">
        <v>2960</v>
      </c>
    </row>
    <row r="344" spans="1:7" x14ac:dyDescent="0.25">
      <c r="A344" s="38" t="s">
        <v>697</v>
      </c>
      <c r="B344" s="38" t="s">
        <v>2973</v>
      </c>
      <c r="C344" s="268">
        <v>3.2</v>
      </c>
      <c r="D344" s="38" t="s">
        <v>2961</v>
      </c>
      <c r="E344" s="35">
        <v>2009</v>
      </c>
      <c r="F344" s="76">
        <v>41300</v>
      </c>
      <c r="G344" s="33" t="s">
        <v>1213</v>
      </c>
    </row>
    <row r="345" spans="1:7" x14ac:dyDescent="0.25">
      <c r="A345" s="38" t="s">
        <v>697</v>
      </c>
      <c r="B345" s="38" t="s">
        <v>2971</v>
      </c>
      <c r="C345" s="268">
        <v>3.5</v>
      </c>
      <c r="D345" s="38" t="s">
        <v>2961</v>
      </c>
      <c r="E345" s="35">
        <v>2009</v>
      </c>
      <c r="F345" s="76">
        <v>42200</v>
      </c>
      <c r="G345" s="33" t="s">
        <v>1213</v>
      </c>
    </row>
    <row r="346" spans="1:7" x14ac:dyDescent="0.25">
      <c r="A346" s="38" t="s">
        <v>697</v>
      </c>
      <c r="B346" s="38" t="s">
        <v>2969</v>
      </c>
      <c r="C346" s="268">
        <v>4</v>
      </c>
      <c r="D346" s="38" t="s">
        <v>2961</v>
      </c>
      <c r="E346" s="35">
        <v>2009</v>
      </c>
      <c r="F346" s="76">
        <v>43100</v>
      </c>
      <c r="G346" s="33" t="s">
        <v>1213</v>
      </c>
    </row>
    <row r="347" spans="1:7" x14ac:dyDescent="0.25">
      <c r="A347" s="38" t="s">
        <v>697</v>
      </c>
      <c r="B347" s="38" t="s">
        <v>2963</v>
      </c>
      <c r="C347" s="268">
        <v>4</v>
      </c>
      <c r="D347" s="38" t="s">
        <v>2961</v>
      </c>
      <c r="E347" s="35">
        <v>2009</v>
      </c>
      <c r="F347" s="76">
        <v>43550</v>
      </c>
      <c r="G347" s="33" t="s">
        <v>421</v>
      </c>
    </row>
    <row r="348" spans="1:7" x14ac:dyDescent="0.25">
      <c r="A348" s="38" t="s">
        <v>697</v>
      </c>
      <c r="B348" s="38" t="s">
        <v>1657</v>
      </c>
      <c r="C348" s="268" t="s">
        <v>6517</v>
      </c>
      <c r="D348" s="38" t="s">
        <v>438</v>
      </c>
      <c r="E348" s="35">
        <v>2009</v>
      </c>
      <c r="F348" s="76">
        <v>29508.196721311473</v>
      </c>
      <c r="G348" s="33" t="s">
        <v>421</v>
      </c>
    </row>
    <row r="349" spans="1:7" x14ac:dyDescent="0.25">
      <c r="A349" s="38" t="s">
        <v>697</v>
      </c>
      <c r="B349" s="38" t="s">
        <v>1657</v>
      </c>
      <c r="C349" s="268">
        <v>2.5</v>
      </c>
      <c r="D349" s="38" t="s">
        <v>438</v>
      </c>
      <c r="E349" s="35">
        <v>2009</v>
      </c>
      <c r="F349" s="76">
        <v>30054.644808743167</v>
      </c>
      <c r="G349" s="33" t="s">
        <v>421</v>
      </c>
    </row>
    <row r="350" spans="1:7" x14ac:dyDescent="0.25">
      <c r="A350" s="38" t="s">
        <v>697</v>
      </c>
      <c r="B350" s="38" t="s">
        <v>1657</v>
      </c>
      <c r="C350" s="268">
        <v>3.5</v>
      </c>
      <c r="D350" s="38" t="s">
        <v>438</v>
      </c>
      <c r="E350" s="35">
        <v>2009</v>
      </c>
      <c r="F350" s="76">
        <v>30601.092896174861</v>
      </c>
      <c r="G350" s="33" t="s">
        <v>421</v>
      </c>
    </row>
    <row r="351" spans="1:7" x14ac:dyDescent="0.25">
      <c r="A351" s="38" t="s">
        <v>697</v>
      </c>
      <c r="B351" s="38" t="s">
        <v>1529</v>
      </c>
      <c r="C351" s="268" t="s">
        <v>2306</v>
      </c>
      <c r="D351" s="38" t="s">
        <v>438</v>
      </c>
      <c r="E351" s="35">
        <v>2009</v>
      </c>
      <c r="F351" s="76">
        <v>175227.32240437157</v>
      </c>
      <c r="G351" s="33" t="s">
        <v>419</v>
      </c>
    </row>
    <row r="352" spans="1:7" x14ac:dyDescent="0.25">
      <c r="A352" s="38" t="s">
        <v>697</v>
      </c>
      <c r="B352" s="38" t="s">
        <v>1529</v>
      </c>
      <c r="C352" s="268">
        <v>5.5</v>
      </c>
      <c r="D352" s="38" t="s">
        <v>438</v>
      </c>
      <c r="E352" s="35">
        <v>2009</v>
      </c>
      <c r="F352" s="76">
        <v>174954.09836065574</v>
      </c>
      <c r="G352" s="33" t="s">
        <v>421</v>
      </c>
    </row>
    <row r="353" spans="1:7" x14ac:dyDescent="0.25">
      <c r="A353" s="38" t="s">
        <v>697</v>
      </c>
      <c r="B353" s="38" t="s">
        <v>1529</v>
      </c>
      <c r="C353" s="268">
        <v>6.3</v>
      </c>
      <c r="D353" s="38" t="s">
        <v>438</v>
      </c>
      <c r="E353" s="35">
        <v>2009</v>
      </c>
      <c r="F353" s="76">
        <v>175500.54644808744</v>
      </c>
      <c r="G353" s="33" t="s">
        <v>419</v>
      </c>
    </row>
    <row r="354" spans="1:7" x14ac:dyDescent="0.25">
      <c r="A354" s="38" t="s">
        <v>697</v>
      </c>
      <c r="B354" s="38" t="s">
        <v>1530</v>
      </c>
      <c r="C354" s="268" t="s">
        <v>6517</v>
      </c>
      <c r="D354" s="38" t="s">
        <v>438</v>
      </c>
      <c r="E354" s="35">
        <v>2009</v>
      </c>
      <c r="F354" s="76">
        <v>98032.786885245892</v>
      </c>
      <c r="G354" s="33" t="s">
        <v>421</v>
      </c>
    </row>
    <row r="355" spans="1:7" x14ac:dyDescent="0.25">
      <c r="A355" s="38" t="s">
        <v>697</v>
      </c>
      <c r="B355" s="38" t="s">
        <v>1530</v>
      </c>
      <c r="C355" s="268" t="s">
        <v>6517</v>
      </c>
      <c r="D355" s="38" t="s">
        <v>438</v>
      </c>
      <c r="E355" s="35">
        <v>2009</v>
      </c>
      <c r="F355" s="76">
        <v>99398.907103825128</v>
      </c>
      <c r="G355" s="33" t="s">
        <v>419</v>
      </c>
    </row>
    <row r="356" spans="1:7" x14ac:dyDescent="0.25">
      <c r="A356" s="38" t="s">
        <v>697</v>
      </c>
      <c r="B356" s="38" t="s">
        <v>1530</v>
      </c>
      <c r="C356" s="268">
        <v>3</v>
      </c>
      <c r="D356" s="38" t="s">
        <v>438</v>
      </c>
      <c r="E356" s="35">
        <v>2009</v>
      </c>
      <c r="F356" s="76">
        <v>98306.010928961739</v>
      </c>
      <c r="G356" s="33" t="s">
        <v>421</v>
      </c>
    </row>
    <row r="357" spans="1:7" x14ac:dyDescent="0.25">
      <c r="A357" s="38" t="s">
        <v>697</v>
      </c>
      <c r="B357" s="38" t="s">
        <v>1530</v>
      </c>
      <c r="C357" s="268">
        <v>3</v>
      </c>
      <c r="D357" s="38" t="s">
        <v>438</v>
      </c>
      <c r="E357" s="35">
        <v>2009</v>
      </c>
      <c r="F357" s="76">
        <v>99672.131147540975</v>
      </c>
      <c r="G357" s="33" t="s">
        <v>419</v>
      </c>
    </row>
    <row r="358" spans="1:7" x14ac:dyDescent="0.25">
      <c r="A358" s="38" t="s">
        <v>697</v>
      </c>
      <c r="B358" s="38" t="s">
        <v>1530</v>
      </c>
      <c r="C358" s="268">
        <v>3.5</v>
      </c>
      <c r="D358" s="38" t="s">
        <v>438</v>
      </c>
      <c r="E358" s="35">
        <v>2009</v>
      </c>
      <c r="F358" s="76">
        <v>98579.234972677586</v>
      </c>
      <c r="G358" s="33" t="s">
        <v>421</v>
      </c>
    </row>
    <row r="359" spans="1:7" x14ac:dyDescent="0.25">
      <c r="A359" s="38" t="s">
        <v>697</v>
      </c>
      <c r="B359" s="38" t="s">
        <v>1530</v>
      </c>
      <c r="C359" s="268">
        <v>3.5</v>
      </c>
      <c r="D359" s="38" t="s">
        <v>438</v>
      </c>
      <c r="E359" s="35">
        <v>2009</v>
      </c>
      <c r="F359" s="76">
        <v>99945.355191256822</v>
      </c>
      <c r="G359" s="33" t="s">
        <v>419</v>
      </c>
    </row>
    <row r="360" spans="1:7" x14ac:dyDescent="0.25">
      <c r="A360" s="38" t="s">
        <v>697</v>
      </c>
      <c r="B360" s="38" t="s">
        <v>1530</v>
      </c>
      <c r="C360" s="268">
        <v>5.5</v>
      </c>
      <c r="D360" s="38" t="s">
        <v>438</v>
      </c>
      <c r="E360" s="35">
        <v>2009</v>
      </c>
      <c r="F360" s="76">
        <v>98852.459016393434</v>
      </c>
      <c r="G360" s="33" t="s">
        <v>135</v>
      </c>
    </row>
    <row r="361" spans="1:7" x14ac:dyDescent="0.25">
      <c r="A361" s="38" t="s">
        <v>697</v>
      </c>
      <c r="B361" s="38" t="s">
        <v>1530</v>
      </c>
      <c r="C361" s="268">
        <v>5.5</v>
      </c>
      <c r="D361" s="38" t="s">
        <v>438</v>
      </c>
      <c r="E361" s="35">
        <v>2009</v>
      </c>
      <c r="F361" s="76">
        <v>100218.57923497267</v>
      </c>
      <c r="G361" s="33" t="s">
        <v>135</v>
      </c>
    </row>
    <row r="362" spans="1:7" x14ac:dyDescent="0.25">
      <c r="A362" s="38" t="s">
        <v>697</v>
      </c>
      <c r="B362" s="38" t="s">
        <v>1530</v>
      </c>
      <c r="C362" s="268">
        <v>6.2</v>
      </c>
      <c r="D362" s="38" t="s">
        <v>438</v>
      </c>
      <c r="E362" s="35">
        <v>2009</v>
      </c>
      <c r="F362" s="76">
        <v>99125.683060109281</v>
      </c>
      <c r="G362" s="33" t="s">
        <v>135</v>
      </c>
    </row>
    <row r="363" spans="1:7" x14ac:dyDescent="0.25">
      <c r="A363" s="38" t="s">
        <v>697</v>
      </c>
      <c r="B363" s="38" t="s">
        <v>1530</v>
      </c>
      <c r="C363" s="268">
        <v>6.2</v>
      </c>
      <c r="D363" s="38" t="s">
        <v>438</v>
      </c>
      <c r="E363" s="35">
        <v>2009</v>
      </c>
      <c r="F363" s="76">
        <v>100491.80327868852</v>
      </c>
      <c r="G363" s="33" t="s">
        <v>135</v>
      </c>
    </row>
    <row r="364" spans="1:7" x14ac:dyDescent="0.25">
      <c r="A364" s="38" t="s">
        <v>697</v>
      </c>
      <c r="B364" s="38" t="s">
        <v>1461</v>
      </c>
      <c r="C364" s="268">
        <v>3</v>
      </c>
      <c r="D364" s="38" t="s">
        <v>438</v>
      </c>
      <c r="E364" s="35">
        <v>2009</v>
      </c>
      <c r="F364" s="76">
        <v>89107.37704918033</v>
      </c>
      <c r="G364" s="33" t="s">
        <v>135</v>
      </c>
    </row>
    <row r="365" spans="1:7" x14ac:dyDescent="0.25">
      <c r="A365" s="38" t="s">
        <v>697</v>
      </c>
      <c r="B365" s="38" t="s">
        <v>1461</v>
      </c>
      <c r="C365" s="268">
        <v>3.5</v>
      </c>
      <c r="D365" s="38" t="s">
        <v>438</v>
      </c>
      <c r="E365" s="35">
        <v>2009</v>
      </c>
      <c r="F365" s="76">
        <v>89653.825136612024</v>
      </c>
      <c r="G365" s="76" t="s">
        <v>2992</v>
      </c>
    </row>
    <row r="366" spans="1:7" x14ac:dyDescent="0.25">
      <c r="A366" s="38" t="s">
        <v>697</v>
      </c>
      <c r="B366" s="38" t="s">
        <v>1461</v>
      </c>
      <c r="C366" s="268">
        <v>5.5</v>
      </c>
      <c r="D366" s="38" t="s">
        <v>438</v>
      </c>
      <c r="E366" s="35">
        <v>2009</v>
      </c>
      <c r="F366" s="76">
        <v>90200.273224043718</v>
      </c>
      <c r="G366" s="33" t="s">
        <v>135</v>
      </c>
    </row>
    <row r="367" spans="1:7" x14ac:dyDescent="0.25">
      <c r="A367" s="38" t="s">
        <v>697</v>
      </c>
      <c r="B367" s="38" t="s">
        <v>1461</v>
      </c>
      <c r="C367" s="268">
        <v>6.2</v>
      </c>
      <c r="D367" s="38" t="s">
        <v>438</v>
      </c>
      <c r="E367" s="35">
        <v>2009</v>
      </c>
      <c r="F367" s="76">
        <v>90746.721311475412</v>
      </c>
      <c r="G367" s="33" t="s">
        <v>135</v>
      </c>
    </row>
    <row r="368" spans="1:7" x14ac:dyDescent="0.25">
      <c r="A368" s="38" t="s">
        <v>697</v>
      </c>
      <c r="B368" s="38" t="s">
        <v>1531</v>
      </c>
      <c r="C368" s="268">
        <v>6.2</v>
      </c>
      <c r="D368" s="38" t="s">
        <v>438</v>
      </c>
      <c r="E368" s="35">
        <v>2009</v>
      </c>
      <c r="F368" s="76">
        <v>117486.3387978142</v>
      </c>
      <c r="G368" s="33" t="s">
        <v>135</v>
      </c>
    </row>
    <row r="369" spans="1:7" x14ac:dyDescent="0.25">
      <c r="A369" s="38" t="s">
        <v>697</v>
      </c>
      <c r="B369" s="38" t="s">
        <v>3005</v>
      </c>
      <c r="C369" s="268">
        <v>2</v>
      </c>
      <c r="D369" s="38" t="s">
        <v>2993</v>
      </c>
      <c r="E369" s="35">
        <v>2009</v>
      </c>
      <c r="F369" s="76">
        <v>38159</v>
      </c>
      <c r="G369" s="33" t="s">
        <v>135</v>
      </c>
    </row>
    <row r="370" spans="1:7" x14ac:dyDescent="0.25">
      <c r="A370" s="38" t="s">
        <v>697</v>
      </c>
      <c r="B370" s="38" t="s">
        <v>1532</v>
      </c>
      <c r="C370" s="268" t="s">
        <v>6517</v>
      </c>
      <c r="D370" s="38" t="s">
        <v>438</v>
      </c>
      <c r="E370" s="35">
        <v>2009</v>
      </c>
      <c r="F370" s="76">
        <v>115573.77049180327</v>
      </c>
      <c r="G370" s="33" t="s">
        <v>147</v>
      </c>
    </row>
    <row r="371" spans="1:7" x14ac:dyDescent="0.25">
      <c r="A371" s="38" t="s">
        <v>697</v>
      </c>
      <c r="B371" s="38" t="s">
        <v>1532</v>
      </c>
      <c r="C371" s="268">
        <v>3</v>
      </c>
      <c r="D371" s="38" t="s">
        <v>438</v>
      </c>
      <c r="E371" s="35">
        <v>2009</v>
      </c>
      <c r="F371" s="76">
        <v>116120.21857923496</v>
      </c>
      <c r="G371" s="33" t="s">
        <v>230</v>
      </c>
    </row>
    <row r="372" spans="1:7" x14ac:dyDescent="0.25">
      <c r="A372" s="38" t="s">
        <v>697</v>
      </c>
      <c r="B372" s="38" t="s">
        <v>1532</v>
      </c>
      <c r="C372" s="268">
        <v>3.5</v>
      </c>
      <c r="D372" s="38" t="s">
        <v>438</v>
      </c>
      <c r="E372" s="35">
        <v>2009</v>
      </c>
      <c r="F372" s="76">
        <v>116666.66666666666</v>
      </c>
      <c r="G372" s="33" t="s">
        <v>147</v>
      </c>
    </row>
    <row r="373" spans="1:7" x14ac:dyDescent="0.25">
      <c r="A373" s="38" t="s">
        <v>697</v>
      </c>
      <c r="B373" s="38" t="s">
        <v>1532</v>
      </c>
      <c r="C373" s="268">
        <v>5.5</v>
      </c>
      <c r="D373" s="38" t="s">
        <v>438</v>
      </c>
      <c r="E373" s="35">
        <v>2009</v>
      </c>
      <c r="F373" s="76">
        <v>117213.11475409835</v>
      </c>
      <c r="G373" s="33" t="s">
        <v>230</v>
      </c>
    </row>
    <row r="374" spans="1:7" x14ac:dyDescent="0.25">
      <c r="A374" s="38" t="s">
        <v>697</v>
      </c>
      <c r="B374" s="38" t="s">
        <v>699</v>
      </c>
      <c r="C374" s="268" t="s">
        <v>700</v>
      </c>
      <c r="D374" s="38" t="s">
        <v>44</v>
      </c>
      <c r="E374" s="35">
        <v>2009</v>
      </c>
      <c r="F374" s="76">
        <v>144262.2950819672</v>
      </c>
      <c r="G374" s="33" t="s">
        <v>147</v>
      </c>
    </row>
    <row r="375" spans="1:7" x14ac:dyDescent="0.25">
      <c r="A375" s="38" t="s">
        <v>697</v>
      </c>
      <c r="B375" s="38" t="s">
        <v>699</v>
      </c>
      <c r="C375" s="268" t="s">
        <v>700</v>
      </c>
      <c r="D375" s="38" t="s">
        <v>44</v>
      </c>
      <c r="E375" s="35">
        <v>2009</v>
      </c>
      <c r="F375" s="76">
        <v>138797.81420765026</v>
      </c>
      <c r="G375" s="33" t="s">
        <v>230</v>
      </c>
    </row>
    <row r="376" spans="1:7" x14ac:dyDescent="0.25">
      <c r="A376" s="38" t="s">
        <v>697</v>
      </c>
      <c r="B376" s="38" t="s">
        <v>699</v>
      </c>
      <c r="C376" s="268" t="s">
        <v>6521</v>
      </c>
      <c r="D376" s="38" t="s">
        <v>44</v>
      </c>
      <c r="E376" s="35">
        <v>2009</v>
      </c>
      <c r="F376" s="76">
        <v>145081.96721311475</v>
      </c>
      <c r="G376" s="76" t="s">
        <v>1906</v>
      </c>
    </row>
    <row r="377" spans="1:7" x14ac:dyDescent="0.25">
      <c r="A377" s="38" t="s">
        <v>697</v>
      </c>
      <c r="B377" s="38" t="s">
        <v>699</v>
      </c>
      <c r="C377" s="268" t="s">
        <v>6521</v>
      </c>
      <c r="D377" s="38" t="s">
        <v>44</v>
      </c>
      <c r="E377" s="35">
        <v>2009</v>
      </c>
      <c r="F377" s="76">
        <v>137704.91803278687</v>
      </c>
      <c r="G377" s="76" t="s">
        <v>3016</v>
      </c>
    </row>
    <row r="378" spans="1:7" x14ac:dyDescent="0.25">
      <c r="A378" s="38" t="s">
        <v>697</v>
      </c>
      <c r="B378" s="38" t="s">
        <v>699</v>
      </c>
      <c r="C378" s="268">
        <v>5.5</v>
      </c>
      <c r="D378" s="38" t="s">
        <v>44</v>
      </c>
      <c r="E378" s="35">
        <v>2009</v>
      </c>
      <c r="F378" s="76">
        <v>120765.02732240436</v>
      </c>
      <c r="G378" s="33" t="s">
        <v>147</v>
      </c>
    </row>
    <row r="379" spans="1:7" x14ac:dyDescent="0.25">
      <c r="A379" s="38" t="s">
        <v>697</v>
      </c>
      <c r="B379" s="38" t="s">
        <v>699</v>
      </c>
      <c r="C379" s="268">
        <v>5.5</v>
      </c>
      <c r="D379" s="38" t="s">
        <v>44</v>
      </c>
      <c r="E379" s="35">
        <v>2009</v>
      </c>
      <c r="F379" s="76">
        <v>140437.15846994534</v>
      </c>
      <c r="G379" s="33" t="s">
        <v>147</v>
      </c>
    </row>
    <row r="380" spans="1:7" x14ac:dyDescent="0.25">
      <c r="A380" s="38" t="s">
        <v>697</v>
      </c>
      <c r="B380" s="38" t="s">
        <v>3017</v>
      </c>
      <c r="C380" s="268">
        <v>5.5</v>
      </c>
      <c r="D380" s="38" t="s">
        <v>44</v>
      </c>
      <c r="E380" s="35">
        <v>2009</v>
      </c>
      <c r="F380" s="76">
        <v>123653</v>
      </c>
      <c r="G380" s="33" t="s">
        <v>147</v>
      </c>
    </row>
    <row r="381" spans="1:7" x14ac:dyDescent="0.25">
      <c r="A381" s="38" t="s">
        <v>697</v>
      </c>
      <c r="B381" s="38" t="s">
        <v>3017</v>
      </c>
      <c r="C381" s="268">
        <v>5.5</v>
      </c>
      <c r="D381" s="38" t="s">
        <v>44</v>
      </c>
      <c r="E381" s="35">
        <v>2009</v>
      </c>
      <c r="F381" s="76">
        <v>115453</v>
      </c>
      <c r="G381" s="33" t="s">
        <v>147</v>
      </c>
    </row>
    <row r="382" spans="1:7" x14ac:dyDescent="0.25">
      <c r="A382" s="38" t="s">
        <v>697</v>
      </c>
      <c r="B382" s="38" t="s">
        <v>1533</v>
      </c>
      <c r="C382" s="268">
        <v>4.7</v>
      </c>
      <c r="D382" s="38" t="s">
        <v>44</v>
      </c>
      <c r="E382" s="35">
        <v>2009</v>
      </c>
      <c r="F382" s="76">
        <v>80710.382513661199</v>
      </c>
      <c r="G382" s="33" t="s">
        <v>147</v>
      </c>
    </row>
    <row r="383" spans="1:7" x14ac:dyDescent="0.25">
      <c r="A383" s="38" t="s">
        <v>697</v>
      </c>
      <c r="B383" s="38" t="s">
        <v>1533</v>
      </c>
      <c r="C383" s="268">
        <v>5.5</v>
      </c>
      <c r="D383" s="38" t="s">
        <v>44</v>
      </c>
      <c r="E383" s="35">
        <v>2009</v>
      </c>
      <c r="F383" s="76">
        <v>80983.606557377047</v>
      </c>
      <c r="G383" s="33" t="s">
        <v>147</v>
      </c>
    </row>
    <row r="384" spans="1:7" x14ac:dyDescent="0.25">
      <c r="A384" s="38" t="s">
        <v>697</v>
      </c>
      <c r="B384" s="38" t="s">
        <v>1534</v>
      </c>
      <c r="C384" s="268">
        <v>4.7</v>
      </c>
      <c r="D384" s="38" t="s">
        <v>44</v>
      </c>
      <c r="E384" s="35">
        <v>2009</v>
      </c>
      <c r="F384" s="76">
        <v>92240.43715846994</v>
      </c>
      <c r="G384" s="33" t="s">
        <v>1458</v>
      </c>
    </row>
    <row r="385" spans="1:7" x14ac:dyDescent="0.25">
      <c r="A385" s="38" t="s">
        <v>697</v>
      </c>
      <c r="B385" s="38" t="s">
        <v>1534</v>
      </c>
      <c r="C385" s="268">
        <v>5.5</v>
      </c>
      <c r="D385" s="38" t="s">
        <v>44</v>
      </c>
      <c r="E385" s="35">
        <v>2009</v>
      </c>
      <c r="F385" s="76">
        <v>92513.661202185787</v>
      </c>
      <c r="G385" s="33" t="s">
        <v>1458</v>
      </c>
    </row>
    <row r="386" spans="1:7" customFormat="1" ht="15.75" customHeight="1" x14ac:dyDescent="0.25">
      <c r="A386" s="862" t="s">
        <v>1926</v>
      </c>
      <c r="B386" s="862" t="s">
        <v>10549</v>
      </c>
      <c r="C386" s="863" t="s">
        <v>4134</v>
      </c>
      <c r="D386" s="38" t="s">
        <v>44</v>
      </c>
      <c r="E386" s="863">
        <v>2009</v>
      </c>
      <c r="F386" s="863" t="s">
        <v>10552</v>
      </c>
      <c r="G386" s="33" t="s">
        <v>10553</v>
      </c>
    </row>
    <row r="387" spans="1:7" x14ac:dyDescent="0.25">
      <c r="A387" s="38" t="s">
        <v>697</v>
      </c>
      <c r="B387" s="38" t="s">
        <v>1658</v>
      </c>
      <c r="C387" s="268">
        <v>3</v>
      </c>
      <c r="D387" s="38" t="s">
        <v>44</v>
      </c>
      <c r="E387" s="35">
        <v>2009</v>
      </c>
      <c r="F387" s="76">
        <v>46994.535519125682</v>
      </c>
      <c r="G387" s="33" t="s">
        <v>1458</v>
      </c>
    </row>
    <row r="388" spans="1:7" x14ac:dyDescent="0.25">
      <c r="A388" s="38" t="s">
        <v>697</v>
      </c>
      <c r="B388" s="38" t="s">
        <v>1659</v>
      </c>
      <c r="C388" s="268">
        <v>3</v>
      </c>
      <c r="D388" s="38" t="s">
        <v>44</v>
      </c>
      <c r="E388" s="35">
        <v>2009</v>
      </c>
      <c r="F388" s="76">
        <v>53096.448087431694</v>
      </c>
      <c r="G388" s="76" t="s">
        <v>3019</v>
      </c>
    </row>
    <row r="389" spans="1:7" x14ac:dyDescent="0.25">
      <c r="A389" s="38" t="s">
        <v>697</v>
      </c>
      <c r="B389" s="38" t="s">
        <v>1457</v>
      </c>
      <c r="C389" s="268">
        <v>3.5</v>
      </c>
      <c r="D389" s="38" t="s">
        <v>44</v>
      </c>
      <c r="E389" s="35">
        <v>2009</v>
      </c>
      <c r="F389" s="33">
        <v>65888</v>
      </c>
      <c r="G389" s="33" t="s">
        <v>147</v>
      </c>
    </row>
    <row r="390" spans="1:7" x14ac:dyDescent="0.25">
      <c r="A390" s="38" t="s">
        <v>697</v>
      </c>
      <c r="B390" s="38" t="s">
        <v>1459</v>
      </c>
      <c r="C390" s="268">
        <v>4.7</v>
      </c>
      <c r="D390" s="38" t="s">
        <v>44</v>
      </c>
      <c r="E390" s="35">
        <v>2009</v>
      </c>
      <c r="F390" s="33">
        <v>90168</v>
      </c>
      <c r="G390" s="33" t="s">
        <v>147</v>
      </c>
    </row>
    <row r="391" spans="1:7" x14ac:dyDescent="0.25">
      <c r="A391" s="38" t="s">
        <v>697</v>
      </c>
      <c r="B391" s="38" t="s">
        <v>1460</v>
      </c>
      <c r="C391" s="268">
        <v>5.5</v>
      </c>
      <c r="D391" s="38" t="s">
        <v>44</v>
      </c>
      <c r="E391" s="35">
        <v>2009</v>
      </c>
      <c r="F391" s="33">
        <v>114754</v>
      </c>
      <c r="G391" s="33" t="s">
        <v>147</v>
      </c>
    </row>
    <row r="392" spans="1:7" x14ac:dyDescent="0.25">
      <c r="A392" s="38" t="s">
        <v>697</v>
      </c>
      <c r="B392" s="38" t="s">
        <v>3020</v>
      </c>
      <c r="C392" s="268">
        <v>3.2</v>
      </c>
      <c r="D392" s="38" t="s">
        <v>2993</v>
      </c>
      <c r="E392" s="35">
        <v>2009</v>
      </c>
      <c r="F392" s="76">
        <v>52340</v>
      </c>
      <c r="G392" s="33" t="s">
        <v>147</v>
      </c>
    </row>
    <row r="393" spans="1:7" x14ac:dyDescent="0.25">
      <c r="A393" s="38" t="s">
        <v>697</v>
      </c>
      <c r="B393" s="38" t="s">
        <v>1462</v>
      </c>
      <c r="C393" s="268">
        <v>3</v>
      </c>
      <c r="D393" s="38" t="s">
        <v>44</v>
      </c>
      <c r="E393" s="35">
        <v>2009</v>
      </c>
      <c r="F393" s="76">
        <v>81830.601092896177</v>
      </c>
      <c r="G393" s="33" t="s">
        <v>1464</v>
      </c>
    </row>
    <row r="394" spans="1:7" x14ac:dyDescent="0.25">
      <c r="A394" s="38" t="s">
        <v>697</v>
      </c>
      <c r="B394" s="38" t="s">
        <v>1462</v>
      </c>
      <c r="C394" s="268">
        <v>3.5</v>
      </c>
      <c r="D394" s="38" t="s">
        <v>44</v>
      </c>
      <c r="E394" s="35">
        <v>2009</v>
      </c>
      <c r="F394" s="76">
        <v>82103.825136612024</v>
      </c>
      <c r="G394" s="33" t="s">
        <v>1464</v>
      </c>
    </row>
    <row r="395" spans="1:7" x14ac:dyDescent="0.25">
      <c r="A395" s="38" t="s">
        <v>697</v>
      </c>
      <c r="B395" s="38" t="s">
        <v>1462</v>
      </c>
      <c r="C395" s="268">
        <v>5.5</v>
      </c>
      <c r="D395" s="38" t="s">
        <v>44</v>
      </c>
      <c r="E395" s="35">
        <v>2009</v>
      </c>
      <c r="F395" s="76">
        <v>82377.049180327871</v>
      </c>
      <c r="G395" s="33" t="s">
        <v>1464</v>
      </c>
    </row>
    <row r="396" spans="1:7" x14ac:dyDescent="0.25">
      <c r="A396" s="38" t="s">
        <v>697</v>
      </c>
      <c r="B396" s="38" t="s">
        <v>1462</v>
      </c>
      <c r="C396" s="268">
        <v>6.2</v>
      </c>
      <c r="D396" s="38" t="s">
        <v>44</v>
      </c>
      <c r="E396" s="35">
        <v>2009</v>
      </c>
      <c r="F396" s="76">
        <v>82650.273224043718</v>
      </c>
      <c r="G396" s="33" t="s">
        <v>135</v>
      </c>
    </row>
    <row r="397" spans="1:7" x14ac:dyDescent="0.25">
      <c r="A397" s="38" t="s">
        <v>697</v>
      </c>
      <c r="B397" s="38" t="s">
        <v>1601</v>
      </c>
      <c r="C397" s="268">
        <v>6.2</v>
      </c>
      <c r="D397" s="38" t="s">
        <v>438</v>
      </c>
      <c r="E397" s="35">
        <v>2009</v>
      </c>
      <c r="F397" s="76">
        <v>157103.82513661202</v>
      </c>
      <c r="G397" s="33" t="s">
        <v>135</v>
      </c>
    </row>
    <row r="398" spans="1:7" x14ac:dyDescent="0.25">
      <c r="A398" s="38" t="s">
        <v>697</v>
      </c>
      <c r="B398" s="38" t="s">
        <v>1463</v>
      </c>
      <c r="C398" s="268" t="s">
        <v>6516</v>
      </c>
      <c r="D398" s="38" t="s">
        <v>438</v>
      </c>
      <c r="E398" s="35">
        <v>2009</v>
      </c>
      <c r="F398" s="76">
        <v>171448.08743169397</v>
      </c>
      <c r="G398" s="33" t="s">
        <v>135</v>
      </c>
    </row>
    <row r="399" spans="1:7" x14ac:dyDescent="0.25">
      <c r="A399" s="38" t="s">
        <v>697</v>
      </c>
      <c r="B399" s="38" t="s">
        <v>1602</v>
      </c>
      <c r="C399" s="268">
        <v>6.2</v>
      </c>
      <c r="D399" s="38" t="s">
        <v>438</v>
      </c>
      <c r="E399" s="35">
        <v>2009</v>
      </c>
      <c r="F399" s="76">
        <v>158196.72131147541</v>
      </c>
      <c r="G399" s="33" t="s">
        <v>419</v>
      </c>
    </row>
    <row r="400" spans="1:7" x14ac:dyDescent="0.25">
      <c r="A400" s="38" t="s">
        <v>697</v>
      </c>
      <c r="B400" s="38" t="s">
        <v>1465</v>
      </c>
      <c r="C400" s="268">
        <v>3.5</v>
      </c>
      <c r="D400" s="38" t="s">
        <v>438</v>
      </c>
      <c r="E400" s="35">
        <v>2009</v>
      </c>
      <c r="F400" s="76">
        <v>107103.82513661202</v>
      </c>
      <c r="G400" s="33" t="s">
        <v>419</v>
      </c>
    </row>
    <row r="401" spans="1:7" x14ac:dyDescent="0.25">
      <c r="A401" s="38" t="s">
        <v>697</v>
      </c>
      <c r="B401" s="38" t="s">
        <v>1465</v>
      </c>
      <c r="C401" s="268" t="s">
        <v>6419</v>
      </c>
      <c r="D401" s="38" t="s">
        <v>438</v>
      </c>
      <c r="E401" s="35">
        <v>2009</v>
      </c>
      <c r="F401" s="76">
        <v>150273.22404371583</v>
      </c>
      <c r="G401" s="33" t="s">
        <v>419</v>
      </c>
    </row>
    <row r="402" spans="1:7" x14ac:dyDescent="0.25">
      <c r="A402" s="38" t="s">
        <v>697</v>
      </c>
      <c r="B402" s="38" t="s">
        <v>1465</v>
      </c>
      <c r="C402" s="268">
        <v>5.5</v>
      </c>
      <c r="D402" s="38" t="s">
        <v>438</v>
      </c>
      <c r="E402" s="35">
        <v>2009</v>
      </c>
      <c r="F402" s="76">
        <v>128688.52459016393</v>
      </c>
      <c r="G402" s="33" t="s">
        <v>419</v>
      </c>
    </row>
    <row r="403" spans="1:7" x14ac:dyDescent="0.25">
      <c r="A403" s="38" t="s">
        <v>697</v>
      </c>
      <c r="B403" s="38" t="s">
        <v>1535</v>
      </c>
      <c r="C403" s="268">
        <v>3.5</v>
      </c>
      <c r="D403" s="38" t="s">
        <v>438</v>
      </c>
      <c r="E403" s="35">
        <v>2009</v>
      </c>
      <c r="F403" s="76">
        <v>89071.038251366117</v>
      </c>
      <c r="G403" s="33" t="s">
        <v>135</v>
      </c>
    </row>
    <row r="404" spans="1:7" x14ac:dyDescent="0.25">
      <c r="A404" s="38" t="s">
        <v>697</v>
      </c>
      <c r="B404" s="38" t="s">
        <v>1535</v>
      </c>
      <c r="C404" s="268" t="s">
        <v>6518</v>
      </c>
      <c r="D404" s="38" t="s">
        <v>438</v>
      </c>
      <c r="E404" s="35">
        <v>2009</v>
      </c>
      <c r="F404" s="76">
        <v>89617.486338797811</v>
      </c>
      <c r="G404" s="33" t="s">
        <v>1364</v>
      </c>
    </row>
    <row r="405" spans="1:7" x14ac:dyDescent="0.25">
      <c r="A405" s="38" t="s">
        <v>697</v>
      </c>
      <c r="B405" s="38" t="s">
        <v>1535</v>
      </c>
      <c r="C405" s="268" t="s">
        <v>2306</v>
      </c>
      <c r="D405" s="38" t="s">
        <v>438</v>
      </c>
      <c r="E405" s="35">
        <v>2009</v>
      </c>
      <c r="F405" s="76">
        <v>89890.710382513658</v>
      </c>
      <c r="G405" s="33" t="s">
        <v>1364</v>
      </c>
    </row>
    <row r="406" spans="1:7" x14ac:dyDescent="0.25">
      <c r="A406" s="38" t="s">
        <v>697</v>
      </c>
      <c r="B406" s="38" t="s">
        <v>1535</v>
      </c>
      <c r="C406" s="268">
        <v>5.5</v>
      </c>
      <c r="D406" s="38" t="s">
        <v>438</v>
      </c>
      <c r="E406" s="35">
        <v>2009</v>
      </c>
      <c r="F406" s="76">
        <v>89344.262295081964</v>
      </c>
      <c r="G406" s="33" t="s">
        <v>1364</v>
      </c>
    </row>
    <row r="407" spans="1:7" x14ac:dyDescent="0.25">
      <c r="A407" s="38" t="s">
        <v>697</v>
      </c>
      <c r="B407" s="38" t="s">
        <v>1535</v>
      </c>
      <c r="C407" s="268" t="s">
        <v>6520</v>
      </c>
      <c r="D407" s="38" t="s">
        <v>438</v>
      </c>
      <c r="E407" s="35">
        <v>2009</v>
      </c>
      <c r="F407" s="76">
        <v>90163.934426229505</v>
      </c>
      <c r="G407" s="33" t="s">
        <v>1364</v>
      </c>
    </row>
    <row r="408" spans="1:7" x14ac:dyDescent="0.25">
      <c r="A408" s="38" t="s">
        <v>697</v>
      </c>
      <c r="B408" s="38" t="s">
        <v>1363</v>
      </c>
      <c r="C408" s="268" t="s">
        <v>6511</v>
      </c>
      <c r="D408" s="799" t="s">
        <v>438</v>
      </c>
      <c r="E408" s="35">
        <v>2009</v>
      </c>
      <c r="F408" s="33">
        <v>45360</v>
      </c>
      <c r="G408" s="33" t="s">
        <v>1135</v>
      </c>
    </row>
    <row r="409" spans="1:7" x14ac:dyDescent="0.25">
      <c r="A409" s="38" t="s">
        <v>697</v>
      </c>
      <c r="B409" s="38" t="s">
        <v>1365</v>
      </c>
      <c r="C409" s="268">
        <v>3</v>
      </c>
      <c r="D409" s="38" t="s">
        <v>438</v>
      </c>
      <c r="E409" s="35">
        <v>2009</v>
      </c>
      <c r="F409" s="33">
        <v>49727</v>
      </c>
      <c r="G409" s="33" t="s">
        <v>1135</v>
      </c>
    </row>
    <row r="410" spans="1:7" x14ac:dyDescent="0.25">
      <c r="A410" s="38" t="s">
        <v>697</v>
      </c>
      <c r="B410" s="38" t="s">
        <v>1366</v>
      </c>
      <c r="C410" s="268">
        <v>3.5</v>
      </c>
      <c r="D410" s="38" t="s">
        <v>438</v>
      </c>
      <c r="E410" s="35">
        <v>2009</v>
      </c>
      <c r="F410" s="33">
        <v>56831</v>
      </c>
      <c r="G410" s="33" t="s">
        <v>1135</v>
      </c>
    </row>
    <row r="411" spans="1:7" x14ac:dyDescent="0.25">
      <c r="A411" s="38" t="s">
        <v>697</v>
      </c>
      <c r="B411" s="38" t="s">
        <v>1367</v>
      </c>
      <c r="C411" s="268">
        <v>5.4</v>
      </c>
      <c r="D411" s="38" t="s">
        <v>438</v>
      </c>
      <c r="E411" s="35">
        <v>2009</v>
      </c>
      <c r="F411" s="33">
        <v>69674</v>
      </c>
      <c r="G411" s="33" t="s">
        <v>487</v>
      </c>
    </row>
    <row r="412" spans="1:7" x14ac:dyDescent="0.25">
      <c r="A412" s="38" t="s">
        <v>697</v>
      </c>
      <c r="B412" s="38" t="s">
        <v>1603</v>
      </c>
      <c r="C412" s="268" t="s">
        <v>6451</v>
      </c>
      <c r="D412" s="38" t="s">
        <v>438</v>
      </c>
      <c r="E412" s="35">
        <v>2009</v>
      </c>
      <c r="F412" s="76">
        <v>37704.918032786882</v>
      </c>
      <c r="G412" s="33" t="s">
        <v>487</v>
      </c>
    </row>
    <row r="413" spans="1:7" x14ac:dyDescent="0.25">
      <c r="A413" s="38" t="s">
        <v>697</v>
      </c>
      <c r="B413" s="38" t="s">
        <v>1603</v>
      </c>
      <c r="C413" s="268" t="s">
        <v>6523</v>
      </c>
      <c r="D413" s="38" t="s">
        <v>438</v>
      </c>
      <c r="E413" s="35">
        <v>2009</v>
      </c>
      <c r="F413" s="76">
        <v>37978.142076502729</v>
      </c>
      <c r="G413" s="33" t="s">
        <v>1135</v>
      </c>
    </row>
    <row r="414" spans="1:7" x14ac:dyDescent="0.25">
      <c r="A414" s="38" t="s">
        <v>697</v>
      </c>
      <c r="B414" s="38" t="s">
        <v>1603</v>
      </c>
      <c r="C414" s="268">
        <v>3.5</v>
      </c>
      <c r="D414" s="38" t="s">
        <v>438</v>
      </c>
      <c r="E414" s="35">
        <v>2009</v>
      </c>
      <c r="F414" s="76">
        <v>38251.366120218576</v>
      </c>
      <c r="G414" s="33" t="s">
        <v>1135</v>
      </c>
    </row>
    <row r="415" spans="1:7" x14ac:dyDescent="0.25">
      <c r="A415" s="38" t="s">
        <v>697</v>
      </c>
      <c r="B415" s="38" t="s">
        <v>1308</v>
      </c>
      <c r="C415" s="268" t="s">
        <v>6506</v>
      </c>
      <c r="D415" s="38" t="s">
        <v>438</v>
      </c>
      <c r="E415" s="35">
        <v>2009</v>
      </c>
      <c r="F415" s="76">
        <v>43442.62295081967</v>
      </c>
      <c r="G415" s="33" t="s">
        <v>2976</v>
      </c>
    </row>
    <row r="416" spans="1:7" x14ac:dyDescent="0.25">
      <c r="A416" s="38" t="s">
        <v>697</v>
      </c>
      <c r="B416" s="38" t="s">
        <v>1308</v>
      </c>
      <c r="C416" s="268">
        <v>3.5</v>
      </c>
      <c r="D416" s="38" t="s">
        <v>438</v>
      </c>
      <c r="E416" s="35">
        <v>2009</v>
      </c>
      <c r="F416" s="76">
        <v>43715.846994535517</v>
      </c>
      <c r="G416" s="33" t="s">
        <v>2604</v>
      </c>
    </row>
    <row r="417" spans="1:7" x14ac:dyDescent="0.25">
      <c r="A417" s="38" t="s">
        <v>697</v>
      </c>
      <c r="B417" s="38" t="s">
        <v>1238</v>
      </c>
      <c r="C417" s="268">
        <v>2.1</v>
      </c>
      <c r="D417" s="38" t="s">
        <v>438</v>
      </c>
      <c r="E417" s="35">
        <v>2009</v>
      </c>
      <c r="F417" s="76">
        <v>33257.923497267759</v>
      </c>
      <c r="G417" s="54" t="s">
        <v>1971</v>
      </c>
    </row>
    <row r="418" spans="1:7" x14ac:dyDescent="0.25">
      <c r="A418" s="38" t="s">
        <v>697</v>
      </c>
      <c r="B418" s="38" t="s">
        <v>1238</v>
      </c>
      <c r="C418" s="268" t="s">
        <v>6503</v>
      </c>
      <c r="D418" s="38" t="s">
        <v>438</v>
      </c>
      <c r="E418" s="35">
        <v>2009</v>
      </c>
      <c r="F418" s="76">
        <v>33531.147540983606</v>
      </c>
      <c r="G418" s="33" t="s">
        <v>421</v>
      </c>
    </row>
    <row r="419" spans="1:7" x14ac:dyDescent="0.25">
      <c r="A419" s="38" t="s">
        <v>2978</v>
      </c>
      <c r="B419" s="38" t="s">
        <v>2977</v>
      </c>
      <c r="C419" s="268">
        <v>2.8</v>
      </c>
      <c r="D419" s="38" t="s">
        <v>2961</v>
      </c>
      <c r="E419" s="35">
        <v>2009</v>
      </c>
      <c r="F419" s="76">
        <v>39350</v>
      </c>
      <c r="G419" s="33" t="s">
        <v>421</v>
      </c>
    </row>
    <row r="420" spans="1:7" x14ac:dyDescent="0.25">
      <c r="A420" s="664" t="s">
        <v>2978</v>
      </c>
      <c r="B420" s="610" t="s">
        <v>10521</v>
      </c>
      <c r="C420" s="610" t="s">
        <v>3761</v>
      </c>
      <c r="D420" s="610"/>
      <c r="E420" s="54">
        <v>2009</v>
      </c>
      <c r="F420" s="666">
        <v>53200</v>
      </c>
      <c r="G420" s="619" t="s">
        <v>135</v>
      </c>
    </row>
    <row r="421" spans="1:7" x14ac:dyDescent="0.25">
      <c r="A421" s="38" t="s">
        <v>7170</v>
      </c>
      <c r="B421" s="38" t="s">
        <v>7171</v>
      </c>
      <c r="C421" s="268" t="s">
        <v>1983</v>
      </c>
      <c r="D421" s="612" t="s">
        <v>43</v>
      </c>
      <c r="E421" s="35">
        <v>2009</v>
      </c>
      <c r="F421" s="76">
        <v>16593</v>
      </c>
      <c r="G421" s="33" t="s">
        <v>135</v>
      </c>
    </row>
    <row r="422" spans="1:7" x14ac:dyDescent="0.25">
      <c r="A422" s="60" t="s">
        <v>117</v>
      </c>
      <c r="B422" s="60" t="s">
        <v>6070</v>
      </c>
      <c r="C422" s="269" t="s">
        <v>4532</v>
      </c>
      <c r="D422" s="54" t="s">
        <v>4565</v>
      </c>
      <c r="E422" s="64">
        <v>2009</v>
      </c>
      <c r="F422" s="87">
        <v>24044</v>
      </c>
      <c r="G422" s="33" t="s">
        <v>135</v>
      </c>
    </row>
    <row r="423" spans="1:7" x14ac:dyDescent="0.25">
      <c r="A423" s="38" t="s">
        <v>117</v>
      </c>
      <c r="B423" s="38" t="s">
        <v>1660</v>
      </c>
      <c r="C423" s="268">
        <v>2.4</v>
      </c>
      <c r="D423" s="38" t="s">
        <v>110</v>
      </c>
      <c r="E423" s="35">
        <v>2009</v>
      </c>
      <c r="F423" s="76">
        <v>25136.612021857924</v>
      </c>
      <c r="G423" s="33" t="s">
        <v>487</v>
      </c>
    </row>
    <row r="424" spans="1:7" x14ac:dyDescent="0.25">
      <c r="A424" s="38" t="s">
        <v>117</v>
      </c>
      <c r="B424" s="38" t="s">
        <v>1660</v>
      </c>
      <c r="C424" s="268">
        <v>3.8</v>
      </c>
      <c r="D424" s="38" t="s">
        <v>110</v>
      </c>
      <c r="E424" s="35">
        <v>2009</v>
      </c>
      <c r="F424" s="76">
        <v>25683.060109289618</v>
      </c>
      <c r="G424" s="33" t="s">
        <v>3125</v>
      </c>
    </row>
    <row r="425" spans="1:7" x14ac:dyDescent="0.25">
      <c r="A425" s="38" t="s">
        <v>117</v>
      </c>
      <c r="B425" s="38" t="s">
        <v>1536</v>
      </c>
      <c r="C425" s="268">
        <v>2.4</v>
      </c>
      <c r="D425" s="38" t="s">
        <v>110</v>
      </c>
      <c r="E425" s="35">
        <v>2009</v>
      </c>
      <c r="F425" s="76">
        <v>15765.02732240437</v>
      </c>
      <c r="G425" s="33" t="s">
        <v>3123</v>
      </c>
    </row>
    <row r="426" spans="1:7" x14ac:dyDescent="0.25">
      <c r="A426" s="38" t="s">
        <v>117</v>
      </c>
      <c r="B426" s="38" t="s">
        <v>1536</v>
      </c>
      <c r="C426" s="268">
        <v>3.8</v>
      </c>
      <c r="D426" s="38" t="s">
        <v>110</v>
      </c>
      <c r="E426" s="35">
        <v>2009</v>
      </c>
      <c r="F426" s="76">
        <v>16584.699453551912</v>
      </c>
      <c r="G426" s="33" t="s">
        <v>3125</v>
      </c>
    </row>
    <row r="427" spans="1:7" x14ac:dyDescent="0.25">
      <c r="A427" s="38" t="s">
        <v>117</v>
      </c>
      <c r="B427" s="38" t="s">
        <v>1368</v>
      </c>
      <c r="C427" s="268">
        <v>2.4</v>
      </c>
      <c r="D427" s="38" t="s">
        <v>110</v>
      </c>
      <c r="E427" s="35">
        <v>2009</v>
      </c>
      <c r="F427" s="76">
        <v>24043.715846994535</v>
      </c>
      <c r="G427" s="33" t="s">
        <v>3123</v>
      </c>
    </row>
    <row r="428" spans="1:7" x14ac:dyDescent="0.25">
      <c r="A428" s="38" t="s">
        <v>117</v>
      </c>
      <c r="B428" s="38" t="s">
        <v>1537</v>
      </c>
      <c r="C428" s="268" t="s">
        <v>3126</v>
      </c>
      <c r="D428" s="38" t="s">
        <v>44</v>
      </c>
      <c r="E428" s="35">
        <v>2009</v>
      </c>
      <c r="F428" s="76">
        <v>16500</v>
      </c>
      <c r="G428" s="33" t="s">
        <v>135</v>
      </c>
    </row>
    <row r="429" spans="1:7" x14ac:dyDescent="0.25">
      <c r="A429" s="38" t="s">
        <v>117</v>
      </c>
      <c r="B429" s="38" t="s">
        <v>1537</v>
      </c>
      <c r="C429" s="268" t="s">
        <v>3124</v>
      </c>
      <c r="D429" s="38" t="s">
        <v>44</v>
      </c>
      <c r="E429" s="35">
        <v>2009</v>
      </c>
      <c r="F429" s="76">
        <v>17000</v>
      </c>
      <c r="G429" s="33" t="s">
        <v>135</v>
      </c>
    </row>
    <row r="430" spans="1:7" x14ac:dyDescent="0.25">
      <c r="A430" s="38" t="s">
        <v>117</v>
      </c>
      <c r="B430" s="38" t="s">
        <v>1537</v>
      </c>
      <c r="C430" s="268" t="s">
        <v>3126</v>
      </c>
      <c r="D430" s="38" t="s">
        <v>44</v>
      </c>
      <c r="E430" s="35">
        <v>2009</v>
      </c>
      <c r="F430" s="76">
        <v>17600</v>
      </c>
      <c r="G430" s="33" t="s">
        <v>135</v>
      </c>
    </row>
    <row r="431" spans="1:7" x14ac:dyDescent="0.25">
      <c r="A431" s="38" t="s">
        <v>117</v>
      </c>
      <c r="B431" s="38" t="s">
        <v>1537</v>
      </c>
      <c r="C431" s="268" t="s">
        <v>3124</v>
      </c>
      <c r="D431" s="38" t="s">
        <v>44</v>
      </c>
      <c r="E431" s="35">
        <v>2009</v>
      </c>
      <c r="F431" s="76">
        <v>17955</v>
      </c>
      <c r="G431" s="33" t="s">
        <v>135</v>
      </c>
    </row>
    <row r="432" spans="1:7" x14ac:dyDescent="0.25">
      <c r="A432" s="38" t="s">
        <v>117</v>
      </c>
      <c r="B432" s="38" t="s">
        <v>1309</v>
      </c>
      <c r="C432" s="268">
        <v>1.3</v>
      </c>
      <c r="D432" s="38" t="s">
        <v>110</v>
      </c>
      <c r="E432" s="35">
        <v>2009</v>
      </c>
      <c r="F432" s="76">
        <v>14036.885245901638</v>
      </c>
      <c r="G432" s="33" t="s">
        <v>135</v>
      </c>
    </row>
    <row r="433" spans="1:7" x14ac:dyDescent="0.25">
      <c r="A433" s="38" t="s">
        <v>117</v>
      </c>
      <c r="B433" s="38" t="s">
        <v>1309</v>
      </c>
      <c r="C433" s="268" t="s">
        <v>6507</v>
      </c>
      <c r="D433" s="38" t="s">
        <v>110</v>
      </c>
      <c r="E433" s="35">
        <v>2009</v>
      </c>
      <c r="F433" s="76">
        <v>14583.333333333332</v>
      </c>
      <c r="G433" s="33" t="s">
        <v>135</v>
      </c>
    </row>
    <row r="434" spans="1:7" x14ac:dyDescent="0.25">
      <c r="A434" s="38" t="s">
        <v>117</v>
      </c>
      <c r="B434" s="38" t="s">
        <v>1309</v>
      </c>
      <c r="C434" s="268">
        <v>2</v>
      </c>
      <c r="D434" s="38" t="s">
        <v>110</v>
      </c>
      <c r="E434" s="35">
        <v>2009</v>
      </c>
      <c r="F434" s="76">
        <v>14856.557377049179</v>
      </c>
      <c r="G434" s="33"/>
    </row>
    <row r="435" spans="1:7" x14ac:dyDescent="0.25">
      <c r="A435" s="38" t="s">
        <v>117</v>
      </c>
      <c r="B435" s="38" t="s">
        <v>1310</v>
      </c>
      <c r="C435" s="268" t="s">
        <v>6341</v>
      </c>
      <c r="D435" s="38" t="s">
        <v>44</v>
      </c>
      <c r="E435" s="35">
        <v>2009</v>
      </c>
      <c r="F435" s="76">
        <v>39047.81420765027</v>
      </c>
      <c r="G435" s="33"/>
    </row>
    <row r="436" spans="1:7" x14ac:dyDescent="0.25">
      <c r="A436" s="38" t="s">
        <v>117</v>
      </c>
      <c r="B436" s="38" t="s">
        <v>1604</v>
      </c>
      <c r="C436" s="268">
        <v>1.5</v>
      </c>
      <c r="D436" s="38" t="s">
        <v>110</v>
      </c>
      <c r="E436" s="35">
        <v>2009</v>
      </c>
      <c r="F436" s="76">
        <v>15846.994535519125</v>
      </c>
      <c r="G436" s="33"/>
    </row>
    <row r="437" spans="1:7" x14ac:dyDescent="0.25">
      <c r="A437" s="38" t="s">
        <v>117</v>
      </c>
      <c r="B437" s="38" t="s">
        <v>1604</v>
      </c>
      <c r="C437" s="268">
        <v>2</v>
      </c>
      <c r="D437" s="38" t="s">
        <v>110</v>
      </c>
      <c r="E437" s="35">
        <v>2009</v>
      </c>
      <c r="F437" s="76">
        <v>18852.459016393441</v>
      </c>
      <c r="G437" s="33"/>
    </row>
    <row r="438" spans="1:7" x14ac:dyDescent="0.25">
      <c r="A438" s="38" t="s">
        <v>117</v>
      </c>
      <c r="B438" s="38" t="s">
        <v>310</v>
      </c>
      <c r="C438" s="268" t="s">
        <v>311</v>
      </c>
      <c r="D438" s="38" t="s">
        <v>44</v>
      </c>
      <c r="E438" s="42" t="s">
        <v>868</v>
      </c>
      <c r="F438" s="41" t="s">
        <v>1662</v>
      </c>
      <c r="G438" s="33"/>
    </row>
    <row r="439" spans="1:7" x14ac:dyDescent="0.25">
      <c r="A439" s="38" t="s">
        <v>117</v>
      </c>
      <c r="B439" s="38" t="s">
        <v>1008</v>
      </c>
      <c r="C439" s="268" t="s">
        <v>165</v>
      </c>
      <c r="D439" s="38" t="s">
        <v>120</v>
      </c>
      <c r="E439" s="42" t="s">
        <v>868</v>
      </c>
      <c r="F439" s="41" t="s">
        <v>1663</v>
      </c>
      <c r="G439" s="33"/>
    </row>
    <row r="440" spans="1:7" x14ac:dyDescent="0.25">
      <c r="A440" s="38" t="s">
        <v>117</v>
      </c>
      <c r="B440" s="38" t="s">
        <v>1008</v>
      </c>
      <c r="C440" s="268" t="s">
        <v>165</v>
      </c>
      <c r="D440" s="38" t="s">
        <v>44</v>
      </c>
      <c r="E440" s="42" t="s">
        <v>868</v>
      </c>
      <c r="F440" s="41" t="s">
        <v>1664</v>
      </c>
      <c r="G440" s="33"/>
    </row>
    <row r="441" spans="1:7" x14ac:dyDescent="0.25">
      <c r="A441" s="38" t="s">
        <v>117</v>
      </c>
      <c r="B441" s="38" t="s">
        <v>1392</v>
      </c>
      <c r="C441" s="268" t="s">
        <v>866</v>
      </c>
      <c r="D441" s="38" t="s">
        <v>125</v>
      </c>
      <c r="E441" s="42" t="s">
        <v>868</v>
      </c>
      <c r="F441" s="41" t="s">
        <v>1665</v>
      </c>
      <c r="G441" s="33"/>
    </row>
    <row r="442" spans="1:7" x14ac:dyDescent="0.25">
      <c r="A442" s="38" t="s">
        <v>117</v>
      </c>
      <c r="B442" s="38" t="s">
        <v>1392</v>
      </c>
      <c r="C442" s="268" t="s">
        <v>866</v>
      </c>
      <c r="D442" s="38" t="s">
        <v>44</v>
      </c>
      <c r="E442" s="42" t="s">
        <v>868</v>
      </c>
      <c r="F442" s="41" t="s">
        <v>1666</v>
      </c>
      <c r="G442" s="33"/>
    </row>
    <row r="443" spans="1:7" x14ac:dyDescent="0.25">
      <c r="A443" s="38" t="s">
        <v>117</v>
      </c>
      <c r="B443" s="38" t="s">
        <v>1392</v>
      </c>
      <c r="C443" s="268" t="s">
        <v>1558</v>
      </c>
      <c r="D443" s="38" t="s">
        <v>44</v>
      </c>
      <c r="E443" s="42" t="s">
        <v>868</v>
      </c>
      <c r="F443" s="41" t="s">
        <v>1667</v>
      </c>
      <c r="G443" s="33"/>
    </row>
    <row r="444" spans="1:7" x14ac:dyDescent="0.25">
      <c r="A444" s="38" t="s">
        <v>117</v>
      </c>
      <c r="B444" s="38" t="s">
        <v>261</v>
      </c>
      <c r="C444" s="268" t="s">
        <v>1488</v>
      </c>
      <c r="D444" s="38" t="s">
        <v>44</v>
      </c>
      <c r="E444" s="42" t="s">
        <v>868</v>
      </c>
      <c r="F444" s="41" t="s">
        <v>1668</v>
      </c>
      <c r="G444" s="33"/>
    </row>
    <row r="445" spans="1:7" x14ac:dyDescent="0.25">
      <c r="A445" s="38" t="s">
        <v>117</v>
      </c>
      <c r="B445" s="38" t="s">
        <v>261</v>
      </c>
      <c r="C445" s="268" t="s">
        <v>1624</v>
      </c>
      <c r="D445" s="38" t="s">
        <v>44</v>
      </c>
      <c r="E445" s="42" t="s">
        <v>868</v>
      </c>
      <c r="F445" s="41" t="s">
        <v>1669</v>
      </c>
      <c r="G445" s="33"/>
    </row>
    <row r="446" spans="1:7" x14ac:dyDescent="0.25">
      <c r="A446" s="38" t="s">
        <v>117</v>
      </c>
      <c r="B446" s="38" t="s">
        <v>261</v>
      </c>
      <c r="C446" s="268" t="s">
        <v>1490</v>
      </c>
      <c r="D446" s="38" t="s">
        <v>44</v>
      </c>
      <c r="E446" s="42" t="s">
        <v>868</v>
      </c>
      <c r="F446" s="76">
        <v>48511</v>
      </c>
      <c r="G446" s="33"/>
    </row>
    <row r="447" spans="1:7" x14ac:dyDescent="0.25">
      <c r="A447" s="38" t="s">
        <v>117</v>
      </c>
      <c r="B447" s="38" t="s">
        <v>514</v>
      </c>
      <c r="C447" s="268" t="s">
        <v>165</v>
      </c>
      <c r="D447" s="38" t="s">
        <v>44</v>
      </c>
      <c r="E447" s="42" t="s">
        <v>868</v>
      </c>
      <c r="F447" s="41" t="s">
        <v>1549</v>
      </c>
      <c r="G447" s="33" t="s">
        <v>147</v>
      </c>
    </row>
    <row r="448" spans="1:7" x14ac:dyDescent="0.25">
      <c r="A448" s="38" t="s">
        <v>117</v>
      </c>
      <c r="B448" s="38" t="s">
        <v>1626</v>
      </c>
      <c r="C448" s="268" t="s">
        <v>162</v>
      </c>
      <c r="D448" s="38" t="s">
        <v>125</v>
      </c>
      <c r="E448" s="42" t="s">
        <v>868</v>
      </c>
      <c r="F448" s="41" t="s">
        <v>1670</v>
      </c>
      <c r="G448" s="33" t="s">
        <v>147</v>
      </c>
    </row>
    <row r="449" spans="1:7" x14ac:dyDescent="0.25">
      <c r="A449" s="38" t="s">
        <v>117</v>
      </c>
      <c r="B449" s="38" t="s">
        <v>1626</v>
      </c>
      <c r="C449" s="268" t="s">
        <v>165</v>
      </c>
      <c r="D449" s="38" t="s">
        <v>44</v>
      </c>
      <c r="E449" s="42" t="s">
        <v>868</v>
      </c>
      <c r="F449" s="41" t="s">
        <v>1630</v>
      </c>
      <c r="G449" s="33" t="s">
        <v>147</v>
      </c>
    </row>
    <row r="450" spans="1:7" x14ac:dyDescent="0.25">
      <c r="A450" s="38" t="s">
        <v>117</v>
      </c>
      <c r="B450" s="38" t="s">
        <v>1496</v>
      </c>
      <c r="C450" s="268" t="s">
        <v>1497</v>
      </c>
      <c r="D450" s="38" t="s">
        <v>44</v>
      </c>
      <c r="E450" s="42" t="s">
        <v>868</v>
      </c>
      <c r="F450" s="41" t="s">
        <v>1671</v>
      </c>
      <c r="G450" s="33" t="s">
        <v>147</v>
      </c>
    </row>
    <row r="451" spans="1:7" x14ac:dyDescent="0.25">
      <c r="A451" s="38" t="s">
        <v>117</v>
      </c>
      <c r="B451" s="38" t="s">
        <v>1311</v>
      </c>
      <c r="C451" s="268">
        <v>3</v>
      </c>
      <c r="D451" s="38" t="s">
        <v>44</v>
      </c>
      <c r="E451" s="35">
        <v>2009</v>
      </c>
      <c r="F451" s="76">
        <v>23106.557377049179</v>
      </c>
      <c r="G451" s="33" t="s">
        <v>147</v>
      </c>
    </row>
    <row r="452" spans="1:7" x14ac:dyDescent="0.25">
      <c r="A452" s="38" t="s">
        <v>117</v>
      </c>
      <c r="B452" s="38" t="s">
        <v>1239</v>
      </c>
      <c r="C452" s="268">
        <v>2.4</v>
      </c>
      <c r="D452" s="38" t="s">
        <v>44</v>
      </c>
      <c r="E452" s="35">
        <v>2009</v>
      </c>
      <c r="F452" s="76">
        <v>27240.437158469944</v>
      </c>
      <c r="G452" s="33" t="s">
        <v>130</v>
      </c>
    </row>
    <row r="453" spans="1:7" x14ac:dyDescent="0.25">
      <c r="A453" s="38" t="s">
        <v>117</v>
      </c>
      <c r="B453" s="38" t="s">
        <v>1239</v>
      </c>
      <c r="C453" s="268">
        <v>3</v>
      </c>
      <c r="D453" s="38" t="s">
        <v>44</v>
      </c>
      <c r="E453" s="35">
        <v>2009</v>
      </c>
      <c r="F453" s="76">
        <v>28060.109289617485</v>
      </c>
      <c r="G453" s="33" t="s">
        <v>130</v>
      </c>
    </row>
    <row r="454" spans="1:7" x14ac:dyDescent="0.25">
      <c r="A454" s="38" t="s">
        <v>117</v>
      </c>
      <c r="B454" s="38" t="s">
        <v>1072</v>
      </c>
      <c r="C454" s="268">
        <v>3.6</v>
      </c>
      <c r="D454" s="38" t="s">
        <v>44</v>
      </c>
      <c r="E454" s="35">
        <v>2009</v>
      </c>
      <c r="F454" s="76">
        <v>36065.573770491799</v>
      </c>
      <c r="G454" s="33" t="s">
        <v>130</v>
      </c>
    </row>
    <row r="455" spans="1:7" x14ac:dyDescent="0.25">
      <c r="A455" s="38" t="s">
        <v>117</v>
      </c>
      <c r="B455" s="38" t="s">
        <v>1661</v>
      </c>
      <c r="C455" s="268">
        <v>3.5</v>
      </c>
      <c r="D455" s="38" t="s">
        <v>44</v>
      </c>
      <c r="E455" s="35">
        <v>2009</v>
      </c>
      <c r="F455" s="76">
        <v>25956.284153005465</v>
      </c>
      <c r="G455" s="33" t="s">
        <v>130</v>
      </c>
    </row>
    <row r="456" spans="1:7" x14ac:dyDescent="0.25">
      <c r="A456" s="38" t="s">
        <v>82</v>
      </c>
      <c r="B456" s="38" t="s">
        <v>83</v>
      </c>
      <c r="C456" s="268" t="s">
        <v>51</v>
      </c>
      <c r="D456" s="38"/>
      <c r="E456" s="35">
        <v>2009</v>
      </c>
      <c r="F456" s="76">
        <v>26588.949999999997</v>
      </c>
      <c r="G456" s="33" t="s">
        <v>130</v>
      </c>
    </row>
    <row r="457" spans="1:7" x14ac:dyDescent="0.25">
      <c r="A457" s="38" t="s">
        <v>81</v>
      </c>
      <c r="B457" s="38" t="s">
        <v>55</v>
      </c>
      <c r="C457" s="268" t="s">
        <v>51</v>
      </c>
      <c r="D457" s="38"/>
      <c r="E457" s="35">
        <v>2009</v>
      </c>
      <c r="F457" s="76">
        <v>22050.799999999996</v>
      </c>
      <c r="G457" s="33" t="s">
        <v>130</v>
      </c>
    </row>
    <row r="458" spans="1:7" x14ac:dyDescent="0.25">
      <c r="A458" s="38" t="s">
        <v>81</v>
      </c>
      <c r="B458" s="38" t="s">
        <v>56</v>
      </c>
      <c r="C458" s="268" t="s">
        <v>51</v>
      </c>
      <c r="D458" s="38"/>
      <c r="E458" s="35">
        <v>2009</v>
      </c>
      <c r="F458" s="76">
        <v>28239.65</v>
      </c>
      <c r="G458" s="33" t="s">
        <v>130</v>
      </c>
    </row>
    <row r="459" spans="1:7" x14ac:dyDescent="0.25">
      <c r="A459" s="38" t="s">
        <v>81</v>
      </c>
      <c r="B459" s="38" t="s">
        <v>57</v>
      </c>
      <c r="C459" s="268" t="s">
        <v>51</v>
      </c>
      <c r="D459" s="38"/>
      <c r="E459" s="35">
        <v>2009</v>
      </c>
      <c r="F459" s="76">
        <v>27538.400000000001</v>
      </c>
      <c r="G459" s="33" t="s">
        <v>130</v>
      </c>
    </row>
    <row r="460" spans="1:7" x14ac:dyDescent="0.25">
      <c r="A460" s="38" t="s">
        <v>81</v>
      </c>
      <c r="B460" s="38" t="s">
        <v>50</v>
      </c>
      <c r="C460" s="268" t="s">
        <v>51</v>
      </c>
      <c r="D460" s="38"/>
      <c r="E460" s="35">
        <v>2009</v>
      </c>
      <c r="F460" s="76">
        <v>27089.599999999999</v>
      </c>
      <c r="G460" s="33" t="s">
        <v>130</v>
      </c>
    </row>
    <row r="461" spans="1:7" x14ac:dyDescent="0.25">
      <c r="A461" s="38" t="s">
        <v>81</v>
      </c>
      <c r="B461" s="38" t="s">
        <v>52</v>
      </c>
      <c r="C461" s="268" t="s">
        <v>51</v>
      </c>
      <c r="D461" s="38"/>
      <c r="E461" s="35">
        <v>2009</v>
      </c>
      <c r="F461" s="76">
        <v>26475.9</v>
      </c>
      <c r="G461" s="33" t="s">
        <v>130</v>
      </c>
    </row>
    <row r="462" spans="1:7" x14ac:dyDescent="0.25">
      <c r="A462" s="38" t="s">
        <v>81</v>
      </c>
      <c r="B462" s="38" t="s">
        <v>53</v>
      </c>
      <c r="C462" s="268" t="s">
        <v>51</v>
      </c>
      <c r="D462" s="38"/>
      <c r="E462" s="35">
        <v>2009</v>
      </c>
      <c r="F462" s="76">
        <v>35217.299999999996</v>
      </c>
      <c r="G462" s="33" t="s">
        <v>130</v>
      </c>
    </row>
    <row r="463" spans="1:7" x14ac:dyDescent="0.25">
      <c r="A463" s="38" t="s">
        <v>81</v>
      </c>
      <c r="B463" s="38" t="s">
        <v>54</v>
      </c>
      <c r="C463" s="268" t="s">
        <v>51</v>
      </c>
      <c r="D463" s="38"/>
      <c r="E463" s="35">
        <v>2009</v>
      </c>
      <c r="F463" s="76">
        <v>39628.799999999996</v>
      </c>
      <c r="G463" s="33" t="s">
        <v>130</v>
      </c>
    </row>
    <row r="464" spans="1:7" x14ac:dyDescent="0.25">
      <c r="A464" s="38" t="s">
        <v>81</v>
      </c>
      <c r="B464" s="38" t="s">
        <v>58</v>
      </c>
      <c r="C464" s="268" t="s">
        <v>51</v>
      </c>
      <c r="D464" s="38"/>
      <c r="E464" s="35">
        <v>2009</v>
      </c>
      <c r="F464" s="76">
        <v>45559.25</v>
      </c>
      <c r="G464" s="33" t="s">
        <v>130</v>
      </c>
    </row>
    <row r="465" spans="1:7" x14ac:dyDescent="0.25">
      <c r="A465" s="38" t="s">
        <v>81</v>
      </c>
      <c r="B465" s="38" t="s">
        <v>60</v>
      </c>
      <c r="C465" s="268" t="s">
        <v>61</v>
      </c>
      <c r="D465" s="38"/>
      <c r="E465" s="35">
        <v>2009</v>
      </c>
      <c r="F465" s="76">
        <v>40550.199999999997</v>
      </c>
      <c r="G465" s="81" t="s">
        <v>130</v>
      </c>
    </row>
    <row r="466" spans="1:7" x14ac:dyDescent="0.25">
      <c r="A466" s="38" t="s">
        <v>81</v>
      </c>
      <c r="B466" s="38" t="s">
        <v>59</v>
      </c>
      <c r="C466" s="268" t="s">
        <v>51</v>
      </c>
      <c r="D466" s="38"/>
      <c r="E466" s="35">
        <v>2009</v>
      </c>
      <c r="F466" s="76">
        <v>39546.35</v>
      </c>
      <c r="G466" s="81" t="s">
        <v>130</v>
      </c>
    </row>
    <row r="467" spans="1:7" x14ac:dyDescent="0.25">
      <c r="A467" s="38" t="s">
        <v>81</v>
      </c>
      <c r="B467" s="38" t="s">
        <v>62</v>
      </c>
      <c r="C467" s="268" t="s">
        <v>51</v>
      </c>
      <c r="D467" s="38"/>
      <c r="E467" s="35">
        <v>2009</v>
      </c>
      <c r="F467" s="76">
        <v>42603.799999999996</v>
      </c>
      <c r="G467" s="81" t="s">
        <v>130</v>
      </c>
    </row>
    <row r="468" spans="1:7" x14ac:dyDescent="0.25">
      <c r="A468" s="38" t="s">
        <v>81</v>
      </c>
      <c r="B468" s="38" t="s">
        <v>63</v>
      </c>
      <c r="C468" s="268" t="s">
        <v>51</v>
      </c>
      <c r="D468" s="38"/>
      <c r="E468" s="35">
        <v>2009</v>
      </c>
      <c r="F468" s="76">
        <v>41879.599999999999</v>
      </c>
      <c r="G468" s="54" t="s">
        <v>4874</v>
      </c>
    </row>
    <row r="469" spans="1:7" x14ac:dyDescent="0.25">
      <c r="A469" s="60" t="s">
        <v>6623</v>
      </c>
      <c r="B469" s="60" t="s">
        <v>6624</v>
      </c>
      <c r="C469" s="269" t="s">
        <v>6627</v>
      </c>
      <c r="D469" s="64"/>
      <c r="E469" s="35">
        <v>2009</v>
      </c>
      <c r="F469" s="124">
        <v>93400</v>
      </c>
      <c r="G469" s="33" t="s">
        <v>1585</v>
      </c>
    </row>
    <row r="470" spans="1:7" x14ac:dyDescent="0.25">
      <c r="A470" s="60" t="s">
        <v>6623</v>
      </c>
      <c r="B470" s="60" t="s">
        <v>6625</v>
      </c>
      <c r="C470" s="269" t="s">
        <v>6627</v>
      </c>
      <c r="D470" s="64"/>
      <c r="E470" s="35">
        <v>2009</v>
      </c>
      <c r="F470" s="124">
        <v>93600</v>
      </c>
      <c r="G470" s="33" t="s">
        <v>421</v>
      </c>
    </row>
    <row r="471" spans="1:7" x14ac:dyDescent="0.25">
      <c r="A471" s="60" t="s">
        <v>6623</v>
      </c>
      <c r="B471" s="60" t="s">
        <v>6626</v>
      </c>
      <c r="C471" s="269" t="s">
        <v>6627</v>
      </c>
      <c r="D471" s="64"/>
      <c r="E471" s="35">
        <v>2009</v>
      </c>
      <c r="F471" s="124">
        <v>93800</v>
      </c>
      <c r="G471" s="33" t="s">
        <v>147</v>
      </c>
    </row>
    <row r="472" spans="1:7" x14ac:dyDescent="0.25">
      <c r="A472" s="60" t="s">
        <v>64</v>
      </c>
      <c r="B472" s="60" t="s">
        <v>1644</v>
      </c>
      <c r="C472" s="269" t="s">
        <v>4432</v>
      </c>
      <c r="D472" s="54" t="s">
        <v>43</v>
      </c>
      <c r="E472" s="64">
        <v>2009</v>
      </c>
      <c r="F472" s="87">
        <v>19672</v>
      </c>
      <c r="G472" s="33" t="s">
        <v>135</v>
      </c>
    </row>
    <row r="473" spans="1:7" x14ac:dyDescent="0.25">
      <c r="A473" s="38" t="s">
        <v>64</v>
      </c>
      <c r="B473" s="38" t="s">
        <v>1583</v>
      </c>
      <c r="C473" s="268" t="s">
        <v>1680</v>
      </c>
      <c r="D473" s="46" t="s">
        <v>44</v>
      </c>
      <c r="E473" s="42" t="s">
        <v>868</v>
      </c>
      <c r="F473" s="76">
        <v>97955</v>
      </c>
      <c r="G473" s="33" t="s">
        <v>1211</v>
      </c>
    </row>
    <row r="474" spans="1:7" x14ac:dyDescent="0.25">
      <c r="A474" s="38" t="s">
        <v>64</v>
      </c>
      <c r="B474" s="38" t="s">
        <v>1352</v>
      </c>
      <c r="C474" s="268">
        <v>3.5</v>
      </c>
      <c r="D474" s="38" t="s">
        <v>438</v>
      </c>
      <c r="E474" s="35">
        <v>2009</v>
      </c>
      <c r="F474" s="76">
        <v>45081.967213114753</v>
      </c>
      <c r="G474" s="33" t="s">
        <v>1211</v>
      </c>
    </row>
    <row r="475" spans="1:7" x14ac:dyDescent="0.25">
      <c r="A475" s="38" t="s">
        <v>64</v>
      </c>
      <c r="B475" s="38" t="s">
        <v>1441</v>
      </c>
      <c r="C475" s="268">
        <v>5.6</v>
      </c>
      <c r="D475" s="38" t="s">
        <v>44</v>
      </c>
      <c r="E475" s="35">
        <v>2009</v>
      </c>
      <c r="F475" s="76">
        <v>41885.24590163934</v>
      </c>
      <c r="G475" s="33" t="s">
        <v>369</v>
      </c>
    </row>
    <row r="476" spans="1:7" x14ac:dyDescent="0.25">
      <c r="A476" s="38" t="s">
        <v>64</v>
      </c>
      <c r="B476" s="38" t="s">
        <v>1061</v>
      </c>
      <c r="C476" s="268">
        <v>3</v>
      </c>
      <c r="D476" s="38" t="s">
        <v>110</v>
      </c>
      <c r="E476" s="35">
        <v>2009</v>
      </c>
      <c r="F476" s="76">
        <v>28961.748633879779</v>
      </c>
      <c r="G476" s="33" t="s">
        <v>369</v>
      </c>
    </row>
    <row r="477" spans="1:7" x14ac:dyDescent="0.25">
      <c r="A477" s="38" t="s">
        <v>64</v>
      </c>
      <c r="B477" s="38" t="s">
        <v>1350</v>
      </c>
      <c r="C477" s="268" t="s">
        <v>1351</v>
      </c>
      <c r="D477" s="46" t="s">
        <v>125</v>
      </c>
      <c r="E477" s="42" t="s">
        <v>868</v>
      </c>
      <c r="F477" s="76">
        <v>35339</v>
      </c>
      <c r="G477" s="33" t="s">
        <v>1211</v>
      </c>
    </row>
    <row r="478" spans="1:7" x14ac:dyDescent="0.25">
      <c r="A478" s="38" t="s">
        <v>64</v>
      </c>
      <c r="B478" s="38" t="s">
        <v>1350</v>
      </c>
      <c r="C478" s="268" t="s">
        <v>1351</v>
      </c>
      <c r="D478" s="46" t="s">
        <v>44</v>
      </c>
      <c r="E478" s="42" t="s">
        <v>868</v>
      </c>
      <c r="F478" s="76">
        <v>37316</v>
      </c>
      <c r="G478" s="33" t="s">
        <v>230</v>
      </c>
    </row>
    <row r="479" spans="1:7" x14ac:dyDescent="0.25">
      <c r="A479" s="38" t="s">
        <v>64</v>
      </c>
      <c r="B479" s="38" t="s">
        <v>1643</v>
      </c>
      <c r="C479" s="268">
        <v>2.5</v>
      </c>
      <c r="D479" s="38" t="s">
        <v>438</v>
      </c>
      <c r="E479" s="35">
        <v>2009</v>
      </c>
      <c r="F479" s="76">
        <v>18579.234972677594</v>
      </c>
      <c r="G479" s="33" t="s">
        <v>147</v>
      </c>
    </row>
    <row r="480" spans="1:7" x14ac:dyDescent="0.25">
      <c r="A480" s="38" t="s">
        <v>64</v>
      </c>
      <c r="B480" s="38" t="s">
        <v>1643</v>
      </c>
      <c r="C480" s="268" t="s">
        <v>6428</v>
      </c>
      <c r="D480" s="38" t="s">
        <v>44</v>
      </c>
      <c r="E480" s="35">
        <v>2009</v>
      </c>
      <c r="F480" s="76">
        <v>18852.459016393441</v>
      </c>
      <c r="G480" s="33" t="s">
        <v>230</v>
      </c>
    </row>
    <row r="481" spans="1:7" x14ac:dyDescent="0.25">
      <c r="A481" s="38" t="s">
        <v>64</v>
      </c>
      <c r="B481" s="38" t="s">
        <v>1210</v>
      </c>
      <c r="C481" s="268">
        <v>4</v>
      </c>
      <c r="D481" s="38" t="s">
        <v>44</v>
      </c>
      <c r="E481" s="35">
        <v>2009</v>
      </c>
      <c r="F481" s="76">
        <v>36995</v>
      </c>
      <c r="G481" s="33" t="s">
        <v>147</v>
      </c>
    </row>
    <row r="482" spans="1:7" x14ac:dyDescent="0.25">
      <c r="A482" s="38" t="s">
        <v>64</v>
      </c>
      <c r="B482" s="38" t="s">
        <v>1440</v>
      </c>
      <c r="C482" s="268" t="s">
        <v>2928</v>
      </c>
      <c r="D482" s="38" t="s">
        <v>44</v>
      </c>
      <c r="E482" s="35">
        <v>2009</v>
      </c>
      <c r="F482" s="76">
        <v>49180.327868852459</v>
      </c>
      <c r="G482" s="33" t="s">
        <v>230</v>
      </c>
    </row>
    <row r="483" spans="1:7" x14ac:dyDescent="0.25">
      <c r="A483" s="38" t="s">
        <v>64</v>
      </c>
      <c r="B483" s="38" t="s">
        <v>1440</v>
      </c>
      <c r="C483" s="268" t="s">
        <v>2928</v>
      </c>
      <c r="D483" s="38" t="s">
        <v>44</v>
      </c>
      <c r="E483" s="35">
        <v>2009</v>
      </c>
      <c r="F483" s="76">
        <v>50546.448087431694</v>
      </c>
      <c r="G483" s="33" t="s">
        <v>147</v>
      </c>
    </row>
    <row r="484" spans="1:7" x14ac:dyDescent="0.25">
      <c r="A484" s="38" t="s">
        <v>64</v>
      </c>
      <c r="B484" s="38" t="s">
        <v>1440</v>
      </c>
      <c r="C484" s="268">
        <v>4.5</v>
      </c>
      <c r="D484" s="38" t="s">
        <v>44</v>
      </c>
      <c r="E484" s="35">
        <v>2009</v>
      </c>
      <c r="F484" s="76">
        <v>48633.879781420765</v>
      </c>
      <c r="G484" s="33" t="s">
        <v>1682</v>
      </c>
    </row>
    <row r="485" spans="1:7" x14ac:dyDescent="0.25">
      <c r="A485" s="38" t="s">
        <v>64</v>
      </c>
      <c r="B485" s="38" t="s">
        <v>1440</v>
      </c>
      <c r="C485" s="268">
        <v>4.5</v>
      </c>
      <c r="D485" s="38" t="s">
        <v>44</v>
      </c>
      <c r="E485" s="35">
        <v>2009</v>
      </c>
      <c r="F485" s="76">
        <v>48770.491803278688</v>
      </c>
      <c r="G485" s="33" t="s">
        <v>1682</v>
      </c>
    </row>
    <row r="486" spans="1:7" x14ac:dyDescent="0.25">
      <c r="A486" s="38" t="s">
        <v>64</v>
      </c>
      <c r="B486" s="38" t="s">
        <v>1440</v>
      </c>
      <c r="C486" s="268">
        <v>4.8</v>
      </c>
      <c r="D486" s="38" t="s">
        <v>44</v>
      </c>
      <c r="E486" s="35">
        <v>2009</v>
      </c>
      <c r="F486" s="76">
        <v>48907.103825136612</v>
      </c>
      <c r="G486" s="33" t="s">
        <v>1685</v>
      </c>
    </row>
    <row r="487" spans="1:7" x14ac:dyDescent="0.25">
      <c r="A487" s="38" t="s">
        <v>64</v>
      </c>
      <c r="B487" s="38" t="s">
        <v>1440</v>
      </c>
      <c r="C487" s="268">
        <v>4.8</v>
      </c>
      <c r="D487" s="38" t="s">
        <v>44</v>
      </c>
      <c r="E487" s="35">
        <v>2009</v>
      </c>
      <c r="F487" s="76">
        <v>49043.715846994535</v>
      </c>
      <c r="G487" s="33" t="s">
        <v>1685</v>
      </c>
    </row>
    <row r="488" spans="1:7" x14ac:dyDescent="0.25">
      <c r="A488" s="38" t="s">
        <v>64</v>
      </c>
      <c r="B488" s="38" t="s">
        <v>1683</v>
      </c>
      <c r="C488" s="268">
        <v>2.4</v>
      </c>
      <c r="D488" s="38" t="s">
        <v>444</v>
      </c>
      <c r="E488" s="35">
        <v>2009</v>
      </c>
      <c r="F488" s="76">
        <v>16666</v>
      </c>
      <c r="G488" s="33" t="s">
        <v>1645</v>
      </c>
    </row>
    <row r="489" spans="1:7" x14ac:dyDescent="0.25">
      <c r="A489" s="38" t="s">
        <v>64</v>
      </c>
      <c r="B489" s="38" t="s">
        <v>1681</v>
      </c>
      <c r="C489" s="268">
        <v>2.4</v>
      </c>
      <c r="D489" s="38" t="s">
        <v>444</v>
      </c>
      <c r="E489" s="35">
        <v>2009</v>
      </c>
      <c r="F489" s="76">
        <v>15574</v>
      </c>
      <c r="G489" s="33" t="s">
        <v>696</v>
      </c>
    </row>
    <row r="490" spans="1:7" x14ac:dyDescent="0.25">
      <c r="A490" s="38" t="s">
        <v>64</v>
      </c>
      <c r="B490" s="38" t="s">
        <v>1686</v>
      </c>
      <c r="C490" s="268" t="s">
        <v>6528</v>
      </c>
      <c r="D490" s="38" t="s">
        <v>444</v>
      </c>
      <c r="E490" s="35">
        <v>2009</v>
      </c>
      <c r="F490" s="76">
        <v>22131</v>
      </c>
      <c r="G490" s="33" t="s">
        <v>696</v>
      </c>
    </row>
    <row r="491" spans="1:7" x14ac:dyDescent="0.25">
      <c r="A491" s="38" t="s">
        <v>64</v>
      </c>
      <c r="B491" s="38" t="s">
        <v>1684</v>
      </c>
      <c r="C491" s="268" t="s">
        <v>6528</v>
      </c>
      <c r="D491" s="38" t="s">
        <v>444</v>
      </c>
      <c r="E491" s="35">
        <v>2009</v>
      </c>
      <c r="F491" s="76">
        <v>21038</v>
      </c>
      <c r="G491" s="33" t="s">
        <v>696</v>
      </c>
    </row>
    <row r="492" spans="1:7" x14ac:dyDescent="0.25">
      <c r="A492" s="38" t="s">
        <v>64</v>
      </c>
      <c r="B492" s="38" t="s">
        <v>1644</v>
      </c>
      <c r="C492" s="268">
        <v>2</v>
      </c>
      <c r="D492" s="38" t="s">
        <v>114</v>
      </c>
      <c r="E492" s="35">
        <v>2009</v>
      </c>
      <c r="F492" s="76">
        <v>21448.087431693988</v>
      </c>
      <c r="G492" s="33" t="s">
        <v>538</v>
      </c>
    </row>
    <row r="493" spans="1:7" x14ac:dyDescent="0.25">
      <c r="A493" s="38" t="s">
        <v>64</v>
      </c>
      <c r="B493" s="38" t="s">
        <v>1349</v>
      </c>
      <c r="C493" s="268" t="s">
        <v>134</v>
      </c>
      <c r="D493" s="38" t="s">
        <v>125</v>
      </c>
      <c r="E493" s="42" t="s">
        <v>868</v>
      </c>
      <c r="F493" s="76">
        <v>22945</v>
      </c>
      <c r="G493" s="33" t="s">
        <v>538</v>
      </c>
    </row>
    <row r="494" spans="1:7" x14ac:dyDescent="0.25">
      <c r="A494" s="38" t="s">
        <v>64</v>
      </c>
      <c r="B494" s="38" t="s">
        <v>1349</v>
      </c>
      <c r="C494" s="268" t="s">
        <v>238</v>
      </c>
      <c r="D494" s="38" t="s">
        <v>125</v>
      </c>
      <c r="E494" s="42" t="s">
        <v>868</v>
      </c>
      <c r="F494" s="76">
        <v>23789</v>
      </c>
      <c r="G494" s="33" t="s">
        <v>538</v>
      </c>
    </row>
    <row r="495" spans="1:7" x14ac:dyDescent="0.25">
      <c r="A495" s="38" t="s">
        <v>64</v>
      </c>
      <c r="B495" s="38" t="s">
        <v>1349</v>
      </c>
      <c r="C495" s="268" t="s">
        <v>134</v>
      </c>
      <c r="D495" s="38" t="s">
        <v>125</v>
      </c>
      <c r="E495" s="35">
        <v>2009</v>
      </c>
      <c r="F495" s="76">
        <v>25955</v>
      </c>
      <c r="G495" s="33" t="s">
        <v>1295</v>
      </c>
    </row>
    <row r="496" spans="1:7" x14ac:dyDescent="0.25">
      <c r="A496" s="38" t="s">
        <v>64</v>
      </c>
      <c r="B496" s="38" t="s">
        <v>537</v>
      </c>
      <c r="C496" s="268" t="s">
        <v>134</v>
      </c>
      <c r="D496" s="38" t="s">
        <v>125</v>
      </c>
      <c r="E496" s="42" t="s">
        <v>868</v>
      </c>
      <c r="F496" s="76">
        <v>24200</v>
      </c>
      <c r="G496" s="33" t="s">
        <v>1296</v>
      </c>
    </row>
    <row r="497" spans="1:7" x14ac:dyDescent="0.25">
      <c r="A497" s="38" t="s">
        <v>64</v>
      </c>
      <c r="B497" s="38" t="s">
        <v>537</v>
      </c>
      <c r="C497" s="268" t="s">
        <v>238</v>
      </c>
      <c r="D497" s="38" t="s">
        <v>125</v>
      </c>
      <c r="E497" s="42" t="s">
        <v>868</v>
      </c>
      <c r="F497" s="76">
        <v>26588</v>
      </c>
      <c r="G497" s="33" t="s">
        <v>1295</v>
      </c>
    </row>
    <row r="498" spans="1:7" x14ac:dyDescent="0.25">
      <c r="A498" s="38" t="s">
        <v>64</v>
      </c>
      <c r="B498" s="38" t="s">
        <v>537</v>
      </c>
      <c r="C498" s="268" t="s">
        <v>134</v>
      </c>
      <c r="D498" s="38" t="s">
        <v>125</v>
      </c>
      <c r="E498" s="35">
        <v>2009</v>
      </c>
      <c r="F498" s="76">
        <v>27176</v>
      </c>
      <c r="G498" s="33" t="s">
        <v>1296</v>
      </c>
    </row>
    <row r="499" spans="1:7" x14ac:dyDescent="0.25">
      <c r="A499" s="38" t="s">
        <v>64</v>
      </c>
      <c r="B499" s="38" t="s">
        <v>1294</v>
      </c>
      <c r="C499" s="268">
        <v>2.5</v>
      </c>
      <c r="D499" s="38" t="s">
        <v>438</v>
      </c>
      <c r="E499" s="35">
        <v>2009</v>
      </c>
      <c r="F499" s="76">
        <v>23360.655737704918</v>
      </c>
      <c r="G499" s="33" t="s">
        <v>197</v>
      </c>
    </row>
    <row r="500" spans="1:7" x14ac:dyDescent="0.25">
      <c r="A500" s="38" t="s">
        <v>64</v>
      </c>
      <c r="B500" s="38" t="s">
        <v>1294</v>
      </c>
      <c r="C500" s="268">
        <v>2.5</v>
      </c>
      <c r="D500" s="38" t="s">
        <v>438</v>
      </c>
      <c r="E500" s="35">
        <v>2009</v>
      </c>
      <c r="F500" s="76">
        <v>24371.58469945355</v>
      </c>
      <c r="G500" s="33" t="s">
        <v>197</v>
      </c>
    </row>
    <row r="501" spans="1:7" x14ac:dyDescent="0.25">
      <c r="A501" s="38" t="s">
        <v>64</v>
      </c>
      <c r="B501" s="38" t="s">
        <v>1294</v>
      </c>
      <c r="C501" s="268">
        <v>3</v>
      </c>
      <c r="D501" s="38" t="s">
        <v>438</v>
      </c>
      <c r="E501" s="35">
        <v>2009</v>
      </c>
      <c r="F501" s="76">
        <v>23497.267759562841</v>
      </c>
      <c r="G501" s="33" t="s">
        <v>2033</v>
      </c>
    </row>
    <row r="502" spans="1:7" x14ac:dyDescent="0.25">
      <c r="A502" s="38" t="s">
        <v>64</v>
      </c>
      <c r="B502" s="38" t="s">
        <v>1294</v>
      </c>
      <c r="C502" s="268">
        <v>3</v>
      </c>
      <c r="D502" s="38" t="s">
        <v>438</v>
      </c>
      <c r="E502" s="35">
        <v>2009</v>
      </c>
      <c r="F502" s="76">
        <v>24644.808743169397</v>
      </c>
      <c r="G502" s="33" t="s">
        <v>2033</v>
      </c>
    </row>
    <row r="503" spans="1:7" x14ac:dyDescent="0.25">
      <c r="A503" s="38" t="s">
        <v>64</v>
      </c>
      <c r="B503" s="38" t="s">
        <v>861</v>
      </c>
      <c r="C503" s="268" t="s">
        <v>331</v>
      </c>
      <c r="D503" s="38" t="s">
        <v>44</v>
      </c>
      <c r="E503" s="42" t="s">
        <v>868</v>
      </c>
      <c r="F503" s="76">
        <v>30412</v>
      </c>
      <c r="G503" s="33" t="s">
        <v>1585</v>
      </c>
    </row>
    <row r="504" spans="1:7" x14ac:dyDescent="0.25">
      <c r="A504" s="38" t="s">
        <v>64</v>
      </c>
      <c r="B504" s="38" t="s">
        <v>861</v>
      </c>
      <c r="C504" s="268" t="s">
        <v>1351</v>
      </c>
      <c r="D504" s="38" t="s">
        <v>44</v>
      </c>
      <c r="E504" s="42" t="s">
        <v>868</v>
      </c>
      <c r="F504" s="76">
        <v>35080</v>
      </c>
      <c r="G504" s="33" t="s">
        <v>2033</v>
      </c>
    </row>
    <row r="505" spans="1:7" x14ac:dyDescent="0.25">
      <c r="A505" s="610" t="s">
        <v>64</v>
      </c>
      <c r="B505" s="610" t="s">
        <v>10515</v>
      </c>
      <c r="C505" s="610" t="s">
        <v>6874</v>
      </c>
      <c r="D505" s="610" t="s">
        <v>110</v>
      </c>
      <c r="E505" s="610">
        <v>2009</v>
      </c>
      <c r="F505" s="613">
        <v>26650</v>
      </c>
      <c r="G505" s="610" t="s">
        <v>4865</v>
      </c>
    </row>
    <row r="506" spans="1:7" x14ac:dyDescent="0.25">
      <c r="A506" s="38" t="s">
        <v>1781</v>
      </c>
      <c r="B506" s="38" t="s">
        <v>3093</v>
      </c>
      <c r="C506" s="268">
        <v>2.5</v>
      </c>
      <c r="D506" s="38" t="s">
        <v>114</v>
      </c>
      <c r="E506" s="35">
        <v>2009</v>
      </c>
      <c r="F506" s="36">
        <v>19900</v>
      </c>
      <c r="G506" s="33" t="s">
        <v>1585</v>
      </c>
    </row>
    <row r="507" spans="1:7" x14ac:dyDescent="0.25">
      <c r="A507" s="38" t="s">
        <v>1781</v>
      </c>
      <c r="B507" s="38" t="s">
        <v>3061</v>
      </c>
      <c r="C507" s="268">
        <v>2.5</v>
      </c>
      <c r="D507" s="38" t="s">
        <v>114</v>
      </c>
      <c r="E507" s="35">
        <v>2009</v>
      </c>
      <c r="F507" s="36">
        <v>21470</v>
      </c>
      <c r="G507" s="33" t="s">
        <v>1211</v>
      </c>
    </row>
    <row r="508" spans="1:7" x14ac:dyDescent="0.25">
      <c r="A508" s="38" t="s">
        <v>1781</v>
      </c>
      <c r="B508" s="38" t="s">
        <v>3061</v>
      </c>
      <c r="C508" s="268">
        <v>2.5</v>
      </c>
      <c r="D508" s="38" t="s">
        <v>114</v>
      </c>
      <c r="E508" s="35">
        <v>2009</v>
      </c>
      <c r="F508" s="36">
        <v>21750</v>
      </c>
      <c r="G508" s="33" t="s">
        <v>2033</v>
      </c>
    </row>
    <row r="509" spans="1:7" x14ac:dyDescent="0.25">
      <c r="A509" s="38" t="s">
        <v>1781</v>
      </c>
      <c r="B509" s="38" t="s">
        <v>3158</v>
      </c>
      <c r="C509" s="268" t="s">
        <v>3784</v>
      </c>
      <c r="D509" s="38" t="s">
        <v>114</v>
      </c>
      <c r="E509" s="35">
        <v>2009</v>
      </c>
      <c r="F509" s="36">
        <v>25180</v>
      </c>
      <c r="G509" s="33" t="s">
        <v>2033</v>
      </c>
    </row>
    <row r="510" spans="1:7" x14ac:dyDescent="0.25">
      <c r="A510" s="38" t="s">
        <v>1781</v>
      </c>
      <c r="B510" s="38" t="s">
        <v>3158</v>
      </c>
      <c r="C510" s="268" t="s">
        <v>3784</v>
      </c>
      <c r="D510" s="38" t="s">
        <v>114</v>
      </c>
      <c r="E510" s="35">
        <v>2009</v>
      </c>
      <c r="F510" s="36">
        <v>26390</v>
      </c>
      <c r="G510" s="33" t="s">
        <v>2033</v>
      </c>
    </row>
    <row r="511" spans="1:7" x14ac:dyDescent="0.25">
      <c r="A511" s="38" t="s">
        <v>1781</v>
      </c>
      <c r="B511" s="38" t="s">
        <v>1644</v>
      </c>
      <c r="C511" s="268" t="s">
        <v>3043</v>
      </c>
      <c r="D511" s="38" t="s">
        <v>44</v>
      </c>
      <c r="E511" s="35">
        <v>2009</v>
      </c>
      <c r="F511" s="36">
        <v>21174</v>
      </c>
      <c r="G511" s="33" t="s">
        <v>2033</v>
      </c>
    </row>
    <row r="512" spans="1:7" x14ac:dyDescent="0.25">
      <c r="A512" s="38" t="s">
        <v>1781</v>
      </c>
      <c r="B512" s="38" t="s">
        <v>3133</v>
      </c>
      <c r="C512" s="268" t="s">
        <v>3043</v>
      </c>
      <c r="D512" s="38" t="s">
        <v>114</v>
      </c>
      <c r="E512" s="35">
        <v>2009</v>
      </c>
      <c r="F512" s="36">
        <v>15350</v>
      </c>
      <c r="G512" s="33" t="s">
        <v>2033</v>
      </c>
    </row>
    <row r="513" spans="1:7" x14ac:dyDescent="0.25">
      <c r="A513" s="38" t="s">
        <v>1781</v>
      </c>
      <c r="B513" s="38" t="s">
        <v>3132</v>
      </c>
      <c r="C513" s="268" t="s">
        <v>3043</v>
      </c>
      <c r="D513" s="38" t="s">
        <v>114</v>
      </c>
      <c r="E513" s="35">
        <v>2009</v>
      </c>
      <c r="F513" s="36">
        <v>16960</v>
      </c>
      <c r="G513" s="33" t="s">
        <v>2033</v>
      </c>
    </row>
    <row r="514" spans="1:7" x14ac:dyDescent="0.25">
      <c r="A514" s="38" t="s">
        <v>1781</v>
      </c>
      <c r="B514" s="38" t="s">
        <v>3131</v>
      </c>
      <c r="C514" s="268" t="s">
        <v>3043</v>
      </c>
      <c r="D514" s="38" t="s">
        <v>114</v>
      </c>
      <c r="E514" s="35">
        <v>2009</v>
      </c>
      <c r="F514" s="36">
        <v>19660</v>
      </c>
      <c r="G514" s="33" t="s">
        <v>3063</v>
      </c>
    </row>
    <row r="515" spans="1:7" x14ac:dyDescent="0.25">
      <c r="A515" s="38" t="s">
        <v>1781</v>
      </c>
      <c r="B515" s="38" t="s">
        <v>3159</v>
      </c>
      <c r="C515" s="268" t="s">
        <v>3043</v>
      </c>
      <c r="D515" s="38" t="s">
        <v>114</v>
      </c>
      <c r="E515" s="35">
        <v>2009</v>
      </c>
      <c r="F515" s="36">
        <v>17760</v>
      </c>
      <c r="G515" s="33" t="s">
        <v>2033</v>
      </c>
    </row>
    <row r="516" spans="1:7" x14ac:dyDescent="0.25">
      <c r="A516" s="38" t="s">
        <v>1781</v>
      </c>
      <c r="B516" s="38" t="s">
        <v>3066</v>
      </c>
      <c r="C516" s="268" t="s">
        <v>3064</v>
      </c>
      <c r="D516" s="38" t="s">
        <v>114</v>
      </c>
      <c r="E516" s="35">
        <v>2009</v>
      </c>
      <c r="F516" s="36">
        <v>20660</v>
      </c>
      <c r="G516" s="33" t="s">
        <v>2033</v>
      </c>
    </row>
    <row r="517" spans="1:7" x14ac:dyDescent="0.25">
      <c r="A517" s="38" t="s">
        <v>1781</v>
      </c>
      <c r="B517" s="38" t="s">
        <v>3065</v>
      </c>
      <c r="C517" s="268" t="s">
        <v>3064</v>
      </c>
      <c r="D517" s="38" t="s">
        <v>114</v>
      </c>
      <c r="E517" s="35">
        <v>2009</v>
      </c>
      <c r="F517" s="36">
        <v>21160</v>
      </c>
      <c r="G517" s="33" t="s">
        <v>2033</v>
      </c>
    </row>
    <row r="518" spans="1:7" x14ac:dyDescent="0.25">
      <c r="A518" s="38" t="s">
        <v>1781</v>
      </c>
      <c r="B518" s="38" t="s">
        <v>3209</v>
      </c>
      <c r="C518" s="268" t="s">
        <v>2956</v>
      </c>
      <c r="D518" s="38" t="s">
        <v>120</v>
      </c>
      <c r="E518" s="35">
        <v>2009</v>
      </c>
      <c r="F518" s="36">
        <v>17314</v>
      </c>
      <c r="G518" s="33" t="s">
        <v>2086</v>
      </c>
    </row>
    <row r="519" spans="1:7" x14ac:dyDescent="0.25">
      <c r="A519" s="38" t="s">
        <v>1781</v>
      </c>
      <c r="B519" s="38" t="s">
        <v>3156</v>
      </c>
      <c r="C519" s="268">
        <v>1.6</v>
      </c>
      <c r="D519" s="38" t="s">
        <v>114</v>
      </c>
      <c r="E519" s="35">
        <v>2009</v>
      </c>
      <c r="F519" s="36">
        <v>10990</v>
      </c>
      <c r="G519" s="33" t="s">
        <v>2033</v>
      </c>
    </row>
    <row r="520" spans="1:7" x14ac:dyDescent="0.25">
      <c r="A520" s="38" t="s">
        <v>1781</v>
      </c>
      <c r="B520" s="38" t="s">
        <v>3157</v>
      </c>
      <c r="C520" s="268">
        <v>1.6</v>
      </c>
      <c r="D520" s="38" t="s">
        <v>114</v>
      </c>
      <c r="E520" s="35">
        <v>2009</v>
      </c>
      <c r="F520" s="36">
        <v>9990</v>
      </c>
      <c r="G520" s="33" t="s">
        <v>2086</v>
      </c>
    </row>
    <row r="521" spans="1:7" x14ac:dyDescent="0.25">
      <c r="A521" s="38" t="s">
        <v>1781</v>
      </c>
      <c r="B521" s="38" t="s">
        <v>3130</v>
      </c>
      <c r="C521" s="268">
        <v>1.8</v>
      </c>
      <c r="D521" s="38" t="s">
        <v>114</v>
      </c>
      <c r="E521" s="35">
        <v>2009</v>
      </c>
      <c r="F521" s="36">
        <v>13100</v>
      </c>
      <c r="G521" s="33" t="s">
        <v>147</v>
      </c>
    </row>
    <row r="522" spans="1:7" x14ac:dyDescent="0.25">
      <c r="A522" s="38" t="s">
        <v>1781</v>
      </c>
      <c r="B522" s="38" t="s">
        <v>3130</v>
      </c>
      <c r="C522" s="268">
        <v>1.8</v>
      </c>
      <c r="D522" s="38" t="s">
        <v>114</v>
      </c>
      <c r="E522" s="35">
        <v>2009</v>
      </c>
      <c r="F522" s="36">
        <v>13110</v>
      </c>
      <c r="G522" s="33" t="s">
        <v>186</v>
      </c>
    </row>
    <row r="523" spans="1:7" x14ac:dyDescent="0.25">
      <c r="A523" s="38" t="s">
        <v>1781</v>
      </c>
      <c r="B523" s="38" t="s">
        <v>3129</v>
      </c>
      <c r="C523" s="268">
        <v>1.8</v>
      </c>
      <c r="D523" s="38" t="s">
        <v>114</v>
      </c>
      <c r="E523" s="35">
        <v>2009</v>
      </c>
      <c r="F523" s="36">
        <v>16100</v>
      </c>
      <c r="G523" s="33" t="s">
        <v>3113</v>
      </c>
    </row>
    <row r="524" spans="1:7" x14ac:dyDescent="0.25">
      <c r="A524" s="38" t="s">
        <v>1781</v>
      </c>
      <c r="B524" s="38" t="s">
        <v>3129</v>
      </c>
      <c r="C524" s="268">
        <v>1.8</v>
      </c>
      <c r="D524" s="38" t="s">
        <v>114</v>
      </c>
      <c r="E524" s="35">
        <v>2009</v>
      </c>
      <c r="F524" s="36">
        <v>16330</v>
      </c>
      <c r="G524" s="33" t="s">
        <v>2033</v>
      </c>
    </row>
    <row r="525" spans="1:7" x14ac:dyDescent="0.25">
      <c r="A525" s="38" t="s">
        <v>1136</v>
      </c>
      <c r="B525" s="38" t="s">
        <v>1690</v>
      </c>
      <c r="C525" s="268">
        <v>3.2</v>
      </c>
      <c r="D525" s="38" t="s">
        <v>110</v>
      </c>
      <c r="E525" s="35">
        <v>2009</v>
      </c>
      <c r="F525" s="76">
        <v>35519.125683060105</v>
      </c>
      <c r="G525" s="33" t="s">
        <v>2033</v>
      </c>
    </row>
    <row r="526" spans="1:7" x14ac:dyDescent="0.25">
      <c r="A526" s="38" t="s">
        <v>1136</v>
      </c>
      <c r="B526" s="38" t="s">
        <v>1443</v>
      </c>
      <c r="C526" s="268">
        <v>1.8</v>
      </c>
      <c r="D526" s="38" t="s">
        <v>110</v>
      </c>
      <c r="E526" s="35">
        <v>2009</v>
      </c>
      <c r="F526" s="76">
        <v>23224.043715846994</v>
      </c>
      <c r="G526" s="54" t="s">
        <v>5317</v>
      </c>
    </row>
    <row r="527" spans="1:7" x14ac:dyDescent="0.25">
      <c r="A527" s="38" t="s">
        <v>3030</v>
      </c>
      <c r="B527" s="38">
        <v>4007</v>
      </c>
      <c r="C527" s="268">
        <v>2.2000000000000002</v>
      </c>
      <c r="D527" s="38" t="s">
        <v>426</v>
      </c>
      <c r="E527" s="35">
        <v>2009</v>
      </c>
      <c r="F527" s="76">
        <v>26694</v>
      </c>
      <c r="G527" s="33" t="s">
        <v>419</v>
      </c>
    </row>
    <row r="528" spans="1:7" x14ac:dyDescent="0.25">
      <c r="A528" s="38" t="s">
        <v>3030</v>
      </c>
      <c r="B528" s="38">
        <v>607</v>
      </c>
      <c r="C528" s="268">
        <v>3</v>
      </c>
      <c r="D528" s="38" t="s">
        <v>110</v>
      </c>
      <c r="E528" s="35">
        <v>2009</v>
      </c>
      <c r="F528" s="36">
        <v>42181</v>
      </c>
      <c r="G528" s="33" t="s">
        <v>419</v>
      </c>
    </row>
    <row r="529" spans="1:7" x14ac:dyDescent="0.25">
      <c r="A529" s="38" t="s">
        <v>3030</v>
      </c>
      <c r="B529" s="38">
        <v>607</v>
      </c>
      <c r="C529" s="268">
        <v>2</v>
      </c>
      <c r="D529" s="38" t="s">
        <v>110</v>
      </c>
      <c r="E529" s="35">
        <v>2009</v>
      </c>
      <c r="F529" s="36">
        <v>37181</v>
      </c>
      <c r="G529" s="33" t="s">
        <v>419</v>
      </c>
    </row>
    <row r="530" spans="1:7" x14ac:dyDescent="0.25">
      <c r="A530" s="60" t="s">
        <v>6071</v>
      </c>
      <c r="B530" s="60" t="s">
        <v>6072</v>
      </c>
      <c r="C530" s="269" t="s">
        <v>3721</v>
      </c>
      <c r="D530" s="54" t="s">
        <v>4565</v>
      </c>
      <c r="E530" s="64">
        <v>2009</v>
      </c>
      <c r="F530" s="87">
        <v>16495</v>
      </c>
      <c r="G530" s="33" t="s">
        <v>419</v>
      </c>
    </row>
    <row r="531" spans="1:7" x14ac:dyDescent="0.25">
      <c r="A531" s="38" t="s">
        <v>1444</v>
      </c>
      <c r="B531" s="38" t="s">
        <v>1445</v>
      </c>
      <c r="C531" s="268">
        <v>2.9</v>
      </c>
      <c r="D531" s="38" t="s">
        <v>438</v>
      </c>
      <c r="E531" s="35">
        <v>2009</v>
      </c>
      <c r="F531" s="76">
        <v>51393.442622950817</v>
      </c>
      <c r="G531" s="33" t="s">
        <v>419</v>
      </c>
    </row>
    <row r="532" spans="1:7" x14ac:dyDescent="0.25">
      <c r="A532" s="38" t="s">
        <v>1444</v>
      </c>
      <c r="B532" s="38" t="s">
        <v>1445</v>
      </c>
      <c r="C532" s="268">
        <v>3.4</v>
      </c>
      <c r="D532" s="38" t="s">
        <v>438</v>
      </c>
      <c r="E532" s="35">
        <v>2009</v>
      </c>
      <c r="F532" s="76">
        <v>51666.666666666664</v>
      </c>
      <c r="G532" s="33" t="s">
        <v>419</v>
      </c>
    </row>
    <row r="533" spans="1:7" x14ac:dyDescent="0.25">
      <c r="A533" s="38" t="s">
        <v>1444</v>
      </c>
      <c r="B533" s="38" t="s">
        <v>1691</v>
      </c>
      <c r="C533" s="268" t="s">
        <v>1692</v>
      </c>
      <c r="D533" s="38" t="s">
        <v>438</v>
      </c>
      <c r="E533" s="35">
        <v>2009</v>
      </c>
      <c r="F533" s="76">
        <v>55382.513661202182</v>
      </c>
      <c r="G533" s="33" t="s">
        <v>147</v>
      </c>
    </row>
    <row r="534" spans="1:7" x14ac:dyDescent="0.25">
      <c r="A534" s="38" t="s">
        <v>1444</v>
      </c>
      <c r="B534" s="38" t="s">
        <v>1691</v>
      </c>
      <c r="C534" s="268">
        <v>3.4</v>
      </c>
      <c r="D534" s="38" t="s">
        <v>438</v>
      </c>
      <c r="E534" s="35">
        <v>2009</v>
      </c>
      <c r="F534" s="76">
        <v>55655.737704918029</v>
      </c>
      <c r="G534" s="33" t="s">
        <v>147</v>
      </c>
    </row>
    <row r="535" spans="1:7" x14ac:dyDescent="0.25">
      <c r="A535" s="38" t="s">
        <v>1444</v>
      </c>
      <c r="B535" s="38" t="s">
        <v>1693</v>
      </c>
      <c r="C535" s="268">
        <v>2.9</v>
      </c>
      <c r="D535" s="38" t="s">
        <v>438</v>
      </c>
      <c r="E535" s="35">
        <v>2009</v>
      </c>
      <c r="F535" s="76">
        <v>58306.010928961747</v>
      </c>
      <c r="G535" s="33" t="s">
        <v>421</v>
      </c>
    </row>
    <row r="536" spans="1:7" x14ac:dyDescent="0.25">
      <c r="A536" s="38" t="s">
        <v>1444</v>
      </c>
      <c r="B536" s="38" t="s">
        <v>1693</v>
      </c>
      <c r="C536" s="268">
        <v>3.4</v>
      </c>
      <c r="D536" s="38" t="s">
        <v>438</v>
      </c>
      <c r="E536" s="35">
        <v>2009</v>
      </c>
      <c r="F536" s="76">
        <v>58579.234972677594</v>
      </c>
      <c r="G536" s="33" t="s">
        <v>421</v>
      </c>
    </row>
    <row r="537" spans="1:7" x14ac:dyDescent="0.25">
      <c r="A537" s="38" t="s">
        <v>1444</v>
      </c>
      <c r="B537" s="38" t="s">
        <v>1648</v>
      </c>
      <c r="C537" s="268">
        <v>3.6</v>
      </c>
      <c r="D537" s="38" t="s">
        <v>44</v>
      </c>
      <c r="E537" s="35">
        <v>2009</v>
      </c>
      <c r="F537" s="76">
        <v>51593</v>
      </c>
      <c r="G537" s="33" t="s">
        <v>421</v>
      </c>
    </row>
    <row r="538" spans="1:7" x14ac:dyDescent="0.25">
      <c r="A538" s="38" t="s">
        <v>1444</v>
      </c>
      <c r="B538" s="38" t="s">
        <v>1648</v>
      </c>
      <c r="C538" s="268" t="s">
        <v>6522</v>
      </c>
      <c r="D538" s="38" t="s">
        <v>44</v>
      </c>
      <c r="E538" s="35">
        <v>2009</v>
      </c>
      <c r="F538" s="76">
        <v>51866</v>
      </c>
      <c r="G538" s="33" t="s">
        <v>421</v>
      </c>
    </row>
    <row r="539" spans="1:7" x14ac:dyDescent="0.25">
      <c r="A539" s="38" t="s">
        <v>1444</v>
      </c>
      <c r="B539" s="38" t="s">
        <v>1521</v>
      </c>
      <c r="C539" s="268">
        <v>2.7</v>
      </c>
      <c r="D539" s="38" t="s">
        <v>438</v>
      </c>
      <c r="E539" s="35">
        <v>2009</v>
      </c>
      <c r="F539" s="76">
        <v>45180</v>
      </c>
      <c r="G539" s="33" t="s">
        <v>421</v>
      </c>
    </row>
    <row r="540" spans="1:7" x14ac:dyDescent="0.25">
      <c r="A540" s="38" t="s">
        <v>1444</v>
      </c>
      <c r="B540" s="38" t="s">
        <v>1521</v>
      </c>
      <c r="C540" s="268">
        <v>3.4</v>
      </c>
      <c r="D540" s="38" t="s">
        <v>438</v>
      </c>
      <c r="E540" s="35">
        <v>2009</v>
      </c>
      <c r="F540" s="76">
        <v>45680</v>
      </c>
      <c r="G540" s="33" t="s">
        <v>421</v>
      </c>
    </row>
    <row r="541" spans="1:7" x14ac:dyDescent="0.25">
      <c r="A541" s="38" t="s">
        <v>1444</v>
      </c>
      <c r="B541" s="38" t="s">
        <v>1521</v>
      </c>
      <c r="C541" s="268">
        <v>2.7</v>
      </c>
      <c r="D541" s="38" t="s">
        <v>438</v>
      </c>
      <c r="E541" s="35">
        <v>2009</v>
      </c>
      <c r="F541" s="76">
        <v>75204.918032786882</v>
      </c>
      <c r="G541" s="33" t="s">
        <v>421</v>
      </c>
    </row>
    <row r="542" spans="1:7" x14ac:dyDescent="0.25">
      <c r="A542" s="38" t="s">
        <v>1444</v>
      </c>
      <c r="B542" s="38" t="s">
        <v>1521</v>
      </c>
      <c r="C542" s="268">
        <v>3.4</v>
      </c>
      <c r="D542" s="38" t="s">
        <v>438</v>
      </c>
      <c r="E542" s="35">
        <v>2009</v>
      </c>
      <c r="F542" s="76">
        <v>75478.142076502729</v>
      </c>
      <c r="G542" s="33" t="s">
        <v>421</v>
      </c>
    </row>
    <row r="543" spans="1:7" x14ac:dyDescent="0.25">
      <c r="A543" s="38" t="s">
        <v>1444</v>
      </c>
      <c r="B543" s="38" t="s">
        <v>1695</v>
      </c>
      <c r="C543" s="268">
        <v>2.9</v>
      </c>
      <c r="D543" s="38" t="s">
        <v>438</v>
      </c>
      <c r="E543" s="35">
        <v>2009</v>
      </c>
      <c r="F543" s="76">
        <v>63797.81420765027</v>
      </c>
      <c r="G543" s="33" t="s">
        <v>421</v>
      </c>
    </row>
    <row r="544" spans="1:7" x14ac:dyDescent="0.25">
      <c r="A544" s="38" t="s">
        <v>1444</v>
      </c>
      <c r="B544" s="38" t="s">
        <v>1695</v>
      </c>
      <c r="C544" s="268">
        <v>3.4</v>
      </c>
      <c r="D544" s="38" t="s">
        <v>438</v>
      </c>
      <c r="E544" s="35">
        <v>2009</v>
      </c>
      <c r="F544" s="76">
        <v>64071.038251366117</v>
      </c>
      <c r="G544" s="33" t="s">
        <v>421</v>
      </c>
    </row>
    <row r="545" spans="1:7" x14ac:dyDescent="0.25">
      <c r="A545" s="38" t="s">
        <v>1444</v>
      </c>
      <c r="B545" s="38" t="s">
        <v>1695</v>
      </c>
      <c r="C545" s="268">
        <v>2.9</v>
      </c>
      <c r="D545" s="38" t="s">
        <v>438</v>
      </c>
      <c r="E545" s="35">
        <v>2009</v>
      </c>
      <c r="F545" s="76">
        <v>63797.81420765027</v>
      </c>
      <c r="G545" s="33" t="s">
        <v>421</v>
      </c>
    </row>
    <row r="546" spans="1:7" x14ac:dyDescent="0.25">
      <c r="A546" s="38" t="s">
        <v>1444</v>
      </c>
      <c r="B546" s="38" t="s">
        <v>1695</v>
      </c>
      <c r="C546" s="268">
        <v>3.4</v>
      </c>
      <c r="D546" s="38" t="s">
        <v>438</v>
      </c>
      <c r="E546" s="35">
        <v>2009</v>
      </c>
      <c r="F546" s="76">
        <v>64071.038251366117</v>
      </c>
      <c r="G546" s="33" t="s">
        <v>421</v>
      </c>
    </row>
    <row r="547" spans="1:7" x14ac:dyDescent="0.25">
      <c r="A547" s="38" t="s">
        <v>1444</v>
      </c>
      <c r="B547" s="38" t="s">
        <v>1694</v>
      </c>
      <c r="C547" s="268">
        <v>2.9</v>
      </c>
      <c r="D547" s="38" t="s">
        <v>438</v>
      </c>
      <c r="E547" s="35">
        <v>2009</v>
      </c>
      <c r="F547" s="76">
        <v>54100</v>
      </c>
      <c r="G547" s="33" t="s">
        <v>3232</v>
      </c>
    </row>
    <row r="548" spans="1:7" x14ac:dyDescent="0.25">
      <c r="A548" s="38" t="s">
        <v>1444</v>
      </c>
      <c r="B548" s="38" t="s">
        <v>1694</v>
      </c>
      <c r="C548" s="268">
        <v>3.4</v>
      </c>
      <c r="D548" s="38" t="s">
        <v>438</v>
      </c>
      <c r="E548" s="35">
        <v>2009</v>
      </c>
      <c r="F548" s="76">
        <v>58797.81420765027</v>
      </c>
      <c r="G548" s="33" t="s">
        <v>3232</v>
      </c>
    </row>
    <row r="549" spans="1:7" x14ac:dyDescent="0.25">
      <c r="A549" s="38" t="s">
        <v>1444</v>
      </c>
      <c r="B549" s="38" t="s">
        <v>1694</v>
      </c>
      <c r="C549" s="268">
        <v>3.4</v>
      </c>
      <c r="D549" s="38" t="s">
        <v>438</v>
      </c>
      <c r="E549" s="35">
        <v>2009</v>
      </c>
      <c r="F549" s="76">
        <v>58797.81420765027</v>
      </c>
      <c r="G549" s="33" t="s">
        <v>3107</v>
      </c>
    </row>
    <row r="550" spans="1:7" x14ac:dyDescent="0.25">
      <c r="A550" s="38" t="s">
        <v>1444</v>
      </c>
      <c r="B550" s="38" t="s">
        <v>1694</v>
      </c>
      <c r="C550" s="268">
        <v>2.9</v>
      </c>
      <c r="D550" s="38" t="s">
        <v>438</v>
      </c>
      <c r="E550" s="35">
        <v>2009</v>
      </c>
      <c r="F550" s="76">
        <v>58524.590163934423</v>
      </c>
      <c r="G550" s="33" t="s">
        <v>1213</v>
      </c>
    </row>
    <row r="551" spans="1:7" x14ac:dyDescent="0.25">
      <c r="A551" s="38" t="s">
        <v>2131</v>
      </c>
      <c r="B551" s="38" t="s">
        <v>2133</v>
      </c>
      <c r="C551" s="268">
        <v>1.6</v>
      </c>
      <c r="D551" s="38" t="s">
        <v>110</v>
      </c>
      <c r="E551" s="35">
        <v>2009</v>
      </c>
      <c r="F551" s="36">
        <v>17013</v>
      </c>
      <c r="G551" s="33" t="s">
        <v>487</v>
      </c>
    </row>
    <row r="552" spans="1:7" x14ac:dyDescent="0.25">
      <c r="A552" s="38" t="s">
        <v>2131</v>
      </c>
      <c r="B552" s="38" t="s">
        <v>2133</v>
      </c>
      <c r="C552" s="268">
        <v>2</v>
      </c>
      <c r="D552" s="38" t="s">
        <v>110</v>
      </c>
      <c r="E552" s="35">
        <v>2009</v>
      </c>
      <c r="F552" s="36">
        <v>19595</v>
      </c>
      <c r="G552" s="33" t="s">
        <v>147</v>
      </c>
    </row>
    <row r="553" spans="1:7" x14ac:dyDescent="0.25">
      <c r="A553" s="38" t="s">
        <v>2131</v>
      </c>
      <c r="B553" s="38" t="s">
        <v>1518</v>
      </c>
      <c r="C553" s="268">
        <v>2</v>
      </c>
      <c r="D553" s="38" t="s">
        <v>110</v>
      </c>
      <c r="E553" s="35">
        <v>2009</v>
      </c>
      <c r="F553" s="76">
        <v>21038</v>
      </c>
      <c r="G553" s="33" t="s">
        <v>1135</v>
      </c>
    </row>
    <row r="554" spans="1:7" x14ac:dyDescent="0.25">
      <c r="A554" s="38" t="s">
        <v>1133</v>
      </c>
      <c r="B554" s="38" t="s">
        <v>1646</v>
      </c>
      <c r="C554" s="268">
        <v>2</v>
      </c>
      <c r="D554" s="38" t="s">
        <v>110</v>
      </c>
      <c r="E554" s="35">
        <v>2009</v>
      </c>
      <c r="F554" s="76">
        <v>23224</v>
      </c>
      <c r="G554" s="33" t="s">
        <v>135</v>
      </c>
    </row>
    <row r="555" spans="1:7" x14ac:dyDescent="0.25">
      <c r="A555" s="38" t="s">
        <v>1133</v>
      </c>
      <c r="B555" s="38" t="s">
        <v>1517</v>
      </c>
      <c r="C555" s="268" t="s">
        <v>6341</v>
      </c>
      <c r="D555" s="38" t="s">
        <v>110</v>
      </c>
      <c r="E555" s="35">
        <v>2009</v>
      </c>
      <c r="F555" s="76">
        <v>32786.885245901642</v>
      </c>
      <c r="G555" s="33" t="s">
        <v>135</v>
      </c>
    </row>
    <row r="556" spans="1:7" x14ac:dyDescent="0.25">
      <c r="A556" s="38" t="s">
        <v>1133</v>
      </c>
      <c r="B556" s="38" t="s">
        <v>1687</v>
      </c>
      <c r="C556" s="268">
        <v>2.5</v>
      </c>
      <c r="D556" s="38" t="s">
        <v>114</v>
      </c>
      <c r="E556" s="35">
        <v>2009</v>
      </c>
      <c r="F556" s="76">
        <v>19435.519125683099</v>
      </c>
      <c r="G556" s="33" t="s">
        <v>487</v>
      </c>
    </row>
    <row r="557" spans="1:7" x14ac:dyDescent="0.25">
      <c r="A557" s="38" t="s">
        <v>1133</v>
      </c>
      <c r="B557" s="38" t="s">
        <v>1647</v>
      </c>
      <c r="C557" s="268">
        <v>1.6</v>
      </c>
      <c r="D557" s="38" t="s">
        <v>110</v>
      </c>
      <c r="E557" s="35">
        <v>2009</v>
      </c>
      <c r="F557" s="76">
        <v>11013.475409836101</v>
      </c>
      <c r="G557" s="33" t="s">
        <v>135</v>
      </c>
    </row>
    <row r="558" spans="1:7" x14ac:dyDescent="0.25">
      <c r="A558" s="38" t="s">
        <v>1133</v>
      </c>
      <c r="B558" s="38" t="s">
        <v>1689</v>
      </c>
      <c r="C558" s="268">
        <v>2</v>
      </c>
      <c r="D558" s="38" t="s">
        <v>110</v>
      </c>
      <c r="E558" s="35">
        <v>2009</v>
      </c>
      <c r="F558" s="76">
        <v>16256.830601092895</v>
      </c>
      <c r="G558" s="33" t="s">
        <v>1135</v>
      </c>
    </row>
    <row r="559" spans="1:7" x14ac:dyDescent="0.25">
      <c r="A559" s="38" t="s">
        <v>1133</v>
      </c>
      <c r="B559" s="38" t="s">
        <v>1689</v>
      </c>
      <c r="C559" s="268">
        <v>2.2999999999999998</v>
      </c>
      <c r="D559" s="38" t="s">
        <v>110</v>
      </c>
      <c r="E559" s="35">
        <v>2009</v>
      </c>
      <c r="F559" s="76">
        <v>16530.054644808744</v>
      </c>
      <c r="G559" s="33" t="s">
        <v>147</v>
      </c>
    </row>
    <row r="560" spans="1:7" x14ac:dyDescent="0.25">
      <c r="A560" s="38" t="s">
        <v>1133</v>
      </c>
      <c r="B560" s="38" t="s">
        <v>1518</v>
      </c>
      <c r="C560" s="268">
        <v>2</v>
      </c>
      <c r="D560" s="38" t="s">
        <v>110</v>
      </c>
      <c r="E560" s="35">
        <v>2009</v>
      </c>
      <c r="F560" s="76">
        <v>21038.251366120217</v>
      </c>
      <c r="G560" s="33" t="s">
        <v>147</v>
      </c>
    </row>
    <row r="561" spans="1:7" x14ac:dyDescent="0.25">
      <c r="A561" s="38" t="s">
        <v>1133</v>
      </c>
      <c r="B561" s="38" t="s">
        <v>1688</v>
      </c>
      <c r="C561" s="268">
        <v>1.4</v>
      </c>
      <c r="D561" s="38" t="s">
        <v>110</v>
      </c>
      <c r="E561" s="35">
        <v>2009</v>
      </c>
      <c r="F561" s="76">
        <v>8743.1693989071027</v>
      </c>
      <c r="G561" s="33" t="s">
        <v>147</v>
      </c>
    </row>
    <row r="562" spans="1:7" x14ac:dyDescent="0.25">
      <c r="A562" s="38" t="s">
        <v>1133</v>
      </c>
      <c r="B562" s="38" t="s">
        <v>1134</v>
      </c>
      <c r="C562" s="268">
        <v>2</v>
      </c>
      <c r="D562" s="38" t="s">
        <v>110</v>
      </c>
      <c r="E562" s="35">
        <v>2009</v>
      </c>
      <c r="F562" s="76">
        <v>20573.77049180328</v>
      </c>
      <c r="G562" s="76" t="s">
        <v>1640</v>
      </c>
    </row>
    <row r="563" spans="1:7" x14ac:dyDescent="0.25">
      <c r="A563" s="38" t="s">
        <v>690</v>
      </c>
      <c r="B563" s="38" t="s">
        <v>1568</v>
      </c>
      <c r="C563" s="268">
        <v>2.2999999999999998</v>
      </c>
      <c r="D563" s="38" t="s">
        <v>44</v>
      </c>
      <c r="E563" s="35">
        <v>2009</v>
      </c>
      <c r="F563" s="76">
        <v>17021.857923497268</v>
      </c>
      <c r="G563" s="33" t="s">
        <v>1575</v>
      </c>
    </row>
    <row r="564" spans="1:7" x14ac:dyDescent="0.25">
      <c r="A564" s="38" t="s">
        <v>690</v>
      </c>
      <c r="B564" s="38" t="s">
        <v>1579</v>
      </c>
      <c r="C564" s="268">
        <v>2.2999999999999998</v>
      </c>
      <c r="D564" s="38" t="s">
        <v>44</v>
      </c>
      <c r="E564" s="35">
        <v>2009</v>
      </c>
      <c r="F564" s="76">
        <v>21174.863387978141</v>
      </c>
      <c r="G564" s="33" t="s">
        <v>1637</v>
      </c>
    </row>
    <row r="565" spans="1:7" x14ac:dyDescent="0.25">
      <c r="A565" s="38" t="s">
        <v>690</v>
      </c>
      <c r="B565" s="38" t="s">
        <v>1580</v>
      </c>
      <c r="C565" s="268">
        <v>3.2</v>
      </c>
      <c r="D565" s="38" t="s">
        <v>44</v>
      </c>
      <c r="E565" s="35">
        <v>2009</v>
      </c>
      <c r="F565" s="76">
        <v>23961.748633879779</v>
      </c>
      <c r="G565" s="33" t="s">
        <v>1637</v>
      </c>
    </row>
    <row r="566" spans="1:7" x14ac:dyDescent="0.25">
      <c r="A566" s="38" t="s">
        <v>690</v>
      </c>
      <c r="B566" s="38" t="s">
        <v>1639</v>
      </c>
      <c r="C566" s="268">
        <v>3.2</v>
      </c>
      <c r="D566" s="38" t="s">
        <v>444</v>
      </c>
      <c r="E566" s="35">
        <v>2009</v>
      </c>
      <c r="F566" s="76">
        <v>23224.043715846994</v>
      </c>
      <c r="G566" s="33" t="s">
        <v>135</v>
      </c>
    </row>
    <row r="567" spans="1:7" x14ac:dyDescent="0.25">
      <c r="A567" s="38" t="s">
        <v>1289</v>
      </c>
      <c r="B567" s="38" t="s">
        <v>1290</v>
      </c>
      <c r="C567" s="268" t="s">
        <v>1675</v>
      </c>
      <c r="D567" s="38" t="s">
        <v>44</v>
      </c>
      <c r="E567" s="35">
        <v>2009</v>
      </c>
      <c r="F567" s="76">
        <v>22404.371584699453</v>
      </c>
      <c r="G567" s="33" t="s">
        <v>186</v>
      </c>
    </row>
    <row r="568" spans="1:7" x14ac:dyDescent="0.25">
      <c r="A568" s="38" t="s">
        <v>1289</v>
      </c>
      <c r="B568" s="38" t="s">
        <v>1510</v>
      </c>
      <c r="C568" s="268" t="s">
        <v>1636</v>
      </c>
      <c r="D568" s="38" t="s">
        <v>44</v>
      </c>
      <c r="E568" s="35">
        <v>2009</v>
      </c>
      <c r="F568" s="76">
        <v>18387.978142076503</v>
      </c>
      <c r="G568" s="33" t="s">
        <v>1432</v>
      </c>
    </row>
    <row r="569" spans="1:7" x14ac:dyDescent="0.25">
      <c r="A569" s="38" t="s">
        <v>1289</v>
      </c>
      <c r="B569" s="38" t="s">
        <v>1510</v>
      </c>
      <c r="C569" s="268" t="s">
        <v>1431</v>
      </c>
      <c r="D569" s="38" t="s">
        <v>44</v>
      </c>
      <c r="E569" s="35">
        <v>2009</v>
      </c>
      <c r="F569" s="76">
        <v>18661.20218579235</v>
      </c>
      <c r="G569" s="33" t="s">
        <v>147</v>
      </c>
    </row>
    <row r="570" spans="1:7" x14ac:dyDescent="0.25">
      <c r="A570" s="38" t="s">
        <v>1289</v>
      </c>
      <c r="B570" s="38" t="s">
        <v>1638</v>
      </c>
      <c r="C570" s="268" t="s">
        <v>6485</v>
      </c>
      <c r="D570" s="38" t="s">
        <v>44</v>
      </c>
      <c r="E570" s="35">
        <v>2009</v>
      </c>
      <c r="F570" s="76">
        <v>44535.519125683059</v>
      </c>
      <c r="G570" s="33" t="s">
        <v>1432</v>
      </c>
    </row>
    <row r="571" spans="1:7" x14ac:dyDescent="0.25">
      <c r="A571" s="38" t="s">
        <v>1289</v>
      </c>
      <c r="B571" s="38" t="s">
        <v>1638</v>
      </c>
      <c r="C571" s="268" t="s">
        <v>6485</v>
      </c>
      <c r="D571" s="38" t="s">
        <v>44</v>
      </c>
      <c r="E571" s="35">
        <v>2009</v>
      </c>
      <c r="F571" s="76">
        <v>44808.743169398906</v>
      </c>
      <c r="G571" s="33" t="s">
        <v>147</v>
      </c>
    </row>
    <row r="572" spans="1:7" x14ac:dyDescent="0.25">
      <c r="A572" s="38" t="s">
        <v>1289</v>
      </c>
      <c r="B572" s="38" t="s">
        <v>1430</v>
      </c>
      <c r="C572" s="268" t="s">
        <v>1676</v>
      </c>
      <c r="D572" s="38" t="s">
        <v>44</v>
      </c>
      <c r="E572" s="35">
        <v>2009</v>
      </c>
      <c r="F572" s="76">
        <v>29234.972677595626</v>
      </c>
      <c r="G572" s="33" t="s">
        <v>147</v>
      </c>
    </row>
    <row r="573" spans="1:7" x14ac:dyDescent="0.25">
      <c r="A573" s="38" t="s">
        <v>1289</v>
      </c>
      <c r="B573" s="38" t="s">
        <v>1430</v>
      </c>
      <c r="C573" s="268" t="s">
        <v>1676</v>
      </c>
      <c r="D573" s="38" t="s">
        <v>44</v>
      </c>
      <c r="E573" s="35">
        <v>2009</v>
      </c>
      <c r="F573" s="76">
        <v>29508.196721311473</v>
      </c>
      <c r="G573" s="33" t="s">
        <v>147</v>
      </c>
    </row>
    <row r="574" spans="1:7" x14ac:dyDescent="0.25">
      <c r="A574" s="38" t="s">
        <v>1289</v>
      </c>
      <c r="B574" s="38" t="s">
        <v>1430</v>
      </c>
      <c r="C574" s="268">
        <v>3</v>
      </c>
      <c r="D574" s="38" t="s">
        <v>44</v>
      </c>
      <c r="E574" s="35">
        <v>2009</v>
      </c>
      <c r="F574" s="76">
        <v>29508.196721311473</v>
      </c>
      <c r="G574" s="33" t="s">
        <v>230</v>
      </c>
    </row>
    <row r="575" spans="1:7" x14ac:dyDescent="0.25">
      <c r="A575" s="38" t="s">
        <v>1289</v>
      </c>
      <c r="B575" s="38" t="s">
        <v>1430</v>
      </c>
      <c r="C575" s="268">
        <v>3</v>
      </c>
      <c r="D575" s="38" t="s">
        <v>44</v>
      </c>
      <c r="E575" s="35">
        <v>2009</v>
      </c>
      <c r="F575" s="76">
        <v>29781.42076502732</v>
      </c>
      <c r="G575" s="33" t="s">
        <v>186</v>
      </c>
    </row>
    <row r="576" spans="1:7" x14ac:dyDescent="0.25">
      <c r="A576" s="38" t="s">
        <v>1289</v>
      </c>
      <c r="B576" s="38" t="s">
        <v>1433</v>
      </c>
      <c r="C576" s="268" t="s">
        <v>1291</v>
      </c>
      <c r="D576" s="38" t="s">
        <v>44</v>
      </c>
      <c r="E576" s="35">
        <v>2009</v>
      </c>
      <c r="F576" s="76">
        <v>32896.174863387976</v>
      </c>
      <c r="G576" s="33" t="s">
        <v>1582</v>
      </c>
    </row>
    <row r="577" spans="1:7" x14ac:dyDescent="0.25">
      <c r="A577" s="38" t="s">
        <v>1289</v>
      </c>
      <c r="B577" s="38" t="s">
        <v>1433</v>
      </c>
      <c r="C577" s="268">
        <v>3</v>
      </c>
      <c r="D577" s="38" t="s">
        <v>44</v>
      </c>
      <c r="E577" s="35">
        <v>2009</v>
      </c>
      <c r="F577" s="76">
        <v>33169.398907103823</v>
      </c>
      <c r="G577" s="33" t="s">
        <v>186</v>
      </c>
    </row>
    <row r="578" spans="1:7" x14ac:dyDescent="0.25">
      <c r="A578" s="38" t="s">
        <v>48</v>
      </c>
      <c r="B578" s="38" t="s">
        <v>1512</v>
      </c>
      <c r="C578" s="268">
        <v>2.4</v>
      </c>
      <c r="D578" s="38" t="s">
        <v>44</v>
      </c>
      <c r="E578" s="35">
        <v>2009</v>
      </c>
      <c r="F578" s="76">
        <v>18032.7868852459</v>
      </c>
      <c r="G578" s="33" t="s">
        <v>147</v>
      </c>
    </row>
    <row r="579" spans="1:7" x14ac:dyDescent="0.25">
      <c r="A579" s="38" t="s">
        <v>48</v>
      </c>
      <c r="B579" s="38" t="s">
        <v>1435</v>
      </c>
      <c r="C579" s="268">
        <v>1.5</v>
      </c>
      <c r="D579" s="38" t="s">
        <v>110</v>
      </c>
      <c r="E579" s="35">
        <v>2009</v>
      </c>
      <c r="F579" s="76">
        <v>15683.060109289618</v>
      </c>
      <c r="G579" s="33" t="s">
        <v>186</v>
      </c>
    </row>
    <row r="580" spans="1:7" x14ac:dyDescent="0.25">
      <c r="A580" s="38" t="s">
        <v>48</v>
      </c>
      <c r="B580" s="38" t="s">
        <v>49</v>
      </c>
      <c r="C580" s="268">
        <v>1.6</v>
      </c>
      <c r="D580" s="38" t="s">
        <v>110</v>
      </c>
      <c r="E580" s="35">
        <v>2009</v>
      </c>
      <c r="F580" s="76">
        <v>18196.721311475409</v>
      </c>
      <c r="G580" s="33" t="s">
        <v>147</v>
      </c>
    </row>
    <row r="581" spans="1:7" x14ac:dyDescent="0.25">
      <c r="A581" s="38" t="s">
        <v>48</v>
      </c>
      <c r="B581" s="38" t="s">
        <v>1434</v>
      </c>
      <c r="C581" s="268">
        <v>1.1000000000000001</v>
      </c>
      <c r="D581" s="38" t="s">
        <v>110</v>
      </c>
      <c r="E581" s="35">
        <v>2009</v>
      </c>
      <c r="F581" s="76">
        <v>9125.6830601092897</v>
      </c>
      <c r="G581" s="33" t="s">
        <v>230</v>
      </c>
    </row>
    <row r="582" spans="1:7" x14ac:dyDescent="0.25">
      <c r="A582" s="38" t="s">
        <v>48</v>
      </c>
      <c r="B582" s="38" t="s">
        <v>1569</v>
      </c>
      <c r="C582" s="268" t="s">
        <v>1570</v>
      </c>
      <c r="D582" s="38" t="s">
        <v>110</v>
      </c>
      <c r="E582" s="35">
        <v>2009</v>
      </c>
      <c r="F582" s="76">
        <v>14098.360655737704</v>
      </c>
      <c r="G582" s="33" t="s">
        <v>147</v>
      </c>
    </row>
    <row r="583" spans="1:7" x14ac:dyDescent="0.25">
      <c r="A583" s="38" t="s">
        <v>48</v>
      </c>
      <c r="B583" s="38" t="s">
        <v>1674</v>
      </c>
      <c r="C583" s="268">
        <v>1.1000000000000001</v>
      </c>
      <c r="D583" s="38" t="s">
        <v>110</v>
      </c>
      <c r="E583" s="35">
        <v>2009</v>
      </c>
      <c r="F583" s="76">
        <v>8715.8469945355191</v>
      </c>
      <c r="G583" s="33" t="s">
        <v>230</v>
      </c>
    </row>
    <row r="584" spans="1:7" x14ac:dyDescent="0.25">
      <c r="A584" s="38" t="s">
        <v>48</v>
      </c>
      <c r="B584" s="38" t="s">
        <v>1512</v>
      </c>
      <c r="C584" s="268">
        <v>2.4</v>
      </c>
      <c r="D584" s="38" t="s">
        <v>44</v>
      </c>
      <c r="E584" s="35">
        <v>2009</v>
      </c>
      <c r="F584" s="76">
        <v>18306.010928961747</v>
      </c>
      <c r="G584" s="33" t="s">
        <v>186</v>
      </c>
    </row>
    <row r="585" spans="1:7" x14ac:dyDescent="0.25">
      <c r="A585" s="38" t="s">
        <v>48</v>
      </c>
      <c r="B585" s="38" t="s">
        <v>1512</v>
      </c>
      <c r="C585" s="268">
        <v>3.2</v>
      </c>
      <c r="D585" s="38" t="s">
        <v>44</v>
      </c>
      <c r="E585" s="35">
        <v>2009</v>
      </c>
      <c r="F585" s="76">
        <v>18306.010928961747</v>
      </c>
      <c r="G585" s="33" t="s">
        <v>1582</v>
      </c>
    </row>
    <row r="586" spans="1:7" x14ac:dyDescent="0.25">
      <c r="A586" s="38" t="s">
        <v>48</v>
      </c>
      <c r="B586" s="38" t="s">
        <v>1512</v>
      </c>
      <c r="C586" s="268">
        <v>3.2</v>
      </c>
      <c r="D586" s="38" t="s">
        <v>44</v>
      </c>
      <c r="E586" s="35">
        <v>2009</v>
      </c>
      <c r="F586" s="76">
        <v>18579.234972677594</v>
      </c>
      <c r="G586" s="33" t="s">
        <v>186</v>
      </c>
    </row>
    <row r="587" spans="1:7" x14ac:dyDescent="0.25">
      <c r="A587" s="38" t="s">
        <v>48</v>
      </c>
      <c r="B587" s="38" t="s">
        <v>228</v>
      </c>
      <c r="C587" s="268">
        <v>1.3</v>
      </c>
      <c r="D587" s="38" t="s">
        <v>44</v>
      </c>
      <c r="E587" s="35">
        <v>2009</v>
      </c>
      <c r="F587" s="76">
        <v>15027.322404371584</v>
      </c>
      <c r="G587" s="33" t="s">
        <v>147</v>
      </c>
    </row>
    <row r="588" spans="1:7" x14ac:dyDescent="0.25">
      <c r="A588" s="38" t="s">
        <v>48</v>
      </c>
      <c r="B588" s="38" t="s">
        <v>49</v>
      </c>
      <c r="C588" s="268">
        <v>1.6</v>
      </c>
      <c r="D588" s="38" t="s">
        <v>110</v>
      </c>
      <c r="E588" s="35">
        <v>2009</v>
      </c>
      <c r="F588" s="76">
        <v>18196.721311475409</v>
      </c>
      <c r="G588" s="33" t="s">
        <v>147</v>
      </c>
    </row>
    <row r="589" spans="1:7" x14ac:dyDescent="0.25">
      <c r="A589" s="38" t="s">
        <v>48</v>
      </c>
      <c r="B589" s="38" t="s">
        <v>49</v>
      </c>
      <c r="C589" s="268">
        <v>2</v>
      </c>
      <c r="D589" s="38" t="s">
        <v>110</v>
      </c>
      <c r="E589" s="35">
        <v>2009</v>
      </c>
      <c r="F589" s="76">
        <v>18469.945355191256</v>
      </c>
      <c r="G589" s="33" t="s">
        <v>141</v>
      </c>
    </row>
    <row r="590" spans="1:7" x14ac:dyDescent="0.25">
      <c r="A590" s="38" t="s">
        <v>48</v>
      </c>
      <c r="B590" s="38" t="s">
        <v>49</v>
      </c>
      <c r="C590" s="268">
        <v>2</v>
      </c>
      <c r="D590" s="38" t="s">
        <v>110</v>
      </c>
      <c r="E590" s="35">
        <v>2009</v>
      </c>
      <c r="F590" s="76">
        <v>18469.945355191256</v>
      </c>
      <c r="G590" s="33" t="s">
        <v>141</v>
      </c>
    </row>
    <row r="591" spans="1:7" x14ac:dyDescent="0.25">
      <c r="A591" s="38" t="s">
        <v>48</v>
      </c>
      <c r="B591" s="38" t="s">
        <v>1511</v>
      </c>
      <c r="C591" s="268">
        <v>3.6</v>
      </c>
      <c r="D591" s="38" t="s">
        <v>44</v>
      </c>
      <c r="E591" s="35">
        <v>2009</v>
      </c>
      <c r="F591" s="76">
        <v>36284.153005464483</v>
      </c>
      <c r="G591" s="33" t="s">
        <v>141</v>
      </c>
    </row>
    <row r="592" spans="1:7" x14ac:dyDescent="0.25">
      <c r="A592" s="38" t="s">
        <v>48</v>
      </c>
      <c r="B592" s="38" t="s">
        <v>1642</v>
      </c>
      <c r="C592" s="268">
        <v>3.6</v>
      </c>
      <c r="D592" s="38" t="s">
        <v>44</v>
      </c>
      <c r="E592" s="35">
        <v>2009</v>
      </c>
      <c r="F592" s="76">
        <v>32786.885245901642</v>
      </c>
      <c r="G592" s="33" t="s">
        <v>141</v>
      </c>
    </row>
    <row r="593" spans="1:7" x14ac:dyDescent="0.25">
      <c r="A593" s="38" t="s">
        <v>42</v>
      </c>
      <c r="B593" s="38" t="s">
        <v>1123</v>
      </c>
      <c r="C593" s="268">
        <v>1.5</v>
      </c>
      <c r="D593" s="38" t="s">
        <v>125</v>
      </c>
      <c r="E593" s="35">
        <v>2009</v>
      </c>
      <c r="F593" s="36">
        <v>18658</v>
      </c>
      <c r="G593" s="33" t="s">
        <v>141</v>
      </c>
    </row>
    <row r="594" spans="1:7" x14ac:dyDescent="0.25">
      <c r="A594" s="38" t="s">
        <v>42</v>
      </c>
      <c r="B594" s="38" t="s">
        <v>1123</v>
      </c>
      <c r="C594" s="268">
        <v>1.8</v>
      </c>
      <c r="D594" s="38" t="s">
        <v>125</v>
      </c>
      <c r="E594" s="35">
        <v>2009</v>
      </c>
      <c r="F594" s="36">
        <v>20990</v>
      </c>
      <c r="G594" s="33" t="s">
        <v>141</v>
      </c>
    </row>
    <row r="595" spans="1:7" x14ac:dyDescent="0.25">
      <c r="A595" s="38" t="s">
        <v>42</v>
      </c>
      <c r="B595" s="38" t="s">
        <v>1123</v>
      </c>
      <c r="C595" s="268">
        <v>1.8</v>
      </c>
      <c r="D595" s="38" t="s">
        <v>44</v>
      </c>
      <c r="E595" s="35">
        <v>2009</v>
      </c>
      <c r="F595" s="36">
        <v>23323</v>
      </c>
      <c r="G595" s="33" t="s">
        <v>141</v>
      </c>
    </row>
    <row r="596" spans="1:7" x14ac:dyDescent="0.25">
      <c r="A596" s="38" t="s">
        <v>42</v>
      </c>
      <c r="B596" s="38" t="s">
        <v>1123</v>
      </c>
      <c r="C596" s="268">
        <v>1.8</v>
      </c>
      <c r="D596" s="38" t="s">
        <v>125</v>
      </c>
      <c r="E596" s="35">
        <v>2009</v>
      </c>
      <c r="F596" s="36">
        <v>22279</v>
      </c>
      <c r="G596" s="33" t="s">
        <v>141</v>
      </c>
    </row>
    <row r="597" spans="1:7" x14ac:dyDescent="0.25">
      <c r="A597" s="38" t="s">
        <v>42</v>
      </c>
      <c r="B597" s="38" t="s">
        <v>1123</v>
      </c>
      <c r="C597" s="268">
        <v>1.8</v>
      </c>
      <c r="D597" s="38" t="s">
        <v>44</v>
      </c>
      <c r="E597" s="35">
        <v>2009</v>
      </c>
      <c r="F597" s="36">
        <v>24611</v>
      </c>
      <c r="G597" s="33" t="s">
        <v>141</v>
      </c>
    </row>
    <row r="598" spans="1:7" x14ac:dyDescent="0.25">
      <c r="A598" s="38" t="s">
        <v>42</v>
      </c>
      <c r="B598" s="38" t="s">
        <v>1123</v>
      </c>
      <c r="C598" s="268">
        <v>1.8</v>
      </c>
      <c r="D598" s="38" t="s">
        <v>125</v>
      </c>
      <c r="E598" s="35">
        <v>2009</v>
      </c>
      <c r="F598" s="36">
        <v>23678</v>
      </c>
      <c r="G598" s="33" t="s">
        <v>141</v>
      </c>
    </row>
    <row r="599" spans="1:7" x14ac:dyDescent="0.25">
      <c r="A599" s="38" t="s">
        <v>42</v>
      </c>
      <c r="B599" s="38" t="s">
        <v>1123</v>
      </c>
      <c r="C599" s="268">
        <v>1.8</v>
      </c>
      <c r="D599" s="38" t="s">
        <v>44</v>
      </c>
      <c r="E599" s="35">
        <v>2009</v>
      </c>
      <c r="F599" s="36">
        <v>25888</v>
      </c>
      <c r="G599" s="33" t="s">
        <v>141</v>
      </c>
    </row>
    <row r="600" spans="1:7" x14ac:dyDescent="0.25">
      <c r="A600" s="38" t="s">
        <v>42</v>
      </c>
      <c r="B600" s="38" t="s">
        <v>1123</v>
      </c>
      <c r="C600" s="268">
        <v>2</v>
      </c>
      <c r="D600" s="38" t="s">
        <v>125</v>
      </c>
      <c r="E600" s="35">
        <v>2009</v>
      </c>
      <c r="F600" s="36">
        <v>24378</v>
      </c>
      <c r="G600" s="33" t="s">
        <v>141</v>
      </c>
    </row>
    <row r="601" spans="1:7" x14ac:dyDescent="0.25">
      <c r="A601" s="38" t="s">
        <v>42</v>
      </c>
      <c r="B601" s="38" t="s">
        <v>1123</v>
      </c>
      <c r="C601" s="268">
        <v>2</v>
      </c>
      <c r="D601" s="38" t="s">
        <v>125</v>
      </c>
      <c r="E601" s="35">
        <v>2009</v>
      </c>
      <c r="F601" s="36">
        <v>25777</v>
      </c>
      <c r="G601" s="33" t="s">
        <v>141</v>
      </c>
    </row>
    <row r="602" spans="1:7" x14ac:dyDescent="0.25">
      <c r="A602" s="38" t="s">
        <v>42</v>
      </c>
      <c r="B602" s="38" t="s">
        <v>1567</v>
      </c>
      <c r="C602" s="268">
        <v>1.5</v>
      </c>
      <c r="D602" s="38" t="s">
        <v>125</v>
      </c>
      <c r="E602" s="35">
        <v>2009</v>
      </c>
      <c r="F602" s="36">
        <v>20646</v>
      </c>
      <c r="G602" s="33" t="s">
        <v>141</v>
      </c>
    </row>
    <row r="603" spans="1:7" x14ac:dyDescent="0.25">
      <c r="A603" s="38" t="s">
        <v>42</v>
      </c>
      <c r="B603" s="38" t="s">
        <v>1672</v>
      </c>
      <c r="C603" s="268">
        <v>1.5</v>
      </c>
      <c r="D603" s="38" t="s">
        <v>125</v>
      </c>
      <c r="E603" s="35">
        <v>2009</v>
      </c>
      <c r="F603" s="36">
        <v>19358</v>
      </c>
      <c r="G603" s="33" t="s">
        <v>141</v>
      </c>
    </row>
    <row r="604" spans="1:7" x14ac:dyDescent="0.25">
      <c r="A604" s="38" t="s">
        <v>42</v>
      </c>
      <c r="B604" s="38" t="s">
        <v>1503</v>
      </c>
      <c r="C604" s="268">
        <v>1.5</v>
      </c>
      <c r="D604" s="38" t="s">
        <v>125</v>
      </c>
      <c r="E604" s="35">
        <v>2009</v>
      </c>
      <c r="F604" s="36">
        <v>18304</v>
      </c>
      <c r="G604" s="33" t="s">
        <v>141</v>
      </c>
    </row>
    <row r="605" spans="1:7" x14ac:dyDescent="0.25">
      <c r="A605" s="38" t="s">
        <v>42</v>
      </c>
      <c r="B605" s="38" t="s">
        <v>1503</v>
      </c>
      <c r="C605" s="268">
        <v>1.5</v>
      </c>
      <c r="D605" s="38" t="s">
        <v>44</v>
      </c>
      <c r="E605" s="35">
        <v>2009</v>
      </c>
      <c r="F605" s="36">
        <v>20357</v>
      </c>
      <c r="G605" s="33" t="s">
        <v>141</v>
      </c>
    </row>
    <row r="606" spans="1:7" x14ac:dyDescent="0.25">
      <c r="A606" s="38" t="s">
        <v>42</v>
      </c>
      <c r="B606" s="38" t="s">
        <v>1503</v>
      </c>
      <c r="C606" s="268">
        <v>1.5</v>
      </c>
      <c r="D606" s="38" t="s">
        <v>125</v>
      </c>
      <c r="E606" s="35">
        <v>2009</v>
      </c>
      <c r="F606" s="36">
        <v>19125</v>
      </c>
      <c r="G606" s="33" t="s">
        <v>141</v>
      </c>
    </row>
    <row r="607" spans="1:7" x14ac:dyDescent="0.25">
      <c r="A607" s="38" t="s">
        <v>42</v>
      </c>
      <c r="B607" s="38" t="s">
        <v>1503</v>
      </c>
      <c r="C607" s="268">
        <v>1.5</v>
      </c>
      <c r="D607" s="38" t="s">
        <v>44</v>
      </c>
      <c r="E607" s="35">
        <v>2009</v>
      </c>
      <c r="F607" s="36">
        <v>21346</v>
      </c>
      <c r="G607" s="33" t="s">
        <v>141</v>
      </c>
    </row>
    <row r="608" spans="1:7" x14ac:dyDescent="0.25">
      <c r="A608" s="38" t="s">
        <v>42</v>
      </c>
      <c r="B608" s="38" t="s">
        <v>1503</v>
      </c>
      <c r="C608" s="268">
        <v>1.5</v>
      </c>
      <c r="D608" s="38" t="s">
        <v>125</v>
      </c>
      <c r="E608" s="35">
        <v>2009</v>
      </c>
      <c r="F608" s="36">
        <v>21301</v>
      </c>
      <c r="G608" s="33" t="s">
        <v>141</v>
      </c>
    </row>
    <row r="609" spans="1:7" x14ac:dyDescent="0.25">
      <c r="A609" s="38" t="s">
        <v>42</v>
      </c>
      <c r="B609" s="38" t="s">
        <v>1503</v>
      </c>
      <c r="C609" s="268">
        <v>1.5</v>
      </c>
      <c r="D609" s="38" t="s">
        <v>44</v>
      </c>
      <c r="E609" s="35">
        <v>2009</v>
      </c>
      <c r="F609" s="36">
        <v>23400</v>
      </c>
      <c r="G609" s="33" t="s">
        <v>141</v>
      </c>
    </row>
    <row r="610" spans="1:7" x14ac:dyDescent="0.25">
      <c r="A610" s="38" t="s">
        <v>42</v>
      </c>
      <c r="B610" s="38" t="s">
        <v>1503</v>
      </c>
      <c r="C610" s="268">
        <v>1.8</v>
      </c>
      <c r="D610" s="38" t="s">
        <v>125</v>
      </c>
      <c r="E610" s="35">
        <v>2009</v>
      </c>
      <c r="F610" s="36">
        <v>21868</v>
      </c>
      <c r="G610" s="33" t="s">
        <v>141</v>
      </c>
    </row>
    <row r="611" spans="1:7" x14ac:dyDescent="0.25">
      <c r="A611" s="38" t="s">
        <v>42</v>
      </c>
      <c r="B611" s="38" t="s">
        <v>1503</v>
      </c>
      <c r="C611" s="268">
        <v>1.8</v>
      </c>
      <c r="D611" s="38" t="s">
        <v>44</v>
      </c>
      <c r="E611" s="35">
        <v>2009</v>
      </c>
      <c r="F611" s="36">
        <v>23967</v>
      </c>
      <c r="G611" s="33" t="s">
        <v>3119</v>
      </c>
    </row>
    <row r="612" spans="1:7" x14ac:dyDescent="0.25">
      <c r="A612" s="38" t="s">
        <v>42</v>
      </c>
      <c r="B612" s="38" t="s">
        <v>1503</v>
      </c>
      <c r="C612" s="268">
        <v>1.8</v>
      </c>
      <c r="D612" s="38" t="s">
        <v>125</v>
      </c>
      <c r="E612" s="35">
        <v>2009</v>
      </c>
      <c r="F612" s="36">
        <v>23789</v>
      </c>
      <c r="G612" s="33" t="s">
        <v>141</v>
      </c>
    </row>
    <row r="613" spans="1:7" x14ac:dyDescent="0.25">
      <c r="A613" s="38" t="s">
        <v>42</v>
      </c>
      <c r="B613" s="38" t="s">
        <v>1503</v>
      </c>
      <c r="C613" s="268">
        <v>1.8</v>
      </c>
      <c r="D613" s="38" t="s">
        <v>44</v>
      </c>
      <c r="E613" s="35">
        <v>2009</v>
      </c>
      <c r="F613" s="36">
        <v>25888</v>
      </c>
      <c r="G613" s="33" t="s">
        <v>141</v>
      </c>
    </row>
    <row r="614" spans="1:7" x14ac:dyDescent="0.25">
      <c r="A614" s="38" t="s">
        <v>42</v>
      </c>
      <c r="B614" s="38" t="s">
        <v>1503</v>
      </c>
      <c r="C614" s="268" t="s">
        <v>1673</v>
      </c>
      <c r="D614" s="38" t="s">
        <v>125</v>
      </c>
      <c r="E614" s="35">
        <v>2009</v>
      </c>
      <c r="F614" s="36">
        <v>22367</v>
      </c>
      <c r="G614" s="33" t="s">
        <v>141</v>
      </c>
    </row>
    <row r="615" spans="1:7" x14ac:dyDescent="0.25">
      <c r="A615" s="38" t="s">
        <v>42</v>
      </c>
      <c r="B615" s="38" t="s">
        <v>1503</v>
      </c>
      <c r="C615" s="268">
        <v>1.6</v>
      </c>
      <c r="D615" s="38" t="s">
        <v>43</v>
      </c>
      <c r="E615" s="35">
        <v>2009</v>
      </c>
      <c r="F615" s="76">
        <v>22452</v>
      </c>
      <c r="G615" s="33" t="s">
        <v>141</v>
      </c>
    </row>
    <row r="616" spans="1:7" x14ac:dyDescent="0.25">
      <c r="A616" s="38" t="s">
        <v>42</v>
      </c>
      <c r="B616" s="38" t="s">
        <v>8539</v>
      </c>
      <c r="C616" s="268" t="s">
        <v>3945</v>
      </c>
      <c r="D616" s="38" t="s">
        <v>110</v>
      </c>
      <c r="E616" s="35">
        <v>2009</v>
      </c>
      <c r="F616" s="76">
        <v>7640.23</v>
      </c>
      <c r="G616" s="38" t="s">
        <v>141</v>
      </c>
    </row>
    <row r="617" spans="1:7" x14ac:dyDescent="0.25">
      <c r="A617" s="38" t="s">
        <v>42</v>
      </c>
      <c r="B617" s="38" t="s">
        <v>1041</v>
      </c>
      <c r="C617" s="268" t="s">
        <v>1042</v>
      </c>
      <c r="D617" s="38" t="s">
        <v>125</v>
      </c>
      <c r="E617" s="35">
        <v>2009</v>
      </c>
      <c r="F617" s="36">
        <v>15548</v>
      </c>
      <c r="G617" s="33" t="s">
        <v>141</v>
      </c>
    </row>
    <row r="618" spans="1:7" x14ac:dyDescent="0.25">
      <c r="A618" s="38" t="s">
        <v>42</v>
      </c>
      <c r="B618" s="38" t="s">
        <v>1041</v>
      </c>
      <c r="C618" s="268" t="s">
        <v>1042</v>
      </c>
      <c r="D618" s="38" t="s">
        <v>44</v>
      </c>
      <c r="E618" s="35">
        <v>2009</v>
      </c>
      <c r="F618" s="36">
        <v>17414</v>
      </c>
      <c r="G618" s="33" t="s">
        <v>141</v>
      </c>
    </row>
    <row r="619" spans="1:7" x14ac:dyDescent="0.25">
      <c r="A619" s="38" t="s">
        <v>42</v>
      </c>
      <c r="B619" s="38" t="s">
        <v>1505</v>
      </c>
      <c r="C619" s="268" t="s">
        <v>1418</v>
      </c>
      <c r="D619" s="38" t="s">
        <v>125</v>
      </c>
      <c r="E619" s="35">
        <v>2009</v>
      </c>
      <c r="F619" s="36">
        <v>14882</v>
      </c>
      <c r="G619" s="33" t="s">
        <v>141</v>
      </c>
    </row>
    <row r="620" spans="1:7" x14ac:dyDescent="0.25">
      <c r="A620" s="38" t="s">
        <v>42</v>
      </c>
      <c r="B620" s="38" t="s">
        <v>1505</v>
      </c>
      <c r="C620" s="268" t="s">
        <v>1419</v>
      </c>
      <c r="D620" s="38" t="s">
        <v>125</v>
      </c>
      <c r="E620" s="35">
        <v>2009</v>
      </c>
      <c r="F620" s="36">
        <v>17881</v>
      </c>
      <c r="G620" s="33" t="s">
        <v>141</v>
      </c>
    </row>
    <row r="621" spans="1:7" x14ac:dyDescent="0.25">
      <c r="A621" s="38" t="s">
        <v>42</v>
      </c>
      <c r="B621" s="38" t="s">
        <v>1505</v>
      </c>
      <c r="C621" s="268" t="s">
        <v>1419</v>
      </c>
      <c r="D621" s="38" t="s">
        <v>44</v>
      </c>
      <c r="E621" s="35">
        <v>2009</v>
      </c>
      <c r="F621" s="36">
        <v>19869</v>
      </c>
      <c r="G621" s="33" t="s">
        <v>141</v>
      </c>
    </row>
    <row r="622" spans="1:7" x14ac:dyDescent="0.25">
      <c r="A622" s="38" t="s">
        <v>42</v>
      </c>
      <c r="B622" s="38" t="s">
        <v>1505</v>
      </c>
      <c r="C622" s="268" t="s">
        <v>1420</v>
      </c>
      <c r="D622" s="38" t="s">
        <v>125</v>
      </c>
      <c r="E622" s="35">
        <v>2009</v>
      </c>
      <c r="F622" s="36">
        <v>15715</v>
      </c>
      <c r="G622" s="33" t="s">
        <v>141</v>
      </c>
    </row>
    <row r="623" spans="1:7" x14ac:dyDescent="0.25">
      <c r="A623" s="38" t="s">
        <v>42</v>
      </c>
      <c r="B623" s="38" t="s">
        <v>1505</v>
      </c>
      <c r="C623" s="268" t="s">
        <v>1420</v>
      </c>
      <c r="D623" s="38" t="s">
        <v>44</v>
      </c>
      <c r="E623" s="35">
        <v>2009</v>
      </c>
      <c r="F623" s="36">
        <v>17703</v>
      </c>
      <c r="G623" s="33" t="s">
        <v>141</v>
      </c>
    </row>
    <row r="624" spans="1:7" x14ac:dyDescent="0.25">
      <c r="A624" s="38" t="s">
        <v>42</v>
      </c>
      <c r="B624" s="38" t="s">
        <v>1506</v>
      </c>
      <c r="C624" s="268">
        <v>2.4</v>
      </c>
      <c r="D624" s="38" t="s">
        <v>44</v>
      </c>
      <c r="E624" s="35">
        <v>2009</v>
      </c>
      <c r="F624" s="36">
        <v>27643</v>
      </c>
      <c r="G624" s="33" t="s">
        <v>141</v>
      </c>
    </row>
    <row r="625" spans="1:12" x14ac:dyDescent="0.25">
      <c r="A625" s="38" t="s">
        <v>42</v>
      </c>
      <c r="B625" s="38" t="s">
        <v>1506</v>
      </c>
      <c r="C625" s="268">
        <v>3.4</v>
      </c>
      <c r="D625" s="38" t="s">
        <v>125</v>
      </c>
      <c r="E625" s="35">
        <v>2009</v>
      </c>
      <c r="F625" s="36">
        <v>25544</v>
      </c>
      <c r="G625" s="33" t="s">
        <v>141</v>
      </c>
    </row>
    <row r="626" spans="1:12" x14ac:dyDescent="0.25">
      <c r="A626" s="38" t="s">
        <v>42</v>
      </c>
      <c r="B626" s="38" t="s">
        <v>1506</v>
      </c>
      <c r="C626" s="268">
        <v>3.7</v>
      </c>
      <c r="D626" s="38" t="s">
        <v>125</v>
      </c>
      <c r="E626" s="35">
        <v>2009</v>
      </c>
      <c r="F626" s="36">
        <v>30986</v>
      </c>
      <c r="G626" s="33" t="s">
        <v>141</v>
      </c>
    </row>
    <row r="627" spans="1:12" x14ac:dyDescent="0.25">
      <c r="A627" s="38" t="s">
        <v>42</v>
      </c>
      <c r="B627" s="38" t="s">
        <v>1506</v>
      </c>
      <c r="C627" s="268" t="s">
        <v>1507</v>
      </c>
      <c r="D627" s="38" t="s">
        <v>125</v>
      </c>
      <c r="E627" s="35">
        <v>2009</v>
      </c>
      <c r="F627" s="36">
        <v>29875</v>
      </c>
      <c r="G627" s="33" t="s">
        <v>135</v>
      </c>
    </row>
    <row r="628" spans="1:12" x14ac:dyDescent="0.25">
      <c r="A628" s="38" t="s">
        <v>42</v>
      </c>
      <c r="B628" s="38" t="s">
        <v>1506</v>
      </c>
      <c r="C628" s="268" t="s">
        <v>1507</v>
      </c>
      <c r="D628" s="38" t="s">
        <v>44</v>
      </c>
      <c r="E628" s="35">
        <v>2009</v>
      </c>
      <c r="F628" s="36">
        <v>31974</v>
      </c>
      <c r="G628" s="33" t="s">
        <v>135</v>
      </c>
    </row>
    <row r="629" spans="1:12" x14ac:dyDescent="0.25">
      <c r="A629" s="38" t="s">
        <v>42</v>
      </c>
      <c r="B629" s="38" t="s">
        <v>1633</v>
      </c>
      <c r="C629" s="268">
        <v>3.5</v>
      </c>
      <c r="D629" s="38" t="s">
        <v>120</v>
      </c>
      <c r="E629" s="35">
        <v>2009</v>
      </c>
      <c r="F629" s="36">
        <v>68746</v>
      </c>
      <c r="G629" s="33" t="s">
        <v>135</v>
      </c>
    </row>
    <row r="630" spans="1:12" x14ac:dyDescent="0.25">
      <c r="A630" s="38" t="s">
        <v>42</v>
      </c>
      <c r="B630" s="38" t="s">
        <v>1336</v>
      </c>
      <c r="C630" s="268">
        <v>4.3</v>
      </c>
      <c r="D630" s="38" t="s">
        <v>120</v>
      </c>
      <c r="E630" s="35">
        <v>2009</v>
      </c>
      <c r="F630" s="36">
        <v>87737</v>
      </c>
      <c r="G630" s="33" t="s">
        <v>135</v>
      </c>
    </row>
    <row r="631" spans="1:12" x14ac:dyDescent="0.25">
      <c r="A631" s="38" t="s">
        <v>42</v>
      </c>
      <c r="B631" s="38" t="s">
        <v>1336</v>
      </c>
      <c r="C631" s="268">
        <v>4.5999999999999996</v>
      </c>
      <c r="D631" s="38" t="s">
        <v>44</v>
      </c>
      <c r="E631" s="35">
        <v>2009</v>
      </c>
      <c r="F631" s="36">
        <v>79186</v>
      </c>
      <c r="G631" s="33" t="s">
        <v>135</v>
      </c>
    </row>
    <row r="632" spans="1:12" x14ac:dyDescent="0.25">
      <c r="A632" s="38" t="s">
        <v>42</v>
      </c>
      <c r="B632" s="38" t="s">
        <v>1508</v>
      </c>
      <c r="C632" s="268" t="s">
        <v>1507</v>
      </c>
      <c r="D632" s="38" t="s">
        <v>44</v>
      </c>
      <c r="E632" s="35">
        <v>2009</v>
      </c>
      <c r="F632" s="36">
        <v>59350</v>
      </c>
      <c r="G632" s="33" t="s">
        <v>285</v>
      </c>
    </row>
    <row r="633" spans="1:12" x14ac:dyDescent="0.25">
      <c r="A633" s="38" t="s">
        <v>42</v>
      </c>
      <c r="B633" s="38" t="s">
        <v>1044</v>
      </c>
      <c r="C633" s="268">
        <v>2.4</v>
      </c>
      <c r="D633" s="38" t="s">
        <v>125</v>
      </c>
      <c r="E633" s="35">
        <v>2009</v>
      </c>
      <c r="F633" s="36">
        <v>40526</v>
      </c>
      <c r="G633" s="33" t="s">
        <v>141</v>
      </c>
    </row>
    <row r="634" spans="1:12" x14ac:dyDescent="0.25">
      <c r="A634" s="38" t="s">
        <v>42</v>
      </c>
      <c r="B634" s="38" t="s">
        <v>1044</v>
      </c>
      <c r="C634" s="268">
        <v>2.4</v>
      </c>
      <c r="D634" s="38" t="s">
        <v>44</v>
      </c>
      <c r="E634" s="35">
        <v>2009</v>
      </c>
      <c r="F634" s="36">
        <v>42747</v>
      </c>
      <c r="G634" s="33" t="s">
        <v>141</v>
      </c>
    </row>
    <row r="635" spans="1:12" x14ac:dyDescent="0.25">
      <c r="A635" s="38" t="s">
        <v>42</v>
      </c>
      <c r="B635" s="38" t="s">
        <v>1044</v>
      </c>
      <c r="C635" s="268">
        <v>3.5</v>
      </c>
      <c r="D635" s="38" t="s">
        <v>125</v>
      </c>
      <c r="E635" s="35">
        <v>2009</v>
      </c>
      <c r="F635" s="36">
        <v>41648</v>
      </c>
      <c r="G635" s="33" t="s">
        <v>141</v>
      </c>
    </row>
    <row r="636" spans="1:12" x14ac:dyDescent="0.25">
      <c r="A636" s="38" t="s">
        <v>42</v>
      </c>
      <c r="B636" s="38" t="s">
        <v>1044</v>
      </c>
      <c r="C636" s="268">
        <v>3.5</v>
      </c>
      <c r="D636" s="38" t="s">
        <v>44</v>
      </c>
      <c r="E636" s="35">
        <v>2009</v>
      </c>
      <c r="F636" s="36">
        <v>48977</v>
      </c>
      <c r="G636" s="33" t="s">
        <v>141</v>
      </c>
    </row>
    <row r="637" spans="1:12" x14ac:dyDescent="0.25">
      <c r="A637" s="38" t="s">
        <v>42</v>
      </c>
      <c r="B637" s="38" t="s">
        <v>779</v>
      </c>
      <c r="C637" s="268">
        <v>2.7</v>
      </c>
      <c r="D637" s="38" t="s">
        <v>120</v>
      </c>
      <c r="E637" s="35">
        <v>2009</v>
      </c>
      <c r="F637" s="36">
        <v>30086</v>
      </c>
      <c r="G637" s="33" t="s">
        <v>141</v>
      </c>
    </row>
    <row r="638" spans="1:12" customFormat="1" x14ac:dyDescent="0.25">
      <c r="A638" s="552" t="s">
        <v>3896</v>
      </c>
      <c r="B638" s="552" t="s">
        <v>10550</v>
      </c>
      <c r="C638" s="759" t="s">
        <v>3721</v>
      </c>
      <c r="D638" s="38"/>
      <c r="E638" s="759">
        <v>2009</v>
      </c>
      <c r="F638" s="732" t="s">
        <v>10551</v>
      </c>
      <c r="G638" s="552"/>
    </row>
    <row r="639" spans="1:12" x14ac:dyDescent="0.25">
      <c r="A639" s="38" t="s">
        <v>42</v>
      </c>
      <c r="B639" s="38" t="s">
        <v>780</v>
      </c>
      <c r="C639" s="268" t="s">
        <v>360</v>
      </c>
      <c r="D639" s="38" t="s">
        <v>125</v>
      </c>
      <c r="E639" s="35">
        <v>2009</v>
      </c>
      <c r="F639" s="36">
        <v>28376</v>
      </c>
      <c r="G639" s="33" t="s">
        <v>141</v>
      </c>
      <c r="I639" s="419"/>
      <c r="L639" s="130"/>
    </row>
    <row r="640" spans="1:12" x14ac:dyDescent="0.25">
      <c r="A640" s="38" t="s">
        <v>42</v>
      </c>
      <c r="B640" s="38" t="s">
        <v>1339</v>
      </c>
      <c r="C640" s="268">
        <v>1</v>
      </c>
      <c r="D640" s="38" t="s">
        <v>125</v>
      </c>
      <c r="E640" s="35">
        <v>2009</v>
      </c>
      <c r="F640" s="36">
        <v>19213</v>
      </c>
      <c r="G640" s="33" t="s">
        <v>141</v>
      </c>
      <c r="I640" s="419"/>
      <c r="L640" s="130"/>
    </row>
    <row r="641" spans="1:12" x14ac:dyDescent="0.25">
      <c r="A641" s="38" t="s">
        <v>42</v>
      </c>
      <c r="B641" s="38" t="s">
        <v>1340</v>
      </c>
      <c r="C641" s="268">
        <v>1.8</v>
      </c>
      <c r="D641" s="38" t="s">
        <v>125</v>
      </c>
      <c r="E641" s="35">
        <v>2009</v>
      </c>
      <c r="F641" s="36">
        <v>26466</v>
      </c>
      <c r="G641" s="33" t="s">
        <v>1342</v>
      </c>
      <c r="I641" s="419"/>
      <c r="L641" s="130"/>
    </row>
    <row r="642" spans="1:12" x14ac:dyDescent="0.25">
      <c r="A642" s="38" t="s">
        <v>42</v>
      </c>
      <c r="B642" s="38" t="s">
        <v>1340</v>
      </c>
      <c r="C642" s="268">
        <v>1.8</v>
      </c>
      <c r="D642" s="38" t="s">
        <v>44</v>
      </c>
      <c r="E642" s="35">
        <v>2009</v>
      </c>
      <c r="F642" s="36">
        <v>29975</v>
      </c>
      <c r="G642" s="33" t="s">
        <v>189</v>
      </c>
      <c r="I642" s="419"/>
      <c r="L642" s="130"/>
    </row>
    <row r="643" spans="1:12" x14ac:dyDescent="0.25">
      <c r="A643" s="38" t="s">
        <v>42</v>
      </c>
      <c r="B643" s="38" t="s">
        <v>1340</v>
      </c>
      <c r="C643" s="268" t="s">
        <v>765</v>
      </c>
      <c r="D643" s="38" t="s">
        <v>125</v>
      </c>
      <c r="E643" s="35">
        <v>2009</v>
      </c>
      <c r="F643" s="36">
        <v>28798</v>
      </c>
      <c r="G643" s="33" t="s">
        <v>141</v>
      </c>
      <c r="I643" s="419"/>
      <c r="L643" s="130"/>
    </row>
    <row r="644" spans="1:12" x14ac:dyDescent="0.25">
      <c r="A644" s="38" t="s">
        <v>42</v>
      </c>
      <c r="B644" s="38" t="s">
        <v>1340</v>
      </c>
      <c r="C644" s="268" t="s">
        <v>765</v>
      </c>
      <c r="D644" s="38" t="s">
        <v>44</v>
      </c>
      <c r="E644" s="35">
        <v>2009</v>
      </c>
      <c r="F644" s="36">
        <v>30319</v>
      </c>
      <c r="G644" s="33" t="s">
        <v>141</v>
      </c>
      <c r="I644" s="419"/>
      <c r="L644" s="130"/>
    </row>
    <row r="645" spans="1:12" x14ac:dyDescent="0.25">
      <c r="A645" s="38" t="s">
        <v>42</v>
      </c>
      <c r="B645" s="38" t="s">
        <v>1050</v>
      </c>
      <c r="C645" s="268">
        <v>3.3</v>
      </c>
      <c r="D645" s="38" t="s">
        <v>44</v>
      </c>
      <c r="E645" s="35">
        <v>2009</v>
      </c>
      <c r="F645" s="36">
        <v>59972</v>
      </c>
      <c r="G645" s="33" t="s">
        <v>141</v>
      </c>
      <c r="I645" s="419"/>
      <c r="L645" s="130"/>
    </row>
    <row r="646" spans="1:12" x14ac:dyDescent="0.25">
      <c r="A646" s="38" t="s">
        <v>42</v>
      </c>
      <c r="B646" s="38" t="s">
        <v>1341</v>
      </c>
      <c r="C646" s="268" t="s">
        <v>1205</v>
      </c>
      <c r="D646" s="38" t="s">
        <v>120</v>
      </c>
      <c r="E646" s="35">
        <v>2009</v>
      </c>
      <c r="F646" s="36">
        <v>18340</v>
      </c>
      <c r="G646" s="33" t="s">
        <v>141</v>
      </c>
      <c r="I646" s="419"/>
      <c r="L646" s="130"/>
    </row>
    <row r="647" spans="1:12" x14ac:dyDescent="0.25">
      <c r="A647" s="38" t="s">
        <v>42</v>
      </c>
      <c r="B647" s="38" t="s">
        <v>1053</v>
      </c>
      <c r="C647" s="268" t="s">
        <v>1205</v>
      </c>
      <c r="D647" s="38" t="s">
        <v>120</v>
      </c>
      <c r="E647" s="35">
        <v>2009</v>
      </c>
      <c r="F647" s="36">
        <v>18760</v>
      </c>
      <c r="G647" s="33" t="s">
        <v>141</v>
      </c>
    </row>
    <row r="648" spans="1:12" x14ac:dyDescent="0.25">
      <c r="A648" s="38" t="s">
        <v>42</v>
      </c>
      <c r="B648" s="38" t="s">
        <v>1343</v>
      </c>
      <c r="C648" s="268">
        <v>2.5</v>
      </c>
      <c r="D648" s="38" t="s">
        <v>120</v>
      </c>
      <c r="E648" s="35">
        <v>2009</v>
      </c>
      <c r="F648" s="36">
        <v>39149</v>
      </c>
      <c r="G648" s="33" t="s">
        <v>141</v>
      </c>
    </row>
    <row r="649" spans="1:12" x14ac:dyDescent="0.25">
      <c r="A649" s="38" t="s">
        <v>42</v>
      </c>
      <c r="B649" s="38" t="s">
        <v>1343</v>
      </c>
      <c r="C649" s="268">
        <v>2.5</v>
      </c>
      <c r="D649" s="38" t="s">
        <v>44</v>
      </c>
      <c r="E649" s="35">
        <v>2009</v>
      </c>
      <c r="F649" s="36">
        <v>42203</v>
      </c>
      <c r="G649" s="33" t="s">
        <v>141</v>
      </c>
    </row>
    <row r="650" spans="1:12" x14ac:dyDescent="0.25">
      <c r="A650" s="38" t="s">
        <v>42</v>
      </c>
      <c r="B650" s="38" t="s">
        <v>1343</v>
      </c>
      <c r="C650" s="268">
        <v>3</v>
      </c>
      <c r="D650" s="38" t="s">
        <v>125</v>
      </c>
      <c r="E650" s="35">
        <v>2009</v>
      </c>
      <c r="F650" s="36">
        <v>37905</v>
      </c>
      <c r="G650" s="33" t="s">
        <v>141</v>
      </c>
    </row>
    <row r="651" spans="1:12" x14ac:dyDescent="0.25">
      <c r="A651" s="38" t="s">
        <v>42</v>
      </c>
      <c r="B651" s="38" t="s">
        <v>1344</v>
      </c>
      <c r="C651" s="268">
        <v>1.5</v>
      </c>
      <c r="D651" s="38" t="s">
        <v>125</v>
      </c>
      <c r="E651" s="35">
        <v>2009</v>
      </c>
      <c r="F651" s="36">
        <v>24844</v>
      </c>
      <c r="G651" s="33" t="s">
        <v>141</v>
      </c>
    </row>
    <row r="652" spans="1:12" x14ac:dyDescent="0.25">
      <c r="A652" s="38" t="s">
        <v>42</v>
      </c>
      <c r="B652" s="38" t="s">
        <v>1344</v>
      </c>
      <c r="C652" s="268">
        <v>1.5</v>
      </c>
      <c r="D652" s="38" t="s">
        <v>44</v>
      </c>
      <c r="E652" s="35">
        <v>2009</v>
      </c>
      <c r="F652" s="36">
        <v>23445</v>
      </c>
      <c r="G652" s="33" t="s">
        <v>186</v>
      </c>
    </row>
    <row r="653" spans="1:12" x14ac:dyDescent="0.25">
      <c r="A653" s="38" t="s">
        <v>42</v>
      </c>
      <c r="B653" s="38" t="s">
        <v>1131</v>
      </c>
      <c r="C653" s="268">
        <v>1.8</v>
      </c>
      <c r="D653" s="38" t="s">
        <v>44</v>
      </c>
      <c r="E653" s="35">
        <v>2009</v>
      </c>
      <c r="F653" s="36">
        <v>32652</v>
      </c>
      <c r="G653" s="33" t="s">
        <v>186</v>
      </c>
    </row>
    <row r="654" spans="1:12" x14ac:dyDescent="0.25">
      <c r="A654" s="38" t="s">
        <v>42</v>
      </c>
      <c r="B654" s="38" t="s">
        <v>1131</v>
      </c>
      <c r="C654" s="268">
        <v>1.8</v>
      </c>
      <c r="D654" s="38" t="s">
        <v>125</v>
      </c>
      <c r="E654" s="35">
        <v>2009</v>
      </c>
      <c r="F654" s="36">
        <v>27054</v>
      </c>
      <c r="G654" s="33" t="s">
        <v>186</v>
      </c>
    </row>
    <row r="655" spans="1:12" x14ac:dyDescent="0.25">
      <c r="A655" s="38" t="s">
        <v>42</v>
      </c>
      <c r="B655" s="38" t="s">
        <v>1131</v>
      </c>
      <c r="C655" s="268">
        <v>2</v>
      </c>
      <c r="D655" s="38" t="s">
        <v>125</v>
      </c>
      <c r="E655" s="35">
        <v>2009</v>
      </c>
      <c r="F655" s="36">
        <v>25721</v>
      </c>
      <c r="G655" s="33" t="s">
        <v>186</v>
      </c>
    </row>
    <row r="656" spans="1:12" x14ac:dyDescent="0.25">
      <c r="A656" s="38" t="s">
        <v>42</v>
      </c>
      <c r="B656" s="38" t="s">
        <v>1131</v>
      </c>
      <c r="C656" s="268" t="s">
        <v>765</v>
      </c>
      <c r="D656" s="38" t="s">
        <v>125</v>
      </c>
      <c r="E656" s="35">
        <v>2009</v>
      </c>
      <c r="F656" s="36">
        <v>20990</v>
      </c>
      <c r="G656" s="33" t="s">
        <v>1635</v>
      </c>
    </row>
    <row r="657" spans="1:7" x14ac:dyDescent="0.25">
      <c r="A657" s="38" t="s">
        <v>42</v>
      </c>
      <c r="B657" s="38" t="s">
        <v>1132</v>
      </c>
      <c r="C657" s="268">
        <v>1.5</v>
      </c>
      <c r="D657" s="38" t="s">
        <v>125</v>
      </c>
      <c r="E657" s="35">
        <v>2009</v>
      </c>
      <c r="F657" s="36">
        <v>32007</v>
      </c>
      <c r="G657" s="33" t="s">
        <v>141</v>
      </c>
    </row>
    <row r="658" spans="1:7" x14ac:dyDescent="0.25">
      <c r="A658" s="38" t="s">
        <v>42</v>
      </c>
      <c r="B658" s="38" t="s">
        <v>1132</v>
      </c>
      <c r="C658" s="268">
        <v>1.5</v>
      </c>
      <c r="D658" s="38" t="s">
        <v>125</v>
      </c>
      <c r="E658" s="35">
        <v>2009</v>
      </c>
      <c r="F658" s="36">
        <v>36150</v>
      </c>
      <c r="G658" s="33" t="s">
        <v>141</v>
      </c>
    </row>
    <row r="659" spans="1:7" x14ac:dyDescent="0.25">
      <c r="A659" s="38" t="s">
        <v>42</v>
      </c>
      <c r="B659" s="38" t="s">
        <v>1132</v>
      </c>
      <c r="C659" s="268">
        <v>1.5</v>
      </c>
      <c r="D659" s="38" t="s">
        <v>44</v>
      </c>
      <c r="E659" s="35">
        <v>2009</v>
      </c>
      <c r="F659" s="36">
        <v>36150</v>
      </c>
      <c r="G659" s="33" t="s">
        <v>141</v>
      </c>
    </row>
    <row r="660" spans="1:7" x14ac:dyDescent="0.25">
      <c r="A660" s="38" t="s">
        <v>42</v>
      </c>
      <c r="B660" s="38" t="s">
        <v>1132</v>
      </c>
      <c r="C660" s="268">
        <v>1.8</v>
      </c>
      <c r="D660" s="38" t="s">
        <v>125</v>
      </c>
      <c r="E660" s="35">
        <v>2009</v>
      </c>
      <c r="F660" s="36">
        <v>33251</v>
      </c>
      <c r="G660" s="33" t="s">
        <v>141</v>
      </c>
    </row>
    <row r="661" spans="1:7" x14ac:dyDescent="0.25">
      <c r="A661" s="38" t="s">
        <v>42</v>
      </c>
      <c r="B661" s="38" t="s">
        <v>1634</v>
      </c>
      <c r="C661" s="268" t="s">
        <v>1205</v>
      </c>
      <c r="D661" s="38" t="s">
        <v>120</v>
      </c>
      <c r="E661" s="35">
        <v>2009</v>
      </c>
      <c r="F661" s="36">
        <v>17678</v>
      </c>
      <c r="G661" s="33" t="s">
        <v>141</v>
      </c>
    </row>
    <row r="662" spans="1:7" x14ac:dyDescent="0.25">
      <c r="A662" s="38" t="s">
        <v>42</v>
      </c>
      <c r="B662" s="38" t="s">
        <v>956</v>
      </c>
      <c r="C662" s="268">
        <v>1</v>
      </c>
      <c r="D662" s="38" t="s">
        <v>125</v>
      </c>
      <c r="E662" s="35">
        <v>2009</v>
      </c>
      <c r="F662" s="36">
        <v>15160</v>
      </c>
      <c r="G662" s="33" t="s">
        <v>141</v>
      </c>
    </row>
    <row r="663" spans="1:7" x14ac:dyDescent="0.25">
      <c r="A663" s="38" t="s">
        <v>42</v>
      </c>
      <c r="B663" s="38" t="s">
        <v>956</v>
      </c>
      <c r="C663" s="268">
        <v>1.3</v>
      </c>
      <c r="D663" s="38" t="s">
        <v>125</v>
      </c>
      <c r="E663" s="35">
        <v>2009</v>
      </c>
      <c r="F663" s="36">
        <v>16381</v>
      </c>
      <c r="G663" s="33" t="s">
        <v>141</v>
      </c>
    </row>
    <row r="664" spans="1:7" x14ac:dyDescent="0.25">
      <c r="A664" s="38" t="s">
        <v>42</v>
      </c>
      <c r="B664" s="38" t="s">
        <v>956</v>
      </c>
      <c r="C664" s="268">
        <v>1.3</v>
      </c>
      <c r="D664" s="38" t="s">
        <v>44</v>
      </c>
      <c r="E664" s="35">
        <v>2009</v>
      </c>
      <c r="F664" s="36">
        <v>18436</v>
      </c>
      <c r="G664" s="33" t="s">
        <v>147</v>
      </c>
    </row>
    <row r="665" spans="1:7" x14ac:dyDescent="0.25">
      <c r="A665" s="38" t="s">
        <v>42</v>
      </c>
      <c r="B665" s="38" t="s">
        <v>956</v>
      </c>
      <c r="C665" s="268">
        <v>1.5</v>
      </c>
      <c r="D665" s="38" t="s">
        <v>125</v>
      </c>
      <c r="E665" s="35">
        <v>2009</v>
      </c>
      <c r="F665" s="36">
        <v>18192</v>
      </c>
      <c r="G665" s="33" t="s">
        <v>147</v>
      </c>
    </row>
    <row r="666" spans="1:7" x14ac:dyDescent="0.25">
      <c r="A666" s="38" t="s">
        <v>42</v>
      </c>
      <c r="B666" s="38" t="s">
        <v>1288</v>
      </c>
      <c r="C666" s="268">
        <v>1.8</v>
      </c>
      <c r="D666" s="38" t="s">
        <v>44</v>
      </c>
      <c r="E666" s="35">
        <v>2009</v>
      </c>
      <c r="F666" s="36">
        <v>26299</v>
      </c>
      <c r="G666" s="33" t="s">
        <v>135</v>
      </c>
    </row>
    <row r="667" spans="1:7" x14ac:dyDescent="0.25">
      <c r="A667" s="38" t="s">
        <v>42</v>
      </c>
      <c r="B667" s="38" t="s">
        <v>1288</v>
      </c>
      <c r="C667" s="268">
        <v>1.8</v>
      </c>
      <c r="D667" s="38" t="s">
        <v>125</v>
      </c>
      <c r="E667" s="35">
        <v>2009</v>
      </c>
      <c r="F667" s="36">
        <v>22512</v>
      </c>
      <c r="G667" s="33" t="s">
        <v>135</v>
      </c>
    </row>
    <row r="668" spans="1:7" x14ac:dyDescent="0.25">
      <c r="A668" s="38" t="s">
        <v>42</v>
      </c>
      <c r="B668" s="38" t="s">
        <v>1288</v>
      </c>
      <c r="C668" s="268">
        <v>2</v>
      </c>
      <c r="D668" s="38" t="s">
        <v>125</v>
      </c>
      <c r="E668" s="35">
        <v>2009</v>
      </c>
      <c r="F668" s="36">
        <v>26355</v>
      </c>
      <c r="G668" s="33" t="s">
        <v>147</v>
      </c>
    </row>
    <row r="669" spans="1:7" x14ac:dyDescent="0.25">
      <c r="A669" s="38" t="s">
        <v>42</v>
      </c>
      <c r="B669" s="38" t="s">
        <v>617</v>
      </c>
      <c r="C669" s="268" t="s">
        <v>3899</v>
      </c>
      <c r="D669" s="38" t="s">
        <v>44</v>
      </c>
      <c r="E669" s="35">
        <v>2009</v>
      </c>
      <c r="F669" s="76">
        <v>32575</v>
      </c>
      <c r="G669" s="33" t="s">
        <v>147</v>
      </c>
    </row>
    <row r="670" spans="1:7" x14ac:dyDescent="0.25">
      <c r="A670" s="38" t="s">
        <v>42</v>
      </c>
      <c r="B670" s="38" t="s">
        <v>618</v>
      </c>
      <c r="C670" s="268" t="s">
        <v>4160</v>
      </c>
      <c r="D670" s="38" t="s">
        <v>44</v>
      </c>
      <c r="E670" s="35">
        <v>2009</v>
      </c>
      <c r="F670" s="76">
        <v>33850</v>
      </c>
      <c r="G670" s="33" t="s">
        <v>135</v>
      </c>
    </row>
    <row r="671" spans="1:7" x14ac:dyDescent="0.25">
      <c r="A671" s="38" t="s">
        <v>42</v>
      </c>
      <c r="B671" s="38" t="s">
        <v>1571</v>
      </c>
      <c r="C671" s="268">
        <v>3.5</v>
      </c>
      <c r="D671" s="38" t="s">
        <v>110</v>
      </c>
      <c r="E671" s="35">
        <v>2009</v>
      </c>
      <c r="F671" s="76">
        <v>30218.579234972676</v>
      </c>
      <c r="G671" s="33" t="s">
        <v>135</v>
      </c>
    </row>
    <row r="672" spans="1:7" x14ac:dyDescent="0.25">
      <c r="A672" s="38" t="s">
        <v>42</v>
      </c>
      <c r="B672" s="38" t="s">
        <v>688</v>
      </c>
      <c r="C672" s="268">
        <v>3.5</v>
      </c>
      <c r="D672" s="38" t="s">
        <v>110</v>
      </c>
      <c r="E672" s="35">
        <v>2009</v>
      </c>
      <c r="F672" s="76">
        <v>35573.770491803276</v>
      </c>
      <c r="G672" s="33" t="s">
        <v>135</v>
      </c>
    </row>
    <row r="673" spans="1:9" x14ac:dyDescent="0.25">
      <c r="A673" s="38" t="s">
        <v>42</v>
      </c>
      <c r="B673" s="38" t="s">
        <v>1122</v>
      </c>
      <c r="C673" s="268" t="s">
        <v>1502</v>
      </c>
      <c r="D673" s="38" t="s">
        <v>110</v>
      </c>
      <c r="E673" s="35">
        <v>2009</v>
      </c>
      <c r="F673" s="76">
        <v>31250</v>
      </c>
      <c r="G673" s="33" t="s">
        <v>147</v>
      </c>
    </row>
    <row r="674" spans="1:9" x14ac:dyDescent="0.25">
      <c r="A674" s="38" t="s">
        <v>42</v>
      </c>
      <c r="B674" s="38" t="s">
        <v>1122</v>
      </c>
      <c r="C674" s="268" t="s">
        <v>865</v>
      </c>
      <c r="D674" s="38" t="s">
        <v>110</v>
      </c>
      <c r="E674" s="35">
        <v>2009</v>
      </c>
      <c r="F674" s="76">
        <v>30100</v>
      </c>
      <c r="G674" s="33" t="s">
        <v>147</v>
      </c>
    </row>
    <row r="675" spans="1:9" x14ac:dyDescent="0.25">
      <c r="A675" s="38" t="s">
        <v>42</v>
      </c>
      <c r="B675" s="38" t="s">
        <v>1280</v>
      </c>
      <c r="C675" s="268">
        <v>2.4</v>
      </c>
      <c r="D675" s="38" t="s">
        <v>110</v>
      </c>
      <c r="E675" s="35">
        <v>2009</v>
      </c>
      <c r="F675" s="76">
        <v>25792.349726775956</v>
      </c>
      <c r="G675" s="33" t="s">
        <v>135</v>
      </c>
    </row>
    <row r="676" spans="1:9" x14ac:dyDescent="0.25">
      <c r="A676" s="38" t="s">
        <v>42</v>
      </c>
      <c r="B676" s="38" t="s">
        <v>1280</v>
      </c>
      <c r="C676" s="268">
        <v>3</v>
      </c>
      <c r="D676" s="38" t="s">
        <v>110</v>
      </c>
      <c r="E676" s="35">
        <v>2009</v>
      </c>
      <c r="F676" s="76">
        <v>26065.573770491803</v>
      </c>
      <c r="G676" s="33" t="s">
        <v>135</v>
      </c>
    </row>
    <row r="677" spans="1:9" x14ac:dyDescent="0.25">
      <c r="A677" s="38" t="s">
        <v>42</v>
      </c>
      <c r="B677" s="38" t="s">
        <v>362</v>
      </c>
      <c r="C677" s="268">
        <v>4.2</v>
      </c>
      <c r="D677" s="38" t="s">
        <v>43</v>
      </c>
      <c r="E677" s="35">
        <v>2009</v>
      </c>
      <c r="F677" s="76">
        <v>65330</v>
      </c>
      <c r="G677" s="33" t="s">
        <v>363</v>
      </c>
    </row>
    <row r="678" spans="1:9" x14ac:dyDescent="0.25">
      <c r="A678" s="38" t="s">
        <v>42</v>
      </c>
      <c r="B678" s="38" t="s">
        <v>362</v>
      </c>
      <c r="C678" s="268">
        <v>4.2</v>
      </c>
      <c r="D678" s="38" t="s">
        <v>43</v>
      </c>
      <c r="E678" s="35">
        <v>2009</v>
      </c>
      <c r="F678" s="76">
        <v>64330</v>
      </c>
      <c r="G678" s="33" t="s">
        <v>364</v>
      </c>
    </row>
    <row r="679" spans="1:9" x14ac:dyDescent="0.25">
      <c r="A679" s="38" t="s">
        <v>42</v>
      </c>
      <c r="B679" s="38" t="s">
        <v>362</v>
      </c>
      <c r="C679" s="268">
        <v>4</v>
      </c>
      <c r="D679" s="38" t="s">
        <v>43</v>
      </c>
      <c r="E679" s="35">
        <v>2009</v>
      </c>
      <c r="F679" s="76">
        <v>52330</v>
      </c>
      <c r="G679" s="33" t="s">
        <v>364</v>
      </c>
    </row>
    <row r="680" spans="1:9" x14ac:dyDescent="0.25">
      <c r="A680" s="38" t="s">
        <v>42</v>
      </c>
      <c r="B680" s="38" t="s">
        <v>362</v>
      </c>
      <c r="C680" s="268">
        <v>4</v>
      </c>
      <c r="D680" s="38" t="s">
        <v>43</v>
      </c>
      <c r="E680" s="35">
        <v>2009</v>
      </c>
      <c r="F680" s="76">
        <v>54530</v>
      </c>
      <c r="G680" s="33" t="s">
        <v>363</v>
      </c>
    </row>
    <row r="681" spans="1:9" x14ac:dyDescent="0.25">
      <c r="A681" s="38" t="s">
        <v>42</v>
      </c>
      <c r="B681" s="38" t="s">
        <v>1183</v>
      </c>
      <c r="C681" s="268" t="s">
        <v>4440</v>
      </c>
      <c r="D681" s="38" t="s">
        <v>110</v>
      </c>
      <c r="E681" s="35">
        <v>2009</v>
      </c>
      <c r="F681" s="36">
        <v>13500</v>
      </c>
      <c r="G681" s="33" t="s">
        <v>4446</v>
      </c>
    </row>
    <row r="682" spans="1:9" x14ac:dyDescent="0.25">
      <c r="A682" s="38" t="s">
        <v>42</v>
      </c>
      <c r="B682" s="38" t="s">
        <v>1183</v>
      </c>
      <c r="C682" s="268" t="s">
        <v>4533</v>
      </c>
      <c r="D682" s="38" t="s">
        <v>110</v>
      </c>
      <c r="E682" s="35">
        <v>2009</v>
      </c>
      <c r="F682" s="36">
        <v>13650</v>
      </c>
      <c r="G682" s="33" t="s">
        <v>4446</v>
      </c>
    </row>
    <row r="683" spans="1:9" x14ac:dyDescent="0.25">
      <c r="A683" s="38" t="s">
        <v>42</v>
      </c>
      <c r="B683" s="38" t="s">
        <v>1183</v>
      </c>
      <c r="C683" s="268" t="s">
        <v>4438</v>
      </c>
      <c r="D683" s="38" t="s">
        <v>110</v>
      </c>
      <c r="E683" s="35">
        <v>2009</v>
      </c>
      <c r="F683" s="36">
        <v>13800</v>
      </c>
      <c r="G683" s="33" t="s">
        <v>4446</v>
      </c>
    </row>
    <row r="684" spans="1:9" x14ac:dyDescent="0.25">
      <c r="A684" s="38" t="s">
        <v>42</v>
      </c>
      <c r="B684" s="38" t="s">
        <v>1183</v>
      </c>
      <c r="C684" s="268">
        <v>1.6</v>
      </c>
      <c r="D684" s="38" t="s">
        <v>110</v>
      </c>
      <c r="E684" s="35">
        <v>2009</v>
      </c>
      <c r="F684" s="36">
        <v>15000</v>
      </c>
      <c r="G684" s="33" t="s">
        <v>4446</v>
      </c>
      <c r="H684" s="651"/>
      <c r="I684" s="651"/>
    </row>
    <row r="685" spans="1:9" x14ac:dyDescent="0.25">
      <c r="A685" s="38" t="s">
        <v>42</v>
      </c>
      <c r="B685" s="38" t="s">
        <v>1183</v>
      </c>
      <c r="C685" s="268">
        <v>1.8</v>
      </c>
      <c r="D685" s="38" t="s">
        <v>110</v>
      </c>
      <c r="E685" s="35">
        <v>2009</v>
      </c>
      <c r="F685" s="36">
        <v>15350</v>
      </c>
      <c r="G685" s="33" t="s">
        <v>4446</v>
      </c>
      <c r="H685" s="651"/>
      <c r="I685" s="651"/>
    </row>
    <row r="686" spans="1:9" x14ac:dyDescent="0.25">
      <c r="A686" s="38" t="s">
        <v>42</v>
      </c>
      <c r="B686" s="38" t="s">
        <v>1183</v>
      </c>
      <c r="C686" s="268" t="s">
        <v>4436</v>
      </c>
      <c r="D686" s="38" t="s">
        <v>110</v>
      </c>
      <c r="E686" s="35">
        <v>2009</v>
      </c>
      <c r="F686" s="36">
        <v>17100</v>
      </c>
      <c r="G686" s="33" t="s">
        <v>4449</v>
      </c>
      <c r="H686" s="651"/>
      <c r="I686" s="651"/>
    </row>
    <row r="687" spans="1:9" x14ac:dyDescent="0.25">
      <c r="A687" s="38" t="s">
        <v>42</v>
      </c>
      <c r="B687" s="38" t="s">
        <v>1183</v>
      </c>
      <c r="C687" s="268" t="s">
        <v>4442</v>
      </c>
      <c r="D687" s="38" t="s">
        <v>125</v>
      </c>
      <c r="E687" s="35">
        <v>2009</v>
      </c>
      <c r="F687" s="36">
        <v>17500</v>
      </c>
      <c r="G687" s="33" t="s">
        <v>4448</v>
      </c>
      <c r="H687" s="651"/>
      <c r="I687" s="651"/>
    </row>
    <row r="688" spans="1:9" x14ac:dyDescent="0.25">
      <c r="A688" s="38" t="s">
        <v>42</v>
      </c>
      <c r="B688" s="38" t="s">
        <v>1113</v>
      </c>
      <c r="C688" s="268">
        <v>1.5</v>
      </c>
      <c r="D688" s="38" t="s">
        <v>110</v>
      </c>
      <c r="E688" s="35">
        <v>2009</v>
      </c>
      <c r="F688" s="76">
        <v>20766</v>
      </c>
      <c r="G688" s="33" t="s">
        <v>3050</v>
      </c>
      <c r="H688" s="651"/>
      <c r="I688" s="651"/>
    </row>
    <row r="689" spans="1:7" x14ac:dyDescent="0.25">
      <c r="A689" s="38" t="s">
        <v>42</v>
      </c>
      <c r="B689" s="38" t="s">
        <v>1113</v>
      </c>
      <c r="C689" s="268">
        <v>1.6</v>
      </c>
      <c r="D689" s="38" t="s">
        <v>110</v>
      </c>
      <c r="E689" s="35">
        <v>2009</v>
      </c>
      <c r="F689" s="76">
        <v>23166</v>
      </c>
      <c r="G689" s="33" t="s">
        <v>3050</v>
      </c>
    </row>
    <row r="690" spans="1:7" x14ac:dyDescent="0.25">
      <c r="A690" s="38" t="s">
        <v>42</v>
      </c>
      <c r="B690" s="38" t="s">
        <v>1113</v>
      </c>
      <c r="C690" s="268">
        <v>1.8</v>
      </c>
      <c r="D690" s="38" t="s">
        <v>110</v>
      </c>
      <c r="E690" s="35">
        <v>2009</v>
      </c>
      <c r="F690" s="76">
        <v>23920</v>
      </c>
      <c r="G690" s="33" t="s">
        <v>3050</v>
      </c>
    </row>
    <row r="691" spans="1:7" x14ac:dyDescent="0.25">
      <c r="A691" s="38" t="s">
        <v>42</v>
      </c>
      <c r="B691" s="38" t="s">
        <v>1113</v>
      </c>
      <c r="C691" s="268" t="s">
        <v>281</v>
      </c>
      <c r="D691" s="38" t="s">
        <v>110</v>
      </c>
      <c r="E691" s="35">
        <v>2009</v>
      </c>
      <c r="F691" s="76">
        <v>23920</v>
      </c>
      <c r="G691" s="33" t="s">
        <v>3050</v>
      </c>
    </row>
    <row r="692" spans="1:7" x14ac:dyDescent="0.25">
      <c r="A692" s="38" t="s">
        <v>42</v>
      </c>
      <c r="B692" s="38" t="s">
        <v>1113</v>
      </c>
      <c r="C692" s="268" t="s">
        <v>414</v>
      </c>
      <c r="D692" s="38" t="s">
        <v>110</v>
      </c>
      <c r="E692" s="35">
        <v>2009</v>
      </c>
      <c r="F692" s="76">
        <v>24910</v>
      </c>
      <c r="G692" s="33" t="s">
        <v>3050</v>
      </c>
    </row>
    <row r="693" spans="1:7" x14ac:dyDescent="0.25">
      <c r="A693" s="38" t="s">
        <v>42</v>
      </c>
      <c r="B693" s="38" t="s">
        <v>1573</v>
      </c>
      <c r="C693" s="268">
        <v>4</v>
      </c>
      <c r="D693" s="38" t="s">
        <v>44</v>
      </c>
      <c r="E693" s="35">
        <v>2009</v>
      </c>
      <c r="F693" s="76">
        <v>36885.24590163934</v>
      </c>
      <c r="G693" s="33" t="s">
        <v>230</v>
      </c>
    </row>
    <row r="694" spans="1:7" x14ac:dyDescent="0.25">
      <c r="A694" s="38" t="s">
        <v>42</v>
      </c>
      <c r="B694" s="38" t="s">
        <v>1573</v>
      </c>
      <c r="C694" s="268" t="s">
        <v>2845</v>
      </c>
      <c r="D694" s="38" t="s">
        <v>426</v>
      </c>
      <c r="E694" s="35">
        <v>2009</v>
      </c>
      <c r="F694" s="76">
        <v>28747</v>
      </c>
      <c r="G694" s="33" t="s">
        <v>1574</v>
      </c>
    </row>
    <row r="695" spans="1:7" x14ac:dyDescent="0.25">
      <c r="A695" s="38" t="s">
        <v>42</v>
      </c>
      <c r="B695" s="38" t="s">
        <v>46</v>
      </c>
      <c r="C695" s="268">
        <v>2.7</v>
      </c>
      <c r="D695" s="38" t="s">
        <v>44</v>
      </c>
      <c r="E695" s="35">
        <v>2009</v>
      </c>
      <c r="F695" s="76">
        <v>33435.792349726777</v>
      </c>
      <c r="G695" s="33" t="s">
        <v>147</v>
      </c>
    </row>
    <row r="696" spans="1:7" x14ac:dyDescent="0.25">
      <c r="A696" s="38" t="s">
        <v>42</v>
      </c>
      <c r="B696" s="38" t="s">
        <v>46</v>
      </c>
      <c r="C696" s="268">
        <v>4</v>
      </c>
      <c r="D696" s="38" t="s">
        <v>44</v>
      </c>
      <c r="E696" s="35">
        <v>2009</v>
      </c>
      <c r="F696" s="76">
        <v>33709.016393442624</v>
      </c>
      <c r="G696" s="33" t="s">
        <v>147</v>
      </c>
    </row>
    <row r="697" spans="1:7" x14ac:dyDescent="0.25">
      <c r="A697" s="38" t="s">
        <v>42</v>
      </c>
      <c r="B697" s="38" t="s">
        <v>46</v>
      </c>
      <c r="C697" s="268">
        <v>4</v>
      </c>
      <c r="D697" s="38" t="s">
        <v>44</v>
      </c>
      <c r="E697" s="35">
        <v>2009</v>
      </c>
      <c r="F697" s="76">
        <v>33982.240437158471</v>
      </c>
      <c r="G697" s="33" t="s">
        <v>147</v>
      </c>
    </row>
    <row r="698" spans="1:7" x14ac:dyDescent="0.25">
      <c r="A698" s="38" t="s">
        <v>42</v>
      </c>
      <c r="B698" s="38" t="s">
        <v>1402</v>
      </c>
      <c r="C698" s="268" t="s">
        <v>3100</v>
      </c>
      <c r="D698" s="38" t="s">
        <v>438</v>
      </c>
      <c r="E698" s="35">
        <v>2009</v>
      </c>
      <c r="F698" s="76">
        <v>23360.655737704918</v>
      </c>
      <c r="G698" s="33" t="s">
        <v>1403</v>
      </c>
    </row>
    <row r="699" spans="1:7" x14ac:dyDescent="0.25">
      <c r="A699" s="38" t="s">
        <v>42</v>
      </c>
      <c r="B699" s="38" t="s">
        <v>1402</v>
      </c>
      <c r="C699" s="268" t="s">
        <v>3100</v>
      </c>
      <c r="D699" s="38" t="s">
        <v>438</v>
      </c>
      <c r="E699" s="35">
        <v>2009</v>
      </c>
      <c r="F699" s="76">
        <v>26967.213114754097</v>
      </c>
      <c r="G699" s="33" t="s">
        <v>1404</v>
      </c>
    </row>
    <row r="700" spans="1:7" x14ac:dyDescent="0.25">
      <c r="A700" s="38" t="s">
        <v>42</v>
      </c>
      <c r="B700" s="38" t="s">
        <v>1402</v>
      </c>
      <c r="C700" s="268" t="s">
        <v>3100</v>
      </c>
      <c r="D700" s="38" t="s">
        <v>438</v>
      </c>
      <c r="E700" s="35">
        <v>2009</v>
      </c>
      <c r="F700" s="76">
        <v>27841.530054644809</v>
      </c>
      <c r="G700" s="33" t="s">
        <v>1405</v>
      </c>
    </row>
    <row r="701" spans="1:7" x14ac:dyDescent="0.25">
      <c r="A701" s="38" t="s">
        <v>42</v>
      </c>
      <c r="B701" s="38" t="s">
        <v>1402</v>
      </c>
      <c r="C701" s="268" t="s">
        <v>3100</v>
      </c>
      <c r="D701" s="38" t="s">
        <v>438</v>
      </c>
      <c r="E701" s="35">
        <v>2009</v>
      </c>
      <c r="F701" s="76">
        <v>30355.1912568306</v>
      </c>
      <c r="G701" s="33" t="s">
        <v>1406</v>
      </c>
    </row>
    <row r="702" spans="1:7" x14ac:dyDescent="0.25">
      <c r="A702" s="38" t="s">
        <v>42</v>
      </c>
      <c r="B702" s="38" t="s">
        <v>1402</v>
      </c>
      <c r="C702" s="268" t="s">
        <v>3100</v>
      </c>
      <c r="D702" s="38" t="s">
        <v>438</v>
      </c>
      <c r="E702" s="35">
        <v>2009</v>
      </c>
      <c r="F702" s="76">
        <v>32431.693989071038</v>
      </c>
      <c r="G702" s="33" t="s">
        <v>1407</v>
      </c>
    </row>
    <row r="703" spans="1:7" x14ac:dyDescent="0.25">
      <c r="A703" s="38" t="s">
        <v>42</v>
      </c>
      <c r="B703" s="38" t="s">
        <v>1402</v>
      </c>
      <c r="C703" s="268">
        <v>2.7</v>
      </c>
      <c r="D703" s="38" t="s">
        <v>438</v>
      </c>
      <c r="E703" s="35">
        <v>2009</v>
      </c>
      <c r="F703" s="76">
        <v>23278.688524590161</v>
      </c>
      <c r="G703" s="33" t="s">
        <v>1403</v>
      </c>
    </row>
    <row r="704" spans="1:7" x14ac:dyDescent="0.25">
      <c r="A704" s="38" t="s">
        <v>42</v>
      </c>
      <c r="B704" s="38" t="s">
        <v>1402</v>
      </c>
      <c r="C704" s="268">
        <v>2.7</v>
      </c>
      <c r="D704" s="38" t="s">
        <v>438</v>
      </c>
      <c r="E704" s="35">
        <v>2009</v>
      </c>
      <c r="F704" s="76">
        <v>26885.245901639344</v>
      </c>
      <c r="G704" s="33" t="s">
        <v>1404</v>
      </c>
    </row>
    <row r="705" spans="1:7" x14ac:dyDescent="0.25">
      <c r="A705" s="38" t="s">
        <v>42</v>
      </c>
      <c r="B705" s="38" t="s">
        <v>1402</v>
      </c>
      <c r="C705" s="268">
        <v>2.7</v>
      </c>
      <c r="D705" s="38" t="s">
        <v>438</v>
      </c>
      <c r="E705" s="35">
        <v>2009</v>
      </c>
      <c r="F705" s="76">
        <v>27759.562841530053</v>
      </c>
      <c r="G705" s="33" t="s">
        <v>1405</v>
      </c>
    </row>
    <row r="706" spans="1:7" x14ac:dyDescent="0.25">
      <c r="A706" s="38" t="s">
        <v>42</v>
      </c>
      <c r="B706" s="38" t="s">
        <v>1402</v>
      </c>
      <c r="C706" s="268">
        <v>2.7</v>
      </c>
      <c r="D706" s="38" t="s">
        <v>438</v>
      </c>
      <c r="E706" s="35">
        <v>2009</v>
      </c>
      <c r="F706" s="76">
        <v>30273.224043715847</v>
      </c>
      <c r="G706" s="33" t="s">
        <v>1406</v>
      </c>
    </row>
    <row r="707" spans="1:7" x14ac:dyDescent="0.25">
      <c r="A707" s="38" t="s">
        <v>42</v>
      </c>
      <c r="B707" s="38" t="s">
        <v>1402</v>
      </c>
      <c r="C707" s="268">
        <v>2.7</v>
      </c>
      <c r="D707" s="38" t="s">
        <v>438</v>
      </c>
      <c r="E707" s="35">
        <v>2009</v>
      </c>
      <c r="F707" s="76">
        <v>32349.726775956282</v>
      </c>
      <c r="G707" s="33" t="s">
        <v>1407</v>
      </c>
    </row>
    <row r="708" spans="1:7" x14ac:dyDescent="0.25">
      <c r="A708" s="38" t="s">
        <v>42</v>
      </c>
      <c r="B708" s="38" t="s">
        <v>1110</v>
      </c>
      <c r="C708" s="268" t="s">
        <v>1576</v>
      </c>
      <c r="D708" s="38" t="s">
        <v>110</v>
      </c>
      <c r="E708" s="35">
        <v>2009</v>
      </c>
      <c r="F708" s="76">
        <v>36195</v>
      </c>
      <c r="G708" s="33" t="s">
        <v>1575</v>
      </c>
    </row>
    <row r="709" spans="1:7" x14ac:dyDescent="0.25">
      <c r="A709" s="38" t="s">
        <v>42</v>
      </c>
      <c r="B709" s="38" t="s">
        <v>1110</v>
      </c>
      <c r="C709" s="268" t="s">
        <v>6405</v>
      </c>
      <c r="D709" s="38" t="s">
        <v>426</v>
      </c>
      <c r="E709" s="35">
        <v>2009</v>
      </c>
      <c r="F709" s="76">
        <v>39195</v>
      </c>
      <c r="G709" s="33" t="s">
        <v>1575</v>
      </c>
    </row>
    <row r="710" spans="1:7" x14ac:dyDescent="0.25">
      <c r="A710" s="38" t="s">
        <v>42</v>
      </c>
      <c r="B710" s="38" t="s">
        <v>1110</v>
      </c>
      <c r="C710" s="268" t="s">
        <v>6406</v>
      </c>
      <c r="D710" s="38" t="s">
        <v>426</v>
      </c>
      <c r="E710" s="35">
        <v>2009</v>
      </c>
      <c r="F710" s="76">
        <v>38195</v>
      </c>
      <c r="G710" s="33" t="s">
        <v>1575</v>
      </c>
    </row>
    <row r="711" spans="1:7" x14ac:dyDescent="0.25">
      <c r="A711" s="38" t="s">
        <v>42</v>
      </c>
      <c r="B711" s="38" t="s">
        <v>4530</v>
      </c>
      <c r="C711" s="268" t="s">
        <v>2114</v>
      </c>
      <c r="D711" s="38" t="s">
        <v>438</v>
      </c>
      <c r="E711" s="35">
        <v>2009</v>
      </c>
      <c r="F711" s="36">
        <v>18250</v>
      </c>
      <c r="G711" s="33" t="s">
        <v>4542</v>
      </c>
    </row>
    <row r="712" spans="1:7" x14ac:dyDescent="0.25">
      <c r="A712" s="38" t="s">
        <v>42</v>
      </c>
      <c r="B712" s="38" t="s">
        <v>4530</v>
      </c>
      <c r="C712" s="268" t="s">
        <v>3721</v>
      </c>
      <c r="D712" s="38" t="s">
        <v>43</v>
      </c>
      <c r="E712" s="35">
        <v>2009</v>
      </c>
      <c r="F712" s="36">
        <v>18752</v>
      </c>
      <c r="G712" s="33" t="s">
        <v>4542</v>
      </c>
    </row>
    <row r="713" spans="1:7" x14ac:dyDescent="0.25">
      <c r="A713" s="38" t="s">
        <v>42</v>
      </c>
      <c r="B713" s="38" t="s">
        <v>4530</v>
      </c>
      <c r="C713" s="268" t="s">
        <v>3721</v>
      </c>
      <c r="D713" s="38" t="s">
        <v>44</v>
      </c>
      <c r="E713" s="35">
        <v>2009</v>
      </c>
      <c r="F713" s="36">
        <v>19332</v>
      </c>
      <c r="G713" s="33" t="s">
        <v>4542</v>
      </c>
    </row>
    <row r="714" spans="1:7" x14ac:dyDescent="0.25">
      <c r="A714" s="38" t="s">
        <v>42</v>
      </c>
      <c r="B714" s="38" t="s">
        <v>4530</v>
      </c>
      <c r="C714" s="268" t="s">
        <v>1985</v>
      </c>
      <c r="D714" s="38" t="s">
        <v>43</v>
      </c>
      <c r="E714" s="35">
        <v>2009</v>
      </c>
      <c r="F714" s="36">
        <v>19576</v>
      </c>
      <c r="G714" s="33" t="s">
        <v>4542</v>
      </c>
    </row>
    <row r="715" spans="1:7" x14ac:dyDescent="0.25">
      <c r="A715" s="38" t="s">
        <v>42</v>
      </c>
      <c r="B715" s="38" t="s">
        <v>4530</v>
      </c>
      <c r="C715" s="268" t="s">
        <v>1985</v>
      </c>
      <c r="D715" s="38" t="s">
        <v>44</v>
      </c>
      <c r="E715" s="35">
        <v>2009</v>
      </c>
      <c r="F715" s="36">
        <v>19979</v>
      </c>
      <c r="G715" s="33" t="s">
        <v>4542</v>
      </c>
    </row>
    <row r="716" spans="1:7" x14ac:dyDescent="0.25">
      <c r="A716" s="38" t="s">
        <v>42</v>
      </c>
      <c r="B716" s="38" t="s">
        <v>4530</v>
      </c>
      <c r="C716" s="268" t="s">
        <v>1980</v>
      </c>
      <c r="D716" s="38" t="s">
        <v>43</v>
      </c>
      <c r="E716" s="35">
        <v>2009</v>
      </c>
      <c r="F716" s="36">
        <v>21013</v>
      </c>
      <c r="G716" s="33" t="s">
        <v>4542</v>
      </c>
    </row>
    <row r="717" spans="1:7" x14ac:dyDescent="0.25">
      <c r="A717" s="38" t="s">
        <v>42</v>
      </c>
      <c r="B717" s="38" t="s">
        <v>4530</v>
      </c>
      <c r="C717" s="268" t="s">
        <v>1980</v>
      </c>
      <c r="D717" s="38" t="s">
        <v>44</v>
      </c>
      <c r="E717" s="35">
        <v>2009</v>
      </c>
      <c r="F717" s="36">
        <v>21516</v>
      </c>
      <c r="G717" s="33" t="s">
        <v>4542</v>
      </c>
    </row>
    <row r="718" spans="1:7" x14ac:dyDescent="0.25">
      <c r="A718" s="38" t="s">
        <v>42</v>
      </c>
      <c r="B718" s="38" t="s">
        <v>4530</v>
      </c>
      <c r="C718" s="268" t="s">
        <v>2114</v>
      </c>
      <c r="D718" s="38" t="s">
        <v>44</v>
      </c>
      <c r="E718" s="35">
        <v>2009</v>
      </c>
      <c r="F718" s="36">
        <v>22106</v>
      </c>
      <c r="G718" s="33" t="s">
        <v>4531</v>
      </c>
    </row>
    <row r="719" spans="1:7" x14ac:dyDescent="0.25">
      <c r="A719" s="38" t="s">
        <v>42</v>
      </c>
      <c r="B719" s="38" t="s">
        <v>4530</v>
      </c>
      <c r="C719" s="268" t="s">
        <v>2114</v>
      </c>
      <c r="D719" s="38" t="s">
        <v>43</v>
      </c>
      <c r="E719" s="35">
        <v>2009</v>
      </c>
      <c r="F719" s="36">
        <v>21140</v>
      </c>
      <c r="G719" s="33" t="s">
        <v>4531</v>
      </c>
    </row>
    <row r="720" spans="1:7" x14ac:dyDescent="0.25">
      <c r="A720" s="38" t="s">
        <v>42</v>
      </c>
      <c r="B720" s="38" t="s">
        <v>4530</v>
      </c>
      <c r="C720" s="268" t="s">
        <v>3721</v>
      </c>
      <c r="D720" s="38" t="s">
        <v>44</v>
      </c>
      <c r="E720" s="35">
        <v>2009</v>
      </c>
      <c r="F720" s="36">
        <v>25935</v>
      </c>
      <c r="G720" s="33" t="s">
        <v>4531</v>
      </c>
    </row>
    <row r="721" spans="1:7" x14ac:dyDescent="0.25">
      <c r="A721" s="38" t="s">
        <v>42</v>
      </c>
      <c r="B721" s="38" t="s">
        <v>4530</v>
      </c>
      <c r="C721" s="268" t="s">
        <v>3721</v>
      </c>
      <c r="D721" s="38" t="s">
        <v>43</v>
      </c>
      <c r="E721" s="35">
        <v>2009</v>
      </c>
      <c r="F721" s="36">
        <v>25163</v>
      </c>
      <c r="G721" s="33" t="s">
        <v>4531</v>
      </c>
    </row>
    <row r="722" spans="1:7" x14ac:dyDescent="0.25">
      <c r="A722" s="38" t="s">
        <v>42</v>
      </c>
      <c r="B722" s="38" t="s">
        <v>4530</v>
      </c>
      <c r="C722" s="268" t="s">
        <v>1985</v>
      </c>
      <c r="D722" s="38" t="s">
        <v>44</v>
      </c>
      <c r="E722" s="35">
        <v>2009</v>
      </c>
      <c r="F722" s="36">
        <v>26435</v>
      </c>
      <c r="G722" s="33" t="s">
        <v>4531</v>
      </c>
    </row>
    <row r="723" spans="1:7" x14ac:dyDescent="0.25">
      <c r="A723" s="38" t="s">
        <v>42</v>
      </c>
      <c r="B723" s="38" t="s">
        <v>4530</v>
      </c>
      <c r="C723" s="268" t="s">
        <v>1985</v>
      </c>
      <c r="D723" s="38" t="s">
        <v>43</v>
      </c>
      <c r="E723" s="35">
        <v>2009</v>
      </c>
      <c r="F723" s="36">
        <v>25663</v>
      </c>
      <c r="G723" s="60" t="s">
        <v>4531</v>
      </c>
    </row>
    <row r="724" spans="1:7" x14ac:dyDescent="0.25">
      <c r="A724" s="38" t="s">
        <v>42</v>
      </c>
      <c r="B724" s="38" t="s">
        <v>4530</v>
      </c>
      <c r="C724" s="268" t="s">
        <v>1980</v>
      </c>
      <c r="D724" s="38" t="s">
        <v>44</v>
      </c>
      <c r="E724" s="35">
        <v>2009</v>
      </c>
      <c r="F724" s="36">
        <v>27495</v>
      </c>
      <c r="G724" s="60" t="s">
        <v>4531</v>
      </c>
    </row>
    <row r="725" spans="1:7" x14ac:dyDescent="0.25">
      <c r="A725" s="38" t="s">
        <v>42</v>
      </c>
      <c r="B725" s="38" t="s">
        <v>4530</v>
      </c>
      <c r="C725" s="268" t="s">
        <v>1980</v>
      </c>
      <c r="D725" s="38" t="s">
        <v>43</v>
      </c>
      <c r="E725" s="35">
        <v>2009</v>
      </c>
      <c r="F725" s="36">
        <v>26723</v>
      </c>
      <c r="G725" s="60" t="s">
        <v>4531</v>
      </c>
    </row>
    <row r="726" spans="1:7" x14ac:dyDescent="0.25">
      <c r="A726" s="38" t="s">
        <v>42</v>
      </c>
      <c r="B726" s="38" t="s">
        <v>4530</v>
      </c>
      <c r="C726" s="268" t="s">
        <v>4532</v>
      </c>
      <c r="D726" s="38" t="s">
        <v>44</v>
      </c>
      <c r="E726" s="35">
        <v>2009</v>
      </c>
      <c r="F726" s="36">
        <v>27821</v>
      </c>
      <c r="G726" s="60" t="s">
        <v>4531</v>
      </c>
    </row>
    <row r="727" spans="1:7" x14ac:dyDescent="0.25">
      <c r="A727" s="38" t="s">
        <v>42</v>
      </c>
      <c r="B727" s="38" t="s">
        <v>4530</v>
      </c>
      <c r="C727" s="268" t="s">
        <v>1981</v>
      </c>
      <c r="D727" s="38" t="s">
        <v>44</v>
      </c>
      <c r="E727" s="35">
        <v>2009</v>
      </c>
      <c r="F727" s="36">
        <v>29500</v>
      </c>
      <c r="G727" s="33" t="s">
        <v>4531</v>
      </c>
    </row>
    <row r="728" spans="1:7" x14ac:dyDescent="0.25">
      <c r="A728" s="60" t="s">
        <v>42</v>
      </c>
      <c r="B728" s="60" t="s">
        <v>231</v>
      </c>
      <c r="C728" s="269" t="s">
        <v>4504</v>
      </c>
      <c r="D728" s="54" t="s">
        <v>44</v>
      </c>
      <c r="E728" s="64">
        <v>2009</v>
      </c>
      <c r="F728" s="87">
        <v>50400</v>
      </c>
      <c r="G728" s="33" t="s">
        <v>4561</v>
      </c>
    </row>
    <row r="729" spans="1:7" x14ac:dyDescent="0.25">
      <c r="A729" s="60" t="s">
        <v>42</v>
      </c>
      <c r="B729" s="60" t="s">
        <v>231</v>
      </c>
      <c r="C729" s="269" t="s">
        <v>2927</v>
      </c>
      <c r="D729" s="54" t="s">
        <v>44</v>
      </c>
      <c r="E729" s="64">
        <v>2009</v>
      </c>
      <c r="F729" s="87">
        <v>51900</v>
      </c>
      <c r="G729" s="33" t="s">
        <v>4561</v>
      </c>
    </row>
    <row r="730" spans="1:7" x14ac:dyDescent="0.25">
      <c r="A730" s="60" t="s">
        <v>42</v>
      </c>
      <c r="B730" s="60" t="s">
        <v>231</v>
      </c>
      <c r="C730" s="269" t="s">
        <v>2926</v>
      </c>
      <c r="D730" s="54" t="s">
        <v>44</v>
      </c>
      <c r="E730" s="64">
        <v>2009</v>
      </c>
      <c r="F730" s="87">
        <v>64755</v>
      </c>
      <c r="G730" s="33" t="s">
        <v>4561</v>
      </c>
    </row>
    <row r="731" spans="1:7" x14ac:dyDescent="0.25">
      <c r="A731" s="60" t="s">
        <v>42</v>
      </c>
      <c r="B731" s="60" t="s">
        <v>192</v>
      </c>
      <c r="C731" s="269" t="s">
        <v>4160</v>
      </c>
      <c r="D731" s="54" t="s">
        <v>44</v>
      </c>
      <c r="E731" s="64">
        <v>2009</v>
      </c>
      <c r="F731" s="87">
        <v>57100</v>
      </c>
      <c r="G731" s="33" t="s">
        <v>4561</v>
      </c>
    </row>
    <row r="732" spans="1:7" x14ac:dyDescent="0.25">
      <c r="A732" s="38" t="s">
        <v>42</v>
      </c>
      <c r="B732" s="38" t="s">
        <v>1279</v>
      </c>
      <c r="C732" s="268">
        <v>4.7</v>
      </c>
      <c r="D732" s="38" t="s">
        <v>44</v>
      </c>
      <c r="E732" s="35">
        <v>2009</v>
      </c>
      <c r="F732" s="76">
        <v>68913</v>
      </c>
      <c r="G732" s="33" t="s">
        <v>147</v>
      </c>
    </row>
    <row r="733" spans="1:7" x14ac:dyDescent="0.25">
      <c r="A733" s="38" t="s">
        <v>42</v>
      </c>
      <c r="B733" s="38" t="s">
        <v>4495</v>
      </c>
      <c r="C733" s="268" t="s">
        <v>2845</v>
      </c>
      <c r="D733" s="38" t="s">
        <v>44</v>
      </c>
      <c r="E733" s="35">
        <v>2009</v>
      </c>
      <c r="F733" s="76">
        <v>41092</v>
      </c>
      <c r="G733" s="33" t="s">
        <v>147</v>
      </c>
    </row>
    <row r="734" spans="1:7" x14ac:dyDescent="0.25">
      <c r="A734" s="38" t="s">
        <v>42</v>
      </c>
      <c r="B734" s="38" t="s">
        <v>4491</v>
      </c>
      <c r="C734" s="268">
        <v>2.7</v>
      </c>
      <c r="D734" s="38" t="s">
        <v>44</v>
      </c>
      <c r="E734" s="35">
        <v>2009</v>
      </c>
      <c r="F734" s="76">
        <v>32652</v>
      </c>
      <c r="G734" s="33" t="s">
        <v>147</v>
      </c>
    </row>
    <row r="735" spans="1:7" x14ac:dyDescent="0.25">
      <c r="A735" s="38" t="s">
        <v>42</v>
      </c>
      <c r="B735" s="38" t="s">
        <v>4496</v>
      </c>
      <c r="C735" s="268" t="s">
        <v>2845</v>
      </c>
      <c r="D735" s="38" t="s">
        <v>44</v>
      </c>
      <c r="E735" s="35">
        <v>2009</v>
      </c>
      <c r="F735" s="76">
        <v>45535</v>
      </c>
      <c r="G735" s="33" t="s">
        <v>147</v>
      </c>
    </row>
    <row r="736" spans="1:7" x14ac:dyDescent="0.25">
      <c r="A736" s="38" t="s">
        <v>42</v>
      </c>
      <c r="B736" s="38" t="s">
        <v>4497</v>
      </c>
      <c r="C736" s="268" t="s">
        <v>2845</v>
      </c>
      <c r="D736" s="38" t="s">
        <v>44</v>
      </c>
      <c r="E736" s="35">
        <v>2009</v>
      </c>
      <c r="F736" s="76">
        <v>52754</v>
      </c>
      <c r="G736" s="33" t="s">
        <v>147</v>
      </c>
    </row>
    <row r="737" spans="1:7" x14ac:dyDescent="0.25">
      <c r="A737" s="38" t="s">
        <v>42</v>
      </c>
      <c r="B737" s="38" t="s">
        <v>1141</v>
      </c>
      <c r="C737" s="268">
        <v>2.4</v>
      </c>
      <c r="D737" s="38" t="s">
        <v>110</v>
      </c>
      <c r="E737" s="35">
        <v>2009</v>
      </c>
      <c r="F737" s="76">
        <v>30560</v>
      </c>
      <c r="G737" s="33" t="s">
        <v>186</v>
      </c>
    </row>
    <row r="738" spans="1:7" x14ac:dyDescent="0.25">
      <c r="A738" s="38" t="s">
        <v>42</v>
      </c>
      <c r="B738" s="38" t="s">
        <v>1121</v>
      </c>
      <c r="C738" s="268">
        <v>1.8</v>
      </c>
      <c r="D738" s="38" t="s">
        <v>110</v>
      </c>
      <c r="E738" s="35">
        <v>2009</v>
      </c>
      <c r="F738" s="76">
        <v>27590</v>
      </c>
      <c r="G738" s="33" t="s">
        <v>141</v>
      </c>
    </row>
    <row r="739" spans="1:7" x14ac:dyDescent="0.25">
      <c r="A739" s="38" t="s">
        <v>42</v>
      </c>
      <c r="B739" s="38" t="s">
        <v>1121</v>
      </c>
      <c r="C739" s="268">
        <v>1.8</v>
      </c>
      <c r="D739" s="38" t="s">
        <v>426</v>
      </c>
      <c r="E739" s="35">
        <v>2009</v>
      </c>
      <c r="F739" s="76">
        <v>28063.75</v>
      </c>
      <c r="G739" s="33" t="s">
        <v>141</v>
      </c>
    </row>
    <row r="740" spans="1:7" x14ac:dyDescent="0.25">
      <c r="A740" s="38" t="s">
        <v>42</v>
      </c>
      <c r="B740" s="38" t="s">
        <v>1118</v>
      </c>
      <c r="C740" s="268">
        <v>1.8</v>
      </c>
      <c r="D740" s="38" t="s">
        <v>110</v>
      </c>
      <c r="E740" s="35">
        <v>2009</v>
      </c>
      <c r="F740" s="76">
        <v>29322.222222222201</v>
      </c>
      <c r="G740" s="33" t="s">
        <v>141</v>
      </c>
    </row>
    <row r="741" spans="1:7" x14ac:dyDescent="0.25">
      <c r="A741" s="38" t="s">
        <v>42</v>
      </c>
      <c r="B741" s="38" t="s">
        <v>1118</v>
      </c>
      <c r="C741" s="268">
        <v>1.8</v>
      </c>
      <c r="D741" s="38" t="s">
        <v>426</v>
      </c>
      <c r="E741" s="35">
        <v>2009</v>
      </c>
      <c r="F741" s="76">
        <v>29737.5</v>
      </c>
      <c r="G741" s="33" t="s">
        <v>141</v>
      </c>
    </row>
    <row r="742" spans="1:7" x14ac:dyDescent="0.25">
      <c r="A742" s="38" t="s">
        <v>42</v>
      </c>
      <c r="B742" s="38" t="s">
        <v>1120</v>
      </c>
      <c r="C742" s="268">
        <v>1.8</v>
      </c>
      <c r="D742" s="38" t="s">
        <v>110</v>
      </c>
      <c r="E742" s="35">
        <v>2009</v>
      </c>
      <c r="F742" s="76">
        <v>28197.5</v>
      </c>
      <c r="G742" s="33" t="s">
        <v>141</v>
      </c>
    </row>
    <row r="743" spans="1:7" x14ac:dyDescent="0.25">
      <c r="A743" s="38" t="s">
        <v>42</v>
      </c>
      <c r="B743" s="38" t="s">
        <v>1120</v>
      </c>
      <c r="C743" s="268">
        <v>1.8</v>
      </c>
      <c r="D743" s="38" t="s">
        <v>426</v>
      </c>
      <c r="E743" s="35">
        <v>2009</v>
      </c>
      <c r="F743" s="76">
        <v>31548</v>
      </c>
      <c r="G743" s="33" t="s">
        <v>141</v>
      </c>
    </row>
    <row r="744" spans="1:7" x14ac:dyDescent="0.25">
      <c r="A744" s="38" t="s">
        <v>42</v>
      </c>
      <c r="B744" s="38" t="s">
        <v>692</v>
      </c>
      <c r="C744" s="268" t="s">
        <v>360</v>
      </c>
      <c r="D744" s="38" t="s">
        <v>125</v>
      </c>
      <c r="E744" s="35">
        <v>2009</v>
      </c>
      <c r="F744" s="76">
        <v>29276</v>
      </c>
      <c r="G744" s="33" t="s">
        <v>2725</v>
      </c>
    </row>
    <row r="745" spans="1:7" x14ac:dyDescent="0.25">
      <c r="A745" s="38" t="s">
        <v>42</v>
      </c>
      <c r="B745" s="38" t="s">
        <v>692</v>
      </c>
      <c r="C745" s="268" t="s">
        <v>360</v>
      </c>
      <c r="D745" s="38" t="s">
        <v>125</v>
      </c>
      <c r="E745" s="35">
        <v>2009</v>
      </c>
      <c r="F745" s="76">
        <v>31985</v>
      </c>
      <c r="G745" s="33" t="s">
        <v>3013</v>
      </c>
    </row>
    <row r="746" spans="1:7" x14ac:dyDescent="0.25">
      <c r="A746" s="38" t="s">
        <v>42</v>
      </c>
      <c r="B746" s="38" t="s">
        <v>1499</v>
      </c>
      <c r="C746" s="268">
        <v>2.4</v>
      </c>
      <c r="D746" s="38" t="s">
        <v>110</v>
      </c>
      <c r="E746" s="35">
        <v>2009</v>
      </c>
      <c r="F746" s="76">
        <v>30874.316939890708</v>
      </c>
      <c r="G746" s="33" t="s">
        <v>487</v>
      </c>
    </row>
    <row r="747" spans="1:7" x14ac:dyDescent="0.25">
      <c r="A747" s="38" t="s">
        <v>42</v>
      </c>
      <c r="B747" s="38" t="s">
        <v>1499</v>
      </c>
      <c r="C747" s="268">
        <v>3.5</v>
      </c>
      <c r="D747" s="38" t="s">
        <v>110</v>
      </c>
      <c r="E747" s="35">
        <v>2009</v>
      </c>
      <c r="F747" s="76">
        <v>31147.540983606556</v>
      </c>
      <c r="G747" s="33" t="s">
        <v>487</v>
      </c>
    </row>
    <row r="748" spans="1:7" x14ac:dyDescent="0.25">
      <c r="A748" s="38" t="s">
        <v>42</v>
      </c>
      <c r="B748" s="38" t="s">
        <v>3046</v>
      </c>
      <c r="C748" s="268">
        <v>1.3</v>
      </c>
      <c r="D748" s="38" t="s">
        <v>43</v>
      </c>
      <c r="E748" s="35">
        <v>2009</v>
      </c>
      <c r="F748" s="76">
        <v>11370</v>
      </c>
      <c r="G748" s="33" t="s">
        <v>2725</v>
      </c>
    </row>
    <row r="749" spans="1:7" x14ac:dyDescent="0.25">
      <c r="A749" s="38" t="s">
        <v>42</v>
      </c>
      <c r="B749" s="38" t="s">
        <v>3046</v>
      </c>
      <c r="C749" s="268">
        <v>1.5</v>
      </c>
      <c r="D749" s="38" t="s">
        <v>43</v>
      </c>
      <c r="E749" s="35">
        <v>2009</v>
      </c>
      <c r="F749" s="76">
        <v>12370</v>
      </c>
      <c r="G749" s="33" t="s">
        <v>2725</v>
      </c>
    </row>
    <row r="750" spans="1:7" x14ac:dyDescent="0.25">
      <c r="A750" s="38" t="s">
        <v>42</v>
      </c>
      <c r="B750" s="38" t="s">
        <v>4555</v>
      </c>
      <c r="C750" s="268">
        <v>1.8</v>
      </c>
      <c r="D750" s="38" t="s">
        <v>43</v>
      </c>
      <c r="E750" s="35">
        <v>2009</v>
      </c>
      <c r="F750" s="36">
        <v>21001</v>
      </c>
      <c r="G750" s="33" t="s">
        <v>4544</v>
      </c>
    </row>
    <row r="751" spans="1:7" x14ac:dyDescent="0.25">
      <c r="A751" s="38" t="s">
        <v>42</v>
      </c>
      <c r="B751" s="38" t="s">
        <v>4555</v>
      </c>
      <c r="C751" s="268">
        <v>1.8</v>
      </c>
      <c r="D751" s="38" t="s">
        <v>44</v>
      </c>
      <c r="E751" s="35">
        <v>2009</v>
      </c>
      <c r="F751" s="36">
        <v>22099</v>
      </c>
      <c r="G751" s="33" t="s">
        <v>4544</v>
      </c>
    </row>
    <row r="752" spans="1:7" x14ac:dyDescent="0.25">
      <c r="A752" s="38" t="s">
        <v>42</v>
      </c>
      <c r="B752" s="38" t="s">
        <v>4555</v>
      </c>
      <c r="C752" s="268">
        <v>2</v>
      </c>
      <c r="D752" s="38" t="s">
        <v>43</v>
      </c>
      <c r="E752" s="35">
        <v>2009</v>
      </c>
      <c r="F752" s="36">
        <v>21683</v>
      </c>
      <c r="G752" s="33" t="s">
        <v>4544</v>
      </c>
    </row>
    <row r="753" spans="1:13" x14ac:dyDescent="0.25">
      <c r="A753" s="38" t="s">
        <v>42</v>
      </c>
      <c r="B753" s="38" t="s">
        <v>4555</v>
      </c>
      <c r="C753" s="268">
        <v>2</v>
      </c>
      <c r="D753" s="38" t="s">
        <v>44</v>
      </c>
      <c r="E753" s="35">
        <v>2009</v>
      </c>
      <c r="F753" s="36">
        <v>22638</v>
      </c>
      <c r="G753" s="33" t="s">
        <v>4544</v>
      </c>
    </row>
    <row r="754" spans="1:13" x14ac:dyDescent="0.25">
      <c r="A754" s="38" t="s">
        <v>42</v>
      </c>
      <c r="B754" s="38" t="s">
        <v>4555</v>
      </c>
      <c r="C754" s="268">
        <v>2.2000000000000002</v>
      </c>
      <c r="D754" s="38" t="s">
        <v>43</v>
      </c>
      <c r="E754" s="35">
        <v>2009</v>
      </c>
      <c r="F754" s="36">
        <v>22200</v>
      </c>
      <c r="G754" s="33" t="s">
        <v>4547</v>
      </c>
    </row>
    <row r="755" spans="1:13" x14ac:dyDescent="0.25">
      <c r="A755" s="38" t="s">
        <v>42</v>
      </c>
      <c r="B755" s="38" t="s">
        <v>4555</v>
      </c>
      <c r="C755" s="268">
        <v>2.2000000000000002</v>
      </c>
      <c r="D755" s="38" t="s">
        <v>44</v>
      </c>
      <c r="E755" s="35">
        <v>2009</v>
      </c>
      <c r="F755" s="36">
        <v>22700</v>
      </c>
      <c r="G755" s="33" t="s">
        <v>4544</v>
      </c>
    </row>
    <row r="756" spans="1:13" x14ac:dyDescent="0.25">
      <c r="A756" s="38" t="s">
        <v>42</v>
      </c>
      <c r="B756" s="38" t="s">
        <v>4555</v>
      </c>
      <c r="C756" s="268">
        <v>2.4</v>
      </c>
      <c r="D756" s="38" t="s">
        <v>43</v>
      </c>
      <c r="E756" s="35">
        <v>2009</v>
      </c>
      <c r="F756" s="36">
        <v>22739</v>
      </c>
      <c r="G756" s="33" t="s">
        <v>4547</v>
      </c>
    </row>
    <row r="757" spans="1:13" x14ac:dyDescent="0.25">
      <c r="A757" s="38" t="s">
        <v>42</v>
      </c>
      <c r="B757" s="38" t="s">
        <v>4555</v>
      </c>
      <c r="C757" s="268">
        <v>2.4</v>
      </c>
      <c r="D757" s="38" t="s">
        <v>44</v>
      </c>
      <c r="E757" s="35">
        <v>2009</v>
      </c>
      <c r="F757" s="36">
        <v>23941</v>
      </c>
      <c r="G757" s="33" t="s">
        <v>147</v>
      </c>
    </row>
    <row r="758" spans="1:13" x14ac:dyDescent="0.25">
      <c r="A758" s="38" t="s">
        <v>42</v>
      </c>
      <c r="B758" s="38" t="s">
        <v>4555</v>
      </c>
      <c r="C758" s="268">
        <v>2.5</v>
      </c>
      <c r="D758" s="38" t="s">
        <v>110</v>
      </c>
      <c r="E758" s="35">
        <v>2009</v>
      </c>
      <c r="F758" s="36">
        <v>23600</v>
      </c>
      <c r="G758" s="33" t="s">
        <v>4544</v>
      </c>
    </row>
    <row r="759" spans="1:13" x14ac:dyDescent="0.25">
      <c r="A759" s="38" t="s">
        <v>42</v>
      </c>
      <c r="B759" s="38" t="s">
        <v>4555</v>
      </c>
      <c r="C759" s="268">
        <v>2.5</v>
      </c>
      <c r="D759" s="38" t="s">
        <v>426</v>
      </c>
      <c r="E759" s="35">
        <v>2009</v>
      </c>
      <c r="F759" s="36">
        <v>24600</v>
      </c>
      <c r="G759" s="33" t="s">
        <v>4547</v>
      </c>
    </row>
    <row r="760" spans="1:13" x14ac:dyDescent="0.25">
      <c r="A760" s="38" t="s">
        <v>42</v>
      </c>
      <c r="B760" s="38" t="s">
        <v>4555</v>
      </c>
      <c r="C760" s="268">
        <v>3.5</v>
      </c>
      <c r="D760" s="38" t="s">
        <v>110</v>
      </c>
      <c r="E760" s="35">
        <v>2009</v>
      </c>
      <c r="F760" s="36">
        <v>26410</v>
      </c>
      <c r="G760" s="33" t="s">
        <v>4544</v>
      </c>
    </row>
    <row r="761" spans="1:13" x14ac:dyDescent="0.25">
      <c r="A761" s="38" t="s">
        <v>42</v>
      </c>
      <c r="B761" s="38" t="s">
        <v>4555</v>
      </c>
      <c r="C761" s="268">
        <v>3.5</v>
      </c>
      <c r="D761" s="38" t="s">
        <v>426</v>
      </c>
      <c r="E761" s="35">
        <v>2009</v>
      </c>
      <c r="F761" s="36">
        <v>27810</v>
      </c>
      <c r="G761" s="33" t="s">
        <v>4547</v>
      </c>
      <c r="H761"/>
      <c r="I761"/>
      <c r="J761"/>
      <c r="K761"/>
      <c r="L761"/>
      <c r="M761"/>
    </row>
    <row r="762" spans="1:13" x14ac:dyDescent="0.25">
      <c r="A762" s="38" t="s">
        <v>42</v>
      </c>
      <c r="B762" s="38" t="s">
        <v>1581</v>
      </c>
      <c r="C762" s="268">
        <v>5.7</v>
      </c>
      <c r="D762" s="38" t="s">
        <v>44</v>
      </c>
      <c r="E762" s="35">
        <v>2009</v>
      </c>
      <c r="F762" s="76">
        <v>43442.62295081967</v>
      </c>
      <c r="G762" s="33" t="s">
        <v>3079</v>
      </c>
      <c r="H762"/>
      <c r="I762" s="91"/>
      <c r="J762"/>
      <c r="K762"/>
      <c r="L762"/>
      <c r="M762"/>
    </row>
    <row r="763" spans="1:13" x14ac:dyDescent="0.25">
      <c r="A763" s="38" t="s">
        <v>42</v>
      </c>
      <c r="B763" s="38" t="s">
        <v>3083</v>
      </c>
      <c r="C763" s="268" t="s">
        <v>3145</v>
      </c>
      <c r="D763" s="38" t="s">
        <v>43</v>
      </c>
      <c r="E763" s="35">
        <v>2009</v>
      </c>
      <c r="F763" s="76">
        <v>26073</v>
      </c>
      <c r="G763" s="33" t="s">
        <v>3079</v>
      </c>
      <c r="H763"/>
      <c r="I763"/>
      <c r="J763"/>
      <c r="K763"/>
      <c r="L763"/>
      <c r="M763"/>
    </row>
    <row r="764" spans="1:13" x14ac:dyDescent="0.25">
      <c r="A764" s="38" t="s">
        <v>42</v>
      </c>
      <c r="B764" s="38" t="s">
        <v>3151</v>
      </c>
      <c r="C764" s="268" t="s">
        <v>3145</v>
      </c>
      <c r="D764" s="38" t="s">
        <v>43</v>
      </c>
      <c r="E764" s="35">
        <v>2009</v>
      </c>
      <c r="F764" s="76">
        <v>26223</v>
      </c>
      <c r="G764" s="33" t="s">
        <v>3079</v>
      </c>
      <c r="H764"/>
      <c r="I764"/>
      <c r="J764"/>
      <c r="K764"/>
      <c r="L764"/>
      <c r="M764"/>
    </row>
    <row r="765" spans="1:13" x14ac:dyDescent="0.25">
      <c r="A765" s="38" t="s">
        <v>42</v>
      </c>
      <c r="B765" s="38" t="s">
        <v>3082</v>
      </c>
      <c r="C765" s="268" t="s">
        <v>3145</v>
      </c>
      <c r="D765" s="38" t="s">
        <v>43</v>
      </c>
      <c r="E765" s="35">
        <v>2009</v>
      </c>
      <c r="F765" s="76">
        <v>27598</v>
      </c>
      <c r="G765" s="33" t="s">
        <v>3079</v>
      </c>
      <c r="H765"/>
      <c r="I765"/>
      <c r="J765"/>
      <c r="K765"/>
      <c r="L765"/>
      <c r="M765"/>
    </row>
    <row r="766" spans="1:13" x14ac:dyDescent="0.25">
      <c r="A766" s="38" t="s">
        <v>42</v>
      </c>
      <c r="B766" s="38" t="s">
        <v>3149</v>
      </c>
      <c r="C766" s="268" t="s">
        <v>3145</v>
      </c>
      <c r="D766" s="38" t="s">
        <v>44</v>
      </c>
      <c r="E766" s="35">
        <v>2009</v>
      </c>
      <c r="F766" s="76">
        <v>29768</v>
      </c>
      <c r="G766" s="33" t="s">
        <v>3079</v>
      </c>
      <c r="H766"/>
      <c r="I766"/>
      <c r="J766"/>
      <c r="K766"/>
      <c r="L766"/>
      <c r="M766"/>
    </row>
    <row r="767" spans="1:13" x14ac:dyDescent="0.25">
      <c r="A767" s="38" t="s">
        <v>42</v>
      </c>
      <c r="B767" s="38" t="s">
        <v>3150</v>
      </c>
      <c r="C767" s="268" t="s">
        <v>3145</v>
      </c>
      <c r="D767" s="38" t="s">
        <v>43</v>
      </c>
      <c r="E767" s="35">
        <v>2009</v>
      </c>
      <c r="F767" s="76">
        <v>27748</v>
      </c>
      <c r="G767" s="33" t="s">
        <v>3079</v>
      </c>
      <c r="H767"/>
      <c r="I767"/>
      <c r="J767"/>
      <c r="K767"/>
      <c r="L767"/>
      <c r="M767"/>
    </row>
    <row r="768" spans="1:13" x14ac:dyDescent="0.25">
      <c r="A768" s="38" t="s">
        <v>42</v>
      </c>
      <c r="B768" s="38" t="s">
        <v>3081</v>
      </c>
      <c r="C768" s="268" t="s">
        <v>3145</v>
      </c>
      <c r="D768" s="38" t="s">
        <v>43</v>
      </c>
      <c r="E768" s="35">
        <v>2009</v>
      </c>
      <c r="F768" s="76">
        <v>36198</v>
      </c>
      <c r="G768" s="33" t="s">
        <v>3079</v>
      </c>
      <c r="H768"/>
      <c r="I768"/>
      <c r="J768"/>
      <c r="K768"/>
      <c r="L768"/>
      <c r="M768"/>
    </row>
    <row r="769" spans="1:13" x14ac:dyDescent="0.25">
      <c r="A769" s="38" t="s">
        <v>42</v>
      </c>
      <c r="B769" s="38" t="s">
        <v>3146</v>
      </c>
      <c r="C769" s="268" t="s">
        <v>3145</v>
      </c>
      <c r="D769" s="38" t="s">
        <v>44</v>
      </c>
      <c r="E769" s="35">
        <v>2009</v>
      </c>
      <c r="F769" s="76">
        <v>38398</v>
      </c>
      <c r="G769" s="33" t="s">
        <v>3079</v>
      </c>
      <c r="H769" s="645"/>
      <c r="I769" s="645"/>
      <c r="J769"/>
      <c r="K769"/>
      <c r="L769"/>
      <c r="M769"/>
    </row>
    <row r="770" spans="1:13" x14ac:dyDescent="0.25">
      <c r="A770" s="38" t="s">
        <v>42</v>
      </c>
      <c r="B770" s="38" t="s">
        <v>3148</v>
      </c>
      <c r="C770" s="268" t="s">
        <v>3145</v>
      </c>
      <c r="D770" s="38" t="s">
        <v>43</v>
      </c>
      <c r="E770" s="35">
        <v>2009</v>
      </c>
      <c r="F770" s="76">
        <v>30258</v>
      </c>
      <c r="G770" s="33" t="s">
        <v>3079</v>
      </c>
      <c r="H770" s="645"/>
      <c r="I770" s="645"/>
      <c r="J770"/>
      <c r="K770"/>
      <c r="L770"/>
      <c r="M770"/>
    </row>
    <row r="771" spans="1:13" x14ac:dyDescent="0.25">
      <c r="A771" s="38" t="s">
        <v>42</v>
      </c>
      <c r="B771" s="38" t="s">
        <v>3147</v>
      </c>
      <c r="C771" s="268" t="s">
        <v>3145</v>
      </c>
      <c r="D771" s="38" t="s">
        <v>44</v>
      </c>
      <c r="E771" s="35">
        <v>2009</v>
      </c>
      <c r="F771" s="76">
        <v>33018</v>
      </c>
      <c r="G771" s="33" t="s">
        <v>3079</v>
      </c>
      <c r="H771" s="645"/>
      <c r="I771" s="645"/>
      <c r="J771"/>
      <c r="K771"/>
      <c r="L771"/>
      <c r="M771"/>
    </row>
    <row r="772" spans="1:13" x14ac:dyDescent="0.25">
      <c r="A772" s="38" t="s">
        <v>42</v>
      </c>
      <c r="B772" s="38" t="s">
        <v>4245</v>
      </c>
      <c r="C772" s="268" t="s">
        <v>6470</v>
      </c>
      <c r="D772" s="38" t="s">
        <v>44</v>
      </c>
      <c r="E772" s="35">
        <v>2009</v>
      </c>
      <c r="F772" s="76">
        <v>19130</v>
      </c>
      <c r="G772" s="33" t="s">
        <v>285</v>
      </c>
      <c r="H772" s="645"/>
      <c r="I772" s="645"/>
      <c r="J772"/>
      <c r="K772"/>
      <c r="L772"/>
      <c r="M772"/>
    </row>
    <row r="773" spans="1:13" x14ac:dyDescent="0.25">
      <c r="A773" s="38" t="s">
        <v>42</v>
      </c>
      <c r="B773" s="38" t="s">
        <v>4245</v>
      </c>
      <c r="C773" s="268" t="s">
        <v>6471</v>
      </c>
      <c r="D773" s="38" t="s">
        <v>43</v>
      </c>
      <c r="E773" s="35">
        <v>2009</v>
      </c>
      <c r="F773" s="76">
        <v>15170</v>
      </c>
      <c r="G773" s="33" t="s">
        <v>285</v>
      </c>
      <c r="H773" s="650"/>
      <c r="I773" s="650"/>
    </row>
    <row r="774" spans="1:13" x14ac:dyDescent="0.25">
      <c r="A774" s="38" t="s">
        <v>42</v>
      </c>
      <c r="B774" s="38" t="s">
        <v>4245</v>
      </c>
      <c r="C774" s="268" t="s">
        <v>6471</v>
      </c>
      <c r="D774" s="38" t="s">
        <v>43</v>
      </c>
      <c r="E774" s="35">
        <v>2009</v>
      </c>
      <c r="F774" s="76">
        <v>16070</v>
      </c>
      <c r="G774" s="33" t="s">
        <v>4251</v>
      </c>
      <c r="H774" s="650"/>
      <c r="I774" s="650"/>
    </row>
    <row r="775" spans="1:13" x14ac:dyDescent="0.25">
      <c r="A775" s="38" t="s">
        <v>42</v>
      </c>
      <c r="B775" s="38" t="s">
        <v>4269</v>
      </c>
      <c r="C775" s="268" t="s">
        <v>6470</v>
      </c>
      <c r="D775" s="38" t="s">
        <v>43</v>
      </c>
      <c r="E775" s="35">
        <v>2009</v>
      </c>
      <c r="F775" s="76">
        <v>16055</v>
      </c>
      <c r="G775" s="33" t="s">
        <v>4251</v>
      </c>
      <c r="H775" s="650"/>
      <c r="I775" s="650"/>
    </row>
    <row r="776" spans="1:13" x14ac:dyDescent="0.25">
      <c r="A776" s="38" t="s">
        <v>42</v>
      </c>
      <c r="B776" s="38" t="s">
        <v>784</v>
      </c>
      <c r="C776" s="268" t="s">
        <v>3899</v>
      </c>
      <c r="D776" s="38" t="s">
        <v>44</v>
      </c>
      <c r="E776" s="35">
        <v>2009</v>
      </c>
      <c r="F776" s="76">
        <v>29700</v>
      </c>
      <c r="G776" s="33" t="s">
        <v>285</v>
      </c>
      <c r="H776" s="650"/>
      <c r="I776" s="650"/>
    </row>
    <row r="777" spans="1:13" x14ac:dyDescent="0.25">
      <c r="A777" s="38" t="s">
        <v>42</v>
      </c>
      <c r="B777" s="38" t="s">
        <v>619</v>
      </c>
      <c r="C777" s="268" t="s">
        <v>4008</v>
      </c>
      <c r="D777" s="38" t="s">
        <v>43</v>
      </c>
      <c r="E777" s="35">
        <v>2009</v>
      </c>
      <c r="F777" s="76">
        <v>28375</v>
      </c>
      <c r="G777" s="33" t="s">
        <v>286</v>
      </c>
      <c r="H777" s="650"/>
      <c r="I777" s="650"/>
    </row>
    <row r="778" spans="1:13" x14ac:dyDescent="0.25">
      <c r="A778" s="38" t="s">
        <v>42</v>
      </c>
      <c r="B778" s="38" t="s">
        <v>1058</v>
      </c>
      <c r="C778" s="268" t="s">
        <v>2845</v>
      </c>
      <c r="D778" s="38" t="s">
        <v>44</v>
      </c>
      <c r="E778" s="35">
        <v>2009</v>
      </c>
      <c r="F778" s="76">
        <v>22720</v>
      </c>
      <c r="G778" s="659" t="s">
        <v>285</v>
      </c>
      <c r="H778" s="650"/>
      <c r="I778" s="650"/>
    </row>
    <row r="779" spans="1:13" x14ac:dyDescent="0.25">
      <c r="A779" s="38" t="s">
        <v>42</v>
      </c>
      <c r="B779" s="38" t="s">
        <v>1058</v>
      </c>
      <c r="C779" s="268" t="s">
        <v>4160</v>
      </c>
      <c r="D779" s="38" t="s">
        <v>44</v>
      </c>
      <c r="E779" s="35">
        <v>2009</v>
      </c>
      <c r="F779" s="76">
        <v>23530</v>
      </c>
      <c r="G779" s="659" t="s">
        <v>285</v>
      </c>
      <c r="H779" s="650"/>
      <c r="I779" s="650"/>
    </row>
    <row r="780" spans="1:13" x14ac:dyDescent="0.25">
      <c r="A780" s="38" t="s">
        <v>42</v>
      </c>
      <c r="B780" s="38" t="s">
        <v>1058</v>
      </c>
      <c r="C780" s="268" t="s">
        <v>2926</v>
      </c>
      <c r="D780" s="38" t="s">
        <v>44</v>
      </c>
      <c r="E780" s="35">
        <v>2009</v>
      </c>
      <c r="F780" s="76">
        <v>27870</v>
      </c>
      <c r="G780" s="659" t="s">
        <v>285</v>
      </c>
      <c r="H780" s="650"/>
      <c r="I780" s="650"/>
    </row>
    <row r="781" spans="1:13" x14ac:dyDescent="0.25">
      <c r="A781" s="38" t="s">
        <v>42</v>
      </c>
      <c r="B781" s="38" t="s">
        <v>1679</v>
      </c>
      <c r="C781" s="268">
        <v>2.7</v>
      </c>
      <c r="D781" s="38" t="s">
        <v>110</v>
      </c>
      <c r="E781" s="35">
        <v>2009</v>
      </c>
      <c r="F781" s="76">
        <v>24750</v>
      </c>
      <c r="G781" s="659" t="s">
        <v>1575</v>
      </c>
    </row>
    <row r="782" spans="1:13" x14ac:dyDescent="0.25">
      <c r="A782" s="38" t="s">
        <v>42</v>
      </c>
      <c r="B782" s="38" t="s">
        <v>1679</v>
      </c>
      <c r="C782" s="268">
        <v>3.5</v>
      </c>
      <c r="D782" s="38" t="s">
        <v>426</v>
      </c>
      <c r="E782" s="35">
        <v>2009</v>
      </c>
      <c r="F782" s="76">
        <v>28710</v>
      </c>
      <c r="G782" s="659" t="s">
        <v>1575</v>
      </c>
    </row>
    <row r="783" spans="1:13" x14ac:dyDescent="0.25">
      <c r="A783" s="54" t="s">
        <v>42</v>
      </c>
      <c r="B783" s="54" t="s">
        <v>10508</v>
      </c>
      <c r="C783" s="54" t="s">
        <v>3721</v>
      </c>
      <c r="D783" s="54" t="s">
        <v>110</v>
      </c>
      <c r="E783" s="54">
        <v>2009</v>
      </c>
      <c r="F783" s="87">
        <v>26150</v>
      </c>
      <c r="G783" s="54" t="s">
        <v>135</v>
      </c>
      <c r="H783" s="650"/>
      <c r="I783" s="650"/>
    </row>
    <row r="784" spans="1:13" x14ac:dyDescent="0.25">
      <c r="A784" s="54" t="s">
        <v>42</v>
      </c>
      <c r="B784" s="54" t="s">
        <v>1280</v>
      </c>
      <c r="C784" s="54" t="s">
        <v>1985</v>
      </c>
      <c r="D784" s="54"/>
      <c r="E784" s="54">
        <v>2009</v>
      </c>
      <c r="F784" s="670">
        <v>21900</v>
      </c>
      <c r="G784" s="54" t="s">
        <v>135</v>
      </c>
      <c r="H784" s="650"/>
      <c r="I784" s="650"/>
    </row>
    <row r="785" spans="1:9" x14ac:dyDescent="0.25">
      <c r="A785" s="54" t="s">
        <v>42</v>
      </c>
      <c r="B785" s="54" t="s">
        <v>7180</v>
      </c>
      <c r="C785" s="54" t="s">
        <v>3721</v>
      </c>
      <c r="D785" s="54"/>
      <c r="E785" s="54">
        <v>2009</v>
      </c>
      <c r="F785" s="666">
        <v>59350</v>
      </c>
      <c r="G785" s="54" t="s">
        <v>3116</v>
      </c>
      <c r="H785" s="650"/>
      <c r="I785" s="650"/>
    </row>
    <row r="786" spans="1:9" x14ac:dyDescent="0.25">
      <c r="A786" s="592" t="s">
        <v>3896</v>
      </c>
      <c r="B786" s="590" t="s">
        <v>6849</v>
      </c>
      <c r="C786" s="652">
        <v>2.4</v>
      </c>
      <c r="D786" s="582" t="s">
        <v>44</v>
      </c>
      <c r="E786" s="653">
        <v>2009</v>
      </c>
      <c r="F786" s="582">
        <v>26827.496332434741</v>
      </c>
      <c r="G786" s="660" t="s">
        <v>6850</v>
      </c>
      <c r="H786" s="650"/>
      <c r="I786" s="650"/>
    </row>
    <row r="787" spans="1:9" x14ac:dyDescent="0.25">
      <c r="A787" s="592" t="s">
        <v>3896</v>
      </c>
      <c r="B787" s="590" t="s">
        <v>6849</v>
      </c>
      <c r="C787" s="652">
        <v>3.4</v>
      </c>
      <c r="D787" s="582" t="s">
        <v>44</v>
      </c>
      <c r="E787" s="653">
        <v>2009</v>
      </c>
      <c r="F787" s="582">
        <v>28627.645130129429</v>
      </c>
      <c r="G787" s="660" t="s">
        <v>6850</v>
      </c>
      <c r="H787" s="650"/>
      <c r="I787" s="650"/>
    </row>
    <row r="788" spans="1:9" x14ac:dyDescent="0.25">
      <c r="A788" s="592" t="s">
        <v>3896</v>
      </c>
      <c r="B788" s="590" t="s">
        <v>6849</v>
      </c>
      <c r="C788" s="652">
        <v>4</v>
      </c>
      <c r="D788" s="582" t="s">
        <v>44</v>
      </c>
      <c r="E788" s="653">
        <v>2009</v>
      </c>
      <c r="F788" s="582">
        <v>29833.692775672935</v>
      </c>
      <c r="G788" s="660" t="s">
        <v>6846</v>
      </c>
      <c r="H788" s="650"/>
      <c r="I788" s="650"/>
    </row>
    <row r="789" spans="1:9" x14ac:dyDescent="0.25">
      <c r="A789" s="592" t="s">
        <v>3896</v>
      </c>
      <c r="B789" s="590" t="s">
        <v>6848</v>
      </c>
      <c r="C789" s="652">
        <v>4.2</v>
      </c>
      <c r="D789" s="582" t="s">
        <v>44</v>
      </c>
      <c r="E789" s="653">
        <v>2009</v>
      </c>
      <c r="F789" s="582">
        <v>31230.090727788011</v>
      </c>
      <c r="G789" s="660" t="s">
        <v>6846</v>
      </c>
      <c r="H789" s="650"/>
      <c r="I789" s="650"/>
    </row>
    <row r="790" spans="1:9" x14ac:dyDescent="0.25">
      <c r="A790" s="592" t="s">
        <v>3896</v>
      </c>
      <c r="B790" s="590" t="s">
        <v>6847</v>
      </c>
      <c r="C790" s="652">
        <v>2.4</v>
      </c>
      <c r="D790" s="582" t="s">
        <v>44</v>
      </c>
      <c r="E790" s="653">
        <v>2009</v>
      </c>
      <c r="F790" s="582">
        <v>28359.221455628078</v>
      </c>
      <c r="G790" s="660" t="s">
        <v>6846</v>
      </c>
      <c r="H790" s="650"/>
      <c r="I790" s="650"/>
    </row>
    <row r="791" spans="1:9" x14ac:dyDescent="0.25">
      <c r="A791" s="592" t="s">
        <v>3896</v>
      </c>
      <c r="B791" s="590" t="s">
        <v>6847</v>
      </c>
      <c r="C791" s="652">
        <v>3.4</v>
      </c>
      <c r="D791" s="582" t="s">
        <v>44</v>
      </c>
      <c r="E791" s="653">
        <v>2009</v>
      </c>
      <c r="F791" s="582">
        <v>29705.057607560087</v>
      </c>
      <c r="G791" s="660" t="s">
        <v>6846</v>
      </c>
      <c r="H791" s="650"/>
      <c r="I791" s="650"/>
    </row>
    <row r="792" spans="1:9" x14ac:dyDescent="0.25">
      <c r="A792" s="592" t="s">
        <v>3896</v>
      </c>
      <c r="B792" s="590" t="s">
        <v>6847</v>
      </c>
      <c r="C792" s="652">
        <v>4</v>
      </c>
      <c r="D792" s="582" t="s">
        <v>44</v>
      </c>
      <c r="E792" s="653">
        <v>2009</v>
      </c>
      <c r="F792" s="582">
        <v>31322.291657533631</v>
      </c>
      <c r="G792" s="660" t="s">
        <v>6846</v>
      </c>
      <c r="H792" s="650"/>
      <c r="I792" s="650"/>
    </row>
    <row r="793" spans="1:9" x14ac:dyDescent="0.25">
      <c r="A793" s="592" t="s">
        <v>3896</v>
      </c>
      <c r="B793" s="590" t="s">
        <v>6847</v>
      </c>
      <c r="C793" s="652">
        <v>4.2</v>
      </c>
      <c r="D793" s="582" t="s">
        <v>44</v>
      </c>
      <c r="E793" s="653">
        <v>2009</v>
      </c>
      <c r="F793" s="582">
        <v>32737.278506774855</v>
      </c>
      <c r="G793" s="618" t="s">
        <v>6846</v>
      </c>
      <c r="H793" s="650"/>
      <c r="I793" s="650"/>
    </row>
    <row r="794" spans="1:9" x14ac:dyDescent="0.25">
      <c r="A794" s="592" t="s">
        <v>3896</v>
      </c>
      <c r="B794" s="654" t="s">
        <v>6845</v>
      </c>
      <c r="C794" s="652">
        <v>3.4</v>
      </c>
      <c r="D794" s="582" t="s">
        <v>44</v>
      </c>
      <c r="E794" s="653">
        <v>2009</v>
      </c>
      <c r="F794" s="582">
        <v>33976.042611260338</v>
      </c>
      <c r="G794" s="619" t="s">
        <v>3019</v>
      </c>
      <c r="H794" s="650"/>
      <c r="I794" s="650"/>
    </row>
    <row r="795" spans="1:9" x14ac:dyDescent="0.25">
      <c r="A795" s="592" t="s">
        <v>3896</v>
      </c>
      <c r="B795" s="654" t="s">
        <v>6845</v>
      </c>
      <c r="C795" s="652">
        <v>4</v>
      </c>
      <c r="D795" s="582" t="s">
        <v>44</v>
      </c>
      <c r="E795" s="653">
        <v>2009</v>
      </c>
      <c r="F795" s="582">
        <v>36806.759865627813</v>
      </c>
      <c r="G795" s="618" t="s">
        <v>3019</v>
      </c>
      <c r="H795" s="650"/>
      <c r="I795" s="650"/>
    </row>
    <row r="796" spans="1:9" x14ac:dyDescent="0.25">
      <c r="A796" s="592" t="s">
        <v>3896</v>
      </c>
      <c r="B796" s="654" t="s">
        <v>6845</v>
      </c>
      <c r="C796" s="652">
        <v>4.2</v>
      </c>
      <c r="D796" s="582" t="s">
        <v>44</v>
      </c>
      <c r="E796" s="653">
        <v>2009</v>
      </c>
      <c r="F796" s="582">
        <v>40523.795734969317</v>
      </c>
      <c r="G796" s="618" t="s">
        <v>3019</v>
      </c>
      <c r="H796" s="650"/>
      <c r="I796" s="650"/>
    </row>
    <row r="797" spans="1:9" x14ac:dyDescent="0.25">
      <c r="A797" s="592" t="s">
        <v>3896</v>
      </c>
      <c r="B797" s="654" t="s">
        <v>6845</v>
      </c>
      <c r="C797" s="652">
        <v>4.5</v>
      </c>
      <c r="D797" s="582" t="s">
        <v>44</v>
      </c>
      <c r="E797" s="653">
        <v>2009</v>
      </c>
      <c r="F797" s="582">
        <v>44427.4641314572</v>
      </c>
      <c r="G797" s="618" t="s">
        <v>3019</v>
      </c>
      <c r="H797" s="650"/>
      <c r="I797" s="650"/>
    </row>
    <row r="798" spans="1:9" x14ac:dyDescent="0.25">
      <c r="A798" s="60" t="s">
        <v>3896</v>
      </c>
      <c r="B798" s="60" t="s">
        <v>192</v>
      </c>
      <c r="C798" s="269" t="s">
        <v>3904</v>
      </c>
      <c r="D798" s="54" t="s">
        <v>4565</v>
      </c>
      <c r="E798" s="64">
        <v>2009</v>
      </c>
      <c r="F798" s="87">
        <v>40300</v>
      </c>
      <c r="G798" s="60" t="s">
        <v>5978</v>
      </c>
      <c r="H798" s="650"/>
      <c r="I798" s="650"/>
    </row>
    <row r="799" spans="1:9" x14ac:dyDescent="0.25">
      <c r="A799" s="60" t="s">
        <v>3896</v>
      </c>
      <c r="B799" s="60" t="s">
        <v>192</v>
      </c>
      <c r="C799" s="269" t="s">
        <v>3904</v>
      </c>
      <c r="D799" s="54" t="s">
        <v>4565</v>
      </c>
      <c r="E799" s="64">
        <v>2009</v>
      </c>
      <c r="F799" s="87">
        <v>45836</v>
      </c>
      <c r="G799" s="60" t="s">
        <v>5978</v>
      </c>
      <c r="H799" s="650"/>
      <c r="I799" s="650"/>
    </row>
    <row r="800" spans="1:9" x14ac:dyDescent="0.25">
      <c r="A800" s="60" t="s">
        <v>3896</v>
      </c>
      <c r="B800" s="618" t="s">
        <v>959</v>
      </c>
      <c r="C800" s="644" t="s">
        <v>3945</v>
      </c>
      <c r="D800" s="655" t="s">
        <v>110</v>
      </c>
      <c r="E800" s="631">
        <v>2009</v>
      </c>
      <c r="F800" s="624">
        <v>11162.873278236901</v>
      </c>
      <c r="G800" s="618" t="s">
        <v>4051</v>
      </c>
    </row>
    <row r="801" spans="1:7" x14ac:dyDescent="0.25">
      <c r="A801" s="60" t="s">
        <v>3896</v>
      </c>
      <c r="B801" s="618" t="s">
        <v>959</v>
      </c>
      <c r="C801" s="644" t="s">
        <v>3945</v>
      </c>
      <c r="D801" s="655" t="s">
        <v>110</v>
      </c>
      <c r="E801" s="631">
        <v>2009</v>
      </c>
      <c r="F801" s="624">
        <v>11410.527134986227</v>
      </c>
      <c r="G801" s="618" t="s">
        <v>1823</v>
      </c>
    </row>
    <row r="802" spans="1:7" x14ac:dyDescent="0.25">
      <c r="A802" s="60" t="s">
        <v>3896</v>
      </c>
      <c r="B802" s="618" t="s">
        <v>959</v>
      </c>
      <c r="C802" s="644" t="s">
        <v>1982</v>
      </c>
      <c r="D802" s="655" t="s">
        <v>110</v>
      </c>
      <c r="E802" s="631">
        <v>2009</v>
      </c>
      <c r="F802" s="624">
        <v>15893</v>
      </c>
      <c r="G802" s="618" t="s">
        <v>1956</v>
      </c>
    </row>
    <row r="803" spans="1:7" x14ac:dyDescent="0.25">
      <c r="A803" s="60" t="s">
        <v>3896</v>
      </c>
      <c r="B803" s="618" t="s">
        <v>959</v>
      </c>
      <c r="C803" s="644" t="s">
        <v>1982</v>
      </c>
      <c r="D803" s="655" t="s">
        <v>110</v>
      </c>
      <c r="E803" s="631">
        <v>2009</v>
      </c>
      <c r="F803" s="624">
        <v>15493</v>
      </c>
      <c r="G803" s="618" t="s">
        <v>5967</v>
      </c>
    </row>
    <row r="804" spans="1:7" x14ac:dyDescent="0.25">
      <c r="A804" s="60" t="s">
        <v>3896</v>
      </c>
      <c r="B804" s="618" t="s">
        <v>959</v>
      </c>
      <c r="C804" s="644" t="s">
        <v>1983</v>
      </c>
      <c r="D804" s="655" t="s">
        <v>110</v>
      </c>
      <c r="E804" s="631">
        <v>2009</v>
      </c>
      <c r="F804" s="624">
        <v>16663</v>
      </c>
      <c r="G804" s="620" t="s">
        <v>1956</v>
      </c>
    </row>
    <row r="805" spans="1:7" x14ac:dyDescent="0.25">
      <c r="A805" s="60" t="s">
        <v>3896</v>
      </c>
      <c r="B805" s="618" t="s">
        <v>959</v>
      </c>
      <c r="C805" s="644" t="s">
        <v>1983</v>
      </c>
      <c r="D805" s="655" t="s">
        <v>110</v>
      </c>
      <c r="E805" s="631">
        <v>2009</v>
      </c>
      <c r="F805" s="624">
        <v>16167</v>
      </c>
      <c r="G805" s="620" t="s">
        <v>5967</v>
      </c>
    </row>
    <row r="806" spans="1:7" x14ac:dyDescent="0.25">
      <c r="A806" s="60" t="s">
        <v>3896</v>
      </c>
      <c r="B806" s="618" t="s">
        <v>959</v>
      </c>
      <c r="C806" s="644" t="s">
        <v>1982</v>
      </c>
      <c r="D806" s="655" t="s">
        <v>110</v>
      </c>
      <c r="E806" s="631">
        <v>2009</v>
      </c>
      <c r="F806" s="624">
        <v>11568</v>
      </c>
      <c r="G806" s="620" t="s">
        <v>1823</v>
      </c>
    </row>
    <row r="807" spans="1:7" x14ac:dyDescent="0.25">
      <c r="A807" s="60" t="s">
        <v>3896</v>
      </c>
      <c r="B807" s="618" t="s">
        <v>959</v>
      </c>
      <c r="C807" s="644" t="s">
        <v>1983</v>
      </c>
      <c r="D807" s="655" t="s">
        <v>110</v>
      </c>
      <c r="E807" s="631">
        <v>2009</v>
      </c>
      <c r="F807" s="624">
        <v>12965</v>
      </c>
      <c r="G807" s="620" t="s">
        <v>1823</v>
      </c>
    </row>
    <row r="808" spans="1:7" x14ac:dyDescent="0.25">
      <c r="A808" s="60" t="s">
        <v>3896</v>
      </c>
      <c r="B808" s="618" t="s">
        <v>959</v>
      </c>
      <c r="C808" s="644" t="s">
        <v>1983</v>
      </c>
      <c r="D808" s="655" t="s">
        <v>110</v>
      </c>
      <c r="E808" s="631">
        <v>2009</v>
      </c>
      <c r="F808" s="624">
        <v>12205</v>
      </c>
      <c r="G808" s="620" t="s">
        <v>4051</v>
      </c>
    </row>
    <row r="809" spans="1:7" x14ac:dyDescent="0.25">
      <c r="A809" s="38" t="s">
        <v>856</v>
      </c>
      <c r="B809" s="622" t="s">
        <v>957</v>
      </c>
      <c r="C809" s="656">
        <v>1.6</v>
      </c>
      <c r="D809" s="622" t="s">
        <v>110</v>
      </c>
      <c r="E809" s="657">
        <v>2009</v>
      </c>
      <c r="F809" s="658">
        <v>27322.4043715847</v>
      </c>
      <c r="G809" s="620" t="s">
        <v>958</v>
      </c>
    </row>
    <row r="810" spans="1:7" x14ac:dyDescent="0.25">
      <c r="A810" s="38" t="s">
        <v>856</v>
      </c>
      <c r="B810" s="622" t="s">
        <v>957</v>
      </c>
      <c r="C810" s="656">
        <v>1.6</v>
      </c>
      <c r="D810" s="622" t="s">
        <v>110</v>
      </c>
      <c r="E810" s="657">
        <v>2009</v>
      </c>
      <c r="F810" s="658">
        <v>27049.180327868853</v>
      </c>
      <c r="G810" s="620" t="s">
        <v>419</v>
      </c>
    </row>
    <row r="811" spans="1:7" x14ac:dyDescent="0.25">
      <c r="A811" s="38" t="s">
        <v>856</v>
      </c>
      <c r="B811" s="622" t="s">
        <v>957</v>
      </c>
      <c r="C811" s="656">
        <v>2</v>
      </c>
      <c r="D811" s="622" t="s">
        <v>110</v>
      </c>
      <c r="E811" s="657">
        <v>2009</v>
      </c>
      <c r="F811" s="658">
        <v>27868.852459016391</v>
      </c>
      <c r="G811" s="620" t="s">
        <v>958</v>
      </c>
    </row>
    <row r="812" spans="1:7" x14ac:dyDescent="0.25">
      <c r="A812" s="38" t="s">
        <v>856</v>
      </c>
      <c r="B812" s="622" t="s">
        <v>957</v>
      </c>
      <c r="C812" s="656">
        <v>2</v>
      </c>
      <c r="D812" s="622" t="s">
        <v>110</v>
      </c>
      <c r="E812" s="657">
        <v>2009</v>
      </c>
      <c r="F812" s="658">
        <v>27595.628415300544</v>
      </c>
      <c r="G812" s="620" t="s">
        <v>419</v>
      </c>
    </row>
    <row r="813" spans="1:7" x14ac:dyDescent="0.25">
      <c r="A813" s="38" t="s">
        <v>856</v>
      </c>
      <c r="B813" s="622" t="s">
        <v>3135</v>
      </c>
      <c r="C813" s="656" t="s">
        <v>4436</v>
      </c>
      <c r="D813" s="622" t="s">
        <v>3117</v>
      </c>
      <c r="E813" s="657">
        <v>2009</v>
      </c>
      <c r="F813" s="658">
        <v>30774</v>
      </c>
      <c r="G813" s="620" t="s">
        <v>3116</v>
      </c>
    </row>
    <row r="814" spans="1:7" x14ac:dyDescent="0.25">
      <c r="A814" s="38" t="s">
        <v>856</v>
      </c>
      <c r="B814" s="622" t="s">
        <v>3135</v>
      </c>
      <c r="C814" s="656" t="s">
        <v>6083</v>
      </c>
      <c r="D814" s="622" t="s">
        <v>3117</v>
      </c>
      <c r="E814" s="657">
        <v>2009</v>
      </c>
      <c r="F814" s="658">
        <v>32011</v>
      </c>
      <c r="G814" s="620" t="s">
        <v>3116</v>
      </c>
    </row>
    <row r="815" spans="1:7" x14ac:dyDescent="0.25">
      <c r="A815" s="38" t="s">
        <v>856</v>
      </c>
      <c r="B815" s="622" t="s">
        <v>3118</v>
      </c>
      <c r="C815" s="656" t="s">
        <v>4436</v>
      </c>
      <c r="D815" s="622" t="s">
        <v>3117</v>
      </c>
      <c r="E815" s="657">
        <v>2009</v>
      </c>
      <c r="F815" s="658">
        <v>32607</v>
      </c>
      <c r="G815" s="620" t="s">
        <v>3116</v>
      </c>
    </row>
    <row r="816" spans="1:7" x14ac:dyDescent="0.25">
      <c r="A816" s="38" t="s">
        <v>856</v>
      </c>
      <c r="B816" s="622" t="s">
        <v>3118</v>
      </c>
      <c r="C816" s="656" t="s">
        <v>6083</v>
      </c>
      <c r="D816" s="622" t="s">
        <v>3117</v>
      </c>
      <c r="E816" s="657">
        <v>2009</v>
      </c>
      <c r="F816" s="658">
        <v>33844</v>
      </c>
      <c r="G816" s="620" t="s">
        <v>3116</v>
      </c>
    </row>
    <row r="817" spans="1:7" x14ac:dyDescent="0.25">
      <c r="A817" s="38" t="s">
        <v>856</v>
      </c>
      <c r="B817" s="38" t="s">
        <v>1572</v>
      </c>
      <c r="C817" s="268">
        <v>2</v>
      </c>
      <c r="D817" s="38" t="s">
        <v>110</v>
      </c>
      <c r="E817" s="35">
        <v>2009</v>
      </c>
      <c r="F817" s="76">
        <v>35573.770491803276</v>
      </c>
      <c r="G817" s="33" t="s">
        <v>419</v>
      </c>
    </row>
    <row r="818" spans="1:7" x14ac:dyDescent="0.25">
      <c r="A818" s="38" t="s">
        <v>856</v>
      </c>
      <c r="B818" s="38" t="s">
        <v>1572</v>
      </c>
      <c r="C818" s="268">
        <v>3.2</v>
      </c>
      <c r="D818" s="38" t="s">
        <v>110</v>
      </c>
      <c r="E818" s="35">
        <v>2009</v>
      </c>
      <c r="F818" s="76">
        <v>36120.21857923497</v>
      </c>
      <c r="G818" s="33" t="s">
        <v>419</v>
      </c>
    </row>
    <row r="819" spans="1:7" x14ac:dyDescent="0.25">
      <c r="A819" s="38" t="s">
        <v>856</v>
      </c>
      <c r="B819" s="38" t="s">
        <v>1515</v>
      </c>
      <c r="C819" s="268">
        <v>1.6</v>
      </c>
      <c r="D819" s="38" t="s">
        <v>110</v>
      </c>
      <c r="E819" s="35">
        <v>2009</v>
      </c>
      <c r="F819" s="76">
        <v>22609.289617486338</v>
      </c>
      <c r="G819" s="33" t="s">
        <v>186</v>
      </c>
    </row>
    <row r="820" spans="1:7" x14ac:dyDescent="0.25">
      <c r="A820" s="38" t="s">
        <v>856</v>
      </c>
      <c r="B820" s="38" t="s">
        <v>1515</v>
      </c>
      <c r="C820" s="268">
        <v>2</v>
      </c>
      <c r="D820" s="38" t="s">
        <v>110</v>
      </c>
      <c r="E820" s="35">
        <v>2009</v>
      </c>
      <c r="F820" s="76">
        <v>25956.284153005465</v>
      </c>
      <c r="G820" s="33" t="s">
        <v>186</v>
      </c>
    </row>
    <row r="821" spans="1:7" x14ac:dyDescent="0.25">
      <c r="A821" s="38" t="s">
        <v>856</v>
      </c>
      <c r="B821" s="38" t="s">
        <v>857</v>
      </c>
      <c r="C821" s="268" t="s">
        <v>2114</v>
      </c>
      <c r="D821" s="38" t="s">
        <v>110</v>
      </c>
      <c r="E821" s="35">
        <v>2009</v>
      </c>
      <c r="F821" s="76">
        <v>19265</v>
      </c>
      <c r="G821" s="33" t="s">
        <v>2474</v>
      </c>
    </row>
    <row r="822" spans="1:7" x14ac:dyDescent="0.25">
      <c r="A822" s="38" t="s">
        <v>856</v>
      </c>
      <c r="B822" s="38" t="s">
        <v>857</v>
      </c>
      <c r="C822" s="268" t="s">
        <v>4253</v>
      </c>
      <c r="D822" s="38" t="s">
        <v>110</v>
      </c>
      <c r="E822" s="35">
        <v>2009</v>
      </c>
      <c r="F822" s="76">
        <v>17905</v>
      </c>
      <c r="G822" s="33" t="s">
        <v>2474</v>
      </c>
    </row>
    <row r="823" spans="1:7" x14ac:dyDescent="0.25">
      <c r="A823" s="38" t="s">
        <v>856</v>
      </c>
      <c r="B823" s="38" t="s">
        <v>4270</v>
      </c>
      <c r="C823" s="268" t="s">
        <v>4253</v>
      </c>
      <c r="D823" s="38" t="s">
        <v>110</v>
      </c>
      <c r="E823" s="35">
        <v>2009</v>
      </c>
      <c r="F823" s="76">
        <v>20655</v>
      </c>
      <c r="G823" s="33" t="s">
        <v>2474</v>
      </c>
    </row>
    <row r="824" spans="1:7" x14ac:dyDescent="0.25">
      <c r="A824" s="38" t="s">
        <v>856</v>
      </c>
      <c r="B824" s="38" t="s">
        <v>4271</v>
      </c>
      <c r="C824" s="268" t="s">
        <v>4253</v>
      </c>
      <c r="D824" s="38" t="s">
        <v>110</v>
      </c>
      <c r="E824" s="35">
        <v>2009</v>
      </c>
      <c r="F824" s="76">
        <v>19580</v>
      </c>
      <c r="G824" s="33" t="s">
        <v>2474</v>
      </c>
    </row>
    <row r="825" spans="1:7" x14ac:dyDescent="0.25">
      <c r="A825" s="38" t="s">
        <v>856</v>
      </c>
      <c r="B825" s="38" t="s">
        <v>1437</v>
      </c>
      <c r="C825" s="268" t="s">
        <v>6341</v>
      </c>
      <c r="D825" s="38" t="s">
        <v>110</v>
      </c>
      <c r="E825" s="35">
        <v>2009</v>
      </c>
      <c r="F825" s="76">
        <v>28142.076502732238</v>
      </c>
      <c r="G825" s="33" t="s">
        <v>186</v>
      </c>
    </row>
    <row r="826" spans="1:7" x14ac:dyDescent="0.25">
      <c r="A826" s="38" t="s">
        <v>856</v>
      </c>
      <c r="B826" s="38" t="s">
        <v>1437</v>
      </c>
      <c r="C826" s="268" t="s">
        <v>6341</v>
      </c>
      <c r="D826" s="38" t="s">
        <v>110</v>
      </c>
      <c r="E826" s="35">
        <v>2009</v>
      </c>
      <c r="F826" s="76">
        <v>28688.524590163932</v>
      </c>
      <c r="G826" s="33" t="s">
        <v>186</v>
      </c>
    </row>
    <row r="827" spans="1:7" x14ac:dyDescent="0.25">
      <c r="A827" s="38" t="s">
        <v>856</v>
      </c>
      <c r="B827" s="38" t="s">
        <v>1577</v>
      </c>
      <c r="C827" s="268" t="s">
        <v>2114</v>
      </c>
      <c r="D827" s="38" t="s">
        <v>110</v>
      </c>
      <c r="E827" s="35">
        <v>2009</v>
      </c>
      <c r="F827" s="76">
        <v>17515</v>
      </c>
      <c r="G827" s="33" t="s">
        <v>4273</v>
      </c>
    </row>
    <row r="828" spans="1:7" x14ac:dyDescent="0.25">
      <c r="A828" s="38" t="s">
        <v>856</v>
      </c>
      <c r="B828" s="38" t="s">
        <v>3938</v>
      </c>
      <c r="C828" s="268" t="s">
        <v>1985</v>
      </c>
      <c r="D828" s="38" t="s">
        <v>110</v>
      </c>
      <c r="E828" s="35">
        <v>2009</v>
      </c>
      <c r="F828" s="76">
        <v>21345</v>
      </c>
      <c r="G828" s="33" t="s">
        <v>4273</v>
      </c>
    </row>
    <row r="829" spans="1:7" x14ac:dyDescent="0.25">
      <c r="A829" s="38" t="s">
        <v>856</v>
      </c>
      <c r="B829" s="38" t="s">
        <v>4279</v>
      </c>
      <c r="C829" s="268" t="s">
        <v>1985</v>
      </c>
      <c r="D829" s="38" t="s">
        <v>110</v>
      </c>
      <c r="E829" s="35">
        <v>2009</v>
      </c>
      <c r="F829" s="76">
        <v>21195</v>
      </c>
      <c r="G829" s="33" t="s">
        <v>4273</v>
      </c>
    </row>
    <row r="830" spans="1:7" x14ac:dyDescent="0.25">
      <c r="A830" s="38" t="s">
        <v>856</v>
      </c>
      <c r="B830" s="38" t="s">
        <v>4268</v>
      </c>
      <c r="C830" s="268" t="s">
        <v>1985</v>
      </c>
      <c r="D830" s="38" t="s">
        <v>110</v>
      </c>
      <c r="E830" s="35">
        <v>2009</v>
      </c>
      <c r="F830" s="76">
        <v>22965</v>
      </c>
      <c r="G830" s="33" t="s">
        <v>4273</v>
      </c>
    </row>
    <row r="831" spans="1:7" x14ac:dyDescent="0.25">
      <c r="A831" s="38" t="s">
        <v>856</v>
      </c>
      <c r="B831" s="38" t="s">
        <v>4275</v>
      </c>
      <c r="C831" s="268" t="s">
        <v>2114</v>
      </c>
      <c r="D831" s="38" t="s">
        <v>110</v>
      </c>
      <c r="E831" s="35">
        <v>2009</v>
      </c>
      <c r="F831" s="76">
        <v>25870</v>
      </c>
      <c r="G831" s="33" t="s">
        <v>4276</v>
      </c>
    </row>
    <row r="832" spans="1:7" x14ac:dyDescent="0.25">
      <c r="A832" s="38" t="s">
        <v>856</v>
      </c>
      <c r="B832" s="38" t="s">
        <v>4278</v>
      </c>
      <c r="C832" s="268" t="s">
        <v>2114</v>
      </c>
      <c r="D832" s="38" t="s">
        <v>110</v>
      </c>
      <c r="E832" s="35">
        <v>2009</v>
      </c>
      <c r="F832" s="76">
        <v>23370</v>
      </c>
      <c r="G832" s="33" t="s">
        <v>4273</v>
      </c>
    </row>
    <row r="833" spans="1:7" x14ac:dyDescent="0.25">
      <c r="A833" s="38" t="s">
        <v>856</v>
      </c>
      <c r="B833" s="38" t="s">
        <v>4277</v>
      </c>
      <c r="C833" s="268" t="s">
        <v>2114</v>
      </c>
      <c r="D833" s="38" t="s">
        <v>110</v>
      </c>
      <c r="E833" s="35">
        <v>2009</v>
      </c>
      <c r="F833" s="76">
        <v>23540</v>
      </c>
      <c r="G833" s="33" t="s">
        <v>4273</v>
      </c>
    </row>
    <row r="834" spans="1:7" x14ac:dyDescent="0.25">
      <c r="A834" s="38" t="s">
        <v>856</v>
      </c>
      <c r="B834" s="38" t="s">
        <v>4274</v>
      </c>
      <c r="C834" s="268" t="s">
        <v>2114</v>
      </c>
      <c r="D834" s="38" t="s">
        <v>110</v>
      </c>
      <c r="E834" s="35">
        <v>2009</v>
      </c>
      <c r="F834" s="76">
        <v>22445</v>
      </c>
      <c r="G834" s="33" t="s">
        <v>4273</v>
      </c>
    </row>
    <row r="835" spans="1:7" x14ac:dyDescent="0.25">
      <c r="A835" s="38" t="s">
        <v>856</v>
      </c>
      <c r="B835" s="38" t="s">
        <v>4272</v>
      </c>
      <c r="C835" s="268" t="s">
        <v>2114</v>
      </c>
      <c r="D835" s="38" t="s">
        <v>110</v>
      </c>
      <c r="E835" s="35">
        <v>2009</v>
      </c>
      <c r="F835" s="76">
        <v>22440</v>
      </c>
      <c r="G835" s="33" t="s">
        <v>4273</v>
      </c>
    </row>
    <row r="836" spans="1:7" x14ac:dyDescent="0.25">
      <c r="A836" s="38" t="s">
        <v>856</v>
      </c>
      <c r="B836" s="38" t="s">
        <v>1293</v>
      </c>
      <c r="C836" s="268">
        <v>3.2</v>
      </c>
      <c r="D836" s="38" t="s">
        <v>110</v>
      </c>
      <c r="E836" s="35">
        <v>2009</v>
      </c>
      <c r="F836" s="76">
        <v>49836.065573770487</v>
      </c>
      <c r="G836" s="33" t="s">
        <v>487</v>
      </c>
    </row>
    <row r="837" spans="1:7" x14ac:dyDescent="0.25">
      <c r="A837" s="38" t="s">
        <v>856</v>
      </c>
      <c r="B837" s="38" t="s">
        <v>1514</v>
      </c>
      <c r="C837" s="268" t="s">
        <v>6524</v>
      </c>
      <c r="D837" s="38" t="s">
        <v>110</v>
      </c>
      <c r="E837" s="35">
        <v>2009</v>
      </c>
      <c r="F837" s="76">
        <v>30054.644808743167</v>
      </c>
      <c r="G837" s="33" t="s">
        <v>1348</v>
      </c>
    </row>
    <row r="838" spans="1:7" x14ac:dyDescent="0.25">
      <c r="A838" s="38" t="s">
        <v>856</v>
      </c>
      <c r="B838" s="38" t="s">
        <v>1514</v>
      </c>
      <c r="C838" s="268" t="s">
        <v>6524</v>
      </c>
      <c r="D838" s="38" t="s">
        <v>110</v>
      </c>
      <c r="E838" s="35">
        <v>2009</v>
      </c>
      <c r="F838" s="76">
        <v>30327.868852459014</v>
      </c>
      <c r="G838" s="33" t="s">
        <v>147</v>
      </c>
    </row>
    <row r="839" spans="1:7" x14ac:dyDescent="0.25">
      <c r="A839" s="38" t="s">
        <v>856</v>
      </c>
      <c r="B839" s="38" t="s">
        <v>1514</v>
      </c>
      <c r="C839" s="268" t="s">
        <v>6341</v>
      </c>
      <c r="D839" s="38" t="s">
        <v>110</v>
      </c>
      <c r="E839" s="35">
        <v>2009</v>
      </c>
      <c r="F839" s="76">
        <v>30327.868852459014</v>
      </c>
      <c r="G839" s="33" t="s">
        <v>1348</v>
      </c>
    </row>
    <row r="840" spans="1:7" x14ac:dyDescent="0.25">
      <c r="A840" s="38" t="s">
        <v>856</v>
      </c>
      <c r="B840" s="38" t="s">
        <v>1514</v>
      </c>
      <c r="C840" s="268" t="s">
        <v>6341</v>
      </c>
      <c r="D840" s="38" t="s">
        <v>110</v>
      </c>
      <c r="E840" s="35">
        <v>2009</v>
      </c>
      <c r="F840" s="76">
        <v>30601.092896174861</v>
      </c>
      <c r="G840" s="33" t="s">
        <v>147</v>
      </c>
    </row>
    <row r="841" spans="1:7" x14ac:dyDescent="0.25">
      <c r="A841" s="38" t="s">
        <v>856</v>
      </c>
      <c r="B841" s="38" t="s">
        <v>1514</v>
      </c>
      <c r="C841" s="268">
        <v>3.2</v>
      </c>
      <c r="D841" s="38" t="s">
        <v>44</v>
      </c>
      <c r="E841" s="35">
        <v>2009</v>
      </c>
      <c r="F841" s="76">
        <v>30601.092896174861</v>
      </c>
      <c r="G841" s="33" t="s">
        <v>1348</v>
      </c>
    </row>
    <row r="842" spans="1:7" x14ac:dyDescent="0.25">
      <c r="A842" s="38" t="s">
        <v>856</v>
      </c>
      <c r="B842" s="38" t="s">
        <v>1514</v>
      </c>
      <c r="C842" s="268">
        <v>3.2</v>
      </c>
      <c r="D842" s="38" t="s">
        <v>44</v>
      </c>
      <c r="E842" s="35">
        <v>2009</v>
      </c>
      <c r="F842" s="76">
        <v>30874.316939890708</v>
      </c>
      <c r="G842" s="33" t="s">
        <v>147</v>
      </c>
    </row>
    <row r="843" spans="1:7" x14ac:dyDescent="0.25">
      <c r="A843" s="38" t="s">
        <v>856</v>
      </c>
      <c r="B843" s="38" t="s">
        <v>1514</v>
      </c>
      <c r="C843" s="268">
        <v>3.6</v>
      </c>
      <c r="D843" s="38" t="s">
        <v>44</v>
      </c>
      <c r="E843" s="35">
        <v>2009</v>
      </c>
      <c r="F843" s="76">
        <v>30874.316939890708</v>
      </c>
      <c r="G843" s="33" t="s">
        <v>1348</v>
      </c>
    </row>
    <row r="844" spans="1:7" x14ac:dyDescent="0.25">
      <c r="A844" s="38" t="s">
        <v>856</v>
      </c>
      <c r="B844" s="38" t="s">
        <v>1514</v>
      </c>
      <c r="C844" s="268">
        <v>3.6</v>
      </c>
      <c r="D844" s="38" t="s">
        <v>44</v>
      </c>
      <c r="E844" s="35">
        <v>2009</v>
      </c>
      <c r="F844" s="76">
        <v>31147.540983606556</v>
      </c>
      <c r="G844" s="33" t="s">
        <v>147</v>
      </c>
    </row>
    <row r="845" spans="1:7" x14ac:dyDescent="0.25">
      <c r="A845" s="38" t="s">
        <v>856</v>
      </c>
      <c r="B845" s="38" t="s">
        <v>1677</v>
      </c>
      <c r="C845" s="268" t="s">
        <v>6524</v>
      </c>
      <c r="D845" s="38" t="s">
        <v>110</v>
      </c>
      <c r="E845" s="35">
        <v>2009</v>
      </c>
      <c r="F845" s="76">
        <v>29508.196721311473</v>
      </c>
      <c r="G845" s="33" t="s">
        <v>1348</v>
      </c>
    </row>
    <row r="846" spans="1:7" x14ac:dyDescent="0.25">
      <c r="A846" s="38" t="s">
        <v>856</v>
      </c>
      <c r="B846" s="38" t="s">
        <v>1677</v>
      </c>
      <c r="C846" s="268" t="s">
        <v>6341</v>
      </c>
      <c r="D846" s="38" t="s">
        <v>110</v>
      </c>
      <c r="E846" s="35">
        <v>2009</v>
      </c>
      <c r="F846" s="76">
        <v>34972.677595628411</v>
      </c>
      <c r="G846" s="33" t="s">
        <v>1348</v>
      </c>
    </row>
    <row r="847" spans="1:7" x14ac:dyDescent="0.25">
      <c r="A847" s="38" t="s">
        <v>856</v>
      </c>
      <c r="B847" s="38" t="s">
        <v>1677</v>
      </c>
      <c r="C847" s="268">
        <v>3.6</v>
      </c>
      <c r="D847" s="38" t="s">
        <v>44</v>
      </c>
      <c r="E847" s="35">
        <v>2009</v>
      </c>
      <c r="F847" s="76">
        <v>47814.207650273223</v>
      </c>
      <c r="G847" s="33" t="s">
        <v>1348</v>
      </c>
    </row>
    <row r="848" spans="1:7" x14ac:dyDescent="0.25">
      <c r="A848" s="38" t="s">
        <v>856</v>
      </c>
      <c r="B848" s="38" t="s">
        <v>1347</v>
      </c>
      <c r="C848" s="268">
        <v>3.2</v>
      </c>
      <c r="D848" s="38" t="s">
        <v>110</v>
      </c>
      <c r="E848" s="35">
        <v>2009</v>
      </c>
      <c r="F848" s="76">
        <v>99931.693989071035</v>
      </c>
      <c r="G848" s="33" t="s">
        <v>1348</v>
      </c>
    </row>
    <row r="849" spans="1:7" x14ac:dyDescent="0.25">
      <c r="A849" s="38" t="s">
        <v>856</v>
      </c>
      <c r="B849" s="38" t="s">
        <v>1347</v>
      </c>
      <c r="C849" s="268">
        <v>4.2</v>
      </c>
      <c r="D849" s="38" t="s">
        <v>110</v>
      </c>
      <c r="E849" s="35">
        <v>2009</v>
      </c>
      <c r="F849" s="76">
        <v>100478.14207650273</v>
      </c>
      <c r="G849" s="33" t="s">
        <v>1348</v>
      </c>
    </row>
    <row r="850" spans="1:7" x14ac:dyDescent="0.25">
      <c r="A850" s="38" t="s">
        <v>856</v>
      </c>
      <c r="B850" s="38" t="s">
        <v>1347</v>
      </c>
      <c r="C850" s="268">
        <v>6</v>
      </c>
      <c r="D850" s="38" t="s">
        <v>110</v>
      </c>
      <c r="E850" s="35">
        <v>2009</v>
      </c>
      <c r="F850" s="76">
        <v>101024.59016393442</v>
      </c>
      <c r="G850" s="33" t="s">
        <v>1348</v>
      </c>
    </row>
    <row r="851" spans="1:7" x14ac:dyDescent="0.25">
      <c r="A851" s="38" t="s">
        <v>856</v>
      </c>
      <c r="B851" s="38" t="s">
        <v>1513</v>
      </c>
      <c r="C851" s="268">
        <v>1.2</v>
      </c>
      <c r="D851" s="38" t="s">
        <v>110</v>
      </c>
      <c r="E851" s="35">
        <v>2009</v>
      </c>
      <c r="F851" s="76">
        <v>16337</v>
      </c>
      <c r="G851" s="33" t="s">
        <v>186</v>
      </c>
    </row>
    <row r="852" spans="1:7" x14ac:dyDescent="0.25">
      <c r="A852" s="38" t="s">
        <v>856</v>
      </c>
      <c r="B852" s="38" t="s">
        <v>1513</v>
      </c>
      <c r="C852" s="268">
        <v>1.2</v>
      </c>
      <c r="D852" s="38" t="s">
        <v>110</v>
      </c>
      <c r="E852" s="35">
        <v>2009</v>
      </c>
      <c r="F852" s="76">
        <v>15337</v>
      </c>
      <c r="G852" s="33" t="s">
        <v>1213</v>
      </c>
    </row>
    <row r="853" spans="1:7" x14ac:dyDescent="0.25">
      <c r="A853" s="38" t="s">
        <v>856</v>
      </c>
      <c r="B853" s="38" t="s">
        <v>1513</v>
      </c>
      <c r="C853" s="268">
        <v>1.4</v>
      </c>
      <c r="D853" s="38" t="s">
        <v>110</v>
      </c>
      <c r="E853" s="35">
        <v>2009</v>
      </c>
      <c r="F853" s="76">
        <v>17137</v>
      </c>
      <c r="G853" s="33" t="s">
        <v>186</v>
      </c>
    </row>
    <row r="854" spans="1:7" x14ac:dyDescent="0.25">
      <c r="A854" s="38" t="s">
        <v>856</v>
      </c>
      <c r="B854" s="38" t="s">
        <v>1513</v>
      </c>
      <c r="C854" s="268">
        <v>1.4</v>
      </c>
      <c r="D854" s="38" t="s">
        <v>110</v>
      </c>
      <c r="E854" s="35">
        <v>2009</v>
      </c>
      <c r="F854" s="76">
        <v>16637</v>
      </c>
      <c r="G854" s="33" t="s">
        <v>1213</v>
      </c>
    </row>
    <row r="855" spans="1:7" x14ac:dyDescent="0.25">
      <c r="A855" s="38" t="s">
        <v>856</v>
      </c>
      <c r="B855" s="38" t="s">
        <v>1513</v>
      </c>
      <c r="C855" s="268">
        <v>1.6</v>
      </c>
      <c r="D855" s="38" t="s">
        <v>110</v>
      </c>
      <c r="E855" s="35">
        <v>2009</v>
      </c>
      <c r="F855" s="76">
        <v>17537</v>
      </c>
      <c r="G855" s="33" t="s">
        <v>186</v>
      </c>
    </row>
    <row r="856" spans="1:7" x14ac:dyDescent="0.25">
      <c r="A856" s="38" t="s">
        <v>856</v>
      </c>
      <c r="B856" s="38" t="s">
        <v>1513</v>
      </c>
      <c r="C856" s="268">
        <v>1.6</v>
      </c>
      <c r="D856" s="38" t="s">
        <v>110</v>
      </c>
      <c r="E856" s="35">
        <v>2009</v>
      </c>
      <c r="F856" s="76">
        <v>17037</v>
      </c>
      <c r="G856" s="33" t="s">
        <v>1213</v>
      </c>
    </row>
    <row r="857" spans="1:7" x14ac:dyDescent="0.25">
      <c r="A857" s="38" t="s">
        <v>856</v>
      </c>
      <c r="B857" s="38" t="s">
        <v>1513</v>
      </c>
      <c r="C857" s="268">
        <v>1.8</v>
      </c>
      <c r="D857" s="38" t="s">
        <v>110</v>
      </c>
      <c r="E857" s="35">
        <v>2009</v>
      </c>
      <c r="F857" s="76">
        <v>18037</v>
      </c>
      <c r="G857" s="33" t="s">
        <v>186</v>
      </c>
    </row>
    <row r="858" spans="1:7" x14ac:dyDescent="0.25">
      <c r="A858" s="38" t="s">
        <v>856</v>
      </c>
      <c r="B858" s="38" t="s">
        <v>1513</v>
      </c>
      <c r="C858" s="268">
        <v>1.8</v>
      </c>
      <c r="D858" s="38" t="s">
        <v>110</v>
      </c>
      <c r="E858" s="35">
        <v>2009</v>
      </c>
      <c r="F858" s="76">
        <v>17637</v>
      </c>
      <c r="G858" s="33" t="s">
        <v>1213</v>
      </c>
    </row>
    <row r="859" spans="1:7" x14ac:dyDescent="0.25">
      <c r="A859" s="38" t="s">
        <v>856</v>
      </c>
      <c r="B859" s="38" t="s">
        <v>1513</v>
      </c>
      <c r="C859" s="268">
        <v>1.9</v>
      </c>
      <c r="D859" s="38" t="s">
        <v>110</v>
      </c>
      <c r="E859" s="35">
        <v>2009</v>
      </c>
      <c r="F859" s="76">
        <v>17937</v>
      </c>
      <c r="G859" s="33" t="s">
        <v>186</v>
      </c>
    </row>
    <row r="860" spans="1:7" x14ac:dyDescent="0.25">
      <c r="A860" s="38" t="s">
        <v>856</v>
      </c>
      <c r="B860" s="38" t="s">
        <v>1513</v>
      </c>
      <c r="C860" s="268">
        <v>1.9</v>
      </c>
      <c r="D860" s="38" t="s">
        <v>110</v>
      </c>
      <c r="E860" s="35">
        <v>2009</v>
      </c>
      <c r="F860" s="76">
        <v>17537</v>
      </c>
      <c r="G860" s="33" t="s">
        <v>1213</v>
      </c>
    </row>
    <row r="861" spans="1:7" x14ac:dyDescent="0.25">
      <c r="A861" s="38" t="s">
        <v>856</v>
      </c>
      <c r="B861" s="38" t="s">
        <v>1513</v>
      </c>
      <c r="C861" s="268">
        <v>1.4</v>
      </c>
      <c r="D861" s="38" t="s">
        <v>110</v>
      </c>
      <c r="E861" s="35">
        <v>2009</v>
      </c>
      <c r="F861" s="76">
        <v>14685.792349726775</v>
      </c>
      <c r="G861" s="33" t="s">
        <v>1213</v>
      </c>
    </row>
    <row r="862" spans="1:7" x14ac:dyDescent="0.25">
      <c r="A862" s="38" t="s">
        <v>856</v>
      </c>
      <c r="B862" s="38" t="s">
        <v>1678</v>
      </c>
      <c r="C862" s="268" t="s">
        <v>6529</v>
      </c>
      <c r="D862" s="38" t="s">
        <v>110</v>
      </c>
      <c r="E862" s="35">
        <v>2009</v>
      </c>
      <c r="F862" s="76">
        <v>26502.732240437159</v>
      </c>
      <c r="G862" s="33" t="s">
        <v>1213</v>
      </c>
    </row>
    <row r="863" spans="1:7" x14ac:dyDescent="0.25">
      <c r="A863" s="38" t="s">
        <v>856</v>
      </c>
      <c r="B863" s="38" t="s">
        <v>1678</v>
      </c>
      <c r="C863" s="268" t="s">
        <v>6341</v>
      </c>
      <c r="D863" s="38" t="s">
        <v>110</v>
      </c>
      <c r="E863" s="35">
        <v>2009</v>
      </c>
      <c r="F863" s="76">
        <v>34153.00546448087</v>
      </c>
      <c r="G863" s="33" t="s">
        <v>1213</v>
      </c>
    </row>
    <row r="864" spans="1:7" x14ac:dyDescent="0.25">
      <c r="A864" s="38" t="s">
        <v>856</v>
      </c>
      <c r="B864" s="38" t="s">
        <v>1057</v>
      </c>
      <c r="C864" s="268" t="s">
        <v>6451</v>
      </c>
      <c r="D864" s="38" t="s">
        <v>110</v>
      </c>
      <c r="E864" s="35">
        <v>2009</v>
      </c>
      <c r="F864" s="76">
        <v>29535.519125683059</v>
      </c>
      <c r="G864" s="33" t="s">
        <v>487</v>
      </c>
    </row>
    <row r="865" spans="1:7" x14ac:dyDescent="0.25">
      <c r="A865" s="38" t="s">
        <v>856</v>
      </c>
      <c r="B865" s="38" t="s">
        <v>1057</v>
      </c>
      <c r="C865" s="268">
        <v>2.8</v>
      </c>
      <c r="D865" s="38" t="s">
        <v>110</v>
      </c>
      <c r="E865" s="35">
        <v>2009</v>
      </c>
      <c r="F865" s="76">
        <v>29808.743169398906</v>
      </c>
      <c r="G865" s="33" t="s">
        <v>487</v>
      </c>
    </row>
    <row r="866" spans="1:7" x14ac:dyDescent="0.25">
      <c r="A866" s="38" t="s">
        <v>856</v>
      </c>
      <c r="B866" s="38" t="s">
        <v>1641</v>
      </c>
      <c r="C866" s="268" t="s">
        <v>6341</v>
      </c>
      <c r="D866" s="38" t="s">
        <v>44</v>
      </c>
      <c r="E866" s="35">
        <v>2009</v>
      </c>
      <c r="F866" s="76">
        <v>28073.770491803276</v>
      </c>
      <c r="G866" s="33" t="s">
        <v>147</v>
      </c>
    </row>
    <row r="867" spans="1:7" x14ac:dyDescent="0.25">
      <c r="A867" s="38" t="s">
        <v>856</v>
      </c>
      <c r="B867" s="38" t="s">
        <v>1641</v>
      </c>
      <c r="C867" s="268">
        <v>2.5</v>
      </c>
      <c r="D867" s="38" t="s">
        <v>44</v>
      </c>
      <c r="E867" s="35">
        <v>2009</v>
      </c>
      <c r="F867" s="76">
        <v>28620</v>
      </c>
      <c r="G867" s="33" t="s">
        <v>147</v>
      </c>
    </row>
    <row r="868" spans="1:7" x14ac:dyDescent="0.25">
      <c r="A868" s="38" t="s">
        <v>856</v>
      </c>
      <c r="B868" s="38" t="s">
        <v>1641</v>
      </c>
      <c r="C868" s="268" t="s">
        <v>6341</v>
      </c>
      <c r="D868" s="38" t="s">
        <v>43</v>
      </c>
      <c r="E868" s="35">
        <v>2009</v>
      </c>
      <c r="F868" s="76">
        <v>27073.770491803276</v>
      </c>
      <c r="G868" s="54" t="s">
        <v>147</v>
      </c>
    </row>
    <row r="869" spans="1:7" x14ac:dyDescent="0.25">
      <c r="A869" s="38" t="s">
        <v>856</v>
      </c>
      <c r="B869" s="38" t="s">
        <v>1641</v>
      </c>
      <c r="C869" s="268">
        <v>2.5</v>
      </c>
      <c r="D869" s="38" t="s">
        <v>43</v>
      </c>
      <c r="E869" s="35">
        <v>2009</v>
      </c>
      <c r="F869" s="76">
        <v>27620</v>
      </c>
      <c r="G869" s="54" t="s">
        <v>147</v>
      </c>
    </row>
    <row r="870" spans="1:7" x14ac:dyDescent="0.25">
      <c r="A870" s="38" t="s">
        <v>856</v>
      </c>
      <c r="B870" s="38" t="s">
        <v>6526</v>
      </c>
      <c r="C870" s="268" t="s">
        <v>1981</v>
      </c>
      <c r="D870" s="38" t="s">
        <v>110</v>
      </c>
      <c r="E870" s="35">
        <v>2009</v>
      </c>
      <c r="F870" s="76">
        <v>42800</v>
      </c>
      <c r="G870" s="33" t="s">
        <v>3849</v>
      </c>
    </row>
    <row r="871" spans="1:7" x14ac:dyDescent="0.25">
      <c r="A871" s="38" t="s">
        <v>856</v>
      </c>
      <c r="B871" s="38" t="s">
        <v>6527</v>
      </c>
      <c r="C871" s="268" t="s">
        <v>3904</v>
      </c>
      <c r="D871" s="38" t="s">
        <v>110</v>
      </c>
      <c r="E871" s="35">
        <v>2009</v>
      </c>
      <c r="F871" s="76">
        <v>48900</v>
      </c>
      <c r="G871" s="33" t="s">
        <v>3849</v>
      </c>
    </row>
    <row r="872" spans="1:7" x14ac:dyDescent="0.25">
      <c r="A872" s="38" t="s">
        <v>856</v>
      </c>
      <c r="B872" s="38" t="s">
        <v>4280</v>
      </c>
      <c r="C872" s="268" t="s">
        <v>3970</v>
      </c>
      <c r="D872" s="38" t="s">
        <v>110</v>
      </c>
      <c r="E872" s="35">
        <v>2009</v>
      </c>
      <c r="F872" s="76">
        <v>39300</v>
      </c>
      <c r="G872" s="33" t="s">
        <v>3849</v>
      </c>
    </row>
    <row r="873" spans="1:7" x14ac:dyDescent="0.25">
      <c r="A873" s="60" t="s">
        <v>6074</v>
      </c>
      <c r="B873" s="60" t="s">
        <v>6075</v>
      </c>
      <c r="C873" s="269" t="s">
        <v>6076</v>
      </c>
      <c r="D873" s="54" t="s">
        <v>426</v>
      </c>
      <c r="E873" s="64">
        <v>2009</v>
      </c>
      <c r="F873" s="87">
        <v>51164</v>
      </c>
      <c r="G873" s="33" t="s">
        <v>3267</v>
      </c>
    </row>
    <row r="874" spans="1:7" x14ac:dyDescent="0.25">
      <c r="A874" s="60" t="s">
        <v>6074</v>
      </c>
      <c r="B874" s="60" t="s">
        <v>6077</v>
      </c>
      <c r="C874" s="269" t="s">
        <v>1985</v>
      </c>
      <c r="D874" s="54" t="s">
        <v>110</v>
      </c>
      <c r="E874" s="64">
        <v>2009</v>
      </c>
      <c r="F874" s="87">
        <v>30950</v>
      </c>
      <c r="G874" s="33" t="s">
        <v>1956</v>
      </c>
    </row>
  </sheetData>
  <sheetProtection algorithmName="SHA-512" hashValue="Axkn+1Z3xJ4PjYi8SKwMt443hMo5J0Z+6pYnDBpYWmifJcVtYr6UyD12s5S+EJ9HB3+nwpratoOqlKi0NEQlWg==" saltValue="KLgASK+0l+SQyYvFySw9Qw==" spinCount="100000" sheet="1" objects="1" scenarios="1"/>
  <sortState ref="A2:G872">
    <sortCondition ref="A1"/>
  </sortState>
  <pageMargins left="0.7" right="0.7" top="0.75" bottom="0.75" header="0.3" footer="0.3"/>
  <pageSetup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817"/>
  <sheetViews>
    <sheetView workbookViewId="0">
      <pane ySplit="1" topLeftCell="A2" activePane="bottomLeft" state="frozen"/>
      <selection pane="bottomLeft" activeCell="B14" sqref="B14"/>
    </sheetView>
  </sheetViews>
  <sheetFormatPr defaultColWidth="9.140625" defaultRowHeight="15.75" x14ac:dyDescent="0.25"/>
  <cols>
    <col min="1" max="1" width="33.85546875" style="40" customWidth="1"/>
    <col min="2" max="2" width="50.7109375" style="61" customWidth="1"/>
    <col min="3" max="3" width="15.42578125" style="302" customWidth="1"/>
    <col min="4" max="4" width="12.85546875" style="40" customWidth="1"/>
    <col min="5" max="5" width="9.140625" style="44"/>
    <col min="6" max="6" width="24" style="421" customWidth="1"/>
    <col min="7" max="7" width="38.7109375"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s="91" customFormat="1" ht="12.75" x14ac:dyDescent="0.2">
      <c r="A2" s="486" t="s">
        <v>6166</v>
      </c>
      <c r="B2" s="486" t="s">
        <v>10554</v>
      </c>
      <c r="C2" s="488" t="s">
        <v>5740</v>
      </c>
      <c r="D2" s="486" t="s">
        <v>2629</v>
      </c>
      <c r="E2" s="488">
        <v>2010</v>
      </c>
      <c r="F2" s="492">
        <v>45905</v>
      </c>
      <c r="G2" s="867" t="s">
        <v>10557</v>
      </c>
    </row>
    <row r="3" spans="1:7" x14ac:dyDescent="0.25">
      <c r="A3" s="33" t="s">
        <v>3021</v>
      </c>
      <c r="B3" s="38">
        <v>159</v>
      </c>
      <c r="C3" s="268">
        <v>3.2</v>
      </c>
      <c r="D3" s="33" t="s">
        <v>44</v>
      </c>
      <c r="E3" s="35">
        <v>2010</v>
      </c>
      <c r="F3" s="420">
        <v>45013.661202185787</v>
      </c>
      <c r="G3" s="33" t="s">
        <v>696</v>
      </c>
    </row>
    <row r="4" spans="1:7" x14ac:dyDescent="0.25">
      <c r="A4" s="33" t="s">
        <v>3021</v>
      </c>
      <c r="B4" s="38">
        <v>159</v>
      </c>
      <c r="C4" s="268">
        <v>2.2000000000000002</v>
      </c>
      <c r="D4" s="33" t="s">
        <v>43</v>
      </c>
      <c r="E4" s="35">
        <v>2010</v>
      </c>
      <c r="F4" s="420">
        <v>42281.420765027324</v>
      </c>
      <c r="G4" s="33" t="s">
        <v>696</v>
      </c>
    </row>
    <row r="5" spans="1:7" x14ac:dyDescent="0.25">
      <c r="A5" s="33" t="s">
        <v>3021</v>
      </c>
      <c r="B5" s="38" t="s">
        <v>3136</v>
      </c>
      <c r="C5" s="268">
        <v>3.2</v>
      </c>
      <c r="D5" s="33" t="s">
        <v>44</v>
      </c>
      <c r="E5" s="35">
        <v>2010</v>
      </c>
      <c r="F5" s="420">
        <v>29371.58469945355</v>
      </c>
      <c r="G5" s="33" t="s">
        <v>3067</v>
      </c>
    </row>
    <row r="6" spans="1:7" x14ac:dyDescent="0.25">
      <c r="A6" s="33" t="s">
        <v>3021</v>
      </c>
      <c r="B6" s="38" t="s">
        <v>3136</v>
      </c>
      <c r="C6" s="268">
        <v>2.2000000000000002</v>
      </c>
      <c r="D6" s="33" t="s">
        <v>43</v>
      </c>
      <c r="E6" s="35">
        <v>2010</v>
      </c>
      <c r="F6" s="420">
        <v>27322.4043715847</v>
      </c>
      <c r="G6" s="33" t="s">
        <v>3067</v>
      </c>
    </row>
    <row r="7" spans="1:7" x14ac:dyDescent="0.25">
      <c r="A7" s="33" t="s">
        <v>3021</v>
      </c>
      <c r="B7" s="38" t="s">
        <v>3110</v>
      </c>
      <c r="C7" s="268">
        <v>3.2</v>
      </c>
      <c r="D7" s="33" t="s">
        <v>44</v>
      </c>
      <c r="E7" s="35">
        <v>2010</v>
      </c>
      <c r="F7" s="420">
        <v>50956.284153005465</v>
      </c>
      <c r="G7" s="33" t="s">
        <v>1585</v>
      </c>
    </row>
    <row r="8" spans="1:7" x14ac:dyDescent="0.25">
      <c r="A8" s="33" t="s">
        <v>3021</v>
      </c>
      <c r="B8" s="38" t="s">
        <v>3110</v>
      </c>
      <c r="C8" s="268">
        <v>2</v>
      </c>
      <c r="D8" s="33" t="s">
        <v>43</v>
      </c>
      <c r="E8" s="35">
        <v>2010</v>
      </c>
      <c r="F8" s="420">
        <v>48224.043715847001</v>
      </c>
      <c r="G8" s="33" t="s">
        <v>1585</v>
      </c>
    </row>
    <row r="9" spans="1:7" x14ac:dyDescent="0.25">
      <c r="A9" s="33" t="s">
        <v>3021</v>
      </c>
      <c r="B9" s="38" t="s">
        <v>3161</v>
      </c>
      <c r="C9" s="268" t="s">
        <v>6448</v>
      </c>
      <c r="D9" s="33" t="s">
        <v>110</v>
      </c>
      <c r="E9" s="35">
        <v>2010</v>
      </c>
      <c r="F9" s="420">
        <v>41666.666666666664</v>
      </c>
      <c r="G9" s="33" t="s">
        <v>3160</v>
      </c>
    </row>
    <row r="10" spans="1:7" x14ac:dyDescent="0.25">
      <c r="A10" s="33" t="s">
        <v>3021</v>
      </c>
      <c r="B10" s="38" t="s">
        <v>3152</v>
      </c>
      <c r="C10" s="268">
        <v>3.2</v>
      </c>
      <c r="D10" s="33" t="s">
        <v>44</v>
      </c>
      <c r="E10" s="35">
        <v>2010</v>
      </c>
      <c r="F10" s="420">
        <v>65573.770491803283</v>
      </c>
      <c r="G10" s="33" t="s">
        <v>2036</v>
      </c>
    </row>
    <row r="11" spans="1:7" x14ac:dyDescent="0.25">
      <c r="A11" s="33" t="s">
        <v>3021</v>
      </c>
      <c r="B11" s="38" t="s">
        <v>3152</v>
      </c>
      <c r="C11" s="268">
        <v>2.2000000000000002</v>
      </c>
      <c r="D11" s="33" t="s">
        <v>43</v>
      </c>
      <c r="E11" s="35">
        <v>2010</v>
      </c>
      <c r="F11" s="420">
        <v>60109.289617486334</v>
      </c>
      <c r="G11" s="33" t="s">
        <v>2036</v>
      </c>
    </row>
    <row r="12" spans="1:7" x14ac:dyDescent="0.25">
      <c r="A12" s="33" t="s">
        <v>415</v>
      </c>
      <c r="B12" s="38" t="s">
        <v>416</v>
      </c>
      <c r="C12" s="268" t="s">
        <v>6451</v>
      </c>
      <c r="D12" s="33" t="s">
        <v>110</v>
      </c>
      <c r="E12" s="35">
        <v>2010</v>
      </c>
      <c r="F12" s="420">
        <v>31098.360655737706</v>
      </c>
      <c r="G12" s="33" t="s">
        <v>186</v>
      </c>
    </row>
    <row r="13" spans="1:7" x14ac:dyDescent="0.25">
      <c r="A13" s="33" t="s">
        <v>415</v>
      </c>
      <c r="B13" s="38" t="s">
        <v>416</v>
      </c>
      <c r="C13" s="268" t="s">
        <v>6341</v>
      </c>
      <c r="D13" s="33" t="s">
        <v>110</v>
      </c>
      <c r="E13" s="35">
        <v>2010</v>
      </c>
      <c r="F13" s="420">
        <v>31098.360655737706</v>
      </c>
      <c r="G13" s="33" t="s">
        <v>186</v>
      </c>
    </row>
    <row r="14" spans="1:7" x14ac:dyDescent="0.25">
      <c r="A14" s="33" t="s">
        <v>415</v>
      </c>
      <c r="B14" s="38" t="s">
        <v>417</v>
      </c>
      <c r="C14" s="268" t="s">
        <v>6451</v>
      </c>
      <c r="D14" s="33" t="s">
        <v>110</v>
      </c>
      <c r="E14" s="35">
        <v>2010</v>
      </c>
      <c r="F14" s="420">
        <v>33250</v>
      </c>
      <c r="G14" s="33" t="s">
        <v>135</v>
      </c>
    </row>
    <row r="15" spans="1:7" x14ac:dyDescent="0.25">
      <c r="A15" s="33" t="s">
        <v>415</v>
      </c>
      <c r="B15" s="38" t="s">
        <v>417</v>
      </c>
      <c r="C15" s="268" t="s">
        <v>6341</v>
      </c>
      <c r="D15" s="33" t="s">
        <v>110</v>
      </c>
      <c r="E15" s="35">
        <v>2010</v>
      </c>
      <c r="F15" s="420">
        <v>39877.049180327864</v>
      </c>
      <c r="G15" s="33" t="s">
        <v>135</v>
      </c>
    </row>
    <row r="16" spans="1:7" x14ac:dyDescent="0.25">
      <c r="A16" s="33" t="s">
        <v>415</v>
      </c>
      <c r="B16" s="38" t="s">
        <v>417</v>
      </c>
      <c r="C16" s="268">
        <v>3.2</v>
      </c>
      <c r="D16" s="33" t="s">
        <v>44</v>
      </c>
      <c r="E16" s="35">
        <v>2010</v>
      </c>
      <c r="F16" s="420">
        <v>53073.770491803276</v>
      </c>
      <c r="G16" s="33" t="s">
        <v>135</v>
      </c>
    </row>
    <row r="17" spans="1:9" x14ac:dyDescent="0.25">
      <c r="A17" s="33" t="s">
        <v>415</v>
      </c>
      <c r="B17" s="38" t="s">
        <v>418</v>
      </c>
      <c r="C17" s="268" t="s">
        <v>6341</v>
      </c>
      <c r="D17" s="33" t="s">
        <v>110</v>
      </c>
      <c r="E17" s="35">
        <v>2010</v>
      </c>
      <c r="F17" s="420">
        <v>68278.688524590165</v>
      </c>
      <c r="G17" s="33" t="s">
        <v>419</v>
      </c>
    </row>
    <row r="18" spans="1:9" x14ac:dyDescent="0.25">
      <c r="A18" s="33" t="s">
        <v>415</v>
      </c>
      <c r="B18" s="38" t="s">
        <v>420</v>
      </c>
      <c r="C18" s="268" t="s">
        <v>6341</v>
      </c>
      <c r="D18" s="33" t="s">
        <v>110</v>
      </c>
      <c r="E18" s="35">
        <v>2010</v>
      </c>
      <c r="F18" s="420">
        <v>55942.62295081967</v>
      </c>
      <c r="G18" s="33" t="s">
        <v>421</v>
      </c>
    </row>
    <row r="19" spans="1:9" x14ac:dyDescent="0.25">
      <c r="A19" s="33" t="s">
        <v>415</v>
      </c>
      <c r="B19" s="38" t="s">
        <v>420</v>
      </c>
      <c r="C19" s="268">
        <v>3.2</v>
      </c>
      <c r="D19" s="33" t="s">
        <v>114</v>
      </c>
      <c r="E19" s="35">
        <v>2010</v>
      </c>
      <c r="F19" s="420">
        <v>71721.311475409821</v>
      </c>
      <c r="G19" s="33" t="s">
        <v>421</v>
      </c>
    </row>
    <row r="20" spans="1:9" x14ac:dyDescent="0.25">
      <c r="A20" s="33" t="s">
        <v>415</v>
      </c>
      <c r="B20" s="38" t="s">
        <v>422</v>
      </c>
      <c r="C20" s="268" t="s">
        <v>6341</v>
      </c>
      <c r="D20" s="33" t="s">
        <v>44</v>
      </c>
      <c r="E20" s="35">
        <v>2010</v>
      </c>
      <c r="F20" s="420">
        <v>51639.344262295082</v>
      </c>
      <c r="G20" s="33" t="s">
        <v>423</v>
      </c>
    </row>
    <row r="21" spans="1:9" x14ac:dyDescent="0.25">
      <c r="A21" s="33" t="s">
        <v>415</v>
      </c>
      <c r="B21" s="38" t="s">
        <v>424</v>
      </c>
      <c r="C21" s="268" t="s">
        <v>6341</v>
      </c>
      <c r="D21" s="33" t="s">
        <v>110</v>
      </c>
      <c r="E21" s="35">
        <v>2010</v>
      </c>
      <c r="F21" s="420">
        <v>45614.754098360652</v>
      </c>
      <c r="G21" s="33" t="s">
        <v>135</v>
      </c>
    </row>
    <row r="22" spans="1:9" x14ac:dyDescent="0.25">
      <c r="A22" s="33" t="s">
        <v>415</v>
      </c>
      <c r="B22" s="38" t="s">
        <v>424</v>
      </c>
      <c r="C22" s="268">
        <v>2.8</v>
      </c>
      <c r="D22" s="33" t="s">
        <v>110</v>
      </c>
      <c r="E22" s="35">
        <v>2010</v>
      </c>
      <c r="F22" s="420">
        <v>91803.278688524588</v>
      </c>
      <c r="G22" s="33" t="s">
        <v>147</v>
      </c>
    </row>
    <row r="23" spans="1:9" x14ac:dyDescent="0.25">
      <c r="A23" s="33" t="s">
        <v>415</v>
      </c>
      <c r="B23" s="38" t="s">
        <v>424</v>
      </c>
      <c r="C23" s="268" t="s">
        <v>6359</v>
      </c>
      <c r="D23" s="33" t="s">
        <v>44</v>
      </c>
      <c r="E23" s="35">
        <v>2010</v>
      </c>
      <c r="F23" s="420">
        <v>100409.83606557376</v>
      </c>
      <c r="G23" s="33" t="s">
        <v>147</v>
      </c>
    </row>
    <row r="24" spans="1:9" x14ac:dyDescent="0.25">
      <c r="A24" s="33" t="s">
        <v>415</v>
      </c>
      <c r="B24" s="38" t="s">
        <v>424</v>
      </c>
      <c r="C24" s="268" t="s">
        <v>6483</v>
      </c>
      <c r="D24" s="33" t="s">
        <v>44</v>
      </c>
      <c r="E24" s="35">
        <v>2010</v>
      </c>
      <c r="F24" s="420">
        <v>137704.9180327869</v>
      </c>
      <c r="G24" s="33" t="s">
        <v>147</v>
      </c>
    </row>
    <row r="25" spans="1:9" x14ac:dyDescent="0.25">
      <c r="A25" s="33" t="s">
        <v>415</v>
      </c>
      <c r="B25" s="38" t="s">
        <v>425</v>
      </c>
      <c r="C25" s="268">
        <v>2.8</v>
      </c>
      <c r="D25" s="33" t="s">
        <v>110</v>
      </c>
      <c r="E25" s="35">
        <v>2010</v>
      </c>
      <c r="F25" s="420">
        <v>68852.459016393448</v>
      </c>
      <c r="G25" s="33" t="s">
        <v>135</v>
      </c>
    </row>
    <row r="26" spans="1:9" x14ac:dyDescent="0.25">
      <c r="A26" s="33" t="s">
        <v>415</v>
      </c>
      <c r="B26" s="38" t="s">
        <v>425</v>
      </c>
      <c r="C26" s="268">
        <v>3.2</v>
      </c>
      <c r="D26" s="33" t="s">
        <v>110</v>
      </c>
      <c r="E26" s="35">
        <v>2010</v>
      </c>
      <c r="F26" s="420">
        <v>86065.573770491799</v>
      </c>
      <c r="G26" s="33" t="s">
        <v>135</v>
      </c>
      <c r="H26" s="58"/>
      <c r="I26" s="58"/>
    </row>
    <row r="27" spans="1:9" x14ac:dyDescent="0.25">
      <c r="A27" s="33" t="s">
        <v>415</v>
      </c>
      <c r="B27" s="38" t="s">
        <v>425</v>
      </c>
      <c r="C27" s="268">
        <v>4.2</v>
      </c>
      <c r="D27" s="33" t="s">
        <v>426</v>
      </c>
      <c r="E27" s="35">
        <v>2010</v>
      </c>
      <c r="F27" s="420">
        <v>97540.983606557376</v>
      </c>
      <c r="G27" s="33" t="s">
        <v>135</v>
      </c>
      <c r="H27" s="58"/>
      <c r="I27" s="58"/>
    </row>
    <row r="28" spans="1:9" x14ac:dyDescent="0.25">
      <c r="A28" s="33" t="s">
        <v>415</v>
      </c>
      <c r="B28" s="38" t="s">
        <v>425</v>
      </c>
      <c r="C28" s="268">
        <v>5.2</v>
      </c>
      <c r="D28" s="33" t="s">
        <v>426</v>
      </c>
      <c r="E28" s="35">
        <v>2010</v>
      </c>
      <c r="F28" s="420">
        <v>114754.09836065574</v>
      </c>
      <c r="G28" s="33" t="s">
        <v>135</v>
      </c>
    </row>
    <row r="29" spans="1:9" x14ac:dyDescent="0.25">
      <c r="A29" s="33" t="s">
        <v>415</v>
      </c>
      <c r="B29" s="38" t="s">
        <v>425</v>
      </c>
      <c r="C29" s="268">
        <v>6</v>
      </c>
      <c r="D29" s="33" t="s">
        <v>426</v>
      </c>
      <c r="E29" s="35">
        <v>2010</v>
      </c>
      <c r="F29" s="420">
        <v>134836.06557377049</v>
      </c>
      <c r="G29" s="33" t="s">
        <v>135</v>
      </c>
    </row>
    <row r="30" spans="1:9" x14ac:dyDescent="0.25">
      <c r="A30" s="33" t="s">
        <v>415</v>
      </c>
      <c r="B30" s="38" t="s">
        <v>428</v>
      </c>
      <c r="C30" s="268" t="s">
        <v>6341</v>
      </c>
      <c r="D30" s="33" t="s">
        <v>44</v>
      </c>
      <c r="E30" s="35">
        <v>2010</v>
      </c>
      <c r="F30" s="420">
        <v>47622.950819672129</v>
      </c>
      <c r="G30" s="33" t="s">
        <v>147</v>
      </c>
    </row>
    <row r="31" spans="1:9" x14ac:dyDescent="0.25">
      <c r="A31" s="33" t="s">
        <v>415</v>
      </c>
      <c r="B31" s="38" t="s">
        <v>428</v>
      </c>
      <c r="C31" s="268">
        <v>3.2</v>
      </c>
      <c r="D31" s="33" t="s">
        <v>44</v>
      </c>
      <c r="E31" s="35">
        <v>2010</v>
      </c>
      <c r="F31" s="420">
        <v>58237.704918032781</v>
      </c>
      <c r="G31" s="33" t="s">
        <v>147</v>
      </c>
    </row>
    <row r="32" spans="1:9" x14ac:dyDescent="0.25">
      <c r="A32" s="33" t="s">
        <v>415</v>
      </c>
      <c r="B32" s="38" t="s">
        <v>429</v>
      </c>
      <c r="C32" s="268" t="s">
        <v>6361</v>
      </c>
      <c r="D32" s="33" t="s">
        <v>44</v>
      </c>
      <c r="E32" s="35">
        <v>2010</v>
      </c>
      <c r="F32" s="420">
        <v>59959.016393442616</v>
      </c>
      <c r="G32" s="33" t="s">
        <v>147</v>
      </c>
    </row>
    <row r="33" spans="1:7" x14ac:dyDescent="0.25">
      <c r="A33" s="33" t="s">
        <v>415</v>
      </c>
      <c r="B33" s="38" t="s">
        <v>429</v>
      </c>
      <c r="C33" s="268">
        <v>3.6</v>
      </c>
      <c r="D33" s="33" t="s">
        <v>44</v>
      </c>
      <c r="E33" s="35">
        <v>2010</v>
      </c>
      <c r="F33" s="420">
        <v>58811.475409836057</v>
      </c>
      <c r="G33" s="33" t="s">
        <v>147</v>
      </c>
    </row>
    <row r="34" spans="1:7" x14ac:dyDescent="0.25">
      <c r="A34" s="33" t="s">
        <v>415</v>
      </c>
      <c r="B34" s="38" t="s">
        <v>429</v>
      </c>
      <c r="C34" s="268">
        <v>4.2</v>
      </c>
      <c r="D34" s="33" t="s">
        <v>44</v>
      </c>
      <c r="E34" s="35">
        <v>2010</v>
      </c>
      <c r="F34" s="420">
        <v>74590.163934426222</v>
      </c>
      <c r="G34" s="33" t="s">
        <v>147</v>
      </c>
    </row>
    <row r="35" spans="1:7" x14ac:dyDescent="0.25">
      <c r="A35" s="33" t="s">
        <v>415</v>
      </c>
      <c r="B35" s="38" t="s">
        <v>429</v>
      </c>
      <c r="C35" s="268" t="s">
        <v>6413</v>
      </c>
      <c r="D35" s="33" t="s">
        <v>44</v>
      </c>
      <c r="E35" s="35">
        <v>2010</v>
      </c>
      <c r="F35" s="420">
        <v>79754.098360655727</v>
      </c>
      <c r="G35" s="33" t="s">
        <v>147</v>
      </c>
    </row>
    <row r="36" spans="1:7" x14ac:dyDescent="0.25">
      <c r="A36" s="33" t="s">
        <v>415</v>
      </c>
      <c r="B36" s="38" t="s">
        <v>429</v>
      </c>
      <c r="C36" s="268" t="s">
        <v>6425</v>
      </c>
      <c r="D36" s="33" t="s">
        <v>44</v>
      </c>
      <c r="E36" s="35">
        <v>2010</v>
      </c>
      <c r="F36" s="420">
        <v>140286.88524590165</v>
      </c>
      <c r="G36" s="33" t="s">
        <v>147</v>
      </c>
    </row>
    <row r="37" spans="1:7" x14ac:dyDescent="0.25">
      <c r="A37" s="33" t="s">
        <v>415</v>
      </c>
      <c r="B37" s="38" t="s">
        <v>430</v>
      </c>
      <c r="C37" s="268">
        <v>4.2</v>
      </c>
      <c r="D37" s="33" t="s">
        <v>44</v>
      </c>
      <c r="E37" s="35">
        <v>2010</v>
      </c>
      <c r="F37" s="420">
        <v>134549.18032786885</v>
      </c>
      <c r="G37" s="33" t="s">
        <v>421</v>
      </c>
    </row>
    <row r="38" spans="1:7" x14ac:dyDescent="0.25">
      <c r="A38" s="33" t="s">
        <v>415</v>
      </c>
      <c r="B38" s="38" t="s">
        <v>430</v>
      </c>
      <c r="C38" s="268">
        <v>5.2</v>
      </c>
      <c r="D38" s="33" t="s">
        <v>44</v>
      </c>
      <c r="E38" s="35">
        <v>2010</v>
      </c>
      <c r="F38" s="420">
        <v>154200.81967213115</v>
      </c>
      <c r="G38" s="33" t="s">
        <v>421</v>
      </c>
    </row>
    <row r="39" spans="1:7" x14ac:dyDescent="0.25">
      <c r="A39" s="33" t="s">
        <v>415</v>
      </c>
      <c r="B39" s="38" t="s">
        <v>431</v>
      </c>
      <c r="C39" s="268">
        <v>4.2</v>
      </c>
      <c r="D39" s="33" t="s">
        <v>44</v>
      </c>
      <c r="E39" s="35">
        <v>2010</v>
      </c>
      <c r="F39" s="420">
        <v>84631.147540983598</v>
      </c>
      <c r="G39" s="33" t="s">
        <v>421</v>
      </c>
    </row>
    <row r="40" spans="1:7" x14ac:dyDescent="0.25">
      <c r="A40" s="33" t="s">
        <v>415</v>
      </c>
      <c r="B40" s="38" t="s">
        <v>432</v>
      </c>
      <c r="C40" s="268">
        <v>5.2</v>
      </c>
      <c r="D40" s="33" t="s">
        <v>44</v>
      </c>
      <c r="E40" s="35">
        <v>2010</v>
      </c>
      <c r="F40" s="420">
        <v>120491.80327868852</v>
      </c>
      <c r="G40" s="33" t="s">
        <v>135</v>
      </c>
    </row>
    <row r="41" spans="1:7" x14ac:dyDescent="0.25">
      <c r="A41" s="33" t="s">
        <v>415</v>
      </c>
      <c r="B41" s="38" t="s">
        <v>433</v>
      </c>
      <c r="C41" s="268" t="s">
        <v>6341</v>
      </c>
      <c r="D41" s="33" t="s">
        <v>110</v>
      </c>
      <c r="E41" s="35">
        <v>2010</v>
      </c>
      <c r="F41" s="420">
        <v>42745.901639344258</v>
      </c>
      <c r="G41" s="33" t="s">
        <v>434</v>
      </c>
    </row>
    <row r="42" spans="1:7" x14ac:dyDescent="0.25">
      <c r="A42" s="33" t="s">
        <v>415</v>
      </c>
      <c r="B42" s="38" t="s">
        <v>433</v>
      </c>
      <c r="C42" s="268" t="s">
        <v>435</v>
      </c>
      <c r="D42" s="33" t="s">
        <v>44</v>
      </c>
      <c r="E42" s="35">
        <v>2010</v>
      </c>
      <c r="F42" s="420">
        <v>67991.803278688516</v>
      </c>
      <c r="G42" s="33" t="s">
        <v>434</v>
      </c>
    </row>
    <row r="43" spans="1:7" x14ac:dyDescent="0.25">
      <c r="A43" s="33" t="s">
        <v>415</v>
      </c>
      <c r="B43" s="38" t="s">
        <v>433</v>
      </c>
      <c r="C43" s="268">
        <v>3.2</v>
      </c>
      <c r="D43" s="33" t="s">
        <v>44</v>
      </c>
      <c r="E43" s="35">
        <v>2010</v>
      </c>
      <c r="F43" s="420">
        <v>50778.688524590165</v>
      </c>
      <c r="G43" s="33" t="s">
        <v>434</v>
      </c>
    </row>
    <row r="44" spans="1:7" x14ac:dyDescent="0.25">
      <c r="A44" s="33" t="s">
        <v>436</v>
      </c>
      <c r="B44" s="38" t="s">
        <v>437</v>
      </c>
      <c r="C44" s="268">
        <v>2</v>
      </c>
      <c r="D44" s="33" t="s">
        <v>438</v>
      </c>
      <c r="E44" s="35">
        <v>2010</v>
      </c>
      <c r="F44" s="420">
        <v>28688.524590163935</v>
      </c>
      <c r="G44" s="33" t="s">
        <v>439</v>
      </c>
    </row>
    <row r="45" spans="1:7" x14ac:dyDescent="0.25">
      <c r="A45" s="33" t="s">
        <v>436</v>
      </c>
      <c r="B45" s="38" t="s">
        <v>437</v>
      </c>
      <c r="C45" s="268">
        <v>2</v>
      </c>
      <c r="D45" s="33" t="s">
        <v>438</v>
      </c>
      <c r="E45" s="35">
        <v>2010</v>
      </c>
      <c r="F45" s="420">
        <v>41598.360655737699</v>
      </c>
      <c r="G45" s="33" t="s">
        <v>439</v>
      </c>
    </row>
    <row r="46" spans="1:7" x14ac:dyDescent="0.25">
      <c r="A46" s="33" t="s">
        <v>436</v>
      </c>
      <c r="B46" s="38" t="s">
        <v>437</v>
      </c>
      <c r="C46" s="268">
        <v>3</v>
      </c>
      <c r="D46" s="33" t="s">
        <v>438</v>
      </c>
      <c r="E46" s="35">
        <v>2010</v>
      </c>
      <c r="F46" s="420">
        <v>43032.7868852459</v>
      </c>
      <c r="G46" s="33" t="s">
        <v>439</v>
      </c>
    </row>
    <row r="47" spans="1:7" x14ac:dyDescent="0.25">
      <c r="A47" s="33" t="s">
        <v>436</v>
      </c>
      <c r="B47" s="38" t="s">
        <v>437</v>
      </c>
      <c r="C47" s="268" t="s">
        <v>6361</v>
      </c>
      <c r="D47" s="33" t="s">
        <v>438</v>
      </c>
      <c r="E47" s="35">
        <v>2010</v>
      </c>
      <c r="F47" s="420">
        <v>68852.459016393448</v>
      </c>
      <c r="G47" s="33" t="s">
        <v>439</v>
      </c>
    </row>
    <row r="48" spans="1:7" x14ac:dyDescent="0.25">
      <c r="A48" s="33" t="s">
        <v>436</v>
      </c>
      <c r="B48" s="38" t="s">
        <v>440</v>
      </c>
      <c r="C48" s="268">
        <v>1.6</v>
      </c>
      <c r="D48" s="33" t="s">
        <v>438</v>
      </c>
      <c r="E48" s="35">
        <v>2010</v>
      </c>
      <c r="F48" s="420">
        <v>32991.803278688523</v>
      </c>
      <c r="G48" s="33" t="s">
        <v>439</v>
      </c>
    </row>
    <row r="49" spans="1:7" x14ac:dyDescent="0.25">
      <c r="A49" s="33" t="s">
        <v>436</v>
      </c>
      <c r="B49" s="38" t="s">
        <v>440</v>
      </c>
      <c r="C49" s="268">
        <v>2</v>
      </c>
      <c r="D49" s="33" t="s">
        <v>438</v>
      </c>
      <c r="E49" s="35">
        <v>2010</v>
      </c>
      <c r="F49" s="420">
        <v>40163.934426229505</v>
      </c>
      <c r="G49" s="33" t="s">
        <v>439</v>
      </c>
    </row>
    <row r="50" spans="1:7" x14ac:dyDescent="0.25">
      <c r="A50" s="33" t="s">
        <v>436</v>
      </c>
      <c r="B50" s="38" t="s">
        <v>440</v>
      </c>
      <c r="C50" s="268">
        <v>2.5</v>
      </c>
      <c r="D50" s="33" t="s">
        <v>438</v>
      </c>
      <c r="E50" s="35">
        <v>2010</v>
      </c>
      <c r="F50" s="420">
        <v>57377.049180327871</v>
      </c>
      <c r="G50" s="33" t="s">
        <v>439</v>
      </c>
    </row>
    <row r="51" spans="1:7" x14ac:dyDescent="0.25">
      <c r="A51" s="33" t="s">
        <v>436</v>
      </c>
      <c r="B51" s="38" t="s">
        <v>440</v>
      </c>
      <c r="C51" s="268">
        <v>3</v>
      </c>
      <c r="D51" s="33" t="s">
        <v>438</v>
      </c>
      <c r="E51" s="35">
        <v>2010</v>
      </c>
      <c r="F51" s="420">
        <v>61680.327868852452</v>
      </c>
      <c r="G51" s="33" t="s">
        <v>439</v>
      </c>
    </row>
    <row r="52" spans="1:7" x14ac:dyDescent="0.25">
      <c r="A52" s="33" t="s">
        <v>436</v>
      </c>
      <c r="B52" s="38" t="s">
        <v>440</v>
      </c>
      <c r="C52" s="268" t="s">
        <v>6361</v>
      </c>
      <c r="D52" s="33" t="s">
        <v>438</v>
      </c>
      <c r="E52" s="35">
        <v>2010</v>
      </c>
      <c r="F52" s="420">
        <v>65983.606557377047</v>
      </c>
      <c r="G52" s="33" t="s">
        <v>439</v>
      </c>
    </row>
    <row r="53" spans="1:7" x14ac:dyDescent="0.25">
      <c r="A53" s="33" t="s">
        <v>436</v>
      </c>
      <c r="B53" s="38" t="s">
        <v>441</v>
      </c>
      <c r="C53" s="268">
        <v>2</v>
      </c>
      <c r="D53" s="33" t="s">
        <v>438</v>
      </c>
      <c r="E53" s="35">
        <v>2010</v>
      </c>
      <c r="F53" s="420">
        <v>65983.606557377047</v>
      </c>
      <c r="G53" s="33" t="s">
        <v>419</v>
      </c>
    </row>
    <row r="54" spans="1:7" x14ac:dyDescent="0.25">
      <c r="A54" s="33" t="s">
        <v>436</v>
      </c>
      <c r="B54" s="38" t="s">
        <v>441</v>
      </c>
      <c r="C54" s="268">
        <v>2.5</v>
      </c>
      <c r="D54" s="33" t="s">
        <v>438</v>
      </c>
      <c r="E54" s="35">
        <v>2010</v>
      </c>
      <c r="F54" s="420">
        <v>76024.590163934423</v>
      </c>
      <c r="G54" s="33" t="s">
        <v>419</v>
      </c>
    </row>
    <row r="55" spans="1:7" x14ac:dyDescent="0.25">
      <c r="A55" s="33" t="s">
        <v>436</v>
      </c>
      <c r="B55" s="38" t="s">
        <v>441</v>
      </c>
      <c r="C55" s="268">
        <v>3</v>
      </c>
      <c r="D55" s="33" t="s">
        <v>438</v>
      </c>
      <c r="E55" s="35">
        <v>2010</v>
      </c>
      <c r="F55" s="420">
        <v>78893.44262295081</v>
      </c>
      <c r="G55" s="33" t="s">
        <v>419</v>
      </c>
    </row>
    <row r="56" spans="1:7" x14ac:dyDescent="0.25">
      <c r="A56" s="33" t="s">
        <v>436</v>
      </c>
      <c r="B56" s="38" t="s">
        <v>441</v>
      </c>
      <c r="C56" s="268" t="s">
        <v>6361</v>
      </c>
      <c r="D56" s="33" t="s">
        <v>438</v>
      </c>
      <c r="E56" s="35">
        <v>2010</v>
      </c>
      <c r="F56" s="420">
        <v>87500</v>
      </c>
      <c r="G56" s="33" t="s">
        <v>419</v>
      </c>
    </row>
    <row r="57" spans="1:7" x14ac:dyDescent="0.25">
      <c r="A57" s="33" t="s">
        <v>436</v>
      </c>
      <c r="B57" s="38" t="s">
        <v>442</v>
      </c>
      <c r="C57" s="268">
        <v>2</v>
      </c>
      <c r="D57" s="33" t="s">
        <v>438</v>
      </c>
      <c r="E57" s="35">
        <v>2010</v>
      </c>
      <c r="F57" s="420">
        <v>61393.442622950817</v>
      </c>
      <c r="G57" s="33" t="s">
        <v>419</v>
      </c>
    </row>
    <row r="58" spans="1:7" x14ac:dyDescent="0.25">
      <c r="A58" s="33" t="s">
        <v>436</v>
      </c>
      <c r="B58" s="38" t="s">
        <v>442</v>
      </c>
      <c r="C58" s="268">
        <v>2.5</v>
      </c>
      <c r="D58" s="33" t="s">
        <v>438</v>
      </c>
      <c r="E58" s="35">
        <v>2010</v>
      </c>
      <c r="F58" s="420">
        <v>65983.606557377047</v>
      </c>
      <c r="G58" s="33" t="s">
        <v>419</v>
      </c>
    </row>
    <row r="59" spans="1:7" x14ac:dyDescent="0.25">
      <c r="A59" s="33" t="s">
        <v>436</v>
      </c>
      <c r="B59" s="38" t="s">
        <v>442</v>
      </c>
      <c r="C59" s="268">
        <v>3</v>
      </c>
      <c r="D59" s="33" t="s">
        <v>438</v>
      </c>
      <c r="E59" s="35">
        <v>2010</v>
      </c>
      <c r="F59" s="420">
        <v>70286.885245901634</v>
      </c>
      <c r="G59" s="33" t="s">
        <v>419</v>
      </c>
    </row>
    <row r="60" spans="1:7" x14ac:dyDescent="0.25">
      <c r="A60" s="33" t="s">
        <v>436</v>
      </c>
      <c r="B60" s="38" t="s">
        <v>442</v>
      </c>
      <c r="C60" s="268" t="s">
        <v>6361</v>
      </c>
      <c r="D60" s="33" t="s">
        <v>438</v>
      </c>
      <c r="E60" s="35">
        <v>2010</v>
      </c>
      <c r="F60" s="420">
        <v>78319.672131147527</v>
      </c>
      <c r="G60" s="33" t="s">
        <v>419</v>
      </c>
    </row>
    <row r="61" spans="1:7" x14ac:dyDescent="0.25">
      <c r="A61" s="33" t="s">
        <v>436</v>
      </c>
      <c r="B61" s="38" t="s">
        <v>443</v>
      </c>
      <c r="C61" s="268">
        <v>2</v>
      </c>
      <c r="D61" s="33" t="s">
        <v>438</v>
      </c>
      <c r="E61" s="35">
        <v>2010</v>
      </c>
      <c r="F61" s="420">
        <v>46475.40983606557</v>
      </c>
      <c r="G61" s="33" t="s">
        <v>135</v>
      </c>
    </row>
    <row r="62" spans="1:7" x14ac:dyDescent="0.25">
      <c r="A62" s="33" t="s">
        <v>436</v>
      </c>
      <c r="B62" s="38" t="s">
        <v>443</v>
      </c>
      <c r="C62" s="268">
        <v>2.5</v>
      </c>
      <c r="D62" s="33" t="s">
        <v>438</v>
      </c>
      <c r="E62" s="35">
        <v>2010</v>
      </c>
      <c r="F62" s="420">
        <v>55942.62295081967</v>
      </c>
      <c r="G62" s="33" t="s">
        <v>135</v>
      </c>
    </row>
    <row r="63" spans="1:7" x14ac:dyDescent="0.25">
      <c r="A63" s="33" t="s">
        <v>436</v>
      </c>
      <c r="B63" s="38" t="s">
        <v>443</v>
      </c>
      <c r="C63" s="268">
        <v>3</v>
      </c>
      <c r="D63" s="33" t="s">
        <v>444</v>
      </c>
      <c r="E63" s="35">
        <v>2010</v>
      </c>
      <c r="F63" s="420">
        <v>64549.180327868846</v>
      </c>
      <c r="G63" s="33" t="s">
        <v>135</v>
      </c>
    </row>
    <row r="64" spans="1:7" x14ac:dyDescent="0.25">
      <c r="A64" s="33" t="s">
        <v>436</v>
      </c>
      <c r="B64" s="38" t="s">
        <v>443</v>
      </c>
      <c r="C64" s="268">
        <v>4</v>
      </c>
      <c r="D64" s="33" t="s">
        <v>438</v>
      </c>
      <c r="E64" s="35">
        <v>2010</v>
      </c>
      <c r="F64" s="420">
        <v>86065.573770491799</v>
      </c>
      <c r="G64" s="33" t="s">
        <v>135</v>
      </c>
    </row>
    <row r="65" spans="1:7" x14ac:dyDescent="0.25">
      <c r="A65" s="33" t="s">
        <v>436</v>
      </c>
      <c r="B65" s="38" t="s">
        <v>443</v>
      </c>
      <c r="C65" s="268">
        <v>4.8</v>
      </c>
      <c r="D65" s="33" t="s">
        <v>438</v>
      </c>
      <c r="E65" s="35">
        <v>2010</v>
      </c>
      <c r="F65" s="420">
        <v>96106.557377049176</v>
      </c>
      <c r="G65" s="33" t="s">
        <v>135</v>
      </c>
    </row>
    <row r="66" spans="1:7" x14ac:dyDescent="0.25">
      <c r="A66" s="33" t="s">
        <v>436</v>
      </c>
      <c r="B66" s="38" t="s">
        <v>445</v>
      </c>
      <c r="C66" s="268" t="s">
        <v>6361</v>
      </c>
      <c r="D66" s="33" t="s">
        <v>438</v>
      </c>
      <c r="E66" s="35">
        <v>2010</v>
      </c>
      <c r="F66" s="420">
        <v>77459.016393442609</v>
      </c>
      <c r="G66" s="33" t="s">
        <v>423</v>
      </c>
    </row>
    <row r="67" spans="1:7" x14ac:dyDescent="0.25">
      <c r="A67" s="33" t="s">
        <v>436</v>
      </c>
      <c r="B67" s="38" t="s">
        <v>445</v>
      </c>
      <c r="C67" s="268" t="s">
        <v>6414</v>
      </c>
      <c r="D67" s="33" t="s">
        <v>438</v>
      </c>
      <c r="E67" s="35">
        <v>2010</v>
      </c>
      <c r="F67" s="420">
        <v>117622.95081967211</v>
      </c>
      <c r="G67" s="33" t="s">
        <v>423</v>
      </c>
    </row>
    <row r="68" spans="1:7" x14ac:dyDescent="0.25">
      <c r="A68" s="33" t="s">
        <v>436</v>
      </c>
      <c r="B68" s="38" t="s">
        <v>446</v>
      </c>
      <c r="C68" s="268">
        <v>3</v>
      </c>
      <c r="D68" s="33" t="s">
        <v>438</v>
      </c>
      <c r="E68" s="35">
        <v>2010</v>
      </c>
      <c r="F68" s="420">
        <v>88934.426229508186</v>
      </c>
      <c r="G68" s="33" t="s">
        <v>419</v>
      </c>
    </row>
    <row r="69" spans="1:7" x14ac:dyDescent="0.25">
      <c r="A69" s="33" t="s">
        <v>436</v>
      </c>
      <c r="B69" s="38" t="s">
        <v>446</v>
      </c>
      <c r="C69" s="268">
        <v>4.8</v>
      </c>
      <c r="D69" s="33" t="s">
        <v>438</v>
      </c>
      <c r="E69" s="35">
        <v>2010</v>
      </c>
      <c r="F69" s="420">
        <v>88934.426229508186</v>
      </c>
      <c r="G69" s="33" t="s">
        <v>419</v>
      </c>
    </row>
    <row r="70" spans="1:7" x14ac:dyDescent="0.25">
      <c r="A70" s="33" t="s">
        <v>436</v>
      </c>
      <c r="B70" s="38" t="s">
        <v>447</v>
      </c>
      <c r="C70" s="268">
        <v>3</v>
      </c>
      <c r="D70" s="33" t="s">
        <v>438</v>
      </c>
      <c r="E70" s="35">
        <v>2010</v>
      </c>
      <c r="F70" s="420">
        <v>84631.147540983598</v>
      </c>
      <c r="G70" s="33" t="s">
        <v>421</v>
      </c>
    </row>
    <row r="71" spans="1:7" x14ac:dyDescent="0.25">
      <c r="A71" s="33" t="s">
        <v>436</v>
      </c>
      <c r="B71" s="38" t="s">
        <v>447</v>
      </c>
      <c r="C71" s="268">
        <v>4.8</v>
      </c>
      <c r="D71" s="33" t="s">
        <v>438</v>
      </c>
      <c r="E71" s="35">
        <v>2010</v>
      </c>
      <c r="F71" s="420">
        <v>84631.147540983598</v>
      </c>
      <c r="G71" s="33" t="s">
        <v>421</v>
      </c>
    </row>
    <row r="72" spans="1:7" x14ac:dyDescent="0.25">
      <c r="A72" s="33" t="s">
        <v>436</v>
      </c>
      <c r="B72" s="38" t="s">
        <v>448</v>
      </c>
      <c r="C72" s="268">
        <v>3</v>
      </c>
      <c r="D72" s="33" t="s">
        <v>438</v>
      </c>
      <c r="E72" s="35">
        <v>2010</v>
      </c>
      <c r="F72" s="420">
        <v>86065.573770491799</v>
      </c>
      <c r="G72" s="33" t="s">
        <v>135</v>
      </c>
    </row>
    <row r="73" spans="1:7" x14ac:dyDescent="0.25">
      <c r="A73" s="33" t="s">
        <v>436</v>
      </c>
      <c r="B73" s="38" t="s">
        <v>448</v>
      </c>
      <c r="C73" s="268" t="s">
        <v>6361</v>
      </c>
      <c r="D73" s="33" t="s">
        <v>438</v>
      </c>
      <c r="E73" s="35">
        <v>2010</v>
      </c>
      <c r="F73" s="420">
        <v>103278.68852459016</v>
      </c>
      <c r="G73" s="33" t="s">
        <v>135</v>
      </c>
    </row>
    <row r="74" spans="1:7" x14ac:dyDescent="0.25">
      <c r="A74" s="33" t="s">
        <v>436</v>
      </c>
      <c r="B74" s="38" t="s">
        <v>448</v>
      </c>
      <c r="C74" s="268" t="s">
        <v>6414</v>
      </c>
      <c r="D74" s="33" t="s">
        <v>438</v>
      </c>
      <c r="E74" s="35">
        <v>2010</v>
      </c>
      <c r="F74" s="420">
        <v>130532.78688524589</v>
      </c>
      <c r="G74" s="33" t="s">
        <v>135</v>
      </c>
    </row>
    <row r="75" spans="1:7" x14ac:dyDescent="0.25">
      <c r="A75" s="33" t="s">
        <v>436</v>
      </c>
      <c r="B75" s="38" t="s">
        <v>448</v>
      </c>
      <c r="C75" s="268" t="s">
        <v>6426</v>
      </c>
      <c r="D75" s="33" t="s">
        <v>438</v>
      </c>
      <c r="E75" s="35">
        <v>2010</v>
      </c>
      <c r="F75" s="420">
        <v>200819.67213114753</v>
      </c>
      <c r="G75" s="33" t="s">
        <v>135</v>
      </c>
    </row>
    <row r="76" spans="1:7" x14ac:dyDescent="0.25">
      <c r="A76" s="33" t="s">
        <v>436</v>
      </c>
      <c r="B76" s="33" t="s">
        <v>7172</v>
      </c>
      <c r="C76" s="268" t="s">
        <v>4998</v>
      </c>
      <c r="D76" s="91" t="s">
        <v>438</v>
      </c>
      <c r="E76" s="35">
        <v>2010</v>
      </c>
      <c r="F76" s="420">
        <v>110015</v>
      </c>
      <c r="G76" s="33" t="s">
        <v>135</v>
      </c>
    </row>
    <row r="77" spans="1:7" x14ac:dyDescent="0.25">
      <c r="A77" s="33" t="s">
        <v>436</v>
      </c>
      <c r="B77" s="38" t="s">
        <v>449</v>
      </c>
      <c r="C77" s="268">
        <v>4</v>
      </c>
      <c r="D77" s="33" t="s">
        <v>438</v>
      </c>
      <c r="E77" s="35">
        <v>2010</v>
      </c>
      <c r="F77" s="420">
        <v>98975.409836065577</v>
      </c>
      <c r="G77" s="33" t="s">
        <v>135</v>
      </c>
    </row>
    <row r="78" spans="1:7" x14ac:dyDescent="0.25">
      <c r="A78" s="33" t="s">
        <v>436</v>
      </c>
      <c r="B78" s="38" t="s">
        <v>450</v>
      </c>
      <c r="C78" s="268">
        <v>4</v>
      </c>
      <c r="D78" s="33" t="s">
        <v>438</v>
      </c>
      <c r="E78" s="35">
        <v>2010</v>
      </c>
      <c r="F78" s="420">
        <v>98975.409836065577</v>
      </c>
      <c r="G78" s="33" t="s">
        <v>419</v>
      </c>
    </row>
    <row r="79" spans="1:7" x14ac:dyDescent="0.25">
      <c r="A79" s="33" t="s">
        <v>436</v>
      </c>
      <c r="B79" s="38" t="s">
        <v>451</v>
      </c>
      <c r="C79" s="268">
        <v>4</v>
      </c>
      <c r="D79" s="33" t="s">
        <v>438</v>
      </c>
      <c r="E79" s="35">
        <v>2010</v>
      </c>
      <c r="F79" s="420">
        <v>98975.409836065577</v>
      </c>
      <c r="G79" s="33" t="s">
        <v>421</v>
      </c>
    </row>
    <row r="80" spans="1:7" x14ac:dyDescent="0.25">
      <c r="A80" s="33" t="s">
        <v>436</v>
      </c>
      <c r="B80" s="38" t="s">
        <v>452</v>
      </c>
      <c r="C80" s="268">
        <v>5</v>
      </c>
      <c r="D80" s="33" t="s">
        <v>438</v>
      </c>
      <c r="E80" s="35">
        <v>2010</v>
      </c>
      <c r="F80" s="420">
        <v>127663.93442622951</v>
      </c>
      <c r="G80" s="33" t="s">
        <v>135</v>
      </c>
    </row>
    <row r="81" spans="1:7" x14ac:dyDescent="0.25">
      <c r="A81" s="33" t="s">
        <v>436</v>
      </c>
      <c r="B81" s="38" t="s">
        <v>453</v>
      </c>
      <c r="C81" s="268">
        <v>5</v>
      </c>
      <c r="D81" s="33" t="s">
        <v>438</v>
      </c>
      <c r="E81" s="35">
        <v>2010</v>
      </c>
      <c r="F81" s="420">
        <v>166393.4426229508</v>
      </c>
      <c r="G81" s="33" t="s">
        <v>419</v>
      </c>
    </row>
    <row r="82" spans="1:7" x14ac:dyDescent="0.25">
      <c r="A82" s="33" t="s">
        <v>436</v>
      </c>
      <c r="B82" s="38" t="s">
        <v>454</v>
      </c>
      <c r="C82" s="268">
        <v>5</v>
      </c>
      <c r="D82" s="33" t="s">
        <v>438</v>
      </c>
      <c r="E82" s="35">
        <v>2010</v>
      </c>
      <c r="F82" s="420">
        <v>158073.77049180327</v>
      </c>
      <c r="G82" s="33" t="s">
        <v>421</v>
      </c>
    </row>
    <row r="83" spans="1:7" x14ac:dyDescent="0.25">
      <c r="A83" s="33" t="s">
        <v>436</v>
      </c>
      <c r="B83" s="38" t="s">
        <v>455</v>
      </c>
      <c r="C83" s="268">
        <v>2.5</v>
      </c>
      <c r="D83" s="33" t="s">
        <v>44</v>
      </c>
      <c r="E83" s="35">
        <v>2010</v>
      </c>
      <c r="F83" s="420">
        <v>46762.295081967211</v>
      </c>
      <c r="G83" s="33" t="s">
        <v>147</v>
      </c>
    </row>
    <row r="84" spans="1:7" x14ac:dyDescent="0.25">
      <c r="A84" s="33" t="s">
        <v>436</v>
      </c>
      <c r="B84" s="38" t="s">
        <v>455</v>
      </c>
      <c r="C84" s="268">
        <v>3</v>
      </c>
      <c r="D84" s="33" t="s">
        <v>44</v>
      </c>
      <c r="E84" s="35">
        <v>2010</v>
      </c>
      <c r="F84" s="420">
        <v>46762.295081967211</v>
      </c>
      <c r="G84" s="33" t="s">
        <v>147</v>
      </c>
    </row>
    <row r="85" spans="1:7" x14ac:dyDescent="0.25">
      <c r="A85" s="33" t="s">
        <v>436</v>
      </c>
      <c r="B85" s="38" t="s">
        <v>456</v>
      </c>
      <c r="C85" s="268">
        <v>3</v>
      </c>
      <c r="D85" s="33" t="s">
        <v>44</v>
      </c>
      <c r="E85" s="35">
        <v>2010</v>
      </c>
      <c r="F85" s="420">
        <v>70286.885245901634</v>
      </c>
      <c r="G85" s="33" t="s">
        <v>147</v>
      </c>
    </row>
    <row r="86" spans="1:7" x14ac:dyDescent="0.25">
      <c r="A86" s="33" t="s">
        <v>436</v>
      </c>
      <c r="B86" s="38" t="s">
        <v>456</v>
      </c>
      <c r="C86" s="268">
        <v>4.8</v>
      </c>
      <c r="D86" s="33" t="s">
        <v>44</v>
      </c>
      <c r="E86" s="35">
        <v>2010</v>
      </c>
      <c r="F86" s="420">
        <v>70286.885245901634</v>
      </c>
      <c r="G86" s="33" t="s">
        <v>147</v>
      </c>
    </row>
    <row r="87" spans="1:7" x14ac:dyDescent="0.25">
      <c r="A87" s="33" t="s">
        <v>436</v>
      </c>
      <c r="B87" s="38" t="s">
        <v>457</v>
      </c>
      <c r="C87" s="268" t="s">
        <v>6414</v>
      </c>
      <c r="D87" s="33" t="s">
        <v>44</v>
      </c>
      <c r="E87" s="35">
        <v>2010</v>
      </c>
      <c r="F87" s="420">
        <v>81762.295081967211</v>
      </c>
      <c r="G87" s="33" t="s">
        <v>147</v>
      </c>
    </row>
    <row r="88" spans="1:7" x14ac:dyDescent="0.25">
      <c r="A88" s="33" t="s">
        <v>436</v>
      </c>
      <c r="B88" s="38" t="s">
        <v>458</v>
      </c>
      <c r="C88" s="268" t="s">
        <v>6361</v>
      </c>
      <c r="D88" s="33" t="s">
        <v>44</v>
      </c>
      <c r="E88" s="35">
        <v>2010</v>
      </c>
      <c r="F88" s="420">
        <v>104713.11475409837</v>
      </c>
      <c r="G88" s="33" t="s">
        <v>423</v>
      </c>
    </row>
    <row r="89" spans="1:7" x14ac:dyDescent="0.25">
      <c r="A89" s="33" t="s">
        <v>436</v>
      </c>
      <c r="B89" s="38" t="s">
        <v>458</v>
      </c>
      <c r="C89" s="268" t="s">
        <v>6414</v>
      </c>
      <c r="D89" s="33" t="s">
        <v>44</v>
      </c>
      <c r="E89" s="35">
        <v>2010</v>
      </c>
      <c r="F89" s="420">
        <v>104713.11475409837</v>
      </c>
      <c r="G89" s="33" t="s">
        <v>423</v>
      </c>
    </row>
    <row r="90" spans="1:7" x14ac:dyDescent="0.25">
      <c r="A90" s="33" t="s">
        <v>436</v>
      </c>
      <c r="B90" s="38" t="s">
        <v>459</v>
      </c>
      <c r="C90" s="268" t="s">
        <v>6414</v>
      </c>
      <c r="D90" s="33" t="s">
        <v>44</v>
      </c>
      <c r="E90" s="35">
        <v>2010</v>
      </c>
      <c r="F90" s="420">
        <v>144877.04918032786</v>
      </c>
      <c r="G90" s="33" t="s">
        <v>423</v>
      </c>
    </row>
    <row r="91" spans="1:7" x14ac:dyDescent="0.25">
      <c r="A91" s="33" t="s">
        <v>436</v>
      </c>
      <c r="B91" s="38" t="s">
        <v>460</v>
      </c>
      <c r="C91" s="268">
        <v>2.5</v>
      </c>
      <c r="D91" s="33" t="s">
        <v>438</v>
      </c>
      <c r="E91" s="35">
        <v>2010</v>
      </c>
      <c r="F91" s="420">
        <v>50204.918032786882</v>
      </c>
      <c r="G91" s="33" t="s">
        <v>419</v>
      </c>
    </row>
    <row r="92" spans="1:7" x14ac:dyDescent="0.25">
      <c r="A92" s="33" t="s">
        <v>436</v>
      </c>
      <c r="B92" s="38" t="s">
        <v>460</v>
      </c>
      <c r="C92" s="268">
        <v>3</v>
      </c>
      <c r="D92" s="33" t="s">
        <v>438</v>
      </c>
      <c r="E92" s="35">
        <v>2010</v>
      </c>
      <c r="F92" s="420">
        <v>58811.475409836057</v>
      </c>
      <c r="G92" s="33" t="s">
        <v>419</v>
      </c>
    </row>
    <row r="93" spans="1:7" x14ac:dyDescent="0.25">
      <c r="A93" s="33" t="s">
        <v>436</v>
      </c>
      <c r="B93" s="38" t="s">
        <v>460</v>
      </c>
      <c r="C93" s="268" t="s">
        <v>6361</v>
      </c>
      <c r="D93" s="33" t="s">
        <v>438</v>
      </c>
      <c r="E93" s="35">
        <v>2010</v>
      </c>
      <c r="F93" s="420">
        <v>68852.459016393448</v>
      </c>
      <c r="G93" s="33" t="s">
        <v>419</v>
      </c>
    </row>
    <row r="94" spans="1:7" x14ac:dyDescent="0.25">
      <c r="A94" s="33" t="s">
        <v>461</v>
      </c>
      <c r="B94" s="38" t="s">
        <v>462</v>
      </c>
      <c r="C94" s="268">
        <v>1.6</v>
      </c>
      <c r="D94" s="33" t="s">
        <v>110</v>
      </c>
      <c r="E94" s="35">
        <v>2010</v>
      </c>
      <c r="F94" s="420">
        <v>10327.868852459016</v>
      </c>
      <c r="G94" s="33" t="s">
        <v>135</v>
      </c>
    </row>
    <row r="95" spans="1:7" x14ac:dyDescent="0.25">
      <c r="A95" s="33" t="s">
        <v>463</v>
      </c>
      <c r="B95" s="38" t="s">
        <v>465</v>
      </c>
      <c r="C95" s="268">
        <v>5.3</v>
      </c>
      <c r="D95" s="33" t="s">
        <v>44</v>
      </c>
      <c r="E95" s="35">
        <v>2010</v>
      </c>
      <c r="F95" s="420">
        <v>47336.065573770487</v>
      </c>
      <c r="G95" s="33" t="s">
        <v>466</v>
      </c>
    </row>
    <row r="96" spans="1:7" x14ac:dyDescent="0.25">
      <c r="A96" s="33" t="s">
        <v>463</v>
      </c>
      <c r="B96" s="38" t="s">
        <v>464</v>
      </c>
      <c r="C96" s="268">
        <v>1.4</v>
      </c>
      <c r="D96" s="33" t="s">
        <v>110</v>
      </c>
      <c r="E96" s="35">
        <v>2010</v>
      </c>
      <c r="F96" s="420">
        <v>11762.295081967213</v>
      </c>
      <c r="G96" s="33" t="s">
        <v>186</v>
      </c>
    </row>
    <row r="97" spans="1:7" x14ac:dyDescent="0.25">
      <c r="A97" s="33" t="s">
        <v>463</v>
      </c>
      <c r="B97" s="33" t="s">
        <v>1860</v>
      </c>
      <c r="C97" s="268" t="s">
        <v>2114</v>
      </c>
      <c r="D97" s="101"/>
      <c r="E97" s="35">
        <v>2010</v>
      </c>
      <c r="F97" s="420">
        <v>23812</v>
      </c>
      <c r="G97" s="33" t="s">
        <v>7072</v>
      </c>
    </row>
    <row r="98" spans="1:7" x14ac:dyDescent="0.25">
      <c r="A98" s="33" t="s">
        <v>463</v>
      </c>
      <c r="B98" s="38" t="s">
        <v>467</v>
      </c>
      <c r="C98" s="268">
        <v>5.3</v>
      </c>
      <c r="D98" s="33" t="s">
        <v>44</v>
      </c>
      <c r="E98" s="35">
        <v>2010</v>
      </c>
      <c r="F98" s="420">
        <v>51639.344262295082</v>
      </c>
      <c r="G98" s="33" t="s">
        <v>468</v>
      </c>
    </row>
    <row r="99" spans="1:7" x14ac:dyDescent="0.25">
      <c r="A99" s="33" t="s">
        <v>463</v>
      </c>
      <c r="B99" s="38" t="s">
        <v>467</v>
      </c>
      <c r="C99" s="268">
        <v>6</v>
      </c>
      <c r="D99" s="33" t="s">
        <v>44</v>
      </c>
      <c r="E99" s="35">
        <v>2010</v>
      </c>
      <c r="F99" s="420">
        <v>53073.770491803276</v>
      </c>
      <c r="G99" s="33" t="s">
        <v>468</v>
      </c>
    </row>
    <row r="100" spans="1:7" x14ac:dyDescent="0.25">
      <c r="A100" s="33" t="s">
        <v>463</v>
      </c>
      <c r="B100" s="38" t="s">
        <v>469</v>
      </c>
      <c r="C100" s="268">
        <v>5.3</v>
      </c>
      <c r="D100" s="33" t="s">
        <v>444</v>
      </c>
      <c r="E100" s="35">
        <v>2010</v>
      </c>
      <c r="F100" s="420">
        <v>43606.557377049176</v>
      </c>
      <c r="G100" s="33" t="s">
        <v>147</v>
      </c>
    </row>
    <row r="101" spans="1:7" x14ac:dyDescent="0.25">
      <c r="A101" s="33" t="s">
        <v>463</v>
      </c>
      <c r="B101" s="38" t="s">
        <v>470</v>
      </c>
      <c r="C101" s="268">
        <v>5.3</v>
      </c>
      <c r="D101" s="33" t="s">
        <v>444</v>
      </c>
      <c r="E101" s="35">
        <v>2010</v>
      </c>
      <c r="F101" s="420">
        <v>46618.852459016394</v>
      </c>
      <c r="G101" s="33" t="s">
        <v>147</v>
      </c>
    </row>
    <row r="102" spans="1:7" x14ac:dyDescent="0.25">
      <c r="A102" s="33" t="s">
        <v>463</v>
      </c>
      <c r="B102" s="38" t="s">
        <v>472</v>
      </c>
      <c r="C102" s="268">
        <v>5.3</v>
      </c>
      <c r="D102" s="33" t="s">
        <v>444</v>
      </c>
      <c r="E102" s="35">
        <v>2010</v>
      </c>
      <c r="F102" s="420">
        <v>58668.03278688524</v>
      </c>
      <c r="G102" s="33" t="s">
        <v>147</v>
      </c>
    </row>
    <row r="103" spans="1:7" x14ac:dyDescent="0.25">
      <c r="A103" s="33" t="s">
        <v>463</v>
      </c>
      <c r="B103" s="38" t="s">
        <v>471</v>
      </c>
      <c r="C103" s="268">
        <v>5.3</v>
      </c>
      <c r="D103" s="33" t="s">
        <v>444</v>
      </c>
      <c r="E103" s="35">
        <v>2010</v>
      </c>
      <c r="F103" s="420">
        <v>50635.24590163934</v>
      </c>
      <c r="G103" s="33" t="s">
        <v>147</v>
      </c>
    </row>
    <row r="104" spans="1:7" x14ac:dyDescent="0.25">
      <c r="A104" s="662" t="s">
        <v>463</v>
      </c>
      <c r="B104" s="54" t="s">
        <v>10487</v>
      </c>
      <c r="C104" s="54" t="s">
        <v>5291</v>
      </c>
      <c r="D104" s="618" t="s">
        <v>438</v>
      </c>
      <c r="E104" s="54">
        <v>2010</v>
      </c>
      <c r="F104" s="87">
        <v>38340</v>
      </c>
      <c r="G104" s="54" t="s">
        <v>5993</v>
      </c>
    </row>
    <row r="105" spans="1:7" x14ac:dyDescent="0.25">
      <c r="A105" s="662" t="s">
        <v>463</v>
      </c>
      <c r="B105" s="54" t="s">
        <v>10487</v>
      </c>
      <c r="C105" s="54" t="s">
        <v>5291</v>
      </c>
      <c r="D105" s="618" t="s">
        <v>44</v>
      </c>
      <c r="E105" s="54">
        <v>2010</v>
      </c>
      <c r="F105" s="87">
        <v>41490</v>
      </c>
      <c r="G105" s="54" t="s">
        <v>5993</v>
      </c>
    </row>
    <row r="106" spans="1:7" x14ac:dyDescent="0.25">
      <c r="A106" s="662" t="s">
        <v>463</v>
      </c>
      <c r="B106" s="54" t="s">
        <v>10488</v>
      </c>
      <c r="C106" s="54" t="s">
        <v>5291</v>
      </c>
      <c r="D106" s="618" t="s">
        <v>43</v>
      </c>
      <c r="E106" s="54">
        <v>2010</v>
      </c>
      <c r="F106" s="87">
        <v>44670</v>
      </c>
      <c r="G106" s="54" t="s">
        <v>5993</v>
      </c>
    </row>
    <row r="107" spans="1:7" x14ac:dyDescent="0.25">
      <c r="A107" s="662" t="s">
        <v>463</v>
      </c>
      <c r="B107" s="54" t="s">
        <v>10488</v>
      </c>
      <c r="C107" s="54" t="s">
        <v>5291</v>
      </c>
      <c r="D107" s="627" t="s">
        <v>44</v>
      </c>
      <c r="E107" s="54">
        <v>2010</v>
      </c>
      <c r="F107" s="87">
        <v>47820</v>
      </c>
      <c r="G107" s="54" t="s">
        <v>5993</v>
      </c>
    </row>
    <row r="108" spans="1:7" s="91" customFormat="1" x14ac:dyDescent="0.25">
      <c r="A108" s="33" t="s">
        <v>3039</v>
      </c>
      <c r="B108" s="38" t="s">
        <v>3038</v>
      </c>
      <c r="C108" s="268">
        <v>2.4</v>
      </c>
      <c r="D108" s="33" t="s">
        <v>43</v>
      </c>
      <c r="E108" s="35">
        <v>2010</v>
      </c>
      <c r="F108" s="420">
        <v>22885</v>
      </c>
      <c r="G108" s="33" t="s">
        <v>147</v>
      </c>
    </row>
    <row r="109" spans="1:7" s="91" customFormat="1" x14ac:dyDescent="0.25">
      <c r="A109" s="33" t="s">
        <v>3047</v>
      </c>
      <c r="B109" s="38" t="s">
        <v>3048</v>
      </c>
      <c r="C109" s="268">
        <v>3.3</v>
      </c>
      <c r="D109" s="33" t="s">
        <v>44</v>
      </c>
      <c r="E109" s="35">
        <v>2010</v>
      </c>
      <c r="F109" s="420">
        <v>31745</v>
      </c>
      <c r="G109" s="33" t="s">
        <v>1144</v>
      </c>
    </row>
    <row r="110" spans="1:7" x14ac:dyDescent="0.25">
      <c r="A110" s="33" t="s">
        <v>3047</v>
      </c>
      <c r="B110" s="38" t="s">
        <v>3121</v>
      </c>
      <c r="C110" s="268">
        <v>2.7</v>
      </c>
      <c r="D110" s="33" t="s">
        <v>110</v>
      </c>
      <c r="E110" s="35">
        <v>2010</v>
      </c>
      <c r="F110" s="420">
        <v>23090</v>
      </c>
      <c r="G110" s="33" t="s">
        <v>964</v>
      </c>
    </row>
    <row r="111" spans="1:7" x14ac:dyDescent="0.25">
      <c r="A111" s="33" t="s">
        <v>3047</v>
      </c>
      <c r="B111" s="38">
        <v>300</v>
      </c>
      <c r="C111" s="268" t="s">
        <v>3761</v>
      </c>
      <c r="D111" s="490" t="s">
        <v>438</v>
      </c>
      <c r="E111" s="33">
        <v>2010</v>
      </c>
      <c r="F111" s="797">
        <v>30475</v>
      </c>
      <c r="G111" s="33" t="s">
        <v>2033</v>
      </c>
    </row>
    <row r="112" spans="1:7" x14ac:dyDescent="0.25">
      <c r="A112" s="33" t="s">
        <v>86</v>
      </c>
      <c r="B112" s="38" t="s">
        <v>473</v>
      </c>
      <c r="C112" s="268">
        <v>1.5</v>
      </c>
      <c r="D112" s="33" t="s">
        <v>110</v>
      </c>
      <c r="E112" s="35">
        <v>2010</v>
      </c>
      <c r="F112" s="420">
        <v>14918.032786885244</v>
      </c>
      <c r="G112" s="33" t="s">
        <v>186</v>
      </c>
    </row>
    <row r="113" spans="1:7" x14ac:dyDescent="0.25">
      <c r="A113" s="33" t="s">
        <v>86</v>
      </c>
      <c r="B113" s="38" t="s">
        <v>474</v>
      </c>
      <c r="C113" s="268">
        <v>1.5</v>
      </c>
      <c r="D113" s="33" t="s">
        <v>110</v>
      </c>
      <c r="E113" s="35">
        <v>2010</v>
      </c>
      <c r="F113" s="420">
        <v>14631.147540983606</v>
      </c>
      <c r="G113" s="33" t="s">
        <v>186</v>
      </c>
    </row>
    <row r="114" spans="1:7" x14ac:dyDescent="0.25">
      <c r="A114" s="33" t="s">
        <v>86</v>
      </c>
      <c r="B114" s="38" t="s">
        <v>475</v>
      </c>
      <c r="C114" s="268">
        <v>1.5</v>
      </c>
      <c r="D114" s="33" t="s">
        <v>44</v>
      </c>
      <c r="E114" s="35">
        <v>2010</v>
      </c>
      <c r="F114" s="420">
        <v>18360.655737704918</v>
      </c>
      <c r="G114" s="33" t="s">
        <v>147</v>
      </c>
    </row>
    <row r="115" spans="1:7" x14ac:dyDescent="0.25">
      <c r="A115" s="54" t="s">
        <v>86</v>
      </c>
      <c r="B115" s="54" t="s">
        <v>6729</v>
      </c>
      <c r="C115" s="252" t="s">
        <v>6727</v>
      </c>
      <c r="D115" s="336" t="s">
        <v>426</v>
      </c>
      <c r="E115" s="64">
        <v>2010</v>
      </c>
      <c r="F115" s="74">
        <v>39670</v>
      </c>
      <c r="G115" s="563" t="s">
        <v>5340</v>
      </c>
    </row>
    <row r="116" spans="1:7" x14ac:dyDescent="0.25">
      <c r="A116" s="54" t="s">
        <v>86</v>
      </c>
      <c r="B116" s="54" t="s">
        <v>6728</v>
      </c>
      <c r="C116" s="252" t="s">
        <v>6727</v>
      </c>
      <c r="D116" s="336" t="s">
        <v>426</v>
      </c>
      <c r="E116" s="64">
        <v>2010</v>
      </c>
      <c r="F116" s="76">
        <v>42535</v>
      </c>
      <c r="G116" s="563" t="s">
        <v>5340</v>
      </c>
    </row>
    <row r="117" spans="1:7" x14ac:dyDescent="0.25">
      <c r="A117" s="54" t="s">
        <v>6054</v>
      </c>
      <c r="B117" s="60" t="s">
        <v>6055</v>
      </c>
      <c r="C117" s="269" t="s">
        <v>1982</v>
      </c>
      <c r="D117" s="54" t="s">
        <v>43</v>
      </c>
      <c r="E117" s="64">
        <v>2010</v>
      </c>
      <c r="F117" s="507">
        <v>13802</v>
      </c>
      <c r="G117" s="54" t="s">
        <v>200</v>
      </c>
    </row>
    <row r="118" spans="1:7" x14ac:dyDescent="0.25">
      <c r="A118" s="33" t="s">
        <v>476</v>
      </c>
      <c r="B118" s="38" t="s">
        <v>477</v>
      </c>
      <c r="C118" s="268">
        <v>4.5999999999999996</v>
      </c>
      <c r="D118" s="33" t="s">
        <v>438</v>
      </c>
      <c r="E118" s="35">
        <v>2010</v>
      </c>
      <c r="F118" s="420">
        <v>22950.819672131147</v>
      </c>
      <c r="G118" s="33" t="s">
        <v>135</v>
      </c>
    </row>
    <row r="119" spans="1:7" x14ac:dyDescent="0.25">
      <c r="A119" s="33" t="s">
        <v>476</v>
      </c>
      <c r="B119" s="38" t="s">
        <v>478</v>
      </c>
      <c r="C119" s="268">
        <v>3.5</v>
      </c>
      <c r="D119" s="33" t="s">
        <v>114</v>
      </c>
      <c r="E119" s="35">
        <v>2010</v>
      </c>
      <c r="F119" s="420">
        <v>28401.639344262294</v>
      </c>
      <c r="G119" s="33" t="s">
        <v>147</v>
      </c>
    </row>
    <row r="120" spans="1:7" x14ac:dyDescent="0.25">
      <c r="A120" s="33" t="s">
        <v>476</v>
      </c>
      <c r="B120" s="38" t="s">
        <v>479</v>
      </c>
      <c r="C120" s="268">
        <v>3</v>
      </c>
      <c r="D120" s="33" t="s">
        <v>44</v>
      </c>
      <c r="E120" s="35">
        <v>2010</v>
      </c>
      <c r="F120" s="420">
        <v>22950.819672131147</v>
      </c>
      <c r="G120" s="33" t="s">
        <v>147</v>
      </c>
    </row>
    <row r="121" spans="1:7" x14ac:dyDescent="0.25">
      <c r="A121" s="33" t="s">
        <v>476</v>
      </c>
      <c r="B121" s="38" t="s">
        <v>480</v>
      </c>
      <c r="C121" s="268">
        <v>5.4</v>
      </c>
      <c r="D121" s="33" t="s">
        <v>44</v>
      </c>
      <c r="E121" s="35">
        <v>2010</v>
      </c>
      <c r="F121" s="420">
        <v>34139.344262295082</v>
      </c>
      <c r="G121" s="33" t="s">
        <v>147</v>
      </c>
    </row>
    <row r="122" spans="1:7" x14ac:dyDescent="0.25">
      <c r="A122" s="33" t="s">
        <v>476</v>
      </c>
      <c r="B122" s="38" t="s">
        <v>481</v>
      </c>
      <c r="C122" s="268">
        <v>5.4</v>
      </c>
      <c r="D122" s="33" t="s">
        <v>44</v>
      </c>
      <c r="E122" s="35">
        <v>2010</v>
      </c>
      <c r="F122" s="420">
        <v>50204.918032786882</v>
      </c>
      <c r="G122" s="33" t="s">
        <v>468</v>
      </c>
    </row>
    <row r="123" spans="1:7" x14ac:dyDescent="0.25">
      <c r="A123" s="33" t="s">
        <v>476</v>
      </c>
      <c r="B123" s="38" t="s">
        <v>482</v>
      </c>
      <c r="C123" s="268">
        <v>4</v>
      </c>
      <c r="D123" s="33" t="s">
        <v>44</v>
      </c>
      <c r="E123" s="35">
        <v>2010</v>
      </c>
      <c r="F123" s="420">
        <v>28401.639344262294</v>
      </c>
      <c r="G123" s="33" t="s">
        <v>147</v>
      </c>
    </row>
    <row r="124" spans="1:7" x14ac:dyDescent="0.25">
      <c r="A124" s="33" t="s">
        <v>476</v>
      </c>
      <c r="B124" s="38" t="s">
        <v>482</v>
      </c>
      <c r="C124" s="268">
        <v>4</v>
      </c>
      <c r="D124" s="33" t="s">
        <v>44</v>
      </c>
      <c r="E124" s="35">
        <v>2010</v>
      </c>
      <c r="F124" s="420">
        <v>28401.639344262294</v>
      </c>
      <c r="G124" s="33" t="s">
        <v>466</v>
      </c>
    </row>
    <row r="125" spans="1:7" x14ac:dyDescent="0.25">
      <c r="A125" s="33" t="s">
        <v>476</v>
      </c>
      <c r="B125" s="38" t="s">
        <v>483</v>
      </c>
      <c r="C125" s="268">
        <v>4.5999999999999996</v>
      </c>
      <c r="D125" s="33" t="s">
        <v>444</v>
      </c>
      <c r="E125" s="35">
        <v>2010</v>
      </c>
      <c r="F125" s="420">
        <v>24385.245901639344</v>
      </c>
      <c r="G125" s="33" t="s">
        <v>484</v>
      </c>
    </row>
    <row r="126" spans="1:7" x14ac:dyDescent="0.25">
      <c r="A126" s="33" t="s">
        <v>476</v>
      </c>
      <c r="B126" s="38" t="s">
        <v>483</v>
      </c>
      <c r="C126" s="268">
        <v>5.4</v>
      </c>
      <c r="D126" s="33" t="s">
        <v>444</v>
      </c>
      <c r="E126" s="35">
        <v>2010</v>
      </c>
      <c r="F126" s="420">
        <v>24385.245901639344</v>
      </c>
      <c r="G126" s="33" t="s">
        <v>466</v>
      </c>
    </row>
    <row r="127" spans="1:7" x14ac:dyDescent="0.25">
      <c r="A127" s="33" t="s">
        <v>476</v>
      </c>
      <c r="B127" s="38" t="s">
        <v>485</v>
      </c>
      <c r="C127" s="268">
        <v>1.2</v>
      </c>
      <c r="D127" s="33" t="s">
        <v>110</v>
      </c>
      <c r="E127" s="35">
        <v>2010</v>
      </c>
      <c r="F127" s="420">
        <v>15491.803278688523</v>
      </c>
      <c r="G127" s="33" t="s">
        <v>186</v>
      </c>
    </row>
    <row r="128" spans="1:7" x14ac:dyDescent="0.25">
      <c r="A128" s="33" t="s">
        <v>476</v>
      </c>
      <c r="B128" s="38" t="s">
        <v>485</v>
      </c>
      <c r="C128" s="268">
        <v>1.4</v>
      </c>
      <c r="D128" s="33" t="s">
        <v>110</v>
      </c>
      <c r="E128" s="35">
        <v>2010</v>
      </c>
      <c r="F128" s="420">
        <v>15491.803278688523</v>
      </c>
      <c r="G128" s="33" t="s">
        <v>186</v>
      </c>
    </row>
    <row r="129" spans="1:7" x14ac:dyDescent="0.25">
      <c r="A129" s="33" t="s">
        <v>476</v>
      </c>
      <c r="B129" s="38" t="s">
        <v>486</v>
      </c>
      <c r="C129" s="268">
        <v>3.5</v>
      </c>
      <c r="D129" s="33" t="s">
        <v>114</v>
      </c>
      <c r="E129" s="35">
        <v>2010</v>
      </c>
      <c r="F129" s="420">
        <v>32991.803278688523</v>
      </c>
      <c r="G129" s="33" t="s">
        <v>487</v>
      </c>
    </row>
    <row r="130" spans="1:7" x14ac:dyDescent="0.25">
      <c r="A130" s="54" t="s">
        <v>476</v>
      </c>
      <c r="B130" s="60" t="s">
        <v>1893</v>
      </c>
      <c r="C130" s="269" t="s">
        <v>1985</v>
      </c>
      <c r="D130" s="54" t="s">
        <v>5279</v>
      </c>
      <c r="E130" s="64">
        <v>2010</v>
      </c>
      <c r="F130" s="507">
        <v>23453</v>
      </c>
      <c r="G130" s="54" t="s">
        <v>6056</v>
      </c>
    </row>
    <row r="131" spans="1:7" x14ac:dyDescent="0.25">
      <c r="A131" s="662" t="s">
        <v>476</v>
      </c>
      <c r="B131" s="54" t="s">
        <v>10128</v>
      </c>
      <c r="C131" s="54" t="s">
        <v>1985</v>
      </c>
      <c r="D131" s="618" t="s">
        <v>110</v>
      </c>
      <c r="E131" s="54">
        <v>2010</v>
      </c>
      <c r="F131" s="87">
        <v>29860</v>
      </c>
      <c r="G131" s="54" t="s">
        <v>1575</v>
      </c>
    </row>
    <row r="132" spans="1:7" x14ac:dyDescent="0.25">
      <c r="A132" s="662" t="s">
        <v>476</v>
      </c>
      <c r="B132" s="54" t="s">
        <v>10128</v>
      </c>
      <c r="C132" s="54" t="s">
        <v>1985</v>
      </c>
      <c r="D132" s="618" t="s">
        <v>426</v>
      </c>
      <c r="E132" s="54">
        <v>2010</v>
      </c>
      <c r="F132" s="87">
        <v>31610</v>
      </c>
      <c r="G132" s="54" t="s">
        <v>1575</v>
      </c>
    </row>
    <row r="133" spans="1:7" x14ac:dyDescent="0.25">
      <c r="A133" s="662" t="s">
        <v>476</v>
      </c>
      <c r="B133" s="54" t="s">
        <v>10129</v>
      </c>
      <c r="C133" s="54" t="s">
        <v>1985</v>
      </c>
      <c r="D133" s="618" t="s">
        <v>110</v>
      </c>
      <c r="E133" s="54">
        <v>2010</v>
      </c>
      <c r="F133" s="87">
        <v>32370</v>
      </c>
      <c r="G133" s="54" t="s">
        <v>1575</v>
      </c>
    </row>
    <row r="134" spans="1:7" x14ac:dyDescent="0.25">
      <c r="A134" s="662" t="s">
        <v>476</v>
      </c>
      <c r="B134" s="54" t="s">
        <v>10129</v>
      </c>
      <c r="C134" s="54" t="s">
        <v>1985</v>
      </c>
      <c r="D134" s="618" t="s">
        <v>426</v>
      </c>
      <c r="E134" s="54">
        <v>2010</v>
      </c>
      <c r="F134" s="87">
        <v>34120</v>
      </c>
      <c r="G134" s="54" t="s">
        <v>1575</v>
      </c>
    </row>
    <row r="135" spans="1:7" x14ac:dyDescent="0.25">
      <c r="A135" s="33" t="s">
        <v>71</v>
      </c>
      <c r="B135" s="38" t="s">
        <v>4004</v>
      </c>
      <c r="C135" s="268" t="s">
        <v>3721</v>
      </c>
      <c r="D135" s="33" t="s">
        <v>110</v>
      </c>
      <c r="E135" s="35">
        <v>2010</v>
      </c>
      <c r="F135" s="420">
        <v>23830</v>
      </c>
      <c r="G135" s="33" t="s">
        <v>1956</v>
      </c>
    </row>
    <row r="136" spans="1:7" x14ac:dyDescent="0.25">
      <c r="A136" s="33" t="s">
        <v>71</v>
      </c>
      <c r="B136" s="38" t="s">
        <v>4004</v>
      </c>
      <c r="C136" s="268" t="s">
        <v>3721</v>
      </c>
      <c r="D136" s="33" t="s">
        <v>110</v>
      </c>
      <c r="E136" s="35">
        <v>2010</v>
      </c>
      <c r="F136" s="420">
        <v>23880</v>
      </c>
      <c r="G136" s="33" t="s">
        <v>1835</v>
      </c>
    </row>
    <row r="137" spans="1:7" x14ac:dyDescent="0.25">
      <c r="A137" s="33" t="s">
        <v>71</v>
      </c>
      <c r="B137" s="38" t="s">
        <v>4079</v>
      </c>
      <c r="C137" s="268" t="s">
        <v>3721</v>
      </c>
      <c r="D137" s="33" t="s">
        <v>110</v>
      </c>
      <c r="E137" s="35">
        <v>2010</v>
      </c>
      <c r="F137" s="420">
        <v>22555</v>
      </c>
      <c r="G137" s="33" t="s">
        <v>1835</v>
      </c>
    </row>
    <row r="138" spans="1:7" x14ac:dyDescent="0.25">
      <c r="A138" s="33" t="s">
        <v>71</v>
      </c>
      <c r="B138" s="38" t="s">
        <v>4012</v>
      </c>
      <c r="C138" s="268" t="s">
        <v>3747</v>
      </c>
      <c r="D138" s="33" t="s">
        <v>110</v>
      </c>
      <c r="E138" s="35">
        <v>2010</v>
      </c>
      <c r="F138" s="420">
        <v>21055</v>
      </c>
      <c r="G138" s="33" t="s">
        <v>1956</v>
      </c>
    </row>
    <row r="139" spans="1:7" x14ac:dyDescent="0.25">
      <c r="A139" s="33" t="s">
        <v>71</v>
      </c>
      <c r="B139" s="38" t="s">
        <v>4069</v>
      </c>
      <c r="C139" s="268" t="s">
        <v>3721</v>
      </c>
      <c r="D139" s="33" t="s">
        <v>110</v>
      </c>
      <c r="E139" s="35">
        <v>2010</v>
      </c>
      <c r="F139" s="420">
        <v>22055</v>
      </c>
      <c r="G139" s="33" t="s">
        <v>1956</v>
      </c>
    </row>
    <row r="140" spans="1:7" x14ac:dyDescent="0.25">
      <c r="A140" s="33" t="s">
        <v>71</v>
      </c>
      <c r="B140" s="38" t="s">
        <v>4072</v>
      </c>
      <c r="C140" s="268" t="s">
        <v>3784</v>
      </c>
      <c r="D140" s="33" t="s">
        <v>110</v>
      </c>
      <c r="E140" s="35">
        <v>2010</v>
      </c>
      <c r="F140" s="420">
        <v>26805</v>
      </c>
      <c r="G140" s="33" t="s">
        <v>1956</v>
      </c>
    </row>
    <row r="141" spans="1:7" x14ac:dyDescent="0.25">
      <c r="A141" s="33" t="s">
        <v>71</v>
      </c>
      <c r="B141" s="38" t="s">
        <v>4073</v>
      </c>
      <c r="C141" s="268" t="s">
        <v>3784</v>
      </c>
      <c r="D141" s="33" t="s">
        <v>110</v>
      </c>
      <c r="E141" s="35">
        <v>2010</v>
      </c>
      <c r="F141" s="420">
        <v>29105</v>
      </c>
      <c r="G141" s="33" t="s">
        <v>1956</v>
      </c>
    </row>
    <row r="142" spans="1:7" x14ac:dyDescent="0.25">
      <c r="A142" s="33" t="s">
        <v>71</v>
      </c>
      <c r="B142" s="38" t="s">
        <v>4073</v>
      </c>
      <c r="C142" s="268" t="s">
        <v>3784</v>
      </c>
      <c r="D142" s="33" t="s">
        <v>110</v>
      </c>
      <c r="E142" s="35">
        <v>2010</v>
      </c>
      <c r="F142" s="420">
        <v>29305</v>
      </c>
      <c r="G142" s="33" t="s">
        <v>1835</v>
      </c>
    </row>
    <row r="143" spans="1:7" x14ac:dyDescent="0.25">
      <c r="A143" s="54" t="s">
        <v>71</v>
      </c>
      <c r="B143" s="60" t="s">
        <v>1696</v>
      </c>
      <c r="C143" s="269" t="s">
        <v>3761</v>
      </c>
      <c r="D143" s="54" t="s">
        <v>43</v>
      </c>
      <c r="E143" s="64">
        <v>2010</v>
      </c>
      <c r="F143" s="507">
        <v>32570</v>
      </c>
      <c r="G143" s="54" t="s">
        <v>4874</v>
      </c>
    </row>
    <row r="144" spans="1:7" x14ac:dyDescent="0.25">
      <c r="A144" s="33" t="s">
        <v>71</v>
      </c>
      <c r="B144" s="38" t="s">
        <v>1696</v>
      </c>
      <c r="C144" s="268">
        <v>3.5</v>
      </c>
      <c r="D144" s="33" t="s">
        <v>44</v>
      </c>
      <c r="E144" s="35">
        <v>2010</v>
      </c>
      <c r="F144" s="420">
        <v>36989</v>
      </c>
      <c r="G144" s="33" t="s">
        <v>423</v>
      </c>
    </row>
    <row r="145" spans="1:7" x14ac:dyDescent="0.25">
      <c r="A145" s="33" t="s">
        <v>71</v>
      </c>
      <c r="B145" s="38" t="s">
        <v>1223</v>
      </c>
      <c r="C145" s="268">
        <v>1.5</v>
      </c>
      <c r="D145" s="33" t="s">
        <v>110</v>
      </c>
      <c r="E145" s="35">
        <v>2010</v>
      </c>
      <c r="F145" s="420">
        <v>15866</v>
      </c>
      <c r="G145" s="33" t="s">
        <v>135</v>
      </c>
    </row>
    <row r="146" spans="1:7" x14ac:dyDescent="0.25">
      <c r="A146" s="33" t="s">
        <v>71</v>
      </c>
      <c r="B146" s="38" t="s">
        <v>3257</v>
      </c>
      <c r="C146" s="268" t="s">
        <v>3739</v>
      </c>
      <c r="D146" s="33" t="s">
        <v>110</v>
      </c>
      <c r="E146" s="35">
        <v>2010</v>
      </c>
      <c r="F146" s="420">
        <v>15455</v>
      </c>
      <c r="G146" s="33" t="s">
        <v>1835</v>
      </c>
    </row>
    <row r="147" spans="1:7" x14ac:dyDescent="0.25">
      <c r="A147" s="33" t="s">
        <v>71</v>
      </c>
      <c r="B147" s="38" t="s">
        <v>3257</v>
      </c>
      <c r="C147" s="268" t="s">
        <v>3739</v>
      </c>
      <c r="D147" s="33" t="s">
        <v>110</v>
      </c>
      <c r="E147" s="35">
        <v>2010</v>
      </c>
      <c r="F147" s="420">
        <v>15655</v>
      </c>
      <c r="G147" s="33" t="s">
        <v>1956</v>
      </c>
    </row>
    <row r="148" spans="1:7" x14ac:dyDescent="0.25">
      <c r="A148" s="33" t="s">
        <v>71</v>
      </c>
      <c r="B148" s="38" t="s">
        <v>3254</v>
      </c>
      <c r="C148" s="268" t="s">
        <v>3739</v>
      </c>
      <c r="D148" s="33" t="s">
        <v>110</v>
      </c>
      <c r="E148" s="35">
        <v>2010</v>
      </c>
      <c r="F148" s="420">
        <v>19455</v>
      </c>
      <c r="G148" s="33" t="s">
        <v>1956</v>
      </c>
    </row>
    <row r="149" spans="1:7" x14ac:dyDescent="0.25">
      <c r="A149" s="33" t="s">
        <v>71</v>
      </c>
      <c r="B149" s="38" t="s">
        <v>3254</v>
      </c>
      <c r="C149" s="268" t="s">
        <v>3739</v>
      </c>
      <c r="D149" s="33" t="s">
        <v>110</v>
      </c>
      <c r="E149" s="35">
        <v>2010</v>
      </c>
      <c r="F149" s="420">
        <v>19455</v>
      </c>
      <c r="G149" s="33" t="s">
        <v>1835</v>
      </c>
    </row>
    <row r="150" spans="1:7" x14ac:dyDescent="0.25">
      <c r="A150" s="33" t="s">
        <v>71</v>
      </c>
      <c r="B150" s="38" t="s">
        <v>3757</v>
      </c>
      <c r="C150" s="268" t="s">
        <v>3739</v>
      </c>
      <c r="D150" s="33" t="s">
        <v>110</v>
      </c>
      <c r="E150" s="35">
        <v>2010</v>
      </c>
      <c r="F150" s="420">
        <v>21005</v>
      </c>
      <c r="G150" s="33" t="s">
        <v>1835</v>
      </c>
    </row>
    <row r="151" spans="1:7" x14ac:dyDescent="0.25">
      <c r="A151" s="33" t="s">
        <v>71</v>
      </c>
      <c r="B151" s="38" t="s">
        <v>3757</v>
      </c>
      <c r="C151" s="268" t="s">
        <v>3739</v>
      </c>
      <c r="D151" s="33" t="s">
        <v>110</v>
      </c>
      <c r="E151" s="35">
        <v>2010</v>
      </c>
      <c r="F151" s="420">
        <v>21005</v>
      </c>
      <c r="G151" s="33" t="s">
        <v>1956</v>
      </c>
    </row>
    <row r="152" spans="1:7" x14ac:dyDescent="0.25">
      <c r="A152" s="33" t="s">
        <v>71</v>
      </c>
      <c r="B152" s="38" t="s">
        <v>3259</v>
      </c>
      <c r="C152" s="268" t="s">
        <v>3739</v>
      </c>
      <c r="D152" s="33" t="s">
        <v>110</v>
      </c>
      <c r="E152" s="35">
        <v>2010</v>
      </c>
      <c r="F152" s="420">
        <v>17405</v>
      </c>
      <c r="G152" s="33" t="s">
        <v>1835</v>
      </c>
    </row>
    <row r="153" spans="1:7" x14ac:dyDescent="0.25">
      <c r="A153" s="33" t="s">
        <v>71</v>
      </c>
      <c r="B153" s="38" t="s">
        <v>3996</v>
      </c>
      <c r="C153" s="268" t="s">
        <v>3739</v>
      </c>
      <c r="D153" s="33" t="s">
        <v>110</v>
      </c>
      <c r="E153" s="35">
        <v>2010</v>
      </c>
      <c r="F153" s="420">
        <v>17605</v>
      </c>
      <c r="G153" s="33" t="s">
        <v>1956</v>
      </c>
    </row>
    <row r="154" spans="1:7" x14ac:dyDescent="0.25">
      <c r="A154" s="33" t="s">
        <v>71</v>
      </c>
      <c r="B154" s="38" t="s">
        <v>4080</v>
      </c>
      <c r="C154" s="268" t="s">
        <v>3739</v>
      </c>
      <c r="D154" s="33" t="s">
        <v>110</v>
      </c>
      <c r="E154" s="35">
        <v>2010</v>
      </c>
      <c r="F154" s="420">
        <v>18205</v>
      </c>
      <c r="G154" s="33" t="s">
        <v>1956</v>
      </c>
    </row>
    <row r="155" spans="1:7" x14ac:dyDescent="0.25">
      <c r="A155" s="33" t="s">
        <v>71</v>
      </c>
      <c r="B155" s="38" t="s">
        <v>3260</v>
      </c>
      <c r="C155" s="268" t="s">
        <v>2114</v>
      </c>
      <c r="D155" s="33" t="s">
        <v>110</v>
      </c>
      <c r="E155" s="35">
        <v>2010</v>
      </c>
      <c r="F155" s="420">
        <v>22055</v>
      </c>
      <c r="G155" s="33" t="s">
        <v>1835</v>
      </c>
    </row>
    <row r="156" spans="1:7" x14ac:dyDescent="0.25">
      <c r="A156" s="33" t="s">
        <v>71</v>
      </c>
      <c r="B156" s="38" t="s">
        <v>3260</v>
      </c>
      <c r="C156" s="268" t="s">
        <v>2114</v>
      </c>
      <c r="D156" s="33" t="s">
        <v>110</v>
      </c>
      <c r="E156" s="35">
        <v>2010</v>
      </c>
      <c r="F156" s="420">
        <v>22255</v>
      </c>
      <c r="G156" s="33" t="s">
        <v>1956</v>
      </c>
    </row>
    <row r="157" spans="1:7" x14ac:dyDescent="0.25">
      <c r="A157" s="33" t="s">
        <v>71</v>
      </c>
      <c r="B157" s="38" t="s">
        <v>3983</v>
      </c>
      <c r="C157" s="268" t="s">
        <v>3739</v>
      </c>
      <c r="D157" s="33" t="s">
        <v>110</v>
      </c>
      <c r="E157" s="35">
        <v>2010</v>
      </c>
      <c r="F157" s="420">
        <v>16405</v>
      </c>
      <c r="G157" s="33" t="s">
        <v>1956</v>
      </c>
    </row>
    <row r="158" spans="1:7" x14ac:dyDescent="0.25">
      <c r="A158" s="33" t="s">
        <v>71</v>
      </c>
      <c r="B158" s="38" t="s">
        <v>3253</v>
      </c>
      <c r="C158" s="268" t="s">
        <v>3721</v>
      </c>
      <c r="D158" s="33" t="s">
        <v>110</v>
      </c>
      <c r="E158" s="35">
        <v>2010</v>
      </c>
      <c r="F158" s="420">
        <v>23845</v>
      </c>
      <c r="G158" s="33" t="s">
        <v>3251</v>
      </c>
    </row>
    <row r="159" spans="1:7" x14ac:dyDescent="0.25">
      <c r="A159" s="33" t="s">
        <v>71</v>
      </c>
      <c r="B159" s="38" t="s">
        <v>3253</v>
      </c>
      <c r="C159" s="268" t="s">
        <v>3721</v>
      </c>
      <c r="D159" s="33" t="s">
        <v>3252</v>
      </c>
      <c r="E159" s="35">
        <v>2010</v>
      </c>
      <c r="F159" s="420">
        <v>25095</v>
      </c>
      <c r="G159" s="33" t="s">
        <v>3251</v>
      </c>
    </row>
    <row r="160" spans="1:7" x14ac:dyDescent="0.25">
      <c r="A160" s="33" t="s">
        <v>71</v>
      </c>
      <c r="B160" s="38" t="s">
        <v>3753</v>
      </c>
      <c r="C160" s="268" t="s">
        <v>3721</v>
      </c>
      <c r="D160" s="33" t="s">
        <v>110</v>
      </c>
      <c r="E160" s="35">
        <v>2010</v>
      </c>
      <c r="F160" s="420">
        <v>26495</v>
      </c>
      <c r="G160" s="33" t="s">
        <v>3251</v>
      </c>
    </row>
    <row r="161" spans="1:7" x14ac:dyDescent="0.25">
      <c r="A161" s="33" t="s">
        <v>71</v>
      </c>
      <c r="B161" s="38" t="s">
        <v>3753</v>
      </c>
      <c r="C161" s="268" t="s">
        <v>3721</v>
      </c>
      <c r="D161" s="33" t="s">
        <v>3252</v>
      </c>
      <c r="E161" s="35">
        <v>2010</v>
      </c>
      <c r="F161" s="420">
        <v>27745</v>
      </c>
      <c r="G161" s="33" t="s">
        <v>3251</v>
      </c>
    </row>
    <row r="162" spans="1:7" x14ac:dyDescent="0.25">
      <c r="A162" s="33" t="s">
        <v>71</v>
      </c>
      <c r="B162" s="38" t="s">
        <v>3250</v>
      </c>
      <c r="C162" s="268" t="s">
        <v>3721</v>
      </c>
      <c r="D162" s="33" t="s">
        <v>110</v>
      </c>
      <c r="E162" s="35">
        <v>2010</v>
      </c>
      <c r="F162" s="420">
        <v>21545</v>
      </c>
      <c r="G162" s="33" t="s">
        <v>3251</v>
      </c>
    </row>
    <row r="163" spans="1:7" x14ac:dyDescent="0.25">
      <c r="A163" s="33" t="s">
        <v>71</v>
      </c>
      <c r="B163" s="38" t="s">
        <v>3250</v>
      </c>
      <c r="C163" s="268" t="s">
        <v>3721</v>
      </c>
      <c r="D163" s="33" t="s">
        <v>3252</v>
      </c>
      <c r="E163" s="35">
        <v>2010</v>
      </c>
      <c r="F163" s="420">
        <v>22795</v>
      </c>
      <c r="G163" s="33" t="s">
        <v>3251</v>
      </c>
    </row>
    <row r="164" spans="1:7" x14ac:dyDescent="0.25">
      <c r="A164" s="33" t="s">
        <v>71</v>
      </c>
      <c r="B164" s="38" t="s">
        <v>1451</v>
      </c>
      <c r="C164" s="268">
        <v>1.5</v>
      </c>
      <c r="D164" s="33" t="s">
        <v>110</v>
      </c>
      <c r="E164" s="35">
        <v>2010</v>
      </c>
      <c r="F164" s="420">
        <v>17420</v>
      </c>
      <c r="G164" s="33" t="s">
        <v>186</v>
      </c>
    </row>
    <row r="165" spans="1:7" x14ac:dyDescent="0.25">
      <c r="A165" s="33" t="s">
        <v>71</v>
      </c>
      <c r="B165" s="38" t="s">
        <v>75</v>
      </c>
      <c r="C165" s="268">
        <v>3.5</v>
      </c>
      <c r="D165" s="33" t="s">
        <v>110</v>
      </c>
      <c r="E165" s="35">
        <v>2010</v>
      </c>
      <c r="F165" s="420">
        <v>30601.092896174861</v>
      </c>
      <c r="G165" s="33" t="s">
        <v>487</v>
      </c>
    </row>
    <row r="166" spans="1:7" x14ac:dyDescent="0.25">
      <c r="A166" s="33" t="s">
        <v>71</v>
      </c>
      <c r="B166" s="38" t="s">
        <v>1654</v>
      </c>
      <c r="C166" s="268">
        <v>3.5</v>
      </c>
      <c r="D166" s="33" t="s">
        <v>44</v>
      </c>
      <c r="E166" s="35">
        <v>2010</v>
      </c>
      <c r="F166" s="420">
        <v>34353</v>
      </c>
      <c r="G166" s="33" t="s">
        <v>147</v>
      </c>
    </row>
    <row r="167" spans="1:7" x14ac:dyDescent="0.25">
      <c r="A167" s="54" t="s">
        <v>2082</v>
      </c>
      <c r="B167" s="54" t="s">
        <v>10513</v>
      </c>
      <c r="C167" s="54" t="s">
        <v>3862</v>
      </c>
      <c r="D167" s="54"/>
      <c r="E167" s="60">
        <v>2010</v>
      </c>
      <c r="F167" s="87">
        <v>10676</v>
      </c>
      <c r="G167" s="54"/>
    </row>
    <row r="168" spans="1:7" x14ac:dyDescent="0.25">
      <c r="A168" s="54" t="s">
        <v>2082</v>
      </c>
      <c r="B168" s="54" t="s">
        <v>10514</v>
      </c>
      <c r="C168" s="54" t="s">
        <v>1982</v>
      </c>
      <c r="D168" s="54"/>
      <c r="E168" s="60">
        <v>2010</v>
      </c>
      <c r="F168" s="87">
        <v>20626</v>
      </c>
      <c r="G168" s="54"/>
    </row>
    <row r="169" spans="1:7" x14ac:dyDescent="0.25">
      <c r="A169" s="33" t="s">
        <v>3072</v>
      </c>
      <c r="B169" s="38" t="s">
        <v>3163</v>
      </c>
      <c r="C169" s="268">
        <v>3.7</v>
      </c>
      <c r="D169" s="33" t="s">
        <v>426</v>
      </c>
      <c r="E169" s="35">
        <v>2010</v>
      </c>
      <c r="F169" s="420">
        <v>35960</v>
      </c>
      <c r="G169" s="33" t="s">
        <v>3070</v>
      </c>
    </row>
    <row r="170" spans="1:7" x14ac:dyDescent="0.25">
      <c r="A170" s="33" t="s">
        <v>3072</v>
      </c>
      <c r="B170" s="38" t="s">
        <v>3164</v>
      </c>
      <c r="C170" s="268">
        <v>3.7</v>
      </c>
      <c r="D170" s="33" t="s">
        <v>426</v>
      </c>
      <c r="E170" s="35">
        <v>2010</v>
      </c>
      <c r="F170" s="420">
        <v>41705</v>
      </c>
      <c r="G170" s="33" t="s">
        <v>3070</v>
      </c>
    </row>
    <row r="171" spans="1:7" x14ac:dyDescent="0.25">
      <c r="A171" s="33" t="s">
        <v>3072</v>
      </c>
      <c r="B171" s="38" t="s">
        <v>3111</v>
      </c>
      <c r="C171" s="268">
        <v>3.7</v>
      </c>
      <c r="D171" s="33" t="s">
        <v>426</v>
      </c>
      <c r="E171" s="35">
        <v>2010</v>
      </c>
      <c r="F171" s="420">
        <v>33390</v>
      </c>
      <c r="G171" s="33" t="s">
        <v>3070</v>
      </c>
    </row>
    <row r="172" spans="1:7" x14ac:dyDescent="0.25">
      <c r="A172" s="33" t="s">
        <v>3072</v>
      </c>
      <c r="B172" s="38" t="s">
        <v>3162</v>
      </c>
      <c r="C172" s="268">
        <v>3.7</v>
      </c>
      <c r="D172" s="33" t="s">
        <v>426</v>
      </c>
      <c r="E172" s="35">
        <v>2010</v>
      </c>
      <c r="F172" s="420">
        <v>38365</v>
      </c>
      <c r="G172" s="33" t="s">
        <v>3070</v>
      </c>
    </row>
    <row r="173" spans="1:7" x14ac:dyDescent="0.25">
      <c r="A173" s="33" t="s">
        <v>3072</v>
      </c>
      <c r="B173" s="38" t="s">
        <v>3168</v>
      </c>
      <c r="C173" s="268">
        <v>3.7</v>
      </c>
      <c r="D173" s="33" t="s">
        <v>426</v>
      </c>
      <c r="E173" s="35">
        <v>2010</v>
      </c>
      <c r="F173" s="420">
        <v>33485</v>
      </c>
      <c r="G173" s="33" t="s">
        <v>3153</v>
      </c>
    </row>
    <row r="174" spans="1:7" x14ac:dyDescent="0.25">
      <c r="A174" s="33" t="s">
        <v>3072</v>
      </c>
      <c r="B174" s="38" t="s">
        <v>3167</v>
      </c>
      <c r="C174" s="268">
        <v>5.3</v>
      </c>
      <c r="D174" s="33" t="s">
        <v>426</v>
      </c>
      <c r="E174" s="35">
        <v>2010</v>
      </c>
      <c r="F174" s="420">
        <v>35650</v>
      </c>
      <c r="G174" s="33" t="s">
        <v>3153</v>
      </c>
    </row>
    <row r="175" spans="1:7" x14ac:dyDescent="0.25">
      <c r="A175" s="33" t="s">
        <v>3072</v>
      </c>
      <c r="B175" s="38" t="s">
        <v>3166</v>
      </c>
      <c r="C175" s="268">
        <v>5.3</v>
      </c>
      <c r="D175" s="33" t="s">
        <v>426</v>
      </c>
      <c r="E175" s="35">
        <v>2010</v>
      </c>
      <c r="F175" s="420">
        <v>39205</v>
      </c>
      <c r="G175" s="33" t="s">
        <v>3153</v>
      </c>
    </row>
    <row r="176" spans="1:7" x14ac:dyDescent="0.25">
      <c r="A176" s="33" t="s">
        <v>3072</v>
      </c>
      <c r="B176" s="38" t="s">
        <v>3165</v>
      </c>
      <c r="C176" s="268">
        <v>3.7</v>
      </c>
      <c r="D176" s="33" t="s">
        <v>426</v>
      </c>
      <c r="E176" s="35">
        <v>2010</v>
      </c>
      <c r="F176" s="420">
        <v>36355</v>
      </c>
      <c r="G176" s="33" t="s">
        <v>3153</v>
      </c>
    </row>
    <row r="177" spans="1:7" x14ac:dyDescent="0.25">
      <c r="A177" s="33" t="s">
        <v>3072</v>
      </c>
      <c r="B177" s="38" t="s">
        <v>3169</v>
      </c>
      <c r="C177" s="268">
        <v>3.7</v>
      </c>
      <c r="D177" s="33" t="s">
        <v>426</v>
      </c>
      <c r="E177" s="35">
        <v>2010</v>
      </c>
      <c r="F177" s="420">
        <v>30915</v>
      </c>
      <c r="G177" s="33" t="s">
        <v>3153</v>
      </c>
    </row>
    <row r="178" spans="1:7" x14ac:dyDescent="0.25">
      <c r="A178" s="33" t="s">
        <v>87</v>
      </c>
      <c r="B178" s="38" t="s">
        <v>88</v>
      </c>
      <c r="C178" s="268">
        <v>1.4</v>
      </c>
      <c r="D178" s="33" t="s">
        <v>110</v>
      </c>
      <c r="E178" s="35">
        <v>2010</v>
      </c>
      <c r="F178" s="420">
        <v>11696</v>
      </c>
      <c r="G178" s="33" t="s">
        <v>135</v>
      </c>
    </row>
    <row r="179" spans="1:7" x14ac:dyDescent="0.25">
      <c r="A179" s="33" t="s">
        <v>87</v>
      </c>
      <c r="B179" s="38" t="s">
        <v>88</v>
      </c>
      <c r="C179" s="268">
        <v>1.4</v>
      </c>
      <c r="D179" s="33" t="s">
        <v>110</v>
      </c>
      <c r="E179" s="35">
        <v>2010</v>
      </c>
      <c r="F179" s="420">
        <v>11836</v>
      </c>
      <c r="G179" s="33" t="s">
        <v>1213</v>
      </c>
    </row>
    <row r="180" spans="1:7" x14ac:dyDescent="0.25">
      <c r="A180" s="33" t="s">
        <v>87</v>
      </c>
      <c r="B180" s="38" t="s">
        <v>4049</v>
      </c>
      <c r="C180" s="268" t="s">
        <v>5349</v>
      </c>
      <c r="D180" s="33" t="s">
        <v>110</v>
      </c>
      <c r="E180" s="35">
        <v>2010</v>
      </c>
      <c r="F180" s="420">
        <v>14645</v>
      </c>
      <c r="G180" s="33" t="s">
        <v>1956</v>
      </c>
    </row>
    <row r="181" spans="1:7" x14ac:dyDescent="0.25">
      <c r="A181" s="33" t="s">
        <v>87</v>
      </c>
      <c r="B181" s="38" t="s">
        <v>4050</v>
      </c>
      <c r="C181" s="268" t="s">
        <v>3255</v>
      </c>
      <c r="D181" s="33" t="s">
        <v>110</v>
      </c>
      <c r="E181" s="35">
        <v>2010</v>
      </c>
      <c r="F181" s="420">
        <v>12995</v>
      </c>
      <c r="G181" s="33" t="s">
        <v>4051</v>
      </c>
    </row>
    <row r="182" spans="1:7" x14ac:dyDescent="0.25">
      <c r="A182" s="33" t="s">
        <v>87</v>
      </c>
      <c r="B182" s="38" t="s">
        <v>3728</v>
      </c>
      <c r="C182" s="268" t="s">
        <v>3255</v>
      </c>
      <c r="D182" s="33" t="s">
        <v>110</v>
      </c>
      <c r="E182" s="35">
        <v>2010</v>
      </c>
      <c r="F182" s="420">
        <v>16995</v>
      </c>
      <c r="G182" s="33" t="s">
        <v>4051</v>
      </c>
    </row>
    <row r="183" spans="1:7" x14ac:dyDescent="0.25">
      <c r="A183" s="33" t="s">
        <v>87</v>
      </c>
      <c r="B183" s="38" t="s">
        <v>1299</v>
      </c>
      <c r="C183" s="268">
        <v>1</v>
      </c>
      <c r="D183" s="33" t="s">
        <v>110</v>
      </c>
      <c r="E183" s="35">
        <v>2010</v>
      </c>
      <c r="F183" s="420">
        <v>7840</v>
      </c>
      <c r="G183" s="33" t="s">
        <v>186</v>
      </c>
    </row>
    <row r="184" spans="1:7" x14ac:dyDescent="0.25">
      <c r="A184" s="33" t="s">
        <v>87</v>
      </c>
      <c r="B184" s="38" t="s">
        <v>1299</v>
      </c>
      <c r="C184" s="268">
        <v>1.1000000000000001</v>
      </c>
      <c r="D184" s="33" t="s">
        <v>110</v>
      </c>
      <c r="E184" s="35">
        <v>2010</v>
      </c>
      <c r="F184" s="420">
        <v>7995</v>
      </c>
      <c r="G184" s="33" t="s">
        <v>186</v>
      </c>
    </row>
    <row r="185" spans="1:7" x14ac:dyDescent="0.25">
      <c r="A185" s="33" t="s">
        <v>87</v>
      </c>
      <c r="B185" s="38" t="s">
        <v>89</v>
      </c>
      <c r="C185" s="268">
        <v>2.7</v>
      </c>
      <c r="D185" s="33" t="s">
        <v>110</v>
      </c>
      <c r="E185" s="35">
        <v>2010</v>
      </c>
      <c r="F185" s="420">
        <v>23642</v>
      </c>
      <c r="G185" s="33" t="s">
        <v>135</v>
      </c>
    </row>
    <row r="186" spans="1:7" x14ac:dyDescent="0.25">
      <c r="A186" s="33" t="s">
        <v>87</v>
      </c>
      <c r="B186" s="38" t="s">
        <v>4065</v>
      </c>
      <c r="C186" s="268" t="s">
        <v>3726</v>
      </c>
      <c r="D186" s="33" t="s">
        <v>110</v>
      </c>
      <c r="E186" s="35">
        <v>2010</v>
      </c>
      <c r="F186" s="420">
        <v>24970</v>
      </c>
      <c r="G186" s="33" t="s">
        <v>1956</v>
      </c>
    </row>
    <row r="187" spans="1:7" x14ac:dyDescent="0.25">
      <c r="A187" s="33" t="s">
        <v>87</v>
      </c>
      <c r="B187" s="38" t="s">
        <v>3745</v>
      </c>
      <c r="C187" s="268" t="s">
        <v>3790</v>
      </c>
      <c r="D187" s="33" t="s">
        <v>110</v>
      </c>
      <c r="E187" s="35">
        <v>2010</v>
      </c>
      <c r="F187" s="420">
        <v>29570</v>
      </c>
      <c r="G187" s="33" t="s">
        <v>1956</v>
      </c>
    </row>
    <row r="188" spans="1:7" x14ac:dyDescent="0.25">
      <c r="A188" s="33" t="s">
        <v>87</v>
      </c>
      <c r="B188" s="38" t="s">
        <v>1697</v>
      </c>
      <c r="C188" s="268">
        <v>4.5999999999999996</v>
      </c>
      <c r="D188" s="33" t="s">
        <v>438</v>
      </c>
      <c r="E188" s="35">
        <v>2010</v>
      </c>
      <c r="F188" s="420">
        <v>65300.546448087429</v>
      </c>
      <c r="G188" s="33" t="s">
        <v>135</v>
      </c>
    </row>
    <row r="189" spans="1:7" x14ac:dyDescent="0.25">
      <c r="A189" s="33" t="s">
        <v>87</v>
      </c>
      <c r="B189" s="38" t="s">
        <v>4068</v>
      </c>
      <c r="C189" s="268" t="s">
        <v>2114</v>
      </c>
      <c r="D189" s="33" t="s">
        <v>110</v>
      </c>
      <c r="E189" s="35">
        <v>2010</v>
      </c>
      <c r="F189" s="420">
        <v>16895</v>
      </c>
      <c r="G189" s="33" t="s">
        <v>1956</v>
      </c>
    </row>
    <row r="190" spans="1:7" x14ac:dyDescent="0.25">
      <c r="A190" s="33" t="s">
        <v>87</v>
      </c>
      <c r="B190" s="38" t="s">
        <v>3738</v>
      </c>
      <c r="C190" s="268" t="s">
        <v>2114</v>
      </c>
      <c r="D190" s="33" t="s">
        <v>110</v>
      </c>
      <c r="E190" s="35">
        <v>2010</v>
      </c>
      <c r="F190" s="420">
        <v>17845</v>
      </c>
      <c r="G190" s="33" t="s">
        <v>1956</v>
      </c>
    </row>
    <row r="191" spans="1:7" x14ac:dyDescent="0.25">
      <c r="A191" s="33" t="s">
        <v>87</v>
      </c>
      <c r="B191" s="38" t="s">
        <v>91</v>
      </c>
      <c r="C191" s="268" t="s">
        <v>3790</v>
      </c>
      <c r="D191" s="33" t="s">
        <v>438</v>
      </c>
      <c r="E191" s="35">
        <v>2010</v>
      </c>
      <c r="F191" s="420">
        <v>32500</v>
      </c>
      <c r="G191" s="33" t="s">
        <v>1832</v>
      </c>
    </row>
    <row r="192" spans="1:7" x14ac:dyDescent="0.25">
      <c r="A192" s="33" t="s">
        <v>87</v>
      </c>
      <c r="B192" s="38" t="s">
        <v>91</v>
      </c>
      <c r="C192" s="268" t="s">
        <v>2927</v>
      </c>
      <c r="D192" s="33" t="s">
        <v>438</v>
      </c>
      <c r="E192" s="35">
        <v>2010</v>
      </c>
      <c r="F192" s="420">
        <v>39500</v>
      </c>
      <c r="G192" s="33" t="s">
        <v>1832</v>
      </c>
    </row>
    <row r="193" spans="1:7" x14ac:dyDescent="0.25">
      <c r="A193" s="33" t="s">
        <v>87</v>
      </c>
      <c r="B193" s="38" t="s">
        <v>92</v>
      </c>
      <c r="C193" s="268" t="s">
        <v>4084</v>
      </c>
      <c r="D193" s="33" t="s">
        <v>438</v>
      </c>
      <c r="E193" s="35">
        <v>2010</v>
      </c>
      <c r="F193" s="420">
        <v>23250</v>
      </c>
      <c r="G193" s="33" t="s">
        <v>1835</v>
      </c>
    </row>
    <row r="194" spans="1:7" x14ac:dyDescent="0.25">
      <c r="A194" s="33" t="s">
        <v>87</v>
      </c>
      <c r="B194" s="38" t="s">
        <v>92</v>
      </c>
      <c r="C194" s="268" t="s">
        <v>3790</v>
      </c>
      <c r="D194" s="33" t="s">
        <v>438</v>
      </c>
      <c r="E194" s="35">
        <v>2010</v>
      </c>
      <c r="F194" s="420">
        <v>26500</v>
      </c>
      <c r="G194" s="33" t="s">
        <v>1835</v>
      </c>
    </row>
    <row r="195" spans="1:7" x14ac:dyDescent="0.25">
      <c r="A195" s="33" t="s">
        <v>87</v>
      </c>
      <c r="B195" s="38" t="s">
        <v>4089</v>
      </c>
      <c r="C195" s="268" t="s">
        <v>3790</v>
      </c>
      <c r="D195" s="33" t="s">
        <v>438</v>
      </c>
      <c r="E195" s="35">
        <v>2010</v>
      </c>
      <c r="F195" s="420">
        <v>29000</v>
      </c>
      <c r="G195" s="33" t="s">
        <v>1835</v>
      </c>
    </row>
    <row r="196" spans="1:7" x14ac:dyDescent="0.25">
      <c r="A196" s="33" t="s">
        <v>87</v>
      </c>
      <c r="B196" s="38" t="s">
        <v>4090</v>
      </c>
      <c r="C196" s="268" t="s">
        <v>4091</v>
      </c>
      <c r="D196" s="33" t="s">
        <v>438</v>
      </c>
      <c r="E196" s="35">
        <v>2010</v>
      </c>
      <c r="F196" s="420">
        <v>30000</v>
      </c>
      <c r="G196" s="33" t="s">
        <v>1835</v>
      </c>
    </row>
    <row r="197" spans="1:7" x14ac:dyDescent="0.25">
      <c r="A197" s="33" t="s">
        <v>87</v>
      </c>
      <c r="B197" s="38" t="s">
        <v>4092</v>
      </c>
      <c r="C197" s="268" t="s">
        <v>3790</v>
      </c>
      <c r="D197" s="33" t="s">
        <v>438</v>
      </c>
      <c r="E197" s="35">
        <v>2010</v>
      </c>
      <c r="F197" s="420">
        <v>31000</v>
      </c>
      <c r="G197" s="33" t="s">
        <v>1835</v>
      </c>
    </row>
    <row r="198" spans="1:7" x14ac:dyDescent="0.25">
      <c r="A198" s="33" t="s">
        <v>87</v>
      </c>
      <c r="B198" s="38" t="s">
        <v>4093</v>
      </c>
      <c r="C198" s="268" t="s">
        <v>3790</v>
      </c>
      <c r="D198" s="33" t="s">
        <v>438</v>
      </c>
      <c r="E198" s="35">
        <v>2010</v>
      </c>
      <c r="F198" s="420">
        <v>32000</v>
      </c>
      <c r="G198" s="33" t="s">
        <v>1835</v>
      </c>
    </row>
    <row r="199" spans="1:7" x14ac:dyDescent="0.25">
      <c r="A199" s="33" t="s">
        <v>87</v>
      </c>
      <c r="B199" s="38" t="s">
        <v>4085</v>
      </c>
      <c r="C199" s="268" t="s">
        <v>4084</v>
      </c>
      <c r="D199" s="33" t="s">
        <v>438</v>
      </c>
      <c r="E199" s="35">
        <v>2010</v>
      </c>
      <c r="F199" s="420">
        <v>25500</v>
      </c>
      <c r="G199" s="33" t="s">
        <v>1835</v>
      </c>
    </row>
    <row r="200" spans="1:7" x14ac:dyDescent="0.25">
      <c r="A200" s="33" t="s">
        <v>87</v>
      </c>
      <c r="B200" s="38" t="s">
        <v>4086</v>
      </c>
      <c r="C200" s="268" t="s">
        <v>4087</v>
      </c>
      <c r="D200" s="33" t="s">
        <v>438</v>
      </c>
      <c r="E200" s="35">
        <v>2010</v>
      </c>
      <c r="F200" s="420">
        <v>23750</v>
      </c>
      <c r="G200" s="33" t="s">
        <v>1835</v>
      </c>
    </row>
    <row r="201" spans="1:7" x14ac:dyDescent="0.25">
      <c r="A201" s="33" t="s">
        <v>87</v>
      </c>
      <c r="B201" s="38" t="s">
        <v>4088</v>
      </c>
      <c r="C201" s="268" t="s">
        <v>4087</v>
      </c>
      <c r="D201" s="33" t="s">
        <v>438</v>
      </c>
      <c r="E201" s="35">
        <v>2010</v>
      </c>
      <c r="F201" s="420">
        <v>26750</v>
      </c>
      <c r="G201" s="33" t="s">
        <v>1835</v>
      </c>
    </row>
    <row r="202" spans="1:7" x14ac:dyDescent="0.25">
      <c r="A202" s="33" t="s">
        <v>87</v>
      </c>
      <c r="B202" s="38" t="s">
        <v>1219</v>
      </c>
      <c r="C202" s="268">
        <v>1.1000000000000001</v>
      </c>
      <c r="D202" s="33" t="s">
        <v>110</v>
      </c>
      <c r="E202" s="35">
        <v>2010</v>
      </c>
      <c r="F202" s="420">
        <v>12075</v>
      </c>
      <c r="G202" s="33" t="s">
        <v>186</v>
      </c>
    </row>
    <row r="203" spans="1:7" x14ac:dyDescent="0.25">
      <c r="A203" s="33" t="s">
        <v>87</v>
      </c>
      <c r="B203" s="38" t="s">
        <v>1219</v>
      </c>
      <c r="C203" s="268">
        <v>1.4</v>
      </c>
      <c r="D203" s="33" t="s">
        <v>110</v>
      </c>
      <c r="E203" s="35">
        <v>2010</v>
      </c>
      <c r="F203" s="420">
        <v>12474</v>
      </c>
      <c r="G203" s="33" t="s">
        <v>186</v>
      </c>
    </row>
    <row r="204" spans="1:7" x14ac:dyDescent="0.25">
      <c r="A204" s="33" t="s">
        <v>87</v>
      </c>
      <c r="B204" s="38" t="s">
        <v>1219</v>
      </c>
      <c r="C204" s="268">
        <v>1.6</v>
      </c>
      <c r="D204" s="33" t="s">
        <v>110</v>
      </c>
      <c r="E204" s="35">
        <v>2010</v>
      </c>
      <c r="F204" s="420">
        <v>12765</v>
      </c>
      <c r="G204" s="33" t="s">
        <v>186</v>
      </c>
    </row>
    <row r="205" spans="1:7" x14ac:dyDescent="0.25">
      <c r="A205" s="33" t="s">
        <v>87</v>
      </c>
      <c r="B205" s="38" t="s">
        <v>1698</v>
      </c>
      <c r="C205" s="268">
        <v>2.4</v>
      </c>
      <c r="D205" s="33" t="s">
        <v>438</v>
      </c>
      <c r="E205" s="35">
        <v>2010</v>
      </c>
      <c r="F205" s="420">
        <v>19436</v>
      </c>
      <c r="G205" s="33" t="s">
        <v>487</v>
      </c>
    </row>
    <row r="206" spans="1:7" x14ac:dyDescent="0.25">
      <c r="A206" s="33" t="s">
        <v>87</v>
      </c>
      <c r="B206" s="38" t="s">
        <v>1701</v>
      </c>
      <c r="C206" s="268">
        <v>2.4</v>
      </c>
      <c r="D206" s="33" t="s">
        <v>438</v>
      </c>
      <c r="E206" s="35">
        <v>2010</v>
      </c>
      <c r="F206" s="420">
        <v>23524</v>
      </c>
      <c r="G206" s="33" t="s">
        <v>487</v>
      </c>
    </row>
    <row r="207" spans="1:7" x14ac:dyDescent="0.25">
      <c r="A207" s="33" t="s">
        <v>87</v>
      </c>
      <c r="B207" s="38" t="s">
        <v>1701</v>
      </c>
      <c r="C207" s="268">
        <v>2.4</v>
      </c>
      <c r="D207" s="33" t="s">
        <v>438</v>
      </c>
      <c r="E207" s="35">
        <v>2010</v>
      </c>
      <c r="F207" s="420">
        <v>23524</v>
      </c>
      <c r="G207" s="33" t="s">
        <v>487</v>
      </c>
    </row>
    <row r="208" spans="1:7" x14ac:dyDescent="0.25">
      <c r="A208" s="33" t="s">
        <v>87</v>
      </c>
      <c r="B208" s="38" t="s">
        <v>1699</v>
      </c>
      <c r="C208" s="268">
        <v>2.4</v>
      </c>
      <c r="D208" s="33" t="s">
        <v>438</v>
      </c>
      <c r="E208" s="35">
        <v>2010</v>
      </c>
      <c r="F208" s="420">
        <v>21858</v>
      </c>
      <c r="G208" s="33" t="s">
        <v>487</v>
      </c>
    </row>
    <row r="209" spans="1:7" x14ac:dyDescent="0.25">
      <c r="A209" s="33" t="s">
        <v>87</v>
      </c>
      <c r="B209" s="38" t="s">
        <v>1700</v>
      </c>
      <c r="C209" s="268">
        <v>2.4</v>
      </c>
      <c r="D209" s="33" t="s">
        <v>438</v>
      </c>
      <c r="E209" s="35">
        <v>2010</v>
      </c>
      <c r="F209" s="420">
        <v>21999</v>
      </c>
      <c r="G209" s="33" t="s">
        <v>487</v>
      </c>
    </row>
    <row r="210" spans="1:7" x14ac:dyDescent="0.25">
      <c r="A210" s="33" t="s">
        <v>87</v>
      </c>
      <c r="B210" s="38" t="s">
        <v>1702</v>
      </c>
      <c r="C210" s="268">
        <v>1.1000000000000001</v>
      </c>
      <c r="D210" s="33" t="s">
        <v>110</v>
      </c>
      <c r="E210" s="35">
        <v>2010</v>
      </c>
      <c r="F210" s="420">
        <v>9235</v>
      </c>
      <c r="G210" s="33" t="s">
        <v>186</v>
      </c>
    </row>
    <row r="211" spans="1:7" x14ac:dyDescent="0.25">
      <c r="A211" s="33" t="s">
        <v>87</v>
      </c>
      <c r="B211" s="38" t="s">
        <v>1703</v>
      </c>
      <c r="C211" s="268">
        <v>1.6</v>
      </c>
      <c r="D211" s="33" t="s">
        <v>110</v>
      </c>
      <c r="E211" s="35">
        <v>2010</v>
      </c>
      <c r="F211" s="420">
        <v>18244</v>
      </c>
      <c r="G211" s="33" t="s">
        <v>186</v>
      </c>
    </row>
    <row r="212" spans="1:7" x14ac:dyDescent="0.25">
      <c r="A212" s="33" t="s">
        <v>87</v>
      </c>
      <c r="B212" s="38" t="s">
        <v>1703</v>
      </c>
      <c r="C212" s="268">
        <v>2</v>
      </c>
      <c r="D212" s="33" t="s">
        <v>110</v>
      </c>
      <c r="E212" s="35">
        <v>2010</v>
      </c>
      <c r="F212" s="420">
        <v>18666</v>
      </c>
      <c r="G212" s="33" t="s">
        <v>186</v>
      </c>
    </row>
    <row r="213" spans="1:7" x14ac:dyDescent="0.25">
      <c r="A213" s="33" t="s">
        <v>87</v>
      </c>
      <c r="B213" s="38" t="s">
        <v>1141</v>
      </c>
      <c r="C213" s="268">
        <v>1.8</v>
      </c>
      <c r="D213" s="33" t="s">
        <v>110</v>
      </c>
      <c r="E213" s="35">
        <v>2010</v>
      </c>
      <c r="F213" s="420">
        <v>12350</v>
      </c>
      <c r="G213" s="33" t="s">
        <v>186</v>
      </c>
    </row>
    <row r="214" spans="1:7" x14ac:dyDescent="0.25">
      <c r="A214" s="33" t="s">
        <v>87</v>
      </c>
      <c r="B214" s="38" t="s">
        <v>1141</v>
      </c>
      <c r="C214" s="268">
        <v>1.8</v>
      </c>
      <c r="D214" s="33" t="s">
        <v>110</v>
      </c>
      <c r="E214" s="35">
        <v>2010</v>
      </c>
      <c r="F214" s="420">
        <v>12534</v>
      </c>
      <c r="G214" s="33" t="s">
        <v>186</v>
      </c>
    </row>
    <row r="215" spans="1:7" x14ac:dyDescent="0.25">
      <c r="A215" s="33" t="s">
        <v>87</v>
      </c>
      <c r="B215" s="38" t="s">
        <v>3988</v>
      </c>
      <c r="C215" s="268" t="s">
        <v>3747</v>
      </c>
      <c r="D215" s="33" t="s">
        <v>110</v>
      </c>
      <c r="E215" s="35">
        <v>2010</v>
      </c>
      <c r="F215" s="420">
        <v>21695</v>
      </c>
      <c r="G215" s="33" t="s">
        <v>4540</v>
      </c>
    </row>
    <row r="216" spans="1:7" x14ac:dyDescent="0.25">
      <c r="A216" s="33" t="s">
        <v>87</v>
      </c>
      <c r="B216" s="38" t="s">
        <v>3988</v>
      </c>
      <c r="C216" s="268" t="s">
        <v>3747</v>
      </c>
      <c r="D216" s="33" t="s">
        <v>426</v>
      </c>
      <c r="E216" s="35">
        <v>2010</v>
      </c>
      <c r="F216" s="420">
        <v>24695</v>
      </c>
      <c r="G216" s="33" t="s">
        <v>4540</v>
      </c>
    </row>
    <row r="217" spans="1:7" x14ac:dyDescent="0.25">
      <c r="A217" s="33" t="s">
        <v>87</v>
      </c>
      <c r="B217" s="38" t="s">
        <v>3724</v>
      </c>
      <c r="C217" s="268" t="s">
        <v>3747</v>
      </c>
      <c r="D217" s="33" t="s">
        <v>110</v>
      </c>
      <c r="E217" s="35">
        <v>2010</v>
      </c>
      <c r="F217" s="420">
        <v>26645</v>
      </c>
      <c r="G217" s="33" t="s">
        <v>4540</v>
      </c>
    </row>
    <row r="218" spans="1:7" x14ac:dyDescent="0.25">
      <c r="A218" s="33" t="s">
        <v>87</v>
      </c>
      <c r="B218" s="38" t="s">
        <v>3724</v>
      </c>
      <c r="C218" s="268" t="s">
        <v>3747</v>
      </c>
      <c r="D218" s="33" t="s">
        <v>110</v>
      </c>
      <c r="E218" s="35">
        <v>2010</v>
      </c>
      <c r="F218" s="420">
        <v>26645</v>
      </c>
      <c r="G218" s="33" t="s">
        <v>4540</v>
      </c>
    </row>
    <row r="219" spans="1:7" x14ac:dyDescent="0.25">
      <c r="A219" s="33" t="s">
        <v>87</v>
      </c>
      <c r="B219" s="38" t="s">
        <v>3724</v>
      </c>
      <c r="C219" s="268" t="s">
        <v>3784</v>
      </c>
      <c r="D219" s="33" t="s">
        <v>110</v>
      </c>
      <c r="E219" s="35">
        <v>2010</v>
      </c>
      <c r="F219" s="420">
        <v>28595</v>
      </c>
      <c r="G219" s="33" t="s">
        <v>4540</v>
      </c>
    </row>
    <row r="220" spans="1:7" x14ac:dyDescent="0.25">
      <c r="A220" s="33" t="s">
        <v>87</v>
      </c>
      <c r="B220" s="38" t="s">
        <v>3724</v>
      </c>
      <c r="C220" s="268" t="s">
        <v>3784</v>
      </c>
      <c r="D220" s="33" t="s">
        <v>426</v>
      </c>
      <c r="E220" s="35">
        <v>2010</v>
      </c>
      <c r="F220" s="420">
        <v>30295</v>
      </c>
      <c r="G220" s="33" t="s">
        <v>4540</v>
      </c>
    </row>
    <row r="221" spans="1:7" x14ac:dyDescent="0.25">
      <c r="A221" s="33" t="s">
        <v>87</v>
      </c>
      <c r="B221" s="38" t="s">
        <v>3722</v>
      </c>
      <c r="C221" s="268" t="s">
        <v>3784</v>
      </c>
      <c r="D221" s="33" t="s">
        <v>110</v>
      </c>
      <c r="E221" s="35">
        <v>2010</v>
      </c>
      <c r="F221" s="420">
        <v>26145</v>
      </c>
      <c r="G221" s="33" t="s">
        <v>4540</v>
      </c>
    </row>
    <row r="222" spans="1:7" x14ac:dyDescent="0.25">
      <c r="A222" s="33" t="s">
        <v>87</v>
      </c>
      <c r="B222" s="38" t="s">
        <v>3722</v>
      </c>
      <c r="C222" s="268" t="s">
        <v>3784</v>
      </c>
      <c r="D222" s="33" t="s">
        <v>426</v>
      </c>
      <c r="E222" s="35">
        <v>2010</v>
      </c>
      <c r="F222" s="420">
        <v>27895</v>
      </c>
      <c r="G222" s="33" t="s">
        <v>4540</v>
      </c>
    </row>
    <row r="223" spans="1:7" x14ac:dyDescent="0.25">
      <c r="A223" s="33" t="s">
        <v>87</v>
      </c>
      <c r="B223" s="38" t="s">
        <v>3720</v>
      </c>
      <c r="C223" s="268" t="s">
        <v>3747</v>
      </c>
      <c r="D223" s="33" t="s">
        <v>110</v>
      </c>
      <c r="E223" s="35">
        <v>2010</v>
      </c>
      <c r="F223" s="420">
        <v>22228</v>
      </c>
      <c r="G223" s="33" t="s">
        <v>4540</v>
      </c>
    </row>
    <row r="224" spans="1:7" x14ac:dyDescent="0.25">
      <c r="A224" s="33" t="s">
        <v>87</v>
      </c>
      <c r="B224" s="38" t="s">
        <v>3720</v>
      </c>
      <c r="C224" s="268" t="s">
        <v>3747</v>
      </c>
      <c r="D224" s="33" t="s">
        <v>426</v>
      </c>
      <c r="E224" s="35">
        <v>2010</v>
      </c>
      <c r="F224" s="420">
        <v>23890</v>
      </c>
      <c r="G224" s="33" t="s">
        <v>4540</v>
      </c>
    </row>
    <row r="225" spans="1:7" x14ac:dyDescent="0.25">
      <c r="A225" s="33" t="s">
        <v>87</v>
      </c>
      <c r="B225" s="38" t="s">
        <v>2769</v>
      </c>
      <c r="C225" s="268" t="s">
        <v>3747</v>
      </c>
      <c r="D225" s="33" t="s">
        <v>110</v>
      </c>
      <c r="E225" s="35">
        <v>2010</v>
      </c>
      <c r="F225" s="420">
        <v>19900</v>
      </c>
      <c r="G225" s="33" t="s">
        <v>1956</v>
      </c>
    </row>
    <row r="226" spans="1:7" x14ac:dyDescent="0.25">
      <c r="A226" s="33" t="s">
        <v>87</v>
      </c>
      <c r="B226" s="38" t="s">
        <v>3732</v>
      </c>
      <c r="C226" s="268" t="s">
        <v>3747</v>
      </c>
      <c r="D226" s="33" t="s">
        <v>110</v>
      </c>
      <c r="E226" s="35">
        <v>2010</v>
      </c>
      <c r="F226" s="420">
        <v>24550</v>
      </c>
      <c r="G226" s="33" t="s">
        <v>1956</v>
      </c>
    </row>
    <row r="227" spans="1:7" x14ac:dyDescent="0.25">
      <c r="A227" s="33" t="s">
        <v>87</v>
      </c>
      <c r="B227" s="38" t="s">
        <v>3732</v>
      </c>
      <c r="C227" s="268" t="s">
        <v>4541</v>
      </c>
      <c r="D227" s="33" t="s">
        <v>110</v>
      </c>
      <c r="E227" s="35">
        <v>2010</v>
      </c>
      <c r="F227" s="420">
        <v>26550</v>
      </c>
      <c r="G227" s="33" t="s">
        <v>1956</v>
      </c>
    </row>
    <row r="228" spans="1:7" x14ac:dyDescent="0.25">
      <c r="A228" s="33" t="s">
        <v>87</v>
      </c>
      <c r="B228" s="38" t="s">
        <v>3731</v>
      </c>
      <c r="C228" s="268" t="s">
        <v>3747</v>
      </c>
      <c r="D228" s="33" t="s">
        <v>110</v>
      </c>
      <c r="E228" s="35">
        <v>2010</v>
      </c>
      <c r="F228" s="420">
        <v>22050</v>
      </c>
      <c r="G228" s="33" t="s">
        <v>1956</v>
      </c>
    </row>
    <row r="229" spans="1:7" x14ac:dyDescent="0.25">
      <c r="A229" s="33" t="s">
        <v>87</v>
      </c>
      <c r="B229" s="38" t="s">
        <v>3731</v>
      </c>
      <c r="C229" s="268" t="s">
        <v>4541</v>
      </c>
      <c r="D229" s="33" t="s">
        <v>110</v>
      </c>
      <c r="E229" s="35">
        <v>2010</v>
      </c>
      <c r="F229" s="420">
        <v>24050</v>
      </c>
      <c r="G229" s="33" t="s">
        <v>1956</v>
      </c>
    </row>
    <row r="230" spans="1:7" x14ac:dyDescent="0.25">
      <c r="A230" s="33" t="s">
        <v>87</v>
      </c>
      <c r="B230" s="38" t="s">
        <v>4018</v>
      </c>
      <c r="C230" s="268" t="s">
        <v>3747</v>
      </c>
      <c r="D230" s="33" t="s">
        <v>110</v>
      </c>
      <c r="E230" s="35">
        <v>2010</v>
      </c>
      <c r="F230" s="420">
        <v>19995</v>
      </c>
      <c r="G230" s="33" t="s">
        <v>3251</v>
      </c>
    </row>
    <row r="231" spans="1:7" x14ac:dyDescent="0.25">
      <c r="A231" s="33" t="s">
        <v>87</v>
      </c>
      <c r="B231" s="38" t="s">
        <v>4077</v>
      </c>
      <c r="C231" s="268">
        <v>2.4</v>
      </c>
      <c r="D231" s="33" t="s">
        <v>426</v>
      </c>
      <c r="E231" s="35">
        <v>2010</v>
      </c>
      <c r="F231" s="420">
        <v>21495</v>
      </c>
      <c r="G231" s="33" t="s">
        <v>3251</v>
      </c>
    </row>
    <row r="232" spans="1:7" x14ac:dyDescent="0.25">
      <c r="A232" s="33" t="s">
        <v>87</v>
      </c>
      <c r="B232" s="38" t="s">
        <v>4082</v>
      </c>
      <c r="C232" s="268">
        <v>2.4</v>
      </c>
      <c r="D232" s="33" t="s">
        <v>110</v>
      </c>
      <c r="E232" s="35">
        <v>2010</v>
      </c>
      <c r="F232" s="420">
        <v>19995</v>
      </c>
      <c r="G232" s="33" t="s">
        <v>3251</v>
      </c>
    </row>
    <row r="233" spans="1:7" x14ac:dyDescent="0.25">
      <c r="A233" s="33" t="s">
        <v>87</v>
      </c>
      <c r="B233" s="38" t="s">
        <v>4082</v>
      </c>
      <c r="C233" s="268">
        <v>2.4</v>
      </c>
      <c r="D233" s="33" t="s">
        <v>426</v>
      </c>
      <c r="E233" s="35">
        <v>2010</v>
      </c>
      <c r="F233" s="420">
        <v>21495</v>
      </c>
      <c r="G233" s="33" t="s">
        <v>3987</v>
      </c>
    </row>
    <row r="234" spans="1:7" x14ac:dyDescent="0.25">
      <c r="A234" s="33" t="s">
        <v>87</v>
      </c>
      <c r="B234" s="38" t="s">
        <v>3737</v>
      </c>
      <c r="C234" s="268">
        <v>2.4</v>
      </c>
      <c r="D234" s="33" t="s">
        <v>110</v>
      </c>
      <c r="E234" s="35">
        <v>2010</v>
      </c>
      <c r="F234" s="420">
        <v>24345</v>
      </c>
      <c r="G234" s="33" t="s">
        <v>3251</v>
      </c>
    </row>
    <row r="235" spans="1:7" x14ac:dyDescent="0.25">
      <c r="A235" s="33" t="s">
        <v>87</v>
      </c>
      <c r="B235" s="38" t="s">
        <v>3737</v>
      </c>
      <c r="C235" s="268">
        <v>2.4</v>
      </c>
      <c r="D235" s="33" t="s">
        <v>426</v>
      </c>
      <c r="E235" s="35">
        <v>2010</v>
      </c>
      <c r="F235" s="420">
        <v>25845</v>
      </c>
      <c r="G235" s="33" t="s">
        <v>3251</v>
      </c>
    </row>
    <row r="236" spans="1:7" x14ac:dyDescent="0.25">
      <c r="A236" s="33" t="s">
        <v>87</v>
      </c>
      <c r="B236" s="38" t="s">
        <v>4083</v>
      </c>
      <c r="C236" s="268">
        <v>2.4</v>
      </c>
      <c r="D236" s="33" t="s">
        <v>110</v>
      </c>
      <c r="E236" s="35">
        <v>2010</v>
      </c>
      <c r="F236" s="420">
        <v>24345</v>
      </c>
      <c r="G236" s="33" t="s">
        <v>3251</v>
      </c>
    </row>
    <row r="237" spans="1:7" x14ac:dyDescent="0.25">
      <c r="A237" s="33" t="s">
        <v>87</v>
      </c>
      <c r="B237" s="38" t="s">
        <v>4083</v>
      </c>
      <c r="C237" s="268">
        <v>2.4</v>
      </c>
      <c r="D237" s="33" t="s">
        <v>426</v>
      </c>
      <c r="E237" s="35">
        <v>2010</v>
      </c>
      <c r="F237" s="420">
        <v>25845</v>
      </c>
      <c r="G237" s="33" t="s">
        <v>3987</v>
      </c>
    </row>
    <row r="238" spans="1:7" x14ac:dyDescent="0.25">
      <c r="A238" s="33" t="s">
        <v>87</v>
      </c>
      <c r="B238" s="33" t="s">
        <v>95</v>
      </c>
      <c r="C238" s="268" t="s">
        <v>2114</v>
      </c>
      <c r="D238" s="33" t="s">
        <v>43</v>
      </c>
      <c r="E238" s="35">
        <v>2010</v>
      </c>
      <c r="F238" s="420">
        <v>16909</v>
      </c>
      <c r="G238" s="33" t="s">
        <v>147</v>
      </c>
    </row>
    <row r="239" spans="1:7" x14ac:dyDescent="0.25">
      <c r="A239" s="33" t="s">
        <v>87</v>
      </c>
      <c r="B239" s="38" t="s">
        <v>1704</v>
      </c>
      <c r="C239" s="268">
        <v>3.8</v>
      </c>
      <c r="D239" s="33" t="s">
        <v>44</v>
      </c>
      <c r="E239" s="35">
        <v>2010</v>
      </c>
      <c r="F239" s="420">
        <v>26230</v>
      </c>
      <c r="G239" s="33" t="s">
        <v>147</v>
      </c>
    </row>
    <row r="240" spans="1:7" x14ac:dyDescent="0.25">
      <c r="A240" s="33" t="s">
        <v>1220</v>
      </c>
      <c r="B240" s="38" t="s">
        <v>93</v>
      </c>
      <c r="C240" s="268" t="s">
        <v>2114</v>
      </c>
      <c r="D240" s="33" t="s">
        <v>110</v>
      </c>
      <c r="E240" s="35">
        <v>2010</v>
      </c>
      <c r="F240" s="420">
        <v>19428</v>
      </c>
      <c r="G240" s="33" t="s">
        <v>4539</v>
      </c>
    </row>
    <row r="241" spans="1:7" x14ac:dyDescent="0.25">
      <c r="A241" s="33" t="s">
        <v>1220</v>
      </c>
      <c r="B241" s="38" t="s">
        <v>93</v>
      </c>
      <c r="C241" s="268" t="s">
        <v>2114</v>
      </c>
      <c r="D241" s="33" t="s">
        <v>426</v>
      </c>
      <c r="E241" s="35">
        <v>2010</v>
      </c>
      <c r="F241" s="420">
        <v>21090</v>
      </c>
      <c r="G241" s="33" t="s">
        <v>4539</v>
      </c>
    </row>
    <row r="242" spans="1:7" x14ac:dyDescent="0.25">
      <c r="A242" s="33" t="s">
        <v>1220</v>
      </c>
      <c r="B242" s="38" t="s">
        <v>93</v>
      </c>
      <c r="C242" s="268" t="s">
        <v>4134</v>
      </c>
      <c r="D242" s="33" t="s">
        <v>110</v>
      </c>
      <c r="E242" s="35">
        <v>2010</v>
      </c>
      <c r="F242" s="420">
        <v>19828</v>
      </c>
      <c r="G242" s="33" t="s">
        <v>4539</v>
      </c>
    </row>
    <row r="243" spans="1:7" x14ac:dyDescent="0.25">
      <c r="A243" s="33" t="s">
        <v>1220</v>
      </c>
      <c r="B243" s="38" t="s">
        <v>93</v>
      </c>
      <c r="C243" s="268" t="s">
        <v>4134</v>
      </c>
      <c r="D243" s="33" t="s">
        <v>426</v>
      </c>
      <c r="E243" s="35">
        <v>2010</v>
      </c>
      <c r="F243" s="420">
        <v>21490</v>
      </c>
      <c r="G243" s="33" t="s">
        <v>4540</v>
      </c>
    </row>
    <row r="244" spans="1:7" x14ac:dyDescent="0.25">
      <c r="A244" s="33" t="s">
        <v>1705</v>
      </c>
      <c r="B244" s="38" t="s">
        <v>1587</v>
      </c>
      <c r="C244" s="268">
        <v>3.5</v>
      </c>
      <c r="D244" s="33" t="s">
        <v>44</v>
      </c>
      <c r="E244" s="35">
        <v>2010</v>
      </c>
      <c r="F244" s="420">
        <v>45628</v>
      </c>
      <c r="G244" s="33" t="s">
        <v>147</v>
      </c>
    </row>
    <row r="245" spans="1:7" x14ac:dyDescent="0.25">
      <c r="A245" s="33" t="s">
        <v>1705</v>
      </c>
      <c r="B245" s="38" t="s">
        <v>1706</v>
      </c>
      <c r="C245" s="268">
        <v>3.5</v>
      </c>
      <c r="D245" s="33" t="s">
        <v>44</v>
      </c>
      <c r="E245" s="35">
        <v>2010</v>
      </c>
      <c r="F245" s="420">
        <v>55545</v>
      </c>
      <c r="G245" s="33" t="s">
        <v>147</v>
      </c>
    </row>
    <row r="246" spans="1:7" x14ac:dyDescent="0.25">
      <c r="A246" s="33" t="s">
        <v>1705</v>
      </c>
      <c r="B246" s="38" t="s">
        <v>1706</v>
      </c>
      <c r="C246" s="268">
        <v>5</v>
      </c>
      <c r="D246" s="33" t="s">
        <v>44</v>
      </c>
      <c r="E246" s="35">
        <v>2010</v>
      </c>
      <c r="F246" s="420">
        <v>57377</v>
      </c>
      <c r="G246" s="33" t="s">
        <v>147</v>
      </c>
    </row>
    <row r="247" spans="1:7" x14ac:dyDescent="0.25">
      <c r="A247" s="33" t="s">
        <v>1705</v>
      </c>
      <c r="B247" s="38" t="s">
        <v>1707</v>
      </c>
      <c r="C247" s="268">
        <v>3.5</v>
      </c>
      <c r="D247" s="33" t="s">
        <v>44</v>
      </c>
      <c r="E247" s="35">
        <v>2010</v>
      </c>
      <c r="F247" s="420">
        <v>67886</v>
      </c>
      <c r="G247" s="33" t="s">
        <v>147</v>
      </c>
    </row>
    <row r="248" spans="1:7" x14ac:dyDescent="0.25">
      <c r="A248" s="33" t="s">
        <v>1705</v>
      </c>
      <c r="B248" s="38" t="s">
        <v>1707</v>
      </c>
      <c r="C248" s="268">
        <v>5</v>
      </c>
      <c r="D248" s="33" t="s">
        <v>44</v>
      </c>
      <c r="E248" s="35">
        <v>2010</v>
      </c>
      <c r="F248" s="420">
        <v>68306</v>
      </c>
      <c r="G248" s="33" t="s">
        <v>147</v>
      </c>
    </row>
    <row r="249" spans="1:7" x14ac:dyDescent="0.25">
      <c r="A249" s="33" t="s">
        <v>1705</v>
      </c>
      <c r="B249" s="38" t="s">
        <v>13</v>
      </c>
      <c r="C249" s="268">
        <v>3.7</v>
      </c>
      <c r="D249" s="33" t="s">
        <v>438</v>
      </c>
      <c r="E249" s="35">
        <v>2010</v>
      </c>
      <c r="F249" s="420">
        <v>47985</v>
      </c>
      <c r="G249" s="33" t="s">
        <v>135</v>
      </c>
    </row>
    <row r="250" spans="1:7" x14ac:dyDescent="0.25">
      <c r="A250" s="33" t="s">
        <v>1705</v>
      </c>
      <c r="B250" s="38" t="s">
        <v>1708</v>
      </c>
      <c r="C250" s="268">
        <v>3.7</v>
      </c>
      <c r="D250" s="33" t="s">
        <v>438</v>
      </c>
      <c r="E250" s="35">
        <v>2010</v>
      </c>
      <c r="F250" s="420">
        <v>62568</v>
      </c>
      <c r="G250" s="33" t="s">
        <v>419</v>
      </c>
    </row>
    <row r="251" spans="1:7" x14ac:dyDescent="0.25">
      <c r="A251" s="33" t="s">
        <v>1705</v>
      </c>
      <c r="B251" s="38" t="s">
        <v>1709</v>
      </c>
      <c r="C251" s="268">
        <v>3.7</v>
      </c>
      <c r="D251" s="33" t="s">
        <v>438</v>
      </c>
      <c r="E251" s="35">
        <v>2010</v>
      </c>
      <c r="F251" s="420">
        <v>56011</v>
      </c>
      <c r="G251" s="33" t="s">
        <v>421</v>
      </c>
    </row>
    <row r="252" spans="1:7" x14ac:dyDescent="0.25">
      <c r="A252" s="33" t="s">
        <v>1705</v>
      </c>
      <c r="B252" s="38" t="s">
        <v>70</v>
      </c>
      <c r="C252" s="268">
        <v>3.5</v>
      </c>
      <c r="D252" s="33" t="s">
        <v>438</v>
      </c>
      <c r="E252" s="35">
        <v>2010</v>
      </c>
      <c r="F252" s="420">
        <v>57377</v>
      </c>
      <c r="G252" s="33" t="s">
        <v>135</v>
      </c>
    </row>
    <row r="253" spans="1:7" x14ac:dyDescent="0.25">
      <c r="A253" s="33" t="s">
        <v>1705</v>
      </c>
      <c r="B253" s="38" t="s">
        <v>70</v>
      </c>
      <c r="C253" s="268">
        <v>4.5</v>
      </c>
      <c r="D253" s="796" t="s">
        <v>438</v>
      </c>
      <c r="E253" s="35">
        <v>2010</v>
      </c>
      <c r="F253" s="420">
        <v>60109</v>
      </c>
      <c r="G253" s="33" t="s">
        <v>135</v>
      </c>
    </row>
    <row r="254" spans="1:7" x14ac:dyDescent="0.25">
      <c r="A254" s="33" t="s">
        <v>1705</v>
      </c>
      <c r="B254" s="38" t="s">
        <v>1710</v>
      </c>
      <c r="C254" s="268">
        <v>5.6</v>
      </c>
      <c r="D254" s="33" t="s">
        <v>44</v>
      </c>
      <c r="E254" s="35">
        <v>2010</v>
      </c>
      <c r="F254" s="420">
        <v>54645</v>
      </c>
      <c r="G254" s="33" t="s">
        <v>147</v>
      </c>
    </row>
    <row r="255" spans="1:7" x14ac:dyDescent="0.25">
      <c r="A255" s="33" t="s">
        <v>785</v>
      </c>
      <c r="B255" s="38" t="s">
        <v>1215</v>
      </c>
      <c r="C255" s="268">
        <v>2.4</v>
      </c>
      <c r="D255" s="33" t="s">
        <v>444</v>
      </c>
      <c r="E255" s="35">
        <v>2010</v>
      </c>
      <c r="F255" s="420">
        <v>16982</v>
      </c>
      <c r="G255" s="33" t="s">
        <v>484</v>
      </c>
    </row>
    <row r="256" spans="1:7" s="91" customFormat="1" x14ac:dyDescent="0.25">
      <c r="A256" s="33" t="s">
        <v>785</v>
      </c>
      <c r="B256" s="38" t="s">
        <v>1215</v>
      </c>
      <c r="C256" s="268" t="s">
        <v>1712</v>
      </c>
      <c r="D256" s="33" t="s">
        <v>444</v>
      </c>
      <c r="E256" s="35">
        <v>2010</v>
      </c>
      <c r="F256" s="420">
        <v>16999</v>
      </c>
      <c r="G256" s="33" t="s">
        <v>466</v>
      </c>
    </row>
    <row r="257" spans="1:7" s="91" customFormat="1" x14ac:dyDescent="0.25">
      <c r="A257" s="33" t="s">
        <v>785</v>
      </c>
      <c r="B257" s="38" t="s">
        <v>1215</v>
      </c>
      <c r="C257" s="268">
        <v>2.5</v>
      </c>
      <c r="D257" s="33" t="s">
        <v>444</v>
      </c>
      <c r="E257" s="35">
        <v>2010</v>
      </c>
      <c r="F257" s="420">
        <v>16764</v>
      </c>
      <c r="G257" s="33" t="s">
        <v>484</v>
      </c>
    </row>
    <row r="258" spans="1:7" s="91" customFormat="1" x14ac:dyDescent="0.25">
      <c r="A258" s="33" t="s">
        <v>785</v>
      </c>
      <c r="B258" s="38" t="s">
        <v>1215</v>
      </c>
      <c r="C258" s="268" t="s">
        <v>1578</v>
      </c>
      <c r="D258" s="33" t="s">
        <v>444</v>
      </c>
      <c r="E258" s="35">
        <v>2010</v>
      </c>
      <c r="F258" s="420">
        <v>17255</v>
      </c>
      <c r="G258" s="33" t="s">
        <v>466</v>
      </c>
    </row>
    <row r="259" spans="1:7" s="91" customFormat="1" x14ac:dyDescent="0.25">
      <c r="A259" s="33" t="s">
        <v>785</v>
      </c>
      <c r="B259" s="38" t="s">
        <v>1215</v>
      </c>
      <c r="C259" s="268" t="s">
        <v>1711</v>
      </c>
      <c r="D259" s="33" t="s">
        <v>444</v>
      </c>
      <c r="E259" s="35">
        <v>2010</v>
      </c>
      <c r="F259" s="420">
        <v>17124</v>
      </c>
      <c r="G259" s="33" t="s">
        <v>484</v>
      </c>
    </row>
    <row r="260" spans="1:7" s="91" customFormat="1" x14ac:dyDescent="0.25">
      <c r="A260" s="33" t="s">
        <v>785</v>
      </c>
      <c r="B260" s="38" t="s">
        <v>1215</v>
      </c>
      <c r="C260" s="268" t="s">
        <v>1711</v>
      </c>
      <c r="D260" s="33" t="s">
        <v>444</v>
      </c>
      <c r="E260" s="35">
        <v>2010</v>
      </c>
      <c r="F260" s="420">
        <v>17485</v>
      </c>
      <c r="G260" s="33" t="s">
        <v>466</v>
      </c>
    </row>
    <row r="261" spans="1:7" s="91" customFormat="1" x14ac:dyDescent="0.25">
      <c r="A261" s="54" t="s">
        <v>6002</v>
      </c>
      <c r="B261" s="60" t="s">
        <v>6038</v>
      </c>
      <c r="C261" s="269" t="s">
        <v>3721</v>
      </c>
      <c r="D261" s="54" t="s">
        <v>44</v>
      </c>
      <c r="E261" s="64">
        <v>2010</v>
      </c>
      <c r="F261" s="507">
        <v>25135</v>
      </c>
      <c r="G261" s="54" t="s">
        <v>3019</v>
      </c>
    </row>
    <row r="262" spans="1:7" x14ac:dyDescent="0.25">
      <c r="A262" s="54" t="s">
        <v>6002</v>
      </c>
      <c r="B262" s="54" t="s">
        <v>7173</v>
      </c>
      <c r="C262" s="269" t="s">
        <v>4532</v>
      </c>
      <c r="D262" s="795"/>
      <c r="E262" s="64">
        <v>2010</v>
      </c>
      <c r="F262" s="507">
        <v>29403</v>
      </c>
      <c r="G262" s="54" t="s">
        <v>1211</v>
      </c>
    </row>
    <row r="263" spans="1:7" x14ac:dyDescent="0.25">
      <c r="A263" s="54" t="s">
        <v>6057</v>
      </c>
      <c r="B263" s="60" t="s">
        <v>6058</v>
      </c>
      <c r="C263" s="269" t="s">
        <v>3721</v>
      </c>
      <c r="D263" s="54" t="s">
        <v>3252</v>
      </c>
      <c r="E263" s="64">
        <v>2010</v>
      </c>
      <c r="F263" s="507">
        <v>19545</v>
      </c>
      <c r="G263" s="54" t="s">
        <v>4537</v>
      </c>
    </row>
    <row r="264" spans="1:7" x14ac:dyDescent="0.25">
      <c r="A264" s="33" t="s">
        <v>97</v>
      </c>
      <c r="B264" s="38" t="s">
        <v>1522</v>
      </c>
      <c r="C264" s="268">
        <v>2</v>
      </c>
      <c r="D264" s="33" t="s">
        <v>110</v>
      </c>
      <c r="E264" s="35">
        <v>2010</v>
      </c>
      <c r="F264" s="420">
        <v>17841</v>
      </c>
      <c r="G264" s="33" t="s">
        <v>487</v>
      </c>
    </row>
    <row r="265" spans="1:7" x14ac:dyDescent="0.25">
      <c r="A265" s="33" t="s">
        <v>97</v>
      </c>
      <c r="B265" s="38" t="s">
        <v>1447</v>
      </c>
      <c r="C265" s="268">
        <v>3.8</v>
      </c>
      <c r="D265" s="33" t="s">
        <v>110</v>
      </c>
      <c r="E265" s="35">
        <v>2010</v>
      </c>
      <c r="F265" s="420">
        <v>26125</v>
      </c>
      <c r="G265" s="33" t="s">
        <v>487</v>
      </c>
    </row>
    <row r="266" spans="1:7" x14ac:dyDescent="0.25">
      <c r="A266" s="33" t="s">
        <v>97</v>
      </c>
      <c r="B266" s="38" t="s">
        <v>1297</v>
      </c>
      <c r="C266" s="268">
        <v>1.6</v>
      </c>
      <c r="D266" s="33" t="s">
        <v>110</v>
      </c>
      <c r="E266" s="35">
        <v>2010</v>
      </c>
      <c r="F266" s="420">
        <v>13380</v>
      </c>
      <c r="G266" s="33" t="s">
        <v>135</v>
      </c>
    </row>
    <row r="267" spans="1:7" s="91" customFormat="1" x14ac:dyDescent="0.25">
      <c r="A267" s="33" t="s">
        <v>97</v>
      </c>
      <c r="B267" s="38" t="s">
        <v>1297</v>
      </c>
      <c r="C267" s="268">
        <v>2</v>
      </c>
      <c r="D267" s="33" t="s">
        <v>110</v>
      </c>
      <c r="E267" s="35">
        <v>2010</v>
      </c>
      <c r="F267" s="420">
        <v>14140</v>
      </c>
      <c r="G267" s="33" t="s">
        <v>135</v>
      </c>
    </row>
    <row r="268" spans="1:7" s="91" customFormat="1" x14ac:dyDescent="0.25">
      <c r="A268" s="33" t="s">
        <v>97</v>
      </c>
      <c r="B268" s="38" t="s">
        <v>1713</v>
      </c>
      <c r="C268" s="268">
        <v>2</v>
      </c>
      <c r="D268" s="33" t="s">
        <v>110</v>
      </c>
      <c r="E268" s="35">
        <v>2010</v>
      </c>
      <c r="F268" s="420">
        <v>17487</v>
      </c>
      <c r="G268" s="33" t="s">
        <v>421</v>
      </c>
    </row>
    <row r="269" spans="1:7" s="91" customFormat="1" x14ac:dyDescent="0.25">
      <c r="A269" s="54" t="s">
        <v>97</v>
      </c>
      <c r="B269" s="60" t="s">
        <v>1649</v>
      </c>
      <c r="C269" s="269" t="s">
        <v>1981</v>
      </c>
      <c r="D269" s="54" t="s">
        <v>110</v>
      </c>
      <c r="E269" s="64">
        <v>2010</v>
      </c>
      <c r="F269" s="508">
        <v>22900</v>
      </c>
      <c r="G269" s="54" t="s">
        <v>4874</v>
      </c>
    </row>
    <row r="270" spans="1:7" s="91" customFormat="1" x14ac:dyDescent="0.25">
      <c r="A270" s="33" t="s">
        <v>97</v>
      </c>
      <c r="B270" s="38" t="s">
        <v>1649</v>
      </c>
      <c r="C270" s="268">
        <v>3.8</v>
      </c>
      <c r="D270" s="33" t="s">
        <v>44</v>
      </c>
      <c r="E270" s="35">
        <v>2010</v>
      </c>
      <c r="F270" s="420">
        <v>24917</v>
      </c>
      <c r="G270" s="33" t="s">
        <v>147</v>
      </c>
    </row>
    <row r="271" spans="1:7" s="91" customFormat="1" ht="15" x14ac:dyDescent="0.25">
      <c r="A271" s="595" t="s">
        <v>97</v>
      </c>
      <c r="B271" s="595" t="s">
        <v>6630</v>
      </c>
      <c r="C271" s="595" t="s">
        <v>6635</v>
      </c>
      <c r="D271" s="595" t="s">
        <v>43</v>
      </c>
      <c r="E271" s="596">
        <v>2010</v>
      </c>
      <c r="F271" s="659">
        <v>8672</v>
      </c>
      <c r="G271" s="595" t="s">
        <v>6628</v>
      </c>
    </row>
    <row r="272" spans="1:7" s="91" customFormat="1" ht="15" x14ac:dyDescent="0.25">
      <c r="A272" s="595" t="s">
        <v>97</v>
      </c>
      <c r="B272" s="595" t="s">
        <v>6630</v>
      </c>
      <c r="C272" s="595" t="s">
        <v>6634</v>
      </c>
      <c r="D272" s="595" t="s">
        <v>43</v>
      </c>
      <c r="E272" s="596">
        <v>2010</v>
      </c>
      <c r="F272" s="659">
        <v>10071</v>
      </c>
      <c r="G272" s="595" t="s">
        <v>6628</v>
      </c>
    </row>
    <row r="273" spans="1:7" s="91" customFormat="1" ht="15" x14ac:dyDescent="0.25">
      <c r="A273" s="595" t="s">
        <v>97</v>
      </c>
      <c r="B273" s="595" t="s">
        <v>6630</v>
      </c>
      <c r="C273" s="595" t="s">
        <v>6633</v>
      </c>
      <c r="D273" s="595" t="s">
        <v>43</v>
      </c>
      <c r="E273" s="596">
        <v>2010</v>
      </c>
      <c r="F273" s="659">
        <v>9780</v>
      </c>
      <c r="G273" s="595" t="s">
        <v>6628</v>
      </c>
    </row>
    <row r="274" spans="1:7" s="91" customFormat="1" ht="15" x14ac:dyDescent="0.25">
      <c r="A274" s="595" t="s">
        <v>97</v>
      </c>
      <c r="B274" s="595" t="s">
        <v>6630</v>
      </c>
      <c r="C274" s="595" t="s">
        <v>6632</v>
      </c>
      <c r="D274" s="595" t="s">
        <v>43</v>
      </c>
      <c r="E274" s="596">
        <v>2010</v>
      </c>
      <c r="F274" s="659">
        <v>11381</v>
      </c>
      <c r="G274" s="595" t="s">
        <v>6628</v>
      </c>
    </row>
    <row r="275" spans="1:7" s="91" customFormat="1" ht="15" x14ac:dyDescent="0.25">
      <c r="A275" s="595" t="s">
        <v>97</v>
      </c>
      <c r="B275" s="595" t="s">
        <v>6630</v>
      </c>
      <c r="C275" s="595" t="s">
        <v>6631</v>
      </c>
      <c r="D275" s="595" t="s">
        <v>43</v>
      </c>
      <c r="E275" s="596">
        <v>2010</v>
      </c>
      <c r="F275" s="659">
        <v>11089</v>
      </c>
      <c r="G275" s="595" t="s">
        <v>6628</v>
      </c>
    </row>
    <row r="276" spans="1:7" s="91" customFormat="1" ht="15" x14ac:dyDescent="0.25">
      <c r="A276" s="595" t="s">
        <v>97</v>
      </c>
      <c r="B276" s="595" t="s">
        <v>6630</v>
      </c>
      <c r="C276" s="595" t="s">
        <v>6629</v>
      </c>
      <c r="D276" s="595" t="s">
        <v>43</v>
      </c>
      <c r="E276" s="596">
        <v>2010</v>
      </c>
      <c r="F276" s="659">
        <v>12688</v>
      </c>
      <c r="G276" s="595" t="s">
        <v>6628</v>
      </c>
    </row>
    <row r="277" spans="1:7" s="91" customFormat="1" x14ac:dyDescent="0.25">
      <c r="A277" s="33" t="s">
        <v>97</v>
      </c>
      <c r="B277" s="38" t="s">
        <v>1714</v>
      </c>
      <c r="C277" s="268">
        <v>2</v>
      </c>
      <c r="D277" s="33" t="s">
        <v>110</v>
      </c>
      <c r="E277" s="35">
        <v>2010</v>
      </c>
      <c r="F277" s="420">
        <v>20857</v>
      </c>
      <c r="G277" s="33" t="s">
        <v>135</v>
      </c>
    </row>
    <row r="278" spans="1:7" s="91" customFormat="1" x14ac:dyDescent="0.25">
      <c r="A278" s="33" t="s">
        <v>97</v>
      </c>
      <c r="B278" s="38" t="s">
        <v>1714</v>
      </c>
      <c r="C278" s="268">
        <v>2.7</v>
      </c>
      <c r="D278" s="33" t="s">
        <v>110</v>
      </c>
      <c r="E278" s="35">
        <v>2010</v>
      </c>
      <c r="F278" s="420">
        <v>21440</v>
      </c>
      <c r="G278" s="33" t="s">
        <v>135</v>
      </c>
    </row>
    <row r="279" spans="1:7" s="91" customFormat="1" x14ac:dyDescent="0.25">
      <c r="A279" s="33" t="s">
        <v>97</v>
      </c>
      <c r="B279" s="38" t="s">
        <v>99</v>
      </c>
      <c r="C279" s="268">
        <v>1.4</v>
      </c>
      <c r="D279" s="33" t="s">
        <v>110</v>
      </c>
      <c r="E279" s="35">
        <v>2010</v>
      </c>
      <c r="F279" s="420">
        <v>14202</v>
      </c>
      <c r="G279" s="33" t="s">
        <v>135</v>
      </c>
    </row>
    <row r="280" spans="1:7" s="91" customFormat="1" x14ac:dyDescent="0.25">
      <c r="A280" s="33" t="s">
        <v>97</v>
      </c>
      <c r="B280" s="38" t="s">
        <v>99</v>
      </c>
      <c r="C280" s="268">
        <v>1.4</v>
      </c>
      <c r="D280" s="33" t="s">
        <v>110</v>
      </c>
      <c r="E280" s="35">
        <v>2010</v>
      </c>
      <c r="F280" s="420">
        <v>14556</v>
      </c>
      <c r="G280" s="33" t="s">
        <v>186</v>
      </c>
    </row>
    <row r="281" spans="1:7" s="91" customFormat="1" x14ac:dyDescent="0.25">
      <c r="A281" s="33" t="s">
        <v>97</v>
      </c>
      <c r="B281" s="38" t="s">
        <v>101</v>
      </c>
      <c r="C281" s="268">
        <v>1.6</v>
      </c>
      <c r="D281" s="33" t="s">
        <v>110</v>
      </c>
      <c r="E281" s="35">
        <v>2010</v>
      </c>
      <c r="F281" s="420">
        <v>24554</v>
      </c>
      <c r="G281" s="33" t="s">
        <v>186</v>
      </c>
    </row>
    <row r="282" spans="1:7" s="91" customFormat="1" ht="15" x14ac:dyDescent="0.25">
      <c r="A282" s="595" t="s">
        <v>97</v>
      </c>
      <c r="B282" s="595" t="s">
        <v>6859</v>
      </c>
      <c r="C282" s="595" t="s">
        <v>2114</v>
      </c>
      <c r="D282" s="595" t="s">
        <v>43</v>
      </c>
      <c r="E282" s="596">
        <v>2010</v>
      </c>
      <c r="F282" s="595">
        <v>24811.24766036477</v>
      </c>
      <c r="G282" s="595" t="s">
        <v>1956</v>
      </c>
    </row>
    <row r="283" spans="1:7" s="91" customFormat="1" ht="15" x14ac:dyDescent="0.25">
      <c r="A283" s="595" t="s">
        <v>97</v>
      </c>
      <c r="B283" s="595" t="s">
        <v>6859</v>
      </c>
      <c r="C283" s="595" t="s">
        <v>4134</v>
      </c>
      <c r="D283" s="595" t="s">
        <v>43</v>
      </c>
      <c r="E283" s="596">
        <v>2010</v>
      </c>
      <c r="F283" s="595">
        <v>25463.124446830436</v>
      </c>
      <c r="G283" s="595" t="s">
        <v>1956</v>
      </c>
    </row>
    <row r="284" spans="1:7" s="91" customFormat="1" ht="15" x14ac:dyDescent="0.25">
      <c r="A284" s="595" t="s">
        <v>97</v>
      </c>
      <c r="B284" s="595" t="s">
        <v>6859</v>
      </c>
      <c r="C284" s="595" t="s">
        <v>3721</v>
      </c>
      <c r="D284" s="595" t="s">
        <v>43</v>
      </c>
      <c r="E284" s="596">
        <v>2010</v>
      </c>
      <c r="F284" s="595">
        <v>26885.738744359489</v>
      </c>
      <c r="G284" s="595" t="s">
        <v>1956</v>
      </c>
    </row>
    <row r="285" spans="1:7" s="91" customFormat="1" ht="15" x14ac:dyDescent="0.25">
      <c r="A285" s="595" t="s">
        <v>97</v>
      </c>
      <c r="B285" s="595" t="s">
        <v>6859</v>
      </c>
      <c r="C285" s="595" t="s">
        <v>1980</v>
      </c>
      <c r="D285" s="595" t="s">
        <v>43</v>
      </c>
      <c r="E285" s="596">
        <v>2010</v>
      </c>
      <c r="F285" s="595">
        <v>26804.021996198553</v>
      </c>
      <c r="G285" s="595" t="s">
        <v>1832</v>
      </c>
    </row>
    <row r="286" spans="1:7" s="91" customFormat="1" ht="15" x14ac:dyDescent="0.25">
      <c r="A286" s="595" t="s">
        <v>97</v>
      </c>
      <c r="B286" s="595" t="s">
        <v>6859</v>
      </c>
      <c r="C286" s="595" t="s">
        <v>1981</v>
      </c>
      <c r="D286" s="595" t="s">
        <v>43</v>
      </c>
      <c r="E286" s="596">
        <v>2010</v>
      </c>
      <c r="F286" s="595">
        <v>30981.790745926501</v>
      </c>
      <c r="G286" s="595" t="s">
        <v>1956</v>
      </c>
    </row>
    <row r="287" spans="1:7" s="91" customFormat="1" ht="15" x14ac:dyDescent="0.25">
      <c r="A287" s="595" t="s">
        <v>97</v>
      </c>
      <c r="B287" s="595" t="s">
        <v>6859</v>
      </c>
      <c r="C287" s="595" t="s">
        <v>4256</v>
      </c>
      <c r="D287" s="595" t="s">
        <v>43</v>
      </c>
      <c r="E287" s="596">
        <v>2010</v>
      </c>
      <c r="F287" s="595">
        <v>31964.248922679595</v>
      </c>
      <c r="G287" s="595" t="s">
        <v>1956</v>
      </c>
    </row>
    <row r="288" spans="1:7" s="91" customFormat="1" ht="15" x14ac:dyDescent="0.25">
      <c r="A288" s="595" t="s">
        <v>97</v>
      </c>
      <c r="B288" s="595" t="s">
        <v>6859</v>
      </c>
      <c r="C288" s="595" t="s">
        <v>3726</v>
      </c>
      <c r="D288" s="595" t="s">
        <v>43</v>
      </c>
      <c r="E288" s="596">
        <v>2010</v>
      </c>
      <c r="F288" s="595">
        <v>34393.464981645659</v>
      </c>
      <c r="G288" s="595" t="s">
        <v>1956</v>
      </c>
    </row>
    <row r="289" spans="1:7" s="91" customFormat="1" ht="15" x14ac:dyDescent="0.25">
      <c r="A289" s="595" t="s">
        <v>97</v>
      </c>
      <c r="B289" s="595" t="s">
        <v>6859</v>
      </c>
      <c r="C289" s="595" t="s">
        <v>3761</v>
      </c>
      <c r="D289" s="595" t="s">
        <v>43</v>
      </c>
      <c r="E289" s="596">
        <v>2010</v>
      </c>
      <c r="F289" s="595">
        <v>36389.953715123112</v>
      </c>
      <c r="G289" s="595" t="s">
        <v>1956</v>
      </c>
    </row>
    <row r="290" spans="1:7" s="91" customFormat="1" ht="15" x14ac:dyDescent="0.25">
      <c r="A290" s="660" t="s">
        <v>97</v>
      </c>
      <c r="B290" s="660" t="s">
        <v>100</v>
      </c>
      <c r="C290" s="595" t="s">
        <v>641</v>
      </c>
      <c r="D290" s="595" t="s">
        <v>43</v>
      </c>
      <c r="E290" s="596">
        <v>2010</v>
      </c>
      <c r="F290" s="595">
        <v>19305.581753021579</v>
      </c>
      <c r="G290" s="595" t="s">
        <v>6855</v>
      </c>
    </row>
    <row r="291" spans="1:7" s="91" customFormat="1" ht="15" x14ac:dyDescent="0.25">
      <c r="A291" s="868" t="s">
        <v>97</v>
      </c>
      <c r="B291" s="868" t="s">
        <v>100</v>
      </c>
      <c r="C291" s="776" t="s">
        <v>641</v>
      </c>
      <c r="D291" s="776" t="s">
        <v>44</v>
      </c>
      <c r="E291" s="596">
        <v>2010</v>
      </c>
      <c r="F291" s="776">
        <v>19634.305944487172</v>
      </c>
      <c r="G291" s="595" t="s">
        <v>6855</v>
      </c>
    </row>
    <row r="292" spans="1:7" s="91" customFormat="1" ht="15" x14ac:dyDescent="0.25">
      <c r="A292" s="868" t="s">
        <v>97</v>
      </c>
      <c r="B292" s="868" t="s">
        <v>100</v>
      </c>
      <c r="C292" s="776" t="s">
        <v>6853</v>
      </c>
      <c r="D292" s="595" t="s">
        <v>43</v>
      </c>
      <c r="E292" s="596">
        <v>2010</v>
      </c>
      <c r="F292" s="595">
        <v>19671.449920923958</v>
      </c>
      <c r="G292" s="595" t="s">
        <v>6855</v>
      </c>
    </row>
    <row r="293" spans="1:7" s="91" customFormat="1" ht="15" x14ac:dyDescent="0.25">
      <c r="A293" s="868" t="s">
        <v>97</v>
      </c>
      <c r="B293" s="868" t="s">
        <v>100</v>
      </c>
      <c r="C293" s="776" t="s">
        <v>6853</v>
      </c>
      <c r="D293" s="776" t="s">
        <v>44</v>
      </c>
      <c r="E293" s="596">
        <v>2010</v>
      </c>
      <c r="F293" s="776">
        <v>19955.601340665406</v>
      </c>
      <c r="G293" s="595" t="s">
        <v>6855</v>
      </c>
    </row>
    <row r="294" spans="1:7" s="91" customFormat="1" ht="15" x14ac:dyDescent="0.25">
      <c r="A294" s="660" t="s">
        <v>97</v>
      </c>
      <c r="B294" s="660" t="s">
        <v>100</v>
      </c>
      <c r="C294" s="595" t="s">
        <v>892</v>
      </c>
      <c r="D294" s="595" t="s">
        <v>43</v>
      </c>
      <c r="E294" s="596">
        <v>2010</v>
      </c>
      <c r="F294" s="595">
        <v>19764.30986201594</v>
      </c>
      <c r="G294" s="595" t="s">
        <v>6855</v>
      </c>
    </row>
    <row r="295" spans="1:7" s="91" customFormat="1" ht="15" x14ac:dyDescent="0.25">
      <c r="A295" s="660" t="s">
        <v>97</v>
      </c>
      <c r="B295" s="660" t="s">
        <v>100</v>
      </c>
      <c r="C295" s="595" t="s">
        <v>892</v>
      </c>
      <c r="D295" s="776" t="s">
        <v>44</v>
      </c>
      <c r="E295" s="596">
        <v>2010</v>
      </c>
      <c r="F295" s="776">
        <v>20284.325532130995</v>
      </c>
      <c r="G295" s="595" t="s">
        <v>6855</v>
      </c>
    </row>
    <row r="296" spans="1:7" s="91" customFormat="1" ht="15" x14ac:dyDescent="0.25">
      <c r="A296" s="660" t="s">
        <v>97</v>
      </c>
      <c r="B296" s="660" t="s">
        <v>100</v>
      </c>
      <c r="C296" s="595" t="s">
        <v>1351</v>
      </c>
      <c r="D296" s="595" t="s">
        <v>43</v>
      </c>
      <c r="E296" s="596">
        <v>2010</v>
      </c>
      <c r="F296" s="595">
        <v>22169.382336298084</v>
      </c>
      <c r="G296" s="595" t="s">
        <v>6855</v>
      </c>
    </row>
    <row r="297" spans="1:7" s="91" customFormat="1" ht="15" x14ac:dyDescent="0.25">
      <c r="A297" s="660" t="s">
        <v>97</v>
      </c>
      <c r="B297" s="660" t="s">
        <v>100</v>
      </c>
      <c r="C297" s="595" t="s">
        <v>1351</v>
      </c>
      <c r="D297" s="776" t="s">
        <v>44</v>
      </c>
      <c r="E297" s="596">
        <v>2010</v>
      </c>
      <c r="F297" s="776">
        <v>23655.141393769685</v>
      </c>
      <c r="G297" s="595" t="s">
        <v>6855</v>
      </c>
    </row>
    <row r="298" spans="1:7" s="91" customFormat="1" ht="15" x14ac:dyDescent="0.25">
      <c r="A298" s="660" t="s">
        <v>97</v>
      </c>
      <c r="B298" s="660" t="s">
        <v>100</v>
      </c>
      <c r="C298" s="595" t="s">
        <v>6856</v>
      </c>
      <c r="D298" s="595" t="s">
        <v>43</v>
      </c>
      <c r="E298" s="596">
        <v>2010</v>
      </c>
      <c r="F298" s="595">
        <v>22519.464314214831</v>
      </c>
      <c r="G298" s="595" t="s">
        <v>6855</v>
      </c>
    </row>
    <row r="299" spans="1:7" s="91" customFormat="1" ht="15" x14ac:dyDescent="0.25">
      <c r="A299" s="660" t="s">
        <v>97</v>
      </c>
      <c r="B299" s="660" t="s">
        <v>100</v>
      </c>
      <c r="C299" s="595" t="s">
        <v>6856</v>
      </c>
      <c r="D299" s="776" t="s">
        <v>44</v>
      </c>
      <c r="E299" s="596">
        <v>2010</v>
      </c>
      <c r="F299" s="776">
        <v>23279.987231758107</v>
      </c>
      <c r="G299" s="595" t="s">
        <v>6855</v>
      </c>
    </row>
    <row r="300" spans="1:7" s="91" customFormat="1" ht="15" x14ac:dyDescent="0.25">
      <c r="A300" s="660" t="s">
        <v>97</v>
      </c>
      <c r="B300" s="660" t="s">
        <v>100</v>
      </c>
      <c r="C300" s="595" t="s">
        <v>620</v>
      </c>
      <c r="D300" s="595" t="s">
        <v>43</v>
      </c>
      <c r="E300" s="596">
        <v>2010</v>
      </c>
      <c r="F300" s="595">
        <v>27069.601427721602</v>
      </c>
      <c r="G300" s="595" t="s">
        <v>6855</v>
      </c>
    </row>
    <row r="301" spans="1:7" s="91" customFormat="1" ht="15" x14ac:dyDescent="0.25">
      <c r="A301" s="660" t="s">
        <v>97</v>
      </c>
      <c r="B301" s="660" t="s">
        <v>100</v>
      </c>
      <c r="C301" s="595" t="s">
        <v>620</v>
      </c>
      <c r="D301" s="776" t="s">
        <v>44</v>
      </c>
      <c r="E301" s="596">
        <v>2010</v>
      </c>
      <c r="F301" s="776">
        <v>27448.469987376859</v>
      </c>
      <c r="G301" s="595" t="s">
        <v>6855</v>
      </c>
    </row>
    <row r="302" spans="1:7" s="91" customFormat="1" ht="15" x14ac:dyDescent="0.25">
      <c r="A302" s="660" t="s">
        <v>97</v>
      </c>
      <c r="B302" s="660" t="s">
        <v>100</v>
      </c>
      <c r="C302" s="869">
        <v>3.5</v>
      </c>
      <c r="D302" s="595" t="s">
        <v>43</v>
      </c>
      <c r="E302" s="596">
        <v>2010</v>
      </c>
      <c r="F302" s="595">
        <v>34464.038536875567</v>
      </c>
      <c r="G302" s="595" t="s">
        <v>6855</v>
      </c>
    </row>
    <row r="303" spans="1:7" s="91" customFormat="1" ht="15" x14ac:dyDescent="0.25">
      <c r="A303" s="660" t="s">
        <v>97</v>
      </c>
      <c r="B303" s="660" t="s">
        <v>100</v>
      </c>
      <c r="C303" s="869">
        <v>3.5</v>
      </c>
      <c r="D303" s="776" t="s">
        <v>44</v>
      </c>
      <c r="E303" s="596">
        <v>2010</v>
      </c>
      <c r="F303" s="776">
        <v>35286.777614950464</v>
      </c>
      <c r="G303" s="595" t="s">
        <v>6855</v>
      </c>
    </row>
    <row r="304" spans="1:7" s="91" customFormat="1" ht="15" x14ac:dyDescent="0.25">
      <c r="A304" s="660" t="s">
        <v>97</v>
      </c>
      <c r="B304" s="660" t="s">
        <v>102</v>
      </c>
      <c r="C304" s="595" t="s">
        <v>6858</v>
      </c>
      <c r="D304" s="595" t="s">
        <v>43</v>
      </c>
      <c r="E304" s="596">
        <v>2010</v>
      </c>
      <c r="F304" s="595">
        <v>16918.485815160137</v>
      </c>
      <c r="G304" s="595" t="s">
        <v>6851</v>
      </c>
    </row>
    <row r="305" spans="1:9" s="91" customFormat="1" ht="15" x14ac:dyDescent="0.25">
      <c r="A305" s="660" t="s">
        <v>97</v>
      </c>
      <c r="B305" s="660" t="s">
        <v>102</v>
      </c>
      <c r="C305" s="595" t="s">
        <v>6858</v>
      </c>
      <c r="D305" s="776" t="s">
        <v>44</v>
      </c>
      <c r="E305" s="596">
        <v>2010</v>
      </c>
      <c r="F305" s="776">
        <v>17336.370659678243</v>
      </c>
      <c r="G305" s="595" t="s">
        <v>6851</v>
      </c>
    </row>
    <row r="306" spans="1:9" s="91" customFormat="1" ht="15" x14ac:dyDescent="0.25">
      <c r="A306" s="660" t="s">
        <v>97</v>
      </c>
      <c r="B306" s="660" t="s">
        <v>102</v>
      </c>
      <c r="C306" s="595" t="s">
        <v>6857</v>
      </c>
      <c r="D306" s="595" t="s">
        <v>43</v>
      </c>
      <c r="E306" s="596">
        <v>2010</v>
      </c>
      <c r="F306" s="595">
        <v>17800.222837093341</v>
      </c>
      <c r="G306" s="595" t="s">
        <v>6851</v>
      </c>
    </row>
    <row r="307" spans="1:9" s="91" customFormat="1" x14ac:dyDescent="0.25">
      <c r="A307" s="660" t="s">
        <v>97</v>
      </c>
      <c r="B307" s="660" t="s">
        <v>102</v>
      </c>
      <c r="C307" s="595" t="s">
        <v>6857</v>
      </c>
      <c r="D307" s="776" t="s">
        <v>44</v>
      </c>
      <c r="E307" s="596">
        <v>2010</v>
      </c>
      <c r="F307" s="776">
        <v>18202.228057519762</v>
      </c>
      <c r="G307" s="595" t="s">
        <v>6851</v>
      </c>
      <c r="H307" s="40"/>
      <c r="I307" s="40"/>
    </row>
    <row r="308" spans="1:9" s="91" customFormat="1" x14ac:dyDescent="0.25">
      <c r="A308" s="659" t="s">
        <v>97</v>
      </c>
      <c r="B308" s="659" t="s">
        <v>102</v>
      </c>
      <c r="C308" s="659" t="s">
        <v>6854</v>
      </c>
      <c r="D308" s="659" t="s">
        <v>43</v>
      </c>
      <c r="E308" s="596">
        <v>2010</v>
      </c>
      <c r="F308" s="659">
        <v>18839.084560565359</v>
      </c>
      <c r="G308" s="659" t="s">
        <v>6851</v>
      </c>
      <c r="H308" s="40"/>
      <c r="I308" s="40"/>
    </row>
    <row r="309" spans="1:9" s="91" customFormat="1" x14ac:dyDescent="0.25">
      <c r="A309" s="660" t="s">
        <v>97</v>
      </c>
      <c r="B309" s="660" t="s">
        <v>102</v>
      </c>
      <c r="C309" s="595" t="s">
        <v>6854</v>
      </c>
      <c r="D309" s="776" t="s">
        <v>44</v>
      </c>
      <c r="E309" s="596">
        <v>2010</v>
      </c>
      <c r="F309" s="776">
        <v>19002.89541961646</v>
      </c>
      <c r="G309" s="595" t="s">
        <v>6851</v>
      </c>
      <c r="H309" s="40"/>
      <c r="I309" s="40"/>
    </row>
    <row r="310" spans="1:9" s="91" customFormat="1" x14ac:dyDescent="0.25">
      <c r="A310" s="660" t="s">
        <v>97</v>
      </c>
      <c r="B310" s="660" t="s">
        <v>102</v>
      </c>
      <c r="C310" s="595" t="s">
        <v>6853</v>
      </c>
      <c r="D310" s="595" t="s">
        <v>43</v>
      </c>
      <c r="E310" s="596">
        <v>2010</v>
      </c>
      <c r="F310" s="595">
        <v>19935.614392580876</v>
      </c>
      <c r="G310" s="595" t="s">
        <v>6851</v>
      </c>
      <c r="H310" s="40"/>
      <c r="I310" s="40"/>
    </row>
    <row r="311" spans="1:9" s="91" customFormat="1" x14ac:dyDescent="0.25">
      <c r="A311" s="660" t="s">
        <v>97</v>
      </c>
      <c r="B311" s="660" t="s">
        <v>102</v>
      </c>
      <c r="C311" s="595" t="s">
        <v>6852</v>
      </c>
      <c r="D311" s="776" t="s">
        <v>44</v>
      </c>
      <c r="E311" s="596">
        <v>2010</v>
      </c>
      <c r="F311" s="776">
        <v>20045.100221844623</v>
      </c>
      <c r="G311" s="595" t="s">
        <v>6851</v>
      </c>
      <c r="H311" s="40"/>
      <c r="I311" s="40"/>
    </row>
    <row r="312" spans="1:9" s="91" customFormat="1" x14ac:dyDescent="0.25">
      <c r="A312" s="660" t="s">
        <v>97</v>
      </c>
      <c r="B312" s="660" t="s">
        <v>102</v>
      </c>
      <c r="C312" s="595" t="s">
        <v>892</v>
      </c>
      <c r="D312" s="595" t="s">
        <v>43</v>
      </c>
      <c r="E312" s="596">
        <v>2010</v>
      </c>
      <c r="F312" s="595">
        <v>20141.213736083784</v>
      </c>
      <c r="G312" s="595" t="s">
        <v>6851</v>
      </c>
      <c r="H312" s="40"/>
      <c r="I312" s="40"/>
    </row>
    <row r="313" spans="1:9" s="91" customFormat="1" x14ac:dyDescent="0.25">
      <c r="A313" s="660" t="s">
        <v>97</v>
      </c>
      <c r="B313" s="660" t="s">
        <v>102</v>
      </c>
      <c r="C313" s="595" t="s">
        <v>892</v>
      </c>
      <c r="D313" s="595" t="s">
        <v>44</v>
      </c>
      <c r="E313" s="596">
        <v>2010</v>
      </c>
      <c r="F313" s="595">
        <v>20598.379755986592</v>
      </c>
      <c r="G313" s="595" t="s">
        <v>6851</v>
      </c>
      <c r="H313" s="40"/>
      <c r="I313" s="40"/>
    </row>
    <row r="314" spans="1:9" s="91" customFormat="1" x14ac:dyDescent="0.25">
      <c r="A314" s="660" t="s">
        <v>97</v>
      </c>
      <c r="B314" s="660" t="s">
        <v>102</v>
      </c>
      <c r="C314" s="595" t="s">
        <v>1351</v>
      </c>
      <c r="D314" s="595" t="s">
        <v>43</v>
      </c>
      <c r="E314" s="596">
        <v>2010</v>
      </c>
      <c r="F314" s="595">
        <v>21018.771909571813</v>
      </c>
      <c r="G314" s="595" t="s">
        <v>6851</v>
      </c>
      <c r="H314" s="40"/>
      <c r="I314" s="40"/>
    </row>
    <row r="315" spans="1:9" s="91" customFormat="1" x14ac:dyDescent="0.25">
      <c r="A315" s="660" t="s">
        <v>97</v>
      </c>
      <c r="B315" s="660" t="s">
        <v>102</v>
      </c>
      <c r="C315" s="595" t="s">
        <v>1351</v>
      </c>
      <c r="D315" s="595" t="s">
        <v>44</v>
      </c>
      <c r="E315" s="596">
        <v>2010</v>
      </c>
      <c r="F315" s="595">
        <v>21708.281903026687</v>
      </c>
      <c r="G315" s="595" t="s">
        <v>6851</v>
      </c>
      <c r="H315" s="40"/>
      <c r="I315" s="40"/>
    </row>
    <row r="316" spans="1:9" s="91" customFormat="1" x14ac:dyDescent="0.25">
      <c r="A316" s="660" t="s">
        <v>97</v>
      </c>
      <c r="B316" s="660" t="s">
        <v>102</v>
      </c>
      <c r="C316" s="595" t="s">
        <v>6856</v>
      </c>
      <c r="D316" s="595" t="s">
        <v>43</v>
      </c>
      <c r="E316" s="596">
        <v>2010</v>
      </c>
      <c r="F316" s="595">
        <v>21794.366180997422</v>
      </c>
      <c r="G316" s="595" t="s">
        <v>6851</v>
      </c>
      <c r="H316" s="40"/>
      <c r="I316" s="40"/>
    </row>
    <row r="317" spans="1:9" s="91" customFormat="1" x14ac:dyDescent="0.25">
      <c r="A317" s="660" t="s">
        <v>97</v>
      </c>
      <c r="B317" s="660" t="s">
        <v>102</v>
      </c>
      <c r="C317" s="595" t="s">
        <v>6856</v>
      </c>
      <c r="D317" s="595" t="s">
        <v>44</v>
      </c>
      <c r="E317" s="596">
        <v>2010</v>
      </c>
      <c r="F317" s="595">
        <v>22640.165106302073</v>
      </c>
      <c r="G317" s="595" t="s">
        <v>6851</v>
      </c>
      <c r="H317" s="40"/>
      <c r="I317" s="40"/>
    </row>
    <row r="318" spans="1:9" s="91" customFormat="1" x14ac:dyDescent="0.25">
      <c r="A318" s="660" t="s">
        <v>97</v>
      </c>
      <c r="B318" s="660" t="s">
        <v>102</v>
      </c>
      <c r="C318" s="595" t="s">
        <v>198</v>
      </c>
      <c r="D318" s="595" t="s">
        <v>43</v>
      </c>
      <c r="E318" s="596">
        <v>2010</v>
      </c>
      <c r="F318" s="595">
        <v>23483.456722539617</v>
      </c>
      <c r="G318" s="595" t="s">
        <v>6851</v>
      </c>
      <c r="H318" s="40"/>
      <c r="I318" s="40"/>
    </row>
    <row r="319" spans="1:9" x14ac:dyDescent="0.25">
      <c r="A319" s="660" t="s">
        <v>97</v>
      </c>
      <c r="B319" s="660" t="s">
        <v>102</v>
      </c>
      <c r="C319" s="595" t="s">
        <v>198</v>
      </c>
      <c r="D319" s="870" t="s">
        <v>44</v>
      </c>
      <c r="E319" s="596">
        <v>2010</v>
      </c>
      <c r="F319" s="595">
        <v>23574.555618644565</v>
      </c>
      <c r="G319" s="595" t="s">
        <v>6851</v>
      </c>
    </row>
    <row r="320" spans="1:9" x14ac:dyDescent="0.25">
      <c r="A320" s="660" t="s">
        <v>97</v>
      </c>
      <c r="B320" s="660" t="s">
        <v>102</v>
      </c>
      <c r="C320" s="595" t="s">
        <v>396</v>
      </c>
      <c r="D320" s="595" t="s">
        <v>43</v>
      </c>
      <c r="E320" s="596">
        <v>2010</v>
      </c>
      <c r="F320" s="595">
        <v>26289.135568634196</v>
      </c>
      <c r="G320" s="595" t="s">
        <v>6851</v>
      </c>
    </row>
    <row r="321" spans="1:7" x14ac:dyDescent="0.25">
      <c r="A321" s="660" t="s">
        <v>97</v>
      </c>
      <c r="B321" s="660" t="s">
        <v>102</v>
      </c>
      <c r="C321" s="595" t="s">
        <v>396</v>
      </c>
      <c r="D321" s="595" t="s">
        <v>44</v>
      </c>
      <c r="E321" s="596">
        <v>2010</v>
      </c>
      <c r="F321" s="595">
        <v>26529.001469387589</v>
      </c>
      <c r="G321" s="595" t="s">
        <v>6851</v>
      </c>
    </row>
    <row r="322" spans="1:7" x14ac:dyDescent="0.25">
      <c r="A322" s="54" t="s">
        <v>1916</v>
      </c>
      <c r="B322" s="60" t="s">
        <v>6059</v>
      </c>
      <c r="C322" s="269" t="s">
        <v>4134</v>
      </c>
      <c r="D322" s="54" t="s">
        <v>44</v>
      </c>
      <c r="E322" s="64">
        <v>2010</v>
      </c>
      <c r="F322" s="507">
        <v>27086</v>
      </c>
      <c r="G322" s="54" t="s">
        <v>1458</v>
      </c>
    </row>
    <row r="323" spans="1:7" x14ac:dyDescent="0.25">
      <c r="A323" s="54" t="s">
        <v>1916</v>
      </c>
      <c r="B323" s="60" t="s">
        <v>5981</v>
      </c>
      <c r="C323" s="269" t="s">
        <v>4178</v>
      </c>
      <c r="D323" s="312" t="s">
        <v>426</v>
      </c>
      <c r="E323" s="64">
        <v>2010</v>
      </c>
      <c r="F323" s="507">
        <v>78425</v>
      </c>
      <c r="G323" s="60" t="s">
        <v>4745</v>
      </c>
    </row>
    <row r="324" spans="1:7" x14ac:dyDescent="0.25">
      <c r="A324" s="54" t="s">
        <v>1916</v>
      </c>
      <c r="B324" s="60" t="s">
        <v>4781</v>
      </c>
      <c r="C324" s="269" t="s">
        <v>4178</v>
      </c>
      <c r="D324" s="312" t="s">
        <v>426</v>
      </c>
      <c r="E324" s="64">
        <v>2010</v>
      </c>
      <c r="F324" s="507">
        <v>94275</v>
      </c>
      <c r="G324" s="60" t="s">
        <v>4745</v>
      </c>
    </row>
    <row r="325" spans="1:7" x14ac:dyDescent="0.25">
      <c r="A325" s="33" t="s">
        <v>1916</v>
      </c>
      <c r="B325" s="33" t="s">
        <v>7175</v>
      </c>
      <c r="C325" s="268" t="s">
        <v>1980</v>
      </c>
      <c r="D325" s="54" t="s">
        <v>2629</v>
      </c>
      <c r="E325" s="35">
        <v>2010</v>
      </c>
      <c r="F325" s="420">
        <v>38061</v>
      </c>
      <c r="G325" s="33" t="s">
        <v>147</v>
      </c>
    </row>
    <row r="326" spans="1:7" s="58" customFormat="1" x14ac:dyDescent="0.25">
      <c r="A326" s="54" t="s">
        <v>789</v>
      </c>
      <c r="B326" s="54" t="s">
        <v>10559</v>
      </c>
      <c r="C326" s="64" t="s">
        <v>1981</v>
      </c>
      <c r="D326" s="54" t="s">
        <v>2629</v>
      </c>
      <c r="E326" s="64">
        <v>2010</v>
      </c>
      <c r="F326" s="87">
        <v>53120</v>
      </c>
      <c r="G326" s="33" t="s">
        <v>147</v>
      </c>
    </row>
    <row r="327" spans="1:7" x14ac:dyDescent="0.25">
      <c r="A327" s="33" t="s">
        <v>789</v>
      </c>
      <c r="B327" s="38" t="s">
        <v>790</v>
      </c>
      <c r="C327" s="268" t="s">
        <v>870</v>
      </c>
      <c r="D327" s="33" t="s">
        <v>44</v>
      </c>
      <c r="E327" s="35">
        <v>2010</v>
      </c>
      <c r="F327" s="420">
        <v>35175.956284153006</v>
      </c>
      <c r="G327" s="33" t="s">
        <v>147</v>
      </c>
    </row>
    <row r="328" spans="1:7" x14ac:dyDescent="0.25">
      <c r="A328" s="33" t="s">
        <v>789</v>
      </c>
      <c r="B328" s="38" t="s">
        <v>1716</v>
      </c>
      <c r="C328" s="268" t="s">
        <v>6534</v>
      </c>
      <c r="D328" s="33" t="s">
        <v>44</v>
      </c>
      <c r="E328" s="35">
        <v>2010</v>
      </c>
      <c r="F328" s="420">
        <v>36885.24590163934</v>
      </c>
      <c r="G328" s="33" t="s">
        <v>147</v>
      </c>
    </row>
    <row r="329" spans="1:7" x14ac:dyDescent="0.25">
      <c r="A329" s="33" t="s">
        <v>789</v>
      </c>
      <c r="B329" s="38" t="s">
        <v>1717</v>
      </c>
      <c r="C329" s="268">
        <v>5</v>
      </c>
      <c r="D329" s="33" t="s">
        <v>44</v>
      </c>
      <c r="E329" s="35">
        <v>2010</v>
      </c>
      <c r="F329" s="420">
        <v>65300.546448087429</v>
      </c>
      <c r="G329" s="33" t="s">
        <v>147</v>
      </c>
    </row>
    <row r="330" spans="1:7" x14ac:dyDescent="0.25">
      <c r="A330" s="33" t="s">
        <v>789</v>
      </c>
      <c r="B330" s="38" t="s">
        <v>2944</v>
      </c>
      <c r="C330" s="268">
        <v>5</v>
      </c>
      <c r="D330" s="33" t="s">
        <v>44</v>
      </c>
      <c r="E330" s="35">
        <v>2010</v>
      </c>
      <c r="F330" s="420">
        <v>169125</v>
      </c>
      <c r="G330" s="33" t="s">
        <v>1211</v>
      </c>
    </row>
    <row r="331" spans="1:7" x14ac:dyDescent="0.25">
      <c r="A331" s="33" t="s">
        <v>789</v>
      </c>
      <c r="B331" s="38" t="s">
        <v>2495</v>
      </c>
      <c r="C331" s="268">
        <v>5</v>
      </c>
      <c r="D331" s="33" t="s">
        <v>44</v>
      </c>
      <c r="E331" s="35">
        <v>2010</v>
      </c>
      <c r="F331" s="420">
        <v>103551</v>
      </c>
      <c r="G331" s="33" t="s">
        <v>1211</v>
      </c>
    </row>
    <row r="332" spans="1:7" x14ac:dyDescent="0.25">
      <c r="A332" s="33" t="s">
        <v>789</v>
      </c>
      <c r="B332" s="38" t="s">
        <v>2496</v>
      </c>
      <c r="C332" s="268">
        <v>5</v>
      </c>
      <c r="D332" s="33" t="s">
        <v>44</v>
      </c>
      <c r="E332" s="35">
        <v>2010</v>
      </c>
      <c r="F332" s="420">
        <v>109016</v>
      </c>
      <c r="G332" s="33" t="s">
        <v>1211</v>
      </c>
    </row>
    <row r="333" spans="1:7" x14ac:dyDescent="0.25">
      <c r="A333" s="33" t="s">
        <v>789</v>
      </c>
      <c r="B333" s="38" t="s">
        <v>1919</v>
      </c>
      <c r="C333" s="268">
        <v>5</v>
      </c>
      <c r="D333" s="33" t="s">
        <v>44</v>
      </c>
      <c r="E333" s="35">
        <v>2010</v>
      </c>
      <c r="F333" s="420">
        <v>81693</v>
      </c>
      <c r="G333" s="33" t="s">
        <v>2942</v>
      </c>
    </row>
    <row r="334" spans="1:7" x14ac:dyDescent="0.25">
      <c r="A334" s="33" t="s">
        <v>789</v>
      </c>
      <c r="B334" s="38" t="s">
        <v>2497</v>
      </c>
      <c r="C334" s="268">
        <v>5</v>
      </c>
      <c r="D334" s="33" t="s">
        <v>44</v>
      </c>
      <c r="E334" s="35">
        <v>2010</v>
      </c>
      <c r="F334" s="420">
        <v>129508</v>
      </c>
      <c r="G334" s="33" t="s">
        <v>1211</v>
      </c>
    </row>
    <row r="335" spans="1:7" x14ac:dyDescent="0.25">
      <c r="A335" s="33" t="s">
        <v>789</v>
      </c>
      <c r="B335" s="38" t="s">
        <v>2498</v>
      </c>
      <c r="C335" s="268">
        <v>5</v>
      </c>
      <c r="D335" s="33" t="s">
        <v>44</v>
      </c>
      <c r="E335" s="35">
        <v>2010</v>
      </c>
      <c r="F335" s="420">
        <v>144536</v>
      </c>
      <c r="G335" s="33" t="s">
        <v>1211</v>
      </c>
    </row>
    <row r="336" spans="1:7" s="58" customFormat="1" x14ac:dyDescent="0.25">
      <c r="A336" s="54" t="s">
        <v>1916</v>
      </c>
      <c r="B336" s="54" t="s">
        <v>10558</v>
      </c>
      <c r="C336" s="54" t="s">
        <v>3970</v>
      </c>
      <c r="D336" s="54" t="s">
        <v>2629</v>
      </c>
      <c r="E336" s="64">
        <v>2010</v>
      </c>
      <c r="F336" s="87">
        <v>88319</v>
      </c>
      <c r="G336" s="624" t="s">
        <v>10557</v>
      </c>
    </row>
    <row r="337" spans="1:7" x14ac:dyDescent="0.25">
      <c r="A337" s="33" t="s">
        <v>85</v>
      </c>
      <c r="B337" s="38" t="s">
        <v>4173</v>
      </c>
      <c r="C337" s="268" t="s">
        <v>3784</v>
      </c>
      <c r="D337" s="33" t="s">
        <v>110</v>
      </c>
      <c r="E337" s="35">
        <v>2010</v>
      </c>
      <c r="F337" s="420">
        <v>35175</v>
      </c>
      <c r="G337" s="33" t="s">
        <v>1956</v>
      </c>
    </row>
    <row r="338" spans="1:7" x14ac:dyDescent="0.25">
      <c r="A338" s="33" t="s">
        <v>85</v>
      </c>
      <c r="B338" s="38" t="s">
        <v>4174</v>
      </c>
      <c r="C338" s="268" t="s">
        <v>3784</v>
      </c>
      <c r="D338" s="33" t="s">
        <v>438</v>
      </c>
      <c r="E338" s="35">
        <v>2010</v>
      </c>
      <c r="F338" s="420">
        <v>45600</v>
      </c>
      <c r="G338" s="33" t="s">
        <v>1956</v>
      </c>
    </row>
    <row r="339" spans="1:7" x14ac:dyDescent="0.25">
      <c r="A339" s="33" t="s">
        <v>85</v>
      </c>
      <c r="B339" s="38" t="s">
        <v>4174</v>
      </c>
      <c r="C339" s="268" t="s">
        <v>3784</v>
      </c>
      <c r="D339" s="33" t="s">
        <v>426</v>
      </c>
      <c r="E339" s="35">
        <v>2010</v>
      </c>
      <c r="F339" s="420">
        <v>47550</v>
      </c>
      <c r="G339" s="33" t="s">
        <v>1956</v>
      </c>
    </row>
    <row r="340" spans="1:7" x14ac:dyDescent="0.25">
      <c r="A340" s="33" t="s">
        <v>85</v>
      </c>
      <c r="B340" s="38" t="s">
        <v>4174</v>
      </c>
      <c r="C340" s="268" t="s">
        <v>2927</v>
      </c>
      <c r="D340" s="33" t="s">
        <v>438</v>
      </c>
      <c r="E340" s="35">
        <v>2010</v>
      </c>
      <c r="F340" s="420">
        <v>54070</v>
      </c>
      <c r="G340" s="33" t="s">
        <v>1956</v>
      </c>
    </row>
    <row r="341" spans="1:7" x14ac:dyDescent="0.25">
      <c r="A341" s="33" t="s">
        <v>85</v>
      </c>
      <c r="B341" s="38" t="s">
        <v>4175</v>
      </c>
      <c r="C341" s="268">
        <v>4.5999999999999996</v>
      </c>
      <c r="D341" s="33" t="s">
        <v>426</v>
      </c>
      <c r="E341" s="35">
        <v>2010</v>
      </c>
      <c r="F341" s="420">
        <v>56765</v>
      </c>
      <c r="G341" s="33" t="s">
        <v>3267</v>
      </c>
    </row>
    <row r="342" spans="1:7" x14ac:dyDescent="0.25">
      <c r="A342" s="33" t="s">
        <v>85</v>
      </c>
      <c r="B342" s="38" t="s">
        <v>3769</v>
      </c>
      <c r="C342" s="268" t="s">
        <v>2925</v>
      </c>
      <c r="D342" s="33" t="s">
        <v>426</v>
      </c>
      <c r="E342" s="35">
        <v>2010</v>
      </c>
      <c r="F342" s="420">
        <v>51970</v>
      </c>
      <c r="G342" s="33" t="s">
        <v>3267</v>
      </c>
    </row>
    <row r="343" spans="1:7" x14ac:dyDescent="0.25">
      <c r="A343" s="33" t="s">
        <v>85</v>
      </c>
      <c r="B343" s="38" t="s">
        <v>4177</v>
      </c>
      <c r="C343" s="268" t="s">
        <v>3721</v>
      </c>
      <c r="D343" s="33" t="s">
        <v>110</v>
      </c>
      <c r="E343" s="35">
        <v>2010</v>
      </c>
      <c r="F343" s="420">
        <v>34650</v>
      </c>
      <c r="G343" s="33" t="s">
        <v>3760</v>
      </c>
    </row>
    <row r="344" spans="1:7" x14ac:dyDescent="0.25">
      <c r="A344" s="33" t="s">
        <v>85</v>
      </c>
      <c r="B344" s="38" t="s">
        <v>4176</v>
      </c>
      <c r="C344" s="268" t="s">
        <v>3721</v>
      </c>
      <c r="D344" s="33" t="s">
        <v>110</v>
      </c>
      <c r="E344" s="35">
        <v>2010</v>
      </c>
      <c r="F344" s="420">
        <v>37420</v>
      </c>
      <c r="G344" s="33" t="s">
        <v>3760</v>
      </c>
    </row>
    <row r="345" spans="1:7" x14ac:dyDescent="0.25">
      <c r="A345" s="33" t="s">
        <v>85</v>
      </c>
      <c r="B345" s="38" t="s">
        <v>1526</v>
      </c>
      <c r="C345" s="268" t="s">
        <v>4178</v>
      </c>
      <c r="D345" s="33" t="s">
        <v>438</v>
      </c>
      <c r="E345" s="35">
        <v>2010</v>
      </c>
      <c r="F345" s="420">
        <v>58460</v>
      </c>
      <c r="G345" s="33" t="s">
        <v>1956</v>
      </c>
    </row>
    <row r="346" spans="1:7" x14ac:dyDescent="0.25">
      <c r="A346" s="33" t="s">
        <v>85</v>
      </c>
      <c r="B346" s="38" t="s">
        <v>1526</v>
      </c>
      <c r="C346" s="268" t="s">
        <v>3784</v>
      </c>
      <c r="D346" s="33" t="s">
        <v>438</v>
      </c>
      <c r="E346" s="35">
        <v>2010</v>
      </c>
      <c r="F346" s="420">
        <v>37595</v>
      </c>
      <c r="G346" s="33" t="s">
        <v>1956</v>
      </c>
    </row>
    <row r="347" spans="1:7" x14ac:dyDescent="0.25">
      <c r="A347" s="33" t="s">
        <v>85</v>
      </c>
      <c r="B347" s="38" t="s">
        <v>4179</v>
      </c>
      <c r="C347" s="268" t="s">
        <v>1985</v>
      </c>
      <c r="D347" s="33" t="s">
        <v>426</v>
      </c>
      <c r="E347" s="35">
        <v>2010</v>
      </c>
      <c r="F347" s="420">
        <v>35775</v>
      </c>
      <c r="G347" s="33" t="s">
        <v>4180</v>
      </c>
    </row>
    <row r="348" spans="1:7" x14ac:dyDescent="0.25">
      <c r="A348" s="33" t="s">
        <v>85</v>
      </c>
      <c r="B348" s="38" t="s">
        <v>4181</v>
      </c>
      <c r="C348" s="268" t="s">
        <v>2925</v>
      </c>
      <c r="D348" s="33" t="s">
        <v>438</v>
      </c>
      <c r="E348" s="35">
        <v>2010</v>
      </c>
      <c r="F348" s="420">
        <v>65380</v>
      </c>
      <c r="G348" s="33" t="s">
        <v>135</v>
      </c>
    </row>
    <row r="349" spans="1:7" x14ac:dyDescent="0.25">
      <c r="A349" s="33" t="s">
        <v>85</v>
      </c>
      <c r="B349" s="38" t="s">
        <v>4181</v>
      </c>
      <c r="C349" s="268" t="s">
        <v>4178</v>
      </c>
      <c r="D349" s="33" t="s">
        <v>426</v>
      </c>
      <c r="E349" s="35">
        <v>2010</v>
      </c>
      <c r="F349" s="420">
        <v>108800</v>
      </c>
      <c r="G349" s="33" t="s">
        <v>3760</v>
      </c>
    </row>
    <row r="350" spans="1:7" x14ac:dyDescent="0.25">
      <c r="A350" s="33" t="s">
        <v>85</v>
      </c>
      <c r="B350" s="38" t="s">
        <v>4181</v>
      </c>
      <c r="C350" s="268" t="s">
        <v>2925</v>
      </c>
      <c r="D350" s="33" t="s">
        <v>426</v>
      </c>
      <c r="E350" s="35">
        <v>2010</v>
      </c>
      <c r="F350" s="420">
        <v>74450</v>
      </c>
      <c r="G350" s="33" t="s">
        <v>3774</v>
      </c>
    </row>
    <row r="351" spans="1:7" x14ac:dyDescent="0.25">
      <c r="A351" s="33" t="s">
        <v>85</v>
      </c>
      <c r="B351" s="38" t="s">
        <v>4182</v>
      </c>
      <c r="C351" s="268" t="s">
        <v>5634</v>
      </c>
      <c r="D351" s="33" t="s">
        <v>426</v>
      </c>
      <c r="E351" s="35">
        <v>2010</v>
      </c>
      <c r="F351" s="420">
        <v>76905</v>
      </c>
      <c r="G351" s="33" t="s">
        <v>3267</v>
      </c>
    </row>
    <row r="352" spans="1:7" x14ac:dyDescent="0.25">
      <c r="A352" s="33" t="s">
        <v>85</v>
      </c>
      <c r="B352" s="38" t="s">
        <v>4172</v>
      </c>
      <c r="C352" s="268" t="s">
        <v>3784</v>
      </c>
      <c r="D352" s="33" t="s">
        <v>110</v>
      </c>
      <c r="E352" s="35">
        <v>2010</v>
      </c>
      <c r="F352" s="420">
        <v>42685</v>
      </c>
      <c r="G352" s="33" t="s">
        <v>4167</v>
      </c>
    </row>
    <row r="353" spans="1:7" x14ac:dyDescent="0.25">
      <c r="A353" s="33" t="s">
        <v>85</v>
      </c>
      <c r="B353" s="38" t="s">
        <v>4172</v>
      </c>
      <c r="C353" s="268" t="s">
        <v>3784</v>
      </c>
      <c r="D353" s="33" t="s">
        <v>426</v>
      </c>
      <c r="E353" s="35">
        <v>2010</v>
      </c>
      <c r="F353" s="420">
        <v>44275</v>
      </c>
      <c r="G353" s="33" t="s">
        <v>4183</v>
      </c>
    </row>
    <row r="354" spans="1:7" x14ac:dyDescent="0.25">
      <c r="A354" s="33" t="s">
        <v>85</v>
      </c>
      <c r="B354" s="38" t="s">
        <v>4155</v>
      </c>
      <c r="C354" s="268" t="s">
        <v>6494</v>
      </c>
      <c r="D354" s="33" t="s">
        <v>438</v>
      </c>
      <c r="E354" s="35">
        <v>2010</v>
      </c>
      <c r="F354" s="420">
        <v>68405</v>
      </c>
      <c r="G354" s="33" t="s">
        <v>1838</v>
      </c>
    </row>
    <row r="355" spans="1:7" x14ac:dyDescent="0.25">
      <c r="A355" s="33" t="s">
        <v>85</v>
      </c>
      <c r="B355" s="33" t="s">
        <v>7174</v>
      </c>
      <c r="C355" s="268" t="s">
        <v>3761</v>
      </c>
      <c r="D355" s="33" t="s">
        <v>426</v>
      </c>
      <c r="E355" s="35">
        <v>2010</v>
      </c>
      <c r="F355" s="420">
        <v>44275</v>
      </c>
      <c r="G355" s="33" t="s">
        <v>6882</v>
      </c>
    </row>
    <row r="356" spans="1:7" x14ac:dyDescent="0.25">
      <c r="A356" s="33" t="s">
        <v>871</v>
      </c>
      <c r="B356" s="38">
        <v>6</v>
      </c>
      <c r="C356" s="268">
        <v>2</v>
      </c>
      <c r="D356" s="33" t="s">
        <v>110</v>
      </c>
      <c r="E356" s="35">
        <v>2010</v>
      </c>
      <c r="F356" s="420">
        <v>17978.142076502732</v>
      </c>
      <c r="G356" s="33" t="s">
        <v>135</v>
      </c>
    </row>
    <row r="357" spans="1:7" x14ac:dyDescent="0.25">
      <c r="A357" s="33" t="s">
        <v>871</v>
      </c>
      <c r="B357" s="38">
        <v>6</v>
      </c>
      <c r="C357" s="268">
        <v>2</v>
      </c>
      <c r="D357" s="33" t="s">
        <v>110</v>
      </c>
      <c r="E357" s="35">
        <v>2010</v>
      </c>
      <c r="F357" s="420">
        <v>17978.142076502732</v>
      </c>
      <c r="G357" s="33" t="s">
        <v>423</v>
      </c>
    </row>
    <row r="358" spans="1:7" x14ac:dyDescent="0.25">
      <c r="A358" s="33" t="s">
        <v>871</v>
      </c>
      <c r="B358" s="38">
        <v>6</v>
      </c>
      <c r="C358" s="268">
        <v>2</v>
      </c>
      <c r="D358" s="33" t="s">
        <v>110</v>
      </c>
      <c r="E358" s="35">
        <v>2010</v>
      </c>
      <c r="F358" s="420">
        <v>17978.142076502732</v>
      </c>
      <c r="G358" s="33" t="s">
        <v>147</v>
      </c>
    </row>
    <row r="359" spans="1:7" x14ac:dyDescent="0.25">
      <c r="A359" s="33" t="s">
        <v>871</v>
      </c>
      <c r="B359" s="38">
        <v>6</v>
      </c>
      <c r="C359" s="268">
        <v>2.5</v>
      </c>
      <c r="D359" s="33" t="s">
        <v>110</v>
      </c>
      <c r="E359" s="35">
        <v>2010</v>
      </c>
      <c r="F359" s="420">
        <v>17978.142076502732</v>
      </c>
      <c r="G359" s="33" t="s">
        <v>135</v>
      </c>
    </row>
    <row r="360" spans="1:7" x14ac:dyDescent="0.25">
      <c r="A360" s="33" t="s">
        <v>871</v>
      </c>
      <c r="B360" s="38">
        <v>6</v>
      </c>
      <c r="C360" s="268">
        <v>2.5</v>
      </c>
      <c r="D360" s="33" t="s">
        <v>110</v>
      </c>
      <c r="E360" s="35">
        <v>2010</v>
      </c>
      <c r="F360" s="420">
        <v>17978.142076502732</v>
      </c>
      <c r="G360" s="33" t="s">
        <v>423</v>
      </c>
    </row>
    <row r="361" spans="1:7" x14ac:dyDescent="0.25">
      <c r="A361" s="33" t="s">
        <v>871</v>
      </c>
      <c r="B361" s="38">
        <v>6</v>
      </c>
      <c r="C361" s="268">
        <v>2.5</v>
      </c>
      <c r="D361" s="33" t="s">
        <v>110</v>
      </c>
      <c r="E361" s="35">
        <v>2010</v>
      </c>
      <c r="F361" s="420">
        <v>17978.142076502732</v>
      </c>
      <c r="G361" s="33" t="s">
        <v>147</v>
      </c>
    </row>
    <row r="362" spans="1:7" x14ac:dyDescent="0.25">
      <c r="A362" s="33" t="s">
        <v>871</v>
      </c>
      <c r="B362" s="38" t="s">
        <v>1724</v>
      </c>
      <c r="C362" s="268">
        <v>1.6</v>
      </c>
      <c r="D362" s="33" t="s">
        <v>110</v>
      </c>
      <c r="E362" s="35">
        <v>2010</v>
      </c>
      <c r="F362" s="420">
        <v>20081.967213114753</v>
      </c>
      <c r="G362" s="33" t="s">
        <v>186</v>
      </c>
    </row>
    <row r="363" spans="1:7" x14ac:dyDescent="0.25">
      <c r="A363" s="33" t="s">
        <v>871</v>
      </c>
      <c r="B363" s="38" t="s">
        <v>1723</v>
      </c>
      <c r="C363" s="268">
        <v>1.6</v>
      </c>
      <c r="D363" s="33" t="s">
        <v>110</v>
      </c>
      <c r="E363" s="35">
        <v>2010</v>
      </c>
      <c r="F363" s="420">
        <v>16120.218579234972</v>
      </c>
      <c r="G363" s="33" t="s">
        <v>135</v>
      </c>
    </row>
    <row r="364" spans="1:7" x14ac:dyDescent="0.25">
      <c r="A364" s="33" t="s">
        <v>871</v>
      </c>
      <c r="B364" s="38" t="s">
        <v>1725</v>
      </c>
      <c r="C364" s="268">
        <v>2.5</v>
      </c>
      <c r="D364" s="33" t="s">
        <v>110</v>
      </c>
      <c r="E364" s="35">
        <v>2010</v>
      </c>
      <c r="F364" s="420">
        <v>24590</v>
      </c>
      <c r="G364" s="33" t="s">
        <v>135</v>
      </c>
    </row>
    <row r="365" spans="1:7" x14ac:dyDescent="0.25">
      <c r="A365" s="33" t="s">
        <v>871</v>
      </c>
      <c r="B365" s="38" t="s">
        <v>1725</v>
      </c>
      <c r="C365" s="268">
        <v>3.7</v>
      </c>
      <c r="D365" s="33" t="s">
        <v>110</v>
      </c>
      <c r="E365" s="35">
        <v>2010</v>
      </c>
      <c r="F365" s="420">
        <v>25956</v>
      </c>
      <c r="G365" s="33" t="s">
        <v>135</v>
      </c>
    </row>
    <row r="366" spans="1:7" x14ac:dyDescent="0.25">
      <c r="A366" s="33" t="s">
        <v>871</v>
      </c>
      <c r="B366" s="38" t="s">
        <v>1726</v>
      </c>
      <c r="C366" s="268">
        <v>2.2000000000000002</v>
      </c>
      <c r="D366" s="33" t="s">
        <v>438</v>
      </c>
      <c r="E366" s="35">
        <v>2010</v>
      </c>
      <c r="F366" s="420">
        <v>16393</v>
      </c>
      <c r="G366" s="33" t="s">
        <v>484</v>
      </c>
    </row>
    <row r="367" spans="1:7" x14ac:dyDescent="0.25">
      <c r="A367" s="33" t="s">
        <v>871</v>
      </c>
      <c r="B367" s="38" t="s">
        <v>1726</v>
      </c>
      <c r="C367" s="268">
        <v>2.2000000000000002</v>
      </c>
      <c r="D367" s="33" t="s">
        <v>438</v>
      </c>
      <c r="E367" s="35">
        <v>2010</v>
      </c>
      <c r="F367" s="420">
        <v>16393</v>
      </c>
      <c r="G367" s="33" t="s">
        <v>466</v>
      </c>
    </row>
    <row r="368" spans="1:7" x14ac:dyDescent="0.25">
      <c r="A368" s="33" t="s">
        <v>871</v>
      </c>
      <c r="B368" s="38" t="s">
        <v>1726</v>
      </c>
      <c r="C368" s="268">
        <v>2.6</v>
      </c>
      <c r="D368" s="33" t="s">
        <v>444</v>
      </c>
      <c r="E368" s="35">
        <v>2010</v>
      </c>
      <c r="F368" s="420">
        <v>16939</v>
      </c>
      <c r="G368" s="33" t="s">
        <v>484</v>
      </c>
    </row>
    <row r="369" spans="1:7" x14ac:dyDescent="0.25">
      <c r="A369" s="33" t="s">
        <v>871</v>
      </c>
      <c r="B369" s="38" t="s">
        <v>1726</v>
      </c>
      <c r="C369" s="268">
        <v>2.6</v>
      </c>
      <c r="D369" s="33" t="s">
        <v>444</v>
      </c>
      <c r="E369" s="35">
        <v>2010</v>
      </c>
      <c r="F369" s="420">
        <v>16939</v>
      </c>
      <c r="G369" s="33" t="s">
        <v>466</v>
      </c>
    </row>
    <row r="370" spans="1:7" x14ac:dyDescent="0.25">
      <c r="A370" s="33" t="s">
        <v>871</v>
      </c>
      <c r="B370" s="38" t="s">
        <v>1727</v>
      </c>
      <c r="C370" s="268" t="s">
        <v>6531</v>
      </c>
      <c r="D370" s="33" t="s">
        <v>114</v>
      </c>
      <c r="E370" s="35">
        <v>2010</v>
      </c>
      <c r="F370" s="420">
        <v>25683.060109289618</v>
      </c>
      <c r="G370" s="33" t="s">
        <v>147</v>
      </c>
    </row>
    <row r="371" spans="1:7" x14ac:dyDescent="0.25">
      <c r="A371" s="33" t="s">
        <v>871</v>
      </c>
      <c r="B371" s="38" t="s">
        <v>1227</v>
      </c>
      <c r="C371" s="268">
        <v>2</v>
      </c>
      <c r="D371" s="33" t="s">
        <v>110</v>
      </c>
      <c r="E371" s="35">
        <v>2010</v>
      </c>
      <c r="F371" s="420">
        <v>20764.754098360656</v>
      </c>
      <c r="G371" s="33" t="s">
        <v>135</v>
      </c>
    </row>
    <row r="372" spans="1:7" x14ac:dyDescent="0.25">
      <c r="A372" s="33" t="s">
        <v>871</v>
      </c>
      <c r="B372" s="38" t="s">
        <v>1227</v>
      </c>
      <c r="C372" s="268">
        <v>2</v>
      </c>
      <c r="D372" s="33" t="s">
        <v>110</v>
      </c>
      <c r="E372" s="35">
        <v>2010</v>
      </c>
      <c r="F372" s="420">
        <v>21174.590163934427</v>
      </c>
      <c r="G372" s="33" t="s">
        <v>1228</v>
      </c>
    </row>
    <row r="373" spans="1:7" x14ac:dyDescent="0.25">
      <c r="A373" s="33" t="s">
        <v>871</v>
      </c>
      <c r="B373" s="38" t="s">
        <v>1227</v>
      </c>
      <c r="C373" s="268">
        <v>2.2999999999999998</v>
      </c>
      <c r="D373" s="33" t="s">
        <v>110</v>
      </c>
      <c r="E373" s="35">
        <v>2010</v>
      </c>
      <c r="F373" s="420">
        <v>21037.978142076503</v>
      </c>
      <c r="G373" s="33" t="s">
        <v>135</v>
      </c>
    </row>
    <row r="374" spans="1:7" x14ac:dyDescent="0.25">
      <c r="A374" s="33" t="s">
        <v>871</v>
      </c>
      <c r="B374" s="38" t="s">
        <v>1227</v>
      </c>
      <c r="C374" s="268">
        <v>2.2999999999999998</v>
      </c>
      <c r="D374" s="33" t="s">
        <v>110</v>
      </c>
      <c r="E374" s="35">
        <v>2010</v>
      </c>
      <c r="F374" s="420">
        <v>21447.814207650274</v>
      </c>
      <c r="G374" s="33" t="s">
        <v>1228</v>
      </c>
    </row>
    <row r="375" spans="1:7" x14ac:dyDescent="0.25">
      <c r="A375" s="33" t="s">
        <v>871</v>
      </c>
      <c r="B375" s="38" t="s">
        <v>1729</v>
      </c>
      <c r="C375" s="268">
        <v>2</v>
      </c>
      <c r="D375" s="33" t="s">
        <v>438</v>
      </c>
      <c r="E375" s="35">
        <v>2010</v>
      </c>
      <c r="F375" s="420">
        <v>34972</v>
      </c>
      <c r="G375" s="33" t="s">
        <v>419</v>
      </c>
    </row>
    <row r="376" spans="1:7" x14ac:dyDescent="0.25">
      <c r="A376" s="33" t="s">
        <v>871</v>
      </c>
      <c r="B376" s="38" t="s">
        <v>1728</v>
      </c>
      <c r="C376" s="268">
        <v>3.7</v>
      </c>
      <c r="D376" s="33" t="s">
        <v>114</v>
      </c>
      <c r="E376" s="35">
        <v>2010</v>
      </c>
      <c r="F376" s="420">
        <v>35491.803278688523</v>
      </c>
      <c r="G376" s="33" t="s">
        <v>147</v>
      </c>
    </row>
    <row r="377" spans="1:7" x14ac:dyDescent="0.25">
      <c r="A377" s="54" t="s">
        <v>697</v>
      </c>
      <c r="B377" s="60" t="s">
        <v>6060</v>
      </c>
      <c r="C377" s="269" t="s">
        <v>2114</v>
      </c>
      <c r="D377" s="54" t="s">
        <v>110</v>
      </c>
      <c r="E377" s="64">
        <v>2010</v>
      </c>
      <c r="F377" s="507">
        <v>21681</v>
      </c>
      <c r="G377" s="54" t="s">
        <v>4144</v>
      </c>
    </row>
    <row r="378" spans="1:7" x14ac:dyDescent="0.25">
      <c r="A378" s="33" t="s">
        <v>697</v>
      </c>
      <c r="B378" s="38" t="s">
        <v>1455</v>
      </c>
      <c r="C378" s="268">
        <v>1.5</v>
      </c>
      <c r="D378" s="33" t="s">
        <v>438</v>
      </c>
      <c r="E378" s="35">
        <v>2010</v>
      </c>
      <c r="F378" s="420">
        <v>34153</v>
      </c>
      <c r="G378" s="33" t="s">
        <v>186</v>
      </c>
    </row>
    <row r="379" spans="1:7" x14ac:dyDescent="0.25">
      <c r="A379" s="33" t="s">
        <v>697</v>
      </c>
      <c r="B379" s="38" t="s">
        <v>1455</v>
      </c>
      <c r="C379" s="268">
        <v>1.7</v>
      </c>
      <c r="D379" s="33" t="s">
        <v>438</v>
      </c>
      <c r="E379" s="35">
        <v>2010</v>
      </c>
      <c r="F379" s="420">
        <v>34426</v>
      </c>
      <c r="G379" s="33" t="s">
        <v>186</v>
      </c>
    </row>
    <row r="380" spans="1:7" x14ac:dyDescent="0.25">
      <c r="A380" s="33" t="s">
        <v>697</v>
      </c>
      <c r="B380" s="38" t="s">
        <v>1455</v>
      </c>
      <c r="C380" s="268">
        <v>2</v>
      </c>
      <c r="D380" s="33" t="s">
        <v>438</v>
      </c>
      <c r="E380" s="35">
        <v>2010</v>
      </c>
      <c r="F380" s="420">
        <v>35519</v>
      </c>
      <c r="G380" s="33" t="s">
        <v>186</v>
      </c>
    </row>
    <row r="381" spans="1:7" x14ac:dyDescent="0.25">
      <c r="A381" s="33" t="s">
        <v>697</v>
      </c>
      <c r="B381" s="38" t="s">
        <v>1455</v>
      </c>
      <c r="C381" s="268" t="s">
        <v>6532</v>
      </c>
      <c r="D381" s="33" t="s">
        <v>438</v>
      </c>
      <c r="E381" s="35">
        <v>2010</v>
      </c>
      <c r="F381" s="420">
        <v>35519</v>
      </c>
      <c r="G381" s="33" t="s">
        <v>186</v>
      </c>
    </row>
    <row r="382" spans="1:7" x14ac:dyDescent="0.25">
      <c r="A382" s="33" t="s">
        <v>697</v>
      </c>
      <c r="B382" s="38" t="s">
        <v>2968</v>
      </c>
      <c r="C382" s="268" t="s">
        <v>2967</v>
      </c>
      <c r="D382" s="33" t="s">
        <v>2961</v>
      </c>
      <c r="E382" s="35">
        <v>2010</v>
      </c>
      <c r="F382" s="420">
        <v>45000</v>
      </c>
      <c r="G382" s="33" t="s">
        <v>2960</v>
      </c>
    </row>
    <row r="383" spans="1:7" x14ac:dyDescent="0.25">
      <c r="A383" s="33" t="s">
        <v>697</v>
      </c>
      <c r="B383" s="38" t="s">
        <v>1730</v>
      </c>
      <c r="C383" s="268">
        <v>6.2</v>
      </c>
      <c r="D383" s="33" t="s">
        <v>438</v>
      </c>
      <c r="E383" s="35">
        <v>2010</v>
      </c>
      <c r="F383" s="420">
        <v>88797</v>
      </c>
      <c r="G383" s="33" t="s">
        <v>135</v>
      </c>
    </row>
    <row r="384" spans="1:7" x14ac:dyDescent="0.25">
      <c r="A384" s="33" t="s">
        <v>697</v>
      </c>
      <c r="B384" s="38" t="s">
        <v>698</v>
      </c>
      <c r="C384" s="268">
        <v>3.5</v>
      </c>
      <c r="D384" s="33" t="s">
        <v>444</v>
      </c>
      <c r="E384" s="35">
        <v>2010</v>
      </c>
      <c r="F384" s="420">
        <v>51300</v>
      </c>
      <c r="G384" s="33" t="s">
        <v>1151</v>
      </c>
    </row>
    <row r="385" spans="1:7" x14ac:dyDescent="0.25">
      <c r="A385" s="33" t="s">
        <v>697</v>
      </c>
      <c r="B385" s="38" t="s">
        <v>2991</v>
      </c>
      <c r="C385" s="268">
        <v>1.8</v>
      </c>
      <c r="D385" s="33" t="s">
        <v>438</v>
      </c>
      <c r="E385" s="35">
        <v>2010</v>
      </c>
      <c r="F385" s="420">
        <v>31900</v>
      </c>
      <c r="G385" s="33" t="s">
        <v>2964</v>
      </c>
    </row>
    <row r="386" spans="1:7" x14ac:dyDescent="0.25">
      <c r="A386" s="33" t="s">
        <v>697</v>
      </c>
      <c r="B386" s="38" t="s">
        <v>2966</v>
      </c>
      <c r="C386" s="268">
        <v>1.9</v>
      </c>
      <c r="D386" s="33" t="s">
        <v>438</v>
      </c>
      <c r="E386" s="35">
        <v>2010</v>
      </c>
      <c r="F386" s="420">
        <v>32450</v>
      </c>
      <c r="G386" s="33" t="s">
        <v>2964</v>
      </c>
    </row>
    <row r="387" spans="1:7" x14ac:dyDescent="0.25">
      <c r="A387" s="33" t="s">
        <v>697</v>
      </c>
      <c r="B387" s="38" t="s">
        <v>2989</v>
      </c>
      <c r="C387" s="268">
        <v>2</v>
      </c>
      <c r="D387" s="33" t="s">
        <v>438</v>
      </c>
      <c r="E387" s="35">
        <v>2010</v>
      </c>
      <c r="F387" s="420">
        <v>34791</v>
      </c>
      <c r="G387" s="33" t="s">
        <v>2964</v>
      </c>
    </row>
    <row r="388" spans="1:7" s="91" customFormat="1" ht="12.75" x14ac:dyDescent="0.2">
      <c r="A388" s="865" t="s">
        <v>1926</v>
      </c>
      <c r="B388" s="865" t="s">
        <v>10555</v>
      </c>
      <c r="C388" s="865" t="s">
        <v>3739</v>
      </c>
      <c r="D388" s="486" t="s">
        <v>2629</v>
      </c>
      <c r="E388" s="866">
        <v>2010</v>
      </c>
      <c r="F388" s="867">
        <v>33000</v>
      </c>
      <c r="G388" s="867" t="s">
        <v>10557</v>
      </c>
    </row>
    <row r="389" spans="1:7" x14ac:dyDescent="0.25">
      <c r="A389" s="33" t="s">
        <v>697</v>
      </c>
      <c r="B389" s="38" t="s">
        <v>2987</v>
      </c>
      <c r="C389" s="268">
        <v>2.2000000000000002</v>
      </c>
      <c r="D389" s="33" t="s">
        <v>438</v>
      </c>
      <c r="E389" s="35">
        <v>2010</v>
      </c>
      <c r="F389" s="420">
        <v>34500</v>
      </c>
      <c r="G389" s="33" t="s">
        <v>2964</v>
      </c>
    </row>
    <row r="390" spans="1:7" x14ac:dyDescent="0.25">
      <c r="A390" s="33" t="s">
        <v>697</v>
      </c>
      <c r="B390" s="38" t="s">
        <v>2985</v>
      </c>
      <c r="C390" s="268">
        <v>2.2999999999999998</v>
      </c>
      <c r="D390" s="33" t="s">
        <v>438</v>
      </c>
      <c r="E390" s="35">
        <v>2010</v>
      </c>
      <c r="F390" s="420">
        <v>36050</v>
      </c>
      <c r="G390" s="33" t="s">
        <v>2964</v>
      </c>
    </row>
    <row r="391" spans="1:7" x14ac:dyDescent="0.25">
      <c r="A391" s="33" t="s">
        <v>697</v>
      </c>
      <c r="B391" s="38" t="s">
        <v>2983</v>
      </c>
      <c r="C391" s="268">
        <v>2.4</v>
      </c>
      <c r="D391" s="33" t="s">
        <v>438</v>
      </c>
      <c r="E391" s="35">
        <v>2010</v>
      </c>
      <c r="F391" s="420">
        <v>36950</v>
      </c>
      <c r="G391" s="33" t="s">
        <v>2964</v>
      </c>
    </row>
    <row r="392" spans="1:7" x14ac:dyDescent="0.25">
      <c r="A392" s="33" t="s">
        <v>697</v>
      </c>
      <c r="B392" s="38" t="s">
        <v>2981</v>
      </c>
      <c r="C392" s="268">
        <v>2.5</v>
      </c>
      <c r="D392" s="33" t="s">
        <v>438</v>
      </c>
      <c r="E392" s="35">
        <v>2010</v>
      </c>
      <c r="F392" s="420">
        <v>38400</v>
      </c>
      <c r="G392" s="33" t="s">
        <v>2964</v>
      </c>
    </row>
    <row r="393" spans="1:7" x14ac:dyDescent="0.25">
      <c r="A393" s="33" t="s">
        <v>697</v>
      </c>
      <c r="B393" s="38" t="s">
        <v>2980</v>
      </c>
      <c r="C393" s="268">
        <v>2.7</v>
      </c>
      <c r="D393" s="33" t="s">
        <v>2961</v>
      </c>
      <c r="E393" s="35">
        <v>2010</v>
      </c>
      <c r="F393" s="420">
        <v>39250</v>
      </c>
      <c r="G393" s="412" t="s">
        <v>2979</v>
      </c>
    </row>
    <row r="394" spans="1:7" x14ac:dyDescent="0.25">
      <c r="A394" s="33" t="s">
        <v>697</v>
      </c>
      <c r="B394" s="38" t="s">
        <v>2975</v>
      </c>
      <c r="C394" s="268">
        <v>3</v>
      </c>
      <c r="D394" s="33" t="s">
        <v>438</v>
      </c>
      <c r="E394" s="35">
        <v>2010</v>
      </c>
      <c r="F394" s="420">
        <v>41200</v>
      </c>
      <c r="G394" s="33" t="s">
        <v>2960</v>
      </c>
    </row>
    <row r="395" spans="1:7" x14ac:dyDescent="0.25">
      <c r="A395" s="33" t="s">
        <v>697</v>
      </c>
      <c r="B395" s="38" t="s">
        <v>2973</v>
      </c>
      <c r="C395" s="268">
        <v>3.2</v>
      </c>
      <c r="D395" s="33" t="s">
        <v>2961</v>
      </c>
      <c r="E395" s="35">
        <v>2010</v>
      </c>
      <c r="F395" s="420">
        <v>42300</v>
      </c>
      <c r="G395" s="33" t="s">
        <v>2960</v>
      </c>
    </row>
    <row r="396" spans="1:7" x14ac:dyDescent="0.25">
      <c r="A396" s="33" t="s">
        <v>697</v>
      </c>
      <c r="B396" s="38" t="s">
        <v>2971</v>
      </c>
      <c r="C396" s="268">
        <v>3.5</v>
      </c>
      <c r="D396" s="33" t="s">
        <v>2961</v>
      </c>
      <c r="E396" s="35">
        <v>2010</v>
      </c>
      <c r="F396" s="420">
        <v>43200</v>
      </c>
      <c r="G396" s="33" t="s">
        <v>2960</v>
      </c>
    </row>
    <row r="397" spans="1:7" x14ac:dyDescent="0.25">
      <c r="A397" s="33" t="s">
        <v>697</v>
      </c>
      <c r="B397" s="38" t="s">
        <v>2969</v>
      </c>
      <c r="C397" s="268">
        <v>4</v>
      </c>
      <c r="D397" s="33" t="s">
        <v>2961</v>
      </c>
      <c r="E397" s="35">
        <v>2010</v>
      </c>
      <c r="F397" s="420">
        <v>44100</v>
      </c>
      <c r="G397" s="33" t="s">
        <v>2960</v>
      </c>
    </row>
    <row r="398" spans="1:7" x14ac:dyDescent="0.25">
      <c r="A398" s="33" t="s">
        <v>697</v>
      </c>
      <c r="B398" s="38" t="s">
        <v>2963</v>
      </c>
      <c r="C398" s="268">
        <v>4</v>
      </c>
      <c r="D398" s="33" t="s">
        <v>2961</v>
      </c>
      <c r="E398" s="35">
        <v>2010</v>
      </c>
      <c r="F398" s="420">
        <v>44550</v>
      </c>
      <c r="G398" s="33" t="s">
        <v>2960</v>
      </c>
    </row>
    <row r="399" spans="1:7" x14ac:dyDescent="0.25">
      <c r="A399" s="33" t="s">
        <v>697</v>
      </c>
      <c r="B399" s="38" t="s">
        <v>1731</v>
      </c>
      <c r="C399" s="268">
        <v>5.5</v>
      </c>
      <c r="D399" s="33" t="s">
        <v>438</v>
      </c>
      <c r="E399" s="35">
        <v>2010</v>
      </c>
      <c r="F399" s="420">
        <v>139890.71038251364</v>
      </c>
      <c r="G399" s="33" t="s">
        <v>421</v>
      </c>
    </row>
    <row r="400" spans="1:7" x14ac:dyDescent="0.25">
      <c r="A400" s="33" t="s">
        <v>697</v>
      </c>
      <c r="B400" s="38" t="s">
        <v>1731</v>
      </c>
      <c r="C400" s="268" t="s">
        <v>6418</v>
      </c>
      <c r="D400" s="33" t="s">
        <v>438</v>
      </c>
      <c r="E400" s="35">
        <v>2010</v>
      </c>
      <c r="F400" s="420">
        <v>139890.71038251364</v>
      </c>
      <c r="G400" s="33" t="s">
        <v>421</v>
      </c>
    </row>
    <row r="401" spans="1:7" x14ac:dyDescent="0.25">
      <c r="A401" s="33" t="s">
        <v>697</v>
      </c>
      <c r="B401" s="38" t="s">
        <v>1731</v>
      </c>
      <c r="C401" s="268">
        <v>6.3</v>
      </c>
      <c r="D401" s="33" t="s">
        <v>438</v>
      </c>
      <c r="E401" s="35">
        <v>2010</v>
      </c>
      <c r="F401" s="420">
        <v>139890.71038251364</v>
      </c>
      <c r="G401" s="33" t="s">
        <v>421</v>
      </c>
    </row>
    <row r="402" spans="1:7" x14ac:dyDescent="0.25">
      <c r="A402" s="33" t="s">
        <v>697</v>
      </c>
      <c r="B402" s="38" t="s">
        <v>1732</v>
      </c>
      <c r="C402" s="268" t="s">
        <v>6533</v>
      </c>
      <c r="D402" s="33" t="s">
        <v>438</v>
      </c>
      <c r="E402" s="35">
        <v>2010</v>
      </c>
      <c r="F402" s="420">
        <v>36885</v>
      </c>
      <c r="G402" s="33" t="s">
        <v>1213</v>
      </c>
    </row>
    <row r="403" spans="1:7" x14ac:dyDescent="0.25">
      <c r="A403" s="33" t="s">
        <v>697</v>
      </c>
      <c r="B403" s="38" t="s">
        <v>1732</v>
      </c>
      <c r="C403" s="268">
        <v>2.5</v>
      </c>
      <c r="D403" s="33" t="s">
        <v>438</v>
      </c>
      <c r="E403" s="35">
        <v>2010</v>
      </c>
      <c r="F403" s="420">
        <v>39617</v>
      </c>
      <c r="G403" s="33" t="s">
        <v>1213</v>
      </c>
    </row>
    <row r="404" spans="1:7" x14ac:dyDescent="0.25">
      <c r="A404" s="33" t="s">
        <v>697</v>
      </c>
      <c r="B404" s="38" t="s">
        <v>1732</v>
      </c>
      <c r="C404" s="268">
        <v>3.5</v>
      </c>
      <c r="D404" s="33" t="s">
        <v>438</v>
      </c>
      <c r="E404" s="35">
        <v>2010</v>
      </c>
      <c r="F404" s="420">
        <v>43715</v>
      </c>
      <c r="G404" s="33" t="s">
        <v>1213</v>
      </c>
    </row>
    <row r="405" spans="1:7" x14ac:dyDescent="0.25">
      <c r="A405" s="33" t="s">
        <v>697</v>
      </c>
      <c r="B405" s="38" t="s">
        <v>1733</v>
      </c>
      <c r="C405" s="268">
        <v>3</v>
      </c>
      <c r="D405" s="33" t="s">
        <v>438</v>
      </c>
      <c r="E405" s="35">
        <v>2010</v>
      </c>
      <c r="F405" s="420">
        <v>76502</v>
      </c>
      <c r="G405" s="33" t="s">
        <v>135</v>
      </c>
    </row>
    <row r="406" spans="1:7" x14ac:dyDescent="0.25">
      <c r="A406" s="33" t="s">
        <v>697</v>
      </c>
      <c r="B406" s="38" t="s">
        <v>1733</v>
      </c>
      <c r="C406" s="268">
        <v>3.5</v>
      </c>
      <c r="D406" s="33" t="s">
        <v>438</v>
      </c>
      <c r="E406" s="35">
        <v>2010</v>
      </c>
      <c r="F406" s="420">
        <v>79234</v>
      </c>
      <c r="G406" s="33" t="s">
        <v>135</v>
      </c>
    </row>
    <row r="407" spans="1:7" x14ac:dyDescent="0.25">
      <c r="A407" s="33" t="s">
        <v>697</v>
      </c>
      <c r="B407" s="38" t="s">
        <v>1733</v>
      </c>
      <c r="C407" s="268">
        <v>5.5</v>
      </c>
      <c r="D407" s="33" t="s">
        <v>438</v>
      </c>
      <c r="E407" s="35">
        <v>2010</v>
      </c>
      <c r="F407" s="420">
        <v>114754</v>
      </c>
      <c r="G407" s="33" t="s">
        <v>135</v>
      </c>
    </row>
    <row r="408" spans="1:7" x14ac:dyDescent="0.25">
      <c r="A408" s="33" t="s">
        <v>697</v>
      </c>
      <c r="B408" s="38" t="s">
        <v>1733</v>
      </c>
      <c r="C408" s="268">
        <v>6.2</v>
      </c>
      <c r="D408" s="33" t="s">
        <v>438</v>
      </c>
      <c r="E408" s="35">
        <v>2010</v>
      </c>
      <c r="F408" s="420">
        <v>128415</v>
      </c>
      <c r="G408" s="33" t="s">
        <v>135</v>
      </c>
    </row>
    <row r="409" spans="1:7" x14ac:dyDescent="0.25">
      <c r="A409" s="33" t="s">
        <v>697</v>
      </c>
      <c r="B409" s="38" t="s">
        <v>3005</v>
      </c>
      <c r="C409" s="268">
        <v>2</v>
      </c>
      <c r="D409" s="33" t="s">
        <v>2993</v>
      </c>
      <c r="E409" s="35">
        <v>2010</v>
      </c>
      <c r="F409" s="420">
        <v>39900</v>
      </c>
      <c r="G409" s="76" t="s">
        <v>2992</v>
      </c>
    </row>
    <row r="410" spans="1:7" x14ac:dyDescent="0.25">
      <c r="A410" s="33" t="s">
        <v>697</v>
      </c>
      <c r="B410" s="38" t="s">
        <v>1734</v>
      </c>
      <c r="C410" s="268">
        <v>6.2</v>
      </c>
      <c r="D410" s="33" t="s">
        <v>438</v>
      </c>
      <c r="E410" s="35">
        <v>2010</v>
      </c>
      <c r="F410" s="420">
        <v>118579.23497267759</v>
      </c>
      <c r="G410" s="33" t="s">
        <v>135</v>
      </c>
    </row>
    <row r="411" spans="1:7" x14ac:dyDescent="0.25">
      <c r="A411" s="33" t="s">
        <v>697</v>
      </c>
      <c r="B411" s="38" t="s">
        <v>1745</v>
      </c>
      <c r="C411" s="268">
        <v>1.8</v>
      </c>
      <c r="D411" s="33" t="s">
        <v>438</v>
      </c>
      <c r="E411" s="35">
        <v>2010</v>
      </c>
      <c r="F411" s="420">
        <v>51092</v>
      </c>
      <c r="G411" s="33" t="s">
        <v>419</v>
      </c>
    </row>
    <row r="412" spans="1:7" x14ac:dyDescent="0.25">
      <c r="A412" s="33" t="s">
        <v>697</v>
      </c>
      <c r="B412" s="38" t="s">
        <v>1746</v>
      </c>
      <c r="C412" s="268">
        <v>1.8</v>
      </c>
      <c r="D412" s="33" t="s">
        <v>438</v>
      </c>
      <c r="E412" s="35">
        <v>2010</v>
      </c>
      <c r="F412" s="420">
        <v>56010</v>
      </c>
      <c r="G412" s="33" t="s">
        <v>419</v>
      </c>
    </row>
    <row r="413" spans="1:7" x14ac:dyDescent="0.25">
      <c r="A413" s="33" t="s">
        <v>697</v>
      </c>
      <c r="B413" s="38" t="s">
        <v>1747</v>
      </c>
      <c r="C413" s="268">
        <v>3</v>
      </c>
      <c r="D413" s="33" t="s">
        <v>438</v>
      </c>
      <c r="E413" s="35">
        <v>2010</v>
      </c>
      <c r="F413" s="420">
        <v>62295</v>
      </c>
      <c r="G413" s="33" t="s">
        <v>419</v>
      </c>
    </row>
    <row r="414" spans="1:7" x14ac:dyDescent="0.25">
      <c r="A414" s="33" t="s">
        <v>697</v>
      </c>
      <c r="B414" s="38" t="s">
        <v>1748</v>
      </c>
      <c r="C414" s="268">
        <v>3.5</v>
      </c>
      <c r="D414" s="33" t="s">
        <v>438</v>
      </c>
      <c r="E414" s="35">
        <v>2010</v>
      </c>
      <c r="F414" s="420">
        <v>67486</v>
      </c>
      <c r="G414" s="33" t="s">
        <v>419</v>
      </c>
    </row>
    <row r="415" spans="1:7" x14ac:dyDescent="0.25">
      <c r="A415" s="33" t="s">
        <v>697</v>
      </c>
      <c r="B415" s="38" t="s">
        <v>1749</v>
      </c>
      <c r="C415" s="268">
        <v>5.5</v>
      </c>
      <c r="D415" s="33" t="s">
        <v>438</v>
      </c>
      <c r="E415" s="35">
        <v>2010</v>
      </c>
      <c r="F415" s="420">
        <v>82240</v>
      </c>
      <c r="G415" s="33" t="s">
        <v>419</v>
      </c>
    </row>
    <row r="416" spans="1:7" x14ac:dyDescent="0.25">
      <c r="A416" s="33" t="s">
        <v>697</v>
      </c>
      <c r="B416" s="38" t="s">
        <v>1740</v>
      </c>
      <c r="C416" s="268">
        <v>1.8</v>
      </c>
      <c r="D416" s="33" t="s">
        <v>438</v>
      </c>
      <c r="E416" s="35">
        <v>2010</v>
      </c>
      <c r="F416" s="420">
        <v>51912.56830601093</v>
      </c>
      <c r="G416" s="33" t="s">
        <v>419</v>
      </c>
    </row>
    <row r="417" spans="1:7" x14ac:dyDescent="0.25">
      <c r="A417" s="33" t="s">
        <v>697</v>
      </c>
      <c r="B417" s="38" t="s">
        <v>1741</v>
      </c>
      <c r="C417" s="268">
        <v>1.8</v>
      </c>
      <c r="D417" s="33" t="s">
        <v>438</v>
      </c>
      <c r="E417" s="35">
        <v>2010</v>
      </c>
      <c r="F417" s="420">
        <v>60655.737704918029</v>
      </c>
      <c r="G417" s="33" t="s">
        <v>419</v>
      </c>
    </row>
    <row r="418" spans="1:7" x14ac:dyDescent="0.25">
      <c r="A418" s="33" t="s">
        <v>697</v>
      </c>
      <c r="B418" s="38" t="s">
        <v>1742</v>
      </c>
      <c r="C418" s="268">
        <v>3</v>
      </c>
      <c r="D418" s="33" t="s">
        <v>438</v>
      </c>
      <c r="E418" s="35">
        <v>2010</v>
      </c>
      <c r="F418" s="420">
        <v>62841.530054644805</v>
      </c>
      <c r="G418" s="33" t="s">
        <v>419</v>
      </c>
    </row>
    <row r="419" spans="1:7" x14ac:dyDescent="0.25">
      <c r="A419" s="33" t="s">
        <v>697</v>
      </c>
      <c r="B419" s="38" t="s">
        <v>1743</v>
      </c>
      <c r="C419" s="268">
        <v>3.5</v>
      </c>
      <c r="D419" s="796" t="s">
        <v>438</v>
      </c>
      <c r="E419" s="35">
        <v>2010</v>
      </c>
      <c r="F419" s="420">
        <v>76502.732240437152</v>
      </c>
      <c r="G419" s="33" t="s">
        <v>419</v>
      </c>
    </row>
    <row r="420" spans="1:7" x14ac:dyDescent="0.25">
      <c r="A420" s="33" t="s">
        <v>697</v>
      </c>
      <c r="B420" s="38" t="s">
        <v>1744</v>
      </c>
      <c r="C420" s="268">
        <v>5.5</v>
      </c>
      <c r="D420" s="33" t="s">
        <v>438</v>
      </c>
      <c r="E420" s="35">
        <v>2010</v>
      </c>
      <c r="F420" s="420">
        <v>84699.453551912564</v>
      </c>
      <c r="G420" s="33" t="s">
        <v>419</v>
      </c>
    </row>
    <row r="421" spans="1:7" x14ac:dyDescent="0.25">
      <c r="A421" s="33" t="s">
        <v>697</v>
      </c>
      <c r="B421" s="38" t="s">
        <v>1735</v>
      </c>
      <c r="C421" s="268">
        <v>1.8</v>
      </c>
      <c r="D421" s="33" t="s">
        <v>438</v>
      </c>
      <c r="E421" s="35">
        <v>2010</v>
      </c>
      <c r="F421" s="420">
        <v>44262.295081967211</v>
      </c>
      <c r="G421" s="33" t="s">
        <v>135</v>
      </c>
    </row>
    <row r="422" spans="1:7" x14ac:dyDescent="0.25">
      <c r="A422" s="33" t="s">
        <v>697</v>
      </c>
      <c r="B422" s="38" t="s">
        <v>1736</v>
      </c>
      <c r="C422" s="268">
        <v>1.8</v>
      </c>
      <c r="D422" s="33" t="s">
        <v>438</v>
      </c>
      <c r="E422" s="35">
        <v>2010</v>
      </c>
      <c r="F422" s="420">
        <v>48360.655737704918</v>
      </c>
      <c r="G422" s="33" t="s">
        <v>135</v>
      </c>
    </row>
    <row r="423" spans="1:7" x14ac:dyDescent="0.25">
      <c r="A423" s="33" t="s">
        <v>697</v>
      </c>
      <c r="B423" s="38" t="s">
        <v>1737</v>
      </c>
      <c r="C423" s="268">
        <v>3</v>
      </c>
      <c r="D423" s="33" t="s">
        <v>438</v>
      </c>
      <c r="E423" s="35">
        <v>2010</v>
      </c>
      <c r="F423" s="420">
        <v>54371.584699453553</v>
      </c>
      <c r="G423" s="33" t="s">
        <v>135</v>
      </c>
    </row>
    <row r="424" spans="1:7" x14ac:dyDescent="0.25">
      <c r="A424" s="33" t="s">
        <v>697</v>
      </c>
      <c r="B424" s="38" t="s">
        <v>1738</v>
      </c>
      <c r="C424" s="268">
        <v>3.5</v>
      </c>
      <c r="D424" s="33" t="s">
        <v>438</v>
      </c>
      <c r="E424" s="35">
        <v>2010</v>
      </c>
      <c r="F424" s="420">
        <v>59016.393442622946</v>
      </c>
      <c r="G424" s="33" t="s">
        <v>135</v>
      </c>
    </row>
    <row r="425" spans="1:7" x14ac:dyDescent="0.25">
      <c r="A425" s="33" t="s">
        <v>697</v>
      </c>
      <c r="B425" s="38" t="s">
        <v>1739</v>
      </c>
      <c r="C425" s="268">
        <v>5.5</v>
      </c>
      <c r="D425" s="33" t="s">
        <v>438</v>
      </c>
      <c r="E425" s="35">
        <v>2010</v>
      </c>
      <c r="F425" s="420">
        <v>75136.612021857916</v>
      </c>
      <c r="G425" s="33" t="s">
        <v>135</v>
      </c>
    </row>
    <row r="426" spans="1:7" x14ac:dyDescent="0.25">
      <c r="A426" s="33" t="s">
        <v>697</v>
      </c>
      <c r="B426" s="38" t="s">
        <v>3017</v>
      </c>
      <c r="C426" s="268">
        <v>5.5</v>
      </c>
      <c r="D426" s="33" t="s">
        <v>44</v>
      </c>
      <c r="E426" s="35">
        <v>2010</v>
      </c>
      <c r="F426" s="420">
        <v>128083</v>
      </c>
      <c r="G426" s="76" t="s">
        <v>1906</v>
      </c>
    </row>
    <row r="427" spans="1:7" x14ac:dyDescent="0.25">
      <c r="A427" s="33" t="s">
        <v>697</v>
      </c>
      <c r="B427" s="38" t="s">
        <v>3017</v>
      </c>
      <c r="C427" s="268">
        <v>5.5</v>
      </c>
      <c r="D427" s="33" t="s">
        <v>44</v>
      </c>
      <c r="E427" s="35">
        <v>2010</v>
      </c>
      <c r="F427" s="420">
        <v>119883</v>
      </c>
      <c r="G427" s="76" t="s">
        <v>3016</v>
      </c>
    </row>
    <row r="428" spans="1:7" x14ac:dyDescent="0.25">
      <c r="A428" s="33" t="s">
        <v>697</v>
      </c>
      <c r="B428" s="38" t="s">
        <v>1750</v>
      </c>
      <c r="C428" s="268">
        <v>5.5</v>
      </c>
      <c r="D428" s="33" t="s">
        <v>44</v>
      </c>
      <c r="E428" s="35">
        <v>2010</v>
      </c>
      <c r="F428" s="420">
        <v>78688.524590163928</v>
      </c>
      <c r="G428" s="33" t="s">
        <v>1645</v>
      </c>
    </row>
    <row r="429" spans="1:7" x14ac:dyDescent="0.25">
      <c r="A429" s="33" t="s">
        <v>697</v>
      </c>
      <c r="B429" s="38" t="s">
        <v>7177</v>
      </c>
      <c r="C429" s="268" t="s">
        <v>4659</v>
      </c>
      <c r="D429" s="490"/>
      <c r="E429" s="35">
        <v>2010</v>
      </c>
      <c r="F429" s="420">
        <v>82850</v>
      </c>
      <c r="G429" s="33" t="s">
        <v>7176</v>
      </c>
    </row>
    <row r="430" spans="1:7" x14ac:dyDescent="0.25">
      <c r="A430" s="33" t="s">
        <v>697</v>
      </c>
      <c r="B430" s="38" t="s">
        <v>1751</v>
      </c>
      <c r="C430" s="268">
        <v>3</v>
      </c>
      <c r="D430" s="33" t="s">
        <v>44</v>
      </c>
      <c r="E430" s="35">
        <v>2010</v>
      </c>
      <c r="F430" s="420">
        <v>51912</v>
      </c>
      <c r="G430" s="33" t="s">
        <v>1645</v>
      </c>
    </row>
    <row r="431" spans="1:7" x14ac:dyDescent="0.25">
      <c r="A431" s="33" t="s">
        <v>697</v>
      </c>
      <c r="B431" s="38" t="s">
        <v>1752</v>
      </c>
      <c r="C431" s="268">
        <v>3.5</v>
      </c>
      <c r="D431" s="33" t="s">
        <v>44</v>
      </c>
      <c r="E431" s="35">
        <v>2010</v>
      </c>
      <c r="F431" s="420">
        <v>57377</v>
      </c>
      <c r="G431" s="33" t="s">
        <v>1645</v>
      </c>
    </row>
    <row r="432" spans="1:7" x14ac:dyDescent="0.25">
      <c r="A432" s="33" t="s">
        <v>697</v>
      </c>
      <c r="B432" s="38" t="s">
        <v>1457</v>
      </c>
      <c r="C432" s="268">
        <v>3.5</v>
      </c>
      <c r="D432" s="33" t="s">
        <v>44</v>
      </c>
      <c r="E432" s="35">
        <v>2010</v>
      </c>
      <c r="F432" s="420">
        <v>67657</v>
      </c>
      <c r="G432" s="33" t="s">
        <v>6601</v>
      </c>
    </row>
    <row r="433" spans="1:7" x14ac:dyDescent="0.25">
      <c r="A433" s="33" t="s">
        <v>697</v>
      </c>
      <c r="B433" s="38" t="s">
        <v>1459</v>
      </c>
      <c r="C433" s="268">
        <v>4.7</v>
      </c>
      <c r="D433" s="33" t="s">
        <v>44</v>
      </c>
      <c r="E433" s="35">
        <v>2010</v>
      </c>
      <c r="F433" s="420">
        <v>91078</v>
      </c>
      <c r="G433" s="33" t="s">
        <v>6601</v>
      </c>
    </row>
    <row r="434" spans="1:7" x14ac:dyDescent="0.25">
      <c r="A434" s="33" t="s">
        <v>697</v>
      </c>
      <c r="B434" s="38" t="s">
        <v>1460</v>
      </c>
      <c r="C434" s="268">
        <v>5.5</v>
      </c>
      <c r="D434" s="33" t="s">
        <v>44</v>
      </c>
      <c r="E434" s="35">
        <v>2010</v>
      </c>
      <c r="F434" s="420">
        <v>116120</v>
      </c>
      <c r="G434" s="33" t="s">
        <v>6601</v>
      </c>
    </row>
    <row r="435" spans="1:7" x14ac:dyDescent="0.25">
      <c r="A435" s="33" t="s">
        <v>697</v>
      </c>
      <c r="B435" s="38" t="s">
        <v>3020</v>
      </c>
      <c r="C435" s="268">
        <v>3.2</v>
      </c>
      <c r="D435" s="33" t="s">
        <v>2993</v>
      </c>
      <c r="E435" s="35">
        <v>2010</v>
      </c>
      <c r="F435" s="420">
        <v>52840</v>
      </c>
      <c r="G435" s="76" t="s">
        <v>3019</v>
      </c>
    </row>
    <row r="436" spans="1:7" x14ac:dyDescent="0.25">
      <c r="A436" s="33" t="s">
        <v>697</v>
      </c>
      <c r="B436" s="38" t="s">
        <v>1753</v>
      </c>
      <c r="C436" s="268">
        <v>3</v>
      </c>
      <c r="D436" s="33" t="s">
        <v>44</v>
      </c>
      <c r="E436" s="35">
        <v>2010</v>
      </c>
      <c r="F436" s="420">
        <v>54644.8087431694</v>
      </c>
      <c r="G436" s="33" t="s">
        <v>1645</v>
      </c>
    </row>
    <row r="437" spans="1:7" x14ac:dyDescent="0.25">
      <c r="A437" s="33" t="s">
        <v>697</v>
      </c>
      <c r="B437" s="38" t="s">
        <v>1753</v>
      </c>
      <c r="C437" s="268">
        <v>3.5</v>
      </c>
      <c r="D437" s="33" t="s">
        <v>44</v>
      </c>
      <c r="E437" s="35">
        <v>2010</v>
      </c>
      <c r="F437" s="420">
        <v>57377.049180327864</v>
      </c>
      <c r="G437" s="33" t="s">
        <v>1645</v>
      </c>
    </row>
    <row r="438" spans="1:7" x14ac:dyDescent="0.25">
      <c r="A438" s="33" t="s">
        <v>697</v>
      </c>
      <c r="B438" s="38" t="s">
        <v>1753</v>
      </c>
      <c r="C438" s="268">
        <v>5.5</v>
      </c>
      <c r="D438" s="33" t="s">
        <v>44</v>
      </c>
      <c r="E438" s="35">
        <v>2010</v>
      </c>
      <c r="F438" s="420">
        <v>54644.8087431694</v>
      </c>
      <c r="G438" s="33" t="s">
        <v>1645</v>
      </c>
    </row>
    <row r="439" spans="1:7" x14ac:dyDescent="0.25">
      <c r="A439" s="33" t="s">
        <v>697</v>
      </c>
      <c r="B439" s="38" t="s">
        <v>1753</v>
      </c>
      <c r="C439" s="268">
        <v>6.2</v>
      </c>
      <c r="D439" s="33" t="s">
        <v>44</v>
      </c>
      <c r="E439" s="35">
        <v>2010</v>
      </c>
      <c r="F439" s="420">
        <v>65573.770491803283</v>
      </c>
      <c r="G439" s="33" t="s">
        <v>1645</v>
      </c>
    </row>
    <row r="440" spans="1:7" x14ac:dyDescent="0.25">
      <c r="A440" s="33" t="s">
        <v>697</v>
      </c>
      <c r="B440" s="38" t="s">
        <v>1601</v>
      </c>
      <c r="C440" s="268">
        <v>6.2</v>
      </c>
      <c r="D440" s="33" t="s">
        <v>438</v>
      </c>
      <c r="E440" s="35">
        <v>2010</v>
      </c>
      <c r="F440" s="420">
        <v>150273.22404371583</v>
      </c>
      <c r="G440" s="33" t="s">
        <v>135</v>
      </c>
    </row>
    <row r="441" spans="1:7" x14ac:dyDescent="0.25">
      <c r="A441" s="33" t="s">
        <v>697</v>
      </c>
      <c r="B441" s="38" t="s">
        <v>1463</v>
      </c>
      <c r="C441" s="268" t="s">
        <v>6516</v>
      </c>
      <c r="D441" s="33" t="s">
        <v>438</v>
      </c>
      <c r="E441" s="35">
        <v>2010</v>
      </c>
      <c r="F441" s="420">
        <v>172131.1475409836</v>
      </c>
      <c r="G441" s="33" t="s">
        <v>1464</v>
      </c>
    </row>
    <row r="442" spans="1:7" x14ac:dyDescent="0.25">
      <c r="A442" s="33" t="s">
        <v>697</v>
      </c>
      <c r="B442" s="38" t="s">
        <v>1754</v>
      </c>
      <c r="C442" s="268" t="s">
        <v>6426</v>
      </c>
      <c r="D442" s="33" t="s">
        <v>438</v>
      </c>
      <c r="E442" s="35">
        <v>2010</v>
      </c>
      <c r="F442" s="420">
        <v>169398.90710382513</v>
      </c>
      <c r="G442" s="33" t="s">
        <v>135</v>
      </c>
    </row>
    <row r="443" spans="1:7" x14ac:dyDescent="0.25">
      <c r="A443" s="33" t="s">
        <v>697</v>
      </c>
      <c r="B443" s="38" t="s">
        <v>1755</v>
      </c>
      <c r="C443" s="268">
        <v>3</v>
      </c>
      <c r="D443" s="33" t="s">
        <v>438</v>
      </c>
      <c r="E443" s="35">
        <v>2010</v>
      </c>
      <c r="F443" s="420">
        <v>94262.295081967211</v>
      </c>
      <c r="G443" s="33" t="s">
        <v>135</v>
      </c>
    </row>
    <row r="444" spans="1:7" x14ac:dyDescent="0.25">
      <c r="A444" s="33" t="s">
        <v>697</v>
      </c>
      <c r="B444" s="38" t="s">
        <v>1756</v>
      </c>
      <c r="C444" s="268">
        <v>3.5</v>
      </c>
      <c r="D444" s="33" t="s">
        <v>438</v>
      </c>
      <c r="E444" s="35">
        <v>2010</v>
      </c>
      <c r="F444" s="420">
        <v>94262.295081967211</v>
      </c>
      <c r="G444" s="33" t="s">
        <v>135</v>
      </c>
    </row>
    <row r="445" spans="1:7" x14ac:dyDescent="0.25">
      <c r="A445" s="33" t="s">
        <v>697</v>
      </c>
      <c r="B445" s="38" t="s">
        <v>1757</v>
      </c>
      <c r="C445" s="268" t="s">
        <v>6445</v>
      </c>
      <c r="D445" s="33" t="s">
        <v>438</v>
      </c>
      <c r="E445" s="35">
        <v>2010</v>
      </c>
      <c r="F445" s="420">
        <v>94262.295081967211</v>
      </c>
      <c r="G445" s="33" t="s">
        <v>135</v>
      </c>
    </row>
    <row r="446" spans="1:7" x14ac:dyDescent="0.25">
      <c r="A446" s="33" t="s">
        <v>697</v>
      </c>
      <c r="B446" s="38" t="s">
        <v>1758</v>
      </c>
      <c r="C446" s="268">
        <v>5.5</v>
      </c>
      <c r="D446" s="33" t="s">
        <v>444</v>
      </c>
      <c r="E446" s="35">
        <v>2010</v>
      </c>
      <c r="F446" s="420">
        <v>94262.295081967211</v>
      </c>
      <c r="G446" s="33" t="s">
        <v>135</v>
      </c>
    </row>
    <row r="447" spans="1:7" x14ac:dyDescent="0.25">
      <c r="A447" s="33" t="s">
        <v>697</v>
      </c>
      <c r="B447" s="38" t="s">
        <v>1759</v>
      </c>
      <c r="C447" s="268" t="s">
        <v>6418</v>
      </c>
      <c r="D447" s="33" t="s">
        <v>438</v>
      </c>
      <c r="E447" s="35">
        <v>2010</v>
      </c>
      <c r="F447" s="420">
        <v>95628.415300546447</v>
      </c>
      <c r="G447" s="33" t="s">
        <v>135</v>
      </c>
    </row>
    <row r="448" spans="1:7" x14ac:dyDescent="0.25">
      <c r="A448" s="33" t="s">
        <v>697</v>
      </c>
      <c r="B448" s="38" t="s">
        <v>1760</v>
      </c>
      <c r="C448" s="268">
        <v>3</v>
      </c>
      <c r="D448" s="33" t="s">
        <v>438</v>
      </c>
      <c r="E448" s="35">
        <v>2010</v>
      </c>
      <c r="F448" s="420">
        <v>90163.934426229505</v>
      </c>
      <c r="G448" s="33" t="s">
        <v>960</v>
      </c>
    </row>
    <row r="449" spans="1:7" x14ac:dyDescent="0.25">
      <c r="A449" s="33" t="s">
        <v>697</v>
      </c>
      <c r="B449" s="38" t="s">
        <v>1760</v>
      </c>
      <c r="C449" s="268">
        <v>3.5</v>
      </c>
      <c r="D449" s="33" t="s">
        <v>438</v>
      </c>
      <c r="E449" s="35">
        <v>2010</v>
      </c>
      <c r="F449" s="420">
        <v>92896.174863387976</v>
      </c>
      <c r="G449" s="33" t="s">
        <v>960</v>
      </c>
    </row>
    <row r="450" spans="1:7" x14ac:dyDescent="0.25">
      <c r="A450" s="33" t="s">
        <v>697</v>
      </c>
      <c r="B450" s="38" t="s">
        <v>1760</v>
      </c>
      <c r="C450" s="268">
        <v>5.5</v>
      </c>
      <c r="D450" s="33" t="s">
        <v>438</v>
      </c>
      <c r="E450" s="35">
        <v>2010</v>
      </c>
      <c r="F450" s="420">
        <v>109289.6174863388</v>
      </c>
      <c r="G450" s="33" t="s">
        <v>960</v>
      </c>
    </row>
    <row r="451" spans="1:7" x14ac:dyDescent="0.25">
      <c r="A451" s="33" t="s">
        <v>697</v>
      </c>
      <c r="B451" s="38" t="s">
        <v>1760</v>
      </c>
      <c r="C451" s="268" t="s">
        <v>6418</v>
      </c>
      <c r="D451" s="33" t="s">
        <v>438</v>
      </c>
      <c r="E451" s="35">
        <v>2010</v>
      </c>
      <c r="F451" s="420">
        <v>114754.09836065573</v>
      </c>
      <c r="G451" s="33" t="s">
        <v>960</v>
      </c>
    </row>
    <row r="452" spans="1:7" x14ac:dyDescent="0.25">
      <c r="A452" s="33" t="s">
        <v>697</v>
      </c>
      <c r="B452" s="38" t="s">
        <v>1760</v>
      </c>
      <c r="C452" s="268" t="s">
        <v>6426</v>
      </c>
      <c r="D452" s="33" t="s">
        <v>438</v>
      </c>
      <c r="E452" s="35">
        <v>2010</v>
      </c>
      <c r="F452" s="420">
        <v>125683.06010928961</v>
      </c>
      <c r="G452" s="33" t="s">
        <v>960</v>
      </c>
    </row>
    <row r="453" spans="1:7" x14ac:dyDescent="0.25">
      <c r="A453" s="33" t="s">
        <v>697</v>
      </c>
      <c r="B453" s="38" t="s">
        <v>1760</v>
      </c>
      <c r="C453" s="268">
        <v>6.3</v>
      </c>
      <c r="D453" s="33" t="s">
        <v>438</v>
      </c>
      <c r="E453" s="35">
        <v>2010</v>
      </c>
      <c r="F453" s="420">
        <v>128415.30054644808</v>
      </c>
      <c r="G453" s="33" t="s">
        <v>960</v>
      </c>
    </row>
    <row r="454" spans="1:7" x14ac:dyDescent="0.25">
      <c r="A454" s="33" t="s">
        <v>697</v>
      </c>
      <c r="B454" s="38" t="s">
        <v>1363</v>
      </c>
      <c r="C454" s="268" t="s">
        <v>6511</v>
      </c>
      <c r="D454" s="33" t="s">
        <v>438</v>
      </c>
      <c r="E454" s="35">
        <v>2010</v>
      </c>
      <c r="F454" s="420">
        <v>46452</v>
      </c>
      <c r="G454" s="33" t="s">
        <v>1364</v>
      </c>
    </row>
    <row r="455" spans="1:7" x14ac:dyDescent="0.25">
      <c r="A455" s="33" t="s">
        <v>697</v>
      </c>
      <c r="B455" s="38" t="s">
        <v>1365</v>
      </c>
      <c r="C455" s="268">
        <v>3</v>
      </c>
      <c r="D455" s="33" t="s">
        <v>438</v>
      </c>
      <c r="E455" s="35">
        <v>2010</v>
      </c>
      <c r="F455" s="420">
        <v>51002</v>
      </c>
      <c r="G455" s="33" t="s">
        <v>1364</v>
      </c>
    </row>
    <row r="456" spans="1:7" x14ac:dyDescent="0.25">
      <c r="A456" s="33" t="s">
        <v>697</v>
      </c>
      <c r="B456" s="38" t="s">
        <v>1366</v>
      </c>
      <c r="C456" s="268">
        <v>3.5</v>
      </c>
      <c r="D456" s="33" t="s">
        <v>438</v>
      </c>
      <c r="E456" s="35">
        <v>2010</v>
      </c>
      <c r="F456" s="420">
        <v>58288</v>
      </c>
      <c r="G456" s="33" t="s">
        <v>1364</v>
      </c>
    </row>
    <row r="457" spans="1:7" x14ac:dyDescent="0.25">
      <c r="A457" s="33" t="s">
        <v>697</v>
      </c>
      <c r="B457" s="38" t="s">
        <v>1367</v>
      </c>
      <c r="C457" s="268">
        <v>5.4</v>
      </c>
      <c r="D457" s="33" t="s">
        <v>438</v>
      </c>
      <c r="E457" s="35">
        <v>2010</v>
      </c>
      <c r="F457" s="420">
        <v>73772</v>
      </c>
      <c r="G457" s="33" t="s">
        <v>1364</v>
      </c>
    </row>
    <row r="458" spans="1:7" x14ac:dyDescent="0.25">
      <c r="A458" s="33" t="s">
        <v>697</v>
      </c>
      <c r="B458" s="38" t="s">
        <v>1761</v>
      </c>
      <c r="C458" s="268">
        <v>6.2</v>
      </c>
      <c r="D458" s="33" t="s">
        <v>438</v>
      </c>
      <c r="E458" s="35">
        <v>2010</v>
      </c>
      <c r="F458" s="420">
        <v>202185.79234972678</v>
      </c>
      <c r="G458" s="33" t="s">
        <v>421</v>
      </c>
    </row>
    <row r="459" spans="1:7" x14ac:dyDescent="0.25">
      <c r="A459" s="33" t="s">
        <v>697</v>
      </c>
      <c r="B459" s="38" t="s">
        <v>1603</v>
      </c>
      <c r="C459" s="268" t="s">
        <v>6451</v>
      </c>
      <c r="D459" s="33" t="s">
        <v>438</v>
      </c>
      <c r="E459" s="35">
        <v>2010</v>
      </c>
      <c r="F459" s="420">
        <v>32786.885245901642</v>
      </c>
      <c r="G459" s="33" t="s">
        <v>1135</v>
      </c>
    </row>
    <row r="460" spans="1:7" x14ac:dyDescent="0.25">
      <c r="A460" s="33" t="s">
        <v>697</v>
      </c>
      <c r="B460" s="38" t="s">
        <v>1603</v>
      </c>
      <c r="C460" s="268" t="s">
        <v>6455</v>
      </c>
      <c r="D460" s="33" t="s">
        <v>438</v>
      </c>
      <c r="E460" s="35">
        <v>2010</v>
      </c>
      <c r="F460" s="420">
        <v>32786.885245901642</v>
      </c>
      <c r="G460" s="33" t="s">
        <v>1135</v>
      </c>
    </row>
    <row r="461" spans="1:7" x14ac:dyDescent="0.25">
      <c r="A461" s="33" t="s">
        <v>697</v>
      </c>
      <c r="B461" s="38" t="s">
        <v>1603</v>
      </c>
      <c r="C461" s="268">
        <v>3.5</v>
      </c>
      <c r="D461" s="33" t="s">
        <v>438</v>
      </c>
      <c r="E461" s="35">
        <v>2010</v>
      </c>
      <c r="F461" s="420">
        <v>32786.885245901642</v>
      </c>
      <c r="G461" s="33" t="s">
        <v>1135</v>
      </c>
    </row>
    <row r="462" spans="1:7" x14ac:dyDescent="0.25">
      <c r="A462" s="33" t="s">
        <v>697</v>
      </c>
      <c r="B462" s="38" t="s">
        <v>1762</v>
      </c>
      <c r="C462" s="268" t="s">
        <v>6456</v>
      </c>
      <c r="D462" s="33" t="s">
        <v>438</v>
      </c>
      <c r="E462" s="35">
        <v>2010</v>
      </c>
      <c r="F462" s="420">
        <v>32786.885245901642</v>
      </c>
      <c r="G462" s="33" t="s">
        <v>487</v>
      </c>
    </row>
    <row r="463" spans="1:7" x14ac:dyDescent="0.25">
      <c r="A463" s="33" t="s">
        <v>697</v>
      </c>
      <c r="B463" s="38" t="s">
        <v>1762</v>
      </c>
      <c r="C463" s="268">
        <v>3.5</v>
      </c>
      <c r="D463" s="33" t="s">
        <v>438</v>
      </c>
      <c r="E463" s="35">
        <v>2010</v>
      </c>
      <c r="F463" s="420">
        <v>32786.885245901642</v>
      </c>
      <c r="G463" s="33" t="s">
        <v>487</v>
      </c>
    </row>
    <row r="464" spans="1:7" x14ac:dyDescent="0.25">
      <c r="A464" s="33" t="s">
        <v>697</v>
      </c>
      <c r="B464" s="38" t="s">
        <v>1238</v>
      </c>
      <c r="C464" s="268">
        <v>2.1</v>
      </c>
      <c r="D464" s="33" t="s">
        <v>438</v>
      </c>
      <c r="E464" s="35">
        <v>2010</v>
      </c>
      <c r="F464" s="420">
        <v>34748.087431693988</v>
      </c>
      <c r="G464" s="33" t="s">
        <v>1135</v>
      </c>
    </row>
    <row r="465" spans="1:7" x14ac:dyDescent="0.25">
      <c r="A465" s="33" t="s">
        <v>697</v>
      </c>
      <c r="B465" s="38" t="s">
        <v>1238</v>
      </c>
      <c r="C465" s="268" t="s">
        <v>6455</v>
      </c>
      <c r="D465" s="33" t="s">
        <v>438</v>
      </c>
      <c r="E465" s="35">
        <v>2010</v>
      </c>
      <c r="F465" s="420">
        <v>24590.163934426229</v>
      </c>
      <c r="G465" s="33" t="s">
        <v>1135</v>
      </c>
    </row>
    <row r="466" spans="1:7" x14ac:dyDescent="0.25">
      <c r="A466" s="33" t="s">
        <v>697</v>
      </c>
      <c r="B466" s="38" t="s">
        <v>1238</v>
      </c>
      <c r="C466" s="268">
        <v>3.5</v>
      </c>
      <c r="D466" s="33" t="s">
        <v>438</v>
      </c>
      <c r="E466" s="35">
        <v>2010</v>
      </c>
      <c r="F466" s="420">
        <v>24590.163934426229</v>
      </c>
      <c r="G466" s="33" t="s">
        <v>1135</v>
      </c>
    </row>
    <row r="467" spans="1:7" x14ac:dyDescent="0.25">
      <c r="A467" s="33" t="s">
        <v>697</v>
      </c>
      <c r="B467" s="38" t="s">
        <v>1238</v>
      </c>
      <c r="C467" s="268" t="s">
        <v>6503</v>
      </c>
      <c r="D467" s="33" t="s">
        <v>438</v>
      </c>
      <c r="E467" s="35">
        <v>2010</v>
      </c>
      <c r="F467" s="420">
        <v>35021.311475409835</v>
      </c>
      <c r="G467" s="33" t="s">
        <v>1135</v>
      </c>
    </row>
    <row r="468" spans="1:7" x14ac:dyDescent="0.25">
      <c r="A468" s="33" t="s">
        <v>2978</v>
      </c>
      <c r="B468" s="38" t="s">
        <v>2977</v>
      </c>
      <c r="C468" s="268">
        <v>2.8</v>
      </c>
      <c r="D468" s="33" t="s">
        <v>2961</v>
      </c>
      <c r="E468" s="35">
        <v>2010</v>
      </c>
      <c r="F468" s="420">
        <v>40350</v>
      </c>
      <c r="G468" s="33" t="s">
        <v>2976</v>
      </c>
    </row>
    <row r="469" spans="1:7" x14ac:dyDescent="0.25">
      <c r="A469" s="33" t="s">
        <v>117</v>
      </c>
      <c r="B469" s="38" t="s">
        <v>1763</v>
      </c>
      <c r="C469" s="268">
        <v>2.4</v>
      </c>
      <c r="D469" s="33" t="s">
        <v>110</v>
      </c>
      <c r="E469" s="35">
        <v>2010</v>
      </c>
      <c r="F469" s="420">
        <v>27322</v>
      </c>
      <c r="G469" s="33" t="s">
        <v>421</v>
      </c>
    </row>
    <row r="470" spans="1:7" x14ac:dyDescent="0.25">
      <c r="A470" s="33" t="s">
        <v>117</v>
      </c>
      <c r="B470" s="38" t="s">
        <v>1763</v>
      </c>
      <c r="C470" s="268">
        <v>3.8</v>
      </c>
      <c r="D470" s="33" t="s">
        <v>110</v>
      </c>
      <c r="E470" s="35">
        <v>2010</v>
      </c>
      <c r="F470" s="420">
        <v>28688</v>
      </c>
      <c r="G470" s="33" t="s">
        <v>421</v>
      </c>
    </row>
    <row r="471" spans="1:7" x14ac:dyDescent="0.25">
      <c r="A471" s="33" t="s">
        <v>117</v>
      </c>
      <c r="B471" s="38" t="s">
        <v>1765</v>
      </c>
      <c r="C471" s="268">
        <v>2.4</v>
      </c>
      <c r="D471" s="33" t="s">
        <v>110</v>
      </c>
      <c r="E471" s="35">
        <v>2010</v>
      </c>
      <c r="F471" s="420">
        <v>25409</v>
      </c>
      <c r="G471" s="33" t="s">
        <v>1766</v>
      </c>
    </row>
    <row r="472" spans="1:7" x14ac:dyDescent="0.25">
      <c r="A472" s="33" t="s">
        <v>117</v>
      </c>
      <c r="B472" s="38" t="s">
        <v>1765</v>
      </c>
      <c r="C472" s="268">
        <v>3.8</v>
      </c>
      <c r="D472" s="33" t="s">
        <v>110</v>
      </c>
      <c r="E472" s="35">
        <v>2010</v>
      </c>
      <c r="F472" s="420">
        <v>25683</v>
      </c>
      <c r="G472" s="33" t="s">
        <v>1766</v>
      </c>
    </row>
    <row r="473" spans="1:7" x14ac:dyDescent="0.25">
      <c r="A473" s="33" t="s">
        <v>117</v>
      </c>
      <c r="B473" s="38" t="s">
        <v>3091</v>
      </c>
      <c r="C473" s="268" t="s">
        <v>4091</v>
      </c>
      <c r="D473" s="33" t="s">
        <v>426</v>
      </c>
      <c r="E473" s="35">
        <v>2010</v>
      </c>
      <c r="F473" s="420">
        <v>19851</v>
      </c>
      <c r="G473" s="33" t="s">
        <v>3089</v>
      </c>
    </row>
    <row r="474" spans="1:7" x14ac:dyDescent="0.25">
      <c r="A474" s="33" t="s">
        <v>117</v>
      </c>
      <c r="B474" s="38" t="s">
        <v>3122</v>
      </c>
      <c r="C474" s="268" t="s">
        <v>4091</v>
      </c>
      <c r="D474" s="33" t="s">
        <v>426</v>
      </c>
      <c r="E474" s="35">
        <v>2010</v>
      </c>
      <c r="F474" s="420">
        <v>22444</v>
      </c>
      <c r="G474" s="33" t="s">
        <v>3089</v>
      </c>
    </row>
    <row r="475" spans="1:7" x14ac:dyDescent="0.25">
      <c r="A475" s="33" t="s">
        <v>117</v>
      </c>
      <c r="B475" s="38" t="s">
        <v>3090</v>
      </c>
      <c r="C475" s="268" t="s">
        <v>4091</v>
      </c>
      <c r="D475" s="33" t="s">
        <v>426</v>
      </c>
      <c r="E475" s="35">
        <v>2010</v>
      </c>
      <c r="F475" s="420">
        <v>22211</v>
      </c>
      <c r="G475" s="33" t="s">
        <v>3089</v>
      </c>
    </row>
    <row r="476" spans="1:7" x14ac:dyDescent="0.25">
      <c r="A476" s="33" t="s">
        <v>117</v>
      </c>
      <c r="B476" s="38" t="s">
        <v>1536</v>
      </c>
      <c r="C476" s="268">
        <v>2.4</v>
      </c>
      <c r="D476" s="33" t="s">
        <v>110</v>
      </c>
      <c r="E476" s="35">
        <v>2010</v>
      </c>
      <c r="F476" s="420">
        <v>16939</v>
      </c>
      <c r="G476" s="33" t="s">
        <v>135</v>
      </c>
    </row>
    <row r="477" spans="1:7" x14ac:dyDescent="0.25">
      <c r="A477" s="33" t="s">
        <v>117</v>
      </c>
      <c r="B477" s="38" t="s">
        <v>1536</v>
      </c>
      <c r="C477" s="268">
        <v>3.8</v>
      </c>
      <c r="D477" s="33" t="s">
        <v>110</v>
      </c>
      <c r="E477" s="35">
        <v>2010</v>
      </c>
      <c r="F477" s="420">
        <v>19672</v>
      </c>
      <c r="G477" s="33" t="s">
        <v>135</v>
      </c>
    </row>
    <row r="478" spans="1:7" x14ac:dyDescent="0.25">
      <c r="A478" s="33" t="s">
        <v>117</v>
      </c>
      <c r="B478" s="38" t="s">
        <v>1368</v>
      </c>
      <c r="C478" s="268">
        <v>2.4</v>
      </c>
      <c r="D478" s="33" t="s">
        <v>110</v>
      </c>
      <c r="E478" s="35">
        <v>2010</v>
      </c>
      <c r="F478" s="420">
        <v>24043</v>
      </c>
      <c r="G478" s="33" t="s">
        <v>487</v>
      </c>
    </row>
    <row r="479" spans="1:7" x14ac:dyDescent="0.25">
      <c r="A479" s="33" t="s">
        <v>117</v>
      </c>
      <c r="B479" s="38" t="s">
        <v>1537</v>
      </c>
      <c r="C479" s="268" t="s">
        <v>3126</v>
      </c>
      <c r="D479" s="33" t="s">
        <v>44</v>
      </c>
      <c r="E479" s="35">
        <v>2010</v>
      </c>
      <c r="F479" s="420">
        <v>16939</v>
      </c>
      <c r="G479" s="33" t="s">
        <v>3125</v>
      </c>
    </row>
    <row r="480" spans="1:7" x14ac:dyDescent="0.25">
      <c r="A480" s="33" t="s">
        <v>117</v>
      </c>
      <c r="B480" s="38" t="s">
        <v>1537</v>
      </c>
      <c r="C480" s="268" t="s">
        <v>3124</v>
      </c>
      <c r="D480" s="33" t="s">
        <v>44</v>
      </c>
      <c r="E480" s="35">
        <v>2010</v>
      </c>
      <c r="F480" s="420">
        <v>17500</v>
      </c>
      <c r="G480" s="33" t="s">
        <v>3123</v>
      </c>
    </row>
    <row r="481" spans="1:7" x14ac:dyDescent="0.25">
      <c r="A481" s="33" t="s">
        <v>117</v>
      </c>
      <c r="B481" s="38" t="s">
        <v>1537</v>
      </c>
      <c r="C481" s="268" t="s">
        <v>3126</v>
      </c>
      <c r="D481" s="33" t="s">
        <v>44</v>
      </c>
      <c r="E481" s="35">
        <v>2010</v>
      </c>
      <c r="F481" s="420">
        <v>17900</v>
      </c>
      <c r="G481" s="33" t="s">
        <v>3125</v>
      </c>
    </row>
    <row r="482" spans="1:7" x14ac:dyDescent="0.25">
      <c r="A482" s="33" t="s">
        <v>117</v>
      </c>
      <c r="B482" s="38" t="s">
        <v>1537</v>
      </c>
      <c r="C482" s="268" t="s">
        <v>3124</v>
      </c>
      <c r="D482" s="33" t="s">
        <v>44</v>
      </c>
      <c r="E482" s="35">
        <v>2010</v>
      </c>
      <c r="F482" s="420">
        <v>18000</v>
      </c>
      <c r="G482" s="33" t="s">
        <v>3123</v>
      </c>
    </row>
    <row r="483" spans="1:7" x14ac:dyDescent="0.25">
      <c r="A483" s="33" t="s">
        <v>117</v>
      </c>
      <c r="B483" s="38" t="s">
        <v>1309</v>
      </c>
      <c r="C483" s="268">
        <v>1.3</v>
      </c>
      <c r="D483" s="33" t="s">
        <v>110</v>
      </c>
      <c r="E483" s="35">
        <v>2010</v>
      </c>
      <c r="F483" s="420">
        <v>13934</v>
      </c>
      <c r="G483" s="33" t="s">
        <v>135</v>
      </c>
    </row>
    <row r="484" spans="1:7" x14ac:dyDescent="0.25">
      <c r="A484" s="33" t="s">
        <v>117</v>
      </c>
      <c r="B484" s="38" t="s">
        <v>1309</v>
      </c>
      <c r="C484" s="268">
        <v>1.6</v>
      </c>
      <c r="D484" s="33" t="s">
        <v>110</v>
      </c>
      <c r="E484" s="35">
        <v>2010</v>
      </c>
      <c r="F484" s="420">
        <v>14207</v>
      </c>
      <c r="G484" s="33" t="s">
        <v>135</v>
      </c>
    </row>
    <row r="485" spans="1:7" x14ac:dyDescent="0.25">
      <c r="A485" s="33" t="s">
        <v>117</v>
      </c>
      <c r="B485" s="38" t="s">
        <v>1309</v>
      </c>
      <c r="C485" s="268">
        <v>2</v>
      </c>
      <c r="D485" s="33" t="s">
        <v>110</v>
      </c>
      <c r="E485" s="35">
        <v>2010</v>
      </c>
      <c r="F485" s="420">
        <v>14754</v>
      </c>
      <c r="G485" s="33" t="s">
        <v>135</v>
      </c>
    </row>
    <row r="486" spans="1:7" x14ac:dyDescent="0.25">
      <c r="A486" s="33" t="s">
        <v>117</v>
      </c>
      <c r="B486" s="38" t="s">
        <v>1310</v>
      </c>
      <c r="C486" s="268" t="s">
        <v>6341</v>
      </c>
      <c r="D486" s="33" t="s">
        <v>44</v>
      </c>
      <c r="E486" s="35">
        <v>2010</v>
      </c>
      <c r="F486" s="420">
        <v>40956.284153005465</v>
      </c>
      <c r="G486" s="33" t="s">
        <v>135</v>
      </c>
    </row>
    <row r="487" spans="1:7" x14ac:dyDescent="0.25">
      <c r="A487" s="33" t="s">
        <v>117</v>
      </c>
      <c r="B487" s="38" t="s">
        <v>1604</v>
      </c>
      <c r="C487" s="268">
        <v>1.5</v>
      </c>
      <c r="D487" s="33" t="s">
        <v>110</v>
      </c>
      <c r="E487" s="35">
        <v>2010</v>
      </c>
      <c r="F487" s="420">
        <v>16393.442622950821</v>
      </c>
      <c r="G487" s="33" t="s">
        <v>135</v>
      </c>
    </row>
    <row r="488" spans="1:7" x14ac:dyDescent="0.25">
      <c r="A488" s="33" t="s">
        <v>117</v>
      </c>
      <c r="B488" s="38" t="s">
        <v>1604</v>
      </c>
      <c r="C488" s="268">
        <v>2</v>
      </c>
      <c r="D488" s="33" t="s">
        <v>110</v>
      </c>
      <c r="E488" s="35">
        <v>2010</v>
      </c>
      <c r="F488" s="420">
        <v>18852.459016393441</v>
      </c>
      <c r="G488" s="33" t="s">
        <v>135</v>
      </c>
    </row>
    <row r="489" spans="1:7" x14ac:dyDescent="0.25">
      <c r="A489" s="33" t="s">
        <v>117</v>
      </c>
      <c r="B489" s="38" t="s">
        <v>1392</v>
      </c>
      <c r="C489" s="268" t="s">
        <v>641</v>
      </c>
      <c r="D489" s="33" t="s">
        <v>125</v>
      </c>
      <c r="E489" s="42" t="s">
        <v>1439</v>
      </c>
      <c r="F489" s="422">
        <v>22156</v>
      </c>
      <c r="G489" s="33"/>
    </row>
    <row r="490" spans="1:7" x14ac:dyDescent="0.25">
      <c r="A490" s="33" t="s">
        <v>117</v>
      </c>
      <c r="B490" s="38" t="s">
        <v>1392</v>
      </c>
      <c r="C490" s="268" t="s">
        <v>331</v>
      </c>
      <c r="D490" s="33" t="s">
        <v>44</v>
      </c>
      <c r="E490" s="42" t="s">
        <v>1439</v>
      </c>
      <c r="F490" s="422" t="s">
        <v>1767</v>
      </c>
      <c r="G490" s="33"/>
    </row>
    <row r="491" spans="1:7" x14ac:dyDescent="0.25">
      <c r="A491" s="33" t="s">
        <v>117</v>
      </c>
      <c r="B491" s="38" t="s">
        <v>1764</v>
      </c>
      <c r="C491" s="268">
        <v>3.5</v>
      </c>
      <c r="D491" s="33" t="s">
        <v>438</v>
      </c>
      <c r="E491" s="35">
        <v>2010</v>
      </c>
      <c r="F491" s="420">
        <v>24043.715846994535</v>
      </c>
      <c r="G491" s="33" t="s">
        <v>230</v>
      </c>
    </row>
    <row r="492" spans="1:7" x14ac:dyDescent="0.25">
      <c r="A492" s="33" t="s">
        <v>117</v>
      </c>
      <c r="B492" s="38" t="s">
        <v>1764</v>
      </c>
      <c r="C492" s="268">
        <v>3.8</v>
      </c>
      <c r="D492" s="33" t="s">
        <v>438</v>
      </c>
      <c r="E492" s="35">
        <v>2010</v>
      </c>
      <c r="F492" s="420">
        <v>24590</v>
      </c>
      <c r="G492" s="33" t="s">
        <v>230</v>
      </c>
    </row>
    <row r="493" spans="1:7" x14ac:dyDescent="0.25">
      <c r="A493" s="33" t="s">
        <v>117</v>
      </c>
      <c r="B493" s="38" t="s">
        <v>1311</v>
      </c>
      <c r="C493" s="268">
        <v>3</v>
      </c>
      <c r="D493" s="33" t="s">
        <v>44</v>
      </c>
      <c r="E493" s="35">
        <v>2010</v>
      </c>
      <c r="F493" s="420">
        <v>22950</v>
      </c>
      <c r="G493" s="33" t="s">
        <v>147</v>
      </c>
    </row>
    <row r="494" spans="1:7" x14ac:dyDescent="0.25">
      <c r="A494" s="33" t="s">
        <v>117</v>
      </c>
      <c r="B494" s="38" t="s">
        <v>1239</v>
      </c>
      <c r="C494" s="268">
        <v>2.4</v>
      </c>
      <c r="D494" s="33" t="s">
        <v>44</v>
      </c>
      <c r="E494" s="35">
        <v>2010</v>
      </c>
      <c r="F494" s="420">
        <v>22950.819672131147</v>
      </c>
      <c r="G494" s="33" t="s">
        <v>147</v>
      </c>
    </row>
    <row r="495" spans="1:7" x14ac:dyDescent="0.25">
      <c r="A495" s="33" t="s">
        <v>117</v>
      </c>
      <c r="B495" s="38" t="s">
        <v>1239</v>
      </c>
      <c r="C495" s="268">
        <v>3</v>
      </c>
      <c r="D495" s="33" t="s">
        <v>44</v>
      </c>
      <c r="E495" s="35">
        <v>2010</v>
      </c>
      <c r="F495" s="420">
        <v>25136</v>
      </c>
      <c r="G495" s="33" t="s">
        <v>147</v>
      </c>
    </row>
    <row r="496" spans="1:7" x14ac:dyDescent="0.25">
      <c r="A496" s="33" t="s">
        <v>117</v>
      </c>
      <c r="B496" s="38" t="s">
        <v>1072</v>
      </c>
      <c r="C496" s="268">
        <v>3</v>
      </c>
      <c r="D496" s="33" t="s">
        <v>44</v>
      </c>
      <c r="E496" s="35">
        <v>2010</v>
      </c>
      <c r="F496" s="420">
        <v>36885.24590163934</v>
      </c>
      <c r="G496" s="33" t="s">
        <v>147</v>
      </c>
    </row>
    <row r="497" spans="1:7" x14ac:dyDescent="0.25">
      <c r="A497" s="33" t="s">
        <v>117</v>
      </c>
      <c r="B497" s="38" t="s">
        <v>1072</v>
      </c>
      <c r="C497" s="268">
        <v>3.5</v>
      </c>
      <c r="D497" s="33" t="s">
        <v>44</v>
      </c>
      <c r="E497" s="35">
        <v>2010</v>
      </c>
      <c r="F497" s="420">
        <v>24043.715846994535</v>
      </c>
      <c r="G497" s="33" t="s">
        <v>230</v>
      </c>
    </row>
    <row r="498" spans="1:7" x14ac:dyDescent="0.25">
      <c r="A498" s="33" t="s">
        <v>117</v>
      </c>
      <c r="B498" s="38" t="s">
        <v>1072</v>
      </c>
      <c r="C498" s="268">
        <v>3.6</v>
      </c>
      <c r="D498" s="33" t="s">
        <v>44</v>
      </c>
      <c r="E498" s="35">
        <v>2010</v>
      </c>
      <c r="F498" s="420">
        <v>37158.469945355188</v>
      </c>
      <c r="G498" s="33" t="s">
        <v>147</v>
      </c>
    </row>
    <row r="499" spans="1:7" x14ac:dyDescent="0.25">
      <c r="A499" s="33" t="s">
        <v>117</v>
      </c>
      <c r="B499" s="38" t="s">
        <v>1072</v>
      </c>
      <c r="C499" s="268">
        <v>3.8</v>
      </c>
      <c r="D499" s="33" t="s">
        <v>44</v>
      </c>
      <c r="E499" s="35">
        <v>2010</v>
      </c>
      <c r="F499" s="420">
        <v>24590</v>
      </c>
      <c r="G499" s="33" t="s">
        <v>230</v>
      </c>
    </row>
    <row r="500" spans="1:7" x14ac:dyDescent="0.25">
      <c r="A500" s="33" t="s">
        <v>117</v>
      </c>
      <c r="B500" s="38" t="s">
        <v>1661</v>
      </c>
      <c r="C500" s="268">
        <v>3.5</v>
      </c>
      <c r="D500" s="33" t="s">
        <v>44</v>
      </c>
      <c r="E500" s="35">
        <v>2010</v>
      </c>
      <c r="F500" s="420">
        <v>26775</v>
      </c>
      <c r="G500" s="33" t="s">
        <v>147</v>
      </c>
    </row>
    <row r="501" spans="1:7" x14ac:dyDescent="0.25">
      <c r="A501" s="33" t="s">
        <v>82</v>
      </c>
      <c r="B501" s="38" t="s">
        <v>83</v>
      </c>
      <c r="C501" s="268" t="s">
        <v>51</v>
      </c>
      <c r="D501" s="33"/>
      <c r="E501" s="35">
        <v>2010</v>
      </c>
      <c r="F501" s="420">
        <v>28088.949999999997</v>
      </c>
      <c r="G501" s="33" t="s">
        <v>130</v>
      </c>
    </row>
    <row r="502" spans="1:7" x14ac:dyDescent="0.25">
      <c r="A502" s="33" t="s">
        <v>81</v>
      </c>
      <c r="B502" s="38" t="s">
        <v>55</v>
      </c>
      <c r="C502" s="268" t="s">
        <v>51</v>
      </c>
      <c r="D502" s="33"/>
      <c r="E502" s="35">
        <v>2010</v>
      </c>
      <c r="F502" s="420">
        <v>21211.599999999999</v>
      </c>
      <c r="G502" s="33" t="s">
        <v>130</v>
      </c>
    </row>
    <row r="503" spans="1:7" x14ac:dyDescent="0.25">
      <c r="A503" s="33" t="s">
        <v>81</v>
      </c>
      <c r="B503" s="38" t="s">
        <v>56</v>
      </c>
      <c r="C503" s="268" t="s">
        <v>51</v>
      </c>
      <c r="D503" s="33"/>
      <c r="E503" s="35">
        <v>2010</v>
      </c>
      <c r="F503" s="420">
        <v>33717.65</v>
      </c>
      <c r="G503" s="33" t="s">
        <v>130</v>
      </c>
    </row>
    <row r="504" spans="1:7" x14ac:dyDescent="0.25">
      <c r="A504" s="33" t="s">
        <v>81</v>
      </c>
      <c r="B504" s="38" t="s">
        <v>57</v>
      </c>
      <c r="C504" s="268" t="s">
        <v>51</v>
      </c>
      <c r="D504" s="33"/>
      <c r="E504" s="35">
        <v>2010</v>
      </c>
      <c r="F504" s="420">
        <v>25538.1</v>
      </c>
      <c r="G504" s="33" t="s">
        <v>130</v>
      </c>
    </row>
    <row r="505" spans="1:7" x14ac:dyDescent="0.25">
      <c r="A505" s="33" t="s">
        <v>81</v>
      </c>
      <c r="B505" s="38" t="s">
        <v>50</v>
      </c>
      <c r="C505" s="268" t="s">
        <v>51</v>
      </c>
      <c r="D505" s="33"/>
      <c r="E505" s="35">
        <v>2010</v>
      </c>
      <c r="F505" s="420">
        <v>28589.599999999999</v>
      </c>
      <c r="G505" s="33" t="s">
        <v>130</v>
      </c>
    </row>
    <row r="506" spans="1:7" x14ac:dyDescent="0.25">
      <c r="A506" s="33" t="s">
        <v>81</v>
      </c>
      <c r="B506" s="38" t="s">
        <v>52</v>
      </c>
      <c r="C506" s="268" t="s">
        <v>51</v>
      </c>
      <c r="D506" s="33"/>
      <c r="E506" s="35">
        <v>2010</v>
      </c>
      <c r="F506" s="420">
        <v>27975.9</v>
      </c>
      <c r="G506" s="33" t="s">
        <v>130</v>
      </c>
    </row>
    <row r="507" spans="1:7" x14ac:dyDescent="0.25">
      <c r="A507" s="33" t="s">
        <v>81</v>
      </c>
      <c r="B507" s="38" t="s">
        <v>53</v>
      </c>
      <c r="C507" s="268" t="s">
        <v>51</v>
      </c>
      <c r="D507" s="33"/>
      <c r="E507" s="35">
        <v>2010</v>
      </c>
      <c r="F507" s="420">
        <v>38419</v>
      </c>
      <c r="G507" s="33" t="s">
        <v>130</v>
      </c>
    </row>
    <row r="508" spans="1:7" x14ac:dyDescent="0.25">
      <c r="A508" s="33" t="s">
        <v>81</v>
      </c>
      <c r="B508" s="38" t="s">
        <v>54</v>
      </c>
      <c r="C508" s="268" t="s">
        <v>51</v>
      </c>
      <c r="D508" s="33"/>
      <c r="E508" s="35">
        <v>2010</v>
      </c>
      <c r="F508" s="420">
        <v>41128.799999999996</v>
      </c>
      <c r="G508" s="33" t="s">
        <v>130</v>
      </c>
    </row>
    <row r="509" spans="1:7" x14ac:dyDescent="0.25">
      <c r="A509" s="33" t="s">
        <v>81</v>
      </c>
      <c r="B509" s="38" t="s">
        <v>58</v>
      </c>
      <c r="C509" s="268" t="s">
        <v>51</v>
      </c>
      <c r="D509" s="33"/>
      <c r="E509" s="35">
        <v>2010</v>
      </c>
      <c r="F509" s="420">
        <v>47059.25</v>
      </c>
      <c r="G509" s="33" t="s">
        <v>130</v>
      </c>
    </row>
    <row r="510" spans="1:7" x14ac:dyDescent="0.25">
      <c r="A510" s="33" t="s">
        <v>81</v>
      </c>
      <c r="B510" s="38" t="s">
        <v>60</v>
      </c>
      <c r="C510" s="268" t="s">
        <v>61</v>
      </c>
      <c r="D510" s="33"/>
      <c r="E510" s="35">
        <v>2010</v>
      </c>
      <c r="F510" s="420">
        <v>42050.2</v>
      </c>
      <c r="G510" s="33" t="s">
        <v>130</v>
      </c>
    </row>
    <row r="511" spans="1:7" x14ac:dyDescent="0.25">
      <c r="A511" s="33" t="s">
        <v>81</v>
      </c>
      <c r="B511" s="38" t="s">
        <v>59</v>
      </c>
      <c r="C511" s="268" t="s">
        <v>51</v>
      </c>
      <c r="D511" s="33"/>
      <c r="E511" s="35">
        <v>2010</v>
      </c>
      <c r="F511" s="420">
        <v>41046.35</v>
      </c>
      <c r="G511" s="33" t="s">
        <v>130</v>
      </c>
    </row>
    <row r="512" spans="1:7" x14ac:dyDescent="0.25">
      <c r="A512" s="33" t="s">
        <v>81</v>
      </c>
      <c r="B512" s="38" t="s">
        <v>62</v>
      </c>
      <c r="C512" s="268" t="s">
        <v>51</v>
      </c>
      <c r="D512" s="33"/>
      <c r="E512" s="35">
        <v>2010</v>
      </c>
      <c r="F512" s="420">
        <v>44103.799999999996</v>
      </c>
      <c r="G512" s="33" t="s">
        <v>130</v>
      </c>
    </row>
    <row r="513" spans="1:7" x14ac:dyDescent="0.25">
      <c r="A513" s="33" t="s">
        <v>81</v>
      </c>
      <c r="B513" s="38" t="s">
        <v>63</v>
      </c>
      <c r="C513" s="268" t="s">
        <v>51</v>
      </c>
      <c r="D513" s="33"/>
      <c r="E513" s="35">
        <v>2010</v>
      </c>
      <c r="F513" s="420">
        <v>43379.6</v>
      </c>
      <c r="G513" s="33" t="s">
        <v>130</v>
      </c>
    </row>
    <row r="514" spans="1:7" x14ac:dyDescent="0.25">
      <c r="A514" s="54" t="s">
        <v>6623</v>
      </c>
      <c r="B514" s="54" t="s">
        <v>6624</v>
      </c>
      <c r="C514" s="269" t="s">
        <v>6627</v>
      </c>
      <c r="D514" s="64"/>
      <c r="E514" s="35">
        <v>2010</v>
      </c>
      <c r="F514" s="124">
        <v>93500</v>
      </c>
      <c r="G514" s="81" t="s">
        <v>130</v>
      </c>
    </row>
    <row r="515" spans="1:7" x14ac:dyDescent="0.25">
      <c r="A515" s="54" t="s">
        <v>6623</v>
      </c>
      <c r="B515" s="54" t="s">
        <v>6625</v>
      </c>
      <c r="C515" s="269" t="s">
        <v>6627</v>
      </c>
      <c r="D515" s="64"/>
      <c r="E515" s="35">
        <v>2010</v>
      </c>
      <c r="F515" s="124">
        <v>93700</v>
      </c>
      <c r="G515" s="81" t="s">
        <v>130</v>
      </c>
    </row>
    <row r="516" spans="1:7" x14ac:dyDescent="0.25">
      <c r="A516" s="54" t="s">
        <v>6623</v>
      </c>
      <c r="B516" s="54" t="s">
        <v>6626</v>
      </c>
      <c r="C516" s="269" t="s">
        <v>6627</v>
      </c>
      <c r="D516" s="64"/>
      <c r="E516" s="35">
        <v>2010</v>
      </c>
      <c r="F516" s="124">
        <v>93900</v>
      </c>
      <c r="G516" s="81" t="s">
        <v>130</v>
      </c>
    </row>
    <row r="517" spans="1:7" x14ac:dyDescent="0.25">
      <c r="A517" s="54" t="s">
        <v>64</v>
      </c>
      <c r="B517" s="60" t="s">
        <v>67</v>
      </c>
      <c r="C517" s="269" t="s">
        <v>4444</v>
      </c>
      <c r="D517" s="54" t="s">
        <v>44</v>
      </c>
      <c r="E517" s="64">
        <v>2010</v>
      </c>
      <c r="F517" s="507">
        <v>19070</v>
      </c>
      <c r="G517" s="54" t="s">
        <v>6061</v>
      </c>
    </row>
    <row r="518" spans="1:7" x14ac:dyDescent="0.25">
      <c r="A518" s="33" t="s">
        <v>64</v>
      </c>
      <c r="B518" s="33" t="s">
        <v>8533</v>
      </c>
      <c r="C518" s="268">
        <v>1.2</v>
      </c>
      <c r="D518" s="33"/>
      <c r="E518" s="33">
        <v>2010</v>
      </c>
      <c r="F518" s="420">
        <v>9957.4599999999991</v>
      </c>
      <c r="G518" s="33" t="s">
        <v>8532</v>
      </c>
    </row>
    <row r="519" spans="1:7" x14ac:dyDescent="0.25">
      <c r="A519" s="33" t="s">
        <v>64</v>
      </c>
      <c r="B519" s="38" t="s">
        <v>7178</v>
      </c>
      <c r="C519" s="268" t="s">
        <v>1983</v>
      </c>
      <c r="D519" s="33" t="s">
        <v>43</v>
      </c>
      <c r="E519" s="35">
        <v>2010</v>
      </c>
      <c r="F519" s="420">
        <v>21999</v>
      </c>
      <c r="G519" s="33" t="s">
        <v>7179</v>
      </c>
    </row>
    <row r="520" spans="1:7" x14ac:dyDescent="0.25">
      <c r="A520" s="54" t="s">
        <v>64</v>
      </c>
      <c r="B520" s="54" t="s">
        <v>10515</v>
      </c>
      <c r="C520" s="54" t="s">
        <v>6874</v>
      </c>
      <c r="D520" s="54" t="s">
        <v>110</v>
      </c>
      <c r="E520" s="54">
        <v>2010</v>
      </c>
      <c r="F520" s="87">
        <v>26780</v>
      </c>
      <c r="G520" s="54" t="s">
        <v>4865</v>
      </c>
    </row>
    <row r="521" spans="1:7" x14ac:dyDescent="0.25">
      <c r="A521" s="33" t="s">
        <v>1781</v>
      </c>
      <c r="B521" s="38" t="s">
        <v>1782</v>
      </c>
      <c r="C521" s="268">
        <v>3.7</v>
      </c>
      <c r="D521" s="33" t="s">
        <v>438</v>
      </c>
      <c r="E521" s="35">
        <v>2010</v>
      </c>
      <c r="F521" s="420">
        <v>51912.56830601093</v>
      </c>
      <c r="G521" s="33" t="s">
        <v>1766</v>
      </c>
    </row>
    <row r="522" spans="1:7" x14ac:dyDescent="0.25">
      <c r="A522" s="33" t="s">
        <v>1781</v>
      </c>
      <c r="B522" s="38" t="s">
        <v>1783</v>
      </c>
      <c r="C522" s="268">
        <v>3.7</v>
      </c>
      <c r="D522" s="33" t="s">
        <v>438</v>
      </c>
      <c r="E522" s="35">
        <v>2010</v>
      </c>
      <c r="F522" s="420">
        <v>54644.8087431694</v>
      </c>
      <c r="G522" s="33" t="s">
        <v>1766</v>
      </c>
    </row>
    <row r="523" spans="1:7" x14ac:dyDescent="0.25">
      <c r="A523" s="33" t="s">
        <v>1781</v>
      </c>
      <c r="B523" s="38" t="s">
        <v>3112</v>
      </c>
      <c r="C523" s="268">
        <v>2.5</v>
      </c>
      <c r="D523" s="33" t="s">
        <v>114</v>
      </c>
      <c r="E523" s="35">
        <v>2010</v>
      </c>
      <c r="F523" s="420">
        <v>19900</v>
      </c>
      <c r="G523" s="33" t="s">
        <v>2033</v>
      </c>
    </row>
    <row r="524" spans="1:7" x14ac:dyDescent="0.25">
      <c r="A524" s="33" t="s">
        <v>1781</v>
      </c>
      <c r="B524" s="38" t="s">
        <v>3061</v>
      </c>
      <c r="C524" s="268">
        <v>2.5</v>
      </c>
      <c r="D524" s="33" t="s">
        <v>114</v>
      </c>
      <c r="E524" s="35">
        <v>2010</v>
      </c>
      <c r="F524" s="420">
        <v>21840</v>
      </c>
      <c r="G524" s="33" t="s">
        <v>2033</v>
      </c>
    </row>
    <row r="525" spans="1:7" x14ac:dyDescent="0.25">
      <c r="A525" s="33" t="s">
        <v>1781</v>
      </c>
      <c r="B525" s="38" t="s">
        <v>3061</v>
      </c>
      <c r="C525" s="268">
        <v>2.5</v>
      </c>
      <c r="D525" s="33" t="s">
        <v>114</v>
      </c>
      <c r="E525" s="35">
        <v>2010</v>
      </c>
      <c r="F525" s="420">
        <v>22940</v>
      </c>
      <c r="G525" s="33" t="s">
        <v>1585</v>
      </c>
    </row>
    <row r="526" spans="1:7" x14ac:dyDescent="0.25">
      <c r="A526" s="33" t="s">
        <v>1781</v>
      </c>
      <c r="B526" s="38" t="s">
        <v>3158</v>
      </c>
      <c r="C526" s="268">
        <v>2.5</v>
      </c>
      <c r="D526" s="33" t="s">
        <v>114</v>
      </c>
      <c r="E526" s="35">
        <v>2010</v>
      </c>
      <c r="F526" s="420">
        <v>24520</v>
      </c>
      <c r="G526" s="33" t="s">
        <v>2033</v>
      </c>
    </row>
    <row r="527" spans="1:7" x14ac:dyDescent="0.25">
      <c r="A527" s="33" t="s">
        <v>1781</v>
      </c>
      <c r="B527" s="38" t="s">
        <v>3158</v>
      </c>
      <c r="C527" s="268">
        <v>2.5</v>
      </c>
      <c r="D527" s="33" t="s">
        <v>114</v>
      </c>
      <c r="E527" s="35">
        <v>2010</v>
      </c>
      <c r="F527" s="420">
        <v>27770</v>
      </c>
      <c r="G527" s="33" t="s">
        <v>1585</v>
      </c>
    </row>
    <row r="528" spans="1:7" x14ac:dyDescent="0.25">
      <c r="A528" s="33" t="s">
        <v>1781</v>
      </c>
      <c r="B528" s="38" t="s">
        <v>1441</v>
      </c>
      <c r="C528" s="268">
        <v>5.6</v>
      </c>
      <c r="D528" s="33" t="s">
        <v>44</v>
      </c>
      <c r="E528" s="35">
        <v>2010</v>
      </c>
      <c r="F528" s="420">
        <v>43715</v>
      </c>
      <c r="G528" s="33" t="s">
        <v>126</v>
      </c>
    </row>
    <row r="529" spans="1:7" x14ac:dyDescent="0.25">
      <c r="A529" s="33" t="s">
        <v>1781</v>
      </c>
      <c r="B529" s="38" t="s">
        <v>65</v>
      </c>
      <c r="C529" s="268" t="s">
        <v>6423</v>
      </c>
      <c r="D529" s="33" t="s">
        <v>44</v>
      </c>
      <c r="E529" s="35">
        <v>2010</v>
      </c>
      <c r="F529" s="420">
        <v>102093</v>
      </c>
      <c r="G529" s="33" t="s">
        <v>421</v>
      </c>
    </row>
    <row r="530" spans="1:7" x14ac:dyDescent="0.25">
      <c r="A530" s="33" t="s">
        <v>1781</v>
      </c>
      <c r="B530" s="38" t="s">
        <v>65</v>
      </c>
      <c r="C530" s="268" t="s">
        <v>6423</v>
      </c>
      <c r="D530" s="33" t="s">
        <v>44</v>
      </c>
      <c r="E530" s="35">
        <v>2010</v>
      </c>
      <c r="F530" s="420">
        <v>101092.89617486339</v>
      </c>
      <c r="G530" s="33" t="s">
        <v>421</v>
      </c>
    </row>
    <row r="531" spans="1:7" x14ac:dyDescent="0.25">
      <c r="A531" s="33" t="s">
        <v>1781</v>
      </c>
      <c r="B531" s="38" t="s">
        <v>3240</v>
      </c>
      <c r="C531" s="268">
        <v>1.2</v>
      </c>
      <c r="D531" s="33" t="s">
        <v>110</v>
      </c>
      <c r="E531" s="35">
        <v>2010</v>
      </c>
      <c r="F531" s="420">
        <v>13062</v>
      </c>
      <c r="G531" s="33" t="s">
        <v>2033</v>
      </c>
    </row>
    <row r="532" spans="1:7" x14ac:dyDescent="0.25">
      <c r="A532" s="33" t="s">
        <v>1781</v>
      </c>
      <c r="B532" s="38" t="s">
        <v>1061</v>
      </c>
      <c r="C532" s="268">
        <v>3.5</v>
      </c>
      <c r="D532" s="33" t="s">
        <v>110</v>
      </c>
      <c r="E532" s="35">
        <v>2010</v>
      </c>
      <c r="F532" s="420">
        <v>29965</v>
      </c>
      <c r="G532" s="33" t="s">
        <v>135</v>
      </c>
    </row>
    <row r="533" spans="1:7" x14ac:dyDescent="0.25">
      <c r="A533" s="33" t="s">
        <v>1781</v>
      </c>
      <c r="B533" s="38" t="s">
        <v>68</v>
      </c>
      <c r="C533" s="268">
        <v>2.5</v>
      </c>
      <c r="D533" s="33" t="s">
        <v>44</v>
      </c>
      <c r="E533" s="35">
        <v>2010</v>
      </c>
      <c r="F533" s="420">
        <v>37816</v>
      </c>
      <c r="G533" s="33" t="s">
        <v>147</v>
      </c>
    </row>
    <row r="534" spans="1:7" x14ac:dyDescent="0.25">
      <c r="A534" s="33" t="s">
        <v>1781</v>
      </c>
      <c r="B534" s="38" t="s">
        <v>68</v>
      </c>
      <c r="C534" s="268">
        <v>2.5</v>
      </c>
      <c r="D534" s="33" t="s">
        <v>125</v>
      </c>
      <c r="E534" s="35">
        <v>2010</v>
      </c>
      <c r="F534" s="420">
        <v>35839</v>
      </c>
      <c r="G534" s="33" t="s">
        <v>147</v>
      </c>
    </row>
    <row r="535" spans="1:7" x14ac:dyDescent="0.25">
      <c r="A535" s="33" t="s">
        <v>1781</v>
      </c>
      <c r="B535" s="38" t="s">
        <v>68</v>
      </c>
      <c r="C535" s="268">
        <v>3.5</v>
      </c>
      <c r="D535" s="33" t="s">
        <v>44</v>
      </c>
      <c r="E535" s="35">
        <v>2010</v>
      </c>
      <c r="F535" s="420">
        <v>39648</v>
      </c>
      <c r="G535" s="33" t="s">
        <v>147</v>
      </c>
    </row>
    <row r="536" spans="1:7" x14ac:dyDescent="0.25">
      <c r="A536" s="33" t="s">
        <v>1781</v>
      </c>
      <c r="B536" s="38" t="s">
        <v>1643</v>
      </c>
      <c r="C536" s="268">
        <v>2.5</v>
      </c>
      <c r="D536" s="33" t="s">
        <v>438</v>
      </c>
      <c r="E536" s="35">
        <v>2010</v>
      </c>
      <c r="F536" s="420">
        <v>19579</v>
      </c>
      <c r="G536" s="33" t="s">
        <v>466</v>
      </c>
    </row>
    <row r="537" spans="1:7" x14ac:dyDescent="0.25">
      <c r="A537" s="33" t="s">
        <v>1781</v>
      </c>
      <c r="B537" s="38" t="s">
        <v>1643</v>
      </c>
      <c r="C537" s="268" t="s">
        <v>6453</v>
      </c>
      <c r="D537" s="33" t="s">
        <v>44</v>
      </c>
      <c r="E537" s="35">
        <v>2010</v>
      </c>
      <c r="F537" s="420">
        <v>19779</v>
      </c>
      <c r="G537" s="33" t="s">
        <v>466</v>
      </c>
    </row>
    <row r="538" spans="1:7" x14ac:dyDescent="0.25">
      <c r="A538" s="33" t="s">
        <v>1781</v>
      </c>
      <c r="B538" s="38" t="s">
        <v>1210</v>
      </c>
      <c r="C538" s="268">
        <v>4</v>
      </c>
      <c r="D538" s="33" t="s">
        <v>44</v>
      </c>
      <c r="E538" s="35">
        <v>2010</v>
      </c>
      <c r="F538" s="420">
        <v>37148</v>
      </c>
      <c r="G538" s="33" t="s">
        <v>147</v>
      </c>
    </row>
    <row r="539" spans="1:7" x14ac:dyDescent="0.25">
      <c r="A539" s="33" t="s">
        <v>1781</v>
      </c>
      <c r="B539" s="38" t="s">
        <v>1785</v>
      </c>
      <c r="C539" s="268">
        <v>5.6</v>
      </c>
      <c r="D539" s="33" t="s">
        <v>44</v>
      </c>
      <c r="E539" s="35">
        <v>2010</v>
      </c>
      <c r="F539" s="420">
        <v>59562.84153005464</v>
      </c>
      <c r="G539" s="33" t="s">
        <v>147</v>
      </c>
    </row>
    <row r="540" spans="1:7" x14ac:dyDescent="0.25">
      <c r="A540" s="33" t="s">
        <v>1781</v>
      </c>
      <c r="B540" s="38" t="s">
        <v>1786</v>
      </c>
      <c r="C540" s="268">
        <v>4.8</v>
      </c>
      <c r="D540" s="33" t="s">
        <v>44</v>
      </c>
      <c r="E540" s="35">
        <v>2010</v>
      </c>
      <c r="F540" s="420">
        <v>38251</v>
      </c>
      <c r="G540" s="33" t="s">
        <v>230</v>
      </c>
    </row>
    <row r="541" spans="1:7" x14ac:dyDescent="0.25">
      <c r="A541" s="33" t="s">
        <v>1781</v>
      </c>
      <c r="B541" s="38" t="s">
        <v>1786</v>
      </c>
      <c r="C541" s="268">
        <v>4.8</v>
      </c>
      <c r="D541" s="33" t="s">
        <v>44</v>
      </c>
      <c r="E541" s="35">
        <v>2010</v>
      </c>
      <c r="F541" s="420">
        <v>38751</v>
      </c>
      <c r="G541" s="33" t="s">
        <v>147</v>
      </c>
    </row>
    <row r="542" spans="1:7" x14ac:dyDescent="0.25">
      <c r="A542" s="33" t="s">
        <v>1781</v>
      </c>
      <c r="B542" s="38" t="s">
        <v>1784</v>
      </c>
      <c r="C542" s="268">
        <v>5.6</v>
      </c>
      <c r="D542" s="33" t="s">
        <v>44</v>
      </c>
      <c r="E542" s="35">
        <v>2010</v>
      </c>
      <c r="F542" s="420">
        <v>51546.448087431701</v>
      </c>
      <c r="G542" s="33" t="s">
        <v>147</v>
      </c>
    </row>
    <row r="543" spans="1:7" x14ac:dyDescent="0.25">
      <c r="A543" s="33" t="s">
        <v>1781</v>
      </c>
      <c r="B543" s="38" t="s">
        <v>1683</v>
      </c>
      <c r="C543" s="268">
        <v>2.4</v>
      </c>
      <c r="D543" s="33" t="s">
        <v>44</v>
      </c>
      <c r="E543" s="35">
        <v>2010</v>
      </c>
      <c r="F543" s="420">
        <v>16666.666666666664</v>
      </c>
      <c r="G543" s="33" t="s">
        <v>466</v>
      </c>
    </row>
    <row r="544" spans="1:7" x14ac:dyDescent="0.25">
      <c r="A544" s="33" t="s">
        <v>1781</v>
      </c>
      <c r="B544" s="38" t="s">
        <v>1683</v>
      </c>
      <c r="C544" s="268">
        <v>2.4</v>
      </c>
      <c r="D544" s="33" t="s">
        <v>44</v>
      </c>
      <c r="E544" s="35">
        <v>2010</v>
      </c>
      <c r="F544" s="420">
        <v>16749</v>
      </c>
      <c r="G544" s="33" t="s">
        <v>466</v>
      </c>
    </row>
    <row r="545" spans="1:7" x14ac:dyDescent="0.25">
      <c r="A545" s="33" t="s">
        <v>1781</v>
      </c>
      <c r="B545" s="38" t="s">
        <v>1681</v>
      </c>
      <c r="C545" s="268">
        <v>2.4</v>
      </c>
      <c r="D545" s="33" t="s">
        <v>44</v>
      </c>
      <c r="E545" s="35">
        <v>2010</v>
      </c>
      <c r="F545" s="420">
        <v>15573.770491803278</v>
      </c>
      <c r="G545" s="33" t="s">
        <v>484</v>
      </c>
    </row>
    <row r="546" spans="1:7" x14ac:dyDescent="0.25">
      <c r="A546" s="33" t="s">
        <v>1781</v>
      </c>
      <c r="B546" s="38" t="s">
        <v>1681</v>
      </c>
      <c r="C546" s="268">
        <v>2.4</v>
      </c>
      <c r="D546" s="33" t="s">
        <v>44</v>
      </c>
      <c r="E546" s="35">
        <v>2010</v>
      </c>
      <c r="F546" s="420">
        <v>15656</v>
      </c>
      <c r="G546" s="33" t="s">
        <v>484</v>
      </c>
    </row>
    <row r="547" spans="1:7" x14ac:dyDescent="0.25">
      <c r="A547" s="33" t="s">
        <v>1781</v>
      </c>
      <c r="B547" s="38" t="s">
        <v>1686</v>
      </c>
      <c r="C547" s="268">
        <v>2.4</v>
      </c>
      <c r="D547" s="33" t="s">
        <v>44</v>
      </c>
      <c r="E547" s="35">
        <v>2010</v>
      </c>
      <c r="F547" s="420">
        <v>22131.147540983606</v>
      </c>
      <c r="G547" s="33" t="s">
        <v>466</v>
      </c>
    </row>
    <row r="548" spans="1:7" x14ac:dyDescent="0.25">
      <c r="A548" s="33" t="s">
        <v>1781</v>
      </c>
      <c r="B548" s="38" t="s">
        <v>1686</v>
      </c>
      <c r="C548" s="268" t="s">
        <v>6453</v>
      </c>
      <c r="D548" s="33" t="s">
        <v>44</v>
      </c>
      <c r="E548" s="35">
        <v>2010</v>
      </c>
      <c r="F548" s="420">
        <v>22131.147540983606</v>
      </c>
      <c r="G548" s="33" t="s">
        <v>466</v>
      </c>
    </row>
    <row r="549" spans="1:7" x14ac:dyDescent="0.25">
      <c r="A549" s="33" t="s">
        <v>1781</v>
      </c>
      <c r="B549" s="38" t="s">
        <v>1684</v>
      </c>
      <c r="C549" s="268">
        <v>2.4</v>
      </c>
      <c r="D549" s="33" t="s">
        <v>44</v>
      </c>
      <c r="E549" s="35">
        <v>2010</v>
      </c>
      <c r="F549" s="420">
        <v>21038.251366120217</v>
      </c>
      <c r="G549" s="33" t="s">
        <v>484</v>
      </c>
    </row>
    <row r="550" spans="1:7" x14ac:dyDescent="0.25">
      <c r="A550" s="33" t="s">
        <v>1781</v>
      </c>
      <c r="B550" s="38" t="s">
        <v>1684</v>
      </c>
      <c r="C550" s="268" t="s">
        <v>6453</v>
      </c>
      <c r="D550" s="33" t="s">
        <v>44</v>
      </c>
      <c r="E550" s="35">
        <v>2010</v>
      </c>
      <c r="F550" s="420">
        <v>21120</v>
      </c>
      <c r="G550" s="33" t="s">
        <v>484</v>
      </c>
    </row>
    <row r="551" spans="1:7" x14ac:dyDescent="0.25">
      <c r="A551" s="33" t="s">
        <v>1781</v>
      </c>
      <c r="B551" s="38" t="s">
        <v>1644</v>
      </c>
      <c r="C551" s="268">
        <v>2</v>
      </c>
      <c r="D551" s="33" t="s">
        <v>114</v>
      </c>
      <c r="E551" s="35">
        <v>2010</v>
      </c>
      <c r="F551" s="420">
        <v>22213</v>
      </c>
      <c r="G551" s="33" t="s">
        <v>147</v>
      </c>
    </row>
    <row r="552" spans="1:7" x14ac:dyDescent="0.25">
      <c r="A552" s="33" t="s">
        <v>1781</v>
      </c>
      <c r="B552" s="38" t="s">
        <v>3133</v>
      </c>
      <c r="C552" s="268">
        <v>2</v>
      </c>
      <c r="D552" s="33" t="s">
        <v>114</v>
      </c>
      <c r="E552" s="35">
        <v>2010</v>
      </c>
      <c r="F552" s="420">
        <v>15420</v>
      </c>
      <c r="G552" s="33" t="s">
        <v>2033</v>
      </c>
    </row>
    <row r="553" spans="1:7" x14ac:dyDescent="0.25">
      <c r="A553" s="33" t="s">
        <v>1781</v>
      </c>
      <c r="B553" s="38" t="s">
        <v>3132</v>
      </c>
      <c r="C553" s="268">
        <v>2</v>
      </c>
      <c r="D553" s="33" t="s">
        <v>114</v>
      </c>
      <c r="E553" s="35">
        <v>2010</v>
      </c>
      <c r="F553" s="420">
        <v>17160</v>
      </c>
      <c r="G553" s="33" t="s">
        <v>2033</v>
      </c>
    </row>
    <row r="554" spans="1:7" x14ac:dyDescent="0.25">
      <c r="A554" s="33" t="s">
        <v>1781</v>
      </c>
      <c r="B554" s="38" t="s">
        <v>3131</v>
      </c>
      <c r="C554" s="268">
        <v>2</v>
      </c>
      <c r="D554" s="33" t="s">
        <v>114</v>
      </c>
      <c r="E554" s="35">
        <v>2010</v>
      </c>
      <c r="F554" s="420">
        <v>18560</v>
      </c>
      <c r="G554" s="33" t="s">
        <v>2033</v>
      </c>
    </row>
    <row r="555" spans="1:7" x14ac:dyDescent="0.25">
      <c r="A555" s="33" t="s">
        <v>1781</v>
      </c>
      <c r="B555" s="38" t="s">
        <v>3159</v>
      </c>
      <c r="C555" s="268">
        <v>2</v>
      </c>
      <c r="D555" s="33" t="s">
        <v>114</v>
      </c>
      <c r="E555" s="35">
        <v>2010</v>
      </c>
      <c r="F555" s="420">
        <v>17160</v>
      </c>
      <c r="G555" s="33" t="s">
        <v>2033</v>
      </c>
    </row>
    <row r="556" spans="1:7" x14ac:dyDescent="0.25">
      <c r="A556" s="33" t="s">
        <v>1781</v>
      </c>
      <c r="B556" s="38" t="s">
        <v>3066</v>
      </c>
      <c r="C556" s="268">
        <v>2.5</v>
      </c>
      <c r="D556" s="33" t="s">
        <v>114</v>
      </c>
      <c r="E556" s="35">
        <v>2010</v>
      </c>
      <c r="F556" s="420">
        <v>19580</v>
      </c>
      <c r="G556" s="33" t="s">
        <v>2033</v>
      </c>
    </row>
    <row r="557" spans="1:7" x14ac:dyDescent="0.25">
      <c r="A557" s="33" t="s">
        <v>1781</v>
      </c>
      <c r="B557" s="38" t="s">
        <v>3065</v>
      </c>
      <c r="C557" s="268">
        <v>2.5</v>
      </c>
      <c r="D557" s="33" t="s">
        <v>114</v>
      </c>
      <c r="E557" s="35">
        <v>2010</v>
      </c>
      <c r="F557" s="420">
        <v>20080</v>
      </c>
      <c r="G557" s="33" t="s">
        <v>2033</v>
      </c>
    </row>
    <row r="558" spans="1:7" x14ac:dyDescent="0.25">
      <c r="A558" s="33" t="s">
        <v>1781</v>
      </c>
      <c r="B558" s="38" t="s">
        <v>1787</v>
      </c>
      <c r="C558" s="268">
        <v>1.8</v>
      </c>
      <c r="D558" s="33" t="s">
        <v>110</v>
      </c>
      <c r="E558" s="35">
        <v>2010</v>
      </c>
      <c r="F558" s="420">
        <v>15527</v>
      </c>
      <c r="G558" s="33" t="s">
        <v>147</v>
      </c>
    </row>
    <row r="559" spans="1:7" x14ac:dyDescent="0.25">
      <c r="A559" s="33" t="s">
        <v>1781</v>
      </c>
      <c r="B559" s="38" t="s">
        <v>1788</v>
      </c>
      <c r="C559" s="268">
        <v>1.6</v>
      </c>
      <c r="D559" s="33" t="s">
        <v>110</v>
      </c>
      <c r="E559" s="35">
        <v>2010</v>
      </c>
      <c r="F559" s="420">
        <v>18601</v>
      </c>
      <c r="G559" s="33" t="s">
        <v>135</v>
      </c>
    </row>
    <row r="560" spans="1:7" x14ac:dyDescent="0.25">
      <c r="A560" s="33" t="s">
        <v>1781</v>
      </c>
      <c r="B560" s="38" t="s">
        <v>1788</v>
      </c>
      <c r="C560" s="268">
        <v>1.6</v>
      </c>
      <c r="D560" s="33" t="s">
        <v>110</v>
      </c>
      <c r="E560" s="35">
        <v>2010</v>
      </c>
      <c r="F560" s="420">
        <v>18827</v>
      </c>
      <c r="G560" s="33" t="s">
        <v>186</v>
      </c>
    </row>
    <row r="561" spans="1:7" x14ac:dyDescent="0.25">
      <c r="A561" s="33" t="s">
        <v>1781</v>
      </c>
      <c r="B561" s="38" t="s">
        <v>1788</v>
      </c>
      <c r="C561" s="268">
        <v>1.8</v>
      </c>
      <c r="D561" s="33" t="s">
        <v>110</v>
      </c>
      <c r="E561" s="35">
        <v>2010</v>
      </c>
      <c r="F561" s="420">
        <v>18874</v>
      </c>
      <c r="G561" s="33" t="s">
        <v>135</v>
      </c>
    </row>
    <row r="562" spans="1:7" x14ac:dyDescent="0.25">
      <c r="A562" s="33" t="s">
        <v>1781</v>
      </c>
      <c r="B562" s="38" t="s">
        <v>1788</v>
      </c>
      <c r="C562" s="268">
        <v>1.8</v>
      </c>
      <c r="D562" s="33" t="s">
        <v>110</v>
      </c>
      <c r="E562" s="35">
        <v>2010</v>
      </c>
      <c r="F562" s="420">
        <v>18927</v>
      </c>
      <c r="G562" s="33" t="s">
        <v>186</v>
      </c>
    </row>
    <row r="563" spans="1:7" x14ac:dyDescent="0.25">
      <c r="A563" s="33" t="s">
        <v>1781</v>
      </c>
      <c r="B563" s="38" t="s">
        <v>1791</v>
      </c>
      <c r="C563" s="268">
        <v>2.5</v>
      </c>
      <c r="D563" s="33" t="s">
        <v>438</v>
      </c>
      <c r="E563" s="35">
        <v>2010</v>
      </c>
      <c r="F563" s="420">
        <v>24043.715846994535</v>
      </c>
      <c r="G563" s="33" t="s">
        <v>1790</v>
      </c>
    </row>
    <row r="564" spans="1:7" x14ac:dyDescent="0.25">
      <c r="A564" s="33" t="s">
        <v>1781</v>
      </c>
      <c r="B564" s="38" t="s">
        <v>1791</v>
      </c>
      <c r="C564" s="268">
        <v>3</v>
      </c>
      <c r="D564" s="33" t="s">
        <v>438</v>
      </c>
      <c r="E564" s="35">
        <v>2010</v>
      </c>
      <c r="F564" s="420">
        <v>24845</v>
      </c>
      <c r="G564" s="33" t="s">
        <v>1790</v>
      </c>
    </row>
    <row r="565" spans="1:7" x14ac:dyDescent="0.25">
      <c r="A565" s="33" t="s">
        <v>1781</v>
      </c>
      <c r="B565" s="38" t="s">
        <v>1789</v>
      </c>
      <c r="C565" s="268">
        <v>2.5</v>
      </c>
      <c r="D565" s="33" t="s">
        <v>438</v>
      </c>
      <c r="E565" s="35">
        <v>2010</v>
      </c>
      <c r="F565" s="420">
        <v>24044</v>
      </c>
      <c r="G565" s="33" t="s">
        <v>1790</v>
      </c>
    </row>
    <row r="566" spans="1:7" x14ac:dyDescent="0.25">
      <c r="A566" s="33" t="s">
        <v>1781</v>
      </c>
      <c r="B566" s="38" t="s">
        <v>1789</v>
      </c>
      <c r="C566" s="268">
        <v>3</v>
      </c>
      <c r="D566" s="33" t="s">
        <v>438</v>
      </c>
      <c r="E566" s="35">
        <v>2010</v>
      </c>
      <c r="F566" s="420">
        <v>24845</v>
      </c>
      <c r="G566" s="33" t="s">
        <v>1790</v>
      </c>
    </row>
    <row r="567" spans="1:7" x14ac:dyDescent="0.25">
      <c r="A567" s="33" t="s">
        <v>1781</v>
      </c>
      <c r="B567" s="38" t="s">
        <v>3156</v>
      </c>
      <c r="C567" s="268">
        <v>1.6</v>
      </c>
      <c r="D567" s="33" t="s">
        <v>114</v>
      </c>
      <c r="E567" s="35">
        <v>2010</v>
      </c>
      <c r="F567" s="420">
        <v>10090</v>
      </c>
      <c r="G567" s="33" t="s">
        <v>2033</v>
      </c>
    </row>
    <row r="568" spans="1:7" x14ac:dyDescent="0.25">
      <c r="A568" s="33" t="s">
        <v>1781</v>
      </c>
      <c r="B568" s="38" t="s">
        <v>3157</v>
      </c>
      <c r="C568" s="268">
        <v>1.6</v>
      </c>
      <c r="D568" s="33" t="s">
        <v>114</v>
      </c>
      <c r="E568" s="35">
        <v>2010</v>
      </c>
      <c r="F568" s="420">
        <v>9990</v>
      </c>
      <c r="G568" s="33" t="s">
        <v>2033</v>
      </c>
    </row>
    <row r="569" spans="1:7" x14ac:dyDescent="0.25">
      <c r="A569" s="33" t="s">
        <v>1781</v>
      </c>
      <c r="B569" s="38" t="s">
        <v>3130</v>
      </c>
      <c r="C569" s="268">
        <v>1.8</v>
      </c>
      <c r="D569" s="33" t="s">
        <v>114</v>
      </c>
      <c r="E569" s="35">
        <v>2010</v>
      </c>
      <c r="F569" s="420">
        <v>13350</v>
      </c>
      <c r="G569" s="33" t="s">
        <v>2033</v>
      </c>
    </row>
    <row r="570" spans="1:7" x14ac:dyDescent="0.25">
      <c r="A570" s="33" t="s">
        <v>1781</v>
      </c>
      <c r="B570" s="38" t="s">
        <v>3130</v>
      </c>
      <c r="C570" s="268">
        <v>1.8</v>
      </c>
      <c r="D570" s="33" t="s">
        <v>114</v>
      </c>
      <c r="E570" s="35">
        <v>2010</v>
      </c>
      <c r="F570" s="420">
        <v>13400</v>
      </c>
      <c r="G570" s="33" t="s">
        <v>2086</v>
      </c>
    </row>
    <row r="571" spans="1:7" x14ac:dyDescent="0.25">
      <c r="A571" s="33" t="s">
        <v>1781</v>
      </c>
      <c r="B571" s="38" t="s">
        <v>3129</v>
      </c>
      <c r="C571" s="268">
        <v>1.8</v>
      </c>
      <c r="D571" s="33" t="s">
        <v>114</v>
      </c>
      <c r="E571" s="35">
        <v>2010</v>
      </c>
      <c r="F571" s="420">
        <v>16350</v>
      </c>
      <c r="G571" s="33" t="s">
        <v>2033</v>
      </c>
    </row>
    <row r="572" spans="1:7" x14ac:dyDescent="0.25">
      <c r="A572" s="33" t="s">
        <v>1781</v>
      </c>
      <c r="B572" s="38" t="s">
        <v>3129</v>
      </c>
      <c r="C572" s="268">
        <v>1.8</v>
      </c>
      <c r="D572" s="33" t="s">
        <v>114</v>
      </c>
      <c r="E572" s="35">
        <v>2010</v>
      </c>
      <c r="F572" s="420">
        <v>16780</v>
      </c>
      <c r="G572" s="33" t="s">
        <v>2086</v>
      </c>
    </row>
    <row r="573" spans="1:7" x14ac:dyDescent="0.25">
      <c r="A573" s="33" t="s">
        <v>1781</v>
      </c>
      <c r="B573" s="38" t="s">
        <v>1793</v>
      </c>
      <c r="C573" s="268">
        <v>4</v>
      </c>
      <c r="D573" s="33" t="s">
        <v>44</v>
      </c>
      <c r="E573" s="35">
        <v>2010</v>
      </c>
      <c r="F573" s="420">
        <v>35580</v>
      </c>
      <c r="G573" s="33" t="s">
        <v>147</v>
      </c>
    </row>
    <row r="574" spans="1:7" x14ac:dyDescent="0.25">
      <c r="A574" s="33" t="s">
        <v>1781</v>
      </c>
      <c r="B574" s="38" t="s">
        <v>1792</v>
      </c>
      <c r="C574" s="268">
        <v>2.5</v>
      </c>
      <c r="D574" s="33" t="s">
        <v>44</v>
      </c>
      <c r="E574" s="35">
        <v>2010</v>
      </c>
      <c r="F574" s="420">
        <v>24585</v>
      </c>
      <c r="G574" s="33" t="s">
        <v>147</v>
      </c>
    </row>
    <row r="575" spans="1:7" x14ac:dyDescent="0.25">
      <c r="A575" s="33" t="s">
        <v>1136</v>
      </c>
      <c r="B575" s="33" t="s">
        <v>1519</v>
      </c>
      <c r="C575" s="33" t="s">
        <v>2114</v>
      </c>
      <c r="D575" s="33" t="s">
        <v>110</v>
      </c>
      <c r="E575" s="33">
        <v>2010</v>
      </c>
      <c r="F575" s="420">
        <v>23990</v>
      </c>
      <c r="G575" s="33" t="s">
        <v>135</v>
      </c>
    </row>
    <row r="576" spans="1:7" x14ac:dyDescent="0.25">
      <c r="A576" s="33" t="s">
        <v>3030</v>
      </c>
      <c r="B576" s="38">
        <v>607</v>
      </c>
      <c r="C576" s="268">
        <v>3</v>
      </c>
      <c r="D576" s="33" t="s">
        <v>110</v>
      </c>
      <c r="E576" s="35">
        <v>2010</v>
      </c>
      <c r="F576" s="420">
        <v>42350</v>
      </c>
      <c r="G576" s="33" t="s">
        <v>2033</v>
      </c>
    </row>
    <row r="577" spans="1:7" x14ac:dyDescent="0.25">
      <c r="A577" s="33" t="s">
        <v>3030</v>
      </c>
      <c r="B577" s="38">
        <v>607</v>
      </c>
      <c r="C577" s="268">
        <v>2</v>
      </c>
      <c r="D577" s="33" t="s">
        <v>110</v>
      </c>
      <c r="E577" s="35">
        <v>2010</v>
      </c>
      <c r="F577" s="420">
        <v>37350</v>
      </c>
      <c r="G577" s="33" t="s">
        <v>2033</v>
      </c>
    </row>
    <row r="578" spans="1:7" x14ac:dyDescent="0.25">
      <c r="A578" s="33" t="s">
        <v>1444</v>
      </c>
      <c r="B578" s="38" t="s">
        <v>1796</v>
      </c>
      <c r="C578" s="268" t="s">
        <v>6530</v>
      </c>
      <c r="D578" s="33" t="s">
        <v>444</v>
      </c>
      <c r="E578" s="35">
        <v>2010</v>
      </c>
      <c r="F578" s="420">
        <v>82131.147540983598</v>
      </c>
      <c r="G578" s="33" t="s">
        <v>434</v>
      </c>
    </row>
    <row r="579" spans="1:7" x14ac:dyDescent="0.25">
      <c r="A579" s="33" t="s">
        <v>1444</v>
      </c>
      <c r="B579" s="38" t="s">
        <v>1797</v>
      </c>
      <c r="C579" s="268" t="s">
        <v>6530</v>
      </c>
      <c r="D579" s="33" t="s">
        <v>444</v>
      </c>
      <c r="E579" s="35">
        <v>2010</v>
      </c>
      <c r="F579" s="420">
        <v>88251.366120218576</v>
      </c>
      <c r="G579" s="33" t="s">
        <v>434</v>
      </c>
    </row>
    <row r="580" spans="1:7" x14ac:dyDescent="0.25">
      <c r="A580" s="33" t="s">
        <v>1444</v>
      </c>
      <c r="B580" s="38" t="s">
        <v>1803</v>
      </c>
      <c r="C580" s="268" t="s">
        <v>6530</v>
      </c>
      <c r="D580" s="33" t="s">
        <v>444</v>
      </c>
      <c r="E580" s="35">
        <v>2010</v>
      </c>
      <c r="F580" s="420">
        <v>118000.78688524599</v>
      </c>
      <c r="G580" s="33" t="s">
        <v>434</v>
      </c>
    </row>
    <row r="581" spans="1:7" x14ac:dyDescent="0.25">
      <c r="A581" s="33" t="s">
        <v>1444</v>
      </c>
      <c r="B581" s="38" t="s">
        <v>1799</v>
      </c>
      <c r="C581" s="268" t="s">
        <v>6530</v>
      </c>
      <c r="D581" s="33" t="s">
        <v>444</v>
      </c>
      <c r="E581" s="35">
        <v>2010</v>
      </c>
      <c r="F581" s="420">
        <v>101256.83060109289</v>
      </c>
      <c r="G581" s="33" t="s">
        <v>434</v>
      </c>
    </row>
    <row r="582" spans="1:7" x14ac:dyDescent="0.25">
      <c r="A582" s="33" t="s">
        <v>1444</v>
      </c>
      <c r="B582" s="38" t="s">
        <v>1802</v>
      </c>
      <c r="C582" s="268" t="s">
        <v>6530</v>
      </c>
      <c r="D582" s="33" t="s">
        <v>444</v>
      </c>
      <c r="E582" s="35">
        <v>2010</v>
      </c>
      <c r="F582" s="420">
        <v>107359.56284153</v>
      </c>
      <c r="G582" s="33" t="s">
        <v>434</v>
      </c>
    </row>
    <row r="583" spans="1:7" x14ac:dyDescent="0.25">
      <c r="A583" s="33" t="s">
        <v>1444</v>
      </c>
      <c r="B583" s="38" t="s">
        <v>1798</v>
      </c>
      <c r="C583" s="268" t="s">
        <v>6530</v>
      </c>
      <c r="D583" s="33" t="s">
        <v>444</v>
      </c>
      <c r="E583" s="35">
        <v>2010</v>
      </c>
      <c r="F583" s="420">
        <v>94863.387978142069</v>
      </c>
      <c r="G583" s="33" t="s">
        <v>434</v>
      </c>
    </row>
    <row r="584" spans="1:7" x14ac:dyDescent="0.25">
      <c r="A584" s="33" t="s">
        <v>1444</v>
      </c>
      <c r="B584" s="38" t="s">
        <v>1809</v>
      </c>
      <c r="C584" s="268" t="s">
        <v>6530</v>
      </c>
      <c r="D584" s="33" t="s">
        <v>444</v>
      </c>
      <c r="E584" s="35">
        <v>2010</v>
      </c>
      <c r="F584" s="420">
        <v>231972.67759562799</v>
      </c>
      <c r="G584" s="33" t="s">
        <v>434</v>
      </c>
    </row>
    <row r="585" spans="1:7" x14ac:dyDescent="0.25">
      <c r="A585" s="33" t="s">
        <v>1444</v>
      </c>
      <c r="B585" s="38" t="s">
        <v>1804</v>
      </c>
      <c r="C585" s="268" t="s">
        <v>6530</v>
      </c>
      <c r="D585" s="33" t="s">
        <v>444</v>
      </c>
      <c r="E585" s="35">
        <v>2010</v>
      </c>
      <c r="F585" s="420">
        <v>119089.617486339</v>
      </c>
      <c r="G585" s="33" t="s">
        <v>434</v>
      </c>
    </row>
    <row r="586" spans="1:7" x14ac:dyDescent="0.25">
      <c r="A586" s="33" t="s">
        <v>1444</v>
      </c>
      <c r="B586" s="38" t="s">
        <v>1805</v>
      </c>
      <c r="C586" s="268" t="s">
        <v>6530</v>
      </c>
      <c r="D586" s="33" t="s">
        <v>444</v>
      </c>
      <c r="E586" s="35">
        <v>2010</v>
      </c>
      <c r="F586" s="420">
        <v>133639.344262295</v>
      </c>
      <c r="G586" s="33" t="s">
        <v>434</v>
      </c>
    </row>
    <row r="587" spans="1:7" x14ac:dyDescent="0.25">
      <c r="A587" s="33" t="s">
        <v>1444</v>
      </c>
      <c r="B587" s="38" t="s">
        <v>1808</v>
      </c>
      <c r="C587" s="268" t="s">
        <v>6530</v>
      </c>
      <c r="D587" s="33" t="s">
        <v>444</v>
      </c>
      <c r="E587" s="35">
        <v>2010</v>
      </c>
      <c r="F587" s="420">
        <v>21009.289617486</v>
      </c>
      <c r="G587" s="33" t="s">
        <v>434</v>
      </c>
    </row>
    <row r="588" spans="1:7" x14ac:dyDescent="0.25">
      <c r="A588" s="33" t="s">
        <v>1444</v>
      </c>
      <c r="B588" s="38" t="s">
        <v>1800</v>
      </c>
      <c r="C588" s="268" t="s">
        <v>6530</v>
      </c>
      <c r="D588" s="33" t="s">
        <v>444</v>
      </c>
      <c r="E588" s="35">
        <v>2010</v>
      </c>
      <c r="F588" s="420">
        <v>96594.535519125697</v>
      </c>
      <c r="G588" s="33" t="s">
        <v>434</v>
      </c>
    </row>
    <row r="589" spans="1:7" x14ac:dyDescent="0.25">
      <c r="A589" s="33" t="s">
        <v>1444</v>
      </c>
      <c r="B589" s="38" t="s">
        <v>1801</v>
      </c>
      <c r="C589" s="268" t="s">
        <v>6530</v>
      </c>
      <c r="D589" s="33" t="s">
        <v>444</v>
      </c>
      <c r="E589" s="35">
        <v>2010</v>
      </c>
      <c r="F589" s="420">
        <v>109262.841530055</v>
      </c>
      <c r="G589" s="33" t="s">
        <v>434</v>
      </c>
    </row>
    <row r="590" spans="1:7" x14ac:dyDescent="0.25">
      <c r="A590" s="33" t="s">
        <v>1444</v>
      </c>
      <c r="B590" s="38" t="s">
        <v>1806</v>
      </c>
      <c r="C590" s="268" t="s">
        <v>6530</v>
      </c>
      <c r="D590" s="33" t="s">
        <v>444</v>
      </c>
      <c r="E590" s="35">
        <v>2010</v>
      </c>
      <c r="F590" s="420">
        <v>136038.797814208</v>
      </c>
      <c r="G590" s="33" t="s">
        <v>434</v>
      </c>
    </row>
    <row r="591" spans="1:7" x14ac:dyDescent="0.25">
      <c r="A591" s="33" t="s">
        <v>1444</v>
      </c>
      <c r="B591" s="38" t="s">
        <v>1807</v>
      </c>
      <c r="C591" s="268" t="s">
        <v>6530</v>
      </c>
      <c r="D591" s="33" t="s">
        <v>444</v>
      </c>
      <c r="E591" s="35">
        <v>2010</v>
      </c>
      <c r="F591" s="420">
        <v>162322.950819672</v>
      </c>
      <c r="G591" s="33" t="s">
        <v>434</v>
      </c>
    </row>
    <row r="592" spans="1:7" x14ac:dyDescent="0.25">
      <c r="A592" s="33" t="s">
        <v>1444</v>
      </c>
      <c r="B592" s="38" t="s">
        <v>1445</v>
      </c>
      <c r="C592" s="268">
        <v>2.9</v>
      </c>
      <c r="D592" s="33" t="s">
        <v>438</v>
      </c>
      <c r="E592" s="35">
        <v>2010</v>
      </c>
      <c r="F592" s="420">
        <v>51193.442622950803</v>
      </c>
      <c r="G592" s="33" t="s">
        <v>419</v>
      </c>
    </row>
    <row r="593" spans="1:7" x14ac:dyDescent="0.25">
      <c r="A593" s="33" t="s">
        <v>1444</v>
      </c>
      <c r="B593" s="38" t="s">
        <v>1445</v>
      </c>
      <c r="C593" s="268">
        <v>3.4</v>
      </c>
      <c r="D593" s="33" t="s">
        <v>438</v>
      </c>
      <c r="E593" s="35">
        <v>2010</v>
      </c>
      <c r="F593" s="420">
        <v>52167</v>
      </c>
      <c r="G593" s="33" t="s">
        <v>419</v>
      </c>
    </row>
    <row r="594" spans="1:7" x14ac:dyDescent="0.25">
      <c r="A594" s="33" t="s">
        <v>1444</v>
      </c>
      <c r="B594" s="38" t="s">
        <v>1810</v>
      </c>
      <c r="C594" s="268">
        <v>2.9</v>
      </c>
      <c r="D594" s="33" t="s">
        <v>438</v>
      </c>
      <c r="E594" s="35">
        <v>2010</v>
      </c>
      <c r="F594" s="420">
        <v>58506.010928961703</v>
      </c>
      <c r="G594" s="33" t="s">
        <v>419</v>
      </c>
    </row>
    <row r="595" spans="1:7" x14ac:dyDescent="0.25">
      <c r="A595" s="33" t="s">
        <v>1444</v>
      </c>
      <c r="B595" s="38" t="s">
        <v>1810</v>
      </c>
      <c r="C595" s="268">
        <v>3.4</v>
      </c>
      <c r="D595" s="33" t="s">
        <v>438</v>
      </c>
      <c r="E595" s="35">
        <v>2010</v>
      </c>
      <c r="F595" s="420">
        <v>58776.010928961703</v>
      </c>
      <c r="G595" s="33" t="s">
        <v>419</v>
      </c>
    </row>
    <row r="596" spans="1:7" x14ac:dyDescent="0.25">
      <c r="A596" s="33" t="s">
        <v>1444</v>
      </c>
      <c r="B596" s="38" t="s">
        <v>1691</v>
      </c>
      <c r="C596" s="268">
        <v>2.9</v>
      </c>
      <c r="D596" s="33" t="s">
        <v>438</v>
      </c>
      <c r="E596" s="35">
        <v>2010</v>
      </c>
      <c r="F596" s="420">
        <v>55082.513661202203</v>
      </c>
      <c r="G596" s="33" t="s">
        <v>419</v>
      </c>
    </row>
    <row r="597" spans="1:7" x14ac:dyDescent="0.25">
      <c r="A597" s="33" t="s">
        <v>1444</v>
      </c>
      <c r="B597" s="38" t="s">
        <v>1691</v>
      </c>
      <c r="C597" s="268">
        <v>3.4</v>
      </c>
      <c r="D597" s="33" t="s">
        <v>438</v>
      </c>
      <c r="E597" s="35">
        <v>2010</v>
      </c>
      <c r="F597" s="420">
        <v>55482.513661202203</v>
      </c>
      <c r="G597" s="33" t="s">
        <v>419</v>
      </c>
    </row>
    <row r="598" spans="1:7" x14ac:dyDescent="0.25">
      <c r="A598" s="33" t="s">
        <v>1444</v>
      </c>
      <c r="B598" s="38" t="s">
        <v>1648</v>
      </c>
      <c r="C598" s="268">
        <v>3.6</v>
      </c>
      <c r="D598" s="33" t="s">
        <v>438</v>
      </c>
      <c r="E598" s="35">
        <v>2010</v>
      </c>
      <c r="F598" s="420">
        <v>51692.896174863403</v>
      </c>
      <c r="G598" s="33" t="s">
        <v>147</v>
      </c>
    </row>
    <row r="599" spans="1:7" x14ac:dyDescent="0.25">
      <c r="A599" s="33" t="s">
        <v>1444</v>
      </c>
      <c r="B599" s="38" t="s">
        <v>1648</v>
      </c>
      <c r="C599" s="268">
        <v>4.8</v>
      </c>
      <c r="D599" s="33" t="s">
        <v>438</v>
      </c>
      <c r="E599" s="35">
        <v>2010</v>
      </c>
      <c r="F599" s="420">
        <v>51892.896174863403</v>
      </c>
      <c r="G599" s="33" t="s">
        <v>147</v>
      </c>
    </row>
    <row r="600" spans="1:7" x14ac:dyDescent="0.25">
      <c r="A600" s="33" t="s">
        <v>1444</v>
      </c>
      <c r="B600" s="38" t="s">
        <v>1648</v>
      </c>
      <c r="C600" s="268" t="s">
        <v>1811</v>
      </c>
      <c r="D600" s="33" t="s">
        <v>438</v>
      </c>
      <c r="E600" s="35">
        <v>2010</v>
      </c>
      <c r="F600" s="420">
        <v>51992.896174863403</v>
      </c>
      <c r="G600" s="33" t="s">
        <v>147</v>
      </c>
    </row>
    <row r="601" spans="1:7" x14ac:dyDescent="0.25">
      <c r="A601" s="33" t="s">
        <v>1444</v>
      </c>
      <c r="B601" s="38" t="s">
        <v>1521</v>
      </c>
      <c r="C601" s="268">
        <v>2.9</v>
      </c>
      <c r="D601" s="33" t="s">
        <v>438</v>
      </c>
      <c r="E601" s="35">
        <v>2010</v>
      </c>
      <c r="F601" s="420">
        <v>45380</v>
      </c>
      <c r="G601" s="33" t="s">
        <v>421</v>
      </c>
    </row>
    <row r="602" spans="1:7" x14ac:dyDescent="0.25">
      <c r="A602" s="33" t="s">
        <v>1444</v>
      </c>
      <c r="B602" s="38" t="s">
        <v>1521</v>
      </c>
      <c r="C602" s="268">
        <v>3.4</v>
      </c>
      <c r="D602" s="33" t="s">
        <v>438</v>
      </c>
      <c r="E602" s="35">
        <v>2010</v>
      </c>
      <c r="F602" s="420">
        <v>45880</v>
      </c>
      <c r="G602" s="33" t="s">
        <v>421</v>
      </c>
    </row>
    <row r="603" spans="1:7" x14ac:dyDescent="0.25">
      <c r="A603" s="33" t="s">
        <v>1444</v>
      </c>
      <c r="B603" s="38" t="s">
        <v>1695</v>
      </c>
      <c r="C603" s="268">
        <v>2.9</v>
      </c>
      <c r="D603" s="33" t="s">
        <v>438</v>
      </c>
      <c r="E603" s="35">
        <v>2010</v>
      </c>
      <c r="F603" s="420">
        <v>63998</v>
      </c>
      <c r="G603" s="33" t="s">
        <v>421</v>
      </c>
    </row>
    <row r="604" spans="1:7" x14ac:dyDescent="0.25">
      <c r="A604" s="33" t="s">
        <v>1444</v>
      </c>
      <c r="B604" s="38" t="s">
        <v>1695</v>
      </c>
      <c r="C604" s="268">
        <v>3.4</v>
      </c>
      <c r="D604" s="33" t="s">
        <v>438</v>
      </c>
      <c r="E604" s="35">
        <v>2010</v>
      </c>
      <c r="F604" s="420">
        <v>64271</v>
      </c>
      <c r="G604" s="33" t="s">
        <v>421</v>
      </c>
    </row>
    <row r="605" spans="1:7" x14ac:dyDescent="0.25">
      <c r="A605" s="33" t="s">
        <v>1444</v>
      </c>
      <c r="B605" s="38" t="s">
        <v>1694</v>
      </c>
      <c r="C605" s="268">
        <v>2.9</v>
      </c>
      <c r="D605" s="33" t="s">
        <v>438</v>
      </c>
      <c r="E605" s="35">
        <v>2010</v>
      </c>
      <c r="F605" s="420">
        <v>54300</v>
      </c>
      <c r="G605" s="33" t="s">
        <v>421</v>
      </c>
    </row>
    <row r="606" spans="1:7" x14ac:dyDescent="0.25">
      <c r="A606" s="33" t="s">
        <v>1444</v>
      </c>
      <c r="B606" s="38" t="s">
        <v>1694</v>
      </c>
      <c r="C606" s="268">
        <v>3.4</v>
      </c>
      <c r="D606" s="33" t="s">
        <v>438</v>
      </c>
      <c r="E606" s="35">
        <v>2010</v>
      </c>
      <c r="F606" s="420">
        <v>58990</v>
      </c>
      <c r="G606" s="33" t="s">
        <v>421</v>
      </c>
    </row>
    <row r="607" spans="1:7" x14ac:dyDescent="0.25">
      <c r="A607" s="33" t="s">
        <v>1444</v>
      </c>
      <c r="B607" s="38" t="s">
        <v>1815</v>
      </c>
      <c r="C607" s="268" t="s">
        <v>1811</v>
      </c>
      <c r="D607" s="33" t="s">
        <v>44</v>
      </c>
      <c r="E607" s="35">
        <v>2010</v>
      </c>
      <c r="F607" s="420">
        <v>125009.836065574</v>
      </c>
      <c r="G607" s="33" t="s">
        <v>135</v>
      </c>
    </row>
    <row r="608" spans="1:7" x14ac:dyDescent="0.25">
      <c r="A608" s="33" t="s">
        <v>1444</v>
      </c>
      <c r="B608" s="38" t="s">
        <v>6475</v>
      </c>
      <c r="C608" s="268">
        <v>3.6</v>
      </c>
      <c r="D608" s="33" t="s">
        <v>444</v>
      </c>
      <c r="E608" s="35">
        <v>2010</v>
      </c>
      <c r="F608" s="420">
        <v>106010.92896174864</v>
      </c>
      <c r="G608" s="33" t="s">
        <v>135</v>
      </c>
    </row>
    <row r="609" spans="1:7" x14ac:dyDescent="0.25">
      <c r="A609" s="33" t="s">
        <v>1444</v>
      </c>
      <c r="B609" s="38" t="s">
        <v>1814</v>
      </c>
      <c r="C609" s="268">
        <v>4.8</v>
      </c>
      <c r="D609" s="33" t="s">
        <v>44</v>
      </c>
      <c r="E609" s="35">
        <v>2010</v>
      </c>
      <c r="F609" s="420">
        <v>119445.355191257</v>
      </c>
      <c r="G609" s="33" t="s">
        <v>135</v>
      </c>
    </row>
    <row r="610" spans="1:7" x14ac:dyDescent="0.25">
      <c r="A610" s="33" t="s">
        <v>1444</v>
      </c>
      <c r="B610" s="38" t="s">
        <v>1816</v>
      </c>
      <c r="C610" s="268">
        <v>4.8</v>
      </c>
      <c r="D610" s="33" t="s">
        <v>44</v>
      </c>
      <c r="E610" s="35">
        <v>2010</v>
      </c>
      <c r="F610" s="420">
        <v>167013.114754098</v>
      </c>
      <c r="G610" s="33" t="s">
        <v>135</v>
      </c>
    </row>
    <row r="611" spans="1:7" x14ac:dyDescent="0.25">
      <c r="A611" s="33" t="s">
        <v>1444</v>
      </c>
      <c r="B611" s="38" t="s">
        <v>1817</v>
      </c>
      <c r="C611" s="268" t="s">
        <v>1811</v>
      </c>
      <c r="D611" s="33" t="s">
        <v>44</v>
      </c>
      <c r="E611" s="35">
        <v>2010</v>
      </c>
      <c r="F611" s="420">
        <v>221831.14754098401</v>
      </c>
      <c r="G611" s="33" t="s">
        <v>135</v>
      </c>
    </row>
    <row r="612" spans="1:7" x14ac:dyDescent="0.25">
      <c r="A612" s="33" t="s">
        <v>1444</v>
      </c>
      <c r="B612" s="38" t="s">
        <v>6447</v>
      </c>
      <c r="C612" s="268">
        <v>3.6</v>
      </c>
      <c r="D612" s="33" t="s">
        <v>444</v>
      </c>
      <c r="E612" s="35">
        <v>2010</v>
      </c>
      <c r="F612" s="420">
        <v>100000</v>
      </c>
      <c r="G612" s="33" t="s">
        <v>135</v>
      </c>
    </row>
    <row r="613" spans="1:7" x14ac:dyDescent="0.25">
      <c r="A613" s="33" t="s">
        <v>2131</v>
      </c>
      <c r="B613" s="38" t="s">
        <v>2133</v>
      </c>
      <c r="C613" s="268">
        <v>1.6</v>
      </c>
      <c r="D613" s="33" t="s">
        <v>110</v>
      </c>
      <c r="E613" s="35">
        <v>2010</v>
      </c>
      <c r="F613" s="420">
        <v>19331</v>
      </c>
      <c r="G613" s="33" t="s">
        <v>3232</v>
      </c>
    </row>
    <row r="614" spans="1:7" x14ac:dyDescent="0.25">
      <c r="A614" s="33" t="s">
        <v>2131</v>
      </c>
      <c r="B614" s="38" t="s">
        <v>2133</v>
      </c>
      <c r="C614" s="268">
        <v>2</v>
      </c>
      <c r="D614" s="33" t="s">
        <v>110</v>
      </c>
      <c r="E614" s="35">
        <v>2010</v>
      </c>
      <c r="F614" s="420">
        <v>21417</v>
      </c>
      <c r="G614" s="33" t="s">
        <v>3232</v>
      </c>
    </row>
    <row r="615" spans="1:7" x14ac:dyDescent="0.25">
      <c r="A615" s="33" t="s">
        <v>1133</v>
      </c>
      <c r="B615" s="38" t="s">
        <v>1646</v>
      </c>
      <c r="C615" s="268">
        <v>2</v>
      </c>
      <c r="D615" s="33" t="s">
        <v>110</v>
      </c>
      <c r="E615" s="35">
        <v>2010</v>
      </c>
      <c r="F615" s="420">
        <v>23424</v>
      </c>
      <c r="G615" s="33" t="s">
        <v>1213</v>
      </c>
    </row>
    <row r="616" spans="1:7" x14ac:dyDescent="0.25">
      <c r="A616" s="33" t="s">
        <v>1133</v>
      </c>
      <c r="B616" s="38" t="s">
        <v>1687</v>
      </c>
      <c r="C616" s="268">
        <v>2.5</v>
      </c>
      <c r="D616" s="33" t="s">
        <v>114</v>
      </c>
      <c r="E616" s="35">
        <v>2010</v>
      </c>
      <c r="F616" s="420">
        <v>19535.519125683059</v>
      </c>
      <c r="G616" s="33" t="s">
        <v>147</v>
      </c>
    </row>
    <row r="617" spans="1:7" x14ac:dyDescent="0.25">
      <c r="A617" s="33" t="s">
        <v>1133</v>
      </c>
      <c r="B617" s="38" t="s">
        <v>1794</v>
      </c>
      <c r="C617" s="268">
        <v>3.5</v>
      </c>
      <c r="D617" s="33" t="s">
        <v>110</v>
      </c>
      <c r="E617" s="35">
        <v>2010</v>
      </c>
      <c r="F617" s="420">
        <v>32586.885245901602</v>
      </c>
      <c r="G617" s="33" t="s">
        <v>421</v>
      </c>
    </row>
    <row r="618" spans="1:7" x14ac:dyDescent="0.25">
      <c r="A618" s="33" t="s">
        <v>1133</v>
      </c>
      <c r="B618" s="38" t="s">
        <v>1795</v>
      </c>
      <c r="C618" s="268">
        <v>1.6</v>
      </c>
      <c r="D618" s="33" t="s">
        <v>110</v>
      </c>
      <c r="E618" s="35">
        <v>2010</v>
      </c>
      <c r="F618" s="420">
        <v>11612.021857923497</v>
      </c>
      <c r="G618" s="33" t="s">
        <v>135</v>
      </c>
    </row>
    <row r="619" spans="1:7" x14ac:dyDescent="0.25">
      <c r="A619" s="33" t="s">
        <v>1133</v>
      </c>
      <c r="B619" s="38" t="s">
        <v>1647</v>
      </c>
      <c r="C619" s="268">
        <v>1.6</v>
      </c>
      <c r="D619" s="33" t="s">
        <v>110</v>
      </c>
      <c r="E619" s="35">
        <v>2010</v>
      </c>
      <c r="F619" s="420">
        <v>11102.185792349699</v>
      </c>
      <c r="G619" s="33" t="s">
        <v>135</v>
      </c>
    </row>
    <row r="620" spans="1:7" x14ac:dyDescent="0.25">
      <c r="A620" s="33" t="s">
        <v>1133</v>
      </c>
      <c r="B620" s="38" t="s">
        <v>1689</v>
      </c>
      <c r="C620" s="268">
        <v>2</v>
      </c>
      <c r="D620" s="33" t="s">
        <v>110</v>
      </c>
      <c r="E620" s="35">
        <v>2010</v>
      </c>
      <c r="F620" s="420">
        <v>16256.830601092895</v>
      </c>
      <c r="G620" s="33" t="s">
        <v>135</v>
      </c>
    </row>
    <row r="621" spans="1:7" x14ac:dyDescent="0.25">
      <c r="A621" s="33" t="s">
        <v>1133</v>
      </c>
      <c r="B621" s="38" t="s">
        <v>1689</v>
      </c>
      <c r="C621" s="268">
        <v>2.2999999999999998</v>
      </c>
      <c r="D621" s="33" t="s">
        <v>110</v>
      </c>
      <c r="E621" s="35">
        <v>2010</v>
      </c>
      <c r="F621" s="420">
        <v>16256.830601092895</v>
      </c>
      <c r="G621" s="33" t="s">
        <v>135</v>
      </c>
    </row>
    <row r="622" spans="1:7" x14ac:dyDescent="0.25">
      <c r="A622" s="33" t="s">
        <v>1133</v>
      </c>
      <c r="B622" s="38" t="s">
        <v>1688</v>
      </c>
      <c r="C622" s="268">
        <v>1.4</v>
      </c>
      <c r="D622" s="33" t="s">
        <v>110</v>
      </c>
      <c r="E622" s="35">
        <v>2010</v>
      </c>
      <c r="F622" s="420">
        <v>8743.1693989071027</v>
      </c>
      <c r="G622" s="33" t="s">
        <v>135</v>
      </c>
    </row>
    <row r="623" spans="1:7" x14ac:dyDescent="0.25">
      <c r="A623" s="33" t="s">
        <v>1133</v>
      </c>
      <c r="B623" s="38" t="s">
        <v>1134</v>
      </c>
      <c r="C623" s="268">
        <v>2</v>
      </c>
      <c r="D623" s="33" t="s">
        <v>110</v>
      </c>
      <c r="E623" s="35">
        <v>2010</v>
      </c>
      <c r="F623" s="420">
        <v>19398.907103825135</v>
      </c>
      <c r="G623" s="33" t="s">
        <v>1135</v>
      </c>
    </row>
    <row r="624" spans="1:7" x14ac:dyDescent="0.25">
      <c r="A624" s="33" t="s">
        <v>48</v>
      </c>
      <c r="B624" s="38" t="s">
        <v>1569</v>
      </c>
      <c r="C624" s="268">
        <v>1.6</v>
      </c>
      <c r="D624" s="33" t="s">
        <v>110</v>
      </c>
      <c r="E624" s="35">
        <v>2010</v>
      </c>
      <c r="F624" s="420">
        <v>14371.584699453551</v>
      </c>
      <c r="G624" s="33" t="s">
        <v>147</v>
      </c>
    </row>
    <row r="625" spans="1:7" x14ac:dyDescent="0.25">
      <c r="A625" s="33" t="s">
        <v>48</v>
      </c>
      <c r="B625" s="38" t="s">
        <v>1674</v>
      </c>
      <c r="C625" s="268">
        <v>1</v>
      </c>
      <c r="D625" s="33" t="s">
        <v>110</v>
      </c>
      <c r="E625" s="35">
        <v>2010</v>
      </c>
      <c r="F625" s="420">
        <v>8989.0710382513662</v>
      </c>
      <c r="G625" s="33" t="s">
        <v>186</v>
      </c>
    </row>
    <row r="626" spans="1:7" x14ac:dyDescent="0.25">
      <c r="A626" s="33" t="s">
        <v>48</v>
      </c>
      <c r="B626" s="38" t="s">
        <v>1512</v>
      </c>
      <c r="C626" s="268">
        <v>2.4</v>
      </c>
      <c r="D626" s="33" t="s">
        <v>44</v>
      </c>
      <c r="E626" s="35">
        <v>2010</v>
      </c>
      <c r="F626" s="420">
        <v>18579.234972677594</v>
      </c>
      <c r="G626" s="33" t="s">
        <v>230</v>
      </c>
    </row>
    <row r="627" spans="1:7" x14ac:dyDescent="0.25">
      <c r="A627" s="33" t="s">
        <v>48</v>
      </c>
      <c r="B627" s="38" t="s">
        <v>1512</v>
      </c>
      <c r="C627" s="268">
        <v>3.2</v>
      </c>
      <c r="D627" s="33" t="s">
        <v>44</v>
      </c>
      <c r="E627" s="35">
        <v>2010</v>
      </c>
      <c r="F627" s="420">
        <v>18306.010928961747</v>
      </c>
      <c r="G627" s="33" t="s">
        <v>230</v>
      </c>
    </row>
    <row r="628" spans="1:7" x14ac:dyDescent="0.25">
      <c r="A628" s="33" t="s">
        <v>48</v>
      </c>
      <c r="B628" s="38" t="s">
        <v>1512</v>
      </c>
      <c r="C628" s="268">
        <v>2.4</v>
      </c>
      <c r="D628" s="33" t="s">
        <v>44</v>
      </c>
      <c r="E628" s="35">
        <v>2010</v>
      </c>
      <c r="F628" s="420">
        <v>18715.846994535517</v>
      </c>
      <c r="G628" s="33" t="s">
        <v>147</v>
      </c>
    </row>
    <row r="629" spans="1:7" x14ac:dyDescent="0.25">
      <c r="A629" s="33" t="s">
        <v>48</v>
      </c>
      <c r="B629" s="38" t="s">
        <v>1512</v>
      </c>
      <c r="C629" s="268">
        <v>3.2</v>
      </c>
      <c r="D629" s="33" t="s">
        <v>44</v>
      </c>
      <c r="E629" s="35">
        <v>2010</v>
      </c>
      <c r="F629" s="420">
        <v>18715.846994535517</v>
      </c>
      <c r="G629" s="33" t="s">
        <v>147</v>
      </c>
    </row>
    <row r="630" spans="1:7" x14ac:dyDescent="0.25">
      <c r="A630" s="33" t="s">
        <v>48</v>
      </c>
      <c r="B630" s="38" t="s">
        <v>228</v>
      </c>
      <c r="C630" s="268">
        <v>1.3</v>
      </c>
      <c r="D630" s="33" t="s">
        <v>44</v>
      </c>
      <c r="E630" s="35">
        <v>2010</v>
      </c>
      <c r="F630" s="420">
        <v>15163.934426229507</v>
      </c>
      <c r="G630" s="33" t="s">
        <v>230</v>
      </c>
    </row>
    <row r="631" spans="1:7" x14ac:dyDescent="0.25">
      <c r="A631" s="33" t="s">
        <v>48</v>
      </c>
      <c r="B631" s="38" t="s">
        <v>1435</v>
      </c>
      <c r="C631" s="268">
        <v>1.5</v>
      </c>
      <c r="D631" s="33" t="s">
        <v>110</v>
      </c>
      <c r="E631" s="35">
        <v>2010</v>
      </c>
      <c r="F631" s="420">
        <v>16393.442622950821</v>
      </c>
      <c r="G631" s="33" t="s">
        <v>186</v>
      </c>
    </row>
    <row r="632" spans="1:7" x14ac:dyDescent="0.25">
      <c r="A632" s="33" t="s">
        <v>48</v>
      </c>
      <c r="B632" s="38" t="s">
        <v>49</v>
      </c>
      <c r="C632" s="268">
        <v>1.6</v>
      </c>
      <c r="D632" s="33" t="s">
        <v>110</v>
      </c>
      <c r="E632" s="35">
        <v>2010</v>
      </c>
      <c r="F632" s="420">
        <v>18469.945355191256</v>
      </c>
      <c r="G632" s="33" t="s">
        <v>141</v>
      </c>
    </row>
    <row r="633" spans="1:7" x14ac:dyDescent="0.25">
      <c r="A633" s="33" t="s">
        <v>48</v>
      </c>
      <c r="B633" s="38" t="s">
        <v>49</v>
      </c>
      <c r="C633" s="268">
        <v>1.6</v>
      </c>
      <c r="D633" s="33" t="s">
        <v>110</v>
      </c>
      <c r="E633" s="35">
        <v>2010</v>
      </c>
      <c r="F633" s="420">
        <v>18579.234972677594</v>
      </c>
      <c r="G633" s="33" t="s">
        <v>1456</v>
      </c>
    </row>
    <row r="634" spans="1:7" x14ac:dyDescent="0.25">
      <c r="A634" s="33" t="s">
        <v>48</v>
      </c>
      <c r="B634" s="38" t="s">
        <v>49</v>
      </c>
      <c r="C634" s="268">
        <v>2</v>
      </c>
      <c r="D634" s="33" t="s">
        <v>110</v>
      </c>
      <c r="E634" s="35">
        <v>2010</v>
      </c>
      <c r="F634" s="420">
        <v>18743.169398907103</v>
      </c>
      <c r="G634" s="33" t="s">
        <v>1456</v>
      </c>
    </row>
    <row r="635" spans="1:7" x14ac:dyDescent="0.25">
      <c r="A635" s="33" t="s">
        <v>42</v>
      </c>
      <c r="B635" s="38" t="s">
        <v>617</v>
      </c>
      <c r="C635" s="268" t="s">
        <v>3899</v>
      </c>
      <c r="D635" s="33" t="s">
        <v>44</v>
      </c>
      <c r="E635" s="35">
        <v>2010</v>
      </c>
      <c r="F635" s="420">
        <v>33375</v>
      </c>
      <c r="G635" s="33" t="s">
        <v>147</v>
      </c>
    </row>
    <row r="636" spans="1:7" x14ac:dyDescent="0.25">
      <c r="A636" s="33" t="s">
        <v>42</v>
      </c>
      <c r="B636" s="38" t="s">
        <v>618</v>
      </c>
      <c r="C636" s="268" t="s">
        <v>4160</v>
      </c>
      <c r="D636" s="33" t="s">
        <v>44</v>
      </c>
      <c r="E636" s="35">
        <v>2010</v>
      </c>
      <c r="F636" s="420">
        <v>34650</v>
      </c>
      <c r="G636" s="33" t="s">
        <v>147</v>
      </c>
    </row>
    <row r="637" spans="1:7" x14ac:dyDescent="0.25">
      <c r="A637" s="33" t="s">
        <v>42</v>
      </c>
      <c r="B637" s="38" t="s">
        <v>3120</v>
      </c>
      <c r="C637" s="268">
        <v>1.6</v>
      </c>
      <c r="D637" s="33" t="s">
        <v>43</v>
      </c>
      <c r="E637" s="35">
        <v>2010</v>
      </c>
      <c r="F637" s="420">
        <v>23263</v>
      </c>
      <c r="G637" s="33" t="s">
        <v>3119</v>
      </c>
    </row>
    <row r="638" spans="1:7" x14ac:dyDescent="0.25">
      <c r="A638" s="33" t="s">
        <v>42</v>
      </c>
      <c r="B638" s="38" t="s">
        <v>1122</v>
      </c>
      <c r="C638" s="268" t="s">
        <v>1502</v>
      </c>
      <c r="D638" s="33" t="s">
        <v>110</v>
      </c>
      <c r="E638" s="35">
        <v>2010</v>
      </c>
      <c r="F638" s="420">
        <v>31050</v>
      </c>
      <c r="G638" s="33" t="s">
        <v>147</v>
      </c>
    </row>
    <row r="639" spans="1:7" x14ac:dyDescent="0.25">
      <c r="A639" s="33" t="s">
        <v>42</v>
      </c>
      <c r="B639" s="38" t="s">
        <v>1122</v>
      </c>
      <c r="C639" s="268" t="s">
        <v>865</v>
      </c>
      <c r="D639" s="33" t="s">
        <v>110</v>
      </c>
      <c r="E639" s="35">
        <v>2010</v>
      </c>
      <c r="F639" s="420">
        <v>30900</v>
      </c>
      <c r="G639" s="33" t="s">
        <v>147</v>
      </c>
    </row>
    <row r="640" spans="1:7" x14ac:dyDescent="0.25">
      <c r="A640" s="33" t="s">
        <v>42</v>
      </c>
      <c r="B640" s="33" t="s">
        <v>45</v>
      </c>
      <c r="C640" s="268" t="s">
        <v>1982</v>
      </c>
      <c r="D640" s="33" t="s">
        <v>110</v>
      </c>
      <c r="E640" s="33">
        <v>2010</v>
      </c>
      <c r="F640" s="420">
        <v>10790</v>
      </c>
      <c r="G640" s="33" t="s">
        <v>135</v>
      </c>
    </row>
    <row r="641" spans="1:7" x14ac:dyDescent="0.25">
      <c r="A641" s="33" t="s">
        <v>42</v>
      </c>
      <c r="B641" s="38" t="s">
        <v>1280</v>
      </c>
      <c r="C641" s="268">
        <v>2.4</v>
      </c>
      <c r="D641" s="33" t="s">
        <v>110</v>
      </c>
      <c r="E641" s="35">
        <v>2010</v>
      </c>
      <c r="F641" s="420">
        <v>23497.267759562841</v>
      </c>
      <c r="G641" s="33" t="s">
        <v>135</v>
      </c>
    </row>
    <row r="642" spans="1:7" x14ac:dyDescent="0.25">
      <c r="A642" s="33" t="s">
        <v>42</v>
      </c>
      <c r="B642" s="38" t="s">
        <v>362</v>
      </c>
      <c r="C642" s="268">
        <v>4.2</v>
      </c>
      <c r="D642" s="33" t="s">
        <v>43</v>
      </c>
      <c r="E642" s="35">
        <v>2010</v>
      </c>
      <c r="F642" s="420">
        <v>65890</v>
      </c>
      <c r="G642" s="33" t="s">
        <v>363</v>
      </c>
    </row>
    <row r="643" spans="1:7" x14ac:dyDescent="0.25">
      <c r="A643" s="33" t="s">
        <v>42</v>
      </c>
      <c r="B643" s="38" t="s">
        <v>362</v>
      </c>
      <c r="C643" s="268">
        <v>4.2</v>
      </c>
      <c r="D643" s="33" t="s">
        <v>43</v>
      </c>
      <c r="E643" s="35">
        <v>2010</v>
      </c>
      <c r="F643" s="420">
        <v>64890</v>
      </c>
      <c r="G643" s="33" t="s">
        <v>364</v>
      </c>
    </row>
    <row r="644" spans="1:7" x14ac:dyDescent="0.25">
      <c r="A644" s="33" t="s">
        <v>42</v>
      </c>
      <c r="B644" s="38" t="s">
        <v>362</v>
      </c>
      <c r="C644" s="268">
        <v>4</v>
      </c>
      <c r="D644" s="33" t="s">
        <v>43</v>
      </c>
      <c r="E644" s="35">
        <v>2010</v>
      </c>
      <c r="F644" s="420">
        <v>52890</v>
      </c>
      <c r="G644" s="33" t="s">
        <v>364</v>
      </c>
    </row>
    <row r="645" spans="1:7" x14ac:dyDescent="0.25">
      <c r="A645" s="33" t="s">
        <v>42</v>
      </c>
      <c r="B645" s="38" t="s">
        <v>362</v>
      </c>
      <c r="C645" s="268">
        <v>4</v>
      </c>
      <c r="D645" s="33" t="s">
        <v>43</v>
      </c>
      <c r="E645" s="35">
        <v>2010</v>
      </c>
      <c r="F645" s="420">
        <v>54690</v>
      </c>
      <c r="G645" s="33" t="s">
        <v>363</v>
      </c>
    </row>
    <row r="646" spans="1:7" x14ac:dyDescent="0.25">
      <c r="A646" s="33" t="s">
        <v>42</v>
      </c>
      <c r="B646" s="38" t="s">
        <v>1183</v>
      </c>
      <c r="C646" s="268" t="s">
        <v>4440</v>
      </c>
      <c r="D646" s="33" t="s">
        <v>110</v>
      </c>
      <c r="E646" s="35">
        <v>2010</v>
      </c>
      <c r="F646" s="420">
        <v>13800</v>
      </c>
      <c r="G646" s="33" t="s">
        <v>4446</v>
      </c>
    </row>
    <row r="647" spans="1:7" x14ac:dyDescent="0.25">
      <c r="A647" s="33" t="s">
        <v>42</v>
      </c>
      <c r="B647" s="38" t="s">
        <v>1183</v>
      </c>
      <c r="C647" s="268" t="s">
        <v>4533</v>
      </c>
      <c r="D647" s="33" t="s">
        <v>125</v>
      </c>
      <c r="E647" s="35">
        <v>2010</v>
      </c>
      <c r="F647" s="420">
        <v>14050</v>
      </c>
      <c r="G647" s="33" t="s">
        <v>4446</v>
      </c>
    </row>
    <row r="648" spans="1:7" x14ac:dyDescent="0.25">
      <c r="A648" s="33" t="s">
        <v>42</v>
      </c>
      <c r="B648" s="38" t="s">
        <v>1183</v>
      </c>
      <c r="C648" s="268" t="s">
        <v>4438</v>
      </c>
      <c r="D648" s="33" t="s">
        <v>110</v>
      </c>
      <c r="E648" s="35">
        <v>2010</v>
      </c>
      <c r="F648" s="420">
        <v>14300</v>
      </c>
      <c r="G648" s="33" t="s">
        <v>4446</v>
      </c>
    </row>
    <row r="649" spans="1:7" x14ac:dyDescent="0.25">
      <c r="A649" s="33" t="s">
        <v>42</v>
      </c>
      <c r="B649" s="38" t="s">
        <v>1183</v>
      </c>
      <c r="C649" s="268" t="s">
        <v>4453</v>
      </c>
      <c r="D649" s="33" t="s">
        <v>110</v>
      </c>
      <c r="E649" s="35">
        <v>2010</v>
      </c>
      <c r="F649" s="420">
        <v>15300</v>
      </c>
      <c r="G649" s="33" t="s">
        <v>4446</v>
      </c>
    </row>
    <row r="650" spans="1:7" x14ac:dyDescent="0.25">
      <c r="A650" s="33" t="s">
        <v>42</v>
      </c>
      <c r="B650" s="38" t="s">
        <v>1183</v>
      </c>
      <c r="C650" s="268" t="s">
        <v>4452</v>
      </c>
      <c r="D650" s="33" t="s">
        <v>110</v>
      </c>
      <c r="E650" s="35">
        <v>2010</v>
      </c>
      <c r="F650" s="420">
        <v>15450</v>
      </c>
      <c r="G650" s="33" t="s">
        <v>4446</v>
      </c>
    </row>
    <row r="651" spans="1:7" x14ac:dyDescent="0.25">
      <c r="A651" s="33" t="s">
        <v>42</v>
      </c>
      <c r="B651" s="38" t="s">
        <v>1183</v>
      </c>
      <c r="C651" s="268" t="s">
        <v>4436</v>
      </c>
      <c r="D651" s="33" t="s">
        <v>110</v>
      </c>
      <c r="E651" s="35">
        <v>2010</v>
      </c>
      <c r="F651" s="420">
        <v>17800</v>
      </c>
      <c r="G651" s="33" t="s">
        <v>4449</v>
      </c>
    </row>
    <row r="652" spans="1:7" x14ac:dyDescent="0.25">
      <c r="A652" s="33" t="s">
        <v>42</v>
      </c>
      <c r="B652" s="38" t="s">
        <v>1183</v>
      </c>
      <c r="C652" s="268" t="s">
        <v>4442</v>
      </c>
      <c r="D652" s="33" t="s">
        <v>125</v>
      </c>
      <c r="E652" s="35">
        <v>2010</v>
      </c>
      <c r="F652" s="420">
        <v>17900</v>
      </c>
      <c r="G652" s="33" t="s">
        <v>4448</v>
      </c>
    </row>
    <row r="653" spans="1:7" x14ac:dyDescent="0.25">
      <c r="A653" s="33" t="s">
        <v>42</v>
      </c>
      <c r="B653" s="33" t="s">
        <v>7180</v>
      </c>
      <c r="C653" s="268" t="s">
        <v>3721</v>
      </c>
      <c r="D653" s="33"/>
      <c r="E653" s="33">
        <v>2010</v>
      </c>
      <c r="F653" s="420">
        <v>63255</v>
      </c>
      <c r="G653" s="33" t="s">
        <v>147</v>
      </c>
    </row>
    <row r="654" spans="1:7" x14ac:dyDescent="0.25">
      <c r="A654" s="33" t="s">
        <v>42</v>
      </c>
      <c r="B654" s="38" t="s">
        <v>1573</v>
      </c>
      <c r="C654" s="268">
        <v>4</v>
      </c>
      <c r="D654" s="33" t="s">
        <v>44</v>
      </c>
      <c r="E654" s="35">
        <v>2010</v>
      </c>
      <c r="F654" s="420">
        <v>31967.213114754097</v>
      </c>
      <c r="G654" s="33" t="s">
        <v>1575</v>
      </c>
    </row>
    <row r="655" spans="1:7" x14ac:dyDescent="0.25">
      <c r="A655" s="33" t="s">
        <v>42</v>
      </c>
      <c r="B655" s="38" t="s">
        <v>46</v>
      </c>
      <c r="C655" s="268">
        <v>2.7</v>
      </c>
      <c r="D655" s="33" t="s">
        <v>44</v>
      </c>
      <c r="E655" s="35">
        <v>2010</v>
      </c>
      <c r="F655" s="420">
        <v>23224.043715846994</v>
      </c>
      <c r="G655" s="33" t="s">
        <v>147</v>
      </c>
    </row>
    <row r="656" spans="1:7" x14ac:dyDescent="0.25">
      <c r="A656" s="33" t="s">
        <v>42</v>
      </c>
      <c r="B656" s="38" t="s">
        <v>46</v>
      </c>
      <c r="C656" s="268">
        <v>4</v>
      </c>
      <c r="D656" s="33" t="s">
        <v>44</v>
      </c>
      <c r="E656" s="35">
        <v>2010</v>
      </c>
      <c r="F656" s="420">
        <v>35519.125683060105</v>
      </c>
      <c r="G656" s="33" t="s">
        <v>147</v>
      </c>
    </row>
    <row r="657" spans="1:7" x14ac:dyDescent="0.25">
      <c r="A657" s="33" t="s">
        <v>42</v>
      </c>
      <c r="B657" s="38" t="s">
        <v>47</v>
      </c>
      <c r="C657" s="268" t="s">
        <v>3100</v>
      </c>
      <c r="D657" s="33" t="s">
        <v>438</v>
      </c>
      <c r="E657" s="35">
        <v>2010</v>
      </c>
      <c r="F657" s="420">
        <v>26775.956284153006</v>
      </c>
      <c r="G657" s="33" t="s">
        <v>1135</v>
      </c>
    </row>
    <row r="658" spans="1:7" x14ac:dyDescent="0.25">
      <c r="A658" s="33" t="s">
        <v>42</v>
      </c>
      <c r="B658" s="38" t="s">
        <v>47</v>
      </c>
      <c r="C658" s="268">
        <v>2.7</v>
      </c>
      <c r="D658" s="33" t="s">
        <v>438</v>
      </c>
      <c r="E658" s="35">
        <v>2010</v>
      </c>
      <c r="F658" s="420">
        <v>27322.4043715847</v>
      </c>
      <c r="G658" s="33" t="s">
        <v>1135</v>
      </c>
    </row>
    <row r="659" spans="1:7" x14ac:dyDescent="0.25">
      <c r="A659" s="33" t="s">
        <v>42</v>
      </c>
      <c r="B659" s="38" t="s">
        <v>1768</v>
      </c>
      <c r="C659" s="268" t="s">
        <v>3100</v>
      </c>
      <c r="D659" s="33" t="s">
        <v>438</v>
      </c>
      <c r="E659" s="35">
        <v>2010</v>
      </c>
      <c r="F659" s="420">
        <v>31147.540983606556</v>
      </c>
      <c r="G659" s="33" t="s">
        <v>1135</v>
      </c>
    </row>
    <row r="660" spans="1:7" x14ac:dyDescent="0.25">
      <c r="A660" s="33" t="s">
        <v>42</v>
      </c>
      <c r="B660" s="38" t="s">
        <v>1768</v>
      </c>
      <c r="C660" s="268">
        <v>2.7</v>
      </c>
      <c r="D660" s="33" t="s">
        <v>438</v>
      </c>
      <c r="E660" s="35">
        <v>2010</v>
      </c>
      <c r="F660" s="420">
        <v>32786.885245901642</v>
      </c>
      <c r="G660" s="33" t="s">
        <v>1135</v>
      </c>
    </row>
    <row r="661" spans="1:7" x14ac:dyDescent="0.25">
      <c r="A661" s="33" t="s">
        <v>42</v>
      </c>
      <c r="B661" s="38" t="s">
        <v>1769</v>
      </c>
      <c r="C661" s="268" t="s">
        <v>3100</v>
      </c>
      <c r="D661" s="33" t="s">
        <v>438</v>
      </c>
      <c r="E661" s="35">
        <v>2010</v>
      </c>
      <c r="F661" s="420">
        <v>30054.644808743167</v>
      </c>
      <c r="G661" s="33" t="s">
        <v>1135</v>
      </c>
    </row>
    <row r="662" spans="1:7" x14ac:dyDescent="0.25">
      <c r="A662" s="33" t="s">
        <v>42</v>
      </c>
      <c r="B662" s="38" t="s">
        <v>1769</v>
      </c>
      <c r="C662" s="268">
        <v>2.7</v>
      </c>
      <c r="D662" s="33" t="s">
        <v>438</v>
      </c>
      <c r="E662" s="35">
        <v>2010</v>
      </c>
      <c r="F662" s="420">
        <v>31054.6448087432</v>
      </c>
      <c r="G662" s="33" t="s">
        <v>1135</v>
      </c>
    </row>
    <row r="663" spans="1:7" x14ac:dyDescent="0.25">
      <c r="A663" s="33" t="s">
        <v>42</v>
      </c>
      <c r="B663" s="38" t="s">
        <v>1770</v>
      </c>
      <c r="C663" s="268" t="s">
        <v>3100</v>
      </c>
      <c r="D663" s="33" t="s">
        <v>438</v>
      </c>
      <c r="E663" s="35">
        <v>2010</v>
      </c>
      <c r="F663" s="420">
        <v>26775.956284153006</v>
      </c>
      <c r="G663" s="33" t="s">
        <v>1135</v>
      </c>
    </row>
    <row r="664" spans="1:7" x14ac:dyDescent="0.25">
      <c r="A664" s="33" t="s">
        <v>42</v>
      </c>
      <c r="B664" s="38" t="s">
        <v>1770</v>
      </c>
      <c r="C664" s="268">
        <v>2.7</v>
      </c>
      <c r="D664" s="33" t="s">
        <v>438</v>
      </c>
      <c r="E664" s="35">
        <v>2010</v>
      </c>
      <c r="F664" s="420">
        <v>27775.956284152999</v>
      </c>
      <c r="G664" s="33" t="s">
        <v>1135</v>
      </c>
    </row>
    <row r="665" spans="1:7" x14ac:dyDescent="0.25">
      <c r="A665" s="33" t="s">
        <v>42</v>
      </c>
      <c r="B665" s="38" t="s">
        <v>1771</v>
      </c>
      <c r="C665" s="268" t="s">
        <v>3100</v>
      </c>
      <c r="D665" s="33" t="s">
        <v>438</v>
      </c>
      <c r="E665" s="35">
        <v>2010</v>
      </c>
      <c r="F665" s="420">
        <v>22950.819672131147</v>
      </c>
      <c r="G665" s="33" t="s">
        <v>1135</v>
      </c>
    </row>
    <row r="666" spans="1:7" x14ac:dyDescent="0.25">
      <c r="A666" s="33" t="s">
        <v>42</v>
      </c>
      <c r="B666" s="38" t="s">
        <v>1771</v>
      </c>
      <c r="C666" s="268">
        <v>2.7</v>
      </c>
      <c r="D666" s="33" t="s">
        <v>438</v>
      </c>
      <c r="E666" s="35">
        <v>2010</v>
      </c>
      <c r="F666" s="420">
        <v>23950.8196721311</v>
      </c>
      <c r="G666" s="33" t="s">
        <v>1135</v>
      </c>
    </row>
    <row r="667" spans="1:7" x14ac:dyDescent="0.25">
      <c r="A667" s="33" t="s">
        <v>42</v>
      </c>
      <c r="B667" s="38" t="s">
        <v>1110</v>
      </c>
      <c r="C667" s="268" t="s">
        <v>1576</v>
      </c>
      <c r="D667" s="33" t="s">
        <v>110</v>
      </c>
      <c r="E667" s="35">
        <v>2010</v>
      </c>
      <c r="F667" s="420">
        <v>36995</v>
      </c>
      <c r="G667" s="33" t="s">
        <v>1575</v>
      </c>
    </row>
    <row r="668" spans="1:7" x14ac:dyDescent="0.25">
      <c r="A668" s="33" t="s">
        <v>42</v>
      </c>
      <c r="B668" s="38" t="s">
        <v>1110</v>
      </c>
      <c r="C668" s="268" t="s">
        <v>6405</v>
      </c>
      <c r="D668" s="33" t="s">
        <v>426</v>
      </c>
      <c r="E668" s="35">
        <v>2010</v>
      </c>
      <c r="F668" s="420">
        <v>39995</v>
      </c>
      <c r="G668" s="33" t="s">
        <v>1575</v>
      </c>
    </row>
    <row r="669" spans="1:7" x14ac:dyDescent="0.25">
      <c r="A669" s="33" t="s">
        <v>42</v>
      </c>
      <c r="B669" s="38" t="s">
        <v>1110</v>
      </c>
      <c r="C669" s="268" t="s">
        <v>6406</v>
      </c>
      <c r="D669" s="33" t="s">
        <v>426</v>
      </c>
      <c r="E669" s="35">
        <v>2010</v>
      </c>
      <c r="F669" s="420">
        <v>38995</v>
      </c>
      <c r="G669" s="33" t="s">
        <v>1575</v>
      </c>
    </row>
    <row r="670" spans="1:7" x14ac:dyDescent="0.25">
      <c r="A670" s="33" t="s">
        <v>42</v>
      </c>
      <c r="B670" s="38" t="s">
        <v>4530</v>
      </c>
      <c r="C670" s="268" t="s">
        <v>2114</v>
      </c>
      <c r="D670" s="33" t="s">
        <v>438</v>
      </c>
      <c r="E670" s="35">
        <v>2010</v>
      </c>
      <c r="F670" s="420">
        <v>18740</v>
      </c>
      <c r="G670" s="33" t="s">
        <v>4542</v>
      </c>
    </row>
    <row r="671" spans="1:7" x14ac:dyDescent="0.25">
      <c r="A671" s="33" t="s">
        <v>42</v>
      </c>
      <c r="B671" s="38" t="s">
        <v>4530</v>
      </c>
      <c r="C671" s="268" t="s">
        <v>3721</v>
      </c>
      <c r="D671" s="33" t="s">
        <v>43</v>
      </c>
      <c r="E671" s="35">
        <v>2010</v>
      </c>
      <c r="F671" s="420">
        <v>19242</v>
      </c>
      <c r="G671" s="33" t="s">
        <v>4542</v>
      </c>
    </row>
    <row r="672" spans="1:7" x14ac:dyDescent="0.25">
      <c r="A672" s="33" t="s">
        <v>42</v>
      </c>
      <c r="B672" s="38" t="s">
        <v>4530</v>
      </c>
      <c r="C672" s="268" t="s">
        <v>3721</v>
      </c>
      <c r="D672" s="33" t="s">
        <v>44</v>
      </c>
      <c r="E672" s="35">
        <v>2010</v>
      </c>
      <c r="F672" s="420">
        <v>19822</v>
      </c>
      <c r="G672" s="33" t="s">
        <v>4542</v>
      </c>
    </row>
    <row r="673" spans="1:7" x14ac:dyDescent="0.25">
      <c r="A673" s="33" t="s">
        <v>42</v>
      </c>
      <c r="B673" s="38" t="s">
        <v>4530</v>
      </c>
      <c r="C673" s="268" t="s">
        <v>1985</v>
      </c>
      <c r="D673" s="33" t="s">
        <v>43</v>
      </c>
      <c r="E673" s="35">
        <v>2010</v>
      </c>
      <c r="F673" s="420">
        <v>20066</v>
      </c>
      <c r="G673" s="33" t="s">
        <v>4542</v>
      </c>
    </row>
    <row r="674" spans="1:7" x14ac:dyDescent="0.25">
      <c r="A674" s="33" t="s">
        <v>42</v>
      </c>
      <c r="B674" s="38" t="s">
        <v>4530</v>
      </c>
      <c r="C674" s="268" t="s">
        <v>1985</v>
      </c>
      <c r="D674" s="33" t="s">
        <v>44</v>
      </c>
      <c r="E674" s="35">
        <v>2010</v>
      </c>
      <c r="F674" s="420">
        <v>20469</v>
      </c>
      <c r="G674" s="33" t="s">
        <v>4542</v>
      </c>
    </row>
    <row r="675" spans="1:7" x14ac:dyDescent="0.25">
      <c r="A675" s="33" t="s">
        <v>42</v>
      </c>
      <c r="B675" s="38" t="s">
        <v>4530</v>
      </c>
      <c r="C675" s="268" t="s">
        <v>1980</v>
      </c>
      <c r="D675" s="33" t="s">
        <v>43</v>
      </c>
      <c r="E675" s="35">
        <v>2010</v>
      </c>
      <c r="F675" s="420">
        <v>21503</v>
      </c>
      <c r="G675" s="33" t="s">
        <v>4542</v>
      </c>
    </row>
    <row r="676" spans="1:7" x14ac:dyDescent="0.25">
      <c r="A676" s="33" t="s">
        <v>42</v>
      </c>
      <c r="B676" s="38" t="s">
        <v>4530</v>
      </c>
      <c r="C676" s="268" t="s">
        <v>1980</v>
      </c>
      <c r="D676" s="33" t="s">
        <v>44</v>
      </c>
      <c r="E676" s="35">
        <v>2010</v>
      </c>
      <c r="F676" s="420">
        <v>22006</v>
      </c>
      <c r="G676" s="33" t="s">
        <v>4542</v>
      </c>
    </row>
    <row r="677" spans="1:7" x14ac:dyDescent="0.25">
      <c r="A677" s="33" t="s">
        <v>42</v>
      </c>
      <c r="B677" s="38" t="s">
        <v>4530</v>
      </c>
      <c r="C677" s="268" t="s">
        <v>2114</v>
      </c>
      <c r="D677" s="33" t="s">
        <v>44</v>
      </c>
      <c r="E677" s="35">
        <v>2010</v>
      </c>
      <c r="F677" s="420">
        <v>22606</v>
      </c>
      <c r="G677" s="33" t="s">
        <v>4531</v>
      </c>
    </row>
    <row r="678" spans="1:7" x14ac:dyDescent="0.25">
      <c r="A678" s="33" t="s">
        <v>42</v>
      </c>
      <c r="B678" s="38" t="s">
        <v>4530</v>
      </c>
      <c r="C678" s="268" t="s">
        <v>2114</v>
      </c>
      <c r="D678" s="33" t="s">
        <v>43</v>
      </c>
      <c r="E678" s="35">
        <v>2010</v>
      </c>
      <c r="F678" s="420">
        <v>22106</v>
      </c>
      <c r="G678" s="33" t="s">
        <v>4531</v>
      </c>
    </row>
    <row r="679" spans="1:7" x14ac:dyDescent="0.25">
      <c r="A679" s="33" t="s">
        <v>42</v>
      </c>
      <c r="B679" s="38" t="s">
        <v>4530</v>
      </c>
      <c r="C679" s="268" t="s">
        <v>3721</v>
      </c>
      <c r="D679" s="33" t="s">
        <v>44</v>
      </c>
      <c r="E679" s="35">
        <v>2010</v>
      </c>
      <c r="F679" s="420">
        <v>26204</v>
      </c>
      <c r="G679" s="33" t="s">
        <v>4531</v>
      </c>
    </row>
    <row r="680" spans="1:7" x14ac:dyDescent="0.25">
      <c r="A680" s="33" t="s">
        <v>42</v>
      </c>
      <c r="B680" s="38" t="s">
        <v>4530</v>
      </c>
      <c r="C680" s="268" t="s">
        <v>3721</v>
      </c>
      <c r="D680" s="33" t="s">
        <v>43</v>
      </c>
      <c r="E680" s="35">
        <v>2010</v>
      </c>
      <c r="F680" s="420">
        <v>25432</v>
      </c>
      <c r="G680" s="33" t="s">
        <v>4531</v>
      </c>
    </row>
    <row r="681" spans="1:7" x14ac:dyDescent="0.25">
      <c r="A681" s="33" t="s">
        <v>42</v>
      </c>
      <c r="B681" s="38" t="s">
        <v>4530</v>
      </c>
      <c r="C681" s="268" t="s">
        <v>1985</v>
      </c>
      <c r="D681" s="33" t="s">
        <v>44</v>
      </c>
      <c r="E681" s="35">
        <v>2010</v>
      </c>
      <c r="F681" s="420">
        <v>26704</v>
      </c>
      <c r="G681" s="33" t="s">
        <v>4531</v>
      </c>
    </row>
    <row r="682" spans="1:7" x14ac:dyDescent="0.25">
      <c r="A682" s="33" t="s">
        <v>42</v>
      </c>
      <c r="B682" s="38" t="s">
        <v>4530</v>
      </c>
      <c r="C682" s="268" t="s">
        <v>1985</v>
      </c>
      <c r="D682" s="33" t="s">
        <v>43</v>
      </c>
      <c r="E682" s="35">
        <v>2010</v>
      </c>
      <c r="F682" s="420">
        <v>25932</v>
      </c>
      <c r="G682" s="33" t="s">
        <v>4531</v>
      </c>
    </row>
    <row r="683" spans="1:7" x14ac:dyDescent="0.25">
      <c r="A683" s="33" t="s">
        <v>42</v>
      </c>
      <c r="B683" s="38" t="s">
        <v>4530</v>
      </c>
      <c r="C683" s="268" t="s">
        <v>1980</v>
      </c>
      <c r="D683" s="33" t="s">
        <v>44</v>
      </c>
      <c r="E683" s="35">
        <v>2010</v>
      </c>
      <c r="F683" s="420">
        <v>27764</v>
      </c>
      <c r="G683" s="33" t="s">
        <v>4531</v>
      </c>
    </row>
    <row r="684" spans="1:7" x14ac:dyDescent="0.25">
      <c r="A684" s="33" t="s">
        <v>42</v>
      </c>
      <c r="B684" s="38" t="s">
        <v>4530</v>
      </c>
      <c r="C684" s="268" t="s">
        <v>1980</v>
      </c>
      <c r="D684" s="33" t="s">
        <v>43</v>
      </c>
      <c r="E684" s="35">
        <v>2010</v>
      </c>
      <c r="F684" s="420">
        <v>26992</v>
      </c>
      <c r="G684" s="33" t="s">
        <v>4531</v>
      </c>
    </row>
    <row r="685" spans="1:7" x14ac:dyDescent="0.25">
      <c r="A685" s="33" t="s">
        <v>42</v>
      </c>
      <c r="B685" s="38" t="s">
        <v>4530</v>
      </c>
      <c r="C685" s="268" t="s">
        <v>4532</v>
      </c>
      <c r="D685" s="33" t="s">
        <v>44</v>
      </c>
      <c r="E685" s="35">
        <v>2010</v>
      </c>
      <c r="F685" s="420">
        <v>28090</v>
      </c>
      <c r="G685" s="33" t="s">
        <v>4531</v>
      </c>
    </row>
    <row r="686" spans="1:7" x14ac:dyDescent="0.25">
      <c r="A686" s="33" t="s">
        <v>42</v>
      </c>
      <c r="B686" s="38" t="s">
        <v>4530</v>
      </c>
      <c r="C686" s="268" t="s">
        <v>1981</v>
      </c>
      <c r="D686" s="33" t="s">
        <v>44</v>
      </c>
      <c r="E686" s="35">
        <v>2010</v>
      </c>
      <c r="F686" s="420">
        <v>29921</v>
      </c>
      <c r="G686" s="33" t="s">
        <v>4531</v>
      </c>
    </row>
    <row r="687" spans="1:7" x14ac:dyDescent="0.25">
      <c r="A687" s="33" t="s">
        <v>42</v>
      </c>
      <c r="B687" s="38" t="s">
        <v>1500</v>
      </c>
      <c r="C687" s="268">
        <v>2.7</v>
      </c>
      <c r="D687" s="33" t="s">
        <v>438</v>
      </c>
      <c r="E687" s="35">
        <v>2010</v>
      </c>
      <c r="F687" s="420">
        <v>22540.983606557376</v>
      </c>
      <c r="G687" s="33" t="s">
        <v>487</v>
      </c>
    </row>
    <row r="688" spans="1:7" x14ac:dyDescent="0.25">
      <c r="A688" s="54" t="s">
        <v>42</v>
      </c>
      <c r="B688" s="60" t="s">
        <v>192</v>
      </c>
      <c r="C688" s="269" t="s">
        <v>4160</v>
      </c>
      <c r="D688" s="54" t="s">
        <v>44</v>
      </c>
      <c r="E688" s="64">
        <v>2010</v>
      </c>
      <c r="F688" s="507">
        <v>57540</v>
      </c>
      <c r="G688" s="60" t="s">
        <v>4561</v>
      </c>
    </row>
    <row r="689" spans="1:7" x14ac:dyDescent="0.25">
      <c r="A689" s="54" t="s">
        <v>42</v>
      </c>
      <c r="B689" s="60" t="s">
        <v>3897</v>
      </c>
      <c r="C689" s="269" t="s">
        <v>2845</v>
      </c>
      <c r="D689" s="54" t="s">
        <v>44</v>
      </c>
      <c r="E689" s="64">
        <v>2010</v>
      </c>
      <c r="F689" s="507">
        <v>45350</v>
      </c>
      <c r="G689" s="60" t="s">
        <v>4561</v>
      </c>
    </row>
    <row r="690" spans="1:7" x14ac:dyDescent="0.25">
      <c r="A690" s="54" t="s">
        <v>42</v>
      </c>
      <c r="B690" s="60" t="s">
        <v>3898</v>
      </c>
      <c r="C690" s="269" t="s">
        <v>2845</v>
      </c>
      <c r="D690" s="54" t="s">
        <v>44</v>
      </c>
      <c r="E690" s="64">
        <v>2010</v>
      </c>
      <c r="F690" s="507">
        <v>48850</v>
      </c>
      <c r="G690" s="60" t="s">
        <v>4561</v>
      </c>
    </row>
    <row r="691" spans="1:7" x14ac:dyDescent="0.25">
      <c r="A691" s="54" t="s">
        <v>42</v>
      </c>
      <c r="B691" s="60" t="s">
        <v>3898</v>
      </c>
      <c r="C691" s="269" t="s">
        <v>4504</v>
      </c>
      <c r="D691" s="54" t="s">
        <v>44</v>
      </c>
      <c r="E691" s="64">
        <v>2010</v>
      </c>
      <c r="F691" s="507">
        <v>51450</v>
      </c>
      <c r="G691" s="60" t="s">
        <v>4561</v>
      </c>
    </row>
    <row r="692" spans="1:7" x14ac:dyDescent="0.25">
      <c r="A692" s="54" t="s">
        <v>42</v>
      </c>
      <c r="B692" s="60" t="s">
        <v>3898</v>
      </c>
      <c r="C692" s="269" t="s">
        <v>2926</v>
      </c>
      <c r="D692" s="54" t="s">
        <v>44</v>
      </c>
      <c r="E692" s="64">
        <v>2010</v>
      </c>
      <c r="F692" s="507">
        <v>71050</v>
      </c>
      <c r="G692" s="60" t="s">
        <v>4561</v>
      </c>
    </row>
    <row r="693" spans="1:7" x14ac:dyDescent="0.25">
      <c r="A693" s="33" t="s">
        <v>42</v>
      </c>
      <c r="B693" s="38" t="s">
        <v>148</v>
      </c>
      <c r="C693" s="268" t="s">
        <v>4498</v>
      </c>
      <c r="D693" s="33" t="s">
        <v>44</v>
      </c>
      <c r="E693" s="35">
        <v>2010</v>
      </c>
      <c r="F693" s="420">
        <v>39611</v>
      </c>
      <c r="G693" s="33" t="s">
        <v>147</v>
      </c>
    </row>
    <row r="694" spans="1:7" x14ac:dyDescent="0.25">
      <c r="A694" s="33" t="s">
        <v>42</v>
      </c>
      <c r="B694" s="38" t="s">
        <v>2314</v>
      </c>
      <c r="C694" s="268" t="s">
        <v>1981</v>
      </c>
      <c r="D694" s="33" t="s">
        <v>44</v>
      </c>
      <c r="E694" s="35">
        <v>2010</v>
      </c>
      <c r="F694" s="420">
        <v>34302</v>
      </c>
      <c r="G694" s="33" t="s">
        <v>147</v>
      </c>
    </row>
    <row r="695" spans="1:7" x14ac:dyDescent="0.25">
      <c r="A695" s="54" t="s">
        <v>42</v>
      </c>
      <c r="B695" s="60" t="s">
        <v>4505</v>
      </c>
      <c r="C695" s="269" t="s">
        <v>1980</v>
      </c>
      <c r="D695" s="54" t="s">
        <v>110</v>
      </c>
      <c r="E695" s="64">
        <v>2010</v>
      </c>
      <c r="F695" s="507">
        <v>33885</v>
      </c>
      <c r="G695" s="54" t="s">
        <v>1458</v>
      </c>
    </row>
    <row r="696" spans="1:7" x14ac:dyDescent="0.25">
      <c r="A696" s="54" t="s">
        <v>42</v>
      </c>
      <c r="B696" s="60" t="s">
        <v>2570</v>
      </c>
      <c r="C696" s="269" t="s">
        <v>2926</v>
      </c>
      <c r="D696" s="54" t="s">
        <v>44</v>
      </c>
      <c r="E696" s="64">
        <v>2010</v>
      </c>
      <c r="F696" s="507">
        <v>73050</v>
      </c>
      <c r="G696" s="60" t="s">
        <v>4561</v>
      </c>
    </row>
    <row r="697" spans="1:7" x14ac:dyDescent="0.25">
      <c r="A697" s="54" t="s">
        <v>42</v>
      </c>
      <c r="B697" s="60" t="s">
        <v>1773</v>
      </c>
      <c r="C697" s="269" t="s">
        <v>2845</v>
      </c>
      <c r="D697" s="54" t="s">
        <v>44</v>
      </c>
      <c r="E697" s="64">
        <v>2010</v>
      </c>
      <c r="F697" s="507">
        <v>62550</v>
      </c>
      <c r="G697" s="60" t="s">
        <v>4561</v>
      </c>
    </row>
    <row r="698" spans="1:7" x14ac:dyDescent="0.25">
      <c r="A698" s="54" t="s">
        <v>42</v>
      </c>
      <c r="B698" s="60" t="s">
        <v>1773</v>
      </c>
      <c r="C698" s="269" t="s">
        <v>4160</v>
      </c>
      <c r="D698" s="54" t="s">
        <v>44</v>
      </c>
      <c r="E698" s="64">
        <v>2010</v>
      </c>
      <c r="F698" s="507">
        <v>77750</v>
      </c>
      <c r="G698" s="60" t="s">
        <v>5984</v>
      </c>
    </row>
    <row r="699" spans="1:7" x14ac:dyDescent="0.25">
      <c r="A699" s="54" t="s">
        <v>42</v>
      </c>
      <c r="B699" s="60" t="s">
        <v>1773</v>
      </c>
      <c r="C699" s="269" t="s">
        <v>2926</v>
      </c>
      <c r="D699" s="54" t="s">
        <v>44</v>
      </c>
      <c r="E699" s="64">
        <v>2010</v>
      </c>
      <c r="F699" s="507">
        <v>86050</v>
      </c>
      <c r="G699" s="60" t="s">
        <v>4561</v>
      </c>
    </row>
    <row r="700" spans="1:7" x14ac:dyDescent="0.25">
      <c r="A700" s="33" t="s">
        <v>42</v>
      </c>
      <c r="B700" s="38" t="s">
        <v>1774</v>
      </c>
      <c r="C700" s="268" t="s">
        <v>1205</v>
      </c>
      <c r="D700" s="33" t="s">
        <v>120</v>
      </c>
      <c r="E700" s="35">
        <v>2010</v>
      </c>
      <c r="F700" s="420">
        <v>18547</v>
      </c>
      <c r="G700" s="33" t="s">
        <v>1342</v>
      </c>
    </row>
    <row r="701" spans="1:7" x14ac:dyDescent="0.25">
      <c r="A701" s="33" t="s">
        <v>42</v>
      </c>
      <c r="B701" s="38" t="s">
        <v>1775</v>
      </c>
      <c r="C701" s="268" t="s">
        <v>1205</v>
      </c>
      <c r="D701" s="33" t="s">
        <v>120</v>
      </c>
      <c r="E701" s="35">
        <v>2010</v>
      </c>
      <c r="F701" s="420">
        <v>19047</v>
      </c>
      <c r="G701" s="33" t="s">
        <v>189</v>
      </c>
    </row>
    <row r="702" spans="1:7" x14ac:dyDescent="0.25">
      <c r="A702" s="33" t="s">
        <v>42</v>
      </c>
      <c r="B702" s="38" t="s">
        <v>1141</v>
      </c>
      <c r="C702" s="268">
        <v>2.4</v>
      </c>
      <c r="D702" s="33" t="s">
        <v>110</v>
      </c>
      <c r="E702" s="35">
        <v>2010</v>
      </c>
      <c r="F702" s="420">
        <v>30780</v>
      </c>
      <c r="G702" s="33" t="s">
        <v>186</v>
      </c>
    </row>
    <row r="703" spans="1:7" x14ac:dyDescent="0.25">
      <c r="A703" s="33" t="s">
        <v>42</v>
      </c>
      <c r="B703" s="38" t="s">
        <v>1499</v>
      </c>
      <c r="C703" s="268">
        <v>2.4</v>
      </c>
      <c r="D703" s="33" t="s">
        <v>110</v>
      </c>
      <c r="E703" s="35">
        <v>2010</v>
      </c>
      <c r="F703" s="420">
        <v>30054.644808743167</v>
      </c>
      <c r="G703" s="33" t="s">
        <v>487</v>
      </c>
    </row>
    <row r="704" spans="1:7" x14ac:dyDescent="0.25">
      <c r="A704" s="33" t="s">
        <v>42</v>
      </c>
      <c r="B704" s="38" t="s">
        <v>1499</v>
      </c>
      <c r="C704" s="268">
        <v>3.5</v>
      </c>
      <c r="D704" s="33" t="s">
        <v>110</v>
      </c>
      <c r="E704" s="35">
        <v>2010</v>
      </c>
      <c r="F704" s="420">
        <v>31420.765027322403</v>
      </c>
      <c r="G704" s="33" t="s">
        <v>487</v>
      </c>
    </row>
    <row r="705" spans="1:9" s="91" customFormat="1" x14ac:dyDescent="0.25">
      <c r="A705" s="486" t="s">
        <v>3896</v>
      </c>
      <c r="B705" s="486" t="s">
        <v>10547</v>
      </c>
      <c r="C705" s="488" t="s">
        <v>3739</v>
      </c>
      <c r="D705" s="40" t="s">
        <v>110</v>
      </c>
      <c r="E705" s="488">
        <v>2010</v>
      </c>
      <c r="F705" s="489">
        <v>23800</v>
      </c>
      <c r="G705" s="486" t="s">
        <v>3437</v>
      </c>
    </row>
    <row r="706" spans="1:9" x14ac:dyDescent="0.25">
      <c r="A706" s="33" t="s">
        <v>42</v>
      </c>
      <c r="B706" s="38" t="s">
        <v>3046</v>
      </c>
      <c r="C706" s="268">
        <v>1.3</v>
      </c>
      <c r="D706" s="33" t="s">
        <v>43</v>
      </c>
      <c r="E706" s="35">
        <v>2010</v>
      </c>
      <c r="F706" s="420">
        <v>11640</v>
      </c>
      <c r="G706" s="33" t="s">
        <v>2725</v>
      </c>
    </row>
    <row r="707" spans="1:9" x14ac:dyDescent="0.25">
      <c r="A707" s="33" t="s">
        <v>42</v>
      </c>
      <c r="B707" s="38" t="s">
        <v>3046</v>
      </c>
      <c r="C707" s="268">
        <v>1.5</v>
      </c>
      <c r="D707" s="33" t="s">
        <v>43</v>
      </c>
      <c r="E707" s="35">
        <v>2010</v>
      </c>
      <c r="F707" s="420">
        <v>12640</v>
      </c>
      <c r="G707" s="33" t="s">
        <v>2725</v>
      </c>
    </row>
    <row r="708" spans="1:9" x14ac:dyDescent="0.25">
      <c r="A708" s="33" t="s">
        <v>42</v>
      </c>
      <c r="B708" s="38" t="s">
        <v>4548</v>
      </c>
      <c r="C708" s="268">
        <v>1.8</v>
      </c>
      <c r="D708" s="33" t="s">
        <v>43</v>
      </c>
      <c r="E708" s="35">
        <v>2010</v>
      </c>
      <c r="F708" s="420">
        <v>21683</v>
      </c>
      <c r="G708" s="33" t="s">
        <v>4544</v>
      </c>
    </row>
    <row r="709" spans="1:9" x14ac:dyDescent="0.25">
      <c r="A709" s="33" t="s">
        <v>42</v>
      </c>
      <c r="B709" s="38" t="s">
        <v>4548</v>
      </c>
      <c r="C709" s="268">
        <v>1.8</v>
      </c>
      <c r="D709" s="33" t="s">
        <v>44</v>
      </c>
      <c r="E709" s="35">
        <v>2010</v>
      </c>
      <c r="F709" s="420">
        <v>22783</v>
      </c>
      <c r="G709" s="33" t="s">
        <v>4544</v>
      </c>
      <c r="H709" s="91"/>
      <c r="I709" s="91"/>
    </row>
    <row r="710" spans="1:9" x14ac:dyDescent="0.25">
      <c r="A710" s="33" t="s">
        <v>42</v>
      </c>
      <c r="B710" s="38" t="s">
        <v>4548</v>
      </c>
      <c r="C710" s="268">
        <v>2</v>
      </c>
      <c r="D710" s="33" t="s">
        <v>43</v>
      </c>
      <c r="E710" s="35">
        <v>2010</v>
      </c>
      <c r="F710" s="420">
        <v>21983</v>
      </c>
      <c r="G710" s="33" t="s">
        <v>4544</v>
      </c>
      <c r="H710" s="91"/>
      <c r="I710" s="91"/>
    </row>
    <row r="711" spans="1:9" x14ac:dyDescent="0.25">
      <c r="A711" s="33" t="s">
        <v>42</v>
      </c>
      <c r="B711" s="38" t="s">
        <v>4548</v>
      </c>
      <c r="C711" s="268">
        <v>2</v>
      </c>
      <c r="D711" s="33" t="s">
        <v>44</v>
      </c>
      <c r="E711" s="35">
        <v>2010</v>
      </c>
      <c r="F711" s="420">
        <v>22938</v>
      </c>
      <c r="G711" s="33" t="s">
        <v>4547</v>
      </c>
      <c r="H711" s="91"/>
      <c r="I711" s="91"/>
    </row>
    <row r="712" spans="1:9" x14ac:dyDescent="0.25">
      <c r="A712" s="33" t="s">
        <v>42</v>
      </c>
      <c r="B712" s="38" t="s">
        <v>4548</v>
      </c>
      <c r="C712" s="268">
        <v>2.2000000000000002</v>
      </c>
      <c r="D712" s="33" t="s">
        <v>43</v>
      </c>
      <c r="E712" s="35">
        <v>2010</v>
      </c>
      <c r="F712" s="420">
        <v>22336</v>
      </c>
      <c r="G712" s="33" t="s">
        <v>4544</v>
      </c>
      <c r="H712" s="91"/>
      <c r="I712" s="91"/>
    </row>
    <row r="713" spans="1:9" x14ac:dyDescent="0.25">
      <c r="A713" s="33" t="s">
        <v>42</v>
      </c>
      <c r="B713" s="38" t="s">
        <v>4548</v>
      </c>
      <c r="C713" s="268">
        <v>2.2000000000000002</v>
      </c>
      <c r="D713" s="33" t="s">
        <v>44</v>
      </c>
      <c r="E713" s="35">
        <v>2010</v>
      </c>
      <c r="F713" s="420">
        <v>23539</v>
      </c>
      <c r="G713" s="33" t="s">
        <v>4544</v>
      </c>
      <c r="H713" s="91"/>
      <c r="I713" s="91"/>
    </row>
    <row r="714" spans="1:9" x14ac:dyDescent="0.25">
      <c r="A714" s="33" t="s">
        <v>42</v>
      </c>
      <c r="B714" s="38" t="s">
        <v>4548</v>
      </c>
      <c r="C714" s="268">
        <v>2.4</v>
      </c>
      <c r="D714" s="33" t="s">
        <v>43</v>
      </c>
      <c r="E714" s="35">
        <v>2010</v>
      </c>
      <c r="F714" s="420">
        <v>23039</v>
      </c>
      <c r="G714" s="33" t="s">
        <v>4544</v>
      </c>
      <c r="H714" s="91"/>
      <c r="I714" s="91"/>
    </row>
    <row r="715" spans="1:9" x14ac:dyDescent="0.25">
      <c r="A715" s="33" t="s">
        <v>42</v>
      </c>
      <c r="B715" s="38" t="s">
        <v>4548</v>
      </c>
      <c r="C715" s="268">
        <v>2.4</v>
      </c>
      <c r="D715" s="33" t="s">
        <v>44</v>
      </c>
      <c r="E715" s="35">
        <v>2010</v>
      </c>
      <c r="F715" s="420">
        <v>24241</v>
      </c>
      <c r="G715" s="33" t="s">
        <v>4544</v>
      </c>
      <c r="H715" s="91"/>
      <c r="I715" s="91"/>
    </row>
    <row r="716" spans="1:9" x14ac:dyDescent="0.25">
      <c r="A716" s="33" t="s">
        <v>42</v>
      </c>
      <c r="B716" s="38" t="s">
        <v>1107</v>
      </c>
      <c r="C716" s="268" t="s">
        <v>4556</v>
      </c>
      <c r="D716" s="33" t="s">
        <v>426</v>
      </c>
      <c r="E716" s="35">
        <v>2010</v>
      </c>
      <c r="F716" s="420">
        <v>24775</v>
      </c>
      <c r="G716" s="33" t="s">
        <v>4547</v>
      </c>
      <c r="H716" s="91"/>
      <c r="I716" s="91"/>
    </row>
    <row r="717" spans="1:9" x14ac:dyDescent="0.25">
      <c r="A717" s="33" t="s">
        <v>42</v>
      </c>
      <c r="B717" s="38" t="s">
        <v>4555</v>
      </c>
      <c r="C717" s="268" t="s">
        <v>4556</v>
      </c>
      <c r="D717" s="33" t="s">
        <v>110</v>
      </c>
      <c r="E717" s="35">
        <v>2010</v>
      </c>
      <c r="F717" s="420">
        <v>23875</v>
      </c>
      <c r="G717" s="33" t="s">
        <v>4544</v>
      </c>
      <c r="H717" s="91"/>
      <c r="I717" s="91"/>
    </row>
    <row r="718" spans="1:9" x14ac:dyDescent="0.25">
      <c r="A718" s="33" t="s">
        <v>42</v>
      </c>
      <c r="B718" s="38" t="s">
        <v>4555</v>
      </c>
      <c r="C718" s="268">
        <v>3.5</v>
      </c>
      <c r="D718" s="33" t="s">
        <v>110</v>
      </c>
      <c r="E718" s="35">
        <v>2010</v>
      </c>
      <c r="F718" s="420">
        <v>26585</v>
      </c>
      <c r="G718" s="33" t="s">
        <v>4544</v>
      </c>
      <c r="H718" s="91"/>
      <c r="I718" s="91"/>
    </row>
    <row r="719" spans="1:9" x14ac:dyDescent="0.25">
      <c r="A719" s="33" t="s">
        <v>42</v>
      </c>
      <c r="B719" s="38" t="s">
        <v>4555</v>
      </c>
      <c r="C719" s="268">
        <v>3.5</v>
      </c>
      <c r="D719" s="33" t="s">
        <v>426</v>
      </c>
      <c r="E719" s="35">
        <v>2010</v>
      </c>
      <c r="F719" s="420">
        <v>27985</v>
      </c>
      <c r="G719" s="33" t="s">
        <v>4547</v>
      </c>
      <c r="H719" s="91"/>
      <c r="I719" s="91"/>
    </row>
    <row r="720" spans="1:9" s="91" customFormat="1" ht="12.75" x14ac:dyDescent="0.2">
      <c r="A720" s="865" t="s">
        <v>42</v>
      </c>
      <c r="B720" s="865" t="s">
        <v>10556</v>
      </c>
      <c r="C720" s="866" t="s">
        <v>3721</v>
      </c>
      <c r="D720" s="486" t="s">
        <v>2629</v>
      </c>
      <c r="E720" s="866">
        <v>2010</v>
      </c>
      <c r="F720" s="867">
        <v>17100</v>
      </c>
      <c r="G720" s="867" t="s">
        <v>10557</v>
      </c>
    </row>
    <row r="721" spans="1:9" x14ac:dyDescent="0.25">
      <c r="A721" s="33" t="s">
        <v>42</v>
      </c>
      <c r="B721" s="38" t="s">
        <v>1776</v>
      </c>
      <c r="C721" s="268">
        <v>5.7</v>
      </c>
      <c r="D721" s="33" t="s">
        <v>444</v>
      </c>
      <c r="E721" s="35">
        <v>2010</v>
      </c>
      <c r="F721" s="420">
        <v>42076.502732240435</v>
      </c>
      <c r="G721" s="33" t="s">
        <v>1777</v>
      </c>
      <c r="H721" s="91"/>
      <c r="I721" s="91"/>
    </row>
    <row r="722" spans="1:9" x14ac:dyDescent="0.25">
      <c r="A722" s="33" t="s">
        <v>42</v>
      </c>
      <c r="B722" s="38" t="s">
        <v>1778</v>
      </c>
      <c r="C722" s="268">
        <v>5.7</v>
      </c>
      <c r="D722" s="33" t="s">
        <v>444</v>
      </c>
      <c r="E722" s="35">
        <v>2010</v>
      </c>
      <c r="F722" s="420">
        <v>44808.743169398906</v>
      </c>
      <c r="G722" s="33" t="s">
        <v>1779</v>
      </c>
    </row>
    <row r="723" spans="1:9" x14ac:dyDescent="0.25">
      <c r="A723" s="33" t="s">
        <v>42</v>
      </c>
      <c r="B723" s="33" t="s">
        <v>7181</v>
      </c>
      <c r="C723" s="268" t="s">
        <v>3255</v>
      </c>
      <c r="D723" s="33"/>
      <c r="E723" s="33">
        <v>2010</v>
      </c>
      <c r="F723" s="420">
        <v>24540</v>
      </c>
      <c r="G723" s="33" t="s">
        <v>7072</v>
      </c>
    </row>
    <row r="724" spans="1:9" x14ac:dyDescent="0.25">
      <c r="A724" s="33" t="s">
        <v>42</v>
      </c>
      <c r="B724" s="38" t="s">
        <v>4245</v>
      </c>
      <c r="C724" s="268" t="s">
        <v>6470</v>
      </c>
      <c r="D724" s="33" t="s">
        <v>44</v>
      </c>
      <c r="E724" s="35">
        <v>2010</v>
      </c>
      <c r="F724" s="420">
        <v>19305</v>
      </c>
      <c r="G724" s="33" t="s">
        <v>285</v>
      </c>
    </row>
    <row r="725" spans="1:9" x14ac:dyDescent="0.25">
      <c r="A725" s="33" t="s">
        <v>42</v>
      </c>
      <c r="B725" s="38" t="s">
        <v>4245</v>
      </c>
      <c r="C725" s="268" t="s">
        <v>6471</v>
      </c>
      <c r="D725" s="33" t="s">
        <v>44</v>
      </c>
      <c r="E725" s="35">
        <v>2010</v>
      </c>
      <c r="F725" s="420">
        <v>15345</v>
      </c>
      <c r="G725" s="33" t="s">
        <v>285</v>
      </c>
    </row>
    <row r="726" spans="1:9" x14ac:dyDescent="0.25">
      <c r="A726" s="33" t="s">
        <v>42</v>
      </c>
      <c r="B726" s="38" t="s">
        <v>4245</v>
      </c>
      <c r="C726" s="268" t="s">
        <v>6470</v>
      </c>
      <c r="D726" s="33" t="s">
        <v>43</v>
      </c>
      <c r="E726" s="35">
        <v>2010</v>
      </c>
      <c r="F726" s="420">
        <v>16230</v>
      </c>
      <c r="G726" s="33" t="s">
        <v>4251</v>
      </c>
    </row>
    <row r="727" spans="1:9" x14ac:dyDescent="0.25">
      <c r="A727" s="33" t="s">
        <v>42</v>
      </c>
      <c r="B727" s="38" t="s">
        <v>4245</v>
      </c>
      <c r="C727" s="268" t="s">
        <v>6471</v>
      </c>
      <c r="D727" s="33" t="s">
        <v>43</v>
      </c>
      <c r="E727" s="35">
        <v>2010</v>
      </c>
      <c r="F727" s="420">
        <v>16245</v>
      </c>
      <c r="G727" s="33" t="s">
        <v>4251</v>
      </c>
    </row>
    <row r="728" spans="1:9" x14ac:dyDescent="0.25">
      <c r="A728" s="33" t="s">
        <v>42</v>
      </c>
      <c r="B728" s="38" t="s">
        <v>784</v>
      </c>
      <c r="C728" s="268" t="s">
        <v>3899</v>
      </c>
      <c r="D728" s="33" t="s">
        <v>44</v>
      </c>
      <c r="E728" s="35">
        <v>2010</v>
      </c>
      <c r="F728" s="420">
        <v>30200</v>
      </c>
      <c r="G728" s="33" t="s">
        <v>285</v>
      </c>
    </row>
    <row r="729" spans="1:9" x14ac:dyDescent="0.25">
      <c r="A729" s="33" t="s">
        <v>42</v>
      </c>
      <c r="B729" s="38" t="s">
        <v>1780</v>
      </c>
      <c r="C729" s="268" t="s">
        <v>1205</v>
      </c>
      <c r="D729" s="33" t="s">
        <v>120</v>
      </c>
      <c r="E729" s="35">
        <v>2010</v>
      </c>
      <c r="F729" s="420">
        <v>19491</v>
      </c>
      <c r="G729" s="33" t="s">
        <v>1635</v>
      </c>
    </row>
    <row r="730" spans="1:9" x14ac:dyDescent="0.25">
      <c r="A730" s="33" t="s">
        <v>42</v>
      </c>
      <c r="B730" s="38" t="s">
        <v>1058</v>
      </c>
      <c r="C730" s="268" t="s">
        <v>2845</v>
      </c>
      <c r="D730" s="33" t="s">
        <v>110</v>
      </c>
      <c r="E730" s="35">
        <v>2010</v>
      </c>
      <c r="F730" s="420">
        <v>23455</v>
      </c>
      <c r="G730" s="33" t="s">
        <v>1059</v>
      </c>
    </row>
    <row r="731" spans="1:9" x14ac:dyDescent="0.25">
      <c r="A731" s="33" t="s">
        <v>42</v>
      </c>
      <c r="B731" s="38" t="s">
        <v>1058</v>
      </c>
      <c r="C731" s="268" t="s">
        <v>2927</v>
      </c>
      <c r="D731" s="33" t="s">
        <v>44</v>
      </c>
      <c r="E731" s="35">
        <v>2010</v>
      </c>
      <c r="F731" s="420">
        <v>24655</v>
      </c>
      <c r="G731" s="33" t="s">
        <v>285</v>
      </c>
    </row>
    <row r="732" spans="1:9" x14ac:dyDescent="0.25">
      <c r="A732" s="33" t="s">
        <v>42</v>
      </c>
      <c r="B732" s="38" t="s">
        <v>1058</v>
      </c>
      <c r="C732" s="268" t="s">
        <v>2926</v>
      </c>
      <c r="D732" s="33" t="s">
        <v>44</v>
      </c>
      <c r="E732" s="35">
        <v>2010</v>
      </c>
      <c r="F732" s="420">
        <v>29035</v>
      </c>
      <c r="G732" s="33" t="s">
        <v>285</v>
      </c>
    </row>
    <row r="733" spans="1:9" x14ac:dyDescent="0.25">
      <c r="A733" s="33" t="s">
        <v>42</v>
      </c>
      <c r="B733" s="38" t="s">
        <v>1679</v>
      </c>
      <c r="C733" s="268">
        <v>2.7</v>
      </c>
      <c r="D733" s="33" t="s">
        <v>110</v>
      </c>
      <c r="E733" s="35">
        <v>2010</v>
      </c>
      <c r="F733" s="420">
        <v>24950</v>
      </c>
      <c r="G733" s="33" t="s">
        <v>1575</v>
      </c>
    </row>
    <row r="734" spans="1:9" x14ac:dyDescent="0.25">
      <c r="A734" s="33" t="s">
        <v>42</v>
      </c>
      <c r="B734" s="38" t="s">
        <v>1679</v>
      </c>
      <c r="C734" s="268">
        <v>3.5</v>
      </c>
      <c r="D734" s="33" t="s">
        <v>426</v>
      </c>
      <c r="E734" s="35">
        <v>2010</v>
      </c>
      <c r="F734" s="420">
        <v>28910</v>
      </c>
      <c r="G734" s="33" t="s">
        <v>1575</v>
      </c>
    </row>
    <row r="735" spans="1:9" x14ac:dyDescent="0.25">
      <c r="A735" s="54" t="s">
        <v>42</v>
      </c>
      <c r="B735" s="54" t="s">
        <v>10508</v>
      </c>
      <c r="C735" s="54" t="s">
        <v>3721</v>
      </c>
      <c r="D735" s="54" t="s">
        <v>110</v>
      </c>
      <c r="E735" s="54">
        <v>2010</v>
      </c>
      <c r="F735" s="87">
        <v>26150</v>
      </c>
      <c r="G735" s="54" t="s">
        <v>135</v>
      </c>
    </row>
    <row r="736" spans="1:9" x14ac:dyDescent="0.25">
      <c r="A736" s="659" t="s">
        <v>3896</v>
      </c>
      <c r="B736" s="659" t="s">
        <v>6849</v>
      </c>
      <c r="C736" s="871">
        <v>2.4</v>
      </c>
      <c r="D736" s="659" t="s">
        <v>44</v>
      </c>
      <c r="E736" s="596">
        <v>2010</v>
      </c>
      <c r="F736" s="659">
        <v>27498.183740745608</v>
      </c>
      <c r="G736" s="659" t="s">
        <v>6850</v>
      </c>
    </row>
    <row r="737" spans="1:7" x14ac:dyDescent="0.25">
      <c r="A737" s="659" t="s">
        <v>3896</v>
      </c>
      <c r="B737" s="659" t="s">
        <v>6849</v>
      </c>
      <c r="C737" s="871">
        <v>3.4</v>
      </c>
      <c r="D737" s="659" t="s">
        <v>44</v>
      </c>
      <c r="E737" s="596">
        <v>2010</v>
      </c>
      <c r="F737" s="659">
        <v>29343.336258382664</v>
      </c>
      <c r="G737" s="659" t="s">
        <v>6850</v>
      </c>
    </row>
    <row r="738" spans="1:7" x14ac:dyDescent="0.25">
      <c r="A738" s="659" t="s">
        <v>3896</v>
      </c>
      <c r="B738" s="659" t="s">
        <v>6849</v>
      </c>
      <c r="C738" s="871">
        <v>4</v>
      </c>
      <c r="D738" s="659" t="s">
        <v>44</v>
      </c>
      <c r="E738" s="596">
        <v>2010</v>
      </c>
      <c r="F738" s="659">
        <v>30579.535095064755</v>
      </c>
      <c r="G738" s="659" t="s">
        <v>6846</v>
      </c>
    </row>
    <row r="739" spans="1:7" x14ac:dyDescent="0.25">
      <c r="A739" s="659" t="s">
        <v>3896</v>
      </c>
      <c r="B739" s="659" t="s">
        <v>6848</v>
      </c>
      <c r="C739" s="871">
        <v>4.2</v>
      </c>
      <c r="D739" s="659" t="s">
        <v>44</v>
      </c>
      <c r="E739" s="596">
        <v>2010</v>
      </c>
      <c r="F739" s="659">
        <v>32010.842995982708</v>
      </c>
      <c r="G739" s="659" t="s">
        <v>6846</v>
      </c>
    </row>
    <row r="740" spans="1:7" x14ac:dyDescent="0.25">
      <c r="A740" s="659" t="s">
        <v>3896</v>
      </c>
      <c r="B740" s="660" t="s">
        <v>6847</v>
      </c>
      <c r="C740" s="871">
        <v>2.4</v>
      </c>
      <c r="D740" s="659" t="s">
        <v>44</v>
      </c>
      <c r="E740" s="596">
        <v>2010</v>
      </c>
      <c r="F740" s="659">
        <v>29068.201992018778</v>
      </c>
      <c r="G740" s="659" t="s">
        <v>6846</v>
      </c>
    </row>
    <row r="741" spans="1:7" x14ac:dyDescent="0.25">
      <c r="A741" s="659" t="s">
        <v>3896</v>
      </c>
      <c r="B741" s="660" t="s">
        <v>6847</v>
      </c>
      <c r="C741" s="871">
        <v>3.4</v>
      </c>
      <c r="D741" s="659" t="s">
        <v>44</v>
      </c>
      <c r="E741" s="596">
        <v>2010</v>
      </c>
      <c r="F741" s="659">
        <v>30447.684047749088</v>
      </c>
      <c r="G741" s="659" t="s">
        <v>6846</v>
      </c>
    </row>
    <row r="742" spans="1:7" x14ac:dyDescent="0.25">
      <c r="A742" s="659" t="s">
        <v>3896</v>
      </c>
      <c r="B742" s="660" t="s">
        <v>6847</v>
      </c>
      <c r="C742" s="871">
        <v>4</v>
      </c>
      <c r="D742" s="659" t="s">
        <v>44</v>
      </c>
      <c r="E742" s="596">
        <v>2010</v>
      </c>
      <c r="F742" s="659">
        <v>32105.348948971969</v>
      </c>
      <c r="G742" s="659" t="s">
        <v>6846</v>
      </c>
    </row>
    <row r="743" spans="1:7" x14ac:dyDescent="0.25">
      <c r="A743" s="659" t="s">
        <v>3896</v>
      </c>
      <c r="B743" s="660" t="s">
        <v>6847</v>
      </c>
      <c r="C743" s="871">
        <v>4.2</v>
      </c>
      <c r="D743" s="659" t="s">
        <v>44</v>
      </c>
      <c r="E743" s="596">
        <v>2010</v>
      </c>
      <c r="F743" s="659">
        <v>33555.710469444224</v>
      </c>
      <c r="G743" s="659" t="s">
        <v>6846</v>
      </c>
    </row>
    <row r="744" spans="1:7" x14ac:dyDescent="0.25">
      <c r="A744" s="659" t="s">
        <v>3896</v>
      </c>
      <c r="B744" s="246" t="s">
        <v>6845</v>
      </c>
      <c r="C744" s="871">
        <v>3.4</v>
      </c>
      <c r="D744" s="659" t="s">
        <v>44</v>
      </c>
      <c r="E744" s="596">
        <v>2010</v>
      </c>
      <c r="F744" s="659">
        <v>34825.443676541843</v>
      </c>
      <c r="G744" s="595" t="s">
        <v>3019</v>
      </c>
    </row>
    <row r="745" spans="1:7" x14ac:dyDescent="0.25">
      <c r="A745" s="659" t="s">
        <v>3896</v>
      </c>
      <c r="B745" s="246" t="s">
        <v>6845</v>
      </c>
      <c r="C745" s="871">
        <v>4</v>
      </c>
      <c r="D745" s="659" t="s">
        <v>44</v>
      </c>
      <c r="E745" s="596">
        <v>2010</v>
      </c>
      <c r="F745" s="659">
        <v>37726.928862268505</v>
      </c>
      <c r="G745" s="595" t="s">
        <v>3019</v>
      </c>
    </row>
    <row r="746" spans="1:7" x14ac:dyDescent="0.25">
      <c r="A746" s="659" t="s">
        <v>3896</v>
      </c>
      <c r="B746" s="246" t="s">
        <v>6845</v>
      </c>
      <c r="C746" s="871">
        <v>4.2</v>
      </c>
      <c r="D746" s="659" t="s">
        <v>44</v>
      </c>
      <c r="E746" s="596">
        <v>2010</v>
      </c>
      <c r="F746" s="659">
        <v>41536.89062834355</v>
      </c>
      <c r="G746" s="595" t="s">
        <v>3019</v>
      </c>
    </row>
    <row r="747" spans="1:7" x14ac:dyDescent="0.25">
      <c r="A747" s="659" t="s">
        <v>3896</v>
      </c>
      <c r="B747" s="246" t="s">
        <v>6845</v>
      </c>
      <c r="C747" s="871">
        <v>4.5</v>
      </c>
      <c r="D747" s="659" t="s">
        <v>44</v>
      </c>
      <c r="E747" s="596">
        <v>2010</v>
      </c>
      <c r="F747" s="659">
        <v>45538.150734743627</v>
      </c>
      <c r="G747" s="595" t="s">
        <v>3019</v>
      </c>
    </row>
    <row r="748" spans="1:7" x14ac:dyDescent="0.25">
      <c r="A748" s="54" t="s">
        <v>3896</v>
      </c>
      <c r="B748" s="60" t="s">
        <v>959</v>
      </c>
      <c r="C748" s="269" t="s">
        <v>3945</v>
      </c>
      <c r="D748" s="312" t="s">
        <v>110</v>
      </c>
      <c r="E748" s="64">
        <v>2010</v>
      </c>
      <c r="F748" s="507">
        <v>11672.260468319531</v>
      </c>
      <c r="G748" s="60" t="s">
        <v>4051</v>
      </c>
    </row>
    <row r="749" spans="1:7" x14ac:dyDescent="0.25">
      <c r="A749" s="54" t="s">
        <v>3896</v>
      </c>
      <c r="B749" s="60" t="s">
        <v>959</v>
      </c>
      <c r="C749" s="269" t="s">
        <v>3945</v>
      </c>
      <c r="D749" s="312" t="s">
        <v>110</v>
      </c>
      <c r="E749" s="64">
        <v>2010</v>
      </c>
      <c r="F749" s="507">
        <v>11768.527134986227</v>
      </c>
      <c r="G749" s="60" t="s">
        <v>1823</v>
      </c>
    </row>
    <row r="750" spans="1:7" x14ac:dyDescent="0.25">
      <c r="A750" s="54" t="s">
        <v>3896</v>
      </c>
      <c r="B750" s="60" t="s">
        <v>959</v>
      </c>
      <c r="C750" s="269" t="s">
        <v>1982</v>
      </c>
      <c r="D750" s="312" t="s">
        <v>110</v>
      </c>
      <c r="E750" s="64">
        <v>2010</v>
      </c>
      <c r="F750" s="507">
        <v>16018</v>
      </c>
      <c r="G750" s="60" t="s">
        <v>1956</v>
      </c>
    </row>
    <row r="751" spans="1:7" x14ac:dyDescent="0.25">
      <c r="A751" s="54" t="s">
        <v>3896</v>
      </c>
      <c r="B751" s="60" t="s">
        <v>959</v>
      </c>
      <c r="C751" s="269" t="s">
        <v>1982</v>
      </c>
      <c r="D751" s="312" t="s">
        <v>110</v>
      </c>
      <c r="E751" s="64">
        <v>2010</v>
      </c>
      <c r="F751" s="507">
        <v>15438</v>
      </c>
      <c r="G751" s="60" t="s">
        <v>5967</v>
      </c>
    </row>
    <row r="752" spans="1:7" x14ac:dyDescent="0.25">
      <c r="A752" s="54" t="s">
        <v>3896</v>
      </c>
      <c r="B752" s="60" t="s">
        <v>959</v>
      </c>
      <c r="C752" s="269" t="s">
        <v>1983</v>
      </c>
      <c r="D752" s="312" t="s">
        <v>110</v>
      </c>
      <c r="E752" s="64">
        <v>2010</v>
      </c>
      <c r="F752" s="507">
        <v>16755</v>
      </c>
      <c r="G752" s="60" t="s">
        <v>1956</v>
      </c>
    </row>
    <row r="753" spans="1:7" x14ac:dyDescent="0.25">
      <c r="A753" s="54" t="s">
        <v>3896</v>
      </c>
      <c r="B753" s="60" t="s">
        <v>959</v>
      </c>
      <c r="C753" s="269" t="s">
        <v>1983</v>
      </c>
      <c r="D753" s="312" t="s">
        <v>110</v>
      </c>
      <c r="E753" s="64">
        <v>2010</v>
      </c>
      <c r="F753" s="507">
        <v>16175</v>
      </c>
      <c r="G753" s="60" t="s">
        <v>5967</v>
      </c>
    </row>
    <row r="754" spans="1:7" x14ac:dyDescent="0.25">
      <c r="A754" s="54" t="s">
        <v>3896</v>
      </c>
      <c r="B754" s="60" t="s">
        <v>959</v>
      </c>
      <c r="C754" s="269" t="s">
        <v>1982</v>
      </c>
      <c r="D754" s="312" t="s">
        <v>110</v>
      </c>
      <c r="E754" s="64">
        <v>2010</v>
      </c>
      <c r="F754" s="507">
        <v>11908</v>
      </c>
      <c r="G754" s="60" t="s">
        <v>1823</v>
      </c>
    </row>
    <row r="755" spans="1:7" x14ac:dyDescent="0.25">
      <c r="A755" s="54" t="s">
        <v>3896</v>
      </c>
      <c r="B755" s="60" t="s">
        <v>959</v>
      </c>
      <c r="C755" s="269" t="s">
        <v>1983</v>
      </c>
      <c r="D755" s="312" t="s">
        <v>110</v>
      </c>
      <c r="E755" s="64">
        <v>2010</v>
      </c>
      <c r="F755" s="507">
        <v>13305</v>
      </c>
      <c r="G755" s="60" t="s">
        <v>1823</v>
      </c>
    </row>
    <row r="756" spans="1:7" x14ac:dyDescent="0.25">
      <c r="A756" s="54" t="s">
        <v>3896</v>
      </c>
      <c r="B756" s="60" t="s">
        <v>959</v>
      </c>
      <c r="C756" s="269" t="s">
        <v>1983</v>
      </c>
      <c r="D756" s="312" t="s">
        <v>110</v>
      </c>
      <c r="E756" s="64">
        <v>2010</v>
      </c>
      <c r="F756" s="507">
        <v>12602</v>
      </c>
      <c r="G756" s="60" t="s">
        <v>4051</v>
      </c>
    </row>
    <row r="757" spans="1:7" x14ac:dyDescent="0.25">
      <c r="A757" s="33" t="s">
        <v>856</v>
      </c>
      <c r="B757" s="38" t="s">
        <v>3135</v>
      </c>
      <c r="C757" s="268">
        <v>2000</v>
      </c>
      <c r="D757" s="33" t="s">
        <v>3134</v>
      </c>
      <c r="E757" s="35">
        <v>2010</v>
      </c>
      <c r="F757" s="420">
        <v>25886</v>
      </c>
      <c r="G757" s="33" t="s">
        <v>3116</v>
      </c>
    </row>
    <row r="758" spans="1:7" x14ac:dyDescent="0.25">
      <c r="A758" s="33" t="s">
        <v>856</v>
      </c>
      <c r="B758" s="38" t="s">
        <v>3135</v>
      </c>
      <c r="C758" s="268">
        <v>2500</v>
      </c>
      <c r="D758" s="33" t="s">
        <v>3134</v>
      </c>
      <c r="E758" s="35">
        <v>2010</v>
      </c>
      <c r="F758" s="420">
        <v>27123</v>
      </c>
      <c r="G758" s="33" t="s">
        <v>3116</v>
      </c>
    </row>
    <row r="759" spans="1:7" x14ac:dyDescent="0.25">
      <c r="A759" s="33" t="s">
        <v>856</v>
      </c>
      <c r="B759" s="38" t="s">
        <v>3135</v>
      </c>
      <c r="C759" s="268">
        <v>2000</v>
      </c>
      <c r="D759" s="33" t="s">
        <v>3134</v>
      </c>
      <c r="E759" s="35">
        <v>2010</v>
      </c>
      <c r="F759" s="420">
        <v>25886</v>
      </c>
      <c r="G759" s="33" t="s">
        <v>3116</v>
      </c>
    </row>
    <row r="760" spans="1:7" x14ac:dyDescent="0.25">
      <c r="A760" s="33" t="s">
        <v>856</v>
      </c>
      <c r="B760" s="38" t="s">
        <v>3135</v>
      </c>
      <c r="C760" s="268">
        <v>2500</v>
      </c>
      <c r="D760" s="33" t="s">
        <v>3134</v>
      </c>
      <c r="E760" s="35">
        <v>2010</v>
      </c>
      <c r="F760" s="420">
        <v>27123</v>
      </c>
      <c r="G760" s="33" t="s">
        <v>3116</v>
      </c>
    </row>
    <row r="761" spans="1:7" x14ac:dyDescent="0.25">
      <c r="A761" s="33" t="s">
        <v>856</v>
      </c>
      <c r="B761" s="38" t="s">
        <v>3118</v>
      </c>
      <c r="C761" s="268">
        <v>2000</v>
      </c>
      <c r="D761" s="33" t="s">
        <v>3117</v>
      </c>
      <c r="E761" s="35">
        <v>2010</v>
      </c>
      <c r="F761" s="420">
        <v>33604</v>
      </c>
      <c r="G761" s="33" t="s">
        <v>3116</v>
      </c>
    </row>
    <row r="762" spans="1:7" x14ac:dyDescent="0.25">
      <c r="A762" s="33" t="s">
        <v>856</v>
      </c>
      <c r="B762" s="38" t="s">
        <v>3118</v>
      </c>
      <c r="C762" s="268">
        <v>2500</v>
      </c>
      <c r="D762" s="33" t="s">
        <v>3117</v>
      </c>
      <c r="E762" s="35">
        <v>2010</v>
      </c>
      <c r="F762" s="420">
        <v>34841</v>
      </c>
      <c r="G762" s="33" t="s">
        <v>3116</v>
      </c>
    </row>
    <row r="763" spans="1:7" x14ac:dyDescent="0.25">
      <c r="A763" s="33" t="s">
        <v>856</v>
      </c>
      <c r="B763" s="38" t="s">
        <v>3118</v>
      </c>
      <c r="C763" s="268">
        <v>2000</v>
      </c>
      <c r="D763" s="33" t="s">
        <v>3117</v>
      </c>
      <c r="E763" s="35">
        <v>2010</v>
      </c>
      <c r="F763" s="420">
        <v>33604</v>
      </c>
      <c r="G763" s="33" t="s">
        <v>3116</v>
      </c>
    </row>
    <row r="764" spans="1:7" x14ac:dyDescent="0.25">
      <c r="A764" s="33" t="s">
        <v>856</v>
      </c>
      <c r="B764" s="38" t="s">
        <v>3118</v>
      </c>
      <c r="C764" s="268">
        <v>2500</v>
      </c>
      <c r="D764" s="33" t="s">
        <v>3117</v>
      </c>
      <c r="E764" s="35">
        <v>2010</v>
      </c>
      <c r="F764" s="420">
        <v>34841</v>
      </c>
      <c r="G764" s="33" t="s">
        <v>3116</v>
      </c>
    </row>
    <row r="765" spans="1:7" x14ac:dyDescent="0.25">
      <c r="A765" s="33" t="s">
        <v>856</v>
      </c>
      <c r="B765" s="38" t="s">
        <v>857</v>
      </c>
      <c r="C765" s="268">
        <v>1.6</v>
      </c>
      <c r="D765" s="33" t="s">
        <v>110</v>
      </c>
      <c r="E765" s="35">
        <v>2010</v>
      </c>
      <c r="F765" s="420">
        <v>21585</v>
      </c>
      <c r="G765" s="33" t="s">
        <v>186</v>
      </c>
    </row>
    <row r="766" spans="1:7" x14ac:dyDescent="0.25">
      <c r="A766" s="33" t="s">
        <v>856</v>
      </c>
      <c r="B766" s="38" t="s">
        <v>857</v>
      </c>
      <c r="C766" s="268">
        <v>1.4</v>
      </c>
      <c r="D766" s="33" t="s">
        <v>110</v>
      </c>
      <c r="E766" s="35">
        <v>2010</v>
      </c>
      <c r="F766" s="420">
        <v>20585</v>
      </c>
      <c r="G766" s="33" t="s">
        <v>186</v>
      </c>
    </row>
    <row r="767" spans="1:7" x14ac:dyDescent="0.25">
      <c r="A767" s="33" t="s">
        <v>856</v>
      </c>
      <c r="B767" s="38" t="s">
        <v>857</v>
      </c>
      <c r="C767" s="268" t="s">
        <v>1985</v>
      </c>
      <c r="D767" s="33" t="s">
        <v>110</v>
      </c>
      <c r="E767" s="35">
        <v>2010</v>
      </c>
      <c r="F767" s="420">
        <v>22760</v>
      </c>
      <c r="G767" s="33" t="s">
        <v>2474</v>
      </c>
    </row>
    <row r="768" spans="1:7" x14ac:dyDescent="0.25">
      <c r="A768" s="33" t="s">
        <v>856</v>
      </c>
      <c r="B768" s="38" t="s">
        <v>3963</v>
      </c>
      <c r="C768" s="268" t="s">
        <v>2114</v>
      </c>
      <c r="D768" s="33" t="s">
        <v>110</v>
      </c>
      <c r="E768" s="35">
        <v>2010</v>
      </c>
      <c r="F768" s="420">
        <v>19335</v>
      </c>
      <c r="G768" s="33" t="s">
        <v>2474</v>
      </c>
    </row>
    <row r="769" spans="1:7" x14ac:dyDescent="0.25">
      <c r="A769" s="33" t="s">
        <v>856</v>
      </c>
      <c r="B769" s="38" t="s">
        <v>4281</v>
      </c>
      <c r="C769" s="268" t="s">
        <v>2114</v>
      </c>
      <c r="D769" s="33" t="s">
        <v>110</v>
      </c>
      <c r="E769" s="35">
        <v>2010</v>
      </c>
      <c r="F769" s="420">
        <v>23255</v>
      </c>
      <c r="G769" s="33" t="s">
        <v>2604</v>
      </c>
    </row>
    <row r="770" spans="1:7" x14ac:dyDescent="0.25">
      <c r="A770" s="33" t="s">
        <v>856</v>
      </c>
      <c r="B770" s="38" t="s">
        <v>4282</v>
      </c>
      <c r="C770" s="268" t="s">
        <v>2114</v>
      </c>
      <c r="D770" s="33" t="s">
        <v>110</v>
      </c>
      <c r="E770" s="35">
        <v>2010</v>
      </c>
      <c r="F770" s="420">
        <v>23860</v>
      </c>
      <c r="G770" s="33" t="s">
        <v>2474</v>
      </c>
    </row>
    <row r="771" spans="1:7" x14ac:dyDescent="0.25">
      <c r="A771" s="33" t="s">
        <v>856</v>
      </c>
      <c r="B771" s="38" t="s">
        <v>1437</v>
      </c>
      <c r="C771" s="268" t="s">
        <v>6341</v>
      </c>
      <c r="D771" s="33" t="s">
        <v>110</v>
      </c>
      <c r="E771" s="35">
        <v>2010</v>
      </c>
      <c r="F771" s="420">
        <v>29371.58469945355</v>
      </c>
      <c r="G771" s="33" t="s">
        <v>186</v>
      </c>
    </row>
    <row r="772" spans="1:7" x14ac:dyDescent="0.25">
      <c r="A772" s="33" t="s">
        <v>856</v>
      </c>
      <c r="B772" s="38" t="s">
        <v>1437</v>
      </c>
      <c r="C772" s="268" t="s">
        <v>6341</v>
      </c>
      <c r="D772" s="33" t="s">
        <v>110</v>
      </c>
      <c r="E772" s="35">
        <v>2010</v>
      </c>
      <c r="F772" s="420">
        <v>29371.58469945355</v>
      </c>
      <c r="G772" s="33" t="s">
        <v>186</v>
      </c>
    </row>
    <row r="773" spans="1:7" x14ac:dyDescent="0.25">
      <c r="A773" s="33" t="s">
        <v>856</v>
      </c>
      <c r="B773" s="38" t="s">
        <v>1577</v>
      </c>
      <c r="C773" s="268">
        <v>1.6</v>
      </c>
      <c r="D773" s="33" t="s">
        <v>110</v>
      </c>
      <c r="E773" s="35">
        <v>2010</v>
      </c>
      <c r="F773" s="420">
        <v>28550</v>
      </c>
      <c r="G773" s="33" t="s">
        <v>135</v>
      </c>
    </row>
    <row r="774" spans="1:7" x14ac:dyDescent="0.25">
      <c r="A774" s="33" t="s">
        <v>856</v>
      </c>
      <c r="B774" s="38" t="s">
        <v>1577</v>
      </c>
      <c r="C774" s="268">
        <v>2.5</v>
      </c>
      <c r="D774" s="33" t="s">
        <v>110</v>
      </c>
      <c r="E774" s="35">
        <v>2010</v>
      </c>
      <c r="F774" s="420">
        <v>30055</v>
      </c>
      <c r="G774" s="33" t="s">
        <v>135</v>
      </c>
    </row>
    <row r="775" spans="1:7" x14ac:dyDescent="0.25">
      <c r="A775" s="33" t="s">
        <v>856</v>
      </c>
      <c r="B775" s="38" t="s">
        <v>1577</v>
      </c>
      <c r="C775" s="268">
        <v>2</v>
      </c>
      <c r="D775" s="33" t="s">
        <v>110</v>
      </c>
      <c r="E775" s="35">
        <v>2010</v>
      </c>
      <c r="F775" s="420">
        <v>29055</v>
      </c>
      <c r="G775" s="33" t="s">
        <v>135</v>
      </c>
    </row>
    <row r="776" spans="1:7" x14ac:dyDescent="0.25">
      <c r="A776" s="33" t="s">
        <v>856</v>
      </c>
      <c r="B776" s="38" t="s">
        <v>3938</v>
      </c>
      <c r="C776" s="268" t="s">
        <v>4258</v>
      </c>
      <c r="D776" s="33" t="s">
        <v>110</v>
      </c>
      <c r="E776" s="35">
        <v>2010</v>
      </c>
      <c r="F776" s="420">
        <v>21495</v>
      </c>
      <c r="G776" s="33" t="s">
        <v>3849</v>
      </c>
    </row>
    <row r="777" spans="1:7" x14ac:dyDescent="0.25">
      <c r="A777" s="33" t="s">
        <v>856</v>
      </c>
      <c r="B777" s="38" t="s">
        <v>3938</v>
      </c>
      <c r="C777" s="268" t="s">
        <v>331</v>
      </c>
      <c r="D777" s="33" t="s">
        <v>110</v>
      </c>
      <c r="E777" s="35">
        <v>2010</v>
      </c>
      <c r="F777" s="420">
        <v>18295</v>
      </c>
      <c r="G777" s="33" t="s">
        <v>3849</v>
      </c>
    </row>
    <row r="778" spans="1:7" x14ac:dyDescent="0.25">
      <c r="A778" s="33" t="s">
        <v>856</v>
      </c>
      <c r="B778" s="38" t="s">
        <v>4288</v>
      </c>
      <c r="C778" s="268" t="s">
        <v>4258</v>
      </c>
      <c r="D778" s="33" t="s">
        <v>110</v>
      </c>
      <c r="E778" s="35">
        <v>2010</v>
      </c>
      <c r="F778" s="420">
        <v>21495</v>
      </c>
      <c r="G778" s="33" t="s">
        <v>3849</v>
      </c>
    </row>
    <row r="779" spans="1:7" x14ac:dyDescent="0.25">
      <c r="A779" s="33" t="s">
        <v>856</v>
      </c>
      <c r="B779" s="38" t="s">
        <v>4286</v>
      </c>
      <c r="C779" s="268" t="s">
        <v>331</v>
      </c>
      <c r="D779" s="33" t="s">
        <v>110</v>
      </c>
      <c r="E779" s="35">
        <v>2010</v>
      </c>
      <c r="F779" s="420">
        <v>26090</v>
      </c>
      <c r="G779" s="33" t="s">
        <v>3849</v>
      </c>
    </row>
    <row r="780" spans="1:7" x14ac:dyDescent="0.25">
      <c r="A780" s="33" t="s">
        <v>856</v>
      </c>
      <c r="B780" s="38" t="s">
        <v>4283</v>
      </c>
      <c r="C780" s="268" t="s">
        <v>331</v>
      </c>
      <c r="D780" s="33" t="s">
        <v>110</v>
      </c>
      <c r="E780" s="35">
        <v>2010</v>
      </c>
      <c r="F780" s="420">
        <v>23265</v>
      </c>
      <c r="G780" s="33" t="s">
        <v>3849</v>
      </c>
    </row>
    <row r="781" spans="1:7" x14ac:dyDescent="0.25">
      <c r="A781" s="33" t="s">
        <v>856</v>
      </c>
      <c r="B781" s="38" t="s">
        <v>4284</v>
      </c>
      <c r="C781" s="268" t="s">
        <v>331</v>
      </c>
      <c r="D781" s="33" t="s">
        <v>110</v>
      </c>
      <c r="E781" s="35">
        <v>2010</v>
      </c>
      <c r="F781" s="420">
        <v>22165</v>
      </c>
      <c r="G781" s="33" t="s">
        <v>3849</v>
      </c>
    </row>
    <row r="782" spans="1:7" x14ac:dyDescent="0.25">
      <c r="A782" s="33" t="s">
        <v>856</v>
      </c>
      <c r="B782" s="38" t="s">
        <v>4287</v>
      </c>
      <c r="C782" s="268" t="s">
        <v>4258</v>
      </c>
      <c r="D782" s="33" t="s">
        <v>110</v>
      </c>
      <c r="E782" s="35">
        <v>2010</v>
      </c>
      <c r="F782" s="420">
        <v>20395</v>
      </c>
      <c r="G782" s="33" t="s">
        <v>3849</v>
      </c>
    </row>
    <row r="783" spans="1:7" x14ac:dyDescent="0.25">
      <c r="A783" s="33" t="s">
        <v>856</v>
      </c>
      <c r="B783" s="38" t="s">
        <v>4285</v>
      </c>
      <c r="C783" s="268" t="s">
        <v>4258</v>
      </c>
      <c r="D783" s="33" t="s">
        <v>110</v>
      </c>
      <c r="E783" s="35">
        <v>2010</v>
      </c>
      <c r="F783" s="420">
        <v>23280</v>
      </c>
      <c r="G783" s="33" t="s">
        <v>3849</v>
      </c>
    </row>
    <row r="784" spans="1:7" x14ac:dyDescent="0.25">
      <c r="A784" s="33" t="s">
        <v>856</v>
      </c>
      <c r="B784" s="38" t="s">
        <v>1514</v>
      </c>
      <c r="C784" s="268">
        <v>1.8</v>
      </c>
      <c r="D784" s="33" t="s">
        <v>110</v>
      </c>
      <c r="E784" s="35">
        <v>2010</v>
      </c>
      <c r="F784" s="420">
        <v>34251</v>
      </c>
      <c r="G784" s="33" t="s">
        <v>3144</v>
      </c>
    </row>
    <row r="785" spans="1:7" x14ac:dyDescent="0.25">
      <c r="A785" s="33" t="s">
        <v>856</v>
      </c>
      <c r="B785" s="38" t="s">
        <v>1514</v>
      </c>
      <c r="C785" s="268">
        <v>2</v>
      </c>
      <c r="D785" s="33" t="s">
        <v>110</v>
      </c>
      <c r="E785" s="35">
        <v>2010</v>
      </c>
      <c r="F785" s="420">
        <v>35251</v>
      </c>
      <c r="G785" s="33" t="s">
        <v>3144</v>
      </c>
    </row>
    <row r="786" spans="1:7" x14ac:dyDescent="0.25">
      <c r="A786" s="33" t="s">
        <v>856</v>
      </c>
      <c r="B786" s="38" t="s">
        <v>1514</v>
      </c>
      <c r="C786" s="268">
        <v>3.2</v>
      </c>
      <c r="D786" s="33" t="s">
        <v>44</v>
      </c>
      <c r="E786" s="35">
        <v>2010</v>
      </c>
      <c r="F786" s="420">
        <v>37521</v>
      </c>
      <c r="G786" s="33" t="s">
        <v>3144</v>
      </c>
    </row>
    <row r="787" spans="1:7" x14ac:dyDescent="0.25">
      <c r="A787" s="33" t="s">
        <v>856</v>
      </c>
      <c r="B787" s="38" t="s">
        <v>1514</v>
      </c>
      <c r="C787" s="268">
        <v>3.6</v>
      </c>
      <c r="D787" s="33" t="s">
        <v>44</v>
      </c>
      <c r="E787" s="35">
        <v>2010</v>
      </c>
      <c r="F787" s="420">
        <v>38251</v>
      </c>
      <c r="G787" s="33" t="s">
        <v>3144</v>
      </c>
    </row>
    <row r="788" spans="1:7" x14ac:dyDescent="0.25">
      <c r="A788" s="33" t="s">
        <v>856</v>
      </c>
      <c r="B788" s="38" t="s">
        <v>1514</v>
      </c>
      <c r="C788" s="268">
        <v>1.8</v>
      </c>
      <c r="D788" s="33" t="s">
        <v>110</v>
      </c>
      <c r="E788" s="35">
        <v>2010</v>
      </c>
      <c r="F788" s="420">
        <v>34251</v>
      </c>
      <c r="G788" s="33" t="s">
        <v>3144</v>
      </c>
    </row>
    <row r="789" spans="1:7" x14ac:dyDescent="0.25">
      <c r="A789" s="33" t="s">
        <v>856</v>
      </c>
      <c r="B789" s="38" t="s">
        <v>1514</v>
      </c>
      <c r="C789" s="268">
        <v>2</v>
      </c>
      <c r="D789" s="33" t="s">
        <v>110</v>
      </c>
      <c r="E789" s="35">
        <v>2010</v>
      </c>
      <c r="F789" s="420">
        <v>35251</v>
      </c>
      <c r="G789" s="33" t="s">
        <v>3144</v>
      </c>
    </row>
    <row r="790" spans="1:7" x14ac:dyDescent="0.25">
      <c r="A790" s="33" t="s">
        <v>856</v>
      </c>
      <c r="B790" s="38" t="s">
        <v>1514</v>
      </c>
      <c r="C790" s="268">
        <v>3.2</v>
      </c>
      <c r="D790" s="33" t="s">
        <v>44</v>
      </c>
      <c r="E790" s="35">
        <v>2010</v>
      </c>
      <c r="F790" s="420">
        <v>37521</v>
      </c>
      <c r="G790" s="33" t="s">
        <v>3144</v>
      </c>
    </row>
    <row r="791" spans="1:7" x14ac:dyDescent="0.25">
      <c r="A791" s="33" t="s">
        <v>856</v>
      </c>
      <c r="B791" s="38" t="s">
        <v>1514</v>
      </c>
      <c r="C791" s="268">
        <v>3.6</v>
      </c>
      <c r="D791" s="33" t="s">
        <v>44</v>
      </c>
      <c r="E791" s="35">
        <v>2010</v>
      </c>
      <c r="F791" s="420">
        <v>38251</v>
      </c>
      <c r="G791" s="33" t="s">
        <v>3144</v>
      </c>
    </row>
    <row r="792" spans="1:7" x14ac:dyDescent="0.25">
      <c r="A792" s="33" t="s">
        <v>856</v>
      </c>
      <c r="B792" s="38" t="s">
        <v>1513</v>
      </c>
      <c r="C792" s="268">
        <v>1.2</v>
      </c>
      <c r="D792" s="33" t="s">
        <v>110</v>
      </c>
      <c r="E792" s="35">
        <v>2010</v>
      </c>
      <c r="F792" s="420">
        <v>16637</v>
      </c>
      <c r="G792" s="33" t="s">
        <v>186</v>
      </c>
    </row>
    <row r="793" spans="1:7" x14ac:dyDescent="0.25">
      <c r="A793" s="33" t="s">
        <v>856</v>
      </c>
      <c r="B793" s="38" t="s">
        <v>1513</v>
      </c>
      <c r="C793" s="268">
        <v>1.4</v>
      </c>
      <c r="D793" s="33" t="s">
        <v>110</v>
      </c>
      <c r="E793" s="35">
        <v>2010</v>
      </c>
      <c r="F793" s="420">
        <v>17237</v>
      </c>
      <c r="G793" s="33" t="s">
        <v>186</v>
      </c>
    </row>
    <row r="794" spans="1:7" x14ac:dyDescent="0.25">
      <c r="A794" s="33" t="s">
        <v>856</v>
      </c>
      <c r="B794" s="38" t="s">
        <v>1513</v>
      </c>
      <c r="C794" s="268">
        <v>1.6</v>
      </c>
      <c r="D794" s="33" t="s">
        <v>110</v>
      </c>
      <c r="E794" s="35">
        <v>2010</v>
      </c>
      <c r="F794" s="420">
        <v>17737</v>
      </c>
      <c r="G794" s="33" t="s">
        <v>186</v>
      </c>
    </row>
    <row r="795" spans="1:7" x14ac:dyDescent="0.25">
      <c r="A795" s="33" t="s">
        <v>856</v>
      </c>
      <c r="B795" s="38" t="s">
        <v>1513</v>
      </c>
      <c r="C795" s="268">
        <v>1.2</v>
      </c>
      <c r="D795" s="33" t="s">
        <v>110</v>
      </c>
      <c r="E795" s="35">
        <v>2010</v>
      </c>
      <c r="F795" s="420">
        <v>15737</v>
      </c>
      <c r="G795" s="33" t="s">
        <v>1213</v>
      </c>
    </row>
    <row r="796" spans="1:7" x14ac:dyDescent="0.25">
      <c r="A796" s="33" t="s">
        <v>856</v>
      </c>
      <c r="B796" s="38" t="s">
        <v>1513</v>
      </c>
      <c r="C796" s="268">
        <v>1.4</v>
      </c>
      <c r="D796" s="33" t="s">
        <v>110</v>
      </c>
      <c r="E796" s="35">
        <v>2010</v>
      </c>
      <c r="F796" s="420">
        <v>16837</v>
      </c>
      <c r="G796" s="33" t="s">
        <v>1213</v>
      </c>
    </row>
    <row r="797" spans="1:7" x14ac:dyDescent="0.25">
      <c r="A797" s="33" t="s">
        <v>856</v>
      </c>
      <c r="B797" s="38" t="s">
        <v>1513</v>
      </c>
      <c r="C797" s="268">
        <v>1.6</v>
      </c>
      <c r="D797" s="33" t="s">
        <v>110</v>
      </c>
      <c r="E797" s="35">
        <v>2010</v>
      </c>
      <c r="F797" s="420">
        <v>17337</v>
      </c>
      <c r="G797" s="33" t="s">
        <v>1213</v>
      </c>
    </row>
    <row r="798" spans="1:7" x14ac:dyDescent="0.25">
      <c r="A798" s="33" t="s">
        <v>856</v>
      </c>
      <c r="B798" s="38" t="s">
        <v>1513</v>
      </c>
      <c r="C798" s="268">
        <v>1.2</v>
      </c>
      <c r="D798" s="33" t="s">
        <v>110</v>
      </c>
      <c r="E798" s="35">
        <v>2010</v>
      </c>
      <c r="F798" s="420">
        <v>16637</v>
      </c>
      <c r="G798" s="33" t="s">
        <v>186</v>
      </c>
    </row>
    <row r="799" spans="1:7" x14ac:dyDescent="0.25">
      <c r="A799" s="33" t="s">
        <v>856</v>
      </c>
      <c r="B799" s="38" t="s">
        <v>1513</v>
      </c>
      <c r="C799" s="268">
        <v>1.4</v>
      </c>
      <c r="D799" s="33" t="s">
        <v>110</v>
      </c>
      <c r="E799" s="35">
        <v>2010</v>
      </c>
      <c r="F799" s="420">
        <v>17237</v>
      </c>
      <c r="G799" s="33" t="s">
        <v>186</v>
      </c>
    </row>
    <row r="800" spans="1:7" x14ac:dyDescent="0.25">
      <c r="A800" s="33" t="s">
        <v>856</v>
      </c>
      <c r="B800" s="38" t="s">
        <v>1513</v>
      </c>
      <c r="C800" s="268">
        <v>1.6</v>
      </c>
      <c r="D800" s="33" t="s">
        <v>110</v>
      </c>
      <c r="E800" s="35">
        <v>2010</v>
      </c>
      <c r="F800" s="420">
        <v>17737</v>
      </c>
      <c r="G800" s="33" t="s">
        <v>186</v>
      </c>
    </row>
    <row r="801" spans="1:7" x14ac:dyDescent="0.25">
      <c r="A801" s="33" t="s">
        <v>856</v>
      </c>
      <c r="B801" s="38" t="s">
        <v>1513</v>
      </c>
      <c r="C801" s="268">
        <v>1.2</v>
      </c>
      <c r="D801" s="33" t="s">
        <v>110</v>
      </c>
      <c r="E801" s="35">
        <v>2010</v>
      </c>
      <c r="F801" s="420">
        <v>15737</v>
      </c>
      <c r="G801" s="33" t="s">
        <v>1213</v>
      </c>
    </row>
    <row r="802" spans="1:7" x14ac:dyDescent="0.25">
      <c r="A802" s="33" t="s">
        <v>856</v>
      </c>
      <c r="B802" s="38" t="s">
        <v>1513</v>
      </c>
      <c r="C802" s="268">
        <v>1.4</v>
      </c>
      <c r="D802" s="33" t="s">
        <v>110</v>
      </c>
      <c r="E802" s="35">
        <v>2010</v>
      </c>
      <c r="F802" s="420">
        <v>16837</v>
      </c>
      <c r="G802" s="33" t="s">
        <v>1213</v>
      </c>
    </row>
    <row r="803" spans="1:7" x14ac:dyDescent="0.25">
      <c r="A803" s="33" t="s">
        <v>856</v>
      </c>
      <c r="B803" s="38" t="s">
        <v>1513</v>
      </c>
      <c r="C803" s="268">
        <v>1.6</v>
      </c>
      <c r="D803" s="33" t="s">
        <v>110</v>
      </c>
      <c r="E803" s="35">
        <v>2010</v>
      </c>
      <c r="F803" s="420">
        <v>17337</v>
      </c>
      <c r="G803" s="33" t="s">
        <v>1213</v>
      </c>
    </row>
    <row r="804" spans="1:7" x14ac:dyDescent="0.25">
      <c r="A804" s="33" t="s">
        <v>856</v>
      </c>
      <c r="B804" s="38" t="s">
        <v>1641</v>
      </c>
      <c r="C804" s="268" t="s">
        <v>6341</v>
      </c>
      <c r="D804" s="33" t="s">
        <v>44</v>
      </c>
      <c r="E804" s="35">
        <v>2010</v>
      </c>
      <c r="F804" s="420">
        <v>28620.21857923497</v>
      </c>
      <c r="G804" s="33" t="s">
        <v>147</v>
      </c>
    </row>
    <row r="805" spans="1:7" x14ac:dyDescent="0.25">
      <c r="A805" s="33" t="s">
        <v>856</v>
      </c>
      <c r="B805" s="38" t="s">
        <v>1641</v>
      </c>
      <c r="C805" s="268">
        <v>2.5</v>
      </c>
      <c r="D805" s="33" t="s">
        <v>44</v>
      </c>
      <c r="E805" s="35">
        <v>2010</v>
      </c>
      <c r="F805" s="420">
        <v>29167</v>
      </c>
      <c r="G805" s="33" t="s">
        <v>147</v>
      </c>
    </row>
    <row r="806" spans="1:7" x14ac:dyDescent="0.25">
      <c r="A806" s="33" t="s">
        <v>856</v>
      </c>
      <c r="B806" s="38" t="s">
        <v>1641</v>
      </c>
      <c r="C806" s="268" t="s">
        <v>6341</v>
      </c>
      <c r="D806" s="33" t="s">
        <v>43</v>
      </c>
      <c r="E806" s="35">
        <v>2010</v>
      </c>
      <c r="F806" s="420">
        <v>27620.21857923497</v>
      </c>
      <c r="G806" s="33" t="s">
        <v>147</v>
      </c>
    </row>
    <row r="807" spans="1:7" x14ac:dyDescent="0.25">
      <c r="A807" s="33" t="s">
        <v>856</v>
      </c>
      <c r="B807" s="38" t="s">
        <v>1641</v>
      </c>
      <c r="C807" s="268">
        <v>2.5</v>
      </c>
      <c r="D807" s="33" t="s">
        <v>43</v>
      </c>
      <c r="E807" s="35">
        <v>2010</v>
      </c>
      <c r="F807" s="420">
        <v>28167</v>
      </c>
      <c r="G807" s="33" t="s">
        <v>147</v>
      </c>
    </row>
    <row r="808" spans="1:7" x14ac:dyDescent="0.25">
      <c r="A808" s="33" t="s">
        <v>856</v>
      </c>
      <c r="B808" s="38" t="s">
        <v>1641</v>
      </c>
      <c r="C808" s="268" t="s">
        <v>6341</v>
      </c>
      <c r="D808" s="33" t="s">
        <v>44</v>
      </c>
      <c r="E808" s="35">
        <v>2010</v>
      </c>
      <c r="F808" s="420">
        <v>28620.21857923497</v>
      </c>
      <c r="G808" s="33" t="s">
        <v>147</v>
      </c>
    </row>
    <row r="809" spans="1:7" x14ac:dyDescent="0.25">
      <c r="A809" s="33" t="s">
        <v>856</v>
      </c>
      <c r="B809" s="38" t="s">
        <v>1641</v>
      </c>
      <c r="C809" s="268">
        <v>2.5</v>
      </c>
      <c r="D809" s="33" t="s">
        <v>44</v>
      </c>
      <c r="E809" s="35">
        <v>2010</v>
      </c>
      <c r="F809" s="420">
        <v>29167</v>
      </c>
      <c r="G809" s="33" t="s">
        <v>147</v>
      </c>
    </row>
    <row r="810" spans="1:7" x14ac:dyDescent="0.25">
      <c r="A810" s="33" t="s">
        <v>856</v>
      </c>
      <c r="B810" s="38" t="s">
        <v>1641</v>
      </c>
      <c r="C810" s="268" t="s">
        <v>6341</v>
      </c>
      <c r="D810" s="33" t="s">
        <v>43</v>
      </c>
      <c r="E810" s="35">
        <v>2010</v>
      </c>
      <c r="F810" s="420">
        <v>27620.21857923497</v>
      </c>
      <c r="G810" s="33" t="s">
        <v>147</v>
      </c>
    </row>
    <row r="811" spans="1:7" x14ac:dyDescent="0.25">
      <c r="A811" s="33" t="s">
        <v>856</v>
      </c>
      <c r="B811" s="38" t="s">
        <v>1641</v>
      </c>
      <c r="C811" s="268">
        <v>2.5</v>
      </c>
      <c r="D811" s="33" t="s">
        <v>43</v>
      </c>
      <c r="E811" s="35">
        <v>2010</v>
      </c>
      <c r="F811" s="420">
        <v>28167</v>
      </c>
      <c r="G811" s="33" t="s">
        <v>147</v>
      </c>
    </row>
    <row r="812" spans="1:7" x14ac:dyDescent="0.25">
      <c r="A812" s="33" t="s">
        <v>856</v>
      </c>
      <c r="B812" s="33" t="s">
        <v>1641</v>
      </c>
      <c r="C812" s="268" t="s">
        <v>3721</v>
      </c>
      <c r="D812" s="33"/>
      <c r="E812" s="33">
        <v>2010</v>
      </c>
      <c r="F812" s="420">
        <v>28074</v>
      </c>
      <c r="G812" s="33" t="s">
        <v>1211</v>
      </c>
    </row>
    <row r="813" spans="1:7" x14ac:dyDescent="0.25">
      <c r="A813" s="33" t="s">
        <v>856</v>
      </c>
      <c r="B813" s="38" t="s">
        <v>1346</v>
      </c>
      <c r="C813" s="268">
        <v>3.6</v>
      </c>
      <c r="D813" s="33" t="s">
        <v>44</v>
      </c>
      <c r="E813" s="35">
        <v>2010</v>
      </c>
      <c r="F813" s="420">
        <v>96175</v>
      </c>
      <c r="G813" s="33" t="s">
        <v>147</v>
      </c>
    </row>
    <row r="814" spans="1:7" x14ac:dyDescent="0.25">
      <c r="A814" s="33" t="s">
        <v>856</v>
      </c>
      <c r="B814" s="38" t="s">
        <v>1346</v>
      </c>
      <c r="C814" s="268">
        <v>4.2</v>
      </c>
      <c r="D814" s="33" t="s">
        <v>44</v>
      </c>
      <c r="E814" s="35">
        <v>2010</v>
      </c>
      <c r="F814" s="420">
        <v>103852</v>
      </c>
      <c r="G814" s="33" t="s">
        <v>147</v>
      </c>
    </row>
    <row r="815" spans="1:7" x14ac:dyDescent="0.25">
      <c r="A815" s="33" t="s">
        <v>856</v>
      </c>
      <c r="B815" s="38" t="s">
        <v>1346</v>
      </c>
      <c r="C815" s="268">
        <v>6</v>
      </c>
      <c r="D815" s="33" t="s">
        <v>44</v>
      </c>
      <c r="E815" s="35">
        <v>2010</v>
      </c>
      <c r="F815" s="420">
        <v>106852</v>
      </c>
      <c r="G815" s="33" t="s">
        <v>147</v>
      </c>
    </row>
    <row r="816" spans="1:7" x14ac:dyDescent="0.25">
      <c r="A816" s="33" t="s">
        <v>856</v>
      </c>
      <c r="B816" s="38" t="s">
        <v>6519</v>
      </c>
      <c r="C816" s="268" t="s">
        <v>1981</v>
      </c>
      <c r="D816" s="33" t="s">
        <v>44</v>
      </c>
      <c r="E816" s="35">
        <v>2010</v>
      </c>
      <c r="F816" s="420">
        <v>44350</v>
      </c>
      <c r="G816" s="33" t="s">
        <v>1574</v>
      </c>
    </row>
    <row r="817" spans="1:7" x14ac:dyDescent="0.25">
      <c r="A817" s="33" t="s">
        <v>856</v>
      </c>
      <c r="B817" s="38" t="s">
        <v>4289</v>
      </c>
      <c r="C817" s="268" t="s">
        <v>3970</v>
      </c>
      <c r="D817" s="33" t="s">
        <v>44</v>
      </c>
      <c r="E817" s="35">
        <v>2010</v>
      </c>
      <c r="F817" s="420">
        <v>40850</v>
      </c>
      <c r="G817" s="33" t="s">
        <v>1574</v>
      </c>
    </row>
  </sheetData>
  <sheetProtection algorithmName="SHA-512" hashValue="hmM65wXhiQR9Dm3RuU+GF414tImy17gzC8l3BD765eKKDuRxM9Te5oEpTE4X84qPWxuDobtxmHako+d5Vdrf4g==" saltValue="SxWh603VuGvrcEoxB5tbbQ==" spinCount="100000" sheet="1" objects="1" scenarios="1"/>
  <sortState ref="A2:G812">
    <sortCondition ref="A1"/>
  </sortState>
  <pageMargins left="0.7" right="0.7" top="0.75" bottom="0.75" header="0.3" footer="0.3"/>
  <pageSetup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I803"/>
  <sheetViews>
    <sheetView workbookViewId="0">
      <pane ySplit="1" topLeftCell="A2" activePane="bottomLeft" state="frozen"/>
      <selection pane="bottomLeft" activeCell="A11" sqref="A11"/>
    </sheetView>
  </sheetViews>
  <sheetFormatPr defaultColWidth="9.140625" defaultRowHeight="15.75" x14ac:dyDescent="0.25"/>
  <cols>
    <col min="1" max="1" width="31.85546875" style="40" customWidth="1"/>
    <col min="2" max="2" width="49.42578125" style="61" customWidth="1"/>
    <col min="3" max="3" width="21.7109375" style="302" customWidth="1"/>
    <col min="4" max="4" width="10.28515625" style="40" bestFit="1" customWidth="1"/>
    <col min="5" max="5" width="7.5703125" style="40" customWidth="1"/>
    <col min="6" max="6" width="24.85546875" style="130" bestFit="1" customWidth="1"/>
    <col min="7" max="7" width="32.5703125" style="40" bestFit="1"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33" t="s">
        <v>3021</v>
      </c>
      <c r="B2" s="38">
        <v>159</v>
      </c>
      <c r="C2" s="268">
        <v>3.2</v>
      </c>
      <c r="D2" s="33" t="s">
        <v>44</v>
      </c>
      <c r="E2" s="33">
        <v>2011</v>
      </c>
      <c r="F2" s="36">
        <v>46448.087431693988</v>
      </c>
      <c r="G2" s="33" t="s">
        <v>696</v>
      </c>
    </row>
    <row r="3" spans="1:7" x14ac:dyDescent="0.25">
      <c r="A3" s="33" t="s">
        <v>3021</v>
      </c>
      <c r="B3" s="38">
        <v>159</v>
      </c>
      <c r="C3" s="268">
        <v>2.2000000000000002</v>
      </c>
      <c r="D3" s="33" t="s">
        <v>43</v>
      </c>
      <c r="E3" s="33">
        <v>2011</v>
      </c>
      <c r="F3" s="36">
        <v>43715.846994535517</v>
      </c>
      <c r="G3" s="33" t="s">
        <v>696</v>
      </c>
    </row>
    <row r="4" spans="1:7" x14ac:dyDescent="0.25">
      <c r="A4" s="33" t="s">
        <v>3021</v>
      </c>
      <c r="B4" s="38" t="s">
        <v>3136</v>
      </c>
      <c r="C4" s="268">
        <v>3.2</v>
      </c>
      <c r="D4" s="33" t="s">
        <v>44</v>
      </c>
      <c r="E4" s="33">
        <v>2011</v>
      </c>
      <c r="F4" s="36">
        <v>31420.765027322403</v>
      </c>
      <c r="G4" s="33" t="s">
        <v>3067</v>
      </c>
    </row>
    <row r="5" spans="1:7" x14ac:dyDescent="0.25">
      <c r="A5" s="33" t="s">
        <v>3021</v>
      </c>
      <c r="B5" s="38" t="s">
        <v>3136</v>
      </c>
      <c r="C5" s="268">
        <v>2.2000000000000002</v>
      </c>
      <c r="D5" s="33" t="s">
        <v>43</v>
      </c>
      <c r="E5" s="33">
        <v>2011</v>
      </c>
      <c r="F5" s="36">
        <v>29371.58469945355</v>
      </c>
      <c r="G5" s="33" t="s">
        <v>3067</v>
      </c>
    </row>
    <row r="6" spans="1:7" x14ac:dyDescent="0.25">
      <c r="A6" s="33" t="s">
        <v>3021</v>
      </c>
      <c r="B6" s="38" t="s">
        <v>3110</v>
      </c>
      <c r="C6" s="268">
        <v>3.2</v>
      </c>
      <c r="D6" s="33" t="s">
        <v>44</v>
      </c>
      <c r="E6" s="33">
        <v>2011</v>
      </c>
      <c r="F6" s="36">
        <v>52732.240437158471</v>
      </c>
      <c r="G6" s="33" t="s">
        <v>1585</v>
      </c>
    </row>
    <row r="7" spans="1:7" x14ac:dyDescent="0.25">
      <c r="A7" s="33" t="s">
        <v>3021</v>
      </c>
      <c r="B7" s="38" t="s">
        <v>3110</v>
      </c>
      <c r="C7" s="268">
        <v>2</v>
      </c>
      <c r="D7" s="33" t="s">
        <v>43</v>
      </c>
      <c r="E7" s="33">
        <v>2011</v>
      </c>
      <c r="F7" s="36">
        <v>50000</v>
      </c>
      <c r="G7" s="33" t="s">
        <v>1585</v>
      </c>
    </row>
    <row r="8" spans="1:7" x14ac:dyDescent="0.25">
      <c r="A8" s="33" t="s">
        <v>3021</v>
      </c>
      <c r="B8" s="38" t="s">
        <v>3161</v>
      </c>
      <c r="C8" s="268" t="s">
        <v>6448</v>
      </c>
      <c r="D8" s="33" t="s">
        <v>110</v>
      </c>
      <c r="E8" s="33">
        <v>2011</v>
      </c>
      <c r="F8" s="36">
        <v>43374.316939890712</v>
      </c>
      <c r="G8" s="33" t="s">
        <v>3160</v>
      </c>
    </row>
    <row r="9" spans="1:7" x14ac:dyDescent="0.25">
      <c r="A9" s="33" t="s">
        <v>415</v>
      </c>
      <c r="B9" s="38" t="s">
        <v>2947</v>
      </c>
      <c r="C9" s="268" t="s">
        <v>1821</v>
      </c>
      <c r="D9" s="33" t="s">
        <v>44</v>
      </c>
      <c r="E9" s="33">
        <v>2011</v>
      </c>
      <c r="F9" s="36">
        <v>36065.573770491806</v>
      </c>
      <c r="G9" s="33"/>
    </row>
    <row r="10" spans="1:7" x14ac:dyDescent="0.25">
      <c r="A10" s="33" t="s">
        <v>415</v>
      </c>
      <c r="B10" s="38" t="s">
        <v>2948</v>
      </c>
      <c r="C10" s="268" t="s">
        <v>1822</v>
      </c>
      <c r="D10" s="33" t="s">
        <v>44</v>
      </c>
      <c r="E10" s="33">
        <v>2011</v>
      </c>
      <c r="F10" s="36">
        <v>32579.234972677597</v>
      </c>
      <c r="G10" s="33" t="s">
        <v>1823</v>
      </c>
    </row>
    <row r="11" spans="1:7" x14ac:dyDescent="0.25">
      <c r="A11" s="33" t="s">
        <v>415</v>
      </c>
      <c r="B11" s="38" t="s">
        <v>2948</v>
      </c>
      <c r="C11" s="268" t="s">
        <v>1819</v>
      </c>
      <c r="D11" s="33" t="s">
        <v>44</v>
      </c>
      <c r="E11" s="33">
        <v>2011</v>
      </c>
      <c r="F11" s="36">
        <v>32579.234972677597</v>
      </c>
      <c r="G11" s="33" t="s">
        <v>1823</v>
      </c>
    </row>
    <row r="12" spans="1:7" x14ac:dyDescent="0.25">
      <c r="A12" s="33" t="s">
        <v>415</v>
      </c>
      <c r="B12" s="38" t="s">
        <v>2949</v>
      </c>
      <c r="C12" s="268" t="s">
        <v>1824</v>
      </c>
      <c r="D12" s="33" t="s">
        <v>44</v>
      </c>
      <c r="E12" s="33">
        <v>2011</v>
      </c>
      <c r="F12" s="36">
        <v>34833.333333333328</v>
      </c>
      <c r="G12" s="33" t="s">
        <v>1825</v>
      </c>
    </row>
    <row r="13" spans="1:7" x14ac:dyDescent="0.25">
      <c r="A13" s="33" t="s">
        <v>415</v>
      </c>
      <c r="B13" s="38" t="s">
        <v>2950</v>
      </c>
      <c r="C13" s="268" t="s">
        <v>1824</v>
      </c>
      <c r="D13" s="33" t="s">
        <v>44</v>
      </c>
      <c r="E13" s="33">
        <v>2011</v>
      </c>
      <c r="F13" s="36">
        <v>40273.22404371584</v>
      </c>
      <c r="G13" s="33" t="s">
        <v>1825</v>
      </c>
    </row>
    <row r="14" spans="1:7" x14ac:dyDescent="0.25">
      <c r="A14" s="33" t="s">
        <v>415</v>
      </c>
      <c r="B14" s="38" t="s">
        <v>2951</v>
      </c>
      <c r="C14" s="268" t="s">
        <v>1819</v>
      </c>
      <c r="D14" s="33" t="s">
        <v>110</v>
      </c>
      <c r="E14" s="33">
        <v>2011</v>
      </c>
      <c r="F14" s="36">
        <v>71530.054644808741</v>
      </c>
      <c r="G14" s="33" t="s">
        <v>1827</v>
      </c>
    </row>
    <row r="15" spans="1:7" x14ac:dyDescent="0.25">
      <c r="A15" s="33" t="s">
        <v>415</v>
      </c>
      <c r="B15" s="38" t="s">
        <v>2952</v>
      </c>
      <c r="C15" s="268" t="s">
        <v>1819</v>
      </c>
      <c r="D15" s="33" t="s">
        <v>110</v>
      </c>
      <c r="E15" s="33">
        <v>2011</v>
      </c>
      <c r="F15" s="36">
        <v>58606.557377049183</v>
      </c>
      <c r="G15" s="33" t="s">
        <v>1828</v>
      </c>
    </row>
    <row r="16" spans="1:7" x14ac:dyDescent="0.25">
      <c r="A16" s="33" t="s">
        <v>415</v>
      </c>
      <c r="B16" s="38" t="s">
        <v>2952</v>
      </c>
      <c r="C16" s="268">
        <v>3.2</v>
      </c>
      <c r="D16" s="33" t="s">
        <v>110</v>
      </c>
      <c r="E16" s="33">
        <v>2011</v>
      </c>
      <c r="F16" s="36">
        <v>58606.557377049183</v>
      </c>
      <c r="G16" s="33" t="s">
        <v>1828</v>
      </c>
    </row>
    <row r="17" spans="1:9" x14ac:dyDescent="0.25">
      <c r="A17" s="33" t="s">
        <v>415</v>
      </c>
      <c r="B17" s="38" t="s">
        <v>2953</v>
      </c>
      <c r="C17" s="268" t="s">
        <v>1819</v>
      </c>
      <c r="D17" s="33" t="s">
        <v>44</v>
      </c>
      <c r="E17" s="33">
        <v>2011</v>
      </c>
      <c r="F17" s="36">
        <v>42046.448087431694</v>
      </c>
      <c r="G17" s="33" t="s">
        <v>1825</v>
      </c>
    </row>
    <row r="18" spans="1:9" x14ac:dyDescent="0.25">
      <c r="A18" s="33" t="s">
        <v>415</v>
      </c>
      <c r="B18" s="38" t="s">
        <v>2954</v>
      </c>
      <c r="C18" s="268" t="s">
        <v>1819</v>
      </c>
      <c r="D18" s="33" t="s">
        <v>44</v>
      </c>
      <c r="E18" s="33">
        <v>2011</v>
      </c>
      <c r="F18" s="36">
        <v>48087.43169398907</v>
      </c>
      <c r="G18" s="33" t="s">
        <v>1825</v>
      </c>
    </row>
    <row r="19" spans="1:9" x14ac:dyDescent="0.25">
      <c r="A19" s="33" t="s">
        <v>415</v>
      </c>
      <c r="B19" s="38" t="s">
        <v>2955</v>
      </c>
      <c r="C19" s="268">
        <v>3.2</v>
      </c>
      <c r="D19" s="33" t="s">
        <v>44</v>
      </c>
      <c r="E19" s="33">
        <v>2011</v>
      </c>
      <c r="F19" s="36">
        <v>55601.092896174865</v>
      </c>
      <c r="G19" s="33" t="s">
        <v>1826</v>
      </c>
    </row>
    <row r="20" spans="1:9" x14ac:dyDescent="0.25">
      <c r="A20" s="33" t="s">
        <v>415</v>
      </c>
      <c r="B20" s="38" t="s">
        <v>1829</v>
      </c>
      <c r="C20" s="268" t="s">
        <v>1819</v>
      </c>
      <c r="D20" s="33" t="s">
        <v>44</v>
      </c>
      <c r="E20" s="33">
        <v>2011</v>
      </c>
      <c r="F20" s="36">
        <v>54098.360655737706</v>
      </c>
      <c r="G20" s="33" t="s">
        <v>1830</v>
      </c>
    </row>
    <row r="21" spans="1:9" x14ac:dyDescent="0.25">
      <c r="A21" s="33" t="s">
        <v>415</v>
      </c>
      <c r="B21" s="38" t="s">
        <v>1831</v>
      </c>
      <c r="C21" s="268" t="s">
        <v>1819</v>
      </c>
      <c r="D21" s="33" t="s">
        <v>110</v>
      </c>
      <c r="E21" s="33">
        <v>2011</v>
      </c>
      <c r="F21" s="36">
        <v>47786.885245901634</v>
      </c>
      <c r="G21" s="33" t="s">
        <v>1832</v>
      </c>
    </row>
    <row r="22" spans="1:9" x14ac:dyDescent="0.25">
      <c r="A22" s="33" t="s">
        <v>415</v>
      </c>
      <c r="B22" s="38" t="s">
        <v>1831</v>
      </c>
      <c r="C22" s="268" t="s">
        <v>6536</v>
      </c>
      <c r="D22" s="33" t="s">
        <v>110</v>
      </c>
      <c r="E22" s="33">
        <v>2011</v>
      </c>
      <c r="F22" s="36">
        <v>47786.885245901634</v>
      </c>
      <c r="G22" s="33" t="s">
        <v>1832</v>
      </c>
    </row>
    <row r="23" spans="1:9" x14ac:dyDescent="0.25">
      <c r="A23" s="33" t="s">
        <v>415</v>
      </c>
      <c r="B23" s="38" t="s">
        <v>1831</v>
      </c>
      <c r="C23" s="268" t="s">
        <v>6359</v>
      </c>
      <c r="D23" s="33" t="s">
        <v>44</v>
      </c>
      <c r="E23" s="33">
        <v>2011</v>
      </c>
      <c r="F23" s="36">
        <v>47786.885245901634</v>
      </c>
      <c r="G23" s="33" t="s">
        <v>1832</v>
      </c>
    </row>
    <row r="24" spans="1:9" x14ac:dyDescent="0.25">
      <c r="A24" s="33" t="s">
        <v>415</v>
      </c>
      <c r="B24" s="38" t="s">
        <v>1831</v>
      </c>
      <c r="C24" s="268" t="s">
        <v>6483</v>
      </c>
      <c r="D24" s="33" t="s">
        <v>44</v>
      </c>
      <c r="E24" s="33">
        <v>2011</v>
      </c>
      <c r="F24" s="36">
        <v>47786.885245901634</v>
      </c>
      <c r="G24" s="33" t="s">
        <v>1832</v>
      </c>
    </row>
    <row r="25" spans="1:9" x14ac:dyDescent="0.25">
      <c r="A25" s="33" t="s">
        <v>415</v>
      </c>
      <c r="B25" s="38" t="s">
        <v>1833</v>
      </c>
      <c r="C25" s="268">
        <v>2.8</v>
      </c>
      <c r="D25" s="33" t="s">
        <v>110</v>
      </c>
      <c r="E25" s="33">
        <v>2011</v>
      </c>
      <c r="F25" s="36">
        <v>71530.054644808741</v>
      </c>
      <c r="G25" s="33" t="s">
        <v>1834</v>
      </c>
    </row>
    <row r="26" spans="1:9" x14ac:dyDescent="0.25">
      <c r="A26" s="33" t="s">
        <v>415</v>
      </c>
      <c r="B26" s="38" t="s">
        <v>1833</v>
      </c>
      <c r="C26" s="268" t="s">
        <v>6537</v>
      </c>
      <c r="D26" s="33" t="s">
        <v>44</v>
      </c>
      <c r="E26" s="33">
        <v>2011</v>
      </c>
      <c r="F26" s="36">
        <v>79644.808743169386</v>
      </c>
      <c r="G26" s="33" t="s">
        <v>1834</v>
      </c>
      <c r="H26" s="250"/>
      <c r="I26" s="250"/>
    </row>
    <row r="27" spans="1:9" x14ac:dyDescent="0.25">
      <c r="A27" s="33" t="s">
        <v>415</v>
      </c>
      <c r="B27" s="38" t="s">
        <v>1833</v>
      </c>
      <c r="C27" s="268" t="s">
        <v>6354</v>
      </c>
      <c r="D27" s="33" t="s">
        <v>44</v>
      </c>
      <c r="E27" s="33">
        <v>2011</v>
      </c>
      <c r="F27" s="36">
        <v>100683.06010928961</v>
      </c>
      <c r="G27" s="33" t="s">
        <v>1834</v>
      </c>
      <c r="H27" s="250"/>
      <c r="I27" s="250"/>
    </row>
    <row r="28" spans="1:9" x14ac:dyDescent="0.25">
      <c r="A28" s="33" t="s">
        <v>415</v>
      </c>
      <c r="B28" s="38" t="s">
        <v>425</v>
      </c>
      <c r="C28" s="268" t="s">
        <v>6538</v>
      </c>
      <c r="D28" s="33" t="s">
        <v>44</v>
      </c>
      <c r="E28" s="33">
        <v>2011</v>
      </c>
      <c r="F28" s="36">
        <v>93169.398907103823</v>
      </c>
      <c r="G28" s="33" t="s">
        <v>1832</v>
      </c>
    </row>
    <row r="29" spans="1:9" x14ac:dyDescent="0.25">
      <c r="A29" s="33" t="s">
        <v>415</v>
      </c>
      <c r="B29" s="38" t="s">
        <v>425</v>
      </c>
      <c r="C29" s="268" t="s">
        <v>6355</v>
      </c>
      <c r="D29" s="33" t="s">
        <v>44</v>
      </c>
      <c r="E29" s="33">
        <v>2011</v>
      </c>
      <c r="F29" s="36">
        <v>110901.63934426229</v>
      </c>
      <c r="G29" s="33" t="s">
        <v>1832</v>
      </c>
    </row>
    <row r="30" spans="1:9" x14ac:dyDescent="0.25">
      <c r="A30" s="33" t="s">
        <v>415</v>
      </c>
      <c r="B30" s="38" t="s">
        <v>425</v>
      </c>
      <c r="C30" s="268" t="s">
        <v>6556</v>
      </c>
      <c r="D30" s="33" t="s">
        <v>44</v>
      </c>
      <c r="E30" s="33">
        <v>2011</v>
      </c>
      <c r="F30" s="36">
        <v>160792.34972677595</v>
      </c>
      <c r="G30" s="33" t="s">
        <v>1832</v>
      </c>
    </row>
    <row r="31" spans="1:9" x14ac:dyDescent="0.25">
      <c r="A31" s="33" t="s">
        <v>415</v>
      </c>
      <c r="B31" s="38" t="s">
        <v>428</v>
      </c>
      <c r="C31" s="268" t="s">
        <v>1819</v>
      </c>
      <c r="D31" s="33" t="s">
        <v>44</v>
      </c>
      <c r="E31" s="33">
        <v>2011</v>
      </c>
      <c r="F31" s="36">
        <v>49890.710382513658</v>
      </c>
      <c r="G31" s="33" t="s">
        <v>1820</v>
      </c>
    </row>
    <row r="32" spans="1:9" x14ac:dyDescent="0.25">
      <c r="A32" s="33" t="s">
        <v>415</v>
      </c>
      <c r="B32" s="38" t="s">
        <v>428</v>
      </c>
      <c r="C32" s="268" t="s">
        <v>6539</v>
      </c>
      <c r="D32" s="33" t="s">
        <v>44</v>
      </c>
      <c r="E32" s="33">
        <v>2011</v>
      </c>
      <c r="F32" s="36">
        <v>61010.928961748628</v>
      </c>
      <c r="G32" s="33" t="s">
        <v>1820</v>
      </c>
    </row>
    <row r="33" spans="1:7" x14ac:dyDescent="0.25">
      <c r="A33" s="33" t="s">
        <v>415</v>
      </c>
      <c r="B33" s="38" t="s">
        <v>429</v>
      </c>
      <c r="C33" s="268" t="s">
        <v>6361</v>
      </c>
      <c r="D33" s="33" t="s">
        <v>44</v>
      </c>
      <c r="E33" s="33">
        <v>2011</v>
      </c>
      <c r="F33" s="36">
        <v>62814.207650273216</v>
      </c>
      <c r="G33" s="33" t="s">
        <v>1820</v>
      </c>
    </row>
    <row r="34" spans="1:7" x14ac:dyDescent="0.25">
      <c r="A34" s="33" t="s">
        <v>415</v>
      </c>
      <c r="B34" s="38" t="s">
        <v>429</v>
      </c>
      <c r="C34" s="268">
        <v>3.6</v>
      </c>
      <c r="D34" s="33" t="s">
        <v>44</v>
      </c>
      <c r="E34" s="33">
        <v>2011</v>
      </c>
      <c r="F34" s="36">
        <v>61612.021857923493</v>
      </c>
      <c r="G34" s="33" t="s">
        <v>1820</v>
      </c>
    </row>
    <row r="35" spans="1:7" x14ac:dyDescent="0.25">
      <c r="A35" s="33" t="s">
        <v>415</v>
      </c>
      <c r="B35" s="38" t="s">
        <v>429</v>
      </c>
      <c r="C35" s="268">
        <v>4.2</v>
      </c>
      <c r="D35" s="33" t="s">
        <v>44</v>
      </c>
      <c r="E35" s="33">
        <v>2011</v>
      </c>
      <c r="F35" s="36">
        <v>78142.076502732234</v>
      </c>
      <c r="G35" s="33" t="s">
        <v>1820</v>
      </c>
    </row>
    <row r="36" spans="1:7" x14ac:dyDescent="0.25">
      <c r="A36" s="33" t="s">
        <v>415</v>
      </c>
      <c r="B36" s="38" t="s">
        <v>429</v>
      </c>
      <c r="C36" s="268" t="s">
        <v>6413</v>
      </c>
      <c r="D36" s="33" t="s">
        <v>44</v>
      </c>
      <c r="E36" s="33">
        <v>2011</v>
      </c>
      <c r="F36" s="36">
        <v>83551.912568305997</v>
      </c>
      <c r="G36" s="33" t="s">
        <v>1820</v>
      </c>
    </row>
    <row r="37" spans="1:7" x14ac:dyDescent="0.25">
      <c r="A37" s="33" t="s">
        <v>415</v>
      </c>
      <c r="B37" s="38" t="s">
        <v>429</v>
      </c>
      <c r="C37" s="268">
        <v>6</v>
      </c>
      <c r="D37" s="33" t="s">
        <v>44</v>
      </c>
      <c r="E37" s="33">
        <v>2011</v>
      </c>
      <c r="F37" s="36">
        <v>146967.21311475409</v>
      </c>
      <c r="G37" s="33" t="s">
        <v>1820</v>
      </c>
    </row>
    <row r="38" spans="1:7" x14ac:dyDescent="0.25">
      <c r="A38" s="33" t="s">
        <v>415</v>
      </c>
      <c r="B38" s="38" t="s">
        <v>430</v>
      </c>
      <c r="C38" s="268" t="s">
        <v>6551</v>
      </c>
      <c r="D38" s="33" t="s">
        <v>44</v>
      </c>
      <c r="E38" s="33">
        <v>2011</v>
      </c>
      <c r="F38" s="36">
        <v>140956.28415300546</v>
      </c>
      <c r="G38" s="33" t="s">
        <v>1835</v>
      </c>
    </row>
    <row r="39" spans="1:7" x14ac:dyDescent="0.25">
      <c r="A39" s="33" t="s">
        <v>415</v>
      </c>
      <c r="B39" s="38" t="s">
        <v>430</v>
      </c>
      <c r="C39" s="268">
        <v>5.2</v>
      </c>
      <c r="D39" s="33" t="s">
        <v>44</v>
      </c>
      <c r="E39" s="33">
        <v>2011</v>
      </c>
      <c r="F39" s="36">
        <v>161543.71584699454</v>
      </c>
      <c r="G39" s="33" t="s">
        <v>1828</v>
      </c>
    </row>
    <row r="40" spans="1:7" x14ac:dyDescent="0.25">
      <c r="A40" s="33" t="s">
        <v>415</v>
      </c>
      <c r="B40" s="38" t="s">
        <v>1836</v>
      </c>
      <c r="C40" s="268">
        <v>4.2</v>
      </c>
      <c r="D40" s="33" t="s">
        <v>44</v>
      </c>
      <c r="E40" s="33">
        <v>2011</v>
      </c>
      <c r="F40" s="36">
        <v>13674.863387978143</v>
      </c>
      <c r="G40" s="33" t="s">
        <v>1828</v>
      </c>
    </row>
    <row r="41" spans="1:7" x14ac:dyDescent="0.25">
      <c r="A41" s="33" t="s">
        <v>415</v>
      </c>
      <c r="B41" s="38" t="s">
        <v>1836</v>
      </c>
      <c r="C41" s="268">
        <v>5.2</v>
      </c>
      <c r="D41" s="33" t="s">
        <v>44</v>
      </c>
      <c r="E41" s="33">
        <v>2011</v>
      </c>
      <c r="F41" s="36">
        <v>178073.77049180327</v>
      </c>
      <c r="G41" s="33" t="s">
        <v>1828</v>
      </c>
    </row>
    <row r="42" spans="1:7" x14ac:dyDescent="0.25">
      <c r="A42" s="33" t="s">
        <v>415</v>
      </c>
      <c r="B42" s="38" t="s">
        <v>431</v>
      </c>
      <c r="C42" s="268">
        <v>4.2</v>
      </c>
      <c r="D42" s="33" t="s">
        <v>44</v>
      </c>
      <c r="E42" s="33">
        <v>2011</v>
      </c>
      <c r="F42" s="36">
        <v>88661.202185792339</v>
      </c>
      <c r="G42" s="33" t="s">
        <v>1828</v>
      </c>
    </row>
    <row r="43" spans="1:7" x14ac:dyDescent="0.25">
      <c r="A43" s="33" t="s">
        <v>415</v>
      </c>
      <c r="B43" s="38" t="s">
        <v>432</v>
      </c>
      <c r="C43" s="268">
        <v>5.2</v>
      </c>
      <c r="D43" s="33" t="s">
        <v>44</v>
      </c>
      <c r="E43" s="33">
        <v>2011</v>
      </c>
      <c r="F43" s="36">
        <v>126229.5081967213</v>
      </c>
      <c r="G43" s="33" t="s">
        <v>1832</v>
      </c>
    </row>
    <row r="44" spans="1:7" x14ac:dyDescent="0.25">
      <c r="A44" s="33" t="s">
        <v>415</v>
      </c>
      <c r="B44" s="38" t="s">
        <v>433</v>
      </c>
      <c r="C44" s="268" t="s">
        <v>1819</v>
      </c>
      <c r="D44" s="33" t="s">
        <v>110</v>
      </c>
      <c r="E44" s="33">
        <v>2011</v>
      </c>
      <c r="F44" s="36">
        <v>44781.420765027317</v>
      </c>
      <c r="G44" s="33" t="s">
        <v>1828</v>
      </c>
    </row>
    <row r="45" spans="1:7" x14ac:dyDescent="0.25">
      <c r="A45" s="33" t="s">
        <v>415</v>
      </c>
      <c r="B45" s="38" t="s">
        <v>433</v>
      </c>
      <c r="C45" s="268" t="s">
        <v>1837</v>
      </c>
      <c r="D45" s="33" t="s">
        <v>44</v>
      </c>
      <c r="E45" s="33">
        <v>2011</v>
      </c>
      <c r="F45" s="36">
        <v>71229.508196721305</v>
      </c>
      <c r="G45" s="33" t="s">
        <v>1838</v>
      </c>
    </row>
    <row r="46" spans="1:7" x14ac:dyDescent="0.25">
      <c r="A46" s="33" t="s">
        <v>415</v>
      </c>
      <c r="B46" s="38" t="s">
        <v>433</v>
      </c>
      <c r="C46" s="268">
        <v>3.2</v>
      </c>
      <c r="D46" s="33" t="s">
        <v>44</v>
      </c>
      <c r="E46" s="33">
        <v>2011</v>
      </c>
      <c r="F46" s="36">
        <v>73634</v>
      </c>
      <c r="G46" s="33" t="s">
        <v>1827</v>
      </c>
    </row>
    <row r="47" spans="1:7" x14ac:dyDescent="0.25">
      <c r="A47" s="33" t="s">
        <v>436</v>
      </c>
      <c r="B47" s="38" t="s">
        <v>442</v>
      </c>
      <c r="C47" s="268" t="s">
        <v>1226</v>
      </c>
      <c r="D47" s="33" t="s">
        <v>438</v>
      </c>
      <c r="E47" s="33">
        <v>2011</v>
      </c>
      <c r="F47" s="36">
        <v>53197</v>
      </c>
      <c r="G47" s="33" t="s">
        <v>1832</v>
      </c>
    </row>
    <row r="48" spans="1:7" x14ac:dyDescent="0.25">
      <c r="A48" s="33" t="s">
        <v>436</v>
      </c>
      <c r="B48" s="38" t="s">
        <v>442</v>
      </c>
      <c r="C48" s="268" t="s">
        <v>1845</v>
      </c>
      <c r="D48" s="33" t="s">
        <v>438</v>
      </c>
      <c r="E48" s="33">
        <v>2011</v>
      </c>
      <c r="F48" s="36">
        <v>59508</v>
      </c>
      <c r="G48" s="33" t="s">
        <v>1832</v>
      </c>
    </row>
    <row r="49" spans="1:7" x14ac:dyDescent="0.25">
      <c r="A49" s="33" t="s">
        <v>436</v>
      </c>
      <c r="B49" s="38" t="s">
        <v>442</v>
      </c>
      <c r="C49" s="268" t="s">
        <v>1846</v>
      </c>
      <c r="D49" s="33" t="s">
        <v>438</v>
      </c>
      <c r="E49" s="33">
        <v>2011</v>
      </c>
      <c r="F49" s="36">
        <v>64317</v>
      </c>
      <c r="G49" s="33" t="s">
        <v>1832</v>
      </c>
    </row>
    <row r="50" spans="1:7" x14ac:dyDescent="0.25">
      <c r="A50" s="33" t="s">
        <v>436</v>
      </c>
      <c r="B50" s="38" t="s">
        <v>1849</v>
      </c>
      <c r="C50" s="268" t="s">
        <v>1819</v>
      </c>
      <c r="D50" s="33" t="s">
        <v>438</v>
      </c>
      <c r="E50" s="33">
        <v>2011</v>
      </c>
      <c r="F50" s="36">
        <v>69126</v>
      </c>
      <c r="G50" s="33" t="s">
        <v>1832</v>
      </c>
    </row>
    <row r="51" spans="1:7" x14ac:dyDescent="0.25">
      <c r="A51" s="33" t="s">
        <v>436</v>
      </c>
      <c r="B51" s="38" t="s">
        <v>1849</v>
      </c>
      <c r="C51" s="268" t="s">
        <v>1846</v>
      </c>
      <c r="D51" s="33" t="s">
        <v>438</v>
      </c>
      <c r="E51" s="33">
        <v>2011</v>
      </c>
      <c r="F51" s="36">
        <v>75137</v>
      </c>
      <c r="G51" s="33" t="s">
        <v>1832</v>
      </c>
    </row>
    <row r="52" spans="1:7" x14ac:dyDescent="0.25">
      <c r="A52" s="33" t="s">
        <v>436</v>
      </c>
      <c r="B52" s="38" t="s">
        <v>1849</v>
      </c>
      <c r="C52" s="268" t="s">
        <v>6552</v>
      </c>
      <c r="D52" s="33" t="s">
        <v>438</v>
      </c>
      <c r="E52" s="33">
        <v>2011</v>
      </c>
      <c r="F52" s="36">
        <v>102185.79234972678</v>
      </c>
      <c r="G52" s="33" t="s">
        <v>1832</v>
      </c>
    </row>
    <row r="53" spans="1:7" x14ac:dyDescent="0.25">
      <c r="A53" s="33" t="s">
        <v>436</v>
      </c>
      <c r="B53" s="38" t="s">
        <v>445</v>
      </c>
      <c r="C53" s="268" t="s">
        <v>1847</v>
      </c>
      <c r="D53" s="33" t="s">
        <v>438</v>
      </c>
      <c r="E53" s="33">
        <v>2011</v>
      </c>
      <c r="F53" s="36">
        <v>81147.540983606552</v>
      </c>
      <c r="G53" s="33" t="s">
        <v>1850</v>
      </c>
    </row>
    <row r="54" spans="1:7" x14ac:dyDescent="0.25">
      <c r="A54" s="33" t="s">
        <v>436</v>
      </c>
      <c r="B54" s="38" t="s">
        <v>1839</v>
      </c>
      <c r="C54" s="268" t="s">
        <v>1226</v>
      </c>
      <c r="D54" s="33" t="s">
        <v>438</v>
      </c>
      <c r="E54" s="33">
        <v>2011</v>
      </c>
      <c r="F54" s="36">
        <v>30054.644808743171</v>
      </c>
      <c r="G54" s="33" t="s">
        <v>1840</v>
      </c>
    </row>
    <row r="55" spans="1:7" x14ac:dyDescent="0.25">
      <c r="A55" s="33" t="s">
        <v>436</v>
      </c>
      <c r="B55" s="38" t="s">
        <v>1839</v>
      </c>
      <c r="C55" s="268" t="s">
        <v>1226</v>
      </c>
      <c r="D55" s="33" t="s">
        <v>438</v>
      </c>
      <c r="E55" s="33">
        <v>2011</v>
      </c>
      <c r="F55" s="36">
        <v>43579.234972677594</v>
      </c>
      <c r="G55" s="33" t="s">
        <v>1841</v>
      </c>
    </row>
    <row r="56" spans="1:7" x14ac:dyDescent="0.25">
      <c r="A56" s="33" t="s">
        <v>436</v>
      </c>
      <c r="B56" s="38" t="s">
        <v>1839</v>
      </c>
      <c r="C56" s="268" t="s">
        <v>6398</v>
      </c>
      <c r="D56" s="33" t="s">
        <v>438</v>
      </c>
      <c r="E56" s="33">
        <v>2011</v>
      </c>
      <c r="F56" s="36">
        <v>45081.967213114753</v>
      </c>
      <c r="G56" s="33" t="s">
        <v>1842</v>
      </c>
    </row>
    <row r="57" spans="1:7" x14ac:dyDescent="0.25">
      <c r="A57" s="33" t="s">
        <v>436</v>
      </c>
      <c r="B57" s="38" t="s">
        <v>1839</v>
      </c>
      <c r="C57" s="268" t="s">
        <v>6397</v>
      </c>
      <c r="D57" s="33" t="s">
        <v>438</v>
      </c>
      <c r="E57" s="33">
        <v>2011</v>
      </c>
      <c r="F57" s="36">
        <v>72131.147540983613</v>
      </c>
      <c r="G57" s="33" t="s">
        <v>1842</v>
      </c>
    </row>
    <row r="58" spans="1:7" x14ac:dyDescent="0.25">
      <c r="A58" s="33" t="s">
        <v>436</v>
      </c>
      <c r="B58" s="38" t="s">
        <v>1839</v>
      </c>
      <c r="C58" s="268" t="s">
        <v>6397</v>
      </c>
      <c r="D58" s="33" t="s">
        <v>438</v>
      </c>
      <c r="E58" s="33">
        <v>2011</v>
      </c>
      <c r="F58" s="36">
        <v>72131.147540983613</v>
      </c>
      <c r="G58" s="33" t="s">
        <v>1842</v>
      </c>
    </row>
    <row r="59" spans="1:7" x14ac:dyDescent="0.25">
      <c r="A59" s="33" t="s">
        <v>436</v>
      </c>
      <c r="B59" s="38" t="s">
        <v>1848</v>
      </c>
      <c r="C59" s="268" t="s">
        <v>1226</v>
      </c>
      <c r="D59" s="33" t="s">
        <v>438</v>
      </c>
      <c r="E59" s="33">
        <v>2011</v>
      </c>
      <c r="F59" s="36">
        <v>69125.683060109281</v>
      </c>
      <c r="G59" s="33" t="s">
        <v>1832</v>
      </c>
    </row>
    <row r="60" spans="1:7" x14ac:dyDescent="0.25">
      <c r="A60" s="33" t="s">
        <v>436</v>
      </c>
      <c r="B60" s="38" t="s">
        <v>1848</v>
      </c>
      <c r="C60" s="268" t="s">
        <v>1845</v>
      </c>
      <c r="D60" s="33" t="s">
        <v>438</v>
      </c>
      <c r="E60" s="33">
        <v>2011</v>
      </c>
      <c r="F60" s="36">
        <v>79644.808743169386</v>
      </c>
      <c r="G60" s="33" t="s">
        <v>1832</v>
      </c>
    </row>
    <row r="61" spans="1:7" x14ac:dyDescent="0.25">
      <c r="A61" s="33" t="s">
        <v>436</v>
      </c>
      <c r="B61" s="38" t="s">
        <v>1848</v>
      </c>
      <c r="C61" s="268" t="s">
        <v>1846</v>
      </c>
      <c r="D61" s="33" t="s">
        <v>438</v>
      </c>
      <c r="E61" s="33">
        <v>2011</v>
      </c>
      <c r="F61" s="36">
        <v>82650.273224043704</v>
      </c>
      <c r="G61" s="33" t="s">
        <v>1832</v>
      </c>
    </row>
    <row r="62" spans="1:7" x14ac:dyDescent="0.25">
      <c r="A62" s="33" t="s">
        <v>436</v>
      </c>
      <c r="B62" s="38" t="s">
        <v>1848</v>
      </c>
      <c r="C62" s="268" t="s">
        <v>1847</v>
      </c>
      <c r="D62" s="33" t="s">
        <v>438</v>
      </c>
      <c r="E62" s="33">
        <v>2011</v>
      </c>
      <c r="F62" s="36">
        <v>91666.666666666657</v>
      </c>
      <c r="G62" s="33" t="s">
        <v>1832</v>
      </c>
    </row>
    <row r="63" spans="1:7" x14ac:dyDescent="0.25">
      <c r="A63" s="33" t="s">
        <v>436</v>
      </c>
      <c r="B63" s="38" t="s">
        <v>1843</v>
      </c>
      <c r="C63" s="268" t="s">
        <v>1844</v>
      </c>
      <c r="D63" s="33" t="s">
        <v>438</v>
      </c>
      <c r="E63" s="33">
        <v>2011</v>
      </c>
      <c r="F63" s="36">
        <v>34562.84153005464</v>
      </c>
      <c r="G63" s="33" t="s">
        <v>1832</v>
      </c>
    </row>
    <row r="64" spans="1:7" x14ac:dyDescent="0.25">
      <c r="A64" s="33" t="s">
        <v>436</v>
      </c>
      <c r="B64" s="38" t="s">
        <v>1843</v>
      </c>
      <c r="C64" s="268" t="s">
        <v>1226</v>
      </c>
      <c r="D64" s="33" t="s">
        <v>438</v>
      </c>
      <c r="E64" s="33">
        <v>2011</v>
      </c>
      <c r="F64" s="36">
        <v>42076.502732240435</v>
      </c>
      <c r="G64" s="33" t="s">
        <v>1832</v>
      </c>
    </row>
    <row r="65" spans="1:7" x14ac:dyDescent="0.25">
      <c r="A65" s="33" t="s">
        <v>436</v>
      </c>
      <c r="B65" s="38" t="s">
        <v>1843</v>
      </c>
      <c r="C65" s="268" t="s">
        <v>1845</v>
      </c>
      <c r="D65" s="33" t="s">
        <v>438</v>
      </c>
      <c r="E65" s="33">
        <v>2011</v>
      </c>
      <c r="F65" s="36">
        <v>60109.289617486342</v>
      </c>
      <c r="G65" s="33" t="s">
        <v>1832</v>
      </c>
    </row>
    <row r="66" spans="1:7" x14ac:dyDescent="0.25">
      <c r="A66" s="33" t="s">
        <v>436</v>
      </c>
      <c r="B66" s="38" t="s">
        <v>1843</v>
      </c>
      <c r="C66" s="268" t="s">
        <v>1846</v>
      </c>
      <c r="D66" s="33" t="s">
        <v>438</v>
      </c>
      <c r="E66" s="33">
        <v>2011</v>
      </c>
      <c r="F66" s="36">
        <v>64617.486338797811</v>
      </c>
      <c r="G66" s="33" t="s">
        <v>1832</v>
      </c>
    </row>
    <row r="67" spans="1:7" x14ac:dyDescent="0.25">
      <c r="A67" s="33" t="s">
        <v>436</v>
      </c>
      <c r="B67" s="38" t="s">
        <v>1843</v>
      </c>
      <c r="C67" s="268" t="s">
        <v>1847</v>
      </c>
      <c r="D67" s="33" t="s">
        <v>438</v>
      </c>
      <c r="E67" s="33">
        <v>2011</v>
      </c>
      <c r="F67" s="36">
        <v>69125.683060109281</v>
      </c>
      <c r="G67" s="33" t="s">
        <v>1832</v>
      </c>
    </row>
    <row r="68" spans="1:7" x14ac:dyDescent="0.25">
      <c r="A68" s="665" t="s">
        <v>2057</v>
      </c>
      <c r="B68" s="54" t="s">
        <v>10510</v>
      </c>
      <c r="C68" s="54" t="s">
        <v>4998</v>
      </c>
      <c r="D68" s="54" t="s">
        <v>426</v>
      </c>
      <c r="E68" s="54">
        <v>2011</v>
      </c>
      <c r="F68" s="87">
        <v>88900</v>
      </c>
      <c r="G68" s="54" t="s">
        <v>6882</v>
      </c>
    </row>
    <row r="69" spans="1:7" x14ac:dyDescent="0.25">
      <c r="A69" s="610" t="s">
        <v>2057</v>
      </c>
      <c r="B69" s="610" t="s">
        <v>10498</v>
      </c>
      <c r="C69" s="610" t="s">
        <v>4998</v>
      </c>
      <c r="D69" s="610" t="s">
        <v>438</v>
      </c>
      <c r="E69" s="54">
        <v>2011</v>
      </c>
      <c r="F69" s="613">
        <v>97000</v>
      </c>
      <c r="G69" s="610" t="s">
        <v>135</v>
      </c>
    </row>
    <row r="70" spans="1:7" x14ac:dyDescent="0.25">
      <c r="A70" s="610" t="s">
        <v>2057</v>
      </c>
      <c r="B70" s="610" t="s">
        <v>10439</v>
      </c>
      <c r="C70" s="610" t="s">
        <v>4998</v>
      </c>
      <c r="D70" s="610" t="s">
        <v>438</v>
      </c>
      <c r="E70" s="54">
        <v>2011</v>
      </c>
      <c r="F70" s="613">
        <v>101000</v>
      </c>
      <c r="G70" s="610" t="s">
        <v>135</v>
      </c>
    </row>
    <row r="71" spans="1:7" x14ac:dyDescent="0.25">
      <c r="A71" s="33" t="s">
        <v>461</v>
      </c>
      <c r="B71" s="38" t="s">
        <v>462</v>
      </c>
      <c r="C71" s="268" t="s">
        <v>1844</v>
      </c>
      <c r="D71" s="33" t="s">
        <v>110</v>
      </c>
      <c r="E71" s="33">
        <v>2011</v>
      </c>
      <c r="F71" s="36">
        <v>10819.672131147539</v>
      </c>
      <c r="G71" s="33" t="s">
        <v>1832</v>
      </c>
    </row>
    <row r="72" spans="1:7" x14ac:dyDescent="0.25">
      <c r="A72" s="33" t="s">
        <v>461</v>
      </c>
      <c r="B72" s="38" t="s">
        <v>1881</v>
      </c>
      <c r="C72" s="268" t="s">
        <v>1226</v>
      </c>
      <c r="D72" s="33" t="s">
        <v>110</v>
      </c>
      <c r="E72" s="33">
        <v>2011</v>
      </c>
      <c r="F72" s="36">
        <v>15027.322404371585</v>
      </c>
      <c r="G72" s="33" t="s">
        <v>1832</v>
      </c>
    </row>
    <row r="73" spans="1:7" x14ac:dyDescent="0.25">
      <c r="A73" s="33" t="s">
        <v>461</v>
      </c>
      <c r="B73" s="38" t="s">
        <v>1881</v>
      </c>
      <c r="C73" s="268" t="s">
        <v>1861</v>
      </c>
      <c r="D73" s="33" t="s">
        <v>110</v>
      </c>
      <c r="E73" s="33">
        <v>2011</v>
      </c>
      <c r="F73" s="36">
        <v>16530.054644808741</v>
      </c>
      <c r="G73" s="33" t="s">
        <v>1832</v>
      </c>
    </row>
    <row r="74" spans="1:7" x14ac:dyDescent="0.25">
      <c r="A74" s="33" t="s">
        <v>463</v>
      </c>
      <c r="B74" s="38" t="s">
        <v>465</v>
      </c>
      <c r="C74" s="268" t="s">
        <v>6553</v>
      </c>
      <c r="D74" s="33" t="s">
        <v>44</v>
      </c>
      <c r="E74" s="33">
        <v>2011</v>
      </c>
      <c r="F74" s="36">
        <v>49590.163934426229</v>
      </c>
      <c r="G74" s="33" t="s">
        <v>1851</v>
      </c>
    </row>
    <row r="75" spans="1:7" x14ac:dyDescent="0.25">
      <c r="A75" s="33" t="s">
        <v>463</v>
      </c>
      <c r="B75" s="38" t="s">
        <v>1852</v>
      </c>
      <c r="C75" s="268" t="s">
        <v>1853</v>
      </c>
      <c r="D75" s="33" t="s">
        <v>110</v>
      </c>
      <c r="E75" s="33">
        <v>2011</v>
      </c>
      <c r="F75" s="36">
        <v>12322.404371584698</v>
      </c>
      <c r="G75" s="33" t="s">
        <v>1832</v>
      </c>
    </row>
    <row r="76" spans="1:7" x14ac:dyDescent="0.25">
      <c r="A76" s="33" t="s">
        <v>463</v>
      </c>
      <c r="B76" s="38" t="s">
        <v>1854</v>
      </c>
      <c r="C76" s="268" t="s">
        <v>1853</v>
      </c>
      <c r="D76" s="33" t="s">
        <v>438</v>
      </c>
      <c r="E76" s="33">
        <v>2011</v>
      </c>
      <c r="F76" s="36">
        <v>12322.404371584698</v>
      </c>
      <c r="G76" s="33" t="s">
        <v>1855</v>
      </c>
    </row>
    <row r="77" spans="1:7" x14ac:dyDescent="0.25">
      <c r="A77" s="33" t="s">
        <v>463</v>
      </c>
      <c r="B77" s="38" t="s">
        <v>1856</v>
      </c>
      <c r="C77" s="268" t="s">
        <v>6540</v>
      </c>
      <c r="D77" s="33" t="s">
        <v>438</v>
      </c>
      <c r="E77" s="33">
        <v>2011</v>
      </c>
      <c r="F77" s="36">
        <v>36065.573770491806</v>
      </c>
      <c r="G77" s="33" t="s">
        <v>1828</v>
      </c>
    </row>
    <row r="78" spans="1:7" x14ac:dyDescent="0.25">
      <c r="A78" s="33" t="s">
        <v>463</v>
      </c>
      <c r="B78" s="38" t="s">
        <v>1856</v>
      </c>
      <c r="C78" s="268" t="s">
        <v>6554</v>
      </c>
      <c r="D78" s="33" t="s">
        <v>438</v>
      </c>
      <c r="E78" s="33">
        <v>2011</v>
      </c>
      <c r="F78" s="36">
        <v>48087.43169398907</v>
      </c>
      <c r="G78" s="33" t="s">
        <v>1828</v>
      </c>
    </row>
    <row r="79" spans="1:7" x14ac:dyDescent="0.25">
      <c r="A79" s="33" t="s">
        <v>463</v>
      </c>
      <c r="B79" s="38" t="s">
        <v>1857</v>
      </c>
      <c r="C79" s="268" t="s">
        <v>6540</v>
      </c>
      <c r="D79" s="33" t="s">
        <v>438</v>
      </c>
      <c r="E79" s="33">
        <v>2011</v>
      </c>
      <c r="F79" s="36">
        <v>42076.502732240435</v>
      </c>
      <c r="G79" s="33" t="s">
        <v>1827</v>
      </c>
    </row>
    <row r="80" spans="1:7" x14ac:dyDescent="0.25">
      <c r="A80" s="33" t="s">
        <v>463</v>
      </c>
      <c r="B80" s="38" t="s">
        <v>1857</v>
      </c>
      <c r="C80" s="268" t="s">
        <v>6554</v>
      </c>
      <c r="D80" s="33" t="s">
        <v>438</v>
      </c>
      <c r="E80" s="33">
        <v>2011</v>
      </c>
      <c r="F80" s="36">
        <v>52595.628415300547</v>
      </c>
      <c r="G80" s="33" t="s">
        <v>1827</v>
      </c>
    </row>
    <row r="81" spans="1:7" x14ac:dyDescent="0.25">
      <c r="A81" s="33" t="s">
        <v>463</v>
      </c>
      <c r="B81" s="38" t="s">
        <v>1858</v>
      </c>
      <c r="C81" s="268" t="s">
        <v>6540</v>
      </c>
      <c r="D81" s="33" t="s">
        <v>438</v>
      </c>
      <c r="E81" s="33">
        <v>2011</v>
      </c>
      <c r="F81" s="36">
        <v>30054.644808743171</v>
      </c>
      <c r="G81" s="33" t="s">
        <v>1859</v>
      </c>
    </row>
    <row r="82" spans="1:7" x14ac:dyDescent="0.25">
      <c r="A82" s="33" t="s">
        <v>463</v>
      </c>
      <c r="B82" s="38" t="s">
        <v>1858</v>
      </c>
      <c r="C82" s="268" t="s">
        <v>6555</v>
      </c>
      <c r="D82" s="33" t="s">
        <v>438</v>
      </c>
      <c r="E82" s="33">
        <v>2011</v>
      </c>
      <c r="F82" s="36">
        <v>35163.934426229505</v>
      </c>
      <c r="G82" s="33" t="s">
        <v>1859</v>
      </c>
    </row>
    <row r="83" spans="1:7" x14ac:dyDescent="0.25">
      <c r="A83" s="33" t="s">
        <v>463</v>
      </c>
      <c r="B83" s="38" t="s">
        <v>1860</v>
      </c>
      <c r="C83" s="268" t="s">
        <v>1861</v>
      </c>
      <c r="D83" s="33" t="s">
        <v>44</v>
      </c>
      <c r="E83" s="33">
        <v>2011</v>
      </c>
      <c r="F83" s="36">
        <v>24945.355191256829</v>
      </c>
      <c r="G83" s="33" t="s">
        <v>1820</v>
      </c>
    </row>
    <row r="84" spans="1:7" x14ac:dyDescent="0.25">
      <c r="A84" s="33" t="s">
        <v>463</v>
      </c>
      <c r="B84" s="38" t="s">
        <v>1860</v>
      </c>
      <c r="C84" s="268" t="s">
        <v>6398</v>
      </c>
      <c r="D84" s="33" t="s">
        <v>44</v>
      </c>
      <c r="E84" s="33">
        <v>2011</v>
      </c>
      <c r="F84" s="36">
        <v>31557.377049180326</v>
      </c>
      <c r="G84" s="33" t="s">
        <v>1820</v>
      </c>
    </row>
    <row r="85" spans="1:7" x14ac:dyDescent="0.25">
      <c r="A85" s="33" t="s">
        <v>463</v>
      </c>
      <c r="B85" s="38" t="s">
        <v>1862</v>
      </c>
      <c r="C85" s="268" t="s">
        <v>1861</v>
      </c>
      <c r="D85" s="33" t="s">
        <v>44</v>
      </c>
      <c r="E85" s="33">
        <v>2011</v>
      </c>
      <c r="F85" s="36">
        <v>16229.50819672131</v>
      </c>
      <c r="G85" s="33" t="s">
        <v>1863</v>
      </c>
    </row>
    <row r="86" spans="1:7" x14ac:dyDescent="0.25">
      <c r="A86" s="33" t="s">
        <v>463</v>
      </c>
      <c r="B86" s="38" t="s">
        <v>1864</v>
      </c>
      <c r="C86" s="268" t="s">
        <v>1866</v>
      </c>
      <c r="D86" s="33" t="s">
        <v>438</v>
      </c>
      <c r="E86" s="33">
        <v>2011</v>
      </c>
      <c r="F86" s="36">
        <v>94672.131147540975</v>
      </c>
      <c r="G86" s="33" t="s">
        <v>1865</v>
      </c>
    </row>
    <row r="87" spans="1:7" x14ac:dyDescent="0.25">
      <c r="A87" s="33" t="s">
        <v>463</v>
      </c>
      <c r="B87" s="38" t="s">
        <v>1864</v>
      </c>
      <c r="C87" s="268" t="s">
        <v>6556</v>
      </c>
      <c r="D87" s="33" t="s">
        <v>438</v>
      </c>
      <c r="E87" s="33">
        <v>2011</v>
      </c>
      <c r="F87" s="36">
        <v>69125.683060109281</v>
      </c>
      <c r="G87" s="33" t="s">
        <v>1865</v>
      </c>
    </row>
    <row r="88" spans="1:7" x14ac:dyDescent="0.25">
      <c r="A88" s="33" t="s">
        <v>463</v>
      </c>
      <c r="B88" s="38" t="s">
        <v>1864</v>
      </c>
      <c r="C88" s="268">
        <v>7</v>
      </c>
      <c r="D88" s="33" t="s">
        <v>438</v>
      </c>
      <c r="E88" s="33">
        <v>2011</v>
      </c>
      <c r="F88" s="36">
        <v>75136.612021857916</v>
      </c>
      <c r="G88" s="33" t="s">
        <v>1865</v>
      </c>
    </row>
    <row r="89" spans="1:7" x14ac:dyDescent="0.25">
      <c r="A89" s="33" t="s">
        <v>463</v>
      </c>
      <c r="B89" s="38" t="s">
        <v>1867</v>
      </c>
      <c r="C89" s="268" t="s">
        <v>1868</v>
      </c>
      <c r="D89" s="33" t="s">
        <v>110</v>
      </c>
      <c r="E89" s="33">
        <v>2011</v>
      </c>
      <c r="F89" s="36">
        <v>15928.961748633879</v>
      </c>
      <c r="G89" s="33" t="s">
        <v>1832</v>
      </c>
    </row>
    <row r="90" spans="1:7" x14ac:dyDescent="0.25">
      <c r="A90" s="33" t="s">
        <v>463</v>
      </c>
      <c r="B90" s="38" t="s">
        <v>1869</v>
      </c>
      <c r="C90" s="268" t="s">
        <v>1870</v>
      </c>
      <c r="D90" s="33" t="s">
        <v>110</v>
      </c>
      <c r="E90" s="33">
        <v>2011</v>
      </c>
      <c r="F90" s="36">
        <v>19234.972677595626</v>
      </c>
      <c r="G90" s="33" t="s">
        <v>1832</v>
      </c>
    </row>
    <row r="91" spans="1:7" x14ac:dyDescent="0.25">
      <c r="A91" s="33" t="s">
        <v>463</v>
      </c>
      <c r="B91" s="38" t="s">
        <v>1869</v>
      </c>
      <c r="C91" s="268" t="s">
        <v>1845</v>
      </c>
      <c r="D91" s="33" t="s">
        <v>110</v>
      </c>
      <c r="E91" s="33">
        <v>2011</v>
      </c>
      <c r="F91" s="36">
        <v>19234.972677595626</v>
      </c>
      <c r="G91" s="33" t="s">
        <v>1832</v>
      </c>
    </row>
    <row r="92" spans="1:7" x14ac:dyDescent="0.25">
      <c r="A92" s="33" t="s">
        <v>463</v>
      </c>
      <c r="B92" s="38" t="s">
        <v>1871</v>
      </c>
      <c r="C92" s="268">
        <v>3.6</v>
      </c>
      <c r="D92" s="33" t="s">
        <v>438</v>
      </c>
      <c r="E92" s="33">
        <v>2011</v>
      </c>
      <c r="F92" s="36">
        <v>27049.180327868853</v>
      </c>
      <c r="G92" s="33" t="s">
        <v>1832</v>
      </c>
    </row>
    <row r="93" spans="1:7" x14ac:dyDescent="0.25">
      <c r="A93" s="33" t="s">
        <v>463</v>
      </c>
      <c r="B93" s="38" t="s">
        <v>1871</v>
      </c>
      <c r="C93" s="268" t="s">
        <v>6555</v>
      </c>
      <c r="D93" s="33" t="s">
        <v>438</v>
      </c>
      <c r="E93" s="33">
        <v>2011</v>
      </c>
      <c r="F93" s="36">
        <v>28551.912568306012</v>
      </c>
      <c r="G93" s="33" t="s">
        <v>1832</v>
      </c>
    </row>
    <row r="94" spans="1:7" x14ac:dyDescent="0.25">
      <c r="A94" s="33" t="s">
        <v>463</v>
      </c>
      <c r="B94" s="38" t="s">
        <v>1872</v>
      </c>
      <c r="C94" s="268" t="s">
        <v>1861</v>
      </c>
      <c r="D94" s="33" t="s">
        <v>110</v>
      </c>
      <c r="E94" s="33">
        <v>2011</v>
      </c>
      <c r="F94" s="36">
        <v>23743.169398907103</v>
      </c>
      <c r="G94" s="33" t="s">
        <v>1832</v>
      </c>
    </row>
    <row r="95" spans="1:7" x14ac:dyDescent="0.25">
      <c r="A95" s="33" t="s">
        <v>463</v>
      </c>
      <c r="B95" s="38" t="s">
        <v>1872</v>
      </c>
      <c r="C95" s="268" t="s">
        <v>6540</v>
      </c>
      <c r="D95" s="33" t="s">
        <v>110</v>
      </c>
      <c r="E95" s="33">
        <v>2011</v>
      </c>
      <c r="F95" s="36">
        <v>25245.901639344262</v>
      </c>
      <c r="G95" s="33" t="s">
        <v>1832</v>
      </c>
    </row>
    <row r="96" spans="1:7" x14ac:dyDescent="0.25">
      <c r="A96" s="33" t="s">
        <v>463</v>
      </c>
      <c r="B96" s="38" t="s">
        <v>1873</v>
      </c>
      <c r="C96" s="268" t="s">
        <v>6548</v>
      </c>
      <c r="D96" s="33" t="s">
        <v>44</v>
      </c>
      <c r="E96" s="33">
        <v>2011</v>
      </c>
      <c r="F96" s="36">
        <v>30054.644808743171</v>
      </c>
      <c r="G96" s="33" t="s">
        <v>1874</v>
      </c>
    </row>
    <row r="97" spans="1:7" x14ac:dyDescent="0.25">
      <c r="A97" s="33" t="s">
        <v>463</v>
      </c>
      <c r="B97" s="38" t="s">
        <v>1873</v>
      </c>
      <c r="C97" s="268" t="s">
        <v>6553</v>
      </c>
      <c r="D97" s="33" t="s">
        <v>44</v>
      </c>
      <c r="E97" s="33">
        <v>2011</v>
      </c>
      <c r="F97" s="36">
        <v>31557.377049180326</v>
      </c>
      <c r="G97" s="33" t="s">
        <v>1874</v>
      </c>
    </row>
    <row r="98" spans="1:7" x14ac:dyDescent="0.25">
      <c r="A98" s="33" t="s">
        <v>463</v>
      </c>
      <c r="B98" s="38" t="s">
        <v>1875</v>
      </c>
      <c r="C98" s="268" t="s">
        <v>1876</v>
      </c>
      <c r="D98" s="33" t="s">
        <v>110</v>
      </c>
      <c r="E98" s="33">
        <v>2011</v>
      </c>
      <c r="F98" s="36">
        <v>8625.6830601092897</v>
      </c>
      <c r="G98" s="33" t="s">
        <v>1855</v>
      </c>
    </row>
    <row r="99" spans="1:7" x14ac:dyDescent="0.25">
      <c r="A99" s="33" t="s">
        <v>463</v>
      </c>
      <c r="B99" s="38" t="s">
        <v>467</v>
      </c>
      <c r="C99" s="268" t="s">
        <v>6553</v>
      </c>
      <c r="D99" s="33" t="s">
        <v>110</v>
      </c>
      <c r="E99" s="33">
        <v>2011</v>
      </c>
      <c r="F99" s="36">
        <v>46584.699453551912</v>
      </c>
      <c r="G99" s="33" t="s">
        <v>1877</v>
      </c>
    </row>
    <row r="100" spans="1:7" x14ac:dyDescent="0.25">
      <c r="A100" s="33" t="s">
        <v>463</v>
      </c>
      <c r="B100" s="38" t="s">
        <v>467</v>
      </c>
      <c r="C100" s="268" t="s">
        <v>6555</v>
      </c>
      <c r="D100" s="33" t="s">
        <v>110</v>
      </c>
      <c r="E100" s="33">
        <v>2011</v>
      </c>
      <c r="F100" s="36">
        <v>48087.43169398907</v>
      </c>
      <c r="G100" s="33" t="s">
        <v>1877</v>
      </c>
    </row>
    <row r="101" spans="1:7" x14ac:dyDescent="0.25">
      <c r="A101" s="33" t="s">
        <v>463</v>
      </c>
      <c r="B101" s="38" t="s">
        <v>1878</v>
      </c>
      <c r="C101" s="268" t="s">
        <v>6553</v>
      </c>
      <c r="D101" s="33" t="s">
        <v>444</v>
      </c>
      <c r="E101" s="33">
        <v>2011</v>
      </c>
      <c r="F101" s="36">
        <v>45683.060109289618</v>
      </c>
      <c r="G101" s="33" t="s">
        <v>1820</v>
      </c>
    </row>
    <row r="102" spans="1:7" x14ac:dyDescent="0.25">
      <c r="A102" s="33" t="s">
        <v>463</v>
      </c>
      <c r="B102" s="38" t="s">
        <v>1879</v>
      </c>
      <c r="C102" s="268" t="s">
        <v>6540</v>
      </c>
      <c r="D102" s="33" t="s">
        <v>110</v>
      </c>
      <c r="E102" s="33">
        <v>2011</v>
      </c>
      <c r="F102" s="36">
        <v>36065.573770491806</v>
      </c>
      <c r="G102" s="33" t="s">
        <v>1877</v>
      </c>
    </row>
    <row r="103" spans="1:7" x14ac:dyDescent="0.25">
      <c r="A103" s="662" t="s">
        <v>463</v>
      </c>
      <c r="B103" s="54" t="s">
        <v>10487</v>
      </c>
      <c r="C103" s="54" t="s">
        <v>5291</v>
      </c>
      <c r="D103" s="618" t="s">
        <v>43</v>
      </c>
      <c r="E103" s="54">
        <v>2011</v>
      </c>
      <c r="F103" s="87">
        <v>38725</v>
      </c>
      <c r="G103" s="54" t="s">
        <v>5993</v>
      </c>
    </row>
    <row r="104" spans="1:7" x14ac:dyDescent="0.25">
      <c r="A104" s="662" t="s">
        <v>463</v>
      </c>
      <c r="B104" s="54" t="s">
        <v>10487</v>
      </c>
      <c r="C104" s="54" t="s">
        <v>5291</v>
      </c>
      <c r="D104" s="618" t="s">
        <v>44</v>
      </c>
      <c r="E104" s="54">
        <v>2011</v>
      </c>
      <c r="F104" s="87">
        <v>41875</v>
      </c>
      <c r="G104" s="54" t="s">
        <v>5993</v>
      </c>
    </row>
    <row r="105" spans="1:7" x14ac:dyDescent="0.25">
      <c r="A105" s="662" t="s">
        <v>463</v>
      </c>
      <c r="B105" s="54" t="s">
        <v>10488</v>
      </c>
      <c r="C105" s="54" t="s">
        <v>5291</v>
      </c>
      <c r="D105" s="618" t="s">
        <v>43</v>
      </c>
      <c r="E105" s="54">
        <v>2011</v>
      </c>
      <c r="F105" s="87">
        <v>45055</v>
      </c>
      <c r="G105" s="54" t="s">
        <v>5993</v>
      </c>
    </row>
    <row r="106" spans="1:7" x14ac:dyDescent="0.25">
      <c r="A106" s="662" t="s">
        <v>463</v>
      </c>
      <c r="B106" s="54" t="s">
        <v>10488</v>
      </c>
      <c r="C106" s="54" t="s">
        <v>5291</v>
      </c>
      <c r="D106" s="618" t="s">
        <v>44</v>
      </c>
      <c r="E106" s="54">
        <v>2011</v>
      </c>
      <c r="F106" s="87">
        <v>48205</v>
      </c>
      <c r="G106" s="54" t="s">
        <v>5993</v>
      </c>
    </row>
    <row r="107" spans="1:7" x14ac:dyDescent="0.25">
      <c r="A107" s="54" t="s">
        <v>3047</v>
      </c>
      <c r="B107" s="60" t="s">
        <v>6042</v>
      </c>
      <c r="C107" s="269" t="s">
        <v>2926</v>
      </c>
      <c r="D107" s="54" t="s">
        <v>438</v>
      </c>
      <c r="E107" s="54">
        <v>2011</v>
      </c>
      <c r="F107" s="87">
        <v>38170</v>
      </c>
      <c r="G107" s="54" t="s">
        <v>1956</v>
      </c>
    </row>
    <row r="108" spans="1:7" x14ac:dyDescent="0.25">
      <c r="A108" s="33" t="s">
        <v>3047</v>
      </c>
      <c r="B108" s="38" t="s">
        <v>3048</v>
      </c>
      <c r="C108" s="268">
        <v>3.3</v>
      </c>
      <c r="D108" s="33" t="s">
        <v>44</v>
      </c>
      <c r="E108" s="33">
        <v>2011</v>
      </c>
      <c r="F108" s="36">
        <v>32220</v>
      </c>
      <c r="G108" s="33" t="s">
        <v>1144</v>
      </c>
    </row>
    <row r="109" spans="1:7" x14ac:dyDescent="0.25">
      <c r="A109" s="33" t="s">
        <v>86</v>
      </c>
      <c r="B109" s="38" t="s">
        <v>473</v>
      </c>
      <c r="C109" s="268" t="s">
        <v>1880</v>
      </c>
      <c r="D109" s="33" t="s">
        <v>110</v>
      </c>
      <c r="E109" s="33">
        <v>2011</v>
      </c>
      <c r="F109" s="36">
        <v>15628.415300546447</v>
      </c>
      <c r="G109" s="33" t="s">
        <v>1855</v>
      </c>
    </row>
    <row r="110" spans="1:7" x14ac:dyDescent="0.25">
      <c r="A110" s="33" t="s">
        <v>86</v>
      </c>
      <c r="B110" s="38" t="s">
        <v>474</v>
      </c>
      <c r="C110" s="268" t="s">
        <v>1880</v>
      </c>
      <c r="D110" s="33" t="s">
        <v>110</v>
      </c>
      <c r="E110" s="33">
        <v>2011</v>
      </c>
      <c r="F110" s="36">
        <v>15327.868852459014</v>
      </c>
      <c r="G110" s="33" t="s">
        <v>1855</v>
      </c>
    </row>
    <row r="111" spans="1:7" x14ac:dyDescent="0.25">
      <c r="A111" s="33" t="s">
        <v>86</v>
      </c>
      <c r="B111" s="38" t="s">
        <v>475</v>
      </c>
      <c r="C111" s="268" t="s">
        <v>1880</v>
      </c>
      <c r="D111" s="33" t="s">
        <v>44</v>
      </c>
      <c r="E111" s="33">
        <v>2011</v>
      </c>
      <c r="F111" s="36">
        <v>19234.972677595626</v>
      </c>
      <c r="G111" s="33" t="s">
        <v>1820</v>
      </c>
    </row>
    <row r="112" spans="1:7" x14ac:dyDescent="0.25">
      <c r="A112" s="33" t="s">
        <v>4508</v>
      </c>
      <c r="B112" s="38" t="s">
        <v>4524</v>
      </c>
      <c r="C112" s="268" t="s">
        <v>6508</v>
      </c>
      <c r="D112" s="33" t="s">
        <v>43</v>
      </c>
      <c r="E112" s="33">
        <v>2011</v>
      </c>
      <c r="F112" s="36">
        <v>29195</v>
      </c>
      <c r="G112" s="33" t="s">
        <v>3291</v>
      </c>
    </row>
    <row r="113" spans="1:7" x14ac:dyDescent="0.25">
      <c r="A113" s="33" t="s">
        <v>4508</v>
      </c>
      <c r="B113" s="38" t="s">
        <v>4524</v>
      </c>
      <c r="C113" s="268" t="s">
        <v>6495</v>
      </c>
      <c r="D113" s="33" t="s">
        <v>426</v>
      </c>
      <c r="E113" s="33">
        <v>2011</v>
      </c>
      <c r="F113" s="36">
        <v>31195</v>
      </c>
      <c r="G113" s="33" t="s">
        <v>3291</v>
      </c>
    </row>
    <row r="114" spans="1:7" x14ac:dyDescent="0.25">
      <c r="A114" s="33" t="s">
        <v>4508</v>
      </c>
      <c r="B114" s="38" t="s">
        <v>4523</v>
      </c>
      <c r="C114" s="268" t="s">
        <v>6324</v>
      </c>
      <c r="D114" s="33" t="s">
        <v>43</v>
      </c>
      <c r="E114" s="33">
        <v>2011</v>
      </c>
      <c r="F114" s="36">
        <v>30520</v>
      </c>
      <c r="G114" s="33" t="s">
        <v>3291</v>
      </c>
    </row>
    <row r="115" spans="1:7" x14ac:dyDescent="0.25">
      <c r="A115" s="33" t="s">
        <v>4508</v>
      </c>
      <c r="B115" s="38" t="s">
        <v>4523</v>
      </c>
      <c r="C115" s="268" t="s">
        <v>6495</v>
      </c>
      <c r="D115" s="33" t="s">
        <v>426</v>
      </c>
      <c r="E115" s="33">
        <v>2011</v>
      </c>
      <c r="F115" s="36">
        <v>32520</v>
      </c>
      <c r="G115" s="33" t="s">
        <v>3291</v>
      </c>
    </row>
    <row r="116" spans="1:7" x14ac:dyDescent="0.25">
      <c r="A116" s="33" t="s">
        <v>4508</v>
      </c>
      <c r="B116" s="38" t="s">
        <v>4522</v>
      </c>
      <c r="C116" s="268" t="s">
        <v>6324</v>
      </c>
      <c r="D116" s="33" t="s">
        <v>43</v>
      </c>
      <c r="E116" s="33">
        <v>2011</v>
      </c>
      <c r="F116" s="36">
        <v>33420</v>
      </c>
      <c r="G116" s="33" t="s">
        <v>3291</v>
      </c>
    </row>
    <row r="117" spans="1:7" x14ac:dyDescent="0.25">
      <c r="A117" s="33" t="s">
        <v>4508</v>
      </c>
      <c r="B117" s="38" t="s">
        <v>4522</v>
      </c>
      <c r="C117" s="268" t="s">
        <v>6495</v>
      </c>
      <c r="D117" s="33" t="s">
        <v>426</v>
      </c>
      <c r="E117" s="33">
        <v>2011</v>
      </c>
      <c r="F117" s="36">
        <v>35420</v>
      </c>
      <c r="G117" s="33" t="s">
        <v>3291</v>
      </c>
    </row>
    <row r="118" spans="1:7" x14ac:dyDescent="0.25">
      <c r="A118" s="33" t="s">
        <v>4508</v>
      </c>
      <c r="B118" s="38" t="s">
        <v>4511</v>
      </c>
      <c r="C118" s="268" t="s">
        <v>5634</v>
      </c>
      <c r="D118" s="33" t="s">
        <v>43</v>
      </c>
      <c r="E118" s="33">
        <v>2011</v>
      </c>
      <c r="F118" s="36">
        <v>35690</v>
      </c>
      <c r="G118" s="33" t="s">
        <v>3291</v>
      </c>
    </row>
    <row r="119" spans="1:7" x14ac:dyDescent="0.25">
      <c r="A119" s="33" t="s">
        <v>4508</v>
      </c>
      <c r="B119" s="38" t="s">
        <v>4511</v>
      </c>
      <c r="C119" s="268" t="s">
        <v>5634</v>
      </c>
      <c r="D119" s="33" t="s">
        <v>426</v>
      </c>
      <c r="E119" s="33">
        <v>2011</v>
      </c>
      <c r="F119" s="36">
        <v>38090</v>
      </c>
      <c r="G119" s="33" t="s">
        <v>3291</v>
      </c>
    </row>
    <row r="120" spans="1:7" x14ac:dyDescent="0.25">
      <c r="A120" s="33" t="s">
        <v>4508</v>
      </c>
      <c r="B120" s="38" t="s">
        <v>4521</v>
      </c>
      <c r="C120" s="268" t="s">
        <v>6324</v>
      </c>
      <c r="D120" s="33" t="s">
        <v>43</v>
      </c>
      <c r="E120" s="33">
        <v>2011</v>
      </c>
      <c r="F120" s="36">
        <v>42020</v>
      </c>
      <c r="G120" s="33" t="s">
        <v>3291</v>
      </c>
    </row>
    <row r="121" spans="1:7" x14ac:dyDescent="0.25">
      <c r="A121" s="33" t="s">
        <v>4508</v>
      </c>
      <c r="B121" s="38" t="s">
        <v>4521</v>
      </c>
      <c r="C121" s="268" t="s">
        <v>6324</v>
      </c>
      <c r="D121" s="33" t="s">
        <v>426</v>
      </c>
      <c r="E121" s="33">
        <v>2011</v>
      </c>
      <c r="F121" s="36">
        <v>44020</v>
      </c>
      <c r="G121" s="33" t="s">
        <v>3291</v>
      </c>
    </row>
    <row r="122" spans="1:7" x14ac:dyDescent="0.25">
      <c r="A122" s="33" t="s">
        <v>476</v>
      </c>
      <c r="B122" s="38" t="s">
        <v>477</v>
      </c>
      <c r="C122" s="268">
        <v>4.5999999999999996</v>
      </c>
      <c r="D122" s="33" t="s">
        <v>438</v>
      </c>
      <c r="E122" s="33">
        <v>2011</v>
      </c>
      <c r="F122" s="36">
        <v>24043.715846994535</v>
      </c>
      <c r="G122" s="33" t="s">
        <v>1832</v>
      </c>
    </row>
    <row r="123" spans="1:7" x14ac:dyDescent="0.25">
      <c r="A123" s="33" t="s">
        <v>476</v>
      </c>
      <c r="B123" s="38" t="s">
        <v>478</v>
      </c>
      <c r="C123" s="268" t="s">
        <v>6541</v>
      </c>
      <c r="D123" s="33" t="s">
        <v>44</v>
      </c>
      <c r="E123" s="33">
        <v>2011</v>
      </c>
      <c r="F123" s="36">
        <v>31557.377049180326</v>
      </c>
      <c r="G123" s="33" t="s">
        <v>1820</v>
      </c>
    </row>
    <row r="124" spans="1:7" x14ac:dyDescent="0.25">
      <c r="A124" s="33" t="s">
        <v>476</v>
      </c>
      <c r="B124" s="38" t="s">
        <v>478</v>
      </c>
      <c r="C124" s="268">
        <v>3.7</v>
      </c>
      <c r="D124" s="33" t="s">
        <v>44</v>
      </c>
      <c r="E124" s="33">
        <v>2011</v>
      </c>
      <c r="F124" s="36">
        <v>40573.770491803276</v>
      </c>
      <c r="G124" s="33" t="s">
        <v>1820</v>
      </c>
    </row>
    <row r="125" spans="1:7" x14ac:dyDescent="0.25">
      <c r="A125" s="33" t="s">
        <v>476</v>
      </c>
      <c r="B125" s="38" t="s">
        <v>479</v>
      </c>
      <c r="C125" s="268" t="s">
        <v>6398</v>
      </c>
      <c r="D125" s="33" t="s">
        <v>44</v>
      </c>
      <c r="E125" s="33">
        <v>2011</v>
      </c>
      <c r="F125" s="36">
        <v>24043.715846994535</v>
      </c>
      <c r="G125" s="33" t="s">
        <v>1820</v>
      </c>
    </row>
    <row r="126" spans="1:7" x14ac:dyDescent="0.25">
      <c r="A126" s="33" t="s">
        <v>476</v>
      </c>
      <c r="B126" s="38" t="s">
        <v>480</v>
      </c>
      <c r="C126" s="268" t="s">
        <v>6557</v>
      </c>
      <c r="D126" s="33" t="s">
        <v>44</v>
      </c>
      <c r="E126" s="33">
        <v>2011</v>
      </c>
      <c r="F126" s="36">
        <v>35765.02732240437</v>
      </c>
      <c r="G126" s="33" t="s">
        <v>1820</v>
      </c>
    </row>
    <row r="127" spans="1:7" x14ac:dyDescent="0.25">
      <c r="A127" s="33" t="s">
        <v>476</v>
      </c>
      <c r="B127" s="38" t="s">
        <v>482</v>
      </c>
      <c r="C127" s="268">
        <v>3.5</v>
      </c>
      <c r="D127" s="33" t="s">
        <v>44</v>
      </c>
      <c r="E127" s="33">
        <v>2011</v>
      </c>
      <c r="F127" s="36">
        <v>39071.038251366117</v>
      </c>
      <c r="G127" s="33" t="s">
        <v>1820</v>
      </c>
    </row>
    <row r="128" spans="1:7" x14ac:dyDescent="0.25">
      <c r="A128" s="33" t="s">
        <v>476</v>
      </c>
      <c r="B128" s="33" t="s">
        <v>482</v>
      </c>
      <c r="C128" s="268" t="s">
        <v>3761</v>
      </c>
      <c r="D128" s="33" t="s">
        <v>43</v>
      </c>
      <c r="E128" s="33">
        <v>2011</v>
      </c>
      <c r="F128" s="36">
        <v>37535</v>
      </c>
      <c r="G128" s="33" t="s">
        <v>6882</v>
      </c>
    </row>
    <row r="129" spans="1:7" x14ac:dyDescent="0.25">
      <c r="A129" s="33" t="s">
        <v>476</v>
      </c>
      <c r="B129" s="38" t="s">
        <v>483</v>
      </c>
      <c r="C129" s="268" t="s">
        <v>6542</v>
      </c>
      <c r="D129" s="33" t="s">
        <v>44</v>
      </c>
      <c r="E129" s="33">
        <v>2011</v>
      </c>
      <c r="F129" s="36">
        <v>33060.109289617481</v>
      </c>
      <c r="G129" s="33" t="s">
        <v>1874</v>
      </c>
    </row>
    <row r="130" spans="1:7" x14ac:dyDescent="0.25">
      <c r="A130" s="33" t="s">
        <v>476</v>
      </c>
      <c r="B130" s="38" t="s">
        <v>483</v>
      </c>
      <c r="C130" s="268" t="s">
        <v>6558</v>
      </c>
      <c r="D130" s="33" t="s">
        <v>44</v>
      </c>
      <c r="E130" s="33">
        <v>2011</v>
      </c>
      <c r="F130" s="36">
        <v>34562.84153005464</v>
      </c>
      <c r="G130" s="33" t="s">
        <v>1882</v>
      </c>
    </row>
    <row r="131" spans="1:7" x14ac:dyDescent="0.25">
      <c r="A131" s="33" t="s">
        <v>476</v>
      </c>
      <c r="B131" s="38" t="s">
        <v>483</v>
      </c>
      <c r="C131" s="268" t="s">
        <v>6554</v>
      </c>
      <c r="D131" s="33" t="s">
        <v>44</v>
      </c>
      <c r="E131" s="33">
        <v>2011</v>
      </c>
      <c r="F131" s="36">
        <v>78142.076502732234</v>
      </c>
      <c r="G131" s="33" t="s">
        <v>1882</v>
      </c>
    </row>
    <row r="132" spans="1:7" x14ac:dyDescent="0.25">
      <c r="A132" s="33" t="s">
        <v>476</v>
      </c>
      <c r="B132" s="38" t="s">
        <v>485</v>
      </c>
      <c r="C132" s="268" t="s">
        <v>1883</v>
      </c>
      <c r="D132" s="33" t="s">
        <v>110</v>
      </c>
      <c r="E132" s="33">
        <v>2011</v>
      </c>
      <c r="F132" s="36">
        <v>16229.50819672131</v>
      </c>
      <c r="G132" s="33" t="s">
        <v>1855</v>
      </c>
    </row>
    <row r="133" spans="1:7" x14ac:dyDescent="0.25">
      <c r="A133" s="33" t="s">
        <v>476</v>
      </c>
      <c r="B133" s="38" t="s">
        <v>485</v>
      </c>
      <c r="C133" s="268" t="s">
        <v>1853</v>
      </c>
      <c r="D133" s="33" t="s">
        <v>110</v>
      </c>
      <c r="E133" s="33">
        <v>2011</v>
      </c>
      <c r="F133" s="36">
        <v>17732.240437158471</v>
      </c>
      <c r="G133" s="33" t="s">
        <v>1855</v>
      </c>
    </row>
    <row r="134" spans="1:7" x14ac:dyDescent="0.25">
      <c r="A134" s="33" t="s">
        <v>476</v>
      </c>
      <c r="B134" s="38" t="s">
        <v>1884</v>
      </c>
      <c r="C134" s="268" t="s">
        <v>1853</v>
      </c>
      <c r="D134" s="33" t="s">
        <v>110</v>
      </c>
      <c r="E134" s="33">
        <v>2011</v>
      </c>
      <c r="F134" s="36">
        <v>12006.830601092895</v>
      </c>
      <c r="G134" s="33" t="s">
        <v>1855</v>
      </c>
    </row>
    <row r="135" spans="1:7" x14ac:dyDescent="0.25">
      <c r="A135" s="33" t="s">
        <v>476</v>
      </c>
      <c r="B135" s="38" t="s">
        <v>1884</v>
      </c>
      <c r="C135" s="268" t="s">
        <v>1844</v>
      </c>
      <c r="D135" s="33" t="s">
        <v>110</v>
      </c>
      <c r="E135" s="33">
        <v>2011</v>
      </c>
      <c r="F135" s="36">
        <v>13524.590163934427</v>
      </c>
      <c r="G135" s="33" t="s">
        <v>1855</v>
      </c>
    </row>
    <row r="136" spans="1:7" x14ac:dyDescent="0.25">
      <c r="A136" s="33" t="s">
        <v>476</v>
      </c>
      <c r="B136" s="38" t="s">
        <v>486</v>
      </c>
      <c r="C136" s="268" t="s">
        <v>6541</v>
      </c>
      <c r="D136" s="33" t="s">
        <v>110</v>
      </c>
      <c r="E136" s="33">
        <v>2011</v>
      </c>
      <c r="F136" s="36">
        <v>34562.84153005464</v>
      </c>
      <c r="G136" s="33" t="s">
        <v>1885</v>
      </c>
    </row>
    <row r="137" spans="1:7" x14ac:dyDescent="0.25">
      <c r="A137" s="33" t="s">
        <v>476</v>
      </c>
      <c r="B137" s="38" t="s">
        <v>1886</v>
      </c>
      <c r="C137" s="268" t="s">
        <v>1844</v>
      </c>
      <c r="D137" s="33" t="s">
        <v>110</v>
      </c>
      <c r="E137" s="33">
        <v>2011</v>
      </c>
      <c r="F137" s="36">
        <v>18032.786885245903</v>
      </c>
      <c r="G137" s="33" t="s">
        <v>1832</v>
      </c>
    </row>
    <row r="138" spans="1:7" x14ac:dyDescent="0.25">
      <c r="A138" s="33" t="s">
        <v>476</v>
      </c>
      <c r="B138" s="38" t="s">
        <v>1886</v>
      </c>
      <c r="C138" s="268" t="s">
        <v>1226</v>
      </c>
      <c r="D138" s="33" t="s">
        <v>110</v>
      </c>
      <c r="E138" s="33">
        <v>2011</v>
      </c>
      <c r="F138" s="36">
        <v>19535.519125683059</v>
      </c>
      <c r="G138" s="33" t="s">
        <v>1832</v>
      </c>
    </row>
    <row r="139" spans="1:7" x14ac:dyDescent="0.25">
      <c r="A139" s="33" t="s">
        <v>476</v>
      </c>
      <c r="B139" s="38" t="s">
        <v>1887</v>
      </c>
      <c r="C139" s="268" t="s">
        <v>1888</v>
      </c>
      <c r="D139" s="33" t="s">
        <v>110</v>
      </c>
      <c r="E139" s="33">
        <v>2011</v>
      </c>
      <c r="F139" s="36">
        <v>21939.890710382511</v>
      </c>
      <c r="G139" s="33" t="s">
        <v>1832</v>
      </c>
    </row>
    <row r="140" spans="1:7" x14ac:dyDescent="0.25">
      <c r="A140" s="33" t="s">
        <v>476</v>
      </c>
      <c r="B140" s="33" t="s">
        <v>7182</v>
      </c>
      <c r="C140" s="268" t="s">
        <v>2114</v>
      </c>
      <c r="D140" s="33" t="s">
        <v>426</v>
      </c>
      <c r="E140" s="33">
        <v>2011</v>
      </c>
      <c r="F140" s="36">
        <v>25537</v>
      </c>
      <c r="G140" s="33" t="s">
        <v>7183</v>
      </c>
    </row>
    <row r="141" spans="1:7" x14ac:dyDescent="0.25">
      <c r="A141" s="33" t="s">
        <v>476</v>
      </c>
      <c r="B141" s="38" t="s">
        <v>1889</v>
      </c>
      <c r="C141" s="268" t="s">
        <v>1226</v>
      </c>
      <c r="D141" s="33" t="s">
        <v>110</v>
      </c>
      <c r="E141" s="33">
        <v>2011</v>
      </c>
      <c r="F141" s="36">
        <v>22540.983606557376</v>
      </c>
      <c r="G141" s="33" t="s">
        <v>1832</v>
      </c>
    </row>
    <row r="142" spans="1:7" x14ac:dyDescent="0.25">
      <c r="A142" s="33" t="s">
        <v>476</v>
      </c>
      <c r="B142" s="38" t="s">
        <v>1889</v>
      </c>
      <c r="C142" s="268" t="s">
        <v>1890</v>
      </c>
      <c r="D142" s="33" t="s">
        <v>110</v>
      </c>
      <c r="E142" s="33">
        <v>2011</v>
      </c>
      <c r="F142" s="36">
        <v>24043.715846994535</v>
      </c>
      <c r="G142" s="33" t="s">
        <v>1832</v>
      </c>
    </row>
    <row r="143" spans="1:7" x14ac:dyDescent="0.25">
      <c r="A143" s="33" t="s">
        <v>476</v>
      </c>
      <c r="B143" s="38" t="s">
        <v>1891</v>
      </c>
      <c r="C143" s="268" t="s">
        <v>6542</v>
      </c>
      <c r="D143" s="33" t="s">
        <v>438</v>
      </c>
      <c r="E143" s="33">
        <v>2011</v>
      </c>
      <c r="F143" s="36">
        <v>29754.098360655738</v>
      </c>
      <c r="G143" s="33" t="s">
        <v>1828</v>
      </c>
    </row>
    <row r="144" spans="1:7" x14ac:dyDescent="0.25">
      <c r="A144" s="33" t="s">
        <v>476</v>
      </c>
      <c r="B144" s="38" t="s">
        <v>1891</v>
      </c>
      <c r="C144" s="268" t="s">
        <v>6558</v>
      </c>
      <c r="D144" s="33" t="s">
        <v>438</v>
      </c>
      <c r="E144" s="33">
        <v>2011</v>
      </c>
      <c r="F144" s="36">
        <v>37568.306010928958</v>
      </c>
      <c r="G144" s="33" t="s">
        <v>1828</v>
      </c>
    </row>
    <row r="145" spans="1:7" x14ac:dyDescent="0.25">
      <c r="A145" s="33" t="s">
        <v>476</v>
      </c>
      <c r="B145" s="38" t="s">
        <v>1891</v>
      </c>
      <c r="C145" s="268" t="s">
        <v>6559</v>
      </c>
      <c r="D145" s="33" t="s">
        <v>438</v>
      </c>
      <c r="E145" s="33">
        <v>2011</v>
      </c>
      <c r="F145" s="36">
        <v>48087.43169398907</v>
      </c>
      <c r="G145" s="33" t="s">
        <v>1828</v>
      </c>
    </row>
    <row r="146" spans="1:7" x14ac:dyDescent="0.25">
      <c r="A146" s="33" t="s">
        <v>476</v>
      </c>
      <c r="B146" s="38" t="s">
        <v>1892</v>
      </c>
      <c r="C146" s="268" t="s">
        <v>6542</v>
      </c>
      <c r="D146" s="33" t="s">
        <v>438</v>
      </c>
      <c r="E146" s="33">
        <v>2011</v>
      </c>
      <c r="F146" s="36">
        <v>43428.961748633876</v>
      </c>
      <c r="G146" s="33" t="s">
        <v>1827</v>
      </c>
    </row>
    <row r="147" spans="1:7" x14ac:dyDescent="0.25">
      <c r="A147" s="33" t="s">
        <v>476</v>
      </c>
      <c r="B147" s="38" t="s">
        <v>1892</v>
      </c>
      <c r="C147" s="268" t="s">
        <v>6558</v>
      </c>
      <c r="D147" s="33" t="s">
        <v>438</v>
      </c>
      <c r="E147" s="33">
        <v>2011</v>
      </c>
      <c r="F147" s="36">
        <v>50942.62295081967</v>
      </c>
      <c r="G147" s="33" t="s">
        <v>1827</v>
      </c>
    </row>
    <row r="148" spans="1:7" x14ac:dyDescent="0.25">
      <c r="A148" s="33" t="s">
        <v>476</v>
      </c>
      <c r="B148" s="38" t="s">
        <v>1893</v>
      </c>
      <c r="C148" s="268" t="s">
        <v>1894</v>
      </c>
      <c r="D148" s="33" t="s">
        <v>44</v>
      </c>
      <c r="E148" s="33">
        <v>2011</v>
      </c>
      <c r="F148" s="36">
        <v>14877.049180327869</v>
      </c>
      <c r="G148" s="33" t="s">
        <v>1895</v>
      </c>
    </row>
    <row r="149" spans="1:7" x14ac:dyDescent="0.25">
      <c r="A149" s="33" t="s">
        <v>476</v>
      </c>
      <c r="B149" s="38" t="s">
        <v>1893</v>
      </c>
      <c r="C149" s="268" t="s">
        <v>1896</v>
      </c>
      <c r="D149" s="33" t="s">
        <v>44</v>
      </c>
      <c r="E149" s="33">
        <v>2011</v>
      </c>
      <c r="F149" s="36">
        <v>15177.5956284153</v>
      </c>
      <c r="G149" s="33" t="s">
        <v>1895</v>
      </c>
    </row>
    <row r="150" spans="1:7" x14ac:dyDescent="0.25">
      <c r="A150" s="33" t="s">
        <v>476</v>
      </c>
      <c r="B150" s="38" t="s">
        <v>1893</v>
      </c>
      <c r="C150" s="268" t="s">
        <v>1897</v>
      </c>
      <c r="D150" s="33" t="s">
        <v>444</v>
      </c>
      <c r="E150" s="33">
        <v>2011</v>
      </c>
      <c r="F150" s="36">
        <v>16530.054644808741</v>
      </c>
      <c r="G150" s="33" t="s">
        <v>1895</v>
      </c>
    </row>
    <row r="151" spans="1:7" x14ac:dyDescent="0.25">
      <c r="A151" s="33" t="s">
        <v>476</v>
      </c>
      <c r="B151" s="38" t="s">
        <v>1898</v>
      </c>
      <c r="C151" s="268" t="s">
        <v>6560</v>
      </c>
      <c r="D151" s="33" t="s">
        <v>438</v>
      </c>
      <c r="E151" s="33">
        <v>2011</v>
      </c>
      <c r="F151" s="36">
        <v>70628.415300546447</v>
      </c>
      <c r="G151" s="33" t="s">
        <v>1899</v>
      </c>
    </row>
    <row r="152" spans="1:7" x14ac:dyDescent="0.25">
      <c r="A152" s="33" t="s">
        <v>476</v>
      </c>
      <c r="B152" s="38" t="s">
        <v>1900</v>
      </c>
      <c r="C152" s="268" t="s">
        <v>6541</v>
      </c>
      <c r="D152" s="33" t="s">
        <v>114</v>
      </c>
      <c r="E152" s="33">
        <v>2011</v>
      </c>
      <c r="F152" s="36">
        <v>25245.901639344262</v>
      </c>
      <c r="G152" s="33" t="s">
        <v>1901</v>
      </c>
    </row>
    <row r="153" spans="1:7" x14ac:dyDescent="0.25">
      <c r="A153" s="33" t="s">
        <v>476</v>
      </c>
      <c r="B153" s="38" t="s">
        <v>1900</v>
      </c>
      <c r="C153" s="268" t="s">
        <v>6543</v>
      </c>
      <c r="D153" s="33" t="s">
        <v>44</v>
      </c>
      <c r="E153" s="33">
        <v>2011</v>
      </c>
      <c r="F153" s="36">
        <v>48087.43169398907</v>
      </c>
      <c r="G153" s="33" t="s">
        <v>1901</v>
      </c>
    </row>
    <row r="154" spans="1:7" x14ac:dyDescent="0.25">
      <c r="A154" s="662" t="s">
        <v>476</v>
      </c>
      <c r="B154" s="54" t="s">
        <v>10495</v>
      </c>
      <c r="C154" s="54" t="s">
        <v>1985</v>
      </c>
      <c r="D154" s="618" t="s">
        <v>110</v>
      </c>
      <c r="E154" s="54">
        <v>2011</v>
      </c>
      <c r="F154" s="87">
        <v>30570</v>
      </c>
      <c r="G154" s="54" t="s">
        <v>1575</v>
      </c>
    </row>
    <row r="155" spans="1:7" x14ac:dyDescent="0.25">
      <c r="A155" s="662" t="s">
        <v>476</v>
      </c>
      <c r="B155" s="54" t="s">
        <v>10495</v>
      </c>
      <c r="C155" s="54" t="s">
        <v>1985</v>
      </c>
      <c r="D155" s="618" t="s">
        <v>426</v>
      </c>
      <c r="E155" s="54">
        <v>2011</v>
      </c>
      <c r="F155" s="87">
        <v>32320</v>
      </c>
      <c r="G155" s="54" t="s">
        <v>1575</v>
      </c>
    </row>
    <row r="156" spans="1:7" x14ac:dyDescent="0.25">
      <c r="A156" s="662" t="s">
        <v>476</v>
      </c>
      <c r="B156" s="54" t="s">
        <v>10129</v>
      </c>
      <c r="C156" s="54" t="s">
        <v>1985</v>
      </c>
      <c r="D156" s="618" t="s">
        <v>110</v>
      </c>
      <c r="E156" s="54">
        <v>2011</v>
      </c>
      <c r="F156" s="87">
        <v>33080</v>
      </c>
      <c r="G156" s="54" t="s">
        <v>1575</v>
      </c>
    </row>
    <row r="157" spans="1:7" x14ac:dyDescent="0.25">
      <c r="A157" s="662" t="s">
        <v>476</v>
      </c>
      <c r="B157" s="54" t="s">
        <v>10129</v>
      </c>
      <c r="C157" s="54" t="s">
        <v>1985</v>
      </c>
      <c r="D157" s="618" t="s">
        <v>426</v>
      </c>
      <c r="E157" s="54">
        <v>2011</v>
      </c>
      <c r="F157" s="87">
        <v>34830</v>
      </c>
      <c r="G157" s="54" t="s">
        <v>1575</v>
      </c>
    </row>
    <row r="158" spans="1:7" x14ac:dyDescent="0.25">
      <c r="A158" s="54" t="s">
        <v>2081</v>
      </c>
      <c r="B158" s="60" t="s">
        <v>6043</v>
      </c>
      <c r="C158" s="269" t="s">
        <v>1985</v>
      </c>
      <c r="D158" s="54" t="s">
        <v>44</v>
      </c>
      <c r="E158" s="54">
        <v>2011</v>
      </c>
      <c r="F158" s="87">
        <v>19767</v>
      </c>
      <c r="G158" s="54" t="s">
        <v>1458</v>
      </c>
    </row>
    <row r="159" spans="1:7" x14ac:dyDescent="0.25">
      <c r="A159" s="54" t="s">
        <v>2081</v>
      </c>
      <c r="B159" s="60" t="s">
        <v>6044</v>
      </c>
      <c r="C159" s="269" t="s">
        <v>4134</v>
      </c>
      <c r="D159" s="54" t="s">
        <v>110</v>
      </c>
      <c r="E159" s="54">
        <v>2011</v>
      </c>
      <c r="F159" s="87">
        <v>23292</v>
      </c>
      <c r="G159" s="54" t="s">
        <v>6045</v>
      </c>
    </row>
    <row r="160" spans="1:7" x14ac:dyDescent="0.25">
      <c r="A160" s="54" t="s">
        <v>6046</v>
      </c>
      <c r="B160" s="60" t="s">
        <v>6047</v>
      </c>
      <c r="C160" s="269" t="s">
        <v>3721</v>
      </c>
      <c r="D160" s="54" t="s">
        <v>426</v>
      </c>
      <c r="E160" s="54">
        <v>2011</v>
      </c>
      <c r="F160" s="87">
        <v>26250</v>
      </c>
      <c r="G160" s="54" t="s">
        <v>2960</v>
      </c>
    </row>
    <row r="161" spans="1:7" x14ac:dyDescent="0.25">
      <c r="A161" s="33" t="s">
        <v>71</v>
      </c>
      <c r="B161" s="38" t="s">
        <v>4122</v>
      </c>
      <c r="C161" s="268" t="s">
        <v>3721</v>
      </c>
      <c r="D161" s="33" t="s">
        <v>110</v>
      </c>
      <c r="E161" s="33">
        <v>2011</v>
      </c>
      <c r="F161" s="36">
        <v>24305</v>
      </c>
      <c r="G161" s="33" t="s">
        <v>1956</v>
      </c>
    </row>
    <row r="162" spans="1:7" x14ac:dyDescent="0.25">
      <c r="A162" s="33" t="s">
        <v>71</v>
      </c>
      <c r="B162" s="38" t="s">
        <v>4004</v>
      </c>
      <c r="C162" s="268" t="s">
        <v>3721</v>
      </c>
      <c r="D162" s="33" t="s">
        <v>110</v>
      </c>
      <c r="E162" s="33">
        <v>2011</v>
      </c>
      <c r="F162" s="36">
        <v>24655</v>
      </c>
      <c r="G162" s="33" t="s">
        <v>1835</v>
      </c>
    </row>
    <row r="163" spans="1:7" x14ac:dyDescent="0.25">
      <c r="A163" s="33" t="s">
        <v>71</v>
      </c>
      <c r="B163" s="38" t="s">
        <v>4071</v>
      </c>
      <c r="C163" s="268" t="s">
        <v>3721</v>
      </c>
      <c r="D163" s="33" t="s">
        <v>110</v>
      </c>
      <c r="E163" s="33">
        <v>2011</v>
      </c>
      <c r="F163" s="36">
        <v>27305</v>
      </c>
      <c r="G163" s="33" t="s">
        <v>1835</v>
      </c>
    </row>
    <row r="164" spans="1:7" x14ac:dyDescent="0.25">
      <c r="A164" s="33" t="s">
        <v>71</v>
      </c>
      <c r="B164" s="38" t="s">
        <v>4071</v>
      </c>
      <c r="C164" s="268" t="s">
        <v>3721</v>
      </c>
      <c r="D164" s="33" t="s">
        <v>110</v>
      </c>
      <c r="E164" s="33">
        <v>2011</v>
      </c>
      <c r="F164" s="36">
        <v>27555</v>
      </c>
      <c r="G164" s="33" t="s">
        <v>1956</v>
      </c>
    </row>
    <row r="165" spans="1:7" x14ac:dyDescent="0.25">
      <c r="A165" s="33" t="s">
        <v>71</v>
      </c>
      <c r="B165" s="38" t="s">
        <v>4030</v>
      </c>
      <c r="C165" s="268" t="s">
        <v>4121</v>
      </c>
      <c r="D165" s="33" t="s">
        <v>110</v>
      </c>
      <c r="E165" s="33">
        <v>2011</v>
      </c>
      <c r="F165" s="36">
        <v>23930</v>
      </c>
      <c r="G165" s="33" t="s">
        <v>1956</v>
      </c>
    </row>
    <row r="166" spans="1:7" x14ac:dyDescent="0.25">
      <c r="A166" s="33" t="s">
        <v>71</v>
      </c>
      <c r="B166" s="38" t="s">
        <v>4012</v>
      </c>
      <c r="C166" s="268" t="s">
        <v>3721</v>
      </c>
      <c r="D166" s="33" t="s">
        <v>110</v>
      </c>
      <c r="E166" s="33">
        <v>2011</v>
      </c>
      <c r="F166" s="36">
        <v>21380</v>
      </c>
      <c r="G166" s="33" t="s">
        <v>1956</v>
      </c>
    </row>
    <row r="167" spans="1:7" x14ac:dyDescent="0.25">
      <c r="A167" s="33" t="s">
        <v>71</v>
      </c>
      <c r="B167" s="38" t="s">
        <v>4069</v>
      </c>
      <c r="C167" s="268" t="s">
        <v>3721</v>
      </c>
      <c r="D167" s="33" t="s">
        <v>110</v>
      </c>
      <c r="E167" s="33">
        <v>2011</v>
      </c>
      <c r="F167" s="36">
        <v>23180</v>
      </c>
      <c r="G167" s="33" t="s">
        <v>1956</v>
      </c>
    </row>
    <row r="168" spans="1:7" x14ac:dyDescent="0.25">
      <c r="A168" s="33" t="s">
        <v>71</v>
      </c>
      <c r="B168" s="38" t="s">
        <v>4070</v>
      </c>
      <c r="C168" s="268" t="s">
        <v>3721</v>
      </c>
      <c r="D168" s="33" t="s">
        <v>110</v>
      </c>
      <c r="E168" s="33">
        <v>2011</v>
      </c>
      <c r="F168" s="36">
        <v>22980</v>
      </c>
      <c r="G168" s="33" t="s">
        <v>1835</v>
      </c>
    </row>
    <row r="169" spans="1:7" x14ac:dyDescent="0.25">
      <c r="A169" s="33" t="s">
        <v>71</v>
      </c>
      <c r="B169" s="38" t="s">
        <v>4072</v>
      </c>
      <c r="C169" s="268" t="s">
        <v>3761</v>
      </c>
      <c r="D169" s="33" t="s">
        <v>110</v>
      </c>
      <c r="E169" s="33">
        <v>2011</v>
      </c>
      <c r="F169" s="36">
        <v>27280</v>
      </c>
      <c r="G169" s="33" t="s">
        <v>1956</v>
      </c>
    </row>
    <row r="170" spans="1:7" x14ac:dyDescent="0.25">
      <c r="A170" s="33" t="s">
        <v>71</v>
      </c>
      <c r="B170" s="38" t="s">
        <v>4073</v>
      </c>
      <c r="C170" s="268" t="s">
        <v>3761</v>
      </c>
      <c r="D170" s="33" t="s">
        <v>110</v>
      </c>
      <c r="E170" s="33">
        <v>2011</v>
      </c>
      <c r="F170" s="36">
        <v>29630</v>
      </c>
      <c r="G170" s="33" t="s">
        <v>1956</v>
      </c>
    </row>
    <row r="171" spans="1:7" x14ac:dyDescent="0.25">
      <c r="A171" s="33" t="s">
        <v>71</v>
      </c>
      <c r="B171" s="38" t="s">
        <v>4073</v>
      </c>
      <c r="C171" s="268" t="s">
        <v>3761</v>
      </c>
      <c r="D171" s="33" t="s">
        <v>110</v>
      </c>
      <c r="E171" s="33">
        <v>2011</v>
      </c>
      <c r="F171" s="36">
        <v>29930</v>
      </c>
      <c r="G171" s="33" t="s">
        <v>1835</v>
      </c>
    </row>
    <row r="172" spans="1:7" x14ac:dyDescent="0.25">
      <c r="A172" s="33" t="s">
        <v>71</v>
      </c>
      <c r="B172" s="38" t="s">
        <v>3257</v>
      </c>
      <c r="C172" s="268" t="s">
        <v>3739</v>
      </c>
      <c r="D172" s="33" t="s">
        <v>110</v>
      </c>
      <c r="E172" s="33">
        <v>2011</v>
      </c>
      <c r="F172" s="36">
        <v>15605</v>
      </c>
      <c r="G172" s="33" t="s">
        <v>1835</v>
      </c>
    </row>
    <row r="173" spans="1:7" x14ac:dyDescent="0.25">
      <c r="A173" s="33" t="s">
        <v>71</v>
      </c>
      <c r="B173" s="38" t="s">
        <v>3257</v>
      </c>
      <c r="C173" s="268" t="s">
        <v>3739</v>
      </c>
      <c r="D173" s="33" t="s">
        <v>110</v>
      </c>
      <c r="E173" s="33">
        <v>2011</v>
      </c>
      <c r="F173" s="36">
        <v>15805</v>
      </c>
      <c r="G173" s="33" t="s">
        <v>1956</v>
      </c>
    </row>
    <row r="174" spans="1:7" x14ac:dyDescent="0.25">
      <c r="A174" s="33" t="s">
        <v>71</v>
      </c>
      <c r="B174" s="38" t="s">
        <v>3254</v>
      </c>
      <c r="C174" s="268" t="s">
        <v>3739</v>
      </c>
      <c r="D174" s="33" t="s">
        <v>110</v>
      </c>
      <c r="E174" s="33">
        <v>2011</v>
      </c>
      <c r="F174" s="36">
        <v>19605</v>
      </c>
      <c r="G174" s="33" t="s">
        <v>1956</v>
      </c>
    </row>
    <row r="175" spans="1:7" x14ac:dyDescent="0.25">
      <c r="A175" s="33" t="s">
        <v>71</v>
      </c>
      <c r="B175" s="38" t="s">
        <v>3254</v>
      </c>
      <c r="C175" s="268" t="s">
        <v>3739</v>
      </c>
      <c r="D175" s="33" t="s">
        <v>110</v>
      </c>
      <c r="E175" s="33">
        <v>2011</v>
      </c>
      <c r="F175" s="36">
        <v>19605</v>
      </c>
      <c r="G175" s="33" t="s">
        <v>1835</v>
      </c>
    </row>
    <row r="176" spans="1:7" x14ac:dyDescent="0.25">
      <c r="A176" s="33" t="s">
        <v>71</v>
      </c>
      <c r="B176" s="38" t="s">
        <v>3757</v>
      </c>
      <c r="C176" s="268" t="s">
        <v>3739</v>
      </c>
      <c r="D176" s="33" t="s">
        <v>110</v>
      </c>
      <c r="E176" s="33">
        <v>2011</v>
      </c>
      <c r="F176" s="36">
        <v>21955</v>
      </c>
      <c r="G176" s="33" t="s">
        <v>1835</v>
      </c>
    </row>
    <row r="177" spans="1:7" x14ac:dyDescent="0.25">
      <c r="A177" s="33" t="s">
        <v>71</v>
      </c>
      <c r="B177" s="38" t="s">
        <v>3757</v>
      </c>
      <c r="C177" s="268" t="s">
        <v>3739</v>
      </c>
      <c r="D177" s="33" t="s">
        <v>110</v>
      </c>
      <c r="E177" s="33">
        <v>2011</v>
      </c>
      <c r="F177" s="36">
        <v>21955</v>
      </c>
      <c r="G177" s="33" t="s">
        <v>1956</v>
      </c>
    </row>
    <row r="178" spans="1:7" x14ac:dyDescent="0.25">
      <c r="A178" s="33" t="s">
        <v>71</v>
      </c>
      <c r="B178" s="38" t="s">
        <v>3985</v>
      </c>
      <c r="C178" s="268" t="s">
        <v>3739</v>
      </c>
      <c r="D178" s="33" t="s">
        <v>110</v>
      </c>
      <c r="E178" s="33">
        <v>2011</v>
      </c>
      <c r="F178" s="36">
        <v>22490</v>
      </c>
      <c r="G178" s="33" t="s">
        <v>1956</v>
      </c>
    </row>
    <row r="179" spans="1:7" x14ac:dyDescent="0.25">
      <c r="A179" s="33" t="s">
        <v>71</v>
      </c>
      <c r="B179" s="38" t="s">
        <v>3259</v>
      </c>
      <c r="C179" s="268" t="s">
        <v>3739</v>
      </c>
      <c r="D179" s="33" t="s">
        <v>110</v>
      </c>
      <c r="E179" s="33">
        <v>2011</v>
      </c>
      <c r="F179" s="36">
        <v>17555</v>
      </c>
      <c r="G179" s="33" t="s">
        <v>1835</v>
      </c>
    </row>
    <row r="180" spans="1:7" x14ac:dyDescent="0.25">
      <c r="A180" s="33" t="s">
        <v>71</v>
      </c>
      <c r="B180" s="38" t="s">
        <v>3259</v>
      </c>
      <c r="C180" s="268" t="s">
        <v>3739</v>
      </c>
      <c r="D180" s="33" t="s">
        <v>110</v>
      </c>
      <c r="E180" s="33">
        <v>2011</v>
      </c>
      <c r="F180" s="36">
        <v>17755</v>
      </c>
      <c r="G180" s="33" t="s">
        <v>1956</v>
      </c>
    </row>
    <row r="181" spans="1:7" x14ac:dyDescent="0.25">
      <c r="A181" s="33" t="s">
        <v>71</v>
      </c>
      <c r="B181" s="38" t="s">
        <v>4123</v>
      </c>
      <c r="C181" s="268" t="s">
        <v>3739</v>
      </c>
      <c r="D181" s="33" t="s">
        <v>110</v>
      </c>
      <c r="E181" s="33">
        <v>2011</v>
      </c>
      <c r="F181" s="36">
        <v>18355</v>
      </c>
      <c r="G181" s="33" t="s">
        <v>1956</v>
      </c>
    </row>
    <row r="182" spans="1:7" x14ac:dyDescent="0.25">
      <c r="A182" s="33" t="s">
        <v>71</v>
      </c>
      <c r="B182" s="38" t="s">
        <v>3260</v>
      </c>
      <c r="C182" s="268" t="s">
        <v>4060</v>
      </c>
      <c r="D182" s="33" t="s">
        <v>110</v>
      </c>
      <c r="E182" s="33">
        <v>2011</v>
      </c>
      <c r="F182" s="36">
        <v>22205</v>
      </c>
      <c r="G182" s="33" t="s">
        <v>1835</v>
      </c>
    </row>
    <row r="183" spans="1:7" x14ac:dyDescent="0.25">
      <c r="A183" s="33" t="s">
        <v>71</v>
      </c>
      <c r="B183" s="38" t="s">
        <v>3260</v>
      </c>
      <c r="C183" s="268" t="s">
        <v>4060</v>
      </c>
      <c r="D183" s="33" t="s">
        <v>110</v>
      </c>
      <c r="E183" s="33">
        <v>2011</v>
      </c>
      <c r="F183" s="36">
        <v>22405</v>
      </c>
      <c r="G183" s="33" t="s">
        <v>1956</v>
      </c>
    </row>
    <row r="184" spans="1:7" x14ac:dyDescent="0.25">
      <c r="A184" s="33" t="s">
        <v>71</v>
      </c>
      <c r="B184" s="38" t="s">
        <v>3983</v>
      </c>
      <c r="C184" s="268" t="s">
        <v>3739</v>
      </c>
      <c r="D184" s="33" t="s">
        <v>110</v>
      </c>
      <c r="E184" s="33">
        <v>2011</v>
      </c>
      <c r="F184" s="36">
        <v>16555</v>
      </c>
      <c r="G184" s="33" t="s">
        <v>1956</v>
      </c>
    </row>
    <row r="185" spans="1:7" x14ac:dyDescent="0.25">
      <c r="A185" s="33" t="s">
        <v>71</v>
      </c>
      <c r="B185" s="38" t="s">
        <v>3253</v>
      </c>
      <c r="C185" s="268" t="s">
        <v>3721</v>
      </c>
      <c r="D185" s="33" t="s">
        <v>110</v>
      </c>
      <c r="E185" s="33">
        <v>2011</v>
      </c>
      <c r="F185" s="36">
        <v>24195</v>
      </c>
      <c r="G185" s="33" t="s">
        <v>3251</v>
      </c>
    </row>
    <row r="186" spans="1:7" x14ac:dyDescent="0.25">
      <c r="A186" s="33" t="s">
        <v>71</v>
      </c>
      <c r="B186" s="38" t="s">
        <v>3253</v>
      </c>
      <c r="C186" s="268" t="s">
        <v>3721</v>
      </c>
      <c r="D186" s="33" t="s">
        <v>3252</v>
      </c>
      <c r="E186" s="33">
        <v>2011</v>
      </c>
      <c r="F186" s="36">
        <v>25445</v>
      </c>
      <c r="G186" s="33" t="s">
        <v>3251</v>
      </c>
    </row>
    <row r="187" spans="1:7" x14ac:dyDescent="0.25">
      <c r="A187" s="33" t="s">
        <v>71</v>
      </c>
      <c r="B187" s="38" t="s">
        <v>3753</v>
      </c>
      <c r="C187" s="268" t="s">
        <v>3721</v>
      </c>
      <c r="D187" s="33" t="s">
        <v>110</v>
      </c>
      <c r="E187" s="33">
        <v>2011</v>
      </c>
      <c r="F187" s="36">
        <v>26845</v>
      </c>
      <c r="G187" s="33" t="s">
        <v>3251</v>
      </c>
    </row>
    <row r="188" spans="1:7" x14ac:dyDescent="0.25">
      <c r="A188" s="33" t="s">
        <v>71</v>
      </c>
      <c r="B188" s="38" t="s">
        <v>3753</v>
      </c>
      <c r="C188" s="268" t="s">
        <v>3721</v>
      </c>
      <c r="D188" s="33" t="s">
        <v>3252</v>
      </c>
      <c r="E188" s="33">
        <v>2011</v>
      </c>
      <c r="F188" s="36">
        <v>28095</v>
      </c>
      <c r="G188" s="33" t="s">
        <v>3251</v>
      </c>
    </row>
    <row r="189" spans="1:7" x14ac:dyDescent="0.25">
      <c r="A189" s="33" t="s">
        <v>71</v>
      </c>
      <c r="B189" s="38" t="s">
        <v>3250</v>
      </c>
      <c r="C189" s="268" t="s">
        <v>3721</v>
      </c>
      <c r="D189" s="33" t="s">
        <v>110</v>
      </c>
      <c r="E189" s="33">
        <v>2011</v>
      </c>
      <c r="F189" s="36">
        <v>21895</v>
      </c>
      <c r="G189" s="33" t="s">
        <v>3251</v>
      </c>
    </row>
    <row r="190" spans="1:7" x14ac:dyDescent="0.25">
      <c r="A190" s="33" t="s">
        <v>71</v>
      </c>
      <c r="B190" s="38" t="s">
        <v>3250</v>
      </c>
      <c r="C190" s="268" t="s">
        <v>3721</v>
      </c>
      <c r="D190" s="33" t="s">
        <v>426</v>
      </c>
      <c r="E190" s="33">
        <v>2011</v>
      </c>
      <c r="F190" s="36">
        <v>23145</v>
      </c>
      <c r="G190" s="33" t="s">
        <v>3251</v>
      </c>
    </row>
    <row r="191" spans="1:7" x14ac:dyDescent="0.25">
      <c r="A191" s="33" t="s">
        <v>71</v>
      </c>
      <c r="B191" s="38" t="s">
        <v>3752</v>
      </c>
      <c r="C191" s="268" t="s">
        <v>3721</v>
      </c>
      <c r="D191" s="33" t="s">
        <v>110</v>
      </c>
      <c r="E191" s="33">
        <v>2011</v>
      </c>
      <c r="F191" s="36">
        <v>22595</v>
      </c>
      <c r="G191" s="33" t="s">
        <v>3251</v>
      </c>
    </row>
    <row r="192" spans="1:7" x14ac:dyDescent="0.25">
      <c r="A192" s="33" t="s">
        <v>71</v>
      </c>
      <c r="B192" s="38" t="s">
        <v>3752</v>
      </c>
      <c r="C192" s="268" t="s">
        <v>3721</v>
      </c>
      <c r="D192" s="33" t="s">
        <v>3252</v>
      </c>
      <c r="E192" s="33">
        <v>2011</v>
      </c>
      <c r="F192" s="36">
        <v>23845</v>
      </c>
      <c r="G192" s="33" t="s">
        <v>3251</v>
      </c>
    </row>
    <row r="193" spans="1:7" x14ac:dyDescent="0.25">
      <c r="A193" s="33" t="s">
        <v>71</v>
      </c>
      <c r="B193" s="33" t="s">
        <v>7184</v>
      </c>
      <c r="C193" s="268" t="s">
        <v>1982</v>
      </c>
      <c r="D193" s="33"/>
      <c r="E193" s="33">
        <v>2011</v>
      </c>
      <c r="F193" s="36">
        <v>22960</v>
      </c>
      <c r="G193" s="33" t="s">
        <v>6181</v>
      </c>
    </row>
    <row r="194" spans="1:7" x14ac:dyDescent="0.25">
      <c r="A194" s="33" t="s">
        <v>71</v>
      </c>
      <c r="B194" s="33" t="s">
        <v>7185</v>
      </c>
      <c r="C194" s="268" t="s">
        <v>3739</v>
      </c>
      <c r="D194" s="33" t="s">
        <v>43</v>
      </c>
      <c r="E194" s="33">
        <v>2011</v>
      </c>
      <c r="F194" s="36">
        <v>14217</v>
      </c>
      <c r="G194" s="33" t="s">
        <v>141</v>
      </c>
    </row>
    <row r="195" spans="1:7" s="183" customFormat="1" x14ac:dyDescent="0.25">
      <c r="A195" s="486" t="s">
        <v>2082</v>
      </c>
      <c r="B195" s="486" t="s">
        <v>10514</v>
      </c>
      <c r="C195" s="488" t="s">
        <v>1982</v>
      </c>
      <c r="D195" s="312" t="s">
        <v>110</v>
      </c>
      <c r="E195" s="488">
        <v>2011</v>
      </c>
      <c r="F195" s="489">
        <v>21490</v>
      </c>
      <c r="G195" s="873"/>
    </row>
    <row r="196" spans="1:7" x14ac:dyDescent="0.25">
      <c r="A196" s="33" t="s">
        <v>87</v>
      </c>
      <c r="B196" s="38" t="s">
        <v>88</v>
      </c>
      <c r="C196" s="268" t="s">
        <v>1853</v>
      </c>
      <c r="D196" s="33" t="s">
        <v>110</v>
      </c>
      <c r="E196" s="33">
        <v>2011</v>
      </c>
      <c r="F196" s="36">
        <v>12125</v>
      </c>
      <c r="G196" s="33" t="s">
        <v>1832</v>
      </c>
    </row>
    <row r="197" spans="1:7" x14ac:dyDescent="0.25">
      <c r="A197" s="33" t="s">
        <v>87</v>
      </c>
      <c r="B197" s="38" t="s">
        <v>4119</v>
      </c>
      <c r="C197" s="268" t="s">
        <v>5349</v>
      </c>
      <c r="D197" s="33" t="s">
        <v>110</v>
      </c>
      <c r="E197" s="33">
        <v>2011</v>
      </c>
      <c r="F197" s="36">
        <v>9985</v>
      </c>
      <c r="G197" s="33" t="s">
        <v>4051</v>
      </c>
    </row>
    <row r="198" spans="1:7" x14ac:dyDescent="0.25">
      <c r="A198" s="33" t="s">
        <v>87</v>
      </c>
      <c r="B198" s="38" t="s">
        <v>4119</v>
      </c>
      <c r="C198" s="268" t="s">
        <v>5349</v>
      </c>
      <c r="D198" s="33" t="s">
        <v>110</v>
      </c>
      <c r="E198" s="33">
        <v>2011</v>
      </c>
      <c r="F198" s="36">
        <v>9985</v>
      </c>
      <c r="G198" s="33" t="s">
        <v>4051</v>
      </c>
    </row>
    <row r="199" spans="1:7" x14ac:dyDescent="0.25">
      <c r="A199" s="33" t="s">
        <v>87</v>
      </c>
      <c r="B199" s="38" t="s">
        <v>4049</v>
      </c>
      <c r="C199" s="268" t="s">
        <v>5349</v>
      </c>
      <c r="D199" s="33" t="s">
        <v>110</v>
      </c>
      <c r="E199" s="33">
        <v>2011</v>
      </c>
      <c r="F199" s="36">
        <v>14695</v>
      </c>
      <c r="G199" s="33" t="s">
        <v>1956</v>
      </c>
    </row>
    <row r="200" spans="1:7" x14ac:dyDescent="0.25">
      <c r="A200" s="33" t="s">
        <v>87</v>
      </c>
      <c r="B200" s="38" t="s">
        <v>4067</v>
      </c>
      <c r="C200" s="268" t="s">
        <v>5349</v>
      </c>
      <c r="D200" s="33" t="s">
        <v>110</v>
      </c>
      <c r="E200" s="33">
        <v>2011</v>
      </c>
      <c r="F200" s="36">
        <v>14695</v>
      </c>
      <c r="G200" s="33" t="s">
        <v>1956</v>
      </c>
    </row>
    <row r="201" spans="1:7" x14ac:dyDescent="0.25">
      <c r="A201" s="33" t="s">
        <v>87</v>
      </c>
      <c r="B201" s="38" t="s">
        <v>4050</v>
      </c>
      <c r="C201" s="268" t="s">
        <v>5349</v>
      </c>
      <c r="D201" s="33" t="s">
        <v>110</v>
      </c>
      <c r="E201" s="33">
        <v>2011</v>
      </c>
      <c r="F201" s="36">
        <v>13695</v>
      </c>
      <c r="G201" s="33" t="s">
        <v>4051</v>
      </c>
    </row>
    <row r="202" spans="1:7" x14ac:dyDescent="0.25">
      <c r="A202" s="33" t="s">
        <v>87</v>
      </c>
      <c r="B202" s="38" t="s">
        <v>4066</v>
      </c>
      <c r="C202" s="268" t="s">
        <v>5349</v>
      </c>
      <c r="D202" s="33" t="s">
        <v>110</v>
      </c>
      <c r="E202" s="33">
        <v>2011</v>
      </c>
      <c r="F202" s="36">
        <v>13695</v>
      </c>
      <c r="G202" s="33" t="s">
        <v>4051</v>
      </c>
    </row>
    <row r="203" spans="1:7" x14ac:dyDescent="0.25">
      <c r="A203" s="33" t="s">
        <v>87</v>
      </c>
      <c r="B203" s="38" t="s">
        <v>3728</v>
      </c>
      <c r="C203" s="268" t="s">
        <v>5349</v>
      </c>
      <c r="D203" s="33" t="s">
        <v>110</v>
      </c>
      <c r="E203" s="33">
        <v>2011</v>
      </c>
      <c r="F203" s="36">
        <v>16145</v>
      </c>
      <c r="G203" s="33" t="s">
        <v>4051</v>
      </c>
    </row>
    <row r="204" spans="1:7" x14ac:dyDescent="0.25">
      <c r="A204" s="33" t="s">
        <v>87</v>
      </c>
      <c r="B204" s="38" t="s">
        <v>4118</v>
      </c>
      <c r="C204" s="268" t="s">
        <v>5349</v>
      </c>
      <c r="D204" s="33" t="s">
        <v>110</v>
      </c>
      <c r="E204" s="33">
        <v>2011</v>
      </c>
      <c r="F204" s="36">
        <v>16145</v>
      </c>
      <c r="G204" s="33" t="s">
        <v>4051</v>
      </c>
    </row>
    <row r="205" spans="1:7" x14ac:dyDescent="0.25">
      <c r="A205" s="33" t="s">
        <v>87</v>
      </c>
      <c r="B205" s="38" t="s">
        <v>1299</v>
      </c>
      <c r="C205" s="268" t="s">
        <v>1876</v>
      </c>
      <c r="D205" s="33" t="s">
        <v>110</v>
      </c>
      <c r="E205" s="33">
        <v>2011</v>
      </c>
      <c r="F205" s="36">
        <v>8146</v>
      </c>
      <c r="G205" s="33" t="s">
        <v>1902</v>
      </c>
    </row>
    <row r="206" spans="1:7" x14ac:dyDescent="0.25">
      <c r="A206" s="33" t="s">
        <v>87</v>
      </c>
      <c r="B206" s="38" t="s">
        <v>1299</v>
      </c>
      <c r="C206" s="268" t="s">
        <v>1903</v>
      </c>
      <c r="D206" s="33" t="s">
        <v>110</v>
      </c>
      <c r="E206" s="33">
        <v>2011</v>
      </c>
      <c r="F206" s="36">
        <v>8450</v>
      </c>
      <c r="G206" s="33" t="s">
        <v>1902</v>
      </c>
    </row>
    <row r="207" spans="1:7" x14ac:dyDescent="0.25">
      <c r="A207" s="33" t="s">
        <v>87</v>
      </c>
      <c r="B207" s="38" t="s">
        <v>89</v>
      </c>
      <c r="C207" s="268" t="s">
        <v>6544</v>
      </c>
      <c r="D207" s="33" t="s">
        <v>110</v>
      </c>
      <c r="E207" s="33">
        <v>2011</v>
      </c>
      <c r="F207" s="36">
        <v>23842</v>
      </c>
      <c r="G207" s="33" t="s">
        <v>1832</v>
      </c>
    </row>
    <row r="208" spans="1:7" x14ac:dyDescent="0.25">
      <c r="A208" s="33" t="s">
        <v>87</v>
      </c>
      <c r="B208" s="38" t="s">
        <v>4065</v>
      </c>
      <c r="C208" s="268" t="s">
        <v>3726</v>
      </c>
      <c r="D208" s="33" t="s">
        <v>110</v>
      </c>
      <c r="E208" s="33">
        <v>2011</v>
      </c>
      <c r="F208" s="36">
        <v>31500</v>
      </c>
      <c r="G208" s="33" t="s">
        <v>1956</v>
      </c>
    </row>
    <row r="209" spans="1:7" x14ac:dyDescent="0.25">
      <c r="A209" s="33" t="s">
        <v>87</v>
      </c>
      <c r="B209" s="38" t="s">
        <v>4117</v>
      </c>
      <c r="C209" s="268" t="s">
        <v>3726</v>
      </c>
      <c r="D209" s="33" t="s">
        <v>110</v>
      </c>
      <c r="E209" s="33">
        <v>2011</v>
      </c>
      <c r="F209" s="36">
        <v>31500</v>
      </c>
      <c r="G209" s="33" t="s">
        <v>1956</v>
      </c>
    </row>
    <row r="210" spans="1:7" x14ac:dyDescent="0.25">
      <c r="A210" s="33" t="s">
        <v>87</v>
      </c>
      <c r="B210" s="38" t="s">
        <v>3745</v>
      </c>
      <c r="C210" s="268" t="s">
        <v>3790</v>
      </c>
      <c r="D210" s="33" t="s">
        <v>110</v>
      </c>
      <c r="E210" s="33">
        <v>2011</v>
      </c>
      <c r="F210" s="36">
        <v>32000</v>
      </c>
      <c r="G210" s="33" t="s">
        <v>1956</v>
      </c>
    </row>
    <row r="211" spans="1:7" x14ac:dyDescent="0.25">
      <c r="A211" s="33" t="s">
        <v>87</v>
      </c>
      <c r="B211" s="38" t="s">
        <v>4047</v>
      </c>
      <c r="C211" s="268" t="s">
        <v>3790</v>
      </c>
      <c r="D211" s="33" t="s">
        <v>110</v>
      </c>
      <c r="E211" s="33">
        <v>2011</v>
      </c>
      <c r="F211" s="36">
        <v>32000</v>
      </c>
      <c r="G211" s="33" t="s">
        <v>1956</v>
      </c>
    </row>
    <row r="212" spans="1:7" x14ac:dyDescent="0.25">
      <c r="A212" s="33" t="s">
        <v>87</v>
      </c>
      <c r="B212" s="38" t="s">
        <v>1697</v>
      </c>
      <c r="C212" s="268" t="s">
        <v>6561</v>
      </c>
      <c r="D212" s="33" t="s">
        <v>438</v>
      </c>
      <c r="E212" s="33">
        <v>2011</v>
      </c>
      <c r="F212" s="36">
        <v>65800</v>
      </c>
      <c r="G212" s="33" t="s">
        <v>1832</v>
      </c>
    </row>
    <row r="213" spans="1:7" x14ac:dyDescent="0.25">
      <c r="A213" s="33" t="s">
        <v>87</v>
      </c>
      <c r="B213" s="33" t="s">
        <v>7187</v>
      </c>
      <c r="C213" s="268" t="s">
        <v>3862</v>
      </c>
      <c r="D213" s="33" t="s">
        <v>43</v>
      </c>
      <c r="E213" s="33">
        <v>2011</v>
      </c>
      <c r="F213" s="36">
        <v>12474</v>
      </c>
      <c r="G213" s="33" t="s">
        <v>147</v>
      </c>
    </row>
    <row r="214" spans="1:7" x14ac:dyDescent="0.25">
      <c r="A214" s="33" t="s">
        <v>87</v>
      </c>
      <c r="B214" s="38" t="s">
        <v>4068</v>
      </c>
      <c r="C214" s="268" t="s">
        <v>3739</v>
      </c>
      <c r="D214" s="33" t="s">
        <v>110</v>
      </c>
      <c r="E214" s="33">
        <v>2011</v>
      </c>
      <c r="F214" s="36">
        <v>17195</v>
      </c>
      <c r="G214" s="33" t="s">
        <v>1956</v>
      </c>
    </row>
    <row r="215" spans="1:7" x14ac:dyDescent="0.25">
      <c r="A215" s="33" t="s">
        <v>87</v>
      </c>
      <c r="B215" s="38" t="s">
        <v>4120</v>
      </c>
      <c r="C215" s="268" t="s">
        <v>3739</v>
      </c>
      <c r="D215" s="33" t="s">
        <v>110</v>
      </c>
      <c r="E215" s="33">
        <v>2011</v>
      </c>
      <c r="F215" s="36">
        <v>20195</v>
      </c>
      <c r="G215" s="33" t="s">
        <v>1956</v>
      </c>
    </row>
    <row r="216" spans="1:7" x14ac:dyDescent="0.25">
      <c r="A216" s="33" t="s">
        <v>87</v>
      </c>
      <c r="B216" s="38" t="s">
        <v>91</v>
      </c>
      <c r="C216" s="268" t="s">
        <v>3790</v>
      </c>
      <c r="D216" s="33" t="s">
        <v>438</v>
      </c>
      <c r="E216" s="33">
        <v>2011</v>
      </c>
      <c r="F216" s="36">
        <v>33000</v>
      </c>
      <c r="G216" s="33" t="s">
        <v>1956</v>
      </c>
    </row>
    <row r="217" spans="1:7" x14ac:dyDescent="0.25">
      <c r="A217" s="33" t="s">
        <v>87</v>
      </c>
      <c r="B217" s="38" t="s">
        <v>4111</v>
      </c>
      <c r="C217" s="268" t="s">
        <v>2927</v>
      </c>
      <c r="D217" s="33" t="s">
        <v>438</v>
      </c>
      <c r="E217" s="33">
        <v>2011</v>
      </c>
      <c r="F217" s="36">
        <v>43000</v>
      </c>
      <c r="G217" s="33" t="s">
        <v>1956</v>
      </c>
    </row>
    <row r="218" spans="1:7" x14ac:dyDescent="0.25">
      <c r="A218" s="33" t="s">
        <v>87</v>
      </c>
      <c r="B218" s="38" t="s">
        <v>92</v>
      </c>
      <c r="C218" s="268" t="s">
        <v>4084</v>
      </c>
      <c r="D218" s="33" t="s">
        <v>438</v>
      </c>
      <c r="E218" s="33">
        <v>2011</v>
      </c>
      <c r="F218" s="36">
        <v>23500</v>
      </c>
      <c r="G218" s="33" t="s">
        <v>1835</v>
      </c>
    </row>
    <row r="219" spans="1:7" x14ac:dyDescent="0.25">
      <c r="A219" s="33" t="s">
        <v>87</v>
      </c>
      <c r="B219" s="38" t="s">
        <v>4116</v>
      </c>
      <c r="C219" s="268" t="s">
        <v>3790</v>
      </c>
      <c r="D219" s="33" t="s">
        <v>438</v>
      </c>
      <c r="E219" s="33">
        <v>2011</v>
      </c>
      <c r="F219" s="36">
        <v>29750</v>
      </c>
      <c r="G219" s="33" t="s">
        <v>1835</v>
      </c>
    </row>
    <row r="220" spans="1:7" x14ac:dyDescent="0.25">
      <c r="A220" s="33" t="s">
        <v>87</v>
      </c>
      <c r="B220" s="38" t="s">
        <v>4112</v>
      </c>
      <c r="C220" s="268" t="s">
        <v>4084</v>
      </c>
      <c r="D220" s="33" t="s">
        <v>438</v>
      </c>
      <c r="E220" s="33">
        <v>2011</v>
      </c>
      <c r="F220" s="36">
        <v>23500</v>
      </c>
      <c r="G220" s="33" t="s">
        <v>1835</v>
      </c>
    </row>
    <row r="221" spans="1:7" x14ac:dyDescent="0.25">
      <c r="A221" s="33" t="s">
        <v>87</v>
      </c>
      <c r="B221" s="38" t="s">
        <v>4113</v>
      </c>
      <c r="C221" s="268" t="s">
        <v>4084</v>
      </c>
      <c r="D221" s="33" t="s">
        <v>438</v>
      </c>
      <c r="E221" s="33">
        <v>2011</v>
      </c>
      <c r="F221" s="36">
        <v>26500</v>
      </c>
      <c r="G221" s="33" t="s">
        <v>1835</v>
      </c>
    </row>
    <row r="222" spans="1:7" x14ac:dyDescent="0.25">
      <c r="A222" s="33" t="s">
        <v>87</v>
      </c>
      <c r="B222" s="38" t="s">
        <v>4114</v>
      </c>
      <c r="C222" s="268" t="s">
        <v>4084</v>
      </c>
      <c r="D222" s="33" t="s">
        <v>438</v>
      </c>
      <c r="E222" s="33">
        <v>2011</v>
      </c>
      <c r="F222" s="36">
        <v>26750</v>
      </c>
      <c r="G222" s="33" t="s">
        <v>1835</v>
      </c>
    </row>
    <row r="223" spans="1:7" x14ac:dyDescent="0.25">
      <c r="A223" s="33" t="s">
        <v>87</v>
      </c>
      <c r="B223" s="38" t="s">
        <v>4115</v>
      </c>
      <c r="C223" s="268" t="s">
        <v>4084</v>
      </c>
      <c r="D223" s="33" t="s">
        <v>438</v>
      </c>
      <c r="E223" s="33">
        <v>2011</v>
      </c>
      <c r="F223" s="36">
        <v>24500</v>
      </c>
      <c r="G223" s="33" t="s">
        <v>1835</v>
      </c>
    </row>
    <row r="224" spans="1:7" x14ac:dyDescent="0.25">
      <c r="A224" s="33" t="s">
        <v>87</v>
      </c>
      <c r="B224" s="38" t="s">
        <v>4115</v>
      </c>
      <c r="C224" s="268" t="s">
        <v>3790</v>
      </c>
      <c r="D224" s="33" t="s">
        <v>438</v>
      </c>
      <c r="E224" s="33">
        <v>2011</v>
      </c>
      <c r="F224" s="36">
        <v>26750</v>
      </c>
      <c r="G224" s="33" t="s">
        <v>1835</v>
      </c>
    </row>
    <row r="225" spans="1:7" x14ac:dyDescent="0.25">
      <c r="A225" s="33" t="s">
        <v>87</v>
      </c>
      <c r="B225" s="38" t="s">
        <v>4092</v>
      </c>
      <c r="C225" s="268" t="s">
        <v>3790</v>
      </c>
      <c r="D225" s="33" t="s">
        <v>438</v>
      </c>
      <c r="E225" s="33">
        <v>2011</v>
      </c>
      <c r="F225" s="36">
        <v>32250</v>
      </c>
      <c r="G225" s="33" t="s">
        <v>1835</v>
      </c>
    </row>
    <row r="226" spans="1:7" x14ac:dyDescent="0.25">
      <c r="A226" s="33" t="s">
        <v>87</v>
      </c>
      <c r="B226" s="38" t="s">
        <v>4110</v>
      </c>
      <c r="C226" s="268" t="s">
        <v>3790</v>
      </c>
      <c r="D226" s="33" t="s">
        <v>438</v>
      </c>
      <c r="E226" s="33">
        <v>2011</v>
      </c>
      <c r="F226" s="36">
        <v>33000</v>
      </c>
      <c r="G226" s="33" t="s">
        <v>1956</v>
      </c>
    </row>
    <row r="227" spans="1:7" x14ac:dyDescent="0.25">
      <c r="A227" s="33" t="s">
        <v>87</v>
      </c>
      <c r="B227" s="38" t="s">
        <v>4110</v>
      </c>
      <c r="C227" s="268" t="s">
        <v>2927</v>
      </c>
      <c r="D227" s="33" t="s">
        <v>438</v>
      </c>
      <c r="E227" s="33">
        <v>2011</v>
      </c>
      <c r="F227" s="36">
        <v>43000</v>
      </c>
      <c r="G227" s="33" t="s">
        <v>1956</v>
      </c>
    </row>
    <row r="228" spans="1:7" x14ac:dyDescent="0.25">
      <c r="A228" s="33" t="s">
        <v>87</v>
      </c>
      <c r="B228" s="38" t="s">
        <v>1219</v>
      </c>
      <c r="C228" s="268" t="s">
        <v>1903</v>
      </c>
      <c r="D228" s="33" t="s">
        <v>1904</v>
      </c>
      <c r="E228" s="33">
        <v>2011</v>
      </c>
      <c r="F228" s="36">
        <v>12375</v>
      </c>
      <c r="G228" s="33" t="s">
        <v>1902</v>
      </c>
    </row>
    <row r="229" spans="1:7" x14ac:dyDescent="0.25">
      <c r="A229" s="33" t="s">
        <v>87</v>
      </c>
      <c r="B229" s="38" t="s">
        <v>1219</v>
      </c>
      <c r="C229" s="268" t="s">
        <v>1853</v>
      </c>
      <c r="D229" s="33" t="s">
        <v>1904</v>
      </c>
      <c r="E229" s="33">
        <v>2011</v>
      </c>
      <c r="F229" s="36">
        <v>13665</v>
      </c>
      <c r="G229" s="33" t="s">
        <v>1902</v>
      </c>
    </row>
    <row r="230" spans="1:7" x14ac:dyDescent="0.25">
      <c r="A230" s="33" t="s">
        <v>87</v>
      </c>
      <c r="B230" s="38" t="s">
        <v>1219</v>
      </c>
      <c r="C230" s="268" t="s">
        <v>1844</v>
      </c>
      <c r="D230" s="33" t="s">
        <v>1904</v>
      </c>
      <c r="E230" s="33">
        <v>2011</v>
      </c>
      <c r="F230" s="36">
        <v>12989</v>
      </c>
      <c r="G230" s="33" t="s">
        <v>1902</v>
      </c>
    </row>
    <row r="231" spans="1:7" x14ac:dyDescent="0.25">
      <c r="A231" s="33" t="s">
        <v>87</v>
      </c>
      <c r="B231" s="38" t="s">
        <v>1218</v>
      </c>
      <c r="C231" s="268" t="s">
        <v>1861</v>
      </c>
      <c r="D231" s="33" t="s">
        <v>438</v>
      </c>
      <c r="E231" s="33">
        <v>2011</v>
      </c>
      <c r="F231" s="36">
        <v>22122</v>
      </c>
      <c r="G231" s="33" t="s">
        <v>1905</v>
      </c>
    </row>
    <row r="232" spans="1:7" x14ac:dyDescent="0.25">
      <c r="A232" s="33" t="s">
        <v>87</v>
      </c>
      <c r="B232" s="38" t="s">
        <v>1702</v>
      </c>
      <c r="C232" s="268" t="s">
        <v>1883</v>
      </c>
      <c r="D232" s="33" t="s">
        <v>110</v>
      </c>
      <c r="E232" s="33">
        <v>2011</v>
      </c>
      <c r="F232" s="36">
        <v>9546</v>
      </c>
      <c r="G232" s="33" t="s">
        <v>1902</v>
      </c>
    </row>
    <row r="233" spans="1:7" x14ac:dyDescent="0.25">
      <c r="A233" s="33" t="s">
        <v>87</v>
      </c>
      <c r="B233" s="38" t="s">
        <v>1703</v>
      </c>
      <c r="C233" s="268" t="s">
        <v>1844</v>
      </c>
      <c r="D233" s="33" t="s">
        <v>110</v>
      </c>
      <c r="E233" s="33">
        <v>2011</v>
      </c>
      <c r="F233" s="36">
        <v>18644</v>
      </c>
      <c r="G233" s="33" t="s">
        <v>1902</v>
      </c>
    </row>
    <row r="234" spans="1:7" x14ac:dyDescent="0.25">
      <c r="A234" s="33" t="s">
        <v>87</v>
      </c>
      <c r="B234" s="38" t="s">
        <v>1703</v>
      </c>
      <c r="C234" s="268" t="s">
        <v>1226</v>
      </c>
      <c r="D234" s="33" t="s">
        <v>110</v>
      </c>
      <c r="E234" s="33">
        <v>2011</v>
      </c>
      <c r="F234" s="36">
        <v>18894</v>
      </c>
      <c r="G234" s="33" t="s">
        <v>1902</v>
      </c>
    </row>
    <row r="235" spans="1:7" x14ac:dyDescent="0.25">
      <c r="A235" s="33" t="s">
        <v>87</v>
      </c>
      <c r="B235" s="38" t="s">
        <v>3720</v>
      </c>
      <c r="C235" s="268" t="s">
        <v>3747</v>
      </c>
      <c r="D235" s="33" t="s">
        <v>110</v>
      </c>
      <c r="E235" s="33">
        <v>2011</v>
      </c>
      <c r="F235" s="36">
        <v>22728</v>
      </c>
      <c r="G235" s="33" t="s">
        <v>4540</v>
      </c>
    </row>
    <row r="236" spans="1:7" x14ac:dyDescent="0.25">
      <c r="A236" s="33" t="s">
        <v>87</v>
      </c>
      <c r="B236" s="38" t="s">
        <v>3720</v>
      </c>
      <c r="C236" s="268" t="s">
        <v>3747</v>
      </c>
      <c r="D236" s="33" t="s">
        <v>426</v>
      </c>
      <c r="E236" s="33">
        <v>2011</v>
      </c>
      <c r="F236" s="36">
        <v>24390</v>
      </c>
      <c r="G236" s="33" t="s">
        <v>4540</v>
      </c>
    </row>
    <row r="237" spans="1:7" x14ac:dyDescent="0.25">
      <c r="A237" s="33" t="s">
        <v>87</v>
      </c>
      <c r="B237" s="38" t="s">
        <v>3731</v>
      </c>
      <c r="C237" s="268" t="s">
        <v>3747</v>
      </c>
      <c r="D237" s="33" t="s">
        <v>110</v>
      </c>
      <c r="E237" s="33">
        <v>2011</v>
      </c>
      <c r="F237" s="36">
        <v>22795</v>
      </c>
      <c r="G237" s="33" t="s">
        <v>1832</v>
      </c>
    </row>
    <row r="238" spans="1:7" x14ac:dyDescent="0.25">
      <c r="A238" s="33" t="s">
        <v>87</v>
      </c>
      <c r="B238" s="38" t="s">
        <v>4039</v>
      </c>
      <c r="C238" s="268" t="s">
        <v>3747</v>
      </c>
      <c r="D238" s="33" t="s">
        <v>110</v>
      </c>
      <c r="E238" s="33">
        <v>2011</v>
      </c>
      <c r="F238" s="36">
        <v>22795</v>
      </c>
      <c r="G238" s="33" t="s">
        <v>1832</v>
      </c>
    </row>
    <row r="239" spans="1:7" x14ac:dyDescent="0.25">
      <c r="A239" s="33" t="s">
        <v>87</v>
      </c>
      <c r="B239" s="38" t="s">
        <v>4106</v>
      </c>
      <c r="C239" s="268" t="s">
        <v>6535</v>
      </c>
      <c r="D239" s="33" t="s">
        <v>110</v>
      </c>
      <c r="E239" s="33">
        <v>2011</v>
      </c>
      <c r="F239" s="36">
        <v>21995</v>
      </c>
      <c r="G239" s="33" t="s">
        <v>3251</v>
      </c>
    </row>
    <row r="240" spans="1:7" x14ac:dyDescent="0.25">
      <c r="A240" s="33" t="s">
        <v>87</v>
      </c>
      <c r="B240" s="38" t="s">
        <v>4106</v>
      </c>
      <c r="C240" s="268" t="s">
        <v>6535</v>
      </c>
      <c r="D240" s="33" t="s">
        <v>426</v>
      </c>
      <c r="E240" s="33">
        <v>2011</v>
      </c>
      <c r="F240" s="36">
        <v>23645</v>
      </c>
      <c r="G240" s="33" t="s">
        <v>3251</v>
      </c>
    </row>
    <row r="241" spans="1:7" x14ac:dyDescent="0.25">
      <c r="A241" s="33" t="s">
        <v>87</v>
      </c>
      <c r="B241" s="38" t="s">
        <v>4103</v>
      </c>
      <c r="C241" s="268" t="s">
        <v>4060</v>
      </c>
      <c r="D241" s="33" t="s">
        <v>110</v>
      </c>
      <c r="E241" s="33">
        <v>2011</v>
      </c>
      <c r="F241" s="36">
        <v>19895</v>
      </c>
      <c r="G241" s="33" t="s">
        <v>3251</v>
      </c>
    </row>
    <row r="242" spans="1:7" x14ac:dyDescent="0.25">
      <c r="A242" s="33" t="s">
        <v>87</v>
      </c>
      <c r="B242" s="38" t="s">
        <v>4102</v>
      </c>
      <c r="C242" s="268" t="s">
        <v>4060</v>
      </c>
      <c r="D242" s="33" t="s">
        <v>110</v>
      </c>
      <c r="E242" s="33">
        <v>2011</v>
      </c>
      <c r="F242" s="36">
        <v>19895</v>
      </c>
      <c r="G242" s="33" t="s">
        <v>3251</v>
      </c>
    </row>
    <row r="243" spans="1:7" x14ac:dyDescent="0.25">
      <c r="A243" s="33" t="s">
        <v>87</v>
      </c>
      <c r="B243" s="38" t="s">
        <v>4107</v>
      </c>
      <c r="C243" s="268" t="s">
        <v>3747</v>
      </c>
      <c r="D243" s="33" t="s">
        <v>110</v>
      </c>
      <c r="E243" s="33">
        <v>2011</v>
      </c>
      <c r="F243" s="36">
        <v>21995</v>
      </c>
      <c r="G243" s="33" t="s">
        <v>3251</v>
      </c>
    </row>
    <row r="244" spans="1:7" x14ac:dyDescent="0.25">
      <c r="A244" s="33" t="s">
        <v>87</v>
      </c>
      <c r="B244" s="38" t="s">
        <v>4107</v>
      </c>
      <c r="C244" s="268" t="s">
        <v>3747</v>
      </c>
      <c r="D244" s="33" t="s">
        <v>426</v>
      </c>
      <c r="E244" s="33">
        <v>2011</v>
      </c>
      <c r="F244" s="36">
        <v>23645</v>
      </c>
      <c r="G244" s="33" t="s">
        <v>3251</v>
      </c>
    </row>
    <row r="245" spans="1:7" x14ac:dyDescent="0.25">
      <c r="A245" s="33" t="s">
        <v>87</v>
      </c>
      <c r="B245" s="38" t="s">
        <v>4105</v>
      </c>
      <c r="C245" s="268" t="s">
        <v>3747</v>
      </c>
      <c r="D245" s="33" t="s">
        <v>110</v>
      </c>
      <c r="E245" s="33">
        <v>2011</v>
      </c>
      <c r="F245" s="36">
        <v>21995</v>
      </c>
      <c r="G245" s="33" t="s">
        <v>3987</v>
      </c>
    </row>
    <row r="246" spans="1:7" x14ac:dyDescent="0.25">
      <c r="A246" s="33" t="s">
        <v>87</v>
      </c>
      <c r="B246" s="38" t="s">
        <v>4105</v>
      </c>
      <c r="C246" s="268" t="s">
        <v>3747</v>
      </c>
      <c r="D246" s="33" t="s">
        <v>426</v>
      </c>
      <c r="E246" s="33">
        <v>2011</v>
      </c>
      <c r="F246" s="36">
        <v>23645</v>
      </c>
      <c r="G246" s="33" t="s">
        <v>3987</v>
      </c>
    </row>
    <row r="247" spans="1:7" x14ac:dyDescent="0.25">
      <c r="A247" s="33" t="s">
        <v>87</v>
      </c>
      <c r="B247" s="38" t="s">
        <v>4104</v>
      </c>
      <c r="C247" s="268" t="s">
        <v>3747</v>
      </c>
      <c r="D247" s="33" t="s">
        <v>110</v>
      </c>
      <c r="E247" s="33">
        <v>2011</v>
      </c>
      <c r="F247" s="36">
        <v>21995</v>
      </c>
      <c r="G247" s="33" t="s">
        <v>3251</v>
      </c>
    </row>
    <row r="248" spans="1:7" x14ac:dyDescent="0.25">
      <c r="A248" s="33" t="s">
        <v>87</v>
      </c>
      <c r="B248" s="38" t="s">
        <v>4104</v>
      </c>
      <c r="C248" s="268" t="s">
        <v>3747</v>
      </c>
      <c r="D248" s="33" t="s">
        <v>426</v>
      </c>
      <c r="E248" s="33">
        <v>2011</v>
      </c>
      <c r="F248" s="36">
        <v>23645</v>
      </c>
      <c r="G248" s="33" t="s">
        <v>3251</v>
      </c>
    </row>
    <row r="249" spans="1:7" x14ac:dyDescent="0.25">
      <c r="A249" s="33" t="s">
        <v>87</v>
      </c>
      <c r="B249" s="38" t="s">
        <v>3737</v>
      </c>
      <c r="C249" s="268" t="s">
        <v>3747</v>
      </c>
      <c r="D249" s="33" t="s">
        <v>110</v>
      </c>
      <c r="E249" s="33">
        <v>2011</v>
      </c>
      <c r="F249" s="36">
        <v>24845</v>
      </c>
      <c r="G249" s="33" t="s">
        <v>3251</v>
      </c>
    </row>
    <row r="250" spans="1:7" x14ac:dyDescent="0.25">
      <c r="A250" s="33" t="s">
        <v>87</v>
      </c>
      <c r="B250" s="38" t="s">
        <v>3737</v>
      </c>
      <c r="C250" s="268" t="s">
        <v>3747</v>
      </c>
      <c r="D250" s="33" t="s">
        <v>426</v>
      </c>
      <c r="E250" s="33">
        <v>2011</v>
      </c>
      <c r="F250" s="36">
        <v>26345</v>
      </c>
      <c r="G250" s="33" t="s">
        <v>3251</v>
      </c>
    </row>
    <row r="251" spans="1:7" x14ac:dyDescent="0.25">
      <c r="A251" s="33" t="s">
        <v>87</v>
      </c>
      <c r="B251" s="38" t="s">
        <v>4109</v>
      </c>
      <c r="C251" s="268" t="s">
        <v>3747</v>
      </c>
      <c r="D251" s="33" t="s">
        <v>110</v>
      </c>
      <c r="E251" s="33">
        <v>2011</v>
      </c>
      <c r="F251" s="36">
        <v>24845</v>
      </c>
      <c r="G251" s="33" t="s">
        <v>3987</v>
      </c>
    </row>
    <row r="252" spans="1:7" x14ac:dyDescent="0.25">
      <c r="A252" s="33" t="s">
        <v>87</v>
      </c>
      <c r="B252" s="38" t="s">
        <v>4109</v>
      </c>
      <c r="C252" s="268" t="s">
        <v>3747</v>
      </c>
      <c r="D252" s="33" t="s">
        <v>426</v>
      </c>
      <c r="E252" s="33">
        <v>2011</v>
      </c>
      <c r="F252" s="36">
        <v>26345</v>
      </c>
      <c r="G252" s="33" t="s">
        <v>3987</v>
      </c>
    </row>
    <row r="253" spans="1:7" x14ac:dyDescent="0.25">
      <c r="A253" s="33" t="s">
        <v>87</v>
      </c>
      <c r="B253" s="38" t="s">
        <v>4064</v>
      </c>
      <c r="C253" s="268" t="s">
        <v>3747</v>
      </c>
      <c r="D253" s="33" t="s">
        <v>110</v>
      </c>
      <c r="E253" s="33">
        <v>2011</v>
      </c>
      <c r="F253" s="36">
        <v>24845</v>
      </c>
      <c r="G253" s="33" t="s">
        <v>3251</v>
      </c>
    </row>
    <row r="254" spans="1:7" x14ac:dyDescent="0.25">
      <c r="A254" s="33" t="s">
        <v>87</v>
      </c>
      <c r="B254" s="38" t="s">
        <v>4064</v>
      </c>
      <c r="C254" s="268" t="s">
        <v>3747</v>
      </c>
      <c r="D254" s="33" t="s">
        <v>426</v>
      </c>
      <c r="E254" s="33">
        <v>2011</v>
      </c>
      <c r="F254" s="36">
        <v>26345</v>
      </c>
      <c r="G254" s="33" t="s">
        <v>3251</v>
      </c>
    </row>
    <row r="255" spans="1:7" x14ac:dyDescent="0.25">
      <c r="A255" s="33" t="s">
        <v>87</v>
      </c>
      <c r="B255" s="38" t="s">
        <v>4108</v>
      </c>
      <c r="C255" s="268" t="s">
        <v>3747</v>
      </c>
      <c r="D255" s="33" t="s">
        <v>110</v>
      </c>
      <c r="E255" s="33">
        <v>2011</v>
      </c>
      <c r="F255" s="36">
        <v>24845</v>
      </c>
      <c r="G255" s="33" t="s">
        <v>3251</v>
      </c>
    </row>
    <row r="256" spans="1:7" x14ac:dyDescent="0.25">
      <c r="A256" s="33" t="s">
        <v>87</v>
      </c>
      <c r="B256" s="38" t="s">
        <v>4108</v>
      </c>
      <c r="C256" s="268" t="s">
        <v>3747</v>
      </c>
      <c r="D256" s="33" t="s">
        <v>426</v>
      </c>
      <c r="E256" s="33">
        <v>2011</v>
      </c>
      <c r="F256" s="36">
        <v>26345</v>
      </c>
      <c r="G256" s="33" t="s">
        <v>3251</v>
      </c>
    </row>
    <row r="257" spans="1:7" x14ac:dyDescent="0.25">
      <c r="A257" s="54" t="s">
        <v>87</v>
      </c>
      <c r="B257" s="60" t="s">
        <v>96</v>
      </c>
      <c r="C257" s="269" t="s">
        <v>3255</v>
      </c>
      <c r="D257" s="54" t="s">
        <v>43</v>
      </c>
      <c r="E257" s="54">
        <v>2011</v>
      </c>
      <c r="F257" s="87">
        <v>22124</v>
      </c>
      <c r="G257" s="54" t="s">
        <v>4641</v>
      </c>
    </row>
    <row r="258" spans="1:7" x14ac:dyDescent="0.25">
      <c r="A258" s="33" t="s">
        <v>87</v>
      </c>
      <c r="B258" s="38" t="s">
        <v>1704</v>
      </c>
      <c r="C258" s="268" t="s">
        <v>6545</v>
      </c>
      <c r="D258" s="33" t="s">
        <v>44</v>
      </c>
      <c r="E258" s="33">
        <v>2011</v>
      </c>
      <c r="F258" s="36">
        <v>26830</v>
      </c>
      <c r="G258" s="33" t="s">
        <v>1906</v>
      </c>
    </row>
    <row r="259" spans="1:7" x14ac:dyDescent="0.25">
      <c r="A259" s="33" t="s">
        <v>87</v>
      </c>
      <c r="B259" s="33" t="s">
        <v>7186</v>
      </c>
      <c r="C259" s="268" t="s">
        <v>2114</v>
      </c>
      <c r="D259" s="33"/>
      <c r="E259" s="33">
        <v>2011</v>
      </c>
      <c r="F259" s="36">
        <v>24864</v>
      </c>
      <c r="G259" s="33" t="s">
        <v>141</v>
      </c>
    </row>
    <row r="260" spans="1:7" x14ac:dyDescent="0.25">
      <c r="A260" s="33" t="s">
        <v>1220</v>
      </c>
      <c r="B260" s="38" t="s">
        <v>93</v>
      </c>
      <c r="C260" s="268" t="s">
        <v>2114</v>
      </c>
      <c r="D260" s="33" t="s">
        <v>110</v>
      </c>
      <c r="E260" s="33">
        <v>2011</v>
      </c>
      <c r="F260" s="36">
        <v>20428</v>
      </c>
      <c r="G260" s="33" t="s">
        <v>4539</v>
      </c>
    </row>
    <row r="261" spans="1:7" x14ac:dyDescent="0.25">
      <c r="A261" s="33" t="s">
        <v>1220</v>
      </c>
      <c r="B261" s="38" t="s">
        <v>93</v>
      </c>
      <c r="C261" s="268" t="s">
        <v>2114</v>
      </c>
      <c r="D261" s="33" t="s">
        <v>426</v>
      </c>
      <c r="E261" s="33">
        <v>2011</v>
      </c>
      <c r="F261" s="36">
        <v>22090</v>
      </c>
      <c r="G261" s="33" t="s">
        <v>4539</v>
      </c>
    </row>
    <row r="262" spans="1:7" x14ac:dyDescent="0.25">
      <c r="A262" s="33" t="s">
        <v>1220</v>
      </c>
      <c r="B262" s="38" t="s">
        <v>93</v>
      </c>
      <c r="C262" s="268" t="s">
        <v>4134</v>
      </c>
      <c r="D262" s="33" t="s">
        <v>110</v>
      </c>
      <c r="E262" s="33">
        <v>2011</v>
      </c>
      <c r="F262" s="36">
        <v>20828</v>
      </c>
      <c r="G262" s="33" t="s">
        <v>4539</v>
      </c>
    </row>
    <row r="263" spans="1:7" x14ac:dyDescent="0.25">
      <c r="A263" s="33" t="s">
        <v>1220</v>
      </c>
      <c r="B263" s="38" t="s">
        <v>93</v>
      </c>
      <c r="C263" s="268" t="s">
        <v>4134</v>
      </c>
      <c r="D263" s="33" t="s">
        <v>426</v>
      </c>
      <c r="E263" s="33">
        <v>2011</v>
      </c>
      <c r="F263" s="36">
        <v>22490</v>
      </c>
      <c r="G263" s="33" t="s">
        <v>4540</v>
      </c>
    </row>
    <row r="264" spans="1:7" x14ac:dyDescent="0.25">
      <c r="A264" s="33" t="s">
        <v>1220</v>
      </c>
      <c r="B264" s="38" t="s">
        <v>3724</v>
      </c>
      <c r="C264" s="268" t="s">
        <v>3747</v>
      </c>
      <c r="D264" s="33" t="s">
        <v>110</v>
      </c>
      <c r="E264" s="33">
        <v>2011</v>
      </c>
      <c r="F264" s="36">
        <v>27195</v>
      </c>
      <c r="G264" s="33" t="s">
        <v>4540</v>
      </c>
    </row>
    <row r="265" spans="1:7" x14ac:dyDescent="0.25">
      <c r="A265" s="33" t="s">
        <v>1220</v>
      </c>
      <c r="B265" s="38" t="s">
        <v>3724</v>
      </c>
      <c r="C265" s="268" t="s">
        <v>3784</v>
      </c>
      <c r="D265" s="33" t="s">
        <v>110</v>
      </c>
      <c r="E265" s="33">
        <v>2011</v>
      </c>
      <c r="F265" s="36">
        <v>29145</v>
      </c>
      <c r="G265" s="33" t="s">
        <v>4540</v>
      </c>
    </row>
    <row r="266" spans="1:7" x14ac:dyDescent="0.25">
      <c r="A266" s="33" t="s">
        <v>1220</v>
      </c>
      <c r="B266" s="38" t="s">
        <v>3724</v>
      </c>
      <c r="C266" s="268" t="s">
        <v>3784</v>
      </c>
      <c r="D266" s="33" t="s">
        <v>426</v>
      </c>
      <c r="E266" s="33">
        <v>2011</v>
      </c>
      <c r="F266" s="36">
        <v>30845</v>
      </c>
      <c r="G266" s="33" t="s">
        <v>4540</v>
      </c>
    </row>
    <row r="267" spans="1:7" x14ac:dyDescent="0.25">
      <c r="A267" s="33" t="s">
        <v>1220</v>
      </c>
      <c r="B267" s="38" t="s">
        <v>3724</v>
      </c>
      <c r="C267" s="268" t="s">
        <v>3747</v>
      </c>
      <c r="D267" s="33" t="s">
        <v>110</v>
      </c>
      <c r="E267" s="33">
        <v>2011</v>
      </c>
      <c r="F267" s="36">
        <v>27195</v>
      </c>
      <c r="G267" s="33" t="s">
        <v>4061</v>
      </c>
    </row>
    <row r="268" spans="1:7" x14ac:dyDescent="0.25">
      <c r="A268" s="33" t="s">
        <v>1220</v>
      </c>
      <c r="B268" s="38" t="s">
        <v>3724</v>
      </c>
      <c r="C268" s="268" t="s">
        <v>3784</v>
      </c>
      <c r="D268" s="33" t="s">
        <v>110</v>
      </c>
      <c r="E268" s="33">
        <v>2011</v>
      </c>
      <c r="F268" s="36">
        <v>29145</v>
      </c>
      <c r="G268" s="33" t="s">
        <v>4061</v>
      </c>
    </row>
    <row r="269" spans="1:7" x14ac:dyDescent="0.25">
      <c r="A269" s="33" t="s">
        <v>1220</v>
      </c>
      <c r="B269" s="38" t="s">
        <v>3724</v>
      </c>
      <c r="C269" s="268" t="s">
        <v>3784</v>
      </c>
      <c r="D269" s="33" t="s">
        <v>426</v>
      </c>
      <c r="E269" s="33">
        <v>2011</v>
      </c>
      <c r="F269" s="36">
        <v>30845</v>
      </c>
      <c r="G269" s="33" t="s">
        <v>4061</v>
      </c>
    </row>
    <row r="270" spans="1:7" x14ac:dyDescent="0.25">
      <c r="A270" s="33" t="s">
        <v>1220</v>
      </c>
      <c r="B270" s="38" t="s">
        <v>4035</v>
      </c>
      <c r="C270" s="268" t="s">
        <v>3747</v>
      </c>
      <c r="D270" s="33" t="s">
        <v>110</v>
      </c>
      <c r="E270" s="33">
        <v>2011</v>
      </c>
      <c r="F270" s="36">
        <v>27195</v>
      </c>
      <c r="G270" s="33" t="s">
        <v>4540</v>
      </c>
    </row>
    <row r="271" spans="1:7" x14ac:dyDescent="0.25">
      <c r="A271" s="33" t="s">
        <v>1220</v>
      </c>
      <c r="B271" s="38" t="s">
        <v>4035</v>
      </c>
      <c r="C271" s="268" t="s">
        <v>3784</v>
      </c>
      <c r="D271" s="33" t="s">
        <v>110</v>
      </c>
      <c r="E271" s="33">
        <v>2011</v>
      </c>
      <c r="F271" s="36">
        <v>29145</v>
      </c>
      <c r="G271" s="33" t="s">
        <v>4540</v>
      </c>
    </row>
    <row r="272" spans="1:7" x14ac:dyDescent="0.25">
      <c r="A272" s="33" t="s">
        <v>1220</v>
      </c>
      <c r="B272" s="38" t="s">
        <v>4035</v>
      </c>
      <c r="C272" s="268" t="s">
        <v>3784</v>
      </c>
      <c r="D272" s="33" t="s">
        <v>426</v>
      </c>
      <c r="E272" s="33">
        <v>2011</v>
      </c>
      <c r="F272" s="36">
        <v>30845</v>
      </c>
      <c r="G272" s="33" t="s">
        <v>4540</v>
      </c>
    </row>
    <row r="273" spans="1:7" x14ac:dyDescent="0.25">
      <c r="A273" s="33" t="s">
        <v>1220</v>
      </c>
      <c r="B273" s="38" t="s">
        <v>4035</v>
      </c>
      <c r="C273" s="268" t="s">
        <v>3747</v>
      </c>
      <c r="D273" s="33" t="s">
        <v>110</v>
      </c>
      <c r="E273" s="33">
        <v>2011</v>
      </c>
      <c r="F273" s="36">
        <v>27195</v>
      </c>
      <c r="G273" s="33" t="s">
        <v>4061</v>
      </c>
    </row>
    <row r="274" spans="1:7" x14ac:dyDescent="0.25">
      <c r="A274" s="33" t="s">
        <v>1220</v>
      </c>
      <c r="B274" s="38" t="s">
        <v>4035</v>
      </c>
      <c r="C274" s="268" t="s">
        <v>3784</v>
      </c>
      <c r="D274" s="33" t="s">
        <v>110</v>
      </c>
      <c r="E274" s="33">
        <v>2011</v>
      </c>
      <c r="F274" s="36">
        <v>29145</v>
      </c>
      <c r="G274" s="33" t="s">
        <v>4061</v>
      </c>
    </row>
    <row r="275" spans="1:7" x14ac:dyDescent="0.25">
      <c r="A275" s="33" t="s">
        <v>1220</v>
      </c>
      <c r="B275" s="38" t="s">
        <v>4035</v>
      </c>
      <c r="C275" s="268" t="s">
        <v>3784</v>
      </c>
      <c r="D275" s="33" t="s">
        <v>426</v>
      </c>
      <c r="E275" s="33">
        <v>2011</v>
      </c>
      <c r="F275" s="36">
        <v>30845</v>
      </c>
      <c r="G275" s="33" t="s">
        <v>4061</v>
      </c>
    </row>
    <row r="276" spans="1:7" x14ac:dyDescent="0.25">
      <c r="A276" s="33" t="s">
        <v>1220</v>
      </c>
      <c r="B276" s="38" t="s">
        <v>2769</v>
      </c>
      <c r="C276" s="268" t="s">
        <v>3747</v>
      </c>
      <c r="D276" s="33" t="s">
        <v>110</v>
      </c>
      <c r="E276" s="33">
        <v>2011</v>
      </c>
      <c r="F276" s="36">
        <v>20395</v>
      </c>
      <c r="G276" s="33" t="s">
        <v>111</v>
      </c>
    </row>
    <row r="277" spans="1:7" x14ac:dyDescent="0.25">
      <c r="A277" s="33" t="s">
        <v>1220</v>
      </c>
      <c r="B277" s="38" t="s">
        <v>4037</v>
      </c>
      <c r="C277" s="268" t="s">
        <v>3747</v>
      </c>
      <c r="D277" s="33" t="s">
        <v>110</v>
      </c>
      <c r="E277" s="33">
        <v>2011</v>
      </c>
      <c r="F277" s="36">
        <v>20395</v>
      </c>
      <c r="G277" s="33" t="s">
        <v>111</v>
      </c>
    </row>
    <row r="278" spans="1:7" x14ac:dyDescent="0.25">
      <c r="A278" s="33" t="s">
        <v>1220</v>
      </c>
      <c r="B278" s="38" t="s">
        <v>4094</v>
      </c>
      <c r="C278" s="268" t="s">
        <v>3747</v>
      </c>
      <c r="D278" s="33" t="s">
        <v>110</v>
      </c>
      <c r="E278" s="33">
        <v>2011</v>
      </c>
      <c r="F278" s="36">
        <v>20395</v>
      </c>
      <c r="G278" s="33" t="s">
        <v>1832</v>
      </c>
    </row>
    <row r="279" spans="1:7" x14ac:dyDescent="0.25">
      <c r="A279" s="33" t="s">
        <v>1220</v>
      </c>
      <c r="B279" s="38" t="s">
        <v>4095</v>
      </c>
      <c r="C279" s="268" t="s">
        <v>3747</v>
      </c>
      <c r="D279" s="33" t="s">
        <v>110</v>
      </c>
      <c r="E279" s="33">
        <v>2011</v>
      </c>
      <c r="F279" s="36">
        <v>20395</v>
      </c>
      <c r="G279" s="33" t="s">
        <v>1832</v>
      </c>
    </row>
    <row r="280" spans="1:7" x14ac:dyDescent="0.25">
      <c r="A280" s="33" t="s">
        <v>1220</v>
      </c>
      <c r="B280" s="38" t="s">
        <v>4096</v>
      </c>
      <c r="C280" s="268" t="s">
        <v>3747</v>
      </c>
      <c r="D280" s="33" t="s">
        <v>110</v>
      </c>
      <c r="E280" s="33">
        <v>2011</v>
      </c>
      <c r="F280" s="36">
        <v>24950</v>
      </c>
      <c r="G280" s="33" t="s">
        <v>1832</v>
      </c>
    </row>
    <row r="281" spans="1:7" x14ac:dyDescent="0.25">
      <c r="A281" s="33" t="s">
        <v>1220</v>
      </c>
      <c r="B281" s="38" t="s">
        <v>4097</v>
      </c>
      <c r="C281" s="268" t="s">
        <v>3747</v>
      </c>
      <c r="D281" s="33" t="s">
        <v>110</v>
      </c>
      <c r="E281" s="33">
        <v>2011</v>
      </c>
      <c r="F281" s="36">
        <v>24950</v>
      </c>
      <c r="G281" s="33" t="s">
        <v>1832</v>
      </c>
    </row>
    <row r="282" spans="1:7" x14ac:dyDescent="0.25">
      <c r="A282" s="33" t="s">
        <v>1220</v>
      </c>
      <c r="B282" s="38" t="s">
        <v>4098</v>
      </c>
      <c r="C282" s="268" t="s">
        <v>3747</v>
      </c>
      <c r="D282" s="33" t="s">
        <v>110</v>
      </c>
      <c r="E282" s="33">
        <v>2011</v>
      </c>
      <c r="F282" s="36">
        <v>24995</v>
      </c>
      <c r="G282" s="33" t="s">
        <v>1832</v>
      </c>
    </row>
    <row r="283" spans="1:7" x14ac:dyDescent="0.25">
      <c r="A283" s="33" t="s">
        <v>1220</v>
      </c>
      <c r="B283" s="38" t="s">
        <v>4099</v>
      </c>
      <c r="C283" s="268" t="s">
        <v>3747</v>
      </c>
      <c r="D283" s="33" t="s">
        <v>110</v>
      </c>
      <c r="E283" s="33">
        <v>2011</v>
      </c>
      <c r="F283" s="36">
        <v>24995</v>
      </c>
      <c r="G283" s="33" t="s">
        <v>1832</v>
      </c>
    </row>
    <row r="284" spans="1:7" x14ac:dyDescent="0.25">
      <c r="A284" s="33" t="s">
        <v>1220</v>
      </c>
      <c r="B284" s="38" t="s">
        <v>4100</v>
      </c>
      <c r="C284" s="268" t="s">
        <v>3747</v>
      </c>
      <c r="D284" s="33" t="s">
        <v>110</v>
      </c>
      <c r="E284" s="33">
        <v>2011</v>
      </c>
      <c r="F284" s="36">
        <v>24995</v>
      </c>
      <c r="G284" s="33" t="s">
        <v>1832</v>
      </c>
    </row>
    <row r="285" spans="1:7" x14ac:dyDescent="0.25">
      <c r="A285" s="33" t="s">
        <v>1220</v>
      </c>
      <c r="B285" s="38" t="s">
        <v>4101</v>
      </c>
      <c r="C285" s="268" t="s">
        <v>3747</v>
      </c>
      <c r="D285" s="33" t="s">
        <v>110</v>
      </c>
      <c r="E285" s="33">
        <v>2011</v>
      </c>
      <c r="F285" s="36">
        <v>24995</v>
      </c>
      <c r="G285" s="33" t="s">
        <v>1832</v>
      </c>
    </row>
    <row r="286" spans="1:7" x14ac:dyDescent="0.25">
      <c r="A286" s="610" t="s">
        <v>1220</v>
      </c>
      <c r="B286" s="610" t="s">
        <v>7230</v>
      </c>
      <c r="C286" s="610" t="s">
        <v>1985</v>
      </c>
      <c r="D286" s="610"/>
      <c r="E286" s="668">
        <v>2011</v>
      </c>
      <c r="F286" s="666">
        <v>20199</v>
      </c>
      <c r="G286" s="610"/>
    </row>
    <row r="287" spans="1:7" x14ac:dyDescent="0.25">
      <c r="A287" s="33" t="s">
        <v>1139</v>
      </c>
      <c r="B287" s="38" t="s">
        <v>1587</v>
      </c>
      <c r="C287" s="268">
        <v>3.5</v>
      </c>
      <c r="D287" s="33" t="s">
        <v>44</v>
      </c>
      <c r="E287" s="33">
        <v>2011</v>
      </c>
      <c r="F287" s="36">
        <v>49316.939890710382</v>
      </c>
      <c r="G287" s="33" t="s">
        <v>1906</v>
      </c>
    </row>
    <row r="288" spans="1:7" x14ac:dyDescent="0.25">
      <c r="A288" s="33" t="s">
        <v>1139</v>
      </c>
      <c r="B288" s="38" t="s">
        <v>1356</v>
      </c>
      <c r="C288" s="268">
        <v>3.5</v>
      </c>
      <c r="D288" s="33" t="s">
        <v>44</v>
      </c>
      <c r="E288" s="33">
        <v>2011</v>
      </c>
      <c r="F288" s="36">
        <v>57788</v>
      </c>
      <c r="G288" s="33" t="s">
        <v>1906</v>
      </c>
    </row>
    <row r="289" spans="1:7" customFormat="1" x14ac:dyDescent="0.25">
      <c r="A289" s="33" t="s">
        <v>1139</v>
      </c>
      <c r="B289" s="38" t="s">
        <v>1356</v>
      </c>
      <c r="C289" s="268">
        <v>5</v>
      </c>
      <c r="D289" s="33" t="s">
        <v>44</v>
      </c>
      <c r="E289" s="33">
        <v>2011</v>
      </c>
      <c r="F289" s="36">
        <v>68756</v>
      </c>
      <c r="G289" s="33" t="s">
        <v>1906</v>
      </c>
    </row>
    <row r="290" spans="1:7" customFormat="1" x14ac:dyDescent="0.25">
      <c r="A290" s="33" t="s">
        <v>1139</v>
      </c>
      <c r="B290" s="38" t="s">
        <v>13</v>
      </c>
      <c r="C290" s="268" t="s">
        <v>6546</v>
      </c>
      <c r="D290" s="33" t="s">
        <v>438</v>
      </c>
      <c r="E290" s="33">
        <v>2011</v>
      </c>
      <c r="F290" s="36">
        <v>48422</v>
      </c>
      <c r="G290" s="33" t="s">
        <v>1907</v>
      </c>
    </row>
    <row r="291" spans="1:7" customFormat="1" x14ac:dyDescent="0.25">
      <c r="A291" s="33" t="s">
        <v>1139</v>
      </c>
      <c r="B291" s="38" t="s">
        <v>13</v>
      </c>
      <c r="C291" s="268" t="s">
        <v>6542</v>
      </c>
      <c r="D291" s="33" t="s">
        <v>438</v>
      </c>
      <c r="E291" s="33">
        <v>2011</v>
      </c>
      <c r="F291" s="36">
        <v>48324</v>
      </c>
      <c r="G291" s="33" t="s">
        <v>1907</v>
      </c>
    </row>
    <row r="292" spans="1:7" customFormat="1" x14ac:dyDescent="0.25">
      <c r="A292" s="33" t="s">
        <v>1139</v>
      </c>
      <c r="B292" s="38" t="s">
        <v>1908</v>
      </c>
      <c r="C292" s="268" t="s">
        <v>6542</v>
      </c>
      <c r="D292" s="33" t="s">
        <v>438</v>
      </c>
      <c r="E292" s="33">
        <v>2011</v>
      </c>
      <c r="F292" s="36">
        <v>62568.306010928958</v>
      </c>
      <c r="G292" s="33" t="s">
        <v>1364</v>
      </c>
    </row>
    <row r="293" spans="1:7" customFormat="1" x14ac:dyDescent="0.25">
      <c r="A293" s="33" t="s">
        <v>1139</v>
      </c>
      <c r="B293" s="38" t="s">
        <v>1586</v>
      </c>
      <c r="C293" s="268" t="s">
        <v>6542</v>
      </c>
      <c r="D293" s="33" t="s">
        <v>438</v>
      </c>
      <c r="E293" s="33">
        <v>2011</v>
      </c>
      <c r="F293" s="36">
        <v>56664</v>
      </c>
      <c r="G293" s="33" t="s">
        <v>1899</v>
      </c>
    </row>
    <row r="294" spans="1:7" customFormat="1" x14ac:dyDescent="0.25">
      <c r="A294" s="33" t="s">
        <v>1139</v>
      </c>
      <c r="B294" s="38" t="s">
        <v>70</v>
      </c>
      <c r="C294" s="268">
        <v>3.7</v>
      </c>
      <c r="D294" s="33" t="s">
        <v>438</v>
      </c>
      <c r="E294" s="33">
        <v>2011</v>
      </c>
      <c r="F294" s="36">
        <v>57776</v>
      </c>
      <c r="G294" s="33" t="s">
        <v>1907</v>
      </c>
    </row>
    <row r="295" spans="1:7" x14ac:dyDescent="0.25">
      <c r="A295" s="33" t="s">
        <v>1139</v>
      </c>
      <c r="B295" s="38" t="s">
        <v>70</v>
      </c>
      <c r="C295" s="268">
        <v>5.7</v>
      </c>
      <c r="D295" s="33" t="s">
        <v>438</v>
      </c>
      <c r="E295" s="33">
        <v>2011</v>
      </c>
      <c r="F295" s="36">
        <v>60509</v>
      </c>
      <c r="G295" s="33" t="s">
        <v>1907</v>
      </c>
    </row>
    <row r="296" spans="1:7" x14ac:dyDescent="0.25">
      <c r="A296" s="33" t="s">
        <v>1139</v>
      </c>
      <c r="B296" s="38" t="s">
        <v>1355</v>
      </c>
      <c r="C296" s="268">
        <v>5.6</v>
      </c>
      <c r="D296" s="33" t="s">
        <v>44</v>
      </c>
      <c r="E296" s="33">
        <v>2011</v>
      </c>
      <c r="F296" s="36">
        <v>58654</v>
      </c>
      <c r="G296" s="33" t="s">
        <v>1906</v>
      </c>
    </row>
    <row r="297" spans="1:7" x14ac:dyDescent="0.25">
      <c r="A297" s="33" t="s">
        <v>785</v>
      </c>
      <c r="B297" s="38" t="s">
        <v>1215</v>
      </c>
      <c r="C297" s="268" t="s">
        <v>1861</v>
      </c>
      <c r="D297" s="33" t="s">
        <v>1909</v>
      </c>
      <c r="E297" s="33">
        <v>2011</v>
      </c>
      <c r="F297" s="36">
        <v>16820</v>
      </c>
      <c r="G297" s="33" t="s">
        <v>1910</v>
      </c>
    </row>
    <row r="298" spans="1:7" x14ac:dyDescent="0.25">
      <c r="A298" s="33" t="s">
        <v>785</v>
      </c>
      <c r="B298" s="38" t="s">
        <v>1215</v>
      </c>
      <c r="C298" s="268" t="s">
        <v>1911</v>
      </c>
      <c r="D298" s="33" t="s">
        <v>1909</v>
      </c>
      <c r="E298" s="33">
        <v>2011</v>
      </c>
      <c r="F298" s="36">
        <v>16964</v>
      </c>
      <c r="G298" s="33" t="s">
        <v>1912</v>
      </c>
    </row>
    <row r="299" spans="1:7" customFormat="1" x14ac:dyDescent="0.25">
      <c r="A299" s="33" t="s">
        <v>785</v>
      </c>
      <c r="B299" s="38" t="s">
        <v>1215</v>
      </c>
      <c r="C299" s="268" t="s">
        <v>1897</v>
      </c>
      <c r="D299" s="33" t="s">
        <v>1909</v>
      </c>
      <c r="E299" s="33">
        <v>2011</v>
      </c>
      <c r="F299" s="36">
        <v>17424</v>
      </c>
      <c r="G299" s="33" t="s">
        <v>1912</v>
      </c>
    </row>
    <row r="300" spans="1:7" customFormat="1" x14ac:dyDescent="0.25">
      <c r="A300" s="33" t="s">
        <v>785</v>
      </c>
      <c r="B300" s="33" t="s">
        <v>7188</v>
      </c>
      <c r="C300" s="268" t="s">
        <v>7189</v>
      </c>
      <c r="D300" s="33"/>
      <c r="E300" s="33">
        <v>2011</v>
      </c>
      <c r="F300" s="36">
        <v>56000</v>
      </c>
      <c r="G300" s="33" t="s">
        <v>7190</v>
      </c>
    </row>
    <row r="301" spans="1:7" customFormat="1" x14ac:dyDescent="0.25">
      <c r="A301" s="33" t="s">
        <v>97</v>
      </c>
      <c r="B301" s="38" t="s">
        <v>1913</v>
      </c>
      <c r="C301" s="268">
        <v>3.5</v>
      </c>
      <c r="D301" s="33" t="s">
        <v>110</v>
      </c>
      <c r="E301" s="33">
        <v>2011</v>
      </c>
      <c r="F301" s="36">
        <v>21455</v>
      </c>
      <c r="G301" s="33" t="s">
        <v>1907</v>
      </c>
    </row>
    <row r="302" spans="1:7" customFormat="1" x14ac:dyDescent="0.25">
      <c r="A302" s="33" t="s">
        <v>97</v>
      </c>
      <c r="B302" s="38" t="s">
        <v>1447</v>
      </c>
      <c r="C302" s="268" t="s">
        <v>6545</v>
      </c>
      <c r="D302" s="33" t="s">
        <v>110</v>
      </c>
      <c r="E302" s="33">
        <v>2011</v>
      </c>
      <c r="F302" s="36">
        <v>23525</v>
      </c>
      <c r="G302" s="33" t="s">
        <v>1905</v>
      </c>
    </row>
    <row r="303" spans="1:7" customFormat="1" x14ac:dyDescent="0.25">
      <c r="A303" s="33" t="s">
        <v>97</v>
      </c>
      <c r="B303" s="38" t="s">
        <v>1914</v>
      </c>
      <c r="C303" s="268" t="s">
        <v>1226</v>
      </c>
      <c r="D303" s="33" t="s">
        <v>110</v>
      </c>
      <c r="E303" s="33">
        <v>2011</v>
      </c>
      <c r="F303" s="36">
        <v>17818</v>
      </c>
      <c r="G303" s="33" t="s">
        <v>1905</v>
      </c>
    </row>
    <row r="304" spans="1:7" customFormat="1" x14ac:dyDescent="0.25">
      <c r="A304" s="33" t="s">
        <v>97</v>
      </c>
      <c r="B304" s="38" t="s">
        <v>1297</v>
      </c>
      <c r="C304" s="268" t="s">
        <v>1844</v>
      </c>
      <c r="D304" s="33" t="s">
        <v>110</v>
      </c>
      <c r="E304" s="33">
        <v>2011</v>
      </c>
      <c r="F304" s="36">
        <v>13688</v>
      </c>
      <c r="G304" s="33" t="s">
        <v>1907</v>
      </c>
    </row>
    <row r="305" spans="1:7" customFormat="1" x14ac:dyDescent="0.25">
      <c r="A305" s="33" t="s">
        <v>97</v>
      </c>
      <c r="B305" s="38" t="s">
        <v>1297</v>
      </c>
      <c r="C305" s="268" t="s">
        <v>1226</v>
      </c>
      <c r="D305" s="33" t="s">
        <v>110</v>
      </c>
      <c r="E305" s="33">
        <v>2011</v>
      </c>
      <c r="F305" s="36">
        <v>14754.098360655737</v>
      </c>
      <c r="G305" s="33" t="s">
        <v>1907</v>
      </c>
    </row>
    <row r="306" spans="1:7" customFormat="1" x14ac:dyDescent="0.25">
      <c r="A306" s="33" t="s">
        <v>97</v>
      </c>
      <c r="B306" s="38" t="s">
        <v>1915</v>
      </c>
      <c r="C306" s="268" t="s">
        <v>1226</v>
      </c>
      <c r="D306" s="33" t="s">
        <v>110</v>
      </c>
      <c r="E306" s="33">
        <v>2011</v>
      </c>
      <c r="F306" s="36">
        <v>17886</v>
      </c>
      <c r="G306" s="33" t="s">
        <v>1899</v>
      </c>
    </row>
    <row r="307" spans="1:7" customFormat="1" x14ac:dyDescent="0.25">
      <c r="A307" s="33" t="s">
        <v>97</v>
      </c>
      <c r="B307" s="33" t="s">
        <v>7191</v>
      </c>
      <c r="C307" s="268" t="s">
        <v>3255</v>
      </c>
      <c r="D307" s="33"/>
      <c r="E307" s="33">
        <v>2011</v>
      </c>
      <c r="F307" s="36">
        <v>14995</v>
      </c>
      <c r="G307" s="33" t="s">
        <v>173</v>
      </c>
    </row>
    <row r="308" spans="1:7" customFormat="1" x14ac:dyDescent="0.25">
      <c r="A308" s="33" t="s">
        <v>97</v>
      </c>
      <c r="B308" s="33" t="s">
        <v>7192</v>
      </c>
      <c r="C308" s="268" t="s">
        <v>2114</v>
      </c>
      <c r="D308" s="33" t="s">
        <v>43</v>
      </c>
      <c r="E308" s="33">
        <v>2011</v>
      </c>
      <c r="F308" s="36">
        <v>24151</v>
      </c>
      <c r="G308" s="33" t="s">
        <v>7193</v>
      </c>
    </row>
    <row r="309" spans="1:7" customFormat="1" x14ac:dyDescent="0.25">
      <c r="A309" s="33" t="s">
        <v>97</v>
      </c>
      <c r="B309" s="38" t="s">
        <v>1649</v>
      </c>
      <c r="C309" s="268" t="s">
        <v>6545</v>
      </c>
      <c r="D309" s="33" t="s">
        <v>44</v>
      </c>
      <c r="E309" s="33">
        <v>2011</v>
      </c>
      <c r="F309" s="36">
        <v>25328</v>
      </c>
      <c r="G309" s="33" t="s">
        <v>1906</v>
      </c>
    </row>
    <row r="310" spans="1:7" customFormat="1" ht="15" x14ac:dyDescent="0.25">
      <c r="A310" s="553" t="s">
        <v>97</v>
      </c>
      <c r="B310" s="553" t="s">
        <v>6630</v>
      </c>
      <c r="C310" s="553" t="s">
        <v>6635</v>
      </c>
      <c r="D310" s="553" t="s">
        <v>43</v>
      </c>
      <c r="E310" s="554">
        <v>2011</v>
      </c>
      <c r="F310" s="553">
        <v>9571</v>
      </c>
      <c r="G310" s="553" t="s">
        <v>6628</v>
      </c>
    </row>
    <row r="311" spans="1:7" customFormat="1" ht="15" x14ac:dyDescent="0.25">
      <c r="A311" s="553" t="s">
        <v>97</v>
      </c>
      <c r="B311" s="553" t="s">
        <v>6630</v>
      </c>
      <c r="C311" s="553" t="s">
        <v>6634</v>
      </c>
      <c r="D311" s="553" t="s">
        <v>43</v>
      </c>
      <c r="E311" s="554">
        <v>2011</v>
      </c>
      <c r="F311" s="553">
        <v>10972</v>
      </c>
      <c r="G311" s="553" t="s">
        <v>6628</v>
      </c>
    </row>
    <row r="312" spans="1:7" customFormat="1" ht="15" x14ac:dyDescent="0.25">
      <c r="A312" s="553" t="s">
        <v>97</v>
      </c>
      <c r="B312" s="553" t="s">
        <v>6630</v>
      </c>
      <c r="C312" s="553" t="s">
        <v>6633</v>
      </c>
      <c r="D312" s="553" t="s">
        <v>43</v>
      </c>
      <c r="E312" s="554">
        <v>2011</v>
      </c>
      <c r="F312" s="553">
        <v>10680</v>
      </c>
      <c r="G312" s="553" t="s">
        <v>6628</v>
      </c>
    </row>
    <row r="313" spans="1:7" customFormat="1" ht="15" x14ac:dyDescent="0.25">
      <c r="A313" s="553" t="s">
        <v>97</v>
      </c>
      <c r="B313" s="553" t="s">
        <v>6630</v>
      </c>
      <c r="C313" s="553" t="s">
        <v>6632</v>
      </c>
      <c r="D313" s="553" t="s">
        <v>43</v>
      </c>
      <c r="E313" s="554">
        <v>2011</v>
      </c>
      <c r="F313" s="553">
        <v>12283</v>
      </c>
      <c r="G313" s="553" t="s">
        <v>6628</v>
      </c>
    </row>
    <row r="314" spans="1:7" customFormat="1" ht="15" x14ac:dyDescent="0.25">
      <c r="A314" s="553" t="s">
        <v>97</v>
      </c>
      <c r="B314" s="553" t="s">
        <v>6630</v>
      </c>
      <c r="C314" s="553" t="s">
        <v>6631</v>
      </c>
      <c r="D314" s="553" t="s">
        <v>43</v>
      </c>
      <c r="E314" s="554">
        <v>2011</v>
      </c>
      <c r="F314" s="553">
        <v>11989</v>
      </c>
      <c r="G314" s="553" t="s">
        <v>6628</v>
      </c>
    </row>
    <row r="315" spans="1:7" customFormat="1" ht="15" x14ac:dyDescent="0.25">
      <c r="A315" s="553" t="s">
        <v>97</v>
      </c>
      <c r="B315" s="553" t="s">
        <v>6630</v>
      </c>
      <c r="C315" s="553" t="s">
        <v>6629</v>
      </c>
      <c r="D315" s="553" t="s">
        <v>43</v>
      </c>
      <c r="E315" s="554">
        <v>2011</v>
      </c>
      <c r="F315" s="553">
        <v>13587</v>
      </c>
      <c r="G315" s="553" t="s">
        <v>6628</v>
      </c>
    </row>
    <row r="316" spans="1:7" customFormat="1" x14ac:dyDescent="0.25">
      <c r="A316" s="33" t="s">
        <v>97</v>
      </c>
      <c r="B316" s="38" t="s">
        <v>98</v>
      </c>
      <c r="C316" s="268" t="s">
        <v>1226</v>
      </c>
      <c r="D316" s="33" t="s">
        <v>110</v>
      </c>
      <c r="E316" s="33">
        <v>2011</v>
      </c>
      <c r="F316" s="36">
        <v>21244</v>
      </c>
      <c r="G316" s="33" t="s">
        <v>1907</v>
      </c>
    </row>
    <row r="317" spans="1:7" customFormat="1" x14ac:dyDescent="0.25">
      <c r="A317" s="33" t="s">
        <v>97</v>
      </c>
      <c r="B317" s="38" t="s">
        <v>98</v>
      </c>
      <c r="C317" s="268" t="s">
        <v>1861</v>
      </c>
      <c r="D317" s="33" t="s">
        <v>110</v>
      </c>
      <c r="E317" s="33">
        <v>2011</v>
      </c>
      <c r="F317" s="36">
        <v>21840</v>
      </c>
      <c r="G317" s="33" t="s">
        <v>1907</v>
      </c>
    </row>
    <row r="318" spans="1:7" customFormat="1" x14ac:dyDescent="0.25">
      <c r="A318" s="33" t="s">
        <v>97</v>
      </c>
      <c r="B318" s="38" t="s">
        <v>99</v>
      </c>
      <c r="C318" s="268" t="s">
        <v>1853</v>
      </c>
      <c r="D318" s="33" t="s">
        <v>110</v>
      </c>
      <c r="E318" s="33">
        <v>2011</v>
      </c>
      <c r="F318" s="36">
        <v>14622</v>
      </c>
      <c r="G318" s="33" t="s">
        <v>1907</v>
      </c>
    </row>
    <row r="319" spans="1:7" customFormat="1" x14ac:dyDescent="0.25">
      <c r="A319" s="33" t="s">
        <v>97</v>
      </c>
      <c r="B319" s="38" t="s">
        <v>101</v>
      </c>
      <c r="C319" s="268" t="s">
        <v>1844</v>
      </c>
      <c r="D319" s="33" t="s">
        <v>110</v>
      </c>
      <c r="E319" s="33">
        <v>2011</v>
      </c>
      <c r="F319" s="36">
        <v>14945</v>
      </c>
      <c r="G319" s="33" t="s">
        <v>1902</v>
      </c>
    </row>
    <row r="320" spans="1:7" customFormat="1" ht="15" x14ac:dyDescent="0.25">
      <c r="A320" s="553" t="s">
        <v>97</v>
      </c>
      <c r="B320" s="553" t="s">
        <v>6859</v>
      </c>
      <c r="C320" s="553" t="s">
        <v>2114</v>
      </c>
      <c r="D320" s="553" t="s">
        <v>43</v>
      </c>
      <c r="E320" s="554">
        <v>2011</v>
      </c>
      <c r="F320" s="553">
        <v>25431.528851873889</v>
      </c>
      <c r="G320" s="553" t="s">
        <v>1956</v>
      </c>
    </row>
    <row r="321" spans="1:7" customFormat="1" ht="15" x14ac:dyDescent="0.25">
      <c r="A321" s="553" t="s">
        <v>97</v>
      </c>
      <c r="B321" s="553" t="s">
        <v>6859</v>
      </c>
      <c r="C321" s="553" t="s">
        <v>4134</v>
      </c>
      <c r="D321" s="553" t="s">
        <v>43</v>
      </c>
      <c r="E321" s="554">
        <v>2011</v>
      </c>
      <c r="F321" s="553">
        <v>26099.702558001194</v>
      </c>
      <c r="G321" s="553" t="s">
        <v>1956</v>
      </c>
    </row>
    <row r="322" spans="1:7" customFormat="1" ht="15" x14ac:dyDescent="0.25">
      <c r="A322" s="553" t="s">
        <v>97</v>
      </c>
      <c r="B322" s="553" t="s">
        <v>6859</v>
      </c>
      <c r="C322" s="553" t="s">
        <v>3721</v>
      </c>
      <c r="D322" s="553" t="s">
        <v>43</v>
      </c>
      <c r="E322" s="554">
        <v>2011</v>
      </c>
      <c r="F322" s="553">
        <v>27557.882212968474</v>
      </c>
      <c r="G322" s="553" t="s">
        <v>1956</v>
      </c>
    </row>
    <row r="323" spans="1:7" customFormat="1" ht="15" x14ac:dyDescent="0.25">
      <c r="A323" s="553" t="s">
        <v>97</v>
      </c>
      <c r="B323" s="553" t="s">
        <v>6859</v>
      </c>
      <c r="C323" s="553" t="s">
        <v>1980</v>
      </c>
      <c r="D323" s="553" t="s">
        <v>43</v>
      </c>
      <c r="E323" s="554">
        <v>2011</v>
      </c>
      <c r="F323" s="553">
        <v>27474.122546103514</v>
      </c>
      <c r="G323" s="553" t="s">
        <v>1832</v>
      </c>
    </row>
    <row r="324" spans="1:7" customFormat="1" ht="15" x14ac:dyDescent="0.25">
      <c r="A324" s="553" t="s">
        <v>97</v>
      </c>
      <c r="B324" s="553" t="s">
        <v>6859</v>
      </c>
      <c r="C324" s="553" t="s">
        <v>1981</v>
      </c>
      <c r="D324" s="553" t="s">
        <v>43</v>
      </c>
      <c r="E324" s="554">
        <v>2011</v>
      </c>
      <c r="F324" s="553">
        <v>31756.335514574661</v>
      </c>
      <c r="G324" s="553" t="s">
        <v>1956</v>
      </c>
    </row>
    <row r="325" spans="1:7" customFormat="1" ht="15" x14ac:dyDescent="0.25">
      <c r="A325" s="553" t="s">
        <v>97</v>
      </c>
      <c r="B325" s="553" t="s">
        <v>6859</v>
      </c>
      <c r="C325" s="553" t="s">
        <v>4256</v>
      </c>
      <c r="D325" s="553" t="s">
        <v>43</v>
      </c>
      <c r="E325" s="554">
        <v>2011</v>
      </c>
      <c r="F325" s="553">
        <v>32763.355145746584</v>
      </c>
      <c r="G325" s="553" t="s">
        <v>1956</v>
      </c>
    </row>
    <row r="326" spans="1:7" customFormat="1" ht="15" x14ac:dyDescent="0.25">
      <c r="A326" s="553" t="s">
        <v>97</v>
      </c>
      <c r="B326" s="553" t="s">
        <v>6859</v>
      </c>
      <c r="C326" s="553" t="s">
        <v>3726</v>
      </c>
      <c r="D326" s="553" t="s">
        <v>43</v>
      </c>
      <c r="E326" s="554">
        <v>2011</v>
      </c>
      <c r="F326" s="553">
        <v>35253.301606186797</v>
      </c>
      <c r="G326" s="553" t="s">
        <v>1956</v>
      </c>
    </row>
    <row r="327" spans="1:7" customFormat="1" ht="15" x14ac:dyDescent="0.25">
      <c r="A327" s="583" t="s">
        <v>97</v>
      </c>
      <c r="B327" s="583" t="s">
        <v>6859</v>
      </c>
      <c r="C327" s="583" t="s">
        <v>3761</v>
      </c>
      <c r="D327" s="583" t="s">
        <v>43</v>
      </c>
      <c r="E327" s="554">
        <v>2011</v>
      </c>
      <c r="F327" s="583">
        <v>37299.70255800119</v>
      </c>
      <c r="G327" s="553" t="s">
        <v>1956</v>
      </c>
    </row>
    <row r="328" spans="1:7" customFormat="1" ht="15" x14ac:dyDescent="0.25">
      <c r="A328" s="585" t="s">
        <v>97</v>
      </c>
      <c r="B328" s="585" t="s">
        <v>100</v>
      </c>
      <c r="C328" s="583" t="s">
        <v>641</v>
      </c>
      <c r="D328" s="553" t="s">
        <v>43</v>
      </c>
      <c r="E328" s="554">
        <v>2011</v>
      </c>
      <c r="F328" s="553">
        <v>19788.221296847118</v>
      </c>
      <c r="G328" s="553" t="s">
        <v>6855</v>
      </c>
    </row>
    <row r="329" spans="1:7" customFormat="1" ht="15" x14ac:dyDescent="0.25">
      <c r="A329" s="585" t="s">
        <v>97</v>
      </c>
      <c r="B329" s="585" t="s">
        <v>100</v>
      </c>
      <c r="C329" s="583" t="s">
        <v>641</v>
      </c>
      <c r="D329" s="583" t="s">
        <v>44</v>
      </c>
      <c r="E329" s="554">
        <v>2011</v>
      </c>
      <c r="F329" s="583">
        <v>20125.163593099351</v>
      </c>
      <c r="G329" s="553" t="s">
        <v>6855</v>
      </c>
    </row>
    <row r="330" spans="1:7" customFormat="1" ht="15" x14ac:dyDescent="0.25">
      <c r="A330" s="582" t="s">
        <v>97</v>
      </c>
      <c r="B330" s="582" t="s">
        <v>100</v>
      </c>
      <c r="C330" s="553" t="s">
        <v>6853</v>
      </c>
      <c r="D330" s="553" t="s">
        <v>43</v>
      </c>
      <c r="E330" s="554">
        <v>2011</v>
      </c>
      <c r="F330" s="553">
        <v>20163.236168947056</v>
      </c>
      <c r="G330" s="553" t="s">
        <v>6855</v>
      </c>
    </row>
    <row r="331" spans="1:7" customFormat="1" ht="15" x14ac:dyDescent="0.25">
      <c r="A331" s="582" t="s">
        <v>97</v>
      </c>
      <c r="B331" s="582" t="s">
        <v>100</v>
      </c>
      <c r="C331" s="553" t="s">
        <v>6853</v>
      </c>
      <c r="D331" s="583" t="s">
        <v>44</v>
      </c>
      <c r="E331" s="554">
        <v>2011</v>
      </c>
      <c r="F331" s="583">
        <v>20454.491374182038</v>
      </c>
      <c r="G331" s="553" t="s">
        <v>6855</v>
      </c>
    </row>
    <row r="332" spans="1:7" customFormat="1" ht="15" x14ac:dyDescent="0.25">
      <c r="A332" s="582" t="s">
        <v>97</v>
      </c>
      <c r="B332" s="582" t="s">
        <v>100</v>
      </c>
      <c r="C332" s="553" t="s">
        <v>892</v>
      </c>
      <c r="D332" s="553" t="s">
        <v>43</v>
      </c>
      <c r="E332" s="554">
        <v>2011</v>
      </c>
      <c r="F332" s="553">
        <v>20258.417608566335</v>
      </c>
      <c r="G332" s="553" t="s">
        <v>6855</v>
      </c>
    </row>
    <row r="333" spans="1:7" customFormat="1" ht="15" x14ac:dyDescent="0.25">
      <c r="A333" s="582" t="s">
        <v>97</v>
      </c>
      <c r="B333" s="582" t="s">
        <v>100</v>
      </c>
      <c r="C333" s="553" t="s">
        <v>892</v>
      </c>
      <c r="D333" s="583" t="s">
        <v>44</v>
      </c>
      <c r="E333" s="554">
        <v>2011</v>
      </c>
      <c r="F333" s="583">
        <v>20791.433670434268</v>
      </c>
      <c r="G333" s="553" t="s">
        <v>6855</v>
      </c>
    </row>
    <row r="334" spans="1:7" customFormat="1" ht="15" x14ac:dyDescent="0.25">
      <c r="A334" s="582" t="s">
        <v>97</v>
      </c>
      <c r="B334" s="582" t="s">
        <v>100</v>
      </c>
      <c r="C334" s="553" t="s">
        <v>1351</v>
      </c>
      <c r="D334" s="553" t="s">
        <v>43</v>
      </c>
      <c r="E334" s="554">
        <v>2011</v>
      </c>
      <c r="F334" s="553">
        <v>22723.616894705534</v>
      </c>
      <c r="G334" s="553" t="s">
        <v>6855</v>
      </c>
    </row>
    <row r="335" spans="1:7" customFormat="1" ht="15" x14ac:dyDescent="0.25">
      <c r="A335" s="582" t="s">
        <v>97</v>
      </c>
      <c r="B335" s="582" t="s">
        <v>100</v>
      </c>
      <c r="C335" s="553" t="s">
        <v>1351</v>
      </c>
      <c r="D335" s="583" t="s">
        <v>44</v>
      </c>
      <c r="E335" s="554">
        <v>2011</v>
      </c>
      <c r="F335" s="583">
        <v>24246.519928613925</v>
      </c>
      <c r="G335" s="553" t="s">
        <v>6855</v>
      </c>
    </row>
    <row r="336" spans="1:7" customFormat="1" ht="15" x14ac:dyDescent="0.25">
      <c r="A336" s="582" t="s">
        <v>97</v>
      </c>
      <c r="B336" s="582" t="s">
        <v>100</v>
      </c>
      <c r="C336" s="553" t="s">
        <v>6856</v>
      </c>
      <c r="D336" s="553" t="s">
        <v>43</v>
      </c>
      <c r="E336" s="554">
        <v>2011</v>
      </c>
      <c r="F336" s="553">
        <v>23082.450922070198</v>
      </c>
      <c r="G336" s="553" t="s">
        <v>6855</v>
      </c>
    </row>
    <row r="337" spans="1:9" customFormat="1" ht="15" x14ac:dyDescent="0.25">
      <c r="A337" s="582" t="s">
        <v>97</v>
      </c>
      <c r="B337" s="582" t="s">
        <v>100</v>
      </c>
      <c r="C337" s="553" t="s">
        <v>6856</v>
      </c>
      <c r="D337" s="583" t="s">
        <v>44</v>
      </c>
      <c r="E337" s="554">
        <v>2011</v>
      </c>
      <c r="F337" s="583">
        <v>23861.986912552056</v>
      </c>
      <c r="G337" s="553" t="s">
        <v>6855</v>
      </c>
    </row>
    <row r="338" spans="1:9" customFormat="1" ht="15" x14ac:dyDescent="0.25">
      <c r="A338" s="582" t="s">
        <v>97</v>
      </c>
      <c r="B338" s="582" t="s">
        <v>100</v>
      </c>
      <c r="C338" s="553" t="s">
        <v>620</v>
      </c>
      <c r="D338" s="553" t="s">
        <v>43</v>
      </c>
      <c r="E338" s="554">
        <v>2011</v>
      </c>
      <c r="F338" s="553">
        <v>27746.341463414639</v>
      </c>
      <c r="G338" s="553" t="s">
        <v>6855</v>
      </c>
    </row>
    <row r="339" spans="1:9" customFormat="1" x14ac:dyDescent="0.25">
      <c r="A339" s="582" t="s">
        <v>97</v>
      </c>
      <c r="B339" s="582" t="s">
        <v>100</v>
      </c>
      <c r="C339" s="553" t="s">
        <v>620</v>
      </c>
      <c r="D339" s="583" t="s">
        <v>44</v>
      </c>
      <c r="E339" s="554">
        <v>2011</v>
      </c>
      <c r="F339" s="583">
        <v>28134.681737061277</v>
      </c>
      <c r="G339" s="553" t="s">
        <v>6855</v>
      </c>
      <c r="H339" s="40"/>
      <c r="I339" s="40"/>
    </row>
    <row r="340" spans="1:9" customFormat="1" x14ac:dyDescent="0.25">
      <c r="A340" s="582" t="s">
        <v>97</v>
      </c>
      <c r="B340" s="582" t="s">
        <v>100</v>
      </c>
      <c r="C340" s="593">
        <v>3.5</v>
      </c>
      <c r="D340" s="553" t="s">
        <v>43</v>
      </c>
      <c r="E340" s="554">
        <v>2011</v>
      </c>
      <c r="F340" s="553">
        <v>35325.639500297453</v>
      </c>
      <c r="G340" s="553" t="s">
        <v>6855</v>
      </c>
      <c r="H340" s="40"/>
      <c r="I340" s="40"/>
    </row>
    <row r="341" spans="1:9" customFormat="1" x14ac:dyDescent="0.25">
      <c r="A341" s="582" t="s">
        <v>97</v>
      </c>
      <c r="B341" s="582" t="s">
        <v>100</v>
      </c>
      <c r="C341" s="593">
        <v>3.5</v>
      </c>
      <c r="D341" s="583" t="s">
        <v>44</v>
      </c>
      <c r="E341" s="554">
        <v>2011</v>
      </c>
      <c r="F341" s="583">
        <v>36168.947055324221</v>
      </c>
      <c r="G341" s="553" t="s">
        <v>6855</v>
      </c>
      <c r="H341" s="40"/>
      <c r="I341" s="40"/>
    </row>
    <row r="342" spans="1:9" customFormat="1" x14ac:dyDescent="0.25">
      <c r="A342" s="582" t="s">
        <v>97</v>
      </c>
      <c r="B342" s="582" t="s">
        <v>102</v>
      </c>
      <c r="C342" s="553" t="s">
        <v>6858</v>
      </c>
      <c r="D342" s="553" t="s">
        <v>43</v>
      </c>
      <c r="E342" s="554">
        <v>2011</v>
      </c>
      <c r="F342" s="553">
        <v>17849.002534993942</v>
      </c>
      <c r="G342" s="553" t="s">
        <v>6851</v>
      </c>
      <c r="H342" s="40"/>
      <c r="I342" s="40"/>
    </row>
    <row r="343" spans="1:9" customFormat="1" x14ac:dyDescent="0.25">
      <c r="A343" s="582" t="s">
        <v>97</v>
      </c>
      <c r="B343" s="582" t="s">
        <v>102</v>
      </c>
      <c r="C343" s="553" t="s">
        <v>6858</v>
      </c>
      <c r="D343" s="583" t="s">
        <v>44</v>
      </c>
      <c r="E343" s="554">
        <v>2011</v>
      </c>
      <c r="F343" s="583">
        <v>18289.871045960546</v>
      </c>
      <c r="G343" s="553" t="s">
        <v>6851</v>
      </c>
      <c r="H343" s="40"/>
      <c r="I343" s="40"/>
    </row>
    <row r="344" spans="1:9" customFormat="1" x14ac:dyDescent="0.25">
      <c r="A344" s="582" t="s">
        <v>97</v>
      </c>
      <c r="B344" s="582" t="s">
        <v>102</v>
      </c>
      <c r="C344" s="553" t="s">
        <v>6857</v>
      </c>
      <c r="D344" s="553" t="s">
        <v>43</v>
      </c>
      <c r="E344" s="554">
        <v>2011</v>
      </c>
      <c r="F344" s="553">
        <v>18779.235093133473</v>
      </c>
      <c r="G344" s="553" t="s">
        <v>6851</v>
      </c>
      <c r="H344" s="40"/>
      <c r="I344" s="40"/>
    </row>
    <row r="345" spans="1:9" customFormat="1" x14ac:dyDescent="0.25">
      <c r="A345" s="582" t="s">
        <v>97</v>
      </c>
      <c r="B345" s="582" t="s">
        <v>102</v>
      </c>
      <c r="C345" s="553" t="s">
        <v>6857</v>
      </c>
      <c r="D345" s="583" t="s">
        <v>44</v>
      </c>
      <c r="E345" s="554">
        <v>2011</v>
      </c>
      <c r="F345" s="583">
        <v>19203.350600683349</v>
      </c>
      <c r="G345" s="553" t="s">
        <v>6851</v>
      </c>
      <c r="H345" s="40"/>
      <c r="I345" s="40"/>
    </row>
    <row r="346" spans="1:9" customFormat="1" x14ac:dyDescent="0.25">
      <c r="A346" s="556" t="s">
        <v>97</v>
      </c>
      <c r="B346" s="556" t="s">
        <v>102</v>
      </c>
      <c r="C346" s="556" t="s">
        <v>6854</v>
      </c>
      <c r="D346" s="556" t="s">
        <v>43</v>
      </c>
      <c r="E346" s="554">
        <v>2011</v>
      </c>
      <c r="F346" s="556">
        <v>19875.234211396451</v>
      </c>
      <c r="G346" s="556" t="s">
        <v>6851</v>
      </c>
      <c r="H346" s="40"/>
      <c r="I346" s="40"/>
    </row>
    <row r="347" spans="1:9" customFormat="1" x14ac:dyDescent="0.25">
      <c r="A347" s="582" t="s">
        <v>97</v>
      </c>
      <c r="B347" s="582" t="s">
        <v>102</v>
      </c>
      <c r="C347" s="553" t="s">
        <v>6854</v>
      </c>
      <c r="D347" s="583" t="s">
        <v>44</v>
      </c>
      <c r="E347" s="554">
        <v>2011</v>
      </c>
      <c r="F347" s="583">
        <v>20048.054667695364</v>
      </c>
      <c r="G347" s="553" t="s">
        <v>6851</v>
      </c>
      <c r="H347" s="40"/>
      <c r="I347" s="40"/>
    </row>
    <row r="348" spans="1:9" customFormat="1" x14ac:dyDescent="0.25">
      <c r="A348" s="582" t="s">
        <v>97</v>
      </c>
      <c r="B348" s="582" t="s">
        <v>102</v>
      </c>
      <c r="C348" s="553" t="s">
        <v>6853</v>
      </c>
      <c r="D348" s="553" t="s">
        <v>43</v>
      </c>
      <c r="E348" s="554">
        <v>2011</v>
      </c>
      <c r="F348" s="553">
        <v>21032.073184172823</v>
      </c>
      <c r="G348" s="553" t="s">
        <v>6851</v>
      </c>
      <c r="H348" s="40"/>
      <c r="I348" s="40"/>
    </row>
    <row r="349" spans="1:9" customFormat="1" x14ac:dyDescent="0.25">
      <c r="A349" s="582" t="s">
        <v>97</v>
      </c>
      <c r="B349" s="582" t="s">
        <v>102</v>
      </c>
      <c r="C349" s="553" t="s">
        <v>6852</v>
      </c>
      <c r="D349" s="553" t="s">
        <v>44</v>
      </c>
      <c r="E349" s="554">
        <v>2011</v>
      </c>
      <c r="F349" s="553">
        <v>21147.580734046074</v>
      </c>
      <c r="G349" s="553" t="s">
        <v>6851</v>
      </c>
      <c r="H349" s="40"/>
      <c r="I349" s="40"/>
    </row>
    <row r="350" spans="1:9" customFormat="1" x14ac:dyDescent="0.25">
      <c r="A350" s="582" t="s">
        <v>97</v>
      </c>
      <c r="B350" s="582" t="s">
        <v>102</v>
      </c>
      <c r="C350" s="553" t="s">
        <v>892</v>
      </c>
      <c r="D350" s="553" t="s">
        <v>43</v>
      </c>
      <c r="E350" s="554">
        <v>2011</v>
      </c>
      <c r="F350" s="553">
        <v>21248.980491568393</v>
      </c>
      <c r="G350" s="553" t="s">
        <v>6851</v>
      </c>
      <c r="H350" s="40"/>
      <c r="I350" s="40"/>
    </row>
    <row r="351" spans="1:9" x14ac:dyDescent="0.25">
      <c r="A351" s="582" t="s">
        <v>97</v>
      </c>
      <c r="B351" s="582" t="s">
        <v>102</v>
      </c>
      <c r="C351" s="553" t="s">
        <v>892</v>
      </c>
      <c r="D351" s="553" t="s">
        <v>44</v>
      </c>
      <c r="E351" s="554">
        <v>2011</v>
      </c>
      <c r="F351" s="553">
        <v>21731.290642565855</v>
      </c>
      <c r="G351" s="553" t="s">
        <v>6851</v>
      </c>
    </row>
    <row r="352" spans="1:9" x14ac:dyDescent="0.25">
      <c r="A352" s="582" t="s">
        <v>97</v>
      </c>
      <c r="B352" s="582" t="s">
        <v>102</v>
      </c>
      <c r="C352" s="553" t="s">
        <v>1351</v>
      </c>
      <c r="D352" s="553" t="s">
        <v>43</v>
      </c>
      <c r="E352" s="554">
        <v>2011</v>
      </c>
      <c r="F352" s="553">
        <v>22174.804364598262</v>
      </c>
      <c r="G352" s="553" t="s">
        <v>6851</v>
      </c>
    </row>
    <row r="353" spans="1:7" x14ac:dyDescent="0.25">
      <c r="A353" s="582" t="s">
        <v>97</v>
      </c>
      <c r="B353" s="582" t="s">
        <v>102</v>
      </c>
      <c r="C353" s="553" t="s">
        <v>1351</v>
      </c>
      <c r="D353" s="553" t="s">
        <v>44</v>
      </c>
      <c r="E353" s="554">
        <v>2011</v>
      </c>
      <c r="F353" s="553">
        <v>22902.237407693156</v>
      </c>
      <c r="G353" s="553" t="s">
        <v>6851</v>
      </c>
    </row>
    <row r="354" spans="1:7" x14ac:dyDescent="0.25">
      <c r="A354" s="582" t="s">
        <v>97</v>
      </c>
      <c r="B354" s="582" t="s">
        <v>102</v>
      </c>
      <c r="C354" s="553" t="s">
        <v>6856</v>
      </c>
      <c r="D354" s="553" t="s">
        <v>43</v>
      </c>
      <c r="E354" s="554">
        <v>2011</v>
      </c>
      <c r="F354" s="553">
        <v>22993.056320952277</v>
      </c>
      <c r="G354" s="553" t="s">
        <v>6851</v>
      </c>
    </row>
    <row r="355" spans="1:7" x14ac:dyDescent="0.25">
      <c r="A355" s="582" t="s">
        <v>97</v>
      </c>
      <c r="B355" s="582" t="s">
        <v>102</v>
      </c>
      <c r="C355" s="553" t="s">
        <v>6856</v>
      </c>
      <c r="D355" s="553" t="s">
        <v>44</v>
      </c>
      <c r="E355" s="554">
        <v>2011</v>
      </c>
      <c r="F355" s="553">
        <v>23885.374187148685</v>
      </c>
      <c r="G355" s="553" t="s">
        <v>6851</v>
      </c>
    </row>
    <row r="356" spans="1:7" x14ac:dyDescent="0.25">
      <c r="A356" s="582" t="s">
        <v>97</v>
      </c>
      <c r="B356" s="582" t="s">
        <v>102</v>
      </c>
      <c r="C356" s="553" t="s">
        <v>198</v>
      </c>
      <c r="D356" s="553" t="s">
        <v>43</v>
      </c>
      <c r="E356" s="554">
        <v>2011</v>
      </c>
      <c r="F356" s="553">
        <v>24775.046842279295</v>
      </c>
      <c r="G356" s="553" t="s">
        <v>6851</v>
      </c>
    </row>
    <row r="357" spans="1:7" x14ac:dyDescent="0.25">
      <c r="A357" s="582" t="s">
        <v>97</v>
      </c>
      <c r="B357" s="582" t="s">
        <v>102</v>
      </c>
      <c r="C357" s="553" t="s">
        <v>198</v>
      </c>
      <c r="D357" s="553" t="s">
        <v>44</v>
      </c>
      <c r="E357" s="554">
        <v>2011</v>
      </c>
      <c r="F357" s="553">
        <v>24871.156177670015</v>
      </c>
      <c r="G357" s="553" t="s">
        <v>6851</v>
      </c>
    </row>
    <row r="358" spans="1:7" x14ac:dyDescent="0.25">
      <c r="A358" s="582" t="s">
        <v>97</v>
      </c>
      <c r="B358" s="582" t="s">
        <v>102</v>
      </c>
      <c r="C358" s="553" t="s">
        <v>396</v>
      </c>
      <c r="D358" s="553" t="s">
        <v>43</v>
      </c>
      <c r="E358" s="554">
        <v>2011</v>
      </c>
      <c r="F358" s="553">
        <v>27735.038024909074</v>
      </c>
      <c r="G358" s="553" t="s">
        <v>6851</v>
      </c>
    </row>
    <row r="359" spans="1:7" x14ac:dyDescent="0.25">
      <c r="A359" s="582" t="s">
        <v>97</v>
      </c>
      <c r="B359" s="582" t="s">
        <v>102</v>
      </c>
      <c r="C359" s="553" t="s">
        <v>396</v>
      </c>
      <c r="D359" s="553" t="s">
        <v>44</v>
      </c>
      <c r="E359" s="554">
        <v>2011</v>
      </c>
      <c r="F359" s="553">
        <v>27988.096550203903</v>
      </c>
      <c r="G359" s="553" t="s">
        <v>6851</v>
      </c>
    </row>
    <row r="360" spans="1:7" x14ac:dyDescent="0.25">
      <c r="A360" s="610" t="s">
        <v>97</v>
      </c>
      <c r="B360" s="610" t="s">
        <v>10481</v>
      </c>
      <c r="C360" s="610" t="s">
        <v>7808</v>
      </c>
      <c r="D360" s="610"/>
      <c r="E360" s="782">
        <v>2011</v>
      </c>
      <c r="F360" s="613">
        <v>21585</v>
      </c>
      <c r="G360" s="610" t="s">
        <v>2033</v>
      </c>
    </row>
    <row r="361" spans="1:7" x14ac:dyDescent="0.25">
      <c r="A361" s="610" t="s">
        <v>97</v>
      </c>
      <c r="B361" s="610" t="s">
        <v>10110</v>
      </c>
      <c r="C361" s="610" t="s">
        <v>7808</v>
      </c>
      <c r="D361" s="610"/>
      <c r="E361" s="782">
        <v>2011</v>
      </c>
      <c r="F361" s="613">
        <v>22856</v>
      </c>
      <c r="G361" s="610" t="s">
        <v>2033</v>
      </c>
    </row>
    <row r="362" spans="1:7" x14ac:dyDescent="0.25">
      <c r="A362" s="610" t="s">
        <v>97</v>
      </c>
      <c r="B362" s="610" t="s">
        <v>10482</v>
      </c>
      <c r="C362" s="610" t="s">
        <v>7808</v>
      </c>
      <c r="D362" s="610"/>
      <c r="E362" s="782">
        <v>2011</v>
      </c>
      <c r="F362" s="613">
        <v>23594</v>
      </c>
      <c r="G362" s="610" t="s">
        <v>2033</v>
      </c>
    </row>
    <row r="363" spans="1:7" x14ac:dyDescent="0.25">
      <c r="A363" s="610" t="s">
        <v>1354</v>
      </c>
      <c r="B363" s="610" t="s">
        <v>10511</v>
      </c>
      <c r="C363" s="610" t="s">
        <v>3255</v>
      </c>
      <c r="D363" s="610"/>
      <c r="E363" s="668">
        <v>2011</v>
      </c>
      <c r="F363" s="666">
        <v>20566</v>
      </c>
      <c r="G363" s="610"/>
    </row>
    <row r="364" spans="1:7" x14ac:dyDescent="0.25">
      <c r="A364" s="610" t="s">
        <v>1354</v>
      </c>
      <c r="B364" s="610" t="s">
        <v>5791</v>
      </c>
      <c r="C364" s="610" t="s">
        <v>3721</v>
      </c>
      <c r="D364" s="610"/>
      <c r="E364" s="668">
        <v>2011</v>
      </c>
      <c r="F364" s="613">
        <v>26500</v>
      </c>
      <c r="G364" s="610"/>
    </row>
    <row r="365" spans="1:7" x14ac:dyDescent="0.25">
      <c r="A365" s="33" t="s">
        <v>1916</v>
      </c>
      <c r="B365" s="38" t="s">
        <v>1715</v>
      </c>
      <c r="C365" s="268" t="s">
        <v>1917</v>
      </c>
      <c r="D365" s="33" t="s">
        <v>44</v>
      </c>
      <c r="E365" s="33">
        <v>2011</v>
      </c>
      <c r="F365" s="36">
        <v>34153.00546448087</v>
      </c>
      <c r="G365" s="33" t="s">
        <v>1906</v>
      </c>
    </row>
    <row r="366" spans="1:7" x14ac:dyDescent="0.25">
      <c r="A366" s="33" t="s">
        <v>1916</v>
      </c>
      <c r="B366" s="38" t="s">
        <v>1715</v>
      </c>
      <c r="C366" s="268" t="s">
        <v>1917</v>
      </c>
      <c r="D366" s="33" t="s">
        <v>44</v>
      </c>
      <c r="E366" s="506">
        <v>2011</v>
      </c>
      <c r="F366" s="36">
        <v>34153.00546448087</v>
      </c>
      <c r="G366" s="33" t="s">
        <v>1906</v>
      </c>
    </row>
    <row r="367" spans="1:7" x14ac:dyDescent="0.25">
      <c r="A367" s="54" t="s">
        <v>1916</v>
      </c>
      <c r="B367" s="60" t="s">
        <v>6048</v>
      </c>
      <c r="C367" s="269" t="s">
        <v>1981</v>
      </c>
      <c r="D367" s="54" t="s">
        <v>6049</v>
      </c>
      <c r="E367" s="54">
        <v>2011</v>
      </c>
      <c r="F367" s="87">
        <v>51909</v>
      </c>
      <c r="G367" s="54" t="s">
        <v>4537</v>
      </c>
    </row>
    <row r="368" spans="1:7" x14ac:dyDescent="0.25">
      <c r="A368" s="33" t="s">
        <v>1916</v>
      </c>
      <c r="B368" s="38" t="s">
        <v>1716</v>
      </c>
      <c r="C368" s="268" t="s">
        <v>1918</v>
      </c>
      <c r="D368" s="33" t="s">
        <v>44</v>
      </c>
      <c r="E368" s="33">
        <v>2011</v>
      </c>
      <c r="F368" s="36">
        <v>43442.62295081967</v>
      </c>
      <c r="G368" s="33" t="s">
        <v>1906</v>
      </c>
    </row>
    <row r="369" spans="1:7" x14ac:dyDescent="0.25">
      <c r="A369" s="33" t="s">
        <v>1916</v>
      </c>
      <c r="B369" s="38" t="s">
        <v>1716</v>
      </c>
      <c r="C369" s="268" t="s">
        <v>1918</v>
      </c>
      <c r="D369" s="33" t="s">
        <v>44</v>
      </c>
      <c r="E369" s="506">
        <v>2011</v>
      </c>
      <c r="F369" s="36">
        <v>43442.62295081967</v>
      </c>
      <c r="G369" s="33" t="s">
        <v>1906</v>
      </c>
    </row>
    <row r="370" spans="1:7" x14ac:dyDescent="0.25">
      <c r="A370" s="33" t="s">
        <v>1916</v>
      </c>
      <c r="B370" s="38" t="s">
        <v>1717</v>
      </c>
      <c r="C370" s="268" t="s">
        <v>6558</v>
      </c>
      <c r="D370" s="33" t="s">
        <v>44</v>
      </c>
      <c r="E370" s="33">
        <v>2011</v>
      </c>
      <c r="F370" s="36">
        <v>65300.546448087429</v>
      </c>
      <c r="G370" s="33" t="s">
        <v>1906</v>
      </c>
    </row>
    <row r="371" spans="1:7" x14ac:dyDescent="0.25">
      <c r="A371" s="33" t="s">
        <v>1916</v>
      </c>
      <c r="B371" s="38" t="s">
        <v>1717</v>
      </c>
      <c r="C371" s="268" t="s">
        <v>6558</v>
      </c>
      <c r="D371" s="33" t="s">
        <v>44</v>
      </c>
      <c r="E371" s="506">
        <v>2011</v>
      </c>
      <c r="F371" s="36">
        <v>65300.546448087429</v>
      </c>
      <c r="G371" s="33" t="s">
        <v>1906</v>
      </c>
    </row>
    <row r="372" spans="1:7" x14ac:dyDescent="0.25">
      <c r="A372" s="54" t="s">
        <v>1916</v>
      </c>
      <c r="B372" s="60" t="s">
        <v>5981</v>
      </c>
      <c r="C372" s="269" t="s">
        <v>4178</v>
      </c>
      <c r="D372" s="312" t="s">
        <v>426</v>
      </c>
      <c r="E372" s="64">
        <v>2011</v>
      </c>
      <c r="F372" s="87">
        <v>79685</v>
      </c>
      <c r="G372" s="60" t="s">
        <v>4745</v>
      </c>
    </row>
    <row r="373" spans="1:7" x14ac:dyDescent="0.25">
      <c r="A373" s="54" t="s">
        <v>1916</v>
      </c>
      <c r="B373" s="60" t="s">
        <v>4781</v>
      </c>
      <c r="C373" s="269" t="s">
        <v>4178</v>
      </c>
      <c r="D373" s="312" t="s">
        <v>426</v>
      </c>
      <c r="E373" s="64">
        <v>2011</v>
      </c>
      <c r="F373" s="87">
        <v>95465</v>
      </c>
      <c r="G373" s="60" t="s">
        <v>4745</v>
      </c>
    </row>
    <row r="374" spans="1:7" x14ac:dyDescent="0.25">
      <c r="A374" s="33" t="s">
        <v>789</v>
      </c>
      <c r="B374" s="38" t="s">
        <v>2944</v>
      </c>
      <c r="C374" s="268">
        <v>5</v>
      </c>
      <c r="D374" s="33" t="s">
        <v>44</v>
      </c>
      <c r="E374" s="33">
        <v>2011</v>
      </c>
      <c r="F374" s="36">
        <v>171902</v>
      </c>
      <c r="G374" s="33" t="s">
        <v>1211</v>
      </c>
    </row>
    <row r="375" spans="1:7" x14ac:dyDescent="0.25">
      <c r="A375" s="33" t="s">
        <v>789</v>
      </c>
      <c r="B375" s="38" t="s">
        <v>2495</v>
      </c>
      <c r="C375" s="268">
        <v>5</v>
      </c>
      <c r="D375" s="33" t="s">
        <v>44</v>
      </c>
      <c r="E375" s="33">
        <v>2011</v>
      </c>
      <c r="F375" s="36">
        <v>105551</v>
      </c>
      <c r="G375" s="33" t="s">
        <v>1211</v>
      </c>
    </row>
    <row r="376" spans="1:7" x14ac:dyDescent="0.25">
      <c r="A376" s="33" t="s">
        <v>789</v>
      </c>
      <c r="B376" s="38" t="s">
        <v>2496</v>
      </c>
      <c r="C376" s="268">
        <v>5</v>
      </c>
      <c r="D376" s="33" t="s">
        <v>44</v>
      </c>
      <c r="E376" s="33">
        <v>2011</v>
      </c>
      <c r="F376" s="36">
        <v>110655</v>
      </c>
      <c r="G376" s="33" t="s">
        <v>1211</v>
      </c>
    </row>
    <row r="377" spans="1:7" x14ac:dyDescent="0.25">
      <c r="A377" s="33" t="s">
        <v>789</v>
      </c>
      <c r="B377" s="38" t="s">
        <v>1919</v>
      </c>
      <c r="C377" s="268">
        <v>5</v>
      </c>
      <c r="D377" s="33" t="s">
        <v>44</v>
      </c>
      <c r="E377" s="33">
        <v>2011</v>
      </c>
      <c r="F377" s="36">
        <v>84972</v>
      </c>
      <c r="G377" s="33" t="s">
        <v>2942</v>
      </c>
    </row>
    <row r="378" spans="1:7" x14ac:dyDescent="0.25">
      <c r="A378" s="33" t="s">
        <v>789</v>
      </c>
      <c r="B378" s="38" t="s">
        <v>2497</v>
      </c>
      <c r="C378" s="268">
        <v>5</v>
      </c>
      <c r="D378" s="33" t="s">
        <v>44</v>
      </c>
      <c r="E378" s="33">
        <v>2011</v>
      </c>
      <c r="F378" s="36">
        <v>129945</v>
      </c>
      <c r="G378" s="33" t="s">
        <v>1211</v>
      </c>
    </row>
    <row r="379" spans="1:7" x14ac:dyDescent="0.25">
      <c r="A379" s="33" t="s">
        <v>789</v>
      </c>
      <c r="B379" s="38" t="s">
        <v>2498</v>
      </c>
      <c r="C379" s="268">
        <v>5</v>
      </c>
      <c r="D379" s="33" t="s">
        <v>44</v>
      </c>
      <c r="E379" s="33">
        <v>2011</v>
      </c>
      <c r="F379" s="36">
        <v>145082</v>
      </c>
      <c r="G379" s="33" t="s">
        <v>1211</v>
      </c>
    </row>
    <row r="380" spans="1:7" x14ac:dyDescent="0.25">
      <c r="A380" s="33" t="s">
        <v>85</v>
      </c>
      <c r="B380" s="38" t="s">
        <v>9569</v>
      </c>
      <c r="C380" s="268" t="s">
        <v>3739</v>
      </c>
      <c r="D380" s="33" t="s">
        <v>110</v>
      </c>
      <c r="E380" s="33">
        <v>2011</v>
      </c>
      <c r="F380" s="36">
        <v>29120</v>
      </c>
      <c r="G380" s="33" t="s">
        <v>9568</v>
      </c>
    </row>
    <row r="381" spans="1:7" x14ac:dyDescent="0.25">
      <c r="A381" s="33" t="s">
        <v>85</v>
      </c>
      <c r="B381" s="38" t="s">
        <v>4184</v>
      </c>
      <c r="C381" s="268" t="s">
        <v>3739</v>
      </c>
      <c r="D381" s="33" t="s">
        <v>110</v>
      </c>
      <c r="E381" s="33">
        <v>2011</v>
      </c>
      <c r="F381" s="36">
        <v>30900</v>
      </c>
      <c r="G381" s="33" t="s">
        <v>4185</v>
      </c>
    </row>
    <row r="382" spans="1:7" x14ac:dyDescent="0.25">
      <c r="A382" s="33" t="s">
        <v>85</v>
      </c>
      <c r="B382" s="38" t="s">
        <v>1525</v>
      </c>
      <c r="C382" s="268" t="s">
        <v>3761</v>
      </c>
      <c r="D382" s="33" t="s">
        <v>110</v>
      </c>
      <c r="E382" s="33">
        <v>2011</v>
      </c>
      <c r="F382" s="36">
        <v>36728</v>
      </c>
      <c r="G382" s="33" t="s">
        <v>111</v>
      </c>
    </row>
    <row r="383" spans="1:7" x14ac:dyDescent="0.25">
      <c r="A383" s="33" t="s">
        <v>85</v>
      </c>
      <c r="B383" s="38" t="s">
        <v>1454</v>
      </c>
      <c r="C383" s="268" t="s">
        <v>3761</v>
      </c>
      <c r="D383" s="33" t="s">
        <v>438</v>
      </c>
      <c r="E383" s="33">
        <v>2011</v>
      </c>
      <c r="F383" s="36">
        <v>46900</v>
      </c>
      <c r="G383" s="33" t="s">
        <v>111</v>
      </c>
    </row>
    <row r="384" spans="1:7" x14ac:dyDescent="0.25">
      <c r="A384" s="33" t="s">
        <v>85</v>
      </c>
      <c r="B384" s="38" t="s">
        <v>1454</v>
      </c>
      <c r="C384" s="268" t="s">
        <v>3761</v>
      </c>
      <c r="D384" s="33" t="s">
        <v>438</v>
      </c>
      <c r="E384" s="33">
        <v>2011</v>
      </c>
      <c r="F384" s="36">
        <v>58950</v>
      </c>
      <c r="G384" s="33" t="s">
        <v>4186</v>
      </c>
    </row>
    <row r="385" spans="1:7" x14ac:dyDescent="0.25">
      <c r="A385" s="33" t="s">
        <v>85</v>
      </c>
      <c r="B385" s="38" t="s">
        <v>1454</v>
      </c>
      <c r="C385" s="268" t="s">
        <v>3761</v>
      </c>
      <c r="D385" s="33" t="s">
        <v>426</v>
      </c>
      <c r="E385" s="33">
        <v>2011</v>
      </c>
      <c r="F385" s="36">
        <v>48850</v>
      </c>
      <c r="G385" s="33" t="s">
        <v>4187</v>
      </c>
    </row>
    <row r="386" spans="1:7" x14ac:dyDescent="0.25">
      <c r="A386" s="33" t="s">
        <v>85</v>
      </c>
      <c r="B386" s="38" t="s">
        <v>1454</v>
      </c>
      <c r="C386" s="268" t="s">
        <v>3761</v>
      </c>
      <c r="D386" s="33" t="s">
        <v>438</v>
      </c>
      <c r="E386" s="33">
        <v>2011</v>
      </c>
      <c r="F386" s="36">
        <v>55370</v>
      </c>
      <c r="G386" s="33" t="s">
        <v>4188</v>
      </c>
    </row>
    <row r="387" spans="1:7" x14ac:dyDescent="0.25">
      <c r="A387" s="33" t="s">
        <v>85</v>
      </c>
      <c r="B387" s="38" t="s">
        <v>1720</v>
      </c>
      <c r="C387" s="268" t="s">
        <v>2927</v>
      </c>
      <c r="D387" s="33" t="s">
        <v>44</v>
      </c>
      <c r="E387" s="33">
        <v>2011</v>
      </c>
      <c r="F387" s="36">
        <v>53045</v>
      </c>
      <c r="G387" s="33" t="s">
        <v>4191</v>
      </c>
    </row>
    <row r="388" spans="1:7" x14ac:dyDescent="0.25">
      <c r="A388" s="33" t="s">
        <v>85</v>
      </c>
      <c r="B388" s="38" t="s">
        <v>4189</v>
      </c>
      <c r="C388" s="268" t="s">
        <v>2927</v>
      </c>
      <c r="D388" s="33" t="s">
        <v>44</v>
      </c>
      <c r="E388" s="33">
        <v>2011</v>
      </c>
      <c r="F388" s="36">
        <v>57840</v>
      </c>
      <c r="G388" s="33" t="s">
        <v>4190</v>
      </c>
    </row>
    <row r="389" spans="1:7" x14ac:dyDescent="0.25">
      <c r="A389" s="33" t="s">
        <v>85</v>
      </c>
      <c r="B389" s="38" t="s">
        <v>4177</v>
      </c>
      <c r="C389" s="268" t="s">
        <v>3721</v>
      </c>
      <c r="D389" s="33" t="s">
        <v>110</v>
      </c>
      <c r="E389" s="33">
        <v>2011</v>
      </c>
      <c r="F389" s="36">
        <v>36330</v>
      </c>
      <c r="G389" s="33" t="s">
        <v>4186</v>
      </c>
    </row>
    <row r="390" spans="1:7" x14ac:dyDescent="0.25">
      <c r="A390" s="33" t="s">
        <v>85</v>
      </c>
      <c r="B390" s="38" t="s">
        <v>4176</v>
      </c>
      <c r="C390" s="268" t="s">
        <v>3721</v>
      </c>
      <c r="D390" s="33" t="s">
        <v>110</v>
      </c>
      <c r="E390" s="33">
        <v>2011</v>
      </c>
      <c r="F390" s="36">
        <v>39100</v>
      </c>
      <c r="G390" s="33" t="s">
        <v>4186</v>
      </c>
    </row>
    <row r="391" spans="1:7" x14ac:dyDescent="0.25">
      <c r="A391" s="33" t="s">
        <v>85</v>
      </c>
      <c r="B391" s="38" t="s">
        <v>1526</v>
      </c>
      <c r="C391" s="268" t="s">
        <v>3761</v>
      </c>
      <c r="D391" s="33" t="s">
        <v>438</v>
      </c>
      <c r="E391" s="33">
        <v>2011</v>
      </c>
      <c r="F391" s="36">
        <v>39720</v>
      </c>
      <c r="G391" s="33" t="s">
        <v>111</v>
      </c>
    </row>
    <row r="392" spans="1:7" x14ac:dyDescent="0.25">
      <c r="A392" s="33" t="s">
        <v>85</v>
      </c>
      <c r="B392" s="38" t="s">
        <v>1526</v>
      </c>
      <c r="C392" s="268" t="s">
        <v>3761</v>
      </c>
      <c r="D392" s="33" t="s">
        <v>426</v>
      </c>
      <c r="E392" s="33">
        <v>2011</v>
      </c>
      <c r="F392" s="36">
        <v>42180</v>
      </c>
      <c r="G392" s="33" t="s">
        <v>111</v>
      </c>
    </row>
    <row r="393" spans="1:7" x14ac:dyDescent="0.25">
      <c r="A393" s="33" t="s">
        <v>85</v>
      </c>
      <c r="B393" s="38" t="s">
        <v>1526</v>
      </c>
      <c r="C393" s="268" t="s">
        <v>3764</v>
      </c>
      <c r="D393" s="33" t="s">
        <v>4196</v>
      </c>
      <c r="E393" s="33">
        <v>2011</v>
      </c>
      <c r="F393" s="36">
        <v>60660</v>
      </c>
      <c r="G393" s="33" t="s">
        <v>1825</v>
      </c>
    </row>
    <row r="394" spans="1:7" x14ac:dyDescent="0.25">
      <c r="A394" s="33" t="s">
        <v>85</v>
      </c>
      <c r="B394" s="38" t="s">
        <v>4192</v>
      </c>
      <c r="C394" s="268" t="s">
        <v>1985</v>
      </c>
      <c r="D394" s="33" t="s">
        <v>438</v>
      </c>
      <c r="E394" s="33">
        <v>2011</v>
      </c>
      <c r="F394" s="36">
        <v>33295</v>
      </c>
      <c r="G394" s="33" t="s">
        <v>4193</v>
      </c>
    </row>
    <row r="395" spans="1:7" x14ac:dyDescent="0.25">
      <c r="A395" s="33" t="s">
        <v>85</v>
      </c>
      <c r="B395" s="38" t="s">
        <v>4194</v>
      </c>
      <c r="C395" s="268" t="s">
        <v>1985</v>
      </c>
      <c r="D395" s="33" t="s">
        <v>438</v>
      </c>
      <c r="E395" s="33">
        <v>2011</v>
      </c>
      <c r="F395" s="36">
        <v>34465</v>
      </c>
      <c r="G395" s="33" t="s">
        <v>4195</v>
      </c>
    </row>
    <row r="396" spans="1:7" x14ac:dyDescent="0.25">
      <c r="A396" s="33" t="s">
        <v>85</v>
      </c>
      <c r="B396" s="38" t="s">
        <v>4194</v>
      </c>
      <c r="C396" s="268" t="s">
        <v>1985</v>
      </c>
      <c r="D396" s="33" t="s">
        <v>426</v>
      </c>
      <c r="E396" s="33">
        <v>2011</v>
      </c>
      <c r="F396" s="36">
        <v>36925</v>
      </c>
      <c r="G396" s="33" t="s">
        <v>4197</v>
      </c>
    </row>
    <row r="397" spans="1:7" x14ac:dyDescent="0.25">
      <c r="A397" s="33" t="s">
        <v>85</v>
      </c>
      <c r="B397" s="38" t="s">
        <v>1527</v>
      </c>
      <c r="C397" s="268" t="s">
        <v>2927</v>
      </c>
      <c r="D397" s="33" t="s">
        <v>438</v>
      </c>
      <c r="E397" s="33">
        <v>2011</v>
      </c>
      <c r="F397" s="36">
        <v>72675</v>
      </c>
      <c r="G397" s="33" t="s">
        <v>4198</v>
      </c>
    </row>
    <row r="398" spans="1:7" x14ac:dyDescent="0.25">
      <c r="A398" s="33" t="s">
        <v>85</v>
      </c>
      <c r="B398" s="38" t="s">
        <v>1527</v>
      </c>
      <c r="C398" s="268" t="s">
        <v>2927</v>
      </c>
      <c r="D398" s="33" t="s">
        <v>426</v>
      </c>
      <c r="E398" s="33">
        <v>2011</v>
      </c>
      <c r="F398" s="36">
        <v>69435</v>
      </c>
      <c r="G398" s="33" t="s">
        <v>1832</v>
      </c>
    </row>
    <row r="399" spans="1:7" x14ac:dyDescent="0.25">
      <c r="A399" s="33" t="s">
        <v>85</v>
      </c>
      <c r="B399" s="38" t="s">
        <v>1527</v>
      </c>
      <c r="C399" s="268" t="s">
        <v>2927</v>
      </c>
      <c r="D399" s="33" t="s">
        <v>438</v>
      </c>
      <c r="E399" s="33">
        <v>2011</v>
      </c>
      <c r="F399" s="36">
        <v>67130</v>
      </c>
      <c r="G399" s="33" t="s">
        <v>4199</v>
      </c>
    </row>
    <row r="400" spans="1:7" x14ac:dyDescent="0.25">
      <c r="A400" s="33" t="s">
        <v>85</v>
      </c>
      <c r="B400" s="38" t="s">
        <v>1527</v>
      </c>
      <c r="C400" s="268" t="s">
        <v>2927</v>
      </c>
      <c r="D400" s="33" t="s">
        <v>426</v>
      </c>
      <c r="E400" s="33">
        <v>2011</v>
      </c>
      <c r="F400" s="36">
        <v>74980</v>
      </c>
      <c r="G400" s="33" t="s">
        <v>4200</v>
      </c>
    </row>
    <row r="401" spans="1:7" x14ac:dyDescent="0.25">
      <c r="A401" s="33" t="s">
        <v>85</v>
      </c>
      <c r="B401" s="38" t="s">
        <v>1527</v>
      </c>
      <c r="C401" s="268" t="s">
        <v>3764</v>
      </c>
      <c r="D401" s="33" t="s">
        <v>426</v>
      </c>
      <c r="E401" s="33">
        <v>2011</v>
      </c>
      <c r="F401" s="36">
        <v>112250</v>
      </c>
      <c r="G401" s="33" t="s">
        <v>4201</v>
      </c>
    </row>
    <row r="402" spans="1:7" x14ac:dyDescent="0.25">
      <c r="A402" s="33" t="s">
        <v>85</v>
      </c>
      <c r="B402" s="38" t="s">
        <v>3775</v>
      </c>
      <c r="C402" s="268" t="s">
        <v>2926</v>
      </c>
      <c r="D402" s="33" t="s">
        <v>44</v>
      </c>
      <c r="E402" s="33">
        <v>2011</v>
      </c>
      <c r="F402" s="36">
        <v>79455</v>
      </c>
      <c r="G402" s="33" t="s">
        <v>1832</v>
      </c>
    </row>
    <row r="403" spans="1:7" x14ac:dyDescent="0.25">
      <c r="A403" s="33" t="s">
        <v>85</v>
      </c>
      <c r="B403" s="38" t="s">
        <v>1721</v>
      </c>
      <c r="C403" s="268" t="s">
        <v>3761</v>
      </c>
      <c r="D403" s="33" t="s">
        <v>426</v>
      </c>
      <c r="E403" s="33">
        <v>2011</v>
      </c>
      <c r="F403" s="36">
        <v>40475</v>
      </c>
      <c r="G403" s="33" t="s">
        <v>4204</v>
      </c>
    </row>
    <row r="404" spans="1:7" x14ac:dyDescent="0.25">
      <c r="A404" s="33" t="s">
        <v>85</v>
      </c>
      <c r="B404" s="38" t="s">
        <v>1721</v>
      </c>
      <c r="C404" s="268" t="s">
        <v>3761</v>
      </c>
      <c r="D404" s="33" t="s">
        <v>426</v>
      </c>
      <c r="E404" s="33">
        <v>2011</v>
      </c>
      <c r="F404" s="36">
        <v>46325</v>
      </c>
      <c r="G404" s="33" t="s">
        <v>4205</v>
      </c>
    </row>
    <row r="405" spans="1:7" x14ac:dyDescent="0.25">
      <c r="A405" s="33" t="s">
        <v>85</v>
      </c>
      <c r="B405" s="38" t="s">
        <v>1721</v>
      </c>
      <c r="C405" s="268" t="s">
        <v>3761</v>
      </c>
      <c r="D405" s="33" t="s">
        <v>110</v>
      </c>
      <c r="E405" s="33">
        <v>2011</v>
      </c>
      <c r="F405" s="36">
        <v>44735</v>
      </c>
      <c r="G405" s="33" t="s">
        <v>4205</v>
      </c>
    </row>
    <row r="406" spans="1:7" x14ac:dyDescent="0.25">
      <c r="A406" s="33" t="s">
        <v>85</v>
      </c>
      <c r="B406" s="38" t="s">
        <v>4202</v>
      </c>
      <c r="C406" s="268" t="s">
        <v>3761</v>
      </c>
      <c r="D406" s="33" t="s">
        <v>110</v>
      </c>
      <c r="E406" s="33">
        <v>2011</v>
      </c>
      <c r="F406" s="36">
        <v>39075</v>
      </c>
      <c r="G406" s="33" t="s">
        <v>4203</v>
      </c>
    </row>
    <row r="407" spans="1:7" x14ac:dyDescent="0.25">
      <c r="A407" s="33" t="s">
        <v>871</v>
      </c>
      <c r="B407" s="38" t="s">
        <v>1921</v>
      </c>
      <c r="C407" s="268" t="s">
        <v>1894</v>
      </c>
      <c r="D407" s="33" t="s">
        <v>438</v>
      </c>
      <c r="E407" s="33">
        <v>2011</v>
      </c>
      <c r="F407" s="36">
        <v>12295.081967213115</v>
      </c>
      <c r="G407" s="33" t="s">
        <v>1895</v>
      </c>
    </row>
    <row r="408" spans="1:7" x14ac:dyDescent="0.25">
      <c r="A408" s="33" t="s">
        <v>871</v>
      </c>
      <c r="B408" s="38" t="s">
        <v>1921</v>
      </c>
      <c r="C408" s="268" t="s">
        <v>1896</v>
      </c>
      <c r="D408" s="33" t="s">
        <v>444</v>
      </c>
      <c r="E408" s="33">
        <v>2011</v>
      </c>
      <c r="F408" s="36">
        <v>13661.20218579235</v>
      </c>
      <c r="G408" s="33" t="s">
        <v>1922</v>
      </c>
    </row>
    <row r="409" spans="1:7" x14ac:dyDescent="0.25">
      <c r="A409" s="33" t="s">
        <v>871</v>
      </c>
      <c r="B409" s="38" t="s">
        <v>1727</v>
      </c>
      <c r="C409" s="268" t="s">
        <v>1923</v>
      </c>
      <c r="D409" s="33" t="s">
        <v>114</v>
      </c>
      <c r="E409" s="33">
        <v>2011</v>
      </c>
      <c r="F409" s="36">
        <v>25683.060109289618</v>
      </c>
      <c r="G409" s="33" t="s">
        <v>1906</v>
      </c>
    </row>
    <row r="410" spans="1:7" x14ac:dyDescent="0.25">
      <c r="A410" s="33" t="s">
        <v>871</v>
      </c>
      <c r="B410" s="38" t="s">
        <v>1924</v>
      </c>
      <c r="C410" s="268">
        <v>3.7</v>
      </c>
      <c r="D410" s="33" t="s">
        <v>114</v>
      </c>
      <c r="E410" s="33">
        <v>2011</v>
      </c>
      <c r="F410" s="36">
        <v>35491.803278688523</v>
      </c>
      <c r="G410" s="33" t="s">
        <v>1906</v>
      </c>
    </row>
    <row r="411" spans="1:7" x14ac:dyDescent="0.25">
      <c r="A411" s="33" t="s">
        <v>871</v>
      </c>
      <c r="B411" s="38" t="s">
        <v>1655</v>
      </c>
      <c r="C411" s="268" t="s">
        <v>1888</v>
      </c>
      <c r="D411" s="33" t="s">
        <v>110</v>
      </c>
      <c r="E411" s="33">
        <v>2011</v>
      </c>
      <c r="F411" s="36">
        <v>20491.803278688523</v>
      </c>
      <c r="G411" s="33" t="s">
        <v>135</v>
      </c>
    </row>
    <row r="412" spans="1:7" x14ac:dyDescent="0.25">
      <c r="A412" s="33" t="s">
        <v>871</v>
      </c>
      <c r="B412" s="38" t="s">
        <v>1655</v>
      </c>
      <c r="C412" s="268">
        <v>3.7</v>
      </c>
      <c r="D412" s="33" t="s">
        <v>110</v>
      </c>
      <c r="E412" s="33">
        <v>2011</v>
      </c>
      <c r="F412" s="36">
        <v>21857.923497267759</v>
      </c>
      <c r="G412" s="33" t="s">
        <v>135</v>
      </c>
    </row>
    <row r="413" spans="1:7" x14ac:dyDescent="0.25">
      <c r="A413" s="33" t="s">
        <v>871</v>
      </c>
      <c r="B413" s="38" t="s">
        <v>1925</v>
      </c>
      <c r="C413" s="268" t="s">
        <v>1880</v>
      </c>
      <c r="D413" s="33" t="s">
        <v>110</v>
      </c>
      <c r="E413" s="33">
        <v>2011</v>
      </c>
      <c r="F413" s="36">
        <v>13387.978142076503</v>
      </c>
      <c r="G413" s="33" t="s">
        <v>1907</v>
      </c>
    </row>
    <row r="414" spans="1:7" x14ac:dyDescent="0.25">
      <c r="A414" s="33" t="s">
        <v>871</v>
      </c>
      <c r="B414" s="38" t="s">
        <v>1225</v>
      </c>
      <c r="C414" s="268" t="s">
        <v>1844</v>
      </c>
      <c r="D414" s="33" t="s">
        <v>110</v>
      </c>
      <c r="E414" s="33">
        <v>2011</v>
      </c>
      <c r="F414" s="36">
        <v>16120.218579234972</v>
      </c>
      <c r="G414" s="33" t="s">
        <v>1907</v>
      </c>
    </row>
    <row r="415" spans="1:7" x14ac:dyDescent="0.25">
      <c r="A415" s="33" t="s">
        <v>871</v>
      </c>
      <c r="B415" s="38" t="s">
        <v>1227</v>
      </c>
      <c r="C415" s="268" t="s">
        <v>1226</v>
      </c>
      <c r="D415" s="33" t="s">
        <v>110</v>
      </c>
      <c r="E415" s="33">
        <v>2011</v>
      </c>
      <c r="F415" s="36">
        <v>20491.803278688523</v>
      </c>
      <c r="G415" s="33" t="s">
        <v>135</v>
      </c>
    </row>
    <row r="416" spans="1:7" x14ac:dyDescent="0.25">
      <c r="A416" s="33" t="s">
        <v>871</v>
      </c>
      <c r="B416" s="38" t="s">
        <v>1227</v>
      </c>
      <c r="C416" s="268" t="s">
        <v>1888</v>
      </c>
      <c r="D416" s="33" t="s">
        <v>110</v>
      </c>
      <c r="E416" s="33">
        <v>2011</v>
      </c>
      <c r="F416" s="36">
        <v>21857.923497267759</v>
      </c>
      <c r="G416" s="33" t="s">
        <v>135</v>
      </c>
    </row>
    <row r="417" spans="1:7" x14ac:dyDescent="0.25">
      <c r="A417" s="33" t="s">
        <v>871</v>
      </c>
      <c r="B417" s="38" t="s">
        <v>1729</v>
      </c>
      <c r="C417" s="268" t="s">
        <v>1226</v>
      </c>
      <c r="D417" s="33" t="s">
        <v>438</v>
      </c>
      <c r="E417" s="33">
        <v>2011</v>
      </c>
      <c r="F417" s="36">
        <v>34972.677595628411</v>
      </c>
      <c r="G417" s="33" t="s">
        <v>1364</v>
      </c>
    </row>
    <row r="418" spans="1:7" x14ac:dyDescent="0.25">
      <c r="A418" s="54" t="s">
        <v>697</v>
      </c>
      <c r="B418" s="60" t="s">
        <v>2989</v>
      </c>
      <c r="C418" s="269" t="s">
        <v>3739</v>
      </c>
      <c r="D418" s="54" t="s">
        <v>44</v>
      </c>
      <c r="E418" s="54">
        <v>2011</v>
      </c>
      <c r="F418" s="87">
        <v>32166</v>
      </c>
      <c r="G418" s="54" t="s">
        <v>4874</v>
      </c>
    </row>
    <row r="419" spans="1:7" x14ac:dyDescent="0.25">
      <c r="A419" s="33" t="s">
        <v>697</v>
      </c>
      <c r="B419" s="38" t="s">
        <v>2968</v>
      </c>
      <c r="C419" s="268" t="s">
        <v>2967</v>
      </c>
      <c r="D419" s="33" t="s">
        <v>2961</v>
      </c>
      <c r="E419" s="33">
        <v>2011</v>
      </c>
      <c r="F419" s="36">
        <v>45900</v>
      </c>
      <c r="G419" s="33" t="s">
        <v>2960</v>
      </c>
    </row>
    <row r="420" spans="1:7" x14ac:dyDescent="0.25">
      <c r="A420" s="33" t="s">
        <v>697</v>
      </c>
      <c r="B420" s="38" t="s">
        <v>2991</v>
      </c>
      <c r="C420" s="268">
        <v>1.8</v>
      </c>
      <c r="D420" s="33" t="s">
        <v>438</v>
      </c>
      <c r="E420" s="33">
        <v>2011</v>
      </c>
      <c r="F420" s="36">
        <v>32800</v>
      </c>
      <c r="G420" s="33" t="s">
        <v>2964</v>
      </c>
    </row>
    <row r="421" spans="1:7" x14ac:dyDescent="0.25">
      <c r="A421" s="33" t="s">
        <v>697</v>
      </c>
      <c r="B421" s="38" t="s">
        <v>2966</v>
      </c>
      <c r="C421" s="268">
        <v>1.9</v>
      </c>
      <c r="D421" s="33" t="s">
        <v>438</v>
      </c>
      <c r="E421" s="33">
        <v>2011</v>
      </c>
      <c r="F421" s="36">
        <v>33390</v>
      </c>
      <c r="G421" s="33" t="s">
        <v>2964</v>
      </c>
    </row>
    <row r="422" spans="1:7" x14ac:dyDescent="0.25">
      <c r="A422" s="33" t="s">
        <v>697</v>
      </c>
      <c r="B422" s="38" t="s">
        <v>2989</v>
      </c>
      <c r="C422" s="268">
        <v>2</v>
      </c>
      <c r="D422" s="33" t="s">
        <v>438</v>
      </c>
      <c r="E422" s="33">
        <v>2011</v>
      </c>
      <c r="F422" s="36">
        <v>33900</v>
      </c>
      <c r="G422" s="33" t="s">
        <v>2964</v>
      </c>
    </row>
    <row r="423" spans="1:7" x14ac:dyDescent="0.25">
      <c r="A423" s="33" t="s">
        <v>697</v>
      </c>
      <c r="B423" s="38" t="s">
        <v>2987</v>
      </c>
      <c r="C423" s="268">
        <v>2.2000000000000002</v>
      </c>
      <c r="D423" s="33" t="s">
        <v>438</v>
      </c>
      <c r="E423" s="33">
        <v>2011</v>
      </c>
      <c r="F423" s="36">
        <v>35400</v>
      </c>
      <c r="G423" s="33" t="s">
        <v>2964</v>
      </c>
    </row>
    <row r="424" spans="1:7" x14ac:dyDescent="0.25">
      <c r="A424" s="33" t="s">
        <v>697</v>
      </c>
      <c r="B424" s="38" t="s">
        <v>2985</v>
      </c>
      <c r="C424" s="268">
        <v>2.2999999999999998</v>
      </c>
      <c r="D424" s="33" t="s">
        <v>438</v>
      </c>
      <c r="E424" s="33">
        <v>2011</v>
      </c>
      <c r="F424" s="36">
        <v>36950</v>
      </c>
      <c r="G424" s="33" t="s">
        <v>2964</v>
      </c>
    </row>
    <row r="425" spans="1:7" x14ac:dyDescent="0.25">
      <c r="A425" s="33" t="s">
        <v>697</v>
      </c>
      <c r="B425" s="38" t="s">
        <v>2983</v>
      </c>
      <c r="C425" s="268">
        <v>2.4</v>
      </c>
      <c r="D425" s="33" t="s">
        <v>438</v>
      </c>
      <c r="E425" s="33">
        <v>2011</v>
      </c>
      <c r="F425" s="36">
        <v>37850</v>
      </c>
      <c r="G425" s="33" t="s">
        <v>2964</v>
      </c>
    </row>
    <row r="426" spans="1:7" x14ac:dyDescent="0.25">
      <c r="A426" s="33" t="s">
        <v>697</v>
      </c>
      <c r="B426" s="38" t="s">
        <v>2981</v>
      </c>
      <c r="C426" s="268">
        <v>2.5</v>
      </c>
      <c r="D426" s="33" t="s">
        <v>438</v>
      </c>
      <c r="E426" s="33">
        <v>2011</v>
      </c>
      <c r="F426" s="36">
        <v>39300</v>
      </c>
      <c r="G426" s="33" t="s">
        <v>2964</v>
      </c>
    </row>
    <row r="427" spans="1:7" x14ac:dyDescent="0.25">
      <c r="A427" s="33" t="s">
        <v>697</v>
      </c>
      <c r="B427" s="38" t="s">
        <v>2980</v>
      </c>
      <c r="C427" s="268">
        <v>2.7</v>
      </c>
      <c r="D427" s="33" t="s">
        <v>2961</v>
      </c>
      <c r="E427" s="33">
        <v>2011</v>
      </c>
      <c r="F427" s="36">
        <v>40150</v>
      </c>
      <c r="G427" s="412" t="s">
        <v>2979</v>
      </c>
    </row>
    <row r="428" spans="1:7" x14ac:dyDescent="0.25">
      <c r="A428" s="33" t="s">
        <v>697</v>
      </c>
      <c r="B428" s="38" t="s">
        <v>2975</v>
      </c>
      <c r="C428" s="268">
        <v>3</v>
      </c>
      <c r="D428" s="33" t="s">
        <v>438</v>
      </c>
      <c r="E428" s="33">
        <v>2011</v>
      </c>
      <c r="F428" s="36">
        <v>42100</v>
      </c>
      <c r="G428" s="33" t="s">
        <v>2960</v>
      </c>
    </row>
    <row r="429" spans="1:7" x14ac:dyDescent="0.25">
      <c r="A429" s="33" t="s">
        <v>697</v>
      </c>
      <c r="B429" s="38" t="s">
        <v>2973</v>
      </c>
      <c r="C429" s="268">
        <v>3.2</v>
      </c>
      <c r="D429" s="33" t="s">
        <v>2961</v>
      </c>
      <c r="E429" s="33">
        <v>2011</v>
      </c>
      <c r="F429" s="36">
        <v>43200</v>
      </c>
      <c r="G429" s="33" t="s">
        <v>2960</v>
      </c>
    </row>
    <row r="430" spans="1:7" x14ac:dyDescent="0.25">
      <c r="A430" s="33" t="s">
        <v>697</v>
      </c>
      <c r="B430" s="38" t="s">
        <v>2971</v>
      </c>
      <c r="C430" s="268">
        <v>3.5</v>
      </c>
      <c r="D430" s="33" t="s">
        <v>2961</v>
      </c>
      <c r="E430" s="33">
        <v>2011</v>
      </c>
      <c r="F430" s="36">
        <v>44100</v>
      </c>
      <c r="G430" s="33" t="s">
        <v>2960</v>
      </c>
    </row>
    <row r="431" spans="1:7" x14ac:dyDescent="0.25">
      <c r="A431" s="33" t="s">
        <v>697</v>
      </c>
      <c r="B431" s="38" t="s">
        <v>2969</v>
      </c>
      <c r="C431" s="268">
        <v>4</v>
      </c>
      <c r="D431" s="33" t="s">
        <v>2961</v>
      </c>
      <c r="E431" s="33">
        <v>2011</v>
      </c>
      <c r="F431" s="36">
        <v>45000</v>
      </c>
      <c r="G431" s="33" t="s">
        <v>2960</v>
      </c>
    </row>
    <row r="432" spans="1:7" x14ac:dyDescent="0.25">
      <c r="A432" s="33" t="s">
        <v>697</v>
      </c>
      <c r="B432" s="38" t="s">
        <v>2963</v>
      </c>
      <c r="C432" s="268">
        <v>4</v>
      </c>
      <c r="D432" s="33" t="s">
        <v>2961</v>
      </c>
      <c r="E432" s="33">
        <v>2011</v>
      </c>
      <c r="F432" s="36">
        <v>45450</v>
      </c>
      <c r="G432" s="33" t="s">
        <v>2960</v>
      </c>
    </row>
    <row r="433" spans="1:7" x14ac:dyDescent="0.25">
      <c r="A433" s="33" t="s">
        <v>697</v>
      </c>
      <c r="B433" s="38" t="s">
        <v>3017</v>
      </c>
      <c r="C433" s="268">
        <v>5.5</v>
      </c>
      <c r="D433" s="33" t="s">
        <v>44</v>
      </c>
      <c r="E433" s="33">
        <v>2011</v>
      </c>
      <c r="F433" s="36">
        <v>132513</v>
      </c>
      <c r="G433" s="76" t="s">
        <v>1906</v>
      </c>
    </row>
    <row r="434" spans="1:7" x14ac:dyDescent="0.25">
      <c r="A434" s="33" t="s">
        <v>697</v>
      </c>
      <c r="B434" s="38" t="s">
        <v>3017</v>
      </c>
      <c r="C434" s="268">
        <v>5.5</v>
      </c>
      <c r="D434" s="33" t="s">
        <v>44</v>
      </c>
      <c r="E434" s="33">
        <v>2011</v>
      </c>
      <c r="F434" s="36">
        <v>124313</v>
      </c>
      <c r="G434" s="76" t="s">
        <v>3016</v>
      </c>
    </row>
    <row r="435" spans="1:7" x14ac:dyDescent="0.25">
      <c r="A435" s="33" t="s">
        <v>697</v>
      </c>
      <c r="B435" s="38" t="s">
        <v>3172</v>
      </c>
      <c r="C435" s="268">
        <v>5.5</v>
      </c>
      <c r="D435" s="33" t="s">
        <v>44</v>
      </c>
      <c r="E435" s="33">
        <v>2011</v>
      </c>
      <c r="F435" s="36">
        <v>159000</v>
      </c>
      <c r="G435" s="76" t="s">
        <v>3171</v>
      </c>
    </row>
    <row r="436" spans="1:7" x14ac:dyDescent="0.25">
      <c r="A436" s="33" t="s">
        <v>697</v>
      </c>
      <c r="B436" s="38" t="s">
        <v>1457</v>
      </c>
      <c r="C436" s="268">
        <v>3.5</v>
      </c>
      <c r="D436" s="33" t="s">
        <v>44</v>
      </c>
      <c r="E436" s="33">
        <v>2011</v>
      </c>
      <c r="F436" s="36">
        <v>69426</v>
      </c>
      <c r="G436" s="33" t="s">
        <v>1820</v>
      </c>
    </row>
    <row r="437" spans="1:7" x14ac:dyDescent="0.25">
      <c r="A437" s="33" t="s">
        <v>697</v>
      </c>
      <c r="B437" s="38" t="s">
        <v>1459</v>
      </c>
      <c r="C437" s="268">
        <v>4.7</v>
      </c>
      <c r="D437" s="33" t="s">
        <v>44</v>
      </c>
      <c r="E437" s="33">
        <v>2011</v>
      </c>
      <c r="F437" s="36">
        <v>91988</v>
      </c>
      <c r="G437" s="33" t="s">
        <v>1820</v>
      </c>
    </row>
    <row r="438" spans="1:7" x14ac:dyDescent="0.25">
      <c r="A438" s="33" t="s">
        <v>697</v>
      </c>
      <c r="B438" s="38" t="s">
        <v>1460</v>
      </c>
      <c r="C438" s="268">
        <v>5.5</v>
      </c>
      <c r="D438" s="33" t="s">
        <v>44</v>
      </c>
      <c r="E438" s="33">
        <v>2011</v>
      </c>
      <c r="F438" s="36">
        <v>117486</v>
      </c>
      <c r="G438" s="33" t="s">
        <v>1820</v>
      </c>
    </row>
    <row r="439" spans="1:7" x14ac:dyDescent="0.25">
      <c r="A439" s="33" t="s">
        <v>697</v>
      </c>
      <c r="B439" s="38" t="s">
        <v>3020</v>
      </c>
      <c r="C439" s="268">
        <v>3.2</v>
      </c>
      <c r="D439" s="33" t="s">
        <v>2993</v>
      </c>
      <c r="E439" s="33">
        <v>2011</v>
      </c>
      <c r="F439" s="36">
        <v>53440</v>
      </c>
      <c r="G439" s="76" t="s">
        <v>3019</v>
      </c>
    </row>
    <row r="440" spans="1:7" x14ac:dyDescent="0.25">
      <c r="A440" s="33" t="s">
        <v>697</v>
      </c>
      <c r="B440" s="38" t="s">
        <v>1363</v>
      </c>
      <c r="C440" s="268" t="s">
        <v>6511</v>
      </c>
      <c r="D440" s="33" t="s">
        <v>438</v>
      </c>
      <c r="E440" s="33">
        <v>2011</v>
      </c>
      <c r="F440" s="36">
        <v>47544</v>
      </c>
      <c r="G440" s="33" t="s">
        <v>1364</v>
      </c>
    </row>
    <row r="441" spans="1:7" x14ac:dyDescent="0.25">
      <c r="A441" s="33" t="s">
        <v>697</v>
      </c>
      <c r="B441" s="38" t="s">
        <v>1365</v>
      </c>
      <c r="C441" s="268">
        <v>3</v>
      </c>
      <c r="D441" s="33" t="s">
        <v>438</v>
      </c>
      <c r="E441" s="33">
        <v>2011</v>
      </c>
      <c r="F441" s="36">
        <v>52277</v>
      </c>
      <c r="G441" s="33" t="s">
        <v>1364</v>
      </c>
    </row>
    <row r="442" spans="1:7" x14ac:dyDescent="0.25">
      <c r="A442" s="33" t="s">
        <v>697</v>
      </c>
      <c r="B442" s="38" t="s">
        <v>1366</v>
      </c>
      <c r="C442" s="268">
        <v>3.5</v>
      </c>
      <c r="D442" s="33" t="s">
        <v>438</v>
      </c>
      <c r="E442" s="33">
        <v>2011</v>
      </c>
      <c r="F442" s="36">
        <v>59545</v>
      </c>
      <c r="G442" s="33" t="s">
        <v>1364</v>
      </c>
    </row>
    <row r="443" spans="1:7" x14ac:dyDescent="0.25">
      <c r="A443" s="33" t="s">
        <v>697</v>
      </c>
      <c r="B443" s="38" t="s">
        <v>1367</v>
      </c>
      <c r="C443" s="268">
        <v>5.4</v>
      </c>
      <c r="D443" s="33" t="s">
        <v>438</v>
      </c>
      <c r="E443" s="33">
        <v>2011</v>
      </c>
      <c r="F443" s="36">
        <v>77870</v>
      </c>
      <c r="G443" s="33" t="s">
        <v>1364</v>
      </c>
    </row>
    <row r="444" spans="1:7" x14ac:dyDescent="0.25">
      <c r="A444" s="33" t="s">
        <v>2978</v>
      </c>
      <c r="B444" s="38" t="s">
        <v>2977</v>
      </c>
      <c r="C444" s="268">
        <v>2.8</v>
      </c>
      <c r="D444" s="33" t="s">
        <v>2961</v>
      </c>
      <c r="E444" s="33">
        <v>2011</v>
      </c>
      <c r="F444" s="36">
        <v>41250</v>
      </c>
      <c r="G444" s="33" t="s">
        <v>2976</v>
      </c>
    </row>
    <row r="445" spans="1:7" x14ac:dyDescent="0.25">
      <c r="A445" s="33" t="s">
        <v>1926</v>
      </c>
      <c r="B445" s="38" t="s">
        <v>1455</v>
      </c>
      <c r="C445" s="268" t="s">
        <v>1880</v>
      </c>
      <c r="D445" s="33" t="s">
        <v>438</v>
      </c>
      <c r="E445" s="33">
        <v>2011</v>
      </c>
      <c r="F445" s="36">
        <v>27049.180327868853</v>
      </c>
      <c r="G445" s="33" t="s">
        <v>1902</v>
      </c>
    </row>
    <row r="446" spans="1:7" x14ac:dyDescent="0.25">
      <c r="A446" s="33" t="s">
        <v>1926</v>
      </c>
      <c r="B446" s="38" t="s">
        <v>1929</v>
      </c>
      <c r="C446" s="268">
        <v>6.2</v>
      </c>
      <c r="D446" s="33" t="s">
        <v>438</v>
      </c>
      <c r="E446" s="33">
        <v>2011</v>
      </c>
      <c r="F446" s="36">
        <v>87431.693989071035</v>
      </c>
      <c r="G446" s="33" t="s">
        <v>1907</v>
      </c>
    </row>
    <row r="447" spans="1:7" x14ac:dyDescent="0.25">
      <c r="A447" s="33" t="s">
        <v>1926</v>
      </c>
      <c r="B447" s="38" t="s">
        <v>1935</v>
      </c>
      <c r="C447" s="268" t="s">
        <v>1936</v>
      </c>
      <c r="D447" s="33" t="s">
        <v>438</v>
      </c>
      <c r="E447" s="33">
        <v>2011</v>
      </c>
      <c r="F447" s="36">
        <v>29508.196721311473</v>
      </c>
      <c r="G447" s="33" t="s">
        <v>1937</v>
      </c>
    </row>
    <row r="448" spans="1:7" x14ac:dyDescent="0.25">
      <c r="A448" s="33" t="s">
        <v>1926</v>
      </c>
      <c r="B448" s="38" t="s">
        <v>1935</v>
      </c>
      <c r="C448" s="268">
        <v>2.5</v>
      </c>
      <c r="D448" s="33" t="s">
        <v>438</v>
      </c>
      <c r="E448" s="33">
        <v>2011</v>
      </c>
      <c r="F448" s="36">
        <v>31693.98907103825</v>
      </c>
      <c r="G448" s="33" t="s">
        <v>1937</v>
      </c>
    </row>
    <row r="449" spans="1:7" x14ac:dyDescent="0.25">
      <c r="A449" s="33" t="s">
        <v>1926</v>
      </c>
      <c r="B449" s="38" t="s">
        <v>1935</v>
      </c>
      <c r="C449" s="268">
        <v>3.5</v>
      </c>
      <c r="D449" s="33" t="s">
        <v>438</v>
      </c>
      <c r="E449" s="33">
        <v>2011</v>
      </c>
      <c r="F449" s="36">
        <v>32786.885245901642</v>
      </c>
      <c r="G449" s="33" t="s">
        <v>1937</v>
      </c>
    </row>
    <row r="450" spans="1:7" x14ac:dyDescent="0.25">
      <c r="A450" s="33" t="s">
        <v>1926</v>
      </c>
      <c r="B450" s="38" t="s">
        <v>1930</v>
      </c>
      <c r="C450" s="268">
        <v>4.7</v>
      </c>
      <c r="D450" s="33" t="s">
        <v>438</v>
      </c>
      <c r="E450" s="33">
        <v>2011</v>
      </c>
      <c r="F450" s="36">
        <v>150737.70491803277</v>
      </c>
      <c r="G450" s="33" t="s">
        <v>1931</v>
      </c>
    </row>
    <row r="451" spans="1:7" x14ac:dyDescent="0.25">
      <c r="A451" s="33" t="s">
        <v>1926</v>
      </c>
      <c r="B451" s="38" t="s">
        <v>1932</v>
      </c>
      <c r="C451" s="268" t="s">
        <v>6419</v>
      </c>
      <c r="D451" s="33" t="s">
        <v>438</v>
      </c>
      <c r="E451" s="33">
        <v>2011</v>
      </c>
      <c r="F451" s="36">
        <v>189890.71038251364</v>
      </c>
      <c r="G451" s="33" t="s">
        <v>1931</v>
      </c>
    </row>
    <row r="452" spans="1:7" x14ac:dyDescent="0.25">
      <c r="A452" s="33" t="s">
        <v>1926</v>
      </c>
      <c r="B452" s="38" t="s">
        <v>1933</v>
      </c>
      <c r="C452" s="268" t="s">
        <v>6562</v>
      </c>
      <c r="D452" s="33" t="s">
        <v>438</v>
      </c>
      <c r="E452" s="33">
        <v>2011</v>
      </c>
      <c r="F452" s="36">
        <v>195956.28415300546</v>
      </c>
      <c r="G452" s="33" t="s">
        <v>1931</v>
      </c>
    </row>
    <row r="453" spans="1:7" x14ac:dyDescent="0.25">
      <c r="A453" s="33" t="s">
        <v>1926</v>
      </c>
      <c r="B453" s="38" t="s">
        <v>1934</v>
      </c>
      <c r="C453" s="268" t="s">
        <v>6562</v>
      </c>
      <c r="D453" s="33" t="s">
        <v>438</v>
      </c>
      <c r="E453" s="33">
        <v>2011</v>
      </c>
      <c r="F453" s="36">
        <v>261748.63387978141</v>
      </c>
      <c r="G453" s="33" t="s">
        <v>1931</v>
      </c>
    </row>
    <row r="454" spans="1:7" x14ac:dyDescent="0.25">
      <c r="A454" s="33" t="s">
        <v>1926</v>
      </c>
      <c r="B454" s="38" t="s">
        <v>1461</v>
      </c>
      <c r="C454" s="268">
        <v>3</v>
      </c>
      <c r="D454" s="33" t="s">
        <v>438</v>
      </c>
      <c r="E454" s="33">
        <v>2011</v>
      </c>
      <c r="F454" s="36">
        <v>68306.010928961739</v>
      </c>
      <c r="G454" s="33" t="s">
        <v>1907</v>
      </c>
    </row>
    <row r="455" spans="1:7" x14ac:dyDescent="0.25">
      <c r="A455" s="33" t="s">
        <v>1926</v>
      </c>
      <c r="B455" s="38" t="s">
        <v>1461</v>
      </c>
      <c r="C455" s="268">
        <v>3.5</v>
      </c>
      <c r="D455" s="33" t="s">
        <v>438</v>
      </c>
      <c r="E455" s="33">
        <v>2011</v>
      </c>
      <c r="F455" s="36">
        <v>69672.131147540975</v>
      </c>
      <c r="G455" s="33" t="s">
        <v>1907</v>
      </c>
    </row>
    <row r="456" spans="1:7" x14ac:dyDescent="0.25">
      <c r="A456" s="33" t="s">
        <v>1926</v>
      </c>
      <c r="B456" s="38" t="s">
        <v>1461</v>
      </c>
      <c r="C456" s="268">
        <v>5.5</v>
      </c>
      <c r="D456" s="33" t="s">
        <v>438</v>
      </c>
      <c r="E456" s="33">
        <v>2011</v>
      </c>
      <c r="F456" s="36">
        <v>71038.25136612021</v>
      </c>
      <c r="G456" s="33" t="s">
        <v>1907</v>
      </c>
    </row>
    <row r="457" spans="1:7" x14ac:dyDescent="0.25">
      <c r="A457" s="33" t="s">
        <v>1926</v>
      </c>
      <c r="B457" s="38" t="s">
        <v>1461</v>
      </c>
      <c r="C457" s="268">
        <v>6.2</v>
      </c>
      <c r="D457" s="33" t="s">
        <v>438</v>
      </c>
      <c r="E457" s="33">
        <v>2011</v>
      </c>
      <c r="F457" s="36">
        <v>72404.371584699446</v>
      </c>
      <c r="G457" s="33" t="s">
        <v>1907</v>
      </c>
    </row>
    <row r="458" spans="1:7" x14ac:dyDescent="0.25">
      <c r="A458" s="33" t="s">
        <v>1926</v>
      </c>
      <c r="B458" s="38" t="s">
        <v>1531</v>
      </c>
      <c r="C458" s="268">
        <v>6.2</v>
      </c>
      <c r="D458" s="33" t="s">
        <v>438</v>
      </c>
      <c r="E458" s="33">
        <v>2011</v>
      </c>
      <c r="F458" s="36">
        <v>118579.23497267759</v>
      </c>
      <c r="G458" s="33" t="s">
        <v>1907</v>
      </c>
    </row>
    <row r="459" spans="1:7" x14ac:dyDescent="0.25">
      <c r="A459" s="33" t="s">
        <v>1926</v>
      </c>
      <c r="B459" s="38" t="s">
        <v>1938</v>
      </c>
      <c r="C459" s="268" t="s">
        <v>1868</v>
      </c>
      <c r="D459" s="33" t="s">
        <v>438</v>
      </c>
      <c r="E459" s="33">
        <v>2011</v>
      </c>
      <c r="F459" s="36">
        <v>44262.295081967211</v>
      </c>
      <c r="G459" s="33" t="s">
        <v>1907</v>
      </c>
    </row>
    <row r="460" spans="1:7" x14ac:dyDescent="0.25">
      <c r="A460" s="33" t="s">
        <v>1926</v>
      </c>
      <c r="B460" s="38" t="s">
        <v>1939</v>
      </c>
      <c r="C460" s="268" t="s">
        <v>1868</v>
      </c>
      <c r="D460" s="33" t="s">
        <v>438</v>
      </c>
      <c r="E460" s="33">
        <v>2011</v>
      </c>
      <c r="F460" s="36">
        <v>48360.655737704918</v>
      </c>
      <c r="G460" s="33" t="s">
        <v>1907</v>
      </c>
    </row>
    <row r="461" spans="1:7" x14ac:dyDescent="0.25">
      <c r="A461" s="33" t="s">
        <v>1926</v>
      </c>
      <c r="B461" s="38" t="s">
        <v>1940</v>
      </c>
      <c r="C461" s="268">
        <v>3</v>
      </c>
      <c r="D461" s="33" t="s">
        <v>438</v>
      </c>
      <c r="E461" s="33">
        <v>2011</v>
      </c>
      <c r="F461" s="36">
        <v>54371.584699453553</v>
      </c>
      <c r="G461" s="33" t="s">
        <v>1907</v>
      </c>
    </row>
    <row r="462" spans="1:7" x14ac:dyDescent="0.25">
      <c r="A462" s="33" t="s">
        <v>1926</v>
      </c>
      <c r="B462" s="38" t="s">
        <v>1941</v>
      </c>
      <c r="C462" s="268">
        <v>3.5</v>
      </c>
      <c r="D462" s="33" t="s">
        <v>438</v>
      </c>
      <c r="E462" s="33">
        <v>2011</v>
      </c>
      <c r="F462" s="36">
        <v>59016.393442622946</v>
      </c>
      <c r="G462" s="33" t="s">
        <v>1907</v>
      </c>
    </row>
    <row r="463" spans="1:7" x14ac:dyDescent="0.25">
      <c r="A463" s="33" t="s">
        <v>1926</v>
      </c>
      <c r="B463" s="38" t="s">
        <v>1942</v>
      </c>
      <c r="C463" s="268">
        <v>5.5</v>
      </c>
      <c r="D463" s="33" t="s">
        <v>438</v>
      </c>
      <c r="E463" s="33">
        <v>2011</v>
      </c>
      <c r="F463" s="36">
        <v>75136.612021857916</v>
      </c>
      <c r="G463" s="33" t="s">
        <v>1907</v>
      </c>
    </row>
    <row r="464" spans="1:7" x14ac:dyDescent="0.25">
      <c r="A464" s="33" t="s">
        <v>1926</v>
      </c>
      <c r="B464" s="38" t="s">
        <v>1943</v>
      </c>
      <c r="C464" s="268" t="s">
        <v>1868</v>
      </c>
      <c r="D464" s="33" t="s">
        <v>438</v>
      </c>
      <c r="E464" s="33">
        <v>2011</v>
      </c>
      <c r="F464" s="36">
        <v>51912.56830601093</v>
      </c>
      <c r="G464" s="33" t="s">
        <v>419</v>
      </c>
    </row>
    <row r="465" spans="1:7" x14ac:dyDescent="0.25">
      <c r="A465" s="33" t="s">
        <v>1926</v>
      </c>
      <c r="B465" s="38" t="s">
        <v>1944</v>
      </c>
      <c r="C465" s="268" t="s">
        <v>1868</v>
      </c>
      <c r="D465" s="33" t="s">
        <v>438</v>
      </c>
      <c r="E465" s="33">
        <v>2011</v>
      </c>
      <c r="F465" s="36">
        <v>53278.688524590165</v>
      </c>
      <c r="G465" s="33" t="s">
        <v>419</v>
      </c>
    </row>
    <row r="466" spans="1:7" x14ac:dyDescent="0.25">
      <c r="A466" s="33" t="s">
        <v>1926</v>
      </c>
      <c r="B466" s="38" t="s">
        <v>1945</v>
      </c>
      <c r="C466" s="268">
        <v>3</v>
      </c>
      <c r="D466" s="33" t="s">
        <v>438</v>
      </c>
      <c r="E466" s="33">
        <v>2011</v>
      </c>
      <c r="F466" s="36">
        <v>54644.8087431694</v>
      </c>
      <c r="G466" s="33" t="s">
        <v>419</v>
      </c>
    </row>
    <row r="467" spans="1:7" x14ac:dyDescent="0.25">
      <c r="A467" s="33" t="s">
        <v>1926</v>
      </c>
      <c r="B467" s="38" t="s">
        <v>1946</v>
      </c>
      <c r="C467" s="268">
        <v>3.5</v>
      </c>
      <c r="D467" s="33" t="s">
        <v>438</v>
      </c>
      <c r="E467" s="33">
        <v>2011</v>
      </c>
      <c r="F467" s="36">
        <v>68306.010928961739</v>
      </c>
      <c r="G467" s="33" t="s">
        <v>419</v>
      </c>
    </row>
    <row r="468" spans="1:7" x14ac:dyDescent="0.25">
      <c r="A468" s="33" t="s">
        <v>1926</v>
      </c>
      <c r="B468" s="38" t="s">
        <v>1947</v>
      </c>
      <c r="C468" s="268">
        <v>5.5</v>
      </c>
      <c r="D468" s="33" t="s">
        <v>438</v>
      </c>
      <c r="E468" s="33">
        <v>2011</v>
      </c>
      <c r="F468" s="36">
        <v>81967.213114754093</v>
      </c>
      <c r="G468" s="33" t="s">
        <v>419</v>
      </c>
    </row>
    <row r="469" spans="1:7" x14ac:dyDescent="0.25">
      <c r="A469" s="33" t="s">
        <v>1926</v>
      </c>
      <c r="B469" s="38" t="s">
        <v>1948</v>
      </c>
      <c r="C469" s="268" t="s">
        <v>1868</v>
      </c>
      <c r="D469" s="33" t="s">
        <v>438</v>
      </c>
      <c r="E469" s="33">
        <v>2011</v>
      </c>
      <c r="F469" s="36">
        <v>51092.896174863388</v>
      </c>
      <c r="G469" s="33" t="s">
        <v>1899</v>
      </c>
    </row>
    <row r="470" spans="1:7" x14ac:dyDescent="0.25">
      <c r="A470" s="33" t="s">
        <v>1926</v>
      </c>
      <c r="B470" s="38" t="s">
        <v>1949</v>
      </c>
      <c r="C470" s="268" t="s">
        <v>1868</v>
      </c>
      <c r="D470" s="33" t="s">
        <v>438</v>
      </c>
      <c r="E470" s="33">
        <v>2011</v>
      </c>
      <c r="F470" s="36">
        <v>56010.928961748628</v>
      </c>
      <c r="G470" s="33" t="s">
        <v>1899</v>
      </c>
    </row>
    <row r="471" spans="1:7" x14ac:dyDescent="0.25">
      <c r="A471" s="33" t="s">
        <v>1926</v>
      </c>
      <c r="B471" s="38" t="s">
        <v>1950</v>
      </c>
      <c r="C471" s="268">
        <v>3</v>
      </c>
      <c r="D471" s="33" t="s">
        <v>438</v>
      </c>
      <c r="E471" s="33">
        <v>2011</v>
      </c>
      <c r="F471" s="36">
        <v>62295.081967213111</v>
      </c>
      <c r="G471" s="33" t="s">
        <v>1899</v>
      </c>
    </row>
    <row r="472" spans="1:7" x14ac:dyDescent="0.25">
      <c r="A472" s="33" t="s">
        <v>1926</v>
      </c>
      <c r="B472" s="38" t="s">
        <v>1951</v>
      </c>
      <c r="C472" s="268">
        <v>3.5</v>
      </c>
      <c r="D472" s="33" t="s">
        <v>438</v>
      </c>
      <c r="E472" s="33">
        <v>2011</v>
      </c>
      <c r="F472" s="36">
        <v>67486.338797814198</v>
      </c>
      <c r="G472" s="33" t="s">
        <v>1899</v>
      </c>
    </row>
    <row r="473" spans="1:7" x14ac:dyDescent="0.25">
      <c r="A473" s="33" t="s">
        <v>1926</v>
      </c>
      <c r="B473" s="38" t="s">
        <v>1952</v>
      </c>
      <c r="C473" s="268">
        <v>5.5</v>
      </c>
      <c r="D473" s="33" t="s">
        <v>438</v>
      </c>
      <c r="E473" s="33">
        <v>2011</v>
      </c>
      <c r="F473" s="36">
        <v>82240.43715846994</v>
      </c>
      <c r="G473" s="33" t="s">
        <v>1899</v>
      </c>
    </row>
    <row r="474" spans="1:7" x14ac:dyDescent="0.25">
      <c r="A474" s="33" t="s">
        <v>1926</v>
      </c>
      <c r="B474" s="38" t="s">
        <v>699</v>
      </c>
      <c r="C474" s="268">
        <v>5.5</v>
      </c>
      <c r="D474" s="33" t="s">
        <v>44</v>
      </c>
      <c r="E474" s="33">
        <v>2011</v>
      </c>
      <c r="F474" s="36">
        <v>90437.158469945352</v>
      </c>
      <c r="G474" s="33" t="s">
        <v>1953</v>
      </c>
    </row>
    <row r="475" spans="1:7" x14ac:dyDescent="0.25">
      <c r="A475" s="33" t="s">
        <v>1926</v>
      </c>
      <c r="B475" s="38" t="s">
        <v>699</v>
      </c>
      <c r="C475" s="268" t="s">
        <v>6563</v>
      </c>
      <c r="D475" s="33" t="s">
        <v>44</v>
      </c>
      <c r="E475" s="33">
        <v>2011</v>
      </c>
      <c r="F475" s="36">
        <v>91530.054644808741</v>
      </c>
      <c r="G475" s="33" t="s">
        <v>1906</v>
      </c>
    </row>
    <row r="476" spans="1:7" x14ac:dyDescent="0.25">
      <c r="A476" s="33" t="s">
        <v>1926</v>
      </c>
      <c r="B476" s="38" t="s">
        <v>1927</v>
      </c>
      <c r="C476" s="268">
        <v>3</v>
      </c>
      <c r="D476" s="33" t="s">
        <v>44</v>
      </c>
      <c r="E476" s="33">
        <v>2011</v>
      </c>
      <c r="F476" s="36">
        <v>47267.759562841529</v>
      </c>
      <c r="G476" s="33" t="s">
        <v>1820</v>
      </c>
    </row>
    <row r="477" spans="1:7" x14ac:dyDescent="0.25">
      <c r="A477" s="33" t="s">
        <v>1926</v>
      </c>
      <c r="B477" s="38" t="s">
        <v>1928</v>
      </c>
      <c r="C477" s="268">
        <v>3.5</v>
      </c>
      <c r="D477" s="33" t="s">
        <v>44</v>
      </c>
      <c r="E477" s="33">
        <v>2011</v>
      </c>
      <c r="F477" s="36">
        <v>49453.551912568306</v>
      </c>
      <c r="G477" s="33" t="s">
        <v>1820</v>
      </c>
    </row>
    <row r="478" spans="1:7" x14ac:dyDescent="0.25">
      <c r="A478" s="33" t="s">
        <v>1926</v>
      </c>
      <c r="B478" s="38" t="s">
        <v>1462</v>
      </c>
      <c r="C478" s="268">
        <v>3</v>
      </c>
      <c r="D478" s="33" t="s">
        <v>44</v>
      </c>
      <c r="E478" s="33">
        <v>2011</v>
      </c>
      <c r="F478" s="36">
        <v>54644.8087431694</v>
      </c>
      <c r="G478" s="33" t="s">
        <v>1906</v>
      </c>
    </row>
    <row r="479" spans="1:7" x14ac:dyDescent="0.25">
      <c r="A479" s="33" t="s">
        <v>1926</v>
      </c>
      <c r="B479" s="38" t="s">
        <v>1462</v>
      </c>
      <c r="C479" s="268">
        <v>3.5</v>
      </c>
      <c r="D479" s="33" t="s">
        <v>44</v>
      </c>
      <c r="E479" s="33">
        <v>2011</v>
      </c>
      <c r="F479" s="36">
        <v>56010.928961748628</v>
      </c>
      <c r="G479" s="33" t="s">
        <v>1906</v>
      </c>
    </row>
    <row r="480" spans="1:7" x14ac:dyDescent="0.25">
      <c r="A480" s="33" t="s">
        <v>1926</v>
      </c>
      <c r="B480" s="38" t="s">
        <v>1462</v>
      </c>
      <c r="C480" s="268">
        <v>5.5</v>
      </c>
      <c r="D480" s="33" t="s">
        <v>44</v>
      </c>
      <c r="E480" s="33">
        <v>2011</v>
      </c>
      <c r="F480" s="36">
        <v>57377.049180327864</v>
      </c>
      <c r="G480" s="33" t="s">
        <v>1906</v>
      </c>
    </row>
    <row r="481" spans="1:7" x14ac:dyDescent="0.25">
      <c r="A481" s="33" t="s">
        <v>1926</v>
      </c>
      <c r="B481" s="38" t="s">
        <v>1601</v>
      </c>
      <c r="C481" s="268" t="s">
        <v>6564</v>
      </c>
      <c r="D481" s="33" t="s">
        <v>438</v>
      </c>
      <c r="E481" s="33">
        <v>2011</v>
      </c>
      <c r="F481" s="36">
        <v>256830</v>
      </c>
      <c r="G481" s="33" t="s">
        <v>1954</v>
      </c>
    </row>
    <row r="482" spans="1:7" x14ac:dyDescent="0.25">
      <c r="A482" s="33" t="s">
        <v>1926</v>
      </c>
      <c r="B482" s="38" t="s">
        <v>1463</v>
      </c>
      <c r="C482" s="268" t="s">
        <v>6426</v>
      </c>
      <c r="D482" s="33" t="s">
        <v>438</v>
      </c>
      <c r="E482" s="33">
        <v>2011</v>
      </c>
      <c r="F482" s="36">
        <v>243169.39890710381</v>
      </c>
      <c r="G482" s="33" t="s">
        <v>1954</v>
      </c>
    </row>
    <row r="483" spans="1:7" x14ac:dyDescent="0.25">
      <c r="A483" s="33" t="s">
        <v>1926</v>
      </c>
      <c r="B483" s="38" t="s">
        <v>1957</v>
      </c>
      <c r="C483" s="268">
        <v>3.5</v>
      </c>
      <c r="D483" s="33" t="s">
        <v>438</v>
      </c>
      <c r="E483" s="33">
        <v>2011</v>
      </c>
      <c r="F483" s="36">
        <v>97814.207650273223</v>
      </c>
      <c r="G483" s="33" t="s">
        <v>1956</v>
      </c>
    </row>
    <row r="484" spans="1:7" x14ac:dyDescent="0.25">
      <c r="A484" s="33" t="s">
        <v>1926</v>
      </c>
      <c r="B484" s="38" t="s">
        <v>1958</v>
      </c>
      <c r="C484" s="268" t="s">
        <v>6401</v>
      </c>
      <c r="D484" s="33" t="s">
        <v>438</v>
      </c>
      <c r="E484" s="33">
        <v>2011</v>
      </c>
      <c r="F484" s="36">
        <v>109289.6174863388</v>
      </c>
      <c r="G484" s="33" t="s">
        <v>1956</v>
      </c>
    </row>
    <row r="485" spans="1:7" x14ac:dyDescent="0.25">
      <c r="A485" s="33" t="s">
        <v>1926</v>
      </c>
      <c r="B485" s="38" t="s">
        <v>1959</v>
      </c>
      <c r="C485" s="268">
        <v>5.5</v>
      </c>
      <c r="D485" s="33" t="s">
        <v>438</v>
      </c>
      <c r="E485" s="33">
        <v>2011</v>
      </c>
      <c r="F485" s="36">
        <v>129781.42076502732</v>
      </c>
      <c r="G485" s="33" t="s">
        <v>1960</v>
      </c>
    </row>
    <row r="486" spans="1:7" x14ac:dyDescent="0.25">
      <c r="A486" s="33" t="s">
        <v>1926</v>
      </c>
      <c r="B486" s="38" t="s">
        <v>1961</v>
      </c>
      <c r="C486" s="268" t="s">
        <v>6418</v>
      </c>
      <c r="D486" s="33" t="s">
        <v>438</v>
      </c>
      <c r="E486" s="33">
        <v>2011</v>
      </c>
      <c r="F486" s="36">
        <v>163934.42622950819</v>
      </c>
      <c r="G486" s="33" t="s">
        <v>1962</v>
      </c>
    </row>
    <row r="487" spans="1:7" x14ac:dyDescent="0.25">
      <c r="A487" s="33" t="s">
        <v>1926</v>
      </c>
      <c r="B487" s="38" t="s">
        <v>1955</v>
      </c>
      <c r="C487" s="268">
        <v>3</v>
      </c>
      <c r="D487" s="33" t="s">
        <v>438</v>
      </c>
      <c r="E487" s="33">
        <v>2011</v>
      </c>
      <c r="F487" s="36">
        <v>94262.295081967211</v>
      </c>
      <c r="G487" s="33" t="s">
        <v>1956</v>
      </c>
    </row>
    <row r="488" spans="1:7" x14ac:dyDescent="0.25">
      <c r="A488" s="33" t="s">
        <v>1926</v>
      </c>
      <c r="B488" s="38" t="s">
        <v>1963</v>
      </c>
      <c r="C488" s="268" t="s">
        <v>6565</v>
      </c>
      <c r="D488" s="33" t="s">
        <v>438</v>
      </c>
      <c r="E488" s="33">
        <v>2011</v>
      </c>
      <c r="F488" s="36">
        <v>229508.19672131145</v>
      </c>
      <c r="G488" s="33" t="s">
        <v>419</v>
      </c>
    </row>
    <row r="489" spans="1:7" x14ac:dyDescent="0.25">
      <c r="A489" s="33" t="s">
        <v>1926</v>
      </c>
      <c r="B489" s="38" t="s">
        <v>1964</v>
      </c>
      <c r="C489" s="268" t="s">
        <v>1966</v>
      </c>
      <c r="D489" s="33" t="s">
        <v>438</v>
      </c>
      <c r="E489" s="33">
        <v>2011</v>
      </c>
      <c r="F489" s="36">
        <v>33879.781420765023</v>
      </c>
      <c r="G489" s="33" t="s">
        <v>1135</v>
      </c>
    </row>
    <row r="490" spans="1:7" x14ac:dyDescent="0.25">
      <c r="A490" s="33" t="s">
        <v>1926</v>
      </c>
      <c r="B490" s="38" t="s">
        <v>1964</v>
      </c>
      <c r="C490" s="268" t="s">
        <v>1965</v>
      </c>
      <c r="D490" s="33" t="s">
        <v>438</v>
      </c>
      <c r="E490" s="33">
        <v>2011</v>
      </c>
      <c r="F490" s="36">
        <v>32786.885245901642</v>
      </c>
      <c r="G490" s="33" t="s">
        <v>1135</v>
      </c>
    </row>
    <row r="491" spans="1:7" x14ac:dyDescent="0.25">
      <c r="A491" s="33" t="s">
        <v>1926</v>
      </c>
      <c r="B491" s="38" t="s">
        <v>1964</v>
      </c>
      <c r="C491" s="268">
        <v>3.5</v>
      </c>
      <c r="D491" s="33" t="s">
        <v>438</v>
      </c>
      <c r="E491" s="33">
        <v>2011</v>
      </c>
      <c r="F491" s="36">
        <v>34426.229508196717</v>
      </c>
      <c r="G491" s="33" t="s">
        <v>1135</v>
      </c>
    </row>
    <row r="492" spans="1:7" x14ac:dyDescent="0.25">
      <c r="A492" s="33" t="s">
        <v>1926</v>
      </c>
      <c r="B492" s="38" t="s">
        <v>1762</v>
      </c>
      <c r="C492" s="268" t="s">
        <v>1967</v>
      </c>
      <c r="D492" s="33" t="s">
        <v>438</v>
      </c>
      <c r="E492" s="33">
        <v>2011</v>
      </c>
      <c r="F492" s="36">
        <v>32786.885245901642</v>
      </c>
      <c r="G492" s="33" t="s">
        <v>487</v>
      </c>
    </row>
    <row r="493" spans="1:7" x14ac:dyDescent="0.25">
      <c r="A493" s="33" t="s">
        <v>1926</v>
      </c>
      <c r="B493" s="38" t="s">
        <v>1762</v>
      </c>
      <c r="C493" s="268">
        <v>3.5</v>
      </c>
      <c r="D493" s="33" t="s">
        <v>438</v>
      </c>
      <c r="E493" s="33">
        <v>2011</v>
      </c>
      <c r="F493" s="36">
        <v>33879.781420765023</v>
      </c>
      <c r="G493" s="33" t="s">
        <v>487</v>
      </c>
    </row>
    <row r="494" spans="1:7" x14ac:dyDescent="0.25">
      <c r="A494" s="33" t="s">
        <v>1926</v>
      </c>
      <c r="B494" s="38" t="s">
        <v>1238</v>
      </c>
      <c r="C494" s="268" t="s">
        <v>1965</v>
      </c>
      <c r="D494" s="33" t="s">
        <v>438</v>
      </c>
      <c r="E494" s="33">
        <v>2011</v>
      </c>
      <c r="F494" s="36">
        <v>24590.163934426229</v>
      </c>
      <c r="G494" s="33" t="s">
        <v>1135</v>
      </c>
    </row>
    <row r="495" spans="1:7" x14ac:dyDescent="0.25">
      <c r="A495" s="33" t="s">
        <v>1926</v>
      </c>
      <c r="B495" s="38" t="s">
        <v>1238</v>
      </c>
      <c r="C495" s="268">
        <v>3.5</v>
      </c>
      <c r="D495" s="33" t="s">
        <v>438</v>
      </c>
      <c r="E495" s="33">
        <v>2011</v>
      </c>
      <c r="F495" s="36">
        <v>26229.508196721312</v>
      </c>
      <c r="G495" s="33" t="s">
        <v>1135</v>
      </c>
    </row>
    <row r="496" spans="1:7" x14ac:dyDescent="0.25">
      <c r="A496" s="33" t="s">
        <v>117</v>
      </c>
      <c r="B496" s="38" t="s">
        <v>1968</v>
      </c>
      <c r="C496" s="268" t="s">
        <v>1226</v>
      </c>
      <c r="D496" s="33" t="s">
        <v>114</v>
      </c>
      <c r="E496" s="33">
        <v>2011</v>
      </c>
      <c r="F496" s="36">
        <v>21038.251366120217</v>
      </c>
      <c r="G496" s="33" t="s">
        <v>147</v>
      </c>
    </row>
    <row r="497" spans="1:7" x14ac:dyDescent="0.25">
      <c r="A497" s="33" t="s">
        <v>117</v>
      </c>
      <c r="B497" s="38" t="s">
        <v>1763</v>
      </c>
      <c r="C497" s="268" t="s">
        <v>1861</v>
      </c>
      <c r="D497" s="33" t="s">
        <v>110</v>
      </c>
      <c r="E497" s="33">
        <v>2011</v>
      </c>
      <c r="F497" s="36">
        <v>25136.612021857924</v>
      </c>
      <c r="G497" s="33" t="s">
        <v>421</v>
      </c>
    </row>
    <row r="498" spans="1:7" x14ac:dyDescent="0.25">
      <c r="A498" s="33" t="s">
        <v>117</v>
      </c>
      <c r="B498" s="38" t="s">
        <v>1763</v>
      </c>
      <c r="C498" s="268">
        <v>3.8</v>
      </c>
      <c r="D498" s="33" t="s">
        <v>110</v>
      </c>
      <c r="E498" s="33">
        <v>2011</v>
      </c>
      <c r="F498" s="36">
        <v>26502.732240437159</v>
      </c>
      <c r="G498" s="33" t="s">
        <v>421</v>
      </c>
    </row>
    <row r="499" spans="1:7" x14ac:dyDescent="0.25">
      <c r="A499" s="33" t="s">
        <v>117</v>
      </c>
      <c r="B499" s="38" t="s">
        <v>1536</v>
      </c>
      <c r="C499" s="268" t="s">
        <v>1861</v>
      </c>
      <c r="D499" s="33" t="s">
        <v>110</v>
      </c>
      <c r="E499" s="33">
        <v>2011</v>
      </c>
      <c r="F499" s="36">
        <v>16366.120218579234</v>
      </c>
      <c r="G499" s="33" t="s">
        <v>135</v>
      </c>
    </row>
    <row r="500" spans="1:7" x14ac:dyDescent="0.25">
      <c r="A500" s="33" t="s">
        <v>117</v>
      </c>
      <c r="B500" s="38" t="s">
        <v>1536</v>
      </c>
      <c r="C500" s="268">
        <v>3.8</v>
      </c>
      <c r="D500" s="33" t="s">
        <v>110</v>
      </c>
      <c r="E500" s="33">
        <v>2011</v>
      </c>
      <c r="F500" s="36">
        <v>18306.010928961747</v>
      </c>
      <c r="G500" s="33" t="s">
        <v>135</v>
      </c>
    </row>
    <row r="501" spans="1:7" x14ac:dyDescent="0.25">
      <c r="A501" s="33" t="s">
        <v>117</v>
      </c>
      <c r="B501" s="38" t="s">
        <v>1368</v>
      </c>
      <c r="C501" s="268" t="s">
        <v>1861</v>
      </c>
      <c r="D501" s="33" t="s">
        <v>110</v>
      </c>
      <c r="E501" s="33">
        <v>2011</v>
      </c>
      <c r="F501" s="36">
        <v>22950.819672131147</v>
      </c>
      <c r="G501" s="33" t="s">
        <v>487</v>
      </c>
    </row>
    <row r="502" spans="1:7" x14ac:dyDescent="0.25">
      <c r="A502" s="33" t="s">
        <v>117</v>
      </c>
      <c r="B502" s="38" t="s">
        <v>1537</v>
      </c>
      <c r="C502" s="268" t="s">
        <v>3126</v>
      </c>
      <c r="D502" s="33" t="s">
        <v>44</v>
      </c>
      <c r="E502" s="33">
        <v>2011</v>
      </c>
      <c r="F502" s="36">
        <v>17600</v>
      </c>
      <c r="G502" s="33" t="s">
        <v>3125</v>
      </c>
    </row>
    <row r="503" spans="1:7" x14ac:dyDescent="0.25">
      <c r="A503" s="33" t="s">
        <v>117</v>
      </c>
      <c r="B503" s="38" t="s">
        <v>1537</v>
      </c>
      <c r="C503" s="268" t="s">
        <v>3124</v>
      </c>
      <c r="D503" s="33" t="s">
        <v>44</v>
      </c>
      <c r="E503" s="33">
        <v>2011</v>
      </c>
      <c r="F503" s="36">
        <v>18000</v>
      </c>
      <c r="G503" s="33" t="s">
        <v>3123</v>
      </c>
    </row>
    <row r="504" spans="1:7" x14ac:dyDescent="0.25">
      <c r="A504" s="33" t="s">
        <v>117</v>
      </c>
      <c r="B504" s="38" t="s">
        <v>1537</v>
      </c>
      <c r="C504" s="268" t="s">
        <v>3126</v>
      </c>
      <c r="D504" s="33" t="s">
        <v>44</v>
      </c>
      <c r="E504" s="33">
        <v>2011</v>
      </c>
      <c r="F504" s="36">
        <v>18500</v>
      </c>
      <c r="G504" s="33" t="s">
        <v>3125</v>
      </c>
    </row>
    <row r="505" spans="1:7" x14ac:dyDescent="0.25">
      <c r="A505" s="33" t="s">
        <v>117</v>
      </c>
      <c r="B505" s="38" t="s">
        <v>1537</v>
      </c>
      <c r="C505" s="268" t="s">
        <v>3124</v>
      </c>
      <c r="D505" s="33" t="s">
        <v>44</v>
      </c>
      <c r="E505" s="33">
        <v>2011</v>
      </c>
      <c r="F505" s="36">
        <v>18900</v>
      </c>
      <c r="G505" s="33" t="s">
        <v>3123</v>
      </c>
    </row>
    <row r="506" spans="1:7" x14ac:dyDescent="0.25">
      <c r="A506" s="33" t="s">
        <v>117</v>
      </c>
      <c r="B506" s="38" t="s">
        <v>1309</v>
      </c>
      <c r="C506" s="268" t="s">
        <v>1969</v>
      </c>
      <c r="D506" s="33" t="s">
        <v>110</v>
      </c>
      <c r="E506" s="33">
        <v>2011</v>
      </c>
      <c r="F506" s="36">
        <v>10109.289617486338</v>
      </c>
      <c r="G506" s="33" t="s">
        <v>135</v>
      </c>
    </row>
    <row r="507" spans="1:7" x14ac:dyDescent="0.25">
      <c r="A507" s="33" t="s">
        <v>117</v>
      </c>
      <c r="B507" s="38" t="s">
        <v>1309</v>
      </c>
      <c r="C507" s="268" t="s">
        <v>1844</v>
      </c>
      <c r="D507" s="33" t="s">
        <v>110</v>
      </c>
      <c r="E507" s="33">
        <v>2011</v>
      </c>
      <c r="F507" s="36">
        <v>10928.961748633879</v>
      </c>
      <c r="G507" s="33" t="s">
        <v>135</v>
      </c>
    </row>
    <row r="508" spans="1:7" x14ac:dyDescent="0.25">
      <c r="A508" s="33" t="s">
        <v>117</v>
      </c>
      <c r="B508" s="38" t="s">
        <v>1309</v>
      </c>
      <c r="C508" s="268" t="s">
        <v>1226</v>
      </c>
      <c r="D508" s="33" t="s">
        <v>110</v>
      </c>
      <c r="E508" s="33">
        <v>2011</v>
      </c>
      <c r="F508" s="36">
        <v>11748.633879781421</v>
      </c>
      <c r="G508" s="33" t="s">
        <v>135</v>
      </c>
    </row>
    <row r="509" spans="1:7" x14ac:dyDescent="0.25">
      <c r="A509" s="33" t="s">
        <v>117</v>
      </c>
      <c r="B509" s="38" t="s">
        <v>1310</v>
      </c>
      <c r="C509" s="268" t="s">
        <v>1819</v>
      </c>
      <c r="D509" s="33" t="s">
        <v>44</v>
      </c>
      <c r="E509" s="33">
        <v>2011</v>
      </c>
      <c r="F509" s="36">
        <v>57377.049180327864</v>
      </c>
      <c r="G509" s="33" t="s">
        <v>135</v>
      </c>
    </row>
    <row r="510" spans="1:7" x14ac:dyDescent="0.25">
      <c r="A510" s="33" t="s">
        <v>117</v>
      </c>
      <c r="B510" s="38" t="s">
        <v>1604</v>
      </c>
      <c r="C510" s="268" t="s">
        <v>1880</v>
      </c>
      <c r="D510" s="33" t="s">
        <v>110</v>
      </c>
      <c r="E510" s="33">
        <v>2011</v>
      </c>
      <c r="F510" s="36">
        <v>16393.442622950821</v>
      </c>
      <c r="G510" s="33" t="s">
        <v>135</v>
      </c>
    </row>
    <row r="511" spans="1:7" x14ac:dyDescent="0.25">
      <c r="A511" s="33" t="s">
        <v>117</v>
      </c>
      <c r="B511" s="38" t="s">
        <v>1604</v>
      </c>
      <c r="C511" s="268" t="s">
        <v>1226</v>
      </c>
      <c r="D511" s="33" t="s">
        <v>110</v>
      </c>
      <c r="E511" s="33">
        <v>2011</v>
      </c>
      <c r="F511" s="36">
        <v>17759.562841530053</v>
      </c>
      <c r="G511" s="33" t="s">
        <v>135</v>
      </c>
    </row>
    <row r="512" spans="1:7" x14ac:dyDescent="0.25">
      <c r="A512" s="33" t="s">
        <v>117</v>
      </c>
      <c r="B512" s="38" t="s">
        <v>1311</v>
      </c>
      <c r="C512" s="268">
        <v>3</v>
      </c>
      <c r="D512" s="33" t="s">
        <v>44</v>
      </c>
      <c r="E512" s="33">
        <v>2011</v>
      </c>
      <c r="F512" s="36">
        <v>20765.02732240437</v>
      </c>
      <c r="G512" s="33" t="s">
        <v>147</v>
      </c>
    </row>
    <row r="513" spans="1:7" x14ac:dyDescent="0.25">
      <c r="A513" s="33" t="s">
        <v>117</v>
      </c>
      <c r="B513" s="38" t="s">
        <v>1239</v>
      </c>
      <c r="C513" s="268" t="s">
        <v>1861</v>
      </c>
      <c r="D513" s="33" t="s">
        <v>44</v>
      </c>
      <c r="E513" s="33">
        <v>2011</v>
      </c>
      <c r="F513" s="36">
        <v>22950.819672131147</v>
      </c>
      <c r="G513" s="33" t="s">
        <v>147</v>
      </c>
    </row>
    <row r="514" spans="1:7" x14ac:dyDescent="0.25">
      <c r="A514" s="33" t="s">
        <v>117</v>
      </c>
      <c r="B514" s="38" t="s">
        <v>1239</v>
      </c>
      <c r="C514" s="268">
        <v>3</v>
      </c>
      <c r="D514" s="33" t="s">
        <v>44</v>
      </c>
      <c r="E514" s="33">
        <v>2011</v>
      </c>
      <c r="F514" s="36">
        <v>24316.939890710382</v>
      </c>
      <c r="G514" s="33" t="s">
        <v>147</v>
      </c>
    </row>
    <row r="515" spans="1:7" x14ac:dyDescent="0.25">
      <c r="A515" s="33" t="s">
        <v>117</v>
      </c>
      <c r="B515" s="38" t="s">
        <v>1072</v>
      </c>
      <c r="C515" s="268">
        <v>3</v>
      </c>
      <c r="D515" s="33" t="s">
        <v>44</v>
      </c>
      <c r="E515" s="33">
        <v>2011</v>
      </c>
      <c r="F515" s="36">
        <v>37295.081967213111</v>
      </c>
      <c r="G515" s="33" t="s">
        <v>147</v>
      </c>
    </row>
    <row r="516" spans="1:7" x14ac:dyDescent="0.25">
      <c r="A516" s="33" t="s">
        <v>117</v>
      </c>
      <c r="B516" s="38" t="s">
        <v>1072</v>
      </c>
      <c r="C516" s="268">
        <v>3.5</v>
      </c>
      <c r="D516" s="33" t="s">
        <v>44</v>
      </c>
      <c r="E516" s="33">
        <v>2011</v>
      </c>
      <c r="F516" s="36">
        <v>24043.715846994535</v>
      </c>
      <c r="G516" s="33" t="s">
        <v>147</v>
      </c>
    </row>
    <row r="517" spans="1:7" x14ac:dyDescent="0.25">
      <c r="A517" s="33" t="s">
        <v>117</v>
      </c>
      <c r="B517" s="38" t="s">
        <v>1072</v>
      </c>
      <c r="C517" s="268">
        <v>3.6</v>
      </c>
      <c r="D517" s="33" t="s">
        <v>44</v>
      </c>
      <c r="E517" s="33">
        <v>2011</v>
      </c>
      <c r="F517" s="36">
        <v>37486.338797814205</v>
      </c>
      <c r="G517" s="33" t="s">
        <v>147</v>
      </c>
    </row>
    <row r="518" spans="1:7" x14ac:dyDescent="0.25">
      <c r="A518" s="33" t="s">
        <v>117</v>
      </c>
      <c r="B518" s="38" t="s">
        <v>1072</v>
      </c>
      <c r="C518" s="268">
        <v>3.8</v>
      </c>
      <c r="D518" s="33" t="s">
        <v>44</v>
      </c>
      <c r="E518" s="33">
        <v>2011</v>
      </c>
      <c r="F518" s="36">
        <v>24590.163934426229</v>
      </c>
      <c r="G518" s="33" t="s">
        <v>147</v>
      </c>
    </row>
    <row r="519" spans="1:7" x14ac:dyDescent="0.25">
      <c r="A519" s="33" t="s">
        <v>117</v>
      </c>
      <c r="B519" s="38" t="s">
        <v>1661</v>
      </c>
      <c r="C519" s="268">
        <v>3.5</v>
      </c>
      <c r="D519" s="33" t="s">
        <v>44</v>
      </c>
      <c r="E519" s="33">
        <v>2011</v>
      </c>
      <c r="F519" s="36">
        <v>25956.284153005465</v>
      </c>
      <c r="G519" s="33" t="s">
        <v>147</v>
      </c>
    </row>
    <row r="520" spans="1:7" x14ac:dyDescent="0.25">
      <c r="A520" s="33" t="s">
        <v>117</v>
      </c>
      <c r="B520" s="38" t="s">
        <v>1970</v>
      </c>
      <c r="C520" s="268">
        <v>3.5</v>
      </c>
      <c r="D520" s="33" t="s">
        <v>44</v>
      </c>
      <c r="E520" s="33">
        <v>2011</v>
      </c>
      <c r="F520" s="36">
        <v>24043.715846994535</v>
      </c>
      <c r="G520" s="33" t="s">
        <v>1971</v>
      </c>
    </row>
    <row r="521" spans="1:7" x14ac:dyDescent="0.25">
      <c r="A521" s="33" t="s">
        <v>117</v>
      </c>
      <c r="B521" s="38" t="s">
        <v>1970</v>
      </c>
      <c r="C521" s="268">
        <v>3.8</v>
      </c>
      <c r="D521" s="33" t="s">
        <v>44</v>
      </c>
      <c r="E521" s="33">
        <v>2011</v>
      </c>
      <c r="F521" s="36">
        <v>25136.612021857924</v>
      </c>
      <c r="G521" s="33" t="s">
        <v>1971</v>
      </c>
    </row>
    <row r="522" spans="1:7" x14ac:dyDescent="0.25">
      <c r="A522" s="33" t="s">
        <v>82</v>
      </c>
      <c r="B522" s="38" t="s">
        <v>83</v>
      </c>
      <c r="C522" s="268" t="s">
        <v>51</v>
      </c>
      <c r="D522" s="33"/>
      <c r="E522" s="33">
        <v>2011</v>
      </c>
      <c r="F522" s="36">
        <v>34588.949999999997</v>
      </c>
      <c r="G522" s="33" t="s">
        <v>130</v>
      </c>
    </row>
    <row r="523" spans="1:7" s="91" customFormat="1" x14ac:dyDescent="0.25">
      <c r="A523" s="486" t="s">
        <v>129</v>
      </c>
      <c r="B523" s="486" t="s">
        <v>10560</v>
      </c>
      <c r="C523" s="488" t="s">
        <v>1981</v>
      </c>
      <c r="D523" s="312" t="s">
        <v>110</v>
      </c>
      <c r="E523" s="488">
        <v>2011</v>
      </c>
      <c r="F523" s="874">
        <v>30015</v>
      </c>
      <c r="G523" s="486" t="s">
        <v>5340</v>
      </c>
    </row>
    <row r="524" spans="1:7" x14ac:dyDescent="0.25">
      <c r="A524" s="33" t="s">
        <v>81</v>
      </c>
      <c r="B524" s="38" t="s">
        <v>55</v>
      </c>
      <c r="C524" s="268" t="s">
        <v>51</v>
      </c>
      <c r="D524" s="33"/>
      <c r="E524" s="33">
        <v>2011</v>
      </c>
      <c r="F524" s="36">
        <v>30050.799999999996</v>
      </c>
      <c r="G524" s="33" t="s">
        <v>130</v>
      </c>
    </row>
    <row r="525" spans="1:7" x14ac:dyDescent="0.25">
      <c r="A525" s="33" t="s">
        <v>81</v>
      </c>
      <c r="B525" s="38" t="s">
        <v>56</v>
      </c>
      <c r="C525" s="268" t="s">
        <v>51</v>
      </c>
      <c r="D525" s="33"/>
      <c r="E525" s="33">
        <v>2011</v>
      </c>
      <c r="F525" s="36">
        <v>32739.35</v>
      </c>
      <c r="G525" s="33" t="s">
        <v>130</v>
      </c>
    </row>
    <row r="526" spans="1:7" x14ac:dyDescent="0.25">
      <c r="A526" s="33" t="s">
        <v>81</v>
      </c>
      <c r="B526" s="38" t="s">
        <v>57</v>
      </c>
      <c r="C526" s="268" t="s">
        <v>51</v>
      </c>
      <c r="D526" s="33"/>
      <c r="E526" s="33">
        <v>2011</v>
      </c>
      <c r="F526" s="36">
        <v>37875.9</v>
      </c>
      <c r="G526" s="33" t="s">
        <v>130</v>
      </c>
    </row>
    <row r="527" spans="1:7" x14ac:dyDescent="0.25">
      <c r="A527" s="33" t="s">
        <v>81</v>
      </c>
      <c r="B527" s="38" t="s">
        <v>50</v>
      </c>
      <c r="C527" s="268" t="s">
        <v>51</v>
      </c>
      <c r="D527" s="33"/>
      <c r="E527" s="33">
        <v>2011</v>
      </c>
      <c r="F527" s="36">
        <v>35089.599999999999</v>
      </c>
      <c r="G527" s="33" t="s">
        <v>130</v>
      </c>
    </row>
    <row r="528" spans="1:7" x14ac:dyDescent="0.25">
      <c r="A528" s="33" t="s">
        <v>81</v>
      </c>
      <c r="B528" s="38" t="s">
        <v>52</v>
      </c>
      <c r="C528" s="268" t="s">
        <v>51</v>
      </c>
      <c r="D528" s="33"/>
      <c r="E528" s="33">
        <v>2011</v>
      </c>
      <c r="F528" s="36">
        <v>34475.9</v>
      </c>
      <c r="G528" s="33" t="s">
        <v>130</v>
      </c>
    </row>
    <row r="529" spans="1:7" x14ac:dyDescent="0.25">
      <c r="A529" s="33" t="s">
        <v>81</v>
      </c>
      <c r="B529" s="38" t="s">
        <v>53</v>
      </c>
      <c r="C529" s="268" t="s">
        <v>51</v>
      </c>
      <c r="D529" s="33"/>
      <c r="E529" s="33">
        <v>2011</v>
      </c>
      <c r="F529" s="36">
        <v>43217.299999999996</v>
      </c>
      <c r="G529" s="33" t="s">
        <v>130</v>
      </c>
    </row>
    <row r="530" spans="1:7" x14ac:dyDescent="0.25">
      <c r="A530" s="33" t="s">
        <v>81</v>
      </c>
      <c r="B530" s="38" t="s">
        <v>53</v>
      </c>
      <c r="C530" s="268" t="s">
        <v>51</v>
      </c>
      <c r="D530" s="33"/>
      <c r="E530" s="33">
        <v>2011</v>
      </c>
      <c r="F530" s="36">
        <v>44919</v>
      </c>
      <c r="G530" s="33" t="s">
        <v>130</v>
      </c>
    </row>
    <row r="531" spans="1:7" x14ac:dyDescent="0.25">
      <c r="A531" s="33" t="s">
        <v>81</v>
      </c>
      <c r="B531" s="38" t="s">
        <v>54</v>
      </c>
      <c r="C531" s="268" t="s">
        <v>51</v>
      </c>
      <c r="D531" s="33"/>
      <c r="E531" s="33">
        <v>2011</v>
      </c>
      <c r="F531" s="36">
        <v>47628.799999999996</v>
      </c>
      <c r="G531" s="33" t="s">
        <v>130</v>
      </c>
    </row>
    <row r="532" spans="1:7" x14ac:dyDescent="0.25">
      <c r="A532" s="33" t="s">
        <v>81</v>
      </c>
      <c r="B532" s="38" t="s">
        <v>58</v>
      </c>
      <c r="C532" s="268" t="s">
        <v>51</v>
      </c>
      <c r="D532" s="33"/>
      <c r="E532" s="33">
        <v>2011</v>
      </c>
      <c r="F532" s="36">
        <v>53559.25</v>
      </c>
      <c r="G532" s="33" t="s">
        <v>130</v>
      </c>
    </row>
    <row r="533" spans="1:7" x14ac:dyDescent="0.25">
      <c r="A533" s="33" t="s">
        <v>81</v>
      </c>
      <c r="B533" s="38" t="s">
        <v>60</v>
      </c>
      <c r="C533" s="268" t="s">
        <v>61</v>
      </c>
      <c r="D533" s="33"/>
      <c r="E533" s="33">
        <v>2011</v>
      </c>
      <c r="F533" s="36">
        <v>48550.2</v>
      </c>
      <c r="G533" s="33" t="s">
        <v>130</v>
      </c>
    </row>
    <row r="534" spans="1:7" x14ac:dyDescent="0.25">
      <c r="A534" s="33" t="s">
        <v>81</v>
      </c>
      <c r="B534" s="38" t="s">
        <v>59</v>
      </c>
      <c r="C534" s="268" t="s">
        <v>51</v>
      </c>
      <c r="D534" s="33"/>
      <c r="E534" s="33">
        <v>2011</v>
      </c>
      <c r="F534" s="36">
        <v>47546.35</v>
      </c>
      <c r="G534" s="33" t="s">
        <v>130</v>
      </c>
    </row>
    <row r="535" spans="1:7" x14ac:dyDescent="0.25">
      <c r="A535" s="33" t="s">
        <v>81</v>
      </c>
      <c r="B535" s="38" t="s">
        <v>62</v>
      </c>
      <c r="C535" s="268" t="s">
        <v>51</v>
      </c>
      <c r="D535" s="33"/>
      <c r="E535" s="33">
        <v>2011</v>
      </c>
      <c r="F535" s="36">
        <v>50603.799999999996</v>
      </c>
      <c r="G535" s="33" t="s">
        <v>130</v>
      </c>
    </row>
    <row r="536" spans="1:7" x14ac:dyDescent="0.25">
      <c r="A536" s="33" t="s">
        <v>81</v>
      </c>
      <c r="B536" s="38" t="s">
        <v>63</v>
      </c>
      <c r="C536" s="268" t="s">
        <v>51</v>
      </c>
      <c r="D536" s="33"/>
      <c r="E536" s="33">
        <v>2011</v>
      </c>
      <c r="F536" s="36">
        <v>49879.6</v>
      </c>
      <c r="G536" s="33" t="s">
        <v>130</v>
      </c>
    </row>
    <row r="537" spans="1:7" x14ac:dyDescent="0.25">
      <c r="A537" s="54" t="s">
        <v>6623</v>
      </c>
      <c r="B537" s="54" t="s">
        <v>6624</v>
      </c>
      <c r="C537" s="269" t="s">
        <v>6627</v>
      </c>
      <c r="D537" s="64"/>
      <c r="E537" s="33">
        <v>2011</v>
      </c>
      <c r="F537" s="124">
        <v>93600</v>
      </c>
      <c r="G537" s="81" t="s">
        <v>130</v>
      </c>
    </row>
    <row r="538" spans="1:7" x14ac:dyDescent="0.25">
      <c r="A538" s="54" t="s">
        <v>6623</v>
      </c>
      <c r="B538" s="54" t="s">
        <v>6625</v>
      </c>
      <c r="C538" s="269" t="s">
        <v>6627</v>
      </c>
      <c r="D538" s="64"/>
      <c r="E538" s="33">
        <v>2011</v>
      </c>
      <c r="F538" s="124">
        <v>93800</v>
      </c>
      <c r="G538" s="81" t="s">
        <v>130</v>
      </c>
    </row>
    <row r="539" spans="1:7" x14ac:dyDescent="0.25">
      <c r="A539" s="54" t="s">
        <v>6623</v>
      </c>
      <c r="B539" s="54" t="s">
        <v>6626</v>
      </c>
      <c r="C539" s="269" t="s">
        <v>6627</v>
      </c>
      <c r="D539" s="64"/>
      <c r="E539" s="33">
        <v>2011</v>
      </c>
      <c r="F539" s="124">
        <v>94000</v>
      </c>
      <c r="G539" s="81" t="s">
        <v>130</v>
      </c>
    </row>
    <row r="540" spans="1:7" x14ac:dyDescent="0.25">
      <c r="A540" s="54" t="s">
        <v>64</v>
      </c>
      <c r="B540" s="60" t="s">
        <v>67</v>
      </c>
      <c r="C540" s="269" t="s">
        <v>3255</v>
      </c>
      <c r="D540" s="54" t="s">
        <v>44</v>
      </c>
      <c r="E540" s="54">
        <v>2011</v>
      </c>
      <c r="F540" s="87">
        <v>30164</v>
      </c>
      <c r="G540" s="54" t="s">
        <v>1823</v>
      </c>
    </row>
    <row r="541" spans="1:7" x14ac:dyDescent="0.25">
      <c r="A541" s="54" t="s">
        <v>64</v>
      </c>
      <c r="B541" s="54" t="s">
        <v>7194</v>
      </c>
      <c r="C541" s="54"/>
      <c r="D541" s="54"/>
      <c r="E541" s="54">
        <v>2011</v>
      </c>
      <c r="F541" s="87">
        <v>21271</v>
      </c>
      <c r="G541" s="54" t="s">
        <v>2474</v>
      </c>
    </row>
    <row r="542" spans="1:7" x14ac:dyDescent="0.25">
      <c r="A542" s="54" t="s">
        <v>64</v>
      </c>
      <c r="B542" s="60" t="s">
        <v>1786</v>
      </c>
      <c r="C542" s="269" t="s">
        <v>3904</v>
      </c>
      <c r="D542" s="54" t="s">
        <v>4565</v>
      </c>
      <c r="E542" s="54">
        <v>2011</v>
      </c>
      <c r="F542" s="87">
        <v>40341</v>
      </c>
      <c r="G542" s="54" t="s">
        <v>3019</v>
      </c>
    </row>
    <row r="543" spans="1:7" x14ac:dyDescent="0.25">
      <c r="A543" s="33" t="s">
        <v>64</v>
      </c>
      <c r="B543" s="38" t="s">
        <v>1782</v>
      </c>
      <c r="C543" s="268">
        <v>3.7</v>
      </c>
      <c r="D543" s="33" t="s">
        <v>438</v>
      </c>
      <c r="E543" s="33">
        <v>2011</v>
      </c>
      <c r="F543" s="36">
        <v>52913</v>
      </c>
      <c r="G543" s="33" t="s">
        <v>421</v>
      </c>
    </row>
    <row r="544" spans="1:7" x14ac:dyDescent="0.25">
      <c r="A544" s="33" t="s">
        <v>64</v>
      </c>
      <c r="B544" s="38" t="s">
        <v>1986</v>
      </c>
      <c r="C544" s="268">
        <v>3.7</v>
      </c>
      <c r="D544" s="33" t="s">
        <v>438</v>
      </c>
      <c r="E544" s="33">
        <v>2011</v>
      </c>
      <c r="F544" s="36">
        <v>55644.8087431694</v>
      </c>
      <c r="G544" s="33" t="s">
        <v>419</v>
      </c>
    </row>
    <row r="545" spans="1:7" x14ac:dyDescent="0.25">
      <c r="A545" s="33" t="s">
        <v>64</v>
      </c>
      <c r="B545" s="38" t="s">
        <v>1987</v>
      </c>
      <c r="C545" s="268">
        <v>5.6</v>
      </c>
      <c r="D545" s="33" t="s">
        <v>44</v>
      </c>
      <c r="E545" s="33">
        <v>2011</v>
      </c>
      <c r="F545" s="36">
        <v>44715</v>
      </c>
      <c r="G545" s="33" t="s">
        <v>147</v>
      </c>
    </row>
    <row r="546" spans="1:7" x14ac:dyDescent="0.25">
      <c r="A546" s="33" t="s">
        <v>64</v>
      </c>
      <c r="B546" s="38" t="s">
        <v>66</v>
      </c>
      <c r="C546" s="268" t="s">
        <v>6547</v>
      </c>
      <c r="D546" s="33" t="s">
        <v>44</v>
      </c>
      <c r="E546" s="33">
        <v>2011</v>
      </c>
      <c r="F546" s="36">
        <v>118852.45901639343</v>
      </c>
      <c r="G546" s="33" t="s">
        <v>1988</v>
      </c>
    </row>
    <row r="547" spans="1:7" x14ac:dyDescent="0.25">
      <c r="A547" s="33" t="s">
        <v>64</v>
      </c>
      <c r="B547" s="38" t="s">
        <v>1989</v>
      </c>
      <c r="C547" s="268" t="s">
        <v>6547</v>
      </c>
      <c r="D547" s="33" t="s">
        <v>44</v>
      </c>
      <c r="E547" s="33">
        <v>2011</v>
      </c>
      <c r="F547" s="36">
        <v>137704.91803278687</v>
      </c>
      <c r="G547" s="33" t="s">
        <v>1988</v>
      </c>
    </row>
    <row r="548" spans="1:7" x14ac:dyDescent="0.25">
      <c r="A548" s="33" t="s">
        <v>64</v>
      </c>
      <c r="B548" s="38" t="s">
        <v>1990</v>
      </c>
      <c r="C548" s="268" t="s">
        <v>6547</v>
      </c>
      <c r="D548" s="33" t="s">
        <v>44</v>
      </c>
      <c r="E548" s="33">
        <v>2011</v>
      </c>
      <c r="F548" s="36">
        <v>204918.03278688525</v>
      </c>
      <c r="G548" s="33" t="s">
        <v>1988</v>
      </c>
    </row>
    <row r="549" spans="1:7" x14ac:dyDescent="0.25">
      <c r="A549" s="33" t="s">
        <v>64</v>
      </c>
      <c r="B549" s="38" t="s">
        <v>1061</v>
      </c>
      <c r="C549" s="268">
        <v>3.5</v>
      </c>
      <c r="D549" s="33" t="s">
        <v>110</v>
      </c>
      <c r="E549" s="33">
        <v>2011</v>
      </c>
      <c r="F549" s="36">
        <v>30063</v>
      </c>
      <c r="G549" s="33" t="s">
        <v>135</v>
      </c>
    </row>
    <row r="550" spans="1:7" x14ac:dyDescent="0.25">
      <c r="A550" s="33" t="s">
        <v>64</v>
      </c>
      <c r="B550" s="38" t="s">
        <v>68</v>
      </c>
      <c r="C550" s="268">
        <v>3.5</v>
      </c>
      <c r="D550" s="33" t="s">
        <v>44</v>
      </c>
      <c r="E550" s="33">
        <v>2011</v>
      </c>
      <c r="F550" s="36">
        <v>39790</v>
      </c>
      <c r="G550" s="33" t="s">
        <v>147</v>
      </c>
    </row>
    <row r="551" spans="1:7" x14ac:dyDescent="0.25">
      <c r="A551" s="33" t="s">
        <v>64</v>
      </c>
      <c r="B551" s="38" t="s">
        <v>1643</v>
      </c>
      <c r="C551" s="268" t="s">
        <v>1888</v>
      </c>
      <c r="D551" s="33" t="s">
        <v>438</v>
      </c>
      <c r="E551" s="33">
        <v>2011</v>
      </c>
      <c r="F551" s="36">
        <v>20218.579234972676</v>
      </c>
      <c r="G551" s="33" t="s">
        <v>1991</v>
      </c>
    </row>
    <row r="552" spans="1:7" x14ac:dyDescent="0.25">
      <c r="A552" s="33" t="s">
        <v>64</v>
      </c>
      <c r="B552" s="38" t="s">
        <v>1643</v>
      </c>
      <c r="C552" s="268" t="s">
        <v>1911</v>
      </c>
      <c r="D552" s="33" t="s">
        <v>44</v>
      </c>
      <c r="E552" s="33">
        <v>2011</v>
      </c>
      <c r="F552" s="36">
        <v>20765.02732240437</v>
      </c>
      <c r="G552" s="33" t="s">
        <v>1991</v>
      </c>
    </row>
    <row r="553" spans="1:7" x14ac:dyDescent="0.25">
      <c r="A553" s="33" t="s">
        <v>64</v>
      </c>
      <c r="B553" s="38" t="s">
        <v>1210</v>
      </c>
      <c r="C553" s="268">
        <v>4</v>
      </c>
      <c r="D553" s="33" t="s">
        <v>44</v>
      </c>
      <c r="E553" s="33">
        <v>2011</v>
      </c>
      <c r="F553" s="36">
        <v>37640</v>
      </c>
      <c r="G553" s="33" t="s">
        <v>147</v>
      </c>
    </row>
    <row r="554" spans="1:7" x14ac:dyDescent="0.25">
      <c r="A554" s="33" t="s">
        <v>64</v>
      </c>
      <c r="B554" s="38" t="s">
        <v>1440</v>
      </c>
      <c r="C554" s="268">
        <v>5.6</v>
      </c>
      <c r="D554" s="33" t="s">
        <v>44</v>
      </c>
      <c r="E554" s="33">
        <v>2011</v>
      </c>
      <c r="F554" s="36">
        <v>52946</v>
      </c>
      <c r="G554" s="33" t="s">
        <v>147</v>
      </c>
    </row>
    <row r="555" spans="1:7" x14ac:dyDescent="0.25">
      <c r="A555" s="33" t="s">
        <v>64</v>
      </c>
      <c r="B555" s="38" t="s">
        <v>1440</v>
      </c>
      <c r="C555" s="268">
        <v>5.6</v>
      </c>
      <c r="D555" s="33" t="s">
        <v>44</v>
      </c>
      <c r="E555" s="33">
        <v>2011</v>
      </c>
      <c r="F555" s="36">
        <v>59863</v>
      </c>
      <c r="G555" s="33" t="s">
        <v>147</v>
      </c>
    </row>
    <row r="556" spans="1:7" x14ac:dyDescent="0.25">
      <c r="A556" s="33" t="s">
        <v>64</v>
      </c>
      <c r="B556" s="38" t="s">
        <v>1786</v>
      </c>
      <c r="C556" s="268" t="s">
        <v>6548</v>
      </c>
      <c r="D556" s="33" t="s">
        <v>44</v>
      </c>
      <c r="E556" s="33">
        <v>2011</v>
      </c>
      <c r="F556" s="36">
        <v>40984</v>
      </c>
      <c r="G556" s="33" t="s">
        <v>230</v>
      </c>
    </row>
    <row r="557" spans="1:7" x14ac:dyDescent="0.25">
      <c r="A557" s="33" t="s">
        <v>64</v>
      </c>
      <c r="B557" s="38" t="s">
        <v>1786</v>
      </c>
      <c r="C557" s="268" t="s">
        <v>6548</v>
      </c>
      <c r="D557" s="33" t="s">
        <v>44</v>
      </c>
      <c r="E557" s="33">
        <v>2011</v>
      </c>
      <c r="F557" s="36">
        <v>41484</v>
      </c>
      <c r="G557" s="33" t="s">
        <v>1211</v>
      </c>
    </row>
    <row r="558" spans="1:7" x14ac:dyDescent="0.25">
      <c r="A558" s="33" t="s">
        <v>64</v>
      </c>
      <c r="B558" s="38" t="s">
        <v>1992</v>
      </c>
      <c r="C558" s="268" t="s">
        <v>1861</v>
      </c>
      <c r="D558" s="33" t="s">
        <v>444</v>
      </c>
      <c r="E558" s="33">
        <v>2011</v>
      </c>
      <c r="F558" s="36">
        <v>15737</v>
      </c>
      <c r="G558" s="33" t="s">
        <v>1993</v>
      </c>
    </row>
    <row r="559" spans="1:7" x14ac:dyDescent="0.25">
      <c r="A559" s="33" t="s">
        <v>64</v>
      </c>
      <c r="B559" s="38" t="s">
        <v>1992</v>
      </c>
      <c r="C559" s="268" t="s">
        <v>1995</v>
      </c>
      <c r="D559" s="33" t="s">
        <v>444</v>
      </c>
      <c r="E559" s="33">
        <v>2011</v>
      </c>
      <c r="F559" s="36">
        <v>21202</v>
      </c>
      <c r="G559" s="33" t="s">
        <v>1996</v>
      </c>
    </row>
    <row r="560" spans="1:7" x14ac:dyDescent="0.25">
      <c r="A560" s="33" t="s">
        <v>64</v>
      </c>
      <c r="B560" s="38" t="s">
        <v>1992</v>
      </c>
      <c r="C560" s="268" t="s">
        <v>1911</v>
      </c>
      <c r="D560" s="33" t="s">
        <v>444</v>
      </c>
      <c r="E560" s="33">
        <v>2011</v>
      </c>
      <c r="F560" s="36">
        <v>16831.666666666701</v>
      </c>
      <c r="G560" s="33" t="s">
        <v>1994</v>
      </c>
    </row>
    <row r="561" spans="1:7" x14ac:dyDescent="0.25">
      <c r="A561" s="33" t="s">
        <v>64</v>
      </c>
      <c r="B561" s="38" t="s">
        <v>1992</v>
      </c>
      <c r="C561" s="268" t="s">
        <v>1997</v>
      </c>
      <c r="D561" s="33" t="s">
        <v>444</v>
      </c>
      <c r="E561" s="33">
        <v>2011</v>
      </c>
      <c r="F561" s="36">
        <v>22295</v>
      </c>
      <c r="G561" s="33" t="s">
        <v>1998</v>
      </c>
    </row>
    <row r="562" spans="1:7" x14ac:dyDescent="0.25">
      <c r="A562" s="33" t="s">
        <v>64</v>
      </c>
      <c r="B562" s="38" t="s">
        <v>1644</v>
      </c>
      <c r="C562" s="268" t="s">
        <v>1226</v>
      </c>
      <c r="D562" s="33" t="s">
        <v>114</v>
      </c>
      <c r="E562" s="33">
        <v>2011</v>
      </c>
      <c r="F562" s="36">
        <v>22948</v>
      </c>
      <c r="G562" s="33" t="s">
        <v>147</v>
      </c>
    </row>
    <row r="563" spans="1:7" x14ac:dyDescent="0.25">
      <c r="A563" s="33" t="s">
        <v>64</v>
      </c>
      <c r="B563" s="38" t="s">
        <v>1787</v>
      </c>
      <c r="C563" s="268" t="s">
        <v>1844</v>
      </c>
      <c r="D563" s="33" t="s">
        <v>110</v>
      </c>
      <c r="E563" s="33">
        <v>2011</v>
      </c>
      <c r="F563" s="36">
        <v>15737</v>
      </c>
      <c r="G563" s="33" t="s">
        <v>141</v>
      </c>
    </row>
    <row r="564" spans="1:7" x14ac:dyDescent="0.25">
      <c r="A564" s="33" t="s">
        <v>64</v>
      </c>
      <c r="B564" s="38" t="s">
        <v>1788</v>
      </c>
      <c r="C564" s="268" t="s">
        <v>1868</v>
      </c>
      <c r="D564" s="33" t="s">
        <v>110</v>
      </c>
      <c r="E564" s="33">
        <v>2011</v>
      </c>
      <c r="F564" s="36">
        <v>18910</v>
      </c>
      <c r="G564" s="33" t="s">
        <v>135</v>
      </c>
    </row>
    <row r="565" spans="1:7" x14ac:dyDescent="0.25">
      <c r="A565" s="33" t="s">
        <v>64</v>
      </c>
      <c r="B565" s="38" t="s">
        <v>1788</v>
      </c>
      <c r="C565" s="268" t="s">
        <v>1868</v>
      </c>
      <c r="D565" s="33" t="s">
        <v>438</v>
      </c>
      <c r="E565" s="33">
        <v>2011</v>
      </c>
      <c r="F565" s="36">
        <v>18910</v>
      </c>
      <c r="G565" s="33" t="s">
        <v>186</v>
      </c>
    </row>
    <row r="566" spans="1:7" x14ac:dyDescent="0.25">
      <c r="A566" s="33" t="s">
        <v>64</v>
      </c>
      <c r="B566" s="38" t="s">
        <v>1294</v>
      </c>
      <c r="C566" s="268" t="s">
        <v>1888</v>
      </c>
      <c r="D566" s="33" t="s">
        <v>438</v>
      </c>
      <c r="E566" s="33">
        <v>2011</v>
      </c>
      <c r="F566" s="36">
        <v>24544</v>
      </c>
      <c r="G566" s="33" t="s">
        <v>1999</v>
      </c>
    </row>
    <row r="567" spans="1:7" x14ac:dyDescent="0.25">
      <c r="A567" s="33" t="s">
        <v>64</v>
      </c>
      <c r="B567" s="38" t="s">
        <v>1294</v>
      </c>
      <c r="C567" s="268" t="s">
        <v>2000</v>
      </c>
      <c r="D567" s="33" t="s">
        <v>438</v>
      </c>
      <c r="E567" s="33">
        <v>2011</v>
      </c>
      <c r="F567" s="36">
        <v>24945</v>
      </c>
      <c r="G567" s="33" t="s">
        <v>2001</v>
      </c>
    </row>
    <row r="568" spans="1:7" x14ac:dyDescent="0.25">
      <c r="A568" s="33" t="s">
        <v>64</v>
      </c>
      <c r="B568" s="38" t="s">
        <v>2002</v>
      </c>
      <c r="C568" s="268" t="s">
        <v>6549</v>
      </c>
      <c r="D568" s="33" t="s">
        <v>44</v>
      </c>
      <c r="E568" s="33">
        <v>2011</v>
      </c>
      <c r="F568" s="36">
        <v>27996</v>
      </c>
      <c r="G568" s="33" t="s">
        <v>147</v>
      </c>
    </row>
    <row r="569" spans="1:7" x14ac:dyDescent="0.25">
      <c r="A569" s="33" t="s">
        <v>64</v>
      </c>
      <c r="B569" s="38" t="s">
        <v>69</v>
      </c>
      <c r="C569" s="268" t="s">
        <v>1888</v>
      </c>
      <c r="D569" s="33" t="s">
        <v>44</v>
      </c>
      <c r="E569" s="33">
        <v>2011</v>
      </c>
      <c r="F569" s="36">
        <v>25042</v>
      </c>
      <c r="G569" s="33" t="s">
        <v>147</v>
      </c>
    </row>
    <row r="570" spans="1:7" x14ac:dyDescent="0.25">
      <c r="A570" s="610" t="s">
        <v>64</v>
      </c>
      <c r="B570" s="610" t="s">
        <v>10512</v>
      </c>
      <c r="C570" s="610" t="s">
        <v>6874</v>
      </c>
      <c r="D570" s="610" t="s">
        <v>110</v>
      </c>
      <c r="E570" s="610">
        <v>2011</v>
      </c>
      <c r="F570" s="613">
        <v>26800</v>
      </c>
      <c r="G570" s="610" t="s">
        <v>4865</v>
      </c>
    </row>
    <row r="571" spans="1:7" x14ac:dyDescent="0.25">
      <c r="A571" s="33" t="s">
        <v>1781</v>
      </c>
      <c r="B571" s="38" t="s">
        <v>3112</v>
      </c>
      <c r="C571" s="268">
        <v>2.5</v>
      </c>
      <c r="D571" s="33" t="s">
        <v>114</v>
      </c>
      <c r="E571" s="33">
        <v>2011</v>
      </c>
      <c r="F571" s="36">
        <v>20270</v>
      </c>
      <c r="G571" s="33" t="s">
        <v>2033</v>
      </c>
    </row>
    <row r="572" spans="1:7" x14ac:dyDescent="0.25">
      <c r="A572" s="33" t="s">
        <v>1781</v>
      </c>
      <c r="B572" s="38" t="s">
        <v>3061</v>
      </c>
      <c r="C572" s="268">
        <v>2.5</v>
      </c>
      <c r="D572" s="33" t="s">
        <v>114</v>
      </c>
      <c r="E572" s="33">
        <v>2011</v>
      </c>
      <c r="F572" s="36">
        <v>22430</v>
      </c>
      <c r="G572" s="33" t="s">
        <v>2033</v>
      </c>
    </row>
    <row r="573" spans="1:7" x14ac:dyDescent="0.25">
      <c r="A573" s="33" t="s">
        <v>1781</v>
      </c>
      <c r="B573" s="38" t="s">
        <v>3061</v>
      </c>
      <c r="C573" s="268">
        <v>2.5</v>
      </c>
      <c r="D573" s="33" t="s">
        <v>114</v>
      </c>
      <c r="E573" s="33">
        <v>2011</v>
      </c>
      <c r="F573" s="36">
        <v>23380</v>
      </c>
      <c r="G573" s="33" t="s">
        <v>1585</v>
      </c>
    </row>
    <row r="574" spans="1:7" x14ac:dyDescent="0.25">
      <c r="A574" s="33" t="s">
        <v>1781</v>
      </c>
      <c r="B574" s="38" t="s">
        <v>3173</v>
      </c>
      <c r="C574" s="268" t="s">
        <v>3784</v>
      </c>
      <c r="D574" s="33" t="s">
        <v>114</v>
      </c>
      <c r="E574" s="33">
        <v>2011</v>
      </c>
      <c r="F574" s="36">
        <v>25110</v>
      </c>
      <c r="G574" s="33" t="s">
        <v>2033</v>
      </c>
    </row>
    <row r="575" spans="1:7" x14ac:dyDescent="0.25">
      <c r="A575" s="33" t="s">
        <v>1781</v>
      </c>
      <c r="B575" s="38" t="s">
        <v>3173</v>
      </c>
      <c r="C575" s="268" t="s">
        <v>3784</v>
      </c>
      <c r="D575" s="33" t="s">
        <v>114</v>
      </c>
      <c r="E575" s="33">
        <v>2011</v>
      </c>
      <c r="F575" s="36">
        <v>28210</v>
      </c>
      <c r="G575" s="33" t="s">
        <v>1585</v>
      </c>
    </row>
    <row r="576" spans="1:7" x14ac:dyDescent="0.25">
      <c r="A576" s="33" t="s">
        <v>1781</v>
      </c>
      <c r="B576" s="38" t="s">
        <v>1644</v>
      </c>
      <c r="C576" s="268">
        <v>2</v>
      </c>
      <c r="D576" s="33" t="s">
        <v>44</v>
      </c>
      <c r="E576" s="33">
        <v>2011</v>
      </c>
      <c r="F576" s="36">
        <v>24125</v>
      </c>
      <c r="G576" s="33" t="s">
        <v>1211</v>
      </c>
    </row>
    <row r="577" spans="1:7" x14ac:dyDescent="0.25">
      <c r="A577" s="33" t="s">
        <v>1781</v>
      </c>
      <c r="B577" s="38" t="s">
        <v>3133</v>
      </c>
      <c r="C577" s="268">
        <v>2</v>
      </c>
      <c r="D577" s="33" t="s">
        <v>114</v>
      </c>
      <c r="E577" s="33">
        <v>2011</v>
      </c>
      <c r="F577" s="36">
        <v>16060</v>
      </c>
      <c r="G577" s="33" t="s">
        <v>2033</v>
      </c>
    </row>
    <row r="578" spans="1:7" x14ac:dyDescent="0.25">
      <c r="A578" s="33" t="s">
        <v>1781</v>
      </c>
      <c r="B578" s="38" t="s">
        <v>3132</v>
      </c>
      <c r="C578" s="268">
        <v>2</v>
      </c>
      <c r="D578" s="33" t="s">
        <v>114</v>
      </c>
      <c r="E578" s="33">
        <v>2011</v>
      </c>
      <c r="F578" s="36">
        <v>17990</v>
      </c>
      <c r="G578" s="33" t="s">
        <v>2033</v>
      </c>
    </row>
    <row r="579" spans="1:7" x14ac:dyDescent="0.25">
      <c r="A579" s="33" t="s">
        <v>1781</v>
      </c>
      <c r="B579" s="38" t="s">
        <v>3131</v>
      </c>
      <c r="C579" s="268">
        <v>2</v>
      </c>
      <c r="D579" s="33" t="s">
        <v>114</v>
      </c>
      <c r="E579" s="33">
        <v>2011</v>
      </c>
      <c r="F579" s="36">
        <v>19390</v>
      </c>
      <c r="G579" s="33" t="s">
        <v>2033</v>
      </c>
    </row>
    <row r="580" spans="1:7" x14ac:dyDescent="0.25">
      <c r="A580" s="33" t="s">
        <v>1781</v>
      </c>
      <c r="B580" s="38" t="s">
        <v>3159</v>
      </c>
      <c r="C580" s="268">
        <v>2</v>
      </c>
      <c r="D580" s="33" t="s">
        <v>114</v>
      </c>
      <c r="E580" s="33">
        <v>2011</v>
      </c>
      <c r="F580" s="36">
        <v>17990</v>
      </c>
      <c r="G580" s="33" t="s">
        <v>2033</v>
      </c>
    </row>
    <row r="581" spans="1:7" x14ac:dyDescent="0.25">
      <c r="A581" s="33" t="s">
        <v>1781</v>
      </c>
      <c r="B581" s="38" t="s">
        <v>3066</v>
      </c>
      <c r="C581" s="268">
        <v>2.5</v>
      </c>
      <c r="D581" s="33" t="s">
        <v>114</v>
      </c>
      <c r="E581" s="33">
        <v>2011</v>
      </c>
      <c r="F581" s="36">
        <v>20120</v>
      </c>
      <c r="G581" s="33" t="s">
        <v>2033</v>
      </c>
    </row>
    <row r="582" spans="1:7" x14ac:dyDescent="0.25">
      <c r="A582" s="33" t="s">
        <v>1781</v>
      </c>
      <c r="B582" s="38" t="s">
        <v>3065</v>
      </c>
      <c r="C582" s="268">
        <v>2.5</v>
      </c>
      <c r="D582" s="33" t="s">
        <v>114</v>
      </c>
      <c r="E582" s="33">
        <v>2011</v>
      </c>
      <c r="F582" s="36">
        <v>20620</v>
      </c>
      <c r="G582" s="33" t="s">
        <v>2033</v>
      </c>
    </row>
    <row r="583" spans="1:7" x14ac:dyDescent="0.25">
      <c r="A583" s="33" t="s">
        <v>1781</v>
      </c>
      <c r="B583" s="38" t="s">
        <v>3156</v>
      </c>
      <c r="C583" s="268">
        <v>1.6</v>
      </c>
      <c r="D583" s="33" t="s">
        <v>114</v>
      </c>
      <c r="E583" s="33">
        <v>2011</v>
      </c>
      <c r="F583" s="36">
        <v>11420</v>
      </c>
      <c r="G583" s="33" t="s">
        <v>2033</v>
      </c>
    </row>
    <row r="584" spans="1:7" x14ac:dyDescent="0.25">
      <c r="A584" s="33" t="s">
        <v>1781</v>
      </c>
      <c r="B584" s="38" t="s">
        <v>3157</v>
      </c>
      <c r="C584" s="268">
        <v>1.6</v>
      </c>
      <c r="D584" s="33" t="s">
        <v>114</v>
      </c>
      <c r="E584" s="33">
        <v>2011</v>
      </c>
      <c r="F584" s="36">
        <v>9990</v>
      </c>
      <c r="G584" s="33" t="s">
        <v>2033</v>
      </c>
    </row>
    <row r="585" spans="1:7" x14ac:dyDescent="0.25">
      <c r="A585" s="33" t="s">
        <v>1781</v>
      </c>
      <c r="B585" s="38" t="s">
        <v>3130</v>
      </c>
      <c r="C585" s="268">
        <v>1.8</v>
      </c>
      <c r="D585" s="33" t="s">
        <v>114</v>
      </c>
      <c r="E585" s="33">
        <v>2011</v>
      </c>
      <c r="F585" s="36">
        <v>14100</v>
      </c>
      <c r="G585" s="33" t="s">
        <v>2033</v>
      </c>
    </row>
    <row r="586" spans="1:7" x14ac:dyDescent="0.25">
      <c r="A586" s="33" t="s">
        <v>1781</v>
      </c>
      <c r="B586" s="38" t="s">
        <v>3130</v>
      </c>
      <c r="C586" s="268">
        <v>1.8</v>
      </c>
      <c r="D586" s="33" t="s">
        <v>114</v>
      </c>
      <c r="E586" s="33">
        <v>2011</v>
      </c>
      <c r="F586" s="36">
        <v>14380</v>
      </c>
      <c r="G586" s="33" t="s">
        <v>2086</v>
      </c>
    </row>
    <row r="587" spans="1:7" x14ac:dyDescent="0.25">
      <c r="A587" s="33" t="s">
        <v>1781</v>
      </c>
      <c r="B587" s="38" t="s">
        <v>3129</v>
      </c>
      <c r="C587" s="268">
        <v>1.8</v>
      </c>
      <c r="D587" s="33" t="s">
        <v>114</v>
      </c>
      <c r="E587" s="33">
        <v>2011</v>
      </c>
      <c r="F587" s="36">
        <v>16650</v>
      </c>
      <c r="G587" s="33" t="s">
        <v>2033</v>
      </c>
    </row>
    <row r="588" spans="1:7" x14ac:dyDescent="0.25">
      <c r="A588" s="33" t="s">
        <v>1781</v>
      </c>
      <c r="B588" s="38" t="s">
        <v>3129</v>
      </c>
      <c r="C588" s="268">
        <v>1.8</v>
      </c>
      <c r="D588" s="33" t="s">
        <v>114</v>
      </c>
      <c r="E588" s="33">
        <v>2011</v>
      </c>
      <c r="F588" s="36">
        <v>17410</v>
      </c>
      <c r="G588" s="33" t="s">
        <v>2086</v>
      </c>
    </row>
    <row r="589" spans="1:7" x14ac:dyDescent="0.25">
      <c r="A589" s="54" t="s">
        <v>3030</v>
      </c>
      <c r="B589" s="60">
        <v>508</v>
      </c>
      <c r="C589" s="269" t="s">
        <v>4436</v>
      </c>
      <c r="D589" s="54" t="s">
        <v>43</v>
      </c>
      <c r="E589" s="54">
        <v>2011</v>
      </c>
      <c r="F589" s="87">
        <v>18990</v>
      </c>
      <c r="G589" s="54" t="s">
        <v>2960</v>
      </c>
    </row>
    <row r="590" spans="1:7" x14ac:dyDescent="0.25">
      <c r="A590" s="33" t="s">
        <v>2005</v>
      </c>
      <c r="B590" s="38" t="s">
        <v>1445</v>
      </c>
      <c r="C590" s="268">
        <v>2.9</v>
      </c>
      <c r="D590" s="33" t="s">
        <v>438</v>
      </c>
      <c r="E590" s="33">
        <v>2011</v>
      </c>
      <c r="F590" s="36">
        <v>51393.442622950817</v>
      </c>
      <c r="G590" s="33" t="s">
        <v>419</v>
      </c>
    </row>
    <row r="591" spans="1:7" x14ac:dyDescent="0.25">
      <c r="A591" s="33" t="s">
        <v>2005</v>
      </c>
      <c r="B591" s="38" t="s">
        <v>1691</v>
      </c>
      <c r="C591" s="268">
        <v>3.4</v>
      </c>
      <c r="D591" s="33" t="s">
        <v>438</v>
      </c>
      <c r="E591" s="33">
        <v>2011</v>
      </c>
      <c r="F591" s="36">
        <v>55382.513661202182</v>
      </c>
      <c r="G591" s="33" t="s">
        <v>419</v>
      </c>
    </row>
    <row r="592" spans="1:7" x14ac:dyDescent="0.25">
      <c r="A592" s="33" t="s">
        <v>2005</v>
      </c>
      <c r="B592" s="38" t="s">
        <v>1693</v>
      </c>
      <c r="C592" s="268">
        <v>3.4</v>
      </c>
      <c r="D592" s="33" t="s">
        <v>438</v>
      </c>
      <c r="E592" s="33">
        <v>2011</v>
      </c>
      <c r="F592" s="36">
        <v>58306.010928961747</v>
      </c>
      <c r="G592" s="33" t="s">
        <v>419</v>
      </c>
    </row>
    <row r="593" spans="1:7" x14ac:dyDescent="0.25">
      <c r="A593" s="33" t="s">
        <v>2005</v>
      </c>
      <c r="B593" s="38" t="s">
        <v>2007</v>
      </c>
      <c r="C593" s="268">
        <v>3.6</v>
      </c>
      <c r="D593" s="33" t="s">
        <v>44</v>
      </c>
      <c r="E593" s="33">
        <v>2011</v>
      </c>
      <c r="F593" s="36">
        <v>66010.928961748636</v>
      </c>
      <c r="G593" s="33" t="s">
        <v>788</v>
      </c>
    </row>
    <row r="594" spans="1:7" x14ac:dyDescent="0.25">
      <c r="A594" s="33" t="s">
        <v>2005</v>
      </c>
      <c r="B594" s="38" t="s">
        <v>2008</v>
      </c>
      <c r="C594" s="268" t="s">
        <v>6363</v>
      </c>
      <c r="D594" s="33" t="s">
        <v>44</v>
      </c>
      <c r="E594" s="33">
        <v>2011</v>
      </c>
      <c r="F594" s="36">
        <v>67650.273224043718</v>
      </c>
      <c r="G594" s="33" t="s">
        <v>788</v>
      </c>
    </row>
    <row r="595" spans="1:7" x14ac:dyDescent="0.25">
      <c r="A595" s="33" t="s">
        <v>2005</v>
      </c>
      <c r="B595" s="38" t="s">
        <v>2011</v>
      </c>
      <c r="C595" s="268">
        <v>4.8</v>
      </c>
      <c r="D595" s="33" t="s">
        <v>44</v>
      </c>
      <c r="E595" s="33">
        <v>2011</v>
      </c>
      <c r="F595" s="36">
        <v>91857.923497267751</v>
      </c>
      <c r="G595" s="33" t="s">
        <v>788</v>
      </c>
    </row>
    <row r="596" spans="1:7" x14ac:dyDescent="0.25">
      <c r="A596" s="33" t="s">
        <v>2005</v>
      </c>
      <c r="B596" s="38" t="s">
        <v>2009</v>
      </c>
      <c r="C596" s="268" t="s">
        <v>6402</v>
      </c>
      <c r="D596" s="33" t="s">
        <v>44</v>
      </c>
      <c r="E596" s="33">
        <v>2011</v>
      </c>
      <c r="F596" s="36">
        <v>84098.907103825099</v>
      </c>
      <c r="G596" s="33" t="s">
        <v>788</v>
      </c>
    </row>
    <row r="597" spans="1:7" x14ac:dyDescent="0.25">
      <c r="A597" s="33" t="s">
        <v>2005</v>
      </c>
      <c r="B597" s="38" t="s">
        <v>2010</v>
      </c>
      <c r="C597" s="268">
        <v>4.8</v>
      </c>
      <c r="D597" s="33" t="s">
        <v>44</v>
      </c>
      <c r="E597" s="33">
        <v>2011</v>
      </c>
      <c r="F597" s="36">
        <v>79071.038251366117</v>
      </c>
      <c r="G597" s="33" t="s">
        <v>788</v>
      </c>
    </row>
    <row r="598" spans="1:7" x14ac:dyDescent="0.25">
      <c r="A598" s="33" t="s">
        <v>2005</v>
      </c>
      <c r="B598" s="38" t="s">
        <v>2012</v>
      </c>
      <c r="C598" s="268" t="s">
        <v>6356</v>
      </c>
      <c r="D598" s="33" t="s">
        <v>44</v>
      </c>
      <c r="E598" s="33">
        <v>2011</v>
      </c>
      <c r="F598" s="36">
        <v>129500.196721311</v>
      </c>
      <c r="G598" s="33" t="s">
        <v>788</v>
      </c>
    </row>
    <row r="599" spans="1:7" x14ac:dyDescent="0.25">
      <c r="A599" s="33" t="s">
        <v>2005</v>
      </c>
      <c r="B599" s="38" t="s">
        <v>1521</v>
      </c>
      <c r="C599" s="268">
        <v>2.9</v>
      </c>
      <c r="D599" s="33" t="s">
        <v>438</v>
      </c>
      <c r="E599" s="33">
        <v>2011</v>
      </c>
      <c r="F599" s="36">
        <v>45530</v>
      </c>
      <c r="G599" s="33" t="s">
        <v>421</v>
      </c>
    </row>
    <row r="600" spans="1:7" x14ac:dyDescent="0.25">
      <c r="A600" s="33" t="s">
        <v>2005</v>
      </c>
      <c r="B600" s="38" t="s">
        <v>1695</v>
      </c>
      <c r="C600" s="268">
        <v>3.4</v>
      </c>
      <c r="D600" s="33" t="s">
        <v>438</v>
      </c>
      <c r="E600" s="33">
        <v>2011</v>
      </c>
      <c r="F600" s="36">
        <v>64392</v>
      </c>
      <c r="G600" s="33" t="s">
        <v>421</v>
      </c>
    </row>
    <row r="601" spans="1:7" x14ac:dyDescent="0.25">
      <c r="A601" s="33" t="s">
        <v>2005</v>
      </c>
      <c r="B601" s="38" t="s">
        <v>1694</v>
      </c>
      <c r="C601" s="268">
        <v>3.4</v>
      </c>
      <c r="D601" s="33" t="s">
        <v>438</v>
      </c>
      <c r="E601" s="33">
        <v>2011</v>
      </c>
      <c r="F601" s="36">
        <v>54600</v>
      </c>
      <c r="G601" s="33" t="s">
        <v>421</v>
      </c>
    </row>
    <row r="602" spans="1:7" x14ac:dyDescent="0.25">
      <c r="A602" s="33" t="s">
        <v>2005</v>
      </c>
      <c r="B602" s="38" t="s">
        <v>1813</v>
      </c>
      <c r="C602" s="268">
        <v>4.8</v>
      </c>
      <c r="D602" s="33" t="s">
        <v>444</v>
      </c>
      <c r="E602" s="33">
        <v>2011</v>
      </c>
      <c r="F602" s="36">
        <v>106510.928961749</v>
      </c>
      <c r="G602" s="33" t="s">
        <v>135</v>
      </c>
    </row>
    <row r="603" spans="1:7" x14ac:dyDescent="0.25">
      <c r="A603" s="33" t="s">
        <v>2005</v>
      </c>
      <c r="B603" s="38" t="s">
        <v>2006</v>
      </c>
      <c r="C603" s="268" t="s">
        <v>6356</v>
      </c>
      <c r="D603" s="33" t="s">
        <v>44</v>
      </c>
      <c r="E603" s="33">
        <v>2011</v>
      </c>
      <c r="F603" s="36">
        <v>125060</v>
      </c>
      <c r="G603" s="33" t="s">
        <v>135</v>
      </c>
    </row>
    <row r="604" spans="1:7" x14ac:dyDescent="0.25">
      <c r="A604" s="33" t="s">
        <v>2005</v>
      </c>
      <c r="B604" s="38" t="s">
        <v>1814</v>
      </c>
      <c r="C604" s="268" t="s">
        <v>6356</v>
      </c>
      <c r="D604" s="33" t="s">
        <v>44</v>
      </c>
      <c r="E604" s="33">
        <v>2011</v>
      </c>
      <c r="F604" s="36">
        <v>119645</v>
      </c>
      <c r="G604" s="33" t="s">
        <v>135</v>
      </c>
    </row>
    <row r="605" spans="1:7" x14ac:dyDescent="0.25">
      <c r="A605" s="33" t="s">
        <v>2005</v>
      </c>
      <c r="B605" s="38" t="s">
        <v>1816</v>
      </c>
      <c r="C605" s="268" t="s">
        <v>6356</v>
      </c>
      <c r="D605" s="33" t="s">
        <v>44</v>
      </c>
      <c r="E605" s="33">
        <v>2011</v>
      </c>
      <c r="F605" s="36">
        <v>167213.11475409835</v>
      </c>
      <c r="G605" s="33" t="s">
        <v>135</v>
      </c>
    </row>
    <row r="606" spans="1:7" x14ac:dyDescent="0.25">
      <c r="A606" s="33" t="s">
        <v>2005</v>
      </c>
      <c r="B606" s="38" t="s">
        <v>1817</v>
      </c>
      <c r="C606" s="268" t="s">
        <v>6356</v>
      </c>
      <c r="D606" s="33" t="s">
        <v>44</v>
      </c>
      <c r="E606" s="33">
        <v>2011</v>
      </c>
      <c r="F606" s="36">
        <v>222131.1475409836</v>
      </c>
      <c r="G606" s="33" t="s">
        <v>135</v>
      </c>
    </row>
    <row r="607" spans="1:7" x14ac:dyDescent="0.25">
      <c r="A607" s="33" t="s">
        <v>2005</v>
      </c>
      <c r="B607" s="38" t="s">
        <v>1812</v>
      </c>
      <c r="C607" s="268">
        <v>3.6</v>
      </c>
      <c r="D607" s="33" t="s">
        <v>444</v>
      </c>
      <c r="E607" s="33">
        <v>2011</v>
      </c>
      <c r="F607" s="36">
        <v>100040</v>
      </c>
      <c r="G607" s="33" t="s">
        <v>135</v>
      </c>
    </row>
    <row r="608" spans="1:7" x14ac:dyDescent="0.25">
      <c r="A608" s="33" t="s">
        <v>2005</v>
      </c>
      <c r="B608" s="38" t="s">
        <v>2020</v>
      </c>
      <c r="C608" s="268" t="s">
        <v>6567</v>
      </c>
      <c r="D608" s="33" t="s">
        <v>44</v>
      </c>
      <c r="E608" s="33">
        <v>2011</v>
      </c>
      <c r="F608" s="36">
        <v>118332.78688524599</v>
      </c>
      <c r="G608" s="33" t="s">
        <v>421</v>
      </c>
    </row>
    <row r="609" spans="1:7" x14ac:dyDescent="0.25">
      <c r="A609" s="33" t="s">
        <v>2005</v>
      </c>
      <c r="B609" s="38" t="s">
        <v>2014</v>
      </c>
      <c r="C609" s="268">
        <v>3.8</v>
      </c>
      <c r="D609" s="33" t="s">
        <v>444</v>
      </c>
      <c r="E609" s="33">
        <v>2011</v>
      </c>
      <c r="F609" s="36">
        <v>88351.366120218605</v>
      </c>
      <c r="G609" s="33" t="s">
        <v>421</v>
      </c>
    </row>
    <row r="610" spans="1:7" x14ac:dyDescent="0.25">
      <c r="A610" s="33" t="s">
        <v>2005</v>
      </c>
      <c r="B610" s="38" t="s">
        <v>2016</v>
      </c>
      <c r="C610" s="268" t="s">
        <v>6567</v>
      </c>
      <c r="D610" s="33" t="s">
        <v>438</v>
      </c>
      <c r="E610" s="33">
        <v>2011</v>
      </c>
      <c r="F610" s="36">
        <v>101356.830601093</v>
      </c>
      <c r="G610" s="33" t="s">
        <v>421</v>
      </c>
    </row>
    <row r="611" spans="1:7" x14ac:dyDescent="0.25">
      <c r="A611" s="33" t="s">
        <v>2005</v>
      </c>
      <c r="B611" s="38" t="s">
        <v>2019</v>
      </c>
      <c r="C611" s="268" t="s">
        <v>6567</v>
      </c>
      <c r="D611" s="33" t="s">
        <v>44</v>
      </c>
      <c r="E611" s="33">
        <v>2011</v>
      </c>
      <c r="F611" s="36">
        <v>107759.56284153005</v>
      </c>
      <c r="G611" s="33" t="s">
        <v>421</v>
      </c>
    </row>
    <row r="612" spans="1:7" x14ac:dyDescent="0.25">
      <c r="A612" s="33" t="s">
        <v>2005</v>
      </c>
      <c r="B612" s="38" t="s">
        <v>2015</v>
      </c>
      <c r="C612" s="268">
        <v>3.8</v>
      </c>
      <c r="D612" s="33" t="s">
        <v>444</v>
      </c>
      <c r="E612" s="33">
        <v>2011</v>
      </c>
      <c r="F612" s="36">
        <v>94963.387978142098</v>
      </c>
      <c r="G612" s="33" t="s">
        <v>421</v>
      </c>
    </row>
    <row r="613" spans="1:7" x14ac:dyDescent="0.25">
      <c r="A613" s="33" t="s">
        <v>2005</v>
      </c>
      <c r="B613" s="38" t="s">
        <v>2013</v>
      </c>
      <c r="C613" s="268">
        <v>3.6</v>
      </c>
      <c r="D613" s="33" t="s">
        <v>444</v>
      </c>
      <c r="E613" s="33">
        <v>2011</v>
      </c>
      <c r="F613" s="36">
        <v>82231.147540983598</v>
      </c>
      <c r="G613" s="33" t="s">
        <v>421</v>
      </c>
    </row>
    <row r="614" spans="1:7" x14ac:dyDescent="0.25">
      <c r="A614" s="33" t="s">
        <v>2005</v>
      </c>
      <c r="B614" s="38" t="s">
        <v>2026</v>
      </c>
      <c r="C614" s="268" t="s">
        <v>6568</v>
      </c>
      <c r="D614" s="33" t="s">
        <v>44</v>
      </c>
      <c r="E614" s="33">
        <v>2011</v>
      </c>
      <c r="F614" s="36">
        <v>234972.6775956284</v>
      </c>
      <c r="G614" s="33" t="s">
        <v>421</v>
      </c>
    </row>
    <row r="615" spans="1:7" x14ac:dyDescent="0.25">
      <c r="A615" s="33" t="s">
        <v>2005</v>
      </c>
      <c r="B615" s="38" t="s">
        <v>2022</v>
      </c>
      <c r="C615" s="268" t="s">
        <v>6567</v>
      </c>
      <c r="D615" s="33" t="s">
        <v>44</v>
      </c>
      <c r="E615" s="33">
        <v>2011</v>
      </c>
      <c r="F615" s="36">
        <v>136639.34426229508</v>
      </c>
      <c r="G615" s="33" t="s">
        <v>421</v>
      </c>
    </row>
    <row r="616" spans="1:7" x14ac:dyDescent="0.25">
      <c r="A616" s="33" t="s">
        <v>2005</v>
      </c>
      <c r="B616" s="38" t="s">
        <v>2021</v>
      </c>
      <c r="C616" s="268" t="s">
        <v>6567</v>
      </c>
      <c r="D616" s="33" t="s">
        <v>44</v>
      </c>
      <c r="E616" s="33">
        <v>2011</v>
      </c>
      <c r="F616" s="36">
        <v>119289.61748633879</v>
      </c>
      <c r="G616" s="33" t="s">
        <v>421</v>
      </c>
    </row>
    <row r="617" spans="1:7" x14ac:dyDescent="0.25">
      <c r="A617" s="33" t="s">
        <v>2005</v>
      </c>
      <c r="B617" s="38" t="s">
        <v>2025</v>
      </c>
      <c r="C617" s="268" t="s">
        <v>6569</v>
      </c>
      <c r="D617" s="33" t="s">
        <v>44</v>
      </c>
      <c r="E617" s="33">
        <v>2011</v>
      </c>
      <c r="F617" s="36">
        <v>210109.28961748633</v>
      </c>
      <c r="G617" s="33" t="s">
        <v>421</v>
      </c>
    </row>
    <row r="618" spans="1:7" x14ac:dyDescent="0.25">
      <c r="A618" s="33" t="s">
        <v>2005</v>
      </c>
      <c r="B618" s="38" t="s">
        <v>2017</v>
      </c>
      <c r="C618" s="268" t="s">
        <v>6567</v>
      </c>
      <c r="D618" s="33" t="s">
        <v>438</v>
      </c>
      <c r="E618" s="33">
        <v>2011</v>
      </c>
      <c r="F618" s="36">
        <v>96994.535519125682</v>
      </c>
      <c r="G618" s="33" t="s">
        <v>421</v>
      </c>
    </row>
    <row r="619" spans="1:7" x14ac:dyDescent="0.25">
      <c r="A619" s="33" t="s">
        <v>2005</v>
      </c>
      <c r="B619" s="38" t="s">
        <v>2018</v>
      </c>
      <c r="C619" s="268" t="s">
        <v>6567</v>
      </c>
      <c r="D619" s="33" t="s">
        <v>44</v>
      </c>
      <c r="E619" s="33">
        <v>2011</v>
      </c>
      <c r="F619" s="36">
        <v>109562.84153005465</v>
      </c>
      <c r="G619" s="33" t="s">
        <v>421</v>
      </c>
    </row>
    <row r="620" spans="1:7" x14ac:dyDescent="0.25">
      <c r="A620" s="33" t="s">
        <v>2005</v>
      </c>
      <c r="B620" s="38" t="s">
        <v>2024</v>
      </c>
      <c r="C620" s="268" t="s">
        <v>6567</v>
      </c>
      <c r="D620" s="33" t="s">
        <v>44</v>
      </c>
      <c r="E620" s="33">
        <v>2011</v>
      </c>
      <c r="F620" s="36">
        <v>162622.95081967211</v>
      </c>
      <c r="G620" s="33" t="s">
        <v>421</v>
      </c>
    </row>
    <row r="621" spans="1:7" x14ac:dyDescent="0.25">
      <c r="A621" s="33" t="s">
        <v>2005</v>
      </c>
      <c r="B621" s="38" t="s">
        <v>2023</v>
      </c>
      <c r="C621" s="268" t="s">
        <v>6567</v>
      </c>
      <c r="D621" s="33" t="s">
        <v>44</v>
      </c>
      <c r="E621" s="33">
        <v>2011</v>
      </c>
      <c r="F621" s="36">
        <v>136338.79781420765</v>
      </c>
      <c r="G621" s="33" t="s">
        <v>421</v>
      </c>
    </row>
    <row r="622" spans="1:7" x14ac:dyDescent="0.25">
      <c r="A622" s="33" t="s">
        <v>2131</v>
      </c>
      <c r="B622" s="38" t="s">
        <v>2133</v>
      </c>
      <c r="C622" s="268">
        <v>1.6</v>
      </c>
      <c r="D622" s="33" t="s">
        <v>110</v>
      </c>
      <c r="E622" s="33">
        <v>2011</v>
      </c>
      <c r="F622" s="36">
        <v>20204</v>
      </c>
      <c r="G622" s="33" t="s">
        <v>3232</v>
      </c>
    </row>
    <row r="623" spans="1:7" x14ac:dyDescent="0.25">
      <c r="A623" s="33" t="s">
        <v>2131</v>
      </c>
      <c r="B623" s="38" t="s">
        <v>2133</v>
      </c>
      <c r="C623" s="268">
        <v>2</v>
      </c>
      <c r="D623" s="33" t="s">
        <v>110</v>
      </c>
      <c r="E623" s="33">
        <v>2011</v>
      </c>
      <c r="F623" s="36">
        <v>22091</v>
      </c>
      <c r="G623" s="33" t="s">
        <v>3232</v>
      </c>
    </row>
    <row r="624" spans="1:7" x14ac:dyDescent="0.25">
      <c r="A624" s="33" t="s">
        <v>2131</v>
      </c>
      <c r="B624" s="33" t="s">
        <v>7195</v>
      </c>
      <c r="C624" s="268" t="s">
        <v>2114</v>
      </c>
      <c r="D624" s="33" t="s">
        <v>43</v>
      </c>
      <c r="E624" s="33">
        <v>2011</v>
      </c>
      <c r="F624" s="36">
        <v>19174</v>
      </c>
      <c r="G624" s="33" t="s">
        <v>141</v>
      </c>
    </row>
    <row r="625" spans="1:7" x14ac:dyDescent="0.25">
      <c r="A625" s="33" t="s">
        <v>1133</v>
      </c>
      <c r="B625" s="38" t="s">
        <v>1646</v>
      </c>
      <c r="C625" s="268" t="s">
        <v>1226</v>
      </c>
      <c r="D625" s="33" t="s">
        <v>110</v>
      </c>
      <c r="E625" s="33">
        <v>2011</v>
      </c>
      <c r="F625" s="36">
        <v>23770.043715847001</v>
      </c>
      <c r="G625" s="33" t="s">
        <v>1213</v>
      </c>
    </row>
    <row r="626" spans="1:7" x14ac:dyDescent="0.25">
      <c r="A626" s="33" t="s">
        <v>1133</v>
      </c>
      <c r="B626" s="38" t="s">
        <v>2003</v>
      </c>
      <c r="C626" s="268" t="s">
        <v>1844</v>
      </c>
      <c r="D626" s="33" t="s">
        <v>110</v>
      </c>
      <c r="E626" s="33">
        <v>2011</v>
      </c>
      <c r="F626" s="36">
        <v>14754.098360655737</v>
      </c>
      <c r="G626" s="33" t="s">
        <v>135</v>
      </c>
    </row>
    <row r="627" spans="1:7" x14ac:dyDescent="0.25">
      <c r="A627" s="33" t="s">
        <v>1133</v>
      </c>
      <c r="B627" s="38" t="s">
        <v>2003</v>
      </c>
      <c r="C627" s="268" t="s">
        <v>1226</v>
      </c>
      <c r="D627" s="33" t="s">
        <v>110</v>
      </c>
      <c r="E627" s="33">
        <v>2011</v>
      </c>
      <c r="F627" s="36">
        <v>16939.890710382511</v>
      </c>
      <c r="G627" s="33" t="s">
        <v>135</v>
      </c>
    </row>
    <row r="628" spans="1:7" x14ac:dyDescent="0.25">
      <c r="A628" s="33" t="s">
        <v>1133</v>
      </c>
      <c r="B628" s="38" t="s">
        <v>1687</v>
      </c>
      <c r="C628" s="268" t="s">
        <v>1888</v>
      </c>
      <c r="D628" s="33" t="s">
        <v>114</v>
      </c>
      <c r="E628" s="33">
        <v>2011</v>
      </c>
      <c r="F628" s="36">
        <v>19635.519125683099</v>
      </c>
      <c r="G628" s="33" t="s">
        <v>147</v>
      </c>
    </row>
    <row r="629" spans="1:7" x14ac:dyDescent="0.25">
      <c r="A629" s="33" t="s">
        <v>1133</v>
      </c>
      <c r="B629" s="38" t="s">
        <v>2004</v>
      </c>
      <c r="C629" s="268">
        <v>3.5</v>
      </c>
      <c r="D629" s="33" t="s">
        <v>110</v>
      </c>
      <c r="E629" s="33">
        <v>2011</v>
      </c>
      <c r="F629" s="36">
        <v>32786.885245901598</v>
      </c>
      <c r="G629" s="33" t="s">
        <v>421</v>
      </c>
    </row>
    <row r="630" spans="1:7" x14ac:dyDescent="0.25">
      <c r="A630" s="33" t="s">
        <v>1133</v>
      </c>
      <c r="B630" s="38" t="s">
        <v>1647</v>
      </c>
      <c r="C630" s="268" t="s">
        <v>1844</v>
      </c>
      <c r="D630" s="33" t="s">
        <v>110</v>
      </c>
      <c r="E630" s="33">
        <v>2011</v>
      </c>
      <c r="F630" s="36">
        <v>11202</v>
      </c>
      <c r="G630" s="33" t="s">
        <v>135</v>
      </c>
    </row>
    <row r="631" spans="1:7" x14ac:dyDescent="0.25">
      <c r="A631" s="54" t="s">
        <v>6050</v>
      </c>
      <c r="B631" s="60" t="s">
        <v>6051</v>
      </c>
      <c r="C631" s="269" t="s">
        <v>3255</v>
      </c>
      <c r="D631" s="54" t="s">
        <v>43</v>
      </c>
      <c r="E631" s="54">
        <v>2011</v>
      </c>
      <c r="F631" s="87">
        <v>10100</v>
      </c>
      <c r="G631" s="54" t="s">
        <v>5317</v>
      </c>
    </row>
    <row r="632" spans="1:7" x14ac:dyDescent="0.25">
      <c r="A632" s="33" t="s">
        <v>1289</v>
      </c>
      <c r="B632" s="38" t="s">
        <v>1510</v>
      </c>
      <c r="C632" s="268" t="s">
        <v>4290</v>
      </c>
      <c r="D632" s="33" t="s">
        <v>426</v>
      </c>
      <c r="E632" s="33">
        <v>2011</v>
      </c>
      <c r="F632" s="36">
        <v>18495</v>
      </c>
      <c r="G632" s="33" t="s">
        <v>1574</v>
      </c>
    </row>
    <row r="633" spans="1:7" x14ac:dyDescent="0.25">
      <c r="A633" s="33" t="s">
        <v>1289</v>
      </c>
      <c r="B633" s="38" t="s">
        <v>1510</v>
      </c>
      <c r="C633" s="268" t="s">
        <v>4291</v>
      </c>
      <c r="D633" s="33" t="s">
        <v>426</v>
      </c>
      <c r="E633" s="33">
        <v>2011</v>
      </c>
      <c r="F633" s="36">
        <v>19495</v>
      </c>
      <c r="G633" s="33" t="s">
        <v>1574</v>
      </c>
    </row>
    <row r="634" spans="1:7" x14ac:dyDescent="0.25">
      <c r="A634" s="33" t="s">
        <v>1289</v>
      </c>
      <c r="B634" s="38" t="s">
        <v>1510</v>
      </c>
      <c r="C634" s="268" t="s">
        <v>4292</v>
      </c>
      <c r="D634" s="33" t="s">
        <v>426</v>
      </c>
      <c r="E634" s="33">
        <v>2011</v>
      </c>
      <c r="F634" s="36">
        <v>18495</v>
      </c>
      <c r="G634" s="33" t="s">
        <v>1574</v>
      </c>
    </row>
    <row r="635" spans="1:7" x14ac:dyDescent="0.25">
      <c r="A635" s="33" t="s">
        <v>1289</v>
      </c>
      <c r="B635" s="38" t="s">
        <v>1510</v>
      </c>
      <c r="C635" s="268" t="s">
        <v>4293</v>
      </c>
      <c r="D635" s="33" t="s">
        <v>426</v>
      </c>
      <c r="E635" s="33">
        <v>2011</v>
      </c>
      <c r="F635" s="36">
        <v>17495</v>
      </c>
      <c r="G635" s="33" t="s">
        <v>1574</v>
      </c>
    </row>
    <row r="636" spans="1:7" x14ac:dyDescent="0.25">
      <c r="A636" s="33" t="s">
        <v>48</v>
      </c>
      <c r="B636" s="38" t="s">
        <v>1569</v>
      </c>
      <c r="C636" s="268">
        <v>1.6</v>
      </c>
      <c r="D636" s="33" t="s">
        <v>110</v>
      </c>
      <c r="E636" s="33">
        <v>2011</v>
      </c>
      <c r="F636" s="36">
        <v>14644.808743169398</v>
      </c>
      <c r="G636" s="33" t="s">
        <v>147</v>
      </c>
    </row>
    <row r="637" spans="1:7" x14ac:dyDescent="0.25">
      <c r="A637" s="33" t="s">
        <v>48</v>
      </c>
      <c r="B637" s="38" t="s">
        <v>1674</v>
      </c>
      <c r="C637" s="268">
        <v>1</v>
      </c>
      <c r="D637" s="33" t="s">
        <v>110</v>
      </c>
      <c r="E637" s="33">
        <v>2011</v>
      </c>
      <c r="F637" s="36">
        <v>9262.2950819672133</v>
      </c>
      <c r="G637" s="33" t="s">
        <v>186</v>
      </c>
    </row>
    <row r="638" spans="1:7" x14ac:dyDescent="0.25">
      <c r="A638" s="33" t="s">
        <v>48</v>
      </c>
      <c r="B638" s="38" t="s">
        <v>1512</v>
      </c>
      <c r="C638" s="268">
        <v>2.4</v>
      </c>
      <c r="D638" s="33" t="s">
        <v>44</v>
      </c>
      <c r="E638" s="33">
        <v>2011</v>
      </c>
      <c r="F638" s="36">
        <v>19125.683060109288</v>
      </c>
      <c r="G638" s="33" t="s">
        <v>230</v>
      </c>
    </row>
    <row r="639" spans="1:7" x14ac:dyDescent="0.25">
      <c r="A639" s="33" t="s">
        <v>48</v>
      </c>
      <c r="B639" s="38" t="s">
        <v>1512</v>
      </c>
      <c r="C639" s="268">
        <v>3.2</v>
      </c>
      <c r="D639" s="33" t="s">
        <v>44</v>
      </c>
      <c r="E639" s="33">
        <v>2011</v>
      </c>
      <c r="F639" s="36">
        <v>18852.459016393441</v>
      </c>
      <c r="G639" s="33" t="s">
        <v>230</v>
      </c>
    </row>
    <row r="640" spans="1:7" x14ac:dyDescent="0.25">
      <c r="A640" s="33" t="s">
        <v>48</v>
      </c>
      <c r="B640" s="38" t="s">
        <v>1512</v>
      </c>
      <c r="C640" s="268">
        <v>2.4</v>
      </c>
      <c r="D640" s="33" t="s">
        <v>44</v>
      </c>
      <c r="E640" s="33">
        <v>2011</v>
      </c>
      <c r="F640" s="36">
        <v>19262.295081967211</v>
      </c>
      <c r="G640" s="33" t="s">
        <v>147</v>
      </c>
    </row>
    <row r="641" spans="1:7" x14ac:dyDescent="0.25">
      <c r="A641" s="33" t="s">
        <v>48</v>
      </c>
      <c r="B641" s="38" t="s">
        <v>1512</v>
      </c>
      <c r="C641" s="268">
        <v>3.2</v>
      </c>
      <c r="D641" s="33" t="s">
        <v>44</v>
      </c>
      <c r="E641" s="33">
        <v>2011</v>
      </c>
      <c r="F641" s="36">
        <v>19398.907103825135</v>
      </c>
      <c r="G641" s="33" t="s">
        <v>147</v>
      </c>
    </row>
    <row r="642" spans="1:7" x14ac:dyDescent="0.25">
      <c r="A642" s="33" t="s">
        <v>48</v>
      </c>
      <c r="B642" s="38" t="s">
        <v>228</v>
      </c>
      <c r="C642" s="268">
        <v>1.3</v>
      </c>
      <c r="D642" s="33" t="s">
        <v>44</v>
      </c>
      <c r="E642" s="33">
        <v>2011</v>
      </c>
      <c r="F642" s="36">
        <v>15300.546448087431</v>
      </c>
      <c r="G642" s="33" t="s">
        <v>230</v>
      </c>
    </row>
    <row r="643" spans="1:7" x14ac:dyDescent="0.25">
      <c r="A643" s="33" t="s">
        <v>48</v>
      </c>
      <c r="B643" s="38" t="s">
        <v>1435</v>
      </c>
      <c r="C643" s="268">
        <v>1.4</v>
      </c>
      <c r="D643" s="33" t="s">
        <v>110</v>
      </c>
      <c r="E643" s="33">
        <v>2011</v>
      </c>
      <c r="F643" s="36">
        <v>16666.666666666664</v>
      </c>
      <c r="G643" s="33" t="s">
        <v>186</v>
      </c>
    </row>
    <row r="644" spans="1:7" x14ac:dyDescent="0.25">
      <c r="A644" s="33" t="s">
        <v>48</v>
      </c>
      <c r="B644" s="38" t="s">
        <v>1435</v>
      </c>
      <c r="C644" s="268">
        <v>1.6</v>
      </c>
      <c r="D644" s="33" t="s">
        <v>110</v>
      </c>
      <c r="E644" s="33">
        <v>2011</v>
      </c>
      <c r="F644" s="36">
        <v>23770.491803278688</v>
      </c>
      <c r="G644" s="33" t="s">
        <v>3175</v>
      </c>
    </row>
    <row r="645" spans="1:7" x14ac:dyDescent="0.25">
      <c r="A645" s="33" t="s">
        <v>48</v>
      </c>
      <c r="B645" s="38" t="s">
        <v>49</v>
      </c>
      <c r="C645" s="268">
        <v>1.6</v>
      </c>
      <c r="D645" s="33" t="s">
        <v>110</v>
      </c>
      <c r="E645" s="33">
        <v>2011</v>
      </c>
      <c r="F645" s="36">
        <v>18743.169398907103</v>
      </c>
      <c r="G645" s="33" t="s">
        <v>141</v>
      </c>
    </row>
    <row r="646" spans="1:7" x14ac:dyDescent="0.25">
      <c r="A646" s="33" t="s">
        <v>48</v>
      </c>
      <c r="B646" s="38" t="s">
        <v>49</v>
      </c>
      <c r="C646" s="268">
        <v>1.6</v>
      </c>
      <c r="D646" s="33" t="s">
        <v>110</v>
      </c>
      <c r="E646" s="33">
        <v>2011</v>
      </c>
      <c r="F646" s="36">
        <v>18852.459016393441</v>
      </c>
      <c r="G646" s="33" t="s">
        <v>1456</v>
      </c>
    </row>
    <row r="647" spans="1:7" x14ac:dyDescent="0.25">
      <c r="A647" s="33" t="s">
        <v>48</v>
      </c>
      <c r="B647" s="38" t="s">
        <v>49</v>
      </c>
      <c r="C647" s="268">
        <v>2</v>
      </c>
      <c r="D647" s="33" t="s">
        <v>110</v>
      </c>
      <c r="E647" s="33">
        <v>2011</v>
      </c>
      <c r="F647" s="36">
        <v>19016.39344262295</v>
      </c>
      <c r="G647" s="33" t="s">
        <v>1456</v>
      </c>
    </row>
    <row r="648" spans="1:7" x14ac:dyDescent="0.25">
      <c r="A648" s="33" t="s">
        <v>42</v>
      </c>
      <c r="B648" s="38" t="s">
        <v>617</v>
      </c>
      <c r="C648" s="268" t="s">
        <v>3899</v>
      </c>
      <c r="D648" s="33" t="s">
        <v>44</v>
      </c>
      <c r="E648" s="33">
        <v>2011</v>
      </c>
      <c r="F648" s="36">
        <v>34375</v>
      </c>
      <c r="G648" s="33" t="s">
        <v>147</v>
      </c>
    </row>
    <row r="649" spans="1:7" x14ac:dyDescent="0.25">
      <c r="A649" s="33" t="s">
        <v>42</v>
      </c>
      <c r="B649" s="38" t="s">
        <v>618</v>
      </c>
      <c r="C649" s="268" t="s">
        <v>4160</v>
      </c>
      <c r="D649" s="33" t="s">
        <v>44</v>
      </c>
      <c r="E649" s="33">
        <v>2011</v>
      </c>
      <c r="F649" s="36">
        <v>35650</v>
      </c>
      <c r="G649" s="33" t="s">
        <v>147</v>
      </c>
    </row>
    <row r="650" spans="1:7" x14ac:dyDescent="0.25">
      <c r="A650" s="33" t="s">
        <v>42</v>
      </c>
      <c r="B650" s="38" t="s">
        <v>1571</v>
      </c>
      <c r="C650" s="268">
        <v>3.5</v>
      </c>
      <c r="D650" s="33" t="s">
        <v>110</v>
      </c>
      <c r="E650" s="33">
        <v>2011</v>
      </c>
      <c r="F650" s="36">
        <v>27049.180327868853</v>
      </c>
      <c r="G650" s="33" t="s">
        <v>1832</v>
      </c>
    </row>
    <row r="651" spans="1:7" x14ac:dyDescent="0.25">
      <c r="A651" s="33" t="s">
        <v>42</v>
      </c>
      <c r="B651" s="38" t="s">
        <v>3120</v>
      </c>
      <c r="C651" s="268">
        <v>1.6</v>
      </c>
      <c r="D651" s="33" t="s">
        <v>43</v>
      </c>
      <c r="E651" s="33">
        <v>2011</v>
      </c>
      <c r="F651" s="36">
        <v>25452</v>
      </c>
      <c r="G651" s="33" t="s">
        <v>3119</v>
      </c>
    </row>
    <row r="652" spans="1:7" x14ac:dyDescent="0.25">
      <c r="A652" s="33" t="s">
        <v>42</v>
      </c>
      <c r="B652" s="38" t="s">
        <v>688</v>
      </c>
      <c r="C652" s="268">
        <v>3.5</v>
      </c>
      <c r="D652" s="33" t="s">
        <v>110</v>
      </c>
      <c r="E652" s="33">
        <v>2011</v>
      </c>
      <c r="F652" s="36">
        <v>38934.426229508194</v>
      </c>
      <c r="G652" s="33" t="s">
        <v>1832</v>
      </c>
    </row>
    <row r="653" spans="1:7" x14ac:dyDescent="0.25">
      <c r="A653" s="33" t="s">
        <v>42</v>
      </c>
      <c r="B653" s="38" t="s">
        <v>1122</v>
      </c>
      <c r="C653" s="268" t="s">
        <v>1502</v>
      </c>
      <c r="D653" s="33" t="s">
        <v>110</v>
      </c>
      <c r="E653" s="33">
        <v>2011</v>
      </c>
      <c r="F653" s="36">
        <v>32050</v>
      </c>
      <c r="G653" s="33" t="s">
        <v>147</v>
      </c>
    </row>
    <row r="654" spans="1:7" x14ac:dyDescent="0.25">
      <c r="A654" s="33" t="s">
        <v>42</v>
      </c>
      <c r="B654" s="38" t="s">
        <v>1122</v>
      </c>
      <c r="C654" s="268" t="s">
        <v>865</v>
      </c>
      <c r="D654" s="33" t="s">
        <v>110</v>
      </c>
      <c r="E654" s="33">
        <v>2011</v>
      </c>
      <c r="F654" s="36">
        <v>31700</v>
      </c>
      <c r="G654" s="33" t="s">
        <v>147</v>
      </c>
    </row>
    <row r="655" spans="1:7" s="91" customFormat="1" x14ac:dyDescent="0.25">
      <c r="A655" s="448" t="s">
        <v>10177</v>
      </c>
      <c r="B655" s="448" t="s">
        <v>10561</v>
      </c>
      <c r="C655" s="460" t="s">
        <v>3945</v>
      </c>
      <c r="D655" s="312" t="s">
        <v>110</v>
      </c>
      <c r="E655" s="460">
        <v>2011</v>
      </c>
      <c r="F655" s="453">
        <v>12137</v>
      </c>
      <c r="G655" s="448" t="s">
        <v>5098</v>
      </c>
    </row>
    <row r="656" spans="1:7" x14ac:dyDescent="0.25">
      <c r="A656" s="33" t="s">
        <v>42</v>
      </c>
      <c r="B656" s="38" t="s">
        <v>1280</v>
      </c>
      <c r="C656" s="268">
        <v>2.4</v>
      </c>
      <c r="D656" s="33" t="s">
        <v>110</v>
      </c>
      <c r="E656" s="33">
        <v>2011</v>
      </c>
      <c r="F656" s="36">
        <v>23497.267759562841</v>
      </c>
      <c r="G656" s="33" t="s">
        <v>1832</v>
      </c>
    </row>
    <row r="657" spans="1:7" x14ac:dyDescent="0.25">
      <c r="A657" s="33" t="s">
        <v>42</v>
      </c>
      <c r="B657" s="38" t="s">
        <v>362</v>
      </c>
      <c r="C657" s="268">
        <v>4</v>
      </c>
      <c r="D657" s="33" t="s">
        <v>43</v>
      </c>
      <c r="E657" s="33">
        <v>2011</v>
      </c>
      <c r="F657" s="36">
        <v>53350</v>
      </c>
      <c r="G657" s="33" t="s">
        <v>363</v>
      </c>
    </row>
    <row r="658" spans="1:7" x14ac:dyDescent="0.25">
      <c r="A658" s="33" t="s">
        <v>42</v>
      </c>
      <c r="B658" s="38" t="s">
        <v>362</v>
      </c>
      <c r="C658" s="268">
        <v>4</v>
      </c>
      <c r="D658" s="33" t="s">
        <v>43</v>
      </c>
      <c r="E658" s="33">
        <v>2011</v>
      </c>
      <c r="F658" s="36">
        <v>54750</v>
      </c>
      <c r="G658" s="33" t="s">
        <v>364</v>
      </c>
    </row>
    <row r="659" spans="1:7" x14ac:dyDescent="0.25">
      <c r="A659" s="33" t="s">
        <v>42</v>
      </c>
      <c r="B659" s="38" t="s">
        <v>362</v>
      </c>
      <c r="C659" s="268">
        <v>4.2</v>
      </c>
      <c r="D659" s="33" t="s">
        <v>43</v>
      </c>
      <c r="E659" s="33">
        <v>2011</v>
      </c>
      <c r="F659" s="36">
        <v>60350</v>
      </c>
      <c r="G659" s="33" t="s">
        <v>363</v>
      </c>
    </row>
    <row r="660" spans="1:7" x14ac:dyDescent="0.25">
      <c r="A660" s="33" t="s">
        <v>42</v>
      </c>
      <c r="B660" s="38" t="s">
        <v>362</v>
      </c>
      <c r="C660" s="268">
        <v>4.2</v>
      </c>
      <c r="D660" s="33" t="s">
        <v>43</v>
      </c>
      <c r="E660" s="33">
        <v>2011</v>
      </c>
      <c r="F660" s="36">
        <v>56350</v>
      </c>
      <c r="G660" s="33" t="s">
        <v>364</v>
      </c>
    </row>
    <row r="661" spans="1:7" x14ac:dyDescent="0.25">
      <c r="A661" s="33" t="s">
        <v>42</v>
      </c>
      <c r="B661" s="38" t="s">
        <v>1183</v>
      </c>
      <c r="C661" s="268" t="s">
        <v>4440</v>
      </c>
      <c r="D661" s="33" t="s">
        <v>110</v>
      </c>
      <c r="E661" s="33">
        <v>2011</v>
      </c>
      <c r="F661" s="36">
        <v>14200</v>
      </c>
      <c r="G661" s="33" t="s">
        <v>4446</v>
      </c>
    </row>
    <row r="662" spans="1:7" x14ac:dyDescent="0.25">
      <c r="A662" s="33" t="s">
        <v>42</v>
      </c>
      <c r="B662" s="38" t="s">
        <v>1183</v>
      </c>
      <c r="C662" s="268" t="s">
        <v>4533</v>
      </c>
      <c r="D662" s="33" t="s">
        <v>110</v>
      </c>
      <c r="E662" s="33">
        <v>2011</v>
      </c>
      <c r="F662" s="36">
        <v>14450</v>
      </c>
      <c r="G662" s="33" t="s">
        <v>4446</v>
      </c>
    </row>
    <row r="663" spans="1:7" x14ac:dyDescent="0.25">
      <c r="A663" s="33" t="s">
        <v>42</v>
      </c>
      <c r="B663" s="38" t="s">
        <v>1183</v>
      </c>
      <c r="C663" s="268" t="s">
        <v>4438</v>
      </c>
      <c r="D663" s="33" t="s">
        <v>110</v>
      </c>
      <c r="E663" s="33">
        <v>2011</v>
      </c>
      <c r="F663" s="36">
        <v>14700</v>
      </c>
      <c r="G663" s="33" t="s">
        <v>4446</v>
      </c>
    </row>
    <row r="664" spans="1:7" x14ac:dyDescent="0.25">
      <c r="A664" s="33" t="s">
        <v>42</v>
      </c>
      <c r="B664" s="38" t="s">
        <v>1183</v>
      </c>
      <c r="C664" s="268">
        <v>1.6</v>
      </c>
      <c r="D664" s="33" t="s">
        <v>110</v>
      </c>
      <c r="E664" s="33">
        <v>2011</v>
      </c>
      <c r="F664" s="36">
        <v>15500</v>
      </c>
      <c r="G664" s="33" t="s">
        <v>4446</v>
      </c>
    </row>
    <row r="665" spans="1:7" x14ac:dyDescent="0.25">
      <c r="A665" s="33" t="s">
        <v>42</v>
      </c>
      <c r="B665" s="38" t="s">
        <v>1183</v>
      </c>
      <c r="C665" s="268">
        <v>1.8</v>
      </c>
      <c r="D665" s="33" t="s">
        <v>110</v>
      </c>
      <c r="E665" s="33">
        <v>2011</v>
      </c>
      <c r="F665" s="36">
        <v>15900</v>
      </c>
      <c r="G665" s="33" t="s">
        <v>4446</v>
      </c>
    </row>
    <row r="666" spans="1:7" x14ac:dyDescent="0.25">
      <c r="A666" s="33" t="s">
        <v>42</v>
      </c>
      <c r="B666" s="38" t="s">
        <v>1183</v>
      </c>
      <c r="C666" s="268" t="s">
        <v>4436</v>
      </c>
      <c r="D666" s="33" t="s">
        <v>110</v>
      </c>
      <c r="E666" s="33">
        <v>2011</v>
      </c>
      <c r="F666" s="36">
        <v>18300</v>
      </c>
      <c r="G666" s="33" t="s">
        <v>4449</v>
      </c>
    </row>
    <row r="667" spans="1:7" x14ac:dyDescent="0.25">
      <c r="A667" s="33" t="s">
        <v>42</v>
      </c>
      <c r="B667" s="38" t="s">
        <v>1183</v>
      </c>
      <c r="C667" s="268" t="s">
        <v>4442</v>
      </c>
      <c r="D667" s="33" t="s">
        <v>125</v>
      </c>
      <c r="E667" s="33">
        <v>2011</v>
      </c>
      <c r="F667" s="36">
        <v>18700</v>
      </c>
      <c r="G667" s="33" t="s">
        <v>4448</v>
      </c>
    </row>
    <row r="668" spans="1:7" x14ac:dyDescent="0.25">
      <c r="A668" s="33" t="s">
        <v>42</v>
      </c>
      <c r="B668" s="38" t="s">
        <v>1573</v>
      </c>
      <c r="C668" s="268" t="s">
        <v>2845</v>
      </c>
      <c r="D668" s="33" t="s">
        <v>426</v>
      </c>
      <c r="E668" s="33">
        <v>2011</v>
      </c>
      <c r="F668" s="36">
        <v>29147</v>
      </c>
      <c r="G668" s="33" t="s">
        <v>1574</v>
      </c>
    </row>
    <row r="669" spans="1:7" x14ac:dyDescent="0.25">
      <c r="A669" s="33" t="s">
        <v>42</v>
      </c>
      <c r="B669" s="38" t="s">
        <v>46</v>
      </c>
      <c r="C669" s="268">
        <v>2.7</v>
      </c>
      <c r="D669" s="33" t="s">
        <v>44</v>
      </c>
      <c r="E669" s="33">
        <v>2011</v>
      </c>
      <c r="F669" s="36">
        <v>22814.207650273223</v>
      </c>
      <c r="G669" s="33" t="s">
        <v>1820</v>
      </c>
    </row>
    <row r="670" spans="1:7" x14ac:dyDescent="0.25">
      <c r="A670" s="33" t="s">
        <v>42</v>
      </c>
      <c r="B670" s="38" t="s">
        <v>46</v>
      </c>
      <c r="C670" s="268" t="s">
        <v>6550</v>
      </c>
      <c r="D670" s="33" t="s">
        <v>44</v>
      </c>
      <c r="E670" s="33">
        <v>2011</v>
      </c>
      <c r="F670" s="36">
        <v>22814.207650273223</v>
      </c>
      <c r="G670" s="33" t="s">
        <v>1820</v>
      </c>
    </row>
    <row r="671" spans="1:7" x14ac:dyDescent="0.25">
      <c r="A671" s="33" t="s">
        <v>42</v>
      </c>
      <c r="B671" s="38" t="s">
        <v>1402</v>
      </c>
      <c r="C671" s="268">
        <v>2.7</v>
      </c>
      <c r="D671" s="33" t="s">
        <v>1972</v>
      </c>
      <c r="E671" s="33">
        <v>2011</v>
      </c>
      <c r="F671" s="36">
        <v>22950.819672131147</v>
      </c>
      <c r="G671" s="33" t="s">
        <v>1973</v>
      </c>
    </row>
    <row r="672" spans="1:7" x14ac:dyDescent="0.25">
      <c r="A672" s="33" t="s">
        <v>42</v>
      </c>
      <c r="B672" s="38" t="s">
        <v>1402</v>
      </c>
      <c r="C672" s="268" t="s">
        <v>1974</v>
      </c>
      <c r="D672" s="33" t="s">
        <v>438</v>
      </c>
      <c r="E672" s="33">
        <v>2011</v>
      </c>
      <c r="F672" s="36">
        <v>26775.956284153006</v>
      </c>
      <c r="G672" s="33" t="s">
        <v>1975</v>
      </c>
    </row>
    <row r="673" spans="1:7" x14ac:dyDescent="0.25">
      <c r="A673" s="33" t="s">
        <v>42</v>
      </c>
      <c r="B673" s="38" t="s">
        <v>1402</v>
      </c>
      <c r="C673" s="268" t="s">
        <v>1974</v>
      </c>
      <c r="D673" s="33" t="s">
        <v>438</v>
      </c>
      <c r="E673" s="33">
        <v>2011</v>
      </c>
      <c r="F673" s="36">
        <v>26775.956284153006</v>
      </c>
      <c r="G673" s="33" t="s">
        <v>1976</v>
      </c>
    </row>
    <row r="674" spans="1:7" x14ac:dyDescent="0.25">
      <c r="A674" s="33" t="s">
        <v>42</v>
      </c>
      <c r="B674" s="38" t="s">
        <v>1402</v>
      </c>
      <c r="C674" s="268" t="s">
        <v>1974</v>
      </c>
      <c r="D674" s="33" t="s">
        <v>438</v>
      </c>
      <c r="E674" s="33">
        <v>2011</v>
      </c>
      <c r="F674" s="36">
        <v>30054.644808743167</v>
      </c>
      <c r="G674" s="33" t="s">
        <v>1977</v>
      </c>
    </row>
    <row r="675" spans="1:7" x14ac:dyDescent="0.25">
      <c r="A675" s="33" t="s">
        <v>42</v>
      </c>
      <c r="B675" s="38" t="s">
        <v>1402</v>
      </c>
      <c r="C675" s="268" t="s">
        <v>1974</v>
      </c>
      <c r="D675" s="33" t="s">
        <v>438</v>
      </c>
      <c r="E675" s="33">
        <v>2011</v>
      </c>
      <c r="F675" s="36">
        <v>31147.540983606556</v>
      </c>
      <c r="G675" s="33" t="s">
        <v>1978</v>
      </c>
    </row>
    <row r="676" spans="1:7" x14ac:dyDescent="0.25">
      <c r="A676" s="33" t="s">
        <v>42</v>
      </c>
      <c r="B676" s="38" t="s">
        <v>1110</v>
      </c>
      <c r="C676" s="268" t="s">
        <v>1576</v>
      </c>
      <c r="D676" s="33" t="s">
        <v>110</v>
      </c>
      <c r="E676" s="33">
        <v>2011</v>
      </c>
      <c r="F676" s="36">
        <v>37995</v>
      </c>
      <c r="G676" s="33" t="s">
        <v>1575</v>
      </c>
    </row>
    <row r="677" spans="1:7" x14ac:dyDescent="0.25">
      <c r="A677" s="33" t="s">
        <v>42</v>
      </c>
      <c r="B677" s="38" t="s">
        <v>1110</v>
      </c>
      <c r="C677" s="268" t="s">
        <v>6405</v>
      </c>
      <c r="D677" s="33" t="s">
        <v>426</v>
      </c>
      <c r="E677" s="33">
        <v>2011</v>
      </c>
      <c r="F677" s="36">
        <v>40995</v>
      </c>
      <c r="G677" s="33" t="s">
        <v>1575</v>
      </c>
    </row>
    <row r="678" spans="1:7" x14ac:dyDescent="0.25">
      <c r="A678" s="33" t="s">
        <v>42</v>
      </c>
      <c r="B678" s="38" t="s">
        <v>1110</v>
      </c>
      <c r="C678" s="268" t="s">
        <v>6406</v>
      </c>
      <c r="D678" s="33" t="s">
        <v>426</v>
      </c>
      <c r="E678" s="33">
        <v>2011</v>
      </c>
      <c r="F678" s="36">
        <v>39995</v>
      </c>
      <c r="G678" s="33" t="s">
        <v>1575</v>
      </c>
    </row>
    <row r="679" spans="1:7" x14ac:dyDescent="0.25">
      <c r="A679" s="33" t="s">
        <v>42</v>
      </c>
      <c r="B679" s="38" t="s">
        <v>4530</v>
      </c>
      <c r="C679" s="268" t="s">
        <v>2114</v>
      </c>
      <c r="D679" s="33" t="s">
        <v>438</v>
      </c>
      <c r="E679" s="33">
        <v>2011</v>
      </c>
      <c r="F679" s="36">
        <v>19230</v>
      </c>
      <c r="G679" s="33" t="s">
        <v>4542</v>
      </c>
    </row>
    <row r="680" spans="1:7" x14ac:dyDescent="0.25">
      <c r="A680" s="33" t="s">
        <v>42</v>
      </c>
      <c r="B680" s="38" t="s">
        <v>4530</v>
      </c>
      <c r="C680" s="268" t="s">
        <v>3721</v>
      </c>
      <c r="D680" s="33" t="s">
        <v>43</v>
      </c>
      <c r="E680" s="33">
        <v>2011</v>
      </c>
      <c r="F680" s="36">
        <v>19732</v>
      </c>
      <c r="G680" s="33" t="s">
        <v>4542</v>
      </c>
    </row>
    <row r="681" spans="1:7" x14ac:dyDescent="0.25">
      <c r="A681" s="33" t="s">
        <v>42</v>
      </c>
      <c r="B681" s="38" t="s">
        <v>4530</v>
      </c>
      <c r="C681" s="268" t="s">
        <v>3721</v>
      </c>
      <c r="D681" s="33" t="s">
        <v>44</v>
      </c>
      <c r="E681" s="33">
        <v>2011</v>
      </c>
      <c r="F681" s="36">
        <v>20312</v>
      </c>
      <c r="G681" s="33" t="s">
        <v>4542</v>
      </c>
    </row>
    <row r="682" spans="1:7" x14ac:dyDescent="0.25">
      <c r="A682" s="33" t="s">
        <v>42</v>
      </c>
      <c r="B682" s="38" t="s">
        <v>4530</v>
      </c>
      <c r="C682" s="268" t="s">
        <v>1985</v>
      </c>
      <c r="D682" s="33" t="s">
        <v>43</v>
      </c>
      <c r="E682" s="33">
        <v>2011</v>
      </c>
      <c r="F682" s="36">
        <v>20556</v>
      </c>
      <c r="G682" s="33" t="s">
        <v>4542</v>
      </c>
    </row>
    <row r="683" spans="1:7" x14ac:dyDescent="0.25">
      <c r="A683" s="33" t="s">
        <v>42</v>
      </c>
      <c r="B683" s="38" t="s">
        <v>4530</v>
      </c>
      <c r="C683" s="268" t="s">
        <v>1985</v>
      </c>
      <c r="D683" s="33" t="s">
        <v>44</v>
      </c>
      <c r="E683" s="33">
        <v>2011</v>
      </c>
      <c r="F683" s="36">
        <v>20959</v>
      </c>
      <c r="G683" s="33" t="s">
        <v>4542</v>
      </c>
    </row>
    <row r="684" spans="1:7" x14ac:dyDescent="0.25">
      <c r="A684" s="33" t="s">
        <v>42</v>
      </c>
      <c r="B684" s="38" t="s">
        <v>4530</v>
      </c>
      <c r="C684" s="268" t="s">
        <v>1980</v>
      </c>
      <c r="D684" s="33" t="s">
        <v>43</v>
      </c>
      <c r="E684" s="33">
        <v>2011</v>
      </c>
      <c r="F684" s="36">
        <v>21993</v>
      </c>
      <c r="G684" s="33" t="s">
        <v>4542</v>
      </c>
    </row>
    <row r="685" spans="1:7" x14ac:dyDescent="0.25">
      <c r="A685" s="33" t="s">
        <v>42</v>
      </c>
      <c r="B685" s="38" t="s">
        <v>4530</v>
      </c>
      <c r="C685" s="268" t="s">
        <v>1980</v>
      </c>
      <c r="D685" s="33" t="s">
        <v>44</v>
      </c>
      <c r="E685" s="33">
        <v>2011</v>
      </c>
      <c r="F685" s="36">
        <v>22496</v>
      </c>
      <c r="G685" s="33" t="s">
        <v>4542</v>
      </c>
    </row>
    <row r="686" spans="1:7" x14ac:dyDescent="0.25">
      <c r="A686" s="33" t="s">
        <v>42</v>
      </c>
      <c r="B686" s="38" t="s">
        <v>4530</v>
      </c>
      <c r="C686" s="268" t="s">
        <v>2114</v>
      </c>
      <c r="D686" s="33" t="s">
        <v>44</v>
      </c>
      <c r="E686" s="33">
        <v>2011</v>
      </c>
      <c r="F686" s="36">
        <v>23106</v>
      </c>
      <c r="G686" s="33" t="s">
        <v>4531</v>
      </c>
    </row>
    <row r="687" spans="1:7" x14ac:dyDescent="0.25">
      <c r="A687" s="33" t="s">
        <v>42</v>
      </c>
      <c r="B687" s="38" t="s">
        <v>4530</v>
      </c>
      <c r="C687" s="268" t="s">
        <v>2114</v>
      </c>
      <c r="D687" s="33" t="s">
        <v>43</v>
      </c>
      <c r="E687" s="33">
        <v>2011</v>
      </c>
      <c r="F687" s="36">
        <v>22606</v>
      </c>
      <c r="G687" s="33" t="s">
        <v>4531</v>
      </c>
    </row>
    <row r="688" spans="1:7" x14ac:dyDescent="0.25">
      <c r="A688" s="33" t="s">
        <v>42</v>
      </c>
      <c r="B688" s="38" t="s">
        <v>4530</v>
      </c>
      <c r="C688" s="268" t="s">
        <v>3721</v>
      </c>
      <c r="D688" s="33" t="s">
        <v>44</v>
      </c>
      <c r="E688" s="33">
        <v>2011</v>
      </c>
      <c r="F688" s="36">
        <v>26704</v>
      </c>
      <c r="G688" s="33" t="s">
        <v>4531</v>
      </c>
    </row>
    <row r="689" spans="1:7" x14ac:dyDescent="0.25">
      <c r="A689" s="33" t="s">
        <v>42</v>
      </c>
      <c r="B689" s="38" t="s">
        <v>4530</v>
      </c>
      <c r="C689" s="268" t="s">
        <v>3721</v>
      </c>
      <c r="D689" s="33" t="s">
        <v>43</v>
      </c>
      <c r="E689" s="33">
        <v>2011</v>
      </c>
      <c r="F689" s="36">
        <v>25932</v>
      </c>
      <c r="G689" s="33" t="s">
        <v>4531</v>
      </c>
    </row>
    <row r="690" spans="1:7" x14ac:dyDescent="0.25">
      <c r="A690" s="33" t="s">
        <v>42</v>
      </c>
      <c r="B690" s="38" t="s">
        <v>4530</v>
      </c>
      <c r="C690" s="268" t="s">
        <v>1985</v>
      </c>
      <c r="D690" s="33" t="s">
        <v>44</v>
      </c>
      <c r="E690" s="33">
        <v>2011</v>
      </c>
      <c r="F690" s="36">
        <v>27204</v>
      </c>
      <c r="G690" s="33" t="s">
        <v>4531</v>
      </c>
    </row>
    <row r="691" spans="1:7" x14ac:dyDescent="0.25">
      <c r="A691" s="33" t="s">
        <v>42</v>
      </c>
      <c r="B691" s="38" t="s">
        <v>4530</v>
      </c>
      <c r="C691" s="268" t="s">
        <v>1985</v>
      </c>
      <c r="D691" s="33" t="s">
        <v>43</v>
      </c>
      <c r="E691" s="33">
        <v>2011</v>
      </c>
      <c r="F691" s="36">
        <v>26432</v>
      </c>
      <c r="G691" s="33" t="s">
        <v>4531</v>
      </c>
    </row>
    <row r="692" spans="1:7" x14ac:dyDescent="0.25">
      <c r="A692" s="33" t="s">
        <v>42</v>
      </c>
      <c r="B692" s="38" t="s">
        <v>4530</v>
      </c>
      <c r="C692" s="268" t="s">
        <v>1980</v>
      </c>
      <c r="D692" s="33" t="s">
        <v>44</v>
      </c>
      <c r="E692" s="33">
        <v>2011</v>
      </c>
      <c r="F692" s="36">
        <v>28264</v>
      </c>
      <c r="G692" s="33" t="s">
        <v>4531</v>
      </c>
    </row>
    <row r="693" spans="1:7" x14ac:dyDescent="0.25">
      <c r="A693" s="33" t="s">
        <v>42</v>
      </c>
      <c r="B693" s="38" t="s">
        <v>4530</v>
      </c>
      <c r="C693" s="268" t="s">
        <v>1980</v>
      </c>
      <c r="D693" s="33" t="s">
        <v>43</v>
      </c>
      <c r="E693" s="33">
        <v>2011</v>
      </c>
      <c r="F693" s="36">
        <v>27492</v>
      </c>
      <c r="G693" s="33" t="s">
        <v>4531</v>
      </c>
    </row>
    <row r="694" spans="1:7" x14ac:dyDescent="0.25">
      <c r="A694" s="33" t="s">
        <v>42</v>
      </c>
      <c r="B694" s="38" t="s">
        <v>4530</v>
      </c>
      <c r="C694" s="268" t="s">
        <v>4532</v>
      </c>
      <c r="D694" s="33" t="s">
        <v>44</v>
      </c>
      <c r="E694" s="33">
        <v>2011</v>
      </c>
      <c r="F694" s="36">
        <v>28590</v>
      </c>
      <c r="G694" s="33" t="s">
        <v>4531</v>
      </c>
    </row>
    <row r="695" spans="1:7" x14ac:dyDescent="0.25">
      <c r="A695" s="33" t="s">
        <v>42</v>
      </c>
      <c r="B695" s="38" t="s">
        <v>4530</v>
      </c>
      <c r="C695" s="268" t="s">
        <v>1981</v>
      </c>
      <c r="D695" s="33" t="s">
        <v>44</v>
      </c>
      <c r="E695" s="33">
        <v>2011</v>
      </c>
      <c r="F695" s="36">
        <v>30342</v>
      </c>
      <c r="G695" s="33" t="s">
        <v>4531</v>
      </c>
    </row>
    <row r="696" spans="1:7" x14ac:dyDescent="0.25">
      <c r="A696" s="33" t="s">
        <v>42</v>
      </c>
      <c r="B696" s="38" t="s">
        <v>1500</v>
      </c>
      <c r="C696" s="268">
        <v>2.7</v>
      </c>
      <c r="D696" s="33" t="s">
        <v>438</v>
      </c>
      <c r="E696" s="33">
        <v>2011</v>
      </c>
      <c r="F696" s="36">
        <v>21311.475409836065</v>
      </c>
      <c r="G696" s="33" t="s">
        <v>1979</v>
      </c>
    </row>
    <row r="697" spans="1:7" x14ac:dyDescent="0.25">
      <c r="A697" s="54" t="s">
        <v>42</v>
      </c>
      <c r="B697" s="60" t="s">
        <v>192</v>
      </c>
      <c r="C697" s="269" t="s">
        <v>4160</v>
      </c>
      <c r="D697" s="54" t="s">
        <v>44</v>
      </c>
      <c r="E697" s="64">
        <v>2011</v>
      </c>
      <c r="F697" s="87">
        <v>57994</v>
      </c>
      <c r="G697" s="60" t="s">
        <v>4561</v>
      </c>
    </row>
    <row r="698" spans="1:7" x14ac:dyDescent="0.25">
      <c r="A698" s="54" t="s">
        <v>42</v>
      </c>
      <c r="B698" s="60" t="s">
        <v>3898</v>
      </c>
      <c r="C698" s="269" t="s">
        <v>2845</v>
      </c>
      <c r="D698" s="54" t="s">
        <v>44</v>
      </c>
      <c r="E698" s="64">
        <v>2011</v>
      </c>
      <c r="F698" s="87">
        <v>50000</v>
      </c>
      <c r="G698" s="60" t="s">
        <v>4561</v>
      </c>
    </row>
    <row r="699" spans="1:7" x14ac:dyDescent="0.25">
      <c r="A699" s="54" t="s">
        <v>42</v>
      </c>
      <c r="B699" s="60" t="s">
        <v>3898</v>
      </c>
      <c r="C699" s="269" t="s">
        <v>4504</v>
      </c>
      <c r="D699" s="54" t="s">
        <v>44</v>
      </c>
      <c r="E699" s="64">
        <v>2011</v>
      </c>
      <c r="F699" s="87">
        <v>52600</v>
      </c>
      <c r="G699" s="60" t="s">
        <v>4561</v>
      </c>
    </row>
    <row r="700" spans="1:7" x14ac:dyDescent="0.25">
      <c r="A700" s="54" t="s">
        <v>42</v>
      </c>
      <c r="B700" s="60" t="s">
        <v>3898</v>
      </c>
      <c r="C700" s="269" t="s">
        <v>2926</v>
      </c>
      <c r="D700" s="54" t="s">
        <v>44</v>
      </c>
      <c r="E700" s="64">
        <v>2011</v>
      </c>
      <c r="F700" s="87">
        <v>72200</v>
      </c>
      <c r="G700" s="60" t="s">
        <v>4561</v>
      </c>
    </row>
    <row r="701" spans="1:7" x14ac:dyDescent="0.25">
      <c r="A701" s="33" t="s">
        <v>42</v>
      </c>
      <c r="B701" s="38" t="s">
        <v>2314</v>
      </c>
      <c r="C701" s="268" t="s">
        <v>1980</v>
      </c>
      <c r="D701" s="33" t="s">
        <v>44</v>
      </c>
      <c r="E701" s="33">
        <v>2011</v>
      </c>
      <c r="F701" s="36">
        <v>33758</v>
      </c>
      <c r="G701" s="33" t="s">
        <v>1820</v>
      </c>
    </row>
    <row r="702" spans="1:7" x14ac:dyDescent="0.25">
      <c r="A702" s="33" t="s">
        <v>42</v>
      </c>
      <c r="B702" s="38" t="s">
        <v>2314</v>
      </c>
      <c r="C702" s="268">
        <v>3</v>
      </c>
      <c r="D702" s="33" t="s">
        <v>44</v>
      </c>
      <c r="E702" s="33">
        <v>2011</v>
      </c>
      <c r="F702" s="36">
        <v>34302</v>
      </c>
      <c r="G702" s="33" t="s">
        <v>147</v>
      </c>
    </row>
    <row r="703" spans="1:7" x14ac:dyDescent="0.25">
      <c r="A703" s="33" t="s">
        <v>42</v>
      </c>
      <c r="B703" s="38" t="s">
        <v>2314</v>
      </c>
      <c r="C703" s="268" t="s">
        <v>2845</v>
      </c>
      <c r="D703" s="33" t="s">
        <v>44</v>
      </c>
      <c r="E703" s="33">
        <v>2011</v>
      </c>
      <c r="F703" s="36">
        <v>39611</v>
      </c>
      <c r="G703" s="33" t="s">
        <v>147</v>
      </c>
    </row>
    <row r="704" spans="1:7" x14ac:dyDescent="0.25">
      <c r="A704" s="54" t="s">
        <v>42</v>
      </c>
      <c r="B704" s="60" t="s">
        <v>2570</v>
      </c>
      <c r="C704" s="269" t="s">
        <v>2926</v>
      </c>
      <c r="D704" s="54" t="s">
        <v>44</v>
      </c>
      <c r="E704" s="64">
        <v>2011</v>
      </c>
      <c r="F704" s="87">
        <v>74200</v>
      </c>
      <c r="G704" s="60" t="s">
        <v>4561</v>
      </c>
    </row>
    <row r="705" spans="1:9" x14ac:dyDescent="0.25">
      <c r="A705" s="54" t="s">
        <v>42</v>
      </c>
      <c r="B705" s="60" t="s">
        <v>1773</v>
      </c>
      <c r="C705" s="269" t="s">
        <v>2845</v>
      </c>
      <c r="D705" s="54" t="s">
        <v>44</v>
      </c>
      <c r="E705" s="64">
        <v>2011</v>
      </c>
      <c r="F705" s="87">
        <v>63700</v>
      </c>
      <c r="G705" s="60" t="s">
        <v>4561</v>
      </c>
    </row>
    <row r="706" spans="1:9" x14ac:dyDescent="0.25">
      <c r="A706" s="54" t="s">
        <v>42</v>
      </c>
      <c r="B706" s="60" t="s">
        <v>1773</v>
      </c>
      <c r="C706" s="269" t="s">
        <v>4160</v>
      </c>
      <c r="D706" s="54" t="s">
        <v>44</v>
      </c>
      <c r="E706" s="64">
        <v>2011</v>
      </c>
      <c r="F706" s="87">
        <v>78900</v>
      </c>
      <c r="G706" s="60" t="s">
        <v>5984</v>
      </c>
    </row>
    <row r="707" spans="1:9" x14ac:dyDescent="0.25">
      <c r="A707" s="54" t="s">
        <v>42</v>
      </c>
      <c r="B707" s="60" t="s">
        <v>1773</v>
      </c>
      <c r="C707" s="269" t="s">
        <v>2926</v>
      </c>
      <c r="D707" s="54" t="s">
        <v>44</v>
      </c>
      <c r="E707" s="64">
        <v>2011</v>
      </c>
      <c r="F707" s="87">
        <v>87200</v>
      </c>
      <c r="G707" s="60" t="s">
        <v>4561</v>
      </c>
      <c r="H707"/>
      <c r="I707"/>
    </row>
    <row r="708" spans="1:9" x14ac:dyDescent="0.25">
      <c r="A708" s="33" t="s">
        <v>42</v>
      </c>
      <c r="B708" s="38" t="s">
        <v>1141</v>
      </c>
      <c r="C708" s="268">
        <v>2.4</v>
      </c>
      <c r="D708" s="33" t="s">
        <v>110</v>
      </c>
      <c r="E708" s="33">
        <v>2011</v>
      </c>
      <c r="F708" s="36">
        <v>30984</v>
      </c>
      <c r="G708" s="33" t="s">
        <v>186</v>
      </c>
      <c r="H708"/>
      <c r="I708"/>
    </row>
    <row r="709" spans="1:9" x14ac:dyDescent="0.25">
      <c r="A709" s="33" t="s">
        <v>42</v>
      </c>
      <c r="B709" s="38" t="s">
        <v>1499</v>
      </c>
      <c r="C709" s="268" t="s">
        <v>1861</v>
      </c>
      <c r="D709" s="33" t="s">
        <v>110</v>
      </c>
      <c r="E709" s="33">
        <v>2011</v>
      </c>
      <c r="F709" s="36">
        <v>28688.524590163932</v>
      </c>
      <c r="G709" s="33" t="s">
        <v>1979</v>
      </c>
      <c r="H709"/>
      <c r="I709"/>
    </row>
    <row r="710" spans="1:9" x14ac:dyDescent="0.25">
      <c r="A710" s="33" t="s">
        <v>42</v>
      </c>
      <c r="B710" s="38" t="s">
        <v>1499</v>
      </c>
      <c r="C710" s="268">
        <v>3.5</v>
      </c>
      <c r="D710" s="33" t="s">
        <v>110</v>
      </c>
      <c r="E710" s="33">
        <v>2011</v>
      </c>
      <c r="F710" s="36">
        <v>35519.125683060105</v>
      </c>
      <c r="G710" s="33" t="s">
        <v>1979</v>
      </c>
      <c r="H710"/>
      <c r="I710"/>
    </row>
    <row r="711" spans="1:9" x14ac:dyDescent="0.25">
      <c r="A711" s="33" t="s">
        <v>42</v>
      </c>
      <c r="B711" s="38" t="s">
        <v>3046</v>
      </c>
      <c r="C711" s="268">
        <v>1.3</v>
      </c>
      <c r="D711" s="33" t="s">
        <v>43</v>
      </c>
      <c r="E711" s="33">
        <v>2011</v>
      </c>
      <c r="F711" s="36">
        <v>11950</v>
      </c>
      <c r="G711" s="33" t="s">
        <v>2725</v>
      </c>
      <c r="H711"/>
      <c r="I711"/>
    </row>
    <row r="712" spans="1:9" x14ac:dyDescent="0.25">
      <c r="A712" s="33" t="s">
        <v>42</v>
      </c>
      <c r="B712" s="38" t="s">
        <v>3046</v>
      </c>
      <c r="C712" s="268">
        <v>1.5</v>
      </c>
      <c r="D712" s="33" t="s">
        <v>43</v>
      </c>
      <c r="E712" s="33">
        <v>2011</v>
      </c>
      <c r="F712" s="36">
        <v>12950</v>
      </c>
      <c r="G712" s="33" t="s">
        <v>2725</v>
      </c>
      <c r="H712"/>
      <c r="I712"/>
    </row>
    <row r="713" spans="1:9" x14ac:dyDescent="0.25">
      <c r="A713" s="33" t="s">
        <v>42</v>
      </c>
      <c r="B713" s="38" t="s">
        <v>4548</v>
      </c>
      <c r="C713" s="268">
        <v>1.8</v>
      </c>
      <c r="D713" s="33" t="s">
        <v>43</v>
      </c>
      <c r="E713" s="33">
        <v>2011</v>
      </c>
      <c r="F713" s="36">
        <v>22186</v>
      </c>
      <c r="G713" s="33" t="s">
        <v>4544</v>
      </c>
      <c r="H713"/>
      <c r="I713"/>
    </row>
    <row r="714" spans="1:9" x14ac:dyDescent="0.25">
      <c r="A714" s="33" t="s">
        <v>42</v>
      </c>
      <c r="B714" s="38" t="s">
        <v>4548</v>
      </c>
      <c r="C714" s="268">
        <v>1.8</v>
      </c>
      <c r="D714" s="33" t="s">
        <v>44</v>
      </c>
      <c r="E714" s="33">
        <v>2011</v>
      </c>
      <c r="F714" s="36">
        <v>23286</v>
      </c>
      <c r="G714" s="33" t="s">
        <v>4544</v>
      </c>
      <c r="H714"/>
      <c r="I714"/>
    </row>
    <row r="715" spans="1:9" x14ac:dyDescent="0.25">
      <c r="A715" s="33" t="s">
        <v>42</v>
      </c>
      <c r="B715" s="38" t="s">
        <v>4548</v>
      </c>
      <c r="C715" s="268">
        <v>2</v>
      </c>
      <c r="D715" s="33" t="s">
        <v>43</v>
      </c>
      <c r="E715" s="33">
        <v>2011</v>
      </c>
      <c r="F715" s="36">
        <v>22486</v>
      </c>
      <c r="G715" s="33" t="s">
        <v>4544</v>
      </c>
      <c r="H715"/>
      <c r="I715"/>
    </row>
    <row r="716" spans="1:9" x14ac:dyDescent="0.25">
      <c r="A716" s="33" t="s">
        <v>42</v>
      </c>
      <c r="B716" s="38" t="s">
        <v>4548</v>
      </c>
      <c r="C716" s="268">
        <v>2</v>
      </c>
      <c r="D716" s="33" t="s">
        <v>44</v>
      </c>
      <c r="E716" s="33">
        <v>2011</v>
      </c>
      <c r="F716" s="36">
        <v>23441</v>
      </c>
      <c r="G716" s="33" t="s">
        <v>4547</v>
      </c>
      <c r="H716"/>
      <c r="I716"/>
    </row>
    <row r="717" spans="1:9" x14ac:dyDescent="0.25">
      <c r="A717" s="33" t="s">
        <v>42</v>
      </c>
      <c r="B717" s="38" t="s">
        <v>4548</v>
      </c>
      <c r="C717" s="268">
        <v>2.2000000000000002</v>
      </c>
      <c r="D717" s="33" t="s">
        <v>43</v>
      </c>
      <c r="E717" s="33">
        <v>2011</v>
      </c>
      <c r="F717" s="36">
        <v>22839</v>
      </c>
      <c r="G717" s="33" t="s">
        <v>4544</v>
      </c>
      <c r="H717"/>
      <c r="I717"/>
    </row>
    <row r="718" spans="1:9" x14ac:dyDescent="0.25">
      <c r="A718" s="33" t="s">
        <v>42</v>
      </c>
      <c r="B718" s="38" t="s">
        <v>4548</v>
      </c>
      <c r="C718" s="268">
        <v>2.2000000000000002</v>
      </c>
      <c r="D718" s="33" t="s">
        <v>44</v>
      </c>
      <c r="E718" s="33">
        <v>2011</v>
      </c>
      <c r="F718" s="36">
        <v>24042</v>
      </c>
      <c r="G718" s="33" t="s">
        <v>4544</v>
      </c>
      <c r="H718"/>
      <c r="I718"/>
    </row>
    <row r="719" spans="1:9" x14ac:dyDescent="0.25">
      <c r="A719" s="33" t="s">
        <v>42</v>
      </c>
      <c r="B719" s="38" t="s">
        <v>4548</v>
      </c>
      <c r="C719" s="268">
        <v>2.4</v>
      </c>
      <c r="D719" s="33" t="s">
        <v>43</v>
      </c>
      <c r="E719" s="33">
        <v>2011</v>
      </c>
      <c r="F719" s="36">
        <v>23542</v>
      </c>
      <c r="G719" s="33" t="s">
        <v>4544</v>
      </c>
    </row>
    <row r="720" spans="1:9" x14ac:dyDescent="0.25">
      <c r="A720" s="33" t="s">
        <v>42</v>
      </c>
      <c r="B720" s="38" t="s">
        <v>4548</v>
      </c>
      <c r="C720" s="268">
        <v>2.4</v>
      </c>
      <c r="D720" s="33" t="s">
        <v>44</v>
      </c>
      <c r="E720" s="33">
        <v>2011</v>
      </c>
      <c r="F720" s="36">
        <v>24744</v>
      </c>
      <c r="G720" s="33" t="s">
        <v>4544</v>
      </c>
    </row>
    <row r="721" spans="1:7" x14ac:dyDescent="0.25">
      <c r="A721" s="33" t="s">
        <v>42</v>
      </c>
      <c r="B721" s="38" t="s">
        <v>4555</v>
      </c>
      <c r="C721" s="268">
        <v>2.5</v>
      </c>
      <c r="D721" s="33" t="s">
        <v>110</v>
      </c>
      <c r="E721" s="33">
        <v>2011</v>
      </c>
      <c r="F721" s="36">
        <v>24175</v>
      </c>
      <c r="G721" s="33" t="s">
        <v>4544</v>
      </c>
    </row>
    <row r="722" spans="1:7" x14ac:dyDescent="0.25">
      <c r="A722" s="33" t="s">
        <v>42</v>
      </c>
      <c r="B722" s="38" t="s">
        <v>4555</v>
      </c>
      <c r="C722" s="268">
        <v>2.5</v>
      </c>
      <c r="D722" s="33" t="s">
        <v>426</v>
      </c>
      <c r="E722" s="33">
        <v>2011</v>
      </c>
      <c r="F722" s="36">
        <v>25575</v>
      </c>
      <c r="G722" s="33" t="s">
        <v>4547</v>
      </c>
    </row>
    <row r="723" spans="1:7" x14ac:dyDescent="0.25">
      <c r="A723" s="33" t="s">
        <v>42</v>
      </c>
      <c r="B723" s="38" t="s">
        <v>1107</v>
      </c>
      <c r="C723" s="268">
        <v>3.5</v>
      </c>
      <c r="D723" s="33" t="s">
        <v>110</v>
      </c>
      <c r="E723" s="33">
        <v>2011</v>
      </c>
      <c r="F723" s="36">
        <v>26918</v>
      </c>
      <c r="G723" s="33" t="s">
        <v>4544</v>
      </c>
    </row>
    <row r="724" spans="1:7" x14ac:dyDescent="0.25">
      <c r="A724" s="33" t="s">
        <v>42</v>
      </c>
      <c r="B724" s="38" t="s">
        <v>4555</v>
      </c>
      <c r="C724" s="268">
        <v>3.5</v>
      </c>
      <c r="D724" s="33" t="s">
        <v>426</v>
      </c>
      <c r="E724" s="33">
        <v>2011</v>
      </c>
      <c r="F724" s="36">
        <v>28318</v>
      </c>
      <c r="G724" s="33" t="s">
        <v>4547</v>
      </c>
    </row>
    <row r="725" spans="1:7" x14ac:dyDescent="0.25">
      <c r="A725" s="33" t="s">
        <v>42</v>
      </c>
      <c r="B725" s="38" t="s">
        <v>1581</v>
      </c>
      <c r="C725" s="268" t="s">
        <v>6566</v>
      </c>
      <c r="D725" s="33" t="s">
        <v>438</v>
      </c>
      <c r="E725" s="33">
        <v>2011</v>
      </c>
      <c r="F725" s="36">
        <v>40710.382513661199</v>
      </c>
      <c r="G725" s="33" t="s">
        <v>1820</v>
      </c>
    </row>
    <row r="726" spans="1:7" x14ac:dyDescent="0.25">
      <c r="A726" s="33" t="s">
        <v>42</v>
      </c>
      <c r="B726" s="38" t="s">
        <v>4245</v>
      </c>
      <c r="C726" s="268" t="s">
        <v>6470</v>
      </c>
      <c r="D726" s="33" t="s">
        <v>44</v>
      </c>
      <c r="E726" s="33">
        <v>2011</v>
      </c>
      <c r="F726" s="36">
        <v>20220</v>
      </c>
      <c r="G726" s="33" t="s">
        <v>285</v>
      </c>
    </row>
    <row r="727" spans="1:7" x14ac:dyDescent="0.25">
      <c r="A727" s="33" t="s">
        <v>42</v>
      </c>
      <c r="B727" s="38" t="s">
        <v>4245</v>
      </c>
      <c r="C727" s="268" t="s">
        <v>6471</v>
      </c>
      <c r="D727" s="33" t="s">
        <v>44</v>
      </c>
      <c r="E727" s="33">
        <v>2011</v>
      </c>
      <c r="F727" s="36">
        <v>21350</v>
      </c>
      <c r="G727" s="33" t="s">
        <v>285</v>
      </c>
    </row>
    <row r="728" spans="1:7" x14ac:dyDescent="0.25">
      <c r="A728" s="33" t="s">
        <v>42</v>
      </c>
      <c r="B728" s="38" t="s">
        <v>4245</v>
      </c>
      <c r="C728" s="268" t="s">
        <v>6470</v>
      </c>
      <c r="D728" s="33" t="s">
        <v>43</v>
      </c>
      <c r="E728" s="33">
        <v>2011</v>
      </c>
      <c r="F728" s="36">
        <v>16365</v>
      </c>
      <c r="G728" s="33" t="s">
        <v>4251</v>
      </c>
    </row>
    <row r="729" spans="1:7" x14ac:dyDescent="0.25">
      <c r="A729" s="33" t="s">
        <v>42</v>
      </c>
      <c r="B729" s="38" t="s">
        <v>4245</v>
      </c>
      <c r="C729" s="268" t="s">
        <v>6471</v>
      </c>
      <c r="D729" s="33" t="s">
        <v>43</v>
      </c>
      <c r="E729" s="33">
        <v>2011</v>
      </c>
      <c r="F729" s="36">
        <v>17265</v>
      </c>
      <c r="G729" s="33" t="s">
        <v>4251</v>
      </c>
    </row>
    <row r="730" spans="1:7" x14ac:dyDescent="0.25">
      <c r="A730" s="33" t="s">
        <v>42</v>
      </c>
      <c r="B730" s="38" t="s">
        <v>1058</v>
      </c>
      <c r="C730" s="268" t="s">
        <v>2845</v>
      </c>
      <c r="D730" s="33" t="s">
        <v>43</v>
      </c>
      <c r="E730" s="33">
        <v>2011</v>
      </c>
      <c r="F730" s="36">
        <v>24435</v>
      </c>
      <c r="G730" s="33" t="s">
        <v>1059</v>
      </c>
    </row>
    <row r="731" spans="1:7" x14ac:dyDescent="0.25">
      <c r="A731" s="33" t="s">
        <v>42</v>
      </c>
      <c r="B731" s="38" t="s">
        <v>1058</v>
      </c>
      <c r="C731" s="268" t="s">
        <v>2927</v>
      </c>
      <c r="D731" s="33" t="s">
        <v>44</v>
      </c>
      <c r="E731" s="33">
        <v>2011</v>
      </c>
      <c r="F731" s="36">
        <v>25635</v>
      </c>
      <c r="G731" s="33" t="s">
        <v>285</v>
      </c>
    </row>
    <row r="732" spans="1:7" x14ac:dyDescent="0.25">
      <c r="A732" s="33" t="s">
        <v>42</v>
      </c>
      <c r="B732" s="38" t="s">
        <v>1058</v>
      </c>
      <c r="C732" s="268" t="s">
        <v>2926</v>
      </c>
      <c r="D732" s="33" t="s">
        <v>44</v>
      </c>
      <c r="E732" s="33">
        <v>2011</v>
      </c>
      <c r="F732" s="36">
        <v>29960</v>
      </c>
      <c r="G732" s="33" t="s">
        <v>285</v>
      </c>
    </row>
    <row r="733" spans="1:7" x14ac:dyDescent="0.25">
      <c r="A733" s="33" t="s">
        <v>42</v>
      </c>
      <c r="B733" s="38" t="s">
        <v>1679</v>
      </c>
      <c r="C733" s="268">
        <v>2.7</v>
      </c>
      <c r="D733" s="33" t="s">
        <v>110</v>
      </c>
      <c r="E733" s="33">
        <v>2011</v>
      </c>
      <c r="F733" s="36">
        <v>25250</v>
      </c>
      <c r="G733" s="33" t="s">
        <v>1575</v>
      </c>
    </row>
    <row r="734" spans="1:7" x14ac:dyDescent="0.25">
      <c r="A734" s="33" t="s">
        <v>42</v>
      </c>
      <c r="B734" s="38" t="s">
        <v>1679</v>
      </c>
      <c r="C734" s="268">
        <v>3.5</v>
      </c>
      <c r="D734" s="33" t="s">
        <v>426</v>
      </c>
      <c r="E734" s="33">
        <v>2011</v>
      </c>
      <c r="F734" s="36">
        <v>29210</v>
      </c>
      <c r="G734" s="33" t="s">
        <v>1575</v>
      </c>
    </row>
    <row r="735" spans="1:7" x14ac:dyDescent="0.25">
      <c r="A735" s="33" t="s">
        <v>42</v>
      </c>
      <c r="B735" s="38" t="s">
        <v>1984</v>
      </c>
      <c r="C735" s="268" t="s">
        <v>1985</v>
      </c>
      <c r="D735" s="33" t="s">
        <v>110</v>
      </c>
      <c r="E735" s="33">
        <v>2011</v>
      </c>
      <c r="F735" s="36">
        <v>24590.163934426229</v>
      </c>
      <c r="G735" s="33" t="s">
        <v>1834</v>
      </c>
    </row>
    <row r="736" spans="1:7" x14ac:dyDescent="0.25">
      <c r="A736" s="54" t="s">
        <v>42</v>
      </c>
      <c r="B736" s="54" t="s">
        <v>10508</v>
      </c>
      <c r="C736" s="54" t="s">
        <v>3721</v>
      </c>
      <c r="D736" s="54" t="s">
        <v>110</v>
      </c>
      <c r="E736" s="54">
        <v>2011</v>
      </c>
      <c r="F736" s="87">
        <v>27050</v>
      </c>
      <c r="G736" s="54" t="s">
        <v>135</v>
      </c>
    </row>
    <row r="737" spans="1:7" x14ac:dyDescent="0.25">
      <c r="A737" s="556" t="s">
        <v>3896</v>
      </c>
      <c r="B737" s="556" t="s">
        <v>6849</v>
      </c>
      <c r="C737" s="580">
        <v>2.4</v>
      </c>
      <c r="D737" s="556" t="s">
        <v>44</v>
      </c>
      <c r="E737" s="554">
        <v>2011</v>
      </c>
      <c r="F737" s="556">
        <v>28185.638334264244</v>
      </c>
      <c r="G737" s="556" t="s">
        <v>6850</v>
      </c>
    </row>
    <row r="738" spans="1:7" x14ac:dyDescent="0.25">
      <c r="A738" s="556" t="s">
        <v>3896</v>
      </c>
      <c r="B738" s="556" t="s">
        <v>6849</v>
      </c>
      <c r="C738" s="580">
        <v>3.4</v>
      </c>
      <c r="D738" s="556" t="s">
        <v>44</v>
      </c>
      <c r="E738" s="554">
        <v>2011</v>
      </c>
      <c r="F738" s="556">
        <v>30076.919664842229</v>
      </c>
      <c r="G738" s="556" t="s">
        <v>6850</v>
      </c>
    </row>
    <row r="739" spans="1:7" x14ac:dyDescent="0.25">
      <c r="A739" s="556" t="s">
        <v>3896</v>
      </c>
      <c r="B739" s="556" t="s">
        <v>6849</v>
      </c>
      <c r="C739" s="580">
        <v>4</v>
      </c>
      <c r="D739" s="556" t="s">
        <v>44</v>
      </c>
      <c r="E739" s="554">
        <v>2011</v>
      </c>
      <c r="F739" s="556">
        <v>31344.023472441371</v>
      </c>
      <c r="G739" s="556" t="s">
        <v>6846</v>
      </c>
    </row>
    <row r="740" spans="1:7" x14ac:dyDescent="0.25">
      <c r="A740" s="556" t="s">
        <v>3896</v>
      </c>
      <c r="B740" s="556" t="s">
        <v>6848</v>
      </c>
      <c r="C740" s="580">
        <v>4.2</v>
      </c>
      <c r="D740" s="556" t="s">
        <v>44</v>
      </c>
      <c r="E740" s="554">
        <v>2011</v>
      </c>
      <c r="F740" s="556">
        <v>32811.114070882271</v>
      </c>
      <c r="G740" s="556" t="s">
        <v>6846</v>
      </c>
    </row>
    <row r="741" spans="1:7" x14ac:dyDescent="0.25">
      <c r="A741" s="556" t="s">
        <v>3896</v>
      </c>
      <c r="B741" s="582" t="s">
        <v>6847</v>
      </c>
      <c r="C741" s="580">
        <v>2.4</v>
      </c>
      <c r="D741" s="556" t="s">
        <v>44</v>
      </c>
      <c r="E741" s="554">
        <v>2011</v>
      </c>
      <c r="F741" s="556">
        <v>29794.907041819246</v>
      </c>
      <c r="G741" s="556" t="s">
        <v>6846</v>
      </c>
    </row>
    <row r="742" spans="1:7" x14ac:dyDescent="0.25">
      <c r="A742" s="556" t="s">
        <v>3896</v>
      </c>
      <c r="B742" s="582" t="s">
        <v>6847</v>
      </c>
      <c r="C742" s="580">
        <v>3.4</v>
      </c>
      <c r="D742" s="556" t="s">
        <v>44</v>
      </c>
      <c r="E742" s="554">
        <v>2011</v>
      </c>
      <c r="F742" s="556">
        <v>31208.876148942811</v>
      </c>
      <c r="G742" s="556" t="s">
        <v>6846</v>
      </c>
    </row>
    <row r="743" spans="1:7" x14ac:dyDescent="0.25">
      <c r="A743" s="556" t="s">
        <v>3896</v>
      </c>
      <c r="B743" s="582" t="s">
        <v>6847</v>
      </c>
      <c r="C743" s="580">
        <v>4</v>
      </c>
      <c r="D743" s="556" t="s">
        <v>44</v>
      </c>
      <c r="E743" s="554">
        <v>2011</v>
      </c>
      <c r="F743" s="556">
        <v>32907.982672696264</v>
      </c>
      <c r="G743" s="556" t="s">
        <v>6846</v>
      </c>
    </row>
    <row r="744" spans="1:7" x14ac:dyDescent="0.25">
      <c r="A744" s="556" t="s">
        <v>3896</v>
      </c>
      <c r="B744" s="582" t="s">
        <v>6847</v>
      </c>
      <c r="C744" s="580">
        <v>4.2</v>
      </c>
      <c r="D744" s="556" t="s">
        <v>44</v>
      </c>
      <c r="E744" s="554">
        <v>2011</v>
      </c>
      <c r="F744" s="556">
        <v>34394.603231180328</v>
      </c>
      <c r="G744" s="556" t="s">
        <v>6846</v>
      </c>
    </row>
    <row r="745" spans="1:7" x14ac:dyDescent="0.25">
      <c r="A745" s="556" t="s">
        <v>3896</v>
      </c>
      <c r="B745" s="581" t="s">
        <v>6845</v>
      </c>
      <c r="C745" s="580">
        <v>3.4</v>
      </c>
      <c r="D745" s="556" t="s">
        <v>44</v>
      </c>
      <c r="E745" s="554">
        <v>2011</v>
      </c>
      <c r="F745" s="556">
        <v>35696.079768455384</v>
      </c>
      <c r="G745" s="553" t="s">
        <v>3019</v>
      </c>
    </row>
    <row r="746" spans="1:7" x14ac:dyDescent="0.25">
      <c r="A746" s="556" t="s">
        <v>3896</v>
      </c>
      <c r="B746" s="581" t="s">
        <v>6845</v>
      </c>
      <c r="C746" s="580">
        <v>4</v>
      </c>
      <c r="D746" s="556" t="s">
        <v>44</v>
      </c>
      <c r="E746" s="554">
        <v>2011</v>
      </c>
      <c r="F746" s="556">
        <v>38670.102083825215</v>
      </c>
      <c r="G746" s="553" t="s">
        <v>3019</v>
      </c>
    </row>
    <row r="747" spans="1:7" x14ac:dyDescent="0.25">
      <c r="A747" s="556" t="s">
        <v>3896</v>
      </c>
      <c r="B747" s="581" t="s">
        <v>6845</v>
      </c>
      <c r="C747" s="580">
        <v>4.2</v>
      </c>
      <c r="D747" s="556" t="s">
        <v>44</v>
      </c>
      <c r="E747" s="554">
        <v>2011</v>
      </c>
      <c r="F747" s="556">
        <v>42575.312894052135</v>
      </c>
      <c r="G747" s="553" t="s">
        <v>3019</v>
      </c>
    </row>
    <row r="748" spans="1:7" x14ac:dyDescent="0.25">
      <c r="A748" s="556" t="s">
        <v>3896</v>
      </c>
      <c r="B748" s="581" t="s">
        <v>6845</v>
      </c>
      <c r="C748" s="580">
        <v>4.5</v>
      </c>
      <c r="D748" s="556" t="s">
        <v>44</v>
      </c>
      <c r="E748" s="554">
        <v>2011</v>
      </c>
      <c r="F748" s="556">
        <v>46676.604503112212</v>
      </c>
      <c r="G748" s="553" t="s">
        <v>3019</v>
      </c>
    </row>
    <row r="749" spans="1:7" x14ac:dyDescent="0.25">
      <c r="A749" s="54" t="s">
        <v>3896</v>
      </c>
      <c r="B749" s="60" t="s">
        <v>6052</v>
      </c>
      <c r="C749" s="269" t="s">
        <v>6053</v>
      </c>
      <c r="D749" s="54" t="s">
        <v>44</v>
      </c>
      <c r="E749" s="54">
        <v>2011</v>
      </c>
      <c r="F749" s="87">
        <v>45628</v>
      </c>
      <c r="G749" s="54" t="s">
        <v>1458</v>
      </c>
    </row>
    <row r="750" spans="1:7" x14ac:dyDescent="0.25">
      <c r="A750" s="54" t="s">
        <v>3896</v>
      </c>
      <c r="B750" s="60" t="s">
        <v>959</v>
      </c>
      <c r="C750" s="269" t="s">
        <v>3945</v>
      </c>
      <c r="D750" s="312" t="s">
        <v>110</v>
      </c>
      <c r="E750" s="54">
        <v>2011</v>
      </c>
      <c r="F750" s="87">
        <v>11872.260468319531</v>
      </c>
      <c r="G750" s="60" t="s">
        <v>4051</v>
      </c>
    </row>
    <row r="751" spans="1:7" x14ac:dyDescent="0.25">
      <c r="A751" s="54" t="s">
        <v>3896</v>
      </c>
      <c r="B751" s="60" t="s">
        <v>959</v>
      </c>
      <c r="C751" s="269" t="s">
        <v>3945</v>
      </c>
      <c r="D751" s="312" t="s">
        <v>110</v>
      </c>
      <c r="E751" s="54">
        <v>2011</v>
      </c>
      <c r="F751" s="87">
        <v>12627.527134986227</v>
      </c>
      <c r="G751" s="60" t="s">
        <v>1823</v>
      </c>
    </row>
    <row r="752" spans="1:7" x14ac:dyDescent="0.25">
      <c r="A752" s="54" t="s">
        <v>3896</v>
      </c>
      <c r="B752" s="60" t="s">
        <v>959</v>
      </c>
      <c r="C752" s="269" t="s">
        <v>1982</v>
      </c>
      <c r="D752" s="312" t="s">
        <v>110</v>
      </c>
      <c r="E752" s="54">
        <v>2011</v>
      </c>
      <c r="F752" s="87">
        <v>16143</v>
      </c>
      <c r="G752" s="60" t="s">
        <v>1956</v>
      </c>
    </row>
    <row r="753" spans="1:7" x14ac:dyDescent="0.25">
      <c r="A753" s="54" t="s">
        <v>3896</v>
      </c>
      <c r="B753" s="60" t="s">
        <v>959</v>
      </c>
      <c r="C753" s="269" t="s">
        <v>1982</v>
      </c>
      <c r="D753" s="312" t="s">
        <v>110</v>
      </c>
      <c r="E753" s="54">
        <v>2011</v>
      </c>
      <c r="F753" s="87">
        <v>15563</v>
      </c>
      <c r="G753" s="60" t="s">
        <v>5967</v>
      </c>
    </row>
    <row r="754" spans="1:7" x14ac:dyDescent="0.25">
      <c r="A754" s="54" t="s">
        <v>3896</v>
      </c>
      <c r="B754" s="60" t="s">
        <v>959</v>
      </c>
      <c r="C754" s="269" t="s">
        <v>1983</v>
      </c>
      <c r="D754" s="312" t="s">
        <v>110</v>
      </c>
      <c r="E754" s="54">
        <v>2011</v>
      </c>
      <c r="F754" s="87">
        <v>16847</v>
      </c>
      <c r="G754" s="60" t="s">
        <v>1956</v>
      </c>
    </row>
    <row r="755" spans="1:7" x14ac:dyDescent="0.25">
      <c r="A755" s="54" t="s">
        <v>3896</v>
      </c>
      <c r="B755" s="60" t="s">
        <v>959</v>
      </c>
      <c r="C755" s="269" t="s">
        <v>1983</v>
      </c>
      <c r="D755" s="312" t="s">
        <v>110</v>
      </c>
      <c r="E755" s="54">
        <v>2011</v>
      </c>
      <c r="F755" s="87">
        <v>16267</v>
      </c>
      <c r="G755" s="60" t="s">
        <v>5967</v>
      </c>
    </row>
    <row r="756" spans="1:7" x14ac:dyDescent="0.25">
      <c r="A756" s="54" t="s">
        <v>3896</v>
      </c>
      <c r="B756" s="60" t="s">
        <v>959</v>
      </c>
      <c r="C756" s="269" t="s">
        <v>1982</v>
      </c>
      <c r="D756" s="312" t="s">
        <v>110</v>
      </c>
      <c r="E756" s="54">
        <v>2011</v>
      </c>
      <c r="F756" s="87">
        <v>13058</v>
      </c>
      <c r="G756" s="60" t="s">
        <v>1823</v>
      </c>
    </row>
    <row r="757" spans="1:7" x14ac:dyDescent="0.25">
      <c r="A757" s="54" t="s">
        <v>3896</v>
      </c>
      <c r="B757" s="60" t="s">
        <v>959</v>
      </c>
      <c r="C757" s="269" t="s">
        <v>1983</v>
      </c>
      <c r="D757" s="312" t="s">
        <v>110</v>
      </c>
      <c r="E757" s="54">
        <v>2011</v>
      </c>
      <c r="F757" s="87">
        <v>13455</v>
      </c>
      <c r="G757" s="60" t="s">
        <v>1823</v>
      </c>
    </row>
    <row r="758" spans="1:7" x14ac:dyDescent="0.25">
      <c r="A758" s="54" t="s">
        <v>3896</v>
      </c>
      <c r="B758" s="60" t="s">
        <v>959</v>
      </c>
      <c r="C758" s="269" t="s">
        <v>1983</v>
      </c>
      <c r="D758" s="312" t="s">
        <v>110</v>
      </c>
      <c r="E758" s="54">
        <v>2011</v>
      </c>
      <c r="F758" s="87">
        <v>13155</v>
      </c>
      <c r="G758" s="60" t="s">
        <v>4051</v>
      </c>
    </row>
    <row r="759" spans="1:7" x14ac:dyDescent="0.25">
      <c r="A759" s="610" t="s">
        <v>3896</v>
      </c>
      <c r="B759" s="610" t="s">
        <v>10509</v>
      </c>
      <c r="C759" s="688" t="s">
        <v>3739</v>
      </c>
      <c r="D759" s="312" t="s">
        <v>110</v>
      </c>
      <c r="E759" s="54">
        <v>2011</v>
      </c>
      <c r="F759" s="666">
        <v>29381.32</v>
      </c>
      <c r="G759" s="54" t="s">
        <v>186</v>
      </c>
    </row>
    <row r="760" spans="1:7" s="91" customFormat="1" x14ac:dyDescent="0.25">
      <c r="A760" s="600" t="s">
        <v>42</v>
      </c>
      <c r="B760" s="600" t="s">
        <v>7166</v>
      </c>
      <c r="C760" s="872" t="s">
        <v>3739</v>
      </c>
      <c r="D760" s="312" t="s">
        <v>110</v>
      </c>
      <c r="E760" s="872">
        <v>2011</v>
      </c>
      <c r="F760" s="875">
        <v>22880</v>
      </c>
      <c r="G760" s="600" t="s">
        <v>3437</v>
      </c>
    </row>
    <row r="761" spans="1:7" s="183" customFormat="1" x14ac:dyDescent="0.25">
      <c r="A761" s="486" t="s">
        <v>3896</v>
      </c>
      <c r="B761" s="486" t="s">
        <v>10566</v>
      </c>
      <c r="C761" s="488" t="s">
        <v>3739</v>
      </c>
      <c r="D761" s="312" t="s">
        <v>110</v>
      </c>
      <c r="E761" s="488">
        <v>2011</v>
      </c>
      <c r="F761" s="489">
        <v>24520</v>
      </c>
      <c r="G761" s="486" t="s">
        <v>10565</v>
      </c>
    </row>
    <row r="762" spans="1:7" s="183" customFormat="1" x14ac:dyDescent="0.25">
      <c r="A762" s="486" t="s">
        <v>10564</v>
      </c>
      <c r="B762" s="486" t="s">
        <v>10563</v>
      </c>
      <c r="C762" s="488" t="s">
        <v>1982</v>
      </c>
      <c r="D762" s="312" t="s">
        <v>110</v>
      </c>
      <c r="E762" s="488">
        <v>2011</v>
      </c>
      <c r="F762" s="492">
        <v>14738</v>
      </c>
      <c r="G762" s="486" t="s">
        <v>10562</v>
      </c>
    </row>
    <row r="763" spans="1:7" x14ac:dyDescent="0.25">
      <c r="A763" s="33" t="s">
        <v>856</v>
      </c>
      <c r="B763" s="38" t="s">
        <v>3174</v>
      </c>
      <c r="C763" s="268">
        <v>2</v>
      </c>
      <c r="D763" s="33" t="s">
        <v>438</v>
      </c>
      <c r="E763" s="33">
        <v>2011</v>
      </c>
      <c r="F763" s="36">
        <v>21858</v>
      </c>
      <c r="G763" s="33" t="s">
        <v>285</v>
      </c>
    </row>
    <row r="764" spans="1:7" x14ac:dyDescent="0.25">
      <c r="A764" s="33" t="s">
        <v>856</v>
      </c>
      <c r="B764" s="38" t="s">
        <v>3135</v>
      </c>
      <c r="C764" s="268">
        <v>2000</v>
      </c>
      <c r="D764" s="33" t="s">
        <v>3117</v>
      </c>
      <c r="E764" s="33">
        <v>2011</v>
      </c>
      <c r="F764" s="36">
        <v>28918</v>
      </c>
      <c r="G764" s="33" t="s">
        <v>3116</v>
      </c>
    </row>
    <row r="765" spans="1:7" x14ac:dyDescent="0.25">
      <c r="A765" s="33" t="s">
        <v>856</v>
      </c>
      <c r="B765" s="38" t="s">
        <v>3135</v>
      </c>
      <c r="C765" s="268">
        <v>2500</v>
      </c>
      <c r="D765" s="33" t="s">
        <v>3117</v>
      </c>
      <c r="E765" s="33">
        <v>2011</v>
      </c>
      <c r="F765" s="36">
        <v>30155</v>
      </c>
      <c r="G765" s="33" t="s">
        <v>3116</v>
      </c>
    </row>
    <row r="766" spans="1:7" x14ac:dyDescent="0.25">
      <c r="A766" s="33" t="s">
        <v>856</v>
      </c>
      <c r="B766" s="38" t="s">
        <v>3118</v>
      </c>
      <c r="C766" s="268">
        <v>2000</v>
      </c>
      <c r="D766" s="33" t="s">
        <v>3117</v>
      </c>
      <c r="E766" s="33">
        <v>2011</v>
      </c>
      <c r="F766" s="36">
        <v>34664</v>
      </c>
      <c r="G766" s="33" t="s">
        <v>3116</v>
      </c>
    </row>
    <row r="767" spans="1:7" x14ac:dyDescent="0.25">
      <c r="A767" s="33" t="s">
        <v>856</v>
      </c>
      <c r="B767" s="38" t="s">
        <v>3118</v>
      </c>
      <c r="C767" s="268">
        <v>2500</v>
      </c>
      <c r="D767" s="33" t="s">
        <v>3117</v>
      </c>
      <c r="E767" s="33">
        <v>2011</v>
      </c>
      <c r="F767" s="36">
        <v>35901</v>
      </c>
      <c r="G767" s="33" t="s">
        <v>3116</v>
      </c>
    </row>
    <row r="768" spans="1:7" x14ac:dyDescent="0.25">
      <c r="A768" s="33" t="s">
        <v>856</v>
      </c>
      <c r="B768" s="38" t="s">
        <v>857</v>
      </c>
      <c r="C768" s="268">
        <v>1.6</v>
      </c>
      <c r="D768" s="33" t="s">
        <v>110</v>
      </c>
      <c r="E768" s="33">
        <v>2011</v>
      </c>
      <c r="F768" s="36">
        <v>22951</v>
      </c>
      <c r="G768" s="33" t="s">
        <v>186</v>
      </c>
    </row>
    <row r="769" spans="1:7" x14ac:dyDescent="0.25">
      <c r="A769" s="33" t="s">
        <v>856</v>
      </c>
      <c r="B769" s="38" t="s">
        <v>857</v>
      </c>
      <c r="C769" s="268">
        <v>1.4</v>
      </c>
      <c r="D769" s="33" t="s">
        <v>110</v>
      </c>
      <c r="E769" s="33">
        <v>2011</v>
      </c>
      <c r="F769" s="36">
        <v>21951</v>
      </c>
      <c r="G769" s="33" t="s">
        <v>186</v>
      </c>
    </row>
    <row r="770" spans="1:7" x14ac:dyDescent="0.25">
      <c r="A770" s="33" t="s">
        <v>856</v>
      </c>
      <c r="B770" s="38" t="s">
        <v>857</v>
      </c>
      <c r="C770" s="268" t="s">
        <v>1985</v>
      </c>
      <c r="D770" s="33" t="s">
        <v>110</v>
      </c>
      <c r="E770" s="33">
        <v>2011</v>
      </c>
      <c r="F770" s="36">
        <v>23225</v>
      </c>
      <c r="G770" s="33" t="s">
        <v>186</v>
      </c>
    </row>
    <row r="771" spans="1:7" x14ac:dyDescent="0.25">
      <c r="A771" s="33" t="s">
        <v>856</v>
      </c>
      <c r="B771" s="38" t="s">
        <v>3963</v>
      </c>
      <c r="C771" s="268" t="s">
        <v>2114</v>
      </c>
      <c r="D771" s="33" t="s">
        <v>110</v>
      </c>
      <c r="E771" s="33">
        <v>2011</v>
      </c>
      <c r="F771" s="36">
        <v>20755</v>
      </c>
      <c r="G771" s="33" t="s">
        <v>186</v>
      </c>
    </row>
    <row r="772" spans="1:7" x14ac:dyDescent="0.25">
      <c r="A772" s="33" t="s">
        <v>856</v>
      </c>
      <c r="B772" s="38" t="s">
        <v>4281</v>
      </c>
      <c r="C772" s="268" t="s">
        <v>2114</v>
      </c>
      <c r="D772" s="33" t="s">
        <v>110</v>
      </c>
      <c r="E772" s="33">
        <v>2011</v>
      </c>
      <c r="F772" s="36">
        <v>24985</v>
      </c>
      <c r="G772" s="33" t="s">
        <v>2474</v>
      </c>
    </row>
    <row r="773" spans="1:7" x14ac:dyDescent="0.25">
      <c r="A773" s="33" t="s">
        <v>856</v>
      </c>
      <c r="B773" s="38" t="s">
        <v>4281</v>
      </c>
      <c r="C773" s="268" t="s">
        <v>2114</v>
      </c>
      <c r="D773" s="33" t="s">
        <v>110</v>
      </c>
      <c r="E773" s="33">
        <v>2011</v>
      </c>
      <c r="F773" s="36">
        <v>24325</v>
      </c>
      <c r="G773" s="33" t="s">
        <v>2604</v>
      </c>
    </row>
    <row r="774" spans="1:7" x14ac:dyDescent="0.25">
      <c r="A774" s="33" t="s">
        <v>856</v>
      </c>
      <c r="B774" s="38" t="s">
        <v>1437</v>
      </c>
      <c r="C774" s="268" t="s">
        <v>6341</v>
      </c>
      <c r="D774" s="33" t="s">
        <v>110</v>
      </c>
      <c r="E774" s="33">
        <v>2011</v>
      </c>
      <c r="F774" s="36">
        <v>29918.032786885244</v>
      </c>
      <c r="G774" s="33" t="s">
        <v>186</v>
      </c>
    </row>
    <row r="775" spans="1:7" x14ac:dyDescent="0.25">
      <c r="A775" s="33" t="s">
        <v>856</v>
      </c>
      <c r="B775" s="38" t="s">
        <v>4294</v>
      </c>
      <c r="C775" s="268" t="s">
        <v>2114</v>
      </c>
      <c r="D775" s="33" t="s">
        <v>110</v>
      </c>
      <c r="E775" s="33">
        <v>2011</v>
      </c>
      <c r="F775" s="36">
        <v>23885</v>
      </c>
      <c r="G775" s="33" t="s">
        <v>186</v>
      </c>
    </row>
    <row r="776" spans="1:7" x14ac:dyDescent="0.25">
      <c r="A776" s="33" t="s">
        <v>856</v>
      </c>
      <c r="B776" s="38" t="s">
        <v>1577</v>
      </c>
      <c r="C776" s="268">
        <v>2</v>
      </c>
      <c r="D776" s="33" t="s">
        <v>110</v>
      </c>
      <c r="E776" s="33">
        <v>2011</v>
      </c>
      <c r="F776" s="36">
        <v>30550</v>
      </c>
      <c r="G776" s="33" t="s">
        <v>147</v>
      </c>
    </row>
    <row r="777" spans="1:7" x14ac:dyDescent="0.25">
      <c r="A777" s="33" t="s">
        <v>856</v>
      </c>
      <c r="B777" s="38" t="s">
        <v>1514</v>
      </c>
      <c r="C777" s="268">
        <v>1.8</v>
      </c>
      <c r="D777" s="33" t="s">
        <v>110</v>
      </c>
      <c r="E777" s="33">
        <v>2011</v>
      </c>
      <c r="F777" s="36">
        <v>41844</v>
      </c>
      <c r="G777" s="33" t="s">
        <v>3144</v>
      </c>
    </row>
    <row r="778" spans="1:7" x14ac:dyDescent="0.25">
      <c r="A778" s="33" t="s">
        <v>856</v>
      </c>
      <c r="B778" s="38" t="s">
        <v>1514</v>
      </c>
      <c r="C778" s="268">
        <v>2</v>
      </c>
      <c r="D778" s="33" t="s">
        <v>110</v>
      </c>
      <c r="E778" s="33">
        <v>2011</v>
      </c>
      <c r="F778" s="36">
        <v>42448</v>
      </c>
      <c r="G778" s="33" t="s">
        <v>3144</v>
      </c>
    </row>
    <row r="779" spans="1:7" x14ac:dyDescent="0.25">
      <c r="A779" s="33" t="s">
        <v>856</v>
      </c>
      <c r="B779" s="38" t="s">
        <v>1514</v>
      </c>
      <c r="C779" s="268">
        <v>3.2</v>
      </c>
      <c r="D779" s="33" t="s">
        <v>44</v>
      </c>
      <c r="E779" s="33">
        <v>2011</v>
      </c>
      <c r="F779" s="36">
        <v>45448</v>
      </c>
      <c r="G779" s="33" t="s">
        <v>3144</v>
      </c>
    </row>
    <row r="780" spans="1:7" x14ac:dyDescent="0.25">
      <c r="A780" s="33" t="s">
        <v>856</v>
      </c>
      <c r="B780" s="38" t="s">
        <v>1514</v>
      </c>
      <c r="C780" s="268">
        <v>3.6</v>
      </c>
      <c r="D780" s="33" t="s">
        <v>44</v>
      </c>
      <c r="E780" s="33">
        <v>2011</v>
      </c>
      <c r="F780" s="36">
        <v>46448</v>
      </c>
      <c r="G780" s="33" t="s">
        <v>3144</v>
      </c>
    </row>
    <row r="781" spans="1:7" x14ac:dyDescent="0.25">
      <c r="A781" s="33" t="s">
        <v>856</v>
      </c>
      <c r="B781" s="38" t="s">
        <v>1513</v>
      </c>
      <c r="C781" s="268">
        <v>1.2</v>
      </c>
      <c r="D781" s="33" t="s">
        <v>110</v>
      </c>
      <c r="E781" s="33">
        <v>2011</v>
      </c>
      <c r="F781" s="36">
        <v>16837</v>
      </c>
      <c r="G781" s="33" t="s">
        <v>186</v>
      </c>
    </row>
    <row r="782" spans="1:7" x14ac:dyDescent="0.25">
      <c r="A782" s="33" t="s">
        <v>856</v>
      </c>
      <c r="B782" s="38" t="s">
        <v>1513</v>
      </c>
      <c r="C782" s="268">
        <v>1.2</v>
      </c>
      <c r="D782" s="33" t="s">
        <v>110</v>
      </c>
      <c r="E782" s="33">
        <v>2011</v>
      </c>
      <c r="F782" s="36">
        <v>15837</v>
      </c>
      <c r="G782" s="33" t="s">
        <v>1213</v>
      </c>
    </row>
    <row r="783" spans="1:7" x14ac:dyDescent="0.25">
      <c r="A783" s="33" t="s">
        <v>856</v>
      </c>
      <c r="B783" s="38" t="s">
        <v>1513</v>
      </c>
      <c r="C783" s="268">
        <v>1.4</v>
      </c>
      <c r="D783" s="33" t="s">
        <v>110</v>
      </c>
      <c r="E783" s="33">
        <v>2011</v>
      </c>
      <c r="F783" s="36">
        <v>17637</v>
      </c>
      <c r="G783" s="33" t="s">
        <v>186</v>
      </c>
    </row>
    <row r="784" spans="1:7" x14ac:dyDescent="0.25">
      <c r="A784" s="33" t="s">
        <v>856</v>
      </c>
      <c r="B784" s="38" t="s">
        <v>1513</v>
      </c>
      <c r="C784" s="268">
        <v>1.4</v>
      </c>
      <c r="D784" s="33" t="s">
        <v>110</v>
      </c>
      <c r="E784" s="33">
        <v>2011</v>
      </c>
      <c r="F784" s="36">
        <v>17137</v>
      </c>
      <c r="G784" s="33" t="s">
        <v>1213</v>
      </c>
    </row>
    <row r="785" spans="1:7" x14ac:dyDescent="0.25">
      <c r="A785" s="33" t="s">
        <v>856</v>
      </c>
      <c r="B785" s="38" t="s">
        <v>1513</v>
      </c>
      <c r="C785" s="268">
        <v>1.6</v>
      </c>
      <c r="D785" s="33" t="s">
        <v>110</v>
      </c>
      <c r="E785" s="33">
        <v>2011</v>
      </c>
      <c r="F785" s="36">
        <v>18037</v>
      </c>
      <c r="G785" s="33" t="s">
        <v>186</v>
      </c>
    </row>
    <row r="786" spans="1:7" x14ac:dyDescent="0.25">
      <c r="A786" s="33" t="s">
        <v>856</v>
      </c>
      <c r="B786" s="38" t="s">
        <v>1513</v>
      </c>
      <c r="C786" s="268">
        <v>1.6</v>
      </c>
      <c r="D786" s="33" t="s">
        <v>110</v>
      </c>
      <c r="E786" s="33">
        <v>2011</v>
      </c>
      <c r="F786" s="36">
        <v>17537</v>
      </c>
      <c r="G786" s="33" t="s">
        <v>1213</v>
      </c>
    </row>
    <row r="787" spans="1:7" x14ac:dyDescent="0.25">
      <c r="A787" s="33" t="s">
        <v>856</v>
      </c>
      <c r="B787" s="38" t="s">
        <v>4306</v>
      </c>
      <c r="C787" s="268" t="s">
        <v>3970</v>
      </c>
      <c r="D787" s="33" t="s">
        <v>44</v>
      </c>
      <c r="E787" s="33">
        <v>2011</v>
      </c>
      <c r="F787" s="36">
        <v>47950</v>
      </c>
      <c r="G787" s="33" t="s">
        <v>1574</v>
      </c>
    </row>
    <row r="788" spans="1:7" x14ac:dyDescent="0.25">
      <c r="A788" s="33" t="s">
        <v>856</v>
      </c>
      <c r="B788" s="38" t="s">
        <v>1641</v>
      </c>
      <c r="C788" s="268" t="s">
        <v>6341</v>
      </c>
      <c r="D788" s="33" t="s">
        <v>44</v>
      </c>
      <c r="E788" s="33">
        <v>2011</v>
      </c>
      <c r="F788" s="36">
        <v>29166.666666666664</v>
      </c>
      <c r="G788" s="33" t="s">
        <v>147</v>
      </c>
    </row>
    <row r="789" spans="1:7" x14ac:dyDescent="0.25">
      <c r="A789" s="33" t="s">
        <v>856</v>
      </c>
      <c r="B789" s="38" t="s">
        <v>1641</v>
      </c>
      <c r="C789" s="268">
        <v>2.5</v>
      </c>
      <c r="D789" s="33" t="s">
        <v>44</v>
      </c>
      <c r="E789" s="33">
        <v>2011</v>
      </c>
      <c r="F789" s="36">
        <v>30533</v>
      </c>
      <c r="G789" s="33" t="s">
        <v>147</v>
      </c>
    </row>
    <row r="790" spans="1:7" x14ac:dyDescent="0.25">
      <c r="A790" s="33" t="s">
        <v>856</v>
      </c>
      <c r="B790" s="38" t="s">
        <v>1641</v>
      </c>
      <c r="C790" s="268" t="s">
        <v>6341</v>
      </c>
      <c r="D790" s="33" t="s">
        <v>43</v>
      </c>
      <c r="E790" s="33">
        <v>2011</v>
      </c>
      <c r="F790" s="36">
        <v>28166.666666666664</v>
      </c>
      <c r="G790" s="33" t="s">
        <v>147</v>
      </c>
    </row>
    <row r="791" spans="1:7" x14ac:dyDescent="0.25">
      <c r="A791" s="33" t="s">
        <v>856</v>
      </c>
      <c r="B791" s="38" t="s">
        <v>1641</v>
      </c>
      <c r="C791" s="268">
        <v>2.5</v>
      </c>
      <c r="D791" s="33" t="s">
        <v>43</v>
      </c>
      <c r="E791" s="33">
        <v>2011</v>
      </c>
      <c r="F791" s="36">
        <v>29533</v>
      </c>
      <c r="G791" s="33" t="s">
        <v>147</v>
      </c>
    </row>
    <row r="792" spans="1:7" x14ac:dyDescent="0.25">
      <c r="A792" s="33" t="s">
        <v>856</v>
      </c>
      <c r="B792" s="38" t="s">
        <v>4295</v>
      </c>
      <c r="C792" s="268" t="s">
        <v>1981</v>
      </c>
      <c r="D792" s="33" t="s">
        <v>44</v>
      </c>
      <c r="E792" s="33">
        <v>2011</v>
      </c>
      <c r="F792" s="36">
        <v>57500</v>
      </c>
      <c r="G792" s="33" t="s">
        <v>1574</v>
      </c>
    </row>
    <row r="793" spans="1:7" x14ac:dyDescent="0.25">
      <c r="A793" s="33" t="s">
        <v>856</v>
      </c>
      <c r="B793" s="38" t="s">
        <v>4297</v>
      </c>
      <c r="C793" s="268" t="s">
        <v>1981</v>
      </c>
      <c r="D793" s="33" t="s">
        <v>44</v>
      </c>
      <c r="E793" s="33">
        <v>2011</v>
      </c>
      <c r="F793" s="36">
        <v>51800</v>
      </c>
      <c r="G793" s="33" t="s">
        <v>1574</v>
      </c>
    </row>
    <row r="794" spans="1:7" x14ac:dyDescent="0.25">
      <c r="A794" s="33" t="s">
        <v>856</v>
      </c>
      <c r="B794" s="38" t="s">
        <v>4300</v>
      </c>
      <c r="C794" s="268" t="s">
        <v>1981</v>
      </c>
      <c r="D794" s="33" t="s">
        <v>44</v>
      </c>
      <c r="E794" s="33">
        <v>2011</v>
      </c>
      <c r="F794" s="36">
        <v>60565</v>
      </c>
      <c r="G794" s="33" t="s">
        <v>1574</v>
      </c>
    </row>
    <row r="795" spans="1:7" x14ac:dyDescent="0.25">
      <c r="A795" s="33" t="s">
        <v>856</v>
      </c>
      <c r="B795" s="38" t="s">
        <v>4296</v>
      </c>
      <c r="C795" s="268" t="s">
        <v>3970</v>
      </c>
      <c r="D795" s="33" t="s">
        <v>44</v>
      </c>
      <c r="E795" s="33">
        <v>2011</v>
      </c>
      <c r="F795" s="36">
        <v>60565</v>
      </c>
      <c r="G795" s="33" t="s">
        <v>1574</v>
      </c>
    </row>
    <row r="796" spans="1:7" x14ac:dyDescent="0.25">
      <c r="A796" s="33" t="s">
        <v>856</v>
      </c>
      <c r="B796" s="38" t="s">
        <v>4301</v>
      </c>
      <c r="C796" s="268" t="s">
        <v>1981</v>
      </c>
      <c r="D796" s="33" t="s">
        <v>44</v>
      </c>
      <c r="E796" s="33">
        <v>2011</v>
      </c>
      <c r="F796" s="36">
        <v>47950</v>
      </c>
      <c r="G796" s="33" t="s">
        <v>1574</v>
      </c>
    </row>
    <row r="797" spans="1:7" x14ac:dyDescent="0.25">
      <c r="A797" s="33" t="s">
        <v>856</v>
      </c>
      <c r="B797" s="38" t="s">
        <v>4303</v>
      </c>
      <c r="C797" s="268" t="s">
        <v>3970</v>
      </c>
      <c r="D797" s="33" t="s">
        <v>44</v>
      </c>
      <c r="E797" s="33">
        <v>2011</v>
      </c>
      <c r="F797" s="36">
        <v>54000</v>
      </c>
      <c r="G797" s="33" t="s">
        <v>1574</v>
      </c>
    </row>
    <row r="798" spans="1:7" x14ac:dyDescent="0.25">
      <c r="A798" s="33" t="s">
        <v>856</v>
      </c>
      <c r="B798" s="38" t="s">
        <v>4302</v>
      </c>
      <c r="C798" s="268" t="s">
        <v>1981</v>
      </c>
      <c r="D798" s="33" t="s">
        <v>44</v>
      </c>
      <c r="E798" s="33">
        <v>2011</v>
      </c>
      <c r="F798" s="36">
        <v>51800</v>
      </c>
      <c r="G798" s="33" t="s">
        <v>1574</v>
      </c>
    </row>
    <row r="799" spans="1:7" x14ac:dyDescent="0.25">
      <c r="A799" s="33" t="s">
        <v>856</v>
      </c>
      <c r="B799" s="38" t="s">
        <v>4298</v>
      </c>
      <c r="C799" s="268" t="s">
        <v>3970</v>
      </c>
      <c r="D799" s="33" t="s">
        <v>44</v>
      </c>
      <c r="E799" s="33">
        <v>2011</v>
      </c>
      <c r="F799" s="36">
        <v>54000</v>
      </c>
      <c r="G799" s="33" t="s">
        <v>1574</v>
      </c>
    </row>
    <row r="800" spans="1:7" x14ac:dyDescent="0.25">
      <c r="A800" s="33" t="s">
        <v>856</v>
      </c>
      <c r="B800" s="38" t="s">
        <v>4304</v>
      </c>
      <c r="C800" s="268" t="s">
        <v>3970</v>
      </c>
      <c r="D800" s="33" t="s">
        <v>44</v>
      </c>
      <c r="E800" s="33">
        <v>2011</v>
      </c>
      <c r="F800" s="36">
        <v>48300</v>
      </c>
      <c r="G800" s="33" t="s">
        <v>1574</v>
      </c>
    </row>
    <row r="801" spans="1:7" x14ac:dyDescent="0.25">
      <c r="A801" s="33" t="s">
        <v>856</v>
      </c>
      <c r="B801" s="38" t="s">
        <v>4299</v>
      </c>
      <c r="C801" s="268" t="s">
        <v>3970</v>
      </c>
      <c r="D801" s="33" t="s">
        <v>44</v>
      </c>
      <c r="E801" s="33">
        <v>2011</v>
      </c>
      <c r="F801" s="36">
        <v>48300</v>
      </c>
      <c r="G801" s="33" t="s">
        <v>1574</v>
      </c>
    </row>
    <row r="802" spans="1:7" x14ac:dyDescent="0.25">
      <c r="A802" s="33" t="s">
        <v>856</v>
      </c>
      <c r="B802" s="38" t="s">
        <v>4305</v>
      </c>
      <c r="C802" s="268" t="s">
        <v>3970</v>
      </c>
      <c r="D802" s="33" t="s">
        <v>44</v>
      </c>
      <c r="E802" s="33">
        <v>2011</v>
      </c>
      <c r="F802" s="36">
        <v>44450</v>
      </c>
      <c r="G802" s="33" t="s">
        <v>1574</v>
      </c>
    </row>
    <row r="803" spans="1:7" x14ac:dyDescent="0.25">
      <c r="A803" s="54" t="s">
        <v>4912</v>
      </c>
      <c r="B803" s="610" t="s">
        <v>6106</v>
      </c>
      <c r="C803" s="54" t="s">
        <v>3255</v>
      </c>
      <c r="D803" s="610"/>
      <c r="E803" s="54">
        <v>2011</v>
      </c>
      <c r="F803" s="666">
        <v>25320.6</v>
      </c>
      <c r="G803" s="610"/>
    </row>
  </sheetData>
  <sheetProtection algorithmName="SHA-512" hashValue="NE3OFDY/ShXtyEwOqnYwwUkyIK1oz7WJ+6zYcy45+fXzKYlrPxfUWkal4GC0F1NHIlYBrrvKk2M5sRzj/y5pPw==" saltValue="oAvJkBCO1wuqrt8VKWJjPg==" spinCount="100000" sheet="1" objects="1" scenarios="1"/>
  <sortState ref="A2:G797">
    <sortCondition ref="A1"/>
  </sortState>
  <pageMargins left="0.7" right="0.7" top="0.75" bottom="0.75" header="0.3" footer="0.3"/>
  <pageSetup orientation="landscape" horizontalDpi="4294967295" verticalDpi="4294967295"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I31623"/>
  <sheetViews>
    <sheetView workbookViewId="0">
      <pane ySplit="1" topLeftCell="A2" activePane="bottomLeft" state="frozen"/>
      <selection pane="bottomLeft" activeCell="A18" sqref="A18"/>
    </sheetView>
  </sheetViews>
  <sheetFormatPr defaultColWidth="9.140625" defaultRowHeight="15.75" x14ac:dyDescent="0.25"/>
  <cols>
    <col min="1" max="1" width="33.42578125" style="33" customWidth="1"/>
    <col min="2" max="2" width="50.5703125" style="61" customWidth="1"/>
    <col min="3" max="3" width="18.7109375" style="314" customWidth="1"/>
    <col min="4" max="4" width="12.28515625" style="61" customWidth="1"/>
    <col min="5" max="5" width="6.42578125" style="40" customWidth="1"/>
    <col min="6" max="6" width="25.7109375" style="510" bestFit="1" customWidth="1"/>
    <col min="7" max="7" width="44.42578125" style="40" customWidth="1"/>
    <col min="8" max="16384" width="9.140625" style="40"/>
  </cols>
  <sheetData>
    <row r="1" spans="1:7" s="77" customFormat="1" x14ac:dyDescent="0.25">
      <c r="A1" s="623" t="s">
        <v>105</v>
      </c>
      <c r="B1" s="623" t="s">
        <v>80</v>
      </c>
      <c r="C1" s="623" t="s">
        <v>106</v>
      </c>
      <c r="D1" s="623" t="s">
        <v>107</v>
      </c>
      <c r="E1" s="623" t="s">
        <v>84</v>
      </c>
      <c r="F1" s="623" t="s">
        <v>1818</v>
      </c>
      <c r="G1" s="623" t="s">
        <v>109</v>
      </c>
    </row>
    <row r="2" spans="1:7" x14ac:dyDescent="0.25">
      <c r="A2" s="33" t="s">
        <v>3021</v>
      </c>
      <c r="B2" s="33" t="s">
        <v>3161</v>
      </c>
      <c r="C2" s="171" t="s">
        <v>6448</v>
      </c>
      <c r="D2" s="33" t="s">
        <v>110</v>
      </c>
      <c r="E2" s="33">
        <v>2012</v>
      </c>
      <c r="F2" s="36">
        <v>45081.967213114753</v>
      </c>
      <c r="G2" s="33" t="s">
        <v>3160</v>
      </c>
    </row>
    <row r="3" spans="1:7" x14ac:dyDescent="0.25">
      <c r="A3" s="33" t="s">
        <v>415</v>
      </c>
      <c r="B3" s="33" t="s">
        <v>2027</v>
      </c>
      <c r="C3" s="171" t="s">
        <v>2028</v>
      </c>
      <c r="D3" s="33" t="s">
        <v>110</v>
      </c>
      <c r="E3" s="33">
        <v>2012</v>
      </c>
      <c r="F3" s="36">
        <v>28278.688524590165</v>
      </c>
      <c r="G3" s="33" t="s">
        <v>2029</v>
      </c>
    </row>
    <row r="4" spans="1:7" x14ac:dyDescent="0.25">
      <c r="A4" s="33" t="s">
        <v>415</v>
      </c>
      <c r="B4" s="33" t="s">
        <v>2027</v>
      </c>
      <c r="C4" s="171" t="s">
        <v>2030</v>
      </c>
      <c r="D4" s="33" t="s">
        <v>110</v>
      </c>
      <c r="E4" s="33">
        <v>2012</v>
      </c>
      <c r="F4" s="36">
        <v>40846.994535519123</v>
      </c>
      <c r="G4" s="33" t="s">
        <v>2029</v>
      </c>
    </row>
    <row r="5" spans="1:7" x14ac:dyDescent="0.25">
      <c r="A5" s="33" t="s">
        <v>415</v>
      </c>
      <c r="B5" s="33" t="s">
        <v>416</v>
      </c>
      <c r="C5" s="171" t="s">
        <v>6451</v>
      </c>
      <c r="D5" s="33" t="s">
        <v>110</v>
      </c>
      <c r="E5" s="33">
        <v>2012</v>
      </c>
      <c r="F5" s="36">
        <v>34060.109289617489</v>
      </c>
      <c r="G5" s="33" t="s">
        <v>2031</v>
      </c>
    </row>
    <row r="6" spans="1:7" x14ac:dyDescent="0.25">
      <c r="A6" s="33" t="s">
        <v>415</v>
      </c>
      <c r="B6" s="33" t="s">
        <v>416</v>
      </c>
      <c r="C6" s="171" t="s">
        <v>6341</v>
      </c>
      <c r="D6" s="33" t="s">
        <v>110</v>
      </c>
      <c r="E6" s="33">
        <v>2012</v>
      </c>
      <c r="F6" s="36">
        <v>34060.109289617489</v>
      </c>
      <c r="G6" s="33" t="s">
        <v>2031</v>
      </c>
    </row>
    <row r="7" spans="1:7" x14ac:dyDescent="0.25">
      <c r="A7" s="33" t="s">
        <v>415</v>
      </c>
      <c r="B7" s="33" t="s">
        <v>417</v>
      </c>
      <c r="C7" s="171" t="s">
        <v>2032</v>
      </c>
      <c r="D7" s="33" t="s">
        <v>110</v>
      </c>
      <c r="E7" s="33">
        <v>2012</v>
      </c>
      <c r="F7" s="36">
        <v>36416.666666666664</v>
      </c>
      <c r="G7" s="33" t="s">
        <v>2033</v>
      </c>
    </row>
    <row r="8" spans="1:7" x14ac:dyDescent="0.25">
      <c r="A8" s="33" t="s">
        <v>415</v>
      </c>
      <c r="B8" s="33" t="s">
        <v>417</v>
      </c>
      <c r="C8" s="171" t="s">
        <v>2034</v>
      </c>
      <c r="D8" s="33" t="s">
        <v>110</v>
      </c>
      <c r="E8" s="33">
        <v>2012</v>
      </c>
      <c r="F8" s="36">
        <v>43957.650273224041</v>
      </c>
      <c r="G8" s="33" t="s">
        <v>111</v>
      </c>
    </row>
    <row r="9" spans="1:7" x14ac:dyDescent="0.25">
      <c r="A9" s="33" t="s">
        <v>415</v>
      </c>
      <c r="B9" s="33" t="s">
        <v>417</v>
      </c>
      <c r="C9" s="171" t="s">
        <v>2035</v>
      </c>
      <c r="D9" s="33" t="s">
        <v>44</v>
      </c>
      <c r="E9" s="33">
        <v>2012</v>
      </c>
      <c r="F9" s="36">
        <v>50273.224043715847</v>
      </c>
      <c r="G9" s="33" t="s">
        <v>2033</v>
      </c>
    </row>
    <row r="10" spans="1:7" x14ac:dyDescent="0.25">
      <c r="A10" s="33" t="s">
        <v>415</v>
      </c>
      <c r="B10" s="33" t="s">
        <v>417</v>
      </c>
      <c r="C10" s="171" t="s">
        <v>6570</v>
      </c>
      <c r="D10" s="33" t="s">
        <v>44</v>
      </c>
      <c r="E10" s="33">
        <v>2012</v>
      </c>
      <c r="F10" s="36">
        <v>58128.415300546447</v>
      </c>
      <c r="G10" s="33" t="s">
        <v>2033</v>
      </c>
    </row>
    <row r="11" spans="1:7" x14ac:dyDescent="0.25">
      <c r="A11" s="33" t="s">
        <v>415</v>
      </c>
      <c r="B11" s="33" t="s">
        <v>418</v>
      </c>
      <c r="C11" s="171" t="s">
        <v>6341</v>
      </c>
      <c r="D11" s="33" t="s">
        <v>110</v>
      </c>
      <c r="E11" s="33">
        <v>2012</v>
      </c>
      <c r="F11" s="36">
        <v>74781.420765027317</v>
      </c>
      <c r="G11" s="33" t="s">
        <v>2036</v>
      </c>
    </row>
    <row r="12" spans="1:7" x14ac:dyDescent="0.25">
      <c r="A12" s="33" t="s">
        <v>415</v>
      </c>
      <c r="B12" s="33" t="s">
        <v>420</v>
      </c>
      <c r="C12" s="171" t="s">
        <v>6341</v>
      </c>
      <c r="D12" s="33" t="s">
        <v>110</v>
      </c>
      <c r="E12" s="33">
        <v>2012</v>
      </c>
      <c r="F12" s="36">
        <v>61270.491803278688</v>
      </c>
      <c r="G12" s="33" t="s">
        <v>1585</v>
      </c>
    </row>
    <row r="13" spans="1:7" x14ac:dyDescent="0.25">
      <c r="A13" s="33" t="s">
        <v>415</v>
      </c>
      <c r="B13" s="33" t="s">
        <v>420</v>
      </c>
      <c r="C13" s="171">
        <v>3.2</v>
      </c>
      <c r="D13" s="33" t="s">
        <v>114</v>
      </c>
      <c r="E13" s="33">
        <v>2012</v>
      </c>
      <c r="F13" s="36">
        <v>62841.530054644812</v>
      </c>
      <c r="G13" s="33" t="s">
        <v>1585</v>
      </c>
    </row>
    <row r="14" spans="1:7" x14ac:dyDescent="0.25">
      <c r="A14" s="33" t="s">
        <v>415</v>
      </c>
      <c r="B14" s="33" t="s">
        <v>422</v>
      </c>
      <c r="C14" s="171" t="s">
        <v>6341</v>
      </c>
      <c r="D14" s="33" t="s">
        <v>44</v>
      </c>
      <c r="E14" s="33">
        <v>2012</v>
      </c>
      <c r="F14" s="36">
        <v>56557.37704918033</v>
      </c>
      <c r="G14" s="33" t="s">
        <v>2037</v>
      </c>
    </row>
    <row r="15" spans="1:7" x14ac:dyDescent="0.25">
      <c r="A15" s="33" t="s">
        <v>415</v>
      </c>
      <c r="B15" s="33" t="s">
        <v>1831</v>
      </c>
      <c r="C15" s="171" t="s">
        <v>2038</v>
      </c>
      <c r="D15" s="33" t="s">
        <v>110</v>
      </c>
      <c r="E15" s="33">
        <v>2012</v>
      </c>
      <c r="F15" s="36">
        <v>51498.633879781424</v>
      </c>
      <c r="G15" s="33" t="s">
        <v>2033</v>
      </c>
    </row>
    <row r="16" spans="1:7" x14ac:dyDescent="0.25">
      <c r="A16" s="33" t="s">
        <v>415</v>
      </c>
      <c r="B16" s="33" t="s">
        <v>1831</v>
      </c>
      <c r="C16" s="171">
        <v>2.8</v>
      </c>
      <c r="D16" s="33" t="s">
        <v>44</v>
      </c>
      <c r="E16" s="33">
        <v>2012</v>
      </c>
      <c r="F16" s="36">
        <v>60327.868852459018</v>
      </c>
      <c r="G16" s="33" t="s">
        <v>2033</v>
      </c>
    </row>
    <row r="17" spans="1:9" x14ac:dyDescent="0.25">
      <c r="A17" s="33" t="s">
        <v>415</v>
      </c>
      <c r="B17" s="33" t="s">
        <v>1831</v>
      </c>
      <c r="C17" s="171" t="s">
        <v>6361</v>
      </c>
      <c r="D17" s="33" t="s">
        <v>44</v>
      </c>
      <c r="E17" s="33">
        <v>2012</v>
      </c>
      <c r="F17" s="36">
        <v>74153.00546448087</v>
      </c>
      <c r="G17" s="33" t="s">
        <v>2033</v>
      </c>
    </row>
    <row r="18" spans="1:9" x14ac:dyDescent="0.25">
      <c r="A18" s="33" t="s">
        <v>415</v>
      </c>
      <c r="B18" s="33" t="s">
        <v>1831</v>
      </c>
      <c r="C18" s="171" t="s">
        <v>2039</v>
      </c>
      <c r="D18" s="33" t="s">
        <v>44</v>
      </c>
      <c r="E18" s="33">
        <v>2012</v>
      </c>
      <c r="F18" s="36">
        <v>93948.087431693988</v>
      </c>
      <c r="G18" s="33" t="s">
        <v>2033</v>
      </c>
    </row>
    <row r="19" spans="1:9" x14ac:dyDescent="0.25">
      <c r="A19" s="33" t="s">
        <v>415</v>
      </c>
      <c r="B19" s="33" t="s">
        <v>1833</v>
      </c>
      <c r="C19" s="171">
        <v>2.8</v>
      </c>
      <c r="D19" s="33" t="s">
        <v>110</v>
      </c>
      <c r="E19" s="33">
        <v>2012</v>
      </c>
      <c r="F19" s="36">
        <v>74781.420765027317</v>
      </c>
      <c r="G19" s="33" t="s">
        <v>2037</v>
      </c>
    </row>
    <row r="20" spans="1:9" x14ac:dyDescent="0.25">
      <c r="A20" s="33" t="s">
        <v>415</v>
      </c>
      <c r="B20" s="33" t="s">
        <v>1833</v>
      </c>
      <c r="C20" s="171" t="s">
        <v>6359</v>
      </c>
      <c r="D20" s="33" t="s">
        <v>44</v>
      </c>
      <c r="E20" s="33">
        <v>2012</v>
      </c>
      <c r="F20" s="36">
        <v>83265.027322404363</v>
      </c>
      <c r="G20" s="33" t="s">
        <v>2037</v>
      </c>
    </row>
    <row r="21" spans="1:9" x14ac:dyDescent="0.25">
      <c r="A21" s="33" t="s">
        <v>415</v>
      </c>
      <c r="B21" s="33" t="s">
        <v>1833</v>
      </c>
      <c r="C21" s="171" t="s">
        <v>6355</v>
      </c>
      <c r="D21" s="33" t="s">
        <v>44</v>
      </c>
      <c r="E21" s="33">
        <v>2012</v>
      </c>
      <c r="F21" s="36">
        <v>105259.56284153005</v>
      </c>
      <c r="G21" s="33" t="s">
        <v>2037</v>
      </c>
      <c r="H21" s="58"/>
      <c r="I21" s="58"/>
    </row>
    <row r="22" spans="1:9" x14ac:dyDescent="0.25">
      <c r="A22" s="33" t="s">
        <v>415</v>
      </c>
      <c r="B22" s="33" t="s">
        <v>425</v>
      </c>
      <c r="C22" s="171" t="s">
        <v>6359</v>
      </c>
      <c r="D22" s="33" t="s">
        <v>44</v>
      </c>
      <c r="E22" s="33">
        <v>2012</v>
      </c>
      <c r="F22" s="36">
        <v>97404.371584699446</v>
      </c>
      <c r="G22" s="33" t="s">
        <v>2033</v>
      </c>
      <c r="H22" s="58"/>
      <c r="I22" s="58"/>
    </row>
    <row r="23" spans="1:9" s="101" customFormat="1" x14ac:dyDescent="0.25">
      <c r="A23" s="33" t="s">
        <v>415</v>
      </c>
      <c r="B23" s="33" t="s">
        <v>425</v>
      </c>
      <c r="C23" s="171" t="s">
        <v>6355</v>
      </c>
      <c r="D23" s="33" t="s">
        <v>44</v>
      </c>
      <c r="E23" s="33">
        <v>2012</v>
      </c>
      <c r="F23" s="36">
        <v>115942.62295081967</v>
      </c>
      <c r="G23" s="33" t="s">
        <v>2033</v>
      </c>
    </row>
    <row r="24" spans="1:9" x14ac:dyDescent="0.25">
      <c r="A24" s="33" t="s">
        <v>415</v>
      </c>
      <c r="B24" s="33" t="s">
        <v>425</v>
      </c>
      <c r="C24" s="171">
        <v>6.3</v>
      </c>
      <c r="D24" s="33" t="s">
        <v>44</v>
      </c>
      <c r="E24" s="33">
        <v>2012</v>
      </c>
      <c r="F24" s="36">
        <v>168101.09289617487</v>
      </c>
      <c r="G24" s="33" t="s">
        <v>2033</v>
      </c>
    </row>
    <row r="25" spans="1:9" x14ac:dyDescent="0.25">
      <c r="A25" s="33" t="s">
        <v>415</v>
      </c>
      <c r="B25" s="33" t="s">
        <v>2040</v>
      </c>
      <c r="C25" s="171" t="s">
        <v>2041</v>
      </c>
      <c r="D25" s="33" t="s">
        <v>110</v>
      </c>
      <c r="E25" s="33">
        <v>2012</v>
      </c>
      <c r="F25" s="36">
        <v>38019.125683060112</v>
      </c>
      <c r="G25" s="33" t="s">
        <v>2042</v>
      </c>
    </row>
    <row r="26" spans="1:9" x14ac:dyDescent="0.25">
      <c r="A26" s="33" t="s">
        <v>415</v>
      </c>
      <c r="B26" s="33" t="s">
        <v>2040</v>
      </c>
      <c r="C26" s="171" t="s">
        <v>2043</v>
      </c>
      <c r="D26" s="33" t="s">
        <v>44</v>
      </c>
      <c r="E26" s="33">
        <v>2012</v>
      </c>
      <c r="F26" s="36">
        <v>43046.448087431687</v>
      </c>
      <c r="G26" s="33" t="s">
        <v>2042</v>
      </c>
    </row>
    <row r="27" spans="1:9" x14ac:dyDescent="0.25">
      <c r="A27" s="33" t="s">
        <v>415</v>
      </c>
      <c r="B27" s="33" t="s">
        <v>2040</v>
      </c>
      <c r="C27" s="171" t="s">
        <v>2044</v>
      </c>
      <c r="D27" s="33" t="s">
        <v>44</v>
      </c>
      <c r="E27" s="33">
        <v>2012</v>
      </c>
      <c r="F27" s="36">
        <v>45874.316939890705</v>
      </c>
      <c r="G27" s="33" t="s">
        <v>2042</v>
      </c>
    </row>
    <row r="28" spans="1:9" x14ac:dyDescent="0.25">
      <c r="A28" s="33" t="s">
        <v>415</v>
      </c>
      <c r="B28" s="33" t="s">
        <v>428</v>
      </c>
      <c r="C28" s="171" t="s">
        <v>6574</v>
      </c>
      <c r="D28" s="33" t="s">
        <v>44</v>
      </c>
      <c r="E28" s="33">
        <v>2012</v>
      </c>
      <c r="F28" s="36">
        <v>52158.469945355188</v>
      </c>
      <c r="G28" s="33" t="s">
        <v>1211</v>
      </c>
    </row>
    <row r="29" spans="1:9" x14ac:dyDescent="0.25">
      <c r="A29" s="33" t="s">
        <v>415</v>
      </c>
      <c r="B29" s="33" t="s">
        <v>428</v>
      </c>
      <c r="C29" s="171">
        <v>3.2</v>
      </c>
      <c r="D29" s="33" t="s">
        <v>44</v>
      </c>
      <c r="E29" s="33">
        <v>2012</v>
      </c>
      <c r="F29" s="36">
        <v>63784.153005464475</v>
      </c>
      <c r="G29" s="33" t="s">
        <v>1211</v>
      </c>
    </row>
    <row r="30" spans="1:9" x14ac:dyDescent="0.25">
      <c r="A30" s="33" t="s">
        <v>415</v>
      </c>
      <c r="B30" s="33" t="s">
        <v>429</v>
      </c>
      <c r="C30" s="171" t="s">
        <v>6361</v>
      </c>
      <c r="D30" s="33" t="s">
        <v>44</v>
      </c>
      <c r="E30" s="33">
        <v>2012</v>
      </c>
      <c r="F30" s="36">
        <v>68811.475409836057</v>
      </c>
      <c r="G30" s="33" t="s">
        <v>1211</v>
      </c>
    </row>
    <row r="31" spans="1:9" x14ac:dyDescent="0.25">
      <c r="A31" s="33" t="s">
        <v>415</v>
      </c>
      <c r="B31" s="33" t="s">
        <v>429</v>
      </c>
      <c r="C31" s="171" t="s">
        <v>6413</v>
      </c>
      <c r="D31" s="33" t="s">
        <v>44</v>
      </c>
      <c r="E31" s="33">
        <v>2012</v>
      </c>
      <c r="F31" s="36">
        <v>87538.25136612021</v>
      </c>
      <c r="G31" s="33" t="s">
        <v>1211</v>
      </c>
    </row>
    <row r="32" spans="1:9" x14ac:dyDescent="0.25">
      <c r="A32" s="33" t="s">
        <v>415</v>
      </c>
      <c r="B32" s="33" t="s">
        <v>429</v>
      </c>
      <c r="C32" s="171" t="s">
        <v>6589</v>
      </c>
      <c r="D32" s="33" t="s">
        <v>44</v>
      </c>
      <c r="E32" s="33">
        <v>2012</v>
      </c>
      <c r="F32" s="36">
        <v>155375.68306010927</v>
      </c>
      <c r="G32" s="33" t="s">
        <v>1211</v>
      </c>
    </row>
    <row r="33" spans="1:7" x14ac:dyDescent="0.25">
      <c r="A33" s="33" t="s">
        <v>415</v>
      </c>
      <c r="B33" s="33" t="s">
        <v>430</v>
      </c>
      <c r="C33" s="171" t="s">
        <v>6579</v>
      </c>
      <c r="D33" s="33" t="s">
        <v>44</v>
      </c>
      <c r="E33" s="33">
        <v>2012</v>
      </c>
      <c r="F33" s="36">
        <v>147363.38797814207</v>
      </c>
      <c r="G33" s="33" t="s">
        <v>1585</v>
      </c>
    </row>
    <row r="34" spans="1:7" x14ac:dyDescent="0.25">
      <c r="A34" s="33" t="s">
        <v>415</v>
      </c>
      <c r="B34" s="33" t="s">
        <v>430</v>
      </c>
      <c r="C34" s="171" t="s">
        <v>6586</v>
      </c>
      <c r="D34" s="33" t="s">
        <v>44</v>
      </c>
      <c r="E34" s="33">
        <v>2012</v>
      </c>
      <c r="F34" s="36">
        <v>168886.61202185793</v>
      </c>
      <c r="G34" s="33" t="s">
        <v>1585</v>
      </c>
    </row>
    <row r="35" spans="1:7" x14ac:dyDescent="0.25">
      <c r="A35" s="33" t="s">
        <v>415</v>
      </c>
      <c r="B35" s="33" t="s">
        <v>430</v>
      </c>
      <c r="C35" s="171" t="s">
        <v>6587</v>
      </c>
      <c r="D35" s="33" t="s">
        <v>44</v>
      </c>
      <c r="E35" s="33">
        <v>2012</v>
      </c>
      <c r="F35" s="36">
        <v>186168.03278688525</v>
      </c>
      <c r="G35" s="33" t="s">
        <v>1585</v>
      </c>
    </row>
    <row r="36" spans="1:7" x14ac:dyDescent="0.25">
      <c r="A36" s="33" t="s">
        <v>415</v>
      </c>
      <c r="B36" s="33" t="s">
        <v>1836</v>
      </c>
      <c r="C36" s="171">
        <v>4.2</v>
      </c>
      <c r="D36" s="33" t="s">
        <v>44</v>
      </c>
      <c r="E36" s="33">
        <v>2012</v>
      </c>
      <c r="F36" s="36">
        <v>142964.48087431694</v>
      </c>
      <c r="G36" s="33" t="s">
        <v>1585</v>
      </c>
    </row>
    <row r="37" spans="1:7" x14ac:dyDescent="0.25">
      <c r="A37" s="33" t="s">
        <v>415</v>
      </c>
      <c r="B37" s="33" t="s">
        <v>1836</v>
      </c>
      <c r="C37" s="171">
        <v>5.2</v>
      </c>
      <c r="D37" s="33" t="s">
        <v>44</v>
      </c>
      <c r="E37" s="33">
        <v>2012</v>
      </c>
      <c r="F37" s="36">
        <v>186168.03278688525</v>
      </c>
      <c r="G37" s="33" t="s">
        <v>1585</v>
      </c>
    </row>
    <row r="38" spans="1:7" x14ac:dyDescent="0.25">
      <c r="A38" s="33" t="s">
        <v>415</v>
      </c>
      <c r="B38" s="33" t="s">
        <v>431</v>
      </c>
      <c r="C38" s="171">
        <v>4.2</v>
      </c>
      <c r="D38" s="33" t="s">
        <v>44</v>
      </c>
      <c r="E38" s="33">
        <v>2012</v>
      </c>
      <c r="F38" s="36">
        <v>92691.25683060108</v>
      </c>
      <c r="G38" s="33" t="s">
        <v>112</v>
      </c>
    </row>
    <row r="39" spans="1:7" x14ac:dyDescent="0.25">
      <c r="A39" s="33" t="s">
        <v>415</v>
      </c>
      <c r="B39" s="33" t="s">
        <v>433</v>
      </c>
      <c r="C39" s="171" t="s">
        <v>5120</v>
      </c>
      <c r="D39" s="33" t="s">
        <v>110</v>
      </c>
      <c r="E39" s="33">
        <v>2012</v>
      </c>
      <c r="F39" s="36">
        <v>46816.939890710382</v>
      </c>
      <c r="G39" s="33" t="s">
        <v>2045</v>
      </c>
    </row>
    <row r="40" spans="1:7" x14ac:dyDescent="0.25">
      <c r="A40" s="33" t="s">
        <v>415</v>
      </c>
      <c r="B40" s="33" t="s">
        <v>433</v>
      </c>
      <c r="C40" s="171" t="s">
        <v>6590</v>
      </c>
      <c r="D40" s="33" t="s">
        <v>44</v>
      </c>
      <c r="E40" s="33">
        <v>2012</v>
      </c>
      <c r="F40" s="36">
        <v>74467.213114754093</v>
      </c>
      <c r="G40" s="33" t="s">
        <v>2047</v>
      </c>
    </row>
    <row r="41" spans="1:7" x14ac:dyDescent="0.25">
      <c r="A41" s="33" t="s">
        <v>415</v>
      </c>
      <c r="B41" s="33" t="s">
        <v>433</v>
      </c>
      <c r="C41" s="171">
        <v>3.2</v>
      </c>
      <c r="D41" s="33" t="s">
        <v>44</v>
      </c>
      <c r="E41" s="33">
        <v>2012</v>
      </c>
      <c r="F41" s="36">
        <v>55614.754098360652</v>
      </c>
      <c r="G41" s="33" t="s">
        <v>2046</v>
      </c>
    </row>
    <row r="42" spans="1:7" x14ac:dyDescent="0.25">
      <c r="A42" s="33" t="s">
        <v>436</v>
      </c>
      <c r="B42" s="33" t="s">
        <v>2051</v>
      </c>
      <c r="C42" s="171" t="s">
        <v>6575</v>
      </c>
      <c r="D42" s="33" t="s">
        <v>438</v>
      </c>
      <c r="E42" s="33">
        <v>2012</v>
      </c>
      <c r="F42" s="36">
        <v>75409.836065573778</v>
      </c>
      <c r="G42" s="33" t="s">
        <v>2033</v>
      </c>
    </row>
    <row r="43" spans="1:7" x14ac:dyDescent="0.25">
      <c r="A43" s="33" t="s">
        <v>436</v>
      </c>
      <c r="B43" s="33" t="s">
        <v>2052</v>
      </c>
      <c r="C43" s="171" t="s">
        <v>6361</v>
      </c>
      <c r="D43" s="33" t="s">
        <v>438</v>
      </c>
      <c r="E43" s="33">
        <v>2012</v>
      </c>
      <c r="F43" s="36">
        <v>113114.75409836066</v>
      </c>
      <c r="G43" s="33" t="s">
        <v>2036</v>
      </c>
    </row>
    <row r="44" spans="1:7" x14ac:dyDescent="0.25">
      <c r="A44" s="33" t="s">
        <v>436</v>
      </c>
      <c r="B44" s="33" t="s">
        <v>2052</v>
      </c>
      <c r="C44" s="171" t="s">
        <v>6414</v>
      </c>
      <c r="D44" s="33" t="s">
        <v>438</v>
      </c>
      <c r="E44" s="33">
        <v>2012</v>
      </c>
      <c r="F44" s="36">
        <v>147677.59562841529</v>
      </c>
      <c r="G44" s="33" t="s">
        <v>2036</v>
      </c>
    </row>
    <row r="45" spans="1:7" x14ac:dyDescent="0.25">
      <c r="A45" s="33" t="s">
        <v>436</v>
      </c>
      <c r="B45" s="33" t="s">
        <v>2053</v>
      </c>
      <c r="C45" s="171">
        <v>4</v>
      </c>
      <c r="D45" s="33" t="s">
        <v>438</v>
      </c>
      <c r="E45" s="33">
        <v>2012</v>
      </c>
      <c r="F45" s="36">
        <v>108401.63934426229</v>
      </c>
      <c r="G45" s="33" t="s">
        <v>1585</v>
      </c>
    </row>
    <row r="46" spans="1:7" x14ac:dyDescent="0.25">
      <c r="A46" s="33" t="s">
        <v>436</v>
      </c>
      <c r="B46" s="33" t="s">
        <v>2049</v>
      </c>
      <c r="C46" s="171" t="s">
        <v>6468</v>
      </c>
      <c r="D46" s="33" t="s">
        <v>438</v>
      </c>
      <c r="E46" s="33">
        <v>2012</v>
      </c>
      <c r="F46" s="36">
        <v>37704.918032786889</v>
      </c>
      <c r="G46" s="33" t="s">
        <v>2033</v>
      </c>
    </row>
    <row r="47" spans="1:7" x14ac:dyDescent="0.25">
      <c r="A47" s="33" t="s">
        <v>436</v>
      </c>
      <c r="B47" s="33" t="s">
        <v>2049</v>
      </c>
      <c r="C47" s="171" t="s">
        <v>6341</v>
      </c>
      <c r="D47" s="33" t="s">
        <v>438</v>
      </c>
      <c r="E47" s="33">
        <v>2012</v>
      </c>
      <c r="F47" s="36">
        <v>48702.185792349723</v>
      </c>
      <c r="G47" s="33" t="s">
        <v>2033</v>
      </c>
    </row>
    <row r="48" spans="1:7" x14ac:dyDescent="0.25">
      <c r="A48" s="33" t="s">
        <v>436</v>
      </c>
      <c r="B48" s="33" t="s">
        <v>2048</v>
      </c>
      <c r="C48" s="171">
        <v>3</v>
      </c>
      <c r="D48" s="33" t="s">
        <v>438</v>
      </c>
      <c r="E48" s="33">
        <v>2012</v>
      </c>
      <c r="F48" s="36">
        <v>95833.333333333328</v>
      </c>
      <c r="G48" s="33" t="s">
        <v>2036</v>
      </c>
    </row>
    <row r="49" spans="1:7" x14ac:dyDescent="0.25">
      <c r="A49" s="33" t="s">
        <v>436</v>
      </c>
      <c r="B49" s="33" t="s">
        <v>2054</v>
      </c>
      <c r="C49" s="171">
        <v>2</v>
      </c>
      <c r="D49" s="33" t="s">
        <v>438</v>
      </c>
      <c r="E49" s="33">
        <v>2012</v>
      </c>
      <c r="F49" s="36">
        <v>45560.109289617481</v>
      </c>
      <c r="G49" s="33" t="s">
        <v>1211</v>
      </c>
    </row>
    <row r="50" spans="1:7" x14ac:dyDescent="0.25">
      <c r="A50" s="33" t="s">
        <v>436</v>
      </c>
      <c r="B50" s="33" t="s">
        <v>2054</v>
      </c>
      <c r="C50" s="171">
        <v>3</v>
      </c>
      <c r="D50" s="33" t="s">
        <v>438</v>
      </c>
      <c r="E50" s="33">
        <v>2012</v>
      </c>
      <c r="F50" s="36">
        <v>58128.415300546447</v>
      </c>
      <c r="G50" s="33" t="s">
        <v>1211</v>
      </c>
    </row>
    <row r="51" spans="1:7" x14ac:dyDescent="0.25">
      <c r="A51" s="33" t="s">
        <v>436</v>
      </c>
      <c r="B51" s="33" t="s">
        <v>456</v>
      </c>
      <c r="C51" s="171" t="s">
        <v>6361</v>
      </c>
      <c r="D51" s="33" t="s">
        <v>44</v>
      </c>
      <c r="E51" s="33">
        <v>2012</v>
      </c>
      <c r="F51" s="36">
        <v>94262.295081967211</v>
      </c>
      <c r="G51" s="33" t="s">
        <v>1211</v>
      </c>
    </row>
    <row r="52" spans="1:7" x14ac:dyDescent="0.25">
      <c r="A52" s="33" t="s">
        <v>436</v>
      </c>
      <c r="B52" s="33" t="s">
        <v>456</v>
      </c>
      <c r="C52" s="171" t="s">
        <v>6414</v>
      </c>
      <c r="D52" s="33" t="s">
        <v>44</v>
      </c>
      <c r="E52" s="33">
        <v>2012</v>
      </c>
      <c r="F52" s="36">
        <v>106830.60109289618</v>
      </c>
      <c r="G52" s="33" t="s">
        <v>1211</v>
      </c>
    </row>
    <row r="53" spans="1:7" x14ac:dyDescent="0.25">
      <c r="A53" s="33" t="s">
        <v>436</v>
      </c>
      <c r="B53" s="33" t="s">
        <v>458</v>
      </c>
      <c r="C53" s="171" t="s">
        <v>6414</v>
      </c>
      <c r="D53" s="33" t="s">
        <v>44</v>
      </c>
      <c r="E53" s="33">
        <v>2012</v>
      </c>
      <c r="F53" s="36">
        <v>116256.83060109289</v>
      </c>
      <c r="G53" s="33" t="s">
        <v>2037</v>
      </c>
    </row>
    <row r="54" spans="1:7" x14ac:dyDescent="0.25">
      <c r="A54" s="33" t="s">
        <v>436</v>
      </c>
      <c r="B54" s="33" t="s">
        <v>2055</v>
      </c>
      <c r="C54" s="171" t="s">
        <v>6414</v>
      </c>
      <c r="D54" s="33" t="s">
        <v>44</v>
      </c>
      <c r="E54" s="33">
        <v>2012</v>
      </c>
      <c r="F54" s="36">
        <v>158674.86338797814</v>
      </c>
      <c r="G54" s="33" t="s">
        <v>2037</v>
      </c>
    </row>
    <row r="55" spans="1:7" x14ac:dyDescent="0.25">
      <c r="A55" s="33" t="s">
        <v>436</v>
      </c>
      <c r="B55" s="33" t="s">
        <v>460</v>
      </c>
      <c r="C55" s="171">
        <v>2.5</v>
      </c>
      <c r="D55" s="33" t="s">
        <v>438</v>
      </c>
      <c r="E55" s="33">
        <v>2012</v>
      </c>
      <c r="F55" s="36">
        <v>54986.338797814205</v>
      </c>
      <c r="G55" s="33" t="s">
        <v>2036</v>
      </c>
    </row>
    <row r="56" spans="1:7" x14ac:dyDescent="0.25">
      <c r="A56" s="33" t="s">
        <v>436</v>
      </c>
      <c r="B56" s="33" t="s">
        <v>460</v>
      </c>
      <c r="C56" s="171">
        <v>3</v>
      </c>
      <c r="D56" s="33" t="s">
        <v>438</v>
      </c>
      <c r="E56" s="33">
        <v>2012</v>
      </c>
      <c r="F56" s="36">
        <v>64412.568306010922</v>
      </c>
      <c r="G56" s="33" t="s">
        <v>2036</v>
      </c>
    </row>
    <row r="57" spans="1:7" x14ac:dyDescent="0.25">
      <c r="A57" s="33" t="s">
        <v>436</v>
      </c>
      <c r="B57" s="33" t="s">
        <v>460</v>
      </c>
      <c r="C57" s="171" t="s">
        <v>2056</v>
      </c>
      <c r="D57" s="33" t="s">
        <v>438</v>
      </c>
      <c r="E57" s="33">
        <v>2012</v>
      </c>
      <c r="F57" s="36">
        <v>75409.836065573778</v>
      </c>
      <c r="G57" s="33" t="s">
        <v>2036</v>
      </c>
    </row>
    <row r="58" spans="1:7" x14ac:dyDescent="0.25">
      <c r="A58" s="662" t="s">
        <v>436</v>
      </c>
      <c r="B58" s="54" t="s">
        <v>10498</v>
      </c>
      <c r="C58" s="54" t="s">
        <v>4998</v>
      </c>
      <c r="D58" s="618" t="s">
        <v>438</v>
      </c>
      <c r="E58" s="54">
        <v>2012</v>
      </c>
      <c r="F58" s="87">
        <v>97000</v>
      </c>
      <c r="G58" s="54" t="s">
        <v>135</v>
      </c>
    </row>
    <row r="59" spans="1:7" x14ac:dyDescent="0.25">
      <c r="A59" s="662" t="s">
        <v>436</v>
      </c>
      <c r="B59" s="54" t="s">
        <v>10439</v>
      </c>
      <c r="C59" s="54" t="s">
        <v>4998</v>
      </c>
      <c r="D59" s="618" t="s">
        <v>438</v>
      </c>
      <c r="E59" s="54">
        <v>2012</v>
      </c>
      <c r="F59" s="613">
        <v>101000</v>
      </c>
      <c r="G59" s="54" t="s">
        <v>135</v>
      </c>
    </row>
    <row r="60" spans="1:7" x14ac:dyDescent="0.25">
      <c r="A60" s="33" t="s">
        <v>2057</v>
      </c>
      <c r="B60" s="33" t="s">
        <v>2059</v>
      </c>
      <c r="C60" s="171">
        <v>2</v>
      </c>
      <c r="D60" s="33" t="s">
        <v>438</v>
      </c>
      <c r="E60" s="33">
        <v>2012</v>
      </c>
      <c r="F60" s="36">
        <v>43674.863387978141</v>
      </c>
      <c r="G60" s="33" t="s">
        <v>2031</v>
      </c>
    </row>
    <row r="61" spans="1:7" x14ac:dyDescent="0.25">
      <c r="A61" s="33" t="s">
        <v>2057</v>
      </c>
      <c r="B61" s="33" t="s">
        <v>2059</v>
      </c>
      <c r="C61" s="171" t="s">
        <v>6341</v>
      </c>
      <c r="D61" s="33" t="s">
        <v>438</v>
      </c>
      <c r="E61" s="33">
        <v>2012</v>
      </c>
      <c r="F61" s="36">
        <v>65983.606557377047</v>
      </c>
      <c r="G61" s="33" t="s">
        <v>2031</v>
      </c>
    </row>
    <row r="62" spans="1:7" x14ac:dyDescent="0.25">
      <c r="A62" s="33" t="s">
        <v>2057</v>
      </c>
      <c r="B62" s="33" t="s">
        <v>2058</v>
      </c>
      <c r="C62" s="171">
        <v>1.6</v>
      </c>
      <c r="D62" s="33" t="s">
        <v>438</v>
      </c>
      <c r="E62" s="33">
        <v>2012</v>
      </c>
      <c r="F62" s="36">
        <v>31106.557377049183</v>
      </c>
      <c r="G62" s="33" t="s">
        <v>2031</v>
      </c>
    </row>
    <row r="63" spans="1:7" x14ac:dyDescent="0.25">
      <c r="A63" s="33" t="s">
        <v>2057</v>
      </c>
      <c r="B63" s="33" t="s">
        <v>2048</v>
      </c>
      <c r="C63" s="171">
        <v>2</v>
      </c>
      <c r="D63" s="33" t="s">
        <v>438</v>
      </c>
      <c r="E63" s="33">
        <v>2012</v>
      </c>
      <c r="F63" s="36">
        <v>72267.759562841529</v>
      </c>
      <c r="G63" s="33" t="s">
        <v>2036</v>
      </c>
    </row>
    <row r="64" spans="1:7" x14ac:dyDescent="0.25">
      <c r="A64" s="33" t="s">
        <v>2057</v>
      </c>
      <c r="B64" s="33" t="s">
        <v>2048</v>
      </c>
      <c r="C64" s="171">
        <v>2.5</v>
      </c>
      <c r="D64" s="33" t="s">
        <v>438</v>
      </c>
      <c r="E64" s="33">
        <v>2012</v>
      </c>
      <c r="F64" s="36">
        <v>86407.103825136597</v>
      </c>
      <c r="G64" s="33" t="s">
        <v>2036</v>
      </c>
    </row>
    <row r="65" spans="1:7" x14ac:dyDescent="0.25">
      <c r="A65" s="33" t="s">
        <v>2057</v>
      </c>
      <c r="B65" s="33" t="s">
        <v>2060</v>
      </c>
      <c r="C65" s="171">
        <v>2</v>
      </c>
      <c r="D65" s="33" t="s">
        <v>438</v>
      </c>
      <c r="E65" s="33">
        <v>2012</v>
      </c>
      <c r="F65" s="36">
        <v>67240.43715846994</v>
      </c>
      <c r="G65" s="33" t="s">
        <v>1585</v>
      </c>
    </row>
    <row r="66" spans="1:7" x14ac:dyDescent="0.25">
      <c r="A66" s="33" t="s">
        <v>2057</v>
      </c>
      <c r="B66" s="33" t="s">
        <v>2060</v>
      </c>
      <c r="C66" s="171">
        <v>2.5</v>
      </c>
      <c r="D66" s="33" t="s">
        <v>438</v>
      </c>
      <c r="E66" s="33">
        <v>2012</v>
      </c>
      <c r="F66" s="36">
        <v>72267.759562841529</v>
      </c>
      <c r="G66" s="33" t="s">
        <v>1585</v>
      </c>
    </row>
    <row r="67" spans="1:7" x14ac:dyDescent="0.25">
      <c r="A67" s="33" t="s">
        <v>2057</v>
      </c>
      <c r="B67" s="33" t="s">
        <v>2060</v>
      </c>
      <c r="C67" s="171">
        <v>3</v>
      </c>
      <c r="D67" s="33" t="s">
        <v>438</v>
      </c>
      <c r="E67" s="33">
        <v>2012</v>
      </c>
      <c r="F67" s="36">
        <v>76980.87431693988</v>
      </c>
      <c r="G67" s="33" t="s">
        <v>1585</v>
      </c>
    </row>
    <row r="68" spans="1:7" x14ac:dyDescent="0.25">
      <c r="A68" s="33" t="s">
        <v>2057</v>
      </c>
      <c r="B68" s="33" t="s">
        <v>2062</v>
      </c>
      <c r="C68" s="171" t="s">
        <v>6361</v>
      </c>
      <c r="D68" s="33" t="s">
        <v>438</v>
      </c>
      <c r="E68" s="33">
        <v>2012</v>
      </c>
      <c r="F68" s="36">
        <v>84836.06557377048</v>
      </c>
      <c r="G68" s="33" t="s">
        <v>2037</v>
      </c>
    </row>
    <row r="69" spans="1:7" x14ac:dyDescent="0.25">
      <c r="A69" s="33" t="s">
        <v>2057</v>
      </c>
      <c r="B69" s="33" t="s">
        <v>2062</v>
      </c>
      <c r="C69" s="171" t="s">
        <v>6414</v>
      </c>
      <c r="D69" s="33" t="s">
        <v>438</v>
      </c>
      <c r="E69" s="33">
        <v>2012</v>
      </c>
      <c r="F69" s="36">
        <v>128825.13661202184</v>
      </c>
      <c r="G69" s="33" t="s">
        <v>2037</v>
      </c>
    </row>
    <row r="70" spans="1:7" x14ac:dyDescent="0.25">
      <c r="A70" s="33" t="s">
        <v>2057</v>
      </c>
      <c r="B70" s="33" t="s">
        <v>2061</v>
      </c>
      <c r="C70" s="171" t="s">
        <v>6341</v>
      </c>
      <c r="D70" s="33" t="s">
        <v>438</v>
      </c>
      <c r="E70" s="33">
        <v>2012</v>
      </c>
      <c r="F70" s="36">
        <v>62213.114754098366</v>
      </c>
      <c r="G70" s="33" t="s">
        <v>2033</v>
      </c>
    </row>
    <row r="71" spans="1:7" x14ac:dyDescent="0.25">
      <c r="A71" s="33" t="s">
        <v>2057</v>
      </c>
      <c r="B71" s="33" t="s">
        <v>2061</v>
      </c>
      <c r="C71" s="171" t="s">
        <v>6361</v>
      </c>
      <c r="D71" s="33" t="s">
        <v>438</v>
      </c>
      <c r="E71" s="33">
        <v>2012</v>
      </c>
      <c r="F71" s="36">
        <v>78551.912568305997</v>
      </c>
      <c r="G71" s="33" t="s">
        <v>2050</v>
      </c>
    </row>
    <row r="72" spans="1:7" x14ac:dyDescent="0.25">
      <c r="A72" s="33" t="s">
        <v>2057</v>
      </c>
      <c r="B72" s="33" t="s">
        <v>2061</v>
      </c>
      <c r="C72" s="171" t="s">
        <v>6414</v>
      </c>
      <c r="D72" s="33" t="s">
        <v>438</v>
      </c>
      <c r="E72" s="33">
        <v>2012</v>
      </c>
      <c r="F72" s="36">
        <v>106830.60109289618</v>
      </c>
      <c r="G72" s="33" t="s">
        <v>2033</v>
      </c>
    </row>
    <row r="73" spans="1:7" x14ac:dyDescent="0.25">
      <c r="A73" s="33" t="s">
        <v>2057</v>
      </c>
      <c r="B73" s="33" t="s">
        <v>2064</v>
      </c>
      <c r="C73" s="171" t="s">
        <v>6361</v>
      </c>
      <c r="D73" s="33" t="s">
        <v>438</v>
      </c>
      <c r="E73" s="33">
        <v>2012</v>
      </c>
      <c r="F73" s="36">
        <v>113114.75409836066</v>
      </c>
      <c r="G73" s="33" t="s">
        <v>1585</v>
      </c>
    </row>
    <row r="74" spans="1:7" x14ac:dyDescent="0.25">
      <c r="A74" s="33" t="s">
        <v>2057</v>
      </c>
      <c r="B74" s="33" t="s">
        <v>2064</v>
      </c>
      <c r="C74" s="171" t="s">
        <v>6414</v>
      </c>
      <c r="D74" s="33" t="s">
        <v>438</v>
      </c>
      <c r="E74" s="33">
        <v>2012</v>
      </c>
      <c r="F74" s="36">
        <v>138251.36612021856</v>
      </c>
      <c r="G74" s="33" t="s">
        <v>1585</v>
      </c>
    </row>
    <row r="75" spans="1:7" x14ac:dyDescent="0.25">
      <c r="A75" s="33" t="s">
        <v>2057</v>
      </c>
      <c r="B75" s="33" t="s">
        <v>2063</v>
      </c>
      <c r="C75" s="171" t="s">
        <v>6361</v>
      </c>
      <c r="D75" s="33" t="s">
        <v>438</v>
      </c>
      <c r="E75" s="33">
        <v>2012</v>
      </c>
      <c r="F75" s="36">
        <v>113114.75409836066</v>
      </c>
      <c r="G75" s="33" t="s">
        <v>1585</v>
      </c>
    </row>
    <row r="76" spans="1:7" x14ac:dyDescent="0.25">
      <c r="A76" s="33" t="s">
        <v>2057</v>
      </c>
      <c r="B76" s="33" t="s">
        <v>2063</v>
      </c>
      <c r="C76" s="171" t="s">
        <v>6414</v>
      </c>
      <c r="D76" s="33" t="s">
        <v>438</v>
      </c>
      <c r="E76" s="33">
        <v>2012</v>
      </c>
      <c r="F76" s="36">
        <v>147677.59562841529</v>
      </c>
      <c r="G76" s="33" t="s">
        <v>1585</v>
      </c>
    </row>
    <row r="77" spans="1:7" x14ac:dyDescent="0.25">
      <c r="A77" s="33" t="s">
        <v>2057</v>
      </c>
      <c r="B77" s="33" t="s">
        <v>2065</v>
      </c>
      <c r="C77" s="171">
        <v>3</v>
      </c>
      <c r="D77" s="33" t="s">
        <v>438</v>
      </c>
      <c r="E77" s="33">
        <v>2012</v>
      </c>
      <c r="F77" s="36">
        <v>94262.295081967211</v>
      </c>
      <c r="G77" s="33" t="s">
        <v>2033</v>
      </c>
    </row>
    <row r="78" spans="1:7" x14ac:dyDescent="0.25">
      <c r="A78" s="33" t="s">
        <v>2057</v>
      </c>
      <c r="B78" s="33" t="s">
        <v>2065</v>
      </c>
      <c r="C78" s="171" t="s">
        <v>2066</v>
      </c>
      <c r="D78" s="33" t="s">
        <v>438</v>
      </c>
      <c r="E78" s="33">
        <v>2012</v>
      </c>
      <c r="F78" s="36">
        <v>113114.75409836066</v>
      </c>
      <c r="G78" s="33" t="s">
        <v>2033</v>
      </c>
    </row>
    <row r="79" spans="1:7" x14ac:dyDescent="0.25">
      <c r="A79" s="33" t="s">
        <v>2057</v>
      </c>
      <c r="B79" s="33" t="s">
        <v>2065</v>
      </c>
      <c r="C79" s="171" t="s">
        <v>6414</v>
      </c>
      <c r="D79" s="33" t="s">
        <v>438</v>
      </c>
      <c r="E79" s="33">
        <v>2012</v>
      </c>
      <c r="F79" s="36">
        <v>142964.48087431694</v>
      </c>
      <c r="G79" s="33" t="s">
        <v>2033</v>
      </c>
    </row>
    <row r="80" spans="1:7" x14ac:dyDescent="0.25">
      <c r="A80" s="33" t="s">
        <v>2057</v>
      </c>
      <c r="B80" s="33" t="s">
        <v>449</v>
      </c>
      <c r="C80" s="171">
        <v>4</v>
      </c>
      <c r="D80" s="33" t="s">
        <v>438</v>
      </c>
      <c r="E80" s="33">
        <v>2012</v>
      </c>
      <c r="F80" s="36">
        <v>108401.63934426229</v>
      </c>
      <c r="G80" s="33" t="s">
        <v>2033</v>
      </c>
    </row>
    <row r="81" spans="1:7" x14ac:dyDescent="0.25">
      <c r="A81" s="33" t="s">
        <v>2057</v>
      </c>
      <c r="B81" s="33" t="s">
        <v>450</v>
      </c>
      <c r="C81" s="171">
        <v>4</v>
      </c>
      <c r="D81" s="33" t="s">
        <v>438</v>
      </c>
      <c r="E81" s="33">
        <v>2012</v>
      </c>
      <c r="F81" s="36">
        <v>108401.63934426229</v>
      </c>
      <c r="G81" s="33" t="s">
        <v>2036</v>
      </c>
    </row>
    <row r="82" spans="1:7" x14ac:dyDescent="0.25">
      <c r="A82" s="33" t="s">
        <v>2057</v>
      </c>
      <c r="B82" s="33" t="s">
        <v>452</v>
      </c>
      <c r="C82" s="171" t="s">
        <v>6414</v>
      </c>
      <c r="D82" s="33" t="s">
        <v>438</v>
      </c>
      <c r="E82" s="33">
        <v>2012</v>
      </c>
      <c r="F82" s="36">
        <v>188210.3825136612</v>
      </c>
      <c r="G82" s="33" t="s">
        <v>2033</v>
      </c>
    </row>
    <row r="83" spans="1:7" x14ac:dyDescent="0.25">
      <c r="A83" s="33" t="s">
        <v>2057</v>
      </c>
      <c r="B83" s="33" t="s">
        <v>455</v>
      </c>
      <c r="C83" s="171">
        <v>3</v>
      </c>
      <c r="D83" s="33" t="s">
        <v>44</v>
      </c>
      <c r="E83" s="33">
        <v>2012</v>
      </c>
      <c r="F83" s="36">
        <v>77295.081967213104</v>
      </c>
      <c r="G83" s="33" t="s">
        <v>1211</v>
      </c>
    </row>
    <row r="84" spans="1:7" x14ac:dyDescent="0.25">
      <c r="A84" s="33" t="s">
        <v>2057</v>
      </c>
      <c r="B84" s="33" t="s">
        <v>455</v>
      </c>
      <c r="C84" s="171" t="s">
        <v>6361</v>
      </c>
      <c r="D84" s="33" t="s">
        <v>44</v>
      </c>
      <c r="E84" s="33">
        <v>2012</v>
      </c>
      <c r="F84" s="36">
        <v>86407.103825136597</v>
      </c>
      <c r="G84" s="33" t="s">
        <v>1211</v>
      </c>
    </row>
    <row r="85" spans="1:7" x14ac:dyDescent="0.25">
      <c r="A85" s="33" t="s">
        <v>2057</v>
      </c>
      <c r="B85" s="33" t="s">
        <v>457</v>
      </c>
      <c r="C85" s="171" t="s">
        <v>6414</v>
      </c>
      <c r="D85" s="33" t="s">
        <v>44</v>
      </c>
      <c r="E85" s="33">
        <v>2012</v>
      </c>
      <c r="F85" s="36">
        <v>152390.71038251364</v>
      </c>
      <c r="G85" s="33" t="s">
        <v>1211</v>
      </c>
    </row>
    <row r="86" spans="1:7" x14ac:dyDescent="0.25">
      <c r="A86" s="33" t="s">
        <v>2057</v>
      </c>
      <c r="B86" s="33" t="s">
        <v>458</v>
      </c>
      <c r="C86" s="171" t="s">
        <v>6361</v>
      </c>
      <c r="D86" s="33" t="s">
        <v>44</v>
      </c>
      <c r="E86" s="33">
        <v>2012</v>
      </c>
      <c r="F86" s="36">
        <v>114685.79234972678</v>
      </c>
      <c r="G86" s="33" t="s">
        <v>2037</v>
      </c>
    </row>
    <row r="87" spans="1:7" x14ac:dyDescent="0.25">
      <c r="A87" s="33" t="s">
        <v>2067</v>
      </c>
      <c r="B87" s="33" t="s">
        <v>462</v>
      </c>
      <c r="C87" s="171">
        <v>1.6</v>
      </c>
      <c r="D87" s="33" t="s">
        <v>110</v>
      </c>
      <c r="E87" s="33">
        <v>2012</v>
      </c>
      <c r="F87" s="36">
        <v>11311.475409836065</v>
      </c>
      <c r="G87" s="33" t="s">
        <v>2033</v>
      </c>
    </row>
    <row r="88" spans="1:7" x14ac:dyDescent="0.25">
      <c r="A88" s="33" t="s">
        <v>2067</v>
      </c>
      <c r="B88" s="33"/>
      <c r="C88" s="171">
        <v>2</v>
      </c>
      <c r="D88" s="33" t="s">
        <v>110</v>
      </c>
      <c r="E88" s="33">
        <v>2012</v>
      </c>
      <c r="F88" s="36">
        <v>15710.382513661203</v>
      </c>
      <c r="G88" s="33" t="s">
        <v>2033</v>
      </c>
    </row>
    <row r="89" spans="1:7" x14ac:dyDescent="0.25">
      <c r="A89" s="33" t="s">
        <v>7196</v>
      </c>
      <c r="B89" s="33" t="s">
        <v>6982</v>
      </c>
      <c r="C89" s="33" t="s">
        <v>7197</v>
      </c>
      <c r="D89" s="33"/>
      <c r="E89" s="33">
        <v>2012</v>
      </c>
      <c r="F89" s="36">
        <v>85845</v>
      </c>
      <c r="G89" s="33" t="s">
        <v>7198</v>
      </c>
    </row>
    <row r="90" spans="1:7" x14ac:dyDescent="0.25">
      <c r="A90" s="33" t="s">
        <v>463</v>
      </c>
      <c r="B90" s="33" t="s">
        <v>465</v>
      </c>
      <c r="C90" s="171">
        <v>5.3</v>
      </c>
      <c r="D90" s="33" t="s">
        <v>44</v>
      </c>
      <c r="E90" s="33">
        <v>2012</v>
      </c>
      <c r="F90" s="36">
        <v>51844.262295081964</v>
      </c>
      <c r="G90" s="33" t="s">
        <v>2068</v>
      </c>
    </row>
    <row r="91" spans="1:7" x14ac:dyDescent="0.25">
      <c r="A91" s="33" t="s">
        <v>463</v>
      </c>
      <c r="B91" s="33" t="s">
        <v>1856</v>
      </c>
      <c r="C91" s="171">
        <v>3.6</v>
      </c>
      <c r="D91" s="33" t="s">
        <v>2069</v>
      </c>
      <c r="E91" s="33">
        <v>2012</v>
      </c>
      <c r="F91" s="36">
        <v>37704.918032786889</v>
      </c>
      <c r="G91" s="33" t="s">
        <v>1585</v>
      </c>
    </row>
    <row r="92" spans="1:7" x14ac:dyDescent="0.25">
      <c r="A92" s="33" t="s">
        <v>463</v>
      </c>
      <c r="B92" s="33" t="s">
        <v>1856</v>
      </c>
      <c r="C92" s="171">
        <v>6.2</v>
      </c>
      <c r="D92" s="33" t="s">
        <v>438</v>
      </c>
      <c r="E92" s="33">
        <v>2012</v>
      </c>
      <c r="F92" s="36">
        <v>50273.224043715847</v>
      </c>
      <c r="G92" s="33" t="s">
        <v>1585</v>
      </c>
    </row>
    <row r="93" spans="1:7" x14ac:dyDescent="0.25">
      <c r="A93" s="33" t="s">
        <v>463</v>
      </c>
      <c r="B93" s="33" t="s">
        <v>1857</v>
      </c>
      <c r="C93" s="171">
        <v>3.6</v>
      </c>
      <c r="D93" s="33" t="s">
        <v>438</v>
      </c>
      <c r="E93" s="33">
        <v>2012</v>
      </c>
      <c r="F93" s="36">
        <v>43989.071038251386</v>
      </c>
      <c r="G93" s="33" t="s">
        <v>2036</v>
      </c>
    </row>
    <row r="94" spans="1:7" x14ac:dyDescent="0.25">
      <c r="A94" s="33" t="s">
        <v>463</v>
      </c>
      <c r="B94" s="33" t="s">
        <v>1857</v>
      </c>
      <c r="C94" s="171">
        <v>6.2</v>
      </c>
      <c r="D94" s="33" t="s">
        <v>438</v>
      </c>
      <c r="E94" s="33">
        <v>2012</v>
      </c>
      <c r="F94" s="36">
        <v>54986.338797814205</v>
      </c>
      <c r="G94" s="33" t="s">
        <v>2036</v>
      </c>
    </row>
    <row r="95" spans="1:7" x14ac:dyDescent="0.25">
      <c r="A95" s="33" t="s">
        <v>463</v>
      </c>
      <c r="B95" s="33" t="s">
        <v>1860</v>
      </c>
      <c r="C95" s="171">
        <v>2.4</v>
      </c>
      <c r="D95" s="33" t="s">
        <v>114</v>
      </c>
      <c r="E95" s="33">
        <v>2012</v>
      </c>
      <c r="F95" s="36">
        <v>26079.234972677594</v>
      </c>
      <c r="G95" s="33" t="s">
        <v>1211</v>
      </c>
    </row>
    <row r="96" spans="1:7" x14ac:dyDescent="0.25">
      <c r="A96" s="33" t="s">
        <v>463</v>
      </c>
      <c r="B96" s="33" t="s">
        <v>1860</v>
      </c>
      <c r="C96" s="171">
        <v>3.6</v>
      </c>
      <c r="D96" s="33" t="s">
        <v>44</v>
      </c>
      <c r="E96" s="33">
        <v>2012</v>
      </c>
      <c r="F96" s="36">
        <v>32991.803278688523</v>
      </c>
      <c r="G96" s="33" t="s">
        <v>1211</v>
      </c>
    </row>
    <row r="97" spans="1:7" x14ac:dyDescent="0.25">
      <c r="A97" s="33" t="s">
        <v>463</v>
      </c>
      <c r="B97" s="33" t="s">
        <v>1862</v>
      </c>
      <c r="C97" s="171">
        <v>2.4</v>
      </c>
      <c r="D97" s="33" t="s">
        <v>44</v>
      </c>
      <c r="E97" s="33">
        <v>2012</v>
      </c>
      <c r="F97" s="36">
        <v>27336.065573770491</v>
      </c>
      <c r="G97" s="33" t="s">
        <v>2068</v>
      </c>
    </row>
    <row r="98" spans="1:7" x14ac:dyDescent="0.25">
      <c r="A98" s="33" t="s">
        <v>463</v>
      </c>
      <c r="B98" s="33" t="s">
        <v>1862</v>
      </c>
      <c r="C98" s="171">
        <v>3.6</v>
      </c>
      <c r="D98" s="33" t="s">
        <v>44</v>
      </c>
      <c r="E98" s="33">
        <v>2012</v>
      </c>
      <c r="F98" s="36">
        <v>31734.972677595626</v>
      </c>
      <c r="G98" s="33" t="s">
        <v>2068</v>
      </c>
    </row>
    <row r="99" spans="1:7" x14ac:dyDescent="0.25">
      <c r="A99" s="33" t="s">
        <v>463</v>
      </c>
      <c r="B99" s="33" t="s">
        <v>1864</v>
      </c>
      <c r="C99" s="171">
        <v>6.2</v>
      </c>
      <c r="D99" s="33" t="s">
        <v>438</v>
      </c>
      <c r="E99" s="33">
        <v>2012</v>
      </c>
      <c r="F99" s="36">
        <v>72267.759562841529</v>
      </c>
      <c r="G99" s="33" t="s">
        <v>1585</v>
      </c>
    </row>
    <row r="100" spans="1:7" x14ac:dyDescent="0.25">
      <c r="A100" s="33" t="s">
        <v>463</v>
      </c>
      <c r="B100" s="33" t="s">
        <v>1864</v>
      </c>
      <c r="C100" s="171">
        <v>6.2</v>
      </c>
      <c r="D100" s="33" t="s">
        <v>438</v>
      </c>
      <c r="E100" s="33">
        <v>2012</v>
      </c>
      <c r="F100" s="36">
        <v>78551.912568305997</v>
      </c>
      <c r="G100" s="33" t="s">
        <v>2036</v>
      </c>
    </row>
    <row r="101" spans="1:7" x14ac:dyDescent="0.25">
      <c r="A101" s="33" t="s">
        <v>463</v>
      </c>
      <c r="B101" s="33" t="s">
        <v>1864</v>
      </c>
      <c r="C101" s="171" t="s">
        <v>6442</v>
      </c>
      <c r="D101" s="33" t="s">
        <v>438</v>
      </c>
      <c r="E101" s="33">
        <v>2012</v>
      </c>
      <c r="F101" s="36">
        <v>153961.74863387976</v>
      </c>
      <c r="G101" s="33" t="s">
        <v>2036</v>
      </c>
    </row>
    <row r="102" spans="1:7" x14ac:dyDescent="0.25">
      <c r="A102" s="33" t="s">
        <v>463</v>
      </c>
      <c r="B102" s="33" t="s">
        <v>1864</v>
      </c>
      <c r="C102" s="171">
        <v>7</v>
      </c>
      <c r="D102" s="33" t="s">
        <v>438</v>
      </c>
      <c r="E102" s="33">
        <v>2012</v>
      </c>
      <c r="F102" s="36">
        <v>98975.409836065563</v>
      </c>
      <c r="G102" s="33" t="s">
        <v>2036</v>
      </c>
    </row>
    <row r="103" spans="1:7" x14ac:dyDescent="0.25">
      <c r="A103" s="33" t="s">
        <v>463</v>
      </c>
      <c r="B103" s="33" t="s">
        <v>1867</v>
      </c>
      <c r="C103" s="171">
        <v>1.8</v>
      </c>
      <c r="D103" s="33" t="s">
        <v>110</v>
      </c>
      <c r="E103" s="33">
        <v>2012</v>
      </c>
      <c r="F103" s="36">
        <v>16653.005464480873</v>
      </c>
      <c r="G103" s="33" t="s">
        <v>2033</v>
      </c>
    </row>
    <row r="104" spans="1:7" x14ac:dyDescent="0.25">
      <c r="A104" s="33" t="s">
        <v>463</v>
      </c>
      <c r="B104" s="33" t="s">
        <v>1872</v>
      </c>
      <c r="C104" s="171">
        <v>2.4</v>
      </c>
      <c r="D104" s="33" t="s">
        <v>110</v>
      </c>
      <c r="E104" s="33">
        <v>2012</v>
      </c>
      <c r="F104" s="36">
        <v>24822.4043715847</v>
      </c>
      <c r="G104" s="33" t="s">
        <v>2033</v>
      </c>
    </row>
    <row r="105" spans="1:7" x14ac:dyDescent="0.25">
      <c r="A105" s="33" t="s">
        <v>463</v>
      </c>
      <c r="B105" s="33" t="s">
        <v>1872</v>
      </c>
      <c r="C105" s="171">
        <v>3.6</v>
      </c>
      <c r="D105" s="33" t="s">
        <v>110</v>
      </c>
      <c r="E105" s="33">
        <v>2012</v>
      </c>
      <c r="F105" s="36">
        <v>26393.442622950817</v>
      </c>
      <c r="G105" s="33" t="s">
        <v>2033</v>
      </c>
    </row>
    <row r="106" spans="1:7" x14ac:dyDescent="0.25">
      <c r="A106" s="33" t="s">
        <v>463</v>
      </c>
      <c r="B106" s="33" t="s">
        <v>1873</v>
      </c>
      <c r="C106" s="171">
        <v>4.8</v>
      </c>
      <c r="D106" s="33" t="s">
        <v>444</v>
      </c>
      <c r="E106" s="33">
        <v>2012</v>
      </c>
      <c r="F106" s="36">
        <v>31420.765027322406</v>
      </c>
      <c r="G106" s="33" t="s">
        <v>2070</v>
      </c>
    </row>
    <row r="107" spans="1:7" x14ac:dyDescent="0.25">
      <c r="A107" s="33" t="s">
        <v>463</v>
      </c>
      <c r="B107" s="33" t="s">
        <v>1873</v>
      </c>
      <c r="C107" s="171">
        <v>5.3</v>
      </c>
      <c r="D107" s="33" t="s">
        <v>444</v>
      </c>
      <c r="E107" s="33">
        <v>2012</v>
      </c>
      <c r="F107" s="36">
        <v>32991.803278688523</v>
      </c>
      <c r="G107" s="33" t="s">
        <v>2070</v>
      </c>
    </row>
    <row r="108" spans="1:7" x14ac:dyDescent="0.25">
      <c r="A108" s="33" t="s">
        <v>463</v>
      </c>
      <c r="B108" s="33" t="s">
        <v>2071</v>
      </c>
      <c r="C108" s="171">
        <v>1.6</v>
      </c>
      <c r="D108" s="33" t="s">
        <v>110</v>
      </c>
      <c r="E108" s="33">
        <v>2012</v>
      </c>
      <c r="F108" s="36">
        <v>13510.928961748634</v>
      </c>
      <c r="G108" s="33" t="s">
        <v>2072</v>
      </c>
    </row>
    <row r="109" spans="1:7" x14ac:dyDescent="0.25">
      <c r="A109" s="33" t="s">
        <v>463</v>
      </c>
      <c r="B109" s="33" t="s">
        <v>1875</v>
      </c>
      <c r="C109" s="171">
        <v>1</v>
      </c>
      <c r="D109" s="33" t="s">
        <v>110</v>
      </c>
      <c r="E109" s="33">
        <v>2012</v>
      </c>
      <c r="F109" s="36">
        <v>9017.7595628415293</v>
      </c>
      <c r="G109" s="33" t="s">
        <v>2031</v>
      </c>
    </row>
    <row r="110" spans="1:7" x14ac:dyDescent="0.25">
      <c r="A110" s="33" t="s">
        <v>463</v>
      </c>
      <c r="B110" s="33" t="s">
        <v>2073</v>
      </c>
      <c r="C110" s="171">
        <v>5.3</v>
      </c>
      <c r="D110" s="33" t="s">
        <v>44</v>
      </c>
      <c r="E110" s="33">
        <v>2012</v>
      </c>
      <c r="F110" s="36">
        <v>48702.185792349723</v>
      </c>
      <c r="G110" s="33" t="s">
        <v>2074</v>
      </c>
    </row>
    <row r="111" spans="1:7" x14ac:dyDescent="0.25">
      <c r="A111" s="33" t="s">
        <v>463</v>
      </c>
      <c r="B111" s="33" t="s">
        <v>2073</v>
      </c>
      <c r="C111" s="171">
        <v>6</v>
      </c>
      <c r="D111" s="33" t="s">
        <v>44</v>
      </c>
      <c r="E111" s="33">
        <v>2012</v>
      </c>
      <c r="F111" s="36">
        <v>62841.530054644812</v>
      </c>
      <c r="G111" s="33" t="s">
        <v>2074</v>
      </c>
    </row>
    <row r="112" spans="1:7" x14ac:dyDescent="0.25">
      <c r="A112" s="33" t="s">
        <v>463</v>
      </c>
      <c r="B112" s="33" t="s">
        <v>1878</v>
      </c>
      <c r="C112" s="171">
        <v>5.3</v>
      </c>
      <c r="D112" s="33" t="s">
        <v>444</v>
      </c>
      <c r="E112" s="33">
        <v>2012</v>
      </c>
      <c r="F112" s="36">
        <v>47759.562841530053</v>
      </c>
      <c r="G112" s="33" t="s">
        <v>1211</v>
      </c>
    </row>
    <row r="113" spans="1:7" x14ac:dyDescent="0.25">
      <c r="A113" s="33" t="s">
        <v>463</v>
      </c>
      <c r="B113" s="33" t="s">
        <v>1879</v>
      </c>
      <c r="C113" s="171">
        <v>3.6</v>
      </c>
      <c r="D113" s="33" t="s">
        <v>114</v>
      </c>
      <c r="E113" s="33">
        <v>2012</v>
      </c>
      <c r="F113" s="36">
        <v>37704.918032786889</v>
      </c>
      <c r="G113" s="33" t="s">
        <v>2074</v>
      </c>
    </row>
    <row r="114" spans="1:7" x14ac:dyDescent="0.25">
      <c r="A114" s="662" t="s">
        <v>463</v>
      </c>
      <c r="B114" s="54" t="s">
        <v>10487</v>
      </c>
      <c r="C114" s="54" t="s">
        <v>5291</v>
      </c>
      <c r="D114" s="618" t="s">
        <v>43</v>
      </c>
      <c r="E114" s="54">
        <v>2012</v>
      </c>
      <c r="F114" s="87">
        <v>39640</v>
      </c>
      <c r="G114" s="54" t="s">
        <v>10499</v>
      </c>
    </row>
    <row r="115" spans="1:7" x14ac:dyDescent="0.25">
      <c r="A115" s="662" t="s">
        <v>463</v>
      </c>
      <c r="B115" s="54" t="s">
        <v>10487</v>
      </c>
      <c r="C115" s="54" t="s">
        <v>5291</v>
      </c>
      <c r="D115" s="618" t="s">
        <v>44</v>
      </c>
      <c r="E115" s="54">
        <v>2012</v>
      </c>
      <c r="F115" s="87">
        <v>42840</v>
      </c>
      <c r="G115" s="54" t="s">
        <v>10499</v>
      </c>
    </row>
    <row r="116" spans="1:7" x14ac:dyDescent="0.25">
      <c r="A116" s="662" t="s">
        <v>463</v>
      </c>
      <c r="B116" s="54" t="s">
        <v>10488</v>
      </c>
      <c r="C116" s="54" t="s">
        <v>5291</v>
      </c>
      <c r="D116" s="618" t="s">
        <v>43</v>
      </c>
      <c r="E116" s="54">
        <v>2012</v>
      </c>
      <c r="F116" s="87">
        <v>46420</v>
      </c>
      <c r="G116" s="54" t="s">
        <v>10499</v>
      </c>
    </row>
    <row r="117" spans="1:7" x14ac:dyDescent="0.25">
      <c r="A117" s="662" t="s">
        <v>463</v>
      </c>
      <c r="B117" s="54" t="s">
        <v>10488</v>
      </c>
      <c r="C117" s="54" t="s">
        <v>5291</v>
      </c>
      <c r="D117" s="618" t="s">
        <v>44</v>
      </c>
      <c r="E117" s="54">
        <v>2012</v>
      </c>
      <c r="F117" s="87">
        <v>49620</v>
      </c>
      <c r="G117" s="54" t="s">
        <v>10499</v>
      </c>
    </row>
    <row r="118" spans="1:7" x14ac:dyDescent="0.25">
      <c r="A118" s="33" t="s">
        <v>7199</v>
      </c>
      <c r="B118" s="33" t="s">
        <v>1867</v>
      </c>
      <c r="C118" s="33" t="s">
        <v>2114</v>
      </c>
      <c r="D118" s="33"/>
      <c r="E118" s="33">
        <v>2012</v>
      </c>
      <c r="F118" s="36">
        <v>17375</v>
      </c>
      <c r="G118" s="33" t="s">
        <v>135</v>
      </c>
    </row>
    <row r="119" spans="1:7" x14ac:dyDescent="0.25">
      <c r="A119" s="54" t="s">
        <v>3047</v>
      </c>
      <c r="B119" s="54" t="s">
        <v>6035</v>
      </c>
      <c r="C119" s="252" t="s">
        <v>6036</v>
      </c>
      <c r="D119" s="54" t="s">
        <v>110</v>
      </c>
      <c r="E119" s="54">
        <v>2012</v>
      </c>
      <c r="F119" s="87">
        <v>29995</v>
      </c>
      <c r="G119" s="54" t="s">
        <v>6037</v>
      </c>
    </row>
    <row r="120" spans="1:7" x14ac:dyDescent="0.25">
      <c r="A120" s="33" t="s">
        <v>3047</v>
      </c>
      <c r="B120" s="33" t="s">
        <v>3048</v>
      </c>
      <c r="C120" s="171">
        <v>3.3</v>
      </c>
      <c r="D120" s="33" t="s">
        <v>44</v>
      </c>
      <c r="E120" s="33">
        <v>2012</v>
      </c>
      <c r="F120" s="36">
        <v>32836</v>
      </c>
      <c r="G120" s="33" t="s">
        <v>1144</v>
      </c>
    </row>
    <row r="121" spans="1:7" x14ac:dyDescent="0.25">
      <c r="A121" s="33" t="s">
        <v>4508</v>
      </c>
      <c r="B121" s="33" t="s">
        <v>4518</v>
      </c>
      <c r="C121" s="171" t="s">
        <v>6324</v>
      </c>
      <c r="D121" s="33" t="s">
        <v>43</v>
      </c>
      <c r="E121" s="33">
        <v>2012</v>
      </c>
      <c r="F121" s="36">
        <v>28995</v>
      </c>
      <c r="G121" s="33" t="s">
        <v>3291</v>
      </c>
    </row>
    <row r="122" spans="1:7" x14ac:dyDescent="0.25">
      <c r="A122" s="33" t="s">
        <v>4508</v>
      </c>
      <c r="B122" s="33" t="s">
        <v>4518</v>
      </c>
      <c r="C122" s="171" t="s">
        <v>6324</v>
      </c>
      <c r="D122" s="33" t="s">
        <v>426</v>
      </c>
      <c r="E122" s="33">
        <v>2012</v>
      </c>
      <c r="F122" s="36">
        <v>31195</v>
      </c>
      <c r="G122" s="33" t="s">
        <v>3291</v>
      </c>
    </row>
    <row r="123" spans="1:7" x14ac:dyDescent="0.25">
      <c r="A123" s="33" t="s">
        <v>4508</v>
      </c>
      <c r="B123" s="33" t="s">
        <v>4522</v>
      </c>
      <c r="C123" s="171" t="s">
        <v>6324</v>
      </c>
      <c r="D123" s="33" t="s">
        <v>43</v>
      </c>
      <c r="E123" s="33">
        <v>2012</v>
      </c>
      <c r="F123" s="36">
        <v>33795</v>
      </c>
      <c r="G123" s="33" t="s">
        <v>3291</v>
      </c>
    </row>
    <row r="124" spans="1:7" x14ac:dyDescent="0.25">
      <c r="A124" s="33" t="s">
        <v>4508</v>
      </c>
      <c r="B124" s="33" t="s">
        <v>4522</v>
      </c>
      <c r="C124" s="171" t="s">
        <v>6324</v>
      </c>
      <c r="D124" s="33" t="s">
        <v>426</v>
      </c>
      <c r="E124" s="33">
        <v>2012</v>
      </c>
      <c r="F124" s="36">
        <v>35995</v>
      </c>
      <c r="G124" s="33" t="s">
        <v>3291</v>
      </c>
    </row>
    <row r="125" spans="1:7" x14ac:dyDescent="0.25">
      <c r="A125" s="33" t="s">
        <v>4508</v>
      </c>
      <c r="B125" s="33" t="s">
        <v>4511</v>
      </c>
      <c r="C125" s="171" t="s">
        <v>5634</v>
      </c>
      <c r="D125" s="33" t="s">
        <v>43</v>
      </c>
      <c r="E125" s="33">
        <v>2012</v>
      </c>
      <c r="F125" s="36">
        <v>35795</v>
      </c>
      <c r="G125" s="33" t="s">
        <v>3291</v>
      </c>
    </row>
    <row r="126" spans="1:7" x14ac:dyDescent="0.25">
      <c r="A126" s="33" t="s">
        <v>4508</v>
      </c>
      <c r="B126" s="33" t="s">
        <v>4511</v>
      </c>
      <c r="C126" s="171" t="s">
        <v>5634</v>
      </c>
      <c r="D126" s="33" t="s">
        <v>426</v>
      </c>
      <c r="E126" s="33">
        <v>2012</v>
      </c>
      <c r="F126" s="36">
        <v>38395</v>
      </c>
      <c r="G126" s="33" t="s">
        <v>3291</v>
      </c>
    </row>
    <row r="127" spans="1:7" x14ac:dyDescent="0.25">
      <c r="A127" s="33" t="s">
        <v>4508</v>
      </c>
      <c r="B127" s="33" t="s">
        <v>4521</v>
      </c>
      <c r="C127" s="171" t="s">
        <v>6324</v>
      </c>
      <c r="D127" s="33" t="s">
        <v>43</v>
      </c>
      <c r="E127" s="33">
        <v>2012</v>
      </c>
      <c r="F127" s="36">
        <v>40995</v>
      </c>
      <c r="G127" s="33" t="s">
        <v>3291</v>
      </c>
    </row>
    <row r="128" spans="1:7" x14ac:dyDescent="0.25">
      <c r="A128" s="33" t="s">
        <v>4508</v>
      </c>
      <c r="B128" s="33" t="s">
        <v>4521</v>
      </c>
      <c r="C128" s="171" t="s">
        <v>6324</v>
      </c>
      <c r="D128" s="33" t="s">
        <v>426</v>
      </c>
      <c r="E128" s="33">
        <v>2012</v>
      </c>
      <c r="F128" s="36">
        <v>43195</v>
      </c>
      <c r="G128" s="33" t="s">
        <v>3291</v>
      </c>
    </row>
    <row r="129" spans="1:7" x14ac:dyDescent="0.25">
      <c r="A129" s="33" t="s">
        <v>476</v>
      </c>
      <c r="B129" s="33" t="s">
        <v>478</v>
      </c>
      <c r="C129" s="171">
        <v>3.5</v>
      </c>
      <c r="D129" s="33" t="s">
        <v>114</v>
      </c>
      <c r="E129" s="33">
        <v>2012</v>
      </c>
      <c r="F129" s="36">
        <v>32991.803278688523</v>
      </c>
      <c r="G129" s="33" t="s">
        <v>1211</v>
      </c>
    </row>
    <row r="130" spans="1:7" x14ac:dyDescent="0.25">
      <c r="A130" s="33" t="s">
        <v>476</v>
      </c>
      <c r="B130" s="33" t="s">
        <v>478</v>
      </c>
      <c r="C130" s="171">
        <v>3.7</v>
      </c>
      <c r="D130" s="33" t="s">
        <v>114</v>
      </c>
      <c r="E130" s="33">
        <v>2012</v>
      </c>
      <c r="F130" s="36">
        <v>34562.84153005464</v>
      </c>
      <c r="G130" s="33" t="s">
        <v>1211</v>
      </c>
    </row>
    <row r="131" spans="1:7" x14ac:dyDescent="0.25">
      <c r="A131" s="33" t="s">
        <v>476</v>
      </c>
      <c r="B131" s="33" t="s">
        <v>482</v>
      </c>
      <c r="C131" s="171">
        <v>3.5</v>
      </c>
      <c r="D131" s="33" t="s">
        <v>114</v>
      </c>
      <c r="E131" s="33">
        <v>2012</v>
      </c>
      <c r="F131" s="36">
        <v>40846.994535519123</v>
      </c>
      <c r="G131" s="33" t="s">
        <v>1211</v>
      </c>
    </row>
    <row r="132" spans="1:7" x14ac:dyDescent="0.25">
      <c r="A132" s="33" t="s">
        <v>476</v>
      </c>
      <c r="B132" s="33" t="s">
        <v>483</v>
      </c>
      <c r="C132" s="171">
        <v>3.7</v>
      </c>
      <c r="D132" s="33" t="s">
        <v>44</v>
      </c>
      <c r="E132" s="33">
        <v>2012</v>
      </c>
      <c r="F132" s="36">
        <v>34562.84153005464</v>
      </c>
      <c r="G132" s="33" t="s">
        <v>2070</v>
      </c>
    </row>
    <row r="133" spans="1:7" x14ac:dyDescent="0.25">
      <c r="A133" s="33" t="s">
        <v>476</v>
      </c>
      <c r="B133" s="33" t="s">
        <v>483</v>
      </c>
      <c r="C133" s="171">
        <v>5</v>
      </c>
      <c r="D133" s="33" t="s">
        <v>44</v>
      </c>
      <c r="E133" s="33">
        <v>2012</v>
      </c>
      <c r="F133" s="36">
        <v>36133.879781420765</v>
      </c>
      <c r="G133" s="33" t="s">
        <v>2070</v>
      </c>
    </row>
    <row r="134" spans="1:7" x14ac:dyDescent="0.25">
      <c r="A134" s="33" t="s">
        <v>476</v>
      </c>
      <c r="B134" s="33" t="s">
        <v>485</v>
      </c>
      <c r="C134" s="171">
        <v>1.4</v>
      </c>
      <c r="D134" s="33" t="s">
        <v>110</v>
      </c>
      <c r="E134" s="33">
        <v>2012</v>
      </c>
      <c r="F134" s="36">
        <v>18538.251366120217</v>
      </c>
      <c r="G134" s="33" t="s">
        <v>2031</v>
      </c>
    </row>
    <row r="135" spans="1:7" x14ac:dyDescent="0.25">
      <c r="A135" s="33" t="s">
        <v>476</v>
      </c>
      <c r="B135" s="33" t="s">
        <v>1884</v>
      </c>
      <c r="C135" s="171">
        <v>1.6</v>
      </c>
      <c r="D135" s="33" t="s">
        <v>110</v>
      </c>
      <c r="E135" s="33">
        <v>2012</v>
      </c>
      <c r="F135" s="36">
        <v>14139.344262295082</v>
      </c>
      <c r="G135" s="33" t="s">
        <v>2031</v>
      </c>
    </row>
    <row r="136" spans="1:7" x14ac:dyDescent="0.25">
      <c r="A136" s="33" t="s">
        <v>476</v>
      </c>
      <c r="B136" s="33" t="s">
        <v>486</v>
      </c>
      <c r="C136" s="171">
        <v>3.5</v>
      </c>
      <c r="D136" s="33" t="s">
        <v>114</v>
      </c>
      <c r="E136" s="33">
        <v>2012</v>
      </c>
      <c r="F136" s="36">
        <v>36133.879781420765</v>
      </c>
      <c r="G136" s="33" t="s">
        <v>2075</v>
      </c>
    </row>
    <row r="137" spans="1:7" x14ac:dyDescent="0.25">
      <c r="A137" s="33" t="s">
        <v>476</v>
      </c>
      <c r="B137" s="33" t="s">
        <v>1886</v>
      </c>
      <c r="C137" s="171">
        <v>1.6</v>
      </c>
      <c r="D137" s="33" t="s">
        <v>110</v>
      </c>
      <c r="E137" s="33">
        <v>2012</v>
      </c>
      <c r="F137" s="36">
        <v>20423.497267759562</v>
      </c>
      <c r="G137" s="33" t="s">
        <v>2076</v>
      </c>
    </row>
    <row r="138" spans="1:7" s="876" customFormat="1" x14ac:dyDescent="0.25">
      <c r="A138" s="486" t="s">
        <v>2081</v>
      </c>
      <c r="B138" s="486" t="s">
        <v>2731</v>
      </c>
      <c r="C138" s="486" t="s">
        <v>10568</v>
      </c>
      <c r="D138" s="38" t="s">
        <v>110</v>
      </c>
      <c r="E138" s="488">
        <v>2012</v>
      </c>
      <c r="F138" s="492">
        <v>22543</v>
      </c>
    </row>
    <row r="139" spans="1:7" x14ac:dyDescent="0.25">
      <c r="A139" s="33" t="s">
        <v>476</v>
      </c>
      <c r="B139" s="33" t="s">
        <v>1886</v>
      </c>
      <c r="C139" s="171">
        <v>2</v>
      </c>
      <c r="D139" s="33" t="s">
        <v>110</v>
      </c>
      <c r="E139" s="33">
        <v>2012</v>
      </c>
      <c r="F139" s="36">
        <v>25136.612021857924</v>
      </c>
      <c r="G139" s="33" t="s">
        <v>2076</v>
      </c>
    </row>
    <row r="140" spans="1:7" x14ac:dyDescent="0.25">
      <c r="A140" s="33" t="s">
        <v>476</v>
      </c>
      <c r="B140" s="33" t="s">
        <v>1887</v>
      </c>
      <c r="C140" s="171">
        <v>2.5</v>
      </c>
      <c r="D140" s="33" t="s">
        <v>110</v>
      </c>
      <c r="E140" s="33">
        <v>2012</v>
      </c>
      <c r="F140" s="36">
        <v>22937.158469945352</v>
      </c>
      <c r="G140" s="33" t="s">
        <v>2033</v>
      </c>
    </row>
    <row r="141" spans="1:7" x14ac:dyDescent="0.25">
      <c r="A141" s="33" t="s">
        <v>476</v>
      </c>
      <c r="B141" s="33" t="s">
        <v>1889</v>
      </c>
      <c r="C141" s="171">
        <v>2.2999999999999998</v>
      </c>
      <c r="D141" s="33" t="s">
        <v>110</v>
      </c>
      <c r="E141" s="33">
        <v>2012</v>
      </c>
      <c r="F141" s="36">
        <v>25136.612021857924</v>
      </c>
      <c r="G141" s="33" t="s">
        <v>2077</v>
      </c>
    </row>
    <row r="142" spans="1:7" x14ac:dyDescent="0.25">
      <c r="A142" s="33" t="s">
        <v>476</v>
      </c>
      <c r="B142" s="33" t="s">
        <v>1891</v>
      </c>
      <c r="C142" s="171">
        <v>3.7</v>
      </c>
      <c r="D142" s="33" t="s">
        <v>438</v>
      </c>
      <c r="E142" s="33">
        <v>2012</v>
      </c>
      <c r="F142" s="36">
        <v>31106.557377049183</v>
      </c>
      <c r="G142" s="33" t="s">
        <v>1585</v>
      </c>
    </row>
    <row r="143" spans="1:7" x14ac:dyDescent="0.25">
      <c r="A143" s="33" t="s">
        <v>476</v>
      </c>
      <c r="B143" s="33" t="s">
        <v>1891</v>
      </c>
      <c r="C143" s="171" t="s">
        <v>6580</v>
      </c>
      <c r="D143" s="33" t="s">
        <v>438</v>
      </c>
      <c r="E143" s="33">
        <v>2012</v>
      </c>
      <c r="F143" s="36">
        <v>50273.224043715847</v>
      </c>
      <c r="G143" s="33" t="s">
        <v>1585</v>
      </c>
    </row>
    <row r="144" spans="1:7" x14ac:dyDescent="0.25">
      <c r="A144" s="33" t="s">
        <v>476</v>
      </c>
      <c r="B144" s="33" t="s">
        <v>1891</v>
      </c>
      <c r="C144" s="171" t="s">
        <v>6581</v>
      </c>
      <c r="D144" s="33" t="s">
        <v>438</v>
      </c>
      <c r="E144" s="33">
        <v>2012</v>
      </c>
      <c r="F144" s="36">
        <v>39275.956284152999</v>
      </c>
      <c r="G144" s="33" t="s">
        <v>2078</v>
      </c>
    </row>
    <row r="145" spans="1:7" x14ac:dyDescent="0.25">
      <c r="A145" s="33" t="s">
        <v>476</v>
      </c>
      <c r="B145" s="33" t="s">
        <v>2079</v>
      </c>
      <c r="C145" s="171">
        <v>3.7</v>
      </c>
      <c r="D145" s="33" t="s">
        <v>438</v>
      </c>
      <c r="E145" s="33">
        <v>2012</v>
      </c>
      <c r="F145" s="36">
        <v>45403.00546448087</v>
      </c>
      <c r="G145" s="33" t="s">
        <v>2036</v>
      </c>
    </row>
    <row r="146" spans="1:7" x14ac:dyDescent="0.25">
      <c r="A146" s="33" t="s">
        <v>476</v>
      </c>
      <c r="B146" s="33" t="s">
        <v>2079</v>
      </c>
      <c r="C146" s="171">
        <v>5</v>
      </c>
      <c r="D146" s="33" t="s">
        <v>438</v>
      </c>
      <c r="E146" s="33">
        <v>2012</v>
      </c>
      <c r="F146" s="36">
        <v>53258.196721311477</v>
      </c>
      <c r="G146" s="33" t="s">
        <v>2036</v>
      </c>
    </row>
    <row r="147" spans="1:7" x14ac:dyDescent="0.25">
      <c r="A147" s="33" t="s">
        <v>476</v>
      </c>
      <c r="B147" s="33" t="s">
        <v>1893</v>
      </c>
      <c r="C147" s="171" t="s">
        <v>6456</v>
      </c>
      <c r="D147" s="33" t="s">
        <v>444</v>
      </c>
      <c r="E147" s="33">
        <v>2012</v>
      </c>
      <c r="F147" s="36">
        <v>18852.459016393444</v>
      </c>
      <c r="G147" s="33" t="s">
        <v>2070</v>
      </c>
    </row>
    <row r="148" spans="1:7" x14ac:dyDescent="0.25">
      <c r="A148" s="33" t="s">
        <v>476</v>
      </c>
      <c r="B148" s="33" t="s">
        <v>1893</v>
      </c>
      <c r="C148" s="171">
        <v>2.5</v>
      </c>
      <c r="D148" s="33" t="s">
        <v>444</v>
      </c>
      <c r="E148" s="33">
        <v>2012</v>
      </c>
      <c r="F148" s="36">
        <v>24822.4043715847</v>
      </c>
      <c r="G148" s="33" t="s">
        <v>2070</v>
      </c>
    </row>
    <row r="149" spans="1:7" x14ac:dyDescent="0.25">
      <c r="A149" s="33" t="s">
        <v>476</v>
      </c>
      <c r="B149" s="33" t="s">
        <v>1893</v>
      </c>
      <c r="C149" s="171" t="s">
        <v>6591</v>
      </c>
      <c r="D149" s="33" t="s">
        <v>444</v>
      </c>
      <c r="E149" s="33">
        <v>2012</v>
      </c>
      <c r="F149" s="36">
        <v>25765.02732240437</v>
      </c>
      <c r="G149" s="33" t="s">
        <v>2070</v>
      </c>
    </row>
    <row r="150" spans="1:7" x14ac:dyDescent="0.25">
      <c r="A150" s="33" t="s">
        <v>476</v>
      </c>
      <c r="B150" s="33" t="s">
        <v>1898</v>
      </c>
      <c r="C150" s="171" t="s">
        <v>6582</v>
      </c>
      <c r="D150" s="33" t="s">
        <v>438</v>
      </c>
      <c r="E150" s="33">
        <v>2012</v>
      </c>
      <c r="F150" s="36">
        <v>73838.797814207646</v>
      </c>
      <c r="G150" s="33" t="s">
        <v>2045</v>
      </c>
    </row>
    <row r="151" spans="1:7" x14ac:dyDescent="0.25">
      <c r="A151" s="33" t="s">
        <v>476</v>
      </c>
      <c r="B151" s="33" t="s">
        <v>1900</v>
      </c>
      <c r="C151" s="171">
        <v>3.5</v>
      </c>
      <c r="D151" s="33" t="s">
        <v>114</v>
      </c>
      <c r="E151" s="33">
        <v>2012</v>
      </c>
      <c r="F151" s="36">
        <v>26393.442622950817</v>
      </c>
      <c r="G151" s="33" t="s">
        <v>2033</v>
      </c>
    </row>
    <row r="152" spans="1:7" x14ac:dyDescent="0.25">
      <c r="A152" s="33" t="s">
        <v>476</v>
      </c>
      <c r="B152" s="33" t="s">
        <v>1900</v>
      </c>
      <c r="C152" s="171" t="s">
        <v>6399</v>
      </c>
      <c r="D152" s="33" t="s">
        <v>44</v>
      </c>
      <c r="E152" s="33">
        <v>2012</v>
      </c>
      <c r="F152" s="36">
        <v>50273.224043715847</v>
      </c>
      <c r="G152" s="33" t="s">
        <v>2033</v>
      </c>
    </row>
    <row r="153" spans="1:7" s="645" customFormat="1" x14ac:dyDescent="0.25">
      <c r="A153" s="552" t="s">
        <v>2081</v>
      </c>
      <c r="B153" s="552" t="s">
        <v>10569</v>
      </c>
      <c r="C153" s="552" t="s">
        <v>4134</v>
      </c>
      <c r="D153" s="38" t="s">
        <v>110</v>
      </c>
      <c r="E153" s="612">
        <v>2012</v>
      </c>
      <c r="F153" s="560">
        <v>35990</v>
      </c>
    </row>
    <row r="154" spans="1:7" x14ac:dyDescent="0.25">
      <c r="A154" s="662" t="s">
        <v>476</v>
      </c>
      <c r="B154" s="54" t="s">
        <v>10495</v>
      </c>
      <c r="C154" s="54" t="s">
        <v>1985</v>
      </c>
      <c r="D154" s="618" t="s">
        <v>110</v>
      </c>
      <c r="E154" s="54">
        <v>2012</v>
      </c>
      <c r="F154" s="87">
        <v>30570</v>
      </c>
      <c r="G154" s="54" t="s">
        <v>1575</v>
      </c>
    </row>
    <row r="155" spans="1:7" x14ac:dyDescent="0.25">
      <c r="A155" s="662" t="s">
        <v>476</v>
      </c>
      <c r="B155" s="54" t="s">
        <v>10495</v>
      </c>
      <c r="C155" s="54" t="s">
        <v>1985</v>
      </c>
      <c r="D155" s="618" t="s">
        <v>426</v>
      </c>
      <c r="E155" s="54">
        <v>2012</v>
      </c>
      <c r="F155" s="87">
        <v>32320</v>
      </c>
      <c r="G155" s="54" t="s">
        <v>1575</v>
      </c>
    </row>
    <row r="156" spans="1:7" x14ac:dyDescent="0.25">
      <c r="A156" s="662" t="s">
        <v>476</v>
      </c>
      <c r="B156" s="54" t="s">
        <v>10129</v>
      </c>
      <c r="C156" s="54" t="s">
        <v>1985</v>
      </c>
      <c r="D156" s="618" t="s">
        <v>110</v>
      </c>
      <c r="E156" s="54">
        <v>2012</v>
      </c>
      <c r="F156" s="87">
        <v>33080</v>
      </c>
      <c r="G156" s="54" t="s">
        <v>1575</v>
      </c>
    </row>
    <row r="157" spans="1:7" x14ac:dyDescent="0.25">
      <c r="A157" s="662" t="s">
        <v>476</v>
      </c>
      <c r="B157" s="54" t="s">
        <v>10129</v>
      </c>
      <c r="C157" s="54" t="s">
        <v>1985</v>
      </c>
      <c r="D157" s="618" t="s">
        <v>426</v>
      </c>
      <c r="E157" s="54">
        <v>2012</v>
      </c>
      <c r="F157" s="87">
        <v>34830</v>
      </c>
      <c r="G157" s="54" t="s">
        <v>1575</v>
      </c>
    </row>
    <row r="158" spans="1:7" x14ac:dyDescent="0.25">
      <c r="A158" s="33" t="s">
        <v>2081</v>
      </c>
      <c r="B158" s="33" t="s">
        <v>479</v>
      </c>
      <c r="C158" s="171" t="s">
        <v>6571</v>
      </c>
      <c r="D158" s="33" t="s">
        <v>44</v>
      </c>
      <c r="E158" s="33">
        <v>2012</v>
      </c>
      <c r="F158" s="36">
        <v>25136.612021857924</v>
      </c>
      <c r="G158" s="33" t="s">
        <v>1211</v>
      </c>
    </row>
    <row r="159" spans="1:7" x14ac:dyDescent="0.25">
      <c r="A159" s="33" t="s">
        <v>2081</v>
      </c>
      <c r="B159" s="33" t="s">
        <v>480</v>
      </c>
      <c r="C159" s="171">
        <v>5.4</v>
      </c>
      <c r="D159" s="33" t="s">
        <v>44</v>
      </c>
      <c r="E159" s="33">
        <v>2012</v>
      </c>
      <c r="F159" s="36">
        <v>37390.710382513658</v>
      </c>
      <c r="G159" s="33" t="s">
        <v>1211</v>
      </c>
    </row>
    <row r="160" spans="1:7" x14ac:dyDescent="0.25">
      <c r="A160" s="33" t="s">
        <v>2081</v>
      </c>
      <c r="B160" s="33" t="s">
        <v>483</v>
      </c>
      <c r="C160" s="171">
        <v>6.2</v>
      </c>
      <c r="D160" s="33" t="s">
        <v>44</v>
      </c>
      <c r="E160" s="33">
        <v>2012</v>
      </c>
      <c r="F160" s="36">
        <v>81693.989071038246</v>
      </c>
      <c r="G160" s="33" t="s">
        <v>2070</v>
      </c>
    </row>
    <row r="161" spans="1:7" x14ac:dyDescent="0.25">
      <c r="A161" s="33" t="s">
        <v>2081</v>
      </c>
      <c r="B161" s="33" t="s">
        <v>485</v>
      </c>
      <c r="C161" s="171">
        <v>1.2</v>
      </c>
      <c r="D161" s="33" t="s">
        <v>110</v>
      </c>
      <c r="E161" s="33">
        <v>2012</v>
      </c>
      <c r="F161" s="36">
        <v>16967.213114754097</v>
      </c>
      <c r="G161" s="33" t="s">
        <v>2031</v>
      </c>
    </row>
    <row r="162" spans="1:7" x14ac:dyDescent="0.25">
      <c r="A162" s="33" t="s">
        <v>2081</v>
      </c>
      <c r="B162" s="33" t="s">
        <v>1884</v>
      </c>
      <c r="C162" s="171">
        <v>1.4</v>
      </c>
      <c r="D162" s="33" t="s">
        <v>110</v>
      </c>
      <c r="E162" s="33">
        <v>2012</v>
      </c>
      <c r="F162" s="36">
        <v>12552.5956284153</v>
      </c>
      <c r="G162" s="33" t="s">
        <v>2031</v>
      </c>
    </row>
    <row r="163" spans="1:7" x14ac:dyDescent="0.25">
      <c r="A163" s="33" t="s">
        <v>2081</v>
      </c>
      <c r="B163" s="33" t="s">
        <v>1889</v>
      </c>
      <c r="C163" s="171">
        <v>2</v>
      </c>
      <c r="D163" s="33" t="s">
        <v>110</v>
      </c>
      <c r="E163" s="33">
        <v>2012</v>
      </c>
      <c r="F163" s="36">
        <v>23565.573770491803</v>
      </c>
      <c r="G163" s="33" t="s">
        <v>2077</v>
      </c>
    </row>
    <row r="164" spans="1:7" x14ac:dyDescent="0.25">
      <c r="A164" s="33" t="s">
        <v>8529</v>
      </c>
      <c r="B164" s="33" t="s">
        <v>8530</v>
      </c>
      <c r="C164" s="33" t="s">
        <v>8531</v>
      </c>
      <c r="D164" s="33"/>
      <c r="E164" s="33">
        <v>2012</v>
      </c>
      <c r="F164" s="36">
        <v>25960</v>
      </c>
      <c r="G164" s="33" t="s">
        <v>4874</v>
      </c>
    </row>
    <row r="165" spans="1:7" x14ac:dyDescent="0.25">
      <c r="A165" s="33" t="s">
        <v>71</v>
      </c>
      <c r="B165" s="33" t="s">
        <v>4125</v>
      </c>
      <c r="C165" s="171" t="s">
        <v>3721</v>
      </c>
      <c r="D165" s="33" t="s">
        <v>110</v>
      </c>
      <c r="E165" s="33">
        <v>2012</v>
      </c>
      <c r="F165" s="36">
        <v>21480</v>
      </c>
      <c r="G165" s="33" t="s">
        <v>1956</v>
      </c>
    </row>
    <row r="166" spans="1:7" x14ac:dyDescent="0.25">
      <c r="A166" s="33" t="s">
        <v>71</v>
      </c>
      <c r="B166" s="33" t="s">
        <v>4126</v>
      </c>
      <c r="C166" s="171" t="s">
        <v>3721</v>
      </c>
      <c r="D166" s="33" t="s">
        <v>110</v>
      </c>
      <c r="E166" s="33">
        <v>2012</v>
      </c>
      <c r="F166" s="36">
        <v>23080</v>
      </c>
      <c r="G166" s="33" t="s">
        <v>1835</v>
      </c>
    </row>
    <row r="167" spans="1:7" x14ac:dyDescent="0.25">
      <c r="A167" s="33" t="s">
        <v>71</v>
      </c>
      <c r="B167" s="38" t="s">
        <v>4004</v>
      </c>
      <c r="C167" s="171" t="s">
        <v>3721</v>
      </c>
      <c r="D167" s="38" t="s">
        <v>110</v>
      </c>
      <c r="E167" s="33">
        <v>2012</v>
      </c>
      <c r="F167" s="129">
        <v>24405</v>
      </c>
      <c r="G167" s="33" t="s">
        <v>1956</v>
      </c>
    </row>
    <row r="168" spans="1:7" x14ac:dyDescent="0.25">
      <c r="A168" s="33" t="s">
        <v>71</v>
      </c>
      <c r="B168" s="38" t="s">
        <v>4004</v>
      </c>
      <c r="C168" s="171" t="s">
        <v>3721</v>
      </c>
      <c r="D168" s="38" t="s">
        <v>110</v>
      </c>
      <c r="E168" s="33">
        <v>2012</v>
      </c>
      <c r="F168" s="129">
        <v>24755</v>
      </c>
      <c r="G168" s="33" t="s">
        <v>1835</v>
      </c>
    </row>
    <row r="169" spans="1:7" x14ac:dyDescent="0.25">
      <c r="A169" s="33" t="s">
        <v>71</v>
      </c>
      <c r="B169" s="38" t="s">
        <v>4071</v>
      </c>
      <c r="C169" s="171" t="s">
        <v>3721</v>
      </c>
      <c r="D169" s="38" t="s">
        <v>110</v>
      </c>
      <c r="E169" s="33">
        <v>2012</v>
      </c>
      <c r="F169" s="129">
        <v>27405</v>
      </c>
      <c r="G169" s="33" t="s">
        <v>1835</v>
      </c>
    </row>
    <row r="170" spans="1:7" x14ac:dyDescent="0.25">
      <c r="A170" s="33" t="s">
        <v>71</v>
      </c>
      <c r="B170" s="38" t="s">
        <v>4071</v>
      </c>
      <c r="C170" s="171" t="s">
        <v>3721</v>
      </c>
      <c r="D170" s="38" t="s">
        <v>110</v>
      </c>
      <c r="E170" s="33">
        <v>2012</v>
      </c>
      <c r="F170" s="129">
        <v>27655</v>
      </c>
      <c r="G170" s="33" t="s">
        <v>1956</v>
      </c>
    </row>
    <row r="171" spans="1:7" x14ac:dyDescent="0.25">
      <c r="A171" s="33" t="s">
        <v>71</v>
      </c>
      <c r="B171" s="38" t="s">
        <v>4078</v>
      </c>
      <c r="C171" s="171" t="s">
        <v>3721</v>
      </c>
      <c r="D171" s="38" t="s">
        <v>110</v>
      </c>
      <c r="E171" s="33">
        <v>2012</v>
      </c>
      <c r="F171" s="129">
        <v>23280</v>
      </c>
      <c r="G171" s="33" t="s">
        <v>1956</v>
      </c>
    </row>
    <row r="172" spans="1:7" x14ac:dyDescent="0.25">
      <c r="A172" s="33" t="s">
        <v>71</v>
      </c>
      <c r="B172" s="38" t="s">
        <v>4030</v>
      </c>
      <c r="C172" s="171" t="s">
        <v>3721</v>
      </c>
      <c r="D172" s="38" t="s">
        <v>110</v>
      </c>
      <c r="E172" s="33">
        <v>2012</v>
      </c>
      <c r="F172" s="129">
        <v>24030</v>
      </c>
      <c r="G172" s="33" t="s">
        <v>1956</v>
      </c>
    </row>
    <row r="173" spans="1:7" x14ac:dyDescent="0.25">
      <c r="A173" s="33" t="s">
        <v>71</v>
      </c>
      <c r="B173" s="38" t="s">
        <v>4072</v>
      </c>
      <c r="C173" s="171" t="s">
        <v>3784</v>
      </c>
      <c r="D173" s="38" t="s">
        <v>110</v>
      </c>
      <c r="E173" s="33">
        <v>2012</v>
      </c>
      <c r="F173" s="129">
        <v>27380</v>
      </c>
      <c r="G173" s="33" t="s">
        <v>1956</v>
      </c>
    </row>
    <row r="174" spans="1:7" x14ac:dyDescent="0.25">
      <c r="A174" s="33" t="s">
        <v>71</v>
      </c>
      <c r="B174" s="38" t="s">
        <v>4073</v>
      </c>
      <c r="C174" s="171" t="s">
        <v>3784</v>
      </c>
      <c r="D174" s="38" t="s">
        <v>110</v>
      </c>
      <c r="E174" s="33">
        <v>2012</v>
      </c>
      <c r="F174" s="129">
        <v>29730</v>
      </c>
      <c r="G174" s="33" t="s">
        <v>1956</v>
      </c>
    </row>
    <row r="175" spans="1:7" x14ac:dyDescent="0.25">
      <c r="A175" s="33" t="s">
        <v>71</v>
      </c>
      <c r="B175" s="38" t="s">
        <v>4073</v>
      </c>
      <c r="C175" s="171" t="s">
        <v>3761</v>
      </c>
      <c r="D175" s="38" t="s">
        <v>110</v>
      </c>
      <c r="E175" s="33">
        <v>2012</v>
      </c>
      <c r="F175" s="129">
        <v>30030</v>
      </c>
      <c r="G175" s="33" t="s">
        <v>1835</v>
      </c>
    </row>
    <row r="176" spans="1:7" x14ac:dyDescent="0.25">
      <c r="A176" s="33" t="s">
        <v>71</v>
      </c>
      <c r="B176" s="38" t="s">
        <v>3257</v>
      </c>
      <c r="C176" s="171" t="s">
        <v>3739</v>
      </c>
      <c r="D176" s="38" t="s">
        <v>110</v>
      </c>
      <c r="E176" s="33">
        <v>2012</v>
      </c>
      <c r="F176" s="129">
        <v>15755</v>
      </c>
      <c r="G176" s="33" t="s">
        <v>1835</v>
      </c>
    </row>
    <row r="177" spans="1:7" x14ac:dyDescent="0.25">
      <c r="A177" s="33" t="s">
        <v>71</v>
      </c>
      <c r="B177" s="38" t="s">
        <v>3257</v>
      </c>
      <c r="C177" s="171" t="s">
        <v>3739</v>
      </c>
      <c r="D177" s="38" t="s">
        <v>110</v>
      </c>
      <c r="E177" s="33">
        <v>2012</v>
      </c>
      <c r="F177" s="129">
        <v>15955</v>
      </c>
      <c r="G177" s="33" t="s">
        <v>1956</v>
      </c>
    </row>
    <row r="178" spans="1:7" x14ac:dyDescent="0.25">
      <c r="A178" s="33" t="s">
        <v>71</v>
      </c>
      <c r="B178" s="38" t="s">
        <v>3254</v>
      </c>
      <c r="C178" s="171" t="s">
        <v>3739</v>
      </c>
      <c r="D178" s="38" t="s">
        <v>110</v>
      </c>
      <c r="E178" s="33">
        <v>2012</v>
      </c>
      <c r="F178" s="129">
        <v>19855</v>
      </c>
      <c r="G178" s="33" t="s">
        <v>1835</v>
      </c>
    </row>
    <row r="179" spans="1:7" x14ac:dyDescent="0.25">
      <c r="A179" s="33" t="s">
        <v>71</v>
      </c>
      <c r="B179" s="38" t="s">
        <v>3254</v>
      </c>
      <c r="C179" s="171" t="s">
        <v>3739</v>
      </c>
      <c r="D179" s="38" t="s">
        <v>110</v>
      </c>
      <c r="E179" s="33">
        <v>2012</v>
      </c>
      <c r="F179" s="129">
        <v>20655</v>
      </c>
      <c r="G179" s="33" t="s">
        <v>1956</v>
      </c>
    </row>
    <row r="180" spans="1:7" x14ac:dyDescent="0.25">
      <c r="A180" s="33" t="s">
        <v>71</v>
      </c>
      <c r="B180" s="38" t="s">
        <v>3757</v>
      </c>
      <c r="C180" s="171" t="s">
        <v>3739</v>
      </c>
      <c r="D180" s="38" t="s">
        <v>110</v>
      </c>
      <c r="E180" s="33">
        <v>2012</v>
      </c>
      <c r="F180" s="129">
        <v>22105</v>
      </c>
      <c r="G180" s="33" t="s">
        <v>4128</v>
      </c>
    </row>
    <row r="181" spans="1:7" x14ac:dyDescent="0.25">
      <c r="A181" s="33" t="s">
        <v>71</v>
      </c>
      <c r="B181" s="38" t="s">
        <v>3757</v>
      </c>
      <c r="C181" s="171" t="s">
        <v>3739</v>
      </c>
      <c r="D181" s="38" t="s">
        <v>110</v>
      </c>
      <c r="E181" s="33">
        <v>2012</v>
      </c>
      <c r="F181" s="129">
        <v>22105</v>
      </c>
      <c r="G181" s="33" t="s">
        <v>1835</v>
      </c>
    </row>
    <row r="182" spans="1:7" x14ac:dyDescent="0.25">
      <c r="A182" s="33" t="s">
        <v>71</v>
      </c>
      <c r="B182" s="38" t="s">
        <v>4127</v>
      </c>
      <c r="C182" s="171" t="s">
        <v>3739</v>
      </c>
      <c r="D182" s="38" t="s">
        <v>110</v>
      </c>
      <c r="E182" s="33">
        <v>2012</v>
      </c>
      <c r="F182" s="129">
        <v>19605</v>
      </c>
      <c r="G182" s="33" t="s">
        <v>1956</v>
      </c>
    </row>
    <row r="183" spans="1:7" x14ac:dyDescent="0.25">
      <c r="A183" s="33" t="s">
        <v>71</v>
      </c>
      <c r="B183" s="38" t="s">
        <v>3259</v>
      </c>
      <c r="C183" s="171" t="s">
        <v>3739</v>
      </c>
      <c r="D183" s="38" t="s">
        <v>110</v>
      </c>
      <c r="E183" s="33">
        <v>2012</v>
      </c>
      <c r="F183" s="129">
        <v>17805</v>
      </c>
      <c r="G183" s="33" t="s">
        <v>1835</v>
      </c>
    </row>
    <row r="184" spans="1:7" x14ac:dyDescent="0.25">
      <c r="A184" s="33" t="s">
        <v>71</v>
      </c>
      <c r="B184" s="38" t="s">
        <v>3996</v>
      </c>
      <c r="C184" s="171" t="s">
        <v>3739</v>
      </c>
      <c r="D184" s="38" t="s">
        <v>110</v>
      </c>
      <c r="E184" s="33">
        <v>2012</v>
      </c>
      <c r="F184" s="129">
        <v>18005</v>
      </c>
      <c r="G184" s="33" t="s">
        <v>1956</v>
      </c>
    </row>
    <row r="185" spans="1:7" x14ac:dyDescent="0.25">
      <c r="A185" s="33" t="s">
        <v>71</v>
      </c>
      <c r="B185" s="33" t="s">
        <v>4015</v>
      </c>
      <c r="C185" s="33" t="s">
        <v>1983</v>
      </c>
      <c r="D185" s="33" t="s">
        <v>43</v>
      </c>
      <c r="E185" s="33">
        <v>2012</v>
      </c>
      <c r="F185" s="129">
        <v>24200</v>
      </c>
      <c r="G185" s="33" t="s">
        <v>141</v>
      </c>
    </row>
    <row r="186" spans="1:7" x14ac:dyDescent="0.25">
      <c r="A186" s="33" t="s">
        <v>71</v>
      </c>
      <c r="B186" s="38" t="s">
        <v>3984</v>
      </c>
      <c r="C186" s="171" t="s">
        <v>3721</v>
      </c>
      <c r="D186" s="38" t="s">
        <v>110</v>
      </c>
      <c r="E186" s="33">
        <v>2012</v>
      </c>
      <c r="F186" s="129">
        <v>22355</v>
      </c>
      <c r="G186" s="33" t="s">
        <v>1835</v>
      </c>
    </row>
    <row r="187" spans="1:7" x14ac:dyDescent="0.25">
      <c r="A187" s="33" t="s">
        <v>71</v>
      </c>
      <c r="B187" s="38" t="s">
        <v>3984</v>
      </c>
      <c r="C187" s="171" t="s">
        <v>3721</v>
      </c>
      <c r="D187" s="38" t="s">
        <v>110</v>
      </c>
      <c r="E187" s="33">
        <v>2012</v>
      </c>
      <c r="F187" s="129">
        <v>22555</v>
      </c>
      <c r="G187" s="33" t="s">
        <v>1956</v>
      </c>
    </row>
    <row r="188" spans="1:7" x14ac:dyDescent="0.25">
      <c r="A188" s="33" t="s">
        <v>71</v>
      </c>
      <c r="B188" s="38" t="s">
        <v>3253</v>
      </c>
      <c r="C188" s="171" t="s">
        <v>3721</v>
      </c>
      <c r="D188" s="38" t="s">
        <v>110</v>
      </c>
      <c r="E188" s="33">
        <v>2012</v>
      </c>
      <c r="F188" s="129">
        <v>24595</v>
      </c>
      <c r="G188" s="33" t="s">
        <v>3251</v>
      </c>
    </row>
    <row r="189" spans="1:7" x14ac:dyDescent="0.25">
      <c r="A189" s="33" t="s">
        <v>71</v>
      </c>
      <c r="B189" s="38" t="s">
        <v>3253</v>
      </c>
      <c r="C189" s="171" t="s">
        <v>3721</v>
      </c>
      <c r="D189" s="38" t="s">
        <v>426</v>
      </c>
      <c r="E189" s="33">
        <v>2012</v>
      </c>
      <c r="F189" s="129">
        <v>25845</v>
      </c>
      <c r="G189" s="33" t="s">
        <v>3251</v>
      </c>
    </row>
    <row r="190" spans="1:7" x14ac:dyDescent="0.25">
      <c r="A190" s="33" t="s">
        <v>71</v>
      </c>
      <c r="B190" s="38" t="s">
        <v>3753</v>
      </c>
      <c r="C190" s="171" t="s">
        <v>3721</v>
      </c>
      <c r="D190" s="38" t="s">
        <v>110</v>
      </c>
      <c r="E190" s="33">
        <v>2012</v>
      </c>
      <c r="F190" s="129">
        <v>27245</v>
      </c>
      <c r="G190" s="33" t="s">
        <v>3251</v>
      </c>
    </row>
    <row r="191" spans="1:7" x14ac:dyDescent="0.25">
      <c r="A191" s="33" t="s">
        <v>71</v>
      </c>
      <c r="B191" s="38" t="s">
        <v>3753</v>
      </c>
      <c r="C191" s="171" t="s">
        <v>3721</v>
      </c>
      <c r="D191" s="38" t="s">
        <v>426</v>
      </c>
      <c r="E191" s="33">
        <v>2012</v>
      </c>
      <c r="F191" s="129">
        <v>28495</v>
      </c>
      <c r="G191" s="33" t="s">
        <v>3251</v>
      </c>
    </row>
    <row r="192" spans="1:7" x14ac:dyDescent="0.25">
      <c r="A192" s="33" t="s">
        <v>71</v>
      </c>
      <c r="B192" s="38" t="s">
        <v>3250</v>
      </c>
      <c r="C192" s="171" t="s">
        <v>3721</v>
      </c>
      <c r="D192" s="38" t="s">
        <v>110</v>
      </c>
      <c r="E192" s="33">
        <v>2012</v>
      </c>
      <c r="F192" s="129">
        <v>22495</v>
      </c>
      <c r="G192" s="33" t="s">
        <v>3251</v>
      </c>
    </row>
    <row r="193" spans="1:7" x14ac:dyDescent="0.25">
      <c r="A193" s="33" t="s">
        <v>71</v>
      </c>
      <c r="B193" s="38" t="s">
        <v>3250</v>
      </c>
      <c r="C193" s="171" t="s">
        <v>3721</v>
      </c>
      <c r="D193" s="38" t="s">
        <v>426</v>
      </c>
      <c r="E193" s="33">
        <v>2012</v>
      </c>
      <c r="F193" s="129">
        <v>23745</v>
      </c>
      <c r="G193" s="33" t="s">
        <v>3251</v>
      </c>
    </row>
    <row r="194" spans="1:7" x14ac:dyDescent="0.25">
      <c r="A194" s="33" t="s">
        <v>71</v>
      </c>
      <c r="B194" s="33" t="s">
        <v>7200</v>
      </c>
      <c r="C194" s="33" t="s">
        <v>1983</v>
      </c>
      <c r="D194" s="33"/>
      <c r="E194" s="33">
        <v>2012</v>
      </c>
      <c r="F194" s="129">
        <v>23235</v>
      </c>
      <c r="G194" s="33" t="s">
        <v>135</v>
      </c>
    </row>
    <row r="195" spans="1:7" x14ac:dyDescent="0.25">
      <c r="A195" s="33" t="s">
        <v>2082</v>
      </c>
      <c r="B195" s="38" t="s">
        <v>1696</v>
      </c>
      <c r="C195" s="171">
        <v>3.5</v>
      </c>
      <c r="D195" s="38" t="s">
        <v>44</v>
      </c>
      <c r="E195" s="33">
        <v>2012</v>
      </c>
      <c r="F195" s="129">
        <v>37326</v>
      </c>
      <c r="G195" s="33" t="s">
        <v>2037</v>
      </c>
    </row>
    <row r="196" spans="1:7" x14ac:dyDescent="0.25">
      <c r="A196" s="33" t="s">
        <v>2082</v>
      </c>
      <c r="B196" s="38" t="s">
        <v>1223</v>
      </c>
      <c r="C196" s="171">
        <v>1.5</v>
      </c>
      <c r="D196" s="38" t="s">
        <v>44</v>
      </c>
      <c r="E196" s="33">
        <v>2012</v>
      </c>
      <c r="F196" s="129">
        <v>16220</v>
      </c>
      <c r="G196" s="33" t="s">
        <v>2033</v>
      </c>
    </row>
    <row r="197" spans="1:7" x14ac:dyDescent="0.25">
      <c r="A197" s="33" t="s">
        <v>2082</v>
      </c>
      <c r="B197" s="38" t="s">
        <v>1451</v>
      </c>
      <c r="C197" s="171">
        <v>1.5</v>
      </c>
      <c r="D197" s="38" t="s">
        <v>110</v>
      </c>
      <c r="E197" s="33">
        <v>2012</v>
      </c>
      <c r="F197" s="129">
        <v>17840</v>
      </c>
      <c r="G197" s="33" t="s">
        <v>2031</v>
      </c>
    </row>
    <row r="198" spans="1:7" x14ac:dyDescent="0.25">
      <c r="A198" s="33" t="s">
        <v>2082</v>
      </c>
      <c r="B198" s="38" t="s">
        <v>75</v>
      </c>
      <c r="C198" s="171">
        <v>3.5</v>
      </c>
      <c r="D198" s="38" t="s">
        <v>110</v>
      </c>
      <c r="E198" s="33">
        <v>2012</v>
      </c>
      <c r="F198" s="129">
        <v>32513.661202185791</v>
      </c>
      <c r="G198" s="33" t="s">
        <v>2075</v>
      </c>
    </row>
    <row r="199" spans="1:7" x14ac:dyDescent="0.25">
      <c r="A199" s="33" t="s">
        <v>2082</v>
      </c>
      <c r="B199" s="38" t="s">
        <v>1654</v>
      </c>
      <c r="C199" s="171">
        <v>3.5</v>
      </c>
      <c r="D199" s="38" t="s">
        <v>44</v>
      </c>
      <c r="E199" s="33">
        <v>2012</v>
      </c>
      <c r="F199" s="129">
        <v>34918.032786885247</v>
      </c>
      <c r="G199" s="33" t="s">
        <v>1211</v>
      </c>
    </row>
    <row r="200" spans="1:7" x14ac:dyDescent="0.25">
      <c r="A200" s="33" t="s">
        <v>87</v>
      </c>
      <c r="B200" s="38" t="s">
        <v>88</v>
      </c>
      <c r="C200" s="171">
        <v>1.4</v>
      </c>
      <c r="D200" s="38" t="s">
        <v>110</v>
      </c>
      <c r="E200" s="33">
        <v>2012</v>
      </c>
      <c r="F200" s="129">
        <v>12525</v>
      </c>
      <c r="G200" s="33" t="s">
        <v>2033</v>
      </c>
    </row>
    <row r="201" spans="1:7" x14ac:dyDescent="0.25">
      <c r="A201" s="33" t="s">
        <v>87</v>
      </c>
      <c r="B201" s="38" t="s">
        <v>4124</v>
      </c>
      <c r="C201" s="171" t="s">
        <v>6576</v>
      </c>
      <c r="D201" s="38" t="s">
        <v>110</v>
      </c>
      <c r="E201" s="33">
        <v>2012</v>
      </c>
      <c r="F201" s="129">
        <v>15295</v>
      </c>
      <c r="G201" s="33" t="s">
        <v>1956</v>
      </c>
    </row>
    <row r="202" spans="1:7" x14ac:dyDescent="0.25">
      <c r="A202" s="33" t="s">
        <v>87</v>
      </c>
      <c r="B202" s="38" t="s">
        <v>4050</v>
      </c>
      <c r="C202" s="171" t="s">
        <v>6576</v>
      </c>
      <c r="D202" s="38" t="s">
        <v>110</v>
      </c>
      <c r="E202" s="33">
        <v>2012</v>
      </c>
      <c r="F202" s="129">
        <v>15895</v>
      </c>
      <c r="G202" s="33" t="s">
        <v>1823</v>
      </c>
    </row>
    <row r="203" spans="1:7" x14ac:dyDescent="0.25">
      <c r="A203" s="33" t="s">
        <v>87</v>
      </c>
      <c r="B203" s="38" t="s">
        <v>3728</v>
      </c>
      <c r="C203" s="171" t="s">
        <v>6576</v>
      </c>
      <c r="D203" s="38" t="s">
        <v>110</v>
      </c>
      <c r="E203" s="33">
        <v>2012</v>
      </c>
      <c r="F203" s="129">
        <v>16895</v>
      </c>
      <c r="G203" s="33" t="s">
        <v>1823</v>
      </c>
    </row>
    <row r="204" spans="1:7" x14ac:dyDescent="0.25">
      <c r="A204" s="33" t="s">
        <v>87</v>
      </c>
      <c r="B204" s="38" t="s">
        <v>3210</v>
      </c>
      <c r="C204" s="171">
        <v>1.5</v>
      </c>
      <c r="D204" s="38" t="s">
        <v>110</v>
      </c>
      <c r="E204" s="33">
        <v>2012</v>
      </c>
      <c r="F204" s="129">
        <v>20400</v>
      </c>
      <c r="G204" s="33" t="s">
        <v>2109</v>
      </c>
    </row>
    <row r="205" spans="1:7" x14ac:dyDescent="0.25">
      <c r="A205" s="33" t="s">
        <v>87</v>
      </c>
      <c r="B205" s="38" t="s">
        <v>89</v>
      </c>
      <c r="C205" s="171">
        <v>2.4</v>
      </c>
      <c r="D205" s="38" t="s">
        <v>110</v>
      </c>
      <c r="E205" s="33">
        <v>2012</v>
      </c>
      <c r="F205" s="129">
        <v>24462</v>
      </c>
      <c r="G205" s="33" t="s">
        <v>2083</v>
      </c>
    </row>
    <row r="206" spans="1:7" x14ac:dyDescent="0.25">
      <c r="A206" s="33" t="s">
        <v>87</v>
      </c>
      <c r="B206" s="38" t="s">
        <v>89</v>
      </c>
      <c r="C206" s="171">
        <v>3</v>
      </c>
      <c r="D206" s="38" t="s">
        <v>110</v>
      </c>
      <c r="E206" s="33">
        <v>2012</v>
      </c>
      <c r="F206" s="129">
        <v>24960</v>
      </c>
      <c r="G206" s="33" t="s">
        <v>2033</v>
      </c>
    </row>
    <row r="207" spans="1:7" x14ac:dyDescent="0.25">
      <c r="A207" s="33" t="s">
        <v>87</v>
      </c>
      <c r="B207" s="38" t="s">
        <v>1697</v>
      </c>
      <c r="C207" s="171">
        <v>4.5999999999999996</v>
      </c>
      <c r="D207" s="38" t="s">
        <v>438</v>
      </c>
      <c r="E207" s="33">
        <v>2012</v>
      </c>
      <c r="F207" s="129">
        <v>65980</v>
      </c>
      <c r="G207" s="33" t="s">
        <v>2033</v>
      </c>
    </row>
    <row r="208" spans="1:7" x14ac:dyDescent="0.25">
      <c r="A208" s="33" t="s">
        <v>87</v>
      </c>
      <c r="B208" s="38" t="s">
        <v>4068</v>
      </c>
      <c r="C208" s="171" t="s">
        <v>3739</v>
      </c>
      <c r="D208" s="38" t="s">
        <v>110</v>
      </c>
      <c r="E208" s="33">
        <v>2012</v>
      </c>
      <c r="F208" s="129">
        <v>17595</v>
      </c>
      <c r="G208" s="33" t="s">
        <v>1956</v>
      </c>
    </row>
    <row r="209" spans="1:7" x14ac:dyDescent="0.25">
      <c r="A209" s="33" t="s">
        <v>87</v>
      </c>
      <c r="B209" s="38" t="s">
        <v>3744</v>
      </c>
      <c r="C209" s="171" t="s">
        <v>3739</v>
      </c>
      <c r="D209" s="38" t="s">
        <v>110</v>
      </c>
      <c r="E209" s="33">
        <v>2012</v>
      </c>
      <c r="F209" s="129">
        <v>20595</v>
      </c>
      <c r="G209" s="33" t="s">
        <v>1956</v>
      </c>
    </row>
    <row r="210" spans="1:7" x14ac:dyDescent="0.25">
      <c r="A210" s="33" t="s">
        <v>87</v>
      </c>
      <c r="B210" s="38" t="s">
        <v>91</v>
      </c>
      <c r="C210" s="171" t="s">
        <v>3790</v>
      </c>
      <c r="D210" s="38" t="s">
        <v>438</v>
      </c>
      <c r="E210" s="33">
        <v>2012</v>
      </c>
      <c r="F210" s="129">
        <v>34200</v>
      </c>
      <c r="G210" s="33" t="s">
        <v>1956</v>
      </c>
    </row>
    <row r="211" spans="1:7" x14ac:dyDescent="0.25">
      <c r="A211" s="33" t="s">
        <v>87</v>
      </c>
      <c r="B211" s="38" t="s">
        <v>91</v>
      </c>
      <c r="C211" s="171" t="s">
        <v>2927</v>
      </c>
      <c r="D211" s="38" t="s">
        <v>438</v>
      </c>
      <c r="E211" s="33">
        <v>2012</v>
      </c>
      <c r="F211" s="129">
        <v>44500</v>
      </c>
      <c r="G211" s="33" t="s">
        <v>1956</v>
      </c>
    </row>
    <row r="212" spans="1:7" x14ac:dyDescent="0.25">
      <c r="A212" s="33" t="s">
        <v>87</v>
      </c>
      <c r="B212" s="38" t="s">
        <v>4111</v>
      </c>
      <c r="C212" s="171" t="s">
        <v>3764</v>
      </c>
      <c r="D212" s="38" t="s">
        <v>438</v>
      </c>
      <c r="E212" s="33">
        <v>2012</v>
      </c>
      <c r="F212" s="129">
        <v>46500</v>
      </c>
      <c r="G212" s="33" t="s">
        <v>1956</v>
      </c>
    </row>
    <row r="213" spans="1:7" x14ac:dyDescent="0.25">
      <c r="A213" s="33" t="s">
        <v>87</v>
      </c>
      <c r="B213" s="38" t="s">
        <v>4089</v>
      </c>
      <c r="C213" s="171" t="s">
        <v>3790</v>
      </c>
      <c r="D213" s="38" t="s">
        <v>438</v>
      </c>
      <c r="E213" s="33">
        <v>2012</v>
      </c>
      <c r="F213" s="129">
        <v>29750</v>
      </c>
      <c r="G213" s="33" t="s">
        <v>1835</v>
      </c>
    </row>
    <row r="214" spans="1:7" x14ac:dyDescent="0.25">
      <c r="A214" s="33" t="s">
        <v>87</v>
      </c>
      <c r="B214" s="38" t="s">
        <v>4113</v>
      </c>
      <c r="C214" s="171" t="s">
        <v>4087</v>
      </c>
      <c r="D214" s="38" t="s">
        <v>438</v>
      </c>
      <c r="E214" s="33">
        <v>2012</v>
      </c>
      <c r="F214" s="129">
        <v>26750</v>
      </c>
      <c r="G214" s="33" t="s">
        <v>1835</v>
      </c>
    </row>
    <row r="215" spans="1:7" x14ac:dyDescent="0.25">
      <c r="A215" s="33" t="s">
        <v>87</v>
      </c>
      <c r="B215" s="38" t="s">
        <v>4092</v>
      </c>
      <c r="C215" s="171" t="s">
        <v>3790</v>
      </c>
      <c r="D215" s="38" t="s">
        <v>438</v>
      </c>
      <c r="E215" s="33">
        <v>2012</v>
      </c>
      <c r="F215" s="129">
        <v>32250</v>
      </c>
      <c r="G215" s="33" t="s">
        <v>1835</v>
      </c>
    </row>
    <row r="216" spans="1:7" x14ac:dyDescent="0.25">
      <c r="A216" s="33" t="s">
        <v>87</v>
      </c>
      <c r="B216" s="38" t="s">
        <v>1218</v>
      </c>
      <c r="C216" s="171">
        <v>2.4</v>
      </c>
      <c r="D216" s="38" t="s">
        <v>438</v>
      </c>
      <c r="E216" s="33">
        <v>2012</v>
      </c>
      <c r="F216" s="129">
        <v>22358</v>
      </c>
      <c r="G216" s="33" t="s">
        <v>2075</v>
      </c>
    </row>
    <row r="217" spans="1:7" x14ac:dyDescent="0.25">
      <c r="A217" s="33" t="s">
        <v>87</v>
      </c>
      <c r="B217" s="38" t="s">
        <v>1593</v>
      </c>
      <c r="C217" s="171">
        <v>1.2</v>
      </c>
      <c r="D217" s="38" t="s">
        <v>110</v>
      </c>
      <c r="E217" s="33">
        <v>2012</v>
      </c>
      <c r="F217" s="129">
        <v>9625</v>
      </c>
      <c r="G217" s="33" t="s">
        <v>2031</v>
      </c>
    </row>
    <row r="218" spans="1:7" x14ac:dyDescent="0.25">
      <c r="A218" s="33" t="s">
        <v>87</v>
      </c>
      <c r="B218" s="38" t="s">
        <v>2084</v>
      </c>
      <c r="C218" s="171">
        <v>1.2</v>
      </c>
      <c r="D218" s="38" t="s">
        <v>110</v>
      </c>
      <c r="E218" s="33">
        <v>2012</v>
      </c>
      <c r="F218" s="129">
        <v>10222</v>
      </c>
      <c r="G218" s="33" t="s">
        <v>2031</v>
      </c>
    </row>
    <row r="219" spans="1:7" x14ac:dyDescent="0.25">
      <c r="A219" s="33" t="s">
        <v>87</v>
      </c>
      <c r="B219" s="38" t="s">
        <v>2084</v>
      </c>
      <c r="C219" s="171">
        <v>1.4</v>
      </c>
      <c r="D219" s="38" t="s">
        <v>110</v>
      </c>
      <c r="E219" s="33">
        <v>2012</v>
      </c>
      <c r="F219" s="129">
        <v>10642</v>
      </c>
      <c r="G219" s="33" t="s">
        <v>2031</v>
      </c>
    </row>
    <row r="220" spans="1:7" x14ac:dyDescent="0.25">
      <c r="A220" s="33" t="s">
        <v>87</v>
      </c>
      <c r="B220" s="38" t="s">
        <v>1594</v>
      </c>
      <c r="C220" s="171">
        <v>1.6</v>
      </c>
      <c r="D220" s="38" t="s">
        <v>110</v>
      </c>
      <c r="E220" s="33">
        <v>2012</v>
      </c>
      <c r="F220" s="129">
        <v>18766</v>
      </c>
      <c r="G220" s="33" t="s">
        <v>2031</v>
      </c>
    </row>
    <row r="221" spans="1:7" x14ac:dyDescent="0.25">
      <c r="A221" s="33" t="s">
        <v>87</v>
      </c>
      <c r="B221" s="38" t="s">
        <v>1594</v>
      </c>
      <c r="C221" s="171">
        <v>2</v>
      </c>
      <c r="D221" s="38" t="s">
        <v>110</v>
      </c>
      <c r="E221" s="33">
        <v>2012</v>
      </c>
      <c r="F221" s="129">
        <v>18964</v>
      </c>
      <c r="G221" s="33" t="s">
        <v>2031</v>
      </c>
    </row>
    <row r="222" spans="1:7" x14ac:dyDescent="0.25">
      <c r="A222" s="33" t="s">
        <v>87</v>
      </c>
      <c r="B222" s="38" t="s">
        <v>2085</v>
      </c>
      <c r="C222" s="171">
        <v>2</v>
      </c>
      <c r="D222" s="38" t="s">
        <v>110</v>
      </c>
      <c r="E222" s="33">
        <v>2012</v>
      </c>
      <c r="F222" s="129">
        <v>19918.032786885244</v>
      </c>
      <c r="G222" s="33" t="s">
        <v>1211</v>
      </c>
    </row>
    <row r="223" spans="1:7" x14ac:dyDescent="0.25">
      <c r="A223" s="33" t="s">
        <v>87</v>
      </c>
      <c r="B223" s="33" t="s">
        <v>2959</v>
      </c>
      <c r="C223" s="33" t="s">
        <v>1985</v>
      </c>
      <c r="D223" s="33"/>
      <c r="E223" s="33">
        <v>2012</v>
      </c>
      <c r="F223" s="129">
        <v>18000</v>
      </c>
      <c r="G223" s="33" t="s">
        <v>1772</v>
      </c>
    </row>
    <row r="224" spans="1:7" x14ac:dyDescent="0.25">
      <c r="A224" s="33" t="s">
        <v>87</v>
      </c>
      <c r="B224" s="38" t="s">
        <v>93</v>
      </c>
      <c r="C224" s="171">
        <v>3.5</v>
      </c>
      <c r="D224" s="38" t="s">
        <v>43</v>
      </c>
      <c r="E224" s="33">
        <v>2012</v>
      </c>
      <c r="F224" s="129">
        <v>28302</v>
      </c>
      <c r="G224" s="33" t="s">
        <v>1211</v>
      </c>
    </row>
    <row r="225" spans="1:7" x14ac:dyDescent="0.25">
      <c r="A225" s="33" t="s">
        <v>87</v>
      </c>
      <c r="B225" s="38" t="s">
        <v>93</v>
      </c>
      <c r="C225" s="171">
        <v>3.5</v>
      </c>
      <c r="D225" s="38" t="s">
        <v>44</v>
      </c>
      <c r="E225" s="33">
        <v>2012</v>
      </c>
      <c r="F225" s="129">
        <v>29964</v>
      </c>
      <c r="G225" s="33" t="s">
        <v>1211</v>
      </c>
    </row>
    <row r="226" spans="1:7" x14ac:dyDescent="0.25">
      <c r="A226" s="33" t="s">
        <v>87</v>
      </c>
      <c r="B226" s="38" t="s">
        <v>3720</v>
      </c>
      <c r="C226" s="171" t="s">
        <v>3747</v>
      </c>
      <c r="D226" s="38" t="s">
        <v>110</v>
      </c>
      <c r="E226" s="33">
        <v>2012</v>
      </c>
      <c r="F226" s="129">
        <v>23228</v>
      </c>
      <c r="G226" s="33" t="s">
        <v>4540</v>
      </c>
    </row>
    <row r="227" spans="1:7" x14ac:dyDescent="0.25">
      <c r="A227" s="33" t="s">
        <v>87</v>
      </c>
      <c r="B227" s="38" t="s">
        <v>3720</v>
      </c>
      <c r="C227" s="171" t="s">
        <v>3747</v>
      </c>
      <c r="D227" s="38" t="s">
        <v>426</v>
      </c>
      <c r="E227" s="33">
        <v>2012</v>
      </c>
      <c r="F227" s="129">
        <v>24890</v>
      </c>
      <c r="G227" s="33" t="s">
        <v>4540</v>
      </c>
    </row>
    <row r="228" spans="1:7" x14ac:dyDescent="0.25">
      <c r="A228" s="33" t="s">
        <v>87</v>
      </c>
      <c r="B228" s="38" t="s">
        <v>94</v>
      </c>
      <c r="C228" s="171">
        <v>2</v>
      </c>
      <c r="D228" s="38" t="s">
        <v>110</v>
      </c>
      <c r="E228" s="33">
        <v>2012</v>
      </c>
      <c r="F228" s="129">
        <v>22918</v>
      </c>
      <c r="G228" s="33" t="s">
        <v>2033</v>
      </c>
    </row>
    <row r="229" spans="1:7" x14ac:dyDescent="0.25">
      <c r="A229" s="33" t="s">
        <v>87</v>
      </c>
      <c r="B229" s="38" t="s">
        <v>4017</v>
      </c>
      <c r="C229" s="171" t="s">
        <v>4060</v>
      </c>
      <c r="D229" s="38" t="s">
        <v>110</v>
      </c>
      <c r="E229" s="33">
        <v>2012</v>
      </c>
      <c r="F229" s="129">
        <v>20145</v>
      </c>
      <c r="G229" s="33" t="s">
        <v>3251</v>
      </c>
    </row>
    <row r="230" spans="1:7" x14ac:dyDescent="0.25">
      <c r="A230" s="33" t="s">
        <v>87</v>
      </c>
      <c r="B230" s="38" t="s">
        <v>4018</v>
      </c>
      <c r="C230" s="171" t="s">
        <v>3747</v>
      </c>
      <c r="D230" s="38" t="s">
        <v>426</v>
      </c>
      <c r="E230" s="33">
        <v>2012</v>
      </c>
      <c r="F230" s="129">
        <v>23945</v>
      </c>
      <c r="G230" s="33" t="s">
        <v>3251</v>
      </c>
    </row>
    <row r="231" spans="1:7" x14ac:dyDescent="0.25">
      <c r="A231" s="33" t="s">
        <v>87</v>
      </c>
      <c r="B231" s="38" t="s">
        <v>4077</v>
      </c>
      <c r="C231" s="171" t="s">
        <v>3747</v>
      </c>
      <c r="D231" s="38" t="s">
        <v>110</v>
      </c>
      <c r="E231" s="33">
        <v>2012</v>
      </c>
      <c r="F231" s="129">
        <v>22295</v>
      </c>
      <c r="G231" s="33" t="s">
        <v>3251</v>
      </c>
    </row>
    <row r="232" spans="1:7" x14ac:dyDescent="0.25">
      <c r="A232" s="33" t="s">
        <v>87</v>
      </c>
      <c r="B232" s="38" t="s">
        <v>3737</v>
      </c>
      <c r="C232" s="171" t="s">
        <v>3747</v>
      </c>
      <c r="D232" s="38" t="s">
        <v>110</v>
      </c>
      <c r="E232" s="33">
        <v>2012</v>
      </c>
      <c r="F232" s="129">
        <v>24995</v>
      </c>
      <c r="G232" s="33" t="s">
        <v>3987</v>
      </c>
    </row>
    <row r="233" spans="1:7" x14ac:dyDescent="0.25">
      <c r="A233" s="33" t="s">
        <v>87</v>
      </c>
      <c r="B233" s="38" t="s">
        <v>4028</v>
      </c>
      <c r="C233" s="171">
        <v>2.4</v>
      </c>
      <c r="D233" s="38" t="s">
        <v>426</v>
      </c>
      <c r="E233" s="33">
        <v>2012</v>
      </c>
      <c r="F233" s="129">
        <v>26495</v>
      </c>
      <c r="G233" s="33" t="s">
        <v>3251</v>
      </c>
    </row>
    <row r="234" spans="1:7" x14ac:dyDescent="0.25">
      <c r="A234" s="33" t="s">
        <v>87</v>
      </c>
      <c r="B234" s="38" t="s">
        <v>96</v>
      </c>
      <c r="C234" s="171">
        <v>1.6</v>
      </c>
      <c r="D234" s="38" t="s">
        <v>110</v>
      </c>
      <c r="E234" s="33">
        <v>2012</v>
      </c>
      <c r="F234" s="129">
        <v>22124</v>
      </c>
      <c r="G234" s="33" t="s">
        <v>2086</v>
      </c>
    </row>
    <row r="235" spans="1:7" x14ac:dyDescent="0.25">
      <c r="A235" s="33" t="s">
        <v>87</v>
      </c>
      <c r="B235" s="38" t="s">
        <v>1704</v>
      </c>
      <c r="C235" s="171">
        <v>3.8</v>
      </c>
      <c r="D235" s="38" t="s">
        <v>44</v>
      </c>
      <c r="E235" s="33">
        <v>2012</v>
      </c>
      <c r="F235" s="129">
        <v>27164</v>
      </c>
      <c r="G235" s="33" t="s">
        <v>1211</v>
      </c>
    </row>
    <row r="236" spans="1:7" x14ac:dyDescent="0.25">
      <c r="A236" s="622" t="s">
        <v>87</v>
      </c>
      <c r="B236" s="622" t="s">
        <v>4096</v>
      </c>
      <c r="C236" s="622" t="s">
        <v>3721</v>
      </c>
      <c r="D236" s="622" t="s">
        <v>110</v>
      </c>
      <c r="E236" s="622">
        <v>2012</v>
      </c>
      <c r="F236" s="70">
        <v>25850</v>
      </c>
      <c r="G236" s="622" t="s">
        <v>135</v>
      </c>
    </row>
    <row r="237" spans="1:7" x14ac:dyDescent="0.25">
      <c r="A237" s="33" t="s">
        <v>1220</v>
      </c>
      <c r="B237" s="38" t="s">
        <v>93</v>
      </c>
      <c r="C237" s="171" t="s">
        <v>2114</v>
      </c>
      <c r="D237" s="38" t="s">
        <v>110</v>
      </c>
      <c r="E237" s="33">
        <v>2012</v>
      </c>
      <c r="F237" s="129">
        <v>21328</v>
      </c>
      <c r="G237" s="33" t="s">
        <v>4539</v>
      </c>
    </row>
    <row r="238" spans="1:7" x14ac:dyDescent="0.25">
      <c r="A238" s="33" t="s">
        <v>1220</v>
      </c>
      <c r="B238" s="38" t="s">
        <v>93</v>
      </c>
      <c r="C238" s="171" t="s">
        <v>2114</v>
      </c>
      <c r="D238" s="38" t="s">
        <v>426</v>
      </c>
      <c r="E238" s="33">
        <v>2012</v>
      </c>
      <c r="F238" s="129">
        <v>22590</v>
      </c>
      <c r="G238" s="33" t="s">
        <v>4539</v>
      </c>
    </row>
    <row r="239" spans="1:7" x14ac:dyDescent="0.25">
      <c r="A239" s="33" t="s">
        <v>1220</v>
      </c>
      <c r="B239" s="38" t="s">
        <v>93</v>
      </c>
      <c r="C239" s="171" t="s">
        <v>4134</v>
      </c>
      <c r="D239" s="38" t="s">
        <v>110</v>
      </c>
      <c r="E239" s="33">
        <v>2012</v>
      </c>
      <c r="F239" s="129">
        <v>22990</v>
      </c>
      <c r="G239" s="33" t="s">
        <v>4539</v>
      </c>
    </row>
    <row r="240" spans="1:7" x14ac:dyDescent="0.25">
      <c r="A240" s="33" t="s">
        <v>1220</v>
      </c>
      <c r="B240" s="38" t="s">
        <v>93</v>
      </c>
      <c r="C240" s="171" t="s">
        <v>4134</v>
      </c>
      <c r="D240" s="38" t="s">
        <v>426</v>
      </c>
      <c r="E240" s="33">
        <v>2012</v>
      </c>
      <c r="F240" s="129">
        <v>22990</v>
      </c>
      <c r="G240" s="33" t="s">
        <v>4540</v>
      </c>
    </row>
    <row r="241" spans="1:7" x14ac:dyDescent="0.25">
      <c r="A241" s="33" t="s">
        <v>1220</v>
      </c>
      <c r="B241" s="38" t="s">
        <v>3731</v>
      </c>
      <c r="C241" s="171" t="s">
        <v>3721</v>
      </c>
      <c r="D241" s="38" t="s">
        <v>110</v>
      </c>
      <c r="E241" s="33">
        <v>2012</v>
      </c>
      <c r="F241" s="129">
        <v>23195</v>
      </c>
      <c r="G241" s="33" t="s">
        <v>1832</v>
      </c>
    </row>
    <row r="242" spans="1:7" x14ac:dyDescent="0.25">
      <c r="A242" s="622" t="s">
        <v>1220</v>
      </c>
      <c r="B242" s="622" t="s">
        <v>10503</v>
      </c>
      <c r="C242" s="622" t="s">
        <v>2114</v>
      </c>
      <c r="D242" s="622" t="s">
        <v>43</v>
      </c>
      <c r="E242" s="622">
        <v>2012</v>
      </c>
      <c r="F242" s="70">
        <v>22045</v>
      </c>
      <c r="G242" s="610" t="s">
        <v>6882</v>
      </c>
    </row>
    <row r="243" spans="1:7" x14ac:dyDescent="0.25">
      <c r="A243" s="33" t="s">
        <v>1139</v>
      </c>
      <c r="B243" s="38" t="s">
        <v>1587</v>
      </c>
      <c r="C243" s="171">
        <v>3.5</v>
      </c>
      <c r="D243" s="38" t="s">
        <v>44</v>
      </c>
      <c r="E243" s="33">
        <v>2012</v>
      </c>
      <c r="F243" s="129">
        <v>49736</v>
      </c>
      <c r="G243" s="33" t="s">
        <v>1211</v>
      </c>
    </row>
    <row r="244" spans="1:7" x14ac:dyDescent="0.25">
      <c r="A244" s="33" t="s">
        <v>1139</v>
      </c>
      <c r="B244" s="38" t="s">
        <v>1356</v>
      </c>
      <c r="C244" s="171">
        <v>3.5</v>
      </c>
      <c r="D244" s="38" t="s">
        <v>44</v>
      </c>
      <c r="E244" s="33">
        <v>2012</v>
      </c>
      <c r="F244" s="129">
        <v>58948</v>
      </c>
      <c r="G244" s="33" t="s">
        <v>1211</v>
      </c>
    </row>
    <row r="245" spans="1:7" x14ac:dyDescent="0.25">
      <c r="A245" s="33" t="s">
        <v>1139</v>
      </c>
      <c r="B245" s="38" t="s">
        <v>1356</v>
      </c>
      <c r="C245" s="171">
        <v>5</v>
      </c>
      <c r="D245" s="38" t="s">
        <v>44</v>
      </c>
      <c r="E245" s="33">
        <v>2012</v>
      </c>
      <c r="F245" s="129">
        <v>67976</v>
      </c>
      <c r="G245" s="33" t="s">
        <v>2087</v>
      </c>
    </row>
    <row r="246" spans="1:7" customFormat="1" x14ac:dyDescent="0.25">
      <c r="A246" s="33" t="s">
        <v>1139</v>
      </c>
      <c r="B246" s="38" t="s">
        <v>13</v>
      </c>
      <c r="C246" s="171">
        <v>2.5</v>
      </c>
      <c r="D246" s="38" t="s">
        <v>438</v>
      </c>
      <c r="E246" s="33">
        <v>2012</v>
      </c>
      <c r="F246" s="129">
        <v>48722</v>
      </c>
      <c r="G246" s="33" t="s">
        <v>2033</v>
      </c>
    </row>
    <row r="247" spans="1:7" customFormat="1" x14ac:dyDescent="0.25">
      <c r="A247" s="33" t="s">
        <v>1139</v>
      </c>
      <c r="B247" s="38" t="s">
        <v>13</v>
      </c>
      <c r="C247" s="171">
        <v>3.7</v>
      </c>
      <c r="D247" s="38" t="s">
        <v>438</v>
      </c>
      <c r="E247" s="33">
        <v>2012</v>
      </c>
      <c r="F247" s="129">
        <v>48824</v>
      </c>
      <c r="G247" s="33" t="s">
        <v>2033</v>
      </c>
    </row>
    <row r="248" spans="1:7" customFormat="1" x14ac:dyDescent="0.25">
      <c r="A248" s="33" t="s">
        <v>1139</v>
      </c>
      <c r="B248" s="38" t="s">
        <v>1908</v>
      </c>
      <c r="C248" s="171">
        <v>3.7</v>
      </c>
      <c r="D248" s="38" t="s">
        <v>438</v>
      </c>
      <c r="E248" s="33">
        <v>2012</v>
      </c>
      <c r="F248" s="129">
        <v>62886</v>
      </c>
      <c r="G248" s="33" t="s">
        <v>2036</v>
      </c>
    </row>
    <row r="249" spans="1:7" customFormat="1" x14ac:dyDescent="0.25">
      <c r="A249" s="33" t="s">
        <v>1139</v>
      </c>
      <c r="B249" s="38" t="s">
        <v>1586</v>
      </c>
      <c r="C249" s="171">
        <v>3.7</v>
      </c>
      <c r="D249" s="38" t="s">
        <v>438</v>
      </c>
      <c r="E249" s="33">
        <v>2012</v>
      </c>
      <c r="F249" s="129">
        <v>57266</v>
      </c>
      <c r="G249" s="33" t="s">
        <v>1585</v>
      </c>
    </row>
    <row r="250" spans="1:7" customFormat="1" x14ac:dyDescent="0.25">
      <c r="A250" s="33" t="s">
        <v>1139</v>
      </c>
      <c r="B250" s="38" t="s">
        <v>70</v>
      </c>
      <c r="C250" s="171">
        <v>3.7</v>
      </c>
      <c r="D250" s="38" t="s">
        <v>438</v>
      </c>
      <c r="E250" s="33">
        <v>2012</v>
      </c>
      <c r="F250" s="129">
        <v>57996</v>
      </c>
      <c r="G250" s="33" t="s">
        <v>2033</v>
      </c>
    </row>
    <row r="251" spans="1:7" customFormat="1" x14ac:dyDescent="0.25">
      <c r="A251" s="33" t="s">
        <v>1139</v>
      </c>
      <c r="B251" s="38" t="s">
        <v>70</v>
      </c>
      <c r="C251" s="171">
        <v>5.6</v>
      </c>
      <c r="D251" s="38" t="s">
        <v>438</v>
      </c>
      <c r="E251" s="33">
        <v>2012</v>
      </c>
      <c r="F251" s="129">
        <v>65300.546448087429</v>
      </c>
      <c r="G251" s="33" t="s">
        <v>2033</v>
      </c>
    </row>
    <row r="252" spans="1:7" x14ac:dyDescent="0.25">
      <c r="A252" s="33" t="s">
        <v>1139</v>
      </c>
      <c r="B252" s="38" t="s">
        <v>1355</v>
      </c>
      <c r="C252" s="171">
        <v>5.6</v>
      </c>
      <c r="D252" s="38" t="s">
        <v>44</v>
      </c>
      <c r="E252" s="33">
        <v>2012</v>
      </c>
      <c r="F252" s="129">
        <v>62540</v>
      </c>
      <c r="G252" s="33" t="s">
        <v>1211</v>
      </c>
    </row>
    <row r="253" spans="1:7" x14ac:dyDescent="0.25">
      <c r="A253" s="33" t="s">
        <v>785</v>
      </c>
      <c r="B253" s="38" t="s">
        <v>1215</v>
      </c>
      <c r="C253" s="171">
        <v>2.4</v>
      </c>
      <c r="D253" s="38" t="s">
        <v>444</v>
      </c>
      <c r="E253" s="33">
        <v>2012</v>
      </c>
      <c r="F253" s="129">
        <v>17280</v>
      </c>
      <c r="G253" s="33" t="s">
        <v>2070</v>
      </c>
    </row>
    <row r="254" spans="1:7" x14ac:dyDescent="0.25">
      <c r="A254" s="33" t="s">
        <v>785</v>
      </c>
      <c r="B254" s="38" t="s">
        <v>1215</v>
      </c>
      <c r="C254" s="171" t="s">
        <v>6453</v>
      </c>
      <c r="D254" s="38" t="s">
        <v>444</v>
      </c>
      <c r="E254" s="33">
        <v>2012</v>
      </c>
      <c r="F254" s="129">
        <v>17336</v>
      </c>
      <c r="G254" s="33" t="s">
        <v>2070</v>
      </c>
    </row>
    <row r="255" spans="1:7" customFormat="1" x14ac:dyDescent="0.25">
      <c r="A255" s="33" t="s">
        <v>785</v>
      </c>
      <c r="B255" s="38" t="s">
        <v>1215</v>
      </c>
      <c r="C255" s="171" t="s">
        <v>6363</v>
      </c>
      <c r="D255" s="38" t="s">
        <v>444</v>
      </c>
      <c r="E255" s="33">
        <v>2012</v>
      </c>
      <c r="F255" s="129">
        <v>19125.683060109288</v>
      </c>
      <c r="G255" s="33" t="s">
        <v>2070</v>
      </c>
    </row>
    <row r="256" spans="1:7" customFormat="1" x14ac:dyDescent="0.25">
      <c r="A256" s="54" t="s">
        <v>6002</v>
      </c>
      <c r="B256" s="54" t="s">
        <v>6038</v>
      </c>
      <c r="C256" s="252" t="s">
        <v>3721</v>
      </c>
      <c r="D256" s="54" t="s">
        <v>110</v>
      </c>
      <c r="E256" s="54">
        <v>2012</v>
      </c>
      <c r="F256" s="87">
        <v>24295</v>
      </c>
      <c r="G256" s="54" t="s">
        <v>1458</v>
      </c>
    </row>
    <row r="257" spans="1:7" s="876" customFormat="1" x14ac:dyDescent="0.25">
      <c r="A257" s="486" t="s">
        <v>6057</v>
      </c>
      <c r="B257" s="486" t="s">
        <v>10567</v>
      </c>
      <c r="C257" s="486" t="s">
        <v>4532</v>
      </c>
      <c r="D257" s="38" t="s">
        <v>110</v>
      </c>
      <c r="E257" s="490">
        <v>2012</v>
      </c>
      <c r="F257" s="492">
        <v>33770</v>
      </c>
      <c r="G257" s="54" t="s">
        <v>1458</v>
      </c>
    </row>
    <row r="258" spans="1:7" customFormat="1" x14ac:dyDescent="0.25">
      <c r="A258" s="33" t="s">
        <v>97</v>
      </c>
      <c r="B258" s="38" t="s">
        <v>1913</v>
      </c>
      <c r="C258" s="171">
        <v>3.5</v>
      </c>
      <c r="D258" s="38" t="s">
        <v>110</v>
      </c>
      <c r="E258" s="33">
        <v>2012</v>
      </c>
      <c r="F258" s="129">
        <v>21755</v>
      </c>
      <c r="G258" s="33" t="s">
        <v>2033</v>
      </c>
    </row>
    <row r="259" spans="1:7" customFormat="1" x14ac:dyDescent="0.25">
      <c r="A259" s="33" t="s">
        <v>97</v>
      </c>
      <c r="B259" s="38" t="s">
        <v>1522</v>
      </c>
      <c r="C259" s="171">
        <v>2.4</v>
      </c>
      <c r="D259" s="38" t="s">
        <v>110</v>
      </c>
      <c r="E259" s="33">
        <v>2012</v>
      </c>
      <c r="F259" s="129">
        <v>17814</v>
      </c>
      <c r="G259" s="33" t="s">
        <v>2075</v>
      </c>
    </row>
    <row r="260" spans="1:7" customFormat="1" x14ac:dyDescent="0.25">
      <c r="A260" s="33" t="s">
        <v>97</v>
      </c>
      <c r="B260" s="38" t="s">
        <v>1447</v>
      </c>
      <c r="C260" s="171">
        <v>3.8</v>
      </c>
      <c r="D260" s="38" t="s">
        <v>110</v>
      </c>
      <c r="E260" s="33">
        <v>2012</v>
      </c>
      <c r="F260" s="129">
        <v>23852</v>
      </c>
      <c r="G260" s="33" t="s">
        <v>2075</v>
      </c>
    </row>
    <row r="261" spans="1:7" customFormat="1" x14ac:dyDescent="0.25">
      <c r="A261" s="33" t="s">
        <v>97</v>
      </c>
      <c r="B261" s="38" t="s">
        <v>1297</v>
      </c>
      <c r="C261" s="171">
        <v>1.6</v>
      </c>
      <c r="D261" s="38" t="s">
        <v>110</v>
      </c>
      <c r="E261" s="33">
        <v>2012</v>
      </c>
      <c r="F261" s="129">
        <v>13988</v>
      </c>
      <c r="G261" s="33" t="s">
        <v>2033</v>
      </c>
    </row>
    <row r="262" spans="1:7" customFormat="1" x14ac:dyDescent="0.25">
      <c r="A262" s="33" t="s">
        <v>97</v>
      </c>
      <c r="B262" s="38" t="s">
        <v>1297</v>
      </c>
      <c r="C262" s="171">
        <v>2</v>
      </c>
      <c r="D262" s="38" t="s">
        <v>110</v>
      </c>
      <c r="E262" s="33">
        <v>2012</v>
      </c>
      <c r="F262" s="129">
        <v>15027.322404371584</v>
      </c>
      <c r="G262" s="33" t="s">
        <v>2033</v>
      </c>
    </row>
    <row r="263" spans="1:7" customFormat="1" x14ac:dyDescent="0.25">
      <c r="A263" s="33" t="s">
        <v>97</v>
      </c>
      <c r="B263" s="38" t="s">
        <v>1915</v>
      </c>
      <c r="C263" s="171">
        <v>2</v>
      </c>
      <c r="D263" s="38" t="s">
        <v>110</v>
      </c>
      <c r="E263" s="33">
        <v>2012</v>
      </c>
      <c r="F263" s="129">
        <v>18120</v>
      </c>
      <c r="G263" s="33" t="s">
        <v>1585</v>
      </c>
    </row>
    <row r="264" spans="1:7" customFormat="1" x14ac:dyDescent="0.25">
      <c r="A264" s="33" t="s">
        <v>97</v>
      </c>
      <c r="B264" s="38" t="s">
        <v>1649</v>
      </c>
      <c r="C264" s="171">
        <v>3.8</v>
      </c>
      <c r="D264" s="38" t="s">
        <v>44</v>
      </c>
      <c r="E264" s="33">
        <v>2012</v>
      </c>
      <c r="F264" s="129">
        <v>24562.841530054644</v>
      </c>
      <c r="G264" s="33" t="s">
        <v>1211</v>
      </c>
    </row>
    <row r="265" spans="1:7" customFormat="1" ht="15" x14ac:dyDescent="0.25">
      <c r="A265" s="553" t="s">
        <v>97</v>
      </c>
      <c r="B265" s="553" t="s">
        <v>6630</v>
      </c>
      <c r="C265" s="553" t="s">
        <v>6635</v>
      </c>
      <c r="D265" s="553" t="s">
        <v>43</v>
      </c>
      <c r="E265" s="554">
        <v>2012</v>
      </c>
      <c r="F265" s="553">
        <v>9772</v>
      </c>
      <c r="G265" s="553" t="s">
        <v>6628</v>
      </c>
    </row>
    <row r="266" spans="1:7" customFormat="1" ht="15" x14ac:dyDescent="0.25">
      <c r="A266" s="553" t="s">
        <v>97</v>
      </c>
      <c r="B266" s="553" t="s">
        <v>6630</v>
      </c>
      <c r="C266" s="553" t="s">
        <v>6634</v>
      </c>
      <c r="D266" s="553" t="s">
        <v>43</v>
      </c>
      <c r="E266" s="554">
        <v>2012</v>
      </c>
      <c r="F266" s="553">
        <v>11377</v>
      </c>
      <c r="G266" s="553" t="s">
        <v>6628</v>
      </c>
    </row>
    <row r="267" spans="1:7" customFormat="1" ht="15" x14ac:dyDescent="0.25">
      <c r="A267" s="553" t="s">
        <v>97</v>
      </c>
      <c r="B267" s="553" t="s">
        <v>6630</v>
      </c>
      <c r="C267" s="553" t="s">
        <v>6633</v>
      </c>
      <c r="D267" s="553" t="s">
        <v>43</v>
      </c>
      <c r="E267" s="554">
        <v>2012</v>
      </c>
      <c r="F267" s="553">
        <v>11081</v>
      </c>
      <c r="G267" s="553" t="s">
        <v>6628</v>
      </c>
    </row>
    <row r="268" spans="1:7" customFormat="1" ht="15" x14ac:dyDescent="0.25">
      <c r="A268" s="553" t="s">
        <v>97</v>
      </c>
      <c r="B268" s="553" t="s">
        <v>6630</v>
      </c>
      <c r="C268" s="553" t="s">
        <v>6632</v>
      </c>
      <c r="D268" s="553" t="s">
        <v>43</v>
      </c>
      <c r="E268" s="554">
        <v>2012</v>
      </c>
      <c r="F268" s="553">
        <v>12684</v>
      </c>
      <c r="G268" s="553" t="s">
        <v>6628</v>
      </c>
    </row>
    <row r="269" spans="1:7" customFormat="1" ht="15" x14ac:dyDescent="0.25">
      <c r="A269" s="553" t="s">
        <v>97</v>
      </c>
      <c r="B269" s="553" t="s">
        <v>6630</v>
      </c>
      <c r="C269" s="553" t="s">
        <v>6631</v>
      </c>
      <c r="D269" s="553" t="s">
        <v>43</v>
      </c>
      <c r="E269" s="554">
        <v>2012</v>
      </c>
      <c r="F269" s="553">
        <v>12390</v>
      </c>
      <c r="G269" s="553" t="s">
        <v>6628</v>
      </c>
    </row>
    <row r="270" spans="1:7" customFormat="1" ht="15" x14ac:dyDescent="0.25">
      <c r="A270" s="553" t="s">
        <v>97</v>
      </c>
      <c r="B270" s="553" t="s">
        <v>6630</v>
      </c>
      <c r="C270" s="553" t="s">
        <v>6629</v>
      </c>
      <c r="D270" s="553" t="s">
        <v>43</v>
      </c>
      <c r="E270" s="554">
        <v>2012</v>
      </c>
      <c r="F270" s="553">
        <v>13992</v>
      </c>
      <c r="G270" s="553" t="s">
        <v>6628</v>
      </c>
    </row>
    <row r="271" spans="1:7" customFormat="1" x14ac:dyDescent="0.25">
      <c r="A271" s="33" t="s">
        <v>97</v>
      </c>
      <c r="B271" s="38" t="s">
        <v>98</v>
      </c>
      <c r="C271" s="171">
        <v>2</v>
      </c>
      <c r="D271" s="38" t="s">
        <v>110</v>
      </c>
      <c r="E271" s="33">
        <v>2012</v>
      </c>
      <c r="F271" s="129">
        <v>21842</v>
      </c>
      <c r="G271" s="33" t="s">
        <v>2033</v>
      </c>
    </row>
    <row r="272" spans="1:7" customFormat="1" x14ac:dyDescent="0.25">
      <c r="A272" s="33" t="s">
        <v>97</v>
      </c>
      <c r="B272" s="38" t="s">
        <v>98</v>
      </c>
      <c r="C272" s="171">
        <v>2.4</v>
      </c>
      <c r="D272" s="38" t="s">
        <v>110</v>
      </c>
      <c r="E272" s="33">
        <v>2012</v>
      </c>
      <c r="F272" s="129">
        <v>22240</v>
      </c>
      <c r="G272" s="33" t="s">
        <v>2033</v>
      </c>
    </row>
    <row r="273" spans="1:7" customFormat="1" x14ac:dyDescent="0.25">
      <c r="A273" s="33" t="s">
        <v>97</v>
      </c>
      <c r="B273" s="38" t="s">
        <v>101</v>
      </c>
      <c r="C273" s="171">
        <v>1.6</v>
      </c>
      <c r="D273" s="38" t="s">
        <v>110</v>
      </c>
      <c r="E273" s="33">
        <v>2012</v>
      </c>
      <c r="F273" s="129">
        <v>15245</v>
      </c>
      <c r="G273" s="33" t="s">
        <v>2031</v>
      </c>
    </row>
    <row r="274" spans="1:7" customFormat="1" ht="15" x14ac:dyDescent="0.25">
      <c r="A274" s="553" t="s">
        <v>97</v>
      </c>
      <c r="B274" s="553" t="s">
        <v>6859</v>
      </c>
      <c r="C274" s="553" t="s">
        <v>2114</v>
      </c>
      <c r="D274" s="553" t="s">
        <v>43</v>
      </c>
      <c r="E274" s="554">
        <v>2012</v>
      </c>
      <c r="F274" s="553">
        <v>26067.317073170732</v>
      </c>
      <c r="G274" s="553" t="s">
        <v>1956</v>
      </c>
    </row>
    <row r="275" spans="1:7" customFormat="1" ht="15" x14ac:dyDescent="0.25">
      <c r="A275" s="553" t="s">
        <v>97</v>
      </c>
      <c r="B275" s="553" t="s">
        <v>6859</v>
      </c>
      <c r="C275" s="553" t="s">
        <v>4134</v>
      </c>
      <c r="D275" s="553" t="s">
        <v>43</v>
      </c>
      <c r="E275" s="554">
        <v>2012</v>
      </c>
      <c r="F275" s="553">
        <v>26752.195121951223</v>
      </c>
      <c r="G275" s="553" t="s">
        <v>1956</v>
      </c>
    </row>
    <row r="276" spans="1:7" customFormat="1" ht="15" x14ac:dyDescent="0.25">
      <c r="A276" s="553" t="s">
        <v>97</v>
      </c>
      <c r="B276" s="553" t="s">
        <v>6859</v>
      </c>
      <c r="C276" s="553" t="s">
        <v>3721</v>
      </c>
      <c r="D276" s="553" t="s">
        <v>43</v>
      </c>
      <c r="E276" s="554">
        <v>2012</v>
      </c>
      <c r="F276" s="553">
        <v>28246.829268292684</v>
      </c>
      <c r="G276" s="553" t="s">
        <v>1956</v>
      </c>
    </row>
    <row r="277" spans="1:7" customFormat="1" ht="15" x14ac:dyDescent="0.25">
      <c r="A277" s="553" t="s">
        <v>97</v>
      </c>
      <c r="B277" s="553" t="s">
        <v>6859</v>
      </c>
      <c r="C277" s="553" t="s">
        <v>1980</v>
      </c>
      <c r="D277" s="553" t="s">
        <v>43</v>
      </c>
      <c r="E277" s="554">
        <v>2012</v>
      </c>
      <c r="F277" s="553">
        <v>28160.9756097561</v>
      </c>
      <c r="G277" s="553" t="s">
        <v>1832</v>
      </c>
    </row>
    <row r="278" spans="1:7" customFormat="1" ht="15" x14ac:dyDescent="0.25">
      <c r="A278" s="553" t="s">
        <v>97</v>
      </c>
      <c r="B278" s="553" t="s">
        <v>6859</v>
      </c>
      <c r="C278" s="553" t="s">
        <v>1981</v>
      </c>
      <c r="D278" s="553" t="s">
        <v>43</v>
      </c>
      <c r="E278" s="554">
        <v>2012</v>
      </c>
      <c r="F278" s="553">
        <v>32550.243902439026</v>
      </c>
      <c r="G278" s="553" t="s">
        <v>1956</v>
      </c>
    </row>
    <row r="279" spans="1:7" customFormat="1" ht="15" x14ac:dyDescent="0.25">
      <c r="A279" s="553" t="s">
        <v>97</v>
      </c>
      <c r="B279" s="553" t="s">
        <v>6859</v>
      </c>
      <c r="C279" s="553" t="s">
        <v>4256</v>
      </c>
      <c r="D279" s="553" t="s">
        <v>43</v>
      </c>
      <c r="E279" s="554">
        <v>2012</v>
      </c>
      <c r="F279" s="553">
        <v>33582.439024390245</v>
      </c>
      <c r="G279" s="553" t="s">
        <v>1956</v>
      </c>
    </row>
    <row r="280" spans="1:7" customFormat="1" ht="15" x14ac:dyDescent="0.25">
      <c r="A280" s="553" t="s">
        <v>97</v>
      </c>
      <c r="B280" s="553" t="s">
        <v>6859</v>
      </c>
      <c r="C280" s="553" t="s">
        <v>3726</v>
      </c>
      <c r="D280" s="553" t="s">
        <v>43</v>
      </c>
      <c r="E280" s="554">
        <v>2012</v>
      </c>
      <c r="F280" s="553">
        <v>36134.634146341465</v>
      </c>
      <c r="G280" s="553" t="s">
        <v>1956</v>
      </c>
    </row>
    <row r="281" spans="1:7" customFormat="1" ht="15" x14ac:dyDescent="0.25">
      <c r="A281" s="583" t="s">
        <v>97</v>
      </c>
      <c r="B281" s="583" t="s">
        <v>6859</v>
      </c>
      <c r="C281" s="583" t="s">
        <v>3761</v>
      </c>
      <c r="D281" s="583" t="s">
        <v>43</v>
      </c>
      <c r="E281" s="554">
        <v>2012</v>
      </c>
      <c r="F281" s="583">
        <v>38232.195121951219</v>
      </c>
      <c r="G281" s="553" t="s">
        <v>1956</v>
      </c>
    </row>
    <row r="282" spans="1:7" customFormat="1" ht="15" x14ac:dyDescent="0.25">
      <c r="A282" s="585" t="s">
        <v>97</v>
      </c>
      <c r="B282" s="585" t="s">
        <v>100</v>
      </c>
      <c r="C282" s="583" t="s">
        <v>641</v>
      </c>
      <c r="D282" s="553" t="s">
        <v>43</v>
      </c>
      <c r="E282" s="554">
        <v>2012</v>
      </c>
      <c r="F282" s="553">
        <v>20282.926829268294</v>
      </c>
      <c r="G282" s="553" t="s">
        <v>6855</v>
      </c>
    </row>
    <row r="283" spans="1:7" customFormat="1" ht="15" x14ac:dyDescent="0.25">
      <c r="A283" s="585" t="s">
        <v>97</v>
      </c>
      <c r="B283" s="585" t="s">
        <v>100</v>
      </c>
      <c r="C283" s="583" t="s">
        <v>641</v>
      </c>
      <c r="D283" s="583" t="s">
        <v>44</v>
      </c>
      <c r="E283" s="554">
        <v>2012</v>
      </c>
      <c r="F283" s="583">
        <v>20628.292682926833</v>
      </c>
      <c r="G283" s="553" t="s">
        <v>6855</v>
      </c>
    </row>
    <row r="284" spans="1:7" customFormat="1" ht="15" x14ac:dyDescent="0.25">
      <c r="A284" s="582" t="s">
        <v>97</v>
      </c>
      <c r="B284" s="582" t="s">
        <v>100</v>
      </c>
      <c r="C284" s="553" t="s">
        <v>6853</v>
      </c>
      <c r="D284" s="553" t="s">
        <v>43</v>
      </c>
      <c r="E284" s="554">
        <v>2012</v>
      </c>
      <c r="F284" s="553">
        <v>20667.317073170732</v>
      </c>
      <c r="G284" s="553" t="s">
        <v>6855</v>
      </c>
    </row>
    <row r="285" spans="1:7" customFormat="1" ht="15" x14ac:dyDescent="0.25">
      <c r="A285" s="582" t="s">
        <v>97</v>
      </c>
      <c r="B285" s="582" t="s">
        <v>100</v>
      </c>
      <c r="C285" s="553" t="s">
        <v>6853</v>
      </c>
      <c r="D285" s="583" t="s">
        <v>44</v>
      </c>
      <c r="E285" s="554">
        <v>2012</v>
      </c>
      <c r="F285" s="583">
        <v>20965.853658536587</v>
      </c>
      <c r="G285" s="553" t="s">
        <v>6855</v>
      </c>
    </row>
    <row r="286" spans="1:7" customFormat="1" ht="15" x14ac:dyDescent="0.25">
      <c r="A286" s="582" t="s">
        <v>97</v>
      </c>
      <c r="B286" s="582" t="s">
        <v>100</v>
      </c>
      <c r="C286" s="553" t="s">
        <v>892</v>
      </c>
      <c r="D286" s="553" t="s">
        <v>43</v>
      </c>
      <c r="E286" s="554">
        <v>2012</v>
      </c>
      <c r="F286" s="553">
        <v>20764.878048780491</v>
      </c>
      <c r="G286" s="553" t="s">
        <v>6855</v>
      </c>
    </row>
    <row r="287" spans="1:7" customFormat="1" ht="15" x14ac:dyDescent="0.25">
      <c r="A287" s="582" t="s">
        <v>97</v>
      </c>
      <c r="B287" s="582" t="s">
        <v>100</v>
      </c>
      <c r="C287" s="553" t="s">
        <v>892</v>
      </c>
      <c r="D287" s="583" t="s">
        <v>44</v>
      </c>
      <c r="E287" s="554">
        <v>2012</v>
      </c>
      <c r="F287" s="583">
        <v>21311.219512195123</v>
      </c>
      <c r="G287" s="553" t="s">
        <v>6855</v>
      </c>
    </row>
    <row r="288" spans="1:7" customFormat="1" ht="15" x14ac:dyDescent="0.25">
      <c r="A288" s="582" t="s">
        <v>97</v>
      </c>
      <c r="B288" s="582" t="s">
        <v>100</v>
      </c>
      <c r="C288" s="553" t="s">
        <v>1351</v>
      </c>
      <c r="D288" s="553" t="s">
        <v>43</v>
      </c>
      <c r="E288" s="554">
        <v>2012</v>
      </c>
      <c r="F288" s="553">
        <v>23291.707317073171</v>
      </c>
      <c r="G288" s="553" t="s">
        <v>6855</v>
      </c>
    </row>
    <row r="289" spans="1:9" customFormat="1" ht="15" x14ac:dyDescent="0.25">
      <c r="A289" s="582" t="s">
        <v>97</v>
      </c>
      <c r="B289" s="582" t="s">
        <v>100</v>
      </c>
      <c r="C289" s="553" t="s">
        <v>1351</v>
      </c>
      <c r="D289" s="583" t="s">
        <v>44</v>
      </c>
      <c r="E289" s="554">
        <v>2012</v>
      </c>
      <c r="F289" s="583">
        <v>24852.682926829271</v>
      </c>
      <c r="G289" s="553" t="s">
        <v>6855</v>
      </c>
    </row>
    <row r="290" spans="1:9" customFormat="1" ht="15" x14ac:dyDescent="0.25">
      <c r="A290" s="582" t="s">
        <v>97</v>
      </c>
      <c r="B290" s="582" t="s">
        <v>100</v>
      </c>
      <c r="C290" s="553" t="s">
        <v>6856</v>
      </c>
      <c r="D290" s="553" t="s">
        <v>43</v>
      </c>
      <c r="E290" s="554">
        <v>2012</v>
      </c>
      <c r="F290" s="553">
        <v>23659.512195121952</v>
      </c>
      <c r="G290" s="553" t="s">
        <v>6855</v>
      </c>
    </row>
    <row r="291" spans="1:9" customFormat="1" ht="15" x14ac:dyDescent="0.25">
      <c r="A291" s="582" t="s">
        <v>97</v>
      </c>
      <c r="B291" s="582" t="s">
        <v>100</v>
      </c>
      <c r="C291" s="553" t="s">
        <v>6856</v>
      </c>
      <c r="D291" s="583" t="s">
        <v>44</v>
      </c>
      <c r="E291" s="554">
        <v>2012</v>
      </c>
      <c r="F291" s="583">
        <v>24458.536585365855</v>
      </c>
      <c r="G291" s="553" t="s">
        <v>6855</v>
      </c>
    </row>
    <row r="292" spans="1:9" customFormat="1" ht="15" x14ac:dyDescent="0.25">
      <c r="A292" s="582" t="s">
        <v>97</v>
      </c>
      <c r="B292" s="582" t="s">
        <v>100</v>
      </c>
      <c r="C292" s="553" t="s">
        <v>620</v>
      </c>
      <c r="D292" s="553" t="s">
        <v>43</v>
      </c>
      <c r="E292" s="554">
        <v>2012</v>
      </c>
      <c r="F292" s="553">
        <v>28440.000000000004</v>
      </c>
      <c r="G292" s="553" t="s">
        <v>6855</v>
      </c>
    </row>
    <row r="293" spans="1:9" customFormat="1" ht="15" x14ac:dyDescent="0.25">
      <c r="A293" s="582" t="s">
        <v>97</v>
      </c>
      <c r="B293" s="582" t="s">
        <v>100</v>
      </c>
      <c r="C293" s="553" t="s">
        <v>620</v>
      </c>
      <c r="D293" s="583" t="s">
        <v>44</v>
      </c>
      <c r="E293" s="554">
        <v>2012</v>
      </c>
      <c r="F293" s="583">
        <v>28838.048780487807</v>
      </c>
      <c r="G293" s="553" t="s">
        <v>6855</v>
      </c>
    </row>
    <row r="294" spans="1:9" customFormat="1" ht="15" x14ac:dyDescent="0.25">
      <c r="A294" s="582" t="s">
        <v>97</v>
      </c>
      <c r="B294" s="582" t="s">
        <v>100</v>
      </c>
      <c r="C294" s="593">
        <v>3.5</v>
      </c>
      <c r="D294" s="553" t="s">
        <v>43</v>
      </c>
      <c r="E294" s="554">
        <v>2012</v>
      </c>
      <c r="F294" s="553">
        <v>36208.780487804885</v>
      </c>
      <c r="G294" s="553" t="s">
        <v>6855</v>
      </c>
    </row>
    <row r="295" spans="1:9" customFormat="1" ht="15" x14ac:dyDescent="0.25">
      <c r="A295" s="582" t="s">
        <v>97</v>
      </c>
      <c r="B295" s="582" t="s">
        <v>100</v>
      </c>
      <c r="C295" s="593">
        <v>3.5</v>
      </c>
      <c r="D295" s="583" t="s">
        <v>44</v>
      </c>
      <c r="E295" s="554">
        <v>2012</v>
      </c>
      <c r="F295" s="583">
        <v>37073.170731707323</v>
      </c>
      <c r="G295" s="553" t="s">
        <v>6855</v>
      </c>
    </row>
    <row r="296" spans="1:9" customFormat="1" x14ac:dyDescent="0.25">
      <c r="A296" s="582" t="s">
        <v>97</v>
      </c>
      <c r="B296" s="582" t="s">
        <v>102</v>
      </c>
      <c r="C296" s="553" t="s">
        <v>6858</v>
      </c>
      <c r="D296" s="553" t="s">
        <v>43</v>
      </c>
      <c r="E296" s="554">
        <v>2012</v>
      </c>
      <c r="F296" s="553">
        <v>18830.697674418607</v>
      </c>
      <c r="G296" s="553" t="s">
        <v>6851</v>
      </c>
      <c r="H296" s="40"/>
      <c r="I296" s="40"/>
    </row>
    <row r="297" spans="1:9" customFormat="1" x14ac:dyDescent="0.25">
      <c r="A297" s="582" t="s">
        <v>97</v>
      </c>
      <c r="B297" s="582" t="s">
        <v>102</v>
      </c>
      <c r="C297" s="553" t="s">
        <v>6858</v>
      </c>
      <c r="D297" s="583" t="s">
        <v>44</v>
      </c>
      <c r="E297" s="554">
        <v>2012</v>
      </c>
      <c r="F297" s="583">
        <v>19295.813953488374</v>
      </c>
      <c r="G297" s="553" t="s">
        <v>6851</v>
      </c>
      <c r="H297" s="40"/>
      <c r="I297" s="40"/>
    </row>
    <row r="298" spans="1:9" customFormat="1" x14ac:dyDescent="0.25">
      <c r="A298" s="582" t="s">
        <v>97</v>
      </c>
      <c r="B298" s="582" t="s">
        <v>102</v>
      </c>
      <c r="C298" s="553" t="s">
        <v>6857</v>
      </c>
      <c r="D298" s="553" t="s">
        <v>43</v>
      </c>
      <c r="E298" s="554">
        <v>2012</v>
      </c>
      <c r="F298" s="553">
        <v>19812.093023255813</v>
      </c>
      <c r="G298" s="553" t="s">
        <v>6851</v>
      </c>
      <c r="H298" s="40"/>
      <c r="I298" s="40"/>
    </row>
    <row r="299" spans="1:9" customFormat="1" x14ac:dyDescent="0.25">
      <c r="A299" s="582" t="s">
        <v>97</v>
      </c>
      <c r="B299" s="582" t="s">
        <v>102</v>
      </c>
      <c r="C299" s="553" t="s">
        <v>6857</v>
      </c>
      <c r="D299" s="583" t="s">
        <v>44</v>
      </c>
      <c r="E299" s="554">
        <v>2012</v>
      </c>
      <c r="F299" s="583">
        <v>20259.534883720931</v>
      </c>
      <c r="G299" s="553" t="s">
        <v>6851</v>
      </c>
      <c r="H299" s="40"/>
      <c r="I299" s="40"/>
    </row>
    <row r="300" spans="1:9" customFormat="1" x14ac:dyDescent="0.25">
      <c r="A300" s="556" t="s">
        <v>97</v>
      </c>
      <c r="B300" s="556" t="s">
        <v>102</v>
      </c>
      <c r="C300" s="556" t="s">
        <v>6854</v>
      </c>
      <c r="D300" s="556" t="s">
        <v>43</v>
      </c>
      <c r="E300" s="554">
        <v>2012</v>
      </c>
      <c r="F300" s="556">
        <v>20968.372093023256</v>
      </c>
      <c r="G300" s="556" t="s">
        <v>6851</v>
      </c>
      <c r="H300" s="40"/>
      <c r="I300" s="40"/>
    </row>
    <row r="301" spans="1:9" customFormat="1" x14ac:dyDescent="0.25">
      <c r="A301" s="582" t="s">
        <v>97</v>
      </c>
      <c r="B301" s="582" t="s">
        <v>102</v>
      </c>
      <c r="C301" s="553" t="s">
        <v>6854</v>
      </c>
      <c r="D301" s="583" t="s">
        <v>44</v>
      </c>
      <c r="E301" s="554">
        <v>2012</v>
      </c>
      <c r="F301" s="583">
        <v>21150.697674418607</v>
      </c>
      <c r="G301" s="553" t="s">
        <v>6851</v>
      </c>
      <c r="H301" s="40"/>
      <c r="I301" s="40"/>
    </row>
    <row r="302" spans="1:9" customFormat="1" x14ac:dyDescent="0.25">
      <c r="A302" s="582" t="s">
        <v>97</v>
      </c>
      <c r="B302" s="582" t="s">
        <v>102</v>
      </c>
      <c r="C302" s="553" t="s">
        <v>6853</v>
      </c>
      <c r="D302" s="553" t="s">
        <v>43</v>
      </c>
      <c r="E302" s="554">
        <v>2012</v>
      </c>
      <c r="F302" s="553">
        <v>22188.837209302328</v>
      </c>
      <c r="G302" s="553" t="s">
        <v>6851</v>
      </c>
      <c r="H302" s="40"/>
      <c r="I302" s="40"/>
    </row>
    <row r="303" spans="1:9" customFormat="1" x14ac:dyDescent="0.25">
      <c r="A303" s="582" t="s">
        <v>97</v>
      </c>
      <c r="B303" s="582" t="s">
        <v>102</v>
      </c>
      <c r="C303" s="553" t="s">
        <v>6852</v>
      </c>
      <c r="D303" s="553" t="s">
        <v>44</v>
      </c>
      <c r="E303" s="554">
        <v>2012</v>
      </c>
      <c r="F303" s="553">
        <v>22310.697674418607</v>
      </c>
      <c r="G303" s="553" t="s">
        <v>6851</v>
      </c>
      <c r="H303" s="40"/>
      <c r="I303" s="40"/>
    </row>
    <row r="304" spans="1:9" customFormat="1" x14ac:dyDescent="0.25">
      <c r="A304" s="582" t="s">
        <v>97</v>
      </c>
      <c r="B304" s="582" t="s">
        <v>102</v>
      </c>
      <c r="C304" s="553" t="s">
        <v>892</v>
      </c>
      <c r="D304" s="553" t="s">
        <v>43</v>
      </c>
      <c r="E304" s="554">
        <v>2012</v>
      </c>
      <c r="F304" s="553">
        <v>22417.674418604653</v>
      </c>
      <c r="G304" s="553" t="s">
        <v>6851</v>
      </c>
      <c r="H304" s="40"/>
      <c r="I304" s="40"/>
    </row>
    <row r="305" spans="1:9" customFormat="1" x14ac:dyDescent="0.25">
      <c r="A305" s="582" t="s">
        <v>97</v>
      </c>
      <c r="B305" s="582" t="s">
        <v>102</v>
      </c>
      <c r="C305" s="553" t="s">
        <v>892</v>
      </c>
      <c r="D305" s="553" t="s">
        <v>44</v>
      </c>
      <c r="E305" s="554">
        <v>2012</v>
      </c>
      <c r="F305" s="553">
        <v>22926.511627906977</v>
      </c>
      <c r="G305" s="553" t="s">
        <v>6851</v>
      </c>
      <c r="H305" s="40"/>
      <c r="I305" s="40"/>
    </row>
    <row r="306" spans="1:9" customFormat="1" x14ac:dyDescent="0.25">
      <c r="A306" s="582" t="s">
        <v>97</v>
      </c>
      <c r="B306" s="582" t="s">
        <v>102</v>
      </c>
      <c r="C306" s="553" t="s">
        <v>1351</v>
      </c>
      <c r="D306" s="553" t="s">
        <v>43</v>
      </c>
      <c r="E306" s="554">
        <v>2012</v>
      </c>
      <c r="F306" s="553">
        <v>23394.418604651164</v>
      </c>
      <c r="G306" s="553" t="s">
        <v>6851</v>
      </c>
      <c r="H306" s="40"/>
      <c r="I306" s="40"/>
    </row>
    <row r="307" spans="1:9" customFormat="1" x14ac:dyDescent="0.25">
      <c r="A307" s="582" t="s">
        <v>97</v>
      </c>
      <c r="B307" s="582" t="s">
        <v>102</v>
      </c>
      <c r="C307" s="553" t="s">
        <v>1351</v>
      </c>
      <c r="D307" s="553" t="s">
        <v>44</v>
      </c>
      <c r="E307" s="554">
        <v>2012</v>
      </c>
      <c r="F307" s="553">
        <v>24161.860465116279</v>
      </c>
      <c r="G307" s="553" t="s">
        <v>6851</v>
      </c>
      <c r="H307" s="40"/>
      <c r="I307" s="40"/>
    </row>
    <row r="308" spans="1:9" x14ac:dyDescent="0.25">
      <c r="A308" s="582" t="s">
        <v>97</v>
      </c>
      <c r="B308" s="582" t="s">
        <v>102</v>
      </c>
      <c r="C308" s="553" t="s">
        <v>6856</v>
      </c>
      <c r="D308" s="553" t="s">
        <v>43</v>
      </c>
      <c r="E308" s="554">
        <v>2012</v>
      </c>
      <c r="F308" s="553">
        <v>24257.674418604653</v>
      </c>
      <c r="G308" s="553" t="s">
        <v>6851</v>
      </c>
    </row>
    <row r="309" spans="1:9" x14ac:dyDescent="0.25">
      <c r="A309" s="582" t="s">
        <v>97</v>
      </c>
      <c r="B309" s="582" t="s">
        <v>102</v>
      </c>
      <c r="C309" s="553" t="s">
        <v>6856</v>
      </c>
      <c r="D309" s="553" t="s">
        <v>44</v>
      </c>
      <c r="E309" s="554">
        <v>2012</v>
      </c>
      <c r="F309" s="553">
        <v>25199.069767441862</v>
      </c>
      <c r="G309" s="553" t="s">
        <v>6851</v>
      </c>
    </row>
    <row r="310" spans="1:9" x14ac:dyDescent="0.25">
      <c r="A310" s="582" t="s">
        <v>97</v>
      </c>
      <c r="B310" s="582" t="s">
        <v>102</v>
      </c>
      <c r="C310" s="553" t="s">
        <v>198</v>
      </c>
      <c r="D310" s="553" t="s">
        <v>43</v>
      </c>
      <c r="E310" s="554">
        <v>2012</v>
      </c>
      <c r="F310" s="553">
        <v>26137.674418604653</v>
      </c>
      <c r="G310" s="553" t="s">
        <v>6851</v>
      </c>
    </row>
    <row r="311" spans="1:9" x14ac:dyDescent="0.25">
      <c r="A311" s="582" t="s">
        <v>97</v>
      </c>
      <c r="B311" s="582" t="s">
        <v>102</v>
      </c>
      <c r="C311" s="553" t="s">
        <v>198</v>
      </c>
      <c r="D311" s="553" t="s">
        <v>44</v>
      </c>
      <c r="E311" s="554">
        <v>2012</v>
      </c>
      <c r="F311" s="553">
        <v>26239.069767441862</v>
      </c>
      <c r="G311" s="553" t="s">
        <v>6851</v>
      </c>
    </row>
    <row r="312" spans="1:9" x14ac:dyDescent="0.25">
      <c r="A312" s="582" t="s">
        <v>97</v>
      </c>
      <c r="B312" s="582" t="s">
        <v>102</v>
      </c>
      <c r="C312" s="553" t="s">
        <v>396</v>
      </c>
      <c r="D312" s="553" t="s">
        <v>43</v>
      </c>
      <c r="E312" s="554">
        <v>2012</v>
      </c>
      <c r="F312" s="553">
        <v>29260.465116279072</v>
      </c>
      <c r="G312" s="553" t="s">
        <v>6851</v>
      </c>
    </row>
    <row r="313" spans="1:9" x14ac:dyDescent="0.25">
      <c r="A313" s="582" t="s">
        <v>97</v>
      </c>
      <c r="B313" s="582" t="s">
        <v>102</v>
      </c>
      <c r="C313" s="553" t="s">
        <v>396</v>
      </c>
      <c r="D313" s="553" t="s">
        <v>44</v>
      </c>
      <c r="E313" s="554">
        <v>2012</v>
      </c>
      <c r="F313" s="553">
        <v>29527.441860465118</v>
      </c>
      <c r="G313" s="553" t="s">
        <v>6851</v>
      </c>
    </row>
    <row r="314" spans="1:9" x14ac:dyDescent="0.25">
      <c r="A314" s="622" t="s">
        <v>97</v>
      </c>
      <c r="B314" s="622" t="s">
        <v>5792</v>
      </c>
      <c r="C314" s="622" t="s">
        <v>3721</v>
      </c>
      <c r="D314" s="622" t="s">
        <v>110</v>
      </c>
      <c r="E314" s="622">
        <v>2012</v>
      </c>
      <c r="F314" s="70">
        <v>23200</v>
      </c>
      <c r="G314" s="622" t="s">
        <v>135</v>
      </c>
    </row>
    <row r="315" spans="1:9" x14ac:dyDescent="0.25">
      <c r="A315" s="622" t="s">
        <v>97</v>
      </c>
      <c r="B315" s="622" t="s">
        <v>10501</v>
      </c>
      <c r="C315" s="622" t="s">
        <v>2114</v>
      </c>
      <c r="D315" s="622" t="s">
        <v>110</v>
      </c>
      <c r="E315" s="622">
        <v>2012</v>
      </c>
      <c r="F315" s="70">
        <v>25100</v>
      </c>
      <c r="G315" s="622" t="s">
        <v>135</v>
      </c>
    </row>
    <row r="316" spans="1:9" x14ac:dyDescent="0.25">
      <c r="A316" s="622" t="s">
        <v>97</v>
      </c>
      <c r="B316" s="622" t="s">
        <v>10474</v>
      </c>
      <c r="C316" s="622" t="s">
        <v>3721</v>
      </c>
      <c r="D316" s="622" t="s">
        <v>110</v>
      </c>
      <c r="E316" s="622">
        <v>2012</v>
      </c>
      <c r="F316" s="70">
        <v>19500</v>
      </c>
      <c r="G316" s="622" t="s">
        <v>135</v>
      </c>
    </row>
    <row r="317" spans="1:9" x14ac:dyDescent="0.25">
      <c r="A317" s="622" t="s">
        <v>97</v>
      </c>
      <c r="B317" s="622" t="s">
        <v>10502</v>
      </c>
      <c r="C317" s="622" t="s">
        <v>2114</v>
      </c>
      <c r="D317" s="622" t="s">
        <v>110</v>
      </c>
      <c r="E317" s="622">
        <v>2012</v>
      </c>
      <c r="F317" s="70">
        <v>26500</v>
      </c>
      <c r="G317" s="622" t="s">
        <v>135</v>
      </c>
    </row>
    <row r="318" spans="1:9" x14ac:dyDescent="0.25">
      <c r="A318" s="610" t="s">
        <v>97</v>
      </c>
      <c r="B318" s="610" t="s">
        <v>10504</v>
      </c>
      <c r="C318" s="610" t="s">
        <v>10109</v>
      </c>
      <c r="D318" s="610"/>
      <c r="E318" s="610">
        <v>2012</v>
      </c>
      <c r="F318" s="613">
        <v>21087</v>
      </c>
      <c r="G318" s="610" t="s">
        <v>2033</v>
      </c>
    </row>
    <row r="319" spans="1:9" x14ac:dyDescent="0.25">
      <c r="A319" s="610" t="s">
        <v>97</v>
      </c>
      <c r="B319" s="610" t="s">
        <v>10505</v>
      </c>
      <c r="C319" s="610" t="s">
        <v>10109</v>
      </c>
      <c r="D319" s="610"/>
      <c r="E319" s="610">
        <v>2012</v>
      </c>
      <c r="F319" s="613">
        <v>21898</v>
      </c>
      <c r="G319" s="610" t="s">
        <v>2033</v>
      </c>
    </row>
    <row r="320" spans="1:9" x14ac:dyDescent="0.25">
      <c r="A320" s="610" t="s">
        <v>97</v>
      </c>
      <c r="B320" s="610" t="s">
        <v>10506</v>
      </c>
      <c r="C320" s="610" t="s">
        <v>10109</v>
      </c>
      <c r="D320" s="610"/>
      <c r="E320" s="610">
        <v>2012</v>
      </c>
      <c r="F320" s="613">
        <v>23148</v>
      </c>
      <c r="G320" s="610" t="s">
        <v>2033</v>
      </c>
    </row>
    <row r="321" spans="1:7" x14ac:dyDescent="0.25">
      <c r="A321" s="610" t="s">
        <v>97</v>
      </c>
      <c r="B321" s="610" t="s">
        <v>10507</v>
      </c>
      <c r="C321" s="610" t="s">
        <v>10109</v>
      </c>
      <c r="D321" s="610"/>
      <c r="E321" s="610">
        <v>2012</v>
      </c>
      <c r="F321" s="613">
        <v>23880</v>
      </c>
      <c r="G321" s="610" t="s">
        <v>2033</v>
      </c>
    </row>
    <row r="322" spans="1:7" x14ac:dyDescent="0.25">
      <c r="A322" s="33" t="s">
        <v>1354</v>
      </c>
      <c r="B322" s="38" t="s">
        <v>2088</v>
      </c>
      <c r="C322" s="171">
        <v>1.4</v>
      </c>
      <c r="D322" s="38" t="s">
        <v>110</v>
      </c>
      <c r="E322" s="33">
        <v>2012</v>
      </c>
      <c r="F322" s="129">
        <v>14984</v>
      </c>
      <c r="G322" s="33" t="s">
        <v>2089</v>
      </c>
    </row>
    <row r="323" spans="1:7" x14ac:dyDescent="0.25">
      <c r="A323" s="33" t="s">
        <v>1354</v>
      </c>
      <c r="B323" s="38" t="s">
        <v>101</v>
      </c>
      <c r="C323" s="171">
        <v>2</v>
      </c>
      <c r="D323" s="38" t="s">
        <v>110</v>
      </c>
      <c r="E323" s="33">
        <v>2012</v>
      </c>
      <c r="F323" s="129">
        <v>18005.464480874318</v>
      </c>
      <c r="G323" s="33" t="s">
        <v>2031</v>
      </c>
    </row>
    <row r="324" spans="1:7" x14ac:dyDescent="0.25">
      <c r="A324" s="33" t="s">
        <v>1916</v>
      </c>
      <c r="B324" s="38" t="s">
        <v>1716</v>
      </c>
      <c r="C324" s="171">
        <v>3.2</v>
      </c>
      <c r="D324" s="38" t="s">
        <v>44</v>
      </c>
      <c r="E324" s="33">
        <v>2012</v>
      </c>
      <c r="F324" s="129">
        <v>43442.62295081967</v>
      </c>
      <c r="G324" s="33" t="s">
        <v>1211</v>
      </c>
    </row>
    <row r="325" spans="1:7" x14ac:dyDescent="0.25">
      <c r="A325" s="33" t="s">
        <v>1916</v>
      </c>
      <c r="B325" s="38" t="s">
        <v>1716</v>
      </c>
      <c r="C325" s="171">
        <v>3.2</v>
      </c>
      <c r="D325" s="38" t="s">
        <v>44</v>
      </c>
      <c r="E325" s="506">
        <v>2012</v>
      </c>
      <c r="F325" s="129">
        <v>43442.62295081967</v>
      </c>
      <c r="G325" s="33" t="s">
        <v>1211</v>
      </c>
    </row>
    <row r="326" spans="1:7" x14ac:dyDescent="0.25">
      <c r="A326" s="33" t="s">
        <v>1916</v>
      </c>
      <c r="B326" s="38" t="s">
        <v>1717</v>
      </c>
      <c r="C326" s="171">
        <v>5</v>
      </c>
      <c r="D326" s="38" t="s">
        <v>44</v>
      </c>
      <c r="E326" s="33">
        <v>2012</v>
      </c>
      <c r="F326" s="129">
        <v>65300.546448087429</v>
      </c>
      <c r="G326" s="33" t="s">
        <v>1211</v>
      </c>
    </row>
    <row r="327" spans="1:7" x14ac:dyDescent="0.25">
      <c r="A327" s="33" t="s">
        <v>1916</v>
      </c>
      <c r="B327" s="38" t="s">
        <v>1717</v>
      </c>
      <c r="C327" s="171">
        <v>5</v>
      </c>
      <c r="D327" s="38" t="s">
        <v>44</v>
      </c>
      <c r="E327" s="506">
        <v>2012</v>
      </c>
      <c r="F327" s="129">
        <v>65300.546448087429</v>
      </c>
      <c r="G327" s="33" t="s">
        <v>1211</v>
      </c>
    </row>
    <row r="328" spans="1:7" x14ac:dyDescent="0.25">
      <c r="A328" s="54" t="s">
        <v>1916</v>
      </c>
      <c r="B328" s="54" t="s">
        <v>5981</v>
      </c>
      <c r="C328" s="252" t="s">
        <v>4178</v>
      </c>
      <c r="D328" s="312" t="s">
        <v>426</v>
      </c>
      <c r="E328" s="64">
        <v>2012</v>
      </c>
      <c r="F328" s="87">
        <v>79425</v>
      </c>
      <c r="G328" s="60" t="s">
        <v>4745</v>
      </c>
    </row>
    <row r="329" spans="1:7" x14ac:dyDescent="0.25">
      <c r="A329" s="54" t="s">
        <v>1916</v>
      </c>
      <c r="B329" s="54" t="s">
        <v>5975</v>
      </c>
      <c r="C329" s="252" t="s">
        <v>4060</v>
      </c>
      <c r="D329" s="312" t="s">
        <v>44</v>
      </c>
      <c r="E329" s="64">
        <v>2012</v>
      </c>
      <c r="F329" s="87">
        <v>43145</v>
      </c>
      <c r="G329" s="60" t="s">
        <v>4775</v>
      </c>
    </row>
    <row r="330" spans="1:7" x14ac:dyDescent="0.25">
      <c r="A330" s="54" t="s">
        <v>1916</v>
      </c>
      <c r="B330" s="54" t="s">
        <v>4781</v>
      </c>
      <c r="C330" s="252" t="s">
        <v>4178</v>
      </c>
      <c r="D330" s="312" t="s">
        <v>426</v>
      </c>
      <c r="E330" s="64">
        <v>2012</v>
      </c>
      <c r="F330" s="87">
        <v>94820</v>
      </c>
      <c r="G330" s="60" t="s">
        <v>5983</v>
      </c>
    </row>
    <row r="331" spans="1:7" x14ac:dyDescent="0.25">
      <c r="A331" s="33" t="s">
        <v>789</v>
      </c>
      <c r="B331" s="38" t="s">
        <v>790</v>
      </c>
      <c r="C331" s="171" t="s">
        <v>870</v>
      </c>
      <c r="D331" s="38" t="s">
        <v>44</v>
      </c>
      <c r="E331" s="33">
        <v>2012</v>
      </c>
      <c r="F331" s="129">
        <v>35346.448087431694</v>
      </c>
      <c r="G331" s="33" t="s">
        <v>147</v>
      </c>
    </row>
    <row r="332" spans="1:7" x14ac:dyDescent="0.25">
      <c r="A332" s="33" t="s">
        <v>789</v>
      </c>
      <c r="B332" s="38" t="s">
        <v>2944</v>
      </c>
      <c r="C332" s="171">
        <v>5</v>
      </c>
      <c r="D332" s="38" t="s">
        <v>44</v>
      </c>
      <c r="E332" s="33">
        <v>2012</v>
      </c>
      <c r="F332" s="129">
        <v>174672</v>
      </c>
      <c r="G332" s="33" t="s">
        <v>1211</v>
      </c>
    </row>
    <row r="333" spans="1:7" x14ac:dyDescent="0.25">
      <c r="A333" s="33" t="s">
        <v>789</v>
      </c>
      <c r="B333" s="38" t="s">
        <v>2279</v>
      </c>
      <c r="C333" s="171" t="s">
        <v>1819</v>
      </c>
      <c r="D333" s="38" t="s">
        <v>44</v>
      </c>
      <c r="E333" s="33">
        <v>2012</v>
      </c>
      <c r="F333" s="129">
        <v>64207</v>
      </c>
      <c r="G333" s="33" t="s">
        <v>2945</v>
      </c>
    </row>
    <row r="334" spans="1:7" x14ac:dyDescent="0.25">
      <c r="A334" s="33" t="s">
        <v>789</v>
      </c>
      <c r="B334" s="38" t="s">
        <v>2278</v>
      </c>
      <c r="C334" s="171" t="s">
        <v>1819</v>
      </c>
      <c r="D334" s="38" t="s">
        <v>44</v>
      </c>
      <c r="E334" s="33">
        <v>2012</v>
      </c>
      <c r="F334" s="129">
        <v>57377</v>
      </c>
      <c r="G334" s="33" t="s">
        <v>2945</v>
      </c>
    </row>
    <row r="335" spans="1:7" x14ac:dyDescent="0.25">
      <c r="A335" s="33" t="s">
        <v>789</v>
      </c>
      <c r="B335" s="38" t="s">
        <v>2277</v>
      </c>
      <c r="C335" s="171" t="s">
        <v>1819</v>
      </c>
      <c r="D335" s="38" t="s">
        <v>44</v>
      </c>
      <c r="E335" s="33">
        <v>2012</v>
      </c>
      <c r="F335" s="129">
        <v>64207</v>
      </c>
      <c r="G335" s="33" t="s">
        <v>1211</v>
      </c>
    </row>
    <row r="336" spans="1:7" x14ac:dyDescent="0.25">
      <c r="A336" s="33" t="s">
        <v>789</v>
      </c>
      <c r="B336" s="38" t="s">
        <v>2276</v>
      </c>
      <c r="C336" s="171" t="s">
        <v>1819</v>
      </c>
      <c r="D336" s="38" t="s">
        <v>44</v>
      </c>
      <c r="E336" s="33">
        <v>2012</v>
      </c>
      <c r="F336" s="129">
        <v>57377</v>
      </c>
      <c r="G336" s="33" t="s">
        <v>1211</v>
      </c>
    </row>
    <row r="337" spans="1:7" x14ac:dyDescent="0.25">
      <c r="A337" s="33" t="s">
        <v>789</v>
      </c>
      <c r="B337" s="38" t="s">
        <v>2495</v>
      </c>
      <c r="C337" s="171">
        <v>5</v>
      </c>
      <c r="D337" s="38" t="s">
        <v>44</v>
      </c>
      <c r="E337" s="33">
        <v>2012</v>
      </c>
      <c r="F337" s="129">
        <v>107650</v>
      </c>
      <c r="G337" s="33" t="s">
        <v>1211</v>
      </c>
    </row>
    <row r="338" spans="1:7" x14ac:dyDescent="0.25">
      <c r="A338" s="33" t="s">
        <v>789</v>
      </c>
      <c r="B338" s="38" t="s">
        <v>2496</v>
      </c>
      <c r="C338" s="171">
        <v>5</v>
      </c>
      <c r="D338" s="38" t="s">
        <v>44</v>
      </c>
      <c r="E338" s="33">
        <v>2012</v>
      </c>
      <c r="F338" s="129">
        <v>112294</v>
      </c>
      <c r="G338" s="33" t="s">
        <v>1211</v>
      </c>
    </row>
    <row r="339" spans="1:7" x14ac:dyDescent="0.25">
      <c r="A339" s="33" t="s">
        <v>789</v>
      </c>
      <c r="B339" s="38" t="s">
        <v>1919</v>
      </c>
      <c r="C339" s="171">
        <v>5</v>
      </c>
      <c r="D339" s="38" t="s">
        <v>44</v>
      </c>
      <c r="E339" s="33">
        <v>2012</v>
      </c>
      <c r="F339" s="129">
        <v>88251</v>
      </c>
      <c r="G339" s="33" t="s">
        <v>2942</v>
      </c>
    </row>
    <row r="340" spans="1:7" x14ac:dyDescent="0.25">
      <c r="A340" s="33" t="s">
        <v>789</v>
      </c>
      <c r="B340" s="38" t="s">
        <v>2497</v>
      </c>
      <c r="C340" s="171">
        <v>5</v>
      </c>
      <c r="D340" s="38" t="s">
        <v>44</v>
      </c>
      <c r="E340" s="33">
        <v>2012</v>
      </c>
      <c r="F340" s="129">
        <v>130382</v>
      </c>
      <c r="G340" s="33" t="s">
        <v>1211</v>
      </c>
    </row>
    <row r="341" spans="1:7" x14ac:dyDescent="0.25">
      <c r="A341" s="33" t="s">
        <v>789</v>
      </c>
      <c r="B341" s="38" t="s">
        <v>2498</v>
      </c>
      <c r="C341" s="171">
        <v>5</v>
      </c>
      <c r="D341" s="38" t="s">
        <v>44</v>
      </c>
      <c r="E341" s="33">
        <v>2012</v>
      </c>
      <c r="F341" s="129">
        <v>145628</v>
      </c>
      <c r="G341" s="33" t="s">
        <v>1211</v>
      </c>
    </row>
    <row r="342" spans="1:7" x14ac:dyDescent="0.25">
      <c r="A342" s="33" t="s">
        <v>5995</v>
      </c>
      <c r="B342" s="33" t="s">
        <v>7201</v>
      </c>
      <c r="C342" s="33" t="s">
        <v>1981</v>
      </c>
      <c r="D342" s="33" t="s">
        <v>426</v>
      </c>
      <c r="E342" s="33">
        <v>2012</v>
      </c>
      <c r="F342" s="129">
        <v>64660</v>
      </c>
      <c r="G342" s="33" t="s">
        <v>4380</v>
      </c>
    </row>
    <row r="343" spans="1:7" x14ac:dyDescent="0.25">
      <c r="A343" s="33" t="s">
        <v>85</v>
      </c>
      <c r="B343" s="38" t="s">
        <v>4209</v>
      </c>
      <c r="C343" s="171" t="s">
        <v>4207</v>
      </c>
      <c r="D343" s="38" t="s">
        <v>110</v>
      </c>
      <c r="E343" s="33">
        <v>2012</v>
      </c>
      <c r="F343" s="129">
        <v>29120</v>
      </c>
      <c r="G343" s="33" t="s">
        <v>4210</v>
      </c>
    </row>
    <row r="344" spans="1:7" x14ac:dyDescent="0.25">
      <c r="A344" s="33" t="s">
        <v>85</v>
      </c>
      <c r="B344" s="38" t="s">
        <v>4206</v>
      </c>
      <c r="C344" s="171" t="s">
        <v>4207</v>
      </c>
      <c r="D344" s="38" t="s">
        <v>110</v>
      </c>
      <c r="E344" s="33">
        <v>2012</v>
      </c>
      <c r="F344" s="129">
        <v>31750</v>
      </c>
      <c r="G344" s="33" t="s">
        <v>4208</v>
      </c>
    </row>
    <row r="345" spans="1:7" x14ac:dyDescent="0.25">
      <c r="A345" s="33" t="s">
        <v>85</v>
      </c>
      <c r="B345" s="38" t="s">
        <v>4211</v>
      </c>
      <c r="C345" s="171" t="s">
        <v>6583</v>
      </c>
      <c r="D345" s="38" t="s">
        <v>426</v>
      </c>
      <c r="E345" s="33">
        <v>2012</v>
      </c>
      <c r="F345" s="129">
        <v>53245</v>
      </c>
      <c r="G345" s="33" t="s">
        <v>4212</v>
      </c>
    </row>
    <row r="346" spans="1:7" x14ac:dyDescent="0.25">
      <c r="A346" s="33" t="s">
        <v>85</v>
      </c>
      <c r="B346" s="38" t="s">
        <v>4213</v>
      </c>
      <c r="C346" s="171" t="s">
        <v>6583</v>
      </c>
      <c r="D346" s="38" t="s">
        <v>426</v>
      </c>
      <c r="E346" s="33">
        <v>2012</v>
      </c>
      <c r="F346" s="129">
        <v>58040</v>
      </c>
      <c r="G346" s="33" t="s">
        <v>4212</v>
      </c>
    </row>
    <row r="347" spans="1:7" x14ac:dyDescent="0.25">
      <c r="A347" s="33" t="s">
        <v>85</v>
      </c>
      <c r="B347" s="38" t="s">
        <v>4177</v>
      </c>
      <c r="C347" s="171" t="s">
        <v>4214</v>
      </c>
      <c r="D347" s="38" t="s">
        <v>110</v>
      </c>
      <c r="E347" s="33">
        <v>2012</v>
      </c>
      <c r="F347" s="129">
        <v>37030</v>
      </c>
      <c r="G347" s="33" t="s">
        <v>2033</v>
      </c>
    </row>
    <row r="348" spans="1:7" x14ac:dyDescent="0.25">
      <c r="A348" s="33" t="s">
        <v>85</v>
      </c>
      <c r="B348" s="38" t="s">
        <v>4176</v>
      </c>
      <c r="C348" s="171" t="s">
        <v>4214</v>
      </c>
      <c r="D348" s="38" t="s">
        <v>110</v>
      </c>
      <c r="E348" s="33">
        <v>2012</v>
      </c>
      <c r="F348" s="129">
        <v>39800</v>
      </c>
      <c r="G348" s="33" t="s">
        <v>4186</v>
      </c>
    </row>
    <row r="349" spans="1:7" x14ac:dyDescent="0.25">
      <c r="A349" s="33" t="s">
        <v>85</v>
      </c>
      <c r="B349" s="38" t="s">
        <v>1526</v>
      </c>
      <c r="C349" s="171" t="s">
        <v>1985</v>
      </c>
      <c r="D349" s="38" t="s">
        <v>426</v>
      </c>
      <c r="E349" s="33">
        <v>2012</v>
      </c>
      <c r="F349" s="129">
        <v>37425</v>
      </c>
      <c r="G349" s="33" t="s">
        <v>111</v>
      </c>
    </row>
    <row r="350" spans="1:7" x14ac:dyDescent="0.25">
      <c r="A350" s="33" t="s">
        <v>85</v>
      </c>
      <c r="B350" s="38" t="s">
        <v>1526</v>
      </c>
      <c r="C350" s="171" t="s">
        <v>3784</v>
      </c>
      <c r="D350" s="38" t="s">
        <v>426</v>
      </c>
      <c r="E350" s="33">
        <v>2012</v>
      </c>
      <c r="F350" s="129">
        <v>42680</v>
      </c>
      <c r="G350" s="33" t="s">
        <v>2033</v>
      </c>
    </row>
    <row r="351" spans="1:7" x14ac:dyDescent="0.25">
      <c r="A351" s="33" t="s">
        <v>85</v>
      </c>
      <c r="B351" s="38" t="s">
        <v>1526</v>
      </c>
      <c r="C351" s="171" t="s">
        <v>3764</v>
      </c>
      <c r="D351" s="38" t="s">
        <v>4196</v>
      </c>
      <c r="E351" s="33">
        <v>2012</v>
      </c>
      <c r="F351" s="129">
        <v>61300</v>
      </c>
      <c r="G351" s="33" t="s">
        <v>2033</v>
      </c>
    </row>
    <row r="352" spans="1:7" x14ac:dyDescent="0.25">
      <c r="A352" s="33" t="s">
        <v>85</v>
      </c>
      <c r="B352" s="38" t="s">
        <v>1920</v>
      </c>
      <c r="C352" s="171" t="s">
        <v>6588</v>
      </c>
      <c r="D352" s="38" t="s">
        <v>110</v>
      </c>
      <c r="E352" s="33">
        <v>2012</v>
      </c>
      <c r="F352" s="129">
        <v>375000</v>
      </c>
      <c r="G352" s="33" t="s">
        <v>112</v>
      </c>
    </row>
    <row r="353" spans="1:7" x14ac:dyDescent="0.25">
      <c r="A353" s="33" t="s">
        <v>85</v>
      </c>
      <c r="B353" s="38" t="s">
        <v>4181</v>
      </c>
      <c r="C353" s="171" t="s">
        <v>6584</v>
      </c>
      <c r="D353" s="38" t="s">
        <v>438</v>
      </c>
      <c r="E353" s="33">
        <v>2012</v>
      </c>
      <c r="F353" s="129">
        <v>67630</v>
      </c>
      <c r="G353" s="33" t="s">
        <v>1832</v>
      </c>
    </row>
    <row r="354" spans="1:7" x14ac:dyDescent="0.25">
      <c r="A354" s="33" t="s">
        <v>85</v>
      </c>
      <c r="B354" s="38" t="s">
        <v>4181</v>
      </c>
      <c r="C354" s="171" t="s">
        <v>6585</v>
      </c>
      <c r="D354" s="38" t="s">
        <v>426</v>
      </c>
      <c r="E354" s="33">
        <v>2012</v>
      </c>
      <c r="F354" s="129">
        <v>69935</v>
      </c>
      <c r="G354" s="33" t="s">
        <v>1832</v>
      </c>
    </row>
    <row r="355" spans="1:7" x14ac:dyDescent="0.25">
      <c r="A355" s="33" t="s">
        <v>85</v>
      </c>
      <c r="B355" s="38" t="s">
        <v>4181</v>
      </c>
      <c r="C355" s="171" t="s">
        <v>6585</v>
      </c>
      <c r="D355" s="38" t="s">
        <v>4215</v>
      </c>
      <c r="E355" s="33">
        <v>2012</v>
      </c>
      <c r="F355" s="129">
        <v>75480</v>
      </c>
      <c r="G355" s="33" t="s">
        <v>4200</v>
      </c>
    </row>
    <row r="356" spans="1:7" x14ac:dyDescent="0.25">
      <c r="A356" s="33" t="s">
        <v>85</v>
      </c>
      <c r="B356" s="38" t="s">
        <v>4216</v>
      </c>
      <c r="C356" s="171" t="s">
        <v>4178</v>
      </c>
      <c r="D356" s="38" t="s">
        <v>426</v>
      </c>
      <c r="E356" s="33">
        <v>2012</v>
      </c>
      <c r="F356" s="129">
        <v>112750</v>
      </c>
      <c r="G356" s="33" t="s">
        <v>4201</v>
      </c>
    </row>
    <row r="357" spans="1:7" x14ac:dyDescent="0.25">
      <c r="A357" s="33" t="s">
        <v>85</v>
      </c>
      <c r="B357" s="38" t="s">
        <v>4172</v>
      </c>
      <c r="C357" s="171" t="s">
        <v>6572</v>
      </c>
      <c r="D357" s="38" t="s">
        <v>110</v>
      </c>
      <c r="E357" s="33">
        <v>2012</v>
      </c>
      <c r="F357" s="129">
        <v>39075</v>
      </c>
      <c r="G357" s="33" t="s">
        <v>4212</v>
      </c>
    </row>
    <row r="358" spans="1:7" x14ac:dyDescent="0.25">
      <c r="A358" s="33" t="s">
        <v>85</v>
      </c>
      <c r="B358" s="38" t="s">
        <v>4172</v>
      </c>
      <c r="C358" s="171" t="s">
        <v>6572</v>
      </c>
      <c r="D358" s="38" t="s">
        <v>426</v>
      </c>
      <c r="E358" s="33">
        <v>2012</v>
      </c>
      <c r="F358" s="129">
        <v>40475</v>
      </c>
      <c r="G358" s="33" t="s">
        <v>4212</v>
      </c>
    </row>
    <row r="359" spans="1:7" x14ac:dyDescent="0.25">
      <c r="A359" s="33" t="s">
        <v>85</v>
      </c>
      <c r="B359" s="38" t="s">
        <v>4217</v>
      </c>
      <c r="C359" s="171" t="s">
        <v>6573</v>
      </c>
      <c r="D359" s="38" t="s">
        <v>110</v>
      </c>
      <c r="E359" s="33">
        <v>2012</v>
      </c>
      <c r="F359" s="129">
        <v>45235</v>
      </c>
      <c r="G359" s="33" t="s">
        <v>4212</v>
      </c>
    </row>
    <row r="360" spans="1:7" x14ac:dyDescent="0.25">
      <c r="A360" s="33" t="s">
        <v>85</v>
      </c>
      <c r="B360" s="33" t="s">
        <v>7202</v>
      </c>
      <c r="C360" s="33" t="s">
        <v>3761</v>
      </c>
      <c r="D360" s="33" t="s">
        <v>426</v>
      </c>
      <c r="E360" s="33">
        <v>2012</v>
      </c>
      <c r="F360" s="129">
        <v>46825</v>
      </c>
      <c r="G360" s="33" t="s">
        <v>4457</v>
      </c>
    </row>
    <row r="361" spans="1:7" x14ac:dyDescent="0.25">
      <c r="A361" s="33" t="s">
        <v>871</v>
      </c>
      <c r="B361" s="38">
        <v>2</v>
      </c>
      <c r="C361" s="171">
        <v>1.5</v>
      </c>
      <c r="D361" s="38" t="s">
        <v>110</v>
      </c>
      <c r="E361" s="33">
        <v>2012</v>
      </c>
      <c r="F361" s="129">
        <v>13387.978142076503</v>
      </c>
      <c r="G361" s="33" t="s">
        <v>2090</v>
      </c>
    </row>
    <row r="362" spans="1:7" x14ac:dyDescent="0.25">
      <c r="A362" s="33" t="s">
        <v>871</v>
      </c>
      <c r="B362" s="38">
        <v>3</v>
      </c>
      <c r="C362" s="171">
        <v>1.6</v>
      </c>
      <c r="D362" s="38" t="s">
        <v>110</v>
      </c>
      <c r="E362" s="33">
        <v>2012</v>
      </c>
      <c r="F362" s="129">
        <v>16120.218579234972</v>
      </c>
      <c r="G362" s="33" t="s">
        <v>2090</v>
      </c>
    </row>
    <row r="363" spans="1:7" x14ac:dyDescent="0.25">
      <c r="A363" s="33" t="s">
        <v>871</v>
      </c>
      <c r="B363" s="38">
        <v>6</v>
      </c>
      <c r="C363" s="171">
        <v>2</v>
      </c>
      <c r="D363" s="38" t="s">
        <v>110</v>
      </c>
      <c r="E363" s="33">
        <v>2012</v>
      </c>
      <c r="F363" s="129">
        <v>20491.803278688523</v>
      </c>
      <c r="G363" s="33" t="s">
        <v>2091</v>
      </c>
    </row>
    <row r="364" spans="1:7" x14ac:dyDescent="0.25">
      <c r="A364" s="33" t="s">
        <v>871</v>
      </c>
      <c r="B364" s="38">
        <v>6</v>
      </c>
      <c r="C364" s="171">
        <v>2.5</v>
      </c>
      <c r="D364" s="38" t="s">
        <v>110</v>
      </c>
      <c r="E364" s="33">
        <v>2012</v>
      </c>
      <c r="F364" s="129">
        <v>21857.923497267759</v>
      </c>
      <c r="G364" s="33" t="s">
        <v>2091</v>
      </c>
    </row>
    <row r="365" spans="1:7" x14ac:dyDescent="0.25">
      <c r="A365" s="33" t="s">
        <v>871</v>
      </c>
      <c r="B365" s="38" t="s">
        <v>1725</v>
      </c>
      <c r="C365" s="171">
        <v>2.5</v>
      </c>
      <c r="D365" s="38" t="s">
        <v>110</v>
      </c>
      <c r="E365" s="33">
        <v>2012</v>
      </c>
      <c r="F365" s="129">
        <v>20491.803278688523</v>
      </c>
      <c r="G365" s="33" t="s">
        <v>2033</v>
      </c>
    </row>
    <row r="366" spans="1:7" x14ac:dyDescent="0.25">
      <c r="A366" s="33" t="s">
        <v>871</v>
      </c>
      <c r="B366" s="38" t="s">
        <v>1725</v>
      </c>
      <c r="C366" s="171">
        <v>3.7</v>
      </c>
      <c r="D366" s="38" t="s">
        <v>110</v>
      </c>
      <c r="E366" s="33">
        <v>2012</v>
      </c>
      <c r="F366" s="129">
        <v>21857.923497267759</v>
      </c>
      <c r="G366" s="33" t="s">
        <v>2033</v>
      </c>
    </row>
    <row r="367" spans="1:7" x14ac:dyDescent="0.25">
      <c r="A367" s="33" t="s">
        <v>871</v>
      </c>
      <c r="B367" s="38" t="s">
        <v>1726</v>
      </c>
      <c r="C367" s="171">
        <v>2.2000000000000002</v>
      </c>
      <c r="D367" s="38" t="s">
        <v>438</v>
      </c>
      <c r="E367" s="33">
        <v>2012</v>
      </c>
      <c r="F367" s="129">
        <v>12295.081967213115</v>
      </c>
      <c r="G367" s="33" t="s">
        <v>2070</v>
      </c>
    </row>
    <row r="368" spans="1:7" x14ac:dyDescent="0.25">
      <c r="A368" s="33" t="s">
        <v>871</v>
      </c>
      <c r="B368" s="38" t="s">
        <v>1726</v>
      </c>
      <c r="C368" s="171">
        <v>2.6</v>
      </c>
      <c r="D368" s="38" t="s">
        <v>444</v>
      </c>
      <c r="E368" s="33">
        <v>2012</v>
      </c>
      <c r="F368" s="129">
        <v>15027.322404371584</v>
      </c>
      <c r="G368" s="33" t="s">
        <v>2070</v>
      </c>
    </row>
    <row r="369" spans="1:7" x14ac:dyDescent="0.25">
      <c r="A369" s="33" t="s">
        <v>871</v>
      </c>
      <c r="B369" s="38" t="s">
        <v>2092</v>
      </c>
      <c r="C369" s="171" t="s">
        <v>6531</v>
      </c>
      <c r="D369" s="38" t="s">
        <v>114</v>
      </c>
      <c r="E369" s="33">
        <v>2012</v>
      </c>
      <c r="F369" s="129">
        <v>25683.060109289618</v>
      </c>
      <c r="G369" s="33" t="s">
        <v>1211</v>
      </c>
    </row>
    <row r="370" spans="1:7" x14ac:dyDescent="0.25">
      <c r="A370" s="33" t="s">
        <v>871</v>
      </c>
      <c r="B370" s="38" t="s">
        <v>1924</v>
      </c>
      <c r="C370" s="171">
        <v>3.7</v>
      </c>
      <c r="D370" s="38" t="s">
        <v>114</v>
      </c>
      <c r="E370" s="33">
        <v>2012</v>
      </c>
      <c r="F370" s="129">
        <v>35491.803278688523</v>
      </c>
      <c r="G370" s="33" t="s">
        <v>1211</v>
      </c>
    </row>
    <row r="371" spans="1:7" x14ac:dyDescent="0.25">
      <c r="A371" s="33" t="s">
        <v>871</v>
      </c>
      <c r="B371" s="38" t="s">
        <v>2093</v>
      </c>
      <c r="C371" s="171">
        <v>2</v>
      </c>
      <c r="D371" s="38" t="s">
        <v>438</v>
      </c>
      <c r="E371" s="33">
        <v>2012</v>
      </c>
      <c r="F371" s="129">
        <v>34972.677595628411</v>
      </c>
      <c r="G371" s="33" t="s">
        <v>2036</v>
      </c>
    </row>
    <row r="372" spans="1:7" x14ac:dyDescent="0.25">
      <c r="A372" s="54" t="s">
        <v>697</v>
      </c>
      <c r="B372" s="54" t="s">
        <v>6039</v>
      </c>
      <c r="C372" s="252" t="s">
        <v>5953</v>
      </c>
      <c r="D372" s="54" t="s">
        <v>438</v>
      </c>
      <c r="E372" s="54">
        <v>2012</v>
      </c>
      <c r="F372" s="87">
        <v>31333</v>
      </c>
      <c r="G372" s="54" t="s">
        <v>5340</v>
      </c>
    </row>
    <row r="373" spans="1:7" x14ac:dyDescent="0.25">
      <c r="A373" s="33" t="s">
        <v>697</v>
      </c>
      <c r="B373" s="38" t="s">
        <v>2968</v>
      </c>
      <c r="C373" s="171">
        <v>4.5</v>
      </c>
      <c r="D373" s="38" t="s">
        <v>2961</v>
      </c>
      <c r="E373" s="33">
        <v>2012</v>
      </c>
      <c r="F373" s="129">
        <v>46850</v>
      </c>
      <c r="G373" s="33" t="s">
        <v>2960</v>
      </c>
    </row>
    <row r="374" spans="1:7" x14ac:dyDescent="0.25">
      <c r="A374" s="33" t="s">
        <v>697</v>
      </c>
      <c r="B374" s="38" t="s">
        <v>2991</v>
      </c>
      <c r="C374" s="171">
        <v>1.8</v>
      </c>
      <c r="D374" s="38" t="s">
        <v>438</v>
      </c>
      <c r="E374" s="33">
        <v>2012</v>
      </c>
      <c r="F374" s="129">
        <v>33750</v>
      </c>
      <c r="G374" s="33" t="s">
        <v>2964</v>
      </c>
    </row>
    <row r="375" spans="1:7" x14ac:dyDescent="0.25">
      <c r="A375" s="33" t="s">
        <v>697</v>
      </c>
      <c r="B375" s="38" t="s">
        <v>2966</v>
      </c>
      <c r="C375" s="171">
        <v>1.9</v>
      </c>
      <c r="D375" s="38" t="s">
        <v>438</v>
      </c>
      <c r="E375" s="33">
        <v>2012</v>
      </c>
      <c r="F375" s="129">
        <v>34300</v>
      </c>
      <c r="G375" s="33" t="s">
        <v>2964</v>
      </c>
    </row>
    <row r="376" spans="1:7" x14ac:dyDescent="0.25">
      <c r="A376" s="33" t="s">
        <v>697</v>
      </c>
      <c r="B376" s="38" t="s">
        <v>2989</v>
      </c>
      <c r="C376" s="171">
        <v>2</v>
      </c>
      <c r="D376" s="38" t="s">
        <v>438</v>
      </c>
      <c r="E376" s="33">
        <v>2012</v>
      </c>
      <c r="F376" s="129">
        <v>34850</v>
      </c>
      <c r="G376" s="33" t="s">
        <v>2964</v>
      </c>
    </row>
    <row r="377" spans="1:7" x14ac:dyDescent="0.25">
      <c r="A377" s="33" t="s">
        <v>697</v>
      </c>
      <c r="B377" s="38" t="s">
        <v>2987</v>
      </c>
      <c r="C377" s="171">
        <v>2.2000000000000002</v>
      </c>
      <c r="D377" s="38" t="s">
        <v>438</v>
      </c>
      <c r="E377" s="33">
        <v>2012</v>
      </c>
      <c r="F377" s="129">
        <v>36350</v>
      </c>
      <c r="G377" s="33" t="s">
        <v>2964</v>
      </c>
    </row>
    <row r="378" spans="1:7" x14ac:dyDescent="0.25">
      <c r="A378" s="33" t="s">
        <v>697</v>
      </c>
      <c r="B378" s="38" t="s">
        <v>2985</v>
      </c>
      <c r="C378" s="171">
        <v>2.2999999999999998</v>
      </c>
      <c r="D378" s="38" t="s">
        <v>438</v>
      </c>
      <c r="E378" s="33">
        <v>2012</v>
      </c>
      <c r="F378" s="129">
        <v>37900</v>
      </c>
      <c r="G378" s="33" t="s">
        <v>2964</v>
      </c>
    </row>
    <row r="379" spans="1:7" s="880" customFormat="1" x14ac:dyDescent="0.25">
      <c r="A379" s="877" t="s">
        <v>2978</v>
      </c>
      <c r="B379" s="878" t="s">
        <v>2981</v>
      </c>
      <c r="C379" s="877" t="s">
        <v>3739</v>
      </c>
      <c r="D379" s="603" t="s">
        <v>110</v>
      </c>
      <c r="E379" s="881">
        <v>2012</v>
      </c>
      <c r="F379" s="879">
        <v>35350</v>
      </c>
    </row>
    <row r="380" spans="1:7" x14ac:dyDescent="0.25">
      <c r="A380" s="33" t="s">
        <v>697</v>
      </c>
      <c r="B380" s="38" t="s">
        <v>2983</v>
      </c>
      <c r="C380" s="171">
        <v>2.4</v>
      </c>
      <c r="D380" s="38" t="s">
        <v>438</v>
      </c>
      <c r="E380" s="33">
        <v>2012</v>
      </c>
      <c r="F380" s="129">
        <v>38800</v>
      </c>
      <c r="G380" s="33" t="s">
        <v>2964</v>
      </c>
    </row>
    <row r="381" spans="1:7" x14ac:dyDescent="0.25">
      <c r="A381" s="33" t="s">
        <v>697</v>
      </c>
      <c r="B381" s="38" t="s">
        <v>2981</v>
      </c>
      <c r="C381" s="171">
        <v>2.5</v>
      </c>
      <c r="D381" s="38" t="s">
        <v>438</v>
      </c>
      <c r="E381" s="33">
        <v>2012</v>
      </c>
      <c r="F381" s="129">
        <v>40250</v>
      </c>
      <c r="G381" s="33" t="s">
        <v>2964</v>
      </c>
    </row>
    <row r="382" spans="1:7" x14ac:dyDescent="0.25">
      <c r="A382" s="33" t="s">
        <v>697</v>
      </c>
      <c r="B382" s="38" t="s">
        <v>2980</v>
      </c>
      <c r="C382" s="171">
        <v>2.7</v>
      </c>
      <c r="D382" s="38" t="s">
        <v>2961</v>
      </c>
      <c r="E382" s="33">
        <v>2012</v>
      </c>
      <c r="F382" s="129">
        <v>41100</v>
      </c>
      <c r="G382" s="412" t="s">
        <v>2979</v>
      </c>
    </row>
    <row r="383" spans="1:7" x14ac:dyDescent="0.25">
      <c r="A383" s="33" t="s">
        <v>697</v>
      </c>
      <c r="B383" s="38" t="s">
        <v>2975</v>
      </c>
      <c r="C383" s="171">
        <v>3</v>
      </c>
      <c r="D383" s="38" t="s">
        <v>438</v>
      </c>
      <c r="E383" s="33">
        <v>2012</v>
      </c>
      <c r="F383" s="129">
        <v>43050</v>
      </c>
      <c r="G383" s="33" t="s">
        <v>2960</v>
      </c>
    </row>
    <row r="384" spans="1:7" x14ac:dyDescent="0.25">
      <c r="A384" s="33" t="s">
        <v>697</v>
      </c>
      <c r="B384" s="38" t="s">
        <v>2973</v>
      </c>
      <c r="C384" s="171">
        <v>3.2</v>
      </c>
      <c r="D384" s="38" t="s">
        <v>2961</v>
      </c>
      <c r="E384" s="33">
        <v>2012</v>
      </c>
      <c r="F384" s="129">
        <v>44150</v>
      </c>
      <c r="G384" s="33" t="s">
        <v>2960</v>
      </c>
    </row>
    <row r="385" spans="1:7" x14ac:dyDescent="0.25">
      <c r="A385" s="33" t="s">
        <v>697</v>
      </c>
      <c r="B385" s="38" t="s">
        <v>2971</v>
      </c>
      <c r="C385" s="171">
        <v>3.5</v>
      </c>
      <c r="D385" s="38" t="s">
        <v>2961</v>
      </c>
      <c r="E385" s="33">
        <v>2012</v>
      </c>
      <c r="F385" s="129">
        <v>45050</v>
      </c>
      <c r="G385" s="33" t="s">
        <v>2960</v>
      </c>
    </row>
    <row r="386" spans="1:7" x14ac:dyDescent="0.25">
      <c r="A386" s="33" t="s">
        <v>697</v>
      </c>
      <c r="B386" s="38" t="s">
        <v>2969</v>
      </c>
      <c r="C386" s="171">
        <v>4</v>
      </c>
      <c r="D386" s="38" t="s">
        <v>2961</v>
      </c>
      <c r="E386" s="33">
        <v>2012</v>
      </c>
      <c r="F386" s="129">
        <v>45950</v>
      </c>
      <c r="G386" s="33" t="s">
        <v>2960</v>
      </c>
    </row>
    <row r="387" spans="1:7" x14ac:dyDescent="0.25">
      <c r="A387" s="33" t="s">
        <v>697</v>
      </c>
      <c r="B387" s="38" t="s">
        <v>2963</v>
      </c>
      <c r="C387" s="171">
        <v>4</v>
      </c>
      <c r="D387" s="38" t="s">
        <v>2961</v>
      </c>
      <c r="E387" s="33">
        <v>2012</v>
      </c>
      <c r="F387" s="129">
        <v>46400</v>
      </c>
      <c r="G387" s="33" t="s">
        <v>2960</v>
      </c>
    </row>
    <row r="388" spans="1:7" x14ac:dyDescent="0.25">
      <c r="A388" s="33" t="s">
        <v>697</v>
      </c>
      <c r="B388" s="38" t="s">
        <v>3017</v>
      </c>
      <c r="C388" s="171">
        <v>5.5</v>
      </c>
      <c r="D388" s="38" t="s">
        <v>44</v>
      </c>
      <c r="E388" s="33">
        <v>2012</v>
      </c>
      <c r="F388" s="129">
        <v>136943</v>
      </c>
      <c r="G388" s="76" t="s">
        <v>1906</v>
      </c>
    </row>
    <row r="389" spans="1:7" x14ac:dyDescent="0.25">
      <c r="A389" s="33" t="s">
        <v>697</v>
      </c>
      <c r="B389" s="38" t="s">
        <v>3017</v>
      </c>
      <c r="C389" s="171">
        <v>5.5</v>
      </c>
      <c r="D389" s="38" t="s">
        <v>44</v>
      </c>
      <c r="E389" s="33">
        <v>2012</v>
      </c>
      <c r="F389" s="129">
        <v>128743</v>
      </c>
      <c r="G389" s="76" t="s">
        <v>3016</v>
      </c>
    </row>
    <row r="390" spans="1:7" x14ac:dyDescent="0.25">
      <c r="A390" s="33" t="s">
        <v>697</v>
      </c>
      <c r="B390" s="38" t="s">
        <v>4529</v>
      </c>
      <c r="C390" s="171">
        <v>5.5</v>
      </c>
      <c r="D390" s="38" t="s">
        <v>44</v>
      </c>
      <c r="E390" s="33">
        <v>2012</v>
      </c>
      <c r="F390" s="129">
        <v>155581</v>
      </c>
      <c r="G390" s="76" t="s">
        <v>1906</v>
      </c>
    </row>
    <row r="391" spans="1:7" x14ac:dyDescent="0.25">
      <c r="A391" s="33" t="s">
        <v>697</v>
      </c>
      <c r="B391" s="38" t="s">
        <v>3177</v>
      </c>
      <c r="C391" s="171">
        <v>3</v>
      </c>
      <c r="D391" s="38" t="s">
        <v>44</v>
      </c>
      <c r="E391" s="33">
        <v>2012</v>
      </c>
      <c r="F391" s="129">
        <v>38000</v>
      </c>
      <c r="G391" s="33" t="s">
        <v>3176</v>
      </c>
    </row>
    <row r="392" spans="1:7" x14ac:dyDescent="0.25">
      <c r="A392" s="33" t="s">
        <v>697</v>
      </c>
      <c r="B392" s="38" t="s">
        <v>3178</v>
      </c>
      <c r="C392" s="171">
        <v>3.5</v>
      </c>
      <c r="D392" s="38" t="s">
        <v>44</v>
      </c>
      <c r="E392" s="33">
        <v>2012</v>
      </c>
      <c r="F392" s="129">
        <v>40880</v>
      </c>
      <c r="G392" s="33" t="s">
        <v>3176</v>
      </c>
    </row>
    <row r="393" spans="1:7" x14ac:dyDescent="0.25">
      <c r="A393" s="33" t="s">
        <v>697</v>
      </c>
      <c r="B393" s="38" t="s">
        <v>3020</v>
      </c>
      <c r="C393" s="171">
        <v>3.2</v>
      </c>
      <c r="D393" s="38" t="s">
        <v>2993</v>
      </c>
      <c r="E393" s="33">
        <v>2012</v>
      </c>
      <c r="F393" s="129">
        <v>53990</v>
      </c>
      <c r="G393" s="76" t="s">
        <v>3019</v>
      </c>
    </row>
    <row r="394" spans="1:7" x14ac:dyDescent="0.25">
      <c r="A394" s="610" t="s">
        <v>697</v>
      </c>
      <c r="B394" s="668" t="s">
        <v>10500</v>
      </c>
      <c r="C394" s="610" t="s">
        <v>3739</v>
      </c>
      <c r="D394" s="610"/>
      <c r="E394" s="54">
        <v>2012</v>
      </c>
      <c r="F394" s="666">
        <v>33603.160000000003</v>
      </c>
      <c r="G394" s="54" t="s">
        <v>135</v>
      </c>
    </row>
    <row r="395" spans="1:7" x14ac:dyDescent="0.25">
      <c r="A395" s="54" t="s">
        <v>2978</v>
      </c>
      <c r="B395" s="54" t="s">
        <v>6022</v>
      </c>
      <c r="C395" s="252" t="s">
        <v>3761</v>
      </c>
      <c r="D395" s="54" t="s">
        <v>426</v>
      </c>
      <c r="E395" s="54">
        <v>2012</v>
      </c>
      <c r="F395" s="276">
        <v>48990</v>
      </c>
      <c r="G395" s="54" t="s">
        <v>3291</v>
      </c>
    </row>
    <row r="396" spans="1:7" x14ac:dyDescent="0.25">
      <c r="A396" s="33" t="s">
        <v>2978</v>
      </c>
      <c r="B396" s="38" t="s">
        <v>2977</v>
      </c>
      <c r="C396" s="171">
        <v>2.8</v>
      </c>
      <c r="D396" s="38" t="s">
        <v>2961</v>
      </c>
      <c r="E396" s="33">
        <v>2012</v>
      </c>
      <c r="F396" s="129">
        <v>42200</v>
      </c>
      <c r="G396" s="33" t="s">
        <v>2976</v>
      </c>
    </row>
    <row r="397" spans="1:7" x14ac:dyDescent="0.25">
      <c r="A397" s="33" t="s">
        <v>8528</v>
      </c>
      <c r="B397" s="33" t="s">
        <v>1239</v>
      </c>
      <c r="C397" s="171">
        <v>2</v>
      </c>
      <c r="D397" s="610"/>
      <c r="E397" s="33">
        <v>2012</v>
      </c>
      <c r="F397" s="613">
        <v>18795</v>
      </c>
      <c r="G397" s="610" t="s">
        <v>4537</v>
      </c>
    </row>
    <row r="398" spans="1:7" x14ac:dyDescent="0.25">
      <c r="A398" s="33" t="s">
        <v>117</v>
      </c>
      <c r="B398" s="38" t="s">
        <v>1763</v>
      </c>
      <c r="C398" s="171">
        <v>2.4</v>
      </c>
      <c r="D398" s="38" t="s">
        <v>110</v>
      </c>
      <c r="E398" s="33">
        <v>2012</v>
      </c>
      <c r="F398" s="129">
        <v>25136.612021857924</v>
      </c>
      <c r="G398" s="33" t="s">
        <v>1585</v>
      </c>
    </row>
    <row r="399" spans="1:7" x14ac:dyDescent="0.25">
      <c r="A399" s="33" t="s">
        <v>117</v>
      </c>
      <c r="B399" s="38" t="s">
        <v>1763</v>
      </c>
      <c r="C399" s="171">
        <v>3.8</v>
      </c>
      <c r="D399" s="38" t="s">
        <v>110</v>
      </c>
      <c r="E399" s="33">
        <v>2012</v>
      </c>
      <c r="F399" s="129">
        <v>26502.732240437159</v>
      </c>
      <c r="G399" s="33" t="s">
        <v>1585</v>
      </c>
    </row>
    <row r="400" spans="1:7" x14ac:dyDescent="0.25">
      <c r="A400" s="33" t="s">
        <v>117</v>
      </c>
      <c r="B400" s="38" t="s">
        <v>1536</v>
      </c>
      <c r="C400" s="171">
        <v>2.4</v>
      </c>
      <c r="D400" s="38" t="s">
        <v>110</v>
      </c>
      <c r="E400" s="33">
        <v>2012</v>
      </c>
      <c r="F400" s="129">
        <v>16366.120218579234</v>
      </c>
      <c r="G400" s="33" t="s">
        <v>2033</v>
      </c>
    </row>
    <row r="401" spans="1:7" x14ac:dyDescent="0.25">
      <c r="A401" s="33" t="s">
        <v>117</v>
      </c>
      <c r="B401" s="38" t="s">
        <v>1536</v>
      </c>
      <c r="C401" s="171">
        <v>3.8</v>
      </c>
      <c r="D401" s="38" t="s">
        <v>110</v>
      </c>
      <c r="E401" s="33">
        <v>2012</v>
      </c>
      <c r="F401" s="129">
        <v>17759.562841530053</v>
      </c>
      <c r="G401" s="33" t="s">
        <v>2033</v>
      </c>
    </row>
    <row r="402" spans="1:7" x14ac:dyDescent="0.25">
      <c r="A402" s="33" t="s">
        <v>117</v>
      </c>
      <c r="B402" s="33" t="s">
        <v>7203</v>
      </c>
      <c r="C402" s="33" t="s">
        <v>3945</v>
      </c>
      <c r="D402" s="33" t="s">
        <v>43</v>
      </c>
      <c r="E402" s="33">
        <v>2012</v>
      </c>
      <c r="F402" s="129">
        <v>29125</v>
      </c>
      <c r="G402" s="33" t="s">
        <v>147</v>
      </c>
    </row>
    <row r="403" spans="1:7" x14ac:dyDescent="0.25">
      <c r="A403" s="33" t="s">
        <v>117</v>
      </c>
      <c r="B403" s="38" t="s">
        <v>1537</v>
      </c>
      <c r="C403" s="171" t="s">
        <v>3126</v>
      </c>
      <c r="D403" s="38" t="s">
        <v>44</v>
      </c>
      <c r="E403" s="33">
        <v>2012</v>
      </c>
      <c r="F403" s="129">
        <v>18000</v>
      </c>
      <c r="G403" s="33" t="s">
        <v>3125</v>
      </c>
    </row>
    <row r="404" spans="1:7" x14ac:dyDescent="0.25">
      <c r="A404" s="33" t="s">
        <v>117</v>
      </c>
      <c r="B404" s="38" t="s">
        <v>1537</v>
      </c>
      <c r="C404" s="171" t="s">
        <v>3124</v>
      </c>
      <c r="D404" s="38" t="s">
        <v>44</v>
      </c>
      <c r="E404" s="33">
        <v>2012</v>
      </c>
      <c r="F404" s="129">
        <v>18400</v>
      </c>
      <c r="G404" s="33" t="s">
        <v>3123</v>
      </c>
    </row>
    <row r="405" spans="1:7" x14ac:dyDescent="0.25">
      <c r="A405" s="33" t="s">
        <v>117</v>
      </c>
      <c r="B405" s="38" t="s">
        <v>1537</v>
      </c>
      <c r="C405" s="171">
        <v>2.4</v>
      </c>
      <c r="D405" s="38" t="s">
        <v>438</v>
      </c>
      <c r="E405" s="33">
        <v>2012</v>
      </c>
      <c r="F405" s="129">
        <v>15846.994535519125</v>
      </c>
      <c r="G405" s="33" t="s">
        <v>2070</v>
      </c>
    </row>
    <row r="406" spans="1:7" x14ac:dyDescent="0.25">
      <c r="A406" s="33" t="s">
        <v>117</v>
      </c>
      <c r="B406" s="38" t="s">
        <v>1537</v>
      </c>
      <c r="C406" s="171" t="s">
        <v>6453</v>
      </c>
      <c r="D406" s="38" t="s">
        <v>444</v>
      </c>
      <c r="E406" s="33">
        <v>2012</v>
      </c>
      <c r="F406" s="129">
        <v>17759.562841530053</v>
      </c>
      <c r="G406" s="33" t="s">
        <v>2070</v>
      </c>
    </row>
    <row r="407" spans="1:7" x14ac:dyDescent="0.25">
      <c r="A407" s="33" t="s">
        <v>117</v>
      </c>
      <c r="B407" s="38" t="s">
        <v>1309</v>
      </c>
      <c r="C407" s="171">
        <v>1.3</v>
      </c>
      <c r="D407" s="38" t="s">
        <v>110</v>
      </c>
      <c r="E407" s="33">
        <v>2012</v>
      </c>
      <c r="F407" s="129">
        <v>10109.289617486338</v>
      </c>
      <c r="G407" s="33" t="s">
        <v>2033</v>
      </c>
    </row>
    <row r="408" spans="1:7" x14ac:dyDescent="0.25">
      <c r="A408" s="33" t="s">
        <v>117</v>
      </c>
      <c r="B408" s="38" t="s">
        <v>1309</v>
      </c>
      <c r="C408" s="171">
        <v>1.6</v>
      </c>
      <c r="D408" s="38" t="s">
        <v>110</v>
      </c>
      <c r="E408" s="33">
        <v>2012</v>
      </c>
      <c r="F408" s="129">
        <v>11475.409836065573</v>
      </c>
      <c r="G408" s="33" t="s">
        <v>2033</v>
      </c>
    </row>
    <row r="409" spans="1:7" x14ac:dyDescent="0.25">
      <c r="A409" s="33" t="s">
        <v>117</v>
      </c>
      <c r="B409" s="38" t="s">
        <v>1309</v>
      </c>
      <c r="C409" s="171">
        <v>2</v>
      </c>
      <c r="D409" s="38" t="s">
        <v>110</v>
      </c>
      <c r="E409" s="33">
        <v>2012</v>
      </c>
      <c r="F409" s="129">
        <v>12841.530054644809</v>
      </c>
      <c r="G409" s="33" t="s">
        <v>2033</v>
      </c>
    </row>
    <row r="410" spans="1:7" x14ac:dyDescent="0.25">
      <c r="A410" s="33" t="s">
        <v>117</v>
      </c>
      <c r="B410" s="38" t="s">
        <v>1604</v>
      </c>
      <c r="C410" s="171">
        <v>1.5</v>
      </c>
      <c r="D410" s="38" t="s">
        <v>110</v>
      </c>
      <c r="E410" s="33">
        <v>2012</v>
      </c>
      <c r="F410" s="129">
        <v>16393.442622950821</v>
      </c>
      <c r="G410" s="33" t="s">
        <v>2033</v>
      </c>
    </row>
    <row r="411" spans="1:7" x14ac:dyDescent="0.25">
      <c r="A411" s="33" t="s">
        <v>117</v>
      </c>
      <c r="B411" s="38" t="s">
        <v>1604</v>
      </c>
      <c r="C411" s="171">
        <v>2</v>
      </c>
      <c r="D411" s="38" t="s">
        <v>110</v>
      </c>
      <c r="E411" s="33">
        <v>2012</v>
      </c>
      <c r="F411" s="129">
        <v>18852.459016393441</v>
      </c>
      <c r="G411" s="33" t="s">
        <v>2033</v>
      </c>
    </row>
    <row r="412" spans="1:7" x14ac:dyDescent="0.25">
      <c r="A412" s="33" t="s">
        <v>117</v>
      </c>
      <c r="B412" s="38" t="s">
        <v>1311</v>
      </c>
      <c r="C412" s="171">
        <v>3</v>
      </c>
      <c r="D412" s="38" t="s">
        <v>44</v>
      </c>
      <c r="E412" s="33">
        <v>2012</v>
      </c>
      <c r="F412" s="129">
        <v>20765.02732240437</v>
      </c>
      <c r="G412" s="33" t="s">
        <v>2042</v>
      </c>
    </row>
    <row r="413" spans="1:7" x14ac:dyDescent="0.25">
      <c r="A413" s="33" t="s">
        <v>117</v>
      </c>
      <c r="B413" s="38" t="s">
        <v>1239</v>
      </c>
      <c r="C413" s="171">
        <v>2.4</v>
      </c>
      <c r="D413" s="38" t="s">
        <v>44</v>
      </c>
      <c r="E413" s="33">
        <v>2012</v>
      </c>
      <c r="F413" s="129">
        <v>22950.819672131147</v>
      </c>
      <c r="G413" s="33" t="s">
        <v>1211</v>
      </c>
    </row>
    <row r="414" spans="1:7" x14ac:dyDescent="0.25">
      <c r="A414" s="33" t="s">
        <v>117</v>
      </c>
      <c r="B414" s="38" t="s">
        <v>1239</v>
      </c>
      <c r="C414" s="171">
        <v>3</v>
      </c>
      <c r="D414" s="38" t="s">
        <v>44</v>
      </c>
      <c r="E414" s="33">
        <v>2012</v>
      </c>
      <c r="F414" s="129">
        <v>24316.939890710382</v>
      </c>
      <c r="G414" s="33" t="s">
        <v>1211</v>
      </c>
    </row>
    <row r="415" spans="1:7" x14ac:dyDescent="0.25">
      <c r="A415" s="33" t="s">
        <v>117</v>
      </c>
      <c r="B415" s="38" t="s">
        <v>1072</v>
      </c>
      <c r="C415" s="171">
        <v>3</v>
      </c>
      <c r="D415" s="38" t="s">
        <v>44</v>
      </c>
      <c r="E415" s="33">
        <v>2012</v>
      </c>
      <c r="F415" s="129">
        <v>37978.142076502729</v>
      </c>
      <c r="G415" s="33" t="s">
        <v>147</v>
      </c>
    </row>
    <row r="416" spans="1:7" x14ac:dyDescent="0.25">
      <c r="A416" s="33" t="s">
        <v>117</v>
      </c>
      <c r="B416" s="38" t="s">
        <v>1072</v>
      </c>
      <c r="C416" s="171">
        <v>3.5</v>
      </c>
      <c r="D416" s="38" t="s">
        <v>44</v>
      </c>
      <c r="E416" s="33">
        <v>2012</v>
      </c>
      <c r="F416" s="129">
        <v>27049.180327868853</v>
      </c>
      <c r="G416" s="33" t="s">
        <v>1211</v>
      </c>
    </row>
    <row r="417" spans="1:7" x14ac:dyDescent="0.25">
      <c r="A417" s="33" t="s">
        <v>117</v>
      </c>
      <c r="B417" s="38" t="s">
        <v>1072</v>
      </c>
      <c r="C417" s="171">
        <v>3.6</v>
      </c>
      <c r="D417" s="38" t="s">
        <v>44</v>
      </c>
      <c r="E417" s="33">
        <v>2012</v>
      </c>
      <c r="F417" s="129">
        <v>38333.333333333328</v>
      </c>
      <c r="G417" s="33" t="s">
        <v>147</v>
      </c>
    </row>
    <row r="418" spans="1:7" x14ac:dyDescent="0.25">
      <c r="A418" s="33" t="s">
        <v>117</v>
      </c>
      <c r="B418" s="38" t="s">
        <v>1072</v>
      </c>
      <c r="C418" s="171">
        <v>3.8</v>
      </c>
      <c r="D418" s="38" t="s">
        <v>44</v>
      </c>
      <c r="E418" s="33">
        <v>2012</v>
      </c>
      <c r="F418" s="129">
        <v>38251.366120218576</v>
      </c>
      <c r="G418" s="33" t="s">
        <v>1211</v>
      </c>
    </row>
    <row r="419" spans="1:7" x14ac:dyDescent="0.25">
      <c r="A419" s="33" t="s">
        <v>117</v>
      </c>
      <c r="B419" s="38" t="s">
        <v>1661</v>
      </c>
      <c r="C419" s="171">
        <v>3.5</v>
      </c>
      <c r="D419" s="38" t="s">
        <v>44</v>
      </c>
      <c r="E419" s="33">
        <v>2012</v>
      </c>
      <c r="F419" s="129">
        <v>25956.284153005465</v>
      </c>
      <c r="G419" s="33" t="s">
        <v>1211</v>
      </c>
    </row>
    <row r="420" spans="1:7" x14ac:dyDescent="0.25">
      <c r="A420" s="33" t="s">
        <v>117</v>
      </c>
      <c r="B420" s="38" t="s">
        <v>1970</v>
      </c>
      <c r="C420" s="171">
        <v>3.5</v>
      </c>
      <c r="D420" s="38" t="s">
        <v>44</v>
      </c>
      <c r="E420" s="33">
        <v>2012</v>
      </c>
      <c r="F420" s="129">
        <v>27049.180327868853</v>
      </c>
      <c r="G420" s="33" t="s">
        <v>1108</v>
      </c>
    </row>
    <row r="421" spans="1:7" x14ac:dyDescent="0.25">
      <c r="A421" s="33" t="s">
        <v>117</v>
      </c>
      <c r="B421" s="38" t="s">
        <v>1970</v>
      </c>
      <c r="C421" s="171">
        <v>3.8</v>
      </c>
      <c r="D421" s="38" t="s">
        <v>44</v>
      </c>
      <c r="E421" s="33">
        <v>2012</v>
      </c>
      <c r="F421" s="129">
        <v>38251.366120218576</v>
      </c>
      <c r="G421" s="33" t="s">
        <v>1108</v>
      </c>
    </row>
    <row r="422" spans="1:7" x14ac:dyDescent="0.25">
      <c r="A422" s="33" t="s">
        <v>129</v>
      </c>
      <c r="B422" s="38" t="s">
        <v>1310</v>
      </c>
      <c r="C422" s="171" t="s">
        <v>6341</v>
      </c>
      <c r="D422" s="38" t="s">
        <v>44</v>
      </c>
      <c r="E422" s="33">
        <v>2012</v>
      </c>
      <c r="F422" s="129">
        <v>57377.049180327864</v>
      </c>
      <c r="G422" s="33" t="s">
        <v>2033</v>
      </c>
    </row>
    <row r="423" spans="1:7" x14ac:dyDescent="0.25">
      <c r="A423" s="33" t="s">
        <v>82</v>
      </c>
      <c r="B423" s="38" t="s">
        <v>83</v>
      </c>
      <c r="C423" s="171" t="s">
        <v>51</v>
      </c>
      <c r="D423" s="38"/>
      <c r="E423" s="33">
        <v>2012</v>
      </c>
      <c r="F423" s="129">
        <v>37588.949999999997</v>
      </c>
      <c r="G423" s="33" t="s">
        <v>130</v>
      </c>
    </row>
    <row r="424" spans="1:7" x14ac:dyDescent="0.25">
      <c r="A424" s="33" t="s">
        <v>81</v>
      </c>
      <c r="B424" s="38" t="s">
        <v>55</v>
      </c>
      <c r="C424" s="171" t="s">
        <v>51</v>
      </c>
      <c r="D424" s="38"/>
      <c r="E424" s="33">
        <v>2012</v>
      </c>
      <c r="F424" s="129">
        <v>30711.599999999999</v>
      </c>
      <c r="G424" s="33" t="s">
        <v>130</v>
      </c>
    </row>
    <row r="425" spans="1:7" x14ac:dyDescent="0.25">
      <c r="A425" s="33" t="s">
        <v>81</v>
      </c>
      <c r="B425" s="38" t="s">
        <v>56</v>
      </c>
      <c r="C425" s="171" t="s">
        <v>51</v>
      </c>
      <c r="D425" s="38"/>
      <c r="E425" s="33">
        <v>2012</v>
      </c>
      <c r="F425" s="129">
        <v>39239.65</v>
      </c>
      <c r="G425" s="33" t="s">
        <v>130</v>
      </c>
    </row>
    <row r="426" spans="1:7" x14ac:dyDescent="0.25">
      <c r="A426" s="33" t="s">
        <v>81</v>
      </c>
      <c r="B426" s="38" t="s">
        <v>57</v>
      </c>
      <c r="C426" s="171" t="s">
        <v>51</v>
      </c>
      <c r="D426" s="38"/>
      <c r="E426" s="33">
        <v>2012</v>
      </c>
      <c r="F426" s="129">
        <v>38538.400000000001</v>
      </c>
      <c r="G426" s="33" t="s">
        <v>130</v>
      </c>
    </row>
    <row r="427" spans="1:7" x14ac:dyDescent="0.25">
      <c r="A427" s="33" t="s">
        <v>81</v>
      </c>
      <c r="B427" s="38" t="s">
        <v>50</v>
      </c>
      <c r="C427" s="171" t="s">
        <v>51</v>
      </c>
      <c r="D427" s="38"/>
      <c r="E427" s="33">
        <v>2012</v>
      </c>
      <c r="F427" s="129">
        <v>38089.599999999999</v>
      </c>
      <c r="G427" s="33" t="s">
        <v>130</v>
      </c>
    </row>
    <row r="428" spans="1:7" x14ac:dyDescent="0.25">
      <c r="A428" s="33" t="s">
        <v>81</v>
      </c>
      <c r="B428" s="38" t="s">
        <v>52</v>
      </c>
      <c r="C428" s="171" t="s">
        <v>51</v>
      </c>
      <c r="D428" s="38"/>
      <c r="E428" s="33">
        <v>2012</v>
      </c>
      <c r="F428" s="129">
        <v>37475.9</v>
      </c>
      <c r="G428" s="33" t="s">
        <v>130</v>
      </c>
    </row>
    <row r="429" spans="1:7" x14ac:dyDescent="0.25">
      <c r="A429" s="33" t="s">
        <v>81</v>
      </c>
      <c r="B429" s="38" t="s">
        <v>53</v>
      </c>
      <c r="C429" s="171" t="s">
        <v>51</v>
      </c>
      <c r="D429" s="38"/>
      <c r="E429" s="33">
        <v>2012</v>
      </c>
      <c r="F429" s="129">
        <v>47919</v>
      </c>
      <c r="G429" s="33" t="s">
        <v>130</v>
      </c>
    </row>
    <row r="430" spans="1:7" x14ac:dyDescent="0.25">
      <c r="A430" s="33" t="s">
        <v>81</v>
      </c>
      <c r="B430" s="38" t="s">
        <v>54</v>
      </c>
      <c r="C430" s="171" t="s">
        <v>51</v>
      </c>
      <c r="D430" s="38"/>
      <c r="E430" s="33">
        <v>2012</v>
      </c>
      <c r="F430" s="129">
        <v>50628.799999999996</v>
      </c>
      <c r="G430" s="33" t="s">
        <v>130</v>
      </c>
    </row>
    <row r="431" spans="1:7" x14ac:dyDescent="0.25">
      <c r="A431" s="33" t="s">
        <v>81</v>
      </c>
      <c r="B431" s="38" t="s">
        <v>58</v>
      </c>
      <c r="C431" s="171" t="s">
        <v>51</v>
      </c>
      <c r="D431" s="38"/>
      <c r="E431" s="33">
        <v>2012</v>
      </c>
      <c r="F431" s="129">
        <v>56559.25</v>
      </c>
      <c r="G431" s="33" t="s">
        <v>130</v>
      </c>
    </row>
    <row r="432" spans="1:7" x14ac:dyDescent="0.25">
      <c r="A432" s="33" t="s">
        <v>81</v>
      </c>
      <c r="B432" s="38" t="s">
        <v>60</v>
      </c>
      <c r="C432" s="171" t="s">
        <v>61</v>
      </c>
      <c r="D432" s="38"/>
      <c r="E432" s="33">
        <v>2012</v>
      </c>
      <c r="F432" s="129">
        <v>51550.2</v>
      </c>
      <c r="G432" s="33" t="s">
        <v>130</v>
      </c>
    </row>
    <row r="433" spans="1:7" x14ac:dyDescent="0.25">
      <c r="A433" s="33" t="s">
        <v>81</v>
      </c>
      <c r="B433" s="38" t="s">
        <v>59</v>
      </c>
      <c r="C433" s="171" t="s">
        <v>51</v>
      </c>
      <c r="D433" s="38"/>
      <c r="E433" s="33">
        <v>2012</v>
      </c>
      <c r="F433" s="129">
        <v>50546.35</v>
      </c>
      <c r="G433" s="33" t="s">
        <v>130</v>
      </c>
    </row>
    <row r="434" spans="1:7" x14ac:dyDescent="0.25">
      <c r="A434" s="33" t="s">
        <v>81</v>
      </c>
      <c r="B434" s="38" t="s">
        <v>62</v>
      </c>
      <c r="C434" s="171" t="s">
        <v>51</v>
      </c>
      <c r="D434" s="38"/>
      <c r="E434" s="33">
        <v>2012</v>
      </c>
      <c r="F434" s="129">
        <v>53603.799999999996</v>
      </c>
      <c r="G434" s="33" t="s">
        <v>130</v>
      </c>
    </row>
    <row r="435" spans="1:7" x14ac:dyDescent="0.25">
      <c r="A435" s="33" t="s">
        <v>81</v>
      </c>
      <c r="B435" s="38" t="s">
        <v>63</v>
      </c>
      <c r="C435" s="171" t="s">
        <v>51</v>
      </c>
      <c r="D435" s="38"/>
      <c r="E435" s="33">
        <v>2012</v>
      </c>
      <c r="F435" s="129">
        <v>52879.6</v>
      </c>
      <c r="G435" s="33" t="s">
        <v>130</v>
      </c>
    </row>
    <row r="436" spans="1:7" x14ac:dyDescent="0.25">
      <c r="A436" s="54" t="s">
        <v>6623</v>
      </c>
      <c r="B436" s="54" t="s">
        <v>6624</v>
      </c>
      <c r="C436" s="269" t="s">
        <v>6627</v>
      </c>
      <c r="D436" s="64"/>
      <c r="E436" s="33">
        <v>2012</v>
      </c>
      <c r="F436" s="124">
        <v>93700</v>
      </c>
      <c r="G436" s="81" t="s">
        <v>130</v>
      </c>
    </row>
    <row r="437" spans="1:7" x14ac:dyDescent="0.25">
      <c r="A437" s="54" t="s">
        <v>6623</v>
      </c>
      <c r="B437" s="54" t="s">
        <v>6625</v>
      </c>
      <c r="C437" s="269" t="s">
        <v>6627</v>
      </c>
      <c r="D437" s="64"/>
      <c r="E437" s="33">
        <v>2012</v>
      </c>
      <c r="F437" s="124">
        <v>93900</v>
      </c>
      <c r="G437" s="81" t="s">
        <v>130</v>
      </c>
    </row>
    <row r="438" spans="1:7" x14ac:dyDescent="0.25">
      <c r="A438" s="54" t="s">
        <v>6623</v>
      </c>
      <c r="B438" s="54" t="s">
        <v>6626</v>
      </c>
      <c r="C438" s="269" t="s">
        <v>6627</v>
      </c>
      <c r="D438" s="64"/>
      <c r="E438" s="33">
        <v>2012</v>
      </c>
      <c r="F438" s="124">
        <v>94100</v>
      </c>
      <c r="G438" s="81" t="s">
        <v>130</v>
      </c>
    </row>
    <row r="439" spans="1:7" x14ac:dyDescent="0.25">
      <c r="A439" s="33" t="s">
        <v>64</v>
      </c>
      <c r="B439" s="38" t="s">
        <v>2120</v>
      </c>
      <c r="C439" s="171">
        <v>3.7</v>
      </c>
      <c r="D439" s="38" t="s">
        <v>438</v>
      </c>
      <c r="E439" s="33">
        <v>2012</v>
      </c>
      <c r="F439" s="129">
        <v>53000</v>
      </c>
      <c r="G439" s="33" t="s">
        <v>1585</v>
      </c>
    </row>
    <row r="440" spans="1:7" x14ac:dyDescent="0.25">
      <c r="A440" s="33" t="s">
        <v>64</v>
      </c>
      <c r="B440" s="38" t="s">
        <v>1986</v>
      </c>
      <c r="C440" s="171">
        <v>3.7</v>
      </c>
      <c r="D440" s="38" t="s">
        <v>438</v>
      </c>
      <c r="E440" s="33">
        <v>2012</v>
      </c>
      <c r="F440" s="129">
        <v>55964</v>
      </c>
      <c r="G440" s="33" t="s">
        <v>2036</v>
      </c>
    </row>
    <row r="441" spans="1:7" x14ac:dyDescent="0.25">
      <c r="A441" s="33" t="s">
        <v>64</v>
      </c>
      <c r="B441" s="38" t="s">
        <v>1441</v>
      </c>
      <c r="C441" s="171">
        <v>5.6</v>
      </c>
      <c r="D441" s="38" t="s">
        <v>44</v>
      </c>
      <c r="E441" s="33">
        <v>2012</v>
      </c>
      <c r="F441" s="129">
        <v>44975</v>
      </c>
      <c r="G441" s="33" t="s">
        <v>1211</v>
      </c>
    </row>
    <row r="442" spans="1:7" x14ac:dyDescent="0.25">
      <c r="A442" s="33" t="s">
        <v>64</v>
      </c>
      <c r="B442" s="38" t="s">
        <v>66</v>
      </c>
      <c r="C442" s="171" t="s">
        <v>6423</v>
      </c>
      <c r="D442" s="38" t="s">
        <v>44</v>
      </c>
      <c r="E442" s="33">
        <v>2012</v>
      </c>
      <c r="F442" s="129">
        <v>120673</v>
      </c>
      <c r="G442" s="33" t="s">
        <v>1585</v>
      </c>
    </row>
    <row r="443" spans="1:7" x14ac:dyDescent="0.25">
      <c r="A443" s="33" t="s">
        <v>64</v>
      </c>
      <c r="B443" s="38" t="s">
        <v>1989</v>
      </c>
      <c r="C443" s="171" t="s">
        <v>6423</v>
      </c>
      <c r="D443" s="38" t="s">
        <v>44</v>
      </c>
      <c r="E443" s="33">
        <v>2012</v>
      </c>
      <c r="F443" s="129">
        <v>138704.91803278701</v>
      </c>
      <c r="G443" s="33" t="s">
        <v>1585</v>
      </c>
    </row>
    <row r="444" spans="1:7" x14ac:dyDescent="0.25">
      <c r="A444" s="33" t="s">
        <v>64</v>
      </c>
      <c r="B444" s="38" t="s">
        <v>1990</v>
      </c>
      <c r="C444" s="171" t="s">
        <v>6423</v>
      </c>
      <c r="D444" s="38" t="s">
        <v>44</v>
      </c>
      <c r="E444" s="33">
        <v>2012</v>
      </c>
      <c r="F444" s="129">
        <v>209471</v>
      </c>
      <c r="G444" s="33" t="s">
        <v>1585</v>
      </c>
    </row>
    <row r="445" spans="1:7" x14ac:dyDescent="0.25">
      <c r="A445" s="33" t="s">
        <v>64</v>
      </c>
      <c r="B445" s="38" t="s">
        <v>67</v>
      </c>
      <c r="C445" s="171">
        <v>1.6</v>
      </c>
      <c r="D445" s="38" t="s">
        <v>110</v>
      </c>
      <c r="E445" s="33">
        <v>2012</v>
      </c>
      <c r="F445" s="129">
        <v>16256.830601092895</v>
      </c>
      <c r="G445" s="33" t="s">
        <v>2121</v>
      </c>
    </row>
    <row r="446" spans="1:7" x14ac:dyDescent="0.25">
      <c r="A446" s="33" t="s">
        <v>64</v>
      </c>
      <c r="B446" s="38" t="s">
        <v>67</v>
      </c>
      <c r="C446" s="171" t="s">
        <v>2122</v>
      </c>
      <c r="D446" s="38" t="s">
        <v>110</v>
      </c>
      <c r="E446" s="33">
        <v>2012</v>
      </c>
      <c r="F446" s="129">
        <v>18852.459016393441</v>
      </c>
      <c r="G446" s="33" t="s">
        <v>2031</v>
      </c>
    </row>
    <row r="447" spans="1:7" x14ac:dyDescent="0.25">
      <c r="A447" s="33" t="s">
        <v>64</v>
      </c>
      <c r="B447" s="38" t="s">
        <v>1061</v>
      </c>
      <c r="C447" s="171">
        <v>3.5</v>
      </c>
      <c r="D447" s="38" t="s">
        <v>110</v>
      </c>
      <c r="E447" s="33">
        <v>2012</v>
      </c>
      <c r="F447" s="129">
        <v>30563</v>
      </c>
      <c r="G447" s="33" t="s">
        <v>2033</v>
      </c>
    </row>
    <row r="448" spans="1:7" x14ac:dyDescent="0.25">
      <c r="A448" s="33" t="s">
        <v>64</v>
      </c>
      <c r="B448" s="38" t="s">
        <v>2123</v>
      </c>
      <c r="C448" s="171">
        <v>1.5</v>
      </c>
      <c r="D448" s="38" t="s">
        <v>110</v>
      </c>
      <c r="E448" s="33">
        <v>2012</v>
      </c>
      <c r="F448" s="129">
        <v>11953.551912568306</v>
      </c>
      <c r="G448" s="33" t="s">
        <v>2031</v>
      </c>
    </row>
    <row r="449" spans="1:7" x14ac:dyDescent="0.25">
      <c r="A449" s="33" t="s">
        <v>64</v>
      </c>
      <c r="B449" s="38" t="s">
        <v>68</v>
      </c>
      <c r="C449" s="171">
        <v>3.5</v>
      </c>
      <c r="D449" s="38" t="s">
        <v>44</v>
      </c>
      <c r="E449" s="33">
        <v>2012</v>
      </c>
      <c r="F449" s="129">
        <v>38980</v>
      </c>
      <c r="G449" s="33" t="s">
        <v>1211</v>
      </c>
    </row>
    <row r="450" spans="1:7" x14ac:dyDescent="0.25">
      <c r="A450" s="33" t="s">
        <v>64</v>
      </c>
      <c r="B450" s="38" t="s">
        <v>1643</v>
      </c>
      <c r="C450" s="171">
        <v>2.5</v>
      </c>
      <c r="D450" s="38" t="s">
        <v>438</v>
      </c>
      <c r="E450" s="33">
        <v>2012</v>
      </c>
      <c r="F450" s="129">
        <v>20518.579234972702</v>
      </c>
      <c r="G450" s="33" t="s">
        <v>2115</v>
      </c>
    </row>
    <row r="451" spans="1:7" x14ac:dyDescent="0.25">
      <c r="A451" s="33" t="s">
        <v>64</v>
      </c>
      <c r="B451" s="38" t="s">
        <v>1643</v>
      </c>
      <c r="C451" s="171" t="s">
        <v>6453</v>
      </c>
      <c r="D451" s="38" t="s">
        <v>44</v>
      </c>
      <c r="E451" s="33">
        <v>2012</v>
      </c>
      <c r="F451" s="129">
        <v>20965.027322404399</v>
      </c>
      <c r="G451" s="33" t="s">
        <v>2115</v>
      </c>
    </row>
    <row r="452" spans="1:7" x14ac:dyDescent="0.25">
      <c r="A452" s="33" t="s">
        <v>64</v>
      </c>
      <c r="B452" s="38" t="s">
        <v>1210</v>
      </c>
      <c r="C452" s="171">
        <v>4</v>
      </c>
      <c r="D452" s="38" t="s">
        <v>44</v>
      </c>
      <c r="E452" s="33">
        <v>2012</v>
      </c>
      <c r="F452" s="129">
        <v>42896</v>
      </c>
      <c r="G452" s="33" t="s">
        <v>1211</v>
      </c>
    </row>
    <row r="453" spans="1:7" x14ac:dyDescent="0.25">
      <c r="A453" s="33" t="s">
        <v>64</v>
      </c>
      <c r="B453" s="38" t="s">
        <v>1440</v>
      </c>
      <c r="C453" s="171">
        <v>5.6</v>
      </c>
      <c r="D453" s="38" t="s">
        <v>44</v>
      </c>
      <c r="E453" s="33">
        <v>2012</v>
      </c>
      <c r="F453" s="129">
        <v>54508.196721311477</v>
      </c>
      <c r="G453" s="33" t="s">
        <v>1211</v>
      </c>
    </row>
    <row r="454" spans="1:7" x14ac:dyDescent="0.25">
      <c r="A454" s="33" t="s">
        <v>64</v>
      </c>
      <c r="B454" s="38" t="s">
        <v>2130</v>
      </c>
      <c r="C454" s="171">
        <v>5.6</v>
      </c>
      <c r="D454" s="38" t="s">
        <v>44</v>
      </c>
      <c r="E454" s="33">
        <v>2012</v>
      </c>
      <c r="F454" s="129">
        <v>64754</v>
      </c>
      <c r="G454" s="33" t="s">
        <v>147</v>
      </c>
    </row>
    <row r="455" spans="1:7" x14ac:dyDescent="0.25">
      <c r="A455" s="33" t="s">
        <v>64</v>
      </c>
      <c r="B455" s="38" t="s">
        <v>1786</v>
      </c>
      <c r="C455" s="171">
        <v>4.8</v>
      </c>
      <c r="D455" s="38" t="s">
        <v>44</v>
      </c>
      <c r="E455" s="33">
        <v>2012</v>
      </c>
      <c r="F455" s="129">
        <v>43716</v>
      </c>
      <c r="G455" s="33" t="s">
        <v>1108</v>
      </c>
    </row>
    <row r="456" spans="1:7" x14ac:dyDescent="0.25">
      <c r="A456" s="33" t="s">
        <v>64</v>
      </c>
      <c r="B456" s="38" t="s">
        <v>1786</v>
      </c>
      <c r="C456" s="171">
        <v>4.8</v>
      </c>
      <c r="D456" s="38" t="s">
        <v>44</v>
      </c>
      <c r="E456" s="33">
        <v>2012</v>
      </c>
      <c r="F456" s="129">
        <v>44216</v>
      </c>
      <c r="G456" s="33" t="s">
        <v>1211</v>
      </c>
    </row>
    <row r="457" spans="1:7" x14ac:dyDescent="0.25">
      <c r="A457" s="33" t="s">
        <v>64</v>
      </c>
      <c r="B457" s="38" t="s">
        <v>1784</v>
      </c>
      <c r="C457" s="171">
        <v>5.6</v>
      </c>
      <c r="D457" s="38" t="s">
        <v>44</v>
      </c>
      <c r="E457" s="33">
        <v>2012</v>
      </c>
      <c r="F457" s="129">
        <v>54508</v>
      </c>
      <c r="G457" s="33" t="s">
        <v>147</v>
      </c>
    </row>
    <row r="458" spans="1:7" x14ac:dyDescent="0.25">
      <c r="A458" s="33" t="s">
        <v>64</v>
      </c>
      <c r="B458" s="38" t="s">
        <v>2125</v>
      </c>
      <c r="C458" s="171">
        <v>2.4</v>
      </c>
      <c r="D458" s="38" t="s">
        <v>444</v>
      </c>
      <c r="E458" s="33">
        <v>2012</v>
      </c>
      <c r="F458" s="129">
        <v>16912</v>
      </c>
      <c r="G458" s="33" t="s">
        <v>2115</v>
      </c>
    </row>
    <row r="459" spans="1:7" x14ac:dyDescent="0.25">
      <c r="A459" s="33" t="s">
        <v>64</v>
      </c>
      <c r="B459" s="38" t="s">
        <v>2124</v>
      </c>
      <c r="C459" s="171">
        <v>2.4</v>
      </c>
      <c r="D459" s="38" t="s">
        <v>444</v>
      </c>
      <c r="E459" s="33">
        <v>2012</v>
      </c>
      <c r="F459" s="129">
        <v>15819</v>
      </c>
      <c r="G459" s="33" t="s">
        <v>2115</v>
      </c>
    </row>
    <row r="460" spans="1:7" x14ac:dyDescent="0.25">
      <c r="A460" s="33" t="s">
        <v>64</v>
      </c>
      <c r="B460" s="38" t="s">
        <v>2127</v>
      </c>
      <c r="C460" s="171" t="s">
        <v>6428</v>
      </c>
      <c r="D460" s="38" t="s">
        <v>444</v>
      </c>
      <c r="E460" s="33">
        <v>2012</v>
      </c>
      <c r="F460" s="129">
        <v>22377</v>
      </c>
      <c r="G460" s="33" t="s">
        <v>2068</v>
      </c>
    </row>
    <row r="461" spans="1:7" x14ac:dyDescent="0.25">
      <c r="A461" s="33" t="s">
        <v>64</v>
      </c>
      <c r="B461" s="38" t="s">
        <v>2126</v>
      </c>
      <c r="C461" s="171" t="s">
        <v>6428</v>
      </c>
      <c r="D461" s="38" t="s">
        <v>444</v>
      </c>
      <c r="E461" s="33">
        <v>2012</v>
      </c>
      <c r="F461" s="129">
        <v>21284</v>
      </c>
      <c r="G461" s="33" t="s">
        <v>2068</v>
      </c>
    </row>
    <row r="462" spans="1:7" x14ac:dyDescent="0.25">
      <c r="A462" s="33" t="s">
        <v>64</v>
      </c>
      <c r="B462" s="38" t="s">
        <v>1644</v>
      </c>
      <c r="C462" s="171">
        <v>2</v>
      </c>
      <c r="D462" s="38" t="s">
        <v>114</v>
      </c>
      <c r="E462" s="33">
        <v>2012</v>
      </c>
      <c r="F462" s="129">
        <v>23005</v>
      </c>
      <c r="G462" s="33" t="s">
        <v>1211</v>
      </c>
    </row>
    <row r="463" spans="1:7" x14ac:dyDescent="0.25">
      <c r="A463" s="33" t="s">
        <v>64</v>
      </c>
      <c r="B463" s="38" t="s">
        <v>1787</v>
      </c>
      <c r="C463" s="171">
        <v>1.5</v>
      </c>
      <c r="D463" s="38" t="s">
        <v>110</v>
      </c>
      <c r="E463" s="33">
        <v>2012</v>
      </c>
      <c r="F463" s="129">
        <v>15937</v>
      </c>
      <c r="G463" s="33" t="s">
        <v>2033</v>
      </c>
    </row>
    <row r="464" spans="1:7" x14ac:dyDescent="0.25">
      <c r="A464" s="33" t="s">
        <v>64</v>
      </c>
      <c r="B464" s="38" t="s">
        <v>1788</v>
      </c>
      <c r="C464" s="171">
        <v>1.8</v>
      </c>
      <c r="D464" s="38" t="s">
        <v>110</v>
      </c>
      <c r="E464" s="33">
        <v>2012</v>
      </c>
      <c r="F464" s="129">
        <v>19100</v>
      </c>
      <c r="G464" s="33" t="s">
        <v>2128</v>
      </c>
    </row>
    <row r="465" spans="1:7" x14ac:dyDescent="0.25">
      <c r="A465" s="33" t="s">
        <v>64</v>
      </c>
      <c r="B465" s="38" t="s">
        <v>1294</v>
      </c>
      <c r="C465" s="171">
        <v>2.5</v>
      </c>
      <c r="D465" s="38" t="s">
        <v>438</v>
      </c>
      <c r="E465" s="33">
        <v>2012</v>
      </c>
      <c r="F465" s="129">
        <v>24944</v>
      </c>
      <c r="G465" s="33" t="s">
        <v>2129</v>
      </c>
    </row>
    <row r="466" spans="1:7" x14ac:dyDescent="0.25">
      <c r="A466" s="33" t="s">
        <v>64</v>
      </c>
      <c r="B466" s="38" t="s">
        <v>1793</v>
      </c>
      <c r="C466" s="171">
        <v>4</v>
      </c>
      <c r="D466" s="38" t="s">
        <v>44</v>
      </c>
      <c r="E466" s="33">
        <v>2012</v>
      </c>
      <c r="F466" s="129">
        <v>28000</v>
      </c>
      <c r="G466" s="33" t="s">
        <v>1211</v>
      </c>
    </row>
    <row r="467" spans="1:7" x14ac:dyDescent="0.25">
      <c r="A467" s="33" t="s">
        <v>64</v>
      </c>
      <c r="B467" s="38" t="s">
        <v>69</v>
      </c>
      <c r="C467" s="171">
        <v>2.5</v>
      </c>
      <c r="D467" s="38" t="s">
        <v>44</v>
      </c>
      <c r="E467" s="33">
        <v>2012</v>
      </c>
      <c r="F467" s="129">
        <v>27885</v>
      </c>
      <c r="G467" s="33" t="s">
        <v>1211</v>
      </c>
    </row>
    <row r="468" spans="1:7" x14ac:dyDescent="0.25">
      <c r="A468" s="33" t="s">
        <v>1781</v>
      </c>
      <c r="B468" s="38" t="s">
        <v>3093</v>
      </c>
      <c r="C468" s="171">
        <v>2.5</v>
      </c>
      <c r="D468" s="38" t="s">
        <v>114</v>
      </c>
      <c r="E468" s="33">
        <v>2012</v>
      </c>
      <c r="F468" s="129">
        <v>20550</v>
      </c>
      <c r="G468" s="33" t="s">
        <v>2033</v>
      </c>
    </row>
    <row r="469" spans="1:7" x14ac:dyDescent="0.25">
      <c r="A469" s="33" t="s">
        <v>1781</v>
      </c>
      <c r="B469" s="38" t="s">
        <v>3061</v>
      </c>
      <c r="C469" s="171">
        <v>2.5</v>
      </c>
      <c r="D469" s="38" t="s">
        <v>114</v>
      </c>
      <c r="E469" s="33">
        <v>2012</v>
      </c>
      <c r="F469" s="129">
        <v>22710</v>
      </c>
      <c r="G469" s="33" t="s">
        <v>2033</v>
      </c>
    </row>
    <row r="470" spans="1:7" x14ac:dyDescent="0.25">
      <c r="A470" s="33" t="s">
        <v>1781</v>
      </c>
      <c r="B470" s="38" t="s">
        <v>3061</v>
      </c>
      <c r="C470" s="171">
        <v>2.5</v>
      </c>
      <c r="D470" s="38" t="s">
        <v>114</v>
      </c>
      <c r="E470" s="33">
        <v>2012</v>
      </c>
      <c r="F470" s="129">
        <v>24040</v>
      </c>
      <c r="G470" s="33" t="s">
        <v>1585</v>
      </c>
    </row>
    <row r="471" spans="1:7" x14ac:dyDescent="0.25">
      <c r="A471" s="33" t="s">
        <v>1781</v>
      </c>
      <c r="B471" s="38" t="s">
        <v>3158</v>
      </c>
      <c r="C471" s="171" t="s">
        <v>3784</v>
      </c>
      <c r="D471" s="38" t="s">
        <v>114</v>
      </c>
      <c r="E471" s="33">
        <v>2012</v>
      </c>
      <c r="F471" s="129">
        <v>25570</v>
      </c>
      <c r="G471" s="33" t="s">
        <v>2033</v>
      </c>
    </row>
    <row r="472" spans="1:7" x14ac:dyDescent="0.25">
      <c r="A472" s="33" t="s">
        <v>1781</v>
      </c>
      <c r="B472" s="38" t="s">
        <v>3158</v>
      </c>
      <c r="C472" s="171" t="s">
        <v>3784</v>
      </c>
      <c r="D472" s="38" t="s">
        <v>114</v>
      </c>
      <c r="E472" s="33">
        <v>2012</v>
      </c>
      <c r="F472" s="129">
        <v>28970</v>
      </c>
      <c r="G472" s="33" t="s">
        <v>1585</v>
      </c>
    </row>
    <row r="473" spans="1:7" x14ac:dyDescent="0.25">
      <c r="A473" s="33" t="s">
        <v>1781</v>
      </c>
      <c r="B473" s="38" t="s">
        <v>1644</v>
      </c>
      <c r="C473" s="171">
        <v>2</v>
      </c>
      <c r="D473" s="38" t="s">
        <v>44</v>
      </c>
      <c r="E473" s="33">
        <v>2012</v>
      </c>
      <c r="F473" s="129">
        <v>25601</v>
      </c>
      <c r="G473" s="33" t="s">
        <v>1211</v>
      </c>
    </row>
    <row r="474" spans="1:7" x14ac:dyDescent="0.25">
      <c r="A474" s="33" t="s">
        <v>1781</v>
      </c>
      <c r="B474" s="38" t="s">
        <v>3133</v>
      </c>
      <c r="C474" s="171">
        <v>2</v>
      </c>
      <c r="D474" s="38" t="s">
        <v>114</v>
      </c>
      <c r="E474" s="33">
        <v>2012</v>
      </c>
      <c r="F474" s="129">
        <v>16430</v>
      </c>
      <c r="G474" s="33" t="s">
        <v>2033</v>
      </c>
    </row>
    <row r="475" spans="1:7" x14ac:dyDescent="0.25">
      <c r="A475" s="33" t="s">
        <v>1781</v>
      </c>
      <c r="B475" s="38" t="s">
        <v>3132</v>
      </c>
      <c r="C475" s="171">
        <v>2</v>
      </c>
      <c r="D475" s="38" t="s">
        <v>114</v>
      </c>
      <c r="E475" s="33">
        <v>2012</v>
      </c>
      <c r="F475" s="129">
        <v>18360</v>
      </c>
      <c r="G475" s="33" t="s">
        <v>2033</v>
      </c>
    </row>
    <row r="476" spans="1:7" x14ac:dyDescent="0.25">
      <c r="A476" s="33" t="s">
        <v>1781</v>
      </c>
      <c r="B476" s="38" t="s">
        <v>3131</v>
      </c>
      <c r="C476" s="171">
        <v>2</v>
      </c>
      <c r="D476" s="38" t="s">
        <v>114</v>
      </c>
      <c r="E476" s="33">
        <v>2012</v>
      </c>
      <c r="F476" s="129">
        <v>19760</v>
      </c>
      <c r="G476" s="33" t="s">
        <v>2033</v>
      </c>
    </row>
    <row r="477" spans="1:7" x14ac:dyDescent="0.25">
      <c r="A477" s="33" t="s">
        <v>1781</v>
      </c>
      <c r="B477" s="38" t="s">
        <v>3159</v>
      </c>
      <c r="C477" s="171">
        <v>2</v>
      </c>
      <c r="D477" s="38" t="s">
        <v>114</v>
      </c>
      <c r="E477" s="33">
        <v>2012</v>
      </c>
      <c r="F477" s="129">
        <v>18360</v>
      </c>
      <c r="G477" s="33" t="s">
        <v>2033</v>
      </c>
    </row>
    <row r="478" spans="1:7" x14ac:dyDescent="0.25">
      <c r="A478" s="33" t="s">
        <v>1781</v>
      </c>
      <c r="B478" s="38" t="s">
        <v>3066</v>
      </c>
      <c r="C478" s="171">
        <v>2.5</v>
      </c>
      <c r="D478" s="38" t="s">
        <v>114</v>
      </c>
      <c r="E478" s="33">
        <v>2012</v>
      </c>
      <c r="F478" s="129">
        <v>20490</v>
      </c>
      <c r="G478" s="33" t="s">
        <v>2033</v>
      </c>
    </row>
    <row r="479" spans="1:7" x14ac:dyDescent="0.25">
      <c r="A479" s="33" t="s">
        <v>1781</v>
      </c>
      <c r="B479" s="38" t="s">
        <v>3065</v>
      </c>
      <c r="C479" s="171">
        <v>2.5</v>
      </c>
      <c r="D479" s="38" t="s">
        <v>114</v>
      </c>
      <c r="E479" s="33">
        <v>2012</v>
      </c>
      <c r="F479" s="129">
        <v>20990</v>
      </c>
      <c r="G479" s="33" t="s">
        <v>2033</v>
      </c>
    </row>
    <row r="480" spans="1:7" x14ac:dyDescent="0.25">
      <c r="A480" s="33" t="s">
        <v>1781</v>
      </c>
      <c r="B480" s="38" t="s">
        <v>3181</v>
      </c>
      <c r="C480" s="171">
        <v>1.6</v>
      </c>
      <c r="D480" s="38" t="s">
        <v>114</v>
      </c>
      <c r="E480" s="33">
        <v>2012</v>
      </c>
      <c r="F480" s="129">
        <v>10990</v>
      </c>
      <c r="G480" s="33" t="s">
        <v>2033</v>
      </c>
    </row>
    <row r="481" spans="1:7" x14ac:dyDescent="0.25">
      <c r="A481" s="33" t="s">
        <v>1781</v>
      </c>
      <c r="B481" s="38" t="s">
        <v>3179</v>
      </c>
      <c r="C481" s="171">
        <v>1.6</v>
      </c>
      <c r="D481" s="38" t="s">
        <v>114</v>
      </c>
      <c r="E481" s="33">
        <v>2012</v>
      </c>
      <c r="F481" s="129">
        <v>15990</v>
      </c>
      <c r="G481" s="33" t="s">
        <v>2033</v>
      </c>
    </row>
    <row r="482" spans="1:7" x14ac:dyDescent="0.25">
      <c r="A482" s="33" t="s">
        <v>1781</v>
      </c>
      <c r="B482" s="38" t="s">
        <v>3180</v>
      </c>
      <c r="C482" s="171">
        <v>1.6</v>
      </c>
      <c r="D482" s="38" t="s">
        <v>114</v>
      </c>
      <c r="E482" s="33">
        <v>2012</v>
      </c>
      <c r="F482" s="129">
        <v>14980</v>
      </c>
      <c r="G482" s="33" t="s">
        <v>2033</v>
      </c>
    </row>
    <row r="483" spans="1:7" x14ac:dyDescent="0.25">
      <c r="A483" s="33" t="s">
        <v>1781</v>
      </c>
      <c r="B483" s="38" t="s">
        <v>3130</v>
      </c>
      <c r="C483" s="171">
        <v>1.8</v>
      </c>
      <c r="D483" s="38" t="s">
        <v>114</v>
      </c>
      <c r="E483" s="33">
        <v>2012</v>
      </c>
      <c r="F483" s="129">
        <v>14670</v>
      </c>
      <c r="G483" s="33" t="s">
        <v>2086</v>
      </c>
    </row>
    <row r="484" spans="1:7" x14ac:dyDescent="0.25">
      <c r="A484" s="33" t="s">
        <v>1781</v>
      </c>
      <c r="B484" s="38" t="s">
        <v>3129</v>
      </c>
      <c r="C484" s="171">
        <v>1.8</v>
      </c>
      <c r="D484" s="38" t="s">
        <v>114</v>
      </c>
      <c r="E484" s="33">
        <v>2012</v>
      </c>
      <c r="F484" s="129">
        <v>18590</v>
      </c>
      <c r="G484" s="33" t="s">
        <v>2086</v>
      </c>
    </row>
    <row r="485" spans="1:7" x14ac:dyDescent="0.25">
      <c r="A485" s="33" t="s">
        <v>3030</v>
      </c>
      <c r="B485" s="38" t="s">
        <v>3182</v>
      </c>
      <c r="C485" s="171">
        <v>1.3</v>
      </c>
      <c r="D485" s="38" t="s">
        <v>114</v>
      </c>
      <c r="E485" s="33">
        <v>2012</v>
      </c>
      <c r="F485" s="129">
        <v>10323</v>
      </c>
      <c r="G485" s="33" t="s">
        <v>197</v>
      </c>
    </row>
    <row r="486" spans="1:7" x14ac:dyDescent="0.25">
      <c r="A486" s="33" t="s">
        <v>3239</v>
      </c>
      <c r="B486" s="38" t="s">
        <v>3182</v>
      </c>
      <c r="C486" s="171">
        <v>1.3</v>
      </c>
      <c r="D486" s="38" t="s">
        <v>114</v>
      </c>
      <c r="E486" s="33">
        <v>2012</v>
      </c>
      <c r="F486" s="129">
        <v>10323</v>
      </c>
      <c r="G486" s="33" t="s">
        <v>197</v>
      </c>
    </row>
    <row r="487" spans="1:7" x14ac:dyDescent="0.25">
      <c r="A487" s="33" t="s">
        <v>1444</v>
      </c>
      <c r="B487" s="38" t="s">
        <v>2151</v>
      </c>
      <c r="C487" s="171"/>
      <c r="D487" s="38"/>
      <c r="E487" s="33">
        <v>2012</v>
      </c>
      <c r="F487" s="129">
        <v>195218.57923497268</v>
      </c>
      <c r="G487" s="33" t="s">
        <v>2036</v>
      </c>
    </row>
    <row r="488" spans="1:7" x14ac:dyDescent="0.25">
      <c r="A488" s="33" t="s">
        <v>1444</v>
      </c>
      <c r="B488" s="38" t="s">
        <v>2143</v>
      </c>
      <c r="C488" s="171" t="s">
        <v>6592</v>
      </c>
      <c r="D488" s="38" t="s">
        <v>44</v>
      </c>
      <c r="E488" s="33">
        <v>2012</v>
      </c>
      <c r="F488" s="129">
        <v>134207.65027322405</v>
      </c>
      <c r="G488" s="33" t="s">
        <v>1585</v>
      </c>
    </row>
    <row r="489" spans="1:7" x14ac:dyDescent="0.25">
      <c r="A489" s="33" t="s">
        <v>1444</v>
      </c>
      <c r="B489" s="38" t="s">
        <v>2142</v>
      </c>
      <c r="C489" s="171" t="s">
        <v>6592</v>
      </c>
      <c r="D489" s="38" t="s">
        <v>44</v>
      </c>
      <c r="E489" s="33">
        <v>2012</v>
      </c>
      <c r="F489" s="129">
        <v>162923</v>
      </c>
      <c r="G489" s="33" t="s">
        <v>1585</v>
      </c>
    </row>
    <row r="490" spans="1:7" x14ac:dyDescent="0.25">
      <c r="A490" s="33" t="s">
        <v>1444</v>
      </c>
      <c r="B490" s="38" t="s">
        <v>2137</v>
      </c>
      <c r="C490" s="171">
        <v>3.8</v>
      </c>
      <c r="D490" s="38" t="s">
        <v>438</v>
      </c>
      <c r="E490" s="33">
        <v>2012</v>
      </c>
      <c r="F490" s="129">
        <v>100573.77049180327</v>
      </c>
      <c r="G490" s="33" t="s">
        <v>1585</v>
      </c>
    </row>
    <row r="491" spans="1:7" x14ac:dyDescent="0.25">
      <c r="A491" s="33" t="s">
        <v>1444</v>
      </c>
      <c r="B491" s="38" t="s">
        <v>2138</v>
      </c>
      <c r="C491" s="171">
        <v>3.8</v>
      </c>
      <c r="D491" s="38" t="s">
        <v>438</v>
      </c>
      <c r="E491" s="33">
        <v>2012</v>
      </c>
      <c r="F491" s="129">
        <v>117868.85245901639</v>
      </c>
      <c r="G491" s="33" t="s">
        <v>1585</v>
      </c>
    </row>
    <row r="492" spans="1:7" x14ac:dyDescent="0.25">
      <c r="A492" s="33" t="s">
        <v>1444</v>
      </c>
      <c r="B492" s="38" t="s">
        <v>2141</v>
      </c>
      <c r="C492" s="171">
        <v>3.8</v>
      </c>
      <c r="D492" s="38" t="s">
        <v>438</v>
      </c>
      <c r="E492" s="33">
        <v>2012</v>
      </c>
      <c r="F492" s="129">
        <v>136639</v>
      </c>
      <c r="G492" s="33" t="s">
        <v>1585</v>
      </c>
    </row>
    <row r="493" spans="1:7" x14ac:dyDescent="0.25">
      <c r="A493" s="33" t="s">
        <v>1444</v>
      </c>
      <c r="B493" s="38" t="s">
        <v>2150</v>
      </c>
      <c r="C493" s="171"/>
      <c r="D493" s="38"/>
      <c r="E493" s="33">
        <v>2012</v>
      </c>
      <c r="F493" s="129">
        <v>136839</v>
      </c>
      <c r="G493" s="33" t="s">
        <v>2036</v>
      </c>
    </row>
    <row r="494" spans="1:7" x14ac:dyDescent="0.25">
      <c r="A494" s="33" t="s">
        <v>1444</v>
      </c>
      <c r="B494" s="38" t="s">
        <v>2148</v>
      </c>
      <c r="C494" s="171"/>
      <c r="D494" s="38"/>
      <c r="E494" s="33">
        <v>2012</v>
      </c>
      <c r="F494" s="129">
        <v>108160</v>
      </c>
      <c r="G494" s="33" t="s">
        <v>2036</v>
      </c>
    </row>
    <row r="495" spans="1:7" x14ac:dyDescent="0.25">
      <c r="A495" s="33" t="s">
        <v>1444</v>
      </c>
      <c r="B495" s="38" t="s">
        <v>2135</v>
      </c>
      <c r="C495" s="171">
        <v>3.4</v>
      </c>
      <c r="D495" s="38" t="s">
        <v>444</v>
      </c>
      <c r="E495" s="33">
        <v>2012</v>
      </c>
      <c r="F495" s="129">
        <v>93797.81420765027</v>
      </c>
      <c r="G495" s="33" t="s">
        <v>1585</v>
      </c>
    </row>
    <row r="496" spans="1:7" x14ac:dyDescent="0.25">
      <c r="A496" s="33" t="s">
        <v>1444</v>
      </c>
      <c r="B496" s="38" t="s">
        <v>2140</v>
      </c>
      <c r="C496" s="171">
        <v>3.8</v>
      </c>
      <c r="D496" s="38" t="s">
        <v>438</v>
      </c>
      <c r="E496" s="33">
        <v>2012</v>
      </c>
      <c r="F496" s="129">
        <v>131420.7650273224</v>
      </c>
      <c r="G496" s="33" t="s">
        <v>1585</v>
      </c>
    </row>
    <row r="497" spans="1:7" x14ac:dyDescent="0.25">
      <c r="A497" s="33" t="s">
        <v>1444</v>
      </c>
      <c r="B497" s="38" t="s">
        <v>2139</v>
      </c>
      <c r="C497" s="171">
        <v>3.8</v>
      </c>
      <c r="D497" s="38" t="s">
        <v>438</v>
      </c>
      <c r="E497" s="33">
        <v>2012</v>
      </c>
      <c r="F497" s="129">
        <v>124453.55191256831</v>
      </c>
      <c r="G497" s="33" t="s">
        <v>1585</v>
      </c>
    </row>
    <row r="498" spans="1:7" x14ac:dyDescent="0.25">
      <c r="A498" s="33" t="s">
        <v>1444</v>
      </c>
      <c r="B498" s="38" t="s">
        <v>2136</v>
      </c>
      <c r="C498" s="171">
        <v>3.8</v>
      </c>
      <c r="D498" s="38" t="s">
        <v>438</v>
      </c>
      <c r="E498" s="33">
        <v>2012</v>
      </c>
      <c r="F498" s="129">
        <v>110983.60655737705</v>
      </c>
      <c r="G498" s="33" t="s">
        <v>1585</v>
      </c>
    </row>
    <row r="499" spans="1:7" x14ac:dyDescent="0.25">
      <c r="A499" s="33" t="s">
        <v>1444</v>
      </c>
      <c r="B499" s="38" t="s">
        <v>2147</v>
      </c>
      <c r="C499" s="171"/>
      <c r="D499" s="38"/>
      <c r="E499" s="33">
        <v>2012</v>
      </c>
      <c r="F499" s="129">
        <v>102357</v>
      </c>
      <c r="G499" s="33" t="s">
        <v>2036</v>
      </c>
    </row>
    <row r="500" spans="1:7" x14ac:dyDescent="0.25">
      <c r="A500" s="33" t="s">
        <v>1444</v>
      </c>
      <c r="B500" s="38" t="s">
        <v>2146</v>
      </c>
      <c r="C500" s="171"/>
      <c r="D500" s="38"/>
      <c r="E500" s="33">
        <v>2012</v>
      </c>
      <c r="F500" s="129">
        <v>110983.60655737705</v>
      </c>
      <c r="G500" s="33" t="s">
        <v>2036</v>
      </c>
    </row>
    <row r="501" spans="1:7" x14ac:dyDescent="0.25">
      <c r="A501" s="33" t="s">
        <v>1444</v>
      </c>
      <c r="B501" s="38" t="s">
        <v>2149</v>
      </c>
      <c r="C501" s="171"/>
      <c r="D501" s="38"/>
      <c r="E501" s="33">
        <v>2012</v>
      </c>
      <c r="F501" s="129">
        <v>118631</v>
      </c>
      <c r="G501" s="33" t="s">
        <v>2036</v>
      </c>
    </row>
    <row r="502" spans="1:7" x14ac:dyDescent="0.25">
      <c r="A502" s="33" t="s">
        <v>1444</v>
      </c>
      <c r="B502" s="38" t="s">
        <v>2144</v>
      </c>
      <c r="C502" s="171"/>
      <c r="D502" s="38"/>
      <c r="E502" s="33">
        <v>2012</v>
      </c>
      <c r="F502" s="129">
        <v>83231</v>
      </c>
      <c r="G502" s="33" t="s">
        <v>2036</v>
      </c>
    </row>
    <row r="503" spans="1:7" x14ac:dyDescent="0.25">
      <c r="A503" s="33" t="s">
        <v>1444</v>
      </c>
      <c r="B503" s="38" t="s">
        <v>2145</v>
      </c>
      <c r="C503" s="171"/>
      <c r="D503" s="38"/>
      <c r="E503" s="33">
        <v>2012</v>
      </c>
      <c r="F503" s="129">
        <v>89351</v>
      </c>
      <c r="G503" s="33" t="s">
        <v>2036</v>
      </c>
    </row>
    <row r="504" spans="1:7" x14ac:dyDescent="0.25">
      <c r="A504" s="33" t="s">
        <v>1444</v>
      </c>
      <c r="B504" s="38" t="s">
        <v>2152</v>
      </c>
      <c r="C504" s="171">
        <v>2.7</v>
      </c>
      <c r="D504" s="38" t="s">
        <v>438</v>
      </c>
      <c r="E504" s="33">
        <v>2012</v>
      </c>
      <c r="F504" s="129">
        <v>53797.81420765027</v>
      </c>
      <c r="G504" s="33" t="s">
        <v>2036</v>
      </c>
    </row>
    <row r="505" spans="1:7" x14ac:dyDescent="0.25">
      <c r="A505" s="33" t="s">
        <v>1444</v>
      </c>
      <c r="B505" s="38" t="s">
        <v>1691</v>
      </c>
      <c r="C505" s="171">
        <v>3.4</v>
      </c>
      <c r="D505" s="38" t="s">
        <v>438</v>
      </c>
      <c r="E505" s="33">
        <v>2012</v>
      </c>
      <c r="F505" s="129">
        <v>59316.939890710382</v>
      </c>
      <c r="G505" s="33" t="s">
        <v>2036</v>
      </c>
    </row>
    <row r="506" spans="1:7" x14ac:dyDescent="0.25">
      <c r="A506" s="33" t="s">
        <v>1444</v>
      </c>
      <c r="B506" s="38" t="s">
        <v>2153</v>
      </c>
      <c r="C506" s="171"/>
      <c r="D506" s="38"/>
      <c r="E506" s="33">
        <v>2012</v>
      </c>
      <c r="F506" s="129">
        <v>66110.928961748607</v>
      </c>
      <c r="G506" s="33" t="s">
        <v>1211</v>
      </c>
    </row>
    <row r="507" spans="1:7" x14ac:dyDescent="0.25">
      <c r="A507" s="33" t="s">
        <v>1444</v>
      </c>
      <c r="B507" s="38" t="s">
        <v>2154</v>
      </c>
      <c r="C507" s="171"/>
      <c r="D507" s="38"/>
      <c r="E507" s="33">
        <v>2012</v>
      </c>
      <c r="F507" s="129">
        <v>67750.273224043704</v>
      </c>
      <c r="G507" s="33" t="s">
        <v>1211</v>
      </c>
    </row>
    <row r="508" spans="1:7" x14ac:dyDescent="0.25">
      <c r="A508" s="33" t="s">
        <v>1444</v>
      </c>
      <c r="B508" s="38" t="s">
        <v>2156</v>
      </c>
      <c r="C508" s="171"/>
      <c r="D508" s="38"/>
      <c r="E508" s="33">
        <v>2012</v>
      </c>
      <c r="F508" s="129">
        <v>91857.923497267751</v>
      </c>
      <c r="G508" s="33" t="s">
        <v>1211</v>
      </c>
    </row>
    <row r="509" spans="1:7" x14ac:dyDescent="0.25">
      <c r="A509" s="33" t="s">
        <v>1444</v>
      </c>
      <c r="B509" s="38" t="s">
        <v>2155</v>
      </c>
      <c r="C509" s="171">
        <v>3</v>
      </c>
      <c r="D509" s="38"/>
      <c r="E509" s="33">
        <v>2012</v>
      </c>
      <c r="F509" s="129">
        <v>84398.907103825128</v>
      </c>
      <c r="G509" s="33" t="s">
        <v>1211</v>
      </c>
    </row>
    <row r="510" spans="1:7" x14ac:dyDescent="0.25">
      <c r="A510" s="33" t="s">
        <v>1444</v>
      </c>
      <c r="B510" s="38" t="s">
        <v>2155</v>
      </c>
      <c r="C510" s="171"/>
      <c r="D510" s="38"/>
      <c r="E510" s="33">
        <v>2012</v>
      </c>
      <c r="F510" s="129">
        <v>79071.038251366117</v>
      </c>
      <c r="G510" s="33" t="s">
        <v>1211</v>
      </c>
    </row>
    <row r="511" spans="1:7" x14ac:dyDescent="0.25">
      <c r="A511" s="33" t="s">
        <v>1444</v>
      </c>
      <c r="B511" s="38" t="s">
        <v>2157</v>
      </c>
      <c r="C511" s="171" t="s">
        <v>6356</v>
      </c>
      <c r="D511" s="38" t="s">
        <v>44</v>
      </c>
      <c r="E511" s="33">
        <v>2012</v>
      </c>
      <c r="F511" s="129">
        <v>129599.163934426</v>
      </c>
      <c r="G511" s="33" t="s">
        <v>1211</v>
      </c>
    </row>
    <row r="512" spans="1:7" x14ac:dyDescent="0.25">
      <c r="A512" s="33" t="s">
        <v>1444</v>
      </c>
      <c r="B512" s="38" t="s">
        <v>1521</v>
      </c>
      <c r="C512" s="171">
        <v>2.9</v>
      </c>
      <c r="D512" s="38" t="s">
        <v>438</v>
      </c>
      <c r="E512" s="33">
        <v>2012</v>
      </c>
      <c r="F512" s="129">
        <v>45680</v>
      </c>
      <c r="G512" s="33" t="s">
        <v>1585</v>
      </c>
    </row>
    <row r="513" spans="1:7" x14ac:dyDescent="0.25">
      <c r="A513" s="33" t="s">
        <v>1444</v>
      </c>
      <c r="B513" s="38" t="s">
        <v>1521</v>
      </c>
      <c r="C513" s="171">
        <v>3.4</v>
      </c>
      <c r="D513" s="38" t="s">
        <v>438</v>
      </c>
      <c r="E513" s="33">
        <v>2012</v>
      </c>
      <c r="F513" s="129">
        <v>54900</v>
      </c>
      <c r="G513" s="33" t="s">
        <v>1585</v>
      </c>
    </row>
    <row r="514" spans="1:7" x14ac:dyDescent="0.25">
      <c r="A514" s="33" t="s">
        <v>1444</v>
      </c>
      <c r="B514" s="38" t="s">
        <v>1521</v>
      </c>
      <c r="C514" s="171">
        <v>3.4</v>
      </c>
      <c r="D514" s="38" t="s">
        <v>438</v>
      </c>
      <c r="E514" s="33">
        <v>2012</v>
      </c>
      <c r="F514" s="129">
        <v>63797.81420765027</v>
      </c>
      <c r="G514" s="33" t="s">
        <v>2158</v>
      </c>
    </row>
    <row r="515" spans="1:7" x14ac:dyDescent="0.25">
      <c r="A515" s="33" t="s">
        <v>1444</v>
      </c>
      <c r="B515" s="38" t="s">
        <v>1813</v>
      </c>
      <c r="C515" s="171">
        <v>4.8</v>
      </c>
      <c r="D515" s="38" t="s">
        <v>444</v>
      </c>
      <c r="E515" s="33">
        <v>2012</v>
      </c>
      <c r="F515" s="129">
        <v>106610.928961749</v>
      </c>
      <c r="G515" s="33" t="s">
        <v>111</v>
      </c>
    </row>
    <row r="516" spans="1:7" x14ac:dyDescent="0.25">
      <c r="A516" s="33" t="s">
        <v>1444</v>
      </c>
      <c r="B516" s="38" t="s">
        <v>2006</v>
      </c>
      <c r="C516" s="171" t="s">
        <v>6356</v>
      </c>
      <c r="D516" s="38" t="s">
        <v>44</v>
      </c>
      <c r="E516" s="33">
        <v>2012</v>
      </c>
      <c r="F516" s="129">
        <v>125110</v>
      </c>
      <c r="G516" s="33" t="s">
        <v>2033</v>
      </c>
    </row>
    <row r="517" spans="1:7" x14ac:dyDescent="0.25">
      <c r="A517" s="33" t="s">
        <v>1444</v>
      </c>
      <c r="B517" s="38" t="s">
        <v>1814</v>
      </c>
      <c r="C517" s="171" t="s">
        <v>6356</v>
      </c>
      <c r="D517" s="38" t="s">
        <v>44</v>
      </c>
      <c r="E517" s="33">
        <v>2012</v>
      </c>
      <c r="F517" s="129">
        <v>119845</v>
      </c>
      <c r="G517" s="33" t="s">
        <v>2033</v>
      </c>
    </row>
    <row r="518" spans="1:7" x14ac:dyDescent="0.25">
      <c r="A518" s="33" t="s">
        <v>1444</v>
      </c>
      <c r="B518" s="38" t="s">
        <v>1816</v>
      </c>
      <c r="C518" s="171" t="s">
        <v>6356</v>
      </c>
      <c r="D518" s="38" t="s">
        <v>44</v>
      </c>
      <c r="E518" s="33">
        <v>2012</v>
      </c>
      <c r="F518" s="129">
        <v>167223.114754098</v>
      </c>
      <c r="G518" s="33" t="s">
        <v>2050</v>
      </c>
    </row>
    <row r="519" spans="1:7" x14ac:dyDescent="0.25">
      <c r="A519" s="33" t="s">
        <v>1444</v>
      </c>
      <c r="B519" s="38" t="s">
        <v>1817</v>
      </c>
      <c r="C519" s="171" t="s">
        <v>6356</v>
      </c>
      <c r="D519" s="38" t="s">
        <v>44</v>
      </c>
      <c r="E519" s="33">
        <v>2012</v>
      </c>
      <c r="F519" s="129">
        <v>222331.14754098401</v>
      </c>
      <c r="G519" s="33" t="s">
        <v>2159</v>
      </c>
    </row>
    <row r="520" spans="1:7" x14ac:dyDescent="0.25">
      <c r="A520" s="33" t="s">
        <v>1444</v>
      </c>
      <c r="B520" s="38" t="s">
        <v>1812</v>
      </c>
      <c r="C520" s="171">
        <v>3.6</v>
      </c>
      <c r="D520" s="38" t="s">
        <v>444</v>
      </c>
      <c r="E520" s="33">
        <v>2012</v>
      </c>
      <c r="F520" s="129">
        <v>100090</v>
      </c>
      <c r="G520" s="33" t="s">
        <v>2033</v>
      </c>
    </row>
    <row r="521" spans="1:7" x14ac:dyDescent="0.25">
      <c r="A521" s="33" t="s">
        <v>2131</v>
      </c>
      <c r="B521" s="38" t="s">
        <v>1646</v>
      </c>
      <c r="C521" s="171">
        <v>2</v>
      </c>
      <c r="D521" s="38" t="s">
        <v>110</v>
      </c>
      <c r="E521" s="33">
        <v>2012</v>
      </c>
      <c r="F521" s="129">
        <v>23824.043715847001</v>
      </c>
      <c r="G521" s="33" t="s">
        <v>2029</v>
      </c>
    </row>
    <row r="522" spans="1:7" x14ac:dyDescent="0.25">
      <c r="A522" s="33" t="s">
        <v>2131</v>
      </c>
      <c r="B522" s="38" t="s">
        <v>2132</v>
      </c>
      <c r="C522" s="171">
        <v>2</v>
      </c>
      <c r="D522" s="38" t="s">
        <v>110</v>
      </c>
      <c r="E522" s="33">
        <v>2012</v>
      </c>
      <c r="F522" s="129">
        <v>13633</v>
      </c>
      <c r="G522" s="33" t="s">
        <v>1211</v>
      </c>
    </row>
    <row r="523" spans="1:7" x14ac:dyDescent="0.25">
      <c r="A523" s="33" t="s">
        <v>2131</v>
      </c>
      <c r="B523" s="38" t="s">
        <v>2132</v>
      </c>
      <c r="C523" s="171">
        <v>2</v>
      </c>
      <c r="D523" s="38" t="s">
        <v>44</v>
      </c>
      <c r="E523" s="33">
        <v>2012</v>
      </c>
      <c r="F523" s="129">
        <v>15983</v>
      </c>
      <c r="G523" s="33" t="s">
        <v>1211</v>
      </c>
    </row>
    <row r="524" spans="1:7" x14ac:dyDescent="0.25">
      <c r="A524" s="33" t="s">
        <v>2131</v>
      </c>
      <c r="B524" s="38" t="s">
        <v>2132</v>
      </c>
      <c r="C524" s="171">
        <v>2</v>
      </c>
      <c r="D524" s="38" t="s">
        <v>110</v>
      </c>
      <c r="E524" s="33">
        <v>2012</v>
      </c>
      <c r="F524" s="129">
        <v>13633.879781420765</v>
      </c>
      <c r="G524" s="33" t="s">
        <v>1211</v>
      </c>
    </row>
    <row r="525" spans="1:7" x14ac:dyDescent="0.25">
      <c r="A525" s="33" t="s">
        <v>2131</v>
      </c>
      <c r="B525" s="38" t="s">
        <v>2132</v>
      </c>
      <c r="C525" s="171">
        <v>2</v>
      </c>
      <c r="D525" s="38" t="s">
        <v>44</v>
      </c>
      <c r="E525" s="33">
        <v>2012</v>
      </c>
      <c r="F525" s="129">
        <v>15983.606557377048</v>
      </c>
      <c r="G525" s="33" t="s">
        <v>1211</v>
      </c>
    </row>
    <row r="526" spans="1:7" x14ac:dyDescent="0.25">
      <c r="A526" s="33" t="s">
        <v>2131</v>
      </c>
      <c r="B526" s="38" t="s">
        <v>2003</v>
      </c>
      <c r="C526" s="171">
        <v>1.6</v>
      </c>
      <c r="D526" s="38" t="s">
        <v>110</v>
      </c>
      <c r="E526" s="33">
        <v>2012</v>
      </c>
      <c r="F526" s="129">
        <v>14775.0983606557</v>
      </c>
      <c r="G526" s="33" t="s">
        <v>2033</v>
      </c>
    </row>
    <row r="527" spans="1:7" x14ac:dyDescent="0.25">
      <c r="A527" s="33" t="s">
        <v>2131</v>
      </c>
      <c r="B527" s="38" t="s">
        <v>2003</v>
      </c>
      <c r="C527" s="171">
        <v>2</v>
      </c>
      <c r="D527" s="38" t="s">
        <v>110</v>
      </c>
      <c r="E527" s="33">
        <v>2012</v>
      </c>
      <c r="F527" s="129">
        <v>16969.8907103825</v>
      </c>
      <c r="G527" s="33" t="s">
        <v>2033</v>
      </c>
    </row>
    <row r="528" spans="1:7" x14ac:dyDescent="0.25">
      <c r="A528" s="33" t="s">
        <v>2131</v>
      </c>
      <c r="B528" s="38" t="s">
        <v>1687</v>
      </c>
      <c r="C528" s="171">
        <v>2.5</v>
      </c>
      <c r="D528" s="38" t="s">
        <v>110</v>
      </c>
      <c r="E528" s="33">
        <v>2012</v>
      </c>
      <c r="F528" s="129">
        <v>20628.415300546447</v>
      </c>
      <c r="G528" s="33" t="s">
        <v>1211</v>
      </c>
    </row>
    <row r="529" spans="1:7" x14ac:dyDescent="0.25">
      <c r="A529" s="33" t="s">
        <v>2131</v>
      </c>
      <c r="B529" s="38" t="s">
        <v>1687</v>
      </c>
      <c r="C529" s="171">
        <v>2.5</v>
      </c>
      <c r="D529" s="38" t="s">
        <v>44</v>
      </c>
      <c r="E529" s="33">
        <v>2012</v>
      </c>
      <c r="F529" s="129">
        <v>21857.923497267759</v>
      </c>
      <c r="G529" s="33" t="s">
        <v>1211</v>
      </c>
    </row>
    <row r="530" spans="1:7" x14ac:dyDescent="0.25">
      <c r="A530" s="33" t="s">
        <v>2131</v>
      </c>
      <c r="B530" s="38" t="s">
        <v>2004</v>
      </c>
      <c r="C530" s="171">
        <v>3.5</v>
      </c>
      <c r="D530" s="38" t="s">
        <v>110</v>
      </c>
      <c r="E530" s="33">
        <v>2012</v>
      </c>
      <c r="F530" s="129">
        <v>32986.885245901598</v>
      </c>
      <c r="G530" s="33" t="s">
        <v>1585</v>
      </c>
    </row>
    <row r="531" spans="1:7" x14ac:dyDescent="0.25">
      <c r="A531" s="33" t="s">
        <v>2131</v>
      </c>
      <c r="B531" s="38" t="s">
        <v>1795</v>
      </c>
      <c r="C531" s="171">
        <v>1.6</v>
      </c>
      <c r="D531" s="38" t="s">
        <v>110</v>
      </c>
      <c r="E531" s="33">
        <v>2012</v>
      </c>
      <c r="F531" s="129">
        <v>11612.021857923497</v>
      </c>
      <c r="G531" s="33" t="s">
        <v>2033</v>
      </c>
    </row>
    <row r="532" spans="1:7" x14ac:dyDescent="0.25">
      <c r="A532" s="33" t="s">
        <v>2131</v>
      </c>
      <c r="B532" s="38" t="s">
        <v>1647</v>
      </c>
      <c r="C532" s="171">
        <v>1.6</v>
      </c>
      <c r="D532" s="38" t="s">
        <v>110</v>
      </c>
      <c r="E532" s="33">
        <v>2012</v>
      </c>
      <c r="F532" s="129">
        <v>11352</v>
      </c>
      <c r="G532" s="33" t="s">
        <v>2033</v>
      </c>
    </row>
    <row r="533" spans="1:7" x14ac:dyDescent="0.25">
      <c r="A533" s="33" t="s">
        <v>2131</v>
      </c>
      <c r="B533" s="38" t="s">
        <v>2133</v>
      </c>
      <c r="C533" s="171">
        <v>1.6</v>
      </c>
      <c r="D533" s="38" t="s">
        <v>110</v>
      </c>
      <c r="E533" s="33">
        <v>2012</v>
      </c>
      <c r="F533" s="129">
        <v>20737</v>
      </c>
      <c r="G533" s="33" t="s">
        <v>3232</v>
      </c>
    </row>
    <row r="534" spans="1:7" x14ac:dyDescent="0.25">
      <c r="A534" s="33" t="s">
        <v>2131</v>
      </c>
      <c r="B534" s="38" t="s">
        <v>2133</v>
      </c>
      <c r="C534" s="171">
        <v>2</v>
      </c>
      <c r="D534" s="38" t="s">
        <v>110</v>
      </c>
      <c r="E534" s="33">
        <v>2012</v>
      </c>
      <c r="F534" s="129">
        <v>23590</v>
      </c>
      <c r="G534" s="33" t="s">
        <v>3232</v>
      </c>
    </row>
    <row r="535" spans="1:7" x14ac:dyDescent="0.25">
      <c r="A535" s="33" t="s">
        <v>2131</v>
      </c>
      <c r="B535" s="38" t="s">
        <v>1689</v>
      </c>
      <c r="C535" s="171">
        <v>2</v>
      </c>
      <c r="D535" s="38" t="s">
        <v>110</v>
      </c>
      <c r="E535" s="33">
        <v>2012</v>
      </c>
      <c r="F535" s="129">
        <v>18169.398907103823</v>
      </c>
      <c r="G535" s="33" t="s">
        <v>2033</v>
      </c>
    </row>
    <row r="536" spans="1:7" x14ac:dyDescent="0.25">
      <c r="A536" s="33" t="s">
        <v>2131</v>
      </c>
      <c r="B536" s="38" t="s">
        <v>1689</v>
      </c>
      <c r="C536" s="171">
        <v>2.5</v>
      </c>
      <c r="D536" s="38" t="s">
        <v>110</v>
      </c>
      <c r="E536" s="33">
        <v>2012</v>
      </c>
      <c r="F536" s="129">
        <v>23224.043715846994</v>
      </c>
      <c r="G536" s="33" t="s">
        <v>2033</v>
      </c>
    </row>
    <row r="537" spans="1:7" x14ac:dyDescent="0.25">
      <c r="A537" s="33" t="s">
        <v>2131</v>
      </c>
      <c r="B537" s="38" t="s">
        <v>1689</v>
      </c>
      <c r="C537" s="171">
        <v>3.5</v>
      </c>
      <c r="D537" s="38" t="s">
        <v>110</v>
      </c>
      <c r="E537" s="33">
        <v>2012</v>
      </c>
      <c r="F537" s="129">
        <v>30327.868852459014</v>
      </c>
      <c r="G537" s="33" t="s">
        <v>2033</v>
      </c>
    </row>
    <row r="538" spans="1:7" x14ac:dyDescent="0.25">
      <c r="A538" s="33" t="s">
        <v>2131</v>
      </c>
      <c r="B538" s="38" t="s">
        <v>2134</v>
      </c>
      <c r="C538" s="171">
        <v>1.6</v>
      </c>
      <c r="D538" s="38" t="s">
        <v>110</v>
      </c>
      <c r="E538" s="33">
        <v>2012</v>
      </c>
      <c r="F538" s="129">
        <v>10792.349726775956</v>
      </c>
      <c r="G538" s="33" t="s">
        <v>2031</v>
      </c>
    </row>
    <row r="539" spans="1:7" x14ac:dyDescent="0.25">
      <c r="A539" s="33" t="s">
        <v>2131</v>
      </c>
      <c r="B539" s="38" t="s">
        <v>1134</v>
      </c>
      <c r="C539" s="171">
        <v>2</v>
      </c>
      <c r="D539" s="38" t="s">
        <v>110</v>
      </c>
      <c r="E539" s="33">
        <v>2012</v>
      </c>
      <c r="F539" s="129">
        <v>19398.907103825135</v>
      </c>
      <c r="G539" s="33" t="s">
        <v>200</v>
      </c>
    </row>
    <row r="540" spans="1:7" x14ac:dyDescent="0.25">
      <c r="A540" s="33" t="s">
        <v>1289</v>
      </c>
      <c r="B540" s="38" t="s">
        <v>1510</v>
      </c>
      <c r="C540" s="171" t="s">
        <v>4307</v>
      </c>
      <c r="D540" s="38" t="s">
        <v>426</v>
      </c>
      <c r="E540" s="33">
        <v>2012</v>
      </c>
      <c r="F540" s="129">
        <v>21895</v>
      </c>
      <c r="G540" s="33" t="s">
        <v>1574</v>
      </c>
    </row>
    <row r="541" spans="1:7" x14ac:dyDescent="0.25">
      <c r="A541" s="33" t="s">
        <v>1289</v>
      </c>
      <c r="B541" s="38" t="s">
        <v>1510</v>
      </c>
      <c r="C541" s="171" t="s">
        <v>4308</v>
      </c>
      <c r="D541" s="38" t="s">
        <v>426</v>
      </c>
      <c r="E541" s="33">
        <v>2012</v>
      </c>
      <c r="F541" s="129">
        <v>21595</v>
      </c>
      <c r="G541" s="33" t="s">
        <v>1574</v>
      </c>
    </row>
    <row r="542" spans="1:7" x14ac:dyDescent="0.25">
      <c r="A542" s="33" t="s">
        <v>1289</v>
      </c>
      <c r="B542" s="38" t="s">
        <v>1510</v>
      </c>
      <c r="C542" s="171" t="s">
        <v>4309</v>
      </c>
      <c r="D542" s="38" t="s">
        <v>426</v>
      </c>
      <c r="E542" s="33">
        <v>2012</v>
      </c>
      <c r="F542" s="129">
        <v>18495</v>
      </c>
      <c r="G542" s="33" t="s">
        <v>1574</v>
      </c>
    </row>
    <row r="543" spans="1:7" x14ac:dyDescent="0.25">
      <c r="A543" s="33" t="s">
        <v>1289</v>
      </c>
      <c r="B543" s="38" t="s">
        <v>1510</v>
      </c>
      <c r="C543" s="171" t="s">
        <v>4310</v>
      </c>
      <c r="D543" s="38" t="s">
        <v>426</v>
      </c>
      <c r="E543" s="33">
        <v>2012</v>
      </c>
      <c r="F543" s="129">
        <v>17495</v>
      </c>
      <c r="G543" s="33" t="s">
        <v>1574</v>
      </c>
    </row>
    <row r="544" spans="1:7" x14ac:dyDescent="0.25">
      <c r="A544" s="33" t="s">
        <v>1289</v>
      </c>
      <c r="B544" s="38" t="s">
        <v>1510</v>
      </c>
      <c r="C544" s="171" t="s">
        <v>3850</v>
      </c>
      <c r="D544" s="38" t="s">
        <v>426</v>
      </c>
      <c r="E544" s="33">
        <v>2012</v>
      </c>
      <c r="F544" s="129">
        <v>18795</v>
      </c>
      <c r="G544" s="33" t="s">
        <v>1574</v>
      </c>
    </row>
    <row r="545" spans="1:7" x14ac:dyDescent="0.25">
      <c r="A545" s="33" t="s">
        <v>1289</v>
      </c>
      <c r="B545" s="38" t="s">
        <v>1510</v>
      </c>
      <c r="C545" s="171" t="s">
        <v>4312</v>
      </c>
      <c r="D545" s="38" t="s">
        <v>426</v>
      </c>
      <c r="E545" s="33">
        <v>2012</v>
      </c>
      <c r="F545" s="129">
        <v>18795</v>
      </c>
      <c r="G545" s="33" t="s">
        <v>1574</v>
      </c>
    </row>
    <row r="546" spans="1:7" x14ac:dyDescent="0.25">
      <c r="A546" s="33" t="s">
        <v>1289</v>
      </c>
      <c r="B546" s="38" t="s">
        <v>1510</v>
      </c>
      <c r="C546" s="171" t="s">
        <v>4313</v>
      </c>
      <c r="D546" s="38" t="s">
        <v>426</v>
      </c>
      <c r="E546" s="33">
        <v>2012</v>
      </c>
      <c r="F546" s="129">
        <v>17795</v>
      </c>
      <c r="G546" s="33" t="s">
        <v>1574</v>
      </c>
    </row>
    <row r="547" spans="1:7" x14ac:dyDescent="0.25">
      <c r="A547" s="33" t="s">
        <v>1289</v>
      </c>
      <c r="B547" s="38" t="s">
        <v>1510</v>
      </c>
      <c r="C547" s="171" t="s">
        <v>4311</v>
      </c>
      <c r="D547" s="38" t="s">
        <v>426</v>
      </c>
      <c r="E547" s="33">
        <v>2012</v>
      </c>
      <c r="F547" s="129">
        <v>19095</v>
      </c>
      <c r="G547" s="33" t="s">
        <v>1574</v>
      </c>
    </row>
    <row r="548" spans="1:7" x14ac:dyDescent="0.25">
      <c r="A548" s="33" t="s">
        <v>48</v>
      </c>
      <c r="B548" s="38" t="s">
        <v>1569</v>
      </c>
      <c r="C548" s="171">
        <v>1.6</v>
      </c>
      <c r="D548" s="38" t="s">
        <v>110</v>
      </c>
      <c r="E548" s="33">
        <v>2012</v>
      </c>
      <c r="F548" s="129">
        <v>14918.032786885246</v>
      </c>
      <c r="G548" s="33" t="s">
        <v>147</v>
      </c>
    </row>
    <row r="549" spans="1:7" x14ac:dyDescent="0.25">
      <c r="A549" s="33" t="s">
        <v>48</v>
      </c>
      <c r="B549" s="38" t="s">
        <v>1674</v>
      </c>
      <c r="C549" s="171">
        <v>1</v>
      </c>
      <c r="D549" s="38" t="s">
        <v>110</v>
      </c>
      <c r="E549" s="33">
        <v>2012</v>
      </c>
      <c r="F549" s="129">
        <v>9535.5191256830603</v>
      </c>
      <c r="G549" s="33" t="s">
        <v>186</v>
      </c>
    </row>
    <row r="550" spans="1:7" x14ac:dyDescent="0.25">
      <c r="A550" s="33" t="s">
        <v>48</v>
      </c>
      <c r="B550" s="38" t="s">
        <v>1512</v>
      </c>
      <c r="C550" s="171">
        <v>2.4</v>
      </c>
      <c r="D550" s="38" t="s">
        <v>44</v>
      </c>
      <c r="E550" s="33">
        <v>2012</v>
      </c>
      <c r="F550" s="129">
        <v>19672.131147540982</v>
      </c>
      <c r="G550" s="33" t="s">
        <v>230</v>
      </c>
    </row>
    <row r="551" spans="1:7" x14ac:dyDescent="0.25">
      <c r="A551" s="33" t="s">
        <v>48</v>
      </c>
      <c r="B551" s="38" t="s">
        <v>1512</v>
      </c>
      <c r="C551" s="171">
        <v>3.2</v>
      </c>
      <c r="D551" s="38" t="s">
        <v>44</v>
      </c>
      <c r="E551" s="33">
        <v>2012</v>
      </c>
      <c r="F551" s="129">
        <v>19398.907103825135</v>
      </c>
      <c r="G551" s="33" t="s">
        <v>230</v>
      </c>
    </row>
    <row r="552" spans="1:7" x14ac:dyDescent="0.25">
      <c r="A552" s="33" t="s">
        <v>48</v>
      </c>
      <c r="B552" s="38" t="s">
        <v>1512</v>
      </c>
      <c r="C552" s="171">
        <v>2.4</v>
      </c>
      <c r="D552" s="38" t="s">
        <v>44</v>
      </c>
      <c r="E552" s="33">
        <v>2012</v>
      </c>
      <c r="F552" s="129">
        <v>19808.743169398906</v>
      </c>
      <c r="G552" s="33" t="s">
        <v>147</v>
      </c>
    </row>
    <row r="553" spans="1:7" x14ac:dyDescent="0.25">
      <c r="A553" s="33" t="s">
        <v>48</v>
      </c>
      <c r="B553" s="38" t="s">
        <v>1512</v>
      </c>
      <c r="C553" s="171">
        <v>3.2</v>
      </c>
      <c r="D553" s="38" t="s">
        <v>44</v>
      </c>
      <c r="E553" s="33">
        <v>2012</v>
      </c>
      <c r="F553" s="129">
        <v>20081.967213114753</v>
      </c>
      <c r="G553" s="33" t="s">
        <v>147</v>
      </c>
    </row>
    <row r="554" spans="1:7" x14ac:dyDescent="0.25">
      <c r="A554" s="33" t="s">
        <v>48</v>
      </c>
      <c r="B554" s="38" t="s">
        <v>228</v>
      </c>
      <c r="C554" s="171">
        <v>1.3</v>
      </c>
      <c r="D554" s="38" t="s">
        <v>44</v>
      </c>
      <c r="E554" s="33">
        <v>2012</v>
      </c>
      <c r="F554" s="129">
        <v>15437.158469945354</v>
      </c>
      <c r="G554" s="33" t="s">
        <v>230</v>
      </c>
    </row>
    <row r="555" spans="1:7" x14ac:dyDescent="0.25">
      <c r="A555" s="33" t="s">
        <v>48</v>
      </c>
      <c r="B555" s="38" t="s">
        <v>3186</v>
      </c>
      <c r="C555" s="171">
        <v>2.4</v>
      </c>
      <c r="D555" s="38" t="s">
        <v>110</v>
      </c>
      <c r="E555" s="33">
        <v>2012</v>
      </c>
      <c r="F555" s="129">
        <v>23224.043715846994</v>
      </c>
      <c r="G555" s="33" t="s">
        <v>135</v>
      </c>
    </row>
    <row r="556" spans="1:7" x14ac:dyDescent="0.25">
      <c r="A556" s="33" t="s">
        <v>48</v>
      </c>
      <c r="B556" s="38" t="s">
        <v>1435</v>
      </c>
      <c r="C556" s="171">
        <v>1.4</v>
      </c>
      <c r="D556" s="38" t="s">
        <v>110</v>
      </c>
      <c r="E556" s="33">
        <v>2012</v>
      </c>
      <c r="F556" s="129">
        <v>18579.234972677594</v>
      </c>
      <c r="G556" s="33" t="s">
        <v>186</v>
      </c>
    </row>
    <row r="557" spans="1:7" x14ac:dyDescent="0.25">
      <c r="A557" s="33" t="s">
        <v>48</v>
      </c>
      <c r="B557" s="38" t="s">
        <v>1435</v>
      </c>
      <c r="C557" s="171">
        <v>1.6</v>
      </c>
      <c r="D557" s="38" t="s">
        <v>110</v>
      </c>
      <c r="E557" s="33">
        <v>2012</v>
      </c>
      <c r="F557" s="129">
        <v>24316.939890710382</v>
      </c>
      <c r="G557" s="33" t="s">
        <v>3175</v>
      </c>
    </row>
    <row r="558" spans="1:7" x14ac:dyDescent="0.25">
      <c r="A558" s="33" t="s">
        <v>48</v>
      </c>
      <c r="B558" s="38" t="s">
        <v>49</v>
      </c>
      <c r="C558" s="171">
        <v>1.6</v>
      </c>
      <c r="D558" s="38" t="s">
        <v>110</v>
      </c>
      <c r="E558" s="33">
        <v>2012</v>
      </c>
      <c r="F558" s="129">
        <v>19125.683060109288</v>
      </c>
      <c r="G558" s="33" t="s">
        <v>141</v>
      </c>
    </row>
    <row r="559" spans="1:7" x14ac:dyDescent="0.25">
      <c r="A559" s="33" t="s">
        <v>48</v>
      </c>
      <c r="B559" s="38" t="s">
        <v>49</v>
      </c>
      <c r="C559" s="171">
        <v>1.6</v>
      </c>
      <c r="D559" s="38" t="s">
        <v>110</v>
      </c>
      <c r="E559" s="33">
        <v>2012</v>
      </c>
      <c r="F559" s="129">
        <v>19234.972677595626</v>
      </c>
      <c r="G559" s="33" t="s">
        <v>1456</v>
      </c>
    </row>
    <row r="560" spans="1:7" x14ac:dyDescent="0.25">
      <c r="A560" s="33" t="s">
        <v>48</v>
      </c>
      <c r="B560" s="38" t="s">
        <v>49</v>
      </c>
      <c r="C560" s="171">
        <v>2</v>
      </c>
      <c r="D560" s="38" t="s">
        <v>110</v>
      </c>
      <c r="E560" s="33">
        <v>2012</v>
      </c>
      <c r="F560" s="129">
        <v>19289.617486338797</v>
      </c>
      <c r="G560" s="33" t="s">
        <v>1456</v>
      </c>
    </row>
    <row r="561" spans="1:7" x14ac:dyDescent="0.25">
      <c r="A561" s="33" t="s">
        <v>42</v>
      </c>
      <c r="B561" s="38">
        <v>86</v>
      </c>
      <c r="C561" s="171">
        <v>2</v>
      </c>
      <c r="D561" s="38" t="s">
        <v>438</v>
      </c>
      <c r="E561" s="33">
        <v>2012</v>
      </c>
      <c r="F561" s="129">
        <v>25956</v>
      </c>
      <c r="G561" s="33" t="s">
        <v>2108</v>
      </c>
    </row>
    <row r="562" spans="1:7" x14ac:dyDescent="0.25">
      <c r="A562" s="33" t="s">
        <v>42</v>
      </c>
      <c r="B562" s="38" t="s">
        <v>617</v>
      </c>
      <c r="C562" s="171" t="s">
        <v>3899</v>
      </c>
      <c r="D562" s="38" t="s">
        <v>44</v>
      </c>
      <c r="E562" s="33">
        <v>2012</v>
      </c>
      <c r="F562" s="129">
        <v>35175</v>
      </c>
      <c r="G562" s="33" t="s">
        <v>147</v>
      </c>
    </row>
    <row r="563" spans="1:7" x14ac:dyDescent="0.25">
      <c r="A563" s="33" t="s">
        <v>42</v>
      </c>
      <c r="B563" s="38" t="s">
        <v>618</v>
      </c>
      <c r="C563" s="171" t="s">
        <v>4160</v>
      </c>
      <c r="D563" s="38" t="s">
        <v>44</v>
      </c>
      <c r="E563" s="33">
        <v>2012</v>
      </c>
      <c r="F563" s="129">
        <v>36450</v>
      </c>
      <c r="G563" s="33" t="s">
        <v>147</v>
      </c>
    </row>
    <row r="564" spans="1:7" x14ac:dyDescent="0.25">
      <c r="A564" s="33" t="s">
        <v>42</v>
      </c>
      <c r="B564" s="38" t="s">
        <v>1571</v>
      </c>
      <c r="C564" s="171">
        <v>3.5</v>
      </c>
      <c r="D564" s="38" t="s">
        <v>110</v>
      </c>
      <c r="E564" s="33">
        <v>2012</v>
      </c>
      <c r="F564" s="129">
        <v>31421</v>
      </c>
      <c r="G564" s="33" t="s">
        <v>2109</v>
      </c>
    </row>
    <row r="565" spans="1:7" x14ac:dyDescent="0.25">
      <c r="A565" s="33" t="s">
        <v>42</v>
      </c>
      <c r="B565" s="38" t="s">
        <v>3120</v>
      </c>
      <c r="C565" s="171">
        <v>1.6</v>
      </c>
      <c r="D565" s="38" t="s">
        <v>43</v>
      </c>
      <c r="E565" s="33">
        <v>2012</v>
      </c>
      <c r="F565" s="129">
        <v>26998</v>
      </c>
      <c r="G565" s="33" t="s">
        <v>3119</v>
      </c>
    </row>
    <row r="566" spans="1:7" x14ac:dyDescent="0.25">
      <c r="A566" s="33" t="s">
        <v>42</v>
      </c>
      <c r="B566" s="38" t="s">
        <v>688</v>
      </c>
      <c r="C566" s="171">
        <v>3.5</v>
      </c>
      <c r="D566" s="38" t="s">
        <v>110</v>
      </c>
      <c r="E566" s="33">
        <v>2012</v>
      </c>
      <c r="F566" s="129">
        <v>38934</v>
      </c>
      <c r="G566" s="33" t="s">
        <v>2109</v>
      </c>
    </row>
    <row r="567" spans="1:7" x14ac:dyDescent="0.25">
      <c r="A567" s="33" t="s">
        <v>42</v>
      </c>
      <c r="B567" s="38" t="s">
        <v>1122</v>
      </c>
      <c r="C567" s="171" t="s">
        <v>865</v>
      </c>
      <c r="D567" s="38" t="s">
        <v>110</v>
      </c>
      <c r="E567" s="33">
        <v>2012</v>
      </c>
      <c r="F567" s="129">
        <v>32700</v>
      </c>
      <c r="G567" s="33" t="s">
        <v>147</v>
      </c>
    </row>
    <row r="568" spans="1:7" s="91" customFormat="1" x14ac:dyDescent="0.25">
      <c r="A568" s="486" t="s">
        <v>10177</v>
      </c>
      <c r="B568" s="486" t="s">
        <v>7218</v>
      </c>
      <c r="C568" s="486" t="s">
        <v>1983</v>
      </c>
      <c r="D568" s="38" t="s">
        <v>110</v>
      </c>
      <c r="E568" s="490">
        <v>2012</v>
      </c>
      <c r="F568" s="492">
        <v>12179</v>
      </c>
      <c r="G568" s="486"/>
    </row>
    <row r="569" spans="1:7" s="876" customFormat="1" x14ac:dyDescent="0.25">
      <c r="A569" s="865" t="s">
        <v>42</v>
      </c>
      <c r="B569" s="865" t="s">
        <v>10570</v>
      </c>
      <c r="C569" s="865" t="s">
        <v>3721</v>
      </c>
      <c r="D569" s="38" t="s">
        <v>110</v>
      </c>
      <c r="E569" s="882">
        <v>2012</v>
      </c>
      <c r="F569" s="867">
        <v>24590</v>
      </c>
      <c r="G569" s="865"/>
    </row>
    <row r="570" spans="1:7" x14ac:dyDescent="0.25">
      <c r="A570" s="33" t="s">
        <v>42</v>
      </c>
      <c r="B570" s="38" t="s">
        <v>1280</v>
      </c>
      <c r="C570" s="171">
        <v>2.5</v>
      </c>
      <c r="D570" s="38" t="s">
        <v>110</v>
      </c>
      <c r="E570" s="33">
        <v>2012</v>
      </c>
      <c r="F570" s="129">
        <v>24043.715846994535</v>
      </c>
      <c r="G570" s="33" t="s">
        <v>135</v>
      </c>
    </row>
    <row r="571" spans="1:7" x14ac:dyDescent="0.25">
      <c r="A571" s="33" t="s">
        <v>42</v>
      </c>
      <c r="B571" s="38" t="s">
        <v>1280</v>
      </c>
      <c r="C571" s="171" t="s">
        <v>6433</v>
      </c>
      <c r="D571" s="38" t="s">
        <v>110</v>
      </c>
      <c r="E571" s="33">
        <v>2012</v>
      </c>
      <c r="F571" s="129">
        <v>25956.284153005465</v>
      </c>
      <c r="G571" s="33" t="s">
        <v>3185</v>
      </c>
    </row>
    <row r="572" spans="1:7" x14ac:dyDescent="0.25">
      <c r="A572" s="33" t="s">
        <v>42</v>
      </c>
      <c r="B572" s="38" t="s">
        <v>362</v>
      </c>
      <c r="C572" s="171">
        <v>4</v>
      </c>
      <c r="D572" s="38" t="s">
        <v>43</v>
      </c>
      <c r="E572" s="33">
        <v>2012</v>
      </c>
      <c r="F572" s="129">
        <v>53910</v>
      </c>
      <c r="G572" s="33" t="s">
        <v>363</v>
      </c>
    </row>
    <row r="573" spans="1:7" x14ac:dyDescent="0.25">
      <c r="A573" s="33" t="s">
        <v>42</v>
      </c>
      <c r="B573" s="38" t="s">
        <v>362</v>
      </c>
      <c r="C573" s="171">
        <v>4</v>
      </c>
      <c r="D573" s="38" t="s">
        <v>43</v>
      </c>
      <c r="E573" s="33">
        <v>2012</v>
      </c>
      <c r="F573" s="129">
        <v>54810</v>
      </c>
      <c r="G573" s="33" t="s">
        <v>364</v>
      </c>
    </row>
    <row r="574" spans="1:7" x14ac:dyDescent="0.25">
      <c r="A574" s="33" t="s">
        <v>42</v>
      </c>
      <c r="B574" s="38" t="s">
        <v>362</v>
      </c>
      <c r="C574" s="171">
        <v>4.2</v>
      </c>
      <c r="D574" s="38" t="s">
        <v>43</v>
      </c>
      <c r="E574" s="33">
        <v>2012</v>
      </c>
      <c r="F574" s="129">
        <v>60910</v>
      </c>
      <c r="G574" s="33" t="s">
        <v>363</v>
      </c>
    </row>
    <row r="575" spans="1:7" x14ac:dyDescent="0.25">
      <c r="A575" s="33" t="s">
        <v>42</v>
      </c>
      <c r="B575" s="38" t="s">
        <v>362</v>
      </c>
      <c r="C575" s="171">
        <v>4.2</v>
      </c>
      <c r="D575" s="38" t="s">
        <v>43</v>
      </c>
      <c r="E575" s="33">
        <v>2012</v>
      </c>
      <c r="F575" s="129">
        <v>57910</v>
      </c>
      <c r="G575" s="33" t="s">
        <v>364</v>
      </c>
    </row>
    <row r="576" spans="1:7" x14ac:dyDescent="0.25">
      <c r="A576" s="33" t="s">
        <v>42</v>
      </c>
      <c r="B576" s="38" t="s">
        <v>1183</v>
      </c>
      <c r="C576" s="171" t="s">
        <v>4440</v>
      </c>
      <c r="D576" s="38" t="s">
        <v>110</v>
      </c>
      <c r="E576" s="33">
        <v>2012</v>
      </c>
      <c r="F576" s="129">
        <v>14600</v>
      </c>
      <c r="G576" s="33" t="s">
        <v>4446</v>
      </c>
    </row>
    <row r="577" spans="1:7" x14ac:dyDescent="0.25">
      <c r="A577" s="33" t="s">
        <v>42</v>
      </c>
      <c r="B577" s="38" t="s">
        <v>1183</v>
      </c>
      <c r="C577" s="171" t="s">
        <v>4538</v>
      </c>
      <c r="D577" s="38" t="s">
        <v>110</v>
      </c>
      <c r="E577" s="33">
        <v>2012</v>
      </c>
      <c r="F577" s="129">
        <v>14900</v>
      </c>
      <c r="G577" s="33" t="s">
        <v>4446</v>
      </c>
    </row>
    <row r="578" spans="1:7" x14ac:dyDescent="0.25">
      <c r="A578" s="33" t="s">
        <v>42</v>
      </c>
      <c r="B578" s="38" t="s">
        <v>1183</v>
      </c>
      <c r="C578" s="171" t="s">
        <v>4438</v>
      </c>
      <c r="D578" s="38" t="s">
        <v>110</v>
      </c>
      <c r="E578" s="33">
        <v>2012</v>
      </c>
      <c r="F578" s="129">
        <v>15200</v>
      </c>
      <c r="G578" s="33" t="s">
        <v>4446</v>
      </c>
    </row>
    <row r="579" spans="1:7" x14ac:dyDescent="0.25">
      <c r="A579" s="33" t="s">
        <v>42</v>
      </c>
      <c r="B579" s="38" t="s">
        <v>1183</v>
      </c>
      <c r="C579" s="171">
        <v>1.6</v>
      </c>
      <c r="D579" s="38" t="s">
        <v>110</v>
      </c>
      <c r="E579" s="33">
        <v>2012</v>
      </c>
      <c r="F579" s="129">
        <v>16000</v>
      </c>
      <c r="G579" s="33" t="s">
        <v>4446</v>
      </c>
    </row>
    <row r="580" spans="1:7" x14ac:dyDescent="0.25">
      <c r="A580" s="33" t="s">
        <v>42</v>
      </c>
      <c r="B580" s="38" t="s">
        <v>1183</v>
      </c>
      <c r="C580" s="171">
        <v>1.8</v>
      </c>
      <c r="D580" s="38" t="s">
        <v>110</v>
      </c>
      <c r="E580" s="33">
        <v>2012</v>
      </c>
      <c r="F580" s="129">
        <v>16130</v>
      </c>
      <c r="G580" s="33" t="s">
        <v>4446</v>
      </c>
    </row>
    <row r="581" spans="1:7" x14ac:dyDescent="0.25">
      <c r="A581" s="33" t="s">
        <v>42</v>
      </c>
      <c r="B581" s="38" t="s">
        <v>1183</v>
      </c>
      <c r="C581" s="171" t="s">
        <v>4436</v>
      </c>
      <c r="D581" s="38" t="s">
        <v>110</v>
      </c>
      <c r="E581" s="33">
        <v>2012</v>
      </c>
      <c r="F581" s="129">
        <v>18700</v>
      </c>
      <c r="G581" s="33" t="s">
        <v>4449</v>
      </c>
    </row>
    <row r="582" spans="1:7" x14ac:dyDescent="0.25">
      <c r="A582" s="33" t="s">
        <v>42</v>
      </c>
      <c r="B582" s="38" t="s">
        <v>1183</v>
      </c>
      <c r="C582" s="171" t="s">
        <v>4442</v>
      </c>
      <c r="D582" s="38" t="s">
        <v>125</v>
      </c>
      <c r="E582" s="33">
        <v>2012</v>
      </c>
      <c r="F582" s="129">
        <v>19100</v>
      </c>
      <c r="G582" s="33" t="s">
        <v>4448</v>
      </c>
    </row>
    <row r="583" spans="1:7" x14ac:dyDescent="0.25">
      <c r="A583" s="33" t="s">
        <v>42</v>
      </c>
      <c r="B583" s="38" t="s">
        <v>1573</v>
      </c>
      <c r="C583" s="171">
        <v>4</v>
      </c>
      <c r="D583" s="38" t="s">
        <v>44</v>
      </c>
      <c r="E583" s="33">
        <v>2012</v>
      </c>
      <c r="F583" s="129">
        <v>31967</v>
      </c>
      <c r="G583" s="33" t="s">
        <v>1108</v>
      </c>
    </row>
    <row r="584" spans="1:7" x14ac:dyDescent="0.25">
      <c r="A584" s="33" t="s">
        <v>42</v>
      </c>
      <c r="B584" s="38" t="s">
        <v>1573</v>
      </c>
      <c r="C584" s="171" t="s">
        <v>2845</v>
      </c>
      <c r="D584" s="38" t="s">
        <v>426</v>
      </c>
      <c r="E584" s="33">
        <v>2012</v>
      </c>
      <c r="F584" s="129">
        <v>29347</v>
      </c>
      <c r="G584" s="33" t="s">
        <v>1575</v>
      </c>
    </row>
    <row r="585" spans="1:7" x14ac:dyDescent="0.25">
      <c r="A585" s="33" t="s">
        <v>42</v>
      </c>
      <c r="B585" s="38" t="s">
        <v>46</v>
      </c>
      <c r="C585" s="171" t="s">
        <v>2111</v>
      </c>
      <c r="D585" s="38" t="s">
        <v>44</v>
      </c>
      <c r="E585" s="33">
        <v>2012</v>
      </c>
      <c r="F585" s="129">
        <v>27596</v>
      </c>
      <c r="G585" s="33" t="s">
        <v>1211</v>
      </c>
    </row>
    <row r="586" spans="1:7" x14ac:dyDescent="0.25">
      <c r="A586" s="33" t="s">
        <v>42</v>
      </c>
      <c r="B586" s="38" t="s">
        <v>46</v>
      </c>
      <c r="C586" s="171">
        <v>4</v>
      </c>
      <c r="D586" s="38" t="s">
        <v>44</v>
      </c>
      <c r="E586" s="33">
        <v>2012</v>
      </c>
      <c r="F586" s="129">
        <v>34426</v>
      </c>
      <c r="G586" s="33" t="s">
        <v>1211</v>
      </c>
    </row>
    <row r="587" spans="1:7" x14ac:dyDescent="0.25">
      <c r="A587" s="33" t="s">
        <v>42</v>
      </c>
      <c r="B587" s="38" t="s">
        <v>47</v>
      </c>
      <c r="C587" s="171" t="s">
        <v>3087</v>
      </c>
      <c r="D587" s="38" t="s">
        <v>438</v>
      </c>
      <c r="E587" s="33">
        <v>2012</v>
      </c>
      <c r="F587" s="129">
        <v>26776</v>
      </c>
      <c r="G587" s="33" t="s">
        <v>234</v>
      </c>
    </row>
    <row r="588" spans="1:7" x14ac:dyDescent="0.25">
      <c r="A588" s="33" t="s">
        <v>42</v>
      </c>
      <c r="B588" s="38" t="s">
        <v>2112</v>
      </c>
      <c r="C588" s="171">
        <v>2.7</v>
      </c>
      <c r="D588" s="38" t="s">
        <v>438</v>
      </c>
      <c r="E588" s="33">
        <v>2012</v>
      </c>
      <c r="F588" s="129">
        <v>31148</v>
      </c>
      <c r="G588" s="33" t="s">
        <v>234</v>
      </c>
    </row>
    <row r="589" spans="1:7" x14ac:dyDescent="0.25">
      <c r="A589" s="33" t="s">
        <v>42</v>
      </c>
      <c r="B589" s="38" t="s">
        <v>2113</v>
      </c>
      <c r="C589" s="171">
        <v>2.7</v>
      </c>
      <c r="D589" s="38" t="s">
        <v>438</v>
      </c>
      <c r="E589" s="33">
        <v>2012</v>
      </c>
      <c r="F589" s="129">
        <v>30055</v>
      </c>
      <c r="G589" s="33" t="s">
        <v>234</v>
      </c>
    </row>
    <row r="590" spans="1:7" x14ac:dyDescent="0.25">
      <c r="A590" s="33" t="s">
        <v>42</v>
      </c>
      <c r="B590" s="38" t="s">
        <v>1770</v>
      </c>
      <c r="C590" s="171" t="s">
        <v>3087</v>
      </c>
      <c r="D590" s="38" t="s">
        <v>438</v>
      </c>
      <c r="E590" s="33">
        <v>2012</v>
      </c>
      <c r="F590" s="129">
        <v>26776</v>
      </c>
      <c r="G590" s="33" t="s">
        <v>234</v>
      </c>
    </row>
    <row r="591" spans="1:7" x14ac:dyDescent="0.25">
      <c r="A591" s="33" t="s">
        <v>42</v>
      </c>
      <c r="B591" s="38" t="s">
        <v>1771</v>
      </c>
      <c r="C591" s="171" t="s">
        <v>3087</v>
      </c>
      <c r="D591" s="38" t="s">
        <v>438</v>
      </c>
      <c r="E591" s="33">
        <v>2012</v>
      </c>
      <c r="F591" s="129">
        <v>22951</v>
      </c>
      <c r="G591" s="33" t="s">
        <v>234</v>
      </c>
    </row>
    <row r="592" spans="1:7" x14ac:dyDescent="0.25">
      <c r="A592" s="33" t="s">
        <v>42</v>
      </c>
      <c r="B592" s="38" t="s">
        <v>1110</v>
      </c>
      <c r="C592" s="171" t="s">
        <v>1576</v>
      </c>
      <c r="D592" s="38" t="s">
        <v>110</v>
      </c>
      <c r="E592" s="33">
        <v>2012</v>
      </c>
      <c r="F592" s="129">
        <v>38795</v>
      </c>
      <c r="G592" s="33" t="s">
        <v>1575</v>
      </c>
    </row>
    <row r="593" spans="1:7" x14ac:dyDescent="0.25">
      <c r="A593" s="33" t="s">
        <v>42</v>
      </c>
      <c r="B593" s="38" t="s">
        <v>1110</v>
      </c>
      <c r="C593" s="171" t="s">
        <v>6405</v>
      </c>
      <c r="D593" s="38" t="s">
        <v>426</v>
      </c>
      <c r="E593" s="33">
        <v>2012</v>
      </c>
      <c r="F593" s="129">
        <v>41795</v>
      </c>
      <c r="G593" s="33" t="s">
        <v>1575</v>
      </c>
    </row>
    <row r="594" spans="1:7" x14ac:dyDescent="0.25">
      <c r="A594" s="33" t="s">
        <v>42</v>
      </c>
      <c r="B594" s="38" t="s">
        <v>1110</v>
      </c>
      <c r="C594" s="171" t="s">
        <v>6406</v>
      </c>
      <c r="D594" s="38" t="s">
        <v>426</v>
      </c>
      <c r="E594" s="33">
        <v>2012</v>
      </c>
      <c r="F594" s="129">
        <v>40795</v>
      </c>
      <c r="G594" s="33" t="s">
        <v>1575</v>
      </c>
    </row>
    <row r="595" spans="1:7" x14ac:dyDescent="0.25">
      <c r="A595" s="33" t="s">
        <v>42</v>
      </c>
      <c r="B595" s="33" t="s">
        <v>6877</v>
      </c>
      <c r="C595" s="33" t="s">
        <v>1985</v>
      </c>
      <c r="D595" s="33"/>
      <c r="E595" s="33">
        <v>2012</v>
      </c>
      <c r="F595" s="129">
        <v>44370</v>
      </c>
      <c r="G595" s="33" t="s">
        <v>3437</v>
      </c>
    </row>
    <row r="596" spans="1:7" x14ac:dyDescent="0.25">
      <c r="A596" s="33" t="s">
        <v>42</v>
      </c>
      <c r="B596" s="38" t="s">
        <v>4530</v>
      </c>
      <c r="C596" s="171" t="s">
        <v>2114</v>
      </c>
      <c r="D596" s="38" t="s">
        <v>438</v>
      </c>
      <c r="E596" s="33">
        <v>2012</v>
      </c>
      <c r="F596" s="129">
        <v>19698</v>
      </c>
      <c r="G596" s="33" t="s">
        <v>4542</v>
      </c>
    </row>
    <row r="597" spans="1:7" x14ac:dyDescent="0.25">
      <c r="A597" s="33" t="s">
        <v>42</v>
      </c>
      <c r="B597" s="38" t="s">
        <v>4530</v>
      </c>
      <c r="C597" s="171" t="s">
        <v>3721</v>
      </c>
      <c r="D597" s="38" t="s">
        <v>43</v>
      </c>
      <c r="E597" s="33">
        <v>2012</v>
      </c>
      <c r="F597" s="129">
        <v>20200</v>
      </c>
      <c r="G597" s="33" t="s">
        <v>4542</v>
      </c>
    </row>
    <row r="598" spans="1:7" x14ac:dyDescent="0.25">
      <c r="A598" s="33" t="s">
        <v>42</v>
      </c>
      <c r="B598" s="38" t="s">
        <v>4530</v>
      </c>
      <c r="C598" s="171" t="s">
        <v>3721</v>
      </c>
      <c r="D598" s="38" t="s">
        <v>44</v>
      </c>
      <c r="E598" s="33">
        <v>2012</v>
      </c>
      <c r="F598" s="129">
        <v>20780</v>
      </c>
      <c r="G598" s="33" t="s">
        <v>4542</v>
      </c>
    </row>
    <row r="599" spans="1:7" x14ac:dyDescent="0.25">
      <c r="A599" s="33" t="s">
        <v>42</v>
      </c>
      <c r="B599" s="38" t="s">
        <v>4530</v>
      </c>
      <c r="C599" s="171" t="s">
        <v>1985</v>
      </c>
      <c r="D599" s="38" t="s">
        <v>43</v>
      </c>
      <c r="E599" s="33">
        <v>2012</v>
      </c>
      <c r="F599" s="129">
        <v>21024</v>
      </c>
      <c r="G599" s="33" t="s">
        <v>4542</v>
      </c>
    </row>
    <row r="600" spans="1:7" x14ac:dyDescent="0.25">
      <c r="A600" s="33" t="s">
        <v>42</v>
      </c>
      <c r="B600" s="38" t="s">
        <v>4530</v>
      </c>
      <c r="C600" s="171" t="s">
        <v>1985</v>
      </c>
      <c r="D600" s="38" t="s">
        <v>44</v>
      </c>
      <c r="E600" s="33">
        <v>2012</v>
      </c>
      <c r="F600" s="129">
        <v>21427</v>
      </c>
      <c r="G600" s="33" t="s">
        <v>4542</v>
      </c>
    </row>
    <row r="601" spans="1:7" x14ac:dyDescent="0.25">
      <c r="A601" s="33" t="s">
        <v>42</v>
      </c>
      <c r="B601" s="38" t="s">
        <v>4530</v>
      </c>
      <c r="C601" s="171" t="s">
        <v>1980</v>
      </c>
      <c r="D601" s="38" t="s">
        <v>43</v>
      </c>
      <c r="E601" s="33">
        <v>2012</v>
      </c>
      <c r="F601" s="129">
        <v>22461</v>
      </c>
      <c r="G601" s="33" t="s">
        <v>4542</v>
      </c>
    </row>
    <row r="602" spans="1:7" x14ac:dyDescent="0.25">
      <c r="A602" s="33" t="s">
        <v>42</v>
      </c>
      <c r="B602" s="38" t="s">
        <v>4530</v>
      </c>
      <c r="C602" s="171" t="s">
        <v>1980</v>
      </c>
      <c r="D602" s="38" t="s">
        <v>44</v>
      </c>
      <c r="E602" s="33">
        <v>2012</v>
      </c>
      <c r="F602" s="129">
        <v>22964</v>
      </c>
      <c r="G602" s="33" t="s">
        <v>4542</v>
      </c>
    </row>
    <row r="603" spans="1:7" x14ac:dyDescent="0.25">
      <c r="A603" s="33" t="s">
        <v>42</v>
      </c>
      <c r="B603" s="38" t="s">
        <v>4530</v>
      </c>
      <c r="C603" s="171" t="s">
        <v>2114</v>
      </c>
      <c r="D603" s="38" t="s">
        <v>44</v>
      </c>
      <c r="E603" s="33">
        <v>2012</v>
      </c>
      <c r="F603" s="129">
        <v>23606</v>
      </c>
      <c r="G603" s="33" t="s">
        <v>4531</v>
      </c>
    </row>
    <row r="604" spans="1:7" x14ac:dyDescent="0.25">
      <c r="A604" s="33" t="s">
        <v>42</v>
      </c>
      <c r="B604" s="38" t="s">
        <v>4530</v>
      </c>
      <c r="C604" s="171" t="s">
        <v>2114</v>
      </c>
      <c r="D604" s="38" t="s">
        <v>43</v>
      </c>
      <c r="E604" s="33">
        <v>2012</v>
      </c>
      <c r="F604" s="129">
        <v>23106</v>
      </c>
      <c r="G604" s="33" t="s">
        <v>4531</v>
      </c>
    </row>
    <row r="605" spans="1:7" x14ac:dyDescent="0.25">
      <c r="A605" s="33" t="s">
        <v>42</v>
      </c>
      <c r="B605" s="38" t="s">
        <v>4530</v>
      </c>
      <c r="C605" s="171" t="s">
        <v>3721</v>
      </c>
      <c r="D605" s="38" t="s">
        <v>44</v>
      </c>
      <c r="E605" s="33">
        <v>2012</v>
      </c>
      <c r="F605" s="129">
        <v>26659</v>
      </c>
      <c r="G605" s="33" t="s">
        <v>4531</v>
      </c>
    </row>
    <row r="606" spans="1:7" x14ac:dyDescent="0.25">
      <c r="A606" s="33" t="s">
        <v>42</v>
      </c>
      <c r="B606" s="38" t="s">
        <v>4530</v>
      </c>
      <c r="C606" s="171" t="s">
        <v>3721</v>
      </c>
      <c r="D606" s="38" t="s">
        <v>43</v>
      </c>
      <c r="E606" s="33">
        <v>2012</v>
      </c>
      <c r="F606" s="129">
        <v>25887</v>
      </c>
      <c r="G606" s="33" t="s">
        <v>4531</v>
      </c>
    </row>
    <row r="607" spans="1:7" x14ac:dyDescent="0.25">
      <c r="A607" s="33" t="s">
        <v>42</v>
      </c>
      <c r="B607" s="38" t="s">
        <v>4530</v>
      </c>
      <c r="C607" s="171" t="s">
        <v>1985</v>
      </c>
      <c r="D607" s="38" t="s">
        <v>44</v>
      </c>
      <c r="E607" s="33">
        <v>2012</v>
      </c>
      <c r="F607" s="129">
        <v>27625</v>
      </c>
      <c r="G607" s="33" t="s">
        <v>4531</v>
      </c>
    </row>
    <row r="608" spans="1:7" x14ac:dyDescent="0.25">
      <c r="A608" s="33" t="s">
        <v>42</v>
      </c>
      <c r="B608" s="38" t="s">
        <v>4530</v>
      </c>
      <c r="C608" s="171" t="s">
        <v>1985</v>
      </c>
      <c r="D608" s="38" t="s">
        <v>43</v>
      </c>
      <c r="E608" s="33">
        <v>2012</v>
      </c>
      <c r="F608" s="129">
        <v>26853</v>
      </c>
      <c r="G608" s="33" t="s">
        <v>4531</v>
      </c>
    </row>
    <row r="609" spans="1:7" x14ac:dyDescent="0.25">
      <c r="A609" s="33" t="s">
        <v>42</v>
      </c>
      <c r="B609" s="38" t="s">
        <v>4530</v>
      </c>
      <c r="C609" s="171" t="s">
        <v>1980</v>
      </c>
      <c r="D609" s="38" t="s">
        <v>44</v>
      </c>
      <c r="E609" s="33">
        <v>2012</v>
      </c>
      <c r="F609" s="129">
        <v>28685</v>
      </c>
      <c r="G609" s="33" t="s">
        <v>4531</v>
      </c>
    </row>
    <row r="610" spans="1:7" x14ac:dyDescent="0.25">
      <c r="A610" s="33" t="s">
        <v>42</v>
      </c>
      <c r="B610" s="38" t="s">
        <v>4530</v>
      </c>
      <c r="C610" s="171" t="s">
        <v>1980</v>
      </c>
      <c r="D610" s="38" t="s">
        <v>43</v>
      </c>
      <c r="E610" s="33">
        <v>2012</v>
      </c>
      <c r="F610" s="129">
        <v>27913</v>
      </c>
      <c r="G610" s="33" t="s">
        <v>4531</v>
      </c>
    </row>
    <row r="611" spans="1:7" x14ac:dyDescent="0.25">
      <c r="A611" s="33" t="s">
        <v>42</v>
      </c>
      <c r="B611" s="38" t="s">
        <v>4530</v>
      </c>
      <c r="C611" s="171" t="s">
        <v>4532</v>
      </c>
      <c r="D611" s="38" t="s">
        <v>44</v>
      </c>
      <c r="E611" s="33">
        <v>2012</v>
      </c>
      <c r="F611" s="129">
        <v>29011</v>
      </c>
      <c r="G611" s="33" t="s">
        <v>4531</v>
      </c>
    </row>
    <row r="612" spans="1:7" x14ac:dyDescent="0.25">
      <c r="A612" s="33" t="s">
        <v>42</v>
      </c>
      <c r="B612" s="38" t="s">
        <v>4530</v>
      </c>
      <c r="C612" s="171" t="s">
        <v>1981</v>
      </c>
      <c r="D612" s="38" t="s">
        <v>44</v>
      </c>
      <c r="E612" s="33">
        <v>2012</v>
      </c>
      <c r="F612" s="129">
        <v>30763</v>
      </c>
      <c r="G612" s="33" t="s">
        <v>4531</v>
      </c>
    </row>
    <row r="613" spans="1:7" x14ac:dyDescent="0.25">
      <c r="A613" s="33" t="s">
        <v>42</v>
      </c>
      <c r="B613" s="38" t="s">
        <v>2116</v>
      </c>
      <c r="C613" s="171">
        <v>2.7</v>
      </c>
      <c r="D613" s="38" t="s">
        <v>438</v>
      </c>
      <c r="E613" s="33">
        <v>2012</v>
      </c>
      <c r="F613" s="129">
        <v>22678</v>
      </c>
      <c r="G613" s="33" t="s">
        <v>2075</v>
      </c>
    </row>
    <row r="614" spans="1:7" x14ac:dyDescent="0.25">
      <c r="A614" s="33" t="s">
        <v>42</v>
      </c>
      <c r="B614" s="38" t="s">
        <v>2117</v>
      </c>
      <c r="C614" s="171">
        <v>2.7</v>
      </c>
      <c r="D614" s="38" t="s">
        <v>438</v>
      </c>
      <c r="E614" s="33">
        <v>2012</v>
      </c>
      <c r="F614" s="129">
        <v>19672</v>
      </c>
      <c r="G614" s="33" t="s">
        <v>2075</v>
      </c>
    </row>
    <row r="615" spans="1:7" x14ac:dyDescent="0.25">
      <c r="A615" s="54" t="s">
        <v>42</v>
      </c>
      <c r="B615" s="54" t="s">
        <v>3897</v>
      </c>
      <c r="C615" s="252" t="s">
        <v>2845</v>
      </c>
      <c r="D615" s="54" t="s">
        <v>44</v>
      </c>
      <c r="E615" s="64">
        <v>2012</v>
      </c>
      <c r="F615" s="87">
        <v>47600</v>
      </c>
      <c r="G615" s="60" t="s">
        <v>4561</v>
      </c>
    </row>
    <row r="616" spans="1:7" x14ac:dyDescent="0.25">
      <c r="A616" s="54" t="s">
        <v>42</v>
      </c>
      <c r="B616" s="54" t="s">
        <v>3897</v>
      </c>
      <c r="C616" s="252" t="s">
        <v>2927</v>
      </c>
      <c r="D616" s="54" t="s">
        <v>44</v>
      </c>
      <c r="E616" s="64">
        <v>2012</v>
      </c>
      <c r="F616" s="87">
        <v>57100</v>
      </c>
      <c r="G616" s="60" t="s">
        <v>4561</v>
      </c>
    </row>
    <row r="617" spans="1:7" x14ac:dyDescent="0.25">
      <c r="A617" s="54" t="s">
        <v>42</v>
      </c>
      <c r="B617" s="54" t="s">
        <v>3898</v>
      </c>
      <c r="C617" s="252" t="s">
        <v>2845</v>
      </c>
      <c r="D617" s="54" t="s">
        <v>44</v>
      </c>
      <c r="E617" s="64">
        <v>2012</v>
      </c>
      <c r="F617" s="87">
        <v>55619</v>
      </c>
      <c r="G617" s="60" t="s">
        <v>4561</v>
      </c>
    </row>
    <row r="618" spans="1:7" x14ac:dyDescent="0.25">
      <c r="A618" s="54" t="s">
        <v>42</v>
      </c>
      <c r="B618" s="54" t="s">
        <v>3898</v>
      </c>
      <c r="C618" s="252" t="s">
        <v>4504</v>
      </c>
      <c r="D618" s="54" t="s">
        <v>44</v>
      </c>
      <c r="E618" s="64">
        <v>2012</v>
      </c>
      <c r="F618" s="87">
        <v>58000</v>
      </c>
      <c r="G618" s="60" t="s">
        <v>4561</v>
      </c>
    </row>
    <row r="619" spans="1:7" x14ac:dyDescent="0.25">
      <c r="A619" s="54" t="s">
        <v>42</v>
      </c>
      <c r="B619" s="54" t="s">
        <v>3898</v>
      </c>
      <c r="C619" s="252" t="s">
        <v>2927</v>
      </c>
      <c r="D619" s="54" t="s">
        <v>44</v>
      </c>
      <c r="E619" s="64">
        <v>2012</v>
      </c>
      <c r="F619" s="87">
        <v>60500</v>
      </c>
      <c r="G619" s="60" t="s">
        <v>4561</v>
      </c>
    </row>
    <row r="620" spans="1:7" x14ac:dyDescent="0.25">
      <c r="A620" s="54" t="s">
        <v>42</v>
      </c>
      <c r="B620" s="54" t="s">
        <v>3898</v>
      </c>
      <c r="C620" s="252" t="s">
        <v>2926</v>
      </c>
      <c r="D620" s="54" t="s">
        <v>44</v>
      </c>
      <c r="E620" s="64">
        <v>2012</v>
      </c>
      <c r="F620" s="87">
        <v>74200</v>
      </c>
      <c r="G620" s="60" t="s">
        <v>4561</v>
      </c>
    </row>
    <row r="621" spans="1:7" x14ac:dyDescent="0.25">
      <c r="A621" s="54" t="s">
        <v>42</v>
      </c>
      <c r="B621" s="54" t="s">
        <v>2570</v>
      </c>
      <c r="C621" s="252" t="s">
        <v>2927</v>
      </c>
      <c r="D621" s="54" t="s">
        <v>44</v>
      </c>
      <c r="E621" s="64">
        <v>2012</v>
      </c>
      <c r="F621" s="87">
        <v>71400</v>
      </c>
      <c r="G621" s="60" t="s">
        <v>4561</v>
      </c>
    </row>
    <row r="622" spans="1:7" x14ac:dyDescent="0.25">
      <c r="A622" s="54" t="s">
        <v>42</v>
      </c>
      <c r="B622" s="54" t="s">
        <v>2570</v>
      </c>
      <c r="C622" s="252" t="s">
        <v>2926</v>
      </c>
      <c r="D622" s="54" t="s">
        <v>44</v>
      </c>
      <c r="E622" s="64">
        <v>2012</v>
      </c>
      <c r="F622" s="87">
        <v>76100</v>
      </c>
      <c r="G622" s="60" t="s">
        <v>4561</v>
      </c>
    </row>
    <row r="623" spans="1:7" x14ac:dyDescent="0.25">
      <c r="A623" s="33" t="s">
        <v>42</v>
      </c>
      <c r="B623" s="38" t="s">
        <v>367</v>
      </c>
      <c r="C623" s="171">
        <v>4</v>
      </c>
      <c r="D623" s="38" t="s">
        <v>44</v>
      </c>
      <c r="E623" s="33">
        <v>2012</v>
      </c>
      <c r="F623" s="129">
        <v>49343</v>
      </c>
      <c r="G623" s="33" t="s">
        <v>1211</v>
      </c>
    </row>
    <row r="624" spans="1:7" x14ac:dyDescent="0.25">
      <c r="A624" s="33" t="s">
        <v>42</v>
      </c>
      <c r="B624" s="38" t="s">
        <v>4500</v>
      </c>
      <c r="C624" s="171">
        <v>2.7</v>
      </c>
      <c r="D624" s="38" t="s">
        <v>44</v>
      </c>
      <c r="E624" s="33">
        <v>2012</v>
      </c>
      <c r="F624" s="129">
        <v>33865</v>
      </c>
      <c r="G624" s="33" t="s">
        <v>1211</v>
      </c>
    </row>
    <row r="625" spans="1:9" x14ac:dyDescent="0.25">
      <c r="A625" s="33" t="s">
        <v>42</v>
      </c>
      <c r="B625" s="38" t="s">
        <v>4499</v>
      </c>
      <c r="C625" s="171">
        <v>3</v>
      </c>
      <c r="D625" s="38" t="s">
        <v>44</v>
      </c>
      <c r="E625" s="33">
        <v>2012</v>
      </c>
      <c r="F625" s="129">
        <v>46825</v>
      </c>
      <c r="G625" s="33" t="s">
        <v>1211</v>
      </c>
    </row>
    <row r="626" spans="1:9" x14ac:dyDescent="0.25">
      <c r="A626" s="33" t="s">
        <v>42</v>
      </c>
      <c r="B626" s="38" t="s">
        <v>1141</v>
      </c>
      <c r="C626" s="171">
        <v>2.4</v>
      </c>
      <c r="D626" s="38" t="s">
        <v>110</v>
      </c>
      <c r="E626" s="33">
        <v>2012</v>
      </c>
      <c r="F626" s="129">
        <v>31283</v>
      </c>
      <c r="G626" s="33" t="s">
        <v>186</v>
      </c>
    </row>
    <row r="627" spans="1:9" x14ac:dyDescent="0.25">
      <c r="A627" s="33" t="s">
        <v>42</v>
      </c>
      <c r="B627" s="38" t="s">
        <v>1499</v>
      </c>
      <c r="C627" s="171">
        <v>2.4</v>
      </c>
      <c r="D627" s="38" t="s">
        <v>110</v>
      </c>
      <c r="E627" s="33">
        <v>2012</v>
      </c>
      <c r="F627" s="129">
        <v>28688.524590163932</v>
      </c>
      <c r="G627" s="33" t="s">
        <v>2075</v>
      </c>
    </row>
    <row r="628" spans="1:9" x14ac:dyDescent="0.25">
      <c r="A628" s="33" t="s">
        <v>42</v>
      </c>
      <c r="B628" s="38" t="s">
        <v>1499</v>
      </c>
      <c r="C628" s="171">
        <v>3.5</v>
      </c>
      <c r="D628" s="38" t="s">
        <v>110</v>
      </c>
      <c r="E628" s="33">
        <v>2012</v>
      </c>
      <c r="F628" s="129">
        <v>30054.644808743167</v>
      </c>
      <c r="G628" s="33" t="s">
        <v>2075</v>
      </c>
    </row>
    <row r="629" spans="1:9" x14ac:dyDescent="0.25">
      <c r="A629" s="33" t="s">
        <v>42</v>
      </c>
      <c r="B629" s="38" t="s">
        <v>3046</v>
      </c>
      <c r="C629" s="171">
        <v>1.3</v>
      </c>
      <c r="D629" s="38" t="s">
        <v>43</v>
      </c>
      <c r="E629" s="33">
        <v>2012</v>
      </c>
      <c r="F629" s="129">
        <v>12450</v>
      </c>
      <c r="G629" s="33" t="s">
        <v>2725</v>
      </c>
    </row>
    <row r="630" spans="1:9" x14ac:dyDescent="0.25">
      <c r="A630" s="33" t="s">
        <v>42</v>
      </c>
      <c r="B630" s="38" t="s">
        <v>3046</v>
      </c>
      <c r="C630" s="171">
        <v>1.5</v>
      </c>
      <c r="D630" s="38" t="s">
        <v>43</v>
      </c>
      <c r="E630" s="33">
        <v>2012</v>
      </c>
      <c r="F630" s="129">
        <v>13450</v>
      </c>
      <c r="G630" s="33" t="s">
        <v>2725</v>
      </c>
    </row>
    <row r="631" spans="1:9" x14ac:dyDescent="0.25">
      <c r="A631" s="33" t="s">
        <v>42</v>
      </c>
      <c r="B631" s="38" t="s">
        <v>4548</v>
      </c>
      <c r="C631" s="171">
        <v>1.8</v>
      </c>
      <c r="D631" s="38" t="s">
        <v>43</v>
      </c>
      <c r="E631" s="33">
        <v>2012</v>
      </c>
      <c r="F631" s="129">
        <v>22588</v>
      </c>
      <c r="G631" s="33" t="s">
        <v>4544</v>
      </c>
    </row>
    <row r="632" spans="1:9" x14ac:dyDescent="0.25">
      <c r="A632" s="33" t="s">
        <v>42</v>
      </c>
      <c r="B632" s="38" t="s">
        <v>4548</v>
      </c>
      <c r="C632" s="171">
        <v>1.8</v>
      </c>
      <c r="D632" s="38" t="s">
        <v>44</v>
      </c>
      <c r="E632" s="33">
        <v>2012</v>
      </c>
      <c r="F632" s="129">
        <v>23688</v>
      </c>
      <c r="G632" s="33" t="s">
        <v>4544</v>
      </c>
    </row>
    <row r="633" spans="1:9" x14ac:dyDescent="0.25">
      <c r="A633" s="33" t="s">
        <v>42</v>
      </c>
      <c r="B633" s="38" t="s">
        <v>4548</v>
      </c>
      <c r="C633" s="171">
        <v>2</v>
      </c>
      <c r="D633" s="38" t="s">
        <v>43</v>
      </c>
      <c r="E633" s="33">
        <v>2012</v>
      </c>
      <c r="F633" s="129">
        <v>22888</v>
      </c>
      <c r="G633" s="33" t="s">
        <v>4544</v>
      </c>
    </row>
    <row r="634" spans="1:9" x14ac:dyDescent="0.25">
      <c r="A634" s="33" t="s">
        <v>42</v>
      </c>
      <c r="B634" s="38" t="s">
        <v>4548</v>
      </c>
      <c r="C634" s="171">
        <v>2</v>
      </c>
      <c r="D634" s="38" t="s">
        <v>44</v>
      </c>
      <c r="E634" s="33">
        <v>2012</v>
      </c>
      <c r="F634" s="129">
        <v>23843</v>
      </c>
      <c r="G634" s="33" t="s">
        <v>4547</v>
      </c>
      <c r="H634"/>
      <c r="I634"/>
    </row>
    <row r="635" spans="1:9" x14ac:dyDescent="0.25">
      <c r="A635" s="33" t="s">
        <v>42</v>
      </c>
      <c r="B635" s="38" t="s">
        <v>4548</v>
      </c>
      <c r="C635" s="171">
        <v>2.2000000000000002</v>
      </c>
      <c r="D635" s="38" t="s">
        <v>43</v>
      </c>
      <c r="E635" s="33">
        <v>2012</v>
      </c>
      <c r="F635" s="129">
        <v>23241</v>
      </c>
      <c r="G635" s="33" t="s">
        <v>4544</v>
      </c>
      <c r="H635"/>
      <c r="I635"/>
    </row>
    <row r="636" spans="1:9" x14ac:dyDescent="0.25">
      <c r="A636" s="33" t="s">
        <v>42</v>
      </c>
      <c r="B636" s="38" t="s">
        <v>4548</v>
      </c>
      <c r="C636" s="171">
        <v>2.2000000000000002</v>
      </c>
      <c r="D636" s="38" t="s">
        <v>44</v>
      </c>
      <c r="E636" s="33">
        <v>2012</v>
      </c>
      <c r="F636" s="129">
        <v>24444</v>
      </c>
      <c r="G636" s="33" t="s">
        <v>4544</v>
      </c>
      <c r="H636"/>
      <c r="I636"/>
    </row>
    <row r="637" spans="1:9" x14ac:dyDescent="0.25">
      <c r="A637" s="33" t="s">
        <v>42</v>
      </c>
      <c r="B637" s="38" t="s">
        <v>4548</v>
      </c>
      <c r="C637" s="171">
        <v>2.4</v>
      </c>
      <c r="D637" s="38" t="s">
        <v>43</v>
      </c>
      <c r="E637" s="33">
        <v>2012</v>
      </c>
      <c r="F637" s="129">
        <v>23944</v>
      </c>
      <c r="G637" s="33" t="s">
        <v>4544</v>
      </c>
      <c r="H637"/>
      <c r="I637"/>
    </row>
    <row r="638" spans="1:9" x14ac:dyDescent="0.25">
      <c r="A638" s="33" t="s">
        <v>42</v>
      </c>
      <c r="B638" s="38" t="s">
        <v>4548</v>
      </c>
      <c r="C638" s="171">
        <v>2.4</v>
      </c>
      <c r="D638" s="38" t="s">
        <v>44</v>
      </c>
      <c r="E638" s="33">
        <v>2012</v>
      </c>
      <c r="F638" s="129">
        <v>25146</v>
      </c>
      <c r="G638" s="33" t="s">
        <v>4544</v>
      </c>
      <c r="H638"/>
      <c r="I638"/>
    </row>
    <row r="639" spans="1:9" x14ac:dyDescent="0.25">
      <c r="A639" s="33" t="s">
        <v>42</v>
      </c>
      <c r="B639" s="38" t="s">
        <v>1107</v>
      </c>
      <c r="C639" s="171">
        <v>2.5</v>
      </c>
      <c r="D639" s="38" t="s">
        <v>426</v>
      </c>
      <c r="E639" s="33">
        <v>2012</v>
      </c>
      <c r="F639" s="129">
        <v>25750</v>
      </c>
      <c r="G639" s="33" t="s">
        <v>4547</v>
      </c>
      <c r="H639"/>
      <c r="I639"/>
    </row>
    <row r="640" spans="1:9" x14ac:dyDescent="0.25">
      <c r="A640" s="33" t="s">
        <v>42</v>
      </c>
      <c r="B640" s="38" t="s">
        <v>4555</v>
      </c>
      <c r="C640" s="171">
        <v>2.5</v>
      </c>
      <c r="D640" s="38" t="s">
        <v>110</v>
      </c>
      <c r="E640" s="33">
        <v>2012</v>
      </c>
      <c r="F640" s="129">
        <v>24350</v>
      </c>
      <c r="G640" s="33" t="s">
        <v>4544</v>
      </c>
      <c r="H640"/>
      <c r="I640"/>
    </row>
    <row r="641" spans="1:9" x14ac:dyDescent="0.25">
      <c r="A641" s="33" t="s">
        <v>42</v>
      </c>
      <c r="B641" s="38" t="s">
        <v>4555</v>
      </c>
      <c r="C641" s="171">
        <v>3.5</v>
      </c>
      <c r="D641" s="38" t="s">
        <v>110</v>
      </c>
      <c r="E641" s="33">
        <v>2012</v>
      </c>
      <c r="F641" s="129">
        <v>27250</v>
      </c>
      <c r="G641" s="33" t="s">
        <v>4544</v>
      </c>
      <c r="H641"/>
      <c r="I641"/>
    </row>
    <row r="642" spans="1:9" x14ac:dyDescent="0.25">
      <c r="A642" s="33" t="s">
        <v>42</v>
      </c>
      <c r="B642" s="38" t="s">
        <v>4555</v>
      </c>
      <c r="C642" s="171">
        <v>3.5</v>
      </c>
      <c r="D642" s="38" t="s">
        <v>426</v>
      </c>
      <c r="E642" s="33">
        <v>2012</v>
      </c>
      <c r="F642" s="129">
        <v>28650</v>
      </c>
      <c r="G642" s="33" t="s">
        <v>4547</v>
      </c>
      <c r="H642"/>
      <c r="I642"/>
    </row>
    <row r="643" spans="1:9" x14ac:dyDescent="0.25">
      <c r="A643" s="33" t="s">
        <v>42</v>
      </c>
      <c r="B643" s="38" t="s">
        <v>1581</v>
      </c>
      <c r="C643" s="171">
        <v>5.7</v>
      </c>
      <c r="D643" s="38" t="s">
        <v>438</v>
      </c>
      <c r="E643" s="33">
        <v>2012</v>
      </c>
      <c r="F643" s="129">
        <v>40710.382513661199</v>
      </c>
      <c r="G643" s="33" t="s">
        <v>1211</v>
      </c>
      <c r="H643"/>
      <c r="I643"/>
    </row>
    <row r="644" spans="1:9" x14ac:dyDescent="0.25">
      <c r="A644" s="33" t="s">
        <v>42</v>
      </c>
      <c r="B644" s="38" t="s">
        <v>1581</v>
      </c>
      <c r="C644" s="171">
        <v>5.7</v>
      </c>
      <c r="D644" s="38" t="s">
        <v>44</v>
      </c>
      <c r="E644" s="33">
        <v>2012</v>
      </c>
      <c r="F644" s="129">
        <v>43442.62295081967</v>
      </c>
      <c r="G644" s="33" t="s">
        <v>1211</v>
      </c>
      <c r="H644"/>
      <c r="I644"/>
    </row>
    <row r="645" spans="1:9" x14ac:dyDescent="0.25">
      <c r="A645" s="33" t="s">
        <v>42</v>
      </c>
      <c r="B645" s="38" t="s">
        <v>4245</v>
      </c>
      <c r="C645" s="171" t="s">
        <v>6577</v>
      </c>
      <c r="D645" s="38" t="s">
        <v>44</v>
      </c>
      <c r="E645" s="33">
        <v>2012</v>
      </c>
      <c r="F645" s="129">
        <v>20220</v>
      </c>
      <c r="G645" s="33" t="s">
        <v>285</v>
      </c>
      <c r="H645"/>
      <c r="I645"/>
    </row>
    <row r="646" spans="1:9" x14ac:dyDescent="0.25">
      <c r="A646" s="33" t="s">
        <v>42</v>
      </c>
      <c r="B646" s="38" t="s">
        <v>4245</v>
      </c>
      <c r="C646" s="171" t="s">
        <v>6578</v>
      </c>
      <c r="D646" s="38" t="s">
        <v>44</v>
      </c>
      <c r="E646" s="33">
        <v>2012</v>
      </c>
      <c r="F646" s="129">
        <v>21350</v>
      </c>
      <c r="G646" s="33" t="s">
        <v>285</v>
      </c>
    </row>
    <row r="647" spans="1:9" x14ac:dyDescent="0.25">
      <c r="A647" s="33" t="s">
        <v>42</v>
      </c>
      <c r="B647" s="38" t="s">
        <v>4245</v>
      </c>
      <c r="C647" s="171" t="s">
        <v>6577</v>
      </c>
      <c r="D647" s="38" t="s">
        <v>43</v>
      </c>
      <c r="E647" s="33">
        <v>2012</v>
      </c>
      <c r="F647" s="129">
        <v>16365</v>
      </c>
      <c r="G647" s="33" t="s">
        <v>4251</v>
      </c>
    </row>
    <row r="648" spans="1:9" x14ac:dyDescent="0.25">
      <c r="A648" s="33" t="s">
        <v>42</v>
      </c>
      <c r="B648" s="38" t="s">
        <v>4245</v>
      </c>
      <c r="C648" s="171" t="s">
        <v>6578</v>
      </c>
      <c r="D648" s="38" t="s">
        <v>43</v>
      </c>
      <c r="E648" s="33">
        <v>2012</v>
      </c>
      <c r="F648" s="129">
        <v>17265</v>
      </c>
      <c r="G648" s="33" t="s">
        <v>4251</v>
      </c>
    </row>
    <row r="649" spans="1:9" x14ac:dyDescent="0.25">
      <c r="A649" s="33" t="s">
        <v>42</v>
      </c>
      <c r="B649" s="38" t="s">
        <v>4245</v>
      </c>
      <c r="C649" s="171" t="s">
        <v>6577</v>
      </c>
      <c r="D649" s="38" t="s">
        <v>44</v>
      </c>
      <c r="E649" s="33">
        <v>2012</v>
      </c>
      <c r="F649" s="129">
        <v>20220</v>
      </c>
      <c r="G649" s="33" t="s">
        <v>285</v>
      </c>
    </row>
    <row r="650" spans="1:9" x14ac:dyDescent="0.25">
      <c r="A650" s="33" t="s">
        <v>42</v>
      </c>
      <c r="B650" s="38" t="s">
        <v>4245</v>
      </c>
      <c r="C650" s="171" t="s">
        <v>6578</v>
      </c>
      <c r="D650" s="38" t="s">
        <v>44</v>
      </c>
      <c r="E650" s="33">
        <v>2012</v>
      </c>
      <c r="F650" s="129">
        <v>21350</v>
      </c>
      <c r="G650" s="33" t="s">
        <v>285</v>
      </c>
    </row>
    <row r="651" spans="1:9" x14ac:dyDescent="0.25">
      <c r="A651" s="33" t="s">
        <v>42</v>
      </c>
      <c r="B651" s="38" t="s">
        <v>4245</v>
      </c>
      <c r="C651" s="171" t="s">
        <v>6577</v>
      </c>
      <c r="D651" s="38" t="s">
        <v>43</v>
      </c>
      <c r="E651" s="33">
        <v>2012</v>
      </c>
      <c r="F651" s="129">
        <v>16365</v>
      </c>
      <c r="G651" s="33" t="s">
        <v>4251</v>
      </c>
    </row>
    <row r="652" spans="1:9" x14ac:dyDescent="0.25">
      <c r="A652" s="33" t="s">
        <v>42</v>
      </c>
      <c r="B652" s="38" t="s">
        <v>4245</v>
      </c>
      <c r="C652" s="171" t="s">
        <v>6578</v>
      </c>
      <c r="D652" s="38" t="s">
        <v>43</v>
      </c>
      <c r="E652" s="33">
        <v>2012</v>
      </c>
      <c r="F652" s="129">
        <v>17265</v>
      </c>
      <c r="G652" s="33" t="s">
        <v>4251</v>
      </c>
    </row>
    <row r="653" spans="1:9" x14ac:dyDescent="0.25">
      <c r="A653" s="33" t="s">
        <v>42</v>
      </c>
      <c r="B653" s="38" t="s">
        <v>784</v>
      </c>
      <c r="C653" s="171" t="s">
        <v>3899</v>
      </c>
      <c r="D653" s="38" t="s">
        <v>44</v>
      </c>
      <c r="E653" s="33">
        <v>2012</v>
      </c>
      <c r="F653" s="129">
        <v>31400</v>
      </c>
      <c r="G653" s="33" t="s">
        <v>285</v>
      </c>
    </row>
    <row r="654" spans="1:9" x14ac:dyDescent="0.25">
      <c r="A654" s="33" t="s">
        <v>42</v>
      </c>
      <c r="B654" s="38" t="s">
        <v>619</v>
      </c>
      <c r="C654" s="171" t="s">
        <v>4008</v>
      </c>
      <c r="D654" s="38" t="s">
        <v>43</v>
      </c>
      <c r="E654" s="33">
        <v>2012</v>
      </c>
      <c r="F654" s="129">
        <v>30075</v>
      </c>
      <c r="G654" s="33" t="s">
        <v>286</v>
      </c>
    </row>
    <row r="655" spans="1:9" x14ac:dyDescent="0.25">
      <c r="A655" s="33" t="s">
        <v>42</v>
      </c>
      <c r="B655" s="38" t="s">
        <v>1058</v>
      </c>
      <c r="C655" s="171" t="s">
        <v>2845</v>
      </c>
      <c r="D655" s="38" t="s">
        <v>43</v>
      </c>
      <c r="E655" s="33">
        <v>2012</v>
      </c>
      <c r="F655" s="129">
        <v>39200</v>
      </c>
      <c r="G655" s="33" t="s">
        <v>1059</v>
      </c>
    </row>
    <row r="656" spans="1:9" x14ac:dyDescent="0.25">
      <c r="A656" s="33" t="s">
        <v>42</v>
      </c>
      <c r="B656" s="38" t="s">
        <v>1058</v>
      </c>
      <c r="C656" s="171" t="s">
        <v>4160</v>
      </c>
      <c r="D656" s="38" t="s">
        <v>44</v>
      </c>
      <c r="E656" s="33">
        <v>2012</v>
      </c>
      <c r="F656" s="129">
        <v>45700</v>
      </c>
      <c r="G656" s="33" t="s">
        <v>285</v>
      </c>
    </row>
    <row r="657" spans="1:7" x14ac:dyDescent="0.25">
      <c r="A657" s="33" t="s">
        <v>42</v>
      </c>
      <c r="B657" s="38" t="s">
        <v>1058</v>
      </c>
      <c r="C657" s="171" t="s">
        <v>2845</v>
      </c>
      <c r="D657" s="38" t="s">
        <v>110</v>
      </c>
      <c r="E657" s="33">
        <v>2012</v>
      </c>
      <c r="F657" s="129">
        <v>25155</v>
      </c>
      <c r="G657" s="33" t="s">
        <v>1059</v>
      </c>
    </row>
    <row r="658" spans="1:7" x14ac:dyDescent="0.25">
      <c r="A658" s="33" t="s">
        <v>42</v>
      </c>
      <c r="B658" s="38" t="s">
        <v>1058</v>
      </c>
      <c r="C658" s="171" t="s">
        <v>2927</v>
      </c>
      <c r="D658" s="38" t="s">
        <v>44</v>
      </c>
      <c r="E658" s="33">
        <v>2012</v>
      </c>
      <c r="F658" s="129">
        <v>26355</v>
      </c>
      <c r="G658" s="33" t="s">
        <v>285</v>
      </c>
    </row>
    <row r="659" spans="1:7" x14ac:dyDescent="0.25">
      <c r="A659" s="33" t="s">
        <v>42</v>
      </c>
      <c r="B659" s="38" t="s">
        <v>1058</v>
      </c>
      <c r="C659" s="171" t="s">
        <v>2926</v>
      </c>
      <c r="D659" s="38" t="s">
        <v>44</v>
      </c>
      <c r="E659" s="33">
        <v>2012</v>
      </c>
      <c r="F659" s="129">
        <v>30680</v>
      </c>
      <c r="G659" s="33" t="s">
        <v>285</v>
      </c>
    </row>
    <row r="660" spans="1:7" x14ac:dyDescent="0.25">
      <c r="A660" s="33" t="s">
        <v>42</v>
      </c>
      <c r="B660" s="38" t="s">
        <v>1058</v>
      </c>
      <c r="C660" s="171" t="s">
        <v>2845</v>
      </c>
      <c r="D660" s="38" t="s">
        <v>110</v>
      </c>
      <c r="E660" s="33">
        <v>2012</v>
      </c>
      <c r="F660" s="129">
        <v>25155</v>
      </c>
      <c r="G660" s="33" t="s">
        <v>1059</v>
      </c>
    </row>
    <row r="661" spans="1:7" x14ac:dyDescent="0.25">
      <c r="A661" s="33" t="s">
        <v>42</v>
      </c>
      <c r="B661" s="38" t="s">
        <v>1058</v>
      </c>
      <c r="C661" s="171" t="s">
        <v>2927</v>
      </c>
      <c r="D661" s="38" t="s">
        <v>44</v>
      </c>
      <c r="E661" s="33">
        <v>2012</v>
      </c>
      <c r="F661" s="129">
        <v>26355</v>
      </c>
      <c r="G661" s="33" t="s">
        <v>285</v>
      </c>
    </row>
    <row r="662" spans="1:7" x14ac:dyDescent="0.25">
      <c r="A662" s="33" t="s">
        <v>42</v>
      </c>
      <c r="B662" s="38" t="s">
        <v>1408</v>
      </c>
      <c r="C662" s="171" t="s">
        <v>4160</v>
      </c>
      <c r="D662" s="38" t="s">
        <v>43</v>
      </c>
      <c r="E662" s="33">
        <v>2012</v>
      </c>
      <c r="F662" s="129">
        <v>44200</v>
      </c>
      <c r="G662" s="33" t="s">
        <v>286</v>
      </c>
    </row>
    <row r="663" spans="1:7" x14ac:dyDescent="0.25">
      <c r="A663" s="33" t="s">
        <v>42</v>
      </c>
      <c r="B663" s="38" t="s">
        <v>1679</v>
      </c>
      <c r="C663" s="171">
        <v>2.7</v>
      </c>
      <c r="D663" s="38" t="s">
        <v>110</v>
      </c>
      <c r="E663" s="33">
        <v>2012</v>
      </c>
      <c r="F663" s="129">
        <v>25450</v>
      </c>
      <c r="G663" s="33" t="s">
        <v>2119</v>
      </c>
    </row>
    <row r="664" spans="1:7" x14ac:dyDescent="0.25">
      <c r="A664" s="33" t="s">
        <v>42</v>
      </c>
      <c r="B664" s="38" t="s">
        <v>1679</v>
      </c>
      <c r="C664" s="171">
        <v>3.5</v>
      </c>
      <c r="D664" s="38" t="s">
        <v>426</v>
      </c>
      <c r="E664" s="33">
        <v>2012</v>
      </c>
      <c r="F664" s="129">
        <v>29410</v>
      </c>
      <c r="G664" s="33" t="s">
        <v>1575</v>
      </c>
    </row>
    <row r="665" spans="1:7" x14ac:dyDescent="0.25">
      <c r="A665" s="33" t="s">
        <v>42</v>
      </c>
      <c r="B665" s="38" t="s">
        <v>1984</v>
      </c>
      <c r="C665" s="171">
        <v>2.5</v>
      </c>
      <c r="D665" s="38" t="s">
        <v>110</v>
      </c>
      <c r="E665" s="33">
        <v>2012</v>
      </c>
      <c r="F665" s="129">
        <v>24590.163934426229</v>
      </c>
      <c r="G665" s="33" t="s">
        <v>2037</v>
      </c>
    </row>
    <row r="666" spans="1:7" x14ac:dyDescent="0.25">
      <c r="A666" s="54" t="s">
        <v>42</v>
      </c>
      <c r="B666" s="54" t="s">
        <v>7205</v>
      </c>
      <c r="C666" s="54" t="s">
        <v>2114</v>
      </c>
      <c r="D666" s="54"/>
      <c r="E666" s="54">
        <v>2012</v>
      </c>
      <c r="F666" s="87">
        <v>22846</v>
      </c>
      <c r="G666" s="54" t="s">
        <v>2725</v>
      </c>
    </row>
    <row r="667" spans="1:7" x14ac:dyDescent="0.25">
      <c r="A667" s="54" t="s">
        <v>42</v>
      </c>
      <c r="B667" s="54" t="s">
        <v>6111</v>
      </c>
      <c r="C667" s="54" t="s">
        <v>2114</v>
      </c>
      <c r="D667" s="54"/>
      <c r="E667" s="54">
        <v>2012</v>
      </c>
      <c r="F667" s="87">
        <v>17664</v>
      </c>
      <c r="G667" s="54" t="s">
        <v>7204</v>
      </c>
    </row>
    <row r="668" spans="1:7" x14ac:dyDescent="0.25">
      <c r="A668" s="54" t="s">
        <v>42</v>
      </c>
      <c r="B668" s="54" t="s">
        <v>6137</v>
      </c>
      <c r="C668" s="54" t="s">
        <v>2114</v>
      </c>
      <c r="D668" s="54" t="s">
        <v>43</v>
      </c>
      <c r="E668" s="54">
        <v>2012</v>
      </c>
      <c r="F668" s="87">
        <v>16946</v>
      </c>
      <c r="G668" s="54" t="s">
        <v>147</v>
      </c>
    </row>
    <row r="669" spans="1:7" x14ac:dyDescent="0.25">
      <c r="A669" s="54" t="s">
        <v>42</v>
      </c>
      <c r="B669" s="54" t="s">
        <v>3889</v>
      </c>
      <c r="C669" s="54" t="s">
        <v>1985</v>
      </c>
      <c r="D669" s="54" t="s">
        <v>110</v>
      </c>
      <c r="E669" s="54">
        <v>2012</v>
      </c>
      <c r="F669" s="87">
        <v>25990</v>
      </c>
      <c r="G669" s="54" t="s">
        <v>135</v>
      </c>
    </row>
    <row r="670" spans="1:7" x14ac:dyDescent="0.25">
      <c r="A670" s="54" t="s">
        <v>42</v>
      </c>
      <c r="B670" s="54" t="s">
        <v>3891</v>
      </c>
      <c r="C670" s="54" t="s">
        <v>1985</v>
      </c>
      <c r="D670" s="54" t="s">
        <v>110</v>
      </c>
      <c r="E670" s="54">
        <v>2012</v>
      </c>
      <c r="F670" s="87">
        <v>27500</v>
      </c>
      <c r="G670" s="54" t="s">
        <v>135</v>
      </c>
    </row>
    <row r="671" spans="1:7" x14ac:dyDescent="0.25">
      <c r="A671" s="610" t="s">
        <v>42</v>
      </c>
      <c r="B671" s="610" t="s">
        <v>10496</v>
      </c>
      <c r="C671" s="610" t="s">
        <v>3739</v>
      </c>
      <c r="D671" s="610"/>
      <c r="E671" s="54">
        <v>2012</v>
      </c>
      <c r="F671" s="666">
        <v>27200</v>
      </c>
      <c r="G671" s="54" t="s">
        <v>147</v>
      </c>
    </row>
    <row r="672" spans="1:7" x14ac:dyDescent="0.25">
      <c r="A672" s="610" t="s">
        <v>42</v>
      </c>
      <c r="B672" s="610" t="s">
        <v>10398</v>
      </c>
      <c r="C672" s="610" t="s">
        <v>10083</v>
      </c>
      <c r="D672" s="610" t="s">
        <v>110</v>
      </c>
      <c r="E672" s="610">
        <v>2012</v>
      </c>
      <c r="F672" s="613">
        <v>27176</v>
      </c>
      <c r="G672" s="610" t="s">
        <v>2109</v>
      </c>
    </row>
    <row r="673" spans="1:7" x14ac:dyDescent="0.25">
      <c r="A673" s="610" t="s">
        <v>42</v>
      </c>
      <c r="B673" s="610" t="s">
        <v>10399</v>
      </c>
      <c r="C673" s="610" t="s">
        <v>10083</v>
      </c>
      <c r="D673" s="610" t="s">
        <v>110</v>
      </c>
      <c r="E673" s="610">
        <v>2012</v>
      </c>
      <c r="F673" s="613">
        <v>27736</v>
      </c>
      <c r="G673" s="610" t="s">
        <v>2109</v>
      </c>
    </row>
    <row r="674" spans="1:7" x14ac:dyDescent="0.25">
      <c r="A674" s="610" t="s">
        <v>42</v>
      </c>
      <c r="B674" s="610" t="s">
        <v>10433</v>
      </c>
      <c r="C674" s="610" t="s">
        <v>10083</v>
      </c>
      <c r="D674" s="610" t="s">
        <v>110</v>
      </c>
      <c r="E674" s="610">
        <v>2012</v>
      </c>
      <c r="F674" s="613">
        <v>26149</v>
      </c>
      <c r="G674" s="610" t="s">
        <v>2109</v>
      </c>
    </row>
    <row r="675" spans="1:7" x14ac:dyDescent="0.25">
      <c r="A675" s="610" t="s">
        <v>42</v>
      </c>
      <c r="B675" s="610" t="s">
        <v>10459</v>
      </c>
      <c r="C675" s="610" t="s">
        <v>10083</v>
      </c>
      <c r="D675" s="610" t="s">
        <v>110</v>
      </c>
      <c r="E675" s="610">
        <v>2012</v>
      </c>
      <c r="F675" s="613">
        <v>26709</v>
      </c>
      <c r="G675" s="610" t="s">
        <v>2109</v>
      </c>
    </row>
    <row r="676" spans="1:7" x14ac:dyDescent="0.25">
      <c r="A676" s="610" t="s">
        <v>42</v>
      </c>
      <c r="B676" s="610" t="s">
        <v>10460</v>
      </c>
      <c r="C676" s="610" t="s">
        <v>10083</v>
      </c>
      <c r="D676" s="610" t="s">
        <v>110</v>
      </c>
      <c r="E676" s="610">
        <v>2012</v>
      </c>
      <c r="F676" s="613">
        <v>30725</v>
      </c>
      <c r="G676" s="610" t="s">
        <v>2109</v>
      </c>
    </row>
    <row r="677" spans="1:7" x14ac:dyDescent="0.25">
      <c r="A677" s="556" t="s">
        <v>3896</v>
      </c>
      <c r="B677" s="556" t="s">
        <v>6849</v>
      </c>
      <c r="C677" s="580">
        <v>2.4</v>
      </c>
      <c r="D677" s="556" t="s">
        <v>44</v>
      </c>
      <c r="E677" s="554">
        <v>2012</v>
      </c>
      <c r="F677" s="556">
        <v>28890.279292620846</v>
      </c>
      <c r="G677" s="556" t="s">
        <v>6850</v>
      </c>
    </row>
    <row r="678" spans="1:7" x14ac:dyDescent="0.25">
      <c r="A678" s="556" t="s">
        <v>3896</v>
      </c>
      <c r="B678" s="556" t="s">
        <v>6849</v>
      </c>
      <c r="C678" s="580">
        <v>3.4</v>
      </c>
      <c r="D678" s="556" t="s">
        <v>44</v>
      </c>
      <c r="E678" s="554">
        <v>2012</v>
      </c>
      <c r="F678" s="556">
        <v>30828.842656463283</v>
      </c>
      <c r="G678" s="556" t="s">
        <v>6850</v>
      </c>
    </row>
    <row r="679" spans="1:7" x14ac:dyDescent="0.25">
      <c r="A679" s="556" t="s">
        <v>3896</v>
      </c>
      <c r="B679" s="556" t="s">
        <v>6849</v>
      </c>
      <c r="C679" s="580">
        <v>4</v>
      </c>
      <c r="D679" s="556" t="s">
        <v>44</v>
      </c>
      <c r="E679" s="554">
        <v>2012</v>
      </c>
      <c r="F679" s="556">
        <v>32127.624059252405</v>
      </c>
      <c r="G679" s="556" t="s">
        <v>6846</v>
      </c>
    </row>
    <row r="680" spans="1:7" x14ac:dyDescent="0.25">
      <c r="A680" s="556" t="s">
        <v>3896</v>
      </c>
      <c r="B680" s="556" t="s">
        <v>6848</v>
      </c>
      <c r="C680" s="580">
        <v>4.2</v>
      </c>
      <c r="D680" s="556" t="s">
        <v>44</v>
      </c>
      <c r="E680" s="554">
        <v>2012</v>
      </c>
      <c r="F680" s="556">
        <v>33631.391922654322</v>
      </c>
      <c r="G680" s="556" t="s">
        <v>6846</v>
      </c>
    </row>
    <row r="681" spans="1:7" x14ac:dyDescent="0.25">
      <c r="A681" s="556" t="s">
        <v>3896</v>
      </c>
      <c r="B681" s="582" t="s">
        <v>6847</v>
      </c>
      <c r="C681" s="580">
        <v>2.4</v>
      </c>
      <c r="D681" s="556" t="s">
        <v>44</v>
      </c>
      <c r="E681" s="554">
        <v>2012</v>
      </c>
      <c r="F681" s="556">
        <v>30539.779717864723</v>
      </c>
      <c r="G681" s="556" t="s">
        <v>6846</v>
      </c>
    </row>
    <row r="682" spans="1:7" x14ac:dyDescent="0.25">
      <c r="A682" s="556" t="s">
        <v>3896</v>
      </c>
      <c r="B682" s="582" t="s">
        <v>6847</v>
      </c>
      <c r="C682" s="580">
        <v>3.4</v>
      </c>
      <c r="D682" s="556" t="s">
        <v>44</v>
      </c>
      <c r="E682" s="554">
        <v>2012</v>
      </c>
      <c r="F682" s="556">
        <v>31989.098052666377</v>
      </c>
      <c r="G682" s="556" t="s">
        <v>6846</v>
      </c>
    </row>
    <row r="683" spans="1:7" x14ac:dyDescent="0.25">
      <c r="A683" s="556" t="s">
        <v>3896</v>
      </c>
      <c r="B683" s="582" t="s">
        <v>6847</v>
      </c>
      <c r="C683" s="580">
        <v>4</v>
      </c>
      <c r="D683" s="556" t="s">
        <v>44</v>
      </c>
      <c r="E683" s="554">
        <v>2012</v>
      </c>
      <c r="F683" s="556">
        <v>33730.68223951367</v>
      </c>
      <c r="G683" s="556" t="s">
        <v>6846</v>
      </c>
    </row>
    <row r="684" spans="1:7" x14ac:dyDescent="0.25">
      <c r="A684" s="556" t="s">
        <v>3896</v>
      </c>
      <c r="B684" s="582" t="s">
        <v>6847</v>
      </c>
      <c r="C684" s="580">
        <v>4.2</v>
      </c>
      <c r="D684" s="556" t="s">
        <v>44</v>
      </c>
      <c r="E684" s="554">
        <v>2012</v>
      </c>
      <c r="F684" s="556">
        <v>35254.468311959834</v>
      </c>
      <c r="G684" s="556" t="s">
        <v>6846</v>
      </c>
    </row>
    <row r="685" spans="1:7" x14ac:dyDescent="0.25">
      <c r="A685" s="556" t="s">
        <v>3896</v>
      </c>
      <c r="B685" s="581" t="s">
        <v>6845</v>
      </c>
      <c r="C685" s="580">
        <v>3.4</v>
      </c>
      <c r="D685" s="556" t="s">
        <v>44</v>
      </c>
      <c r="E685" s="554">
        <v>2012</v>
      </c>
      <c r="F685" s="556">
        <v>36588.481762666765</v>
      </c>
      <c r="G685" s="553" t="s">
        <v>3019</v>
      </c>
    </row>
    <row r="686" spans="1:7" x14ac:dyDescent="0.25">
      <c r="A686" s="556" t="s">
        <v>3896</v>
      </c>
      <c r="B686" s="581" t="s">
        <v>6845</v>
      </c>
      <c r="C686" s="580">
        <v>4</v>
      </c>
      <c r="D686" s="556" t="s">
        <v>44</v>
      </c>
      <c r="E686" s="554">
        <v>2012</v>
      </c>
      <c r="F686" s="556">
        <v>39636.854635920841</v>
      </c>
      <c r="G686" s="553" t="s">
        <v>3019</v>
      </c>
    </row>
    <row r="687" spans="1:7" x14ac:dyDescent="0.25">
      <c r="A687" s="556" t="s">
        <v>3896</v>
      </c>
      <c r="B687" s="581" t="s">
        <v>6845</v>
      </c>
      <c r="C687" s="580">
        <v>4.2</v>
      </c>
      <c r="D687" s="556" t="s">
        <v>44</v>
      </c>
      <c r="E687" s="554">
        <v>2012</v>
      </c>
      <c r="F687" s="556">
        <v>43639.695716403432</v>
      </c>
      <c r="G687" s="553" t="s">
        <v>3019</v>
      </c>
    </row>
    <row r="688" spans="1:7" x14ac:dyDescent="0.25">
      <c r="A688" s="556" t="s">
        <v>3896</v>
      </c>
      <c r="B688" s="581" t="s">
        <v>6845</v>
      </c>
      <c r="C688" s="580">
        <v>4.5</v>
      </c>
      <c r="D688" s="556" t="s">
        <v>44</v>
      </c>
      <c r="E688" s="554">
        <v>2012</v>
      </c>
      <c r="F688" s="556">
        <v>47843.519615690013</v>
      </c>
      <c r="G688" s="553" t="s">
        <v>3019</v>
      </c>
    </row>
    <row r="689" spans="1:7" x14ac:dyDescent="0.25">
      <c r="A689" s="54" t="s">
        <v>3896</v>
      </c>
      <c r="B689" s="54" t="s">
        <v>6040</v>
      </c>
      <c r="C689" s="252" t="s">
        <v>1980</v>
      </c>
      <c r="D689" s="54" t="s">
        <v>43</v>
      </c>
      <c r="E689" s="54">
        <v>2012</v>
      </c>
      <c r="F689" s="87">
        <v>31148</v>
      </c>
      <c r="G689" s="54" t="s">
        <v>6041</v>
      </c>
    </row>
    <row r="690" spans="1:7" x14ac:dyDescent="0.25">
      <c r="A690" s="54" t="s">
        <v>3896</v>
      </c>
      <c r="B690" s="54" t="s">
        <v>959</v>
      </c>
      <c r="C690" s="252" t="s">
        <v>3945</v>
      </c>
      <c r="D690" s="312" t="s">
        <v>110</v>
      </c>
      <c r="E690" s="54">
        <v>2012</v>
      </c>
      <c r="F690" s="87">
        <v>12381.260468319531</v>
      </c>
      <c r="G690" s="60" t="s">
        <v>4051</v>
      </c>
    </row>
    <row r="691" spans="1:7" x14ac:dyDescent="0.25">
      <c r="A691" s="54" t="s">
        <v>3896</v>
      </c>
      <c r="B691" s="54" t="s">
        <v>959</v>
      </c>
      <c r="C691" s="252" t="s">
        <v>3945</v>
      </c>
      <c r="D691" s="312" t="s">
        <v>110</v>
      </c>
      <c r="E691" s="54">
        <v>2012</v>
      </c>
      <c r="F691" s="87">
        <v>13185.527134986227</v>
      </c>
      <c r="G691" s="60" t="s">
        <v>1823</v>
      </c>
    </row>
    <row r="692" spans="1:7" x14ac:dyDescent="0.25">
      <c r="A692" s="54" t="s">
        <v>3896</v>
      </c>
      <c r="B692" s="54" t="s">
        <v>959</v>
      </c>
      <c r="C692" s="252" t="s">
        <v>1982</v>
      </c>
      <c r="D692" s="312" t="s">
        <v>110</v>
      </c>
      <c r="E692" s="54">
        <v>2012</v>
      </c>
      <c r="F692" s="87">
        <v>16268</v>
      </c>
      <c r="G692" s="60" t="s">
        <v>1956</v>
      </c>
    </row>
    <row r="693" spans="1:7" x14ac:dyDescent="0.25">
      <c r="A693" s="54" t="s">
        <v>3896</v>
      </c>
      <c r="B693" s="54" t="s">
        <v>959</v>
      </c>
      <c r="C693" s="252" t="s">
        <v>1982</v>
      </c>
      <c r="D693" s="312" t="s">
        <v>110</v>
      </c>
      <c r="E693" s="54">
        <v>2012</v>
      </c>
      <c r="F693" s="87">
        <v>15688</v>
      </c>
      <c r="G693" s="60" t="s">
        <v>5967</v>
      </c>
    </row>
    <row r="694" spans="1:7" x14ac:dyDescent="0.25">
      <c r="A694" s="54" t="s">
        <v>3896</v>
      </c>
      <c r="B694" s="54" t="s">
        <v>959</v>
      </c>
      <c r="C694" s="252" t="s">
        <v>1983</v>
      </c>
      <c r="D694" s="312" t="s">
        <v>110</v>
      </c>
      <c r="E694" s="54">
        <v>2012</v>
      </c>
      <c r="F694" s="87">
        <v>16940</v>
      </c>
      <c r="G694" s="60" t="s">
        <v>1956</v>
      </c>
    </row>
    <row r="695" spans="1:7" x14ac:dyDescent="0.25">
      <c r="A695" s="54" t="s">
        <v>3896</v>
      </c>
      <c r="B695" s="54" t="s">
        <v>959</v>
      </c>
      <c r="C695" s="252" t="s">
        <v>1983</v>
      </c>
      <c r="D695" s="312" t="s">
        <v>110</v>
      </c>
      <c r="E695" s="54">
        <v>2012</v>
      </c>
      <c r="F695" s="87">
        <v>16360</v>
      </c>
      <c r="G695" s="60" t="s">
        <v>5967</v>
      </c>
    </row>
    <row r="696" spans="1:7" x14ac:dyDescent="0.25">
      <c r="A696" s="54" t="s">
        <v>3896</v>
      </c>
      <c r="B696" s="54" t="s">
        <v>959</v>
      </c>
      <c r="C696" s="252" t="s">
        <v>1982</v>
      </c>
      <c r="D696" s="312" t="s">
        <v>110</v>
      </c>
      <c r="E696" s="54">
        <v>2012</v>
      </c>
      <c r="F696" s="87">
        <v>13866</v>
      </c>
      <c r="G696" s="60" t="s">
        <v>1823</v>
      </c>
    </row>
    <row r="697" spans="1:7" x14ac:dyDescent="0.25">
      <c r="A697" s="54" t="s">
        <v>3896</v>
      </c>
      <c r="B697" s="54" t="s">
        <v>959</v>
      </c>
      <c r="C697" s="252" t="s">
        <v>1983</v>
      </c>
      <c r="D697" s="312" t="s">
        <v>110</v>
      </c>
      <c r="E697" s="54">
        <v>2012</v>
      </c>
      <c r="F697" s="87">
        <v>15140</v>
      </c>
      <c r="G697" s="60" t="s">
        <v>1823</v>
      </c>
    </row>
    <row r="698" spans="1:7" x14ac:dyDescent="0.25">
      <c r="A698" s="54" t="s">
        <v>3896</v>
      </c>
      <c r="B698" s="54" t="s">
        <v>959</v>
      </c>
      <c r="C698" s="252" t="s">
        <v>1983</v>
      </c>
      <c r="D698" s="312" t="s">
        <v>110</v>
      </c>
      <c r="E698" s="54">
        <v>2012</v>
      </c>
      <c r="F698" s="87">
        <v>14115</v>
      </c>
      <c r="G698" s="60" t="s">
        <v>4051</v>
      </c>
    </row>
    <row r="699" spans="1:7" x14ac:dyDescent="0.25">
      <c r="A699" s="610" t="s">
        <v>3896</v>
      </c>
      <c r="B699" s="610" t="s">
        <v>10497</v>
      </c>
      <c r="C699" s="610" t="s">
        <v>3761</v>
      </c>
      <c r="D699" s="610"/>
      <c r="E699" s="54">
        <v>2012</v>
      </c>
      <c r="F699" s="666">
        <v>35935</v>
      </c>
      <c r="G699" s="54" t="s">
        <v>487</v>
      </c>
    </row>
    <row r="700" spans="1:7" x14ac:dyDescent="0.25">
      <c r="A700" s="610" t="s">
        <v>3896</v>
      </c>
      <c r="B700" s="610" t="s">
        <v>7212</v>
      </c>
      <c r="C700" s="610" t="s">
        <v>1983</v>
      </c>
      <c r="D700" s="610"/>
      <c r="E700" s="54">
        <v>2012</v>
      </c>
      <c r="F700" s="666">
        <v>19339.3</v>
      </c>
      <c r="G700" s="54" t="s">
        <v>135</v>
      </c>
    </row>
    <row r="701" spans="1:7" x14ac:dyDescent="0.25">
      <c r="A701" s="33" t="s">
        <v>856</v>
      </c>
      <c r="B701" s="38" t="s">
        <v>3174</v>
      </c>
      <c r="C701" s="171">
        <v>2</v>
      </c>
      <c r="D701" s="38" t="s">
        <v>438</v>
      </c>
      <c r="E701" s="33">
        <v>2012</v>
      </c>
      <c r="F701" s="129">
        <v>23224</v>
      </c>
      <c r="G701" s="33" t="s">
        <v>285</v>
      </c>
    </row>
    <row r="702" spans="1:7" x14ac:dyDescent="0.25">
      <c r="A702" s="33" t="s">
        <v>856</v>
      </c>
      <c r="B702" s="38" t="s">
        <v>3174</v>
      </c>
      <c r="C702" s="171">
        <v>2</v>
      </c>
      <c r="D702" s="38" t="s">
        <v>438</v>
      </c>
      <c r="E702" s="33">
        <v>2012</v>
      </c>
      <c r="F702" s="129">
        <v>23224</v>
      </c>
      <c r="G702" s="33" t="s">
        <v>285</v>
      </c>
    </row>
    <row r="703" spans="1:7" x14ac:dyDescent="0.25">
      <c r="A703" s="33" t="s">
        <v>856</v>
      </c>
      <c r="B703" s="38" t="s">
        <v>3135</v>
      </c>
      <c r="C703" s="171">
        <v>2000</v>
      </c>
      <c r="D703" s="38" t="s">
        <v>3117</v>
      </c>
      <c r="E703" s="33">
        <v>2012</v>
      </c>
      <c r="F703" s="129">
        <v>30774</v>
      </c>
      <c r="G703" s="33" t="s">
        <v>3116</v>
      </c>
    </row>
    <row r="704" spans="1:7" x14ac:dyDescent="0.25">
      <c r="A704" s="33" t="s">
        <v>856</v>
      </c>
      <c r="B704" s="38" t="s">
        <v>3135</v>
      </c>
      <c r="C704" s="171">
        <v>2500</v>
      </c>
      <c r="D704" s="38" t="s">
        <v>3117</v>
      </c>
      <c r="E704" s="33">
        <v>2012</v>
      </c>
      <c r="F704" s="129">
        <v>32011</v>
      </c>
      <c r="G704" s="33" t="s">
        <v>3116</v>
      </c>
    </row>
    <row r="705" spans="1:7" x14ac:dyDescent="0.25">
      <c r="A705" s="33" t="s">
        <v>856</v>
      </c>
      <c r="B705" s="38" t="s">
        <v>3135</v>
      </c>
      <c r="C705" s="171">
        <v>2000</v>
      </c>
      <c r="D705" s="38" t="s">
        <v>3117</v>
      </c>
      <c r="E705" s="33">
        <v>2012</v>
      </c>
      <c r="F705" s="129">
        <v>30774</v>
      </c>
      <c r="G705" s="33" t="s">
        <v>3116</v>
      </c>
    </row>
    <row r="706" spans="1:7" x14ac:dyDescent="0.25">
      <c r="A706" s="33" t="s">
        <v>856</v>
      </c>
      <c r="B706" s="38" t="s">
        <v>3135</v>
      </c>
      <c r="C706" s="171">
        <v>2500</v>
      </c>
      <c r="D706" s="38" t="s">
        <v>3117</v>
      </c>
      <c r="E706" s="33">
        <v>2012</v>
      </c>
      <c r="F706" s="129">
        <v>32011</v>
      </c>
      <c r="G706" s="33" t="s">
        <v>3116</v>
      </c>
    </row>
    <row r="707" spans="1:7" x14ac:dyDescent="0.25">
      <c r="A707" s="33" t="s">
        <v>856</v>
      </c>
      <c r="B707" s="38" t="s">
        <v>3118</v>
      </c>
      <c r="C707" s="171">
        <v>2000</v>
      </c>
      <c r="D707" s="38" t="s">
        <v>3117</v>
      </c>
      <c r="E707" s="33">
        <v>2012</v>
      </c>
      <c r="F707" s="129">
        <v>35650</v>
      </c>
      <c r="G707" s="33" t="s">
        <v>3116</v>
      </c>
    </row>
    <row r="708" spans="1:7" x14ac:dyDescent="0.25">
      <c r="A708" s="33" t="s">
        <v>856</v>
      </c>
      <c r="B708" s="38" t="s">
        <v>3118</v>
      </c>
      <c r="C708" s="171">
        <v>2500</v>
      </c>
      <c r="D708" s="38" t="s">
        <v>3117</v>
      </c>
      <c r="E708" s="33">
        <v>2012</v>
      </c>
      <c r="F708" s="129">
        <v>36887</v>
      </c>
      <c r="G708" s="33" t="s">
        <v>3116</v>
      </c>
    </row>
    <row r="709" spans="1:7" x14ac:dyDescent="0.25">
      <c r="A709" s="33" t="s">
        <v>856</v>
      </c>
      <c r="B709" s="38" t="s">
        <v>3118</v>
      </c>
      <c r="C709" s="171">
        <v>2000</v>
      </c>
      <c r="D709" s="38" t="s">
        <v>3117</v>
      </c>
      <c r="E709" s="33">
        <v>2012</v>
      </c>
      <c r="F709" s="129">
        <v>35650</v>
      </c>
      <c r="G709" s="33" t="s">
        <v>3116</v>
      </c>
    </row>
    <row r="710" spans="1:7" x14ac:dyDescent="0.25">
      <c r="A710" s="33" t="s">
        <v>856</v>
      </c>
      <c r="B710" s="38" t="s">
        <v>3118</v>
      </c>
      <c r="C710" s="171">
        <v>2500</v>
      </c>
      <c r="D710" s="38" t="s">
        <v>3117</v>
      </c>
      <c r="E710" s="33">
        <v>2012</v>
      </c>
      <c r="F710" s="129">
        <v>36887</v>
      </c>
      <c r="G710" s="33" t="s">
        <v>3116</v>
      </c>
    </row>
    <row r="711" spans="1:7" x14ac:dyDescent="0.25">
      <c r="A711" s="33" t="s">
        <v>856</v>
      </c>
      <c r="B711" s="38" t="s">
        <v>857</v>
      </c>
      <c r="C711" s="171">
        <v>1.6</v>
      </c>
      <c r="D711" s="38" t="s">
        <v>110</v>
      </c>
      <c r="E711" s="33">
        <v>2012</v>
      </c>
      <c r="F711" s="129">
        <v>24590</v>
      </c>
      <c r="G711" s="33" t="s">
        <v>186</v>
      </c>
    </row>
    <row r="712" spans="1:7" x14ac:dyDescent="0.25">
      <c r="A712" s="33" t="s">
        <v>856</v>
      </c>
      <c r="B712" s="38" t="s">
        <v>857</v>
      </c>
      <c r="C712" s="171">
        <v>1.4</v>
      </c>
      <c r="D712" s="38" t="s">
        <v>110</v>
      </c>
      <c r="E712" s="33">
        <v>2012</v>
      </c>
      <c r="F712" s="129">
        <v>23590</v>
      </c>
      <c r="G712" s="33" t="s">
        <v>186</v>
      </c>
    </row>
    <row r="713" spans="1:7" x14ac:dyDescent="0.25">
      <c r="A713" s="33" t="s">
        <v>856</v>
      </c>
      <c r="B713" s="38" t="s">
        <v>857</v>
      </c>
      <c r="C713" s="171" t="s">
        <v>1985</v>
      </c>
      <c r="D713" s="38" t="s">
        <v>110</v>
      </c>
      <c r="E713" s="33">
        <v>2012</v>
      </c>
      <c r="F713" s="129">
        <v>23255</v>
      </c>
      <c r="G713" s="33" t="s">
        <v>2474</v>
      </c>
    </row>
    <row r="714" spans="1:7" x14ac:dyDescent="0.25">
      <c r="A714" s="33" t="s">
        <v>856</v>
      </c>
      <c r="B714" s="38" t="s">
        <v>3963</v>
      </c>
      <c r="C714" s="171" t="s">
        <v>2114</v>
      </c>
      <c r="D714" s="38" t="s">
        <v>110</v>
      </c>
      <c r="E714" s="33">
        <v>2012</v>
      </c>
      <c r="F714" s="129">
        <v>21755</v>
      </c>
      <c r="G714" s="33" t="s">
        <v>2474</v>
      </c>
    </row>
    <row r="715" spans="1:7" x14ac:dyDescent="0.25">
      <c r="A715" s="33" t="s">
        <v>856</v>
      </c>
      <c r="B715" s="38" t="s">
        <v>4314</v>
      </c>
      <c r="C715" s="171" t="s">
        <v>2114</v>
      </c>
      <c r="D715" s="38" t="s">
        <v>110</v>
      </c>
      <c r="E715" s="33">
        <v>2012</v>
      </c>
      <c r="F715" s="129">
        <v>27055</v>
      </c>
      <c r="G715" s="33" t="s">
        <v>2474</v>
      </c>
    </row>
    <row r="716" spans="1:7" x14ac:dyDescent="0.25">
      <c r="A716" s="33" t="s">
        <v>856</v>
      </c>
      <c r="B716" s="38" t="s">
        <v>4316</v>
      </c>
      <c r="C716" s="171" t="s">
        <v>2114</v>
      </c>
      <c r="D716" s="38" t="s">
        <v>110</v>
      </c>
      <c r="E716" s="33">
        <v>2012</v>
      </c>
      <c r="F716" s="129">
        <v>29440</v>
      </c>
      <c r="G716" s="33" t="s">
        <v>2474</v>
      </c>
    </row>
    <row r="717" spans="1:7" x14ac:dyDescent="0.25">
      <c r="A717" s="33" t="s">
        <v>856</v>
      </c>
      <c r="B717" s="38" t="s">
        <v>1437</v>
      </c>
      <c r="C717" s="171" t="s">
        <v>6341</v>
      </c>
      <c r="D717" s="38" t="s">
        <v>110</v>
      </c>
      <c r="E717" s="33">
        <v>2012</v>
      </c>
      <c r="F717" s="129">
        <v>30464.480874316938</v>
      </c>
      <c r="G717" s="33" t="s">
        <v>186</v>
      </c>
    </row>
    <row r="718" spans="1:7" x14ac:dyDescent="0.25">
      <c r="A718" s="33" t="s">
        <v>856</v>
      </c>
      <c r="B718" s="38" t="s">
        <v>1437</v>
      </c>
      <c r="C718" s="171" t="s">
        <v>6341</v>
      </c>
      <c r="D718" s="38" t="s">
        <v>110</v>
      </c>
      <c r="E718" s="33">
        <v>2012</v>
      </c>
      <c r="F718" s="129">
        <v>30464.480874316938</v>
      </c>
      <c r="G718" s="33" t="s">
        <v>186</v>
      </c>
    </row>
    <row r="719" spans="1:7" x14ac:dyDescent="0.25">
      <c r="A719" s="33" t="s">
        <v>856</v>
      </c>
      <c r="B719" s="38" t="s">
        <v>4315</v>
      </c>
      <c r="C719" s="171" t="s">
        <v>2114</v>
      </c>
      <c r="D719" s="38" t="s">
        <v>110</v>
      </c>
      <c r="E719" s="33">
        <v>2012</v>
      </c>
      <c r="F719" s="129">
        <v>25955</v>
      </c>
      <c r="G719" s="33" t="s">
        <v>2474</v>
      </c>
    </row>
    <row r="720" spans="1:7" x14ac:dyDescent="0.25">
      <c r="A720" s="33" t="s">
        <v>856</v>
      </c>
      <c r="B720" s="38" t="s">
        <v>1577</v>
      </c>
      <c r="C720" s="171">
        <v>2</v>
      </c>
      <c r="D720" s="38" t="s">
        <v>110</v>
      </c>
      <c r="E720" s="33">
        <v>2012</v>
      </c>
      <c r="F720" s="129">
        <v>31050</v>
      </c>
      <c r="G720" s="33" t="s">
        <v>147</v>
      </c>
    </row>
    <row r="721" spans="1:7" x14ac:dyDescent="0.25">
      <c r="A721" s="33" t="s">
        <v>856</v>
      </c>
      <c r="B721" s="38" t="s">
        <v>1577</v>
      </c>
      <c r="C721" s="171" t="s">
        <v>331</v>
      </c>
      <c r="D721" s="38" t="s">
        <v>110</v>
      </c>
      <c r="E721" s="33">
        <v>2012</v>
      </c>
      <c r="F721" s="129">
        <v>17795</v>
      </c>
      <c r="G721" s="33" t="s">
        <v>1574</v>
      </c>
    </row>
    <row r="722" spans="1:7" x14ac:dyDescent="0.25">
      <c r="A722" s="33" t="s">
        <v>856</v>
      </c>
      <c r="B722" s="38" t="s">
        <v>3938</v>
      </c>
      <c r="C722" s="171" t="s">
        <v>4258</v>
      </c>
      <c r="D722" s="38" t="s">
        <v>110</v>
      </c>
      <c r="E722" s="33">
        <v>2012</v>
      </c>
      <c r="F722" s="129">
        <v>22515</v>
      </c>
      <c r="G722" s="33" t="s">
        <v>1574</v>
      </c>
    </row>
    <row r="723" spans="1:7" x14ac:dyDescent="0.25">
      <c r="A723" s="33" t="s">
        <v>856</v>
      </c>
      <c r="B723" s="38" t="s">
        <v>4322</v>
      </c>
      <c r="C723" s="171" t="s">
        <v>4258</v>
      </c>
      <c r="D723" s="38" t="s">
        <v>110</v>
      </c>
      <c r="E723" s="33">
        <v>2012</v>
      </c>
      <c r="F723" s="129">
        <v>24545</v>
      </c>
      <c r="G723" s="33" t="s">
        <v>1574</v>
      </c>
    </row>
    <row r="724" spans="1:7" x14ac:dyDescent="0.25">
      <c r="A724" s="33" t="s">
        <v>856</v>
      </c>
      <c r="B724" s="38" t="s">
        <v>4324</v>
      </c>
      <c r="C724" s="171" t="s">
        <v>331</v>
      </c>
      <c r="D724" s="38" t="s">
        <v>110</v>
      </c>
      <c r="E724" s="33">
        <v>2012</v>
      </c>
      <c r="F724" s="129">
        <v>27795</v>
      </c>
      <c r="G724" s="33" t="s">
        <v>1574</v>
      </c>
    </row>
    <row r="725" spans="1:7" x14ac:dyDescent="0.25">
      <c r="A725" s="33" t="s">
        <v>856</v>
      </c>
      <c r="B725" s="38" t="s">
        <v>4329</v>
      </c>
      <c r="C725" s="171" t="s">
        <v>331</v>
      </c>
      <c r="D725" s="38" t="s">
        <v>110</v>
      </c>
      <c r="E725" s="33">
        <v>2012</v>
      </c>
      <c r="F725" s="129">
        <v>16615</v>
      </c>
      <c r="G725" s="33" t="s">
        <v>1574</v>
      </c>
    </row>
    <row r="726" spans="1:7" x14ac:dyDescent="0.25">
      <c r="A726" s="33" t="s">
        <v>856</v>
      </c>
      <c r="B726" s="38" t="s">
        <v>4330</v>
      </c>
      <c r="C726" s="171" t="s">
        <v>331</v>
      </c>
      <c r="D726" s="38" t="s">
        <v>110</v>
      </c>
      <c r="E726" s="33">
        <v>2012</v>
      </c>
      <c r="F726" s="129">
        <v>15515</v>
      </c>
      <c r="G726" s="33" t="s">
        <v>1574</v>
      </c>
    </row>
    <row r="727" spans="1:7" x14ac:dyDescent="0.25">
      <c r="A727" s="33" t="s">
        <v>856</v>
      </c>
      <c r="B727" s="38" t="s">
        <v>4328</v>
      </c>
      <c r="C727" s="171" t="s">
        <v>331</v>
      </c>
      <c r="D727" s="38" t="s">
        <v>110</v>
      </c>
      <c r="E727" s="33">
        <v>2012</v>
      </c>
      <c r="F727" s="129">
        <v>25795</v>
      </c>
      <c r="G727" s="33" t="s">
        <v>1574</v>
      </c>
    </row>
    <row r="728" spans="1:7" x14ac:dyDescent="0.25">
      <c r="A728" s="33" t="s">
        <v>856</v>
      </c>
      <c r="B728" s="38" t="s">
        <v>4325</v>
      </c>
      <c r="C728" s="171" t="s">
        <v>331</v>
      </c>
      <c r="D728" s="38" t="s">
        <v>110</v>
      </c>
      <c r="E728" s="33">
        <v>2012</v>
      </c>
      <c r="F728" s="129">
        <v>25795</v>
      </c>
      <c r="G728" s="33" t="s">
        <v>1574</v>
      </c>
    </row>
    <row r="729" spans="1:7" x14ac:dyDescent="0.25">
      <c r="A729" s="33" t="s">
        <v>856</v>
      </c>
      <c r="B729" s="38" t="s">
        <v>4323</v>
      </c>
      <c r="C729" s="171" t="s">
        <v>331</v>
      </c>
      <c r="D729" s="38" t="s">
        <v>110</v>
      </c>
      <c r="E729" s="33">
        <v>2012</v>
      </c>
      <c r="F729" s="129">
        <v>25315</v>
      </c>
      <c r="G729" s="33" t="s">
        <v>1574</v>
      </c>
    </row>
    <row r="730" spans="1:7" x14ac:dyDescent="0.25">
      <c r="A730" s="33" t="s">
        <v>856</v>
      </c>
      <c r="B730" s="38" t="s">
        <v>4317</v>
      </c>
      <c r="C730" s="171" t="s">
        <v>331</v>
      </c>
      <c r="D730" s="38" t="s">
        <v>110</v>
      </c>
      <c r="E730" s="33">
        <v>2012</v>
      </c>
      <c r="F730" s="129">
        <v>26445</v>
      </c>
      <c r="G730" s="33" t="s">
        <v>1574</v>
      </c>
    </row>
    <row r="731" spans="1:7" x14ac:dyDescent="0.25">
      <c r="A731" s="33" t="s">
        <v>856</v>
      </c>
      <c r="B731" s="38" t="s">
        <v>4321</v>
      </c>
      <c r="C731" s="171" t="s">
        <v>4258</v>
      </c>
      <c r="D731" s="38" t="s">
        <v>110</v>
      </c>
      <c r="E731" s="33">
        <v>2012</v>
      </c>
      <c r="F731" s="129">
        <v>18725</v>
      </c>
      <c r="G731" s="33" t="s">
        <v>1574</v>
      </c>
    </row>
    <row r="732" spans="1:7" x14ac:dyDescent="0.25">
      <c r="A732" s="33" t="s">
        <v>856</v>
      </c>
      <c r="B732" s="38" t="s">
        <v>4320</v>
      </c>
      <c r="C732" s="171" t="s">
        <v>331</v>
      </c>
      <c r="D732" s="38" t="s">
        <v>110</v>
      </c>
      <c r="E732" s="33">
        <v>2012</v>
      </c>
      <c r="F732" s="129">
        <v>17795</v>
      </c>
      <c r="G732" s="33" t="s">
        <v>1574</v>
      </c>
    </row>
    <row r="733" spans="1:7" x14ac:dyDescent="0.25">
      <c r="A733" s="33" t="s">
        <v>856</v>
      </c>
      <c r="B733" s="38" t="s">
        <v>4326</v>
      </c>
      <c r="C733" s="171" t="s">
        <v>4258</v>
      </c>
      <c r="D733" s="38" t="s">
        <v>110</v>
      </c>
      <c r="E733" s="33">
        <v>2012</v>
      </c>
      <c r="F733" s="129">
        <v>22395</v>
      </c>
      <c r="G733" s="33" t="s">
        <v>1574</v>
      </c>
    </row>
    <row r="734" spans="1:7" x14ac:dyDescent="0.25">
      <c r="A734" s="33" t="s">
        <v>856</v>
      </c>
      <c r="B734" s="38" t="s">
        <v>4327</v>
      </c>
      <c r="C734" s="171" t="s">
        <v>4258</v>
      </c>
      <c r="D734" s="38" t="s">
        <v>110</v>
      </c>
      <c r="E734" s="33">
        <v>2012</v>
      </c>
      <c r="F734" s="129">
        <v>23395</v>
      </c>
      <c r="G734" s="33" t="s">
        <v>1574</v>
      </c>
    </row>
    <row r="735" spans="1:7" x14ac:dyDescent="0.25">
      <c r="A735" s="33" t="s">
        <v>856</v>
      </c>
      <c r="B735" s="38" t="s">
        <v>4318</v>
      </c>
      <c r="C735" s="171" t="s">
        <v>4258</v>
      </c>
      <c r="D735" s="38" t="s">
        <v>110</v>
      </c>
      <c r="E735" s="33">
        <v>2012</v>
      </c>
      <c r="F735" s="129">
        <v>24545</v>
      </c>
      <c r="G735" s="33" t="s">
        <v>1574</v>
      </c>
    </row>
    <row r="736" spans="1:7" x14ac:dyDescent="0.25">
      <c r="A736" s="33" t="s">
        <v>856</v>
      </c>
      <c r="B736" s="38" t="s">
        <v>4319</v>
      </c>
      <c r="C736" s="171" t="s">
        <v>331</v>
      </c>
      <c r="D736" s="38" t="s">
        <v>110</v>
      </c>
      <c r="E736" s="33">
        <v>2012</v>
      </c>
      <c r="F736" s="129">
        <v>22775</v>
      </c>
      <c r="G736" s="33" t="s">
        <v>1574</v>
      </c>
    </row>
    <row r="737" spans="1:7" x14ac:dyDescent="0.25">
      <c r="A737" s="33" t="s">
        <v>856</v>
      </c>
      <c r="B737" s="38" t="s">
        <v>1514</v>
      </c>
      <c r="C737" s="171">
        <v>2.5</v>
      </c>
      <c r="D737" s="38" t="s">
        <v>110</v>
      </c>
      <c r="E737" s="33">
        <v>2012</v>
      </c>
      <c r="F737" s="129">
        <v>22950</v>
      </c>
      <c r="G737" s="33" t="s">
        <v>3144</v>
      </c>
    </row>
    <row r="738" spans="1:7" x14ac:dyDescent="0.25">
      <c r="A738" s="33" t="s">
        <v>856</v>
      </c>
      <c r="B738" s="38" t="s">
        <v>1514</v>
      </c>
      <c r="C738" s="171">
        <v>2.5</v>
      </c>
      <c r="D738" s="38" t="s">
        <v>110</v>
      </c>
      <c r="E738" s="33">
        <v>2012</v>
      </c>
      <c r="F738" s="129">
        <v>22950</v>
      </c>
      <c r="G738" s="33" t="s">
        <v>3144</v>
      </c>
    </row>
    <row r="739" spans="1:7" x14ac:dyDescent="0.25">
      <c r="A739" s="33" t="s">
        <v>856</v>
      </c>
      <c r="B739" s="38" t="s">
        <v>1513</v>
      </c>
      <c r="C739" s="171">
        <v>1.2</v>
      </c>
      <c r="D739" s="38" t="s">
        <v>110</v>
      </c>
      <c r="E739" s="33">
        <v>2012</v>
      </c>
      <c r="F739" s="129">
        <v>17137</v>
      </c>
      <c r="G739" s="33" t="s">
        <v>186</v>
      </c>
    </row>
    <row r="740" spans="1:7" x14ac:dyDescent="0.25">
      <c r="A740" s="33" t="s">
        <v>856</v>
      </c>
      <c r="B740" s="38" t="s">
        <v>1513</v>
      </c>
      <c r="C740" s="171">
        <v>1.2</v>
      </c>
      <c r="D740" s="38" t="s">
        <v>110</v>
      </c>
      <c r="E740" s="33">
        <v>2012</v>
      </c>
      <c r="F740" s="129">
        <v>16237</v>
      </c>
      <c r="G740" s="33" t="s">
        <v>1213</v>
      </c>
    </row>
    <row r="741" spans="1:7" x14ac:dyDescent="0.25">
      <c r="A741" s="33" t="s">
        <v>856</v>
      </c>
      <c r="B741" s="38" t="s">
        <v>1513</v>
      </c>
      <c r="C741" s="171">
        <v>1.4</v>
      </c>
      <c r="D741" s="38" t="s">
        <v>110</v>
      </c>
      <c r="E741" s="33">
        <v>2012</v>
      </c>
      <c r="F741" s="129">
        <v>17737</v>
      </c>
      <c r="G741" s="33" t="s">
        <v>186</v>
      </c>
    </row>
    <row r="742" spans="1:7" x14ac:dyDescent="0.25">
      <c r="A742" s="33" t="s">
        <v>856</v>
      </c>
      <c r="B742" s="38" t="s">
        <v>1513</v>
      </c>
      <c r="C742" s="171">
        <v>1.4</v>
      </c>
      <c r="D742" s="38" t="s">
        <v>110</v>
      </c>
      <c r="E742" s="33">
        <v>2012</v>
      </c>
      <c r="F742" s="129">
        <v>17337</v>
      </c>
      <c r="G742" s="33" t="s">
        <v>1213</v>
      </c>
    </row>
    <row r="743" spans="1:7" x14ac:dyDescent="0.25">
      <c r="A743" s="33" t="s">
        <v>856</v>
      </c>
      <c r="B743" s="38" t="s">
        <v>1513</v>
      </c>
      <c r="C743" s="171">
        <v>1.6</v>
      </c>
      <c r="D743" s="38" t="s">
        <v>110</v>
      </c>
      <c r="E743" s="33">
        <v>2012</v>
      </c>
      <c r="F743" s="129">
        <v>18237</v>
      </c>
      <c r="G743" s="33" t="s">
        <v>186</v>
      </c>
    </row>
    <row r="744" spans="1:7" x14ac:dyDescent="0.25">
      <c r="A744" s="33" t="s">
        <v>856</v>
      </c>
      <c r="B744" s="38" t="s">
        <v>1513</v>
      </c>
      <c r="C744" s="171">
        <v>1.6</v>
      </c>
      <c r="D744" s="38" t="s">
        <v>110</v>
      </c>
      <c r="E744" s="33">
        <v>2012</v>
      </c>
      <c r="F744" s="129">
        <v>17837</v>
      </c>
      <c r="G744" s="33" t="s">
        <v>1213</v>
      </c>
    </row>
    <row r="745" spans="1:7" x14ac:dyDescent="0.25">
      <c r="A745" s="33" t="s">
        <v>856</v>
      </c>
      <c r="B745" s="38" t="s">
        <v>1513</v>
      </c>
      <c r="C745" s="171">
        <v>1.2</v>
      </c>
      <c r="D745" s="38" t="s">
        <v>110</v>
      </c>
      <c r="E745" s="33">
        <v>2012</v>
      </c>
      <c r="F745" s="129">
        <v>17137</v>
      </c>
      <c r="G745" s="33" t="s">
        <v>186</v>
      </c>
    </row>
    <row r="746" spans="1:7" x14ac:dyDescent="0.25">
      <c r="A746" s="33" t="s">
        <v>856</v>
      </c>
      <c r="B746" s="38" t="s">
        <v>1513</v>
      </c>
      <c r="C746" s="171">
        <v>1.2</v>
      </c>
      <c r="D746" s="38" t="s">
        <v>110</v>
      </c>
      <c r="E746" s="33">
        <v>2012</v>
      </c>
      <c r="F746" s="129">
        <v>16237</v>
      </c>
      <c r="G746" s="33" t="s">
        <v>1213</v>
      </c>
    </row>
    <row r="747" spans="1:7" x14ac:dyDescent="0.25">
      <c r="A747" s="33" t="s">
        <v>856</v>
      </c>
      <c r="B747" s="38" t="s">
        <v>1513</v>
      </c>
      <c r="C747" s="171">
        <v>1.4</v>
      </c>
      <c r="D747" s="38" t="s">
        <v>110</v>
      </c>
      <c r="E747" s="33">
        <v>2012</v>
      </c>
      <c r="F747" s="129">
        <v>17737</v>
      </c>
      <c r="G747" s="33" t="s">
        <v>186</v>
      </c>
    </row>
    <row r="748" spans="1:7" x14ac:dyDescent="0.25">
      <c r="A748" s="33" t="s">
        <v>856</v>
      </c>
      <c r="B748" s="38" t="s">
        <v>1513</v>
      </c>
      <c r="C748" s="171">
        <v>1.4</v>
      </c>
      <c r="D748" s="38" t="s">
        <v>110</v>
      </c>
      <c r="E748" s="33">
        <v>2012</v>
      </c>
      <c r="F748" s="129">
        <v>17337</v>
      </c>
      <c r="G748" s="33" t="s">
        <v>1213</v>
      </c>
    </row>
    <row r="749" spans="1:7" x14ac:dyDescent="0.25">
      <c r="A749" s="33" t="s">
        <v>856</v>
      </c>
      <c r="B749" s="38" t="s">
        <v>1513</v>
      </c>
      <c r="C749" s="171">
        <v>1.6</v>
      </c>
      <c r="D749" s="38" t="s">
        <v>110</v>
      </c>
      <c r="E749" s="33">
        <v>2012</v>
      </c>
      <c r="F749" s="129">
        <v>18237</v>
      </c>
      <c r="G749" s="33" t="s">
        <v>186</v>
      </c>
    </row>
    <row r="750" spans="1:7" x14ac:dyDescent="0.25">
      <c r="A750" s="33" t="s">
        <v>856</v>
      </c>
      <c r="B750" s="38" t="s">
        <v>1513</v>
      </c>
      <c r="C750" s="171">
        <v>1.6</v>
      </c>
      <c r="D750" s="38" t="s">
        <v>110</v>
      </c>
      <c r="E750" s="33">
        <v>2012</v>
      </c>
      <c r="F750" s="129">
        <v>17837</v>
      </c>
      <c r="G750" s="33" t="s">
        <v>1213</v>
      </c>
    </row>
    <row r="751" spans="1:7" x14ac:dyDescent="0.25">
      <c r="A751" s="33" t="s">
        <v>856</v>
      </c>
      <c r="B751" s="38" t="s">
        <v>1641</v>
      </c>
      <c r="C751" s="171" t="s">
        <v>6341</v>
      </c>
      <c r="D751" s="38" t="s">
        <v>44</v>
      </c>
      <c r="E751" s="33">
        <v>2012</v>
      </c>
      <c r="F751" s="129">
        <v>29713.114754098358</v>
      </c>
      <c r="G751" s="33" t="s">
        <v>147</v>
      </c>
    </row>
    <row r="752" spans="1:7" x14ac:dyDescent="0.25">
      <c r="A752" s="33" t="s">
        <v>856</v>
      </c>
      <c r="B752" s="38" t="s">
        <v>1641</v>
      </c>
      <c r="C752" s="171" t="s">
        <v>6457</v>
      </c>
      <c r="D752" s="38" t="s">
        <v>44</v>
      </c>
      <c r="E752" s="33">
        <v>2012</v>
      </c>
      <c r="F752" s="129">
        <v>29986.338797814205</v>
      </c>
      <c r="G752" s="33" t="s">
        <v>147</v>
      </c>
    </row>
    <row r="753" spans="1:7" x14ac:dyDescent="0.25">
      <c r="A753" s="33" t="s">
        <v>856</v>
      </c>
      <c r="B753" s="38" t="s">
        <v>1641</v>
      </c>
      <c r="C753" s="171" t="s">
        <v>6458</v>
      </c>
      <c r="D753" s="38" t="s">
        <v>44</v>
      </c>
      <c r="E753" s="33">
        <v>2012</v>
      </c>
      <c r="F753" s="129">
        <v>30532.7868852459</v>
      </c>
      <c r="G753" s="33" t="s">
        <v>147</v>
      </c>
    </row>
    <row r="754" spans="1:7" x14ac:dyDescent="0.25">
      <c r="A754" s="33" t="s">
        <v>856</v>
      </c>
      <c r="B754" s="38" t="s">
        <v>1641</v>
      </c>
      <c r="C754" s="171" t="s">
        <v>6459</v>
      </c>
      <c r="D754" s="38" t="s">
        <v>44</v>
      </c>
      <c r="E754" s="33">
        <v>2012</v>
      </c>
      <c r="F754" s="129">
        <v>31625.683060109288</v>
      </c>
      <c r="G754" s="33" t="s">
        <v>147</v>
      </c>
    </row>
    <row r="755" spans="1:7" x14ac:dyDescent="0.25">
      <c r="A755" s="33" t="s">
        <v>856</v>
      </c>
      <c r="B755" s="38" t="s">
        <v>1641</v>
      </c>
      <c r="C755" s="171" t="s">
        <v>6460</v>
      </c>
      <c r="D755" s="38" t="s">
        <v>44</v>
      </c>
      <c r="E755" s="33">
        <v>2012</v>
      </c>
      <c r="F755" s="129">
        <v>32172.131147540982</v>
      </c>
      <c r="G755" s="33" t="s">
        <v>3184</v>
      </c>
    </row>
    <row r="756" spans="1:7" x14ac:dyDescent="0.25">
      <c r="A756" s="33" t="s">
        <v>856</v>
      </c>
      <c r="B756" s="38" t="s">
        <v>1641</v>
      </c>
      <c r="C756" s="171" t="s">
        <v>6461</v>
      </c>
      <c r="D756" s="38" t="s">
        <v>44</v>
      </c>
      <c r="E756" s="33">
        <v>2012</v>
      </c>
      <c r="F756" s="129">
        <v>32718.579234972676</v>
      </c>
      <c r="G756" s="33" t="s">
        <v>3183</v>
      </c>
    </row>
    <row r="757" spans="1:7" x14ac:dyDescent="0.25">
      <c r="A757" s="33" t="s">
        <v>856</v>
      </c>
      <c r="B757" s="38" t="s">
        <v>1641</v>
      </c>
      <c r="C757" s="171">
        <v>2.5</v>
      </c>
      <c r="D757" s="38" t="s">
        <v>44</v>
      </c>
      <c r="E757" s="33">
        <v>2012</v>
      </c>
      <c r="F757" s="129">
        <v>31352</v>
      </c>
      <c r="G757" s="33" t="s">
        <v>147</v>
      </c>
    </row>
    <row r="758" spans="1:7" x14ac:dyDescent="0.25">
      <c r="A758" s="33" t="s">
        <v>856</v>
      </c>
      <c r="B758" s="38" t="s">
        <v>1641</v>
      </c>
      <c r="C758" s="171" t="s">
        <v>6341</v>
      </c>
      <c r="D758" s="38" t="s">
        <v>43</v>
      </c>
      <c r="E758" s="33">
        <v>2012</v>
      </c>
      <c r="F758" s="129">
        <v>28713.114754098358</v>
      </c>
      <c r="G758" s="33" t="s">
        <v>147</v>
      </c>
    </row>
    <row r="759" spans="1:7" x14ac:dyDescent="0.25">
      <c r="A759" s="33" t="s">
        <v>856</v>
      </c>
      <c r="B759" s="38" t="s">
        <v>1641</v>
      </c>
      <c r="C759" s="171" t="s">
        <v>6457</v>
      </c>
      <c r="D759" s="38" t="s">
        <v>43</v>
      </c>
      <c r="E759" s="33">
        <v>2012</v>
      </c>
      <c r="F759" s="129">
        <v>28986.338797814205</v>
      </c>
      <c r="G759" s="33" t="s">
        <v>147</v>
      </c>
    </row>
    <row r="760" spans="1:7" x14ac:dyDescent="0.25">
      <c r="A760" s="33" t="s">
        <v>856</v>
      </c>
      <c r="B760" s="38" t="s">
        <v>1641</v>
      </c>
      <c r="C760" s="171" t="s">
        <v>6458</v>
      </c>
      <c r="D760" s="38" t="s">
        <v>43</v>
      </c>
      <c r="E760" s="33">
        <v>2012</v>
      </c>
      <c r="F760" s="129">
        <v>29532.7868852459</v>
      </c>
      <c r="G760" s="33" t="s">
        <v>147</v>
      </c>
    </row>
    <row r="761" spans="1:7" x14ac:dyDescent="0.25">
      <c r="A761" s="33" t="s">
        <v>856</v>
      </c>
      <c r="B761" s="38" t="s">
        <v>1641</v>
      </c>
      <c r="C761" s="171" t="s">
        <v>6459</v>
      </c>
      <c r="D761" s="38" t="s">
        <v>43</v>
      </c>
      <c r="E761" s="33">
        <v>2012</v>
      </c>
      <c r="F761" s="129">
        <v>30625.683060109288</v>
      </c>
      <c r="G761" s="33" t="s">
        <v>147</v>
      </c>
    </row>
    <row r="762" spans="1:7" x14ac:dyDescent="0.25">
      <c r="A762" s="33" t="s">
        <v>856</v>
      </c>
      <c r="B762" s="38" t="s">
        <v>1641</v>
      </c>
      <c r="C762" s="171" t="s">
        <v>6460</v>
      </c>
      <c r="D762" s="38" t="s">
        <v>43</v>
      </c>
      <c r="E762" s="33">
        <v>2012</v>
      </c>
      <c r="F762" s="129">
        <v>31172.131147540982</v>
      </c>
      <c r="G762" s="33" t="s">
        <v>3184</v>
      </c>
    </row>
    <row r="763" spans="1:7" x14ac:dyDescent="0.25">
      <c r="A763" s="33" t="s">
        <v>856</v>
      </c>
      <c r="B763" s="38" t="s">
        <v>1641</v>
      </c>
      <c r="C763" s="171" t="s">
        <v>6461</v>
      </c>
      <c r="D763" s="38" t="s">
        <v>43</v>
      </c>
      <c r="E763" s="33">
        <v>2012</v>
      </c>
      <c r="F763" s="129">
        <v>31718.579234972676</v>
      </c>
      <c r="G763" s="33" t="s">
        <v>3183</v>
      </c>
    </row>
    <row r="764" spans="1:7" x14ac:dyDescent="0.25">
      <c r="A764" s="33" t="s">
        <v>856</v>
      </c>
      <c r="B764" s="38" t="s">
        <v>1641</v>
      </c>
      <c r="C764" s="171">
        <v>2.5</v>
      </c>
      <c r="D764" s="38" t="s">
        <v>43</v>
      </c>
      <c r="E764" s="33">
        <v>2012</v>
      </c>
      <c r="F764" s="129">
        <v>30352</v>
      </c>
      <c r="G764" s="33" t="s">
        <v>147</v>
      </c>
    </row>
    <row r="765" spans="1:7" x14ac:dyDescent="0.25">
      <c r="A765" s="33" t="s">
        <v>856</v>
      </c>
      <c r="B765" s="38" t="s">
        <v>1641</v>
      </c>
      <c r="C765" s="171" t="s">
        <v>6341</v>
      </c>
      <c r="D765" s="38" t="s">
        <v>44</v>
      </c>
      <c r="E765" s="33">
        <v>2012</v>
      </c>
      <c r="F765" s="129">
        <v>29713.114754098358</v>
      </c>
      <c r="G765" s="33" t="s">
        <v>147</v>
      </c>
    </row>
    <row r="766" spans="1:7" x14ac:dyDescent="0.25">
      <c r="A766" s="33" t="s">
        <v>856</v>
      </c>
      <c r="B766" s="38" t="s">
        <v>1641</v>
      </c>
      <c r="C766" s="171" t="s">
        <v>6457</v>
      </c>
      <c r="D766" s="38" t="s">
        <v>44</v>
      </c>
      <c r="E766" s="33">
        <v>2012</v>
      </c>
      <c r="F766" s="129">
        <v>29986.338797814205</v>
      </c>
      <c r="G766" s="33" t="s">
        <v>147</v>
      </c>
    </row>
    <row r="767" spans="1:7" x14ac:dyDescent="0.25">
      <c r="A767" s="33" t="s">
        <v>856</v>
      </c>
      <c r="B767" s="38" t="s">
        <v>1641</v>
      </c>
      <c r="C767" s="171" t="s">
        <v>6458</v>
      </c>
      <c r="D767" s="38" t="s">
        <v>44</v>
      </c>
      <c r="E767" s="33">
        <v>2012</v>
      </c>
      <c r="F767" s="129">
        <v>30532.7868852459</v>
      </c>
      <c r="G767" s="33" t="s">
        <v>147</v>
      </c>
    </row>
    <row r="768" spans="1:7" x14ac:dyDescent="0.25">
      <c r="A768" s="33" t="s">
        <v>856</v>
      </c>
      <c r="B768" s="38" t="s">
        <v>1641</v>
      </c>
      <c r="C768" s="171" t="s">
        <v>6459</v>
      </c>
      <c r="D768" s="38" t="s">
        <v>44</v>
      </c>
      <c r="E768" s="33">
        <v>2012</v>
      </c>
      <c r="F768" s="129">
        <v>31625.683060109288</v>
      </c>
      <c r="G768" s="33" t="s">
        <v>147</v>
      </c>
    </row>
    <row r="769" spans="1:7" x14ac:dyDescent="0.25">
      <c r="A769" s="33" t="s">
        <v>856</v>
      </c>
      <c r="B769" s="38" t="s">
        <v>1641</v>
      </c>
      <c r="C769" s="171" t="s">
        <v>6460</v>
      </c>
      <c r="D769" s="38" t="s">
        <v>44</v>
      </c>
      <c r="E769" s="33">
        <v>2012</v>
      </c>
      <c r="F769" s="129">
        <v>32172.131147540982</v>
      </c>
      <c r="G769" s="33" t="s">
        <v>3184</v>
      </c>
    </row>
    <row r="770" spans="1:7" x14ac:dyDescent="0.25">
      <c r="A770" s="33" t="s">
        <v>856</v>
      </c>
      <c r="B770" s="38" t="s">
        <v>1641</v>
      </c>
      <c r="C770" s="171" t="s">
        <v>6461</v>
      </c>
      <c r="D770" s="38" t="s">
        <v>44</v>
      </c>
      <c r="E770" s="33">
        <v>2012</v>
      </c>
      <c r="F770" s="129">
        <v>32718.579234972676</v>
      </c>
      <c r="G770" s="33" t="s">
        <v>3183</v>
      </c>
    </row>
    <row r="771" spans="1:7" x14ac:dyDescent="0.25">
      <c r="A771" s="33" t="s">
        <v>856</v>
      </c>
      <c r="B771" s="38" t="s">
        <v>1641</v>
      </c>
      <c r="C771" s="171">
        <v>2.5</v>
      </c>
      <c r="D771" s="38" t="s">
        <v>44</v>
      </c>
      <c r="E771" s="33">
        <v>2012</v>
      </c>
      <c r="F771" s="129">
        <v>31352</v>
      </c>
      <c r="G771" s="33" t="s">
        <v>147</v>
      </c>
    </row>
    <row r="772" spans="1:7" x14ac:dyDescent="0.25">
      <c r="A772" s="33" t="s">
        <v>856</v>
      </c>
      <c r="B772" s="38" t="s">
        <v>1641</v>
      </c>
      <c r="C772" s="171" t="s">
        <v>6341</v>
      </c>
      <c r="D772" s="38" t="s">
        <v>43</v>
      </c>
      <c r="E772" s="33">
        <v>2012</v>
      </c>
      <c r="F772" s="129">
        <v>28713.114754098358</v>
      </c>
      <c r="G772" s="33" t="s">
        <v>147</v>
      </c>
    </row>
    <row r="773" spans="1:7" x14ac:dyDescent="0.25">
      <c r="A773" s="33" t="s">
        <v>856</v>
      </c>
      <c r="B773" s="38" t="s">
        <v>1641</v>
      </c>
      <c r="C773" s="171" t="s">
        <v>6457</v>
      </c>
      <c r="D773" s="38" t="s">
        <v>43</v>
      </c>
      <c r="E773" s="33">
        <v>2012</v>
      </c>
      <c r="F773" s="129">
        <v>28986.338797814205</v>
      </c>
      <c r="G773" s="33" t="s">
        <v>147</v>
      </c>
    </row>
    <row r="774" spans="1:7" x14ac:dyDescent="0.25">
      <c r="A774" s="33" t="s">
        <v>856</v>
      </c>
      <c r="B774" s="38" t="s">
        <v>1641</v>
      </c>
      <c r="C774" s="171" t="s">
        <v>6458</v>
      </c>
      <c r="D774" s="38" t="s">
        <v>43</v>
      </c>
      <c r="E774" s="33">
        <v>2012</v>
      </c>
      <c r="F774" s="129">
        <v>29532.7868852459</v>
      </c>
      <c r="G774" s="33" t="s">
        <v>147</v>
      </c>
    </row>
    <row r="775" spans="1:7" x14ac:dyDescent="0.25">
      <c r="A775" s="33" t="s">
        <v>856</v>
      </c>
      <c r="B775" s="38" t="s">
        <v>1641</v>
      </c>
      <c r="C775" s="171" t="s">
        <v>6459</v>
      </c>
      <c r="D775" s="38" t="s">
        <v>43</v>
      </c>
      <c r="E775" s="33">
        <v>2012</v>
      </c>
      <c r="F775" s="129">
        <v>30625.683060109288</v>
      </c>
      <c r="G775" s="33" t="s">
        <v>147</v>
      </c>
    </row>
    <row r="776" spans="1:7" x14ac:dyDescent="0.25">
      <c r="A776" s="33" t="s">
        <v>856</v>
      </c>
      <c r="B776" s="38" t="s">
        <v>1641</v>
      </c>
      <c r="C776" s="171" t="s">
        <v>6460</v>
      </c>
      <c r="D776" s="38" t="s">
        <v>43</v>
      </c>
      <c r="E776" s="33">
        <v>2012</v>
      </c>
      <c r="F776" s="129">
        <v>31172.131147540982</v>
      </c>
      <c r="G776" s="33" t="s">
        <v>3184</v>
      </c>
    </row>
    <row r="777" spans="1:7" x14ac:dyDescent="0.25">
      <c r="A777" s="33" t="s">
        <v>856</v>
      </c>
      <c r="B777" s="38" t="s">
        <v>1641</v>
      </c>
      <c r="C777" s="171" t="s">
        <v>6461</v>
      </c>
      <c r="D777" s="38" t="s">
        <v>43</v>
      </c>
      <c r="E777" s="33">
        <v>2012</v>
      </c>
      <c r="F777" s="129">
        <v>31718.579234972676</v>
      </c>
      <c r="G777" s="33" t="s">
        <v>3183</v>
      </c>
    </row>
    <row r="778" spans="1:7" x14ac:dyDescent="0.25">
      <c r="A778" s="33" t="s">
        <v>856</v>
      </c>
      <c r="B778" s="38" t="s">
        <v>1641</v>
      </c>
      <c r="C778" s="171">
        <v>2.5</v>
      </c>
      <c r="D778" s="38" t="s">
        <v>43</v>
      </c>
      <c r="E778" s="33">
        <v>2012</v>
      </c>
      <c r="F778" s="129">
        <v>30352</v>
      </c>
      <c r="G778" s="33" t="s">
        <v>147</v>
      </c>
    </row>
    <row r="779" spans="1:7" x14ac:dyDescent="0.25">
      <c r="A779" s="33" t="s">
        <v>856</v>
      </c>
      <c r="B779" s="38" t="s">
        <v>1346</v>
      </c>
      <c r="C779" s="171">
        <v>3.6</v>
      </c>
      <c r="D779" s="38" t="s">
        <v>44</v>
      </c>
      <c r="E779" s="33">
        <v>2012</v>
      </c>
      <c r="F779" s="129">
        <v>98175</v>
      </c>
      <c r="G779" s="33" t="s">
        <v>147</v>
      </c>
    </row>
    <row r="780" spans="1:7" x14ac:dyDescent="0.25">
      <c r="A780" s="33" t="s">
        <v>856</v>
      </c>
      <c r="B780" s="38" t="s">
        <v>1346</v>
      </c>
      <c r="C780" s="171">
        <v>4.2</v>
      </c>
      <c r="D780" s="38" t="s">
        <v>44</v>
      </c>
      <c r="E780" s="33">
        <v>2012</v>
      </c>
      <c r="F780" s="129">
        <v>106852</v>
      </c>
      <c r="G780" s="33" t="s">
        <v>147</v>
      </c>
    </row>
    <row r="781" spans="1:7" x14ac:dyDescent="0.25">
      <c r="A781" s="33" t="s">
        <v>856</v>
      </c>
      <c r="B781" s="38" t="s">
        <v>4300</v>
      </c>
      <c r="C781" s="171" t="s">
        <v>1981</v>
      </c>
      <c r="D781" s="38" t="s">
        <v>44</v>
      </c>
      <c r="E781" s="33">
        <v>2012</v>
      </c>
      <c r="F781" s="129">
        <v>61995</v>
      </c>
      <c r="G781" s="33" t="s">
        <v>3849</v>
      </c>
    </row>
    <row r="782" spans="1:7" x14ac:dyDescent="0.25">
      <c r="A782" s="33" t="s">
        <v>856</v>
      </c>
      <c r="B782" s="38" t="s">
        <v>4332</v>
      </c>
      <c r="C782" s="171" t="s">
        <v>1981</v>
      </c>
      <c r="D782" s="38" t="s">
        <v>44</v>
      </c>
      <c r="E782" s="33">
        <v>2012</v>
      </c>
      <c r="F782" s="129">
        <v>58595</v>
      </c>
      <c r="G782" s="33" t="s">
        <v>3849</v>
      </c>
    </row>
    <row r="783" spans="1:7" x14ac:dyDescent="0.25">
      <c r="A783" s="33" t="s">
        <v>856</v>
      </c>
      <c r="B783" s="38" t="s">
        <v>3972</v>
      </c>
      <c r="C783" s="171" t="s">
        <v>1981</v>
      </c>
      <c r="D783" s="38" t="s">
        <v>44</v>
      </c>
      <c r="E783" s="33">
        <v>2012</v>
      </c>
      <c r="F783" s="129">
        <v>52895</v>
      </c>
      <c r="G783" s="33" t="s">
        <v>3849</v>
      </c>
    </row>
    <row r="784" spans="1:7" x14ac:dyDescent="0.25">
      <c r="A784" s="33" t="s">
        <v>856</v>
      </c>
      <c r="B784" s="38" t="s">
        <v>4302</v>
      </c>
      <c r="C784" s="171" t="s">
        <v>1981</v>
      </c>
      <c r="D784" s="38" t="s">
        <v>44</v>
      </c>
      <c r="E784" s="33">
        <v>2012</v>
      </c>
      <c r="F784" s="129">
        <v>46875</v>
      </c>
      <c r="G784" s="33" t="s">
        <v>3849</v>
      </c>
    </row>
    <row r="785" spans="1:7" x14ac:dyDescent="0.25">
      <c r="A785" s="33" t="s">
        <v>856</v>
      </c>
      <c r="B785" s="38" t="s">
        <v>4333</v>
      </c>
      <c r="C785" s="171" t="s">
        <v>1981</v>
      </c>
      <c r="D785" s="38" t="s">
        <v>44</v>
      </c>
      <c r="E785" s="33">
        <v>2012</v>
      </c>
      <c r="F785" s="129">
        <v>48955</v>
      </c>
      <c r="G785" s="33" t="s">
        <v>3849</v>
      </c>
    </row>
    <row r="786" spans="1:7" x14ac:dyDescent="0.25">
      <c r="A786" s="33" t="s">
        <v>856</v>
      </c>
      <c r="B786" s="38" t="s">
        <v>4331</v>
      </c>
      <c r="C786" s="171" t="s">
        <v>3970</v>
      </c>
      <c r="D786" s="38" t="s">
        <v>44</v>
      </c>
      <c r="E786" s="33">
        <v>2012</v>
      </c>
      <c r="F786" s="129">
        <v>55095</v>
      </c>
      <c r="G786" s="33" t="s">
        <v>3849</v>
      </c>
    </row>
    <row r="787" spans="1:7" x14ac:dyDescent="0.25">
      <c r="A787" s="33" t="s">
        <v>856</v>
      </c>
      <c r="B787" s="38" t="s">
        <v>4334</v>
      </c>
      <c r="C787" s="171" t="s">
        <v>3970</v>
      </c>
      <c r="D787" s="38" t="s">
        <v>44</v>
      </c>
      <c r="E787" s="33">
        <v>2012</v>
      </c>
      <c r="F787" s="129">
        <v>49395</v>
      </c>
      <c r="G787" s="33" t="s">
        <v>3849</v>
      </c>
    </row>
    <row r="788" spans="1:7" x14ac:dyDescent="0.25">
      <c r="A788" s="33" t="s">
        <v>856</v>
      </c>
      <c r="B788" s="38" t="s">
        <v>4299</v>
      </c>
      <c r="C788" s="171" t="s">
        <v>3970</v>
      </c>
      <c r="D788" s="38" t="s">
        <v>44</v>
      </c>
      <c r="E788" s="33">
        <v>2012</v>
      </c>
      <c r="F788" s="129">
        <v>43375</v>
      </c>
      <c r="G788" s="33" t="s">
        <v>3849</v>
      </c>
    </row>
    <row r="789" spans="1:7" x14ac:dyDescent="0.25">
      <c r="A789" s="40"/>
      <c r="F789" s="509"/>
    </row>
    <row r="790" spans="1:7" x14ac:dyDescent="0.25">
      <c r="A790" s="40"/>
      <c r="F790" s="509"/>
    </row>
    <row r="791" spans="1:7" x14ac:dyDescent="0.25">
      <c r="A791" s="40"/>
      <c r="F791" s="509"/>
    </row>
    <row r="792" spans="1:7" x14ac:dyDescent="0.25">
      <c r="A792" s="40"/>
      <c r="F792" s="509"/>
    </row>
    <row r="793" spans="1:7" x14ac:dyDescent="0.25">
      <c r="A793" s="40"/>
      <c r="F793" s="509"/>
    </row>
    <row r="794" spans="1:7" x14ac:dyDescent="0.25">
      <c r="A794" s="40"/>
      <c r="F794" s="509"/>
    </row>
    <row r="795" spans="1:7" x14ac:dyDescent="0.25">
      <c r="A795" s="40"/>
      <c r="F795" s="509"/>
    </row>
    <row r="796" spans="1:7" x14ac:dyDescent="0.25">
      <c r="A796" s="40"/>
      <c r="F796" s="509"/>
    </row>
    <row r="797" spans="1:7" x14ac:dyDescent="0.25">
      <c r="A797" s="40"/>
      <c r="F797" s="509"/>
    </row>
    <row r="798" spans="1:7" x14ac:dyDescent="0.25">
      <c r="A798" s="40"/>
      <c r="F798" s="509"/>
    </row>
    <row r="799" spans="1:7" x14ac:dyDescent="0.25">
      <c r="A799" s="40"/>
      <c r="F799" s="509"/>
    </row>
    <row r="800" spans="1:7" x14ac:dyDescent="0.25">
      <c r="A800" s="40"/>
      <c r="F800" s="509"/>
    </row>
    <row r="801" spans="1:6" x14ac:dyDescent="0.25">
      <c r="A801" s="40"/>
      <c r="F801" s="509"/>
    </row>
    <row r="802" spans="1:6" x14ac:dyDescent="0.25">
      <c r="A802" s="40"/>
      <c r="F802" s="509"/>
    </row>
    <row r="803" spans="1:6" x14ac:dyDescent="0.25">
      <c r="A803" s="40"/>
      <c r="F803" s="509"/>
    </row>
    <row r="804" spans="1:6" x14ac:dyDescent="0.25">
      <c r="A804" s="40"/>
      <c r="F804" s="509"/>
    </row>
    <row r="805" spans="1:6" x14ac:dyDescent="0.25">
      <c r="A805" s="40"/>
      <c r="F805" s="509"/>
    </row>
    <row r="806" spans="1:6" x14ac:dyDescent="0.25">
      <c r="A806" s="40"/>
      <c r="F806" s="509"/>
    </row>
    <row r="807" spans="1:6" x14ac:dyDescent="0.25">
      <c r="A807" s="40"/>
      <c r="F807" s="509"/>
    </row>
    <row r="808" spans="1:6" x14ac:dyDescent="0.25">
      <c r="A808" s="40"/>
      <c r="F808" s="509"/>
    </row>
    <row r="809" spans="1:6" x14ac:dyDescent="0.25">
      <c r="A809" s="40"/>
      <c r="F809" s="509"/>
    </row>
    <row r="810" spans="1:6" x14ac:dyDescent="0.25">
      <c r="A810" s="40"/>
      <c r="F810" s="509"/>
    </row>
    <row r="811" spans="1:6" x14ac:dyDescent="0.25">
      <c r="A811" s="40"/>
      <c r="F811" s="509"/>
    </row>
    <row r="812" spans="1:6" x14ac:dyDescent="0.25">
      <c r="A812" s="40"/>
      <c r="F812" s="509"/>
    </row>
    <row r="813" spans="1:6" x14ac:dyDescent="0.25">
      <c r="A813" s="40"/>
      <c r="F813" s="509"/>
    </row>
    <row r="814" spans="1:6" x14ac:dyDescent="0.25">
      <c r="A814" s="40"/>
      <c r="F814" s="509"/>
    </row>
    <row r="815" spans="1:6" x14ac:dyDescent="0.25">
      <c r="A815" s="40"/>
      <c r="F815" s="509"/>
    </row>
    <row r="816" spans="1:6" x14ac:dyDescent="0.25">
      <c r="A816" s="40"/>
      <c r="F816" s="509"/>
    </row>
    <row r="817" spans="1:6" x14ac:dyDescent="0.25">
      <c r="A817" s="40"/>
      <c r="F817" s="509"/>
    </row>
    <row r="818" spans="1:6" x14ac:dyDescent="0.25">
      <c r="A818" s="40"/>
      <c r="F818" s="509"/>
    </row>
    <row r="819" spans="1:6" x14ac:dyDescent="0.25">
      <c r="A819" s="40"/>
      <c r="F819" s="509"/>
    </row>
    <row r="820" spans="1:6" x14ac:dyDescent="0.25">
      <c r="A820" s="40"/>
      <c r="F820" s="509"/>
    </row>
    <row r="821" spans="1:6" x14ac:dyDescent="0.25">
      <c r="A821" s="40"/>
      <c r="F821" s="509"/>
    </row>
    <row r="822" spans="1:6" x14ac:dyDescent="0.25">
      <c r="A822" s="40"/>
      <c r="F822" s="509"/>
    </row>
    <row r="823" spans="1:6" x14ac:dyDescent="0.25">
      <c r="A823" s="40"/>
      <c r="F823" s="509"/>
    </row>
    <row r="824" spans="1:6" x14ac:dyDescent="0.25">
      <c r="A824" s="40"/>
      <c r="F824" s="509"/>
    </row>
    <row r="825" spans="1:6" x14ac:dyDescent="0.25">
      <c r="A825" s="40"/>
      <c r="F825" s="509"/>
    </row>
    <row r="826" spans="1:6" x14ac:dyDescent="0.25">
      <c r="A826" s="40"/>
      <c r="F826" s="509"/>
    </row>
    <row r="827" spans="1:6" x14ac:dyDescent="0.25">
      <c r="A827" s="40"/>
      <c r="F827" s="509"/>
    </row>
    <row r="828" spans="1:6" x14ac:dyDescent="0.25">
      <c r="A828" s="40"/>
      <c r="F828" s="509"/>
    </row>
    <row r="829" spans="1:6" x14ac:dyDescent="0.25">
      <c r="A829" s="40"/>
      <c r="F829" s="509"/>
    </row>
    <row r="830" spans="1:6" x14ac:dyDescent="0.25">
      <c r="A830" s="40"/>
      <c r="F830" s="509"/>
    </row>
    <row r="831" spans="1:6" x14ac:dyDescent="0.25">
      <c r="A831" s="40"/>
      <c r="F831" s="509"/>
    </row>
    <row r="832" spans="1:6" x14ac:dyDescent="0.25">
      <c r="A832" s="40"/>
      <c r="F832" s="509"/>
    </row>
    <row r="833" spans="1:6" x14ac:dyDescent="0.25">
      <c r="A833" s="40"/>
      <c r="F833" s="509"/>
    </row>
    <row r="834" spans="1:6" x14ac:dyDescent="0.25">
      <c r="A834" s="40"/>
      <c r="F834" s="509"/>
    </row>
    <row r="835" spans="1:6" x14ac:dyDescent="0.25">
      <c r="A835" s="40"/>
      <c r="F835" s="509"/>
    </row>
    <row r="836" spans="1:6" x14ac:dyDescent="0.25">
      <c r="A836" s="40"/>
      <c r="F836" s="509"/>
    </row>
    <row r="837" spans="1:6" x14ac:dyDescent="0.25">
      <c r="A837" s="40"/>
      <c r="F837" s="509"/>
    </row>
    <row r="838" spans="1:6" x14ac:dyDescent="0.25">
      <c r="A838" s="40"/>
      <c r="F838" s="509"/>
    </row>
    <row r="839" spans="1:6" x14ac:dyDescent="0.25">
      <c r="A839" s="40"/>
      <c r="F839" s="509"/>
    </row>
    <row r="840" spans="1:6" x14ac:dyDescent="0.25">
      <c r="A840" s="40"/>
      <c r="F840" s="509"/>
    </row>
    <row r="841" spans="1:6" x14ac:dyDescent="0.25">
      <c r="A841" s="40"/>
      <c r="F841" s="509"/>
    </row>
    <row r="842" spans="1:6" x14ac:dyDescent="0.25">
      <c r="A842" s="40"/>
      <c r="F842" s="509"/>
    </row>
    <row r="843" spans="1:6" x14ac:dyDescent="0.25">
      <c r="A843" s="40"/>
      <c r="F843" s="509"/>
    </row>
    <row r="844" spans="1:6" x14ac:dyDescent="0.25">
      <c r="A844" s="40"/>
      <c r="F844" s="509"/>
    </row>
    <row r="845" spans="1:6" x14ac:dyDescent="0.25">
      <c r="A845" s="40"/>
      <c r="F845" s="509"/>
    </row>
    <row r="846" spans="1:6" x14ac:dyDescent="0.25">
      <c r="A846" s="40"/>
      <c r="F846" s="509"/>
    </row>
    <row r="847" spans="1:6" x14ac:dyDescent="0.25">
      <c r="A847" s="40"/>
      <c r="F847" s="509"/>
    </row>
    <row r="848" spans="1:6" x14ac:dyDescent="0.25">
      <c r="A848" s="40"/>
      <c r="F848" s="509"/>
    </row>
    <row r="849" spans="1:6" x14ac:dyDescent="0.25">
      <c r="A849" s="40"/>
      <c r="F849" s="509"/>
    </row>
    <row r="850" spans="1:6" x14ac:dyDescent="0.25">
      <c r="A850" s="40"/>
      <c r="F850" s="509"/>
    </row>
    <row r="851" spans="1:6" x14ac:dyDescent="0.25">
      <c r="A851" s="40"/>
      <c r="F851" s="509"/>
    </row>
    <row r="852" spans="1:6" x14ac:dyDescent="0.25">
      <c r="A852" s="40"/>
      <c r="F852" s="509"/>
    </row>
    <row r="853" spans="1:6" x14ac:dyDescent="0.25">
      <c r="A853" s="40"/>
      <c r="F853" s="509"/>
    </row>
    <row r="854" spans="1:6" x14ac:dyDescent="0.25">
      <c r="A854" s="40"/>
      <c r="F854" s="509"/>
    </row>
    <row r="855" spans="1:6" x14ac:dyDescent="0.25">
      <c r="A855" s="40"/>
      <c r="F855" s="509"/>
    </row>
    <row r="856" spans="1:6" x14ac:dyDescent="0.25">
      <c r="A856" s="40"/>
      <c r="F856" s="509"/>
    </row>
    <row r="857" spans="1:6" x14ac:dyDescent="0.25">
      <c r="A857" s="40"/>
      <c r="F857" s="509"/>
    </row>
    <row r="858" spans="1:6" x14ac:dyDescent="0.25">
      <c r="A858" s="40"/>
      <c r="F858" s="509"/>
    </row>
    <row r="859" spans="1:6" x14ac:dyDescent="0.25">
      <c r="A859" s="40"/>
      <c r="F859" s="509"/>
    </row>
    <row r="860" spans="1:6" x14ac:dyDescent="0.25">
      <c r="A860" s="40"/>
      <c r="F860" s="509"/>
    </row>
    <row r="861" spans="1:6" x14ac:dyDescent="0.25">
      <c r="A861" s="40"/>
      <c r="F861" s="509"/>
    </row>
    <row r="862" spans="1:6" x14ac:dyDescent="0.25">
      <c r="A862" s="40"/>
      <c r="F862" s="509"/>
    </row>
    <row r="863" spans="1:6" x14ac:dyDescent="0.25">
      <c r="A863" s="40"/>
      <c r="F863" s="509"/>
    </row>
    <row r="864" spans="1:6" x14ac:dyDescent="0.25">
      <c r="A864" s="40"/>
      <c r="F864" s="509"/>
    </row>
    <row r="865" spans="1:6" x14ac:dyDescent="0.25">
      <c r="A865" s="40"/>
      <c r="F865" s="509"/>
    </row>
    <row r="866" spans="1:6" x14ac:dyDescent="0.25">
      <c r="A866" s="40"/>
      <c r="F866" s="509"/>
    </row>
    <row r="867" spans="1:6" x14ac:dyDescent="0.25">
      <c r="A867" s="40"/>
      <c r="F867" s="509"/>
    </row>
    <row r="868" spans="1:6" x14ac:dyDescent="0.25">
      <c r="A868" s="40"/>
      <c r="F868" s="509"/>
    </row>
    <row r="869" spans="1:6" x14ac:dyDescent="0.25">
      <c r="A869" s="40"/>
      <c r="F869" s="509"/>
    </row>
    <row r="870" spans="1:6" x14ac:dyDescent="0.25">
      <c r="A870" s="40"/>
      <c r="F870" s="509"/>
    </row>
    <row r="871" spans="1:6" x14ac:dyDescent="0.25">
      <c r="A871" s="40"/>
      <c r="F871" s="509"/>
    </row>
    <row r="872" spans="1:6" x14ac:dyDescent="0.25">
      <c r="A872" s="40"/>
      <c r="F872" s="509"/>
    </row>
    <row r="873" spans="1:6" x14ac:dyDescent="0.25">
      <c r="A873" s="40"/>
      <c r="F873" s="509"/>
    </row>
    <row r="874" spans="1:6" x14ac:dyDescent="0.25">
      <c r="A874" s="40"/>
      <c r="F874" s="509"/>
    </row>
    <row r="875" spans="1:6" x14ac:dyDescent="0.25">
      <c r="A875" s="40"/>
      <c r="F875" s="509"/>
    </row>
    <row r="876" spans="1:6" x14ac:dyDescent="0.25">
      <c r="A876" s="40"/>
      <c r="F876" s="509"/>
    </row>
    <row r="877" spans="1:6" x14ac:dyDescent="0.25">
      <c r="A877" s="40"/>
      <c r="F877" s="509"/>
    </row>
    <row r="878" spans="1:6" x14ac:dyDescent="0.25">
      <c r="A878" s="40"/>
      <c r="F878" s="509"/>
    </row>
    <row r="879" spans="1:6" x14ac:dyDescent="0.25">
      <c r="A879" s="40"/>
      <c r="F879" s="509"/>
    </row>
    <row r="880" spans="1:6" x14ac:dyDescent="0.25">
      <c r="A880" s="40"/>
      <c r="F880" s="509"/>
    </row>
    <row r="881" spans="1:6" x14ac:dyDescent="0.25">
      <c r="A881" s="40"/>
      <c r="F881" s="509"/>
    </row>
    <row r="882" spans="1:6" x14ac:dyDescent="0.25">
      <c r="A882" s="40"/>
      <c r="F882" s="509"/>
    </row>
    <row r="883" spans="1:6" x14ac:dyDescent="0.25">
      <c r="A883" s="40"/>
      <c r="F883" s="509"/>
    </row>
    <row r="884" spans="1:6" x14ac:dyDescent="0.25">
      <c r="A884" s="40"/>
      <c r="F884" s="509"/>
    </row>
    <row r="885" spans="1:6" x14ac:dyDescent="0.25">
      <c r="A885" s="40"/>
      <c r="F885" s="509"/>
    </row>
    <row r="886" spans="1:6" x14ac:dyDescent="0.25">
      <c r="A886" s="40"/>
      <c r="F886" s="509"/>
    </row>
    <row r="887" spans="1:6" x14ac:dyDescent="0.25">
      <c r="A887" s="40"/>
      <c r="F887" s="509"/>
    </row>
    <row r="888" spans="1:6" x14ac:dyDescent="0.25">
      <c r="A888" s="40"/>
      <c r="F888" s="509"/>
    </row>
    <row r="889" spans="1:6" x14ac:dyDescent="0.25">
      <c r="A889" s="40"/>
      <c r="F889" s="509"/>
    </row>
    <row r="890" spans="1:6" x14ac:dyDescent="0.25">
      <c r="A890" s="40"/>
      <c r="F890" s="509"/>
    </row>
    <row r="891" spans="1:6" x14ac:dyDescent="0.25">
      <c r="A891" s="40"/>
      <c r="F891" s="509"/>
    </row>
    <row r="892" spans="1:6" x14ac:dyDescent="0.25">
      <c r="A892" s="40"/>
      <c r="F892" s="509"/>
    </row>
    <row r="893" spans="1:6" x14ac:dyDescent="0.25">
      <c r="A893" s="40"/>
      <c r="F893" s="509"/>
    </row>
    <row r="894" spans="1:6" x14ac:dyDescent="0.25">
      <c r="A894" s="40"/>
      <c r="F894" s="509"/>
    </row>
    <row r="895" spans="1:6" x14ac:dyDescent="0.25">
      <c r="A895" s="40"/>
      <c r="F895" s="509"/>
    </row>
    <row r="896" spans="1:6" x14ac:dyDescent="0.25">
      <c r="A896" s="40"/>
      <c r="F896" s="509"/>
    </row>
    <row r="897" spans="1:6" x14ac:dyDescent="0.25">
      <c r="A897" s="40"/>
      <c r="F897" s="509"/>
    </row>
    <row r="898" spans="1:6" x14ac:dyDescent="0.25">
      <c r="A898" s="40"/>
      <c r="F898" s="509"/>
    </row>
    <row r="899" spans="1:6" x14ac:dyDescent="0.25">
      <c r="A899" s="40"/>
      <c r="F899" s="509"/>
    </row>
    <row r="900" spans="1:6" x14ac:dyDescent="0.25">
      <c r="A900" s="40"/>
      <c r="F900" s="509"/>
    </row>
    <row r="901" spans="1:6" x14ac:dyDescent="0.25">
      <c r="A901" s="40"/>
      <c r="F901" s="509"/>
    </row>
    <row r="902" spans="1:6" x14ac:dyDescent="0.25">
      <c r="A902" s="40"/>
      <c r="F902" s="509"/>
    </row>
    <row r="903" spans="1:6" x14ac:dyDescent="0.25">
      <c r="A903" s="40"/>
      <c r="F903" s="509"/>
    </row>
    <row r="904" spans="1:6" x14ac:dyDescent="0.25">
      <c r="A904" s="40"/>
      <c r="F904" s="509"/>
    </row>
    <row r="905" spans="1:6" x14ac:dyDescent="0.25">
      <c r="A905" s="40"/>
      <c r="F905" s="509"/>
    </row>
    <row r="906" spans="1:6" x14ac:dyDescent="0.25">
      <c r="A906" s="40"/>
      <c r="F906" s="509"/>
    </row>
    <row r="907" spans="1:6" x14ac:dyDescent="0.25">
      <c r="A907" s="40"/>
      <c r="F907" s="509"/>
    </row>
    <row r="908" spans="1:6" x14ac:dyDescent="0.25">
      <c r="A908" s="40"/>
      <c r="F908" s="509"/>
    </row>
    <row r="909" spans="1:6" x14ac:dyDescent="0.25">
      <c r="A909" s="40"/>
      <c r="F909" s="509"/>
    </row>
    <row r="910" spans="1:6" x14ac:dyDescent="0.25">
      <c r="A910" s="40"/>
      <c r="F910" s="509"/>
    </row>
    <row r="911" spans="1:6" x14ac:dyDescent="0.25">
      <c r="A911" s="40"/>
      <c r="F911" s="509"/>
    </row>
    <row r="912" spans="1:6" x14ac:dyDescent="0.25">
      <c r="A912" s="40"/>
      <c r="F912" s="509"/>
    </row>
    <row r="913" spans="1:6" x14ac:dyDescent="0.25">
      <c r="A913" s="40"/>
      <c r="F913" s="509"/>
    </row>
    <row r="914" spans="1:6" x14ac:dyDescent="0.25">
      <c r="A914" s="40"/>
      <c r="F914" s="509"/>
    </row>
    <row r="915" spans="1:6" x14ac:dyDescent="0.25">
      <c r="A915" s="40"/>
      <c r="F915" s="509"/>
    </row>
    <row r="916" spans="1:6" x14ac:dyDescent="0.25">
      <c r="A916" s="40"/>
      <c r="F916" s="509"/>
    </row>
    <row r="917" spans="1:6" x14ac:dyDescent="0.25">
      <c r="A917" s="40"/>
      <c r="F917" s="509"/>
    </row>
    <row r="918" spans="1:6" x14ac:dyDescent="0.25">
      <c r="A918" s="40"/>
      <c r="F918" s="509"/>
    </row>
    <row r="919" spans="1:6" x14ac:dyDescent="0.25">
      <c r="A919" s="40"/>
      <c r="F919" s="509"/>
    </row>
    <row r="920" spans="1:6" x14ac:dyDescent="0.25">
      <c r="A920" s="40"/>
      <c r="F920" s="509"/>
    </row>
    <row r="921" spans="1:6" x14ac:dyDescent="0.25">
      <c r="A921" s="40"/>
      <c r="F921" s="509"/>
    </row>
    <row r="922" spans="1:6" x14ac:dyDescent="0.25">
      <c r="A922" s="40"/>
      <c r="F922" s="509"/>
    </row>
    <row r="923" spans="1:6" x14ac:dyDescent="0.25">
      <c r="A923" s="40"/>
      <c r="F923" s="509"/>
    </row>
    <row r="924" spans="1:6" x14ac:dyDescent="0.25">
      <c r="A924" s="40"/>
      <c r="F924" s="509"/>
    </row>
    <row r="925" spans="1:6" x14ac:dyDescent="0.25">
      <c r="A925" s="40"/>
      <c r="F925" s="509"/>
    </row>
    <row r="926" spans="1:6" x14ac:dyDescent="0.25">
      <c r="A926" s="40"/>
      <c r="F926" s="509"/>
    </row>
    <row r="927" spans="1:6" x14ac:dyDescent="0.25">
      <c r="A927" s="40"/>
      <c r="F927" s="509"/>
    </row>
    <row r="928" spans="1:6" x14ac:dyDescent="0.25">
      <c r="A928" s="40"/>
      <c r="F928" s="509"/>
    </row>
    <row r="929" spans="1:6" x14ac:dyDescent="0.25">
      <c r="A929" s="40"/>
      <c r="F929" s="509"/>
    </row>
    <row r="930" spans="1:6" x14ac:dyDescent="0.25">
      <c r="A930" s="40"/>
      <c r="F930" s="509"/>
    </row>
    <row r="931" spans="1:6" x14ac:dyDescent="0.25">
      <c r="A931" s="40"/>
      <c r="F931" s="509"/>
    </row>
    <row r="932" spans="1:6" x14ac:dyDescent="0.25">
      <c r="A932" s="40"/>
      <c r="F932" s="509"/>
    </row>
    <row r="933" spans="1:6" x14ac:dyDescent="0.25">
      <c r="A933" s="40"/>
      <c r="F933" s="509"/>
    </row>
    <row r="934" spans="1:6" x14ac:dyDescent="0.25">
      <c r="A934" s="40"/>
      <c r="F934" s="509"/>
    </row>
    <row r="935" spans="1:6" x14ac:dyDescent="0.25">
      <c r="A935" s="40"/>
      <c r="F935" s="509"/>
    </row>
    <row r="936" spans="1:6" x14ac:dyDescent="0.25">
      <c r="A936" s="40"/>
      <c r="F936" s="509"/>
    </row>
    <row r="937" spans="1:6" x14ac:dyDescent="0.25">
      <c r="A937" s="40"/>
      <c r="F937" s="509"/>
    </row>
    <row r="938" spans="1:6" x14ac:dyDescent="0.25">
      <c r="A938" s="40"/>
      <c r="F938" s="509"/>
    </row>
    <row r="939" spans="1:6" x14ac:dyDescent="0.25">
      <c r="A939" s="40"/>
      <c r="F939" s="509"/>
    </row>
    <row r="940" spans="1:6" x14ac:dyDescent="0.25">
      <c r="A940" s="40"/>
      <c r="F940" s="509"/>
    </row>
    <row r="941" spans="1:6" x14ac:dyDescent="0.25">
      <c r="A941" s="40"/>
      <c r="F941" s="509"/>
    </row>
    <row r="942" spans="1:6" x14ac:dyDescent="0.25">
      <c r="A942" s="40"/>
      <c r="F942" s="509"/>
    </row>
    <row r="943" spans="1:6" x14ac:dyDescent="0.25">
      <c r="A943" s="40"/>
      <c r="F943" s="509"/>
    </row>
    <row r="944" spans="1:6" x14ac:dyDescent="0.25">
      <c r="A944" s="40"/>
      <c r="F944" s="509"/>
    </row>
    <row r="945" spans="1:6" x14ac:dyDescent="0.25">
      <c r="A945" s="40"/>
      <c r="F945" s="509"/>
    </row>
    <row r="946" spans="1:6" x14ac:dyDescent="0.25">
      <c r="A946" s="40"/>
      <c r="F946" s="509"/>
    </row>
    <row r="947" spans="1:6" x14ac:dyDescent="0.25">
      <c r="A947" s="40"/>
      <c r="F947" s="509"/>
    </row>
    <row r="948" spans="1:6" x14ac:dyDescent="0.25">
      <c r="A948" s="40"/>
      <c r="F948" s="509"/>
    </row>
    <row r="949" spans="1:6" x14ac:dyDescent="0.25">
      <c r="A949" s="40"/>
      <c r="F949" s="509"/>
    </row>
    <row r="950" spans="1:6" x14ac:dyDescent="0.25">
      <c r="A950" s="40"/>
      <c r="F950" s="509"/>
    </row>
    <row r="951" spans="1:6" x14ac:dyDescent="0.25">
      <c r="A951" s="40"/>
      <c r="F951" s="509"/>
    </row>
    <row r="952" spans="1:6" x14ac:dyDescent="0.25">
      <c r="A952" s="40"/>
      <c r="F952" s="509"/>
    </row>
    <row r="953" spans="1:6" x14ac:dyDescent="0.25">
      <c r="A953" s="40"/>
      <c r="F953" s="509"/>
    </row>
    <row r="954" spans="1:6" x14ac:dyDescent="0.25">
      <c r="A954" s="40"/>
      <c r="F954" s="509"/>
    </row>
    <row r="955" spans="1:6" x14ac:dyDescent="0.25">
      <c r="A955" s="40"/>
      <c r="F955" s="509"/>
    </row>
    <row r="956" spans="1:6" x14ac:dyDescent="0.25">
      <c r="A956" s="40"/>
      <c r="F956" s="509"/>
    </row>
    <row r="957" spans="1:6" x14ac:dyDescent="0.25">
      <c r="A957" s="40"/>
      <c r="F957" s="509"/>
    </row>
    <row r="958" spans="1:6" x14ac:dyDescent="0.25">
      <c r="A958" s="40"/>
      <c r="F958" s="509"/>
    </row>
    <row r="959" spans="1:6" x14ac:dyDescent="0.25">
      <c r="A959" s="40"/>
      <c r="F959" s="509"/>
    </row>
    <row r="960" spans="1:6" x14ac:dyDescent="0.25">
      <c r="A960" s="40"/>
      <c r="F960" s="509"/>
    </row>
    <row r="961" spans="1:6" x14ac:dyDescent="0.25">
      <c r="A961" s="40"/>
      <c r="F961" s="509"/>
    </row>
    <row r="962" spans="1:6" x14ac:dyDescent="0.25">
      <c r="A962" s="40"/>
      <c r="F962" s="509"/>
    </row>
    <row r="963" spans="1:6" x14ac:dyDescent="0.25">
      <c r="A963" s="40"/>
      <c r="F963" s="509"/>
    </row>
    <row r="964" spans="1:6" x14ac:dyDescent="0.25">
      <c r="A964" s="40"/>
      <c r="F964" s="509"/>
    </row>
    <row r="965" spans="1:6" x14ac:dyDescent="0.25">
      <c r="A965" s="40"/>
      <c r="F965" s="509"/>
    </row>
    <row r="966" spans="1:6" x14ac:dyDescent="0.25">
      <c r="A966" s="40"/>
      <c r="F966" s="509"/>
    </row>
    <row r="967" spans="1:6" x14ac:dyDescent="0.25">
      <c r="A967" s="40"/>
      <c r="F967" s="509"/>
    </row>
    <row r="968" spans="1:6" x14ac:dyDescent="0.25">
      <c r="A968" s="40"/>
      <c r="F968" s="509"/>
    </row>
    <row r="969" spans="1:6" x14ac:dyDescent="0.25">
      <c r="A969" s="40"/>
      <c r="F969" s="509"/>
    </row>
    <row r="970" spans="1:6" x14ac:dyDescent="0.25">
      <c r="A970" s="40"/>
      <c r="F970" s="509"/>
    </row>
    <row r="971" spans="1:6" x14ac:dyDescent="0.25">
      <c r="A971" s="40"/>
      <c r="F971" s="509"/>
    </row>
    <row r="972" spans="1:6" x14ac:dyDescent="0.25">
      <c r="A972" s="40"/>
      <c r="F972" s="509"/>
    </row>
    <row r="973" spans="1:6" x14ac:dyDescent="0.25">
      <c r="A973" s="40"/>
      <c r="F973" s="509"/>
    </row>
    <row r="974" spans="1:6" x14ac:dyDescent="0.25">
      <c r="A974" s="40"/>
      <c r="F974" s="509"/>
    </row>
    <row r="975" spans="1:6" x14ac:dyDescent="0.25">
      <c r="A975" s="40"/>
      <c r="F975" s="509"/>
    </row>
    <row r="976" spans="1:6" x14ac:dyDescent="0.25">
      <c r="A976" s="40"/>
      <c r="F976" s="509"/>
    </row>
    <row r="977" spans="1:6" x14ac:dyDescent="0.25">
      <c r="A977" s="40"/>
      <c r="F977" s="509"/>
    </row>
    <row r="978" spans="1:6" x14ac:dyDescent="0.25">
      <c r="A978" s="40"/>
      <c r="F978" s="509"/>
    </row>
    <row r="979" spans="1:6" x14ac:dyDescent="0.25">
      <c r="A979" s="40"/>
      <c r="F979" s="509"/>
    </row>
    <row r="980" spans="1:6" x14ac:dyDescent="0.25">
      <c r="A980" s="40"/>
      <c r="F980" s="509"/>
    </row>
    <row r="981" spans="1:6" x14ac:dyDescent="0.25">
      <c r="A981" s="40"/>
      <c r="F981" s="509"/>
    </row>
    <row r="982" spans="1:6" x14ac:dyDescent="0.25">
      <c r="A982" s="40"/>
      <c r="F982" s="509"/>
    </row>
    <row r="983" spans="1:6" x14ac:dyDescent="0.25">
      <c r="A983" s="40"/>
      <c r="F983" s="509"/>
    </row>
    <row r="984" spans="1:6" x14ac:dyDescent="0.25">
      <c r="A984" s="40"/>
      <c r="F984" s="509"/>
    </row>
    <row r="985" spans="1:6" x14ac:dyDescent="0.25">
      <c r="A985" s="40"/>
      <c r="F985" s="509"/>
    </row>
    <row r="986" spans="1:6" x14ac:dyDescent="0.25">
      <c r="A986" s="40"/>
      <c r="F986" s="509"/>
    </row>
    <row r="987" spans="1:6" x14ac:dyDescent="0.25">
      <c r="A987" s="40"/>
      <c r="F987" s="509"/>
    </row>
    <row r="988" spans="1:6" x14ac:dyDescent="0.25">
      <c r="A988" s="40"/>
      <c r="F988" s="509"/>
    </row>
    <row r="989" spans="1:6" x14ac:dyDescent="0.25">
      <c r="A989" s="40"/>
      <c r="F989" s="509"/>
    </row>
    <row r="990" spans="1:6" x14ac:dyDescent="0.25">
      <c r="A990" s="40"/>
      <c r="F990" s="509"/>
    </row>
    <row r="991" spans="1:6" x14ac:dyDescent="0.25">
      <c r="A991" s="40"/>
      <c r="F991" s="509"/>
    </row>
    <row r="992" spans="1:6" x14ac:dyDescent="0.25">
      <c r="A992" s="40"/>
      <c r="F992" s="509"/>
    </row>
    <row r="993" spans="1:6" x14ac:dyDescent="0.25">
      <c r="A993" s="40"/>
      <c r="F993" s="509"/>
    </row>
    <row r="994" spans="1:6" x14ac:dyDescent="0.25">
      <c r="A994" s="40"/>
      <c r="F994" s="509"/>
    </row>
    <row r="995" spans="1:6" x14ac:dyDescent="0.25">
      <c r="A995" s="40"/>
      <c r="F995" s="509"/>
    </row>
    <row r="996" spans="1:6" x14ac:dyDescent="0.25">
      <c r="A996" s="40"/>
      <c r="F996" s="509"/>
    </row>
    <row r="997" spans="1:6" x14ac:dyDescent="0.25">
      <c r="A997" s="40"/>
      <c r="F997" s="509"/>
    </row>
    <row r="998" spans="1:6" x14ac:dyDescent="0.25">
      <c r="A998" s="40"/>
      <c r="F998" s="509"/>
    </row>
    <row r="999" spans="1:6" x14ac:dyDescent="0.25">
      <c r="A999" s="40"/>
      <c r="F999" s="509"/>
    </row>
    <row r="1000" spans="1:6" x14ac:dyDescent="0.25">
      <c r="A1000" s="40"/>
      <c r="F1000" s="509"/>
    </row>
    <row r="1001" spans="1:6" x14ac:dyDescent="0.25">
      <c r="A1001" s="40"/>
      <c r="F1001" s="509"/>
    </row>
    <row r="1002" spans="1:6" x14ac:dyDescent="0.25">
      <c r="A1002" s="40"/>
      <c r="F1002" s="509"/>
    </row>
    <row r="1003" spans="1:6" x14ac:dyDescent="0.25">
      <c r="A1003" s="40"/>
      <c r="F1003" s="509"/>
    </row>
    <row r="1004" spans="1:6" x14ac:dyDescent="0.25">
      <c r="A1004" s="40"/>
      <c r="F1004" s="509"/>
    </row>
    <row r="1005" spans="1:6" x14ac:dyDescent="0.25">
      <c r="A1005" s="40"/>
      <c r="F1005" s="509"/>
    </row>
    <row r="1006" spans="1:6" x14ac:dyDescent="0.25">
      <c r="A1006" s="40"/>
      <c r="F1006" s="509"/>
    </row>
    <row r="1007" spans="1:6" x14ac:dyDescent="0.25">
      <c r="A1007" s="40"/>
      <c r="F1007" s="509"/>
    </row>
    <row r="1008" spans="1:6" x14ac:dyDescent="0.25">
      <c r="A1008" s="40"/>
      <c r="F1008" s="509"/>
    </row>
    <row r="1009" spans="1:6" x14ac:dyDescent="0.25">
      <c r="A1009" s="40"/>
      <c r="F1009" s="509"/>
    </row>
    <row r="1010" spans="1:6" x14ac:dyDescent="0.25">
      <c r="A1010" s="40"/>
      <c r="F1010" s="509"/>
    </row>
    <row r="1011" spans="1:6" x14ac:dyDescent="0.25">
      <c r="A1011" s="40"/>
      <c r="F1011" s="509"/>
    </row>
    <row r="1012" spans="1:6" x14ac:dyDescent="0.25">
      <c r="A1012" s="40"/>
      <c r="F1012" s="509"/>
    </row>
    <row r="1013" spans="1:6" x14ac:dyDescent="0.25">
      <c r="A1013" s="40"/>
      <c r="F1013" s="509"/>
    </row>
    <row r="1014" spans="1:6" x14ac:dyDescent="0.25">
      <c r="A1014" s="40"/>
      <c r="F1014" s="509"/>
    </row>
    <row r="1015" spans="1:6" x14ac:dyDescent="0.25">
      <c r="A1015" s="40"/>
      <c r="F1015" s="509"/>
    </row>
    <row r="1016" spans="1:6" x14ac:dyDescent="0.25">
      <c r="A1016" s="40"/>
      <c r="F1016" s="509"/>
    </row>
    <row r="1017" spans="1:6" x14ac:dyDescent="0.25">
      <c r="A1017" s="40"/>
      <c r="F1017" s="509"/>
    </row>
    <row r="1018" spans="1:6" x14ac:dyDescent="0.25">
      <c r="A1018" s="40"/>
      <c r="F1018" s="509"/>
    </row>
    <row r="1019" spans="1:6" x14ac:dyDescent="0.25">
      <c r="A1019" s="40"/>
      <c r="F1019" s="509"/>
    </row>
    <row r="1020" spans="1:6" x14ac:dyDescent="0.25">
      <c r="A1020" s="40"/>
      <c r="F1020" s="509"/>
    </row>
    <row r="1021" spans="1:6" x14ac:dyDescent="0.25">
      <c r="A1021" s="40"/>
      <c r="F1021" s="509"/>
    </row>
    <row r="1022" spans="1:6" x14ac:dyDescent="0.25">
      <c r="A1022" s="40"/>
      <c r="F1022" s="509"/>
    </row>
    <row r="1023" spans="1:6" x14ac:dyDescent="0.25">
      <c r="A1023" s="40"/>
      <c r="F1023" s="509"/>
    </row>
    <row r="1024" spans="1:6" x14ac:dyDescent="0.25">
      <c r="A1024" s="40"/>
      <c r="F1024" s="509"/>
    </row>
    <row r="1025" spans="1:6" x14ac:dyDescent="0.25">
      <c r="A1025" s="40"/>
      <c r="F1025" s="509"/>
    </row>
    <row r="1026" spans="1:6" x14ac:dyDescent="0.25">
      <c r="A1026" s="40"/>
      <c r="F1026" s="509"/>
    </row>
    <row r="1027" spans="1:6" x14ac:dyDescent="0.25">
      <c r="A1027" s="40"/>
      <c r="F1027" s="509"/>
    </row>
    <row r="1028" spans="1:6" x14ac:dyDescent="0.25">
      <c r="A1028" s="40"/>
      <c r="F1028" s="509"/>
    </row>
    <row r="1029" spans="1:6" x14ac:dyDescent="0.25">
      <c r="A1029" s="40"/>
      <c r="F1029" s="509"/>
    </row>
    <row r="1030" spans="1:6" x14ac:dyDescent="0.25">
      <c r="A1030" s="40"/>
      <c r="F1030" s="509"/>
    </row>
    <row r="1031" spans="1:6" x14ac:dyDescent="0.25">
      <c r="A1031" s="40"/>
      <c r="F1031" s="509"/>
    </row>
    <row r="1032" spans="1:6" x14ac:dyDescent="0.25">
      <c r="A1032" s="40"/>
      <c r="F1032" s="509"/>
    </row>
    <row r="1033" spans="1:6" x14ac:dyDescent="0.25">
      <c r="A1033" s="40"/>
      <c r="F1033" s="509"/>
    </row>
    <row r="1034" spans="1:6" x14ac:dyDescent="0.25">
      <c r="A1034" s="40"/>
      <c r="F1034" s="509"/>
    </row>
    <row r="1035" spans="1:6" x14ac:dyDescent="0.25">
      <c r="A1035" s="40"/>
      <c r="F1035" s="509"/>
    </row>
    <row r="1036" spans="1:6" x14ac:dyDescent="0.25">
      <c r="A1036" s="40"/>
      <c r="F1036" s="509"/>
    </row>
    <row r="1037" spans="1:6" x14ac:dyDescent="0.25">
      <c r="A1037" s="40"/>
      <c r="F1037" s="509"/>
    </row>
    <row r="1038" spans="1:6" x14ac:dyDescent="0.25">
      <c r="A1038" s="40"/>
      <c r="F1038" s="509"/>
    </row>
    <row r="1039" spans="1:6" x14ac:dyDescent="0.25">
      <c r="A1039" s="40"/>
      <c r="F1039" s="509"/>
    </row>
    <row r="1040" spans="1:6" x14ac:dyDescent="0.25">
      <c r="A1040" s="40"/>
      <c r="F1040" s="509"/>
    </row>
    <row r="1041" spans="1:6" x14ac:dyDescent="0.25">
      <c r="A1041" s="40"/>
      <c r="F1041" s="509"/>
    </row>
    <row r="1042" spans="1:6" x14ac:dyDescent="0.25">
      <c r="A1042" s="40"/>
      <c r="F1042" s="509"/>
    </row>
    <row r="1043" spans="1:6" x14ac:dyDescent="0.25">
      <c r="A1043" s="40"/>
      <c r="F1043" s="509"/>
    </row>
    <row r="1044" spans="1:6" x14ac:dyDescent="0.25">
      <c r="A1044" s="40"/>
      <c r="F1044" s="509"/>
    </row>
    <row r="1045" spans="1:6" x14ac:dyDescent="0.25">
      <c r="A1045" s="40"/>
      <c r="F1045" s="509"/>
    </row>
    <row r="1046" spans="1:6" x14ac:dyDescent="0.25">
      <c r="A1046" s="40"/>
      <c r="F1046" s="509"/>
    </row>
    <row r="1047" spans="1:6" x14ac:dyDescent="0.25">
      <c r="A1047" s="40"/>
      <c r="F1047" s="509"/>
    </row>
    <row r="1048" spans="1:6" x14ac:dyDescent="0.25">
      <c r="A1048" s="40"/>
      <c r="F1048" s="509"/>
    </row>
    <row r="1049" spans="1:6" x14ac:dyDescent="0.25">
      <c r="A1049" s="40"/>
      <c r="F1049" s="509"/>
    </row>
    <row r="1050" spans="1:6" x14ac:dyDescent="0.25">
      <c r="A1050" s="40"/>
      <c r="F1050" s="509"/>
    </row>
    <row r="1051" spans="1:6" x14ac:dyDescent="0.25">
      <c r="A1051" s="40"/>
      <c r="F1051" s="509"/>
    </row>
    <row r="1052" spans="1:6" x14ac:dyDescent="0.25">
      <c r="A1052" s="40"/>
      <c r="F1052" s="509"/>
    </row>
    <row r="1053" spans="1:6" x14ac:dyDescent="0.25">
      <c r="A1053" s="40"/>
      <c r="F1053" s="509"/>
    </row>
    <row r="1054" spans="1:6" x14ac:dyDescent="0.25">
      <c r="A1054" s="40"/>
      <c r="F1054" s="509"/>
    </row>
    <row r="1055" spans="1:6" x14ac:dyDescent="0.25">
      <c r="A1055" s="40"/>
      <c r="F1055" s="509"/>
    </row>
    <row r="1056" spans="1:6" x14ac:dyDescent="0.25">
      <c r="A1056" s="40"/>
      <c r="F1056" s="509"/>
    </row>
    <row r="1057" spans="1:6" x14ac:dyDescent="0.25">
      <c r="A1057" s="40"/>
      <c r="F1057" s="509"/>
    </row>
    <row r="1058" spans="1:6" x14ac:dyDescent="0.25">
      <c r="A1058" s="40"/>
      <c r="F1058" s="509"/>
    </row>
    <row r="1059" spans="1:6" x14ac:dyDescent="0.25">
      <c r="A1059" s="40"/>
      <c r="F1059" s="509"/>
    </row>
    <row r="1060" spans="1:6" x14ac:dyDescent="0.25">
      <c r="A1060" s="40"/>
      <c r="F1060" s="509"/>
    </row>
    <row r="1061" spans="1:6" x14ac:dyDescent="0.25">
      <c r="A1061" s="40"/>
      <c r="F1061" s="509"/>
    </row>
    <row r="1062" spans="1:6" x14ac:dyDescent="0.25">
      <c r="A1062" s="40"/>
      <c r="F1062" s="509"/>
    </row>
    <row r="1063" spans="1:6" x14ac:dyDescent="0.25">
      <c r="A1063" s="40"/>
      <c r="F1063" s="509"/>
    </row>
    <row r="1064" spans="1:6" x14ac:dyDescent="0.25">
      <c r="A1064" s="40"/>
      <c r="F1064" s="509"/>
    </row>
    <row r="1065" spans="1:6" x14ac:dyDescent="0.25">
      <c r="A1065" s="40"/>
      <c r="F1065" s="509"/>
    </row>
    <row r="1066" spans="1:6" x14ac:dyDescent="0.25">
      <c r="A1066" s="40"/>
      <c r="F1066" s="509"/>
    </row>
    <row r="1067" spans="1:6" x14ac:dyDescent="0.25">
      <c r="A1067" s="40"/>
      <c r="F1067" s="509"/>
    </row>
    <row r="1068" spans="1:6" x14ac:dyDescent="0.25">
      <c r="A1068" s="40"/>
      <c r="F1068" s="509"/>
    </row>
    <row r="1069" spans="1:6" x14ac:dyDescent="0.25">
      <c r="A1069" s="40"/>
      <c r="F1069" s="509"/>
    </row>
    <row r="1070" spans="1:6" x14ac:dyDescent="0.25">
      <c r="A1070" s="40"/>
      <c r="F1070" s="509"/>
    </row>
    <row r="1071" spans="1:6" x14ac:dyDescent="0.25">
      <c r="A1071" s="40"/>
      <c r="F1071" s="509"/>
    </row>
    <row r="1072" spans="1:6" x14ac:dyDescent="0.25">
      <c r="A1072" s="40"/>
      <c r="F1072" s="509"/>
    </row>
    <row r="1073" spans="1:6" x14ac:dyDescent="0.25">
      <c r="A1073" s="40"/>
      <c r="F1073" s="509"/>
    </row>
    <row r="1074" spans="1:6" x14ac:dyDescent="0.25">
      <c r="A1074" s="40"/>
      <c r="F1074" s="509"/>
    </row>
    <row r="1075" spans="1:6" x14ac:dyDescent="0.25">
      <c r="A1075" s="40"/>
      <c r="F1075" s="509"/>
    </row>
    <row r="1076" spans="1:6" x14ac:dyDescent="0.25">
      <c r="A1076" s="40"/>
      <c r="F1076" s="509"/>
    </row>
    <row r="1077" spans="1:6" x14ac:dyDescent="0.25">
      <c r="A1077" s="40"/>
      <c r="F1077" s="509"/>
    </row>
    <row r="1078" spans="1:6" x14ac:dyDescent="0.25">
      <c r="A1078" s="40"/>
      <c r="F1078" s="509"/>
    </row>
    <row r="1079" spans="1:6" x14ac:dyDescent="0.25">
      <c r="A1079" s="40"/>
      <c r="F1079" s="509"/>
    </row>
    <row r="1080" spans="1:6" x14ac:dyDescent="0.25">
      <c r="A1080" s="40"/>
      <c r="F1080" s="509"/>
    </row>
    <row r="1081" spans="1:6" x14ac:dyDescent="0.25">
      <c r="A1081" s="40"/>
      <c r="F1081" s="509"/>
    </row>
    <row r="1082" spans="1:6" x14ac:dyDescent="0.25">
      <c r="A1082" s="40"/>
      <c r="F1082" s="509"/>
    </row>
    <row r="1083" spans="1:6" x14ac:dyDescent="0.25">
      <c r="A1083" s="40"/>
      <c r="F1083" s="509"/>
    </row>
    <row r="1084" spans="1:6" x14ac:dyDescent="0.25">
      <c r="A1084" s="40"/>
      <c r="F1084" s="509"/>
    </row>
    <row r="1085" spans="1:6" x14ac:dyDescent="0.25">
      <c r="A1085" s="40"/>
      <c r="F1085" s="509"/>
    </row>
    <row r="1086" spans="1:6" x14ac:dyDescent="0.25">
      <c r="A1086" s="40"/>
      <c r="F1086" s="509"/>
    </row>
    <row r="1087" spans="1:6" x14ac:dyDescent="0.25">
      <c r="A1087" s="40"/>
      <c r="F1087" s="509"/>
    </row>
    <row r="1088" spans="1:6" x14ac:dyDescent="0.25">
      <c r="A1088" s="40"/>
      <c r="F1088" s="509"/>
    </row>
    <row r="1089" spans="1:6" x14ac:dyDescent="0.25">
      <c r="A1089" s="40"/>
      <c r="F1089" s="509"/>
    </row>
    <row r="1090" spans="1:6" x14ac:dyDescent="0.25">
      <c r="A1090" s="40"/>
      <c r="F1090" s="509"/>
    </row>
    <row r="1091" spans="1:6" x14ac:dyDescent="0.25">
      <c r="A1091" s="40"/>
      <c r="F1091" s="509"/>
    </row>
    <row r="1092" spans="1:6" x14ac:dyDescent="0.25">
      <c r="A1092" s="40"/>
      <c r="F1092" s="509"/>
    </row>
    <row r="1093" spans="1:6" x14ac:dyDescent="0.25">
      <c r="A1093" s="40"/>
      <c r="F1093" s="509"/>
    </row>
    <row r="1094" spans="1:6" x14ac:dyDescent="0.25">
      <c r="A1094" s="40"/>
      <c r="F1094" s="509"/>
    </row>
    <row r="1095" spans="1:6" x14ac:dyDescent="0.25">
      <c r="A1095" s="40"/>
      <c r="F1095" s="509"/>
    </row>
    <row r="1096" spans="1:6" x14ac:dyDescent="0.25">
      <c r="A1096" s="40"/>
      <c r="F1096" s="509"/>
    </row>
    <row r="1097" spans="1:6" x14ac:dyDescent="0.25">
      <c r="A1097" s="40"/>
      <c r="F1097" s="509"/>
    </row>
    <row r="1098" spans="1:6" x14ac:dyDescent="0.25">
      <c r="A1098" s="40"/>
      <c r="F1098" s="509"/>
    </row>
    <row r="1099" spans="1:6" x14ac:dyDescent="0.25">
      <c r="A1099" s="40"/>
      <c r="F1099" s="509"/>
    </row>
    <row r="1100" spans="1:6" x14ac:dyDescent="0.25">
      <c r="A1100" s="40"/>
      <c r="F1100" s="509"/>
    </row>
    <row r="1101" spans="1:6" x14ac:dyDescent="0.25">
      <c r="A1101" s="40"/>
      <c r="F1101" s="509"/>
    </row>
    <row r="1102" spans="1:6" x14ac:dyDescent="0.25">
      <c r="A1102" s="40"/>
      <c r="F1102" s="509"/>
    </row>
    <row r="1103" spans="1:6" x14ac:dyDescent="0.25">
      <c r="A1103" s="40"/>
      <c r="F1103" s="509"/>
    </row>
    <row r="1104" spans="1:6" x14ac:dyDescent="0.25">
      <c r="A1104" s="40"/>
      <c r="F1104" s="509"/>
    </row>
    <row r="1105" spans="1:6" x14ac:dyDescent="0.25">
      <c r="A1105" s="40"/>
      <c r="F1105" s="509"/>
    </row>
    <row r="1106" spans="1:6" x14ac:dyDescent="0.25">
      <c r="A1106" s="40"/>
      <c r="F1106" s="509"/>
    </row>
    <row r="1107" spans="1:6" x14ac:dyDescent="0.25">
      <c r="A1107" s="40"/>
      <c r="F1107" s="509"/>
    </row>
    <row r="1108" spans="1:6" x14ac:dyDescent="0.25">
      <c r="A1108" s="40"/>
      <c r="F1108" s="509"/>
    </row>
    <row r="1109" spans="1:6" x14ac:dyDescent="0.25">
      <c r="A1109" s="40"/>
      <c r="F1109" s="509"/>
    </row>
    <row r="1110" spans="1:6" x14ac:dyDescent="0.25">
      <c r="A1110" s="40"/>
      <c r="F1110" s="509"/>
    </row>
    <row r="1111" spans="1:6" x14ac:dyDescent="0.25">
      <c r="A1111" s="40"/>
      <c r="F1111" s="509"/>
    </row>
    <row r="1112" spans="1:6" x14ac:dyDescent="0.25">
      <c r="A1112" s="40"/>
      <c r="F1112" s="509"/>
    </row>
    <row r="1113" spans="1:6" x14ac:dyDescent="0.25">
      <c r="A1113" s="40"/>
      <c r="F1113" s="509"/>
    </row>
    <row r="1114" spans="1:6" x14ac:dyDescent="0.25">
      <c r="A1114" s="40"/>
      <c r="F1114" s="509"/>
    </row>
    <row r="1115" spans="1:6" x14ac:dyDescent="0.25">
      <c r="A1115" s="40"/>
      <c r="F1115" s="509"/>
    </row>
    <row r="1116" spans="1:6" x14ac:dyDescent="0.25">
      <c r="A1116" s="40"/>
      <c r="F1116" s="509"/>
    </row>
    <row r="1117" spans="1:6" x14ac:dyDescent="0.25">
      <c r="A1117" s="40"/>
      <c r="F1117" s="509"/>
    </row>
    <row r="1118" spans="1:6" x14ac:dyDescent="0.25">
      <c r="A1118" s="40"/>
      <c r="F1118" s="509"/>
    </row>
    <row r="1119" spans="1:6" x14ac:dyDescent="0.25">
      <c r="A1119" s="40"/>
      <c r="F1119" s="509"/>
    </row>
    <row r="1120" spans="1:6" x14ac:dyDescent="0.25">
      <c r="A1120" s="40"/>
      <c r="F1120" s="509"/>
    </row>
    <row r="1121" spans="1:6" x14ac:dyDescent="0.25">
      <c r="A1121" s="40"/>
      <c r="F1121" s="509"/>
    </row>
    <row r="1122" spans="1:6" x14ac:dyDescent="0.25">
      <c r="A1122" s="40"/>
      <c r="F1122" s="509"/>
    </row>
    <row r="1123" spans="1:6" x14ac:dyDescent="0.25">
      <c r="A1123" s="40"/>
      <c r="F1123" s="509"/>
    </row>
    <row r="1124" spans="1:6" x14ac:dyDescent="0.25">
      <c r="A1124" s="40"/>
      <c r="F1124" s="509"/>
    </row>
    <row r="1125" spans="1:6" x14ac:dyDescent="0.25">
      <c r="A1125" s="40"/>
      <c r="F1125" s="509"/>
    </row>
    <row r="1126" spans="1:6" x14ac:dyDescent="0.25">
      <c r="A1126" s="40"/>
      <c r="F1126" s="509"/>
    </row>
    <row r="1127" spans="1:6" x14ac:dyDescent="0.25">
      <c r="A1127" s="40"/>
      <c r="F1127" s="509"/>
    </row>
    <row r="1128" spans="1:6" x14ac:dyDescent="0.25">
      <c r="A1128" s="40"/>
      <c r="F1128" s="509"/>
    </row>
    <row r="1129" spans="1:6" x14ac:dyDescent="0.25">
      <c r="A1129" s="40"/>
      <c r="F1129" s="509"/>
    </row>
    <row r="1130" spans="1:6" x14ac:dyDescent="0.25">
      <c r="A1130" s="40"/>
      <c r="F1130" s="509"/>
    </row>
    <row r="1131" spans="1:6" x14ac:dyDescent="0.25">
      <c r="A1131" s="40"/>
      <c r="F1131" s="509"/>
    </row>
    <row r="1132" spans="1:6" x14ac:dyDescent="0.25">
      <c r="A1132" s="40"/>
      <c r="F1132" s="509"/>
    </row>
    <row r="1133" spans="1:6" x14ac:dyDescent="0.25">
      <c r="A1133" s="40"/>
      <c r="F1133" s="509"/>
    </row>
    <row r="1134" spans="1:6" x14ac:dyDescent="0.25">
      <c r="A1134" s="40"/>
      <c r="F1134" s="509"/>
    </row>
    <row r="1135" spans="1:6" x14ac:dyDescent="0.25">
      <c r="A1135" s="40"/>
      <c r="F1135" s="509"/>
    </row>
    <row r="1136" spans="1:6" x14ac:dyDescent="0.25">
      <c r="A1136" s="40"/>
      <c r="F1136" s="509"/>
    </row>
    <row r="1137" spans="1:6" x14ac:dyDescent="0.25">
      <c r="A1137" s="40"/>
      <c r="F1137" s="509"/>
    </row>
    <row r="1138" spans="1:6" x14ac:dyDescent="0.25">
      <c r="A1138" s="40"/>
      <c r="F1138" s="509"/>
    </row>
    <row r="1139" spans="1:6" x14ac:dyDescent="0.25">
      <c r="A1139" s="40"/>
      <c r="F1139" s="509"/>
    </row>
    <row r="1140" spans="1:6" x14ac:dyDescent="0.25">
      <c r="A1140" s="40"/>
      <c r="F1140" s="509"/>
    </row>
    <row r="1141" spans="1:6" x14ac:dyDescent="0.25">
      <c r="A1141" s="40"/>
      <c r="F1141" s="509"/>
    </row>
    <row r="1142" spans="1:6" x14ac:dyDescent="0.25">
      <c r="A1142" s="40"/>
      <c r="F1142" s="509"/>
    </row>
    <row r="1143" spans="1:6" x14ac:dyDescent="0.25">
      <c r="A1143" s="40"/>
      <c r="F1143" s="509"/>
    </row>
    <row r="1144" spans="1:6" x14ac:dyDescent="0.25">
      <c r="A1144" s="40"/>
      <c r="F1144" s="509"/>
    </row>
    <row r="1145" spans="1:6" x14ac:dyDescent="0.25">
      <c r="A1145" s="40"/>
      <c r="F1145" s="509"/>
    </row>
    <row r="1146" spans="1:6" x14ac:dyDescent="0.25">
      <c r="A1146" s="40"/>
      <c r="F1146" s="509"/>
    </row>
    <row r="1147" spans="1:6" x14ac:dyDescent="0.25">
      <c r="A1147" s="40"/>
      <c r="F1147" s="509"/>
    </row>
    <row r="1148" spans="1:6" x14ac:dyDescent="0.25">
      <c r="A1148" s="40"/>
      <c r="F1148" s="509"/>
    </row>
    <row r="1149" spans="1:6" x14ac:dyDescent="0.25">
      <c r="A1149" s="40"/>
      <c r="F1149" s="509"/>
    </row>
    <row r="1150" spans="1:6" x14ac:dyDescent="0.25">
      <c r="A1150" s="40"/>
      <c r="F1150" s="509"/>
    </row>
    <row r="1151" spans="1:6" x14ac:dyDescent="0.25">
      <c r="A1151" s="40"/>
      <c r="F1151" s="509"/>
    </row>
    <row r="1152" spans="1:6" x14ac:dyDescent="0.25">
      <c r="A1152" s="40"/>
      <c r="F1152" s="509"/>
    </row>
    <row r="1153" spans="1:6" x14ac:dyDescent="0.25">
      <c r="A1153" s="40"/>
      <c r="F1153" s="509"/>
    </row>
    <row r="1154" spans="1:6" x14ac:dyDescent="0.25">
      <c r="A1154" s="40"/>
      <c r="F1154" s="509"/>
    </row>
    <row r="1155" spans="1:6" x14ac:dyDescent="0.25">
      <c r="A1155" s="40"/>
      <c r="F1155" s="509"/>
    </row>
    <row r="1156" spans="1:6" x14ac:dyDescent="0.25">
      <c r="A1156" s="40"/>
      <c r="F1156" s="509"/>
    </row>
    <row r="1157" spans="1:6" x14ac:dyDescent="0.25">
      <c r="A1157" s="40"/>
      <c r="F1157" s="509"/>
    </row>
    <row r="1158" spans="1:6" x14ac:dyDescent="0.25">
      <c r="A1158" s="40"/>
      <c r="F1158" s="509"/>
    </row>
    <row r="1159" spans="1:6" x14ac:dyDescent="0.25">
      <c r="A1159" s="40"/>
      <c r="F1159" s="509"/>
    </row>
    <row r="1160" spans="1:6" x14ac:dyDescent="0.25">
      <c r="A1160" s="40"/>
      <c r="F1160" s="509"/>
    </row>
    <row r="1161" spans="1:6" x14ac:dyDescent="0.25">
      <c r="A1161" s="40"/>
      <c r="F1161" s="509"/>
    </row>
    <row r="1162" spans="1:6" x14ac:dyDescent="0.25">
      <c r="A1162" s="40"/>
      <c r="F1162" s="509"/>
    </row>
    <row r="1163" spans="1:6" x14ac:dyDescent="0.25">
      <c r="A1163" s="40"/>
      <c r="F1163" s="509"/>
    </row>
    <row r="1164" spans="1:6" x14ac:dyDescent="0.25">
      <c r="A1164" s="40"/>
      <c r="F1164" s="509"/>
    </row>
    <row r="1165" spans="1:6" x14ac:dyDescent="0.25">
      <c r="A1165" s="40"/>
      <c r="F1165" s="509"/>
    </row>
    <row r="1166" spans="1:6" x14ac:dyDescent="0.25">
      <c r="A1166" s="40"/>
      <c r="F1166" s="509"/>
    </row>
    <row r="1167" spans="1:6" x14ac:dyDescent="0.25">
      <c r="A1167" s="40"/>
      <c r="F1167" s="509"/>
    </row>
    <row r="1168" spans="1:6" x14ac:dyDescent="0.25">
      <c r="A1168" s="40"/>
      <c r="F1168" s="509"/>
    </row>
    <row r="1169" spans="1:6" x14ac:dyDescent="0.25">
      <c r="A1169" s="40"/>
      <c r="F1169" s="509"/>
    </row>
    <row r="1170" spans="1:6" x14ac:dyDescent="0.25">
      <c r="A1170" s="40"/>
      <c r="F1170" s="509"/>
    </row>
    <row r="1171" spans="1:6" x14ac:dyDescent="0.25">
      <c r="A1171" s="40"/>
      <c r="F1171" s="509"/>
    </row>
    <row r="1172" spans="1:6" x14ac:dyDescent="0.25">
      <c r="A1172" s="40"/>
      <c r="F1172" s="509"/>
    </row>
    <row r="1173" spans="1:6" x14ac:dyDescent="0.25">
      <c r="A1173" s="40"/>
      <c r="F1173" s="509"/>
    </row>
    <row r="1174" spans="1:6" x14ac:dyDescent="0.25">
      <c r="A1174" s="40"/>
      <c r="F1174" s="509"/>
    </row>
    <row r="1175" spans="1:6" x14ac:dyDescent="0.25">
      <c r="A1175" s="40"/>
      <c r="F1175" s="509"/>
    </row>
    <row r="1176" spans="1:6" x14ac:dyDescent="0.25">
      <c r="A1176" s="40"/>
      <c r="F1176" s="509"/>
    </row>
    <row r="1177" spans="1:6" x14ac:dyDescent="0.25">
      <c r="A1177" s="40"/>
      <c r="F1177" s="509"/>
    </row>
    <row r="1178" spans="1:6" x14ac:dyDescent="0.25">
      <c r="A1178" s="40"/>
      <c r="F1178" s="509"/>
    </row>
    <row r="1179" spans="1:6" x14ac:dyDescent="0.25">
      <c r="A1179" s="40"/>
      <c r="F1179" s="509"/>
    </row>
    <row r="1180" spans="1:6" x14ac:dyDescent="0.25">
      <c r="A1180" s="40"/>
      <c r="F1180" s="509"/>
    </row>
    <row r="1181" spans="1:6" x14ac:dyDescent="0.25">
      <c r="A1181" s="40"/>
      <c r="F1181" s="509"/>
    </row>
    <row r="1182" spans="1:6" x14ac:dyDescent="0.25">
      <c r="A1182" s="40"/>
      <c r="F1182" s="509"/>
    </row>
    <row r="1183" spans="1:6" x14ac:dyDescent="0.25">
      <c r="A1183" s="40"/>
      <c r="F1183" s="509"/>
    </row>
    <row r="1184" spans="1:6" x14ac:dyDescent="0.25">
      <c r="A1184" s="40"/>
      <c r="F1184" s="509"/>
    </row>
    <row r="1185" spans="1:6" x14ac:dyDescent="0.25">
      <c r="A1185" s="40"/>
      <c r="F1185" s="509"/>
    </row>
    <row r="1186" spans="1:6" x14ac:dyDescent="0.25">
      <c r="A1186" s="40"/>
      <c r="F1186" s="509"/>
    </row>
    <row r="1187" spans="1:6" x14ac:dyDescent="0.25">
      <c r="A1187" s="40"/>
      <c r="F1187" s="509"/>
    </row>
    <row r="1188" spans="1:6" x14ac:dyDescent="0.25">
      <c r="A1188" s="40"/>
      <c r="F1188" s="509"/>
    </row>
    <row r="1189" spans="1:6" x14ac:dyDescent="0.25">
      <c r="A1189" s="40"/>
      <c r="F1189" s="509"/>
    </row>
    <row r="1190" spans="1:6" x14ac:dyDescent="0.25">
      <c r="A1190" s="40"/>
      <c r="F1190" s="509"/>
    </row>
    <row r="1191" spans="1:6" x14ac:dyDescent="0.25">
      <c r="A1191" s="40"/>
      <c r="F1191" s="509"/>
    </row>
    <row r="1192" spans="1:6" x14ac:dyDescent="0.25">
      <c r="A1192" s="40"/>
      <c r="F1192" s="509"/>
    </row>
    <row r="1193" spans="1:6" x14ac:dyDescent="0.25">
      <c r="A1193" s="40"/>
      <c r="F1193" s="509"/>
    </row>
    <row r="1194" spans="1:6" x14ac:dyDescent="0.25">
      <c r="A1194" s="40"/>
      <c r="F1194" s="509"/>
    </row>
    <row r="1195" spans="1:6" x14ac:dyDescent="0.25">
      <c r="A1195" s="40"/>
      <c r="F1195" s="509"/>
    </row>
    <row r="1196" spans="1:6" x14ac:dyDescent="0.25">
      <c r="A1196" s="40"/>
      <c r="F1196" s="509"/>
    </row>
    <row r="1197" spans="1:6" x14ac:dyDescent="0.25">
      <c r="A1197" s="40"/>
      <c r="F1197" s="509"/>
    </row>
    <row r="1198" spans="1:6" x14ac:dyDescent="0.25">
      <c r="A1198" s="40"/>
      <c r="F1198" s="509"/>
    </row>
    <row r="1199" spans="1:6" x14ac:dyDescent="0.25">
      <c r="A1199" s="40"/>
      <c r="F1199" s="509"/>
    </row>
    <row r="1200" spans="1:6" x14ac:dyDescent="0.25">
      <c r="A1200" s="40"/>
      <c r="F1200" s="509"/>
    </row>
    <row r="1201" spans="1:6" x14ac:dyDescent="0.25">
      <c r="A1201" s="40"/>
      <c r="F1201" s="509"/>
    </row>
    <row r="1202" spans="1:6" x14ac:dyDescent="0.25">
      <c r="A1202" s="40"/>
      <c r="F1202" s="509"/>
    </row>
    <row r="1203" spans="1:6" x14ac:dyDescent="0.25">
      <c r="A1203" s="40"/>
      <c r="F1203" s="509"/>
    </row>
    <row r="1204" spans="1:6" x14ac:dyDescent="0.25">
      <c r="A1204" s="40"/>
      <c r="F1204" s="509"/>
    </row>
    <row r="1205" spans="1:6" x14ac:dyDescent="0.25">
      <c r="A1205" s="40"/>
      <c r="F1205" s="509"/>
    </row>
    <row r="1206" spans="1:6" x14ac:dyDescent="0.25">
      <c r="A1206" s="40"/>
      <c r="F1206" s="509"/>
    </row>
    <row r="1207" spans="1:6" x14ac:dyDescent="0.25">
      <c r="A1207" s="40"/>
      <c r="F1207" s="509"/>
    </row>
    <row r="1208" spans="1:6" x14ac:dyDescent="0.25">
      <c r="A1208" s="40"/>
      <c r="F1208" s="509"/>
    </row>
    <row r="1209" spans="1:6" x14ac:dyDescent="0.25">
      <c r="A1209" s="40"/>
      <c r="F1209" s="509"/>
    </row>
    <row r="1210" spans="1:6" x14ac:dyDescent="0.25">
      <c r="A1210" s="40"/>
      <c r="F1210" s="509"/>
    </row>
    <row r="1211" spans="1:6" x14ac:dyDescent="0.25">
      <c r="A1211" s="40"/>
      <c r="F1211" s="509"/>
    </row>
    <row r="1212" spans="1:6" x14ac:dyDescent="0.25">
      <c r="A1212" s="40"/>
      <c r="F1212" s="509"/>
    </row>
    <row r="1213" spans="1:6" x14ac:dyDescent="0.25">
      <c r="A1213" s="40"/>
      <c r="F1213" s="509"/>
    </row>
    <row r="1214" spans="1:6" x14ac:dyDescent="0.25">
      <c r="A1214" s="40"/>
      <c r="F1214" s="509"/>
    </row>
    <row r="1215" spans="1:6" x14ac:dyDescent="0.25">
      <c r="A1215" s="40"/>
      <c r="F1215" s="509"/>
    </row>
    <row r="1216" spans="1:6" x14ac:dyDescent="0.25">
      <c r="A1216" s="40"/>
      <c r="F1216" s="509"/>
    </row>
    <row r="1217" spans="1:6" x14ac:dyDescent="0.25">
      <c r="A1217" s="40"/>
      <c r="F1217" s="509"/>
    </row>
    <row r="1218" spans="1:6" x14ac:dyDescent="0.25">
      <c r="A1218" s="40"/>
      <c r="F1218" s="509"/>
    </row>
    <row r="1219" spans="1:6" x14ac:dyDescent="0.25">
      <c r="A1219" s="40"/>
      <c r="F1219" s="509"/>
    </row>
    <row r="1220" spans="1:6" x14ac:dyDescent="0.25">
      <c r="A1220" s="40"/>
      <c r="F1220" s="509"/>
    </row>
    <row r="1221" spans="1:6" x14ac:dyDescent="0.25">
      <c r="A1221" s="40"/>
      <c r="F1221" s="509"/>
    </row>
    <row r="1222" spans="1:6" x14ac:dyDescent="0.25">
      <c r="A1222" s="40"/>
      <c r="F1222" s="509"/>
    </row>
    <row r="1223" spans="1:6" x14ac:dyDescent="0.25">
      <c r="A1223" s="40"/>
      <c r="F1223" s="509"/>
    </row>
    <row r="1224" spans="1:6" x14ac:dyDescent="0.25">
      <c r="A1224" s="40"/>
      <c r="F1224" s="509"/>
    </row>
    <row r="1225" spans="1:6" x14ac:dyDescent="0.25">
      <c r="A1225" s="40"/>
      <c r="F1225" s="509"/>
    </row>
    <row r="1226" spans="1:6" x14ac:dyDescent="0.25">
      <c r="A1226" s="40"/>
      <c r="F1226" s="509"/>
    </row>
    <row r="1227" spans="1:6" x14ac:dyDescent="0.25">
      <c r="A1227" s="40"/>
      <c r="F1227" s="509"/>
    </row>
    <row r="1228" spans="1:6" x14ac:dyDescent="0.25">
      <c r="A1228" s="40"/>
      <c r="F1228" s="509"/>
    </row>
    <row r="1229" spans="1:6" x14ac:dyDescent="0.25">
      <c r="A1229" s="40"/>
      <c r="F1229" s="509"/>
    </row>
    <row r="1230" spans="1:6" x14ac:dyDescent="0.25">
      <c r="A1230" s="40"/>
      <c r="F1230" s="509"/>
    </row>
    <row r="1231" spans="1:6" x14ac:dyDescent="0.25">
      <c r="A1231" s="40"/>
      <c r="F1231" s="509"/>
    </row>
    <row r="1232" spans="1:6" x14ac:dyDescent="0.25">
      <c r="A1232" s="40"/>
      <c r="F1232" s="509"/>
    </row>
    <row r="1233" spans="1:6" x14ac:dyDescent="0.25">
      <c r="A1233" s="40"/>
      <c r="F1233" s="509"/>
    </row>
    <row r="1234" spans="1:6" x14ac:dyDescent="0.25">
      <c r="A1234" s="40"/>
      <c r="F1234" s="509"/>
    </row>
    <row r="1235" spans="1:6" x14ac:dyDescent="0.25">
      <c r="A1235" s="40"/>
      <c r="F1235" s="509"/>
    </row>
    <row r="1236" spans="1:6" x14ac:dyDescent="0.25">
      <c r="A1236" s="40"/>
      <c r="F1236" s="509"/>
    </row>
    <row r="1237" spans="1:6" x14ac:dyDescent="0.25">
      <c r="A1237" s="40"/>
      <c r="F1237" s="509"/>
    </row>
    <row r="1238" spans="1:6" x14ac:dyDescent="0.25">
      <c r="A1238" s="40"/>
      <c r="F1238" s="509"/>
    </row>
    <row r="1239" spans="1:6" x14ac:dyDescent="0.25">
      <c r="A1239" s="40"/>
      <c r="F1239" s="509"/>
    </row>
    <row r="1240" spans="1:6" x14ac:dyDescent="0.25">
      <c r="A1240" s="40"/>
      <c r="F1240" s="509"/>
    </row>
    <row r="1241" spans="1:6" x14ac:dyDescent="0.25">
      <c r="A1241" s="40"/>
      <c r="F1241" s="509"/>
    </row>
    <row r="1242" spans="1:6" x14ac:dyDescent="0.25">
      <c r="A1242" s="40"/>
      <c r="F1242" s="509"/>
    </row>
    <row r="1243" spans="1:6" x14ac:dyDescent="0.25">
      <c r="A1243" s="40"/>
      <c r="F1243" s="509"/>
    </row>
    <row r="1244" spans="1:6" x14ac:dyDescent="0.25">
      <c r="A1244" s="40"/>
      <c r="F1244" s="509"/>
    </row>
    <row r="1245" spans="1:6" x14ac:dyDescent="0.25">
      <c r="A1245" s="40"/>
      <c r="F1245" s="509"/>
    </row>
    <row r="1246" spans="1:6" x14ac:dyDescent="0.25">
      <c r="A1246" s="40"/>
      <c r="F1246" s="509"/>
    </row>
    <row r="1247" spans="1:6" x14ac:dyDescent="0.25">
      <c r="A1247" s="40"/>
      <c r="F1247" s="509"/>
    </row>
    <row r="1248" spans="1:6" x14ac:dyDescent="0.25">
      <c r="A1248" s="40"/>
      <c r="F1248" s="509"/>
    </row>
    <row r="1249" spans="1:6" x14ac:dyDescent="0.25">
      <c r="A1249" s="40"/>
      <c r="F1249" s="509"/>
    </row>
    <row r="1250" spans="1:6" x14ac:dyDescent="0.25">
      <c r="A1250" s="40"/>
      <c r="F1250" s="509"/>
    </row>
    <row r="1251" spans="1:6" x14ac:dyDescent="0.25">
      <c r="A1251" s="40"/>
      <c r="F1251" s="509"/>
    </row>
    <row r="1252" spans="1:6" x14ac:dyDescent="0.25">
      <c r="A1252" s="40"/>
      <c r="F1252" s="509"/>
    </row>
    <row r="1253" spans="1:6" x14ac:dyDescent="0.25">
      <c r="A1253" s="40"/>
      <c r="F1253" s="509"/>
    </row>
    <row r="1254" spans="1:6" x14ac:dyDescent="0.25">
      <c r="A1254" s="40"/>
      <c r="F1254" s="509"/>
    </row>
    <row r="1255" spans="1:6" x14ac:dyDescent="0.25">
      <c r="A1255" s="40"/>
      <c r="F1255" s="509"/>
    </row>
    <row r="1256" spans="1:6" x14ac:dyDescent="0.25">
      <c r="A1256" s="40"/>
      <c r="F1256" s="509"/>
    </row>
    <row r="1257" spans="1:6" x14ac:dyDescent="0.25">
      <c r="A1257" s="40"/>
      <c r="F1257" s="509"/>
    </row>
    <row r="1258" spans="1:6" x14ac:dyDescent="0.25">
      <c r="A1258" s="40"/>
      <c r="F1258" s="509"/>
    </row>
    <row r="1259" spans="1:6" x14ac:dyDescent="0.25">
      <c r="A1259" s="40"/>
      <c r="F1259" s="509"/>
    </row>
    <row r="1260" spans="1:6" x14ac:dyDescent="0.25">
      <c r="A1260" s="40"/>
      <c r="F1260" s="509"/>
    </row>
    <row r="1261" spans="1:6" x14ac:dyDescent="0.25">
      <c r="A1261" s="40"/>
      <c r="F1261" s="509"/>
    </row>
    <row r="1262" spans="1:6" x14ac:dyDescent="0.25">
      <c r="A1262" s="40"/>
      <c r="F1262" s="509"/>
    </row>
    <row r="1263" spans="1:6" x14ac:dyDescent="0.25">
      <c r="A1263" s="40"/>
      <c r="F1263" s="509"/>
    </row>
    <row r="1264" spans="1:6" x14ac:dyDescent="0.25">
      <c r="A1264" s="40"/>
      <c r="F1264" s="509"/>
    </row>
    <row r="1265" spans="1:6" x14ac:dyDescent="0.25">
      <c r="A1265" s="40"/>
      <c r="F1265" s="509"/>
    </row>
    <row r="1266" spans="1:6" x14ac:dyDescent="0.25">
      <c r="A1266" s="40"/>
      <c r="F1266" s="509"/>
    </row>
    <row r="1267" spans="1:6" x14ac:dyDescent="0.25">
      <c r="A1267" s="40"/>
      <c r="F1267" s="509"/>
    </row>
    <row r="1268" spans="1:6" x14ac:dyDescent="0.25">
      <c r="A1268" s="40"/>
      <c r="F1268" s="509"/>
    </row>
    <row r="1269" spans="1:6" x14ac:dyDescent="0.25">
      <c r="A1269" s="40"/>
      <c r="F1269" s="509"/>
    </row>
    <row r="1270" spans="1:6" x14ac:dyDescent="0.25">
      <c r="A1270" s="40"/>
      <c r="F1270" s="509"/>
    </row>
    <row r="1271" spans="1:6" x14ac:dyDescent="0.25">
      <c r="A1271" s="40"/>
      <c r="F1271" s="509"/>
    </row>
    <row r="1272" spans="1:6" x14ac:dyDescent="0.25">
      <c r="A1272" s="40"/>
      <c r="F1272" s="509"/>
    </row>
    <row r="1273" spans="1:6" x14ac:dyDescent="0.25">
      <c r="A1273" s="40"/>
      <c r="F1273" s="509"/>
    </row>
    <row r="1274" spans="1:6" x14ac:dyDescent="0.25">
      <c r="A1274" s="40"/>
      <c r="F1274" s="509"/>
    </row>
    <row r="1275" spans="1:6" x14ac:dyDescent="0.25">
      <c r="A1275" s="40"/>
      <c r="F1275" s="509"/>
    </row>
    <row r="1276" spans="1:6" x14ac:dyDescent="0.25">
      <c r="A1276" s="40"/>
      <c r="F1276" s="509"/>
    </row>
    <row r="1277" spans="1:6" x14ac:dyDescent="0.25">
      <c r="A1277" s="40"/>
      <c r="F1277" s="509"/>
    </row>
    <row r="1278" spans="1:6" x14ac:dyDescent="0.25">
      <c r="A1278" s="40"/>
      <c r="F1278" s="509"/>
    </row>
    <row r="1279" spans="1:6" x14ac:dyDescent="0.25">
      <c r="A1279" s="40"/>
      <c r="F1279" s="509"/>
    </row>
    <row r="1280" spans="1:6" x14ac:dyDescent="0.25">
      <c r="A1280" s="40"/>
      <c r="F1280" s="509"/>
    </row>
    <row r="1281" spans="1:6" x14ac:dyDescent="0.25">
      <c r="A1281" s="40"/>
      <c r="F1281" s="509"/>
    </row>
    <row r="1282" spans="1:6" x14ac:dyDescent="0.25">
      <c r="A1282" s="40"/>
      <c r="F1282" s="509"/>
    </row>
    <row r="1283" spans="1:6" x14ac:dyDescent="0.25">
      <c r="A1283" s="40"/>
      <c r="F1283" s="509"/>
    </row>
    <row r="1284" spans="1:6" x14ac:dyDescent="0.25">
      <c r="A1284" s="40"/>
      <c r="F1284" s="509"/>
    </row>
    <row r="1285" spans="1:6" x14ac:dyDescent="0.25">
      <c r="A1285" s="40"/>
      <c r="F1285" s="509"/>
    </row>
    <row r="1286" spans="1:6" x14ac:dyDescent="0.25">
      <c r="A1286" s="40"/>
      <c r="F1286" s="509"/>
    </row>
    <row r="1287" spans="1:6" x14ac:dyDescent="0.25">
      <c r="A1287" s="40"/>
      <c r="F1287" s="509"/>
    </row>
    <row r="1288" spans="1:6" x14ac:dyDescent="0.25">
      <c r="A1288" s="40"/>
      <c r="F1288" s="509"/>
    </row>
    <row r="1289" spans="1:6" x14ac:dyDescent="0.25">
      <c r="A1289" s="40"/>
      <c r="F1289" s="509"/>
    </row>
    <row r="1290" spans="1:6" x14ac:dyDescent="0.25">
      <c r="A1290" s="40"/>
      <c r="F1290" s="509"/>
    </row>
    <row r="1291" spans="1:6" x14ac:dyDescent="0.25">
      <c r="A1291" s="40"/>
      <c r="F1291" s="509"/>
    </row>
    <row r="1292" spans="1:6" x14ac:dyDescent="0.25">
      <c r="A1292" s="40"/>
      <c r="F1292" s="509"/>
    </row>
    <row r="1293" spans="1:6" x14ac:dyDescent="0.25">
      <c r="A1293" s="40"/>
      <c r="F1293" s="509"/>
    </row>
    <row r="1294" spans="1:6" x14ac:dyDescent="0.25">
      <c r="A1294" s="40"/>
      <c r="F1294" s="509"/>
    </row>
    <row r="1295" spans="1:6" x14ac:dyDescent="0.25">
      <c r="A1295" s="40"/>
      <c r="F1295" s="509"/>
    </row>
    <row r="1296" spans="1:6" x14ac:dyDescent="0.25">
      <c r="A1296" s="40"/>
      <c r="F1296" s="509"/>
    </row>
    <row r="1297" spans="1:6" x14ac:dyDescent="0.25">
      <c r="A1297" s="40"/>
      <c r="F1297" s="509"/>
    </row>
    <row r="1298" spans="1:6" x14ac:dyDescent="0.25">
      <c r="A1298" s="40"/>
      <c r="F1298" s="509"/>
    </row>
    <row r="1299" spans="1:6" x14ac:dyDescent="0.25">
      <c r="A1299" s="40"/>
      <c r="F1299" s="509"/>
    </row>
    <row r="1300" spans="1:6" x14ac:dyDescent="0.25">
      <c r="A1300" s="40"/>
      <c r="F1300" s="509"/>
    </row>
    <row r="1301" spans="1:6" x14ac:dyDescent="0.25">
      <c r="A1301" s="40"/>
      <c r="F1301" s="509"/>
    </row>
    <row r="1302" spans="1:6" x14ac:dyDescent="0.25">
      <c r="A1302" s="40"/>
      <c r="F1302" s="509"/>
    </row>
    <row r="1303" spans="1:6" x14ac:dyDescent="0.25">
      <c r="A1303" s="40"/>
      <c r="F1303" s="509"/>
    </row>
    <row r="1304" spans="1:6" x14ac:dyDescent="0.25">
      <c r="A1304" s="40"/>
      <c r="F1304" s="509"/>
    </row>
    <row r="1305" spans="1:6" x14ac:dyDescent="0.25">
      <c r="A1305" s="40"/>
      <c r="F1305" s="509"/>
    </row>
    <row r="1306" spans="1:6" x14ac:dyDescent="0.25">
      <c r="A1306" s="40"/>
      <c r="F1306" s="509"/>
    </row>
    <row r="1307" spans="1:6" x14ac:dyDescent="0.25">
      <c r="A1307" s="40"/>
      <c r="F1307" s="509"/>
    </row>
    <row r="1308" spans="1:6" x14ac:dyDescent="0.25">
      <c r="A1308" s="40"/>
      <c r="F1308" s="509"/>
    </row>
    <row r="1309" spans="1:6" x14ac:dyDescent="0.25">
      <c r="A1309" s="40"/>
      <c r="F1309" s="509"/>
    </row>
    <row r="1310" spans="1:6" x14ac:dyDescent="0.25">
      <c r="A1310" s="40"/>
      <c r="F1310" s="509"/>
    </row>
    <row r="1311" spans="1:6" x14ac:dyDescent="0.25">
      <c r="A1311" s="40"/>
      <c r="F1311" s="509"/>
    </row>
    <row r="1312" spans="1:6" x14ac:dyDescent="0.25">
      <c r="A1312" s="40"/>
      <c r="F1312" s="509"/>
    </row>
    <row r="1313" spans="1:6" x14ac:dyDescent="0.25">
      <c r="A1313" s="40"/>
      <c r="F1313" s="509"/>
    </row>
    <row r="1314" spans="1:6" x14ac:dyDescent="0.25">
      <c r="A1314" s="40"/>
      <c r="F1314" s="509"/>
    </row>
    <row r="1315" spans="1:6" x14ac:dyDescent="0.25">
      <c r="A1315" s="40"/>
      <c r="F1315" s="509"/>
    </row>
    <row r="1316" spans="1:6" x14ac:dyDescent="0.25">
      <c r="A1316" s="40"/>
      <c r="F1316" s="509"/>
    </row>
    <row r="1317" spans="1:6" x14ac:dyDescent="0.25">
      <c r="A1317" s="40"/>
      <c r="F1317" s="509"/>
    </row>
    <row r="1318" spans="1:6" x14ac:dyDescent="0.25">
      <c r="A1318" s="40"/>
      <c r="F1318" s="509"/>
    </row>
    <row r="1319" spans="1:6" x14ac:dyDescent="0.25">
      <c r="A1319" s="40"/>
      <c r="F1319" s="509"/>
    </row>
    <row r="1320" spans="1:6" x14ac:dyDescent="0.25">
      <c r="A1320" s="40"/>
      <c r="F1320" s="509"/>
    </row>
    <row r="1321" spans="1:6" x14ac:dyDescent="0.25">
      <c r="A1321" s="40"/>
      <c r="F1321" s="509"/>
    </row>
    <row r="1322" spans="1:6" x14ac:dyDescent="0.25">
      <c r="A1322" s="40"/>
      <c r="F1322" s="509"/>
    </row>
    <row r="1323" spans="1:6" x14ac:dyDescent="0.25">
      <c r="A1323" s="40"/>
      <c r="F1323" s="509"/>
    </row>
    <row r="1324" spans="1:6" x14ac:dyDescent="0.25">
      <c r="A1324" s="40"/>
      <c r="F1324" s="509"/>
    </row>
    <row r="1325" spans="1:6" x14ac:dyDescent="0.25">
      <c r="A1325" s="40"/>
      <c r="F1325" s="509"/>
    </row>
    <row r="1326" spans="1:6" x14ac:dyDescent="0.25">
      <c r="A1326" s="40"/>
      <c r="F1326" s="509"/>
    </row>
    <row r="1327" spans="1:6" x14ac:dyDescent="0.25">
      <c r="A1327" s="40"/>
      <c r="F1327" s="509"/>
    </row>
    <row r="1328" spans="1:6" x14ac:dyDescent="0.25">
      <c r="A1328" s="40"/>
      <c r="F1328" s="509"/>
    </row>
    <row r="1329" spans="1:6" x14ac:dyDescent="0.25">
      <c r="A1329" s="40"/>
      <c r="F1329" s="509"/>
    </row>
    <row r="1330" spans="1:6" x14ac:dyDescent="0.25">
      <c r="A1330" s="40"/>
      <c r="F1330" s="509"/>
    </row>
    <row r="1331" spans="1:6" x14ac:dyDescent="0.25">
      <c r="A1331" s="40"/>
      <c r="F1331" s="509"/>
    </row>
    <row r="1332" spans="1:6" x14ac:dyDescent="0.25">
      <c r="A1332" s="40"/>
      <c r="F1332" s="509"/>
    </row>
    <row r="1333" spans="1:6" x14ac:dyDescent="0.25">
      <c r="A1333" s="40"/>
      <c r="F1333" s="509"/>
    </row>
    <row r="1334" spans="1:6" x14ac:dyDescent="0.25">
      <c r="A1334" s="40"/>
      <c r="F1334" s="509"/>
    </row>
    <row r="1335" spans="1:6" x14ac:dyDescent="0.25">
      <c r="A1335" s="40"/>
      <c r="F1335" s="509"/>
    </row>
    <row r="1336" spans="1:6" x14ac:dyDescent="0.25">
      <c r="A1336" s="40"/>
      <c r="F1336" s="509"/>
    </row>
    <row r="1337" spans="1:6" x14ac:dyDescent="0.25">
      <c r="A1337" s="40"/>
      <c r="F1337" s="509"/>
    </row>
    <row r="1338" spans="1:6" x14ac:dyDescent="0.25">
      <c r="A1338" s="40"/>
      <c r="F1338" s="509"/>
    </row>
    <row r="1339" spans="1:6" x14ac:dyDescent="0.25">
      <c r="A1339" s="40"/>
      <c r="F1339" s="509"/>
    </row>
    <row r="1340" spans="1:6" x14ac:dyDescent="0.25">
      <c r="A1340" s="40"/>
      <c r="F1340" s="509"/>
    </row>
    <row r="1341" spans="1:6" x14ac:dyDescent="0.25">
      <c r="A1341" s="40"/>
      <c r="F1341" s="509"/>
    </row>
    <row r="1342" spans="1:6" x14ac:dyDescent="0.25">
      <c r="A1342" s="40"/>
      <c r="F1342" s="509"/>
    </row>
    <row r="1343" spans="1:6" x14ac:dyDescent="0.25">
      <c r="A1343" s="40"/>
      <c r="F1343" s="509"/>
    </row>
    <row r="1344" spans="1:6" x14ac:dyDescent="0.25">
      <c r="A1344" s="40"/>
      <c r="F1344" s="509"/>
    </row>
    <row r="1345" spans="1:6" x14ac:dyDescent="0.25">
      <c r="A1345" s="40"/>
      <c r="F1345" s="509"/>
    </row>
    <row r="1346" spans="1:6" x14ac:dyDescent="0.25">
      <c r="A1346" s="40"/>
      <c r="F1346" s="509"/>
    </row>
    <row r="1347" spans="1:6" x14ac:dyDescent="0.25">
      <c r="A1347" s="40"/>
      <c r="F1347" s="509"/>
    </row>
    <row r="1348" spans="1:6" x14ac:dyDescent="0.25">
      <c r="A1348" s="40"/>
      <c r="F1348" s="509"/>
    </row>
    <row r="1349" spans="1:6" x14ac:dyDescent="0.25">
      <c r="A1349" s="40"/>
      <c r="F1349" s="509"/>
    </row>
    <row r="1350" spans="1:6" x14ac:dyDescent="0.25">
      <c r="A1350" s="40"/>
      <c r="F1350" s="509"/>
    </row>
    <row r="1351" spans="1:6" x14ac:dyDescent="0.25">
      <c r="A1351" s="40"/>
      <c r="F1351" s="509"/>
    </row>
    <row r="1352" spans="1:6" x14ac:dyDescent="0.25">
      <c r="A1352" s="40"/>
      <c r="F1352" s="509"/>
    </row>
    <row r="1353" spans="1:6" x14ac:dyDescent="0.25">
      <c r="A1353" s="40"/>
      <c r="F1353" s="509"/>
    </row>
    <row r="1354" spans="1:6" x14ac:dyDescent="0.25">
      <c r="A1354" s="40"/>
      <c r="F1354" s="509"/>
    </row>
    <row r="1355" spans="1:6" x14ac:dyDescent="0.25">
      <c r="A1355" s="40"/>
      <c r="F1355" s="509"/>
    </row>
    <row r="1356" spans="1:6" x14ac:dyDescent="0.25">
      <c r="A1356" s="40"/>
      <c r="F1356" s="509"/>
    </row>
    <row r="1357" spans="1:6" x14ac:dyDescent="0.25">
      <c r="A1357" s="40"/>
      <c r="F1357" s="509"/>
    </row>
    <row r="1358" spans="1:6" x14ac:dyDescent="0.25">
      <c r="A1358" s="40"/>
      <c r="F1358" s="509"/>
    </row>
    <row r="1359" spans="1:6" x14ac:dyDescent="0.25">
      <c r="A1359" s="40"/>
      <c r="F1359" s="509"/>
    </row>
    <row r="1360" spans="1:6" x14ac:dyDescent="0.25">
      <c r="A1360" s="40"/>
      <c r="F1360" s="509"/>
    </row>
    <row r="1361" spans="1:6" x14ac:dyDescent="0.25">
      <c r="A1361" s="40"/>
      <c r="F1361" s="509"/>
    </row>
    <row r="1362" spans="1:6" x14ac:dyDescent="0.25">
      <c r="A1362" s="40"/>
      <c r="F1362" s="509"/>
    </row>
    <row r="1363" spans="1:6" x14ac:dyDescent="0.25">
      <c r="A1363" s="40"/>
      <c r="F1363" s="509"/>
    </row>
    <row r="1364" spans="1:6" x14ac:dyDescent="0.25">
      <c r="A1364" s="40"/>
      <c r="F1364" s="509"/>
    </row>
    <row r="1365" spans="1:6" x14ac:dyDescent="0.25">
      <c r="A1365" s="40"/>
      <c r="F1365" s="509"/>
    </row>
    <row r="1366" spans="1:6" x14ac:dyDescent="0.25">
      <c r="A1366" s="40"/>
      <c r="F1366" s="509"/>
    </row>
    <row r="1367" spans="1:6" x14ac:dyDescent="0.25">
      <c r="A1367" s="40"/>
      <c r="F1367" s="509"/>
    </row>
    <row r="1368" spans="1:6" x14ac:dyDescent="0.25">
      <c r="A1368" s="40"/>
      <c r="F1368" s="509"/>
    </row>
    <row r="1369" spans="1:6" x14ac:dyDescent="0.25">
      <c r="A1369" s="40"/>
      <c r="F1369" s="509"/>
    </row>
    <row r="1370" spans="1:6" x14ac:dyDescent="0.25">
      <c r="A1370" s="40"/>
      <c r="F1370" s="509"/>
    </row>
    <row r="1371" spans="1:6" x14ac:dyDescent="0.25">
      <c r="A1371" s="40"/>
      <c r="F1371" s="509"/>
    </row>
    <row r="1372" spans="1:6" x14ac:dyDescent="0.25">
      <c r="A1372" s="40"/>
      <c r="F1372" s="509"/>
    </row>
    <row r="1373" spans="1:6" x14ac:dyDescent="0.25">
      <c r="A1373" s="40"/>
      <c r="F1373" s="509"/>
    </row>
    <row r="1374" spans="1:6" x14ac:dyDescent="0.25">
      <c r="A1374" s="40"/>
      <c r="F1374" s="509"/>
    </row>
    <row r="1375" spans="1:6" x14ac:dyDescent="0.25">
      <c r="A1375" s="40"/>
      <c r="F1375" s="509"/>
    </row>
    <row r="1376" spans="1:6" x14ac:dyDescent="0.25">
      <c r="A1376" s="40"/>
      <c r="F1376" s="509"/>
    </row>
    <row r="1377" spans="1:6" x14ac:dyDescent="0.25">
      <c r="A1377" s="40"/>
      <c r="F1377" s="509"/>
    </row>
    <row r="1378" spans="1:6" x14ac:dyDescent="0.25">
      <c r="A1378" s="40"/>
      <c r="F1378" s="509"/>
    </row>
    <row r="1379" spans="1:6" x14ac:dyDescent="0.25">
      <c r="A1379" s="40"/>
      <c r="F1379" s="509"/>
    </row>
    <row r="1380" spans="1:6" x14ac:dyDescent="0.25">
      <c r="A1380" s="40"/>
      <c r="F1380" s="509"/>
    </row>
    <row r="1381" spans="1:6" x14ac:dyDescent="0.25">
      <c r="A1381" s="40"/>
      <c r="F1381" s="509"/>
    </row>
    <row r="1382" spans="1:6" x14ac:dyDescent="0.25">
      <c r="A1382" s="40"/>
      <c r="F1382" s="509"/>
    </row>
    <row r="1383" spans="1:6" x14ac:dyDescent="0.25">
      <c r="A1383" s="40"/>
      <c r="F1383" s="509"/>
    </row>
    <row r="1384" spans="1:6" x14ac:dyDescent="0.25">
      <c r="A1384" s="40"/>
      <c r="F1384" s="509"/>
    </row>
    <row r="1385" spans="1:6" x14ac:dyDescent="0.25">
      <c r="A1385" s="40"/>
      <c r="F1385" s="509"/>
    </row>
    <row r="1386" spans="1:6" x14ac:dyDescent="0.25">
      <c r="A1386" s="40"/>
      <c r="F1386" s="509"/>
    </row>
    <row r="1387" spans="1:6" x14ac:dyDescent="0.25">
      <c r="A1387" s="40"/>
      <c r="F1387" s="509"/>
    </row>
    <row r="1388" spans="1:6" x14ac:dyDescent="0.25">
      <c r="A1388" s="40"/>
      <c r="F1388" s="509"/>
    </row>
    <row r="1389" spans="1:6" x14ac:dyDescent="0.25">
      <c r="A1389" s="40"/>
      <c r="F1389" s="509"/>
    </row>
    <row r="1390" spans="1:6" x14ac:dyDescent="0.25">
      <c r="A1390" s="40"/>
      <c r="F1390" s="509"/>
    </row>
    <row r="1391" spans="1:6" x14ac:dyDescent="0.25">
      <c r="A1391" s="40"/>
      <c r="F1391" s="509"/>
    </row>
    <row r="1392" spans="1:6" x14ac:dyDescent="0.25">
      <c r="A1392" s="40"/>
      <c r="F1392" s="509"/>
    </row>
    <row r="1393" spans="1:6" x14ac:dyDescent="0.25">
      <c r="A1393" s="40"/>
      <c r="F1393" s="509"/>
    </row>
    <row r="1394" spans="1:6" x14ac:dyDescent="0.25">
      <c r="A1394" s="40"/>
      <c r="F1394" s="509"/>
    </row>
    <row r="1395" spans="1:6" x14ac:dyDescent="0.25">
      <c r="A1395" s="40"/>
      <c r="F1395" s="509"/>
    </row>
    <row r="1396" spans="1:6" x14ac:dyDescent="0.25">
      <c r="A1396" s="40"/>
      <c r="F1396" s="509"/>
    </row>
    <row r="1397" spans="1:6" x14ac:dyDescent="0.25">
      <c r="A1397" s="40"/>
      <c r="F1397" s="509"/>
    </row>
    <row r="1398" spans="1:6" x14ac:dyDescent="0.25">
      <c r="A1398" s="40"/>
      <c r="F1398" s="509"/>
    </row>
    <row r="1399" spans="1:6" x14ac:dyDescent="0.25">
      <c r="A1399" s="40"/>
      <c r="F1399" s="509"/>
    </row>
    <row r="1400" spans="1:6" x14ac:dyDescent="0.25">
      <c r="A1400" s="40"/>
      <c r="F1400" s="509"/>
    </row>
    <row r="1401" spans="1:6" x14ac:dyDescent="0.25">
      <c r="A1401" s="40"/>
      <c r="F1401" s="509"/>
    </row>
    <row r="1402" spans="1:6" x14ac:dyDescent="0.25">
      <c r="A1402" s="40"/>
      <c r="F1402" s="509"/>
    </row>
    <row r="1403" spans="1:6" x14ac:dyDescent="0.25">
      <c r="A1403" s="40"/>
      <c r="F1403" s="509"/>
    </row>
    <row r="1404" spans="1:6" x14ac:dyDescent="0.25">
      <c r="A1404" s="40"/>
      <c r="F1404" s="509"/>
    </row>
    <row r="1405" spans="1:6" x14ac:dyDescent="0.25">
      <c r="A1405" s="40"/>
      <c r="F1405" s="509"/>
    </row>
    <row r="1406" spans="1:6" x14ac:dyDescent="0.25">
      <c r="A1406" s="40"/>
      <c r="F1406" s="509"/>
    </row>
    <row r="1407" spans="1:6" x14ac:dyDescent="0.25">
      <c r="A1407" s="40"/>
      <c r="F1407" s="509"/>
    </row>
    <row r="1408" spans="1:6" x14ac:dyDescent="0.25">
      <c r="A1408" s="40"/>
      <c r="F1408" s="509"/>
    </row>
    <row r="1409" spans="1:6" x14ac:dyDescent="0.25">
      <c r="A1409" s="40"/>
      <c r="F1409" s="509"/>
    </row>
    <row r="1410" spans="1:6" x14ac:dyDescent="0.25">
      <c r="A1410" s="40"/>
      <c r="F1410" s="509"/>
    </row>
    <row r="1411" spans="1:6" x14ac:dyDescent="0.25">
      <c r="A1411" s="40"/>
      <c r="F1411" s="509"/>
    </row>
    <row r="1412" spans="1:6" x14ac:dyDescent="0.25">
      <c r="A1412" s="40"/>
      <c r="F1412" s="509"/>
    </row>
    <row r="1413" spans="1:6" x14ac:dyDescent="0.25">
      <c r="A1413" s="40"/>
      <c r="F1413" s="509"/>
    </row>
    <row r="1414" spans="1:6" x14ac:dyDescent="0.25">
      <c r="A1414" s="40"/>
      <c r="F1414" s="509"/>
    </row>
    <row r="1415" spans="1:6" x14ac:dyDescent="0.25">
      <c r="A1415" s="40"/>
      <c r="F1415" s="509"/>
    </row>
    <row r="1416" spans="1:6" x14ac:dyDescent="0.25">
      <c r="A1416" s="40"/>
      <c r="F1416" s="509"/>
    </row>
    <row r="1417" spans="1:6" x14ac:dyDescent="0.25">
      <c r="A1417" s="40"/>
      <c r="F1417" s="509"/>
    </row>
    <row r="1418" spans="1:6" x14ac:dyDescent="0.25">
      <c r="A1418" s="40"/>
      <c r="F1418" s="509"/>
    </row>
    <row r="1419" spans="1:6" x14ac:dyDescent="0.25">
      <c r="A1419" s="40"/>
      <c r="F1419" s="509"/>
    </row>
    <row r="1420" spans="1:6" x14ac:dyDescent="0.25">
      <c r="A1420" s="40"/>
      <c r="F1420" s="509"/>
    </row>
    <row r="1421" spans="1:6" x14ac:dyDescent="0.25">
      <c r="A1421" s="40"/>
      <c r="F1421" s="509"/>
    </row>
    <row r="1422" spans="1:6" x14ac:dyDescent="0.25">
      <c r="A1422" s="40"/>
      <c r="F1422" s="509"/>
    </row>
    <row r="1423" spans="1:6" x14ac:dyDescent="0.25">
      <c r="A1423" s="40"/>
      <c r="F1423" s="509"/>
    </row>
    <row r="1424" spans="1:6" x14ac:dyDescent="0.25">
      <c r="A1424" s="40"/>
      <c r="F1424" s="509"/>
    </row>
    <row r="1425" spans="1:6" x14ac:dyDescent="0.25">
      <c r="A1425" s="40"/>
      <c r="F1425" s="509"/>
    </row>
    <row r="1426" spans="1:6" x14ac:dyDescent="0.25">
      <c r="A1426" s="40"/>
      <c r="F1426" s="509"/>
    </row>
    <row r="1427" spans="1:6" x14ac:dyDescent="0.25">
      <c r="A1427" s="40"/>
      <c r="F1427" s="509"/>
    </row>
    <row r="1428" spans="1:6" x14ac:dyDescent="0.25">
      <c r="A1428" s="40"/>
      <c r="F1428" s="509"/>
    </row>
    <row r="1429" spans="1:6" x14ac:dyDescent="0.25">
      <c r="A1429" s="40"/>
      <c r="F1429" s="509"/>
    </row>
    <row r="1430" spans="1:6" x14ac:dyDescent="0.25">
      <c r="A1430" s="40"/>
      <c r="F1430" s="509"/>
    </row>
    <row r="1431" spans="1:6" x14ac:dyDescent="0.25">
      <c r="A1431" s="40"/>
      <c r="F1431" s="509"/>
    </row>
    <row r="1432" spans="1:6" x14ac:dyDescent="0.25">
      <c r="A1432" s="40"/>
      <c r="F1432" s="509"/>
    </row>
    <row r="1433" spans="1:6" x14ac:dyDescent="0.25">
      <c r="A1433" s="40"/>
      <c r="F1433" s="509"/>
    </row>
    <row r="1434" spans="1:6" x14ac:dyDescent="0.25">
      <c r="A1434" s="40"/>
      <c r="F1434" s="509"/>
    </row>
    <row r="1435" spans="1:6" x14ac:dyDescent="0.25">
      <c r="A1435" s="40"/>
      <c r="F1435" s="509"/>
    </row>
    <row r="1436" spans="1:6" x14ac:dyDescent="0.25">
      <c r="A1436" s="40"/>
      <c r="F1436" s="509"/>
    </row>
    <row r="1437" spans="1:6" x14ac:dyDescent="0.25">
      <c r="A1437" s="40"/>
      <c r="F1437" s="509"/>
    </row>
    <row r="1438" spans="1:6" x14ac:dyDescent="0.25">
      <c r="A1438" s="40"/>
      <c r="F1438" s="509"/>
    </row>
    <row r="1439" spans="1:6" x14ac:dyDescent="0.25">
      <c r="A1439" s="40"/>
      <c r="F1439" s="509"/>
    </row>
    <row r="1440" spans="1:6" x14ac:dyDescent="0.25">
      <c r="A1440" s="40"/>
      <c r="F1440" s="509"/>
    </row>
    <row r="1441" spans="1:6" x14ac:dyDescent="0.25">
      <c r="A1441" s="40"/>
      <c r="F1441" s="509"/>
    </row>
    <row r="1442" spans="1:6" x14ac:dyDescent="0.25">
      <c r="A1442" s="40"/>
      <c r="F1442" s="509"/>
    </row>
    <row r="1443" spans="1:6" x14ac:dyDescent="0.25">
      <c r="A1443" s="40"/>
      <c r="F1443" s="509"/>
    </row>
    <row r="1444" spans="1:6" x14ac:dyDescent="0.25">
      <c r="A1444" s="40"/>
      <c r="F1444" s="509"/>
    </row>
    <row r="1445" spans="1:6" x14ac:dyDescent="0.25">
      <c r="A1445" s="40"/>
      <c r="F1445" s="509"/>
    </row>
    <row r="1446" spans="1:6" x14ac:dyDescent="0.25">
      <c r="A1446" s="40"/>
      <c r="F1446" s="509"/>
    </row>
    <row r="1447" spans="1:6" x14ac:dyDescent="0.25">
      <c r="A1447" s="40"/>
      <c r="F1447" s="509"/>
    </row>
    <row r="1448" spans="1:6" x14ac:dyDescent="0.25">
      <c r="A1448" s="40"/>
      <c r="F1448" s="509"/>
    </row>
    <row r="1449" spans="1:6" x14ac:dyDescent="0.25">
      <c r="A1449" s="40"/>
      <c r="F1449" s="509"/>
    </row>
    <row r="1450" spans="1:6" x14ac:dyDescent="0.25">
      <c r="A1450" s="40"/>
      <c r="F1450" s="509"/>
    </row>
    <row r="1451" spans="1:6" x14ac:dyDescent="0.25">
      <c r="A1451" s="40"/>
      <c r="F1451" s="509"/>
    </row>
    <row r="1452" spans="1:6" x14ac:dyDescent="0.25">
      <c r="A1452" s="40"/>
      <c r="F1452" s="509"/>
    </row>
    <row r="1453" spans="1:6" x14ac:dyDescent="0.25">
      <c r="A1453" s="40"/>
      <c r="F1453" s="509"/>
    </row>
    <row r="1454" spans="1:6" x14ac:dyDescent="0.25">
      <c r="A1454" s="40"/>
      <c r="F1454" s="509"/>
    </row>
    <row r="1455" spans="1:6" x14ac:dyDescent="0.25">
      <c r="A1455" s="40"/>
      <c r="F1455" s="509"/>
    </row>
    <row r="1456" spans="1:6" x14ac:dyDescent="0.25">
      <c r="A1456" s="40"/>
      <c r="F1456" s="509"/>
    </row>
    <row r="1457" spans="1:6" x14ac:dyDescent="0.25">
      <c r="A1457" s="40"/>
      <c r="F1457" s="509"/>
    </row>
    <row r="1458" spans="1:6" x14ac:dyDescent="0.25">
      <c r="A1458" s="40"/>
      <c r="F1458" s="509"/>
    </row>
    <row r="1459" spans="1:6" x14ac:dyDescent="0.25">
      <c r="A1459" s="40"/>
      <c r="F1459" s="509"/>
    </row>
    <row r="1460" spans="1:6" x14ac:dyDescent="0.25">
      <c r="A1460" s="40"/>
      <c r="F1460" s="509"/>
    </row>
    <row r="1461" spans="1:6" x14ac:dyDescent="0.25">
      <c r="A1461" s="40"/>
      <c r="F1461" s="509"/>
    </row>
    <row r="1462" spans="1:6" x14ac:dyDescent="0.25">
      <c r="A1462" s="40"/>
      <c r="F1462" s="509"/>
    </row>
    <row r="1463" spans="1:6" x14ac:dyDescent="0.25">
      <c r="A1463" s="40"/>
      <c r="F1463" s="509"/>
    </row>
    <row r="1464" spans="1:6" x14ac:dyDescent="0.25">
      <c r="A1464" s="40"/>
      <c r="F1464" s="509"/>
    </row>
    <row r="1465" spans="1:6" x14ac:dyDescent="0.25">
      <c r="A1465" s="40"/>
      <c r="F1465" s="509"/>
    </row>
    <row r="1466" spans="1:6" x14ac:dyDescent="0.25">
      <c r="A1466" s="40"/>
      <c r="F1466" s="509"/>
    </row>
    <row r="1467" spans="1:6" x14ac:dyDescent="0.25">
      <c r="A1467" s="40"/>
      <c r="F1467" s="509"/>
    </row>
    <row r="1468" spans="1:6" x14ac:dyDescent="0.25">
      <c r="A1468" s="40"/>
      <c r="F1468" s="509"/>
    </row>
    <row r="1469" spans="1:6" x14ac:dyDescent="0.25">
      <c r="A1469" s="40"/>
      <c r="F1469" s="509"/>
    </row>
    <row r="1470" spans="1:6" x14ac:dyDescent="0.25">
      <c r="A1470" s="40"/>
      <c r="F1470" s="509"/>
    </row>
    <row r="1471" spans="1:6" x14ac:dyDescent="0.25">
      <c r="A1471" s="40"/>
      <c r="F1471" s="509"/>
    </row>
    <row r="1472" spans="1:6" x14ac:dyDescent="0.25">
      <c r="A1472" s="40"/>
      <c r="F1472" s="509"/>
    </row>
    <row r="1473" spans="1:6" x14ac:dyDescent="0.25">
      <c r="A1473" s="40"/>
      <c r="F1473" s="509"/>
    </row>
    <row r="1474" spans="1:6" x14ac:dyDescent="0.25">
      <c r="A1474" s="40"/>
      <c r="F1474" s="509"/>
    </row>
    <row r="1475" spans="1:6" x14ac:dyDescent="0.25">
      <c r="A1475" s="40"/>
      <c r="F1475" s="509"/>
    </row>
    <row r="1476" spans="1:6" x14ac:dyDescent="0.25">
      <c r="A1476" s="40"/>
      <c r="F1476" s="509"/>
    </row>
    <row r="1477" spans="1:6" x14ac:dyDescent="0.25">
      <c r="A1477" s="40"/>
      <c r="F1477" s="509"/>
    </row>
    <row r="1478" spans="1:6" x14ac:dyDescent="0.25">
      <c r="A1478" s="40"/>
      <c r="F1478" s="509"/>
    </row>
    <row r="1479" spans="1:6" x14ac:dyDescent="0.25">
      <c r="A1479" s="40"/>
      <c r="F1479" s="509"/>
    </row>
    <row r="1480" spans="1:6" x14ac:dyDescent="0.25">
      <c r="A1480" s="40"/>
      <c r="F1480" s="509"/>
    </row>
    <row r="1481" spans="1:6" x14ac:dyDescent="0.25">
      <c r="A1481" s="40"/>
      <c r="F1481" s="509"/>
    </row>
    <row r="1482" spans="1:6" x14ac:dyDescent="0.25">
      <c r="A1482" s="40"/>
      <c r="F1482" s="509"/>
    </row>
    <row r="1483" spans="1:6" x14ac:dyDescent="0.25">
      <c r="A1483" s="40"/>
      <c r="F1483" s="509"/>
    </row>
    <row r="1484" spans="1:6" x14ac:dyDescent="0.25">
      <c r="A1484" s="40"/>
      <c r="F1484" s="509"/>
    </row>
    <row r="1485" spans="1:6" x14ac:dyDescent="0.25">
      <c r="A1485" s="40"/>
      <c r="F1485" s="509"/>
    </row>
    <row r="1486" spans="1:6" x14ac:dyDescent="0.25">
      <c r="A1486" s="40"/>
      <c r="F1486" s="509"/>
    </row>
    <row r="1487" spans="1:6" x14ac:dyDescent="0.25">
      <c r="A1487" s="40"/>
      <c r="F1487" s="509"/>
    </row>
    <row r="1488" spans="1:6" x14ac:dyDescent="0.25">
      <c r="A1488" s="40"/>
      <c r="F1488" s="509"/>
    </row>
    <row r="1489" spans="1:6" x14ac:dyDescent="0.25">
      <c r="A1489" s="40"/>
      <c r="F1489" s="509"/>
    </row>
    <row r="1490" spans="1:6" x14ac:dyDescent="0.25">
      <c r="A1490" s="40"/>
      <c r="F1490" s="509"/>
    </row>
    <row r="1491" spans="1:6" x14ac:dyDescent="0.25">
      <c r="A1491" s="40"/>
      <c r="F1491" s="509"/>
    </row>
    <row r="1492" spans="1:6" x14ac:dyDescent="0.25">
      <c r="A1492" s="40"/>
      <c r="F1492" s="509"/>
    </row>
    <row r="1493" spans="1:6" x14ac:dyDescent="0.25">
      <c r="A1493" s="40"/>
      <c r="F1493" s="509"/>
    </row>
    <row r="1494" spans="1:6" x14ac:dyDescent="0.25">
      <c r="A1494" s="40"/>
      <c r="F1494" s="509"/>
    </row>
    <row r="1495" spans="1:6" x14ac:dyDescent="0.25">
      <c r="A1495" s="40"/>
      <c r="F1495" s="509"/>
    </row>
    <row r="1496" spans="1:6" x14ac:dyDescent="0.25">
      <c r="A1496" s="40"/>
      <c r="F1496" s="509"/>
    </row>
    <row r="1497" spans="1:6" x14ac:dyDescent="0.25">
      <c r="A1497" s="40"/>
      <c r="F1497" s="509"/>
    </row>
    <row r="1498" spans="1:6" x14ac:dyDescent="0.25">
      <c r="A1498" s="40"/>
      <c r="F1498" s="509"/>
    </row>
    <row r="1499" spans="1:6" x14ac:dyDescent="0.25">
      <c r="A1499" s="40"/>
      <c r="F1499" s="509"/>
    </row>
    <row r="1500" spans="1:6" x14ac:dyDescent="0.25">
      <c r="A1500" s="40"/>
      <c r="F1500" s="509"/>
    </row>
    <row r="1501" spans="1:6" x14ac:dyDescent="0.25">
      <c r="A1501" s="40"/>
      <c r="F1501" s="509"/>
    </row>
    <row r="1502" spans="1:6" x14ac:dyDescent="0.25">
      <c r="A1502" s="40"/>
      <c r="F1502" s="509"/>
    </row>
    <row r="1503" spans="1:6" x14ac:dyDescent="0.25">
      <c r="A1503" s="40"/>
      <c r="F1503" s="509"/>
    </row>
    <row r="1504" spans="1:6" x14ac:dyDescent="0.25">
      <c r="A1504" s="40"/>
      <c r="F1504" s="509"/>
    </row>
    <row r="1505" spans="1:6" x14ac:dyDescent="0.25">
      <c r="A1505" s="40"/>
      <c r="F1505" s="509"/>
    </row>
    <row r="1506" spans="1:6" x14ac:dyDescent="0.25">
      <c r="A1506" s="40"/>
      <c r="F1506" s="509"/>
    </row>
    <row r="1507" spans="1:6" x14ac:dyDescent="0.25">
      <c r="A1507" s="40"/>
      <c r="F1507" s="509"/>
    </row>
    <row r="1508" spans="1:6" x14ac:dyDescent="0.25">
      <c r="A1508" s="40"/>
      <c r="F1508" s="509"/>
    </row>
    <row r="1509" spans="1:6" x14ac:dyDescent="0.25">
      <c r="A1509" s="40"/>
      <c r="F1509" s="509"/>
    </row>
    <row r="1510" spans="1:6" x14ac:dyDescent="0.25">
      <c r="A1510" s="40"/>
      <c r="F1510" s="509"/>
    </row>
    <row r="1511" spans="1:6" x14ac:dyDescent="0.25">
      <c r="A1511" s="40"/>
      <c r="F1511" s="509"/>
    </row>
    <row r="1512" spans="1:6" x14ac:dyDescent="0.25">
      <c r="A1512" s="40"/>
      <c r="F1512" s="509"/>
    </row>
    <row r="1513" spans="1:6" x14ac:dyDescent="0.25">
      <c r="A1513" s="40"/>
      <c r="F1513" s="509"/>
    </row>
    <row r="1514" spans="1:6" x14ac:dyDescent="0.25">
      <c r="A1514" s="40"/>
      <c r="F1514" s="509"/>
    </row>
    <row r="1515" spans="1:6" x14ac:dyDescent="0.25">
      <c r="A1515" s="40"/>
      <c r="F1515" s="509"/>
    </row>
    <row r="1516" spans="1:6" x14ac:dyDescent="0.25">
      <c r="A1516" s="40"/>
      <c r="F1516" s="509"/>
    </row>
    <row r="1517" spans="1:6" x14ac:dyDescent="0.25">
      <c r="A1517" s="40"/>
      <c r="F1517" s="509"/>
    </row>
    <row r="1518" spans="1:6" x14ac:dyDescent="0.25">
      <c r="A1518" s="40"/>
      <c r="F1518" s="509"/>
    </row>
    <row r="1519" spans="1:6" x14ac:dyDescent="0.25">
      <c r="A1519" s="40"/>
      <c r="F1519" s="509"/>
    </row>
    <row r="1520" spans="1:6" x14ac:dyDescent="0.25">
      <c r="A1520" s="40"/>
      <c r="F1520" s="509"/>
    </row>
    <row r="1521" spans="1:6" x14ac:dyDescent="0.25">
      <c r="A1521" s="40"/>
      <c r="F1521" s="509"/>
    </row>
    <row r="1522" spans="1:6" x14ac:dyDescent="0.25">
      <c r="A1522" s="40"/>
      <c r="F1522" s="509"/>
    </row>
    <row r="1523" spans="1:6" x14ac:dyDescent="0.25">
      <c r="A1523" s="40"/>
      <c r="F1523" s="509"/>
    </row>
    <row r="1524" spans="1:6" x14ac:dyDescent="0.25">
      <c r="A1524" s="40"/>
      <c r="F1524" s="509"/>
    </row>
    <row r="1525" spans="1:6" x14ac:dyDescent="0.25">
      <c r="A1525" s="40"/>
      <c r="F1525" s="509"/>
    </row>
    <row r="1526" spans="1:6" x14ac:dyDescent="0.25">
      <c r="A1526" s="40"/>
      <c r="F1526" s="509"/>
    </row>
    <row r="1527" spans="1:6" x14ac:dyDescent="0.25">
      <c r="A1527" s="40"/>
      <c r="F1527" s="509"/>
    </row>
    <row r="1528" spans="1:6" x14ac:dyDescent="0.25">
      <c r="A1528" s="40"/>
      <c r="F1528" s="509"/>
    </row>
    <row r="1529" spans="1:6" x14ac:dyDescent="0.25">
      <c r="A1529" s="40"/>
      <c r="F1529" s="509"/>
    </row>
    <row r="1530" spans="1:6" x14ac:dyDescent="0.25">
      <c r="A1530" s="40"/>
      <c r="F1530" s="509"/>
    </row>
    <row r="1531" spans="1:6" x14ac:dyDescent="0.25">
      <c r="A1531" s="40"/>
      <c r="F1531" s="509"/>
    </row>
    <row r="1532" spans="1:6" x14ac:dyDescent="0.25">
      <c r="A1532" s="40"/>
      <c r="F1532" s="509"/>
    </row>
    <row r="1533" spans="1:6" x14ac:dyDescent="0.25">
      <c r="A1533" s="40"/>
      <c r="F1533" s="509"/>
    </row>
    <row r="1534" spans="1:6" x14ac:dyDescent="0.25">
      <c r="A1534" s="40"/>
      <c r="F1534" s="509"/>
    </row>
    <row r="1535" spans="1:6" x14ac:dyDescent="0.25">
      <c r="A1535" s="40"/>
      <c r="F1535" s="509"/>
    </row>
    <row r="1536" spans="1:6" x14ac:dyDescent="0.25">
      <c r="A1536" s="40"/>
      <c r="F1536" s="509"/>
    </row>
    <row r="1537" spans="1:6" x14ac:dyDescent="0.25">
      <c r="A1537" s="40"/>
      <c r="F1537" s="509"/>
    </row>
    <row r="1538" spans="1:6" x14ac:dyDescent="0.25">
      <c r="A1538" s="40"/>
      <c r="F1538" s="509"/>
    </row>
    <row r="1539" spans="1:6" x14ac:dyDescent="0.25">
      <c r="A1539" s="40"/>
      <c r="F1539" s="509"/>
    </row>
    <row r="1540" spans="1:6" x14ac:dyDescent="0.25">
      <c r="A1540" s="40"/>
      <c r="F1540" s="509"/>
    </row>
    <row r="1541" spans="1:6" x14ac:dyDescent="0.25">
      <c r="A1541" s="40"/>
      <c r="F1541" s="509"/>
    </row>
    <row r="1542" spans="1:6" x14ac:dyDescent="0.25">
      <c r="A1542" s="40"/>
      <c r="F1542" s="509"/>
    </row>
    <row r="1543" spans="1:6" x14ac:dyDescent="0.25">
      <c r="A1543" s="40"/>
      <c r="F1543" s="509"/>
    </row>
    <row r="1544" spans="1:6" x14ac:dyDescent="0.25">
      <c r="A1544" s="40"/>
      <c r="F1544" s="509"/>
    </row>
    <row r="1545" spans="1:6" x14ac:dyDescent="0.25">
      <c r="A1545" s="40"/>
      <c r="F1545" s="509"/>
    </row>
    <row r="1546" spans="1:6" x14ac:dyDescent="0.25">
      <c r="A1546" s="40"/>
      <c r="F1546" s="509"/>
    </row>
    <row r="1547" spans="1:6" x14ac:dyDescent="0.25">
      <c r="A1547" s="40"/>
      <c r="F1547" s="509"/>
    </row>
    <row r="1548" spans="1:6" x14ac:dyDescent="0.25">
      <c r="A1548" s="40"/>
      <c r="F1548" s="509"/>
    </row>
    <row r="1549" spans="1:6" x14ac:dyDescent="0.25">
      <c r="A1549" s="40"/>
      <c r="F1549" s="509"/>
    </row>
    <row r="1550" spans="1:6" x14ac:dyDescent="0.25">
      <c r="A1550" s="40"/>
      <c r="F1550" s="509"/>
    </row>
    <row r="1551" spans="1:6" x14ac:dyDescent="0.25">
      <c r="A1551" s="40"/>
      <c r="F1551" s="509"/>
    </row>
    <row r="1552" spans="1:6" x14ac:dyDescent="0.25">
      <c r="A1552" s="40"/>
      <c r="F1552" s="509"/>
    </row>
    <row r="1553" spans="1:6" x14ac:dyDescent="0.25">
      <c r="A1553" s="40"/>
      <c r="F1553" s="509"/>
    </row>
    <row r="1554" spans="1:6" x14ac:dyDescent="0.25">
      <c r="A1554" s="40"/>
      <c r="F1554" s="509"/>
    </row>
    <row r="1555" spans="1:6" x14ac:dyDescent="0.25">
      <c r="A1555" s="40"/>
      <c r="F1555" s="509"/>
    </row>
    <row r="1556" spans="1:6" x14ac:dyDescent="0.25">
      <c r="A1556" s="40"/>
      <c r="F1556" s="509"/>
    </row>
    <row r="1557" spans="1:6" x14ac:dyDescent="0.25">
      <c r="A1557" s="40"/>
      <c r="F1557" s="509"/>
    </row>
    <row r="1558" spans="1:6" x14ac:dyDescent="0.25">
      <c r="A1558" s="40"/>
      <c r="F1558" s="509"/>
    </row>
    <row r="1559" spans="1:6" x14ac:dyDescent="0.25">
      <c r="A1559" s="40"/>
      <c r="F1559" s="509"/>
    </row>
    <row r="1560" spans="1:6" x14ac:dyDescent="0.25">
      <c r="A1560" s="40"/>
      <c r="F1560" s="509"/>
    </row>
    <row r="1561" spans="1:6" x14ac:dyDescent="0.25">
      <c r="A1561" s="40"/>
      <c r="F1561" s="509"/>
    </row>
    <row r="1562" spans="1:6" x14ac:dyDescent="0.25">
      <c r="A1562" s="40"/>
      <c r="F1562" s="509"/>
    </row>
    <row r="1563" spans="1:6" x14ac:dyDescent="0.25">
      <c r="A1563" s="40"/>
      <c r="F1563" s="509"/>
    </row>
    <row r="1564" spans="1:6" x14ac:dyDescent="0.25">
      <c r="A1564" s="40"/>
      <c r="F1564" s="509"/>
    </row>
    <row r="1565" spans="1:6" x14ac:dyDescent="0.25">
      <c r="A1565" s="40"/>
      <c r="F1565" s="509"/>
    </row>
    <row r="1566" spans="1:6" x14ac:dyDescent="0.25">
      <c r="A1566" s="40"/>
      <c r="F1566" s="509"/>
    </row>
    <row r="1567" spans="1:6" x14ac:dyDescent="0.25">
      <c r="A1567" s="40"/>
      <c r="F1567" s="509"/>
    </row>
    <row r="1568" spans="1:6" x14ac:dyDescent="0.25">
      <c r="A1568" s="40"/>
      <c r="F1568" s="509"/>
    </row>
    <row r="1569" spans="1:6" x14ac:dyDescent="0.25">
      <c r="A1569" s="40"/>
      <c r="F1569" s="509"/>
    </row>
    <row r="1570" spans="1:6" x14ac:dyDescent="0.25">
      <c r="A1570" s="40"/>
      <c r="F1570" s="509"/>
    </row>
    <row r="1571" spans="1:6" x14ac:dyDescent="0.25">
      <c r="A1571" s="40"/>
      <c r="F1571" s="509"/>
    </row>
    <row r="1572" spans="1:6" x14ac:dyDescent="0.25">
      <c r="A1572" s="40"/>
      <c r="F1572" s="509"/>
    </row>
    <row r="1573" spans="1:6" x14ac:dyDescent="0.25">
      <c r="A1573" s="40"/>
      <c r="F1573" s="509"/>
    </row>
    <row r="1574" spans="1:6" x14ac:dyDescent="0.25">
      <c r="A1574" s="40"/>
      <c r="F1574" s="509"/>
    </row>
    <row r="1575" spans="1:6" x14ac:dyDescent="0.25">
      <c r="A1575" s="40"/>
      <c r="F1575" s="509"/>
    </row>
    <row r="1576" spans="1:6" x14ac:dyDescent="0.25">
      <c r="A1576" s="40"/>
      <c r="F1576" s="509"/>
    </row>
    <row r="1577" spans="1:6" x14ac:dyDescent="0.25">
      <c r="A1577" s="40"/>
      <c r="F1577" s="509"/>
    </row>
    <row r="1578" spans="1:6" x14ac:dyDescent="0.25">
      <c r="A1578" s="40"/>
      <c r="F1578" s="509"/>
    </row>
    <row r="1579" spans="1:6" x14ac:dyDescent="0.25">
      <c r="A1579" s="40"/>
      <c r="F1579" s="509"/>
    </row>
    <row r="1580" spans="1:6" x14ac:dyDescent="0.25">
      <c r="A1580" s="40"/>
      <c r="F1580" s="509"/>
    </row>
    <row r="1581" spans="1:6" x14ac:dyDescent="0.25">
      <c r="A1581" s="40"/>
      <c r="F1581" s="509"/>
    </row>
    <row r="1582" spans="1:6" x14ac:dyDescent="0.25">
      <c r="A1582" s="40"/>
      <c r="F1582" s="509"/>
    </row>
    <row r="1583" spans="1:6" x14ac:dyDescent="0.25">
      <c r="A1583" s="40"/>
      <c r="F1583" s="509"/>
    </row>
    <row r="1584" spans="1:6" x14ac:dyDescent="0.25">
      <c r="A1584" s="40"/>
      <c r="F1584" s="509"/>
    </row>
    <row r="1585" spans="1:6" x14ac:dyDescent="0.25">
      <c r="A1585" s="40"/>
      <c r="F1585" s="509"/>
    </row>
    <row r="1586" spans="1:6" x14ac:dyDescent="0.25">
      <c r="A1586" s="40"/>
      <c r="F1586" s="509"/>
    </row>
    <row r="1587" spans="1:6" x14ac:dyDescent="0.25">
      <c r="A1587" s="40"/>
      <c r="F1587" s="509"/>
    </row>
    <row r="1588" spans="1:6" x14ac:dyDescent="0.25">
      <c r="A1588" s="40"/>
      <c r="F1588" s="509"/>
    </row>
    <row r="1589" spans="1:6" x14ac:dyDescent="0.25">
      <c r="A1589" s="40"/>
      <c r="F1589" s="509"/>
    </row>
    <row r="1590" spans="1:6" x14ac:dyDescent="0.25">
      <c r="A1590" s="40"/>
      <c r="F1590" s="509"/>
    </row>
    <row r="1591" spans="1:6" x14ac:dyDescent="0.25">
      <c r="A1591" s="40"/>
      <c r="F1591" s="509"/>
    </row>
    <row r="1592" spans="1:6" x14ac:dyDescent="0.25">
      <c r="A1592" s="40"/>
      <c r="F1592" s="509"/>
    </row>
    <row r="1593" spans="1:6" x14ac:dyDescent="0.25">
      <c r="A1593" s="40"/>
      <c r="F1593" s="509"/>
    </row>
    <row r="1594" spans="1:6" x14ac:dyDescent="0.25">
      <c r="A1594" s="40"/>
      <c r="F1594" s="509"/>
    </row>
    <row r="1595" spans="1:6" x14ac:dyDescent="0.25">
      <c r="A1595" s="40"/>
      <c r="F1595" s="509"/>
    </row>
    <row r="1596" spans="1:6" x14ac:dyDescent="0.25">
      <c r="A1596" s="40"/>
      <c r="F1596" s="509"/>
    </row>
    <row r="1597" spans="1:6" x14ac:dyDescent="0.25">
      <c r="A1597" s="40"/>
      <c r="F1597" s="509"/>
    </row>
    <row r="1598" spans="1:6" x14ac:dyDescent="0.25">
      <c r="A1598" s="40"/>
      <c r="F1598" s="509"/>
    </row>
    <row r="1599" spans="1:6" x14ac:dyDescent="0.25">
      <c r="A1599" s="40"/>
      <c r="F1599" s="509"/>
    </row>
    <row r="1600" spans="1:6" x14ac:dyDescent="0.25">
      <c r="A1600" s="40"/>
      <c r="F1600" s="509"/>
    </row>
    <row r="1601" spans="1:6" x14ac:dyDescent="0.25">
      <c r="A1601" s="40"/>
      <c r="F1601" s="509"/>
    </row>
    <row r="1602" spans="1:6" x14ac:dyDescent="0.25">
      <c r="A1602" s="40"/>
      <c r="F1602" s="509"/>
    </row>
    <row r="1603" spans="1:6" x14ac:dyDescent="0.25">
      <c r="A1603" s="40"/>
      <c r="F1603" s="509"/>
    </row>
    <row r="1604" spans="1:6" x14ac:dyDescent="0.25">
      <c r="A1604" s="40"/>
      <c r="F1604" s="509"/>
    </row>
    <row r="1605" spans="1:6" x14ac:dyDescent="0.25">
      <c r="A1605" s="40"/>
      <c r="F1605" s="509"/>
    </row>
    <row r="1606" spans="1:6" x14ac:dyDescent="0.25">
      <c r="A1606" s="40"/>
      <c r="F1606" s="509"/>
    </row>
    <row r="1607" spans="1:6" x14ac:dyDescent="0.25">
      <c r="A1607" s="40"/>
      <c r="F1607" s="509"/>
    </row>
    <row r="1608" spans="1:6" x14ac:dyDescent="0.25">
      <c r="A1608" s="40"/>
      <c r="F1608" s="509"/>
    </row>
    <row r="1609" spans="1:6" x14ac:dyDescent="0.25">
      <c r="A1609" s="40"/>
      <c r="F1609" s="509"/>
    </row>
    <row r="1610" spans="1:6" x14ac:dyDescent="0.25">
      <c r="A1610" s="40"/>
      <c r="F1610" s="509"/>
    </row>
    <row r="1611" spans="1:6" x14ac:dyDescent="0.25">
      <c r="A1611" s="40"/>
      <c r="F1611" s="509"/>
    </row>
    <row r="1612" spans="1:6" x14ac:dyDescent="0.25">
      <c r="A1612" s="40"/>
      <c r="F1612" s="509"/>
    </row>
    <row r="1613" spans="1:6" x14ac:dyDescent="0.25">
      <c r="A1613" s="40"/>
      <c r="F1613" s="509"/>
    </row>
    <row r="1614" spans="1:6" x14ac:dyDescent="0.25">
      <c r="A1614" s="40"/>
      <c r="F1614" s="509"/>
    </row>
    <row r="1615" spans="1:6" x14ac:dyDescent="0.25">
      <c r="A1615" s="40"/>
      <c r="F1615" s="509"/>
    </row>
    <row r="1616" spans="1:6" x14ac:dyDescent="0.25">
      <c r="A1616" s="40"/>
      <c r="F1616" s="509"/>
    </row>
    <row r="1617" spans="1:6" x14ac:dyDescent="0.25">
      <c r="A1617" s="40"/>
      <c r="F1617" s="509"/>
    </row>
    <row r="1618" spans="1:6" x14ac:dyDescent="0.25">
      <c r="A1618" s="40"/>
      <c r="F1618" s="509"/>
    </row>
    <row r="1619" spans="1:6" x14ac:dyDescent="0.25">
      <c r="A1619" s="40"/>
      <c r="F1619" s="509"/>
    </row>
    <row r="1620" spans="1:6" x14ac:dyDescent="0.25">
      <c r="A1620" s="40"/>
      <c r="F1620" s="509"/>
    </row>
    <row r="1621" spans="1:6" x14ac:dyDescent="0.25">
      <c r="A1621" s="40"/>
      <c r="F1621" s="509"/>
    </row>
    <row r="1622" spans="1:6" x14ac:dyDescent="0.25">
      <c r="A1622" s="40"/>
      <c r="F1622" s="509"/>
    </row>
    <row r="1623" spans="1:6" x14ac:dyDescent="0.25">
      <c r="A1623" s="40"/>
      <c r="F1623" s="509"/>
    </row>
    <row r="1624" spans="1:6" x14ac:dyDescent="0.25">
      <c r="A1624" s="40"/>
      <c r="F1624" s="509"/>
    </row>
    <row r="1625" spans="1:6" x14ac:dyDescent="0.25">
      <c r="A1625" s="40"/>
      <c r="F1625" s="509"/>
    </row>
    <row r="1626" spans="1:6" x14ac:dyDescent="0.25">
      <c r="A1626" s="40"/>
      <c r="F1626" s="509"/>
    </row>
    <row r="1627" spans="1:6" x14ac:dyDescent="0.25">
      <c r="A1627" s="40"/>
      <c r="F1627" s="509"/>
    </row>
    <row r="1628" spans="1:6" x14ac:dyDescent="0.25">
      <c r="A1628" s="40"/>
      <c r="F1628" s="509"/>
    </row>
    <row r="1629" spans="1:6" x14ac:dyDescent="0.25">
      <c r="A1629" s="40"/>
      <c r="F1629" s="509"/>
    </row>
    <row r="1630" spans="1:6" x14ac:dyDescent="0.25">
      <c r="A1630" s="40"/>
      <c r="F1630" s="509"/>
    </row>
    <row r="1631" spans="1:6" x14ac:dyDescent="0.25">
      <c r="A1631" s="40"/>
      <c r="F1631" s="509"/>
    </row>
    <row r="1632" spans="1:6" x14ac:dyDescent="0.25">
      <c r="A1632" s="40"/>
      <c r="F1632" s="509"/>
    </row>
    <row r="1633" spans="1:6" x14ac:dyDescent="0.25">
      <c r="A1633" s="40"/>
      <c r="F1633" s="509"/>
    </row>
    <row r="1634" spans="1:6" x14ac:dyDescent="0.25">
      <c r="A1634" s="40"/>
      <c r="F1634" s="509"/>
    </row>
    <row r="1635" spans="1:6" x14ac:dyDescent="0.25">
      <c r="A1635" s="40"/>
      <c r="F1635" s="509"/>
    </row>
    <row r="1636" spans="1:6" x14ac:dyDescent="0.25">
      <c r="A1636" s="40"/>
      <c r="F1636" s="509"/>
    </row>
    <row r="1637" spans="1:6" x14ac:dyDescent="0.25">
      <c r="A1637" s="40"/>
      <c r="F1637" s="509"/>
    </row>
    <row r="1638" spans="1:6" x14ac:dyDescent="0.25">
      <c r="A1638" s="40"/>
      <c r="F1638" s="509"/>
    </row>
    <row r="1639" spans="1:6" x14ac:dyDescent="0.25">
      <c r="A1639" s="40"/>
      <c r="F1639" s="509"/>
    </row>
    <row r="1640" spans="1:6" x14ac:dyDescent="0.25">
      <c r="A1640" s="40"/>
      <c r="F1640" s="509"/>
    </row>
    <row r="1641" spans="1:6" x14ac:dyDescent="0.25">
      <c r="A1641" s="40"/>
      <c r="F1641" s="509"/>
    </row>
    <row r="1642" spans="1:6" x14ac:dyDescent="0.25">
      <c r="A1642" s="40"/>
      <c r="F1642" s="509"/>
    </row>
    <row r="1643" spans="1:6" x14ac:dyDescent="0.25">
      <c r="A1643" s="40"/>
      <c r="F1643" s="509"/>
    </row>
    <row r="1644" spans="1:6" x14ac:dyDescent="0.25">
      <c r="A1644" s="40"/>
      <c r="F1644" s="509"/>
    </row>
    <row r="1645" spans="1:6" x14ac:dyDescent="0.25">
      <c r="A1645" s="40"/>
      <c r="F1645" s="509"/>
    </row>
    <row r="1646" spans="1:6" x14ac:dyDescent="0.25">
      <c r="A1646" s="40"/>
      <c r="F1646" s="509"/>
    </row>
    <row r="1647" spans="1:6" x14ac:dyDescent="0.25">
      <c r="A1647" s="40"/>
      <c r="F1647" s="509"/>
    </row>
    <row r="1648" spans="1:6" x14ac:dyDescent="0.25">
      <c r="A1648" s="40"/>
      <c r="F1648" s="509"/>
    </row>
    <row r="1649" spans="1:6" x14ac:dyDescent="0.25">
      <c r="A1649" s="40"/>
      <c r="F1649" s="509"/>
    </row>
    <row r="1650" spans="1:6" x14ac:dyDescent="0.25">
      <c r="A1650" s="40"/>
      <c r="F1650" s="509"/>
    </row>
    <row r="1651" spans="1:6" x14ac:dyDescent="0.25">
      <c r="A1651" s="40"/>
      <c r="F1651" s="509"/>
    </row>
    <row r="1652" spans="1:6" x14ac:dyDescent="0.25">
      <c r="A1652" s="40"/>
      <c r="F1652" s="509"/>
    </row>
    <row r="1653" spans="1:6" x14ac:dyDescent="0.25">
      <c r="A1653" s="40"/>
      <c r="F1653" s="509"/>
    </row>
    <row r="1654" spans="1:6" x14ac:dyDescent="0.25">
      <c r="A1654" s="40"/>
      <c r="F1654" s="509"/>
    </row>
    <row r="1655" spans="1:6" x14ac:dyDescent="0.25">
      <c r="A1655" s="40"/>
      <c r="F1655" s="509"/>
    </row>
    <row r="1656" spans="1:6" x14ac:dyDescent="0.25">
      <c r="A1656" s="40"/>
      <c r="F1656" s="509"/>
    </row>
    <row r="1657" spans="1:6" x14ac:dyDescent="0.25">
      <c r="A1657" s="40"/>
      <c r="F1657" s="509"/>
    </row>
    <row r="1658" spans="1:6" x14ac:dyDescent="0.25">
      <c r="A1658" s="40"/>
      <c r="F1658" s="509"/>
    </row>
    <row r="1659" spans="1:6" x14ac:dyDescent="0.25">
      <c r="A1659" s="40"/>
      <c r="F1659" s="509"/>
    </row>
    <row r="1660" spans="1:6" x14ac:dyDescent="0.25">
      <c r="A1660" s="40"/>
      <c r="F1660" s="509"/>
    </row>
    <row r="1661" spans="1:6" x14ac:dyDescent="0.25">
      <c r="A1661" s="40"/>
      <c r="F1661" s="509"/>
    </row>
    <row r="1662" spans="1:6" x14ac:dyDescent="0.25">
      <c r="A1662" s="40"/>
      <c r="F1662" s="509"/>
    </row>
    <row r="1663" spans="1:6" x14ac:dyDescent="0.25">
      <c r="A1663" s="40"/>
      <c r="F1663" s="509"/>
    </row>
    <row r="1664" spans="1:6" x14ac:dyDescent="0.25">
      <c r="A1664" s="40"/>
      <c r="F1664" s="509"/>
    </row>
    <row r="1665" spans="1:6" x14ac:dyDescent="0.25">
      <c r="A1665" s="40"/>
      <c r="F1665" s="509"/>
    </row>
    <row r="1666" spans="1:6" x14ac:dyDescent="0.25">
      <c r="A1666" s="40"/>
      <c r="F1666" s="509"/>
    </row>
    <row r="1667" spans="1:6" x14ac:dyDescent="0.25">
      <c r="A1667" s="40"/>
      <c r="F1667" s="509"/>
    </row>
    <row r="1668" spans="1:6" x14ac:dyDescent="0.25">
      <c r="A1668" s="40"/>
      <c r="F1668" s="509"/>
    </row>
    <row r="1669" spans="1:6" x14ac:dyDescent="0.25">
      <c r="A1669" s="40"/>
      <c r="F1669" s="509"/>
    </row>
    <row r="1670" spans="1:6" x14ac:dyDescent="0.25">
      <c r="A1670" s="40"/>
      <c r="F1670" s="509"/>
    </row>
    <row r="1671" spans="1:6" x14ac:dyDescent="0.25">
      <c r="A1671" s="40"/>
      <c r="F1671" s="509"/>
    </row>
    <row r="1672" spans="1:6" x14ac:dyDescent="0.25">
      <c r="A1672" s="40"/>
      <c r="F1672" s="509"/>
    </row>
    <row r="1673" spans="1:6" x14ac:dyDescent="0.25">
      <c r="A1673" s="40"/>
      <c r="F1673" s="509"/>
    </row>
    <row r="1674" spans="1:6" x14ac:dyDescent="0.25">
      <c r="A1674" s="40"/>
      <c r="F1674" s="509"/>
    </row>
    <row r="1675" spans="1:6" x14ac:dyDescent="0.25">
      <c r="A1675" s="40"/>
      <c r="F1675" s="509"/>
    </row>
    <row r="1676" spans="1:6" x14ac:dyDescent="0.25">
      <c r="A1676" s="40"/>
      <c r="F1676" s="509"/>
    </row>
    <row r="1677" spans="1:6" x14ac:dyDescent="0.25">
      <c r="A1677" s="40"/>
      <c r="F1677" s="509"/>
    </row>
    <row r="1678" spans="1:6" x14ac:dyDescent="0.25">
      <c r="A1678" s="40"/>
      <c r="F1678" s="509"/>
    </row>
    <row r="1679" spans="1:6" x14ac:dyDescent="0.25">
      <c r="A1679" s="40"/>
      <c r="F1679" s="509"/>
    </row>
    <row r="1680" spans="1:6" x14ac:dyDescent="0.25">
      <c r="A1680" s="40"/>
      <c r="F1680" s="509"/>
    </row>
    <row r="1681" spans="1:6" x14ac:dyDescent="0.25">
      <c r="A1681" s="40"/>
      <c r="F1681" s="509"/>
    </row>
    <row r="1682" spans="1:6" x14ac:dyDescent="0.25">
      <c r="A1682" s="40"/>
      <c r="F1682" s="509"/>
    </row>
    <row r="1683" spans="1:6" x14ac:dyDescent="0.25">
      <c r="A1683" s="40"/>
      <c r="F1683" s="509"/>
    </row>
    <row r="1684" spans="1:6" x14ac:dyDescent="0.25">
      <c r="A1684" s="40"/>
      <c r="F1684" s="509"/>
    </row>
    <row r="1685" spans="1:6" x14ac:dyDescent="0.25">
      <c r="A1685" s="40"/>
      <c r="F1685" s="509"/>
    </row>
    <row r="1686" spans="1:6" x14ac:dyDescent="0.25">
      <c r="A1686" s="40"/>
      <c r="F1686" s="509"/>
    </row>
    <row r="1687" spans="1:6" x14ac:dyDescent="0.25">
      <c r="A1687" s="40"/>
      <c r="F1687" s="509"/>
    </row>
    <row r="1688" spans="1:6" x14ac:dyDescent="0.25">
      <c r="A1688" s="40"/>
      <c r="F1688" s="509"/>
    </row>
    <row r="1689" spans="1:6" x14ac:dyDescent="0.25">
      <c r="A1689" s="40"/>
      <c r="F1689" s="509"/>
    </row>
    <row r="1690" spans="1:6" x14ac:dyDescent="0.25">
      <c r="A1690" s="40"/>
      <c r="F1690" s="509"/>
    </row>
    <row r="1691" spans="1:6" x14ac:dyDescent="0.25">
      <c r="A1691" s="40"/>
      <c r="F1691" s="509"/>
    </row>
    <row r="1692" spans="1:6" x14ac:dyDescent="0.25">
      <c r="A1692" s="40"/>
      <c r="F1692" s="509"/>
    </row>
    <row r="1693" spans="1:6" x14ac:dyDescent="0.25">
      <c r="A1693" s="40"/>
      <c r="F1693" s="509"/>
    </row>
    <row r="1694" spans="1:6" x14ac:dyDescent="0.25">
      <c r="A1694" s="40"/>
      <c r="F1694" s="509"/>
    </row>
    <row r="1695" spans="1:6" x14ac:dyDescent="0.25">
      <c r="A1695" s="40"/>
      <c r="F1695" s="509"/>
    </row>
    <row r="1696" spans="1:6" x14ac:dyDescent="0.25">
      <c r="A1696" s="40"/>
      <c r="F1696" s="509"/>
    </row>
    <row r="1697" spans="1:6" x14ac:dyDescent="0.25">
      <c r="A1697" s="40"/>
      <c r="F1697" s="509"/>
    </row>
    <row r="1698" spans="1:6" x14ac:dyDescent="0.25">
      <c r="A1698" s="40"/>
      <c r="F1698" s="509"/>
    </row>
    <row r="1699" spans="1:6" x14ac:dyDescent="0.25">
      <c r="A1699" s="40"/>
      <c r="F1699" s="509"/>
    </row>
    <row r="1700" spans="1:6" x14ac:dyDescent="0.25">
      <c r="A1700" s="40"/>
      <c r="F1700" s="509"/>
    </row>
    <row r="1701" spans="1:6" x14ac:dyDescent="0.25">
      <c r="A1701" s="40"/>
      <c r="F1701" s="509"/>
    </row>
    <row r="1702" spans="1:6" x14ac:dyDescent="0.25">
      <c r="A1702" s="40"/>
      <c r="F1702" s="509"/>
    </row>
    <row r="1703" spans="1:6" x14ac:dyDescent="0.25">
      <c r="A1703" s="40"/>
      <c r="F1703" s="509"/>
    </row>
    <row r="1704" spans="1:6" x14ac:dyDescent="0.25">
      <c r="A1704" s="40"/>
      <c r="F1704" s="509"/>
    </row>
    <row r="1705" spans="1:6" x14ac:dyDescent="0.25">
      <c r="A1705" s="40"/>
      <c r="F1705" s="509"/>
    </row>
    <row r="1706" spans="1:6" x14ac:dyDescent="0.25">
      <c r="A1706" s="40"/>
      <c r="F1706" s="509"/>
    </row>
    <row r="1707" spans="1:6" x14ac:dyDescent="0.25">
      <c r="A1707" s="40"/>
      <c r="F1707" s="509"/>
    </row>
    <row r="1708" spans="1:6" x14ac:dyDescent="0.25">
      <c r="A1708" s="40"/>
      <c r="F1708" s="509"/>
    </row>
    <row r="1709" spans="1:6" x14ac:dyDescent="0.25">
      <c r="A1709" s="40"/>
      <c r="F1709" s="509"/>
    </row>
    <row r="1710" spans="1:6" x14ac:dyDescent="0.25">
      <c r="A1710" s="40"/>
      <c r="F1710" s="509"/>
    </row>
    <row r="1711" spans="1:6" x14ac:dyDescent="0.25">
      <c r="A1711" s="40"/>
      <c r="F1711" s="509"/>
    </row>
    <row r="1712" spans="1:6" x14ac:dyDescent="0.25">
      <c r="A1712" s="40"/>
      <c r="F1712" s="509"/>
    </row>
    <row r="1713" spans="1:6" x14ac:dyDescent="0.25">
      <c r="A1713" s="40"/>
      <c r="F1713" s="509"/>
    </row>
    <row r="1714" spans="1:6" x14ac:dyDescent="0.25">
      <c r="A1714" s="40"/>
      <c r="F1714" s="509"/>
    </row>
    <row r="1715" spans="1:6" x14ac:dyDescent="0.25">
      <c r="A1715" s="40"/>
      <c r="F1715" s="509"/>
    </row>
    <row r="1716" spans="1:6" x14ac:dyDescent="0.25">
      <c r="A1716" s="40"/>
      <c r="F1716" s="509"/>
    </row>
    <row r="1717" spans="1:6" x14ac:dyDescent="0.25">
      <c r="A1717" s="40"/>
      <c r="F1717" s="509"/>
    </row>
    <row r="1718" spans="1:6" x14ac:dyDescent="0.25">
      <c r="A1718" s="40"/>
      <c r="F1718" s="509"/>
    </row>
    <row r="1719" spans="1:6" x14ac:dyDescent="0.25">
      <c r="A1719" s="40"/>
      <c r="F1719" s="509"/>
    </row>
    <row r="1720" spans="1:6" x14ac:dyDescent="0.25">
      <c r="A1720" s="40"/>
      <c r="F1720" s="509"/>
    </row>
    <row r="1721" spans="1:6" x14ac:dyDescent="0.25">
      <c r="A1721" s="40"/>
      <c r="F1721" s="509"/>
    </row>
    <row r="1722" spans="1:6" x14ac:dyDescent="0.25">
      <c r="A1722" s="40"/>
      <c r="F1722" s="509"/>
    </row>
    <row r="1723" spans="1:6" x14ac:dyDescent="0.25">
      <c r="A1723" s="40"/>
      <c r="F1723" s="509"/>
    </row>
    <row r="1724" spans="1:6" x14ac:dyDescent="0.25">
      <c r="A1724" s="40"/>
      <c r="F1724" s="509"/>
    </row>
    <row r="1725" spans="1:6" x14ac:dyDescent="0.25">
      <c r="A1725" s="40"/>
      <c r="F1725" s="509"/>
    </row>
    <row r="1726" spans="1:6" x14ac:dyDescent="0.25">
      <c r="A1726" s="40"/>
      <c r="F1726" s="509"/>
    </row>
    <row r="1727" spans="1:6" x14ac:dyDescent="0.25">
      <c r="A1727" s="40"/>
      <c r="F1727" s="509"/>
    </row>
    <row r="1728" spans="1:6" x14ac:dyDescent="0.25">
      <c r="A1728" s="40"/>
      <c r="F1728" s="509"/>
    </row>
    <row r="1729" spans="1:6" x14ac:dyDescent="0.25">
      <c r="A1729" s="40"/>
      <c r="F1729" s="509"/>
    </row>
    <row r="1730" spans="1:6" x14ac:dyDescent="0.25">
      <c r="A1730" s="40"/>
      <c r="F1730" s="509"/>
    </row>
    <row r="1731" spans="1:6" x14ac:dyDescent="0.25">
      <c r="A1731" s="40"/>
      <c r="F1731" s="509"/>
    </row>
    <row r="1732" spans="1:6" x14ac:dyDescent="0.25">
      <c r="A1732" s="40"/>
      <c r="F1732" s="509"/>
    </row>
    <row r="1733" spans="1:6" x14ac:dyDescent="0.25">
      <c r="A1733" s="40"/>
      <c r="F1733" s="509"/>
    </row>
    <row r="1734" spans="1:6" x14ac:dyDescent="0.25">
      <c r="A1734" s="40"/>
      <c r="F1734" s="509"/>
    </row>
    <row r="1735" spans="1:6" x14ac:dyDescent="0.25">
      <c r="A1735" s="40"/>
      <c r="F1735" s="509"/>
    </row>
    <row r="1736" spans="1:6" x14ac:dyDescent="0.25">
      <c r="A1736" s="40"/>
      <c r="F1736" s="509"/>
    </row>
    <row r="1737" spans="1:6" x14ac:dyDescent="0.25">
      <c r="A1737" s="40"/>
      <c r="F1737" s="509"/>
    </row>
    <row r="1738" spans="1:6" x14ac:dyDescent="0.25">
      <c r="A1738" s="40"/>
      <c r="F1738" s="509"/>
    </row>
    <row r="1739" spans="1:6" x14ac:dyDescent="0.25">
      <c r="A1739" s="40"/>
      <c r="F1739" s="509"/>
    </row>
    <row r="1740" spans="1:6" x14ac:dyDescent="0.25">
      <c r="A1740" s="40"/>
      <c r="F1740" s="509"/>
    </row>
    <row r="1741" spans="1:6" x14ac:dyDescent="0.25">
      <c r="A1741" s="40"/>
      <c r="F1741" s="509"/>
    </row>
    <row r="1742" spans="1:6" x14ac:dyDescent="0.25">
      <c r="A1742" s="40"/>
      <c r="F1742" s="509"/>
    </row>
    <row r="1743" spans="1:6" x14ac:dyDescent="0.25">
      <c r="A1743" s="40"/>
      <c r="F1743" s="509"/>
    </row>
    <row r="1744" spans="1:6" x14ac:dyDescent="0.25">
      <c r="A1744" s="40"/>
      <c r="F1744" s="509"/>
    </row>
    <row r="1745" spans="1:6" x14ac:dyDescent="0.25">
      <c r="A1745" s="40"/>
      <c r="F1745" s="509"/>
    </row>
    <row r="1746" spans="1:6" x14ac:dyDescent="0.25">
      <c r="A1746" s="40"/>
      <c r="F1746" s="509"/>
    </row>
    <row r="1747" spans="1:6" x14ac:dyDescent="0.25">
      <c r="A1747" s="40"/>
      <c r="F1747" s="509"/>
    </row>
    <row r="1748" spans="1:6" x14ac:dyDescent="0.25">
      <c r="A1748" s="40"/>
      <c r="F1748" s="509"/>
    </row>
    <row r="1749" spans="1:6" x14ac:dyDescent="0.25">
      <c r="A1749" s="40"/>
      <c r="F1749" s="509"/>
    </row>
    <row r="1750" spans="1:6" x14ac:dyDescent="0.25">
      <c r="A1750" s="40"/>
      <c r="F1750" s="509"/>
    </row>
    <row r="1751" spans="1:6" x14ac:dyDescent="0.25">
      <c r="A1751" s="40"/>
      <c r="F1751" s="509"/>
    </row>
    <row r="1752" spans="1:6" x14ac:dyDescent="0.25">
      <c r="A1752" s="40"/>
      <c r="F1752" s="509"/>
    </row>
    <row r="1753" spans="1:6" x14ac:dyDescent="0.25">
      <c r="A1753" s="40"/>
      <c r="F1753" s="509"/>
    </row>
    <row r="1754" spans="1:6" x14ac:dyDescent="0.25">
      <c r="A1754" s="40"/>
      <c r="F1754" s="509"/>
    </row>
    <row r="1755" spans="1:6" x14ac:dyDescent="0.25">
      <c r="A1755" s="40"/>
      <c r="F1755" s="509"/>
    </row>
    <row r="1756" spans="1:6" x14ac:dyDescent="0.25">
      <c r="A1756" s="40"/>
      <c r="F1756" s="509"/>
    </row>
    <row r="1757" spans="1:6" x14ac:dyDescent="0.25">
      <c r="A1757" s="40"/>
      <c r="F1757" s="509"/>
    </row>
    <row r="1758" spans="1:6" x14ac:dyDescent="0.25">
      <c r="A1758" s="40"/>
      <c r="F1758" s="509"/>
    </row>
    <row r="1759" spans="1:6" x14ac:dyDescent="0.25">
      <c r="A1759" s="40"/>
      <c r="F1759" s="509"/>
    </row>
    <row r="1760" spans="1:6" x14ac:dyDescent="0.25">
      <c r="A1760" s="40"/>
      <c r="F1760" s="509"/>
    </row>
    <row r="1761" spans="1:6" x14ac:dyDescent="0.25">
      <c r="A1761" s="40"/>
      <c r="F1761" s="509"/>
    </row>
    <row r="1762" spans="1:6" x14ac:dyDescent="0.25">
      <c r="A1762" s="40"/>
      <c r="F1762" s="509"/>
    </row>
    <row r="1763" spans="1:6" x14ac:dyDescent="0.25">
      <c r="A1763" s="40"/>
      <c r="F1763" s="509"/>
    </row>
    <row r="1764" spans="1:6" x14ac:dyDescent="0.25">
      <c r="A1764" s="40"/>
      <c r="F1764" s="509"/>
    </row>
    <row r="1765" spans="1:6" x14ac:dyDescent="0.25">
      <c r="A1765" s="40"/>
      <c r="F1765" s="509"/>
    </row>
    <row r="1766" spans="1:6" x14ac:dyDescent="0.25">
      <c r="A1766" s="40"/>
      <c r="F1766" s="509"/>
    </row>
    <row r="1767" spans="1:6" x14ac:dyDescent="0.25">
      <c r="A1767" s="40"/>
      <c r="F1767" s="509"/>
    </row>
    <row r="1768" spans="1:6" x14ac:dyDescent="0.25">
      <c r="A1768" s="40"/>
      <c r="F1768" s="509"/>
    </row>
    <row r="1769" spans="1:6" x14ac:dyDescent="0.25">
      <c r="A1769" s="40"/>
      <c r="F1769" s="509"/>
    </row>
    <row r="1770" spans="1:6" x14ac:dyDescent="0.25">
      <c r="A1770" s="40"/>
      <c r="F1770" s="509"/>
    </row>
    <row r="1771" spans="1:6" x14ac:dyDescent="0.25">
      <c r="A1771" s="40"/>
      <c r="F1771" s="509"/>
    </row>
    <row r="1772" spans="1:6" x14ac:dyDescent="0.25">
      <c r="A1772" s="40"/>
      <c r="F1772" s="509"/>
    </row>
    <row r="1773" spans="1:6" x14ac:dyDescent="0.25">
      <c r="A1773" s="40"/>
      <c r="F1773" s="509"/>
    </row>
    <row r="1774" spans="1:6" x14ac:dyDescent="0.25">
      <c r="A1774" s="40"/>
      <c r="F1774" s="509"/>
    </row>
    <row r="1775" spans="1:6" x14ac:dyDescent="0.25">
      <c r="A1775" s="40"/>
      <c r="F1775" s="509"/>
    </row>
    <row r="1776" spans="1:6" x14ac:dyDescent="0.25">
      <c r="A1776" s="40"/>
      <c r="F1776" s="509"/>
    </row>
    <row r="1777" spans="1:6" x14ac:dyDescent="0.25">
      <c r="A1777" s="40"/>
      <c r="F1777" s="509"/>
    </row>
    <row r="1778" spans="1:6" x14ac:dyDescent="0.25">
      <c r="A1778" s="40"/>
      <c r="F1778" s="509"/>
    </row>
    <row r="1779" spans="1:6" x14ac:dyDescent="0.25">
      <c r="A1779" s="40"/>
      <c r="F1779" s="509"/>
    </row>
    <row r="1780" spans="1:6" x14ac:dyDescent="0.25">
      <c r="A1780" s="40"/>
      <c r="F1780" s="509"/>
    </row>
    <row r="1781" spans="1:6" x14ac:dyDescent="0.25">
      <c r="A1781" s="40"/>
      <c r="F1781" s="509"/>
    </row>
    <row r="1782" spans="1:6" x14ac:dyDescent="0.25">
      <c r="A1782" s="40"/>
      <c r="F1782" s="509"/>
    </row>
    <row r="1783" spans="1:6" x14ac:dyDescent="0.25">
      <c r="A1783" s="40"/>
      <c r="F1783" s="509"/>
    </row>
    <row r="1784" spans="1:6" x14ac:dyDescent="0.25">
      <c r="A1784" s="40"/>
      <c r="F1784" s="509"/>
    </row>
    <row r="1785" spans="1:6" x14ac:dyDescent="0.25">
      <c r="A1785" s="40"/>
      <c r="F1785" s="509"/>
    </row>
    <row r="1786" spans="1:6" x14ac:dyDescent="0.25">
      <c r="A1786" s="40"/>
      <c r="F1786" s="509"/>
    </row>
    <row r="1787" spans="1:6" x14ac:dyDescent="0.25">
      <c r="A1787" s="40"/>
      <c r="F1787" s="509"/>
    </row>
    <row r="1788" spans="1:6" x14ac:dyDescent="0.25">
      <c r="A1788" s="40"/>
      <c r="F1788" s="509"/>
    </row>
    <row r="1789" spans="1:6" x14ac:dyDescent="0.25">
      <c r="A1789" s="40"/>
      <c r="F1789" s="509"/>
    </row>
    <row r="1790" spans="1:6" x14ac:dyDescent="0.25">
      <c r="A1790" s="40"/>
      <c r="F1790" s="509"/>
    </row>
    <row r="1791" spans="1:6" x14ac:dyDescent="0.25">
      <c r="A1791" s="40"/>
      <c r="F1791" s="509"/>
    </row>
    <row r="1792" spans="1:6" x14ac:dyDescent="0.25">
      <c r="A1792" s="40"/>
      <c r="F1792" s="509"/>
    </row>
    <row r="1793" spans="1:6" x14ac:dyDescent="0.25">
      <c r="A1793" s="40"/>
      <c r="F1793" s="509"/>
    </row>
    <row r="1794" spans="1:6" x14ac:dyDescent="0.25">
      <c r="A1794" s="40"/>
      <c r="F1794" s="509"/>
    </row>
    <row r="1795" spans="1:6" x14ac:dyDescent="0.25">
      <c r="A1795" s="40"/>
      <c r="F1795" s="509"/>
    </row>
    <row r="1796" spans="1:6" x14ac:dyDescent="0.25">
      <c r="A1796" s="40"/>
      <c r="F1796" s="509"/>
    </row>
    <row r="1797" spans="1:6" x14ac:dyDescent="0.25">
      <c r="A1797" s="40"/>
      <c r="F1797" s="509"/>
    </row>
    <row r="1798" spans="1:6" x14ac:dyDescent="0.25">
      <c r="A1798" s="40"/>
      <c r="F1798" s="509"/>
    </row>
    <row r="1799" spans="1:6" x14ac:dyDescent="0.25">
      <c r="A1799" s="40"/>
      <c r="F1799" s="509"/>
    </row>
    <row r="1800" spans="1:6" x14ac:dyDescent="0.25">
      <c r="A1800" s="40"/>
      <c r="F1800" s="509"/>
    </row>
    <row r="1801" spans="1:6" x14ac:dyDescent="0.25">
      <c r="A1801" s="40"/>
      <c r="F1801" s="509"/>
    </row>
    <row r="1802" spans="1:6" x14ac:dyDescent="0.25">
      <c r="A1802" s="40"/>
      <c r="F1802" s="509"/>
    </row>
    <row r="1803" spans="1:6" x14ac:dyDescent="0.25">
      <c r="A1803" s="40"/>
      <c r="F1803" s="509"/>
    </row>
    <row r="1804" spans="1:6" x14ac:dyDescent="0.25">
      <c r="A1804" s="40"/>
      <c r="F1804" s="509"/>
    </row>
    <row r="1805" spans="1:6" x14ac:dyDescent="0.25">
      <c r="A1805" s="40"/>
      <c r="F1805" s="509"/>
    </row>
    <row r="1806" spans="1:6" x14ac:dyDescent="0.25">
      <c r="A1806" s="40"/>
      <c r="F1806" s="509"/>
    </row>
    <row r="1807" spans="1:6" x14ac:dyDescent="0.25">
      <c r="A1807" s="40"/>
      <c r="F1807" s="509"/>
    </row>
    <row r="1808" spans="1:6" x14ac:dyDescent="0.25">
      <c r="A1808" s="40"/>
      <c r="F1808" s="509"/>
    </row>
    <row r="1809" spans="1:6" x14ac:dyDescent="0.25">
      <c r="A1809" s="40"/>
      <c r="F1809" s="509"/>
    </row>
    <row r="1810" spans="1:6" x14ac:dyDescent="0.25">
      <c r="A1810" s="40"/>
      <c r="F1810" s="509"/>
    </row>
    <row r="1811" spans="1:6" x14ac:dyDescent="0.25">
      <c r="A1811" s="40"/>
      <c r="F1811" s="509"/>
    </row>
    <row r="1812" spans="1:6" x14ac:dyDescent="0.25">
      <c r="A1812" s="40"/>
      <c r="F1812" s="509"/>
    </row>
    <row r="1813" spans="1:6" x14ac:dyDescent="0.25">
      <c r="A1813" s="40"/>
      <c r="F1813" s="509"/>
    </row>
    <row r="1814" spans="1:6" x14ac:dyDescent="0.25">
      <c r="A1814" s="40"/>
      <c r="F1814" s="509"/>
    </row>
    <row r="1815" spans="1:6" x14ac:dyDescent="0.25">
      <c r="A1815" s="40"/>
      <c r="F1815" s="509"/>
    </row>
    <row r="1816" spans="1:6" x14ac:dyDescent="0.25">
      <c r="A1816" s="40"/>
      <c r="F1816" s="509"/>
    </row>
    <row r="1817" spans="1:6" x14ac:dyDescent="0.25">
      <c r="A1817" s="40"/>
      <c r="F1817" s="509"/>
    </row>
    <row r="1818" spans="1:6" x14ac:dyDescent="0.25">
      <c r="A1818" s="40"/>
      <c r="F1818" s="509"/>
    </row>
    <row r="1819" spans="1:6" x14ac:dyDescent="0.25">
      <c r="A1819" s="40"/>
      <c r="F1819" s="509"/>
    </row>
    <row r="1820" spans="1:6" x14ac:dyDescent="0.25">
      <c r="A1820" s="40"/>
      <c r="F1820" s="509"/>
    </row>
    <row r="1821" spans="1:6" x14ac:dyDescent="0.25">
      <c r="A1821" s="40"/>
      <c r="F1821" s="509"/>
    </row>
    <row r="1822" spans="1:6" x14ac:dyDescent="0.25">
      <c r="A1822" s="40"/>
      <c r="F1822" s="509"/>
    </row>
    <row r="1823" spans="1:6" x14ac:dyDescent="0.25">
      <c r="A1823" s="40"/>
      <c r="F1823" s="509"/>
    </row>
    <row r="1824" spans="1:6" x14ac:dyDescent="0.25">
      <c r="A1824" s="40"/>
      <c r="F1824" s="509"/>
    </row>
    <row r="1825" spans="1:6" x14ac:dyDescent="0.25">
      <c r="A1825" s="40"/>
      <c r="F1825" s="509"/>
    </row>
    <row r="1826" spans="1:6" x14ac:dyDescent="0.25">
      <c r="A1826" s="40"/>
      <c r="F1826" s="509"/>
    </row>
    <row r="1827" spans="1:6" x14ac:dyDescent="0.25">
      <c r="A1827" s="40"/>
      <c r="F1827" s="509"/>
    </row>
    <row r="1828" spans="1:6" x14ac:dyDescent="0.25">
      <c r="A1828" s="40"/>
      <c r="F1828" s="509"/>
    </row>
    <row r="1829" spans="1:6" x14ac:dyDescent="0.25">
      <c r="A1829" s="40"/>
      <c r="F1829" s="509"/>
    </row>
    <row r="1830" spans="1:6" x14ac:dyDescent="0.25">
      <c r="A1830" s="40"/>
      <c r="F1830" s="509"/>
    </row>
    <row r="1831" spans="1:6" x14ac:dyDescent="0.25">
      <c r="A1831" s="40"/>
      <c r="F1831" s="509"/>
    </row>
    <row r="1832" spans="1:6" x14ac:dyDescent="0.25">
      <c r="A1832" s="40"/>
      <c r="F1832" s="509"/>
    </row>
    <row r="1833" spans="1:6" x14ac:dyDescent="0.25">
      <c r="A1833" s="40"/>
      <c r="F1833" s="509"/>
    </row>
    <row r="1834" spans="1:6" x14ac:dyDescent="0.25">
      <c r="A1834" s="40"/>
      <c r="F1834" s="509"/>
    </row>
    <row r="1835" spans="1:6" x14ac:dyDescent="0.25">
      <c r="A1835" s="40"/>
      <c r="F1835" s="509"/>
    </row>
    <row r="1836" spans="1:6" x14ac:dyDescent="0.25">
      <c r="A1836" s="40"/>
      <c r="F1836" s="509"/>
    </row>
    <row r="1837" spans="1:6" x14ac:dyDescent="0.25">
      <c r="A1837" s="40"/>
      <c r="F1837" s="509"/>
    </row>
    <row r="1838" spans="1:6" x14ac:dyDescent="0.25">
      <c r="A1838" s="40"/>
      <c r="F1838" s="509"/>
    </row>
    <row r="1839" spans="1:6" x14ac:dyDescent="0.25">
      <c r="A1839" s="40"/>
      <c r="F1839" s="509"/>
    </row>
    <row r="1840" spans="1:6" x14ac:dyDescent="0.25">
      <c r="A1840" s="40"/>
      <c r="F1840" s="509"/>
    </row>
    <row r="1841" spans="1:6" x14ac:dyDescent="0.25">
      <c r="A1841" s="40"/>
      <c r="F1841" s="509"/>
    </row>
    <row r="1842" spans="1:6" x14ac:dyDescent="0.25">
      <c r="A1842" s="40"/>
      <c r="F1842" s="509"/>
    </row>
    <row r="1843" spans="1:6" x14ac:dyDescent="0.25">
      <c r="A1843" s="40"/>
      <c r="F1843" s="509"/>
    </row>
    <row r="1844" spans="1:6" x14ac:dyDescent="0.25">
      <c r="A1844" s="40"/>
      <c r="F1844" s="509"/>
    </row>
    <row r="1845" spans="1:6" x14ac:dyDescent="0.25">
      <c r="A1845" s="40"/>
      <c r="F1845" s="509"/>
    </row>
    <row r="1846" spans="1:6" x14ac:dyDescent="0.25">
      <c r="A1846" s="40"/>
      <c r="F1846" s="509"/>
    </row>
    <row r="1847" spans="1:6" x14ac:dyDescent="0.25">
      <c r="A1847" s="40"/>
      <c r="F1847" s="509"/>
    </row>
    <row r="1848" spans="1:6" x14ac:dyDescent="0.25">
      <c r="A1848" s="40"/>
      <c r="F1848" s="509"/>
    </row>
    <row r="1849" spans="1:6" x14ac:dyDescent="0.25">
      <c r="A1849" s="40"/>
      <c r="F1849" s="509"/>
    </row>
    <row r="1850" spans="1:6" x14ac:dyDescent="0.25">
      <c r="A1850" s="40"/>
      <c r="F1850" s="509"/>
    </row>
    <row r="1851" spans="1:6" x14ac:dyDescent="0.25">
      <c r="A1851" s="40"/>
      <c r="F1851" s="509"/>
    </row>
    <row r="1852" spans="1:6" x14ac:dyDescent="0.25">
      <c r="A1852" s="40"/>
      <c r="F1852" s="509"/>
    </row>
    <row r="1853" spans="1:6" x14ac:dyDescent="0.25">
      <c r="A1853" s="40"/>
      <c r="F1853" s="509"/>
    </row>
    <row r="1854" spans="1:6" x14ac:dyDescent="0.25">
      <c r="A1854" s="40"/>
      <c r="F1854" s="509"/>
    </row>
    <row r="1855" spans="1:6" x14ac:dyDescent="0.25">
      <c r="A1855" s="40"/>
      <c r="F1855" s="509"/>
    </row>
    <row r="1856" spans="1:6" x14ac:dyDescent="0.25">
      <c r="A1856" s="40"/>
      <c r="F1856" s="509"/>
    </row>
    <row r="1857" spans="1:6" x14ac:dyDescent="0.25">
      <c r="A1857" s="40"/>
      <c r="F1857" s="509"/>
    </row>
    <row r="1858" spans="1:6" x14ac:dyDescent="0.25">
      <c r="A1858" s="40"/>
      <c r="F1858" s="509"/>
    </row>
    <row r="1859" spans="1:6" x14ac:dyDescent="0.25">
      <c r="A1859" s="40"/>
      <c r="F1859" s="509"/>
    </row>
    <row r="1860" spans="1:6" x14ac:dyDescent="0.25">
      <c r="A1860" s="40"/>
      <c r="F1860" s="509"/>
    </row>
    <row r="1861" spans="1:6" x14ac:dyDescent="0.25">
      <c r="A1861" s="40"/>
      <c r="F1861" s="509"/>
    </row>
    <row r="1862" spans="1:6" x14ac:dyDescent="0.25">
      <c r="A1862" s="40"/>
      <c r="F1862" s="509"/>
    </row>
    <row r="1863" spans="1:6" x14ac:dyDescent="0.25">
      <c r="A1863" s="40"/>
      <c r="F1863" s="509"/>
    </row>
    <row r="1864" spans="1:6" x14ac:dyDescent="0.25">
      <c r="A1864" s="40"/>
      <c r="F1864" s="509"/>
    </row>
    <row r="1865" spans="1:6" x14ac:dyDescent="0.25">
      <c r="A1865" s="40"/>
      <c r="F1865" s="509"/>
    </row>
    <row r="1866" spans="1:6" x14ac:dyDescent="0.25">
      <c r="A1866" s="40"/>
      <c r="F1866" s="509"/>
    </row>
    <row r="1867" spans="1:6" x14ac:dyDescent="0.25">
      <c r="A1867" s="40"/>
      <c r="F1867" s="509"/>
    </row>
    <row r="1868" spans="1:6" x14ac:dyDescent="0.25">
      <c r="A1868" s="40"/>
      <c r="F1868" s="509"/>
    </row>
    <row r="1869" spans="1:6" x14ac:dyDescent="0.25">
      <c r="A1869" s="40"/>
      <c r="F1869" s="509"/>
    </row>
    <row r="1870" spans="1:6" x14ac:dyDescent="0.25">
      <c r="A1870" s="40"/>
      <c r="F1870" s="509"/>
    </row>
    <row r="1871" spans="1:6" x14ac:dyDescent="0.25">
      <c r="A1871" s="40"/>
      <c r="F1871" s="509"/>
    </row>
    <row r="1872" spans="1:6" x14ac:dyDescent="0.25">
      <c r="A1872" s="40"/>
      <c r="F1872" s="509"/>
    </row>
    <row r="1873" spans="1:6" x14ac:dyDescent="0.25">
      <c r="A1873" s="40"/>
      <c r="F1873" s="509"/>
    </row>
    <row r="1874" spans="1:6" x14ac:dyDescent="0.25">
      <c r="A1874" s="40"/>
      <c r="F1874" s="509"/>
    </row>
    <row r="1875" spans="1:6" x14ac:dyDescent="0.25">
      <c r="A1875" s="40"/>
      <c r="F1875" s="509"/>
    </row>
    <row r="1876" spans="1:6" x14ac:dyDescent="0.25">
      <c r="A1876" s="40"/>
      <c r="F1876" s="509"/>
    </row>
    <row r="1877" spans="1:6" x14ac:dyDescent="0.25">
      <c r="A1877" s="40"/>
      <c r="F1877" s="509"/>
    </row>
    <row r="1878" spans="1:6" x14ac:dyDescent="0.25">
      <c r="A1878" s="40"/>
      <c r="F1878" s="509"/>
    </row>
    <row r="1879" spans="1:6" x14ac:dyDescent="0.25">
      <c r="A1879" s="40"/>
      <c r="F1879" s="509"/>
    </row>
    <row r="1880" spans="1:6" x14ac:dyDescent="0.25">
      <c r="A1880" s="40"/>
      <c r="F1880" s="509"/>
    </row>
    <row r="1881" spans="1:6" x14ac:dyDescent="0.25">
      <c r="A1881" s="40"/>
      <c r="F1881" s="509"/>
    </row>
    <row r="1882" spans="1:6" x14ac:dyDescent="0.25">
      <c r="A1882" s="40"/>
      <c r="F1882" s="509"/>
    </row>
    <row r="1883" spans="1:6" x14ac:dyDescent="0.25">
      <c r="A1883" s="40"/>
      <c r="F1883" s="509"/>
    </row>
    <row r="1884" spans="1:6" x14ac:dyDescent="0.25">
      <c r="A1884" s="40"/>
      <c r="F1884" s="509"/>
    </row>
    <row r="1885" spans="1:6" x14ac:dyDescent="0.25">
      <c r="A1885" s="40"/>
      <c r="F1885" s="509"/>
    </row>
    <row r="1886" spans="1:6" x14ac:dyDescent="0.25">
      <c r="A1886" s="40"/>
      <c r="F1886" s="509"/>
    </row>
    <row r="1887" spans="1:6" x14ac:dyDescent="0.25">
      <c r="A1887" s="40"/>
      <c r="F1887" s="509"/>
    </row>
    <row r="1888" spans="1:6" x14ac:dyDescent="0.25">
      <c r="A1888" s="40"/>
      <c r="F1888" s="509"/>
    </row>
    <row r="1889" spans="1:6" x14ac:dyDescent="0.25">
      <c r="A1889" s="40"/>
      <c r="F1889" s="509"/>
    </row>
    <row r="1890" spans="1:6" x14ac:dyDescent="0.25">
      <c r="A1890" s="40"/>
      <c r="F1890" s="509"/>
    </row>
    <row r="1891" spans="1:6" x14ac:dyDescent="0.25">
      <c r="A1891" s="40"/>
      <c r="F1891" s="509"/>
    </row>
    <row r="1892" spans="1:6" x14ac:dyDescent="0.25">
      <c r="A1892" s="40"/>
      <c r="F1892" s="509"/>
    </row>
    <row r="1893" spans="1:6" x14ac:dyDescent="0.25">
      <c r="A1893" s="40"/>
      <c r="F1893" s="509"/>
    </row>
    <row r="1894" spans="1:6" x14ac:dyDescent="0.25">
      <c r="A1894" s="40"/>
      <c r="F1894" s="509"/>
    </row>
    <row r="1895" spans="1:6" x14ac:dyDescent="0.25">
      <c r="A1895" s="40"/>
      <c r="F1895" s="509"/>
    </row>
    <row r="1896" spans="1:6" x14ac:dyDescent="0.25">
      <c r="A1896" s="40"/>
      <c r="F1896" s="509"/>
    </row>
    <row r="1897" spans="1:6" x14ac:dyDescent="0.25">
      <c r="A1897" s="40"/>
      <c r="F1897" s="509"/>
    </row>
    <row r="1898" spans="1:6" x14ac:dyDescent="0.25">
      <c r="A1898" s="40"/>
      <c r="F1898" s="509"/>
    </row>
    <row r="1899" spans="1:6" x14ac:dyDescent="0.25">
      <c r="A1899" s="40"/>
      <c r="F1899" s="509"/>
    </row>
    <row r="1900" spans="1:6" x14ac:dyDescent="0.25">
      <c r="A1900" s="40"/>
      <c r="F1900" s="509"/>
    </row>
    <row r="1901" spans="1:6" x14ac:dyDescent="0.25">
      <c r="A1901" s="40"/>
      <c r="F1901" s="509"/>
    </row>
    <row r="1902" spans="1:6" x14ac:dyDescent="0.25">
      <c r="A1902" s="40"/>
      <c r="F1902" s="509"/>
    </row>
    <row r="1903" spans="1:6" x14ac:dyDescent="0.25">
      <c r="A1903" s="40"/>
      <c r="F1903" s="509"/>
    </row>
    <row r="1904" spans="1:6" x14ac:dyDescent="0.25">
      <c r="A1904" s="40"/>
      <c r="F1904" s="509"/>
    </row>
    <row r="1905" spans="1:6" x14ac:dyDescent="0.25">
      <c r="A1905" s="40"/>
      <c r="F1905" s="509"/>
    </row>
    <row r="1906" spans="1:6" x14ac:dyDescent="0.25">
      <c r="A1906" s="40"/>
      <c r="F1906" s="509"/>
    </row>
    <row r="1907" spans="1:6" x14ac:dyDescent="0.25">
      <c r="A1907" s="40"/>
      <c r="F1907" s="509"/>
    </row>
    <row r="1908" spans="1:6" x14ac:dyDescent="0.25">
      <c r="A1908" s="40"/>
      <c r="F1908" s="509"/>
    </row>
    <row r="1909" spans="1:6" x14ac:dyDescent="0.25">
      <c r="A1909" s="40"/>
      <c r="F1909" s="509"/>
    </row>
    <row r="1910" spans="1:6" x14ac:dyDescent="0.25">
      <c r="A1910" s="40"/>
      <c r="F1910" s="509"/>
    </row>
    <row r="1911" spans="1:6" x14ac:dyDescent="0.25">
      <c r="A1911" s="40"/>
      <c r="F1911" s="509"/>
    </row>
    <row r="1912" spans="1:6" x14ac:dyDescent="0.25">
      <c r="A1912" s="40"/>
      <c r="F1912" s="509"/>
    </row>
    <row r="1913" spans="1:6" x14ac:dyDescent="0.25">
      <c r="A1913" s="40"/>
      <c r="F1913" s="509"/>
    </row>
    <row r="1914" spans="1:6" x14ac:dyDescent="0.25">
      <c r="A1914" s="40"/>
      <c r="F1914" s="509"/>
    </row>
    <row r="1915" spans="1:6" x14ac:dyDescent="0.25">
      <c r="A1915" s="40"/>
      <c r="F1915" s="509"/>
    </row>
    <row r="1916" spans="1:6" x14ac:dyDescent="0.25">
      <c r="A1916" s="40"/>
      <c r="F1916" s="509"/>
    </row>
    <row r="1917" spans="1:6" x14ac:dyDescent="0.25">
      <c r="A1917" s="40"/>
      <c r="F1917" s="509"/>
    </row>
    <row r="1918" spans="1:6" x14ac:dyDescent="0.25">
      <c r="A1918" s="40"/>
      <c r="F1918" s="509"/>
    </row>
    <row r="1919" spans="1:6" x14ac:dyDescent="0.25">
      <c r="A1919" s="40"/>
      <c r="F1919" s="509"/>
    </row>
    <row r="1920" spans="1:6" x14ac:dyDescent="0.25">
      <c r="A1920" s="40"/>
      <c r="F1920" s="509"/>
    </row>
    <row r="1921" spans="1:6" x14ac:dyDescent="0.25">
      <c r="A1921" s="40"/>
      <c r="F1921" s="509"/>
    </row>
    <row r="1922" spans="1:6" x14ac:dyDescent="0.25">
      <c r="A1922" s="40"/>
      <c r="F1922" s="509"/>
    </row>
    <row r="1923" spans="1:6" x14ac:dyDescent="0.25">
      <c r="A1923" s="40"/>
      <c r="F1923" s="509"/>
    </row>
    <row r="1924" spans="1:6" x14ac:dyDescent="0.25">
      <c r="A1924" s="40"/>
      <c r="F1924" s="509"/>
    </row>
    <row r="1925" spans="1:6" x14ac:dyDescent="0.25">
      <c r="A1925" s="40"/>
      <c r="F1925" s="509"/>
    </row>
    <row r="1926" spans="1:6" x14ac:dyDescent="0.25">
      <c r="A1926" s="40"/>
      <c r="F1926" s="509"/>
    </row>
    <row r="1927" spans="1:6" x14ac:dyDescent="0.25">
      <c r="A1927" s="40"/>
      <c r="F1927" s="509"/>
    </row>
    <row r="1928" spans="1:6" x14ac:dyDescent="0.25">
      <c r="A1928" s="40"/>
      <c r="F1928" s="509"/>
    </row>
    <row r="1929" spans="1:6" x14ac:dyDescent="0.25">
      <c r="A1929" s="40"/>
      <c r="F1929" s="509"/>
    </row>
    <row r="1930" spans="1:6" x14ac:dyDescent="0.25">
      <c r="A1930" s="40"/>
      <c r="F1930" s="509"/>
    </row>
    <row r="1931" spans="1:6" x14ac:dyDescent="0.25">
      <c r="A1931" s="40"/>
      <c r="F1931" s="509"/>
    </row>
    <row r="1932" spans="1:6" x14ac:dyDescent="0.25">
      <c r="A1932" s="40"/>
      <c r="F1932" s="509"/>
    </row>
    <row r="1933" spans="1:6" x14ac:dyDescent="0.25">
      <c r="A1933" s="40"/>
      <c r="F1933" s="509"/>
    </row>
    <row r="1934" spans="1:6" x14ac:dyDescent="0.25">
      <c r="A1934" s="40"/>
      <c r="F1934" s="509"/>
    </row>
    <row r="1935" spans="1:6" x14ac:dyDescent="0.25">
      <c r="A1935" s="40"/>
      <c r="F1935" s="509"/>
    </row>
    <row r="1936" spans="1:6" x14ac:dyDescent="0.25">
      <c r="A1936" s="40"/>
      <c r="F1936" s="509"/>
    </row>
    <row r="1937" spans="1:6" x14ac:dyDescent="0.25">
      <c r="A1937" s="40"/>
      <c r="F1937" s="509"/>
    </row>
    <row r="1938" spans="1:6" x14ac:dyDescent="0.25">
      <c r="A1938" s="40"/>
      <c r="F1938" s="509"/>
    </row>
    <row r="1939" spans="1:6" x14ac:dyDescent="0.25">
      <c r="A1939" s="40"/>
      <c r="F1939" s="509"/>
    </row>
    <row r="1940" spans="1:6" x14ac:dyDescent="0.25">
      <c r="A1940" s="40"/>
      <c r="F1940" s="509"/>
    </row>
    <row r="1941" spans="1:6" x14ac:dyDescent="0.25">
      <c r="A1941" s="40"/>
      <c r="F1941" s="509"/>
    </row>
    <row r="1942" spans="1:6" x14ac:dyDescent="0.25">
      <c r="A1942" s="40"/>
      <c r="F1942" s="509"/>
    </row>
    <row r="1943" spans="1:6" x14ac:dyDescent="0.25">
      <c r="A1943" s="40"/>
      <c r="F1943" s="509"/>
    </row>
    <row r="1944" spans="1:6" x14ac:dyDescent="0.25">
      <c r="A1944" s="40"/>
      <c r="F1944" s="509"/>
    </row>
    <row r="1945" spans="1:6" x14ac:dyDescent="0.25">
      <c r="A1945" s="40"/>
      <c r="F1945" s="509"/>
    </row>
    <row r="1946" spans="1:6" x14ac:dyDescent="0.25">
      <c r="A1946" s="40"/>
      <c r="F1946" s="509"/>
    </row>
    <row r="1947" spans="1:6" x14ac:dyDescent="0.25">
      <c r="A1947" s="40"/>
      <c r="F1947" s="509"/>
    </row>
    <row r="1948" spans="1:6" x14ac:dyDescent="0.25">
      <c r="A1948" s="40"/>
      <c r="F1948" s="509"/>
    </row>
    <row r="1949" spans="1:6" x14ac:dyDescent="0.25">
      <c r="A1949" s="40"/>
      <c r="F1949" s="509"/>
    </row>
    <row r="1950" spans="1:6" x14ac:dyDescent="0.25">
      <c r="A1950" s="40"/>
      <c r="F1950" s="509"/>
    </row>
    <row r="1951" spans="1:6" x14ac:dyDescent="0.25">
      <c r="A1951" s="40"/>
      <c r="F1951" s="509"/>
    </row>
    <row r="1952" spans="1:6" x14ac:dyDescent="0.25">
      <c r="A1952" s="40"/>
      <c r="F1952" s="509"/>
    </row>
    <row r="1953" spans="1:6" x14ac:dyDescent="0.25">
      <c r="A1953" s="40"/>
      <c r="F1953" s="509"/>
    </row>
    <row r="1954" spans="1:6" x14ac:dyDescent="0.25">
      <c r="A1954" s="40"/>
      <c r="F1954" s="509"/>
    </row>
    <row r="1955" spans="1:6" x14ac:dyDescent="0.25">
      <c r="A1955" s="40"/>
      <c r="F1955" s="509"/>
    </row>
    <row r="1956" spans="1:6" x14ac:dyDescent="0.25">
      <c r="A1956" s="40"/>
      <c r="F1956" s="509"/>
    </row>
    <row r="1957" spans="1:6" x14ac:dyDescent="0.25">
      <c r="A1957" s="40"/>
      <c r="F1957" s="509"/>
    </row>
    <row r="1958" spans="1:6" x14ac:dyDescent="0.25">
      <c r="A1958" s="40"/>
      <c r="F1958" s="509"/>
    </row>
    <row r="1959" spans="1:6" x14ac:dyDescent="0.25">
      <c r="A1959" s="40"/>
      <c r="F1959" s="509"/>
    </row>
    <row r="1960" spans="1:6" x14ac:dyDescent="0.25">
      <c r="A1960" s="40"/>
      <c r="F1960" s="509"/>
    </row>
    <row r="1961" spans="1:6" x14ac:dyDescent="0.25">
      <c r="A1961" s="40"/>
      <c r="F1961" s="509"/>
    </row>
    <row r="1962" spans="1:6" x14ac:dyDescent="0.25">
      <c r="A1962" s="40"/>
      <c r="F1962" s="509"/>
    </row>
    <row r="1963" spans="1:6" x14ac:dyDescent="0.25">
      <c r="A1963" s="40"/>
      <c r="F1963" s="509"/>
    </row>
    <row r="1964" spans="1:6" x14ac:dyDescent="0.25">
      <c r="A1964" s="40"/>
      <c r="F1964" s="509"/>
    </row>
    <row r="1965" spans="1:6" x14ac:dyDescent="0.25">
      <c r="A1965" s="40"/>
      <c r="F1965" s="509"/>
    </row>
    <row r="1966" spans="1:6" x14ac:dyDescent="0.25">
      <c r="A1966" s="40"/>
      <c r="F1966" s="509"/>
    </row>
    <row r="1967" spans="1:6" x14ac:dyDescent="0.25">
      <c r="A1967" s="40"/>
      <c r="F1967" s="509"/>
    </row>
    <row r="1968" spans="1:6" x14ac:dyDescent="0.25">
      <c r="A1968" s="40"/>
      <c r="F1968" s="509"/>
    </row>
    <row r="1969" spans="1:6" x14ac:dyDescent="0.25">
      <c r="A1969" s="40"/>
      <c r="F1969" s="509"/>
    </row>
    <row r="1970" spans="1:6" x14ac:dyDescent="0.25">
      <c r="A1970" s="40"/>
      <c r="F1970" s="509"/>
    </row>
    <row r="1971" spans="1:6" x14ac:dyDescent="0.25">
      <c r="A1971" s="40"/>
      <c r="F1971" s="509"/>
    </row>
    <row r="1972" spans="1:6" x14ac:dyDescent="0.25">
      <c r="A1972" s="40"/>
      <c r="F1972" s="509"/>
    </row>
    <row r="1973" spans="1:6" x14ac:dyDescent="0.25">
      <c r="A1973" s="40"/>
      <c r="F1973" s="509"/>
    </row>
    <row r="1974" spans="1:6" x14ac:dyDescent="0.25">
      <c r="A1974" s="40"/>
      <c r="F1974" s="509"/>
    </row>
    <row r="1975" spans="1:6" x14ac:dyDescent="0.25">
      <c r="A1975" s="40"/>
      <c r="F1975" s="509"/>
    </row>
    <row r="1976" spans="1:6" x14ac:dyDescent="0.25">
      <c r="A1976" s="40"/>
      <c r="F1976" s="509"/>
    </row>
    <row r="1977" spans="1:6" x14ac:dyDescent="0.25">
      <c r="A1977" s="40"/>
      <c r="F1977" s="509"/>
    </row>
    <row r="1978" spans="1:6" x14ac:dyDescent="0.25">
      <c r="A1978" s="40"/>
      <c r="F1978" s="509"/>
    </row>
    <row r="1979" spans="1:6" x14ac:dyDescent="0.25">
      <c r="A1979" s="40"/>
      <c r="F1979" s="509"/>
    </row>
    <row r="1980" spans="1:6" x14ac:dyDescent="0.25">
      <c r="A1980" s="40"/>
      <c r="F1980" s="509"/>
    </row>
    <row r="1981" spans="1:6" x14ac:dyDescent="0.25">
      <c r="A1981" s="40"/>
      <c r="F1981" s="509"/>
    </row>
    <row r="1982" spans="1:6" x14ac:dyDescent="0.25">
      <c r="A1982" s="40"/>
      <c r="F1982" s="509"/>
    </row>
    <row r="1983" spans="1:6" x14ac:dyDescent="0.25">
      <c r="A1983" s="40"/>
      <c r="F1983" s="509"/>
    </row>
    <row r="1984" spans="1:6" x14ac:dyDescent="0.25">
      <c r="A1984" s="40"/>
      <c r="F1984" s="509"/>
    </row>
    <row r="1985" spans="1:6" x14ac:dyDescent="0.25">
      <c r="A1985" s="40"/>
      <c r="F1985" s="509"/>
    </row>
    <row r="1986" spans="1:6" x14ac:dyDescent="0.25">
      <c r="A1986" s="40"/>
      <c r="F1986" s="509"/>
    </row>
    <row r="1987" spans="1:6" x14ac:dyDescent="0.25">
      <c r="A1987" s="40"/>
      <c r="F1987" s="509"/>
    </row>
    <row r="1988" spans="1:6" x14ac:dyDescent="0.25">
      <c r="A1988" s="40"/>
      <c r="F1988" s="509"/>
    </row>
    <row r="1989" spans="1:6" x14ac:dyDescent="0.25">
      <c r="A1989" s="40"/>
      <c r="F1989" s="509"/>
    </row>
    <row r="1990" spans="1:6" x14ac:dyDescent="0.25">
      <c r="A1990" s="40"/>
      <c r="F1990" s="509"/>
    </row>
    <row r="1991" spans="1:6" x14ac:dyDescent="0.25">
      <c r="A1991" s="40"/>
      <c r="F1991" s="509"/>
    </row>
    <row r="1992" spans="1:6" x14ac:dyDescent="0.25">
      <c r="A1992" s="40"/>
      <c r="F1992" s="509"/>
    </row>
    <row r="1993" spans="1:6" x14ac:dyDescent="0.25">
      <c r="A1993" s="40"/>
      <c r="F1993" s="509"/>
    </row>
    <row r="1994" spans="1:6" x14ac:dyDescent="0.25">
      <c r="A1994" s="40"/>
      <c r="F1994" s="509"/>
    </row>
    <row r="1995" spans="1:6" x14ac:dyDescent="0.25">
      <c r="A1995" s="40"/>
      <c r="F1995" s="509"/>
    </row>
    <row r="1996" spans="1:6" x14ac:dyDescent="0.25">
      <c r="A1996" s="40"/>
      <c r="F1996" s="509"/>
    </row>
    <row r="1997" spans="1:6" x14ac:dyDescent="0.25">
      <c r="A1997" s="40"/>
      <c r="F1997" s="509"/>
    </row>
    <row r="1998" spans="1:6" x14ac:dyDescent="0.25">
      <c r="A1998" s="40"/>
      <c r="F1998" s="509"/>
    </row>
    <row r="1999" spans="1:6" x14ac:dyDescent="0.25">
      <c r="A1999" s="40"/>
      <c r="F1999" s="509"/>
    </row>
    <row r="2000" spans="1:6" x14ac:dyDescent="0.25">
      <c r="A2000" s="40"/>
      <c r="F2000" s="509"/>
    </row>
    <row r="2001" spans="1:6" x14ac:dyDescent="0.25">
      <c r="A2001" s="40"/>
      <c r="F2001" s="509"/>
    </row>
    <row r="2002" spans="1:6" x14ac:dyDescent="0.25">
      <c r="A2002" s="40"/>
      <c r="F2002" s="509"/>
    </row>
    <row r="2003" spans="1:6" x14ac:dyDescent="0.25">
      <c r="A2003" s="40"/>
      <c r="F2003" s="509"/>
    </row>
    <row r="2004" spans="1:6" x14ac:dyDescent="0.25">
      <c r="A2004" s="40"/>
      <c r="F2004" s="509"/>
    </row>
    <row r="2005" spans="1:6" x14ac:dyDescent="0.25">
      <c r="A2005" s="40"/>
      <c r="F2005" s="509"/>
    </row>
    <row r="2006" spans="1:6" x14ac:dyDescent="0.25">
      <c r="A2006" s="40"/>
      <c r="F2006" s="509"/>
    </row>
    <row r="2007" spans="1:6" x14ac:dyDescent="0.25">
      <c r="A2007" s="40"/>
      <c r="F2007" s="509"/>
    </row>
    <row r="2008" spans="1:6" x14ac:dyDescent="0.25">
      <c r="A2008" s="40"/>
      <c r="F2008" s="509"/>
    </row>
    <row r="2009" spans="1:6" x14ac:dyDescent="0.25">
      <c r="A2009" s="40"/>
      <c r="F2009" s="509"/>
    </row>
    <row r="2010" spans="1:6" x14ac:dyDescent="0.25">
      <c r="A2010" s="40"/>
      <c r="F2010" s="509"/>
    </row>
    <row r="2011" spans="1:6" x14ac:dyDescent="0.25">
      <c r="A2011" s="40"/>
      <c r="F2011" s="509"/>
    </row>
    <row r="2012" spans="1:6" x14ac:dyDescent="0.25">
      <c r="A2012" s="40"/>
      <c r="F2012" s="509"/>
    </row>
    <row r="2013" spans="1:6" x14ac:dyDescent="0.25">
      <c r="A2013" s="40"/>
      <c r="F2013" s="509"/>
    </row>
    <row r="2014" spans="1:6" x14ac:dyDescent="0.25">
      <c r="A2014" s="40"/>
      <c r="F2014" s="509"/>
    </row>
    <row r="2015" spans="1:6" x14ac:dyDescent="0.25">
      <c r="A2015" s="40"/>
      <c r="F2015" s="509"/>
    </row>
    <row r="2016" spans="1:6" x14ac:dyDescent="0.25">
      <c r="A2016" s="40"/>
      <c r="F2016" s="509"/>
    </row>
    <row r="2017" spans="1:6" x14ac:dyDescent="0.25">
      <c r="A2017" s="40"/>
      <c r="F2017" s="509"/>
    </row>
    <row r="2018" spans="1:6" x14ac:dyDescent="0.25">
      <c r="A2018" s="40"/>
      <c r="F2018" s="509"/>
    </row>
    <row r="2019" spans="1:6" x14ac:dyDescent="0.25">
      <c r="A2019" s="40"/>
      <c r="F2019" s="509"/>
    </row>
    <row r="2020" spans="1:6" x14ac:dyDescent="0.25">
      <c r="A2020" s="40"/>
      <c r="F2020" s="509"/>
    </row>
    <row r="2021" spans="1:6" x14ac:dyDescent="0.25">
      <c r="A2021" s="40"/>
      <c r="F2021" s="509"/>
    </row>
    <row r="2022" spans="1:6" x14ac:dyDescent="0.25">
      <c r="A2022" s="40"/>
      <c r="F2022" s="509"/>
    </row>
    <row r="2023" spans="1:6" x14ac:dyDescent="0.25">
      <c r="A2023" s="40"/>
      <c r="F2023" s="509"/>
    </row>
    <row r="2024" spans="1:6" x14ac:dyDescent="0.25">
      <c r="A2024" s="40"/>
      <c r="F2024" s="509"/>
    </row>
    <row r="2025" spans="1:6" x14ac:dyDescent="0.25">
      <c r="A2025" s="40"/>
      <c r="F2025" s="509"/>
    </row>
    <row r="2026" spans="1:6" x14ac:dyDescent="0.25">
      <c r="A2026" s="40"/>
      <c r="F2026" s="509"/>
    </row>
    <row r="2027" spans="1:6" x14ac:dyDescent="0.25">
      <c r="A2027" s="40"/>
      <c r="F2027" s="509"/>
    </row>
    <row r="2028" spans="1:6" x14ac:dyDescent="0.25">
      <c r="A2028" s="40"/>
      <c r="F2028" s="509"/>
    </row>
    <row r="2029" spans="1:6" x14ac:dyDescent="0.25">
      <c r="A2029" s="40"/>
      <c r="F2029" s="509"/>
    </row>
    <row r="2030" spans="1:6" x14ac:dyDescent="0.25">
      <c r="A2030" s="40"/>
      <c r="F2030" s="509"/>
    </row>
    <row r="2031" spans="1:6" x14ac:dyDescent="0.25">
      <c r="A2031" s="40"/>
      <c r="F2031" s="509"/>
    </row>
    <row r="2032" spans="1:6" x14ac:dyDescent="0.25">
      <c r="A2032" s="40"/>
      <c r="F2032" s="509"/>
    </row>
    <row r="2033" spans="1:6" x14ac:dyDescent="0.25">
      <c r="A2033" s="40"/>
      <c r="F2033" s="509"/>
    </row>
    <row r="2034" spans="1:6" x14ac:dyDescent="0.25">
      <c r="A2034" s="40"/>
      <c r="F2034" s="509"/>
    </row>
    <row r="2035" spans="1:6" x14ac:dyDescent="0.25">
      <c r="A2035" s="40"/>
      <c r="F2035" s="509"/>
    </row>
    <row r="2036" spans="1:6" x14ac:dyDescent="0.25">
      <c r="A2036" s="40"/>
      <c r="F2036" s="509"/>
    </row>
    <row r="2037" spans="1:6" x14ac:dyDescent="0.25">
      <c r="A2037" s="40"/>
      <c r="F2037" s="509"/>
    </row>
    <row r="2038" spans="1:6" x14ac:dyDescent="0.25">
      <c r="A2038" s="40"/>
      <c r="F2038" s="509"/>
    </row>
    <row r="2039" spans="1:6" x14ac:dyDescent="0.25">
      <c r="A2039" s="40"/>
      <c r="F2039" s="509"/>
    </row>
    <row r="2040" spans="1:6" x14ac:dyDescent="0.25">
      <c r="A2040" s="40"/>
      <c r="F2040" s="509"/>
    </row>
    <row r="2041" spans="1:6" x14ac:dyDescent="0.25">
      <c r="A2041" s="40"/>
      <c r="F2041" s="509"/>
    </row>
    <row r="2042" spans="1:6" x14ac:dyDescent="0.25">
      <c r="A2042" s="40"/>
      <c r="F2042" s="509"/>
    </row>
    <row r="2043" spans="1:6" x14ac:dyDescent="0.25">
      <c r="A2043" s="40"/>
      <c r="F2043" s="509"/>
    </row>
    <row r="2044" spans="1:6" x14ac:dyDescent="0.25">
      <c r="A2044" s="40"/>
      <c r="F2044" s="509"/>
    </row>
    <row r="2045" spans="1:6" x14ac:dyDescent="0.25">
      <c r="A2045" s="40"/>
      <c r="F2045" s="509"/>
    </row>
    <row r="2046" spans="1:6" x14ac:dyDescent="0.25">
      <c r="A2046" s="40"/>
      <c r="F2046" s="509"/>
    </row>
    <row r="2047" spans="1:6" x14ac:dyDescent="0.25">
      <c r="A2047" s="40"/>
      <c r="F2047" s="509"/>
    </row>
    <row r="2048" spans="1:6" x14ac:dyDescent="0.25">
      <c r="A2048" s="40"/>
      <c r="F2048" s="509"/>
    </row>
    <row r="2049" spans="1:6" x14ac:dyDescent="0.25">
      <c r="A2049" s="40"/>
      <c r="F2049" s="509"/>
    </row>
    <row r="2050" spans="1:6" x14ac:dyDescent="0.25">
      <c r="A2050" s="40"/>
      <c r="F2050" s="509"/>
    </row>
    <row r="2051" spans="1:6" x14ac:dyDescent="0.25">
      <c r="A2051" s="40"/>
      <c r="F2051" s="509"/>
    </row>
    <row r="2052" spans="1:6" x14ac:dyDescent="0.25">
      <c r="A2052" s="40"/>
      <c r="F2052" s="509"/>
    </row>
    <row r="2053" spans="1:6" x14ac:dyDescent="0.25">
      <c r="A2053" s="40"/>
      <c r="F2053" s="509"/>
    </row>
    <row r="2054" spans="1:6" x14ac:dyDescent="0.25">
      <c r="A2054" s="40"/>
      <c r="F2054" s="509"/>
    </row>
    <row r="2055" spans="1:6" x14ac:dyDescent="0.25">
      <c r="A2055" s="40"/>
      <c r="F2055" s="509"/>
    </row>
    <row r="2056" spans="1:6" x14ac:dyDescent="0.25">
      <c r="A2056" s="40"/>
      <c r="F2056" s="509"/>
    </row>
    <row r="2057" spans="1:6" x14ac:dyDescent="0.25">
      <c r="A2057" s="40"/>
      <c r="F2057" s="509"/>
    </row>
    <row r="2058" spans="1:6" x14ac:dyDescent="0.25">
      <c r="A2058" s="40"/>
      <c r="F2058" s="509"/>
    </row>
    <row r="2059" spans="1:6" x14ac:dyDescent="0.25">
      <c r="A2059" s="40"/>
      <c r="F2059" s="509"/>
    </row>
    <row r="2060" spans="1:6" x14ac:dyDescent="0.25">
      <c r="A2060" s="40"/>
      <c r="F2060" s="509"/>
    </row>
    <row r="2061" spans="1:6" x14ac:dyDescent="0.25">
      <c r="A2061" s="40"/>
      <c r="F2061" s="509"/>
    </row>
    <row r="2062" spans="1:6" x14ac:dyDescent="0.25">
      <c r="A2062" s="40"/>
      <c r="F2062" s="509"/>
    </row>
    <row r="2063" spans="1:6" x14ac:dyDescent="0.25">
      <c r="A2063" s="40"/>
      <c r="F2063" s="509"/>
    </row>
    <row r="2064" spans="1:6" x14ac:dyDescent="0.25">
      <c r="A2064" s="40"/>
      <c r="F2064" s="509"/>
    </row>
    <row r="2065" spans="1:6" x14ac:dyDescent="0.25">
      <c r="A2065" s="40"/>
      <c r="F2065" s="509"/>
    </row>
    <row r="2066" spans="1:6" x14ac:dyDescent="0.25">
      <c r="A2066" s="40"/>
      <c r="F2066" s="509"/>
    </row>
    <row r="2067" spans="1:6" x14ac:dyDescent="0.25">
      <c r="A2067" s="40"/>
      <c r="F2067" s="509"/>
    </row>
    <row r="2068" spans="1:6" x14ac:dyDescent="0.25">
      <c r="A2068" s="40"/>
      <c r="F2068" s="509"/>
    </row>
    <row r="2069" spans="1:6" x14ac:dyDescent="0.25">
      <c r="A2069" s="40"/>
      <c r="F2069" s="509"/>
    </row>
    <row r="2070" spans="1:6" x14ac:dyDescent="0.25">
      <c r="A2070" s="40"/>
      <c r="F2070" s="509"/>
    </row>
    <row r="2071" spans="1:6" x14ac:dyDescent="0.25">
      <c r="A2071" s="40"/>
      <c r="F2071" s="509"/>
    </row>
    <row r="2072" spans="1:6" x14ac:dyDescent="0.25">
      <c r="A2072" s="40"/>
      <c r="F2072" s="509"/>
    </row>
    <row r="2073" spans="1:6" x14ac:dyDescent="0.25">
      <c r="A2073" s="40"/>
      <c r="F2073" s="509"/>
    </row>
    <row r="2074" spans="1:6" x14ac:dyDescent="0.25">
      <c r="A2074" s="40"/>
      <c r="F2074" s="509"/>
    </row>
    <row r="2075" spans="1:6" x14ac:dyDescent="0.25">
      <c r="A2075" s="40"/>
      <c r="F2075" s="509"/>
    </row>
    <row r="2076" spans="1:6" x14ac:dyDescent="0.25">
      <c r="A2076" s="40"/>
      <c r="F2076" s="509"/>
    </row>
    <row r="2077" spans="1:6" x14ac:dyDescent="0.25">
      <c r="A2077" s="40"/>
      <c r="F2077" s="509"/>
    </row>
    <row r="2078" spans="1:6" x14ac:dyDescent="0.25">
      <c r="A2078" s="40"/>
      <c r="F2078" s="509"/>
    </row>
    <row r="2079" spans="1:6" x14ac:dyDescent="0.25">
      <c r="A2079" s="40"/>
      <c r="F2079" s="509"/>
    </row>
    <row r="2080" spans="1:6" x14ac:dyDescent="0.25">
      <c r="A2080" s="40"/>
      <c r="F2080" s="509"/>
    </row>
    <row r="2081" spans="1:6" x14ac:dyDescent="0.25">
      <c r="A2081" s="40"/>
      <c r="F2081" s="509"/>
    </row>
    <row r="2082" spans="1:6" x14ac:dyDescent="0.25">
      <c r="A2082" s="40"/>
      <c r="F2082" s="509"/>
    </row>
    <row r="2083" spans="1:6" x14ac:dyDescent="0.25">
      <c r="A2083" s="40"/>
      <c r="F2083" s="509"/>
    </row>
    <row r="2084" spans="1:6" x14ac:dyDescent="0.25">
      <c r="A2084" s="40"/>
      <c r="F2084" s="509"/>
    </row>
    <row r="2085" spans="1:6" x14ac:dyDescent="0.25">
      <c r="A2085" s="40"/>
      <c r="F2085" s="509"/>
    </row>
    <row r="2086" spans="1:6" x14ac:dyDescent="0.25">
      <c r="A2086" s="40"/>
      <c r="F2086" s="509"/>
    </row>
    <row r="2087" spans="1:6" x14ac:dyDescent="0.25">
      <c r="A2087" s="40"/>
      <c r="F2087" s="509"/>
    </row>
    <row r="2088" spans="1:6" x14ac:dyDescent="0.25">
      <c r="A2088" s="40"/>
      <c r="F2088" s="509"/>
    </row>
    <row r="2089" spans="1:6" x14ac:dyDescent="0.25">
      <c r="A2089" s="40"/>
      <c r="F2089" s="509"/>
    </row>
    <row r="2090" spans="1:6" x14ac:dyDescent="0.25">
      <c r="A2090" s="40"/>
      <c r="F2090" s="509"/>
    </row>
    <row r="2091" spans="1:6" x14ac:dyDescent="0.25">
      <c r="A2091" s="40"/>
      <c r="F2091" s="509"/>
    </row>
    <row r="2092" spans="1:6" x14ac:dyDescent="0.25">
      <c r="A2092" s="40"/>
      <c r="F2092" s="509"/>
    </row>
    <row r="2093" spans="1:6" x14ac:dyDescent="0.25">
      <c r="A2093" s="40"/>
      <c r="F2093" s="509"/>
    </row>
    <row r="2094" spans="1:6" x14ac:dyDescent="0.25">
      <c r="A2094" s="40"/>
      <c r="F2094" s="509"/>
    </row>
    <row r="2095" spans="1:6" x14ac:dyDescent="0.25">
      <c r="A2095" s="40"/>
      <c r="F2095" s="509"/>
    </row>
    <row r="2096" spans="1:6" x14ac:dyDescent="0.25">
      <c r="A2096" s="40"/>
      <c r="F2096" s="509"/>
    </row>
    <row r="2097" spans="1:6" x14ac:dyDescent="0.25">
      <c r="A2097" s="40"/>
      <c r="F2097" s="509"/>
    </row>
    <row r="2098" spans="1:6" x14ac:dyDescent="0.25">
      <c r="A2098" s="40"/>
      <c r="F2098" s="509"/>
    </row>
    <row r="2099" spans="1:6" x14ac:dyDescent="0.25">
      <c r="A2099" s="40"/>
      <c r="F2099" s="509"/>
    </row>
    <row r="2100" spans="1:6" x14ac:dyDescent="0.25">
      <c r="A2100" s="40"/>
      <c r="F2100" s="509"/>
    </row>
    <row r="2101" spans="1:6" x14ac:dyDescent="0.25">
      <c r="A2101" s="40"/>
      <c r="F2101" s="509"/>
    </row>
    <row r="2102" spans="1:6" x14ac:dyDescent="0.25">
      <c r="A2102" s="40"/>
      <c r="F2102" s="509"/>
    </row>
    <row r="2103" spans="1:6" x14ac:dyDescent="0.25">
      <c r="A2103" s="40"/>
      <c r="F2103" s="509"/>
    </row>
    <row r="2104" spans="1:6" x14ac:dyDescent="0.25">
      <c r="A2104" s="40"/>
      <c r="F2104" s="509"/>
    </row>
    <row r="2105" spans="1:6" x14ac:dyDescent="0.25">
      <c r="A2105" s="40"/>
      <c r="F2105" s="509"/>
    </row>
    <row r="2106" spans="1:6" x14ac:dyDescent="0.25">
      <c r="A2106" s="40"/>
      <c r="F2106" s="509"/>
    </row>
    <row r="2107" spans="1:6" x14ac:dyDescent="0.25">
      <c r="A2107" s="40"/>
      <c r="F2107" s="509"/>
    </row>
    <row r="2108" spans="1:6" x14ac:dyDescent="0.25">
      <c r="A2108" s="40"/>
      <c r="F2108" s="509"/>
    </row>
    <row r="2109" spans="1:6" x14ac:dyDescent="0.25">
      <c r="A2109" s="40"/>
      <c r="F2109" s="509"/>
    </row>
    <row r="2110" spans="1:6" x14ac:dyDescent="0.25">
      <c r="A2110" s="40"/>
      <c r="F2110" s="509"/>
    </row>
    <row r="2111" spans="1:6" x14ac:dyDescent="0.25">
      <c r="A2111" s="40"/>
      <c r="F2111" s="509"/>
    </row>
    <row r="2112" spans="1:6" x14ac:dyDescent="0.25">
      <c r="A2112" s="40"/>
      <c r="F2112" s="509"/>
    </row>
    <row r="2113" spans="1:6" x14ac:dyDescent="0.25">
      <c r="A2113" s="40"/>
      <c r="F2113" s="509"/>
    </row>
    <row r="2114" spans="1:6" x14ac:dyDescent="0.25">
      <c r="A2114" s="40"/>
      <c r="F2114" s="509"/>
    </row>
    <row r="2115" spans="1:6" x14ac:dyDescent="0.25">
      <c r="A2115" s="40"/>
      <c r="F2115" s="509"/>
    </row>
    <row r="2116" spans="1:6" x14ac:dyDescent="0.25">
      <c r="A2116" s="40"/>
      <c r="F2116" s="509"/>
    </row>
    <row r="2117" spans="1:6" x14ac:dyDescent="0.25">
      <c r="A2117" s="40"/>
      <c r="F2117" s="509"/>
    </row>
    <row r="2118" spans="1:6" x14ac:dyDescent="0.25">
      <c r="A2118" s="40"/>
      <c r="F2118" s="509"/>
    </row>
    <row r="2119" spans="1:6" x14ac:dyDescent="0.25">
      <c r="A2119" s="40"/>
      <c r="F2119" s="509"/>
    </row>
    <row r="2120" spans="1:6" x14ac:dyDescent="0.25">
      <c r="A2120" s="40"/>
      <c r="F2120" s="509"/>
    </row>
    <row r="2121" spans="1:6" x14ac:dyDescent="0.25">
      <c r="A2121" s="40"/>
      <c r="F2121" s="509"/>
    </row>
    <row r="2122" spans="1:6" x14ac:dyDescent="0.25">
      <c r="A2122" s="40"/>
      <c r="F2122" s="509"/>
    </row>
    <row r="2123" spans="1:6" x14ac:dyDescent="0.25">
      <c r="A2123" s="40"/>
      <c r="F2123" s="509"/>
    </row>
    <row r="2124" spans="1:6" x14ac:dyDescent="0.25">
      <c r="A2124" s="40"/>
      <c r="F2124" s="509"/>
    </row>
    <row r="2125" spans="1:6" x14ac:dyDescent="0.25">
      <c r="A2125" s="40"/>
      <c r="F2125" s="509"/>
    </row>
    <row r="2126" spans="1:6" x14ac:dyDescent="0.25">
      <c r="A2126" s="40"/>
      <c r="F2126" s="509"/>
    </row>
    <row r="2127" spans="1:6" x14ac:dyDescent="0.25">
      <c r="A2127" s="40"/>
      <c r="F2127" s="509"/>
    </row>
    <row r="2128" spans="1:6" x14ac:dyDescent="0.25">
      <c r="A2128" s="40"/>
      <c r="F2128" s="509"/>
    </row>
    <row r="2129" spans="1:6" x14ac:dyDescent="0.25">
      <c r="A2129" s="40"/>
      <c r="F2129" s="509"/>
    </row>
    <row r="2130" spans="1:6" x14ac:dyDescent="0.25">
      <c r="A2130" s="40"/>
      <c r="F2130" s="509"/>
    </row>
    <row r="2131" spans="1:6" x14ac:dyDescent="0.25">
      <c r="A2131" s="40"/>
      <c r="F2131" s="509"/>
    </row>
    <row r="2132" spans="1:6" x14ac:dyDescent="0.25">
      <c r="A2132" s="40"/>
      <c r="F2132" s="509"/>
    </row>
    <row r="2133" spans="1:6" x14ac:dyDescent="0.25">
      <c r="A2133" s="40"/>
      <c r="F2133" s="509"/>
    </row>
    <row r="2134" spans="1:6" x14ac:dyDescent="0.25">
      <c r="A2134" s="40"/>
      <c r="F2134" s="509"/>
    </row>
    <row r="2135" spans="1:6" x14ac:dyDescent="0.25">
      <c r="A2135" s="40"/>
      <c r="F2135" s="509"/>
    </row>
    <row r="2136" spans="1:6" x14ac:dyDescent="0.25">
      <c r="A2136" s="40"/>
      <c r="F2136" s="509"/>
    </row>
    <row r="2137" spans="1:6" x14ac:dyDescent="0.25">
      <c r="A2137" s="40"/>
      <c r="F2137" s="509"/>
    </row>
    <row r="2138" spans="1:6" x14ac:dyDescent="0.25">
      <c r="A2138" s="40"/>
      <c r="F2138" s="509"/>
    </row>
    <row r="2139" spans="1:6" x14ac:dyDescent="0.25">
      <c r="A2139" s="40"/>
      <c r="F2139" s="509"/>
    </row>
    <row r="2140" spans="1:6" x14ac:dyDescent="0.25">
      <c r="A2140" s="40"/>
      <c r="F2140" s="509"/>
    </row>
    <row r="2141" spans="1:6" x14ac:dyDescent="0.25">
      <c r="A2141" s="40"/>
      <c r="F2141" s="509"/>
    </row>
    <row r="2142" spans="1:6" x14ac:dyDescent="0.25">
      <c r="A2142" s="40"/>
      <c r="F2142" s="509"/>
    </row>
    <row r="2143" spans="1:6" x14ac:dyDescent="0.25">
      <c r="A2143" s="40"/>
      <c r="F2143" s="509"/>
    </row>
    <row r="2144" spans="1:6" x14ac:dyDescent="0.25">
      <c r="A2144" s="40"/>
      <c r="F2144" s="509"/>
    </row>
    <row r="2145" spans="1:6" x14ac:dyDescent="0.25">
      <c r="A2145" s="40"/>
      <c r="F2145" s="509"/>
    </row>
    <row r="2146" spans="1:6" x14ac:dyDescent="0.25">
      <c r="A2146" s="40"/>
      <c r="F2146" s="509"/>
    </row>
    <row r="2147" spans="1:6" x14ac:dyDescent="0.25">
      <c r="A2147" s="40"/>
      <c r="F2147" s="509"/>
    </row>
    <row r="2148" spans="1:6" x14ac:dyDescent="0.25">
      <c r="A2148" s="40"/>
      <c r="F2148" s="509"/>
    </row>
    <row r="2149" spans="1:6" x14ac:dyDescent="0.25">
      <c r="A2149" s="40"/>
      <c r="F2149" s="509"/>
    </row>
    <row r="2150" spans="1:6" x14ac:dyDescent="0.25">
      <c r="A2150" s="40"/>
      <c r="F2150" s="509"/>
    </row>
    <row r="2151" spans="1:6" x14ac:dyDescent="0.25">
      <c r="A2151" s="40"/>
      <c r="F2151" s="509"/>
    </row>
    <row r="2152" spans="1:6" x14ac:dyDescent="0.25">
      <c r="A2152" s="40"/>
      <c r="F2152" s="509"/>
    </row>
    <row r="2153" spans="1:6" x14ac:dyDescent="0.25">
      <c r="A2153" s="40"/>
      <c r="F2153" s="509"/>
    </row>
    <row r="2154" spans="1:6" x14ac:dyDescent="0.25">
      <c r="A2154" s="40"/>
      <c r="F2154" s="509"/>
    </row>
    <row r="2155" spans="1:6" x14ac:dyDescent="0.25">
      <c r="A2155" s="40"/>
      <c r="F2155" s="509"/>
    </row>
    <row r="2156" spans="1:6" x14ac:dyDescent="0.25">
      <c r="A2156" s="40"/>
      <c r="F2156" s="509"/>
    </row>
    <row r="2157" spans="1:6" x14ac:dyDescent="0.25">
      <c r="A2157" s="40"/>
      <c r="F2157" s="509"/>
    </row>
    <row r="2158" spans="1:6" x14ac:dyDescent="0.25">
      <c r="A2158" s="40"/>
      <c r="F2158" s="509"/>
    </row>
    <row r="2159" spans="1:6" x14ac:dyDescent="0.25">
      <c r="A2159" s="40"/>
      <c r="F2159" s="509"/>
    </row>
    <row r="2160" spans="1:6" x14ac:dyDescent="0.25">
      <c r="A2160" s="40"/>
      <c r="F2160" s="509"/>
    </row>
    <row r="2161" spans="1:6" x14ac:dyDescent="0.25">
      <c r="A2161" s="40"/>
      <c r="F2161" s="509"/>
    </row>
    <row r="2162" spans="1:6" x14ac:dyDescent="0.25">
      <c r="A2162" s="40"/>
      <c r="F2162" s="509"/>
    </row>
    <row r="2163" spans="1:6" x14ac:dyDescent="0.25">
      <c r="A2163" s="40"/>
      <c r="F2163" s="509"/>
    </row>
    <row r="2164" spans="1:6" x14ac:dyDescent="0.25">
      <c r="A2164" s="40"/>
      <c r="F2164" s="509"/>
    </row>
    <row r="2165" spans="1:6" x14ac:dyDescent="0.25">
      <c r="A2165" s="40"/>
      <c r="F2165" s="509"/>
    </row>
    <row r="2166" spans="1:6" x14ac:dyDescent="0.25">
      <c r="A2166" s="40"/>
      <c r="F2166" s="509"/>
    </row>
    <row r="2167" spans="1:6" x14ac:dyDescent="0.25">
      <c r="A2167" s="40"/>
      <c r="F2167" s="509"/>
    </row>
    <row r="2168" spans="1:6" x14ac:dyDescent="0.25">
      <c r="A2168" s="40"/>
      <c r="F2168" s="509"/>
    </row>
    <row r="2169" spans="1:6" x14ac:dyDescent="0.25">
      <c r="A2169" s="40"/>
      <c r="F2169" s="509"/>
    </row>
    <row r="2170" spans="1:6" x14ac:dyDescent="0.25">
      <c r="A2170" s="40"/>
      <c r="F2170" s="509"/>
    </row>
    <row r="2171" spans="1:6" x14ac:dyDescent="0.25">
      <c r="A2171" s="40"/>
      <c r="F2171" s="509"/>
    </row>
    <row r="2172" spans="1:6" x14ac:dyDescent="0.25">
      <c r="A2172" s="40"/>
      <c r="F2172" s="509"/>
    </row>
    <row r="2173" spans="1:6" x14ac:dyDescent="0.25">
      <c r="A2173" s="40"/>
      <c r="F2173" s="509"/>
    </row>
    <row r="2174" spans="1:6" x14ac:dyDescent="0.25">
      <c r="A2174" s="40"/>
      <c r="F2174" s="509"/>
    </row>
    <row r="2175" spans="1:6" x14ac:dyDescent="0.25">
      <c r="A2175" s="40"/>
      <c r="F2175" s="509"/>
    </row>
    <row r="2176" spans="1:6" x14ac:dyDescent="0.25">
      <c r="A2176" s="40"/>
      <c r="F2176" s="509"/>
    </row>
    <row r="2177" spans="1:6" x14ac:dyDescent="0.25">
      <c r="A2177" s="40"/>
      <c r="F2177" s="509"/>
    </row>
    <row r="2178" spans="1:6" x14ac:dyDescent="0.25">
      <c r="A2178" s="40"/>
      <c r="F2178" s="509"/>
    </row>
    <row r="2179" spans="1:6" x14ac:dyDescent="0.25">
      <c r="A2179" s="40"/>
      <c r="F2179" s="509"/>
    </row>
    <row r="2180" spans="1:6" x14ac:dyDescent="0.25">
      <c r="A2180" s="40"/>
      <c r="F2180" s="509"/>
    </row>
    <row r="2181" spans="1:6" x14ac:dyDescent="0.25">
      <c r="A2181" s="40"/>
      <c r="F2181" s="509"/>
    </row>
    <row r="2182" spans="1:6" x14ac:dyDescent="0.25">
      <c r="A2182" s="40"/>
      <c r="F2182" s="509"/>
    </row>
    <row r="2183" spans="1:6" x14ac:dyDescent="0.25">
      <c r="A2183" s="40"/>
      <c r="F2183" s="509"/>
    </row>
    <row r="2184" spans="1:6" x14ac:dyDescent="0.25">
      <c r="A2184" s="40"/>
      <c r="F2184" s="509"/>
    </row>
    <row r="2185" spans="1:6" x14ac:dyDescent="0.25">
      <c r="A2185" s="40"/>
      <c r="F2185" s="509"/>
    </row>
    <row r="2186" spans="1:6" x14ac:dyDescent="0.25">
      <c r="A2186" s="40"/>
      <c r="F2186" s="509"/>
    </row>
    <row r="2187" spans="1:6" x14ac:dyDescent="0.25">
      <c r="A2187" s="40"/>
      <c r="F2187" s="509"/>
    </row>
    <row r="2188" spans="1:6" x14ac:dyDescent="0.25">
      <c r="A2188" s="40"/>
      <c r="F2188" s="509"/>
    </row>
    <row r="2189" spans="1:6" x14ac:dyDescent="0.25">
      <c r="A2189" s="40"/>
      <c r="F2189" s="509"/>
    </row>
    <row r="2190" spans="1:6" x14ac:dyDescent="0.25">
      <c r="A2190" s="40"/>
      <c r="F2190" s="509"/>
    </row>
    <row r="2191" spans="1:6" x14ac:dyDescent="0.25">
      <c r="A2191" s="40"/>
      <c r="F2191" s="509"/>
    </row>
    <row r="2192" spans="1:6" x14ac:dyDescent="0.25">
      <c r="A2192" s="40"/>
      <c r="F2192" s="509"/>
    </row>
    <row r="2193" spans="1:6" x14ac:dyDescent="0.25">
      <c r="A2193" s="40"/>
      <c r="F2193" s="509"/>
    </row>
    <row r="2194" spans="1:6" x14ac:dyDescent="0.25">
      <c r="A2194" s="40"/>
      <c r="F2194" s="509"/>
    </row>
    <row r="2195" spans="1:6" x14ac:dyDescent="0.25">
      <c r="A2195" s="40"/>
      <c r="F2195" s="509"/>
    </row>
    <row r="2196" spans="1:6" x14ac:dyDescent="0.25">
      <c r="A2196" s="40"/>
      <c r="F2196" s="509"/>
    </row>
    <row r="2197" spans="1:6" x14ac:dyDescent="0.25">
      <c r="A2197" s="40"/>
      <c r="F2197" s="509"/>
    </row>
    <row r="2198" spans="1:6" x14ac:dyDescent="0.25">
      <c r="A2198" s="40"/>
      <c r="F2198" s="509"/>
    </row>
    <row r="2199" spans="1:6" x14ac:dyDescent="0.25">
      <c r="A2199" s="40"/>
      <c r="F2199" s="509"/>
    </row>
    <row r="2200" spans="1:6" x14ac:dyDescent="0.25">
      <c r="A2200" s="40"/>
      <c r="F2200" s="509"/>
    </row>
    <row r="2201" spans="1:6" x14ac:dyDescent="0.25">
      <c r="A2201" s="40"/>
      <c r="F2201" s="509"/>
    </row>
    <row r="2202" spans="1:6" x14ac:dyDescent="0.25">
      <c r="A2202" s="40"/>
      <c r="F2202" s="509"/>
    </row>
    <row r="2203" spans="1:6" x14ac:dyDescent="0.25">
      <c r="A2203" s="40"/>
      <c r="F2203" s="509"/>
    </row>
    <row r="2204" spans="1:6" x14ac:dyDescent="0.25">
      <c r="A2204" s="40"/>
      <c r="F2204" s="509"/>
    </row>
    <row r="2205" spans="1:6" x14ac:dyDescent="0.25">
      <c r="A2205" s="40"/>
      <c r="F2205" s="509"/>
    </row>
    <row r="2206" spans="1:6" x14ac:dyDescent="0.25">
      <c r="A2206" s="40"/>
      <c r="F2206" s="509"/>
    </row>
    <row r="2207" spans="1:6" x14ac:dyDescent="0.25">
      <c r="A2207" s="40"/>
      <c r="F2207" s="509"/>
    </row>
    <row r="2208" spans="1:6" x14ac:dyDescent="0.25">
      <c r="A2208" s="40"/>
      <c r="F2208" s="509"/>
    </row>
    <row r="2209" spans="1:6" x14ac:dyDescent="0.25">
      <c r="A2209" s="40"/>
      <c r="F2209" s="509"/>
    </row>
    <row r="2210" spans="1:6" x14ac:dyDescent="0.25">
      <c r="A2210" s="40"/>
      <c r="F2210" s="509"/>
    </row>
    <row r="2211" spans="1:6" x14ac:dyDescent="0.25">
      <c r="A2211" s="40"/>
      <c r="F2211" s="509"/>
    </row>
    <row r="2212" spans="1:6" x14ac:dyDescent="0.25">
      <c r="A2212" s="40"/>
      <c r="F2212" s="509"/>
    </row>
    <row r="2213" spans="1:6" x14ac:dyDescent="0.25">
      <c r="A2213" s="40"/>
      <c r="F2213" s="509"/>
    </row>
    <row r="2214" spans="1:6" x14ac:dyDescent="0.25">
      <c r="A2214" s="40"/>
      <c r="F2214" s="509"/>
    </row>
    <row r="2215" spans="1:6" x14ac:dyDescent="0.25">
      <c r="A2215" s="40"/>
      <c r="F2215" s="509"/>
    </row>
    <row r="2216" spans="1:6" x14ac:dyDescent="0.25">
      <c r="A2216" s="40"/>
      <c r="F2216" s="509"/>
    </row>
    <row r="2217" spans="1:6" x14ac:dyDescent="0.25">
      <c r="A2217" s="40"/>
      <c r="F2217" s="509"/>
    </row>
    <row r="2218" spans="1:6" x14ac:dyDescent="0.25">
      <c r="A2218" s="40"/>
      <c r="F2218" s="509"/>
    </row>
    <row r="2219" spans="1:6" x14ac:dyDescent="0.25">
      <c r="A2219" s="40"/>
      <c r="F2219" s="509"/>
    </row>
    <row r="2220" spans="1:6" x14ac:dyDescent="0.25">
      <c r="A2220" s="40"/>
      <c r="F2220" s="509"/>
    </row>
    <row r="2221" spans="1:6" x14ac:dyDescent="0.25">
      <c r="A2221" s="40"/>
      <c r="F2221" s="509"/>
    </row>
    <row r="2222" spans="1:6" x14ac:dyDescent="0.25">
      <c r="A2222" s="40"/>
      <c r="F2222" s="509"/>
    </row>
    <row r="2223" spans="1:6" x14ac:dyDescent="0.25">
      <c r="A2223" s="40"/>
      <c r="F2223" s="509"/>
    </row>
    <row r="2224" spans="1:6" x14ac:dyDescent="0.25">
      <c r="A2224" s="40"/>
      <c r="F2224" s="509"/>
    </row>
    <row r="2225" spans="1:6" x14ac:dyDescent="0.25">
      <c r="A2225" s="40"/>
      <c r="F2225" s="509"/>
    </row>
    <row r="2226" spans="1:6" x14ac:dyDescent="0.25">
      <c r="A2226" s="40"/>
      <c r="F2226" s="509"/>
    </row>
    <row r="2227" spans="1:6" x14ac:dyDescent="0.25">
      <c r="A2227" s="40"/>
      <c r="F2227" s="509"/>
    </row>
    <row r="2228" spans="1:6" x14ac:dyDescent="0.25">
      <c r="A2228" s="40"/>
      <c r="F2228" s="509"/>
    </row>
    <row r="2229" spans="1:6" x14ac:dyDescent="0.25">
      <c r="A2229" s="40"/>
      <c r="F2229" s="509"/>
    </row>
    <row r="2230" spans="1:6" x14ac:dyDescent="0.25">
      <c r="A2230" s="40"/>
      <c r="F2230" s="509"/>
    </row>
    <row r="2231" spans="1:6" x14ac:dyDescent="0.25">
      <c r="A2231" s="40"/>
      <c r="F2231" s="509"/>
    </row>
    <row r="2232" spans="1:6" x14ac:dyDescent="0.25">
      <c r="A2232" s="40"/>
      <c r="F2232" s="509"/>
    </row>
    <row r="2233" spans="1:6" x14ac:dyDescent="0.25">
      <c r="A2233" s="40"/>
      <c r="F2233" s="509"/>
    </row>
    <row r="2234" spans="1:6" x14ac:dyDescent="0.25">
      <c r="A2234" s="40"/>
      <c r="F2234" s="509"/>
    </row>
    <row r="2235" spans="1:6" x14ac:dyDescent="0.25">
      <c r="A2235" s="40"/>
      <c r="F2235" s="509"/>
    </row>
    <row r="2236" spans="1:6" x14ac:dyDescent="0.25">
      <c r="A2236" s="40"/>
      <c r="F2236" s="509"/>
    </row>
    <row r="2237" spans="1:6" x14ac:dyDescent="0.25">
      <c r="A2237" s="40"/>
      <c r="F2237" s="509"/>
    </row>
    <row r="2238" spans="1:6" x14ac:dyDescent="0.25">
      <c r="A2238" s="40"/>
      <c r="F2238" s="509"/>
    </row>
    <row r="2239" spans="1:6" x14ac:dyDescent="0.25">
      <c r="A2239" s="40"/>
      <c r="F2239" s="509"/>
    </row>
    <row r="2240" spans="1:6" x14ac:dyDescent="0.25">
      <c r="A2240" s="40"/>
      <c r="F2240" s="509"/>
    </row>
    <row r="2241" spans="1:6" x14ac:dyDescent="0.25">
      <c r="A2241" s="40"/>
      <c r="F2241" s="509"/>
    </row>
    <row r="2242" spans="1:6" x14ac:dyDescent="0.25">
      <c r="A2242" s="40"/>
      <c r="F2242" s="509"/>
    </row>
    <row r="2243" spans="1:6" x14ac:dyDescent="0.25">
      <c r="A2243" s="40"/>
      <c r="F2243" s="509"/>
    </row>
    <row r="2244" spans="1:6" x14ac:dyDescent="0.25">
      <c r="A2244" s="40"/>
      <c r="F2244" s="509"/>
    </row>
    <row r="2245" spans="1:6" x14ac:dyDescent="0.25">
      <c r="A2245" s="40"/>
      <c r="F2245" s="509"/>
    </row>
    <row r="2246" spans="1:6" x14ac:dyDescent="0.25">
      <c r="A2246" s="40"/>
      <c r="F2246" s="509"/>
    </row>
    <row r="2247" spans="1:6" x14ac:dyDescent="0.25">
      <c r="A2247" s="40"/>
      <c r="F2247" s="509"/>
    </row>
    <row r="2248" spans="1:6" x14ac:dyDescent="0.25">
      <c r="A2248" s="40"/>
      <c r="F2248" s="509"/>
    </row>
    <row r="2249" spans="1:6" x14ac:dyDescent="0.25">
      <c r="A2249" s="40"/>
      <c r="F2249" s="509"/>
    </row>
    <row r="2250" spans="1:6" x14ac:dyDescent="0.25">
      <c r="A2250" s="40"/>
      <c r="F2250" s="509"/>
    </row>
    <row r="2251" spans="1:6" x14ac:dyDescent="0.25">
      <c r="A2251" s="40"/>
      <c r="F2251" s="509"/>
    </row>
    <row r="2252" spans="1:6" x14ac:dyDescent="0.25">
      <c r="A2252" s="40"/>
      <c r="F2252" s="509"/>
    </row>
    <row r="2253" spans="1:6" x14ac:dyDescent="0.25">
      <c r="A2253" s="40"/>
      <c r="F2253" s="509"/>
    </row>
    <row r="2254" spans="1:6" x14ac:dyDescent="0.25">
      <c r="A2254" s="40"/>
      <c r="F2254" s="509"/>
    </row>
    <row r="2255" spans="1:6" x14ac:dyDescent="0.25">
      <c r="A2255" s="40"/>
      <c r="F2255" s="509"/>
    </row>
    <row r="2256" spans="1:6" x14ac:dyDescent="0.25">
      <c r="A2256" s="40"/>
      <c r="F2256" s="509"/>
    </row>
    <row r="2257" spans="1:6" x14ac:dyDescent="0.25">
      <c r="A2257" s="40"/>
      <c r="F2257" s="509"/>
    </row>
    <row r="2258" spans="1:6" x14ac:dyDescent="0.25">
      <c r="A2258" s="40"/>
      <c r="F2258" s="509"/>
    </row>
    <row r="2259" spans="1:6" x14ac:dyDescent="0.25">
      <c r="A2259" s="40"/>
      <c r="F2259" s="509"/>
    </row>
    <row r="2260" spans="1:6" x14ac:dyDescent="0.25">
      <c r="A2260" s="40"/>
      <c r="F2260" s="509"/>
    </row>
    <row r="2261" spans="1:6" x14ac:dyDescent="0.25">
      <c r="A2261" s="40"/>
      <c r="F2261" s="509"/>
    </row>
    <row r="2262" spans="1:6" x14ac:dyDescent="0.25">
      <c r="A2262" s="40"/>
      <c r="F2262" s="509"/>
    </row>
    <row r="2263" spans="1:6" x14ac:dyDescent="0.25">
      <c r="A2263" s="40"/>
      <c r="F2263" s="509"/>
    </row>
    <row r="2264" spans="1:6" x14ac:dyDescent="0.25">
      <c r="A2264" s="40"/>
      <c r="F2264" s="509"/>
    </row>
    <row r="2265" spans="1:6" x14ac:dyDescent="0.25">
      <c r="A2265" s="40"/>
      <c r="F2265" s="509"/>
    </row>
    <row r="2266" spans="1:6" x14ac:dyDescent="0.25">
      <c r="A2266" s="40"/>
      <c r="F2266" s="509"/>
    </row>
    <row r="2267" spans="1:6" x14ac:dyDescent="0.25">
      <c r="A2267" s="40"/>
      <c r="F2267" s="509"/>
    </row>
    <row r="2268" spans="1:6" x14ac:dyDescent="0.25">
      <c r="A2268" s="40"/>
      <c r="F2268" s="509"/>
    </row>
    <row r="2269" spans="1:6" x14ac:dyDescent="0.25">
      <c r="A2269" s="40"/>
      <c r="F2269" s="509"/>
    </row>
    <row r="2270" spans="1:6" x14ac:dyDescent="0.25">
      <c r="A2270" s="40"/>
      <c r="F2270" s="509"/>
    </row>
    <row r="2271" spans="1:6" x14ac:dyDescent="0.25">
      <c r="A2271" s="40"/>
      <c r="F2271" s="509"/>
    </row>
    <row r="2272" spans="1:6" x14ac:dyDescent="0.25">
      <c r="A2272" s="40"/>
      <c r="F2272" s="509"/>
    </row>
    <row r="2273" spans="1:6" x14ac:dyDescent="0.25">
      <c r="A2273" s="40"/>
      <c r="F2273" s="509"/>
    </row>
    <row r="2274" spans="1:6" x14ac:dyDescent="0.25">
      <c r="A2274" s="40"/>
      <c r="F2274" s="509"/>
    </row>
    <row r="2275" spans="1:6" x14ac:dyDescent="0.25">
      <c r="A2275" s="40"/>
      <c r="F2275" s="509"/>
    </row>
    <row r="2276" spans="1:6" x14ac:dyDescent="0.25">
      <c r="A2276" s="40"/>
      <c r="F2276" s="509"/>
    </row>
    <row r="2277" spans="1:6" x14ac:dyDescent="0.25">
      <c r="A2277" s="40"/>
      <c r="F2277" s="509"/>
    </row>
    <row r="2278" spans="1:6" x14ac:dyDescent="0.25">
      <c r="A2278" s="40"/>
      <c r="F2278" s="509"/>
    </row>
    <row r="2279" spans="1:6" x14ac:dyDescent="0.25">
      <c r="A2279" s="40"/>
      <c r="F2279" s="509"/>
    </row>
    <row r="2280" spans="1:6" x14ac:dyDescent="0.25">
      <c r="A2280" s="40"/>
      <c r="F2280" s="509"/>
    </row>
    <row r="2281" spans="1:6" x14ac:dyDescent="0.25">
      <c r="A2281" s="40"/>
      <c r="F2281" s="509"/>
    </row>
    <row r="2282" spans="1:6" x14ac:dyDescent="0.25">
      <c r="A2282" s="40"/>
      <c r="F2282" s="509"/>
    </row>
    <row r="2283" spans="1:6" x14ac:dyDescent="0.25">
      <c r="A2283" s="40"/>
      <c r="F2283" s="509"/>
    </row>
    <row r="2284" spans="1:6" x14ac:dyDescent="0.25">
      <c r="A2284" s="40"/>
      <c r="F2284" s="509"/>
    </row>
    <row r="2285" spans="1:6" x14ac:dyDescent="0.25">
      <c r="A2285" s="40"/>
      <c r="F2285" s="509"/>
    </row>
    <row r="2286" spans="1:6" x14ac:dyDescent="0.25">
      <c r="A2286" s="40"/>
      <c r="F2286" s="509"/>
    </row>
    <row r="2287" spans="1:6" x14ac:dyDescent="0.25">
      <c r="A2287" s="40"/>
      <c r="F2287" s="509"/>
    </row>
    <row r="2288" spans="1:6" x14ac:dyDescent="0.25">
      <c r="A2288" s="40"/>
      <c r="F2288" s="509"/>
    </row>
    <row r="2289" spans="1:6" x14ac:dyDescent="0.25">
      <c r="A2289" s="40"/>
      <c r="F2289" s="509"/>
    </row>
    <row r="2290" spans="1:6" x14ac:dyDescent="0.25">
      <c r="A2290" s="40"/>
      <c r="F2290" s="509"/>
    </row>
    <row r="2291" spans="1:6" x14ac:dyDescent="0.25">
      <c r="A2291" s="40"/>
      <c r="F2291" s="509"/>
    </row>
    <row r="2292" spans="1:6" x14ac:dyDescent="0.25">
      <c r="A2292" s="40"/>
      <c r="F2292" s="509"/>
    </row>
    <row r="2293" spans="1:6" x14ac:dyDescent="0.25">
      <c r="A2293" s="40"/>
      <c r="F2293" s="509"/>
    </row>
    <row r="2294" spans="1:6" x14ac:dyDescent="0.25">
      <c r="A2294" s="40"/>
      <c r="F2294" s="509"/>
    </row>
    <row r="2295" spans="1:6" x14ac:dyDescent="0.25">
      <c r="A2295" s="40"/>
      <c r="F2295" s="509"/>
    </row>
    <row r="2296" spans="1:6" x14ac:dyDescent="0.25">
      <c r="A2296" s="40"/>
      <c r="F2296" s="509"/>
    </row>
    <row r="2297" spans="1:6" x14ac:dyDescent="0.25">
      <c r="A2297" s="40"/>
      <c r="F2297" s="509"/>
    </row>
    <row r="2298" spans="1:6" x14ac:dyDescent="0.25">
      <c r="A2298" s="40"/>
      <c r="F2298" s="509"/>
    </row>
    <row r="2299" spans="1:6" x14ac:dyDescent="0.25">
      <c r="A2299" s="40"/>
      <c r="F2299" s="509"/>
    </row>
    <row r="2300" spans="1:6" x14ac:dyDescent="0.25">
      <c r="A2300" s="40"/>
      <c r="F2300" s="509"/>
    </row>
    <row r="2301" spans="1:6" x14ac:dyDescent="0.25">
      <c r="A2301" s="40"/>
      <c r="F2301" s="509"/>
    </row>
    <row r="2302" spans="1:6" x14ac:dyDescent="0.25">
      <c r="A2302" s="40"/>
      <c r="F2302" s="509"/>
    </row>
    <row r="2303" spans="1:6" x14ac:dyDescent="0.25">
      <c r="A2303" s="40"/>
      <c r="F2303" s="509"/>
    </row>
    <row r="2304" spans="1:6" x14ac:dyDescent="0.25">
      <c r="A2304" s="40"/>
      <c r="F2304" s="509"/>
    </row>
    <row r="2305" spans="1:6" x14ac:dyDescent="0.25">
      <c r="A2305" s="40"/>
      <c r="F2305" s="509"/>
    </row>
    <row r="2306" spans="1:6" x14ac:dyDescent="0.25">
      <c r="A2306" s="40"/>
      <c r="F2306" s="509"/>
    </row>
    <row r="2307" spans="1:6" x14ac:dyDescent="0.25">
      <c r="A2307" s="40"/>
      <c r="F2307" s="509"/>
    </row>
    <row r="2308" spans="1:6" x14ac:dyDescent="0.25">
      <c r="A2308" s="40"/>
      <c r="F2308" s="509"/>
    </row>
    <row r="2309" spans="1:6" x14ac:dyDescent="0.25">
      <c r="A2309" s="40"/>
      <c r="F2309" s="509"/>
    </row>
    <row r="2310" spans="1:6" x14ac:dyDescent="0.25">
      <c r="A2310" s="40"/>
      <c r="F2310" s="509"/>
    </row>
    <row r="2311" spans="1:6" x14ac:dyDescent="0.25">
      <c r="A2311" s="40"/>
      <c r="F2311" s="509"/>
    </row>
    <row r="2312" spans="1:6" x14ac:dyDescent="0.25">
      <c r="A2312" s="40"/>
      <c r="F2312" s="509"/>
    </row>
    <row r="2313" spans="1:6" x14ac:dyDescent="0.25">
      <c r="A2313" s="40"/>
      <c r="F2313" s="509"/>
    </row>
    <row r="2314" spans="1:6" x14ac:dyDescent="0.25">
      <c r="A2314" s="40"/>
      <c r="F2314" s="509"/>
    </row>
    <row r="2315" spans="1:6" x14ac:dyDescent="0.25">
      <c r="A2315" s="40"/>
      <c r="F2315" s="509"/>
    </row>
    <row r="2316" spans="1:6" x14ac:dyDescent="0.25">
      <c r="A2316" s="40"/>
      <c r="F2316" s="509"/>
    </row>
    <row r="2317" spans="1:6" x14ac:dyDescent="0.25">
      <c r="A2317" s="40"/>
      <c r="F2317" s="509"/>
    </row>
    <row r="2318" spans="1:6" x14ac:dyDescent="0.25">
      <c r="A2318" s="40"/>
      <c r="F2318" s="509"/>
    </row>
    <row r="2319" spans="1:6" x14ac:dyDescent="0.25">
      <c r="A2319" s="40"/>
      <c r="F2319" s="509"/>
    </row>
    <row r="2320" spans="1:6" x14ac:dyDescent="0.25">
      <c r="A2320" s="40"/>
      <c r="F2320" s="509"/>
    </row>
    <row r="2321" spans="1:6" x14ac:dyDescent="0.25">
      <c r="A2321" s="40"/>
      <c r="F2321" s="509"/>
    </row>
    <row r="2322" spans="1:6" x14ac:dyDescent="0.25">
      <c r="A2322" s="40"/>
      <c r="F2322" s="509"/>
    </row>
    <row r="2323" spans="1:6" x14ac:dyDescent="0.25">
      <c r="A2323" s="40"/>
      <c r="F2323" s="509"/>
    </row>
    <row r="2324" spans="1:6" x14ac:dyDescent="0.25">
      <c r="A2324" s="40"/>
      <c r="F2324" s="509"/>
    </row>
    <row r="2325" spans="1:6" x14ac:dyDescent="0.25">
      <c r="A2325" s="40"/>
      <c r="F2325" s="509"/>
    </row>
    <row r="2326" spans="1:6" x14ac:dyDescent="0.25">
      <c r="A2326" s="40"/>
      <c r="F2326" s="509"/>
    </row>
    <row r="2327" spans="1:6" x14ac:dyDescent="0.25">
      <c r="A2327" s="40"/>
      <c r="F2327" s="509"/>
    </row>
    <row r="2328" spans="1:6" x14ac:dyDescent="0.25">
      <c r="A2328" s="40"/>
      <c r="F2328" s="509"/>
    </row>
    <row r="2329" spans="1:6" x14ac:dyDescent="0.25">
      <c r="A2329" s="40"/>
      <c r="F2329" s="509"/>
    </row>
    <row r="2330" spans="1:6" x14ac:dyDescent="0.25">
      <c r="A2330" s="40"/>
      <c r="F2330" s="509"/>
    </row>
    <row r="2331" spans="1:6" x14ac:dyDescent="0.25">
      <c r="A2331" s="40"/>
      <c r="F2331" s="509"/>
    </row>
    <row r="2332" spans="1:6" x14ac:dyDescent="0.25">
      <c r="A2332" s="40"/>
      <c r="F2332" s="509"/>
    </row>
    <row r="2333" spans="1:6" x14ac:dyDescent="0.25">
      <c r="A2333" s="40"/>
      <c r="F2333" s="509"/>
    </row>
    <row r="2334" spans="1:6" x14ac:dyDescent="0.25">
      <c r="A2334" s="40"/>
      <c r="F2334" s="509"/>
    </row>
    <row r="2335" spans="1:6" x14ac:dyDescent="0.25">
      <c r="A2335" s="40"/>
      <c r="F2335" s="509"/>
    </row>
    <row r="2336" spans="1:6" x14ac:dyDescent="0.25">
      <c r="A2336" s="40"/>
      <c r="F2336" s="509"/>
    </row>
    <row r="2337" spans="1:6" x14ac:dyDescent="0.25">
      <c r="A2337" s="40"/>
      <c r="F2337" s="509"/>
    </row>
    <row r="2338" spans="1:6" x14ac:dyDescent="0.25">
      <c r="A2338" s="40"/>
      <c r="F2338" s="509"/>
    </row>
    <row r="2339" spans="1:6" x14ac:dyDescent="0.25">
      <c r="A2339" s="40"/>
      <c r="F2339" s="509"/>
    </row>
    <row r="2340" spans="1:6" x14ac:dyDescent="0.25">
      <c r="A2340" s="40"/>
      <c r="F2340" s="509"/>
    </row>
    <row r="2341" spans="1:6" x14ac:dyDescent="0.25">
      <c r="A2341" s="40"/>
      <c r="F2341" s="509"/>
    </row>
    <row r="2342" spans="1:6" x14ac:dyDescent="0.25">
      <c r="A2342" s="40"/>
      <c r="F2342" s="509"/>
    </row>
    <row r="2343" spans="1:6" x14ac:dyDescent="0.25">
      <c r="A2343" s="40"/>
      <c r="F2343" s="509"/>
    </row>
    <row r="2344" spans="1:6" x14ac:dyDescent="0.25">
      <c r="A2344" s="40"/>
      <c r="F2344" s="509"/>
    </row>
    <row r="2345" spans="1:6" x14ac:dyDescent="0.25">
      <c r="A2345" s="40"/>
      <c r="F2345" s="509"/>
    </row>
    <row r="2346" spans="1:6" x14ac:dyDescent="0.25">
      <c r="A2346" s="40"/>
      <c r="F2346" s="509"/>
    </row>
    <row r="2347" spans="1:6" x14ac:dyDescent="0.25">
      <c r="A2347" s="40"/>
      <c r="F2347" s="509"/>
    </row>
    <row r="2348" spans="1:6" x14ac:dyDescent="0.25">
      <c r="A2348" s="40"/>
      <c r="F2348" s="509"/>
    </row>
    <row r="2349" spans="1:6" x14ac:dyDescent="0.25">
      <c r="A2349" s="40"/>
      <c r="F2349" s="509"/>
    </row>
    <row r="2350" spans="1:6" x14ac:dyDescent="0.25">
      <c r="A2350" s="40"/>
      <c r="F2350" s="509"/>
    </row>
    <row r="2351" spans="1:6" x14ac:dyDescent="0.25">
      <c r="A2351" s="40"/>
      <c r="F2351" s="509"/>
    </row>
    <row r="2352" spans="1:6" x14ac:dyDescent="0.25">
      <c r="A2352" s="40"/>
      <c r="F2352" s="509"/>
    </row>
    <row r="2353" spans="1:6" x14ac:dyDescent="0.25">
      <c r="A2353" s="40"/>
      <c r="F2353" s="509"/>
    </row>
    <row r="2354" spans="1:6" x14ac:dyDescent="0.25">
      <c r="A2354" s="40"/>
      <c r="F2354" s="509"/>
    </row>
    <row r="2355" spans="1:6" x14ac:dyDescent="0.25">
      <c r="A2355" s="40"/>
      <c r="F2355" s="509"/>
    </row>
    <row r="2356" spans="1:6" x14ac:dyDescent="0.25">
      <c r="A2356" s="40"/>
      <c r="F2356" s="509"/>
    </row>
    <row r="2357" spans="1:6" x14ac:dyDescent="0.25">
      <c r="A2357" s="40"/>
      <c r="F2357" s="509"/>
    </row>
    <row r="2358" spans="1:6" x14ac:dyDescent="0.25">
      <c r="A2358" s="40"/>
      <c r="F2358" s="509"/>
    </row>
    <row r="2359" spans="1:6" x14ac:dyDescent="0.25">
      <c r="A2359" s="40"/>
      <c r="F2359" s="509"/>
    </row>
    <row r="2360" spans="1:6" x14ac:dyDescent="0.25">
      <c r="A2360" s="40"/>
      <c r="F2360" s="509"/>
    </row>
    <row r="2361" spans="1:6" x14ac:dyDescent="0.25">
      <c r="A2361" s="40"/>
      <c r="F2361" s="509"/>
    </row>
    <row r="2362" spans="1:6" x14ac:dyDescent="0.25">
      <c r="A2362" s="40"/>
      <c r="F2362" s="509"/>
    </row>
    <row r="2363" spans="1:6" x14ac:dyDescent="0.25">
      <c r="A2363" s="40"/>
      <c r="F2363" s="509"/>
    </row>
    <row r="2364" spans="1:6" x14ac:dyDescent="0.25">
      <c r="A2364" s="40"/>
      <c r="F2364" s="509"/>
    </row>
    <row r="2365" spans="1:6" x14ac:dyDescent="0.25">
      <c r="A2365" s="40"/>
      <c r="F2365" s="509"/>
    </row>
    <row r="2366" spans="1:6" x14ac:dyDescent="0.25">
      <c r="A2366" s="40"/>
      <c r="F2366" s="509"/>
    </row>
    <row r="2367" spans="1:6" x14ac:dyDescent="0.25">
      <c r="A2367" s="40"/>
      <c r="F2367" s="509"/>
    </row>
    <row r="2368" spans="1:6" x14ac:dyDescent="0.25">
      <c r="A2368" s="40"/>
      <c r="F2368" s="509"/>
    </row>
    <row r="2369" spans="1:6" x14ac:dyDescent="0.25">
      <c r="A2369" s="40"/>
      <c r="F2369" s="509"/>
    </row>
    <row r="2370" spans="1:6" x14ac:dyDescent="0.25">
      <c r="A2370" s="40"/>
      <c r="F2370" s="509"/>
    </row>
    <row r="2371" spans="1:6" x14ac:dyDescent="0.25">
      <c r="A2371" s="40"/>
      <c r="F2371" s="509"/>
    </row>
    <row r="2372" spans="1:6" x14ac:dyDescent="0.25">
      <c r="A2372" s="40"/>
      <c r="F2372" s="509"/>
    </row>
    <row r="2373" spans="1:6" x14ac:dyDescent="0.25">
      <c r="A2373" s="40"/>
      <c r="F2373" s="509"/>
    </row>
    <row r="2374" spans="1:6" x14ac:dyDescent="0.25">
      <c r="A2374" s="40"/>
      <c r="F2374" s="509"/>
    </row>
    <row r="2375" spans="1:6" x14ac:dyDescent="0.25">
      <c r="A2375" s="40"/>
      <c r="F2375" s="509"/>
    </row>
    <row r="2376" spans="1:6" x14ac:dyDescent="0.25">
      <c r="A2376" s="40"/>
      <c r="F2376" s="509"/>
    </row>
    <row r="2377" spans="1:6" x14ac:dyDescent="0.25">
      <c r="A2377" s="40"/>
      <c r="F2377" s="509"/>
    </row>
    <row r="2378" spans="1:6" x14ac:dyDescent="0.25">
      <c r="A2378" s="40"/>
      <c r="F2378" s="509"/>
    </row>
    <row r="2379" spans="1:6" x14ac:dyDescent="0.25">
      <c r="A2379" s="40"/>
      <c r="F2379" s="509"/>
    </row>
    <row r="2380" spans="1:6" x14ac:dyDescent="0.25">
      <c r="A2380" s="40"/>
      <c r="F2380" s="509"/>
    </row>
    <row r="2381" spans="1:6" x14ac:dyDescent="0.25">
      <c r="A2381" s="40"/>
      <c r="F2381" s="509"/>
    </row>
    <row r="2382" spans="1:6" x14ac:dyDescent="0.25">
      <c r="A2382" s="40"/>
      <c r="F2382" s="509"/>
    </row>
    <row r="2383" spans="1:6" x14ac:dyDescent="0.25">
      <c r="A2383" s="40"/>
      <c r="F2383" s="509"/>
    </row>
    <row r="2384" spans="1:6" x14ac:dyDescent="0.25">
      <c r="A2384" s="40"/>
      <c r="F2384" s="509"/>
    </row>
    <row r="2385" spans="1:6" x14ac:dyDescent="0.25">
      <c r="A2385" s="40"/>
      <c r="F2385" s="509"/>
    </row>
    <row r="2386" spans="1:6" x14ac:dyDescent="0.25">
      <c r="A2386" s="40"/>
      <c r="F2386" s="509"/>
    </row>
    <row r="2387" spans="1:6" x14ac:dyDescent="0.25">
      <c r="A2387" s="40"/>
      <c r="F2387" s="509"/>
    </row>
    <row r="2388" spans="1:6" x14ac:dyDescent="0.25">
      <c r="A2388" s="40"/>
      <c r="F2388" s="509"/>
    </row>
    <row r="2389" spans="1:6" x14ac:dyDescent="0.25">
      <c r="A2389" s="40"/>
      <c r="F2389" s="509"/>
    </row>
    <row r="2390" spans="1:6" x14ac:dyDescent="0.25">
      <c r="A2390" s="40"/>
      <c r="F2390" s="509"/>
    </row>
    <row r="2391" spans="1:6" x14ac:dyDescent="0.25">
      <c r="A2391" s="40"/>
      <c r="F2391" s="509"/>
    </row>
    <row r="2392" spans="1:6" x14ac:dyDescent="0.25">
      <c r="A2392" s="40"/>
      <c r="F2392" s="509"/>
    </row>
    <row r="2393" spans="1:6" x14ac:dyDescent="0.25">
      <c r="A2393" s="40"/>
      <c r="F2393" s="509"/>
    </row>
    <row r="2394" spans="1:6" x14ac:dyDescent="0.25">
      <c r="A2394" s="40"/>
      <c r="F2394" s="509"/>
    </row>
    <row r="2395" spans="1:6" x14ac:dyDescent="0.25">
      <c r="A2395" s="40"/>
      <c r="F2395" s="509"/>
    </row>
    <row r="2396" spans="1:6" x14ac:dyDescent="0.25">
      <c r="A2396" s="40"/>
      <c r="F2396" s="509"/>
    </row>
    <row r="2397" spans="1:6" x14ac:dyDescent="0.25">
      <c r="A2397" s="40"/>
      <c r="F2397" s="509"/>
    </row>
    <row r="2398" spans="1:6" x14ac:dyDescent="0.25">
      <c r="A2398" s="40"/>
      <c r="F2398" s="509"/>
    </row>
    <row r="2399" spans="1:6" x14ac:dyDescent="0.25">
      <c r="A2399" s="40"/>
      <c r="F2399" s="509"/>
    </row>
    <row r="2400" spans="1:6" x14ac:dyDescent="0.25">
      <c r="A2400" s="40"/>
      <c r="F2400" s="509"/>
    </row>
    <row r="2401" spans="1:6" x14ac:dyDescent="0.25">
      <c r="A2401" s="40"/>
      <c r="F2401" s="509"/>
    </row>
    <row r="2402" spans="1:6" x14ac:dyDescent="0.25">
      <c r="A2402" s="40"/>
      <c r="F2402" s="509"/>
    </row>
    <row r="2403" spans="1:6" x14ac:dyDescent="0.25">
      <c r="A2403" s="40"/>
      <c r="F2403" s="509"/>
    </row>
    <row r="2404" spans="1:6" x14ac:dyDescent="0.25">
      <c r="A2404" s="40"/>
      <c r="F2404" s="509"/>
    </row>
    <row r="2405" spans="1:6" x14ac:dyDescent="0.25">
      <c r="A2405" s="40"/>
      <c r="F2405" s="509"/>
    </row>
    <row r="2406" spans="1:6" x14ac:dyDescent="0.25">
      <c r="A2406" s="40"/>
      <c r="F2406" s="509"/>
    </row>
    <row r="2407" spans="1:6" x14ac:dyDescent="0.25">
      <c r="A2407" s="40"/>
      <c r="F2407" s="509"/>
    </row>
    <row r="2408" spans="1:6" x14ac:dyDescent="0.25">
      <c r="A2408" s="40"/>
      <c r="F2408" s="509"/>
    </row>
    <row r="2409" spans="1:6" x14ac:dyDescent="0.25">
      <c r="A2409" s="40"/>
      <c r="F2409" s="509"/>
    </row>
    <row r="2410" spans="1:6" x14ac:dyDescent="0.25">
      <c r="A2410" s="40"/>
      <c r="F2410" s="509"/>
    </row>
    <row r="2411" spans="1:6" x14ac:dyDescent="0.25">
      <c r="A2411" s="40"/>
      <c r="F2411" s="509"/>
    </row>
    <row r="2412" spans="1:6" x14ac:dyDescent="0.25">
      <c r="A2412" s="40"/>
      <c r="F2412" s="509"/>
    </row>
    <row r="2413" spans="1:6" x14ac:dyDescent="0.25">
      <c r="A2413" s="40"/>
      <c r="F2413" s="509"/>
    </row>
    <row r="2414" spans="1:6" x14ac:dyDescent="0.25">
      <c r="A2414" s="40"/>
      <c r="F2414" s="509"/>
    </row>
    <row r="2415" spans="1:6" x14ac:dyDescent="0.25">
      <c r="A2415" s="40"/>
      <c r="F2415" s="509"/>
    </row>
    <row r="2416" spans="1:6" x14ac:dyDescent="0.25">
      <c r="A2416" s="40"/>
      <c r="F2416" s="509"/>
    </row>
    <row r="2417" spans="1:6" x14ac:dyDescent="0.25">
      <c r="A2417" s="40"/>
      <c r="F2417" s="509"/>
    </row>
    <row r="2418" spans="1:6" x14ac:dyDescent="0.25">
      <c r="A2418" s="40"/>
      <c r="F2418" s="509"/>
    </row>
    <row r="2419" spans="1:6" x14ac:dyDescent="0.25">
      <c r="A2419" s="40"/>
      <c r="F2419" s="509"/>
    </row>
    <row r="2420" spans="1:6" x14ac:dyDescent="0.25">
      <c r="A2420" s="40"/>
      <c r="F2420" s="509"/>
    </row>
    <row r="2421" spans="1:6" x14ac:dyDescent="0.25">
      <c r="A2421" s="40"/>
      <c r="F2421" s="509"/>
    </row>
    <row r="2422" spans="1:6" x14ac:dyDescent="0.25">
      <c r="A2422" s="40"/>
      <c r="F2422" s="509"/>
    </row>
    <row r="2423" spans="1:6" x14ac:dyDescent="0.25">
      <c r="A2423" s="40"/>
      <c r="F2423" s="509"/>
    </row>
    <row r="2424" spans="1:6" x14ac:dyDescent="0.25">
      <c r="A2424" s="40"/>
      <c r="F2424" s="509"/>
    </row>
    <row r="2425" spans="1:6" x14ac:dyDescent="0.25">
      <c r="A2425" s="40"/>
      <c r="F2425" s="509"/>
    </row>
    <row r="2426" spans="1:6" x14ac:dyDescent="0.25">
      <c r="A2426" s="40"/>
      <c r="F2426" s="509"/>
    </row>
    <row r="2427" spans="1:6" x14ac:dyDescent="0.25">
      <c r="A2427" s="40"/>
      <c r="F2427" s="509"/>
    </row>
    <row r="2428" spans="1:6" x14ac:dyDescent="0.25">
      <c r="A2428" s="40"/>
      <c r="F2428" s="509"/>
    </row>
    <row r="2429" spans="1:6" x14ac:dyDescent="0.25">
      <c r="A2429" s="40"/>
      <c r="F2429" s="509"/>
    </row>
    <row r="2430" spans="1:6" x14ac:dyDescent="0.25">
      <c r="A2430" s="40"/>
      <c r="F2430" s="509"/>
    </row>
    <row r="2431" spans="1:6" x14ac:dyDescent="0.25">
      <c r="A2431" s="40"/>
      <c r="F2431" s="509"/>
    </row>
    <row r="2432" spans="1:6" x14ac:dyDescent="0.25">
      <c r="A2432" s="40"/>
      <c r="F2432" s="509"/>
    </row>
    <row r="2433" spans="1:6" x14ac:dyDescent="0.25">
      <c r="A2433" s="40"/>
      <c r="F2433" s="509"/>
    </row>
    <row r="2434" spans="1:6" x14ac:dyDescent="0.25">
      <c r="A2434" s="40"/>
      <c r="F2434" s="509"/>
    </row>
    <row r="2435" spans="1:6" x14ac:dyDescent="0.25">
      <c r="A2435" s="40"/>
      <c r="F2435" s="509"/>
    </row>
    <row r="2436" spans="1:6" x14ac:dyDescent="0.25">
      <c r="A2436" s="40"/>
      <c r="F2436" s="509"/>
    </row>
    <row r="2437" spans="1:6" x14ac:dyDescent="0.25">
      <c r="A2437" s="40"/>
      <c r="F2437" s="509"/>
    </row>
    <row r="2438" spans="1:6" x14ac:dyDescent="0.25">
      <c r="A2438" s="40"/>
      <c r="F2438" s="509"/>
    </row>
    <row r="2439" spans="1:6" x14ac:dyDescent="0.25">
      <c r="A2439" s="40"/>
      <c r="F2439" s="509"/>
    </row>
    <row r="2440" spans="1:6" x14ac:dyDescent="0.25">
      <c r="A2440" s="40"/>
      <c r="F2440" s="509"/>
    </row>
    <row r="2441" spans="1:6" x14ac:dyDescent="0.25">
      <c r="A2441" s="40"/>
      <c r="F2441" s="509"/>
    </row>
    <row r="2442" spans="1:6" x14ac:dyDescent="0.25">
      <c r="A2442" s="40"/>
      <c r="F2442" s="509"/>
    </row>
    <row r="2443" spans="1:6" x14ac:dyDescent="0.25">
      <c r="A2443" s="40"/>
      <c r="F2443" s="509"/>
    </row>
    <row r="2444" spans="1:6" x14ac:dyDescent="0.25">
      <c r="A2444" s="40"/>
      <c r="F2444" s="509"/>
    </row>
    <row r="2445" spans="1:6" x14ac:dyDescent="0.25">
      <c r="A2445" s="40"/>
      <c r="F2445" s="509"/>
    </row>
    <row r="2446" spans="1:6" x14ac:dyDescent="0.25">
      <c r="A2446" s="40"/>
      <c r="F2446" s="509"/>
    </row>
    <row r="2447" spans="1:6" x14ac:dyDescent="0.25">
      <c r="A2447" s="40"/>
      <c r="F2447" s="509"/>
    </row>
    <row r="2448" spans="1:6" x14ac:dyDescent="0.25">
      <c r="A2448" s="40"/>
      <c r="F2448" s="509"/>
    </row>
    <row r="2449" spans="1:6" x14ac:dyDescent="0.25">
      <c r="A2449" s="40"/>
      <c r="F2449" s="509"/>
    </row>
    <row r="2450" spans="1:6" x14ac:dyDescent="0.25">
      <c r="A2450" s="40"/>
      <c r="F2450" s="509"/>
    </row>
    <row r="2451" spans="1:6" x14ac:dyDescent="0.25">
      <c r="A2451" s="40"/>
      <c r="F2451" s="509"/>
    </row>
    <row r="2452" spans="1:6" x14ac:dyDescent="0.25">
      <c r="A2452" s="40"/>
      <c r="F2452" s="509"/>
    </row>
    <row r="2453" spans="1:6" x14ac:dyDescent="0.25">
      <c r="A2453" s="40"/>
      <c r="F2453" s="509"/>
    </row>
    <row r="2454" spans="1:6" x14ac:dyDescent="0.25">
      <c r="A2454" s="40"/>
      <c r="F2454" s="509"/>
    </row>
    <row r="2455" spans="1:6" x14ac:dyDescent="0.25">
      <c r="A2455" s="40"/>
      <c r="F2455" s="509"/>
    </row>
    <row r="2456" spans="1:6" x14ac:dyDescent="0.25">
      <c r="A2456" s="40"/>
      <c r="F2456" s="509"/>
    </row>
    <row r="2457" spans="1:6" x14ac:dyDescent="0.25">
      <c r="A2457" s="40"/>
      <c r="F2457" s="509"/>
    </row>
    <row r="2458" spans="1:6" x14ac:dyDescent="0.25">
      <c r="A2458" s="40"/>
      <c r="F2458" s="509"/>
    </row>
    <row r="2459" spans="1:6" x14ac:dyDescent="0.25">
      <c r="A2459" s="40"/>
      <c r="F2459" s="509"/>
    </row>
    <row r="2460" spans="1:6" x14ac:dyDescent="0.25">
      <c r="A2460" s="40"/>
      <c r="F2460" s="509"/>
    </row>
    <row r="2461" spans="1:6" x14ac:dyDescent="0.25">
      <c r="A2461" s="40"/>
      <c r="F2461" s="509"/>
    </row>
    <row r="2462" spans="1:6" x14ac:dyDescent="0.25">
      <c r="A2462" s="40"/>
      <c r="F2462" s="509"/>
    </row>
    <row r="2463" spans="1:6" x14ac:dyDescent="0.25">
      <c r="A2463" s="40"/>
      <c r="F2463" s="509"/>
    </row>
    <row r="2464" spans="1:6" x14ac:dyDescent="0.25">
      <c r="A2464" s="40"/>
      <c r="F2464" s="509"/>
    </row>
    <row r="2465" spans="1:6" x14ac:dyDescent="0.25">
      <c r="A2465" s="40"/>
      <c r="F2465" s="509"/>
    </row>
    <row r="2466" spans="1:6" x14ac:dyDescent="0.25">
      <c r="A2466" s="40"/>
      <c r="F2466" s="509"/>
    </row>
    <row r="2467" spans="1:6" x14ac:dyDescent="0.25">
      <c r="A2467" s="40"/>
      <c r="F2467" s="509"/>
    </row>
    <row r="2468" spans="1:6" x14ac:dyDescent="0.25">
      <c r="A2468" s="40"/>
      <c r="F2468" s="509"/>
    </row>
    <row r="2469" spans="1:6" x14ac:dyDescent="0.25">
      <c r="A2469" s="40"/>
      <c r="F2469" s="509"/>
    </row>
    <row r="2470" spans="1:6" x14ac:dyDescent="0.25">
      <c r="A2470" s="40"/>
      <c r="F2470" s="509"/>
    </row>
    <row r="2471" spans="1:6" x14ac:dyDescent="0.25">
      <c r="A2471" s="40"/>
      <c r="F2471" s="509"/>
    </row>
    <row r="2472" spans="1:6" x14ac:dyDescent="0.25">
      <c r="A2472" s="40"/>
      <c r="F2472" s="509"/>
    </row>
    <row r="2473" spans="1:6" x14ac:dyDescent="0.25">
      <c r="A2473" s="40"/>
      <c r="F2473" s="509"/>
    </row>
    <row r="2474" spans="1:6" x14ac:dyDescent="0.25">
      <c r="A2474" s="40"/>
      <c r="F2474" s="509"/>
    </row>
    <row r="2475" spans="1:6" x14ac:dyDescent="0.25">
      <c r="A2475" s="40"/>
      <c r="F2475" s="509"/>
    </row>
    <row r="2476" spans="1:6" x14ac:dyDescent="0.25">
      <c r="A2476" s="40"/>
      <c r="F2476" s="509"/>
    </row>
    <row r="2477" spans="1:6" x14ac:dyDescent="0.25">
      <c r="A2477" s="40"/>
      <c r="F2477" s="509"/>
    </row>
    <row r="2478" spans="1:6" x14ac:dyDescent="0.25">
      <c r="A2478" s="40"/>
      <c r="F2478" s="509"/>
    </row>
    <row r="2479" spans="1:6" x14ac:dyDescent="0.25">
      <c r="A2479" s="40"/>
      <c r="F2479" s="509"/>
    </row>
    <row r="2480" spans="1:6" x14ac:dyDescent="0.25">
      <c r="A2480" s="40"/>
      <c r="F2480" s="509"/>
    </row>
    <row r="2481" spans="1:6" x14ac:dyDescent="0.25">
      <c r="A2481" s="40"/>
      <c r="F2481" s="509"/>
    </row>
    <row r="2482" spans="1:6" x14ac:dyDescent="0.25">
      <c r="A2482" s="40"/>
      <c r="F2482" s="509"/>
    </row>
    <row r="2483" spans="1:6" x14ac:dyDescent="0.25">
      <c r="A2483" s="40"/>
      <c r="F2483" s="509"/>
    </row>
    <row r="2484" spans="1:6" x14ac:dyDescent="0.25">
      <c r="A2484" s="40"/>
      <c r="F2484" s="509"/>
    </row>
    <row r="2485" spans="1:6" x14ac:dyDescent="0.25">
      <c r="A2485" s="40"/>
      <c r="F2485" s="509"/>
    </row>
    <row r="2486" spans="1:6" x14ac:dyDescent="0.25">
      <c r="A2486" s="40"/>
      <c r="F2486" s="509"/>
    </row>
    <row r="2487" spans="1:6" x14ac:dyDescent="0.25">
      <c r="A2487" s="40"/>
      <c r="F2487" s="509"/>
    </row>
    <row r="2488" spans="1:6" x14ac:dyDescent="0.25">
      <c r="A2488" s="40"/>
      <c r="F2488" s="509"/>
    </row>
    <row r="2489" spans="1:6" x14ac:dyDescent="0.25">
      <c r="A2489" s="40"/>
      <c r="F2489" s="509"/>
    </row>
    <row r="2490" spans="1:6" x14ac:dyDescent="0.25">
      <c r="A2490" s="40"/>
      <c r="F2490" s="509"/>
    </row>
    <row r="2491" spans="1:6" x14ac:dyDescent="0.25">
      <c r="A2491" s="40"/>
      <c r="F2491" s="509"/>
    </row>
    <row r="2492" spans="1:6" x14ac:dyDescent="0.25">
      <c r="A2492" s="40"/>
      <c r="F2492" s="509"/>
    </row>
    <row r="2493" spans="1:6" x14ac:dyDescent="0.25">
      <c r="A2493" s="40"/>
      <c r="F2493" s="509"/>
    </row>
    <row r="2494" spans="1:6" x14ac:dyDescent="0.25">
      <c r="A2494" s="40"/>
      <c r="F2494" s="509"/>
    </row>
    <row r="2495" spans="1:6" x14ac:dyDescent="0.25">
      <c r="A2495" s="40"/>
      <c r="F2495" s="509"/>
    </row>
    <row r="2496" spans="1:6" x14ac:dyDescent="0.25">
      <c r="A2496" s="40"/>
      <c r="F2496" s="509"/>
    </row>
    <row r="2497" spans="1:6" x14ac:dyDescent="0.25">
      <c r="A2497" s="40"/>
      <c r="F2497" s="509"/>
    </row>
    <row r="2498" spans="1:6" x14ac:dyDescent="0.25">
      <c r="A2498" s="40"/>
      <c r="F2498" s="509"/>
    </row>
    <row r="2499" spans="1:6" x14ac:dyDescent="0.25">
      <c r="A2499" s="40"/>
      <c r="F2499" s="509"/>
    </row>
    <row r="2500" spans="1:6" x14ac:dyDescent="0.25">
      <c r="A2500" s="40"/>
      <c r="F2500" s="509"/>
    </row>
    <row r="2501" spans="1:6" x14ac:dyDescent="0.25">
      <c r="A2501" s="40"/>
      <c r="F2501" s="509"/>
    </row>
    <row r="2502" spans="1:6" x14ac:dyDescent="0.25">
      <c r="A2502" s="40"/>
      <c r="F2502" s="509"/>
    </row>
    <row r="2503" spans="1:6" x14ac:dyDescent="0.25">
      <c r="A2503" s="40"/>
      <c r="F2503" s="509"/>
    </row>
    <row r="2504" spans="1:6" x14ac:dyDescent="0.25">
      <c r="A2504" s="40"/>
      <c r="F2504" s="509"/>
    </row>
    <row r="2505" spans="1:6" x14ac:dyDescent="0.25">
      <c r="A2505" s="40"/>
      <c r="F2505" s="509"/>
    </row>
    <row r="2506" spans="1:6" x14ac:dyDescent="0.25">
      <c r="A2506" s="40"/>
      <c r="F2506" s="509"/>
    </row>
    <row r="2507" spans="1:6" x14ac:dyDescent="0.25">
      <c r="A2507" s="40"/>
      <c r="F2507" s="509"/>
    </row>
    <row r="2508" spans="1:6" x14ac:dyDescent="0.25">
      <c r="A2508" s="40"/>
      <c r="F2508" s="509"/>
    </row>
    <row r="2509" spans="1:6" x14ac:dyDescent="0.25">
      <c r="A2509" s="40"/>
      <c r="F2509" s="509"/>
    </row>
    <row r="2510" spans="1:6" x14ac:dyDescent="0.25">
      <c r="A2510" s="40"/>
      <c r="F2510" s="509"/>
    </row>
    <row r="2511" spans="1:6" x14ac:dyDescent="0.25">
      <c r="A2511" s="40"/>
      <c r="F2511" s="509"/>
    </row>
    <row r="2512" spans="1:6" x14ac:dyDescent="0.25">
      <c r="A2512" s="40"/>
      <c r="F2512" s="509"/>
    </row>
    <row r="2513" spans="1:6" x14ac:dyDescent="0.25">
      <c r="A2513" s="40"/>
      <c r="F2513" s="509"/>
    </row>
    <row r="2514" spans="1:6" x14ac:dyDescent="0.25">
      <c r="A2514" s="40"/>
      <c r="F2514" s="509"/>
    </row>
    <row r="2515" spans="1:6" x14ac:dyDescent="0.25">
      <c r="A2515" s="40"/>
      <c r="F2515" s="509"/>
    </row>
    <row r="2516" spans="1:6" x14ac:dyDescent="0.25">
      <c r="A2516" s="40"/>
      <c r="F2516" s="509"/>
    </row>
    <row r="2517" spans="1:6" x14ac:dyDescent="0.25">
      <c r="A2517" s="40"/>
      <c r="F2517" s="509"/>
    </row>
    <row r="2518" spans="1:6" x14ac:dyDescent="0.25">
      <c r="A2518" s="40"/>
      <c r="F2518" s="509"/>
    </row>
    <row r="2519" spans="1:6" x14ac:dyDescent="0.25">
      <c r="A2519" s="40"/>
      <c r="F2519" s="509"/>
    </row>
    <row r="2520" spans="1:6" x14ac:dyDescent="0.25">
      <c r="A2520" s="40"/>
      <c r="F2520" s="509"/>
    </row>
    <row r="2521" spans="1:6" x14ac:dyDescent="0.25">
      <c r="A2521" s="40"/>
      <c r="F2521" s="509"/>
    </row>
    <row r="2522" spans="1:6" x14ac:dyDescent="0.25">
      <c r="A2522" s="40"/>
      <c r="F2522" s="509"/>
    </row>
    <row r="2523" spans="1:6" x14ac:dyDescent="0.25">
      <c r="A2523" s="40"/>
      <c r="F2523" s="509"/>
    </row>
    <row r="2524" spans="1:6" x14ac:dyDescent="0.25">
      <c r="A2524" s="40"/>
      <c r="F2524" s="509"/>
    </row>
    <row r="2525" spans="1:6" x14ac:dyDescent="0.25">
      <c r="A2525" s="40"/>
      <c r="F2525" s="509"/>
    </row>
    <row r="2526" spans="1:6" x14ac:dyDescent="0.25">
      <c r="A2526" s="40"/>
      <c r="F2526" s="509"/>
    </row>
    <row r="2527" spans="1:6" x14ac:dyDescent="0.25">
      <c r="A2527" s="40"/>
      <c r="F2527" s="509"/>
    </row>
    <row r="2528" spans="1:6" x14ac:dyDescent="0.25">
      <c r="A2528" s="40"/>
      <c r="F2528" s="509"/>
    </row>
    <row r="2529" spans="1:6" x14ac:dyDescent="0.25">
      <c r="A2529" s="40"/>
      <c r="F2529" s="509"/>
    </row>
    <row r="2530" spans="1:6" x14ac:dyDescent="0.25">
      <c r="A2530" s="40"/>
      <c r="F2530" s="509"/>
    </row>
    <row r="2531" spans="1:6" x14ac:dyDescent="0.25">
      <c r="A2531" s="40"/>
      <c r="F2531" s="509"/>
    </row>
    <row r="2532" spans="1:6" x14ac:dyDescent="0.25">
      <c r="A2532" s="40"/>
      <c r="F2532" s="509"/>
    </row>
    <row r="2533" spans="1:6" x14ac:dyDescent="0.25">
      <c r="A2533" s="40"/>
      <c r="F2533" s="509"/>
    </row>
    <row r="2534" spans="1:6" x14ac:dyDescent="0.25">
      <c r="A2534" s="40"/>
      <c r="F2534" s="509"/>
    </row>
    <row r="2535" spans="1:6" x14ac:dyDescent="0.25">
      <c r="A2535" s="40"/>
      <c r="F2535" s="509"/>
    </row>
    <row r="2536" spans="1:6" x14ac:dyDescent="0.25">
      <c r="A2536" s="40"/>
      <c r="F2536" s="509"/>
    </row>
    <row r="2537" spans="1:6" x14ac:dyDescent="0.25">
      <c r="A2537" s="40"/>
      <c r="F2537" s="509"/>
    </row>
    <row r="2538" spans="1:6" x14ac:dyDescent="0.25">
      <c r="A2538" s="40"/>
      <c r="F2538" s="509"/>
    </row>
    <row r="2539" spans="1:6" x14ac:dyDescent="0.25">
      <c r="A2539" s="40"/>
      <c r="F2539" s="509"/>
    </row>
    <row r="2540" spans="1:6" x14ac:dyDescent="0.25">
      <c r="A2540" s="40"/>
      <c r="F2540" s="509"/>
    </row>
    <row r="2541" spans="1:6" x14ac:dyDescent="0.25">
      <c r="A2541" s="40"/>
      <c r="F2541" s="509"/>
    </row>
    <row r="2542" spans="1:6" x14ac:dyDescent="0.25">
      <c r="A2542" s="40"/>
      <c r="F2542" s="509"/>
    </row>
    <row r="2543" spans="1:6" x14ac:dyDescent="0.25">
      <c r="A2543" s="40"/>
      <c r="F2543" s="509"/>
    </row>
    <row r="2544" spans="1:6" x14ac:dyDescent="0.25">
      <c r="A2544" s="40"/>
      <c r="F2544" s="509"/>
    </row>
    <row r="2545" spans="1:6" x14ac:dyDescent="0.25">
      <c r="A2545" s="40"/>
      <c r="F2545" s="509"/>
    </row>
    <row r="2546" spans="1:6" x14ac:dyDescent="0.25">
      <c r="A2546" s="40"/>
      <c r="F2546" s="509"/>
    </row>
    <row r="2547" spans="1:6" x14ac:dyDescent="0.25">
      <c r="A2547" s="40"/>
      <c r="F2547" s="509"/>
    </row>
    <row r="2548" spans="1:6" x14ac:dyDescent="0.25">
      <c r="A2548" s="40"/>
      <c r="F2548" s="509"/>
    </row>
    <row r="2549" spans="1:6" x14ac:dyDescent="0.25">
      <c r="A2549" s="40"/>
      <c r="F2549" s="509"/>
    </row>
    <row r="2550" spans="1:6" x14ac:dyDescent="0.25">
      <c r="A2550" s="40"/>
      <c r="F2550" s="509"/>
    </row>
    <row r="2551" spans="1:6" x14ac:dyDescent="0.25">
      <c r="A2551" s="40"/>
      <c r="F2551" s="509"/>
    </row>
    <row r="2552" spans="1:6" x14ac:dyDescent="0.25">
      <c r="A2552" s="40"/>
      <c r="F2552" s="509"/>
    </row>
    <row r="2553" spans="1:6" x14ac:dyDescent="0.25">
      <c r="A2553" s="40"/>
      <c r="F2553" s="509"/>
    </row>
    <row r="2554" spans="1:6" x14ac:dyDescent="0.25">
      <c r="A2554" s="40"/>
      <c r="F2554" s="509"/>
    </row>
    <row r="2555" spans="1:6" x14ac:dyDescent="0.25">
      <c r="A2555" s="40"/>
      <c r="F2555" s="509"/>
    </row>
    <row r="2556" spans="1:6" x14ac:dyDescent="0.25">
      <c r="A2556" s="40"/>
      <c r="F2556" s="509"/>
    </row>
    <row r="2557" spans="1:6" x14ac:dyDescent="0.25">
      <c r="A2557" s="40"/>
      <c r="F2557" s="509"/>
    </row>
    <row r="2558" spans="1:6" x14ac:dyDescent="0.25">
      <c r="A2558" s="40"/>
      <c r="F2558" s="509"/>
    </row>
    <row r="2559" spans="1:6" x14ac:dyDescent="0.25">
      <c r="A2559" s="40"/>
      <c r="F2559" s="509"/>
    </row>
    <row r="2560" spans="1:6" x14ac:dyDescent="0.25">
      <c r="A2560" s="40"/>
      <c r="F2560" s="509"/>
    </row>
    <row r="2561" spans="1:6" x14ac:dyDescent="0.25">
      <c r="A2561" s="40"/>
      <c r="F2561" s="509"/>
    </row>
    <row r="2562" spans="1:6" x14ac:dyDescent="0.25">
      <c r="A2562" s="40"/>
      <c r="F2562" s="509"/>
    </row>
    <row r="2563" spans="1:6" x14ac:dyDescent="0.25">
      <c r="A2563" s="40"/>
      <c r="F2563" s="509"/>
    </row>
    <row r="2564" spans="1:6" x14ac:dyDescent="0.25">
      <c r="A2564" s="40"/>
      <c r="F2564" s="509"/>
    </row>
    <row r="2565" spans="1:6" x14ac:dyDescent="0.25">
      <c r="A2565" s="40"/>
      <c r="F2565" s="509"/>
    </row>
    <row r="2566" spans="1:6" x14ac:dyDescent="0.25">
      <c r="A2566" s="40"/>
      <c r="F2566" s="509"/>
    </row>
    <row r="2567" spans="1:6" x14ac:dyDescent="0.25">
      <c r="A2567" s="40"/>
      <c r="F2567" s="509"/>
    </row>
    <row r="2568" spans="1:6" x14ac:dyDescent="0.25">
      <c r="A2568" s="40"/>
      <c r="F2568" s="509"/>
    </row>
    <row r="2569" spans="1:6" x14ac:dyDescent="0.25">
      <c r="A2569" s="40"/>
      <c r="F2569" s="509"/>
    </row>
    <row r="2570" spans="1:6" x14ac:dyDescent="0.25">
      <c r="A2570" s="40"/>
      <c r="F2570" s="509"/>
    </row>
    <row r="2571" spans="1:6" x14ac:dyDescent="0.25">
      <c r="A2571" s="40"/>
      <c r="F2571" s="509"/>
    </row>
    <row r="2572" spans="1:6" x14ac:dyDescent="0.25">
      <c r="A2572" s="40"/>
      <c r="F2572" s="509"/>
    </row>
    <row r="2573" spans="1:6" x14ac:dyDescent="0.25">
      <c r="A2573" s="40"/>
      <c r="F2573" s="509"/>
    </row>
    <row r="2574" spans="1:6" x14ac:dyDescent="0.25">
      <c r="A2574" s="40"/>
      <c r="F2574" s="509"/>
    </row>
    <row r="2575" spans="1:6" x14ac:dyDescent="0.25">
      <c r="A2575" s="40"/>
      <c r="F2575" s="509"/>
    </row>
    <row r="2576" spans="1:6" x14ac:dyDescent="0.25">
      <c r="A2576" s="40"/>
      <c r="F2576" s="509"/>
    </row>
    <row r="2577" spans="1:6" x14ac:dyDescent="0.25">
      <c r="A2577" s="40"/>
      <c r="F2577" s="509"/>
    </row>
    <row r="2578" spans="1:6" x14ac:dyDescent="0.25">
      <c r="A2578" s="40"/>
      <c r="F2578" s="509"/>
    </row>
    <row r="2579" spans="1:6" x14ac:dyDescent="0.25">
      <c r="A2579" s="40"/>
      <c r="F2579" s="509"/>
    </row>
    <row r="2580" spans="1:6" x14ac:dyDescent="0.25">
      <c r="A2580" s="40"/>
      <c r="F2580" s="509"/>
    </row>
    <row r="2581" spans="1:6" x14ac:dyDescent="0.25">
      <c r="A2581" s="40"/>
      <c r="F2581" s="509"/>
    </row>
    <row r="2582" spans="1:6" x14ac:dyDescent="0.25">
      <c r="A2582" s="40"/>
      <c r="F2582" s="509"/>
    </row>
    <row r="2583" spans="1:6" x14ac:dyDescent="0.25">
      <c r="A2583" s="40"/>
      <c r="F2583" s="509"/>
    </row>
    <row r="2584" spans="1:6" x14ac:dyDescent="0.25">
      <c r="A2584" s="40"/>
      <c r="F2584" s="509"/>
    </row>
    <row r="2585" spans="1:6" x14ac:dyDescent="0.25">
      <c r="A2585" s="40"/>
      <c r="F2585" s="509"/>
    </row>
    <row r="2586" spans="1:6" x14ac:dyDescent="0.25">
      <c r="A2586" s="40"/>
      <c r="F2586" s="509"/>
    </row>
    <row r="2587" spans="1:6" x14ac:dyDescent="0.25">
      <c r="A2587" s="40"/>
      <c r="F2587" s="509"/>
    </row>
    <row r="2588" spans="1:6" x14ac:dyDescent="0.25">
      <c r="A2588" s="40"/>
      <c r="F2588" s="509"/>
    </row>
    <row r="2589" spans="1:6" x14ac:dyDescent="0.25">
      <c r="A2589" s="40"/>
      <c r="F2589" s="509"/>
    </row>
    <row r="2590" spans="1:6" x14ac:dyDescent="0.25">
      <c r="A2590" s="40"/>
      <c r="F2590" s="509"/>
    </row>
    <row r="2591" spans="1:6" x14ac:dyDescent="0.25">
      <c r="A2591" s="40"/>
      <c r="F2591" s="509"/>
    </row>
    <row r="2592" spans="1:6" x14ac:dyDescent="0.25">
      <c r="A2592" s="40"/>
      <c r="F2592" s="509"/>
    </row>
    <row r="2593" spans="1:6" x14ac:dyDescent="0.25">
      <c r="A2593" s="40"/>
      <c r="F2593" s="509"/>
    </row>
    <row r="2594" spans="1:6" x14ac:dyDescent="0.25">
      <c r="A2594" s="40"/>
      <c r="F2594" s="509"/>
    </row>
    <row r="2595" spans="1:6" x14ac:dyDescent="0.25">
      <c r="A2595" s="40"/>
      <c r="F2595" s="509"/>
    </row>
    <row r="2596" spans="1:6" x14ac:dyDescent="0.25">
      <c r="A2596" s="40"/>
      <c r="F2596" s="509"/>
    </row>
    <row r="2597" spans="1:6" x14ac:dyDescent="0.25">
      <c r="A2597" s="40"/>
      <c r="F2597" s="509"/>
    </row>
    <row r="2598" spans="1:6" x14ac:dyDescent="0.25">
      <c r="A2598" s="40"/>
      <c r="F2598" s="509"/>
    </row>
    <row r="2599" spans="1:6" x14ac:dyDescent="0.25">
      <c r="A2599" s="40"/>
      <c r="F2599" s="509"/>
    </row>
    <row r="2600" spans="1:6" x14ac:dyDescent="0.25">
      <c r="A2600" s="40"/>
      <c r="F2600" s="509"/>
    </row>
    <row r="2601" spans="1:6" x14ac:dyDescent="0.25">
      <c r="A2601" s="40"/>
      <c r="F2601" s="509"/>
    </row>
    <row r="2602" spans="1:6" x14ac:dyDescent="0.25">
      <c r="A2602" s="40"/>
      <c r="F2602" s="509"/>
    </row>
    <row r="2603" spans="1:6" x14ac:dyDescent="0.25">
      <c r="A2603" s="40"/>
      <c r="F2603" s="509"/>
    </row>
    <row r="2604" spans="1:6" x14ac:dyDescent="0.25">
      <c r="A2604" s="40"/>
      <c r="F2604" s="509"/>
    </row>
    <row r="2605" spans="1:6" x14ac:dyDescent="0.25">
      <c r="A2605" s="40"/>
      <c r="F2605" s="509"/>
    </row>
    <row r="2606" spans="1:6" x14ac:dyDescent="0.25">
      <c r="A2606" s="40"/>
      <c r="F2606" s="509"/>
    </row>
    <row r="2607" spans="1:6" x14ac:dyDescent="0.25">
      <c r="A2607" s="40"/>
      <c r="F2607" s="509"/>
    </row>
    <row r="2608" spans="1:6" x14ac:dyDescent="0.25">
      <c r="A2608" s="40"/>
      <c r="F2608" s="509"/>
    </row>
    <row r="2609" spans="1:6" x14ac:dyDescent="0.25">
      <c r="A2609" s="40"/>
      <c r="F2609" s="509"/>
    </row>
    <row r="2610" spans="1:6" x14ac:dyDescent="0.25">
      <c r="A2610" s="40"/>
      <c r="F2610" s="509"/>
    </row>
    <row r="2611" spans="1:6" x14ac:dyDescent="0.25">
      <c r="A2611" s="40"/>
      <c r="F2611" s="509"/>
    </row>
    <row r="2612" spans="1:6" x14ac:dyDescent="0.25">
      <c r="A2612" s="40"/>
      <c r="F2612" s="509"/>
    </row>
    <row r="2613" spans="1:6" x14ac:dyDescent="0.25">
      <c r="A2613" s="40"/>
      <c r="F2613" s="509"/>
    </row>
    <row r="2614" spans="1:6" x14ac:dyDescent="0.25">
      <c r="A2614" s="40"/>
      <c r="F2614" s="509"/>
    </row>
    <row r="2615" spans="1:6" x14ac:dyDescent="0.25">
      <c r="A2615" s="40"/>
      <c r="F2615" s="509"/>
    </row>
    <row r="2616" spans="1:6" x14ac:dyDescent="0.25">
      <c r="A2616" s="40"/>
      <c r="F2616" s="509"/>
    </row>
    <row r="2617" spans="1:6" x14ac:dyDescent="0.25">
      <c r="A2617" s="40"/>
      <c r="F2617" s="509"/>
    </row>
    <row r="2618" spans="1:6" x14ac:dyDescent="0.25">
      <c r="A2618" s="40"/>
      <c r="F2618" s="509"/>
    </row>
    <row r="2619" spans="1:6" x14ac:dyDescent="0.25">
      <c r="A2619" s="40"/>
      <c r="F2619" s="509"/>
    </row>
    <row r="2620" spans="1:6" x14ac:dyDescent="0.25">
      <c r="A2620" s="40"/>
      <c r="F2620" s="509"/>
    </row>
    <row r="2621" spans="1:6" x14ac:dyDescent="0.25">
      <c r="A2621" s="40"/>
      <c r="F2621" s="509"/>
    </row>
    <row r="2622" spans="1:6" x14ac:dyDescent="0.25">
      <c r="A2622" s="40"/>
      <c r="F2622" s="509"/>
    </row>
    <row r="2623" spans="1:6" x14ac:dyDescent="0.25">
      <c r="A2623" s="40"/>
      <c r="F2623" s="509"/>
    </row>
    <row r="2624" spans="1:6" x14ac:dyDescent="0.25">
      <c r="A2624" s="40"/>
      <c r="F2624" s="509"/>
    </row>
    <row r="2625" spans="1:6" x14ac:dyDescent="0.25">
      <c r="A2625" s="40"/>
      <c r="F2625" s="509"/>
    </row>
    <row r="2626" spans="1:6" x14ac:dyDescent="0.25">
      <c r="A2626" s="40"/>
      <c r="F2626" s="509"/>
    </row>
    <row r="2627" spans="1:6" x14ac:dyDescent="0.25">
      <c r="A2627" s="40"/>
      <c r="F2627" s="509"/>
    </row>
    <row r="2628" spans="1:6" x14ac:dyDescent="0.25">
      <c r="A2628" s="40"/>
      <c r="F2628" s="509"/>
    </row>
    <row r="2629" spans="1:6" x14ac:dyDescent="0.25">
      <c r="A2629" s="40"/>
      <c r="F2629" s="509"/>
    </row>
    <row r="2630" spans="1:6" x14ac:dyDescent="0.25">
      <c r="A2630" s="40"/>
      <c r="F2630" s="509"/>
    </row>
    <row r="2631" spans="1:6" x14ac:dyDescent="0.25">
      <c r="A2631" s="40"/>
      <c r="F2631" s="509"/>
    </row>
    <row r="2632" spans="1:6" x14ac:dyDescent="0.25">
      <c r="A2632" s="40"/>
      <c r="F2632" s="509"/>
    </row>
    <row r="2633" spans="1:6" x14ac:dyDescent="0.25">
      <c r="A2633" s="40"/>
      <c r="F2633" s="509"/>
    </row>
    <row r="2634" spans="1:6" x14ac:dyDescent="0.25">
      <c r="A2634" s="40"/>
      <c r="F2634" s="509"/>
    </row>
    <row r="2635" spans="1:6" x14ac:dyDescent="0.25">
      <c r="A2635" s="40"/>
      <c r="F2635" s="509"/>
    </row>
    <row r="2636" spans="1:6" x14ac:dyDescent="0.25">
      <c r="A2636" s="40"/>
      <c r="F2636" s="509"/>
    </row>
    <row r="2637" spans="1:6" x14ac:dyDescent="0.25">
      <c r="A2637" s="40"/>
      <c r="F2637" s="509"/>
    </row>
    <row r="2638" spans="1:6" x14ac:dyDescent="0.25">
      <c r="A2638" s="40"/>
      <c r="F2638" s="509"/>
    </row>
    <row r="2639" spans="1:6" x14ac:dyDescent="0.25">
      <c r="A2639" s="40"/>
      <c r="F2639" s="509"/>
    </row>
    <row r="2640" spans="1:6" x14ac:dyDescent="0.25">
      <c r="A2640" s="40"/>
      <c r="F2640" s="509"/>
    </row>
    <row r="2641" spans="1:6" x14ac:dyDescent="0.25">
      <c r="A2641" s="40"/>
      <c r="F2641" s="509"/>
    </row>
    <row r="2642" spans="1:6" x14ac:dyDescent="0.25">
      <c r="A2642" s="40"/>
      <c r="F2642" s="509"/>
    </row>
    <row r="2643" spans="1:6" x14ac:dyDescent="0.25">
      <c r="A2643" s="40"/>
      <c r="F2643" s="509"/>
    </row>
    <row r="2644" spans="1:6" x14ac:dyDescent="0.25">
      <c r="A2644" s="40"/>
      <c r="F2644" s="509"/>
    </row>
    <row r="2645" spans="1:6" x14ac:dyDescent="0.25">
      <c r="A2645" s="40"/>
      <c r="F2645" s="509"/>
    </row>
    <row r="2646" spans="1:6" x14ac:dyDescent="0.25">
      <c r="A2646" s="40"/>
      <c r="F2646" s="509"/>
    </row>
    <row r="2647" spans="1:6" x14ac:dyDescent="0.25">
      <c r="A2647" s="40"/>
      <c r="F2647" s="509"/>
    </row>
    <row r="2648" spans="1:6" x14ac:dyDescent="0.25">
      <c r="A2648" s="40"/>
      <c r="F2648" s="509"/>
    </row>
    <row r="2649" spans="1:6" x14ac:dyDescent="0.25">
      <c r="A2649" s="40"/>
      <c r="F2649" s="509"/>
    </row>
    <row r="2650" spans="1:6" x14ac:dyDescent="0.25">
      <c r="A2650" s="40"/>
      <c r="F2650" s="509"/>
    </row>
    <row r="2651" spans="1:6" x14ac:dyDescent="0.25">
      <c r="A2651" s="40"/>
      <c r="F2651" s="509"/>
    </row>
    <row r="2652" spans="1:6" x14ac:dyDescent="0.25">
      <c r="A2652" s="40"/>
      <c r="F2652" s="509"/>
    </row>
    <row r="2653" spans="1:6" x14ac:dyDescent="0.25">
      <c r="A2653" s="40"/>
      <c r="F2653" s="509"/>
    </row>
    <row r="2654" spans="1:6" x14ac:dyDescent="0.25">
      <c r="A2654" s="40"/>
      <c r="F2654" s="509"/>
    </row>
    <row r="2655" spans="1:6" x14ac:dyDescent="0.25">
      <c r="A2655" s="40"/>
      <c r="F2655" s="509"/>
    </row>
    <row r="2656" spans="1:6" x14ac:dyDescent="0.25">
      <c r="A2656" s="40"/>
      <c r="F2656" s="509"/>
    </row>
    <row r="2657" spans="1:6" x14ac:dyDescent="0.25">
      <c r="A2657" s="40"/>
      <c r="F2657" s="509"/>
    </row>
    <row r="2658" spans="1:6" x14ac:dyDescent="0.25">
      <c r="A2658" s="40"/>
      <c r="F2658" s="509"/>
    </row>
    <row r="2659" spans="1:6" x14ac:dyDescent="0.25">
      <c r="A2659" s="40"/>
      <c r="F2659" s="509"/>
    </row>
    <row r="2660" spans="1:6" x14ac:dyDescent="0.25">
      <c r="A2660" s="40"/>
      <c r="F2660" s="509"/>
    </row>
    <row r="2661" spans="1:6" x14ac:dyDescent="0.25">
      <c r="A2661" s="40"/>
      <c r="F2661" s="509"/>
    </row>
    <row r="2662" spans="1:6" x14ac:dyDescent="0.25">
      <c r="A2662" s="40"/>
      <c r="F2662" s="509"/>
    </row>
    <row r="2663" spans="1:6" x14ac:dyDescent="0.25">
      <c r="A2663" s="40"/>
      <c r="F2663" s="509"/>
    </row>
    <row r="2664" spans="1:6" x14ac:dyDescent="0.25">
      <c r="A2664" s="40"/>
      <c r="F2664" s="509"/>
    </row>
    <row r="2665" spans="1:6" x14ac:dyDescent="0.25">
      <c r="A2665" s="40"/>
      <c r="F2665" s="509"/>
    </row>
    <row r="2666" spans="1:6" x14ac:dyDescent="0.25">
      <c r="A2666" s="40"/>
      <c r="F2666" s="509"/>
    </row>
    <row r="2667" spans="1:6" x14ac:dyDescent="0.25">
      <c r="A2667" s="40"/>
      <c r="F2667" s="509"/>
    </row>
    <row r="2668" spans="1:6" x14ac:dyDescent="0.25">
      <c r="A2668" s="40"/>
      <c r="F2668" s="509"/>
    </row>
    <row r="2669" spans="1:6" x14ac:dyDescent="0.25">
      <c r="A2669" s="40"/>
      <c r="F2669" s="509"/>
    </row>
    <row r="2670" spans="1:6" x14ac:dyDescent="0.25">
      <c r="A2670" s="40"/>
      <c r="F2670" s="509"/>
    </row>
    <row r="2671" spans="1:6" x14ac:dyDescent="0.25">
      <c r="A2671" s="40"/>
      <c r="F2671" s="509"/>
    </row>
    <row r="2672" spans="1:6" x14ac:dyDescent="0.25">
      <c r="A2672" s="40"/>
      <c r="F2672" s="509"/>
    </row>
    <row r="2673" spans="1:6" x14ac:dyDescent="0.25">
      <c r="A2673" s="40"/>
      <c r="F2673" s="509"/>
    </row>
    <row r="2674" spans="1:6" x14ac:dyDescent="0.25">
      <c r="A2674" s="40"/>
      <c r="F2674" s="509"/>
    </row>
    <row r="2675" spans="1:6" x14ac:dyDescent="0.25">
      <c r="A2675" s="40"/>
      <c r="F2675" s="509"/>
    </row>
    <row r="2676" spans="1:6" x14ac:dyDescent="0.25">
      <c r="A2676" s="40"/>
      <c r="F2676" s="509"/>
    </row>
    <row r="2677" spans="1:6" x14ac:dyDescent="0.25">
      <c r="A2677" s="40"/>
      <c r="F2677" s="509"/>
    </row>
    <row r="2678" spans="1:6" x14ac:dyDescent="0.25">
      <c r="A2678" s="40"/>
      <c r="F2678" s="509"/>
    </row>
    <row r="2679" spans="1:6" x14ac:dyDescent="0.25">
      <c r="A2679" s="40"/>
      <c r="F2679" s="509"/>
    </row>
    <row r="2680" spans="1:6" x14ac:dyDescent="0.25">
      <c r="A2680" s="40"/>
      <c r="F2680" s="509"/>
    </row>
    <row r="2681" spans="1:6" x14ac:dyDescent="0.25">
      <c r="A2681" s="40"/>
      <c r="F2681" s="509"/>
    </row>
    <row r="2682" spans="1:6" x14ac:dyDescent="0.25">
      <c r="A2682" s="40"/>
      <c r="F2682" s="509"/>
    </row>
    <row r="2683" spans="1:6" x14ac:dyDescent="0.25">
      <c r="A2683" s="40"/>
      <c r="F2683" s="509"/>
    </row>
    <row r="2684" spans="1:6" x14ac:dyDescent="0.25">
      <c r="A2684" s="40"/>
      <c r="F2684" s="509"/>
    </row>
    <row r="2685" spans="1:6" x14ac:dyDescent="0.25">
      <c r="A2685" s="40"/>
      <c r="F2685" s="509"/>
    </row>
    <row r="2686" spans="1:6" x14ac:dyDescent="0.25">
      <c r="A2686" s="40"/>
      <c r="F2686" s="509"/>
    </row>
    <row r="2687" spans="1:6" x14ac:dyDescent="0.25">
      <c r="A2687" s="40"/>
      <c r="F2687" s="509"/>
    </row>
    <row r="2688" spans="1:6" x14ac:dyDescent="0.25">
      <c r="A2688" s="40"/>
      <c r="F2688" s="509"/>
    </row>
    <row r="2689" spans="1:6" x14ac:dyDescent="0.25">
      <c r="A2689" s="40"/>
      <c r="F2689" s="509"/>
    </row>
    <row r="2690" spans="1:6" x14ac:dyDescent="0.25">
      <c r="A2690" s="40"/>
      <c r="F2690" s="509"/>
    </row>
    <row r="2691" spans="1:6" x14ac:dyDescent="0.25">
      <c r="A2691" s="40"/>
      <c r="F2691" s="509"/>
    </row>
    <row r="2692" spans="1:6" x14ac:dyDescent="0.25">
      <c r="A2692" s="40"/>
      <c r="F2692" s="509"/>
    </row>
    <row r="2693" spans="1:6" x14ac:dyDescent="0.25">
      <c r="A2693" s="40"/>
      <c r="F2693" s="509"/>
    </row>
    <row r="2694" spans="1:6" x14ac:dyDescent="0.25">
      <c r="A2694" s="40"/>
      <c r="F2694" s="509"/>
    </row>
    <row r="2695" spans="1:6" x14ac:dyDescent="0.25">
      <c r="A2695" s="40"/>
      <c r="F2695" s="509"/>
    </row>
    <row r="2696" spans="1:6" x14ac:dyDescent="0.25">
      <c r="A2696" s="40"/>
      <c r="F2696" s="509"/>
    </row>
    <row r="2697" spans="1:6" x14ac:dyDescent="0.25">
      <c r="A2697" s="40"/>
      <c r="F2697" s="509"/>
    </row>
    <row r="2698" spans="1:6" x14ac:dyDescent="0.25">
      <c r="A2698" s="40"/>
      <c r="F2698" s="509"/>
    </row>
    <row r="2699" spans="1:6" x14ac:dyDescent="0.25">
      <c r="A2699" s="40"/>
      <c r="F2699" s="509"/>
    </row>
    <row r="2700" spans="1:6" x14ac:dyDescent="0.25">
      <c r="A2700" s="40"/>
      <c r="F2700" s="509"/>
    </row>
    <row r="2701" spans="1:6" x14ac:dyDescent="0.25">
      <c r="A2701" s="40"/>
      <c r="F2701" s="509"/>
    </row>
    <row r="2702" spans="1:6" x14ac:dyDescent="0.25">
      <c r="A2702" s="40"/>
      <c r="F2702" s="509"/>
    </row>
    <row r="2703" spans="1:6" x14ac:dyDescent="0.25">
      <c r="A2703" s="40"/>
      <c r="F2703" s="509"/>
    </row>
    <row r="2704" spans="1:6" x14ac:dyDescent="0.25">
      <c r="A2704" s="40"/>
      <c r="F2704" s="509"/>
    </row>
    <row r="2705" spans="1:6" x14ac:dyDescent="0.25">
      <c r="A2705" s="40"/>
      <c r="F2705" s="509"/>
    </row>
    <row r="2706" spans="1:6" x14ac:dyDescent="0.25">
      <c r="A2706" s="40"/>
      <c r="F2706" s="509"/>
    </row>
    <row r="2707" spans="1:6" x14ac:dyDescent="0.25">
      <c r="A2707" s="40"/>
      <c r="F2707" s="509"/>
    </row>
    <row r="2708" spans="1:6" x14ac:dyDescent="0.25">
      <c r="A2708" s="40"/>
      <c r="F2708" s="509"/>
    </row>
    <row r="2709" spans="1:6" x14ac:dyDescent="0.25">
      <c r="A2709" s="40"/>
      <c r="F2709" s="509"/>
    </row>
    <row r="2710" spans="1:6" x14ac:dyDescent="0.25">
      <c r="A2710" s="40"/>
      <c r="F2710" s="509"/>
    </row>
    <row r="2711" spans="1:6" x14ac:dyDescent="0.25">
      <c r="A2711" s="40"/>
      <c r="F2711" s="509"/>
    </row>
    <row r="2712" spans="1:6" x14ac:dyDescent="0.25">
      <c r="A2712" s="40"/>
      <c r="F2712" s="509"/>
    </row>
    <row r="2713" spans="1:6" x14ac:dyDescent="0.25">
      <c r="A2713" s="40"/>
      <c r="F2713" s="509"/>
    </row>
    <row r="2714" spans="1:6" x14ac:dyDescent="0.25">
      <c r="A2714" s="40"/>
      <c r="F2714" s="509"/>
    </row>
    <row r="2715" spans="1:6" x14ac:dyDescent="0.25">
      <c r="A2715" s="40"/>
      <c r="F2715" s="509"/>
    </row>
    <row r="2716" spans="1:6" x14ac:dyDescent="0.25">
      <c r="A2716" s="40"/>
      <c r="F2716" s="509"/>
    </row>
    <row r="2717" spans="1:6" x14ac:dyDescent="0.25">
      <c r="A2717" s="40"/>
      <c r="F2717" s="509"/>
    </row>
    <row r="2718" spans="1:6" x14ac:dyDescent="0.25">
      <c r="A2718" s="40"/>
      <c r="F2718" s="509"/>
    </row>
    <row r="2719" spans="1:6" x14ac:dyDescent="0.25">
      <c r="A2719" s="40"/>
      <c r="F2719" s="509"/>
    </row>
    <row r="2720" spans="1:6" x14ac:dyDescent="0.25">
      <c r="A2720" s="40"/>
      <c r="F2720" s="509"/>
    </row>
    <row r="2721" spans="1:6" x14ac:dyDescent="0.25">
      <c r="A2721" s="40"/>
      <c r="F2721" s="509"/>
    </row>
    <row r="2722" spans="1:6" x14ac:dyDescent="0.25">
      <c r="A2722" s="40"/>
      <c r="F2722" s="509"/>
    </row>
    <row r="2723" spans="1:6" x14ac:dyDescent="0.25">
      <c r="A2723" s="40"/>
      <c r="F2723" s="509"/>
    </row>
    <row r="2724" spans="1:6" x14ac:dyDescent="0.25">
      <c r="A2724" s="40"/>
      <c r="F2724" s="509"/>
    </row>
    <row r="2725" spans="1:6" x14ac:dyDescent="0.25">
      <c r="A2725" s="40"/>
      <c r="F2725" s="509"/>
    </row>
    <row r="2726" spans="1:6" x14ac:dyDescent="0.25">
      <c r="A2726" s="40"/>
      <c r="F2726" s="509"/>
    </row>
    <row r="2727" spans="1:6" x14ac:dyDescent="0.25">
      <c r="A2727" s="40"/>
      <c r="F2727" s="509"/>
    </row>
    <row r="2728" spans="1:6" x14ac:dyDescent="0.25">
      <c r="A2728" s="40"/>
      <c r="F2728" s="509"/>
    </row>
    <row r="2729" spans="1:6" x14ac:dyDescent="0.25">
      <c r="A2729" s="40"/>
      <c r="F2729" s="509"/>
    </row>
    <row r="2730" spans="1:6" x14ac:dyDescent="0.25">
      <c r="A2730" s="40"/>
      <c r="F2730" s="509"/>
    </row>
    <row r="2731" spans="1:6" x14ac:dyDescent="0.25">
      <c r="A2731" s="40"/>
      <c r="F2731" s="509"/>
    </row>
    <row r="2732" spans="1:6" x14ac:dyDescent="0.25">
      <c r="A2732" s="40"/>
      <c r="F2732" s="509"/>
    </row>
    <row r="2733" spans="1:6" x14ac:dyDescent="0.25">
      <c r="A2733" s="40"/>
      <c r="F2733" s="509"/>
    </row>
    <row r="2734" spans="1:6" x14ac:dyDescent="0.25">
      <c r="A2734" s="40"/>
      <c r="F2734" s="509"/>
    </row>
    <row r="2735" spans="1:6" x14ac:dyDescent="0.25">
      <c r="A2735" s="40"/>
      <c r="F2735" s="509"/>
    </row>
    <row r="2736" spans="1:6" x14ac:dyDescent="0.25">
      <c r="A2736" s="40"/>
      <c r="F2736" s="509"/>
    </row>
    <row r="2737" spans="1:6" x14ac:dyDescent="0.25">
      <c r="A2737" s="40"/>
      <c r="F2737" s="509"/>
    </row>
    <row r="2738" spans="1:6" x14ac:dyDescent="0.25">
      <c r="A2738" s="40"/>
      <c r="F2738" s="509"/>
    </row>
    <row r="2739" spans="1:6" x14ac:dyDescent="0.25">
      <c r="A2739" s="40"/>
      <c r="F2739" s="509"/>
    </row>
    <row r="2740" spans="1:6" x14ac:dyDescent="0.25">
      <c r="A2740" s="40"/>
      <c r="F2740" s="509"/>
    </row>
    <row r="2741" spans="1:6" x14ac:dyDescent="0.25">
      <c r="A2741" s="40"/>
      <c r="F2741" s="509"/>
    </row>
    <row r="2742" spans="1:6" x14ac:dyDescent="0.25">
      <c r="A2742" s="40"/>
      <c r="F2742" s="509"/>
    </row>
    <row r="2743" spans="1:6" x14ac:dyDescent="0.25">
      <c r="A2743" s="40"/>
      <c r="F2743" s="509"/>
    </row>
    <row r="2744" spans="1:6" x14ac:dyDescent="0.25">
      <c r="A2744" s="40"/>
      <c r="F2744" s="509"/>
    </row>
    <row r="2745" spans="1:6" x14ac:dyDescent="0.25">
      <c r="A2745" s="40"/>
      <c r="F2745" s="509"/>
    </row>
    <row r="2746" spans="1:6" x14ac:dyDescent="0.25">
      <c r="A2746" s="40"/>
      <c r="F2746" s="509"/>
    </row>
    <row r="2747" spans="1:6" x14ac:dyDescent="0.25">
      <c r="A2747" s="40"/>
      <c r="F2747" s="509"/>
    </row>
    <row r="2748" spans="1:6" x14ac:dyDescent="0.25">
      <c r="A2748" s="40"/>
      <c r="F2748" s="509"/>
    </row>
    <row r="2749" spans="1:6" x14ac:dyDescent="0.25">
      <c r="A2749" s="40"/>
      <c r="F2749" s="509"/>
    </row>
    <row r="2750" spans="1:6" x14ac:dyDescent="0.25">
      <c r="A2750" s="40"/>
      <c r="F2750" s="509"/>
    </row>
    <row r="2751" spans="1:6" x14ac:dyDescent="0.25">
      <c r="A2751" s="40"/>
      <c r="F2751" s="509"/>
    </row>
    <row r="2752" spans="1:6" x14ac:dyDescent="0.25">
      <c r="A2752" s="40"/>
      <c r="F2752" s="509"/>
    </row>
    <row r="2753" spans="1:6" x14ac:dyDescent="0.25">
      <c r="A2753" s="40"/>
      <c r="F2753" s="509"/>
    </row>
    <row r="2754" spans="1:6" x14ac:dyDescent="0.25">
      <c r="A2754" s="40"/>
      <c r="F2754" s="509"/>
    </row>
    <row r="2755" spans="1:6" x14ac:dyDescent="0.25">
      <c r="A2755" s="40"/>
      <c r="F2755" s="509"/>
    </row>
    <row r="2756" spans="1:6" x14ac:dyDescent="0.25">
      <c r="A2756" s="40"/>
      <c r="F2756" s="509"/>
    </row>
    <row r="2757" spans="1:6" x14ac:dyDescent="0.25">
      <c r="A2757" s="40"/>
      <c r="F2757" s="509"/>
    </row>
    <row r="2758" spans="1:6" x14ac:dyDescent="0.25">
      <c r="A2758" s="40"/>
      <c r="F2758" s="509"/>
    </row>
    <row r="2759" spans="1:6" x14ac:dyDescent="0.25">
      <c r="A2759" s="40"/>
      <c r="F2759" s="509"/>
    </row>
    <row r="2760" spans="1:6" x14ac:dyDescent="0.25">
      <c r="A2760" s="40"/>
      <c r="F2760" s="509"/>
    </row>
    <row r="2761" spans="1:6" x14ac:dyDescent="0.25">
      <c r="A2761" s="40"/>
      <c r="F2761" s="509"/>
    </row>
    <row r="2762" spans="1:6" x14ac:dyDescent="0.25">
      <c r="A2762" s="40"/>
      <c r="F2762" s="509"/>
    </row>
    <row r="2763" spans="1:6" x14ac:dyDescent="0.25">
      <c r="A2763" s="40"/>
      <c r="F2763" s="509"/>
    </row>
    <row r="2764" spans="1:6" x14ac:dyDescent="0.25">
      <c r="A2764" s="40"/>
      <c r="F2764" s="509"/>
    </row>
    <row r="2765" spans="1:6" x14ac:dyDescent="0.25">
      <c r="A2765" s="40"/>
      <c r="F2765" s="509"/>
    </row>
    <row r="2766" spans="1:6" x14ac:dyDescent="0.25">
      <c r="A2766" s="40"/>
      <c r="F2766" s="509"/>
    </row>
    <row r="2767" spans="1:6" x14ac:dyDescent="0.25">
      <c r="A2767" s="40"/>
      <c r="F2767" s="509"/>
    </row>
    <row r="2768" spans="1:6" x14ac:dyDescent="0.25">
      <c r="A2768" s="40"/>
      <c r="F2768" s="509"/>
    </row>
    <row r="2769" spans="1:6" x14ac:dyDescent="0.25">
      <c r="A2769" s="40"/>
      <c r="F2769" s="509"/>
    </row>
    <row r="2770" spans="1:6" x14ac:dyDescent="0.25">
      <c r="A2770" s="40"/>
      <c r="F2770" s="509"/>
    </row>
    <row r="2771" spans="1:6" x14ac:dyDescent="0.25">
      <c r="A2771" s="40"/>
      <c r="F2771" s="509"/>
    </row>
    <row r="2772" spans="1:6" x14ac:dyDescent="0.25">
      <c r="A2772" s="40"/>
      <c r="F2772" s="509"/>
    </row>
    <row r="2773" spans="1:6" x14ac:dyDescent="0.25">
      <c r="A2773" s="40"/>
      <c r="F2773" s="509"/>
    </row>
    <row r="2774" spans="1:6" x14ac:dyDescent="0.25">
      <c r="A2774" s="40"/>
      <c r="F2774" s="509"/>
    </row>
    <row r="2775" spans="1:6" x14ac:dyDescent="0.25">
      <c r="A2775" s="40"/>
      <c r="F2775" s="509"/>
    </row>
    <row r="2776" spans="1:6" x14ac:dyDescent="0.25">
      <c r="A2776" s="40"/>
      <c r="F2776" s="509"/>
    </row>
    <row r="2777" spans="1:6" x14ac:dyDescent="0.25">
      <c r="A2777" s="40"/>
      <c r="F2777" s="509"/>
    </row>
    <row r="2778" spans="1:6" x14ac:dyDescent="0.25">
      <c r="A2778" s="40"/>
      <c r="F2778" s="509"/>
    </row>
    <row r="2779" spans="1:6" x14ac:dyDescent="0.25">
      <c r="A2779" s="40"/>
      <c r="F2779" s="509"/>
    </row>
    <row r="2780" spans="1:6" x14ac:dyDescent="0.25">
      <c r="A2780" s="40"/>
      <c r="F2780" s="509"/>
    </row>
    <row r="2781" spans="1:6" x14ac:dyDescent="0.25">
      <c r="A2781" s="40"/>
      <c r="F2781" s="509"/>
    </row>
    <row r="2782" spans="1:6" x14ac:dyDescent="0.25">
      <c r="A2782" s="40"/>
      <c r="F2782" s="509"/>
    </row>
    <row r="2783" spans="1:6" x14ac:dyDescent="0.25">
      <c r="A2783" s="40"/>
      <c r="F2783" s="509"/>
    </row>
    <row r="2784" spans="1:6" x14ac:dyDescent="0.25">
      <c r="A2784" s="40"/>
      <c r="F2784" s="509"/>
    </row>
    <row r="2785" spans="1:6" x14ac:dyDescent="0.25">
      <c r="A2785" s="40"/>
      <c r="F2785" s="509"/>
    </row>
    <row r="2786" spans="1:6" x14ac:dyDescent="0.25">
      <c r="A2786" s="40"/>
      <c r="F2786" s="509"/>
    </row>
    <row r="2787" spans="1:6" x14ac:dyDescent="0.25">
      <c r="A2787" s="40"/>
      <c r="F2787" s="509"/>
    </row>
    <row r="2788" spans="1:6" x14ac:dyDescent="0.25">
      <c r="A2788" s="40"/>
      <c r="F2788" s="509"/>
    </row>
    <row r="2789" spans="1:6" x14ac:dyDescent="0.25">
      <c r="A2789" s="40"/>
      <c r="F2789" s="509"/>
    </row>
    <row r="2790" spans="1:6" x14ac:dyDescent="0.25">
      <c r="A2790" s="40"/>
      <c r="F2790" s="509"/>
    </row>
    <row r="2791" spans="1:6" x14ac:dyDescent="0.25">
      <c r="A2791" s="40"/>
      <c r="F2791" s="509"/>
    </row>
    <row r="2792" spans="1:6" x14ac:dyDescent="0.25">
      <c r="A2792" s="40"/>
      <c r="F2792" s="509"/>
    </row>
    <row r="2793" spans="1:6" x14ac:dyDescent="0.25">
      <c r="A2793" s="40"/>
      <c r="F2793" s="509"/>
    </row>
    <row r="2794" spans="1:6" x14ac:dyDescent="0.25">
      <c r="A2794" s="40"/>
      <c r="F2794" s="509"/>
    </row>
    <row r="2795" spans="1:6" x14ac:dyDescent="0.25">
      <c r="A2795" s="40"/>
      <c r="F2795" s="509"/>
    </row>
    <row r="2796" spans="1:6" x14ac:dyDescent="0.25">
      <c r="A2796" s="40"/>
      <c r="F2796" s="509"/>
    </row>
    <row r="2797" spans="1:6" x14ac:dyDescent="0.25">
      <c r="A2797" s="40"/>
      <c r="F2797" s="509"/>
    </row>
    <row r="2798" spans="1:6" x14ac:dyDescent="0.25">
      <c r="A2798" s="40"/>
      <c r="F2798" s="509"/>
    </row>
    <row r="2799" spans="1:6" x14ac:dyDescent="0.25">
      <c r="A2799" s="40"/>
      <c r="F2799" s="509"/>
    </row>
    <row r="2800" spans="1:6" x14ac:dyDescent="0.25">
      <c r="A2800" s="40"/>
      <c r="F2800" s="509"/>
    </row>
    <row r="2801" spans="1:6" x14ac:dyDescent="0.25">
      <c r="A2801" s="40"/>
      <c r="F2801" s="509"/>
    </row>
    <row r="2802" spans="1:6" x14ac:dyDescent="0.25">
      <c r="A2802" s="40"/>
      <c r="F2802" s="509"/>
    </row>
    <row r="2803" spans="1:6" x14ac:dyDescent="0.25">
      <c r="A2803" s="40"/>
      <c r="F2803" s="509"/>
    </row>
    <row r="2804" spans="1:6" x14ac:dyDescent="0.25">
      <c r="A2804" s="40"/>
      <c r="F2804" s="509"/>
    </row>
    <row r="2805" spans="1:6" x14ac:dyDescent="0.25">
      <c r="A2805" s="40"/>
      <c r="F2805" s="509"/>
    </row>
    <row r="2806" spans="1:6" x14ac:dyDescent="0.25">
      <c r="A2806" s="40"/>
      <c r="F2806" s="509"/>
    </row>
    <row r="2807" spans="1:6" x14ac:dyDescent="0.25">
      <c r="A2807" s="40"/>
      <c r="F2807" s="509"/>
    </row>
    <row r="2808" spans="1:6" x14ac:dyDescent="0.25">
      <c r="A2808" s="40"/>
      <c r="F2808" s="509"/>
    </row>
    <row r="2809" spans="1:6" x14ac:dyDescent="0.25">
      <c r="A2809" s="40"/>
      <c r="F2809" s="509"/>
    </row>
    <row r="2810" spans="1:6" x14ac:dyDescent="0.25">
      <c r="A2810" s="40"/>
      <c r="F2810" s="509"/>
    </row>
    <row r="2811" spans="1:6" x14ac:dyDescent="0.25">
      <c r="A2811" s="40"/>
      <c r="F2811" s="509"/>
    </row>
    <row r="2812" spans="1:6" x14ac:dyDescent="0.25">
      <c r="A2812" s="40"/>
      <c r="F2812" s="509"/>
    </row>
    <row r="2813" spans="1:6" x14ac:dyDescent="0.25">
      <c r="A2813" s="40"/>
      <c r="F2813" s="509"/>
    </row>
    <row r="2814" spans="1:6" x14ac:dyDescent="0.25">
      <c r="A2814" s="40"/>
      <c r="F2814" s="509"/>
    </row>
    <row r="2815" spans="1:6" x14ac:dyDescent="0.25">
      <c r="A2815" s="40"/>
      <c r="F2815" s="509"/>
    </row>
    <row r="2816" spans="1:6" x14ac:dyDescent="0.25">
      <c r="A2816" s="40"/>
      <c r="F2816" s="509"/>
    </row>
    <row r="2817" spans="1:6" x14ac:dyDescent="0.25">
      <c r="A2817" s="40"/>
      <c r="F2817" s="509"/>
    </row>
    <row r="2818" spans="1:6" x14ac:dyDescent="0.25">
      <c r="A2818" s="40"/>
      <c r="F2818" s="509"/>
    </row>
    <row r="2819" spans="1:6" x14ac:dyDescent="0.25">
      <c r="A2819" s="40"/>
      <c r="F2819" s="509"/>
    </row>
    <row r="2820" spans="1:6" x14ac:dyDescent="0.25">
      <c r="A2820" s="40"/>
      <c r="F2820" s="509"/>
    </row>
    <row r="2821" spans="1:6" x14ac:dyDescent="0.25">
      <c r="A2821" s="40"/>
      <c r="F2821" s="509"/>
    </row>
    <row r="2822" spans="1:6" x14ac:dyDescent="0.25">
      <c r="A2822" s="40"/>
      <c r="F2822" s="509"/>
    </row>
    <row r="2823" spans="1:6" x14ac:dyDescent="0.25">
      <c r="A2823" s="40"/>
      <c r="F2823" s="509"/>
    </row>
    <row r="2824" spans="1:6" x14ac:dyDescent="0.25">
      <c r="A2824" s="40"/>
      <c r="F2824" s="509"/>
    </row>
    <row r="2825" spans="1:6" x14ac:dyDescent="0.25">
      <c r="A2825" s="40"/>
      <c r="F2825" s="509"/>
    </row>
    <row r="2826" spans="1:6" x14ac:dyDescent="0.25">
      <c r="A2826" s="40"/>
      <c r="F2826" s="509"/>
    </row>
    <row r="2827" spans="1:6" x14ac:dyDescent="0.25">
      <c r="A2827" s="40"/>
      <c r="F2827" s="509"/>
    </row>
    <row r="2828" spans="1:6" x14ac:dyDescent="0.25">
      <c r="A2828" s="40"/>
      <c r="F2828" s="509"/>
    </row>
    <row r="2829" spans="1:6" x14ac:dyDescent="0.25">
      <c r="A2829" s="40"/>
      <c r="F2829" s="509"/>
    </row>
    <row r="2830" spans="1:6" x14ac:dyDescent="0.25">
      <c r="A2830" s="40"/>
      <c r="F2830" s="509"/>
    </row>
    <row r="2831" spans="1:6" x14ac:dyDescent="0.25">
      <c r="A2831" s="40"/>
      <c r="F2831" s="509"/>
    </row>
    <row r="2832" spans="1:6" x14ac:dyDescent="0.25">
      <c r="A2832" s="40"/>
      <c r="F2832" s="509"/>
    </row>
    <row r="2833" spans="1:6" x14ac:dyDescent="0.25">
      <c r="A2833" s="40"/>
      <c r="F2833" s="509"/>
    </row>
    <row r="2834" spans="1:6" x14ac:dyDescent="0.25">
      <c r="A2834" s="40"/>
      <c r="F2834" s="509"/>
    </row>
    <row r="2835" spans="1:6" x14ac:dyDescent="0.25">
      <c r="A2835" s="40"/>
      <c r="F2835" s="509"/>
    </row>
    <row r="2836" spans="1:6" x14ac:dyDescent="0.25">
      <c r="A2836" s="40"/>
      <c r="F2836" s="509"/>
    </row>
    <row r="2837" spans="1:6" x14ac:dyDescent="0.25">
      <c r="A2837" s="40"/>
      <c r="F2837" s="509"/>
    </row>
    <row r="2838" spans="1:6" x14ac:dyDescent="0.25">
      <c r="A2838" s="40"/>
      <c r="F2838" s="509"/>
    </row>
    <row r="2839" spans="1:6" x14ac:dyDescent="0.25">
      <c r="A2839" s="40"/>
      <c r="F2839" s="509"/>
    </row>
    <row r="2840" spans="1:6" x14ac:dyDescent="0.25">
      <c r="A2840" s="40"/>
      <c r="F2840" s="509"/>
    </row>
    <row r="2841" spans="1:6" x14ac:dyDescent="0.25">
      <c r="A2841" s="40"/>
      <c r="F2841" s="509"/>
    </row>
    <row r="2842" spans="1:6" x14ac:dyDescent="0.25">
      <c r="A2842" s="40"/>
      <c r="F2842" s="509"/>
    </row>
    <row r="2843" spans="1:6" x14ac:dyDescent="0.25">
      <c r="A2843" s="40"/>
      <c r="F2843" s="509"/>
    </row>
    <row r="2844" spans="1:6" x14ac:dyDescent="0.25">
      <c r="A2844" s="40"/>
      <c r="F2844" s="509"/>
    </row>
    <row r="2845" spans="1:6" x14ac:dyDescent="0.25">
      <c r="A2845" s="40"/>
      <c r="F2845" s="509"/>
    </row>
    <row r="2846" spans="1:6" x14ac:dyDescent="0.25">
      <c r="A2846" s="40"/>
      <c r="F2846" s="509"/>
    </row>
    <row r="2847" spans="1:6" x14ac:dyDescent="0.25">
      <c r="A2847" s="40"/>
      <c r="F2847" s="509"/>
    </row>
    <row r="2848" spans="1:6" x14ac:dyDescent="0.25">
      <c r="A2848" s="40"/>
      <c r="F2848" s="509"/>
    </row>
    <row r="2849" spans="1:6" x14ac:dyDescent="0.25">
      <c r="A2849" s="40"/>
      <c r="F2849" s="509"/>
    </row>
    <row r="2850" spans="1:6" x14ac:dyDescent="0.25">
      <c r="A2850" s="40"/>
      <c r="F2850" s="509"/>
    </row>
    <row r="2851" spans="1:6" x14ac:dyDescent="0.25">
      <c r="A2851" s="40"/>
      <c r="F2851" s="509"/>
    </row>
    <row r="2852" spans="1:6" x14ac:dyDescent="0.25">
      <c r="A2852" s="40"/>
      <c r="F2852" s="509"/>
    </row>
    <row r="2853" spans="1:6" x14ac:dyDescent="0.25">
      <c r="A2853" s="40"/>
      <c r="F2853" s="509"/>
    </row>
    <row r="2854" spans="1:6" x14ac:dyDescent="0.25">
      <c r="A2854" s="40"/>
      <c r="F2854" s="509"/>
    </row>
    <row r="2855" spans="1:6" x14ac:dyDescent="0.25">
      <c r="A2855" s="40"/>
      <c r="F2855" s="509"/>
    </row>
    <row r="2856" spans="1:6" x14ac:dyDescent="0.25">
      <c r="A2856" s="40"/>
      <c r="F2856" s="509"/>
    </row>
    <row r="2857" spans="1:6" x14ac:dyDescent="0.25">
      <c r="A2857" s="40"/>
      <c r="F2857" s="509"/>
    </row>
    <row r="2858" spans="1:6" x14ac:dyDescent="0.25">
      <c r="A2858" s="40"/>
      <c r="F2858" s="509"/>
    </row>
    <row r="2859" spans="1:6" x14ac:dyDescent="0.25">
      <c r="A2859" s="40"/>
      <c r="F2859" s="509"/>
    </row>
    <row r="2860" spans="1:6" x14ac:dyDescent="0.25">
      <c r="A2860" s="40"/>
      <c r="F2860" s="509"/>
    </row>
    <row r="2861" spans="1:6" x14ac:dyDescent="0.25">
      <c r="A2861" s="40"/>
      <c r="F2861" s="509"/>
    </row>
    <row r="2862" spans="1:6" x14ac:dyDescent="0.25">
      <c r="A2862" s="40"/>
      <c r="F2862" s="509"/>
    </row>
    <row r="2863" spans="1:6" x14ac:dyDescent="0.25">
      <c r="A2863" s="40"/>
      <c r="F2863" s="509"/>
    </row>
    <row r="2864" spans="1:6" x14ac:dyDescent="0.25">
      <c r="A2864" s="40"/>
      <c r="F2864" s="509"/>
    </row>
    <row r="2865" spans="1:6" x14ac:dyDescent="0.25">
      <c r="A2865" s="40"/>
      <c r="F2865" s="509"/>
    </row>
    <row r="2866" spans="1:6" x14ac:dyDescent="0.25">
      <c r="A2866" s="40"/>
      <c r="F2866" s="509"/>
    </row>
    <row r="2867" spans="1:6" x14ac:dyDescent="0.25">
      <c r="A2867" s="40"/>
      <c r="F2867" s="509"/>
    </row>
    <row r="2868" spans="1:6" x14ac:dyDescent="0.25">
      <c r="A2868" s="40"/>
      <c r="F2868" s="509"/>
    </row>
    <row r="2869" spans="1:6" x14ac:dyDescent="0.25">
      <c r="A2869" s="40"/>
      <c r="F2869" s="509"/>
    </row>
    <row r="2870" spans="1:6" x14ac:dyDescent="0.25">
      <c r="A2870" s="40"/>
      <c r="F2870" s="509"/>
    </row>
    <row r="2871" spans="1:6" x14ac:dyDescent="0.25">
      <c r="A2871" s="40"/>
      <c r="F2871" s="509"/>
    </row>
    <row r="2872" spans="1:6" x14ac:dyDescent="0.25">
      <c r="A2872" s="40"/>
      <c r="F2872" s="509"/>
    </row>
    <row r="2873" spans="1:6" x14ac:dyDescent="0.25">
      <c r="A2873" s="40"/>
      <c r="F2873" s="509"/>
    </row>
    <row r="2874" spans="1:6" x14ac:dyDescent="0.25">
      <c r="A2874" s="40"/>
      <c r="F2874" s="509"/>
    </row>
    <row r="2875" spans="1:6" x14ac:dyDescent="0.25">
      <c r="A2875" s="40"/>
      <c r="F2875" s="509"/>
    </row>
    <row r="2876" spans="1:6" x14ac:dyDescent="0.25">
      <c r="A2876" s="40"/>
      <c r="F2876" s="509"/>
    </row>
    <row r="2877" spans="1:6" x14ac:dyDescent="0.25">
      <c r="A2877" s="40"/>
      <c r="F2877" s="509"/>
    </row>
    <row r="2878" spans="1:6" x14ac:dyDescent="0.25">
      <c r="A2878" s="40"/>
      <c r="F2878" s="509"/>
    </row>
    <row r="2879" spans="1:6" x14ac:dyDescent="0.25">
      <c r="A2879" s="40"/>
      <c r="F2879" s="509"/>
    </row>
    <row r="2880" spans="1:6" x14ac:dyDescent="0.25">
      <c r="A2880" s="40"/>
      <c r="F2880" s="509"/>
    </row>
    <row r="2881" spans="1:6" x14ac:dyDescent="0.25">
      <c r="A2881" s="40"/>
      <c r="F2881" s="509"/>
    </row>
    <row r="2882" spans="1:6" x14ac:dyDescent="0.25">
      <c r="A2882" s="40"/>
      <c r="F2882" s="509"/>
    </row>
    <row r="2883" spans="1:6" x14ac:dyDescent="0.25">
      <c r="A2883" s="40"/>
      <c r="F2883" s="509"/>
    </row>
    <row r="2884" spans="1:6" x14ac:dyDescent="0.25">
      <c r="A2884" s="40"/>
      <c r="F2884" s="509"/>
    </row>
    <row r="2885" spans="1:6" x14ac:dyDescent="0.25">
      <c r="A2885" s="40"/>
      <c r="F2885" s="509"/>
    </row>
    <row r="2886" spans="1:6" x14ac:dyDescent="0.25">
      <c r="A2886" s="40"/>
      <c r="F2886" s="509"/>
    </row>
    <row r="2887" spans="1:6" x14ac:dyDescent="0.25">
      <c r="A2887" s="40"/>
      <c r="F2887" s="509"/>
    </row>
    <row r="2888" spans="1:6" x14ac:dyDescent="0.25">
      <c r="A2888" s="40"/>
      <c r="F2888" s="509"/>
    </row>
    <row r="2889" spans="1:6" x14ac:dyDescent="0.25">
      <c r="A2889" s="40"/>
      <c r="F2889" s="509"/>
    </row>
    <row r="2890" spans="1:6" x14ac:dyDescent="0.25">
      <c r="A2890" s="40"/>
      <c r="F2890" s="509"/>
    </row>
    <row r="2891" spans="1:6" x14ac:dyDescent="0.25">
      <c r="A2891" s="40"/>
      <c r="F2891" s="509"/>
    </row>
    <row r="2892" spans="1:6" x14ac:dyDescent="0.25">
      <c r="A2892" s="40"/>
      <c r="F2892" s="509"/>
    </row>
    <row r="2893" spans="1:6" x14ac:dyDescent="0.25">
      <c r="A2893" s="40"/>
      <c r="F2893" s="509"/>
    </row>
    <row r="2894" spans="1:6" x14ac:dyDescent="0.25">
      <c r="A2894" s="40"/>
      <c r="F2894" s="509"/>
    </row>
    <row r="2895" spans="1:6" x14ac:dyDescent="0.25">
      <c r="A2895" s="40"/>
      <c r="F2895" s="509"/>
    </row>
    <row r="2896" spans="1:6" x14ac:dyDescent="0.25">
      <c r="A2896" s="40"/>
      <c r="F2896" s="509"/>
    </row>
    <row r="2897" spans="1:6" x14ac:dyDescent="0.25">
      <c r="A2897" s="40"/>
      <c r="F2897" s="509"/>
    </row>
    <row r="2898" spans="1:6" x14ac:dyDescent="0.25">
      <c r="A2898" s="40"/>
      <c r="F2898" s="509"/>
    </row>
    <row r="2899" spans="1:6" x14ac:dyDescent="0.25">
      <c r="A2899" s="40"/>
      <c r="F2899" s="509"/>
    </row>
    <row r="2900" spans="1:6" x14ac:dyDescent="0.25">
      <c r="A2900" s="40"/>
      <c r="F2900" s="509"/>
    </row>
    <row r="2901" spans="1:6" x14ac:dyDescent="0.25">
      <c r="A2901" s="40"/>
      <c r="F2901" s="509"/>
    </row>
    <row r="2902" spans="1:6" x14ac:dyDescent="0.25">
      <c r="A2902" s="40"/>
      <c r="F2902" s="509"/>
    </row>
    <row r="2903" spans="1:6" x14ac:dyDescent="0.25">
      <c r="A2903" s="40"/>
      <c r="F2903" s="509"/>
    </row>
    <row r="2904" spans="1:6" x14ac:dyDescent="0.25">
      <c r="A2904" s="40"/>
      <c r="F2904" s="509"/>
    </row>
    <row r="2905" spans="1:6" x14ac:dyDescent="0.25">
      <c r="A2905" s="40"/>
      <c r="F2905" s="509"/>
    </row>
    <row r="2906" spans="1:6" x14ac:dyDescent="0.25">
      <c r="A2906" s="40"/>
      <c r="F2906" s="509"/>
    </row>
    <row r="2907" spans="1:6" x14ac:dyDescent="0.25">
      <c r="A2907" s="40"/>
      <c r="F2907" s="509"/>
    </row>
    <row r="2908" spans="1:6" x14ac:dyDescent="0.25">
      <c r="A2908" s="40"/>
      <c r="F2908" s="509"/>
    </row>
    <row r="2909" spans="1:6" x14ac:dyDescent="0.25">
      <c r="A2909" s="40"/>
      <c r="F2909" s="509"/>
    </row>
    <row r="2910" spans="1:6" x14ac:dyDescent="0.25">
      <c r="A2910" s="40"/>
      <c r="F2910" s="509"/>
    </row>
    <row r="2911" spans="1:6" x14ac:dyDescent="0.25">
      <c r="A2911" s="40"/>
      <c r="F2911" s="509"/>
    </row>
    <row r="2912" spans="1:6" x14ac:dyDescent="0.25">
      <c r="A2912" s="40"/>
      <c r="F2912" s="509"/>
    </row>
    <row r="2913" spans="1:6" x14ac:dyDescent="0.25">
      <c r="A2913" s="40"/>
      <c r="F2913" s="509"/>
    </row>
    <row r="2914" spans="1:6" x14ac:dyDescent="0.25">
      <c r="A2914" s="40"/>
      <c r="F2914" s="509"/>
    </row>
    <row r="2915" spans="1:6" x14ac:dyDescent="0.25">
      <c r="A2915" s="40"/>
      <c r="F2915" s="509"/>
    </row>
    <row r="2916" spans="1:6" x14ac:dyDescent="0.25">
      <c r="A2916" s="40"/>
      <c r="F2916" s="509"/>
    </row>
    <row r="2917" spans="1:6" x14ac:dyDescent="0.25">
      <c r="A2917" s="40"/>
      <c r="F2917" s="509"/>
    </row>
    <row r="2918" spans="1:6" x14ac:dyDescent="0.25">
      <c r="A2918" s="40"/>
      <c r="F2918" s="509"/>
    </row>
    <row r="2919" spans="1:6" x14ac:dyDescent="0.25">
      <c r="A2919" s="40"/>
      <c r="F2919" s="509"/>
    </row>
    <row r="2920" spans="1:6" x14ac:dyDescent="0.25">
      <c r="A2920" s="40"/>
      <c r="F2920" s="509"/>
    </row>
    <row r="2921" spans="1:6" x14ac:dyDescent="0.25">
      <c r="A2921" s="40"/>
      <c r="F2921" s="509"/>
    </row>
    <row r="2922" spans="1:6" x14ac:dyDescent="0.25">
      <c r="A2922" s="40"/>
      <c r="F2922" s="509"/>
    </row>
    <row r="2923" spans="1:6" x14ac:dyDescent="0.25">
      <c r="A2923" s="40"/>
      <c r="F2923" s="509"/>
    </row>
    <row r="2924" spans="1:6" x14ac:dyDescent="0.25">
      <c r="A2924" s="40"/>
      <c r="F2924" s="509"/>
    </row>
    <row r="2925" spans="1:6" x14ac:dyDescent="0.25">
      <c r="A2925" s="40"/>
      <c r="F2925" s="509"/>
    </row>
    <row r="2926" spans="1:6" x14ac:dyDescent="0.25">
      <c r="A2926" s="40"/>
      <c r="F2926" s="509"/>
    </row>
    <row r="2927" spans="1:6" x14ac:dyDescent="0.25">
      <c r="A2927" s="40"/>
      <c r="F2927" s="509"/>
    </row>
    <row r="2928" spans="1:6" x14ac:dyDescent="0.25">
      <c r="A2928" s="40"/>
      <c r="F2928" s="509"/>
    </row>
    <row r="2929" spans="1:6" x14ac:dyDescent="0.25">
      <c r="A2929" s="40"/>
      <c r="F2929" s="509"/>
    </row>
    <row r="2930" spans="1:6" x14ac:dyDescent="0.25">
      <c r="A2930" s="40"/>
      <c r="F2930" s="509"/>
    </row>
    <row r="2931" spans="1:6" x14ac:dyDescent="0.25">
      <c r="A2931" s="40"/>
      <c r="F2931" s="509"/>
    </row>
    <row r="2932" spans="1:6" x14ac:dyDescent="0.25">
      <c r="A2932" s="40"/>
      <c r="F2932" s="509"/>
    </row>
    <row r="2933" spans="1:6" x14ac:dyDescent="0.25">
      <c r="A2933" s="40"/>
      <c r="F2933" s="509"/>
    </row>
    <row r="2934" spans="1:6" x14ac:dyDescent="0.25">
      <c r="A2934" s="40"/>
      <c r="F2934" s="509"/>
    </row>
    <row r="2935" spans="1:6" x14ac:dyDescent="0.25">
      <c r="A2935" s="40"/>
      <c r="F2935" s="509"/>
    </row>
    <row r="2936" spans="1:6" x14ac:dyDescent="0.25">
      <c r="A2936" s="40"/>
      <c r="F2936" s="509"/>
    </row>
    <row r="2937" spans="1:6" x14ac:dyDescent="0.25">
      <c r="A2937" s="40"/>
      <c r="F2937" s="509"/>
    </row>
    <row r="2938" spans="1:6" x14ac:dyDescent="0.25">
      <c r="A2938" s="40"/>
      <c r="F2938" s="509"/>
    </row>
    <row r="2939" spans="1:6" x14ac:dyDescent="0.25">
      <c r="A2939" s="40"/>
      <c r="F2939" s="509"/>
    </row>
    <row r="2940" spans="1:6" x14ac:dyDescent="0.25">
      <c r="A2940" s="40"/>
      <c r="F2940" s="509"/>
    </row>
    <row r="2941" spans="1:6" x14ac:dyDescent="0.25">
      <c r="A2941" s="40"/>
      <c r="F2941" s="509"/>
    </row>
    <row r="2942" spans="1:6" x14ac:dyDescent="0.25">
      <c r="A2942" s="40"/>
      <c r="F2942" s="509"/>
    </row>
    <row r="2943" spans="1:6" x14ac:dyDescent="0.25">
      <c r="A2943" s="40"/>
      <c r="F2943" s="509"/>
    </row>
    <row r="2944" spans="1:6" x14ac:dyDescent="0.25">
      <c r="A2944" s="40"/>
      <c r="F2944" s="509"/>
    </row>
    <row r="2945" spans="1:6" x14ac:dyDescent="0.25">
      <c r="A2945" s="40"/>
      <c r="F2945" s="509"/>
    </row>
    <row r="2946" spans="1:6" x14ac:dyDescent="0.25">
      <c r="A2946" s="40"/>
      <c r="F2946" s="509"/>
    </row>
    <row r="2947" spans="1:6" x14ac:dyDescent="0.25">
      <c r="A2947" s="40"/>
      <c r="F2947" s="509"/>
    </row>
    <row r="2948" spans="1:6" x14ac:dyDescent="0.25">
      <c r="A2948" s="40"/>
      <c r="F2948" s="509"/>
    </row>
    <row r="2949" spans="1:6" x14ac:dyDescent="0.25">
      <c r="A2949" s="40"/>
      <c r="F2949" s="509"/>
    </row>
    <row r="2950" spans="1:6" x14ac:dyDescent="0.25">
      <c r="A2950" s="40"/>
      <c r="F2950" s="509"/>
    </row>
    <row r="2951" spans="1:6" x14ac:dyDescent="0.25">
      <c r="A2951" s="40"/>
      <c r="F2951" s="509"/>
    </row>
    <row r="2952" spans="1:6" x14ac:dyDescent="0.25">
      <c r="A2952" s="40"/>
      <c r="F2952" s="509"/>
    </row>
    <row r="2953" spans="1:6" x14ac:dyDescent="0.25">
      <c r="A2953" s="40"/>
      <c r="F2953" s="509"/>
    </row>
    <row r="2954" spans="1:6" x14ac:dyDescent="0.25">
      <c r="A2954" s="40"/>
      <c r="F2954" s="509"/>
    </row>
    <row r="2955" spans="1:6" x14ac:dyDescent="0.25">
      <c r="A2955" s="40"/>
      <c r="F2955" s="509"/>
    </row>
    <row r="2956" spans="1:6" x14ac:dyDescent="0.25">
      <c r="A2956" s="40"/>
      <c r="F2956" s="509"/>
    </row>
    <row r="2957" spans="1:6" x14ac:dyDescent="0.25">
      <c r="A2957" s="40"/>
      <c r="F2957" s="509"/>
    </row>
    <row r="2958" spans="1:6" x14ac:dyDescent="0.25">
      <c r="A2958" s="40"/>
      <c r="F2958" s="509"/>
    </row>
    <row r="2959" spans="1:6" x14ac:dyDescent="0.25">
      <c r="A2959" s="40"/>
      <c r="F2959" s="509"/>
    </row>
    <row r="2960" spans="1:6" x14ac:dyDescent="0.25">
      <c r="A2960" s="40"/>
      <c r="F2960" s="509"/>
    </row>
    <row r="2961" spans="1:6" x14ac:dyDescent="0.25">
      <c r="A2961" s="40"/>
      <c r="F2961" s="509"/>
    </row>
    <row r="2962" spans="1:6" x14ac:dyDescent="0.25">
      <c r="A2962" s="40"/>
      <c r="F2962" s="509"/>
    </row>
    <row r="2963" spans="1:6" x14ac:dyDescent="0.25">
      <c r="A2963" s="40"/>
      <c r="F2963" s="509"/>
    </row>
    <row r="2964" spans="1:6" x14ac:dyDescent="0.25">
      <c r="A2964" s="40"/>
      <c r="F2964" s="509"/>
    </row>
    <row r="2965" spans="1:6" x14ac:dyDescent="0.25">
      <c r="A2965" s="40"/>
      <c r="F2965" s="509"/>
    </row>
    <row r="2966" spans="1:6" x14ac:dyDescent="0.25">
      <c r="A2966" s="40"/>
      <c r="F2966" s="509"/>
    </row>
    <row r="2967" spans="1:6" x14ac:dyDescent="0.25">
      <c r="A2967" s="40"/>
      <c r="F2967" s="509"/>
    </row>
    <row r="2968" spans="1:6" x14ac:dyDescent="0.25">
      <c r="A2968" s="40"/>
      <c r="F2968" s="509"/>
    </row>
    <row r="2969" spans="1:6" x14ac:dyDescent="0.25">
      <c r="A2969" s="40"/>
      <c r="F2969" s="509"/>
    </row>
    <row r="2970" spans="1:6" x14ac:dyDescent="0.25">
      <c r="A2970" s="40"/>
      <c r="F2970" s="509"/>
    </row>
    <row r="2971" spans="1:6" x14ac:dyDescent="0.25">
      <c r="A2971" s="40"/>
      <c r="F2971" s="509"/>
    </row>
    <row r="2972" spans="1:6" x14ac:dyDescent="0.25">
      <c r="A2972" s="40"/>
      <c r="F2972" s="509"/>
    </row>
    <row r="2973" spans="1:6" x14ac:dyDescent="0.25">
      <c r="A2973" s="40"/>
      <c r="F2973" s="509"/>
    </row>
    <row r="2974" spans="1:6" x14ac:dyDescent="0.25">
      <c r="A2974" s="40"/>
      <c r="F2974" s="509"/>
    </row>
    <row r="2975" spans="1:6" x14ac:dyDescent="0.25">
      <c r="A2975" s="40"/>
      <c r="F2975" s="509"/>
    </row>
    <row r="2976" spans="1:6" x14ac:dyDescent="0.25">
      <c r="A2976" s="40"/>
      <c r="F2976" s="509"/>
    </row>
    <row r="2977" spans="1:6" x14ac:dyDescent="0.25">
      <c r="A2977" s="40"/>
      <c r="F2977" s="509"/>
    </row>
    <row r="2978" spans="1:6" x14ac:dyDescent="0.25">
      <c r="A2978" s="40"/>
      <c r="F2978" s="509"/>
    </row>
    <row r="2979" spans="1:6" x14ac:dyDescent="0.25">
      <c r="A2979" s="40"/>
      <c r="F2979" s="509"/>
    </row>
    <row r="2980" spans="1:6" x14ac:dyDescent="0.25">
      <c r="A2980" s="40"/>
      <c r="F2980" s="509"/>
    </row>
    <row r="2981" spans="1:6" x14ac:dyDescent="0.25">
      <c r="A2981" s="40"/>
      <c r="F2981" s="509"/>
    </row>
    <row r="2982" spans="1:6" x14ac:dyDescent="0.25">
      <c r="A2982" s="40"/>
      <c r="F2982" s="509"/>
    </row>
    <row r="2983" spans="1:6" x14ac:dyDescent="0.25">
      <c r="A2983" s="40"/>
      <c r="F2983" s="509"/>
    </row>
    <row r="2984" spans="1:6" x14ac:dyDescent="0.25">
      <c r="A2984" s="40"/>
      <c r="F2984" s="509"/>
    </row>
    <row r="2985" spans="1:6" x14ac:dyDescent="0.25">
      <c r="A2985" s="40"/>
      <c r="F2985" s="509"/>
    </row>
    <row r="2986" spans="1:6" x14ac:dyDescent="0.25">
      <c r="A2986" s="40"/>
      <c r="F2986" s="509"/>
    </row>
    <row r="2987" spans="1:6" x14ac:dyDescent="0.25">
      <c r="A2987" s="40"/>
      <c r="F2987" s="509"/>
    </row>
    <row r="2988" spans="1:6" x14ac:dyDescent="0.25">
      <c r="A2988" s="40"/>
      <c r="F2988" s="509"/>
    </row>
    <row r="2989" spans="1:6" x14ac:dyDescent="0.25">
      <c r="A2989" s="40"/>
      <c r="F2989" s="509"/>
    </row>
    <row r="2990" spans="1:6" x14ac:dyDescent="0.25">
      <c r="A2990" s="40"/>
      <c r="F2990" s="509"/>
    </row>
    <row r="2991" spans="1:6" x14ac:dyDescent="0.25">
      <c r="A2991" s="40"/>
      <c r="F2991" s="509"/>
    </row>
    <row r="2992" spans="1:6" x14ac:dyDescent="0.25">
      <c r="A2992" s="40"/>
      <c r="F2992" s="509"/>
    </row>
    <row r="2993" spans="1:6" x14ac:dyDescent="0.25">
      <c r="A2993" s="40"/>
      <c r="F2993" s="509"/>
    </row>
    <row r="2994" spans="1:6" x14ac:dyDescent="0.25">
      <c r="A2994" s="40"/>
      <c r="F2994" s="509"/>
    </row>
    <row r="2995" spans="1:6" x14ac:dyDescent="0.25">
      <c r="A2995" s="40"/>
      <c r="F2995" s="509"/>
    </row>
    <row r="2996" spans="1:6" x14ac:dyDescent="0.25">
      <c r="A2996" s="40"/>
      <c r="F2996" s="509"/>
    </row>
    <row r="2997" spans="1:6" x14ac:dyDescent="0.25">
      <c r="A2997" s="40"/>
      <c r="F2997" s="509"/>
    </row>
    <row r="2998" spans="1:6" x14ac:dyDescent="0.25">
      <c r="A2998" s="40"/>
      <c r="F2998" s="509"/>
    </row>
    <row r="2999" spans="1:6" x14ac:dyDescent="0.25">
      <c r="A2999" s="40"/>
      <c r="F2999" s="509"/>
    </row>
    <row r="3000" spans="1:6" x14ac:dyDescent="0.25">
      <c r="A3000" s="40"/>
      <c r="F3000" s="509"/>
    </row>
    <row r="3001" spans="1:6" x14ac:dyDescent="0.25">
      <c r="A3001" s="40"/>
      <c r="F3001" s="509"/>
    </row>
    <row r="3002" spans="1:6" x14ac:dyDescent="0.25">
      <c r="A3002" s="40"/>
      <c r="F3002" s="509"/>
    </row>
    <row r="3003" spans="1:6" x14ac:dyDescent="0.25">
      <c r="A3003" s="40"/>
      <c r="F3003" s="509"/>
    </row>
    <row r="3004" spans="1:6" x14ac:dyDescent="0.25">
      <c r="A3004" s="40"/>
      <c r="F3004" s="509"/>
    </row>
    <row r="3005" spans="1:6" x14ac:dyDescent="0.25">
      <c r="A3005" s="40"/>
      <c r="F3005" s="509"/>
    </row>
    <row r="3006" spans="1:6" x14ac:dyDescent="0.25">
      <c r="A3006" s="40"/>
      <c r="F3006" s="509"/>
    </row>
    <row r="3007" spans="1:6" x14ac:dyDescent="0.25">
      <c r="A3007" s="40"/>
      <c r="F3007" s="509"/>
    </row>
    <row r="3008" spans="1:6" x14ac:dyDescent="0.25">
      <c r="A3008" s="40"/>
      <c r="F3008" s="509"/>
    </row>
    <row r="3009" spans="1:6" x14ac:dyDescent="0.25">
      <c r="A3009" s="40"/>
      <c r="F3009" s="509"/>
    </row>
    <row r="3010" spans="1:6" x14ac:dyDescent="0.25">
      <c r="A3010" s="40"/>
      <c r="F3010" s="509"/>
    </row>
    <row r="3011" spans="1:6" x14ac:dyDescent="0.25">
      <c r="A3011" s="40"/>
      <c r="F3011" s="509"/>
    </row>
    <row r="3012" spans="1:6" x14ac:dyDescent="0.25">
      <c r="A3012" s="40"/>
      <c r="F3012" s="509"/>
    </row>
    <row r="3013" spans="1:6" x14ac:dyDescent="0.25">
      <c r="A3013" s="40"/>
      <c r="F3013" s="509"/>
    </row>
    <row r="3014" spans="1:6" x14ac:dyDescent="0.25">
      <c r="A3014" s="40"/>
      <c r="F3014" s="509"/>
    </row>
    <row r="3015" spans="1:6" x14ac:dyDescent="0.25">
      <c r="A3015" s="40"/>
      <c r="F3015" s="509"/>
    </row>
    <row r="3016" spans="1:6" x14ac:dyDescent="0.25">
      <c r="A3016" s="40"/>
      <c r="F3016" s="509"/>
    </row>
    <row r="3017" spans="1:6" x14ac:dyDescent="0.25">
      <c r="A3017" s="40"/>
      <c r="F3017" s="509"/>
    </row>
    <row r="3018" spans="1:6" x14ac:dyDescent="0.25">
      <c r="A3018" s="40"/>
      <c r="F3018" s="509"/>
    </row>
    <row r="3019" spans="1:6" x14ac:dyDescent="0.25">
      <c r="A3019" s="40"/>
      <c r="F3019" s="509"/>
    </row>
    <row r="3020" spans="1:6" x14ac:dyDescent="0.25">
      <c r="A3020" s="40"/>
      <c r="F3020" s="509"/>
    </row>
    <row r="3021" spans="1:6" x14ac:dyDescent="0.25">
      <c r="A3021" s="40"/>
      <c r="F3021" s="509"/>
    </row>
    <row r="3022" spans="1:6" x14ac:dyDescent="0.25">
      <c r="A3022" s="40"/>
      <c r="F3022" s="509"/>
    </row>
    <row r="3023" spans="1:6" x14ac:dyDescent="0.25">
      <c r="A3023" s="40"/>
      <c r="F3023" s="509"/>
    </row>
    <row r="3024" spans="1:6" x14ac:dyDescent="0.25">
      <c r="A3024" s="40"/>
      <c r="F3024" s="509"/>
    </row>
    <row r="3025" spans="1:6" x14ac:dyDescent="0.25">
      <c r="A3025" s="40"/>
      <c r="F3025" s="509"/>
    </row>
    <row r="3026" spans="1:6" x14ac:dyDescent="0.25">
      <c r="A3026" s="40"/>
      <c r="F3026" s="509"/>
    </row>
    <row r="3027" spans="1:6" x14ac:dyDescent="0.25">
      <c r="A3027" s="40"/>
      <c r="F3027" s="509"/>
    </row>
    <row r="3028" spans="1:6" x14ac:dyDescent="0.25">
      <c r="A3028" s="40"/>
      <c r="F3028" s="509"/>
    </row>
    <row r="3029" spans="1:6" x14ac:dyDescent="0.25">
      <c r="A3029" s="40"/>
      <c r="F3029" s="509"/>
    </row>
    <row r="3030" spans="1:6" x14ac:dyDescent="0.25">
      <c r="A3030" s="40"/>
      <c r="F3030" s="509"/>
    </row>
    <row r="3031" spans="1:6" x14ac:dyDescent="0.25">
      <c r="A3031" s="40"/>
      <c r="F3031" s="509"/>
    </row>
    <row r="3032" spans="1:6" x14ac:dyDescent="0.25">
      <c r="A3032" s="40"/>
      <c r="F3032" s="509"/>
    </row>
    <row r="3033" spans="1:6" x14ac:dyDescent="0.25">
      <c r="A3033" s="40"/>
      <c r="F3033" s="509"/>
    </row>
    <row r="3034" spans="1:6" x14ac:dyDescent="0.25">
      <c r="A3034" s="40"/>
      <c r="F3034" s="509"/>
    </row>
    <row r="3035" spans="1:6" x14ac:dyDescent="0.25">
      <c r="A3035" s="40"/>
      <c r="F3035" s="509"/>
    </row>
    <row r="3036" spans="1:6" x14ac:dyDescent="0.25">
      <c r="A3036" s="40"/>
      <c r="F3036" s="509"/>
    </row>
    <row r="3037" spans="1:6" x14ac:dyDescent="0.25">
      <c r="A3037" s="40"/>
      <c r="F3037" s="509"/>
    </row>
    <row r="3038" spans="1:6" x14ac:dyDescent="0.25">
      <c r="A3038" s="40"/>
      <c r="F3038" s="509"/>
    </row>
    <row r="3039" spans="1:6" x14ac:dyDescent="0.25">
      <c r="A3039" s="40"/>
      <c r="F3039" s="509"/>
    </row>
    <row r="3040" spans="1:6" x14ac:dyDescent="0.25">
      <c r="A3040" s="40"/>
      <c r="F3040" s="509"/>
    </row>
    <row r="3041" spans="1:6" x14ac:dyDescent="0.25">
      <c r="A3041" s="40"/>
      <c r="F3041" s="509"/>
    </row>
    <row r="3042" spans="1:6" x14ac:dyDescent="0.25">
      <c r="A3042" s="40"/>
      <c r="F3042" s="509"/>
    </row>
    <row r="3043" spans="1:6" x14ac:dyDescent="0.25">
      <c r="A3043" s="40"/>
      <c r="F3043" s="509"/>
    </row>
    <row r="3044" spans="1:6" x14ac:dyDescent="0.25">
      <c r="A3044" s="40"/>
      <c r="F3044" s="509"/>
    </row>
    <row r="3045" spans="1:6" x14ac:dyDescent="0.25">
      <c r="A3045" s="40"/>
      <c r="F3045" s="509"/>
    </row>
    <row r="3046" spans="1:6" x14ac:dyDescent="0.25">
      <c r="A3046" s="40"/>
      <c r="F3046" s="509"/>
    </row>
    <row r="3047" spans="1:6" x14ac:dyDescent="0.25">
      <c r="A3047" s="40"/>
      <c r="F3047" s="509"/>
    </row>
    <row r="3048" spans="1:6" x14ac:dyDescent="0.25">
      <c r="A3048" s="40"/>
      <c r="F3048" s="509"/>
    </row>
    <row r="3049" spans="1:6" x14ac:dyDescent="0.25">
      <c r="A3049" s="40"/>
      <c r="F3049" s="509"/>
    </row>
    <row r="3050" spans="1:6" x14ac:dyDescent="0.25">
      <c r="A3050" s="40"/>
      <c r="F3050" s="509"/>
    </row>
    <row r="3051" spans="1:6" x14ac:dyDescent="0.25">
      <c r="A3051" s="40"/>
      <c r="F3051" s="509"/>
    </row>
    <row r="3052" spans="1:6" x14ac:dyDescent="0.25">
      <c r="A3052" s="40"/>
      <c r="F3052" s="509"/>
    </row>
    <row r="3053" spans="1:6" x14ac:dyDescent="0.25">
      <c r="A3053" s="40"/>
      <c r="F3053" s="509"/>
    </row>
    <row r="3054" spans="1:6" x14ac:dyDescent="0.25">
      <c r="A3054" s="40"/>
      <c r="F3054" s="509"/>
    </row>
    <row r="3055" spans="1:6" x14ac:dyDescent="0.25">
      <c r="A3055" s="40"/>
      <c r="F3055" s="509"/>
    </row>
    <row r="3056" spans="1:6" x14ac:dyDescent="0.25">
      <c r="A3056" s="40"/>
      <c r="F3056" s="509"/>
    </row>
    <row r="3057" spans="1:6" x14ac:dyDescent="0.25">
      <c r="A3057" s="40"/>
      <c r="F3057" s="509"/>
    </row>
    <row r="3058" spans="1:6" x14ac:dyDescent="0.25">
      <c r="A3058" s="40"/>
      <c r="F3058" s="509"/>
    </row>
    <row r="3059" spans="1:6" x14ac:dyDescent="0.25">
      <c r="A3059" s="40"/>
      <c r="F3059" s="509"/>
    </row>
    <row r="3060" spans="1:6" x14ac:dyDescent="0.25">
      <c r="A3060" s="40"/>
      <c r="F3060" s="509"/>
    </row>
    <row r="3061" spans="1:6" x14ac:dyDescent="0.25">
      <c r="A3061" s="40"/>
      <c r="F3061" s="509"/>
    </row>
    <row r="3062" spans="1:6" x14ac:dyDescent="0.25">
      <c r="A3062" s="40"/>
      <c r="F3062" s="509"/>
    </row>
    <row r="3063" spans="1:6" x14ac:dyDescent="0.25">
      <c r="A3063" s="40"/>
      <c r="F3063" s="509"/>
    </row>
    <row r="3064" spans="1:6" x14ac:dyDescent="0.25">
      <c r="A3064" s="40"/>
      <c r="F3064" s="509"/>
    </row>
    <row r="3065" spans="1:6" x14ac:dyDescent="0.25">
      <c r="A3065" s="40"/>
      <c r="F3065" s="509"/>
    </row>
    <row r="3066" spans="1:6" x14ac:dyDescent="0.25">
      <c r="A3066" s="40"/>
      <c r="F3066" s="509"/>
    </row>
    <row r="3067" spans="1:6" x14ac:dyDescent="0.25">
      <c r="A3067" s="40"/>
      <c r="F3067" s="509"/>
    </row>
    <row r="3068" spans="1:6" x14ac:dyDescent="0.25">
      <c r="A3068" s="40"/>
      <c r="F3068" s="509"/>
    </row>
    <row r="3069" spans="1:6" x14ac:dyDescent="0.25">
      <c r="A3069" s="40"/>
      <c r="F3069" s="509"/>
    </row>
    <row r="3070" spans="1:6" x14ac:dyDescent="0.25">
      <c r="A3070" s="40"/>
      <c r="F3070" s="509"/>
    </row>
    <row r="3071" spans="1:6" x14ac:dyDescent="0.25">
      <c r="A3071" s="40"/>
      <c r="F3071" s="509"/>
    </row>
    <row r="3072" spans="1:6" x14ac:dyDescent="0.25">
      <c r="A3072" s="40"/>
      <c r="F3072" s="509"/>
    </row>
    <row r="3073" spans="1:6" x14ac:dyDescent="0.25">
      <c r="A3073" s="40"/>
      <c r="F3073" s="509"/>
    </row>
    <row r="3074" spans="1:6" x14ac:dyDescent="0.25">
      <c r="A3074" s="40"/>
      <c r="F3074" s="509"/>
    </row>
    <row r="3075" spans="1:6" x14ac:dyDescent="0.25">
      <c r="A3075" s="40"/>
      <c r="F3075" s="509"/>
    </row>
    <row r="3076" spans="1:6" x14ac:dyDescent="0.25">
      <c r="A3076" s="40"/>
      <c r="F3076" s="509"/>
    </row>
    <row r="3077" spans="1:6" x14ac:dyDescent="0.25">
      <c r="A3077" s="40"/>
      <c r="F3077" s="509"/>
    </row>
    <row r="3078" spans="1:6" x14ac:dyDescent="0.25">
      <c r="A3078" s="40"/>
      <c r="F3078" s="509"/>
    </row>
    <row r="3079" spans="1:6" x14ac:dyDescent="0.25">
      <c r="A3079" s="40"/>
      <c r="F3079" s="509"/>
    </row>
    <row r="3080" spans="1:6" x14ac:dyDescent="0.25">
      <c r="A3080" s="40"/>
      <c r="F3080" s="509"/>
    </row>
    <row r="3081" spans="1:6" x14ac:dyDescent="0.25">
      <c r="A3081" s="40"/>
      <c r="F3081" s="509"/>
    </row>
    <row r="3082" spans="1:6" x14ac:dyDescent="0.25">
      <c r="A3082" s="40"/>
      <c r="F3082" s="509"/>
    </row>
    <row r="3083" spans="1:6" x14ac:dyDescent="0.25">
      <c r="A3083" s="40"/>
      <c r="F3083" s="509"/>
    </row>
    <row r="3084" spans="1:6" x14ac:dyDescent="0.25">
      <c r="A3084" s="40"/>
      <c r="F3084" s="509"/>
    </row>
    <row r="3085" spans="1:6" x14ac:dyDescent="0.25">
      <c r="A3085" s="40"/>
      <c r="F3085" s="509"/>
    </row>
    <row r="3086" spans="1:6" x14ac:dyDescent="0.25">
      <c r="A3086" s="40"/>
      <c r="F3086" s="509"/>
    </row>
    <row r="3087" spans="1:6" x14ac:dyDescent="0.25">
      <c r="A3087" s="40"/>
      <c r="F3087" s="509"/>
    </row>
    <row r="3088" spans="1:6" x14ac:dyDescent="0.25">
      <c r="A3088" s="40"/>
      <c r="F3088" s="509"/>
    </row>
    <row r="3089" spans="1:6" x14ac:dyDescent="0.25">
      <c r="A3089" s="40"/>
      <c r="F3089" s="509"/>
    </row>
    <row r="3090" spans="1:6" x14ac:dyDescent="0.25">
      <c r="A3090" s="40"/>
      <c r="F3090" s="509"/>
    </row>
    <row r="3091" spans="1:6" x14ac:dyDescent="0.25">
      <c r="A3091" s="40"/>
      <c r="F3091" s="509"/>
    </row>
    <row r="3092" spans="1:6" x14ac:dyDescent="0.25">
      <c r="A3092" s="40"/>
      <c r="F3092" s="509"/>
    </row>
    <row r="3093" spans="1:6" x14ac:dyDescent="0.25">
      <c r="A3093" s="40"/>
      <c r="F3093" s="509"/>
    </row>
    <row r="3094" spans="1:6" x14ac:dyDescent="0.25">
      <c r="A3094" s="40"/>
      <c r="F3094" s="509"/>
    </row>
    <row r="3095" spans="1:6" x14ac:dyDescent="0.25">
      <c r="A3095" s="40"/>
      <c r="F3095" s="509"/>
    </row>
    <row r="3096" spans="1:6" x14ac:dyDescent="0.25">
      <c r="A3096" s="40"/>
      <c r="F3096" s="509"/>
    </row>
    <row r="3097" spans="1:6" x14ac:dyDescent="0.25">
      <c r="A3097" s="40"/>
      <c r="F3097" s="509"/>
    </row>
    <row r="3098" spans="1:6" x14ac:dyDescent="0.25">
      <c r="A3098" s="40"/>
      <c r="F3098" s="509"/>
    </row>
    <row r="3099" spans="1:6" x14ac:dyDescent="0.25">
      <c r="A3099" s="40"/>
      <c r="F3099" s="509"/>
    </row>
    <row r="3100" spans="1:6" x14ac:dyDescent="0.25">
      <c r="A3100" s="40"/>
      <c r="F3100" s="509"/>
    </row>
    <row r="3101" spans="1:6" x14ac:dyDescent="0.25">
      <c r="A3101" s="40"/>
      <c r="F3101" s="509"/>
    </row>
    <row r="3102" spans="1:6" x14ac:dyDescent="0.25">
      <c r="A3102" s="40"/>
      <c r="F3102" s="509"/>
    </row>
    <row r="3103" spans="1:6" x14ac:dyDescent="0.25">
      <c r="A3103" s="40"/>
      <c r="F3103" s="509"/>
    </row>
    <row r="3104" spans="1:6" x14ac:dyDescent="0.25">
      <c r="A3104" s="40"/>
      <c r="F3104" s="509"/>
    </row>
    <row r="3105" spans="1:6" x14ac:dyDescent="0.25">
      <c r="A3105" s="40"/>
      <c r="F3105" s="509"/>
    </row>
    <row r="3106" spans="1:6" x14ac:dyDescent="0.25">
      <c r="A3106" s="40"/>
      <c r="F3106" s="509"/>
    </row>
    <row r="3107" spans="1:6" x14ac:dyDescent="0.25">
      <c r="A3107" s="40"/>
      <c r="F3107" s="509"/>
    </row>
    <row r="3108" spans="1:6" x14ac:dyDescent="0.25">
      <c r="A3108" s="40"/>
      <c r="F3108" s="509"/>
    </row>
    <row r="3109" spans="1:6" x14ac:dyDescent="0.25">
      <c r="A3109" s="40"/>
      <c r="F3109" s="509"/>
    </row>
    <row r="3110" spans="1:6" x14ac:dyDescent="0.25">
      <c r="A3110" s="40"/>
      <c r="F3110" s="509"/>
    </row>
    <row r="3111" spans="1:6" x14ac:dyDescent="0.25">
      <c r="A3111" s="40"/>
      <c r="F3111" s="509"/>
    </row>
    <row r="3112" spans="1:6" x14ac:dyDescent="0.25">
      <c r="A3112" s="40"/>
      <c r="F3112" s="509"/>
    </row>
    <row r="3113" spans="1:6" x14ac:dyDescent="0.25">
      <c r="A3113" s="40"/>
      <c r="F3113" s="509"/>
    </row>
    <row r="3114" spans="1:6" x14ac:dyDescent="0.25">
      <c r="A3114" s="40"/>
      <c r="F3114" s="509"/>
    </row>
    <row r="3115" spans="1:6" x14ac:dyDescent="0.25">
      <c r="A3115" s="40"/>
      <c r="F3115" s="509"/>
    </row>
    <row r="3116" spans="1:6" x14ac:dyDescent="0.25">
      <c r="A3116" s="40"/>
      <c r="F3116" s="509"/>
    </row>
    <row r="3117" spans="1:6" x14ac:dyDescent="0.25">
      <c r="A3117" s="40"/>
      <c r="F3117" s="509"/>
    </row>
    <row r="3118" spans="1:6" x14ac:dyDescent="0.25">
      <c r="A3118" s="40"/>
      <c r="F3118" s="509"/>
    </row>
    <row r="3119" spans="1:6" x14ac:dyDescent="0.25">
      <c r="A3119" s="40"/>
      <c r="F3119" s="509"/>
    </row>
    <row r="3120" spans="1:6" x14ac:dyDescent="0.25">
      <c r="A3120" s="40"/>
      <c r="F3120" s="509"/>
    </row>
    <row r="3121" spans="1:6" x14ac:dyDescent="0.25">
      <c r="A3121" s="40"/>
      <c r="F3121" s="509"/>
    </row>
    <row r="3122" spans="1:6" x14ac:dyDescent="0.25">
      <c r="A3122" s="40"/>
      <c r="F3122" s="509"/>
    </row>
    <row r="3123" spans="1:6" x14ac:dyDescent="0.25">
      <c r="A3123" s="40"/>
      <c r="F3123" s="509"/>
    </row>
    <row r="3124" spans="1:6" x14ac:dyDescent="0.25">
      <c r="A3124" s="40"/>
      <c r="F3124" s="509"/>
    </row>
    <row r="3125" spans="1:6" x14ac:dyDescent="0.25">
      <c r="A3125" s="40"/>
      <c r="F3125" s="509"/>
    </row>
    <row r="3126" spans="1:6" x14ac:dyDescent="0.25">
      <c r="A3126" s="40"/>
      <c r="F3126" s="509"/>
    </row>
    <row r="3127" spans="1:6" x14ac:dyDescent="0.25">
      <c r="A3127" s="40"/>
      <c r="F3127" s="509"/>
    </row>
    <row r="3128" spans="1:6" x14ac:dyDescent="0.25">
      <c r="A3128" s="40"/>
      <c r="F3128" s="509"/>
    </row>
    <row r="3129" spans="1:6" x14ac:dyDescent="0.25">
      <c r="A3129" s="40"/>
      <c r="F3129" s="509"/>
    </row>
    <row r="3130" spans="1:6" x14ac:dyDescent="0.25">
      <c r="A3130" s="40"/>
      <c r="F3130" s="509"/>
    </row>
    <row r="3131" spans="1:6" x14ac:dyDescent="0.25">
      <c r="A3131" s="40"/>
      <c r="F3131" s="509"/>
    </row>
    <row r="3132" spans="1:6" x14ac:dyDescent="0.25">
      <c r="A3132" s="40"/>
      <c r="F3132" s="509"/>
    </row>
    <row r="3133" spans="1:6" x14ac:dyDescent="0.25">
      <c r="A3133" s="40"/>
      <c r="F3133" s="509"/>
    </row>
    <row r="3134" spans="1:6" x14ac:dyDescent="0.25">
      <c r="A3134" s="40"/>
      <c r="F3134" s="509"/>
    </row>
    <row r="3135" spans="1:6" x14ac:dyDescent="0.25">
      <c r="A3135" s="40"/>
      <c r="F3135" s="509"/>
    </row>
    <row r="3136" spans="1:6" x14ac:dyDescent="0.25">
      <c r="A3136" s="40"/>
      <c r="F3136" s="509"/>
    </row>
    <row r="3137" spans="1:6" x14ac:dyDescent="0.25">
      <c r="A3137" s="40"/>
      <c r="F3137" s="509"/>
    </row>
    <row r="3138" spans="1:6" x14ac:dyDescent="0.25">
      <c r="A3138" s="40"/>
      <c r="F3138" s="509"/>
    </row>
    <row r="3139" spans="1:6" x14ac:dyDescent="0.25">
      <c r="A3139" s="40"/>
      <c r="F3139" s="509"/>
    </row>
    <row r="3140" spans="1:6" x14ac:dyDescent="0.25">
      <c r="A3140" s="40"/>
      <c r="F3140" s="509"/>
    </row>
    <row r="3141" spans="1:6" x14ac:dyDescent="0.25">
      <c r="A3141" s="40"/>
      <c r="F3141" s="509"/>
    </row>
    <row r="3142" spans="1:6" x14ac:dyDescent="0.25">
      <c r="A3142" s="40"/>
      <c r="F3142" s="509"/>
    </row>
    <row r="3143" spans="1:6" x14ac:dyDescent="0.25">
      <c r="A3143" s="40"/>
      <c r="F3143" s="509"/>
    </row>
    <row r="3144" spans="1:6" x14ac:dyDescent="0.25">
      <c r="A3144" s="40"/>
      <c r="F3144" s="509"/>
    </row>
    <row r="3145" spans="1:6" x14ac:dyDescent="0.25">
      <c r="A3145" s="40"/>
      <c r="F3145" s="509"/>
    </row>
    <row r="3146" spans="1:6" x14ac:dyDescent="0.25">
      <c r="A3146" s="40"/>
      <c r="F3146" s="509"/>
    </row>
    <row r="3147" spans="1:6" x14ac:dyDescent="0.25">
      <c r="A3147" s="40"/>
      <c r="F3147" s="509"/>
    </row>
    <row r="3148" spans="1:6" x14ac:dyDescent="0.25">
      <c r="A3148" s="40"/>
      <c r="F3148" s="509"/>
    </row>
    <row r="3149" spans="1:6" x14ac:dyDescent="0.25">
      <c r="A3149" s="40"/>
      <c r="F3149" s="509"/>
    </row>
    <row r="3150" spans="1:6" x14ac:dyDescent="0.25">
      <c r="A3150" s="40"/>
      <c r="F3150" s="509"/>
    </row>
    <row r="3151" spans="1:6" x14ac:dyDescent="0.25">
      <c r="A3151" s="40"/>
      <c r="F3151" s="509"/>
    </row>
    <row r="3152" spans="1:6" x14ac:dyDescent="0.25">
      <c r="A3152" s="40"/>
      <c r="F3152" s="509"/>
    </row>
    <row r="3153" spans="1:6" x14ac:dyDescent="0.25">
      <c r="A3153" s="40"/>
      <c r="F3153" s="509"/>
    </row>
    <row r="3154" spans="1:6" x14ac:dyDescent="0.25">
      <c r="A3154" s="40"/>
      <c r="F3154" s="509"/>
    </row>
    <row r="3155" spans="1:6" x14ac:dyDescent="0.25">
      <c r="A3155" s="40"/>
      <c r="F3155" s="509"/>
    </row>
    <row r="3156" spans="1:6" x14ac:dyDescent="0.25">
      <c r="A3156" s="40"/>
      <c r="F3156" s="509"/>
    </row>
    <row r="3157" spans="1:6" x14ac:dyDescent="0.25">
      <c r="A3157" s="40"/>
      <c r="F3157" s="509"/>
    </row>
    <row r="3158" spans="1:6" x14ac:dyDescent="0.25">
      <c r="A3158" s="40"/>
      <c r="F3158" s="509"/>
    </row>
    <row r="3159" spans="1:6" x14ac:dyDescent="0.25">
      <c r="A3159" s="40"/>
      <c r="F3159" s="509"/>
    </row>
    <row r="3160" spans="1:6" x14ac:dyDescent="0.25">
      <c r="A3160" s="40"/>
      <c r="F3160" s="509"/>
    </row>
    <row r="3161" spans="1:6" x14ac:dyDescent="0.25">
      <c r="A3161" s="40"/>
      <c r="F3161" s="509"/>
    </row>
    <row r="3162" spans="1:6" x14ac:dyDescent="0.25">
      <c r="A3162" s="40"/>
      <c r="F3162" s="509"/>
    </row>
    <row r="3163" spans="1:6" x14ac:dyDescent="0.25">
      <c r="A3163" s="40"/>
      <c r="F3163" s="509"/>
    </row>
    <row r="3164" spans="1:6" x14ac:dyDescent="0.25">
      <c r="A3164" s="40"/>
      <c r="F3164" s="509"/>
    </row>
    <row r="3165" spans="1:6" x14ac:dyDescent="0.25">
      <c r="A3165" s="40"/>
      <c r="F3165" s="509"/>
    </row>
    <row r="3166" spans="1:6" x14ac:dyDescent="0.25">
      <c r="A3166" s="40"/>
      <c r="F3166" s="509"/>
    </row>
    <row r="3167" spans="1:6" x14ac:dyDescent="0.25">
      <c r="A3167" s="40"/>
      <c r="F3167" s="509"/>
    </row>
    <row r="3168" spans="1:6" x14ac:dyDescent="0.25">
      <c r="A3168" s="40"/>
      <c r="F3168" s="509"/>
    </row>
    <row r="3169" spans="1:6" x14ac:dyDescent="0.25">
      <c r="A3169" s="40"/>
      <c r="F3169" s="509"/>
    </row>
    <row r="3170" spans="1:6" x14ac:dyDescent="0.25">
      <c r="A3170" s="40"/>
      <c r="F3170" s="509"/>
    </row>
    <row r="3171" spans="1:6" x14ac:dyDescent="0.25">
      <c r="A3171" s="40"/>
      <c r="F3171" s="509"/>
    </row>
    <row r="3172" spans="1:6" x14ac:dyDescent="0.25">
      <c r="A3172" s="40"/>
      <c r="F3172" s="509"/>
    </row>
    <row r="3173" spans="1:6" x14ac:dyDescent="0.25">
      <c r="A3173" s="40"/>
      <c r="F3173" s="509"/>
    </row>
    <row r="3174" spans="1:6" x14ac:dyDescent="0.25">
      <c r="A3174" s="40"/>
      <c r="F3174" s="509"/>
    </row>
    <row r="3175" spans="1:6" x14ac:dyDescent="0.25">
      <c r="A3175" s="40"/>
      <c r="F3175" s="509"/>
    </row>
    <row r="3176" spans="1:6" x14ac:dyDescent="0.25">
      <c r="A3176" s="40"/>
      <c r="F3176" s="509"/>
    </row>
    <row r="3177" spans="1:6" x14ac:dyDescent="0.25">
      <c r="A3177" s="40"/>
      <c r="F3177" s="509"/>
    </row>
    <row r="3178" spans="1:6" x14ac:dyDescent="0.25">
      <c r="A3178" s="40"/>
      <c r="F3178" s="509"/>
    </row>
    <row r="3179" spans="1:6" x14ac:dyDescent="0.25">
      <c r="A3179" s="40"/>
      <c r="F3179" s="509"/>
    </row>
    <row r="3180" spans="1:6" x14ac:dyDescent="0.25">
      <c r="A3180" s="40"/>
      <c r="F3180" s="509"/>
    </row>
    <row r="3181" spans="1:6" x14ac:dyDescent="0.25">
      <c r="A3181" s="40"/>
      <c r="F3181" s="509"/>
    </row>
    <row r="3182" spans="1:6" x14ac:dyDescent="0.25">
      <c r="A3182" s="40"/>
      <c r="F3182" s="509"/>
    </row>
    <row r="3183" spans="1:6" x14ac:dyDescent="0.25">
      <c r="A3183" s="40"/>
      <c r="F3183" s="509"/>
    </row>
    <row r="3184" spans="1:6" x14ac:dyDescent="0.25">
      <c r="A3184" s="40"/>
      <c r="F3184" s="509"/>
    </row>
    <row r="3185" spans="1:6" x14ac:dyDescent="0.25">
      <c r="A3185" s="40"/>
      <c r="F3185" s="509"/>
    </row>
    <row r="3186" spans="1:6" x14ac:dyDescent="0.25">
      <c r="A3186" s="40"/>
      <c r="F3186" s="509"/>
    </row>
    <row r="3187" spans="1:6" x14ac:dyDescent="0.25">
      <c r="A3187" s="40"/>
      <c r="F3187" s="509"/>
    </row>
    <row r="3188" spans="1:6" x14ac:dyDescent="0.25">
      <c r="A3188" s="40"/>
      <c r="F3188" s="509"/>
    </row>
    <row r="3189" spans="1:6" x14ac:dyDescent="0.25">
      <c r="A3189" s="40"/>
      <c r="F3189" s="509"/>
    </row>
    <row r="3190" spans="1:6" x14ac:dyDescent="0.25">
      <c r="A3190" s="40"/>
      <c r="F3190" s="509"/>
    </row>
    <row r="3191" spans="1:6" x14ac:dyDescent="0.25">
      <c r="A3191" s="40"/>
      <c r="F3191" s="509"/>
    </row>
    <row r="3192" spans="1:6" x14ac:dyDescent="0.25">
      <c r="A3192" s="40"/>
      <c r="F3192" s="509"/>
    </row>
    <row r="3193" spans="1:6" x14ac:dyDescent="0.25">
      <c r="A3193" s="40"/>
      <c r="F3193" s="509"/>
    </row>
    <row r="3194" spans="1:6" x14ac:dyDescent="0.25">
      <c r="A3194" s="40"/>
      <c r="F3194" s="509"/>
    </row>
    <row r="3195" spans="1:6" x14ac:dyDescent="0.25">
      <c r="A3195" s="40"/>
      <c r="F3195" s="509"/>
    </row>
    <row r="3196" spans="1:6" x14ac:dyDescent="0.25">
      <c r="A3196" s="40"/>
      <c r="F3196" s="509"/>
    </row>
    <row r="3197" spans="1:6" x14ac:dyDescent="0.25">
      <c r="A3197" s="40"/>
      <c r="F3197" s="509"/>
    </row>
    <row r="3198" spans="1:6" x14ac:dyDescent="0.25">
      <c r="A3198" s="40"/>
      <c r="F3198" s="509"/>
    </row>
    <row r="3199" spans="1:6" x14ac:dyDescent="0.25">
      <c r="A3199" s="40"/>
      <c r="F3199" s="509"/>
    </row>
    <row r="3200" spans="1:6" x14ac:dyDescent="0.25">
      <c r="A3200" s="40"/>
      <c r="F3200" s="509"/>
    </row>
    <row r="3201" spans="1:6" x14ac:dyDescent="0.25">
      <c r="A3201" s="40"/>
      <c r="F3201" s="509"/>
    </row>
    <row r="3202" spans="1:6" x14ac:dyDescent="0.25">
      <c r="A3202" s="40"/>
      <c r="F3202" s="509"/>
    </row>
    <row r="3203" spans="1:6" x14ac:dyDescent="0.25">
      <c r="A3203" s="40"/>
      <c r="F3203" s="509"/>
    </row>
    <row r="3204" spans="1:6" x14ac:dyDescent="0.25">
      <c r="A3204" s="40"/>
      <c r="F3204" s="509"/>
    </row>
    <row r="3205" spans="1:6" x14ac:dyDescent="0.25">
      <c r="A3205" s="40"/>
      <c r="F3205" s="509"/>
    </row>
    <row r="3206" spans="1:6" x14ac:dyDescent="0.25">
      <c r="A3206" s="40"/>
      <c r="F3206" s="509"/>
    </row>
    <row r="3207" spans="1:6" x14ac:dyDescent="0.25">
      <c r="A3207" s="40"/>
      <c r="F3207" s="509"/>
    </row>
    <row r="3208" spans="1:6" x14ac:dyDescent="0.25">
      <c r="A3208" s="40"/>
      <c r="F3208" s="509"/>
    </row>
    <row r="3209" spans="1:6" x14ac:dyDescent="0.25">
      <c r="A3209" s="40"/>
      <c r="F3209" s="509"/>
    </row>
    <row r="3210" spans="1:6" x14ac:dyDescent="0.25">
      <c r="A3210" s="40"/>
      <c r="F3210" s="509"/>
    </row>
    <row r="3211" spans="1:6" x14ac:dyDescent="0.25">
      <c r="A3211" s="40"/>
      <c r="F3211" s="509"/>
    </row>
    <row r="3212" spans="1:6" x14ac:dyDescent="0.25">
      <c r="A3212" s="40"/>
      <c r="F3212" s="509"/>
    </row>
    <row r="3213" spans="1:6" x14ac:dyDescent="0.25">
      <c r="A3213" s="40"/>
      <c r="F3213" s="509"/>
    </row>
    <row r="3214" spans="1:6" x14ac:dyDescent="0.25">
      <c r="A3214" s="40"/>
      <c r="F3214" s="509"/>
    </row>
    <row r="3215" spans="1:6" x14ac:dyDescent="0.25">
      <c r="A3215" s="40"/>
      <c r="F3215" s="509"/>
    </row>
    <row r="3216" spans="1:6" x14ac:dyDescent="0.25">
      <c r="A3216" s="40"/>
      <c r="F3216" s="509"/>
    </row>
    <row r="3217" spans="1:6" x14ac:dyDescent="0.25">
      <c r="A3217" s="40"/>
      <c r="F3217" s="509"/>
    </row>
    <row r="3218" spans="1:6" x14ac:dyDescent="0.25">
      <c r="A3218" s="40"/>
      <c r="F3218" s="509"/>
    </row>
    <row r="3219" spans="1:6" x14ac:dyDescent="0.25">
      <c r="A3219" s="40"/>
      <c r="F3219" s="509"/>
    </row>
    <row r="3220" spans="1:6" x14ac:dyDescent="0.25">
      <c r="A3220" s="40"/>
      <c r="F3220" s="509"/>
    </row>
    <row r="3221" spans="1:6" x14ac:dyDescent="0.25">
      <c r="A3221" s="40"/>
      <c r="F3221" s="509"/>
    </row>
    <row r="3222" spans="1:6" x14ac:dyDescent="0.25">
      <c r="A3222" s="40"/>
      <c r="F3222" s="509"/>
    </row>
    <row r="3223" spans="1:6" x14ac:dyDescent="0.25">
      <c r="A3223" s="40"/>
      <c r="F3223" s="509"/>
    </row>
    <row r="3224" spans="1:6" x14ac:dyDescent="0.25">
      <c r="A3224" s="40"/>
      <c r="F3224" s="509"/>
    </row>
    <row r="3225" spans="1:6" x14ac:dyDescent="0.25">
      <c r="A3225" s="40"/>
      <c r="F3225" s="509"/>
    </row>
    <row r="3226" spans="1:6" x14ac:dyDescent="0.25">
      <c r="A3226" s="40"/>
      <c r="F3226" s="509"/>
    </row>
    <row r="3227" spans="1:6" x14ac:dyDescent="0.25">
      <c r="A3227" s="40"/>
      <c r="F3227" s="509"/>
    </row>
    <row r="3228" spans="1:6" x14ac:dyDescent="0.25">
      <c r="A3228" s="40"/>
      <c r="F3228" s="509"/>
    </row>
    <row r="3229" spans="1:6" x14ac:dyDescent="0.25">
      <c r="A3229" s="40"/>
      <c r="F3229" s="509"/>
    </row>
    <row r="3230" spans="1:6" x14ac:dyDescent="0.25">
      <c r="A3230" s="40"/>
      <c r="F3230" s="509"/>
    </row>
    <row r="3231" spans="1:6" x14ac:dyDescent="0.25">
      <c r="A3231" s="40"/>
      <c r="F3231" s="509"/>
    </row>
    <row r="3232" spans="1:6" x14ac:dyDescent="0.25">
      <c r="A3232" s="40"/>
      <c r="F3232" s="509"/>
    </row>
    <row r="3233" spans="1:6" x14ac:dyDescent="0.25">
      <c r="A3233" s="40"/>
      <c r="F3233" s="509"/>
    </row>
    <row r="3234" spans="1:6" x14ac:dyDescent="0.25">
      <c r="A3234" s="40"/>
      <c r="F3234" s="509"/>
    </row>
    <row r="3235" spans="1:6" x14ac:dyDescent="0.25">
      <c r="A3235" s="40"/>
      <c r="F3235" s="509"/>
    </row>
    <row r="3236" spans="1:6" x14ac:dyDescent="0.25">
      <c r="A3236" s="40"/>
      <c r="F3236" s="509"/>
    </row>
    <row r="3237" spans="1:6" x14ac:dyDescent="0.25">
      <c r="A3237" s="40"/>
      <c r="F3237" s="509"/>
    </row>
    <row r="3238" spans="1:6" x14ac:dyDescent="0.25">
      <c r="A3238" s="40"/>
      <c r="F3238" s="509"/>
    </row>
    <row r="3239" spans="1:6" x14ac:dyDescent="0.25">
      <c r="A3239" s="40"/>
      <c r="F3239" s="509"/>
    </row>
    <row r="3240" spans="1:6" x14ac:dyDescent="0.25">
      <c r="A3240" s="40"/>
      <c r="F3240" s="509"/>
    </row>
    <row r="3241" spans="1:6" x14ac:dyDescent="0.25">
      <c r="A3241" s="40"/>
      <c r="F3241" s="509"/>
    </row>
    <row r="3242" spans="1:6" x14ac:dyDescent="0.25">
      <c r="A3242" s="40"/>
      <c r="F3242" s="509"/>
    </row>
    <row r="3243" spans="1:6" x14ac:dyDescent="0.25">
      <c r="A3243" s="40"/>
      <c r="F3243" s="509"/>
    </row>
    <row r="3244" spans="1:6" x14ac:dyDescent="0.25">
      <c r="A3244" s="40"/>
      <c r="F3244" s="509"/>
    </row>
    <row r="3245" spans="1:6" x14ac:dyDescent="0.25">
      <c r="A3245" s="40"/>
      <c r="F3245" s="509"/>
    </row>
    <row r="3246" spans="1:6" x14ac:dyDescent="0.25">
      <c r="A3246" s="40"/>
      <c r="F3246" s="509"/>
    </row>
    <row r="3247" spans="1:6" x14ac:dyDescent="0.25">
      <c r="A3247" s="40"/>
      <c r="F3247" s="509"/>
    </row>
    <row r="3248" spans="1:6" x14ac:dyDescent="0.25">
      <c r="A3248" s="40"/>
      <c r="F3248" s="509"/>
    </row>
    <row r="3249" spans="1:6" x14ac:dyDescent="0.25">
      <c r="A3249" s="40"/>
      <c r="F3249" s="509"/>
    </row>
    <row r="3250" spans="1:6" x14ac:dyDescent="0.25">
      <c r="A3250" s="40"/>
      <c r="F3250" s="509"/>
    </row>
    <row r="3251" spans="1:6" x14ac:dyDescent="0.25">
      <c r="A3251" s="40"/>
      <c r="F3251" s="509"/>
    </row>
    <row r="3252" spans="1:6" x14ac:dyDescent="0.25">
      <c r="A3252" s="40"/>
      <c r="F3252" s="509"/>
    </row>
    <row r="3253" spans="1:6" x14ac:dyDescent="0.25">
      <c r="A3253" s="40"/>
      <c r="F3253" s="509"/>
    </row>
    <row r="3254" spans="1:6" x14ac:dyDescent="0.25">
      <c r="A3254" s="40"/>
      <c r="F3254" s="509"/>
    </row>
    <row r="3255" spans="1:6" x14ac:dyDescent="0.25">
      <c r="A3255" s="40"/>
      <c r="F3255" s="509"/>
    </row>
    <row r="3256" spans="1:6" x14ac:dyDescent="0.25">
      <c r="A3256" s="40"/>
      <c r="F3256" s="509"/>
    </row>
    <row r="3257" spans="1:6" x14ac:dyDescent="0.25">
      <c r="A3257" s="40"/>
      <c r="F3257" s="509"/>
    </row>
    <row r="3258" spans="1:6" x14ac:dyDescent="0.25">
      <c r="A3258" s="40"/>
      <c r="F3258" s="509"/>
    </row>
    <row r="3259" spans="1:6" x14ac:dyDescent="0.25">
      <c r="A3259" s="40"/>
      <c r="F3259" s="509"/>
    </row>
    <row r="3260" spans="1:6" x14ac:dyDescent="0.25">
      <c r="A3260" s="40"/>
      <c r="F3260" s="509"/>
    </row>
    <row r="3261" spans="1:6" x14ac:dyDescent="0.25">
      <c r="A3261" s="40"/>
      <c r="F3261" s="509"/>
    </row>
    <row r="3262" spans="1:6" x14ac:dyDescent="0.25">
      <c r="A3262" s="40"/>
      <c r="F3262" s="509"/>
    </row>
    <row r="3263" spans="1:6" x14ac:dyDescent="0.25">
      <c r="A3263" s="40"/>
      <c r="F3263" s="509"/>
    </row>
    <row r="3264" spans="1:6" x14ac:dyDescent="0.25">
      <c r="A3264" s="40"/>
      <c r="F3264" s="509"/>
    </row>
    <row r="3265" spans="1:6" x14ac:dyDescent="0.25">
      <c r="A3265" s="40"/>
      <c r="F3265" s="509"/>
    </row>
    <row r="3266" spans="1:6" x14ac:dyDescent="0.25">
      <c r="A3266" s="40"/>
      <c r="F3266" s="509"/>
    </row>
    <row r="3267" spans="1:6" x14ac:dyDescent="0.25">
      <c r="A3267" s="40"/>
      <c r="F3267" s="509"/>
    </row>
    <row r="3268" spans="1:6" x14ac:dyDescent="0.25">
      <c r="A3268" s="40"/>
      <c r="F3268" s="509"/>
    </row>
    <row r="3269" spans="1:6" x14ac:dyDescent="0.25">
      <c r="A3269" s="40"/>
      <c r="F3269" s="509"/>
    </row>
    <row r="3270" spans="1:6" x14ac:dyDescent="0.25">
      <c r="A3270" s="40"/>
      <c r="F3270" s="509"/>
    </row>
    <row r="3271" spans="1:6" x14ac:dyDescent="0.25">
      <c r="A3271" s="40"/>
      <c r="F3271" s="509"/>
    </row>
    <row r="3272" spans="1:6" x14ac:dyDescent="0.25">
      <c r="A3272" s="40"/>
      <c r="F3272" s="509"/>
    </row>
    <row r="3273" spans="1:6" x14ac:dyDescent="0.25">
      <c r="A3273" s="40"/>
      <c r="F3273" s="509"/>
    </row>
    <row r="3274" spans="1:6" x14ac:dyDescent="0.25">
      <c r="A3274" s="40"/>
      <c r="F3274" s="509"/>
    </row>
    <row r="3275" spans="1:6" x14ac:dyDescent="0.25">
      <c r="A3275" s="40"/>
      <c r="F3275" s="509"/>
    </row>
    <row r="3276" spans="1:6" x14ac:dyDescent="0.25">
      <c r="A3276" s="40"/>
      <c r="F3276" s="509"/>
    </row>
    <row r="3277" spans="1:6" x14ac:dyDescent="0.25">
      <c r="A3277" s="40"/>
      <c r="F3277" s="509"/>
    </row>
    <row r="3278" spans="1:6" x14ac:dyDescent="0.25">
      <c r="A3278" s="40"/>
      <c r="F3278" s="509"/>
    </row>
    <row r="3279" spans="1:6" x14ac:dyDescent="0.25">
      <c r="A3279" s="40"/>
      <c r="F3279" s="509"/>
    </row>
    <row r="3280" spans="1:6" x14ac:dyDescent="0.25">
      <c r="A3280" s="40"/>
      <c r="F3280" s="509"/>
    </row>
    <row r="3281" spans="1:6" x14ac:dyDescent="0.25">
      <c r="A3281" s="40"/>
      <c r="F3281" s="509"/>
    </row>
    <row r="3282" spans="1:6" x14ac:dyDescent="0.25">
      <c r="A3282" s="40"/>
      <c r="F3282" s="509"/>
    </row>
    <row r="3283" spans="1:6" x14ac:dyDescent="0.25">
      <c r="A3283" s="40"/>
      <c r="F3283" s="509"/>
    </row>
    <row r="3284" spans="1:6" x14ac:dyDescent="0.25">
      <c r="A3284" s="40"/>
      <c r="F3284" s="509"/>
    </row>
    <row r="3285" spans="1:6" x14ac:dyDescent="0.25">
      <c r="A3285" s="40"/>
      <c r="F3285" s="509"/>
    </row>
    <row r="3286" spans="1:6" x14ac:dyDescent="0.25">
      <c r="A3286" s="40"/>
      <c r="F3286" s="509"/>
    </row>
    <row r="3287" spans="1:6" x14ac:dyDescent="0.25">
      <c r="A3287" s="40"/>
      <c r="F3287" s="509"/>
    </row>
    <row r="3288" spans="1:6" x14ac:dyDescent="0.25">
      <c r="A3288" s="40"/>
      <c r="F3288" s="509"/>
    </row>
    <row r="3289" spans="1:6" x14ac:dyDescent="0.25">
      <c r="A3289" s="40"/>
      <c r="F3289" s="509"/>
    </row>
    <row r="3290" spans="1:6" x14ac:dyDescent="0.25">
      <c r="A3290" s="40"/>
      <c r="F3290" s="509"/>
    </row>
    <row r="3291" spans="1:6" x14ac:dyDescent="0.25">
      <c r="A3291" s="40"/>
      <c r="F3291" s="509"/>
    </row>
    <row r="3292" spans="1:6" x14ac:dyDescent="0.25">
      <c r="A3292" s="40"/>
      <c r="F3292" s="509"/>
    </row>
    <row r="3293" spans="1:6" x14ac:dyDescent="0.25">
      <c r="A3293" s="40"/>
      <c r="F3293" s="509"/>
    </row>
    <row r="3294" spans="1:6" x14ac:dyDescent="0.25">
      <c r="A3294" s="40"/>
      <c r="F3294" s="509"/>
    </row>
    <row r="3295" spans="1:6" x14ac:dyDescent="0.25">
      <c r="A3295" s="40"/>
      <c r="F3295" s="509"/>
    </row>
    <row r="3296" spans="1:6" x14ac:dyDescent="0.25">
      <c r="A3296" s="40"/>
      <c r="F3296" s="509"/>
    </row>
    <row r="3297" spans="1:6" x14ac:dyDescent="0.25">
      <c r="A3297" s="40"/>
      <c r="F3297" s="509"/>
    </row>
    <row r="3298" spans="1:6" x14ac:dyDescent="0.25">
      <c r="A3298" s="40"/>
      <c r="F3298" s="509"/>
    </row>
    <row r="3299" spans="1:6" x14ac:dyDescent="0.25">
      <c r="A3299" s="40"/>
      <c r="F3299" s="509"/>
    </row>
    <row r="3300" spans="1:6" x14ac:dyDescent="0.25">
      <c r="A3300" s="40"/>
      <c r="F3300" s="509"/>
    </row>
    <row r="3301" spans="1:6" x14ac:dyDescent="0.25">
      <c r="A3301" s="40"/>
      <c r="F3301" s="509"/>
    </row>
    <row r="3302" spans="1:6" x14ac:dyDescent="0.25">
      <c r="A3302" s="40"/>
      <c r="F3302" s="509"/>
    </row>
    <row r="3303" spans="1:6" x14ac:dyDescent="0.25">
      <c r="A3303" s="40"/>
      <c r="F3303" s="509"/>
    </row>
    <row r="3304" spans="1:6" x14ac:dyDescent="0.25">
      <c r="A3304" s="40"/>
      <c r="F3304" s="509"/>
    </row>
    <row r="3305" spans="1:6" x14ac:dyDescent="0.25">
      <c r="A3305" s="40"/>
      <c r="F3305" s="509"/>
    </row>
    <row r="3306" spans="1:6" x14ac:dyDescent="0.25">
      <c r="A3306" s="40"/>
      <c r="F3306" s="509"/>
    </row>
    <row r="3307" spans="1:6" x14ac:dyDescent="0.25">
      <c r="A3307" s="40"/>
      <c r="F3307" s="509"/>
    </row>
    <row r="3308" spans="1:6" x14ac:dyDescent="0.25">
      <c r="A3308" s="40"/>
      <c r="F3308" s="509"/>
    </row>
    <row r="3309" spans="1:6" x14ac:dyDescent="0.25">
      <c r="A3309" s="40"/>
      <c r="F3309" s="509"/>
    </row>
    <row r="3310" spans="1:6" x14ac:dyDescent="0.25">
      <c r="A3310" s="40"/>
      <c r="F3310" s="509"/>
    </row>
    <row r="3311" spans="1:6" x14ac:dyDescent="0.25">
      <c r="A3311" s="40"/>
      <c r="F3311" s="509"/>
    </row>
    <row r="3312" spans="1:6" x14ac:dyDescent="0.25">
      <c r="A3312" s="40"/>
      <c r="F3312" s="509"/>
    </row>
    <row r="3313" spans="1:6" x14ac:dyDescent="0.25">
      <c r="A3313" s="40"/>
      <c r="F3313" s="509"/>
    </row>
    <row r="3314" spans="1:6" x14ac:dyDescent="0.25">
      <c r="A3314" s="40"/>
      <c r="F3314" s="509"/>
    </row>
    <row r="3315" spans="1:6" x14ac:dyDescent="0.25">
      <c r="A3315" s="40"/>
      <c r="F3315" s="509"/>
    </row>
    <row r="3316" spans="1:6" x14ac:dyDescent="0.25">
      <c r="A3316" s="40"/>
      <c r="F3316" s="509"/>
    </row>
    <row r="3317" spans="1:6" x14ac:dyDescent="0.25">
      <c r="A3317" s="40"/>
      <c r="F3317" s="509"/>
    </row>
    <row r="3318" spans="1:6" x14ac:dyDescent="0.25">
      <c r="A3318" s="40"/>
      <c r="F3318" s="509"/>
    </row>
    <row r="3319" spans="1:6" x14ac:dyDescent="0.25">
      <c r="A3319" s="40"/>
      <c r="F3319" s="509"/>
    </row>
    <row r="3320" spans="1:6" x14ac:dyDescent="0.25">
      <c r="A3320" s="40"/>
      <c r="F3320" s="509"/>
    </row>
    <row r="3321" spans="1:6" x14ac:dyDescent="0.25">
      <c r="A3321" s="40"/>
      <c r="F3321" s="509"/>
    </row>
    <row r="3322" spans="1:6" x14ac:dyDescent="0.25">
      <c r="A3322" s="40"/>
      <c r="F3322" s="509"/>
    </row>
    <row r="3323" spans="1:6" x14ac:dyDescent="0.25">
      <c r="A3323" s="40"/>
      <c r="F3323" s="509"/>
    </row>
    <row r="3324" spans="1:6" x14ac:dyDescent="0.25">
      <c r="A3324" s="40"/>
      <c r="F3324" s="509"/>
    </row>
    <row r="3325" spans="1:6" x14ac:dyDescent="0.25">
      <c r="A3325" s="40"/>
      <c r="F3325" s="509"/>
    </row>
    <row r="3326" spans="1:6" x14ac:dyDescent="0.25">
      <c r="A3326" s="40"/>
      <c r="F3326" s="509"/>
    </row>
    <row r="3327" spans="1:6" x14ac:dyDescent="0.25">
      <c r="A3327" s="40"/>
      <c r="F3327" s="509"/>
    </row>
    <row r="3328" spans="1:6" x14ac:dyDescent="0.25">
      <c r="A3328" s="40"/>
      <c r="F3328" s="509"/>
    </row>
    <row r="3329" spans="1:6" x14ac:dyDescent="0.25">
      <c r="A3329" s="40"/>
      <c r="F3329" s="509"/>
    </row>
    <row r="3330" spans="1:6" x14ac:dyDescent="0.25">
      <c r="A3330" s="40"/>
      <c r="F3330" s="509"/>
    </row>
    <row r="3331" spans="1:6" x14ac:dyDescent="0.25">
      <c r="A3331" s="40"/>
      <c r="F3331" s="509"/>
    </row>
    <row r="3332" spans="1:6" x14ac:dyDescent="0.25">
      <c r="A3332" s="40"/>
      <c r="F3332" s="509"/>
    </row>
    <row r="3333" spans="1:6" x14ac:dyDescent="0.25">
      <c r="A3333" s="40"/>
      <c r="F3333" s="509"/>
    </row>
    <row r="3334" spans="1:6" x14ac:dyDescent="0.25">
      <c r="A3334" s="40"/>
      <c r="F3334" s="509"/>
    </row>
    <row r="3335" spans="1:6" x14ac:dyDescent="0.25">
      <c r="A3335" s="40"/>
      <c r="F3335" s="509"/>
    </row>
    <row r="3336" spans="1:6" x14ac:dyDescent="0.25">
      <c r="A3336" s="40"/>
      <c r="F3336" s="509"/>
    </row>
    <row r="3337" spans="1:6" x14ac:dyDescent="0.25">
      <c r="A3337" s="40"/>
      <c r="F3337" s="509"/>
    </row>
    <row r="3338" spans="1:6" x14ac:dyDescent="0.25">
      <c r="A3338" s="40"/>
      <c r="F3338" s="509"/>
    </row>
    <row r="3339" spans="1:6" x14ac:dyDescent="0.25">
      <c r="A3339" s="40"/>
      <c r="F3339" s="509"/>
    </row>
    <row r="3340" spans="1:6" x14ac:dyDescent="0.25">
      <c r="A3340" s="40"/>
      <c r="F3340" s="509"/>
    </row>
    <row r="3341" spans="1:6" x14ac:dyDescent="0.25">
      <c r="A3341" s="40"/>
      <c r="F3341" s="509"/>
    </row>
    <row r="3342" spans="1:6" x14ac:dyDescent="0.25">
      <c r="A3342" s="40"/>
      <c r="F3342" s="509"/>
    </row>
    <row r="3343" spans="1:6" x14ac:dyDescent="0.25">
      <c r="A3343" s="40"/>
      <c r="F3343" s="509"/>
    </row>
    <row r="3344" spans="1:6" x14ac:dyDescent="0.25">
      <c r="A3344" s="40"/>
      <c r="F3344" s="509"/>
    </row>
    <row r="3345" spans="1:6" x14ac:dyDescent="0.25">
      <c r="A3345" s="40"/>
      <c r="F3345" s="509"/>
    </row>
    <row r="3346" spans="1:6" x14ac:dyDescent="0.25">
      <c r="A3346" s="40"/>
      <c r="F3346" s="509"/>
    </row>
    <row r="3347" spans="1:6" x14ac:dyDescent="0.25">
      <c r="A3347" s="40"/>
      <c r="F3347" s="509"/>
    </row>
    <row r="3348" spans="1:6" x14ac:dyDescent="0.25">
      <c r="A3348" s="40"/>
      <c r="F3348" s="509"/>
    </row>
    <row r="3349" spans="1:6" x14ac:dyDescent="0.25">
      <c r="A3349" s="40"/>
      <c r="F3349" s="509"/>
    </row>
    <row r="3350" spans="1:6" x14ac:dyDescent="0.25">
      <c r="A3350" s="40"/>
      <c r="F3350" s="509"/>
    </row>
    <row r="3351" spans="1:6" x14ac:dyDescent="0.25">
      <c r="A3351" s="40"/>
      <c r="F3351" s="509"/>
    </row>
    <row r="3352" spans="1:6" x14ac:dyDescent="0.25">
      <c r="A3352" s="40"/>
      <c r="F3352" s="509"/>
    </row>
    <row r="3353" spans="1:6" x14ac:dyDescent="0.25">
      <c r="A3353" s="40"/>
      <c r="F3353" s="509"/>
    </row>
    <row r="3354" spans="1:6" x14ac:dyDescent="0.25">
      <c r="A3354" s="40"/>
      <c r="F3354" s="509"/>
    </row>
    <row r="3355" spans="1:6" x14ac:dyDescent="0.25">
      <c r="A3355" s="40"/>
      <c r="F3355" s="509"/>
    </row>
    <row r="3356" spans="1:6" x14ac:dyDescent="0.25">
      <c r="A3356" s="40"/>
      <c r="F3356" s="509"/>
    </row>
    <row r="3357" spans="1:6" x14ac:dyDescent="0.25">
      <c r="A3357" s="40"/>
      <c r="F3357" s="509"/>
    </row>
    <row r="3358" spans="1:6" x14ac:dyDescent="0.25">
      <c r="A3358" s="40"/>
      <c r="F3358" s="509"/>
    </row>
    <row r="3359" spans="1:6" x14ac:dyDescent="0.25">
      <c r="A3359" s="40"/>
      <c r="F3359" s="509"/>
    </row>
    <row r="3360" spans="1:6" x14ac:dyDescent="0.25">
      <c r="A3360" s="40"/>
      <c r="F3360" s="509"/>
    </row>
    <row r="3361" spans="1:6" x14ac:dyDescent="0.25">
      <c r="A3361" s="40"/>
      <c r="F3361" s="509"/>
    </row>
    <row r="3362" spans="1:6" x14ac:dyDescent="0.25">
      <c r="A3362" s="40"/>
      <c r="F3362" s="509"/>
    </row>
    <row r="3363" spans="1:6" x14ac:dyDescent="0.25">
      <c r="A3363" s="40"/>
      <c r="F3363" s="509"/>
    </row>
    <row r="3364" spans="1:6" x14ac:dyDescent="0.25">
      <c r="A3364" s="40"/>
      <c r="F3364" s="509"/>
    </row>
    <row r="3365" spans="1:6" x14ac:dyDescent="0.25">
      <c r="A3365" s="40"/>
      <c r="F3365" s="509"/>
    </row>
    <row r="3366" spans="1:6" x14ac:dyDescent="0.25">
      <c r="A3366" s="40"/>
      <c r="F3366" s="509"/>
    </row>
    <row r="3367" spans="1:6" x14ac:dyDescent="0.25">
      <c r="A3367" s="40"/>
      <c r="F3367" s="509"/>
    </row>
    <row r="3368" spans="1:6" x14ac:dyDescent="0.25">
      <c r="A3368" s="40"/>
      <c r="F3368" s="509"/>
    </row>
    <row r="3369" spans="1:6" x14ac:dyDescent="0.25">
      <c r="A3369" s="40"/>
      <c r="F3369" s="509"/>
    </row>
    <row r="3370" spans="1:6" x14ac:dyDescent="0.25">
      <c r="A3370" s="40"/>
      <c r="F3370" s="509"/>
    </row>
    <row r="3371" spans="1:6" x14ac:dyDescent="0.25">
      <c r="A3371" s="40"/>
      <c r="F3371" s="509"/>
    </row>
    <row r="3372" spans="1:6" x14ac:dyDescent="0.25">
      <c r="A3372" s="40"/>
      <c r="F3372" s="509"/>
    </row>
    <row r="3373" spans="1:6" x14ac:dyDescent="0.25">
      <c r="A3373" s="40"/>
      <c r="F3373" s="509"/>
    </row>
    <row r="3374" spans="1:6" x14ac:dyDescent="0.25">
      <c r="A3374" s="40"/>
      <c r="F3374" s="509"/>
    </row>
    <row r="3375" spans="1:6" x14ac:dyDescent="0.25">
      <c r="A3375" s="40"/>
      <c r="F3375" s="509"/>
    </row>
    <row r="3376" spans="1:6" x14ac:dyDescent="0.25">
      <c r="A3376" s="40"/>
      <c r="F3376" s="509"/>
    </row>
    <row r="3377" spans="1:6" x14ac:dyDescent="0.25">
      <c r="A3377" s="40"/>
      <c r="F3377" s="509"/>
    </row>
    <row r="3378" spans="1:6" x14ac:dyDescent="0.25">
      <c r="A3378" s="40"/>
      <c r="F3378" s="509"/>
    </row>
    <row r="3379" spans="1:6" x14ac:dyDescent="0.25">
      <c r="A3379" s="40"/>
      <c r="F3379" s="509"/>
    </row>
    <row r="3380" spans="1:6" x14ac:dyDescent="0.25">
      <c r="A3380" s="40"/>
      <c r="F3380" s="509"/>
    </row>
    <row r="3381" spans="1:6" x14ac:dyDescent="0.25">
      <c r="A3381" s="40"/>
      <c r="F3381" s="509"/>
    </row>
    <row r="3382" spans="1:6" x14ac:dyDescent="0.25">
      <c r="A3382" s="40"/>
      <c r="F3382" s="509"/>
    </row>
    <row r="3383" spans="1:6" x14ac:dyDescent="0.25">
      <c r="A3383" s="40"/>
      <c r="F3383" s="509"/>
    </row>
    <row r="3384" spans="1:6" x14ac:dyDescent="0.25">
      <c r="A3384" s="40"/>
      <c r="F3384" s="509"/>
    </row>
    <row r="3385" spans="1:6" x14ac:dyDescent="0.25">
      <c r="A3385" s="40"/>
      <c r="F3385" s="509"/>
    </row>
    <row r="3386" spans="1:6" x14ac:dyDescent="0.25">
      <c r="A3386" s="40"/>
      <c r="F3386" s="509"/>
    </row>
    <row r="3387" spans="1:6" x14ac:dyDescent="0.25">
      <c r="A3387" s="40"/>
      <c r="F3387" s="509"/>
    </row>
    <row r="3388" spans="1:6" x14ac:dyDescent="0.25">
      <c r="A3388" s="40"/>
      <c r="F3388" s="509"/>
    </row>
    <row r="3389" spans="1:6" x14ac:dyDescent="0.25">
      <c r="A3389" s="40"/>
      <c r="F3389" s="509"/>
    </row>
    <row r="3390" spans="1:6" x14ac:dyDescent="0.25">
      <c r="A3390" s="40"/>
      <c r="F3390" s="509"/>
    </row>
    <row r="3391" spans="1:6" x14ac:dyDescent="0.25">
      <c r="A3391" s="40"/>
      <c r="F3391" s="509"/>
    </row>
    <row r="3392" spans="1:6" x14ac:dyDescent="0.25">
      <c r="A3392" s="40"/>
      <c r="F3392" s="509"/>
    </row>
    <row r="3393" spans="1:6" x14ac:dyDescent="0.25">
      <c r="A3393" s="40"/>
      <c r="F3393" s="509"/>
    </row>
    <row r="3394" spans="1:6" x14ac:dyDescent="0.25">
      <c r="A3394" s="40"/>
      <c r="F3394" s="509"/>
    </row>
    <row r="3395" spans="1:6" x14ac:dyDescent="0.25">
      <c r="A3395" s="40"/>
      <c r="F3395" s="509"/>
    </row>
    <row r="3396" spans="1:6" x14ac:dyDescent="0.25">
      <c r="A3396" s="40"/>
      <c r="F3396" s="509"/>
    </row>
    <row r="3397" spans="1:6" x14ac:dyDescent="0.25">
      <c r="A3397" s="40"/>
      <c r="F3397" s="509"/>
    </row>
    <row r="3398" spans="1:6" x14ac:dyDescent="0.25">
      <c r="A3398" s="40"/>
      <c r="F3398" s="509"/>
    </row>
    <row r="3399" spans="1:6" x14ac:dyDescent="0.25">
      <c r="A3399" s="40"/>
      <c r="F3399" s="509"/>
    </row>
    <row r="3400" spans="1:6" x14ac:dyDescent="0.25">
      <c r="A3400" s="40"/>
      <c r="F3400" s="509"/>
    </row>
    <row r="3401" spans="1:6" x14ac:dyDescent="0.25">
      <c r="A3401" s="40"/>
      <c r="F3401" s="509"/>
    </row>
    <row r="3402" spans="1:6" x14ac:dyDescent="0.25">
      <c r="A3402" s="40"/>
      <c r="F3402" s="509"/>
    </row>
    <row r="3403" spans="1:6" x14ac:dyDescent="0.25">
      <c r="A3403" s="40"/>
      <c r="F3403" s="509"/>
    </row>
    <row r="3404" spans="1:6" x14ac:dyDescent="0.25">
      <c r="A3404" s="40"/>
      <c r="F3404" s="509"/>
    </row>
    <row r="3405" spans="1:6" x14ac:dyDescent="0.25">
      <c r="A3405" s="40"/>
      <c r="F3405" s="509"/>
    </row>
    <row r="3406" spans="1:6" x14ac:dyDescent="0.25">
      <c r="A3406" s="40"/>
      <c r="F3406" s="509"/>
    </row>
    <row r="3407" spans="1:6" x14ac:dyDescent="0.25">
      <c r="A3407" s="40"/>
      <c r="F3407" s="509"/>
    </row>
    <row r="3408" spans="1:6" x14ac:dyDescent="0.25">
      <c r="A3408" s="40"/>
      <c r="F3408" s="509"/>
    </row>
    <row r="3409" spans="1:6" x14ac:dyDescent="0.25">
      <c r="A3409" s="40"/>
      <c r="F3409" s="509"/>
    </row>
    <row r="3410" spans="1:6" x14ac:dyDescent="0.25">
      <c r="A3410" s="40"/>
      <c r="F3410" s="509"/>
    </row>
    <row r="3411" spans="1:6" x14ac:dyDescent="0.25">
      <c r="A3411" s="40"/>
      <c r="F3411" s="509"/>
    </row>
    <row r="3412" spans="1:6" x14ac:dyDescent="0.25">
      <c r="A3412" s="40"/>
      <c r="F3412" s="509"/>
    </row>
    <row r="3413" spans="1:6" x14ac:dyDescent="0.25">
      <c r="A3413" s="40"/>
      <c r="F3413" s="509"/>
    </row>
    <row r="3414" spans="1:6" x14ac:dyDescent="0.25">
      <c r="A3414" s="40"/>
      <c r="F3414" s="509"/>
    </row>
    <row r="3415" spans="1:6" x14ac:dyDescent="0.25">
      <c r="A3415" s="40"/>
      <c r="F3415" s="509"/>
    </row>
    <row r="3416" spans="1:6" x14ac:dyDescent="0.25">
      <c r="A3416" s="40"/>
      <c r="F3416" s="509"/>
    </row>
    <row r="3417" spans="1:6" x14ac:dyDescent="0.25">
      <c r="A3417" s="40"/>
      <c r="F3417" s="509"/>
    </row>
    <row r="3418" spans="1:6" x14ac:dyDescent="0.25">
      <c r="A3418" s="40"/>
      <c r="F3418" s="509"/>
    </row>
    <row r="3419" spans="1:6" x14ac:dyDescent="0.25">
      <c r="A3419" s="40"/>
      <c r="F3419" s="509"/>
    </row>
    <row r="3420" spans="1:6" x14ac:dyDescent="0.25">
      <c r="A3420" s="40"/>
      <c r="F3420" s="509"/>
    </row>
    <row r="3421" spans="1:6" x14ac:dyDescent="0.25">
      <c r="A3421" s="40"/>
      <c r="F3421" s="509"/>
    </row>
    <row r="3422" spans="1:6" x14ac:dyDescent="0.25">
      <c r="A3422" s="40"/>
      <c r="F3422" s="509"/>
    </row>
    <row r="3423" spans="1:6" x14ac:dyDescent="0.25">
      <c r="A3423" s="40"/>
      <c r="F3423" s="509"/>
    </row>
    <row r="3424" spans="1:6" x14ac:dyDescent="0.25">
      <c r="A3424" s="40"/>
      <c r="F3424" s="509"/>
    </row>
    <row r="3425" spans="1:6" x14ac:dyDescent="0.25">
      <c r="A3425" s="40"/>
      <c r="F3425" s="509"/>
    </row>
    <row r="3426" spans="1:6" x14ac:dyDescent="0.25">
      <c r="A3426" s="40"/>
      <c r="F3426" s="509"/>
    </row>
    <row r="3427" spans="1:6" x14ac:dyDescent="0.25">
      <c r="A3427" s="40"/>
      <c r="F3427" s="509"/>
    </row>
    <row r="3428" spans="1:6" x14ac:dyDescent="0.25">
      <c r="A3428" s="40"/>
      <c r="F3428" s="509"/>
    </row>
    <row r="3429" spans="1:6" x14ac:dyDescent="0.25">
      <c r="A3429" s="40"/>
      <c r="F3429" s="509"/>
    </row>
    <row r="3430" spans="1:6" x14ac:dyDescent="0.25">
      <c r="A3430" s="40"/>
      <c r="F3430" s="509"/>
    </row>
    <row r="3431" spans="1:6" x14ac:dyDescent="0.25">
      <c r="A3431" s="40"/>
      <c r="F3431" s="509"/>
    </row>
    <row r="3432" spans="1:6" x14ac:dyDescent="0.25">
      <c r="A3432" s="40"/>
      <c r="F3432" s="509"/>
    </row>
    <row r="3433" spans="1:6" x14ac:dyDescent="0.25">
      <c r="A3433" s="40"/>
      <c r="F3433" s="509"/>
    </row>
    <row r="3434" spans="1:6" x14ac:dyDescent="0.25">
      <c r="A3434" s="40"/>
      <c r="F3434" s="509"/>
    </row>
    <row r="3435" spans="1:6" x14ac:dyDescent="0.25">
      <c r="A3435" s="40"/>
      <c r="F3435" s="509"/>
    </row>
    <row r="3436" spans="1:6" x14ac:dyDescent="0.25">
      <c r="A3436" s="40"/>
      <c r="F3436" s="509"/>
    </row>
    <row r="3437" spans="1:6" x14ac:dyDescent="0.25">
      <c r="A3437" s="40"/>
      <c r="F3437" s="509"/>
    </row>
    <row r="3438" spans="1:6" x14ac:dyDescent="0.25">
      <c r="A3438" s="40"/>
      <c r="F3438" s="509"/>
    </row>
    <row r="3439" spans="1:6" x14ac:dyDescent="0.25">
      <c r="A3439" s="40"/>
      <c r="F3439" s="509"/>
    </row>
    <row r="3440" spans="1:6" x14ac:dyDescent="0.25">
      <c r="A3440" s="40"/>
      <c r="F3440" s="509"/>
    </row>
    <row r="3441" spans="1:6" x14ac:dyDescent="0.25">
      <c r="A3441" s="40"/>
      <c r="F3441" s="509"/>
    </row>
    <row r="3442" spans="1:6" x14ac:dyDescent="0.25">
      <c r="A3442" s="40"/>
      <c r="F3442" s="509"/>
    </row>
    <row r="3443" spans="1:6" x14ac:dyDescent="0.25">
      <c r="A3443" s="40"/>
      <c r="F3443" s="509"/>
    </row>
    <row r="3444" spans="1:6" x14ac:dyDescent="0.25">
      <c r="A3444" s="40"/>
      <c r="F3444" s="509"/>
    </row>
    <row r="3445" spans="1:6" x14ac:dyDescent="0.25">
      <c r="A3445" s="40"/>
      <c r="F3445" s="509"/>
    </row>
    <row r="3446" spans="1:6" x14ac:dyDescent="0.25">
      <c r="A3446" s="40"/>
      <c r="F3446" s="509"/>
    </row>
    <row r="3447" spans="1:6" x14ac:dyDescent="0.25">
      <c r="A3447" s="40"/>
      <c r="F3447" s="509"/>
    </row>
    <row r="3448" spans="1:6" x14ac:dyDescent="0.25">
      <c r="A3448" s="40"/>
      <c r="F3448" s="509"/>
    </row>
    <row r="3449" spans="1:6" x14ac:dyDescent="0.25">
      <c r="A3449" s="40"/>
      <c r="F3449" s="509"/>
    </row>
    <row r="3450" spans="1:6" x14ac:dyDescent="0.25">
      <c r="A3450" s="40"/>
      <c r="F3450" s="509"/>
    </row>
    <row r="3451" spans="1:6" x14ac:dyDescent="0.25">
      <c r="A3451" s="40"/>
      <c r="F3451" s="509"/>
    </row>
    <row r="3452" spans="1:6" x14ac:dyDescent="0.25">
      <c r="A3452" s="40"/>
      <c r="F3452" s="509"/>
    </row>
    <row r="3453" spans="1:6" x14ac:dyDescent="0.25">
      <c r="A3453" s="40"/>
      <c r="F3453" s="509"/>
    </row>
    <row r="3454" spans="1:6" x14ac:dyDescent="0.25">
      <c r="A3454" s="40"/>
      <c r="F3454" s="509"/>
    </row>
    <row r="3455" spans="1:6" x14ac:dyDescent="0.25">
      <c r="A3455" s="40"/>
      <c r="F3455" s="509"/>
    </row>
    <row r="3456" spans="1:6" x14ac:dyDescent="0.25">
      <c r="A3456" s="40"/>
      <c r="F3456" s="509"/>
    </row>
    <row r="3457" spans="1:6" x14ac:dyDescent="0.25">
      <c r="A3457" s="40"/>
      <c r="F3457" s="509"/>
    </row>
    <row r="3458" spans="1:6" x14ac:dyDescent="0.25">
      <c r="A3458" s="40"/>
      <c r="F3458" s="509"/>
    </row>
    <row r="3459" spans="1:6" x14ac:dyDescent="0.25">
      <c r="A3459" s="40"/>
      <c r="F3459" s="509"/>
    </row>
    <row r="3460" spans="1:6" x14ac:dyDescent="0.25">
      <c r="A3460" s="40"/>
      <c r="F3460" s="509"/>
    </row>
    <row r="3461" spans="1:6" x14ac:dyDescent="0.25">
      <c r="A3461" s="40"/>
      <c r="F3461" s="509"/>
    </row>
    <row r="3462" spans="1:6" x14ac:dyDescent="0.25">
      <c r="A3462" s="40"/>
      <c r="F3462" s="509"/>
    </row>
    <row r="3463" spans="1:6" x14ac:dyDescent="0.25">
      <c r="A3463" s="40"/>
      <c r="F3463" s="509"/>
    </row>
    <row r="3464" spans="1:6" x14ac:dyDescent="0.25">
      <c r="A3464" s="40"/>
      <c r="F3464" s="509"/>
    </row>
    <row r="3465" spans="1:6" x14ac:dyDescent="0.25">
      <c r="A3465" s="40"/>
      <c r="F3465" s="509"/>
    </row>
    <row r="3466" spans="1:6" x14ac:dyDescent="0.25">
      <c r="A3466" s="40"/>
      <c r="F3466" s="509"/>
    </row>
    <row r="3467" spans="1:6" x14ac:dyDescent="0.25">
      <c r="A3467" s="40"/>
      <c r="F3467" s="509"/>
    </row>
    <row r="3468" spans="1:6" x14ac:dyDescent="0.25">
      <c r="A3468" s="40"/>
      <c r="F3468" s="509"/>
    </row>
    <row r="3469" spans="1:6" x14ac:dyDescent="0.25">
      <c r="A3469" s="40"/>
      <c r="F3469" s="509"/>
    </row>
    <row r="3470" spans="1:6" x14ac:dyDescent="0.25">
      <c r="A3470" s="40"/>
      <c r="F3470" s="509"/>
    </row>
    <row r="3471" spans="1:6" x14ac:dyDescent="0.25">
      <c r="A3471" s="40"/>
      <c r="F3471" s="509"/>
    </row>
    <row r="3472" spans="1:6" x14ac:dyDescent="0.25">
      <c r="A3472" s="40"/>
      <c r="F3472" s="509"/>
    </row>
    <row r="3473" spans="1:6" x14ac:dyDescent="0.25">
      <c r="A3473" s="40"/>
      <c r="F3473" s="509"/>
    </row>
    <row r="3474" spans="1:6" x14ac:dyDescent="0.25">
      <c r="A3474" s="40"/>
      <c r="F3474" s="509"/>
    </row>
    <row r="3475" spans="1:6" x14ac:dyDescent="0.25">
      <c r="A3475" s="40"/>
      <c r="F3475" s="509"/>
    </row>
    <row r="3476" spans="1:6" x14ac:dyDescent="0.25">
      <c r="A3476" s="40"/>
      <c r="F3476" s="509"/>
    </row>
    <row r="3477" spans="1:6" x14ac:dyDescent="0.25">
      <c r="A3477" s="40"/>
      <c r="F3477" s="509"/>
    </row>
    <row r="3478" spans="1:6" x14ac:dyDescent="0.25">
      <c r="A3478" s="40"/>
      <c r="F3478" s="509"/>
    </row>
    <row r="3479" spans="1:6" x14ac:dyDescent="0.25">
      <c r="A3479" s="40"/>
      <c r="F3479" s="509"/>
    </row>
    <row r="3480" spans="1:6" x14ac:dyDescent="0.25">
      <c r="A3480" s="40"/>
      <c r="F3480" s="509"/>
    </row>
    <row r="3481" spans="1:6" x14ac:dyDescent="0.25">
      <c r="A3481" s="40"/>
      <c r="F3481" s="509"/>
    </row>
    <row r="3482" spans="1:6" x14ac:dyDescent="0.25">
      <c r="A3482" s="40"/>
      <c r="F3482" s="509"/>
    </row>
    <row r="3483" spans="1:6" x14ac:dyDescent="0.25">
      <c r="A3483" s="40"/>
      <c r="F3483" s="509"/>
    </row>
    <row r="3484" spans="1:6" x14ac:dyDescent="0.25">
      <c r="A3484" s="40"/>
      <c r="F3484" s="509"/>
    </row>
    <row r="3485" spans="1:6" x14ac:dyDescent="0.25">
      <c r="A3485" s="40"/>
      <c r="F3485" s="509"/>
    </row>
    <row r="3486" spans="1:6" x14ac:dyDescent="0.25">
      <c r="A3486" s="40"/>
      <c r="F3486" s="509"/>
    </row>
    <row r="3487" spans="1:6" x14ac:dyDescent="0.25">
      <c r="A3487" s="40"/>
      <c r="F3487" s="509"/>
    </row>
    <row r="3488" spans="1:6" x14ac:dyDescent="0.25">
      <c r="A3488" s="40"/>
      <c r="F3488" s="509"/>
    </row>
    <row r="3489" spans="1:6" x14ac:dyDescent="0.25">
      <c r="A3489" s="40"/>
      <c r="F3489" s="509"/>
    </row>
    <row r="3490" spans="1:6" x14ac:dyDescent="0.25">
      <c r="A3490" s="40"/>
      <c r="F3490" s="509"/>
    </row>
    <row r="3491" spans="1:6" x14ac:dyDescent="0.25">
      <c r="A3491" s="40"/>
      <c r="F3491" s="509"/>
    </row>
    <row r="3492" spans="1:6" x14ac:dyDescent="0.25">
      <c r="A3492" s="40"/>
      <c r="F3492" s="509"/>
    </row>
    <row r="3493" spans="1:6" x14ac:dyDescent="0.25">
      <c r="A3493" s="40"/>
      <c r="F3493" s="509"/>
    </row>
    <row r="3494" spans="1:6" x14ac:dyDescent="0.25">
      <c r="A3494" s="40"/>
      <c r="F3494" s="509"/>
    </row>
    <row r="3495" spans="1:6" x14ac:dyDescent="0.25">
      <c r="A3495" s="40"/>
      <c r="F3495" s="509"/>
    </row>
    <row r="3496" spans="1:6" x14ac:dyDescent="0.25">
      <c r="A3496" s="40"/>
      <c r="F3496" s="509"/>
    </row>
    <row r="3497" spans="1:6" x14ac:dyDescent="0.25">
      <c r="A3497" s="40"/>
      <c r="F3497" s="509"/>
    </row>
    <row r="3498" spans="1:6" x14ac:dyDescent="0.25">
      <c r="A3498" s="40"/>
      <c r="F3498" s="509"/>
    </row>
    <row r="3499" spans="1:6" x14ac:dyDescent="0.25">
      <c r="A3499" s="40"/>
      <c r="F3499" s="509"/>
    </row>
    <row r="3500" spans="1:6" x14ac:dyDescent="0.25">
      <c r="A3500" s="40"/>
      <c r="F3500" s="509"/>
    </row>
    <row r="3501" spans="1:6" x14ac:dyDescent="0.25">
      <c r="A3501" s="40"/>
      <c r="F3501" s="509"/>
    </row>
    <row r="3502" spans="1:6" x14ac:dyDescent="0.25">
      <c r="A3502" s="40"/>
      <c r="F3502" s="509"/>
    </row>
    <row r="3503" spans="1:6" x14ac:dyDescent="0.25">
      <c r="A3503" s="40"/>
      <c r="F3503" s="509"/>
    </row>
    <row r="3504" spans="1:6" x14ac:dyDescent="0.25">
      <c r="A3504" s="40"/>
      <c r="F3504" s="509"/>
    </row>
    <row r="3505" spans="1:6" x14ac:dyDescent="0.25">
      <c r="A3505" s="40"/>
      <c r="F3505" s="509"/>
    </row>
    <row r="3506" spans="1:6" x14ac:dyDescent="0.25">
      <c r="A3506" s="40"/>
      <c r="F3506" s="509"/>
    </row>
    <row r="3507" spans="1:6" x14ac:dyDescent="0.25">
      <c r="A3507" s="40"/>
      <c r="F3507" s="509"/>
    </row>
    <row r="3508" spans="1:6" x14ac:dyDescent="0.25">
      <c r="A3508" s="40"/>
      <c r="F3508" s="509"/>
    </row>
    <row r="3509" spans="1:6" x14ac:dyDescent="0.25">
      <c r="A3509" s="40"/>
      <c r="F3509" s="509"/>
    </row>
    <row r="3510" spans="1:6" x14ac:dyDescent="0.25">
      <c r="A3510" s="40"/>
      <c r="F3510" s="509"/>
    </row>
    <row r="3511" spans="1:6" x14ac:dyDescent="0.25">
      <c r="A3511" s="40"/>
      <c r="F3511" s="509"/>
    </row>
    <row r="3512" spans="1:6" x14ac:dyDescent="0.25">
      <c r="A3512" s="40"/>
      <c r="F3512" s="509"/>
    </row>
    <row r="3513" spans="1:6" x14ac:dyDescent="0.25">
      <c r="A3513" s="40"/>
      <c r="F3513" s="509"/>
    </row>
    <row r="3514" spans="1:6" x14ac:dyDescent="0.25">
      <c r="A3514" s="40"/>
      <c r="F3514" s="509"/>
    </row>
    <row r="3515" spans="1:6" x14ac:dyDescent="0.25">
      <c r="A3515" s="40"/>
      <c r="F3515" s="509"/>
    </row>
    <row r="3516" spans="1:6" x14ac:dyDescent="0.25">
      <c r="A3516" s="40"/>
      <c r="F3516" s="509"/>
    </row>
    <row r="3517" spans="1:6" x14ac:dyDescent="0.25">
      <c r="A3517" s="40"/>
      <c r="F3517" s="509"/>
    </row>
    <row r="3518" spans="1:6" x14ac:dyDescent="0.25">
      <c r="A3518" s="40"/>
      <c r="F3518" s="509"/>
    </row>
    <row r="3519" spans="1:6" x14ac:dyDescent="0.25">
      <c r="A3519" s="40"/>
      <c r="F3519" s="509"/>
    </row>
    <row r="3520" spans="1:6" x14ac:dyDescent="0.25">
      <c r="A3520" s="40"/>
      <c r="F3520" s="509"/>
    </row>
    <row r="3521" spans="1:6" x14ac:dyDescent="0.25">
      <c r="A3521" s="40"/>
      <c r="F3521" s="509"/>
    </row>
    <row r="3522" spans="1:6" x14ac:dyDescent="0.25">
      <c r="A3522" s="40"/>
      <c r="F3522" s="509"/>
    </row>
    <row r="3523" spans="1:6" x14ac:dyDescent="0.25">
      <c r="A3523" s="40"/>
      <c r="F3523" s="509"/>
    </row>
    <row r="3524" spans="1:6" x14ac:dyDescent="0.25">
      <c r="A3524" s="40"/>
      <c r="F3524" s="509"/>
    </row>
    <row r="3525" spans="1:6" x14ac:dyDescent="0.25">
      <c r="A3525" s="40"/>
      <c r="F3525" s="509"/>
    </row>
    <row r="3526" spans="1:6" x14ac:dyDescent="0.25">
      <c r="A3526" s="40"/>
      <c r="F3526" s="509"/>
    </row>
    <row r="3527" spans="1:6" x14ac:dyDescent="0.25">
      <c r="A3527" s="40"/>
      <c r="F3527" s="509"/>
    </row>
    <row r="3528" spans="1:6" x14ac:dyDescent="0.25">
      <c r="A3528" s="40"/>
      <c r="F3528" s="509"/>
    </row>
    <row r="3529" spans="1:6" x14ac:dyDescent="0.25">
      <c r="A3529" s="40"/>
      <c r="F3529" s="509"/>
    </row>
    <row r="3530" spans="1:6" x14ac:dyDescent="0.25">
      <c r="A3530" s="40"/>
      <c r="F3530" s="509"/>
    </row>
    <row r="3531" spans="1:6" x14ac:dyDescent="0.25">
      <c r="A3531" s="40"/>
      <c r="F3531" s="509"/>
    </row>
    <row r="3532" spans="1:6" x14ac:dyDescent="0.25">
      <c r="A3532" s="40"/>
      <c r="F3532" s="509"/>
    </row>
    <row r="3533" spans="1:6" x14ac:dyDescent="0.25">
      <c r="A3533" s="40"/>
      <c r="F3533" s="509"/>
    </row>
    <row r="3534" spans="1:6" x14ac:dyDescent="0.25">
      <c r="A3534" s="40"/>
      <c r="F3534" s="509"/>
    </row>
    <row r="3535" spans="1:6" x14ac:dyDescent="0.25">
      <c r="A3535" s="40"/>
      <c r="F3535" s="509"/>
    </row>
    <row r="3536" spans="1:6" x14ac:dyDescent="0.25">
      <c r="A3536" s="40"/>
      <c r="F3536" s="509"/>
    </row>
    <row r="3537" spans="1:6" x14ac:dyDescent="0.25">
      <c r="A3537" s="40"/>
      <c r="F3537" s="509"/>
    </row>
    <row r="3538" spans="1:6" x14ac:dyDescent="0.25">
      <c r="A3538" s="40"/>
      <c r="F3538" s="509"/>
    </row>
    <row r="3539" spans="1:6" x14ac:dyDescent="0.25">
      <c r="A3539" s="40"/>
      <c r="F3539" s="509"/>
    </row>
    <row r="3540" spans="1:6" x14ac:dyDescent="0.25">
      <c r="A3540" s="40"/>
      <c r="F3540" s="509"/>
    </row>
    <row r="3541" spans="1:6" x14ac:dyDescent="0.25">
      <c r="A3541" s="40"/>
      <c r="F3541" s="509"/>
    </row>
    <row r="3542" spans="1:6" x14ac:dyDescent="0.25">
      <c r="A3542" s="40"/>
      <c r="F3542" s="509"/>
    </row>
    <row r="3543" spans="1:6" x14ac:dyDescent="0.25">
      <c r="A3543" s="40"/>
      <c r="F3543" s="509"/>
    </row>
    <row r="3544" spans="1:6" x14ac:dyDescent="0.25">
      <c r="A3544" s="40"/>
      <c r="F3544" s="509"/>
    </row>
    <row r="3545" spans="1:6" x14ac:dyDescent="0.25">
      <c r="A3545" s="40"/>
      <c r="F3545" s="509"/>
    </row>
    <row r="3546" spans="1:6" x14ac:dyDescent="0.25">
      <c r="A3546" s="40"/>
      <c r="F3546" s="509"/>
    </row>
    <row r="3547" spans="1:6" x14ac:dyDescent="0.25">
      <c r="A3547" s="40"/>
      <c r="F3547" s="509"/>
    </row>
    <row r="3548" spans="1:6" x14ac:dyDescent="0.25">
      <c r="A3548" s="40"/>
      <c r="F3548" s="509"/>
    </row>
    <row r="3549" spans="1:6" x14ac:dyDescent="0.25">
      <c r="A3549" s="40"/>
      <c r="F3549" s="509"/>
    </row>
    <row r="3550" spans="1:6" x14ac:dyDescent="0.25">
      <c r="A3550" s="40"/>
      <c r="F3550" s="509"/>
    </row>
    <row r="3551" spans="1:6" x14ac:dyDescent="0.25">
      <c r="A3551" s="40"/>
      <c r="F3551" s="509"/>
    </row>
    <row r="3552" spans="1:6" x14ac:dyDescent="0.25">
      <c r="A3552" s="40"/>
      <c r="F3552" s="509"/>
    </row>
    <row r="3553" spans="1:6" x14ac:dyDescent="0.25">
      <c r="A3553" s="40"/>
      <c r="F3553" s="509"/>
    </row>
    <row r="3554" spans="1:6" x14ac:dyDescent="0.25">
      <c r="A3554" s="40"/>
      <c r="F3554" s="509"/>
    </row>
    <row r="3555" spans="1:6" x14ac:dyDescent="0.25">
      <c r="A3555" s="40"/>
      <c r="F3555" s="509"/>
    </row>
    <row r="3556" spans="1:6" x14ac:dyDescent="0.25">
      <c r="A3556" s="40"/>
      <c r="F3556" s="509"/>
    </row>
    <row r="3557" spans="1:6" x14ac:dyDescent="0.25">
      <c r="A3557" s="40"/>
      <c r="F3557" s="509"/>
    </row>
    <row r="3558" spans="1:6" x14ac:dyDescent="0.25">
      <c r="A3558" s="40"/>
      <c r="F3558" s="509"/>
    </row>
    <row r="3559" spans="1:6" x14ac:dyDescent="0.25">
      <c r="A3559" s="40"/>
      <c r="F3559" s="509"/>
    </row>
    <row r="3560" spans="1:6" x14ac:dyDescent="0.25">
      <c r="A3560" s="40"/>
      <c r="F3560" s="509"/>
    </row>
    <row r="3561" spans="1:6" x14ac:dyDescent="0.25">
      <c r="A3561" s="40"/>
      <c r="F3561" s="509"/>
    </row>
    <row r="3562" spans="1:6" x14ac:dyDescent="0.25">
      <c r="A3562" s="40"/>
      <c r="F3562" s="509"/>
    </row>
    <row r="3563" spans="1:6" x14ac:dyDescent="0.25">
      <c r="A3563" s="40"/>
      <c r="F3563" s="509"/>
    </row>
    <row r="3564" spans="1:6" x14ac:dyDescent="0.25">
      <c r="A3564" s="40"/>
      <c r="F3564" s="509"/>
    </row>
    <row r="3565" spans="1:6" x14ac:dyDescent="0.25">
      <c r="A3565" s="40"/>
      <c r="F3565" s="509"/>
    </row>
    <row r="3566" spans="1:6" x14ac:dyDescent="0.25">
      <c r="A3566" s="40"/>
      <c r="F3566" s="509"/>
    </row>
    <row r="3567" spans="1:6" x14ac:dyDescent="0.25">
      <c r="A3567" s="40"/>
      <c r="F3567" s="509"/>
    </row>
    <row r="3568" spans="1:6" x14ac:dyDescent="0.25">
      <c r="A3568" s="40"/>
      <c r="F3568" s="509"/>
    </row>
    <row r="3569" spans="1:6" x14ac:dyDescent="0.25">
      <c r="A3569" s="40"/>
      <c r="F3569" s="509"/>
    </row>
    <row r="3570" spans="1:6" x14ac:dyDescent="0.25">
      <c r="A3570" s="40"/>
      <c r="F3570" s="509"/>
    </row>
    <row r="3571" spans="1:6" x14ac:dyDescent="0.25">
      <c r="A3571" s="40"/>
      <c r="F3571" s="509"/>
    </row>
    <row r="3572" spans="1:6" x14ac:dyDescent="0.25">
      <c r="A3572" s="40"/>
      <c r="F3572" s="509"/>
    </row>
    <row r="3573" spans="1:6" x14ac:dyDescent="0.25">
      <c r="A3573" s="40"/>
      <c r="F3573" s="509"/>
    </row>
    <row r="3574" spans="1:6" x14ac:dyDescent="0.25">
      <c r="A3574" s="40"/>
      <c r="F3574" s="509"/>
    </row>
    <row r="3575" spans="1:6" x14ac:dyDescent="0.25">
      <c r="A3575" s="40"/>
      <c r="F3575" s="509"/>
    </row>
    <row r="3576" spans="1:6" x14ac:dyDescent="0.25">
      <c r="A3576" s="40"/>
      <c r="F3576" s="509"/>
    </row>
    <row r="3577" spans="1:6" x14ac:dyDescent="0.25">
      <c r="A3577" s="40"/>
      <c r="F3577" s="509"/>
    </row>
    <row r="3578" spans="1:6" x14ac:dyDescent="0.25">
      <c r="A3578" s="40"/>
      <c r="F3578" s="509"/>
    </row>
    <row r="3579" spans="1:6" x14ac:dyDescent="0.25">
      <c r="A3579" s="40"/>
      <c r="F3579" s="509"/>
    </row>
    <row r="3580" spans="1:6" x14ac:dyDescent="0.25">
      <c r="A3580" s="40"/>
      <c r="F3580" s="509"/>
    </row>
    <row r="3581" spans="1:6" x14ac:dyDescent="0.25">
      <c r="A3581" s="40"/>
      <c r="F3581" s="509"/>
    </row>
    <row r="3582" spans="1:6" x14ac:dyDescent="0.25">
      <c r="A3582" s="40"/>
      <c r="F3582" s="509"/>
    </row>
    <row r="3583" spans="1:6" x14ac:dyDescent="0.25">
      <c r="A3583" s="40"/>
      <c r="F3583" s="509"/>
    </row>
    <row r="3584" spans="1:6" x14ac:dyDescent="0.25">
      <c r="A3584" s="40"/>
      <c r="F3584" s="509"/>
    </row>
    <row r="3585" spans="1:6" x14ac:dyDescent="0.25">
      <c r="A3585" s="40"/>
      <c r="F3585" s="509"/>
    </row>
    <row r="3586" spans="1:6" x14ac:dyDescent="0.25">
      <c r="A3586" s="40"/>
      <c r="F3586" s="509"/>
    </row>
    <row r="3587" spans="1:6" x14ac:dyDescent="0.25">
      <c r="A3587" s="40"/>
      <c r="F3587" s="509"/>
    </row>
    <row r="3588" spans="1:6" x14ac:dyDescent="0.25">
      <c r="A3588" s="40"/>
      <c r="F3588" s="509"/>
    </row>
    <row r="3589" spans="1:6" x14ac:dyDescent="0.25">
      <c r="A3589" s="40"/>
      <c r="F3589" s="509"/>
    </row>
    <row r="3590" spans="1:6" x14ac:dyDescent="0.25">
      <c r="A3590" s="40"/>
      <c r="F3590" s="509"/>
    </row>
    <row r="3591" spans="1:6" x14ac:dyDescent="0.25">
      <c r="A3591" s="40"/>
      <c r="F3591" s="509"/>
    </row>
    <row r="3592" spans="1:6" x14ac:dyDescent="0.25">
      <c r="A3592" s="40"/>
      <c r="F3592" s="509"/>
    </row>
    <row r="3593" spans="1:6" x14ac:dyDescent="0.25">
      <c r="A3593" s="40"/>
      <c r="F3593" s="509"/>
    </row>
    <row r="3594" spans="1:6" x14ac:dyDescent="0.25">
      <c r="A3594" s="40"/>
      <c r="F3594" s="509"/>
    </row>
    <row r="3595" spans="1:6" x14ac:dyDescent="0.25">
      <c r="A3595" s="40"/>
      <c r="F3595" s="509"/>
    </row>
    <row r="3596" spans="1:6" x14ac:dyDescent="0.25">
      <c r="A3596" s="40"/>
      <c r="F3596" s="509"/>
    </row>
    <row r="3597" spans="1:6" x14ac:dyDescent="0.25">
      <c r="A3597" s="40"/>
      <c r="F3597" s="509"/>
    </row>
    <row r="3598" spans="1:6" x14ac:dyDescent="0.25">
      <c r="A3598" s="40"/>
      <c r="F3598" s="509"/>
    </row>
    <row r="3599" spans="1:6" x14ac:dyDescent="0.25">
      <c r="A3599" s="40"/>
      <c r="F3599" s="509"/>
    </row>
    <row r="3600" spans="1:6" x14ac:dyDescent="0.25">
      <c r="A3600" s="40"/>
      <c r="F3600" s="509"/>
    </row>
    <row r="3601" spans="1:6" x14ac:dyDescent="0.25">
      <c r="A3601" s="40"/>
      <c r="F3601" s="509"/>
    </row>
    <row r="3602" spans="1:6" x14ac:dyDescent="0.25">
      <c r="A3602" s="40"/>
      <c r="F3602" s="509"/>
    </row>
    <row r="3603" spans="1:6" x14ac:dyDescent="0.25">
      <c r="A3603" s="40"/>
      <c r="F3603" s="509"/>
    </row>
    <row r="3604" spans="1:6" x14ac:dyDescent="0.25">
      <c r="A3604" s="40"/>
      <c r="F3604" s="509"/>
    </row>
    <row r="3605" spans="1:6" x14ac:dyDescent="0.25">
      <c r="A3605" s="40"/>
      <c r="F3605" s="509"/>
    </row>
    <row r="3606" spans="1:6" x14ac:dyDescent="0.25">
      <c r="A3606" s="40"/>
      <c r="F3606" s="509"/>
    </row>
    <row r="3607" spans="1:6" x14ac:dyDescent="0.25">
      <c r="A3607" s="40"/>
      <c r="F3607" s="509"/>
    </row>
    <row r="3608" spans="1:6" x14ac:dyDescent="0.25">
      <c r="A3608" s="40"/>
      <c r="F3608" s="509"/>
    </row>
    <row r="3609" spans="1:6" x14ac:dyDescent="0.25">
      <c r="A3609" s="40"/>
      <c r="F3609" s="509"/>
    </row>
    <row r="3610" spans="1:6" x14ac:dyDescent="0.25">
      <c r="A3610" s="40"/>
      <c r="F3610" s="509"/>
    </row>
    <row r="3611" spans="1:6" x14ac:dyDescent="0.25">
      <c r="A3611" s="40"/>
      <c r="F3611" s="509"/>
    </row>
    <row r="3612" spans="1:6" x14ac:dyDescent="0.25">
      <c r="A3612" s="40"/>
      <c r="F3612" s="509"/>
    </row>
    <row r="3613" spans="1:6" x14ac:dyDescent="0.25">
      <c r="A3613" s="40"/>
      <c r="F3613" s="509"/>
    </row>
    <row r="3614" spans="1:6" x14ac:dyDescent="0.25">
      <c r="A3614" s="40"/>
      <c r="F3614" s="509"/>
    </row>
    <row r="3615" spans="1:6" x14ac:dyDescent="0.25">
      <c r="A3615" s="40"/>
      <c r="F3615" s="509"/>
    </row>
    <row r="3616" spans="1:6" x14ac:dyDescent="0.25">
      <c r="A3616" s="40"/>
      <c r="F3616" s="509"/>
    </row>
    <row r="3617" spans="1:6" x14ac:dyDescent="0.25">
      <c r="A3617" s="40"/>
      <c r="F3617" s="509"/>
    </row>
    <row r="3618" spans="1:6" x14ac:dyDescent="0.25">
      <c r="A3618" s="40"/>
      <c r="F3618" s="509"/>
    </row>
    <row r="3619" spans="1:6" x14ac:dyDescent="0.25">
      <c r="A3619" s="40"/>
      <c r="F3619" s="509"/>
    </row>
    <row r="3620" spans="1:6" x14ac:dyDescent="0.25">
      <c r="A3620" s="40"/>
      <c r="F3620" s="509"/>
    </row>
    <row r="3621" spans="1:6" x14ac:dyDescent="0.25">
      <c r="A3621" s="40"/>
      <c r="F3621" s="509"/>
    </row>
    <row r="3622" spans="1:6" x14ac:dyDescent="0.25">
      <c r="A3622" s="40"/>
      <c r="F3622" s="509"/>
    </row>
    <row r="3623" spans="1:6" x14ac:dyDescent="0.25">
      <c r="A3623" s="40"/>
      <c r="F3623" s="509"/>
    </row>
    <row r="3624" spans="1:6" x14ac:dyDescent="0.25">
      <c r="A3624" s="40"/>
      <c r="F3624" s="509"/>
    </row>
    <row r="3625" spans="1:6" x14ac:dyDescent="0.25">
      <c r="A3625" s="40"/>
      <c r="F3625" s="509"/>
    </row>
    <row r="3626" spans="1:6" x14ac:dyDescent="0.25">
      <c r="A3626" s="40"/>
      <c r="F3626" s="509"/>
    </row>
    <row r="3627" spans="1:6" x14ac:dyDescent="0.25">
      <c r="A3627" s="40"/>
      <c r="F3627" s="509"/>
    </row>
    <row r="3628" spans="1:6" x14ac:dyDescent="0.25">
      <c r="A3628" s="40"/>
      <c r="F3628" s="509"/>
    </row>
    <row r="3629" spans="1:6" x14ac:dyDescent="0.25">
      <c r="A3629" s="40"/>
      <c r="F3629" s="509"/>
    </row>
    <row r="3630" spans="1:6" x14ac:dyDescent="0.25">
      <c r="A3630" s="40"/>
      <c r="F3630" s="509"/>
    </row>
    <row r="3631" spans="1:6" x14ac:dyDescent="0.25">
      <c r="A3631" s="40"/>
      <c r="F3631" s="509"/>
    </row>
    <row r="3632" spans="1:6" x14ac:dyDescent="0.25">
      <c r="A3632" s="40"/>
      <c r="F3632" s="509"/>
    </row>
    <row r="3633" spans="1:6" x14ac:dyDescent="0.25">
      <c r="A3633" s="40"/>
      <c r="F3633" s="509"/>
    </row>
    <row r="3634" spans="1:6" x14ac:dyDescent="0.25">
      <c r="A3634" s="40"/>
      <c r="F3634" s="509"/>
    </row>
    <row r="3635" spans="1:6" x14ac:dyDescent="0.25">
      <c r="A3635" s="40"/>
      <c r="F3635" s="509"/>
    </row>
    <row r="3636" spans="1:6" x14ac:dyDescent="0.25">
      <c r="A3636" s="40"/>
      <c r="F3636" s="509"/>
    </row>
    <row r="3637" spans="1:6" x14ac:dyDescent="0.25">
      <c r="A3637" s="40"/>
      <c r="F3637" s="509"/>
    </row>
    <row r="3638" spans="1:6" x14ac:dyDescent="0.25">
      <c r="A3638" s="40"/>
      <c r="F3638" s="509"/>
    </row>
    <row r="3639" spans="1:6" x14ac:dyDescent="0.25">
      <c r="A3639" s="40"/>
      <c r="F3639" s="509"/>
    </row>
    <row r="3640" spans="1:6" x14ac:dyDescent="0.25">
      <c r="A3640" s="40"/>
      <c r="F3640" s="509"/>
    </row>
    <row r="3641" spans="1:6" x14ac:dyDescent="0.25">
      <c r="A3641" s="40"/>
      <c r="F3641" s="509"/>
    </row>
    <row r="3642" spans="1:6" x14ac:dyDescent="0.25">
      <c r="A3642" s="40"/>
      <c r="F3642" s="509"/>
    </row>
    <row r="3643" spans="1:6" x14ac:dyDescent="0.25">
      <c r="A3643" s="40"/>
      <c r="F3643" s="509"/>
    </row>
    <row r="3644" spans="1:6" x14ac:dyDescent="0.25">
      <c r="A3644" s="40"/>
      <c r="F3644" s="509"/>
    </row>
    <row r="3645" spans="1:6" x14ac:dyDescent="0.25">
      <c r="A3645" s="40"/>
      <c r="F3645" s="509"/>
    </row>
    <row r="3646" spans="1:6" x14ac:dyDescent="0.25">
      <c r="A3646" s="40"/>
      <c r="F3646" s="509"/>
    </row>
    <row r="3647" spans="1:6" x14ac:dyDescent="0.25">
      <c r="A3647" s="40"/>
      <c r="F3647" s="509"/>
    </row>
    <row r="3648" spans="1:6" x14ac:dyDescent="0.25">
      <c r="A3648" s="40"/>
      <c r="F3648" s="509"/>
    </row>
    <row r="3649" spans="1:6" x14ac:dyDescent="0.25">
      <c r="A3649" s="40"/>
      <c r="F3649" s="509"/>
    </row>
    <row r="3650" spans="1:6" x14ac:dyDescent="0.25">
      <c r="A3650" s="40"/>
      <c r="F3650" s="509"/>
    </row>
    <row r="3651" spans="1:6" x14ac:dyDescent="0.25">
      <c r="A3651" s="40"/>
      <c r="F3651" s="509"/>
    </row>
    <row r="3652" spans="1:6" x14ac:dyDescent="0.25">
      <c r="A3652" s="40"/>
      <c r="F3652" s="509"/>
    </row>
    <row r="3653" spans="1:6" x14ac:dyDescent="0.25">
      <c r="A3653" s="40"/>
      <c r="F3653" s="509"/>
    </row>
    <row r="3654" spans="1:6" x14ac:dyDescent="0.25">
      <c r="A3654" s="40"/>
      <c r="F3654" s="509"/>
    </row>
    <row r="3655" spans="1:6" x14ac:dyDescent="0.25">
      <c r="A3655" s="40"/>
      <c r="F3655" s="509"/>
    </row>
    <row r="3656" spans="1:6" x14ac:dyDescent="0.25">
      <c r="A3656" s="40"/>
      <c r="F3656" s="509"/>
    </row>
    <row r="3657" spans="1:6" x14ac:dyDescent="0.25">
      <c r="A3657" s="40"/>
      <c r="F3657" s="509"/>
    </row>
    <row r="3658" spans="1:6" x14ac:dyDescent="0.25">
      <c r="A3658" s="40"/>
      <c r="F3658" s="509"/>
    </row>
    <row r="3659" spans="1:6" x14ac:dyDescent="0.25">
      <c r="A3659" s="40"/>
      <c r="F3659" s="509"/>
    </row>
    <row r="3660" spans="1:6" x14ac:dyDescent="0.25">
      <c r="A3660" s="40"/>
      <c r="F3660" s="509"/>
    </row>
    <row r="3661" spans="1:6" x14ac:dyDescent="0.25">
      <c r="A3661" s="40"/>
      <c r="F3661" s="509"/>
    </row>
    <row r="3662" spans="1:6" x14ac:dyDescent="0.25">
      <c r="A3662" s="40"/>
      <c r="F3662" s="509"/>
    </row>
    <row r="3663" spans="1:6" x14ac:dyDescent="0.25">
      <c r="A3663" s="40"/>
      <c r="F3663" s="509"/>
    </row>
    <row r="3664" spans="1:6" x14ac:dyDescent="0.25">
      <c r="A3664" s="40"/>
      <c r="F3664" s="509"/>
    </row>
    <row r="3665" spans="1:6" x14ac:dyDescent="0.25">
      <c r="A3665" s="40"/>
      <c r="F3665" s="509"/>
    </row>
    <row r="3666" spans="1:6" x14ac:dyDescent="0.25">
      <c r="A3666" s="40"/>
      <c r="F3666" s="509"/>
    </row>
    <row r="3667" spans="1:6" x14ac:dyDescent="0.25">
      <c r="A3667" s="40"/>
      <c r="F3667" s="509"/>
    </row>
    <row r="3668" spans="1:6" x14ac:dyDescent="0.25">
      <c r="A3668" s="40"/>
      <c r="F3668" s="509"/>
    </row>
    <row r="3669" spans="1:6" x14ac:dyDescent="0.25">
      <c r="A3669" s="40"/>
      <c r="F3669" s="509"/>
    </row>
    <row r="3670" spans="1:6" x14ac:dyDescent="0.25">
      <c r="A3670" s="40"/>
      <c r="F3670" s="509"/>
    </row>
    <row r="3671" spans="1:6" x14ac:dyDescent="0.25">
      <c r="A3671" s="40"/>
      <c r="F3671" s="509"/>
    </row>
    <row r="3672" spans="1:6" x14ac:dyDescent="0.25">
      <c r="A3672" s="40"/>
      <c r="F3672" s="509"/>
    </row>
    <row r="3673" spans="1:6" x14ac:dyDescent="0.25">
      <c r="A3673" s="40"/>
      <c r="F3673" s="509"/>
    </row>
    <row r="3674" spans="1:6" x14ac:dyDescent="0.25">
      <c r="A3674" s="40"/>
      <c r="F3674" s="509"/>
    </row>
    <row r="3675" spans="1:6" x14ac:dyDescent="0.25">
      <c r="A3675" s="40"/>
      <c r="F3675" s="509"/>
    </row>
    <row r="3676" spans="1:6" x14ac:dyDescent="0.25">
      <c r="A3676" s="40"/>
      <c r="F3676" s="509"/>
    </row>
    <row r="3677" spans="1:6" x14ac:dyDescent="0.25">
      <c r="A3677" s="40"/>
      <c r="F3677" s="509"/>
    </row>
    <row r="3678" spans="1:6" x14ac:dyDescent="0.25">
      <c r="A3678" s="40"/>
      <c r="F3678" s="509"/>
    </row>
    <row r="3679" spans="1:6" x14ac:dyDescent="0.25">
      <c r="A3679" s="40"/>
      <c r="F3679" s="509"/>
    </row>
    <row r="3680" spans="1:6" x14ac:dyDescent="0.25">
      <c r="A3680" s="40"/>
      <c r="F3680" s="509"/>
    </row>
    <row r="3681" spans="1:6" x14ac:dyDescent="0.25">
      <c r="A3681" s="40"/>
      <c r="F3681" s="509"/>
    </row>
    <row r="3682" spans="1:6" x14ac:dyDescent="0.25">
      <c r="A3682" s="40"/>
      <c r="F3682" s="509"/>
    </row>
    <row r="3683" spans="1:6" x14ac:dyDescent="0.25">
      <c r="A3683" s="40"/>
      <c r="F3683" s="509"/>
    </row>
    <row r="3684" spans="1:6" x14ac:dyDescent="0.25">
      <c r="A3684" s="40"/>
      <c r="F3684" s="509"/>
    </row>
    <row r="3685" spans="1:6" x14ac:dyDescent="0.25">
      <c r="A3685" s="40"/>
      <c r="F3685" s="509"/>
    </row>
    <row r="3686" spans="1:6" x14ac:dyDescent="0.25">
      <c r="A3686" s="40"/>
      <c r="F3686" s="509"/>
    </row>
    <row r="3687" spans="1:6" x14ac:dyDescent="0.25">
      <c r="A3687" s="40"/>
      <c r="F3687" s="509"/>
    </row>
    <row r="3688" spans="1:6" x14ac:dyDescent="0.25">
      <c r="A3688" s="40"/>
      <c r="F3688" s="509"/>
    </row>
    <row r="3689" spans="1:6" x14ac:dyDescent="0.25">
      <c r="A3689" s="40"/>
      <c r="F3689" s="509"/>
    </row>
    <row r="3690" spans="1:6" x14ac:dyDescent="0.25">
      <c r="A3690" s="40"/>
      <c r="F3690" s="509"/>
    </row>
    <row r="3691" spans="1:6" x14ac:dyDescent="0.25">
      <c r="A3691" s="40"/>
      <c r="F3691" s="509"/>
    </row>
    <row r="3692" spans="1:6" x14ac:dyDescent="0.25">
      <c r="A3692" s="40"/>
      <c r="F3692" s="509"/>
    </row>
    <row r="3693" spans="1:6" x14ac:dyDescent="0.25">
      <c r="A3693" s="40"/>
      <c r="F3693" s="509"/>
    </row>
    <row r="3694" spans="1:6" x14ac:dyDescent="0.25">
      <c r="A3694" s="40"/>
      <c r="F3694" s="509"/>
    </row>
    <row r="3695" spans="1:6" x14ac:dyDescent="0.25">
      <c r="A3695" s="40"/>
      <c r="F3695" s="509"/>
    </row>
    <row r="3696" spans="1:6" x14ac:dyDescent="0.25">
      <c r="A3696" s="40"/>
      <c r="F3696" s="509"/>
    </row>
    <row r="3697" spans="1:6" x14ac:dyDescent="0.25">
      <c r="A3697" s="40"/>
      <c r="F3697" s="509"/>
    </row>
    <row r="3698" spans="1:6" x14ac:dyDescent="0.25">
      <c r="A3698" s="40"/>
      <c r="F3698" s="509"/>
    </row>
    <row r="3699" spans="1:6" x14ac:dyDescent="0.25">
      <c r="A3699" s="40"/>
      <c r="F3699" s="509"/>
    </row>
    <row r="3700" spans="1:6" x14ac:dyDescent="0.25">
      <c r="A3700" s="40"/>
      <c r="F3700" s="509"/>
    </row>
    <row r="3701" spans="1:6" x14ac:dyDescent="0.25">
      <c r="A3701" s="40"/>
      <c r="F3701" s="509"/>
    </row>
    <row r="3702" spans="1:6" x14ac:dyDescent="0.25">
      <c r="A3702" s="40"/>
      <c r="F3702" s="509"/>
    </row>
    <row r="3703" spans="1:6" x14ac:dyDescent="0.25">
      <c r="A3703" s="40"/>
      <c r="F3703" s="509"/>
    </row>
    <row r="3704" spans="1:6" x14ac:dyDescent="0.25">
      <c r="A3704" s="40"/>
      <c r="F3704" s="509"/>
    </row>
    <row r="3705" spans="1:6" x14ac:dyDescent="0.25">
      <c r="A3705" s="40"/>
      <c r="F3705" s="509"/>
    </row>
    <row r="3706" spans="1:6" x14ac:dyDescent="0.25">
      <c r="A3706" s="40"/>
      <c r="F3706" s="509"/>
    </row>
    <row r="3707" spans="1:6" x14ac:dyDescent="0.25">
      <c r="A3707" s="40"/>
      <c r="F3707" s="509"/>
    </row>
    <row r="3708" spans="1:6" x14ac:dyDescent="0.25">
      <c r="A3708" s="40"/>
      <c r="F3708" s="509"/>
    </row>
    <row r="3709" spans="1:6" x14ac:dyDescent="0.25">
      <c r="A3709" s="40"/>
      <c r="F3709" s="509"/>
    </row>
    <row r="3710" spans="1:6" x14ac:dyDescent="0.25">
      <c r="A3710" s="40"/>
      <c r="F3710" s="509"/>
    </row>
    <row r="3711" spans="1:6" x14ac:dyDescent="0.25">
      <c r="A3711" s="40"/>
      <c r="F3711" s="509"/>
    </row>
    <row r="3712" spans="1:6" x14ac:dyDescent="0.25">
      <c r="A3712" s="40"/>
      <c r="F3712" s="509"/>
    </row>
    <row r="3713" spans="1:6" x14ac:dyDescent="0.25">
      <c r="A3713" s="40"/>
      <c r="F3713" s="509"/>
    </row>
    <row r="3714" spans="1:6" x14ac:dyDescent="0.25">
      <c r="A3714" s="40"/>
      <c r="F3714" s="509"/>
    </row>
    <row r="3715" spans="1:6" x14ac:dyDescent="0.25">
      <c r="A3715" s="40"/>
      <c r="F3715" s="509"/>
    </row>
    <row r="3716" spans="1:6" x14ac:dyDescent="0.25">
      <c r="A3716" s="40"/>
      <c r="F3716" s="509"/>
    </row>
    <row r="3717" spans="1:6" x14ac:dyDescent="0.25">
      <c r="A3717" s="40"/>
      <c r="F3717" s="509"/>
    </row>
    <row r="3718" spans="1:6" x14ac:dyDescent="0.25">
      <c r="A3718" s="40"/>
      <c r="F3718" s="509"/>
    </row>
    <row r="3719" spans="1:6" x14ac:dyDescent="0.25">
      <c r="A3719" s="40"/>
      <c r="F3719" s="509"/>
    </row>
    <row r="3720" spans="1:6" x14ac:dyDescent="0.25">
      <c r="A3720" s="40"/>
      <c r="F3720" s="509"/>
    </row>
    <row r="3721" spans="1:6" x14ac:dyDescent="0.25">
      <c r="A3721" s="40"/>
      <c r="F3721" s="509"/>
    </row>
    <row r="3722" spans="1:6" x14ac:dyDescent="0.25">
      <c r="A3722" s="40"/>
      <c r="F3722" s="509"/>
    </row>
    <row r="3723" spans="1:6" x14ac:dyDescent="0.25">
      <c r="A3723" s="40"/>
      <c r="F3723" s="509"/>
    </row>
    <row r="3724" spans="1:6" x14ac:dyDescent="0.25">
      <c r="A3724" s="40"/>
      <c r="F3724" s="509"/>
    </row>
    <row r="3725" spans="1:6" x14ac:dyDescent="0.25">
      <c r="A3725" s="40"/>
      <c r="F3725" s="509"/>
    </row>
    <row r="3726" spans="1:6" x14ac:dyDescent="0.25">
      <c r="A3726" s="40"/>
      <c r="F3726" s="509"/>
    </row>
    <row r="3727" spans="1:6" x14ac:dyDescent="0.25">
      <c r="A3727" s="40"/>
      <c r="F3727" s="509"/>
    </row>
    <row r="3728" spans="1:6" x14ac:dyDescent="0.25">
      <c r="A3728" s="40"/>
      <c r="F3728" s="509"/>
    </row>
    <row r="3729" spans="1:6" x14ac:dyDescent="0.25">
      <c r="A3729" s="40"/>
      <c r="F3729" s="509"/>
    </row>
    <row r="3730" spans="1:6" x14ac:dyDescent="0.25">
      <c r="A3730" s="40"/>
      <c r="F3730" s="509"/>
    </row>
    <row r="3731" spans="1:6" x14ac:dyDescent="0.25">
      <c r="A3731" s="40"/>
      <c r="F3731" s="509"/>
    </row>
    <row r="3732" spans="1:6" x14ac:dyDescent="0.25">
      <c r="A3732" s="40"/>
      <c r="F3732" s="509"/>
    </row>
    <row r="3733" spans="1:6" x14ac:dyDescent="0.25">
      <c r="A3733" s="40"/>
      <c r="F3733" s="509"/>
    </row>
    <row r="3734" spans="1:6" x14ac:dyDescent="0.25">
      <c r="A3734" s="40"/>
      <c r="F3734" s="509"/>
    </row>
    <row r="3735" spans="1:6" x14ac:dyDescent="0.25">
      <c r="A3735" s="40"/>
      <c r="F3735" s="509"/>
    </row>
    <row r="3736" spans="1:6" x14ac:dyDescent="0.25">
      <c r="A3736" s="40"/>
      <c r="F3736" s="509"/>
    </row>
    <row r="3737" spans="1:6" x14ac:dyDescent="0.25">
      <c r="A3737" s="40"/>
      <c r="F3737" s="509"/>
    </row>
    <row r="3738" spans="1:6" x14ac:dyDescent="0.25">
      <c r="A3738" s="40"/>
      <c r="F3738" s="509"/>
    </row>
    <row r="3739" spans="1:6" x14ac:dyDescent="0.25">
      <c r="A3739" s="40"/>
      <c r="F3739" s="509"/>
    </row>
    <row r="3740" spans="1:6" x14ac:dyDescent="0.25">
      <c r="A3740" s="40"/>
      <c r="F3740" s="509"/>
    </row>
    <row r="3741" spans="1:6" x14ac:dyDescent="0.25">
      <c r="A3741" s="40"/>
      <c r="F3741" s="509"/>
    </row>
    <row r="3742" spans="1:6" x14ac:dyDescent="0.25">
      <c r="A3742" s="40"/>
      <c r="F3742" s="509"/>
    </row>
    <row r="3743" spans="1:6" x14ac:dyDescent="0.25">
      <c r="A3743" s="40"/>
      <c r="F3743" s="509"/>
    </row>
    <row r="3744" spans="1:6" x14ac:dyDescent="0.25">
      <c r="A3744" s="40"/>
      <c r="F3744" s="509"/>
    </row>
    <row r="3745" spans="1:6" x14ac:dyDescent="0.25">
      <c r="A3745" s="40"/>
      <c r="F3745" s="509"/>
    </row>
    <row r="3746" spans="1:6" x14ac:dyDescent="0.25">
      <c r="A3746" s="40"/>
      <c r="F3746" s="509"/>
    </row>
    <row r="3747" spans="1:6" x14ac:dyDescent="0.25">
      <c r="A3747" s="40"/>
      <c r="F3747" s="509"/>
    </row>
    <row r="3748" spans="1:6" x14ac:dyDescent="0.25">
      <c r="A3748" s="40"/>
      <c r="F3748" s="509"/>
    </row>
    <row r="3749" spans="1:6" x14ac:dyDescent="0.25">
      <c r="A3749" s="40"/>
      <c r="F3749" s="509"/>
    </row>
    <row r="3750" spans="1:6" x14ac:dyDescent="0.25">
      <c r="A3750" s="40"/>
      <c r="F3750" s="509"/>
    </row>
    <row r="3751" spans="1:6" x14ac:dyDescent="0.25">
      <c r="A3751" s="40"/>
      <c r="F3751" s="509"/>
    </row>
    <row r="3752" spans="1:6" x14ac:dyDescent="0.25">
      <c r="A3752" s="40"/>
      <c r="F3752" s="509"/>
    </row>
    <row r="3753" spans="1:6" x14ac:dyDescent="0.25">
      <c r="A3753" s="40"/>
      <c r="F3753" s="509"/>
    </row>
    <row r="3754" spans="1:6" x14ac:dyDescent="0.25">
      <c r="A3754" s="40"/>
      <c r="F3754" s="509"/>
    </row>
    <row r="3755" spans="1:6" x14ac:dyDescent="0.25">
      <c r="A3755" s="40"/>
      <c r="F3755" s="509"/>
    </row>
    <row r="3756" spans="1:6" x14ac:dyDescent="0.25">
      <c r="A3756" s="40"/>
      <c r="F3756" s="509"/>
    </row>
    <row r="3757" spans="1:6" x14ac:dyDescent="0.25">
      <c r="A3757" s="40"/>
      <c r="F3757" s="509"/>
    </row>
    <row r="3758" spans="1:6" x14ac:dyDescent="0.25">
      <c r="A3758" s="40"/>
      <c r="F3758" s="509"/>
    </row>
    <row r="3759" spans="1:6" x14ac:dyDescent="0.25">
      <c r="A3759" s="40"/>
      <c r="F3759" s="509"/>
    </row>
    <row r="3760" spans="1:6" x14ac:dyDescent="0.25">
      <c r="A3760" s="40"/>
      <c r="F3760" s="509"/>
    </row>
    <row r="3761" spans="1:6" x14ac:dyDescent="0.25">
      <c r="A3761" s="40"/>
      <c r="F3761" s="509"/>
    </row>
    <row r="3762" spans="1:6" x14ac:dyDescent="0.25">
      <c r="A3762" s="40"/>
      <c r="F3762" s="509"/>
    </row>
    <row r="3763" spans="1:6" x14ac:dyDescent="0.25">
      <c r="A3763" s="40"/>
      <c r="F3763" s="509"/>
    </row>
    <row r="3764" spans="1:6" x14ac:dyDescent="0.25">
      <c r="A3764" s="40"/>
      <c r="F3764" s="509"/>
    </row>
    <row r="3765" spans="1:6" x14ac:dyDescent="0.25">
      <c r="A3765" s="40"/>
      <c r="F3765" s="509"/>
    </row>
    <row r="3766" spans="1:6" x14ac:dyDescent="0.25">
      <c r="A3766" s="40"/>
      <c r="F3766" s="509"/>
    </row>
    <row r="3767" spans="1:6" x14ac:dyDescent="0.25">
      <c r="A3767" s="40"/>
      <c r="F3767" s="509"/>
    </row>
    <row r="3768" spans="1:6" x14ac:dyDescent="0.25">
      <c r="A3768" s="40"/>
      <c r="F3768" s="509"/>
    </row>
    <row r="3769" spans="1:6" x14ac:dyDescent="0.25">
      <c r="A3769" s="40"/>
      <c r="F3769" s="509"/>
    </row>
    <row r="3770" spans="1:6" x14ac:dyDescent="0.25">
      <c r="A3770" s="40"/>
      <c r="F3770" s="509"/>
    </row>
    <row r="3771" spans="1:6" x14ac:dyDescent="0.25">
      <c r="A3771" s="40"/>
      <c r="F3771" s="509"/>
    </row>
    <row r="3772" spans="1:6" x14ac:dyDescent="0.25">
      <c r="A3772" s="40"/>
      <c r="F3772" s="509"/>
    </row>
    <row r="3773" spans="1:6" x14ac:dyDescent="0.25">
      <c r="A3773" s="40"/>
      <c r="F3773" s="509"/>
    </row>
    <row r="3774" spans="1:6" x14ac:dyDescent="0.25">
      <c r="A3774" s="40"/>
      <c r="F3774" s="509"/>
    </row>
    <row r="3775" spans="1:6" x14ac:dyDescent="0.25">
      <c r="A3775" s="40"/>
      <c r="F3775" s="509"/>
    </row>
    <row r="3776" spans="1:6" x14ac:dyDescent="0.25">
      <c r="A3776" s="40"/>
      <c r="F3776" s="509"/>
    </row>
    <row r="3777" spans="1:6" x14ac:dyDescent="0.25">
      <c r="A3777" s="40"/>
      <c r="F3777" s="509"/>
    </row>
    <row r="3778" spans="1:6" x14ac:dyDescent="0.25">
      <c r="A3778" s="40"/>
      <c r="F3778" s="509"/>
    </row>
    <row r="3779" spans="1:6" x14ac:dyDescent="0.25">
      <c r="A3779" s="40"/>
      <c r="F3779" s="509"/>
    </row>
    <row r="3780" spans="1:6" x14ac:dyDescent="0.25">
      <c r="A3780" s="40"/>
      <c r="F3780" s="509"/>
    </row>
    <row r="3781" spans="1:6" x14ac:dyDescent="0.25">
      <c r="A3781" s="40"/>
      <c r="F3781" s="509"/>
    </row>
    <row r="3782" spans="1:6" x14ac:dyDescent="0.25">
      <c r="A3782" s="40"/>
      <c r="F3782" s="509"/>
    </row>
    <row r="3783" spans="1:6" x14ac:dyDescent="0.25">
      <c r="A3783" s="40"/>
      <c r="F3783" s="509"/>
    </row>
    <row r="3784" spans="1:6" x14ac:dyDescent="0.25">
      <c r="A3784" s="40"/>
      <c r="F3784" s="509"/>
    </row>
    <row r="3785" spans="1:6" x14ac:dyDescent="0.25">
      <c r="A3785" s="40"/>
      <c r="F3785" s="509"/>
    </row>
    <row r="3786" spans="1:6" x14ac:dyDescent="0.25">
      <c r="A3786" s="40"/>
      <c r="F3786" s="509"/>
    </row>
    <row r="3787" spans="1:6" x14ac:dyDescent="0.25">
      <c r="A3787" s="40"/>
      <c r="F3787" s="509"/>
    </row>
    <row r="3788" spans="1:6" x14ac:dyDescent="0.25">
      <c r="A3788" s="40"/>
      <c r="F3788" s="509"/>
    </row>
    <row r="3789" spans="1:6" x14ac:dyDescent="0.25">
      <c r="A3789" s="40"/>
      <c r="F3789" s="509"/>
    </row>
    <row r="3790" spans="1:6" x14ac:dyDescent="0.25">
      <c r="A3790" s="40"/>
      <c r="F3790" s="509"/>
    </row>
    <row r="3791" spans="1:6" x14ac:dyDescent="0.25">
      <c r="A3791" s="40"/>
      <c r="F3791" s="509"/>
    </row>
    <row r="3792" spans="1:6" x14ac:dyDescent="0.25">
      <c r="A3792" s="40"/>
      <c r="F3792" s="509"/>
    </row>
    <row r="3793" spans="1:6" x14ac:dyDescent="0.25">
      <c r="A3793" s="40"/>
      <c r="F3793" s="509"/>
    </row>
    <row r="3794" spans="1:6" x14ac:dyDescent="0.25">
      <c r="A3794" s="40"/>
      <c r="F3794" s="509"/>
    </row>
    <row r="3795" spans="1:6" x14ac:dyDescent="0.25">
      <c r="A3795" s="40"/>
      <c r="F3795" s="509"/>
    </row>
    <row r="3796" spans="1:6" x14ac:dyDescent="0.25">
      <c r="A3796" s="40"/>
      <c r="F3796" s="509"/>
    </row>
    <row r="3797" spans="1:6" x14ac:dyDescent="0.25">
      <c r="A3797" s="40"/>
      <c r="F3797" s="509"/>
    </row>
    <row r="3798" spans="1:6" x14ac:dyDescent="0.25">
      <c r="A3798" s="40"/>
      <c r="F3798" s="509"/>
    </row>
    <row r="3799" spans="1:6" x14ac:dyDescent="0.25">
      <c r="A3799" s="40"/>
      <c r="F3799" s="509"/>
    </row>
    <row r="3800" spans="1:6" x14ac:dyDescent="0.25">
      <c r="A3800" s="40"/>
      <c r="F3800" s="509"/>
    </row>
    <row r="3801" spans="1:6" x14ac:dyDescent="0.25">
      <c r="A3801" s="40"/>
      <c r="F3801" s="509"/>
    </row>
    <row r="3802" spans="1:6" x14ac:dyDescent="0.25">
      <c r="A3802" s="40"/>
      <c r="F3802" s="509"/>
    </row>
    <row r="3803" spans="1:6" x14ac:dyDescent="0.25">
      <c r="A3803" s="40"/>
      <c r="F3803" s="509"/>
    </row>
    <row r="3804" spans="1:6" x14ac:dyDescent="0.25">
      <c r="A3804" s="40"/>
      <c r="F3804" s="509"/>
    </row>
    <row r="3805" spans="1:6" x14ac:dyDescent="0.25">
      <c r="A3805" s="40"/>
      <c r="F3805" s="509"/>
    </row>
    <row r="3806" spans="1:6" x14ac:dyDescent="0.25">
      <c r="A3806" s="40"/>
      <c r="F3806" s="509"/>
    </row>
    <row r="3807" spans="1:6" x14ac:dyDescent="0.25">
      <c r="A3807" s="40"/>
      <c r="F3807" s="509"/>
    </row>
    <row r="3808" spans="1:6" x14ac:dyDescent="0.25">
      <c r="A3808" s="40"/>
      <c r="F3808" s="509"/>
    </row>
    <row r="3809" spans="1:6" x14ac:dyDescent="0.25">
      <c r="A3809" s="40"/>
      <c r="F3809" s="509"/>
    </row>
    <row r="3810" spans="1:6" x14ac:dyDescent="0.25">
      <c r="A3810" s="40"/>
      <c r="F3810" s="509"/>
    </row>
    <row r="3811" spans="1:6" x14ac:dyDescent="0.25">
      <c r="A3811" s="40"/>
      <c r="F3811" s="509"/>
    </row>
    <row r="3812" spans="1:6" x14ac:dyDescent="0.25">
      <c r="A3812" s="40"/>
      <c r="F3812" s="509"/>
    </row>
    <row r="3813" spans="1:6" x14ac:dyDescent="0.25">
      <c r="A3813" s="40"/>
      <c r="F3813" s="509"/>
    </row>
    <row r="3814" spans="1:6" x14ac:dyDescent="0.25">
      <c r="A3814" s="40"/>
      <c r="F3814" s="509"/>
    </row>
    <row r="3815" spans="1:6" x14ac:dyDescent="0.25">
      <c r="A3815" s="40"/>
      <c r="F3815" s="509"/>
    </row>
    <row r="3816" spans="1:6" x14ac:dyDescent="0.25">
      <c r="A3816" s="40"/>
      <c r="F3816" s="509"/>
    </row>
    <row r="3817" spans="1:6" x14ac:dyDescent="0.25">
      <c r="A3817" s="40"/>
      <c r="F3817" s="509"/>
    </row>
    <row r="3818" spans="1:6" x14ac:dyDescent="0.25">
      <c r="A3818" s="40"/>
      <c r="F3818" s="509"/>
    </row>
    <row r="3819" spans="1:6" x14ac:dyDescent="0.25">
      <c r="A3819" s="40"/>
      <c r="F3819" s="509"/>
    </row>
    <row r="3820" spans="1:6" x14ac:dyDescent="0.25">
      <c r="A3820" s="40"/>
      <c r="F3820" s="509"/>
    </row>
    <row r="3821" spans="1:6" x14ac:dyDescent="0.25">
      <c r="A3821" s="40"/>
      <c r="F3821" s="509"/>
    </row>
    <row r="3822" spans="1:6" x14ac:dyDescent="0.25">
      <c r="A3822" s="40"/>
      <c r="F3822" s="509"/>
    </row>
    <row r="3823" spans="1:6" x14ac:dyDescent="0.25">
      <c r="A3823" s="40"/>
      <c r="F3823" s="509"/>
    </row>
    <row r="3824" spans="1:6" x14ac:dyDescent="0.25">
      <c r="A3824" s="40"/>
      <c r="F3824" s="509"/>
    </row>
    <row r="3825" spans="1:6" x14ac:dyDescent="0.25">
      <c r="A3825" s="40"/>
      <c r="F3825" s="509"/>
    </row>
    <row r="3826" spans="1:6" x14ac:dyDescent="0.25">
      <c r="A3826" s="40"/>
      <c r="F3826" s="509"/>
    </row>
    <row r="3827" spans="1:6" x14ac:dyDescent="0.25">
      <c r="A3827" s="40"/>
      <c r="F3827" s="509"/>
    </row>
    <row r="3828" spans="1:6" x14ac:dyDescent="0.25">
      <c r="A3828" s="40"/>
      <c r="F3828" s="509"/>
    </row>
    <row r="3829" spans="1:6" x14ac:dyDescent="0.25">
      <c r="A3829" s="40"/>
      <c r="F3829" s="509"/>
    </row>
    <row r="3830" spans="1:6" x14ac:dyDescent="0.25">
      <c r="A3830" s="40"/>
      <c r="F3830" s="509"/>
    </row>
    <row r="3831" spans="1:6" x14ac:dyDescent="0.25">
      <c r="A3831" s="40"/>
      <c r="F3831" s="509"/>
    </row>
    <row r="3832" spans="1:6" x14ac:dyDescent="0.25">
      <c r="A3832" s="40"/>
      <c r="F3832" s="509"/>
    </row>
    <row r="3833" spans="1:6" x14ac:dyDescent="0.25">
      <c r="A3833" s="40"/>
      <c r="F3833" s="509"/>
    </row>
    <row r="3834" spans="1:6" x14ac:dyDescent="0.25">
      <c r="A3834" s="40"/>
      <c r="F3834" s="509"/>
    </row>
    <row r="3835" spans="1:6" x14ac:dyDescent="0.25">
      <c r="A3835" s="40"/>
      <c r="F3835" s="509"/>
    </row>
    <row r="3836" spans="1:6" x14ac:dyDescent="0.25">
      <c r="A3836" s="40"/>
      <c r="F3836" s="509"/>
    </row>
    <row r="3837" spans="1:6" x14ac:dyDescent="0.25">
      <c r="A3837" s="40"/>
      <c r="F3837" s="509"/>
    </row>
    <row r="3838" spans="1:6" x14ac:dyDescent="0.25">
      <c r="A3838" s="40"/>
      <c r="F3838" s="509"/>
    </row>
    <row r="3839" spans="1:6" x14ac:dyDescent="0.25">
      <c r="A3839" s="40"/>
      <c r="F3839" s="509"/>
    </row>
    <row r="3840" spans="1:6" x14ac:dyDescent="0.25">
      <c r="A3840" s="40"/>
      <c r="F3840" s="509"/>
    </row>
    <row r="3841" spans="1:6" x14ac:dyDescent="0.25">
      <c r="A3841" s="40"/>
      <c r="F3841" s="509"/>
    </row>
    <row r="3842" spans="1:6" x14ac:dyDescent="0.25">
      <c r="A3842" s="40"/>
      <c r="F3842" s="509"/>
    </row>
    <row r="3843" spans="1:6" x14ac:dyDescent="0.25">
      <c r="A3843" s="40"/>
      <c r="F3843" s="509"/>
    </row>
    <row r="3844" spans="1:6" x14ac:dyDescent="0.25">
      <c r="A3844" s="40"/>
      <c r="F3844" s="509"/>
    </row>
    <row r="3845" spans="1:6" x14ac:dyDescent="0.25">
      <c r="A3845" s="40"/>
      <c r="F3845" s="509"/>
    </row>
    <row r="3846" spans="1:6" x14ac:dyDescent="0.25">
      <c r="A3846" s="40"/>
      <c r="F3846" s="509"/>
    </row>
    <row r="3847" spans="1:6" x14ac:dyDescent="0.25">
      <c r="A3847" s="40"/>
      <c r="F3847" s="509"/>
    </row>
    <row r="3848" spans="1:6" x14ac:dyDescent="0.25">
      <c r="A3848" s="40"/>
      <c r="F3848" s="509"/>
    </row>
    <row r="3849" spans="1:6" x14ac:dyDescent="0.25">
      <c r="A3849" s="40"/>
      <c r="F3849" s="509"/>
    </row>
    <row r="3850" spans="1:6" x14ac:dyDescent="0.25">
      <c r="A3850" s="40"/>
      <c r="F3850" s="509"/>
    </row>
    <row r="3851" spans="1:6" x14ac:dyDescent="0.25">
      <c r="A3851" s="40"/>
      <c r="F3851" s="509"/>
    </row>
    <row r="3852" spans="1:6" x14ac:dyDescent="0.25">
      <c r="A3852" s="40"/>
      <c r="F3852" s="509"/>
    </row>
    <row r="3853" spans="1:6" x14ac:dyDescent="0.25">
      <c r="A3853" s="40"/>
      <c r="F3853" s="509"/>
    </row>
    <row r="3854" spans="1:6" x14ac:dyDescent="0.25">
      <c r="A3854" s="40"/>
      <c r="F3854" s="509"/>
    </row>
    <row r="3855" spans="1:6" x14ac:dyDescent="0.25">
      <c r="A3855" s="40"/>
      <c r="F3855" s="509"/>
    </row>
    <row r="3856" spans="1:6" x14ac:dyDescent="0.25">
      <c r="A3856" s="40"/>
      <c r="F3856" s="509"/>
    </row>
    <row r="3857" spans="1:6" x14ac:dyDescent="0.25">
      <c r="A3857" s="40"/>
      <c r="F3857" s="509"/>
    </row>
    <row r="3858" spans="1:6" x14ac:dyDescent="0.25">
      <c r="A3858" s="40"/>
      <c r="F3858" s="509"/>
    </row>
    <row r="3859" spans="1:6" x14ac:dyDescent="0.25">
      <c r="A3859" s="40"/>
      <c r="F3859" s="509"/>
    </row>
    <row r="3860" spans="1:6" x14ac:dyDescent="0.25">
      <c r="A3860" s="40"/>
      <c r="F3860" s="509"/>
    </row>
    <row r="3861" spans="1:6" x14ac:dyDescent="0.25">
      <c r="A3861" s="40"/>
      <c r="F3861" s="509"/>
    </row>
    <row r="3862" spans="1:6" x14ac:dyDescent="0.25">
      <c r="A3862" s="40"/>
      <c r="F3862" s="509"/>
    </row>
    <row r="3863" spans="1:6" x14ac:dyDescent="0.25">
      <c r="A3863" s="40"/>
      <c r="F3863" s="509"/>
    </row>
    <row r="3864" spans="1:6" x14ac:dyDescent="0.25">
      <c r="A3864" s="40"/>
      <c r="F3864" s="509"/>
    </row>
    <row r="3865" spans="1:6" x14ac:dyDescent="0.25">
      <c r="A3865" s="40"/>
      <c r="F3865" s="509"/>
    </row>
    <row r="3866" spans="1:6" x14ac:dyDescent="0.25">
      <c r="A3866" s="40"/>
      <c r="F3866" s="509"/>
    </row>
    <row r="3867" spans="1:6" x14ac:dyDescent="0.25">
      <c r="A3867" s="40"/>
      <c r="F3867" s="509"/>
    </row>
    <row r="3868" spans="1:6" x14ac:dyDescent="0.25">
      <c r="A3868" s="40"/>
      <c r="F3868" s="509"/>
    </row>
    <row r="3869" spans="1:6" x14ac:dyDescent="0.25">
      <c r="A3869" s="40"/>
      <c r="F3869" s="509"/>
    </row>
    <row r="3870" spans="1:6" x14ac:dyDescent="0.25">
      <c r="A3870" s="40"/>
      <c r="F3870" s="509"/>
    </row>
    <row r="3871" spans="1:6" x14ac:dyDescent="0.25">
      <c r="A3871" s="40"/>
      <c r="F3871" s="509"/>
    </row>
    <row r="3872" spans="1:6" x14ac:dyDescent="0.25">
      <c r="A3872" s="40"/>
      <c r="F3872" s="509"/>
    </row>
    <row r="3873" spans="1:6" x14ac:dyDescent="0.25">
      <c r="A3873" s="40"/>
      <c r="F3873" s="509"/>
    </row>
    <row r="3874" spans="1:6" x14ac:dyDescent="0.25">
      <c r="A3874" s="40"/>
      <c r="F3874" s="509"/>
    </row>
    <row r="3875" spans="1:6" x14ac:dyDescent="0.25">
      <c r="A3875" s="40"/>
      <c r="F3875" s="509"/>
    </row>
    <row r="3876" spans="1:6" x14ac:dyDescent="0.25">
      <c r="A3876" s="40"/>
      <c r="F3876" s="509"/>
    </row>
    <row r="3877" spans="1:6" x14ac:dyDescent="0.25">
      <c r="A3877" s="40"/>
      <c r="F3877" s="509"/>
    </row>
    <row r="3878" spans="1:6" x14ac:dyDescent="0.25">
      <c r="A3878" s="40"/>
      <c r="F3878" s="509"/>
    </row>
    <row r="3879" spans="1:6" x14ac:dyDescent="0.25">
      <c r="A3879" s="40"/>
      <c r="F3879" s="509"/>
    </row>
    <row r="3880" spans="1:6" x14ac:dyDescent="0.25">
      <c r="A3880" s="40"/>
      <c r="F3880" s="509"/>
    </row>
    <row r="3881" spans="1:6" x14ac:dyDescent="0.25">
      <c r="A3881" s="40"/>
      <c r="F3881" s="509"/>
    </row>
    <row r="3882" spans="1:6" x14ac:dyDescent="0.25">
      <c r="A3882" s="40"/>
      <c r="F3882" s="509"/>
    </row>
    <row r="3883" spans="1:6" x14ac:dyDescent="0.25">
      <c r="A3883" s="40"/>
      <c r="F3883" s="509"/>
    </row>
    <row r="3884" spans="1:6" x14ac:dyDescent="0.25">
      <c r="A3884" s="40"/>
      <c r="F3884" s="509"/>
    </row>
    <row r="3885" spans="1:6" x14ac:dyDescent="0.25">
      <c r="A3885" s="40"/>
      <c r="F3885" s="509"/>
    </row>
    <row r="3886" spans="1:6" x14ac:dyDescent="0.25">
      <c r="A3886" s="40"/>
      <c r="F3886" s="509"/>
    </row>
    <row r="3887" spans="1:6" x14ac:dyDescent="0.25">
      <c r="A3887" s="40"/>
      <c r="F3887" s="509"/>
    </row>
    <row r="3888" spans="1:6" x14ac:dyDescent="0.25">
      <c r="A3888" s="40"/>
      <c r="F3888" s="509"/>
    </row>
    <row r="3889" spans="1:6" x14ac:dyDescent="0.25">
      <c r="A3889" s="40"/>
      <c r="F3889" s="509"/>
    </row>
    <row r="3890" spans="1:6" x14ac:dyDescent="0.25">
      <c r="A3890" s="40"/>
      <c r="F3890" s="509"/>
    </row>
    <row r="3891" spans="1:6" x14ac:dyDescent="0.25">
      <c r="A3891" s="40"/>
      <c r="F3891" s="509"/>
    </row>
    <row r="3892" spans="1:6" x14ac:dyDescent="0.25">
      <c r="A3892" s="40"/>
      <c r="F3892" s="509"/>
    </row>
    <row r="3893" spans="1:6" x14ac:dyDescent="0.25">
      <c r="A3893" s="40"/>
      <c r="F3893" s="509"/>
    </row>
    <row r="3894" spans="1:6" x14ac:dyDescent="0.25">
      <c r="A3894" s="40"/>
      <c r="F3894" s="509"/>
    </row>
    <row r="3895" spans="1:6" x14ac:dyDescent="0.25">
      <c r="A3895" s="40"/>
      <c r="F3895" s="509"/>
    </row>
    <row r="3896" spans="1:6" x14ac:dyDescent="0.25">
      <c r="A3896" s="40"/>
      <c r="F3896" s="509"/>
    </row>
    <row r="3897" spans="1:6" x14ac:dyDescent="0.25">
      <c r="A3897" s="40"/>
      <c r="F3897" s="509"/>
    </row>
    <row r="3898" spans="1:6" x14ac:dyDescent="0.25">
      <c r="A3898" s="40"/>
      <c r="F3898" s="509"/>
    </row>
    <row r="3899" spans="1:6" x14ac:dyDescent="0.25">
      <c r="A3899" s="40"/>
      <c r="F3899" s="509"/>
    </row>
    <row r="3900" spans="1:6" x14ac:dyDescent="0.25">
      <c r="A3900" s="40"/>
      <c r="F3900" s="509"/>
    </row>
    <row r="3901" spans="1:6" x14ac:dyDescent="0.25">
      <c r="A3901" s="40"/>
      <c r="F3901" s="509"/>
    </row>
    <row r="3902" spans="1:6" x14ac:dyDescent="0.25">
      <c r="A3902" s="40"/>
      <c r="F3902" s="509"/>
    </row>
    <row r="3903" spans="1:6" x14ac:dyDescent="0.25">
      <c r="A3903" s="40"/>
      <c r="F3903" s="509"/>
    </row>
    <row r="3904" spans="1:6" x14ac:dyDescent="0.25">
      <c r="A3904" s="40"/>
      <c r="F3904" s="509"/>
    </row>
    <row r="3905" spans="1:6" x14ac:dyDescent="0.25">
      <c r="A3905" s="40"/>
      <c r="F3905" s="509"/>
    </row>
    <row r="3906" spans="1:6" x14ac:dyDescent="0.25">
      <c r="A3906" s="40"/>
      <c r="F3906" s="509"/>
    </row>
    <row r="3907" spans="1:6" x14ac:dyDescent="0.25">
      <c r="A3907" s="40"/>
      <c r="F3907" s="509"/>
    </row>
    <row r="3908" spans="1:6" x14ac:dyDescent="0.25">
      <c r="A3908" s="40"/>
      <c r="F3908" s="509"/>
    </row>
    <row r="3909" spans="1:6" x14ac:dyDescent="0.25">
      <c r="A3909" s="40"/>
      <c r="F3909" s="509"/>
    </row>
    <row r="3910" spans="1:6" x14ac:dyDescent="0.25">
      <c r="A3910" s="40"/>
      <c r="F3910" s="509"/>
    </row>
    <row r="3911" spans="1:6" x14ac:dyDescent="0.25">
      <c r="A3911" s="40"/>
      <c r="F3911" s="509"/>
    </row>
    <row r="3912" spans="1:6" x14ac:dyDescent="0.25">
      <c r="A3912" s="40"/>
      <c r="F3912" s="509"/>
    </row>
    <row r="3913" spans="1:6" x14ac:dyDescent="0.25">
      <c r="A3913" s="40"/>
      <c r="F3913" s="509"/>
    </row>
    <row r="3914" spans="1:6" x14ac:dyDescent="0.25">
      <c r="A3914" s="40"/>
      <c r="F3914" s="509"/>
    </row>
    <row r="3915" spans="1:6" x14ac:dyDescent="0.25">
      <c r="A3915" s="40"/>
      <c r="F3915" s="509"/>
    </row>
    <row r="3916" spans="1:6" x14ac:dyDescent="0.25">
      <c r="A3916" s="40"/>
      <c r="F3916" s="509"/>
    </row>
    <row r="3917" spans="1:6" x14ac:dyDescent="0.25">
      <c r="A3917" s="40"/>
      <c r="F3917" s="509"/>
    </row>
    <row r="3918" spans="1:6" x14ac:dyDescent="0.25">
      <c r="A3918" s="40"/>
      <c r="F3918" s="509"/>
    </row>
    <row r="3919" spans="1:6" x14ac:dyDescent="0.25">
      <c r="A3919" s="40"/>
      <c r="F3919" s="509"/>
    </row>
    <row r="3920" spans="1:6" x14ac:dyDescent="0.25">
      <c r="A3920" s="40"/>
      <c r="F3920" s="509"/>
    </row>
    <row r="3921" spans="1:6" x14ac:dyDescent="0.25">
      <c r="A3921" s="40"/>
      <c r="F3921" s="509"/>
    </row>
    <row r="3922" spans="1:6" x14ac:dyDescent="0.25">
      <c r="A3922" s="40"/>
      <c r="F3922" s="509"/>
    </row>
    <row r="3923" spans="1:6" x14ac:dyDescent="0.25">
      <c r="A3923" s="40"/>
      <c r="F3923" s="509"/>
    </row>
    <row r="3924" spans="1:6" x14ac:dyDescent="0.25">
      <c r="A3924" s="40"/>
      <c r="F3924" s="509"/>
    </row>
    <row r="3925" spans="1:6" x14ac:dyDescent="0.25">
      <c r="A3925" s="40"/>
      <c r="F3925" s="509"/>
    </row>
    <row r="3926" spans="1:6" x14ac:dyDescent="0.25">
      <c r="A3926" s="40"/>
      <c r="F3926" s="509"/>
    </row>
    <row r="3927" spans="1:6" x14ac:dyDescent="0.25">
      <c r="A3927" s="40"/>
      <c r="F3927" s="509"/>
    </row>
    <row r="3928" spans="1:6" x14ac:dyDescent="0.25">
      <c r="A3928" s="40"/>
      <c r="F3928" s="509"/>
    </row>
    <row r="3929" spans="1:6" x14ac:dyDescent="0.25">
      <c r="A3929" s="40"/>
      <c r="F3929" s="509"/>
    </row>
    <row r="3930" spans="1:6" x14ac:dyDescent="0.25">
      <c r="A3930" s="40"/>
      <c r="F3930" s="509"/>
    </row>
    <row r="3931" spans="1:6" x14ac:dyDescent="0.25">
      <c r="A3931" s="40"/>
      <c r="F3931" s="509"/>
    </row>
    <row r="3932" spans="1:6" x14ac:dyDescent="0.25">
      <c r="A3932" s="40"/>
      <c r="F3932" s="509"/>
    </row>
    <row r="3933" spans="1:6" x14ac:dyDescent="0.25">
      <c r="A3933" s="40"/>
      <c r="F3933" s="509"/>
    </row>
    <row r="3934" spans="1:6" x14ac:dyDescent="0.25">
      <c r="A3934" s="40"/>
      <c r="F3934" s="509"/>
    </row>
    <row r="3935" spans="1:6" x14ac:dyDescent="0.25">
      <c r="A3935" s="40"/>
      <c r="F3935" s="509"/>
    </row>
    <row r="3936" spans="1:6" x14ac:dyDescent="0.25">
      <c r="A3936" s="40"/>
      <c r="F3936" s="509"/>
    </row>
    <row r="3937" spans="1:6" x14ac:dyDescent="0.25">
      <c r="A3937" s="40"/>
      <c r="F3937" s="509"/>
    </row>
    <row r="3938" spans="1:6" x14ac:dyDescent="0.25">
      <c r="A3938" s="40"/>
      <c r="F3938" s="509"/>
    </row>
    <row r="3939" spans="1:6" x14ac:dyDescent="0.25">
      <c r="A3939" s="40"/>
      <c r="F3939" s="509"/>
    </row>
    <row r="3940" spans="1:6" x14ac:dyDescent="0.25">
      <c r="A3940" s="40"/>
      <c r="F3940" s="509"/>
    </row>
    <row r="3941" spans="1:6" x14ac:dyDescent="0.25">
      <c r="A3941" s="40"/>
      <c r="F3941" s="509"/>
    </row>
    <row r="3942" spans="1:6" x14ac:dyDescent="0.25">
      <c r="A3942" s="40"/>
      <c r="F3942" s="509"/>
    </row>
    <row r="3943" spans="1:6" x14ac:dyDescent="0.25">
      <c r="A3943" s="40"/>
      <c r="F3943" s="509"/>
    </row>
    <row r="3944" spans="1:6" x14ac:dyDescent="0.25">
      <c r="A3944" s="40"/>
      <c r="F3944" s="509"/>
    </row>
    <row r="3945" spans="1:6" x14ac:dyDescent="0.25">
      <c r="A3945" s="40"/>
      <c r="F3945" s="509"/>
    </row>
    <row r="3946" spans="1:6" x14ac:dyDescent="0.25">
      <c r="A3946" s="40"/>
      <c r="F3946" s="509"/>
    </row>
    <row r="3947" spans="1:6" x14ac:dyDescent="0.25">
      <c r="A3947" s="40"/>
      <c r="F3947" s="509"/>
    </row>
    <row r="3948" spans="1:6" x14ac:dyDescent="0.25">
      <c r="A3948" s="40"/>
      <c r="F3948" s="509"/>
    </row>
    <row r="3949" spans="1:6" x14ac:dyDescent="0.25">
      <c r="A3949" s="40"/>
      <c r="F3949" s="509"/>
    </row>
    <row r="3950" spans="1:6" x14ac:dyDescent="0.25">
      <c r="A3950" s="40"/>
      <c r="F3950" s="509"/>
    </row>
    <row r="3951" spans="1:6" x14ac:dyDescent="0.25">
      <c r="A3951" s="40"/>
      <c r="F3951" s="509"/>
    </row>
    <row r="3952" spans="1:6" x14ac:dyDescent="0.25">
      <c r="A3952" s="40"/>
      <c r="F3952" s="509"/>
    </row>
    <row r="3953" spans="1:6" x14ac:dyDescent="0.25">
      <c r="A3953" s="40"/>
      <c r="F3953" s="509"/>
    </row>
    <row r="3954" spans="1:6" x14ac:dyDescent="0.25">
      <c r="A3954" s="40"/>
      <c r="F3954" s="509"/>
    </row>
    <row r="3955" spans="1:6" x14ac:dyDescent="0.25">
      <c r="A3955" s="40"/>
      <c r="F3955" s="509"/>
    </row>
    <row r="3956" spans="1:6" x14ac:dyDescent="0.25">
      <c r="A3956" s="40"/>
      <c r="F3956" s="509"/>
    </row>
    <row r="3957" spans="1:6" x14ac:dyDescent="0.25">
      <c r="A3957" s="40"/>
      <c r="F3957" s="509"/>
    </row>
    <row r="3958" spans="1:6" x14ac:dyDescent="0.25">
      <c r="A3958" s="40"/>
      <c r="F3958" s="509"/>
    </row>
    <row r="3959" spans="1:6" x14ac:dyDescent="0.25">
      <c r="A3959" s="40"/>
      <c r="F3959" s="509"/>
    </row>
    <row r="3960" spans="1:6" x14ac:dyDescent="0.25">
      <c r="A3960" s="40"/>
      <c r="F3960" s="509"/>
    </row>
    <row r="3961" spans="1:6" x14ac:dyDescent="0.25">
      <c r="A3961" s="40"/>
      <c r="F3961" s="509"/>
    </row>
    <row r="3962" spans="1:6" x14ac:dyDescent="0.25">
      <c r="A3962" s="40"/>
      <c r="F3962" s="509"/>
    </row>
    <row r="3963" spans="1:6" x14ac:dyDescent="0.25">
      <c r="A3963" s="40"/>
      <c r="F3963" s="509"/>
    </row>
    <row r="3964" spans="1:6" x14ac:dyDescent="0.25">
      <c r="A3964" s="40"/>
      <c r="F3964" s="509"/>
    </row>
    <row r="3965" spans="1:6" x14ac:dyDescent="0.25">
      <c r="A3965" s="40"/>
      <c r="F3965" s="509"/>
    </row>
    <row r="3966" spans="1:6" x14ac:dyDescent="0.25">
      <c r="A3966" s="40"/>
      <c r="F3966" s="509"/>
    </row>
    <row r="3967" spans="1:6" x14ac:dyDescent="0.25">
      <c r="A3967" s="40"/>
      <c r="F3967" s="509"/>
    </row>
    <row r="3968" spans="1:6" x14ac:dyDescent="0.25">
      <c r="A3968" s="40"/>
      <c r="F3968" s="509"/>
    </row>
    <row r="3969" spans="1:6" x14ac:dyDescent="0.25">
      <c r="A3969" s="40"/>
      <c r="F3969" s="509"/>
    </row>
    <row r="3970" spans="1:6" x14ac:dyDescent="0.25">
      <c r="A3970" s="40"/>
      <c r="F3970" s="509"/>
    </row>
    <row r="3971" spans="1:6" x14ac:dyDescent="0.25">
      <c r="A3971" s="40"/>
      <c r="F3971" s="509"/>
    </row>
    <row r="3972" spans="1:6" x14ac:dyDescent="0.25">
      <c r="A3972" s="40"/>
      <c r="F3972" s="509"/>
    </row>
    <row r="3973" spans="1:6" x14ac:dyDescent="0.25">
      <c r="A3973" s="40"/>
      <c r="F3973" s="509"/>
    </row>
    <row r="3974" spans="1:6" x14ac:dyDescent="0.25">
      <c r="A3974" s="40"/>
      <c r="F3974" s="509"/>
    </row>
    <row r="3975" spans="1:6" x14ac:dyDescent="0.25">
      <c r="A3975" s="40"/>
      <c r="F3975" s="509"/>
    </row>
    <row r="3976" spans="1:6" x14ac:dyDescent="0.25">
      <c r="A3976" s="40"/>
      <c r="F3976" s="509"/>
    </row>
    <row r="3977" spans="1:6" x14ac:dyDescent="0.25">
      <c r="A3977" s="40"/>
      <c r="F3977" s="509"/>
    </row>
    <row r="3978" spans="1:6" x14ac:dyDescent="0.25">
      <c r="A3978" s="40"/>
      <c r="F3978" s="509"/>
    </row>
    <row r="3979" spans="1:6" x14ac:dyDescent="0.25">
      <c r="A3979" s="40"/>
      <c r="F3979" s="509"/>
    </row>
    <row r="3980" spans="1:6" x14ac:dyDescent="0.25">
      <c r="A3980" s="40"/>
      <c r="F3980" s="509"/>
    </row>
    <row r="3981" spans="1:6" x14ac:dyDescent="0.25">
      <c r="A3981" s="40"/>
      <c r="F3981" s="509"/>
    </row>
    <row r="3982" spans="1:6" x14ac:dyDescent="0.25">
      <c r="A3982" s="40"/>
      <c r="F3982" s="509"/>
    </row>
    <row r="3983" spans="1:6" x14ac:dyDescent="0.25">
      <c r="A3983" s="40"/>
      <c r="F3983" s="509"/>
    </row>
    <row r="3984" spans="1:6" x14ac:dyDescent="0.25">
      <c r="A3984" s="40"/>
      <c r="F3984" s="509"/>
    </row>
    <row r="3985" spans="1:6" x14ac:dyDescent="0.25">
      <c r="A3985" s="40"/>
      <c r="F3985" s="509"/>
    </row>
    <row r="3986" spans="1:6" x14ac:dyDescent="0.25">
      <c r="A3986" s="40"/>
      <c r="F3986" s="509"/>
    </row>
    <row r="3987" spans="1:6" x14ac:dyDescent="0.25">
      <c r="A3987" s="40"/>
      <c r="F3987" s="509"/>
    </row>
    <row r="3988" spans="1:6" x14ac:dyDescent="0.25">
      <c r="A3988" s="40"/>
      <c r="F3988" s="509"/>
    </row>
    <row r="3989" spans="1:6" x14ac:dyDescent="0.25">
      <c r="A3989" s="40"/>
      <c r="F3989" s="509"/>
    </row>
    <row r="3990" spans="1:6" x14ac:dyDescent="0.25">
      <c r="A3990" s="40"/>
      <c r="F3990" s="509"/>
    </row>
    <row r="3991" spans="1:6" x14ac:dyDescent="0.25">
      <c r="A3991" s="40"/>
      <c r="F3991" s="509"/>
    </row>
    <row r="3992" spans="1:6" x14ac:dyDescent="0.25">
      <c r="A3992" s="40"/>
      <c r="F3992" s="509"/>
    </row>
    <row r="3993" spans="1:6" x14ac:dyDescent="0.25">
      <c r="A3993" s="40"/>
      <c r="F3993" s="509"/>
    </row>
    <row r="3994" spans="1:6" x14ac:dyDescent="0.25">
      <c r="A3994" s="40"/>
      <c r="F3994" s="509"/>
    </row>
    <row r="3995" spans="1:6" x14ac:dyDescent="0.25">
      <c r="A3995" s="40"/>
      <c r="F3995" s="509"/>
    </row>
    <row r="3996" spans="1:6" x14ac:dyDescent="0.25">
      <c r="A3996" s="40"/>
      <c r="F3996" s="509"/>
    </row>
    <row r="3997" spans="1:6" x14ac:dyDescent="0.25">
      <c r="A3997" s="40"/>
      <c r="F3997" s="509"/>
    </row>
    <row r="3998" spans="1:6" x14ac:dyDescent="0.25">
      <c r="A3998" s="40"/>
      <c r="F3998" s="509"/>
    </row>
    <row r="3999" spans="1:6" x14ac:dyDescent="0.25">
      <c r="A3999" s="40"/>
      <c r="F3999" s="509"/>
    </row>
    <row r="4000" spans="1:6" x14ac:dyDescent="0.25">
      <c r="A4000" s="40"/>
      <c r="F4000" s="509"/>
    </row>
    <row r="4001" spans="1:6" x14ac:dyDescent="0.25">
      <c r="A4001" s="40"/>
      <c r="F4001" s="509"/>
    </row>
    <row r="4002" spans="1:6" x14ac:dyDescent="0.25">
      <c r="A4002" s="40"/>
      <c r="F4002" s="509"/>
    </row>
    <row r="4003" spans="1:6" x14ac:dyDescent="0.25">
      <c r="A4003" s="40"/>
      <c r="F4003" s="509"/>
    </row>
    <row r="4004" spans="1:6" x14ac:dyDescent="0.25">
      <c r="A4004" s="40"/>
      <c r="F4004" s="509"/>
    </row>
    <row r="4005" spans="1:6" x14ac:dyDescent="0.25">
      <c r="A4005" s="40"/>
      <c r="F4005" s="509"/>
    </row>
    <row r="4006" spans="1:6" x14ac:dyDescent="0.25">
      <c r="A4006" s="40"/>
      <c r="F4006" s="509"/>
    </row>
    <row r="4007" spans="1:6" x14ac:dyDescent="0.25">
      <c r="A4007" s="40"/>
      <c r="F4007" s="509"/>
    </row>
    <row r="4008" spans="1:6" x14ac:dyDescent="0.25">
      <c r="A4008" s="40"/>
      <c r="F4008" s="509"/>
    </row>
    <row r="4009" spans="1:6" x14ac:dyDescent="0.25">
      <c r="A4009" s="40"/>
      <c r="F4009" s="509"/>
    </row>
    <row r="4010" spans="1:6" x14ac:dyDescent="0.25">
      <c r="A4010" s="40"/>
      <c r="F4010" s="509"/>
    </row>
    <row r="4011" spans="1:6" x14ac:dyDescent="0.25">
      <c r="A4011" s="40"/>
      <c r="F4011" s="509"/>
    </row>
    <row r="4012" spans="1:6" x14ac:dyDescent="0.25">
      <c r="A4012" s="40"/>
      <c r="F4012" s="509"/>
    </row>
    <row r="4013" spans="1:6" x14ac:dyDescent="0.25">
      <c r="A4013" s="40"/>
      <c r="F4013" s="509"/>
    </row>
    <row r="4014" spans="1:6" x14ac:dyDescent="0.25">
      <c r="A4014" s="40"/>
      <c r="F4014" s="509"/>
    </row>
    <row r="4015" spans="1:6" x14ac:dyDescent="0.25">
      <c r="A4015" s="40"/>
      <c r="F4015" s="509"/>
    </row>
    <row r="4016" spans="1:6" x14ac:dyDescent="0.25">
      <c r="A4016" s="40"/>
      <c r="F4016" s="509"/>
    </row>
    <row r="4017" spans="1:6" x14ac:dyDescent="0.25">
      <c r="A4017" s="40"/>
      <c r="F4017" s="509"/>
    </row>
    <row r="4018" spans="1:6" x14ac:dyDescent="0.25">
      <c r="A4018" s="40"/>
      <c r="F4018" s="509"/>
    </row>
    <row r="4019" spans="1:6" x14ac:dyDescent="0.25">
      <c r="A4019" s="40"/>
      <c r="F4019" s="509"/>
    </row>
    <row r="4020" spans="1:6" x14ac:dyDescent="0.25">
      <c r="A4020" s="40"/>
      <c r="F4020" s="509"/>
    </row>
    <row r="4021" spans="1:6" x14ac:dyDescent="0.25">
      <c r="A4021" s="40"/>
      <c r="F4021" s="509"/>
    </row>
    <row r="4022" spans="1:6" x14ac:dyDescent="0.25">
      <c r="A4022" s="40"/>
      <c r="F4022" s="509"/>
    </row>
    <row r="4023" spans="1:6" x14ac:dyDescent="0.25">
      <c r="A4023" s="40"/>
      <c r="F4023" s="509"/>
    </row>
    <row r="4024" spans="1:6" x14ac:dyDescent="0.25">
      <c r="A4024" s="40"/>
      <c r="F4024" s="509"/>
    </row>
    <row r="4025" spans="1:6" x14ac:dyDescent="0.25">
      <c r="A4025" s="40"/>
      <c r="F4025" s="509"/>
    </row>
    <row r="4026" spans="1:6" x14ac:dyDescent="0.25">
      <c r="A4026" s="40"/>
      <c r="F4026" s="509"/>
    </row>
    <row r="4027" spans="1:6" x14ac:dyDescent="0.25">
      <c r="A4027" s="40"/>
      <c r="F4027" s="509"/>
    </row>
    <row r="4028" spans="1:6" x14ac:dyDescent="0.25">
      <c r="A4028" s="40"/>
      <c r="F4028" s="509"/>
    </row>
    <row r="4029" spans="1:6" x14ac:dyDescent="0.25">
      <c r="A4029" s="40"/>
      <c r="F4029" s="509"/>
    </row>
    <row r="4030" spans="1:6" x14ac:dyDescent="0.25">
      <c r="A4030" s="40"/>
      <c r="F4030" s="509"/>
    </row>
    <row r="4031" spans="1:6" x14ac:dyDescent="0.25">
      <c r="A4031" s="40"/>
      <c r="F4031" s="509"/>
    </row>
    <row r="4032" spans="1:6" x14ac:dyDescent="0.25">
      <c r="A4032" s="40"/>
      <c r="F4032" s="509"/>
    </row>
    <row r="4033" spans="1:6" x14ac:dyDescent="0.25">
      <c r="A4033" s="40"/>
      <c r="F4033" s="509"/>
    </row>
    <row r="4034" spans="1:6" x14ac:dyDescent="0.25">
      <c r="A4034" s="40"/>
      <c r="F4034" s="509"/>
    </row>
    <row r="4035" spans="1:6" x14ac:dyDescent="0.25">
      <c r="A4035" s="40"/>
      <c r="F4035" s="509"/>
    </row>
    <row r="4036" spans="1:6" x14ac:dyDescent="0.25">
      <c r="A4036" s="40"/>
      <c r="F4036" s="509"/>
    </row>
    <row r="4037" spans="1:6" x14ac:dyDescent="0.25">
      <c r="A4037" s="40"/>
      <c r="F4037" s="509"/>
    </row>
    <row r="4038" spans="1:6" x14ac:dyDescent="0.25">
      <c r="A4038" s="40"/>
      <c r="F4038" s="509"/>
    </row>
    <row r="4039" spans="1:6" x14ac:dyDescent="0.25">
      <c r="A4039" s="40"/>
      <c r="F4039" s="509"/>
    </row>
    <row r="4040" spans="1:6" x14ac:dyDescent="0.25">
      <c r="A4040" s="40"/>
      <c r="F4040" s="509"/>
    </row>
    <row r="4041" spans="1:6" x14ac:dyDescent="0.25">
      <c r="A4041" s="40"/>
      <c r="F4041" s="509"/>
    </row>
    <row r="4042" spans="1:6" x14ac:dyDescent="0.25">
      <c r="A4042" s="40"/>
      <c r="F4042" s="509"/>
    </row>
    <row r="4043" spans="1:6" x14ac:dyDescent="0.25">
      <c r="A4043" s="40"/>
      <c r="F4043" s="509"/>
    </row>
    <row r="4044" spans="1:6" x14ac:dyDescent="0.25">
      <c r="A4044" s="40"/>
      <c r="F4044" s="509"/>
    </row>
    <row r="4045" spans="1:6" x14ac:dyDescent="0.25">
      <c r="A4045" s="40"/>
      <c r="F4045" s="509"/>
    </row>
    <row r="4046" spans="1:6" x14ac:dyDescent="0.25">
      <c r="A4046" s="40"/>
      <c r="F4046" s="509"/>
    </row>
    <row r="4047" spans="1:6" x14ac:dyDescent="0.25">
      <c r="A4047" s="40"/>
      <c r="F4047" s="509"/>
    </row>
    <row r="4048" spans="1:6" x14ac:dyDescent="0.25">
      <c r="A4048" s="40"/>
      <c r="F4048" s="509"/>
    </row>
    <row r="4049" spans="1:6" x14ac:dyDescent="0.25">
      <c r="A4049" s="40"/>
      <c r="F4049" s="509"/>
    </row>
    <row r="4050" spans="1:6" x14ac:dyDescent="0.25">
      <c r="A4050" s="40"/>
      <c r="F4050" s="509"/>
    </row>
    <row r="4051" spans="1:6" x14ac:dyDescent="0.25">
      <c r="A4051" s="40"/>
      <c r="F4051" s="509"/>
    </row>
    <row r="4052" spans="1:6" x14ac:dyDescent="0.25">
      <c r="A4052" s="40"/>
      <c r="F4052" s="509"/>
    </row>
    <row r="4053" spans="1:6" x14ac:dyDescent="0.25">
      <c r="A4053" s="40"/>
      <c r="F4053" s="509"/>
    </row>
    <row r="4054" spans="1:6" x14ac:dyDescent="0.25">
      <c r="A4054" s="40"/>
      <c r="F4054" s="509"/>
    </row>
    <row r="4055" spans="1:6" x14ac:dyDescent="0.25">
      <c r="A4055" s="40"/>
      <c r="F4055" s="509"/>
    </row>
    <row r="4056" spans="1:6" x14ac:dyDescent="0.25">
      <c r="A4056" s="40"/>
      <c r="F4056" s="509"/>
    </row>
    <row r="4057" spans="1:6" x14ac:dyDescent="0.25">
      <c r="A4057" s="40"/>
      <c r="F4057" s="509"/>
    </row>
    <row r="4058" spans="1:6" x14ac:dyDescent="0.25">
      <c r="A4058" s="40"/>
      <c r="F4058" s="509"/>
    </row>
    <row r="4059" spans="1:6" x14ac:dyDescent="0.25">
      <c r="A4059" s="40"/>
      <c r="F4059" s="509"/>
    </row>
    <row r="4060" spans="1:6" x14ac:dyDescent="0.25">
      <c r="A4060" s="40"/>
      <c r="F4060" s="509"/>
    </row>
    <row r="4061" spans="1:6" x14ac:dyDescent="0.25">
      <c r="A4061" s="40"/>
      <c r="F4061" s="509"/>
    </row>
    <row r="4062" spans="1:6" x14ac:dyDescent="0.25">
      <c r="A4062" s="40"/>
      <c r="F4062" s="509"/>
    </row>
    <row r="4063" spans="1:6" x14ac:dyDescent="0.25">
      <c r="A4063" s="40"/>
      <c r="F4063" s="509"/>
    </row>
    <row r="4064" spans="1:6" x14ac:dyDescent="0.25">
      <c r="A4064" s="40"/>
      <c r="F4064" s="509"/>
    </row>
    <row r="4065" spans="1:6" x14ac:dyDescent="0.25">
      <c r="A4065" s="40"/>
      <c r="F4065" s="509"/>
    </row>
    <row r="4066" spans="1:6" x14ac:dyDescent="0.25">
      <c r="A4066" s="40"/>
      <c r="F4066" s="509"/>
    </row>
    <row r="4067" spans="1:6" x14ac:dyDescent="0.25">
      <c r="A4067" s="40"/>
      <c r="F4067" s="509"/>
    </row>
    <row r="4068" spans="1:6" x14ac:dyDescent="0.25">
      <c r="A4068" s="40"/>
      <c r="F4068" s="509"/>
    </row>
    <row r="4069" spans="1:6" x14ac:dyDescent="0.25">
      <c r="A4069" s="40"/>
      <c r="F4069" s="509"/>
    </row>
    <row r="4070" spans="1:6" x14ac:dyDescent="0.25">
      <c r="A4070" s="40"/>
      <c r="F4070" s="509"/>
    </row>
    <row r="4071" spans="1:6" x14ac:dyDescent="0.25">
      <c r="A4071" s="40"/>
      <c r="F4071" s="509"/>
    </row>
    <row r="4072" spans="1:6" x14ac:dyDescent="0.25">
      <c r="A4072" s="40"/>
      <c r="F4072" s="509"/>
    </row>
    <row r="4073" spans="1:6" x14ac:dyDescent="0.25">
      <c r="A4073" s="40"/>
      <c r="F4073" s="509"/>
    </row>
    <row r="4074" spans="1:6" x14ac:dyDescent="0.25">
      <c r="A4074" s="40"/>
      <c r="F4074" s="509"/>
    </row>
    <row r="4075" spans="1:6" x14ac:dyDescent="0.25">
      <c r="A4075" s="40"/>
      <c r="F4075" s="509"/>
    </row>
    <row r="4076" spans="1:6" x14ac:dyDescent="0.25">
      <c r="A4076" s="40"/>
      <c r="F4076" s="509"/>
    </row>
    <row r="4077" spans="1:6" x14ac:dyDescent="0.25">
      <c r="A4077" s="40"/>
      <c r="F4077" s="509"/>
    </row>
    <row r="4078" spans="1:6" x14ac:dyDescent="0.25">
      <c r="A4078" s="40"/>
      <c r="F4078" s="509"/>
    </row>
    <row r="4079" spans="1:6" x14ac:dyDescent="0.25">
      <c r="A4079" s="40"/>
      <c r="F4079" s="509"/>
    </row>
    <row r="4080" spans="1:6" x14ac:dyDescent="0.25">
      <c r="A4080" s="40"/>
      <c r="F4080" s="509"/>
    </row>
    <row r="4081" spans="1:6" x14ac:dyDescent="0.25">
      <c r="A4081" s="40"/>
      <c r="F4081" s="509"/>
    </row>
    <row r="4082" spans="1:6" x14ac:dyDescent="0.25">
      <c r="A4082" s="40"/>
      <c r="F4082" s="509"/>
    </row>
    <row r="4083" spans="1:6" x14ac:dyDescent="0.25">
      <c r="A4083" s="40"/>
      <c r="F4083" s="509"/>
    </row>
    <row r="4084" spans="1:6" x14ac:dyDescent="0.25">
      <c r="A4084" s="40"/>
      <c r="F4084" s="509"/>
    </row>
    <row r="4085" spans="1:6" x14ac:dyDescent="0.25">
      <c r="A4085" s="40"/>
      <c r="F4085" s="509"/>
    </row>
    <row r="4086" spans="1:6" x14ac:dyDescent="0.25">
      <c r="A4086" s="40"/>
      <c r="F4086" s="509"/>
    </row>
    <row r="4087" spans="1:6" x14ac:dyDescent="0.25">
      <c r="A4087" s="40"/>
      <c r="F4087" s="509"/>
    </row>
    <row r="4088" spans="1:6" x14ac:dyDescent="0.25">
      <c r="A4088" s="40"/>
      <c r="F4088" s="509"/>
    </row>
    <row r="4089" spans="1:6" x14ac:dyDescent="0.25">
      <c r="A4089" s="40"/>
      <c r="F4089" s="509"/>
    </row>
    <row r="4090" spans="1:6" x14ac:dyDescent="0.25">
      <c r="A4090" s="40"/>
      <c r="F4090" s="509"/>
    </row>
    <row r="4091" spans="1:6" x14ac:dyDescent="0.25">
      <c r="A4091" s="40"/>
      <c r="F4091" s="509"/>
    </row>
    <row r="4092" spans="1:6" x14ac:dyDescent="0.25">
      <c r="A4092" s="40"/>
      <c r="F4092" s="509"/>
    </row>
    <row r="4093" spans="1:6" x14ac:dyDescent="0.25">
      <c r="A4093" s="40"/>
      <c r="F4093" s="509"/>
    </row>
    <row r="4094" spans="1:6" x14ac:dyDescent="0.25">
      <c r="A4094" s="40"/>
      <c r="F4094" s="509"/>
    </row>
    <row r="4095" spans="1:6" x14ac:dyDescent="0.25">
      <c r="A4095" s="40"/>
      <c r="F4095" s="509"/>
    </row>
    <row r="4096" spans="1:6" x14ac:dyDescent="0.25">
      <c r="A4096" s="40"/>
      <c r="F4096" s="509"/>
    </row>
    <row r="4097" spans="1:6" x14ac:dyDescent="0.25">
      <c r="A4097" s="40"/>
      <c r="F4097" s="509"/>
    </row>
    <row r="4098" spans="1:6" x14ac:dyDescent="0.25">
      <c r="A4098" s="40"/>
      <c r="F4098" s="509"/>
    </row>
    <row r="4099" spans="1:6" x14ac:dyDescent="0.25">
      <c r="A4099" s="40"/>
      <c r="F4099" s="509"/>
    </row>
    <row r="4100" spans="1:6" x14ac:dyDescent="0.25">
      <c r="A4100" s="40"/>
      <c r="F4100" s="509"/>
    </row>
    <row r="4101" spans="1:6" x14ac:dyDescent="0.25">
      <c r="A4101" s="40"/>
      <c r="F4101" s="509"/>
    </row>
    <row r="4102" spans="1:6" x14ac:dyDescent="0.25">
      <c r="A4102" s="40"/>
      <c r="F4102" s="509"/>
    </row>
    <row r="4103" spans="1:6" x14ac:dyDescent="0.25">
      <c r="A4103" s="40"/>
      <c r="F4103" s="509"/>
    </row>
    <row r="4104" spans="1:6" x14ac:dyDescent="0.25">
      <c r="A4104" s="40"/>
      <c r="F4104" s="509"/>
    </row>
    <row r="4105" spans="1:6" x14ac:dyDescent="0.25">
      <c r="A4105" s="40"/>
      <c r="F4105" s="509"/>
    </row>
    <row r="4106" spans="1:6" x14ac:dyDescent="0.25">
      <c r="A4106" s="40"/>
      <c r="F4106" s="509"/>
    </row>
    <row r="4107" spans="1:6" x14ac:dyDescent="0.25">
      <c r="A4107" s="40"/>
      <c r="F4107" s="509"/>
    </row>
    <row r="4108" spans="1:6" x14ac:dyDescent="0.25">
      <c r="A4108" s="40"/>
      <c r="F4108" s="509"/>
    </row>
    <row r="4109" spans="1:6" x14ac:dyDescent="0.25">
      <c r="A4109" s="40"/>
      <c r="F4109" s="509"/>
    </row>
    <row r="4110" spans="1:6" x14ac:dyDescent="0.25">
      <c r="A4110" s="40"/>
      <c r="F4110" s="509"/>
    </row>
    <row r="4111" spans="1:6" x14ac:dyDescent="0.25">
      <c r="A4111" s="40"/>
      <c r="F4111" s="509"/>
    </row>
    <row r="4112" spans="1:6" x14ac:dyDescent="0.25">
      <c r="A4112" s="40"/>
      <c r="F4112" s="509"/>
    </row>
    <row r="4113" spans="1:6" x14ac:dyDescent="0.25">
      <c r="A4113" s="40"/>
      <c r="F4113" s="509"/>
    </row>
    <row r="4114" spans="1:6" x14ac:dyDescent="0.25">
      <c r="A4114" s="40"/>
      <c r="F4114" s="509"/>
    </row>
    <row r="4115" spans="1:6" x14ac:dyDescent="0.25">
      <c r="A4115" s="40"/>
      <c r="F4115" s="509"/>
    </row>
    <row r="4116" spans="1:6" x14ac:dyDescent="0.25">
      <c r="A4116" s="40"/>
      <c r="F4116" s="509"/>
    </row>
    <row r="4117" spans="1:6" x14ac:dyDescent="0.25">
      <c r="A4117" s="40"/>
      <c r="F4117" s="509"/>
    </row>
    <row r="4118" spans="1:6" x14ac:dyDescent="0.25">
      <c r="A4118" s="40"/>
      <c r="F4118" s="509"/>
    </row>
    <row r="4119" spans="1:6" x14ac:dyDescent="0.25">
      <c r="A4119" s="40"/>
      <c r="F4119" s="509"/>
    </row>
    <row r="4120" spans="1:6" x14ac:dyDescent="0.25">
      <c r="A4120" s="40"/>
      <c r="F4120" s="509"/>
    </row>
    <row r="4121" spans="1:6" x14ac:dyDescent="0.25">
      <c r="A4121" s="40"/>
      <c r="F4121" s="509"/>
    </row>
    <row r="4122" spans="1:6" x14ac:dyDescent="0.25">
      <c r="A4122" s="40"/>
      <c r="F4122" s="509"/>
    </row>
    <row r="4123" spans="1:6" x14ac:dyDescent="0.25">
      <c r="A4123" s="40"/>
      <c r="F4123" s="509"/>
    </row>
    <row r="4124" spans="1:6" x14ac:dyDescent="0.25">
      <c r="A4124" s="40"/>
      <c r="F4124" s="509"/>
    </row>
    <row r="4125" spans="1:6" x14ac:dyDescent="0.25">
      <c r="A4125" s="40"/>
      <c r="F4125" s="509"/>
    </row>
    <row r="4126" spans="1:6" x14ac:dyDescent="0.25">
      <c r="A4126" s="40"/>
      <c r="F4126" s="509"/>
    </row>
    <row r="4127" spans="1:6" x14ac:dyDescent="0.25">
      <c r="A4127" s="40"/>
      <c r="F4127" s="509"/>
    </row>
    <row r="4128" spans="1:6" x14ac:dyDescent="0.25">
      <c r="A4128" s="40"/>
      <c r="F4128" s="509"/>
    </row>
    <row r="4129" spans="1:6" x14ac:dyDescent="0.25">
      <c r="A4129" s="40"/>
      <c r="F4129" s="509"/>
    </row>
    <row r="4130" spans="1:6" x14ac:dyDescent="0.25">
      <c r="A4130" s="40"/>
      <c r="F4130" s="509"/>
    </row>
    <row r="4131" spans="1:6" x14ac:dyDescent="0.25">
      <c r="A4131" s="40"/>
      <c r="F4131" s="509"/>
    </row>
    <row r="4132" spans="1:6" x14ac:dyDescent="0.25">
      <c r="A4132" s="40"/>
      <c r="F4132" s="509"/>
    </row>
    <row r="4133" spans="1:6" x14ac:dyDescent="0.25">
      <c r="A4133" s="40"/>
      <c r="F4133" s="509"/>
    </row>
    <row r="4134" spans="1:6" x14ac:dyDescent="0.25">
      <c r="A4134" s="40"/>
      <c r="F4134" s="509"/>
    </row>
    <row r="4135" spans="1:6" x14ac:dyDescent="0.25">
      <c r="A4135" s="40"/>
      <c r="F4135" s="509"/>
    </row>
    <row r="4136" spans="1:6" x14ac:dyDescent="0.25">
      <c r="A4136" s="40"/>
      <c r="F4136" s="509"/>
    </row>
    <row r="4137" spans="1:6" x14ac:dyDescent="0.25">
      <c r="A4137" s="40"/>
      <c r="F4137" s="509"/>
    </row>
    <row r="4138" spans="1:6" x14ac:dyDescent="0.25">
      <c r="A4138" s="40"/>
      <c r="F4138" s="509"/>
    </row>
    <row r="4139" spans="1:6" x14ac:dyDescent="0.25">
      <c r="A4139" s="40"/>
      <c r="F4139" s="509"/>
    </row>
    <row r="4140" spans="1:6" x14ac:dyDescent="0.25">
      <c r="A4140" s="40"/>
      <c r="F4140" s="509"/>
    </row>
    <row r="4141" spans="1:6" x14ac:dyDescent="0.25">
      <c r="A4141" s="40"/>
      <c r="F4141" s="509"/>
    </row>
    <row r="4142" spans="1:6" x14ac:dyDescent="0.25">
      <c r="A4142" s="40"/>
      <c r="F4142" s="509"/>
    </row>
    <row r="4143" spans="1:6" x14ac:dyDescent="0.25">
      <c r="A4143" s="40"/>
      <c r="F4143" s="509"/>
    </row>
    <row r="4144" spans="1:6" x14ac:dyDescent="0.25">
      <c r="A4144" s="40"/>
      <c r="F4144" s="509"/>
    </row>
    <row r="4145" spans="1:6" x14ac:dyDescent="0.25">
      <c r="A4145" s="40"/>
      <c r="F4145" s="509"/>
    </row>
    <row r="4146" spans="1:6" x14ac:dyDescent="0.25">
      <c r="A4146" s="40"/>
      <c r="F4146" s="509"/>
    </row>
    <row r="4147" spans="1:6" x14ac:dyDescent="0.25">
      <c r="A4147" s="40"/>
      <c r="F4147" s="509"/>
    </row>
    <row r="4148" spans="1:6" x14ac:dyDescent="0.25">
      <c r="A4148" s="40"/>
      <c r="F4148" s="509"/>
    </row>
    <row r="4149" spans="1:6" x14ac:dyDescent="0.25">
      <c r="A4149" s="40"/>
      <c r="F4149" s="509"/>
    </row>
    <row r="4150" spans="1:6" x14ac:dyDescent="0.25">
      <c r="A4150" s="40"/>
      <c r="F4150" s="509"/>
    </row>
    <row r="4151" spans="1:6" x14ac:dyDescent="0.25">
      <c r="A4151" s="40"/>
      <c r="F4151" s="509"/>
    </row>
    <row r="4152" spans="1:6" x14ac:dyDescent="0.25">
      <c r="A4152" s="40"/>
      <c r="F4152" s="509"/>
    </row>
    <row r="4153" spans="1:6" x14ac:dyDescent="0.25">
      <c r="A4153" s="40"/>
      <c r="F4153" s="509"/>
    </row>
    <row r="4154" spans="1:6" x14ac:dyDescent="0.25">
      <c r="A4154" s="40"/>
      <c r="F4154" s="509"/>
    </row>
    <row r="4155" spans="1:6" x14ac:dyDescent="0.25">
      <c r="A4155" s="40"/>
      <c r="F4155" s="509"/>
    </row>
    <row r="4156" spans="1:6" x14ac:dyDescent="0.25">
      <c r="A4156" s="40"/>
      <c r="F4156" s="509"/>
    </row>
    <row r="4157" spans="1:6" x14ac:dyDescent="0.25">
      <c r="A4157" s="40"/>
      <c r="F4157" s="509"/>
    </row>
    <row r="4158" spans="1:6" x14ac:dyDescent="0.25">
      <c r="A4158" s="40"/>
      <c r="F4158" s="509"/>
    </row>
    <row r="4159" spans="1:6" x14ac:dyDescent="0.25">
      <c r="A4159" s="40"/>
      <c r="F4159" s="509"/>
    </row>
    <row r="4160" spans="1:6" x14ac:dyDescent="0.25">
      <c r="A4160" s="40"/>
      <c r="F4160" s="509"/>
    </row>
    <row r="4161" spans="1:6" x14ac:dyDescent="0.25">
      <c r="A4161" s="40"/>
      <c r="F4161" s="509"/>
    </row>
    <row r="4162" spans="1:6" x14ac:dyDescent="0.25">
      <c r="A4162" s="40"/>
      <c r="F4162" s="509"/>
    </row>
    <row r="4163" spans="1:6" x14ac:dyDescent="0.25">
      <c r="A4163" s="40"/>
      <c r="F4163" s="509"/>
    </row>
    <row r="4164" spans="1:6" x14ac:dyDescent="0.25">
      <c r="A4164" s="40"/>
      <c r="F4164" s="509"/>
    </row>
    <row r="4165" spans="1:6" x14ac:dyDescent="0.25">
      <c r="A4165" s="40"/>
      <c r="F4165" s="509"/>
    </row>
    <row r="4166" spans="1:6" x14ac:dyDescent="0.25">
      <c r="A4166" s="40"/>
      <c r="F4166" s="509"/>
    </row>
    <row r="4167" spans="1:6" x14ac:dyDescent="0.25">
      <c r="A4167" s="40"/>
      <c r="F4167" s="509"/>
    </row>
    <row r="4168" spans="1:6" x14ac:dyDescent="0.25">
      <c r="A4168" s="40"/>
      <c r="F4168" s="509"/>
    </row>
    <row r="4169" spans="1:6" x14ac:dyDescent="0.25">
      <c r="A4169" s="40"/>
      <c r="F4169" s="509"/>
    </row>
    <row r="4170" spans="1:6" x14ac:dyDescent="0.25">
      <c r="A4170" s="40"/>
      <c r="F4170" s="509"/>
    </row>
    <row r="4171" spans="1:6" x14ac:dyDescent="0.25">
      <c r="A4171" s="40"/>
      <c r="F4171" s="509"/>
    </row>
    <row r="4172" spans="1:6" x14ac:dyDescent="0.25">
      <c r="A4172" s="40"/>
      <c r="F4172" s="509"/>
    </row>
    <row r="4173" spans="1:6" x14ac:dyDescent="0.25">
      <c r="A4173" s="40"/>
      <c r="F4173" s="509"/>
    </row>
    <row r="4174" spans="1:6" x14ac:dyDescent="0.25">
      <c r="A4174" s="40"/>
      <c r="F4174" s="509"/>
    </row>
    <row r="4175" spans="1:6" x14ac:dyDescent="0.25">
      <c r="A4175" s="40"/>
      <c r="F4175" s="509"/>
    </row>
    <row r="4176" spans="1:6" x14ac:dyDescent="0.25">
      <c r="A4176" s="40"/>
      <c r="F4176" s="509"/>
    </row>
    <row r="4177" spans="1:6" x14ac:dyDescent="0.25">
      <c r="A4177" s="40"/>
      <c r="F4177" s="509"/>
    </row>
    <row r="4178" spans="1:6" x14ac:dyDescent="0.25">
      <c r="A4178" s="40"/>
      <c r="F4178" s="509"/>
    </row>
    <row r="4179" spans="1:6" x14ac:dyDescent="0.25">
      <c r="A4179" s="40"/>
      <c r="F4179" s="509"/>
    </row>
    <row r="4180" spans="1:6" x14ac:dyDescent="0.25">
      <c r="A4180" s="40"/>
      <c r="F4180" s="509"/>
    </row>
    <row r="4181" spans="1:6" x14ac:dyDescent="0.25">
      <c r="A4181" s="40"/>
      <c r="F4181" s="509"/>
    </row>
    <row r="4182" spans="1:6" x14ac:dyDescent="0.25">
      <c r="A4182" s="40"/>
      <c r="F4182" s="509"/>
    </row>
    <row r="4183" spans="1:6" x14ac:dyDescent="0.25">
      <c r="A4183" s="40"/>
      <c r="F4183" s="509"/>
    </row>
    <row r="4184" spans="1:6" x14ac:dyDescent="0.25">
      <c r="A4184" s="40"/>
      <c r="F4184" s="509"/>
    </row>
    <row r="4185" spans="1:6" x14ac:dyDescent="0.25">
      <c r="A4185" s="40"/>
      <c r="F4185" s="509"/>
    </row>
    <row r="4186" spans="1:6" x14ac:dyDescent="0.25">
      <c r="A4186" s="40"/>
      <c r="F4186" s="509"/>
    </row>
    <row r="4187" spans="1:6" x14ac:dyDescent="0.25">
      <c r="A4187" s="40"/>
      <c r="F4187" s="509"/>
    </row>
    <row r="4188" spans="1:6" x14ac:dyDescent="0.25">
      <c r="A4188" s="40"/>
      <c r="F4188" s="509"/>
    </row>
    <row r="4189" spans="1:6" x14ac:dyDescent="0.25">
      <c r="A4189" s="40"/>
      <c r="F4189" s="509"/>
    </row>
    <row r="4190" spans="1:6" x14ac:dyDescent="0.25">
      <c r="A4190" s="40"/>
      <c r="F4190" s="509"/>
    </row>
    <row r="4191" spans="1:6" x14ac:dyDescent="0.25">
      <c r="A4191" s="40"/>
      <c r="F4191" s="509"/>
    </row>
    <row r="4192" spans="1:6" x14ac:dyDescent="0.25">
      <c r="A4192" s="40"/>
      <c r="F4192" s="509"/>
    </row>
    <row r="4193" spans="1:6" x14ac:dyDescent="0.25">
      <c r="A4193" s="40"/>
      <c r="F4193" s="509"/>
    </row>
    <row r="4194" spans="1:6" x14ac:dyDescent="0.25">
      <c r="A4194" s="40"/>
      <c r="F4194" s="509"/>
    </row>
    <row r="4195" spans="1:6" x14ac:dyDescent="0.25">
      <c r="A4195" s="40"/>
      <c r="F4195" s="509"/>
    </row>
    <row r="4196" spans="1:6" x14ac:dyDescent="0.25">
      <c r="A4196" s="40"/>
      <c r="F4196" s="509"/>
    </row>
    <row r="4197" spans="1:6" x14ac:dyDescent="0.25">
      <c r="A4197" s="40"/>
      <c r="F4197" s="509"/>
    </row>
    <row r="4198" spans="1:6" x14ac:dyDescent="0.25">
      <c r="A4198" s="40"/>
      <c r="F4198" s="509"/>
    </row>
    <row r="4199" spans="1:6" x14ac:dyDescent="0.25">
      <c r="A4199" s="40"/>
      <c r="F4199" s="509"/>
    </row>
    <row r="4200" spans="1:6" x14ac:dyDescent="0.25">
      <c r="A4200" s="40"/>
      <c r="F4200" s="509"/>
    </row>
    <row r="4201" spans="1:6" x14ac:dyDescent="0.25">
      <c r="A4201" s="40"/>
      <c r="F4201" s="509"/>
    </row>
    <row r="4202" spans="1:6" x14ac:dyDescent="0.25">
      <c r="A4202" s="40"/>
      <c r="F4202" s="509"/>
    </row>
    <row r="4203" spans="1:6" x14ac:dyDescent="0.25">
      <c r="A4203" s="40"/>
      <c r="F4203" s="509"/>
    </row>
    <row r="4204" spans="1:6" x14ac:dyDescent="0.25">
      <c r="A4204" s="40"/>
      <c r="F4204" s="509"/>
    </row>
    <row r="4205" spans="1:6" x14ac:dyDescent="0.25">
      <c r="A4205" s="40"/>
      <c r="F4205" s="509"/>
    </row>
    <row r="4206" spans="1:6" x14ac:dyDescent="0.25">
      <c r="A4206" s="40"/>
      <c r="F4206" s="509"/>
    </row>
    <row r="4207" spans="1:6" x14ac:dyDescent="0.25">
      <c r="A4207" s="40"/>
      <c r="F4207" s="509"/>
    </row>
    <row r="4208" spans="1:6" x14ac:dyDescent="0.25">
      <c r="A4208" s="40"/>
      <c r="F4208" s="509"/>
    </row>
    <row r="4209" spans="1:6" x14ac:dyDescent="0.25">
      <c r="A4209" s="40"/>
      <c r="F4209" s="509"/>
    </row>
    <row r="4210" spans="1:6" x14ac:dyDescent="0.25">
      <c r="A4210" s="40"/>
      <c r="F4210" s="509"/>
    </row>
    <row r="4211" spans="1:6" x14ac:dyDescent="0.25">
      <c r="A4211" s="40"/>
      <c r="F4211" s="509"/>
    </row>
    <row r="4212" spans="1:6" x14ac:dyDescent="0.25">
      <c r="A4212" s="40"/>
      <c r="F4212" s="509"/>
    </row>
    <row r="4213" spans="1:6" x14ac:dyDescent="0.25">
      <c r="A4213" s="40"/>
      <c r="F4213" s="509"/>
    </row>
    <row r="4214" spans="1:6" x14ac:dyDescent="0.25">
      <c r="A4214" s="40"/>
      <c r="F4214" s="509"/>
    </row>
    <row r="4215" spans="1:6" x14ac:dyDescent="0.25">
      <c r="A4215" s="40"/>
      <c r="F4215" s="509"/>
    </row>
    <row r="4216" spans="1:6" x14ac:dyDescent="0.25">
      <c r="A4216" s="40"/>
      <c r="F4216" s="509"/>
    </row>
    <row r="4217" spans="1:6" x14ac:dyDescent="0.25">
      <c r="A4217" s="40"/>
      <c r="F4217" s="509"/>
    </row>
    <row r="4218" spans="1:6" x14ac:dyDescent="0.25">
      <c r="A4218" s="40"/>
      <c r="F4218" s="509"/>
    </row>
    <row r="4219" spans="1:6" x14ac:dyDescent="0.25">
      <c r="A4219" s="40"/>
      <c r="F4219" s="509"/>
    </row>
    <row r="4220" spans="1:6" x14ac:dyDescent="0.25">
      <c r="A4220" s="40"/>
      <c r="F4220" s="509"/>
    </row>
    <row r="4221" spans="1:6" x14ac:dyDescent="0.25">
      <c r="A4221" s="40"/>
      <c r="F4221" s="509"/>
    </row>
    <row r="4222" spans="1:6" x14ac:dyDescent="0.25">
      <c r="A4222" s="40"/>
      <c r="F4222" s="509"/>
    </row>
    <row r="4223" spans="1:6" x14ac:dyDescent="0.25">
      <c r="A4223" s="40"/>
      <c r="F4223" s="509"/>
    </row>
    <row r="4224" spans="1:6" x14ac:dyDescent="0.25">
      <c r="A4224" s="40"/>
      <c r="F4224" s="509"/>
    </row>
    <row r="4225" spans="1:6" x14ac:dyDescent="0.25">
      <c r="A4225" s="40"/>
      <c r="F4225" s="509"/>
    </row>
    <row r="4226" spans="1:6" x14ac:dyDescent="0.25">
      <c r="A4226" s="40"/>
      <c r="F4226" s="509"/>
    </row>
    <row r="4227" spans="1:6" x14ac:dyDescent="0.25">
      <c r="A4227" s="40"/>
      <c r="F4227" s="509"/>
    </row>
    <row r="4228" spans="1:6" x14ac:dyDescent="0.25">
      <c r="A4228" s="40"/>
      <c r="F4228" s="509"/>
    </row>
    <row r="4229" spans="1:6" x14ac:dyDescent="0.25">
      <c r="A4229" s="40"/>
      <c r="F4229" s="509"/>
    </row>
    <row r="4230" spans="1:6" x14ac:dyDescent="0.25">
      <c r="A4230" s="40"/>
      <c r="F4230" s="509"/>
    </row>
    <row r="4231" spans="1:6" x14ac:dyDescent="0.25">
      <c r="A4231" s="40"/>
      <c r="F4231" s="509"/>
    </row>
    <row r="4232" spans="1:6" x14ac:dyDescent="0.25">
      <c r="A4232" s="40"/>
      <c r="F4232" s="509"/>
    </row>
    <row r="4233" spans="1:6" x14ac:dyDescent="0.25">
      <c r="A4233" s="40"/>
      <c r="F4233" s="509"/>
    </row>
    <row r="4234" spans="1:6" x14ac:dyDescent="0.25">
      <c r="A4234" s="40"/>
      <c r="F4234" s="509"/>
    </row>
    <row r="4235" spans="1:6" x14ac:dyDescent="0.25">
      <c r="A4235" s="40"/>
      <c r="F4235" s="509"/>
    </row>
    <row r="4236" spans="1:6" x14ac:dyDescent="0.25">
      <c r="A4236" s="40"/>
      <c r="F4236" s="509"/>
    </row>
    <row r="4237" spans="1:6" x14ac:dyDescent="0.25">
      <c r="A4237" s="40"/>
      <c r="F4237" s="509"/>
    </row>
    <row r="4238" spans="1:6" x14ac:dyDescent="0.25">
      <c r="A4238" s="40"/>
      <c r="F4238" s="509"/>
    </row>
    <row r="4239" spans="1:6" x14ac:dyDescent="0.25">
      <c r="A4239" s="40"/>
      <c r="F4239" s="509"/>
    </row>
    <row r="4240" spans="1:6" x14ac:dyDescent="0.25">
      <c r="A4240" s="40"/>
      <c r="F4240" s="509"/>
    </row>
    <row r="4241" spans="1:6" x14ac:dyDescent="0.25">
      <c r="A4241" s="40"/>
      <c r="F4241" s="509"/>
    </row>
    <row r="4242" spans="1:6" x14ac:dyDescent="0.25">
      <c r="A4242" s="40"/>
      <c r="F4242" s="509"/>
    </row>
    <row r="4243" spans="1:6" x14ac:dyDescent="0.25">
      <c r="A4243" s="40"/>
      <c r="F4243" s="509"/>
    </row>
    <row r="4244" spans="1:6" x14ac:dyDescent="0.25">
      <c r="A4244" s="40"/>
      <c r="F4244" s="509"/>
    </row>
    <row r="4245" spans="1:6" x14ac:dyDescent="0.25">
      <c r="A4245" s="40"/>
      <c r="F4245" s="509"/>
    </row>
    <row r="4246" spans="1:6" x14ac:dyDescent="0.25">
      <c r="A4246" s="40"/>
      <c r="F4246" s="509"/>
    </row>
    <row r="4247" spans="1:6" x14ac:dyDescent="0.25">
      <c r="A4247" s="40"/>
      <c r="F4247" s="509"/>
    </row>
    <row r="4248" spans="1:6" x14ac:dyDescent="0.25">
      <c r="A4248" s="40"/>
      <c r="F4248" s="509"/>
    </row>
    <row r="4249" spans="1:6" x14ac:dyDescent="0.25">
      <c r="A4249" s="40"/>
      <c r="F4249" s="509"/>
    </row>
    <row r="4250" spans="1:6" x14ac:dyDescent="0.25">
      <c r="A4250" s="40"/>
      <c r="F4250" s="509"/>
    </row>
    <row r="4251" spans="1:6" x14ac:dyDescent="0.25">
      <c r="A4251" s="40"/>
      <c r="F4251" s="509"/>
    </row>
    <row r="4252" spans="1:6" x14ac:dyDescent="0.25">
      <c r="A4252" s="40"/>
      <c r="F4252" s="509"/>
    </row>
    <row r="4253" spans="1:6" x14ac:dyDescent="0.25">
      <c r="A4253" s="40"/>
      <c r="F4253" s="509"/>
    </row>
    <row r="4254" spans="1:6" x14ac:dyDescent="0.25">
      <c r="A4254" s="40"/>
      <c r="F4254" s="509"/>
    </row>
    <row r="4255" spans="1:6" x14ac:dyDescent="0.25">
      <c r="A4255" s="40"/>
      <c r="F4255" s="509"/>
    </row>
    <row r="4256" spans="1:6" x14ac:dyDescent="0.25">
      <c r="A4256" s="40"/>
      <c r="F4256" s="509"/>
    </row>
    <row r="4257" spans="1:6" x14ac:dyDescent="0.25">
      <c r="A4257" s="40"/>
      <c r="F4257" s="509"/>
    </row>
    <row r="4258" spans="1:6" x14ac:dyDescent="0.25">
      <c r="A4258" s="40"/>
      <c r="F4258" s="509"/>
    </row>
    <row r="4259" spans="1:6" x14ac:dyDescent="0.25">
      <c r="A4259" s="40"/>
      <c r="F4259" s="509"/>
    </row>
    <row r="4260" spans="1:6" x14ac:dyDescent="0.25">
      <c r="A4260" s="40"/>
      <c r="F4260" s="509"/>
    </row>
    <row r="4261" spans="1:6" x14ac:dyDescent="0.25">
      <c r="A4261" s="40"/>
      <c r="F4261" s="509"/>
    </row>
    <row r="4262" spans="1:6" x14ac:dyDescent="0.25">
      <c r="A4262" s="40"/>
      <c r="F4262" s="509"/>
    </row>
    <row r="4263" spans="1:6" x14ac:dyDescent="0.25">
      <c r="A4263" s="40"/>
      <c r="F4263" s="509"/>
    </row>
    <row r="4264" spans="1:6" x14ac:dyDescent="0.25">
      <c r="A4264" s="40"/>
      <c r="F4264" s="509"/>
    </row>
    <row r="4265" spans="1:6" x14ac:dyDescent="0.25">
      <c r="A4265" s="40"/>
      <c r="F4265" s="509"/>
    </row>
    <row r="4266" spans="1:6" x14ac:dyDescent="0.25">
      <c r="A4266" s="40"/>
      <c r="F4266" s="509"/>
    </row>
    <row r="4267" spans="1:6" x14ac:dyDescent="0.25">
      <c r="A4267" s="40"/>
      <c r="F4267" s="509"/>
    </row>
    <row r="4268" spans="1:6" x14ac:dyDescent="0.25">
      <c r="A4268" s="40"/>
      <c r="F4268" s="509"/>
    </row>
    <row r="4269" spans="1:6" x14ac:dyDescent="0.25">
      <c r="A4269" s="40"/>
      <c r="F4269" s="509"/>
    </row>
    <row r="4270" spans="1:6" x14ac:dyDescent="0.25">
      <c r="A4270" s="40"/>
      <c r="F4270" s="509"/>
    </row>
    <row r="4271" spans="1:6" x14ac:dyDescent="0.25">
      <c r="A4271" s="40"/>
      <c r="F4271" s="509"/>
    </row>
    <row r="4272" spans="1:6" x14ac:dyDescent="0.25">
      <c r="A4272" s="40"/>
      <c r="F4272" s="509"/>
    </row>
    <row r="4273" spans="1:6" x14ac:dyDescent="0.25">
      <c r="A4273" s="40"/>
      <c r="F4273" s="509"/>
    </row>
    <row r="4274" spans="1:6" x14ac:dyDescent="0.25">
      <c r="A4274" s="40"/>
      <c r="F4274" s="509"/>
    </row>
    <row r="4275" spans="1:6" x14ac:dyDescent="0.25">
      <c r="A4275" s="40"/>
      <c r="F4275" s="509"/>
    </row>
    <row r="4276" spans="1:6" x14ac:dyDescent="0.25">
      <c r="A4276" s="40"/>
      <c r="F4276" s="509"/>
    </row>
    <row r="4277" spans="1:6" x14ac:dyDescent="0.25">
      <c r="A4277" s="40"/>
      <c r="F4277" s="509"/>
    </row>
    <row r="4278" spans="1:6" x14ac:dyDescent="0.25">
      <c r="A4278" s="40"/>
      <c r="F4278" s="509"/>
    </row>
    <row r="4279" spans="1:6" x14ac:dyDescent="0.25">
      <c r="A4279" s="40"/>
      <c r="F4279" s="509"/>
    </row>
    <row r="4280" spans="1:6" x14ac:dyDescent="0.25">
      <c r="A4280" s="40"/>
      <c r="F4280" s="509"/>
    </row>
    <row r="4281" spans="1:6" x14ac:dyDescent="0.25">
      <c r="A4281" s="40"/>
      <c r="F4281" s="509"/>
    </row>
    <row r="4282" spans="1:6" x14ac:dyDescent="0.25">
      <c r="A4282" s="40"/>
      <c r="F4282" s="509"/>
    </row>
    <row r="4283" spans="1:6" x14ac:dyDescent="0.25">
      <c r="A4283" s="40"/>
      <c r="F4283" s="509"/>
    </row>
    <row r="4284" spans="1:6" x14ac:dyDescent="0.25">
      <c r="A4284" s="40"/>
      <c r="F4284" s="509"/>
    </row>
    <row r="4285" spans="1:6" x14ac:dyDescent="0.25">
      <c r="A4285" s="40"/>
      <c r="F4285" s="509"/>
    </row>
    <row r="4286" spans="1:6" x14ac:dyDescent="0.25">
      <c r="A4286" s="40"/>
      <c r="F4286" s="509"/>
    </row>
    <row r="4287" spans="1:6" x14ac:dyDescent="0.25">
      <c r="A4287" s="40"/>
      <c r="F4287" s="509"/>
    </row>
    <row r="4288" spans="1:6" x14ac:dyDescent="0.25">
      <c r="A4288" s="40"/>
      <c r="F4288" s="509"/>
    </row>
    <row r="4289" spans="1:6" x14ac:dyDescent="0.25">
      <c r="A4289" s="40"/>
      <c r="F4289" s="509"/>
    </row>
    <row r="4290" spans="1:6" x14ac:dyDescent="0.25">
      <c r="A4290" s="40"/>
      <c r="F4290" s="509"/>
    </row>
    <row r="4291" spans="1:6" x14ac:dyDescent="0.25">
      <c r="A4291" s="40"/>
      <c r="F4291" s="509"/>
    </row>
    <row r="4292" spans="1:6" x14ac:dyDescent="0.25">
      <c r="A4292" s="40"/>
      <c r="F4292" s="509"/>
    </row>
    <row r="4293" spans="1:6" x14ac:dyDescent="0.25">
      <c r="A4293" s="40"/>
      <c r="F4293" s="509"/>
    </row>
    <row r="4294" spans="1:6" x14ac:dyDescent="0.25">
      <c r="A4294" s="40"/>
      <c r="F4294" s="509"/>
    </row>
    <row r="4295" spans="1:6" x14ac:dyDescent="0.25">
      <c r="A4295" s="40"/>
      <c r="F4295" s="509"/>
    </row>
    <row r="4296" spans="1:6" x14ac:dyDescent="0.25">
      <c r="A4296" s="40"/>
      <c r="F4296" s="509"/>
    </row>
    <row r="4297" spans="1:6" x14ac:dyDescent="0.25">
      <c r="A4297" s="40"/>
      <c r="F4297" s="509"/>
    </row>
    <row r="4298" spans="1:6" x14ac:dyDescent="0.25">
      <c r="A4298" s="40"/>
      <c r="F4298" s="509"/>
    </row>
    <row r="4299" spans="1:6" x14ac:dyDescent="0.25">
      <c r="A4299" s="40"/>
      <c r="F4299" s="509"/>
    </row>
    <row r="4300" spans="1:6" x14ac:dyDescent="0.25">
      <c r="A4300" s="40"/>
      <c r="F4300" s="509"/>
    </row>
    <row r="4301" spans="1:6" x14ac:dyDescent="0.25">
      <c r="A4301" s="40"/>
      <c r="F4301" s="509"/>
    </row>
    <row r="4302" spans="1:6" x14ac:dyDescent="0.25">
      <c r="A4302" s="40"/>
      <c r="F4302" s="509"/>
    </row>
    <row r="4303" spans="1:6" x14ac:dyDescent="0.25">
      <c r="A4303" s="40"/>
      <c r="F4303" s="509"/>
    </row>
    <row r="4304" spans="1:6" x14ac:dyDescent="0.25">
      <c r="A4304" s="40"/>
      <c r="F4304" s="509"/>
    </row>
    <row r="4305" spans="1:6" x14ac:dyDescent="0.25">
      <c r="A4305" s="40"/>
      <c r="F4305" s="509"/>
    </row>
    <row r="4306" spans="1:6" x14ac:dyDescent="0.25">
      <c r="A4306" s="40"/>
      <c r="F4306" s="509"/>
    </row>
    <row r="4307" spans="1:6" x14ac:dyDescent="0.25">
      <c r="A4307" s="40"/>
      <c r="F4307" s="509"/>
    </row>
    <row r="4308" spans="1:6" x14ac:dyDescent="0.25">
      <c r="A4308" s="40"/>
      <c r="F4308" s="509"/>
    </row>
    <row r="4309" spans="1:6" x14ac:dyDescent="0.25">
      <c r="A4309" s="40"/>
      <c r="F4309" s="509"/>
    </row>
    <row r="4310" spans="1:6" x14ac:dyDescent="0.25">
      <c r="A4310" s="40"/>
      <c r="F4310" s="509"/>
    </row>
    <row r="4311" spans="1:6" x14ac:dyDescent="0.25">
      <c r="A4311" s="40"/>
      <c r="F4311" s="509"/>
    </row>
    <row r="4312" spans="1:6" x14ac:dyDescent="0.25">
      <c r="A4312" s="40"/>
      <c r="F4312" s="509"/>
    </row>
    <row r="4313" spans="1:6" x14ac:dyDescent="0.25">
      <c r="A4313" s="40"/>
      <c r="F4313" s="509"/>
    </row>
    <row r="4314" spans="1:6" x14ac:dyDescent="0.25">
      <c r="A4314" s="40"/>
      <c r="F4314" s="509"/>
    </row>
    <row r="4315" spans="1:6" x14ac:dyDescent="0.25">
      <c r="A4315" s="40"/>
      <c r="F4315" s="509"/>
    </row>
    <row r="4316" spans="1:6" x14ac:dyDescent="0.25">
      <c r="A4316" s="40"/>
      <c r="F4316" s="509"/>
    </row>
    <row r="4317" spans="1:6" x14ac:dyDescent="0.25">
      <c r="A4317" s="40"/>
      <c r="F4317" s="509"/>
    </row>
    <row r="4318" spans="1:6" x14ac:dyDescent="0.25">
      <c r="A4318" s="40"/>
      <c r="F4318" s="509"/>
    </row>
    <row r="4319" spans="1:6" x14ac:dyDescent="0.25">
      <c r="A4319" s="40"/>
      <c r="F4319" s="509"/>
    </row>
    <row r="4320" spans="1:6" x14ac:dyDescent="0.25">
      <c r="A4320" s="40"/>
      <c r="F4320" s="509"/>
    </row>
    <row r="4321" spans="1:6" x14ac:dyDescent="0.25">
      <c r="A4321" s="40"/>
      <c r="F4321" s="509"/>
    </row>
    <row r="4322" spans="1:6" x14ac:dyDescent="0.25">
      <c r="A4322" s="40"/>
      <c r="F4322" s="509"/>
    </row>
    <row r="4323" spans="1:6" x14ac:dyDescent="0.25">
      <c r="A4323" s="40"/>
      <c r="F4323" s="509"/>
    </row>
    <row r="4324" spans="1:6" x14ac:dyDescent="0.25">
      <c r="A4324" s="40"/>
      <c r="F4324" s="509"/>
    </row>
    <row r="4325" spans="1:6" x14ac:dyDescent="0.25">
      <c r="A4325" s="40"/>
      <c r="F4325" s="509"/>
    </row>
    <row r="4326" spans="1:6" x14ac:dyDescent="0.25">
      <c r="A4326" s="40"/>
      <c r="F4326" s="509"/>
    </row>
    <row r="4327" spans="1:6" x14ac:dyDescent="0.25">
      <c r="A4327" s="40"/>
      <c r="F4327" s="509"/>
    </row>
    <row r="4328" spans="1:6" x14ac:dyDescent="0.25">
      <c r="A4328" s="40"/>
      <c r="F4328" s="509"/>
    </row>
    <row r="4329" spans="1:6" x14ac:dyDescent="0.25">
      <c r="A4329" s="40"/>
      <c r="F4329" s="509"/>
    </row>
    <row r="4330" spans="1:6" x14ac:dyDescent="0.25">
      <c r="A4330" s="40"/>
      <c r="F4330" s="509"/>
    </row>
    <row r="4331" spans="1:6" x14ac:dyDescent="0.25">
      <c r="A4331" s="40"/>
      <c r="F4331" s="509"/>
    </row>
    <row r="4332" spans="1:6" x14ac:dyDescent="0.25">
      <c r="A4332" s="40"/>
      <c r="F4332" s="509"/>
    </row>
    <row r="4333" spans="1:6" x14ac:dyDescent="0.25">
      <c r="A4333" s="40"/>
      <c r="F4333" s="509"/>
    </row>
    <row r="4334" spans="1:6" x14ac:dyDescent="0.25">
      <c r="A4334" s="40"/>
      <c r="F4334" s="509"/>
    </row>
    <row r="4335" spans="1:6" x14ac:dyDescent="0.25">
      <c r="A4335" s="40"/>
      <c r="F4335" s="509"/>
    </row>
    <row r="4336" spans="1:6" x14ac:dyDescent="0.25">
      <c r="A4336" s="40"/>
      <c r="F4336" s="509"/>
    </row>
    <row r="4337" spans="1:6" x14ac:dyDescent="0.25">
      <c r="A4337" s="40"/>
      <c r="F4337" s="509"/>
    </row>
    <row r="4338" spans="1:6" x14ac:dyDescent="0.25">
      <c r="A4338" s="40"/>
      <c r="F4338" s="509"/>
    </row>
    <row r="4339" spans="1:6" x14ac:dyDescent="0.25">
      <c r="A4339" s="40"/>
      <c r="F4339" s="509"/>
    </row>
    <row r="4340" spans="1:6" x14ac:dyDescent="0.25">
      <c r="A4340" s="40"/>
      <c r="F4340" s="509"/>
    </row>
    <row r="4341" spans="1:6" x14ac:dyDescent="0.25">
      <c r="A4341" s="40"/>
      <c r="F4341" s="509"/>
    </row>
    <row r="4342" spans="1:6" x14ac:dyDescent="0.25">
      <c r="A4342" s="40"/>
      <c r="F4342" s="509"/>
    </row>
    <row r="4343" spans="1:6" x14ac:dyDescent="0.25">
      <c r="A4343" s="40"/>
      <c r="F4343" s="509"/>
    </row>
    <row r="4344" spans="1:6" x14ac:dyDescent="0.25">
      <c r="A4344" s="40"/>
      <c r="F4344" s="509"/>
    </row>
    <row r="4345" spans="1:6" x14ac:dyDescent="0.25">
      <c r="A4345" s="40"/>
      <c r="F4345" s="509"/>
    </row>
    <row r="4346" spans="1:6" x14ac:dyDescent="0.25">
      <c r="A4346" s="40"/>
      <c r="F4346" s="509"/>
    </row>
    <row r="4347" spans="1:6" x14ac:dyDescent="0.25">
      <c r="A4347" s="40"/>
      <c r="F4347" s="509"/>
    </row>
    <row r="4348" spans="1:6" x14ac:dyDescent="0.25">
      <c r="A4348" s="40"/>
      <c r="F4348" s="509"/>
    </row>
    <row r="4349" spans="1:6" x14ac:dyDescent="0.25">
      <c r="A4349" s="40"/>
      <c r="F4349" s="509"/>
    </row>
    <row r="4350" spans="1:6" x14ac:dyDescent="0.25">
      <c r="A4350" s="40"/>
      <c r="F4350" s="509"/>
    </row>
    <row r="4351" spans="1:6" x14ac:dyDescent="0.25">
      <c r="A4351" s="40"/>
      <c r="F4351" s="509"/>
    </row>
    <row r="4352" spans="1:6" x14ac:dyDescent="0.25">
      <c r="A4352" s="40"/>
      <c r="F4352" s="509"/>
    </row>
    <row r="4353" spans="1:6" x14ac:dyDescent="0.25">
      <c r="A4353" s="40"/>
      <c r="F4353" s="509"/>
    </row>
    <row r="4354" spans="1:6" x14ac:dyDescent="0.25">
      <c r="A4354" s="40"/>
      <c r="F4354" s="509"/>
    </row>
    <row r="4355" spans="1:6" x14ac:dyDescent="0.25">
      <c r="A4355" s="40"/>
      <c r="F4355" s="509"/>
    </row>
    <row r="4356" spans="1:6" x14ac:dyDescent="0.25">
      <c r="A4356" s="40"/>
      <c r="F4356" s="509"/>
    </row>
    <row r="4357" spans="1:6" x14ac:dyDescent="0.25">
      <c r="A4357" s="40"/>
      <c r="F4357" s="509"/>
    </row>
    <row r="4358" spans="1:6" x14ac:dyDescent="0.25">
      <c r="A4358" s="40"/>
      <c r="F4358" s="509"/>
    </row>
    <row r="4359" spans="1:6" x14ac:dyDescent="0.25">
      <c r="A4359" s="40"/>
      <c r="F4359" s="509"/>
    </row>
    <row r="4360" spans="1:6" x14ac:dyDescent="0.25">
      <c r="A4360" s="40"/>
      <c r="F4360" s="509"/>
    </row>
    <row r="4361" spans="1:6" x14ac:dyDescent="0.25">
      <c r="A4361" s="40"/>
      <c r="F4361" s="509"/>
    </row>
    <row r="4362" spans="1:6" x14ac:dyDescent="0.25">
      <c r="A4362" s="40"/>
      <c r="F4362" s="509"/>
    </row>
    <row r="4363" spans="1:6" x14ac:dyDescent="0.25">
      <c r="A4363" s="40"/>
      <c r="F4363" s="509"/>
    </row>
    <row r="4364" spans="1:6" x14ac:dyDescent="0.25">
      <c r="A4364" s="40"/>
      <c r="F4364" s="509"/>
    </row>
    <row r="4365" spans="1:6" x14ac:dyDescent="0.25">
      <c r="A4365" s="40"/>
      <c r="F4365" s="509"/>
    </row>
    <row r="4366" spans="1:6" x14ac:dyDescent="0.25">
      <c r="A4366" s="40"/>
      <c r="F4366" s="509"/>
    </row>
    <row r="4367" spans="1:6" x14ac:dyDescent="0.25">
      <c r="A4367" s="40"/>
      <c r="F4367" s="509"/>
    </row>
    <row r="4368" spans="1:6" x14ac:dyDescent="0.25">
      <c r="A4368" s="40"/>
      <c r="F4368" s="509"/>
    </row>
    <row r="4369" spans="1:6" x14ac:dyDescent="0.25">
      <c r="A4369" s="40"/>
      <c r="F4369" s="509"/>
    </row>
    <row r="4370" spans="1:6" x14ac:dyDescent="0.25">
      <c r="A4370" s="40"/>
      <c r="F4370" s="509"/>
    </row>
    <row r="4371" spans="1:6" x14ac:dyDescent="0.25">
      <c r="A4371" s="40"/>
      <c r="F4371" s="509"/>
    </row>
    <row r="4372" spans="1:6" x14ac:dyDescent="0.25">
      <c r="A4372" s="40"/>
      <c r="F4372" s="509"/>
    </row>
    <row r="4373" spans="1:6" x14ac:dyDescent="0.25">
      <c r="A4373" s="40"/>
      <c r="F4373" s="509"/>
    </row>
    <row r="4374" spans="1:6" x14ac:dyDescent="0.25">
      <c r="A4374" s="40"/>
      <c r="F4374" s="509"/>
    </row>
    <row r="4375" spans="1:6" x14ac:dyDescent="0.25">
      <c r="A4375" s="40"/>
      <c r="F4375" s="509"/>
    </row>
    <row r="4376" spans="1:6" x14ac:dyDescent="0.25">
      <c r="A4376" s="40"/>
      <c r="F4376" s="509"/>
    </row>
    <row r="4377" spans="1:6" x14ac:dyDescent="0.25">
      <c r="A4377" s="40"/>
      <c r="F4377" s="509"/>
    </row>
    <row r="4378" spans="1:6" x14ac:dyDescent="0.25">
      <c r="A4378" s="40"/>
      <c r="F4378" s="509"/>
    </row>
    <row r="4379" spans="1:6" x14ac:dyDescent="0.25">
      <c r="A4379" s="40"/>
      <c r="F4379" s="509"/>
    </row>
    <row r="4380" spans="1:6" x14ac:dyDescent="0.25">
      <c r="A4380" s="40"/>
      <c r="F4380" s="509"/>
    </row>
    <row r="4381" spans="1:6" x14ac:dyDescent="0.25">
      <c r="A4381" s="40"/>
      <c r="F4381" s="509"/>
    </row>
    <row r="4382" spans="1:6" x14ac:dyDescent="0.25">
      <c r="A4382" s="40"/>
      <c r="F4382" s="509"/>
    </row>
    <row r="4383" spans="1:6" x14ac:dyDescent="0.25">
      <c r="A4383" s="40"/>
      <c r="F4383" s="509"/>
    </row>
    <row r="4384" spans="1:6" x14ac:dyDescent="0.25">
      <c r="A4384" s="40"/>
      <c r="F4384" s="509"/>
    </row>
    <row r="4385" spans="1:6" x14ac:dyDescent="0.25">
      <c r="A4385" s="40"/>
      <c r="F4385" s="509"/>
    </row>
    <row r="4386" spans="1:6" x14ac:dyDescent="0.25">
      <c r="A4386" s="40"/>
      <c r="F4386" s="509"/>
    </row>
    <row r="4387" spans="1:6" x14ac:dyDescent="0.25">
      <c r="A4387" s="40"/>
      <c r="F4387" s="509"/>
    </row>
    <row r="4388" spans="1:6" x14ac:dyDescent="0.25">
      <c r="A4388" s="40"/>
      <c r="F4388" s="509"/>
    </row>
    <row r="4389" spans="1:6" x14ac:dyDescent="0.25">
      <c r="A4389" s="40"/>
      <c r="F4389" s="509"/>
    </row>
    <row r="4390" spans="1:6" x14ac:dyDescent="0.25">
      <c r="A4390" s="40"/>
      <c r="F4390" s="509"/>
    </row>
    <row r="4391" spans="1:6" x14ac:dyDescent="0.25">
      <c r="A4391" s="40"/>
      <c r="F4391" s="509"/>
    </row>
    <row r="4392" spans="1:6" x14ac:dyDescent="0.25">
      <c r="A4392" s="40"/>
      <c r="F4392" s="509"/>
    </row>
    <row r="4393" spans="1:6" x14ac:dyDescent="0.25">
      <c r="A4393" s="40"/>
      <c r="F4393" s="509"/>
    </row>
    <row r="4394" spans="1:6" x14ac:dyDescent="0.25">
      <c r="A4394" s="40"/>
      <c r="F4394" s="509"/>
    </row>
    <row r="4395" spans="1:6" x14ac:dyDescent="0.25">
      <c r="A4395" s="40"/>
      <c r="F4395" s="509"/>
    </row>
    <row r="4396" spans="1:6" x14ac:dyDescent="0.25">
      <c r="A4396" s="40"/>
      <c r="F4396" s="509"/>
    </row>
    <row r="4397" spans="1:6" x14ac:dyDescent="0.25">
      <c r="A4397" s="40"/>
      <c r="F4397" s="509"/>
    </row>
    <row r="4398" spans="1:6" x14ac:dyDescent="0.25">
      <c r="A4398" s="40"/>
      <c r="F4398" s="509"/>
    </row>
    <row r="4399" spans="1:6" x14ac:dyDescent="0.25">
      <c r="A4399" s="40"/>
      <c r="F4399" s="509"/>
    </row>
    <row r="4400" spans="1:6" x14ac:dyDescent="0.25">
      <c r="A4400" s="40"/>
      <c r="F4400" s="509"/>
    </row>
    <row r="4401" spans="1:6" x14ac:dyDescent="0.25">
      <c r="A4401" s="40"/>
      <c r="F4401" s="509"/>
    </row>
    <row r="4402" spans="1:6" x14ac:dyDescent="0.25">
      <c r="A4402" s="40"/>
      <c r="F4402" s="509"/>
    </row>
    <row r="4403" spans="1:6" x14ac:dyDescent="0.25">
      <c r="A4403" s="40"/>
      <c r="F4403" s="509"/>
    </row>
    <row r="4404" spans="1:6" x14ac:dyDescent="0.25">
      <c r="A4404" s="40"/>
      <c r="F4404" s="509"/>
    </row>
    <row r="4405" spans="1:6" x14ac:dyDescent="0.25">
      <c r="A4405" s="40"/>
      <c r="F4405" s="509"/>
    </row>
    <row r="4406" spans="1:6" x14ac:dyDescent="0.25">
      <c r="A4406" s="40"/>
      <c r="F4406" s="509"/>
    </row>
    <row r="4407" spans="1:6" x14ac:dyDescent="0.25">
      <c r="A4407" s="40"/>
      <c r="F4407" s="509"/>
    </row>
    <row r="4408" spans="1:6" x14ac:dyDescent="0.25">
      <c r="A4408" s="40"/>
      <c r="F4408" s="509"/>
    </row>
    <row r="4409" spans="1:6" x14ac:dyDescent="0.25">
      <c r="A4409" s="40"/>
      <c r="F4409" s="509"/>
    </row>
    <row r="4410" spans="1:6" x14ac:dyDescent="0.25">
      <c r="A4410" s="40"/>
      <c r="F4410" s="509"/>
    </row>
    <row r="4411" spans="1:6" x14ac:dyDescent="0.25">
      <c r="A4411" s="40"/>
      <c r="F4411" s="509"/>
    </row>
    <row r="4412" spans="1:6" x14ac:dyDescent="0.25">
      <c r="A4412" s="40"/>
      <c r="F4412" s="509"/>
    </row>
    <row r="4413" spans="1:6" x14ac:dyDescent="0.25">
      <c r="A4413" s="40"/>
      <c r="F4413" s="509"/>
    </row>
    <row r="4414" spans="1:6" x14ac:dyDescent="0.25">
      <c r="A4414" s="40"/>
      <c r="F4414" s="509"/>
    </row>
    <row r="4415" spans="1:6" x14ac:dyDescent="0.25">
      <c r="A4415" s="40"/>
      <c r="F4415" s="509"/>
    </row>
    <row r="4416" spans="1:6" x14ac:dyDescent="0.25">
      <c r="A4416" s="40"/>
      <c r="F4416" s="509"/>
    </row>
    <row r="4417" spans="1:6" x14ac:dyDescent="0.25">
      <c r="A4417" s="40"/>
      <c r="F4417" s="509"/>
    </row>
    <row r="4418" spans="1:6" x14ac:dyDescent="0.25">
      <c r="A4418" s="40"/>
      <c r="F4418" s="509"/>
    </row>
    <row r="4419" spans="1:6" x14ac:dyDescent="0.25">
      <c r="A4419" s="40"/>
      <c r="F4419" s="509"/>
    </row>
    <row r="4420" spans="1:6" x14ac:dyDescent="0.25">
      <c r="A4420" s="40"/>
      <c r="F4420" s="509"/>
    </row>
    <row r="4421" spans="1:6" x14ac:dyDescent="0.25">
      <c r="A4421" s="40"/>
      <c r="F4421" s="509"/>
    </row>
    <row r="4422" spans="1:6" x14ac:dyDescent="0.25">
      <c r="A4422" s="40"/>
      <c r="F4422" s="509"/>
    </row>
    <row r="4423" spans="1:6" x14ac:dyDescent="0.25">
      <c r="A4423" s="40"/>
      <c r="F4423" s="509"/>
    </row>
    <row r="4424" spans="1:6" x14ac:dyDescent="0.25">
      <c r="A4424" s="40"/>
      <c r="F4424" s="509"/>
    </row>
    <row r="4425" spans="1:6" x14ac:dyDescent="0.25">
      <c r="A4425" s="40"/>
      <c r="F4425" s="509"/>
    </row>
    <row r="4426" spans="1:6" x14ac:dyDescent="0.25">
      <c r="A4426" s="40"/>
      <c r="F4426" s="509"/>
    </row>
    <row r="4427" spans="1:6" x14ac:dyDescent="0.25">
      <c r="A4427" s="40"/>
      <c r="F4427" s="509"/>
    </row>
    <row r="4428" spans="1:6" x14ac:dyDescent="0.25">
      <c r="A4428" s="40"/>
      <c r="F4428" s="509"/>
    </row>
    <row r="4429" spans="1:6" x14ac:dyDescent="0.25">
      <c r="A4429" s="40"/>
      <c r="F4429" s="509"/>
    </row>
    <row r="4430" spans="1:6" x14ac:dyDescent="0.25">
      <c r="A4430" s="40"/>
      <c r="F4430" s="509"/>
    </row>
    <row r="4431" spans="1:6" x14ac:dyDescent="0.25">
      <c r="A4431" s="40"/>
      <c r="F4431" s="509"/>
    </row>
    <row r="4432" spans="1:6" x14ac:dyDescent="0.25">
      <c r="A4432" s="40"/>
      <c r="F4432" s="509"/>
    </row>
    <row r="4433" spans="1:6" x14ac:dyDescent="0.25">
      <c r="A4433" s="40"/>
      <c r="F4433" s="509"/>
    </row>
    <row r="4434" spans="1:6" x14ac:dyDescent="0.25">
      <c r="A4434" s="40"/>
      <c r="F4434" s="509"/>
    </row>
    <row r="4435" spans="1:6" x14ac:dyDescent="0.25">
      <c r="A4435" s="40"/>
      <c r="F4435" s="509"/>
    </row>
    <row r="4436" spans="1:6" x14ac:dyDescent="0.25">
      <c r="A4436" s="40"/>
      <c r="F4436" s="509"/>
    </row>
    <row r="4437" spans="1:6" x14ac:dyDescent="0.25">
      <c r="A4437" s="40"/>
      <c r="F4437" s="509"/>
    </row>
    <row r="4438" spans="1:6" x14ac:dyDescent="0.25">
      <c r="A4438" s="40"/>
      <c r="F4438" s="509"/>
    </row>
    <row r="4439" spans="1:6" x14ac:dyDescent="0.25">
      <c r="A4439" s="40"/>
      <c r="F4439" s="509"/>
    </row>
    <row r="4440" spans="1:6" x14ac:dyDescent="0.25">
      <c r="A4440" s="40"/>
      <c r="F4440" s="509"/>
    </row>
    <row r="4441" spans="1:6" x14ac:dyDescent="0.25">
      <c r="A4441" s="40"/>
      <c r="F4441" s="509"/>
    </row>
    <row r="4442" spans="1:6" x14ac:dyDescent="0.25">
      <c r="A4442" s="40"/>
      <c r="F4442" s="509"/>
    </row>
    <row r="4443" spans="1:6" x14ac:dyDescent="0.25">
      <c r="A4443" s="40"/>
      <c r="F4443" s="509"/>
    </row>
    <row r="4444" spans="1:6" x14ac:dyDescent="0.25">
      <c r="A4444" s="40"/>
      <c r="F4444" s="509"/>
    </row>
    <row r="4445" spans="1:6" x14ac:dyDescent="0.25">
      <c r="A4445" s="40"/>
      <c r="F4445" s="509"/>
    </row>
    <row r="4446" spans="1:6" x14ac:dyDescent="0.25">
      <c r="A4446" s="40"/>
      <c r="F4446" s="509"/>
    </row>
    <row r="4447" spans="1:6" x14ac:dyDescent="0.25">
      <c r="A4447" s="40"/>
      <c r="F4447" s="509"/>
    </row>
    <row r="4448" spans="1:6" x14ac:dyDescent="0.25">
      <c r="A4448" s="40"/>
      <c r="F4448" s="509"/>
    </row>
    <row r="4449" spans="1:6" x14ac:dyDescent="0.25">
      <c r="A4449" s="40"/>
      <c r="F4449" s="509"/>
    </row>
    <row r="4450" spans="1:6" x14ac:dyDescent="0.25">
      <c r="A4450" s="40"/>
      <c r="F4450" s="509"/>
    </row>
    <row r="4451" spans="1:6" x14ac:dyDescent="0.25">
      <c r="A4451" s="40"/>
      <c r="F4451" s="509"/>
    </row>
    <row r="4452" spans="1:6" x14ac:dyDescent="0.25">
      <c r="A4452" s="40"/>
      <c r="F4452" s="509"/>
    </row>
    <row r="4453" spans="1:6" x14ac:dyDescent="0.25">
      <c r="A4453" s="40"/>
      <c r="F4453" s="509"/>
    </row>
    <row r="4454" spans="1:6" x14ac:dyDescent="0.25">
      <c r="A4454" s="40"/>
      <c r="F4454" s="509"/>
    </row>
    <row r="4455" spans="1:6" x14ac:dyDescent="0.25">
      <c r="A4455" s="40"/>
      <c r="F4455" s="509"/>
    </row>
    <row r="4456" spans="1:6" x14ac:dyDescent="0.25">
      <c r="A4456" s="40"/>
      <c r="F4456" s="509"/>
    </row>
    <row r="4457" spans="1:6" x14ac:dyDescent="0.25">
      <c r="A4457" s="40"/>
      <c r="F4457" s="509"/>
    </row>
    <row r="4458" spans="1:6" x14ac:dyDescent="0.25">
      <c r="A4458" s="40"/>
      <c r="F4458" s="509"/>
    </row>
    <row r="4459" spans="1:6" x14ac:dyDescent="0.25">
      <c r="A4459" s="40"/>
      <c r="F4459" s="509"/>
    </row>
    <row r="4460" spans="1:6" x14ac:dyDescent="0.25">
      <c r="A4460" s="40"/>
      <c r="F4460" s="509"/>
    </row>
    <row r="4461" spans="1:6" x14ac:dyDescent="0.25">
      <c r="A4461" s="40"/>
      <c r="F4461" s="509"/>
    </row>
    <row r="4462" spans="1:6" x14ac:dyDescent="0.25">
      <c r="A4462" s="40"/>
      <c r="F4462" s="509"/>
    </row>
    <row r="4463" spans="1:6" x14ac:dyDescent="0.25">
      <c r="A4463" s="40"/>
      <c r="F4463" s="509"/>
    </row>
    <row r="4464" spans="1:6" x14ac:dyDescent="0.25">
      <c r="A4464" s="40"/>
      <c r="F4464" s="509"/>
    </row>
    <row r="4465" spans="1:6" x14ac:dyDescent="0.25">
      <c r="A4465" s="40"/>
      <c r="F4465" s="509"/>
    </row>
    <row r="4466" spans="1:6" x14ac:dyDescent="0.25">
      <c r="A4466" s="40"/>
      <c r="F4466" s="509"/>
    </row>
    <row r="4467" spans="1:6" x14ac:dyDescent="0.25">
      <c r="A4467" s="40"/>
      <c r="F4467" s="509"/>
    </row>
    <row r="4468" spans="1:6" x14ac:dyDescent="0.25">
      <c r="A4468" s="40"/>
      <c r="F4468" s="509"/>
    </row>
    <row r="4469" spans="1:6" x14ac:dyDescent="0.25">
      <c r="A4469" s="40"/>
      <c r="F4469" s="509"/>
    </row>
    <row r="4470" spans="1:6" x14ac:dyDescent="0.25">
      <c r="A4470" s="40"/>
      <c r="F4470" s="509"/>
    </row>
    <row r="4471" spans="1:6" x14ac:dyDescent="0.25">
      <c r="A4471" s="40"/>
      <c r="F4471" s="509"/>
    </row>
    <row r="4472" spans="1:6" x14ac:dyDescent="0.25">
      <c r="A4472" s="40"/>
      <c r="F4472" s="509"/>
    </row>
    <row r="4473" spans="1:6" x14ac:dyDescent="0.25">
      <c r="A4473" s="40"/>
      <c r="F4473" s="509"/>
    </row>
    <row r="4474" spans="1:6" x14ac:dyDescent="0.25">
      <c r="A4474" s="40"/>
      <c r="F4474" s="509"/>
    </row>
    <row r="4475" spans="1:6" x14ac:dyDescent="0.25">
      <c r="A4475" s="40"/>
      <c r="F4475" s="509"/>
    </row>
    <row r="4476" spans="1:6" x14ac:dyDescent="0.25">
      <c r="A4476" s="40"/>
      <c r="F4476" s="509"/>
    </row>
    <row r="4477" spans="1:6" x14ac:dyDescent="0.25">
      <c r="A4477" s="40"/>
      <c r="F4477" s="509"/>
    </row>
    <row r="4478" spans="1:6" x14ac:dyDescent="0.25">
      <c r="A4478" s="40"/>
      <c r="F4478" s="509"/>
    </row>
    <row r="4479" spans="1:6" x14ac:dyDescent="0.25">
      <c r="A4479" s="40"/>
      <c r="F4479" s="509"/>
    </row>
    <row r="4480" spans="1:6" x14ac:dyDescent="0.25">
      <c r="A4480" s="40"/>
      <c r="F4480" s="509"/>
    </row>
    <row r="4481" spans="1:6" x14ac:dyDescent="0.25">
      <c r="A4481" s="40"/>
      <c r="F4481" s="509"/>
    </row>
    <row r="4482" spans="1:6" x14ac:dyDescent="0.25">
      <c r="A4482" s="40"/>
      <c r="F4482" s="509"/>
    </row>
    <row r="4483" spans="1:6" x14ac:dyDescent="0.25">
      <c r="A4483" s="40"/>
      <c r="F4483" s="509"/>
    </row>
    <row r="4484" spans="1:6" x14ac:dyDescent="0.25">
      <c r="A4484" s="40"/>
      <c r="F4484" s="509"/>
    </row>
    <row r="4485" spans="1:6" x14ac:dyDescent="0.25">
      <c r="A4485" s="40"/>
      <c r="F4485" s="509"/>
    </row>
    <row r="4486" spans="1:6" x14ac:dyDescent="0.25">
      <c r="A4486" s="40"/>
      <c r="F4486" s="509"/>
    </row>
    <row r="4487" spans="1:6" x14ac:dyDescent="0.25">
      <c r="A4487" s="40"/>
      <c r="F4487" s="509"/>
    </row>
    <row r="4488" spans="1:6" x14ac:dyDescent="0.25">
      <c r="A4488" s="40"/>
      <c r="F4488" s="509"/>
    </row>
    <row r="4489" spans="1:6" x14ac:dyDescent="0.25">
      <c r="A4489" s="40"/>
      <c r="F4489" s="509"/>
    </row>
    <row r="4490" spans="1:6" x14ac:dyDescent="0.25">
      <c r="A4490" s="40"/>
      <c r="F4490" s="509"/>
    </row>
    <row r="4491" spans="1:6" x14ac:dyDescent="0.25">
      <c r="A4491" s="40"/>
      <c r="F4491" s="509"/>
    </row>
    <row r="4492" spans="1:6" x14ac:dyDescent="0.25">
      <c r="A4492" s="40"/>
      <c r="F4492" s="509"/>
    </row>
    <row r="4493" spans="1:6" x14ac:dyDescent="0.25">
      <c r="A4493" s="40"/>
      <c r="F4493" s="509"/>
    </row>
    <row r="4494" spans="1:6" x14ac:dyDescent="0.25">
      <c r="A4494" s="40"/>
      <c r="F4494" s="509"/>
    </row>
    <row r="4495" spans="1:6" x14ac:dyDescent="0.25">
      <c r="A4495" s="40"/>
      <c r="F4495" s="509"/>
    </row>
    <row r="4496" spans="1:6" x14ac:dyDescent="0.25">
      <c r="A4496" s="40"/>
      <c r="F4496" s="509"/>
    </row>
    <row r="4497" spans="1:6" x14ac:dyDescent="0.25">
      <c r="A4497" s="40"/>
      <c r="F4497" s="509"/>
    </row>
    <row r="4498" spans="1:6" x14ac:dyDescent="0.25">
      <c r="A4498" s="40"/>
      <c r="F4498" s="509"/>
    </row>
    <row r="4499" spans="1:6" x14ac:dyDescent="0.25">
      <c r="A4499" s="40"/>
      <c r="F4499" s="509"/>
    </row>
    <row r="4500" spans="1:6" x14ac:dyDescent="0.25">
      <c r="A4500" s="40"/>
      <c r="F4500" s="509"/>
    </row>
    <row r="4501" spans="1:6" x14ac:dyDescent="0.25">
      <c r="A4501" s="40"/>
      <c r="F4501" s="509"/>
    </row>
    <row r="4502" spans="1:6" x14ac:dyDescent="0.25">
      <c r="A4502" s="40"/>
      <c r="F4502" s="509"/>
    </row>
    <row r="4503" spans="1:6" x14ac:dyDescent="0.25">
      <c r="A4503" s="40"/>
      <c r="F4503" s="509"/>
    </row>
    <row r="4504" spans="1:6" x14ac:dyDescent="0.25">
      <c r="A4504" s="40"/>
      <c r="F4504" s="509"/>
    </row>
    <row r="4505" spans="1:6" x14ac:dyDescent="0.25">
      <c r="A4505" s="40"/>
      <c r="F4505" s="509"/>
    </row>
    <row r="4506" spans="1:6" x14ac:dyDescent="0.25">
      <c r="A4506" s="40"/>
      <c r="F4506" s="509"/>
    </row>
    <row r="4507" spans="1:6" x14ac:dyDescent="0.25">
      <c r="A4507" s="40"/>
      <c r="F4507" s="509"/>
    </row>
    <row r="4508" spans="1:6" x14ac:dyDescent="0.25">
      <c r="A4508" s="40"/>
      <c r="F4508" s="509"/>
    </row>
    <row r="4509" spans="1:6" x14ac:dyDescent="0.25">
      <c r="A4509" s="40"/>
      <c r="F4509" s="509"/>
    </row>
    <row r="4510" spans="1:6" x14ac:dyDescent="0.25">
      <c r="A4510" s="40"/>
      <c r="F4510" s="509"/>
    </row>
    <row r="4511" spans="1:6" x14ac:dyDescent="0.25">
      <c r="A4511" s="40"/>
      <c r="F4511" s="509"/>
    </row>
    <row r="4512" spans="1:6" x14ac:dyDescent="0.25">
      <c r="A4512" s="40"/>
      <c r="F4512" s="509"/>
    </row>
    <row r="4513" spans="1:6" x14ac:dyDescent="0.25">
      <c r="A4513" s="40"/>
      <c r="F4513" s="509"/>
    </row>
    <row r="4514" spans="1:6" x14ac:dyDescent="0.25">
      <c r="A4514" s="40"/>
      <c r="F4514" s="509"/>
    </row>
    <row r="4515" spans="1:6" x14ac:dyDescent="0.25">
      <c r="A4515" s="40"/>
      <c r="F4515" s="509"/>
    </row>
    <row r="4516" spans="1:6" x14ac:dyDescent="0.25">
      <c r="A4516" s="40"/>
      <c r="F4516" s="509"/>
    </row>
    <row r="4517" spans="1:6" x14ac:dyDescent="0.25">
      <c r="A4517" s="40"/>
      <c r="F4517" s="509"/>
    </row>
    <row r="4518" spans="1:6" x14ac:dyDescent="0.25">
      <c r="A4518" s="40"/>
      <c r="F4518" s="509"/>
    </row>
    <row r="4519" spans="1:6" x14ac:dyDescent="0.25">
      <c r="A4519" s="40"/>
      <c r="F4519" s="509"/>
    </row>
    <row r="4520" spans="1:6" x14ac:dyDescent="0.25">
      <c r="A4520" s="40"/>
      <c r="F4520" s="509"/>
    </row>
    <row r="4521" spans="1:6" x14ac:dyDescent="0.25">
      <c r="A4521" s="40"/>
      <c r="F4521" s="509"/>
    </row>
    <row r="4522" spans="1:6" x14ac:dyDescent="0.25">
      <c r="A4522" s="40"/>
      <c r="F4522" s="509"/>
    </row>
    <row r="4523" spans="1:6" x14ac:dyDescent="0.25">
      <c r="A4523" s="40"/>
      <c r="F4523" s="509"/>
    </row>
    <row r="4524" spans="1:6" x14ac:dyDescent="0.25">
      <c r="A4524" s="40"/>
      <c r="F4524" s="509"/>
    </row>
    <row r="4525" spans="1:6" x14ac:dyDescent="0.25">
      <c r="A4525" s="40"/>
      <c r="F4525" s="509"/>
    </row>
    <row r="4526" spans="1:6" x14ac:dyDescent="0.25">
      <c r="A4526" s="40"/>
      <c r="F4526" s="509"/>
    </row>
    <row r="4527" spans="1:6" x14ac:dyDescent="0.25">
      <c r="A4527" s="40"/>
      <c r="F4527" s="509"/>
    </row>
    <row r="4528" spans="1:6" x14ac:dyDescent="0.25">
      <c r="A4528" s="40"/>
      <c r="F4528" s="509"/>
    </row>
    <row r="4529" spans="1:6" x14ac:dyDescent="0.25">
      <c r="A4529" s="40"/>
      <c r="F4529" s="509"/>
    </row>
    <row r="4530" spans="1:6" x14ac:dyDescent="0.25">
      <c r="A4530" s="40"/>
      <c r="F4530" s="509"/>
    </row>
    <row r="4531" spans="1:6" x14ac:dyDescent="0.25">
      <c r="A4531" s="40"/>
      <c r="F4531" s="509"/>
    </row>
    <row r="4532" spans="1:6" x14ac:dyDescent="0.25">
      <c r="A4532" s="40"/>
      <c r="F4532" s="509"/>
    </row>
    <row r="4533" spans="1:6" x14ac:dyDescent="0.25">
      <c r="A4533" s="40"/>
      <c r="F4533" s="509"/>
    </row>
    <row r="4534" spans="1:6" x14ac:dyDescent="0.25">
      <c r="A4534" s="40"/>
      <c r="F4534" s="509"/>
    </row>
    <row r="4535" spans="1:6" x14ac:dyDescent="0.25">
      <c r="A4535" s="40"/>
      <c r="F4535" s="509"/>
    </row>
    <row r="4536" spans="1:6" x14ac:dyDescent="0.25">
      <c r="A4536" s="40"/>
      <c r="F4536" s="509"/>
    </row>
    <row r="4537" spans="1:6" x14ac:dyDescent="0.25">
      <c r="A4537" s="40"/>
      <c r="F4537" s="509"/>
    </row>
    <row r="4538" spans="1:6" x14ac:dyDescent="0.25">
      <c r="A4538" s="40"/>
      <c r="F4538" s="509"/>
    </row>
    <row r="4539" spans="1:6" x14ac:dyDescent="0.25">
      <c r="A4539" s="40"/>
      <c r="F4539" s="509"/>
    </row>
    <row r="4540" spans="1:6" x14ac:dyDescent="0.25">
      <c r="A4540" s="40"/>
      <c r="F4540" s="509"/>
    </row>
    <row r="4541" spans="1:6" x14ac:dyDescent="0.25">
      <c r="A4541" s="40"/>
      <c r="F4541" s="509"/>
    </row>
    <row r="4542" spans="1:6" x14ac:dyDescent="0.25">
      <c r="A4542" s="40"/>
      <c r="F4542" s="509"/>
    </row>
    <row r="4543" spans="1:6" x14ac:dyDescent="0.25">
      <c r="A4543" s="40"/>
      <c r="F4543" s="509"/>
    </row>
    <row r="4544" spans="1:6" x14ac:dyDescent="0.25">
      <c r="A4544" s="40"/>
      <c r="F4544" s="509"/>
    </row>
    <row r="4545" spans="1:6" x14ac:dyDescent="0.25">
      <c r="A4545" s="40"/>
      <c r="F4545" s="509"/>
    </row>
    <row r="4546" spans="1:6" x14ac:dyDescent="0.25">
      <c r="A4546" s="40"/>
      <c r="F4546" s="509"/>
    </row>
    <row r="4547" spans="1:6" x14ac:dyDescent="0.25">
      <c r="A4547" s="40"/>
      <c r="F4547" s="509"/>
    </row>
    <row r="4548" spans="1:6" x14ac:dyDescent="0.25">
      <c r="A4548" s="40"/>
      <c r="F4548" s="509"/>
    </row>
    <row r="4549" spans="1:6" x14ac:dyDescent="0.25">
      <c r="A4549" s="40"/>
      <c r="F4549" s="509"/>
    </row>
    <row r="4550" spans="1:6" x14ac:dyDescent="0.25">
      <c r="A4550" s="40"/>
      <c r="F4550" s="509"/>
    </row>
    <row r="4551" spans="1:6" x14ac:dyDescent="0.25">
      <c r="A4551" s="40"/>
      <c r="F4551" s="509"/>
    </row>
    <row r="4552" spans="1:6" x14ac:dyDescent="0.25">
      <c r="A4552" s="40"/>
      <c r="F4552" s="509"/>
    </row>
    <row r="4553" spans="1:6" x14ac:dyDescent="0.25">
      <c r="A4553" s="40"/>
      <c r="F4553" s="509"/>
    </row>
    <row r="4554" spans="1:6" x14ac:dyDescent="0.25">
      <c r="A4554" s="40"/>
      <c r="F4554" s="509"/>
    </row>
    <row r="4555" spans="1:6" x14ac:dyDescent="0.25">
      <c r="A4555" s="40"/>
      <c r="F4555" s="509"/>
    </row>
    <row r="4556" spans="1:6" x14ac:dyDescent="0.25">
      <c r="A4556" s="40"/>
      <c r="F4556" s="509"/>
    </row>
    <row r="4557" spans="1:6" x14ac:dyDescent="0.25">
      <c r="A4557" s="40"/>
      <c r="F4557" s="509"/>
    </row>
    <row r="4558" spans="1:6" x14ac:dyDescent="0.25">
      <c r="A4558" s="40"/>
      <c r="F4558" s="509"/>
    </row>
    <row r="4559" spans="1:6" x14ac:dyDescent="0.25">
      <c r="A4559" s="40"/>
      <c r="F4559" s="509"/>
    </row>
    <row r="4560" spans="1:6" x14ac:dyDescent="0.25">
      <c r="A4560" s="40"/>
      <c r="F4560" s="509"/>
    </row>
    <row r="4561" spans="1:6" x14ac:dyDescent="0.25">
      <c r="A4561" s="40"/>
      <c r="F4561" s="509"/>
    </row>
    <row r="4562" spans="1:6" x14ac:dyDescent="0.25">
      <c r="A4562" s="40"/>
      <c r="F4562" s="509"/>
    </row>
    <row r="4563" spans="1:6" x14ac:dyDescent="0.25">
      <c r="A4563" s="40"/>
      <c r="F4563" s="509"/>
    </row>
    <row r="4564" spans="1:6" x14ac:dyDescent="0.25">
      <c r="A4564" s="40"/>
      <c r="F4564" s="509"/>
    </row>
    <row r="4565" spans="1:6" x14ac:dyDescent="0.25">
      <c r="A4565" s="40"/>
      <c r="F4565" s="509"/>
    </row>
    <row r="4566" spans="1:6" x14ac:dyDescent="0.25">
      <c r="A4566" s="40"/>
      <c r="F4566" s="509"/>
    </row>
    <row r="4567" spans="1:6" x14ac:dyDescent="0.25">
      <c r="A4567" s="40"/>
      <c r="F4567" s="509"/>
    </row>
    <row r="4568" spans="1:6" x14ac:dyDescent="0.25">
      <c r="A4568" s="40"/>
      <c r="F4568" s="509"/>
    </row>
    <row r="4569" spans="1:6" x14ac:dyDescent="0.25">
      <c r="A4569" s="40"/>
      <c r="F4569" s="509"/>
    </row>
    <row r="4570" spans="1:6" x14ac:dyDescent="0.25">
      <c r="A4570" s="40"/>
      <c r="F4570" s="509"/>
    </row>
    <row r="4571" spans="1:6" x14ac:dyDescent="0.25">
      <c r="A4571" s="40"/>
      <c r="F4571" s="509"/>
    </row>
    <row r="4572" spans="1:6" x14ac:dyDescent="0.25">
      <c r="A4572" s="40"/>
      <c r="F4572" s="509"/>
    </row>
    <row r="4573" spans="1:6" x14ac:dyDescent="0.25">
      <c r="A4573" s="40"/>
      <c r="F4573" s="509"/>
    </row>
    <row r="4574" spans="1:6" x14ac:dyDescent="0.25">
      <c r="A4574" s="40"/>
      <c r="F4574" s="509"/>
    </row>
    <row r="4575" spans="1:6" x14ac:dyDescent="0.25">
      <c r="A4575" s="40"/>
      <c r="F4575" s="509"/>
    </row>
    <row r="4576" spans="1:6" x14ac:dyDescent="0.25">
      <c r="A4576" s="40"/>
      <c r="F4576" s="509"/>
    </row>
    <row r="4577" spans="1:6" x14ac:dyDescent="0.25">
      <c r="A4577" s="40"/>
      <c r="F4577" s="509"/>
    </row>
    <row r="4578" spans="1:6" x14ac:dyDescent="0.25">
      <c r="A4578" s="40"/>
      <c r="F4578" s="509"/>
    </row>
    <row r="4579" spans="1:6" x14ac:dyDescent="0.25">
      <c r="A4579" s="40"/>
      <c r="F4579" s="509"/>
    </row>
    <row r="4580" spans="1:6" x14ac:dyDescent="0.25">
      <c r="A4580" s="40"/>
      <c r="F4580" s="509"/>
    </row>
    <row r="4581" spans="1:6" x14ac:dyDescent="0.25">
      <c r="A4581" s="40"/>
      <c r="F4581" s="509"/>
    </row>
    <row r="4582" spans="1:6" x14ac:dyDescent="0.25">
      <c r="A4582" s="40"/>
      <c r="F4582" s="509"/>
    </row>
    <row r="4583" spans="1:6" x14ac:dyDescent="0.25">
      <c r="A4583" s="40"/>
      <c r="F4583" s="509"/>
    </row>
    <row r="4584" spans="1:6" x14ac:dyDescent="0.25">
      <c r="A4584" s="40"/>
      <c r="F4584" s="509"/>
    </row>
    <row r="4585" spans="1:6" x14ac:dyDescent="0.25">
      <c r="A4585" s="40"/>
      <c r="F4585" s="509"/>
    </row>
    <row r="4586" spans="1:6" x14ac:dyDescent="0.25">
      <c r="A4586" s="40"/>
      <c r="F4586" s="509"/>
    </row>
    <row r="4587" spans="1:6" x14ac:dyDescent="0.25">
      <c r="A4587" s="40"/>
      <c r="F4587" s="509"/>
    </row>
    <row r="4588" spans="1:6" x14ac:dyDescent="0.25">
      <c r="A4588" s="40"/>
      <c r="F4588" s="509"/>
    </row>
    <row r="4589" spans="1:6" x14ac:dyDescent="0.25">
      <c r="A4589" s="40"/>
      <c r="F4589" s="509"/>
    </row>
    <row r="4590" spans="1:6" x14ac:dyDescent="0.25">
      <c r="A4590" s="40"/>
      <c r="F4590" s="509"/>
    </row>
    <row r="4591" spans="1:6" x14ac:dyDescent="0.25">
      <c r="A4591" s="40"/>
      <c r="F4591" s="509"/>
    </row>
    <row r="4592" spans="1:6" x14ac:dyDescent="0.25">
      <c r="A4592" s="40"/>
      <c r="F4592" s="509"/>
    </row>
    <row r="4593" spans="1:6" x14ac:dyDescent="0.25">
      <c r="A4593" s="40"/>
      <c r="F4593" s="509"/>
    </row>
    <row r="4594" spans="1:6" x14ac:dyDescent="0.25">
      <c r="A4594" s="40"/>
      <c r="F4594" s="509"/>
    </row>
    <row r="4595" spans="1:6" x14ac:dyDescent="0.25">
      <c r="A4595" s="40"/>
      <c r="F4595" s="509"/>
    </row>
    <row r="4596" spans="1:6" x14ac:dyDescent="0.25">
      <c r="A4596" s="40"/>
      <c r="F4596" s="509"/>
    </row>
    <row r="4597" spans="1:6" x14ac:dyDescent="0.25">
      <c r="A4597" s="40"/>
      <c r="F4597" s="509"/>
    </row>
    <row r="4598" spans="1:6" x14ac:dyDescent="0.25">
      <c r="A4598" s="40"/>
      <c r="F4598" s="509"/>
    </row>
    <row r="4599" spans="1:6" x14ac:dyDescent="0.25">
      <c r="A4599" s="40"/>
      <c r="F4599" s="509"/>
    </row>
    <row r="4600" spans="1:6" x14ac:dyDescent="0.25">
      <c r="A4600" s="40"/>
      <c r="F4600" s="509"/>
    </row>
    <row r="4601" spans="1:6" x14ac:dyDescent="0.25">
      <c r="A4601" s="40"/>
      <c r="F4601" s="509"/>
    </row>
    <row r="4602" spans="1:6" x14ac:dyDescent="0.25">
      <c r="A4602" s="40"/>
      <c r="F4602" s="509"/>
    </row>
    <row r="4603" spans="1:6" x14ac:dyDescent="0.25">
      <c r="A4603" s="40"/>
      <c r="F4603" s="509"/>
    </row>
    <row r="4604" spans="1:6" x14ac:dyDescent="0.25">
      <c r="A4604" s="40"/>
      <c r="F4604" s="509"/>
    </row>
    <row r="4605" spans="1:6" x14ac:dyDescent="0.25">
      <c r="A4605" s="40"/>
      <c r="F4605" s="509"/>
    </row>
    <row r="4606" spans="1:6" x14ac:dyDescent="0.25">
      <c r="A4606" s="40"/>
      <c r="F4606" s="509"/>
    </row>
    <row r="4607" spans="1:6" x14ac:dyDescent="0.25">
      <c r="A4607" s="40"/>
      <c r="F4607" s="509"/>
    </row>
    <row r="4608" spans="1:6" x14ac:dyDescent="0.25">
      <c r="A4608" s="40"/>
      <c r="F4608" s="509"/>
    </row>
    <row r="4609" spans="1:6" x14ac:dyDescent="0.25">
      <c r="A4609" s="40"/>
      <c r="F4609" s="509"/>
    </row>
    <row r="4610" spans="1:6" x14ac:dyDescent="0.25">
      <c r="A4610" s="40"/>
      <c r="F4610" s="509"/>
    </row>
    <row r="4611" spans="1:6" x14ac:dyDescent="0.25">
      <c r="A4611" s="40"/>
      <c r="F4611" s="509"/>
    </row>
    <row r="4612" spans="1:6" x14ac:dyDescent="0.25">
      <c r="A4612" s="40"/>
      <c r="F4612" s="509"/>
    </row>
    <row r="4613" spans="1:6" x14ac:dyDescent="0.25">
      <c r="A4613" s="40"/>
      <c r="F4613" s="509"/>
    </row>
    <row r="4614" spans="1:6" x14ac:dyDescent="0.25">
      <c r="A4614" s="40"/>
      <c r="F4614" s="509"/>
    </row>
    <row r="4615" spans="1:6" x14ac:dyDescent="0.25">
      <c r="A4615" s="40"/>
      <c r="F4615" s="509"/>
    </row>
    <row r="4616" spans="1:6" x14ac:dyDescent="0.25">
      <c r="A4616" s="40"/>
      <c r="F4616" s="509"/>
    </row>
    <row r="4617" spans="1:6" x14ac:dyDescent="0.25">
      <c r="A4617" s="40"/>
      <c r="F4617" s="509"/>
    </row>
    <row r="4618" spans="1:6" x14ac:dyDescent="0.25">
      <c r="A4618" s="40"/>
      <c r="F4618" s="509"/>
    </row>
    <row r="4619" spans="1:6" x14ac:dyDescent="0.25">
      <c r="A4619" s="40"/>
      <c r="F4619" s="509"/>
    </row>
    <row r="4620" spans="1:6" x14ac:dyDescent="0.25">
      <c r="A4620" s="40"/>
      <c r="F4620" s="509"/>
    </row>
    <row r="4621" spans="1:6" x14ac:dyDescent="0.25">
      <c r="A4621" s="40"/>
      <c r="F4621" s="509"/>
    </row>
    <row r="4622" spans="1:6" x14ac:dyDescent="0.25">
      <c r="A4622" s="40"/>
      <c r="F4622" s="509"/>
    </row>
    <row r="4623" spans="1:6" x14ac:dyDescent="0.25">
      <c r="A4623" s="40"/>
      <c r="F4623" s="509"/>
    </row>
    <row r="4624" spans="1:6" x14ac:dyDescent="0.25">
      <c r="A4624" s="40"/>
      <c r="F4624" s="509"/>
    </row>
    <row r="4625" spans="1:6" x14ac:dyDescent="0.25">
      <c r="A4625" s="40"/>
      <c r="F4625" s="509"/>
    </row>
    <row r="4626" spans="1:6" x14ac:dyDescent="0.25">
      <c r="A4626" s="40"/>
      <c r="F4626" s="509"/>
    </row>
    <row r="4627" spans="1:6" x14ac:dyDescent="0.25">
      <c r="A4627" s="40"/>
      <c r="F4627" s="509"/>
    </row>
    <row r="4628" spans="1:6" x14ac:dyDescent="0.25">
      <c r="A4628" s="40"/>
      <c r="F4628" s="509"/>
    </row>
    <row r="4629" spans="1:6" x14ac:dyDescent="0.25">
      <c r="A4629" s="40"/>
      <c r="F4629" s="509"/>
    </row>
    <row r="4630" spans="1:6" x14ac:dyDescent="0.25">
      <c r="A4630" s="40"/>
      <c r="F4630" s="509"/>
    </row>
    <row r="4631" spans="1:6" x14ac:dyDescent="0.25">
      <c r="A4631" s="40"/>
      <c r="F4631" s="509"/>
    </row>
    <row r="4632" spans="1:6" x14ac:dyDescent="0.25">
      <c r="A4632" s="40"/>
      <c r="F4632" s="509"/>
    </row>
    <row r="4633" spans="1:6" x14ac:dyDescent="0.25">
      <c r="A4633" s="40"/>
      <c r="F4633" s="509"/>
    </row>
    <row r="4634" spans="1:6" x14ac:dyDescent="0.25">
      <c r="A4634" s="40"/>
      <c r="F4634" s="509"/>
    </row>
    <row r="4635" spans="1:6" x14ac:dyDescent="0.25">
      <c r="A4635" s="40"/>
      <c r="F4635" s="509"/>
    </row>
    <row r="4636" spans="1:6" x14ac:dyDescent="0.25">
      <c r="A4636" s="40"/>
      <c r="F4636" s="509"/>
    </row>
    <row r="4637" spans="1:6" x14ac:dyDescent="0.25">
      <c r="A4637" s="40"/>
      <c r="F4637" s="509"/>
    </row>
    <row r="4638" spans="1:6" x14ac:dyDescent="0.25">
      <c r="A4638" s="40"/>
      <c r="F4638" s="509"/>
    </row>
    <row r="4639" spans="1:6" x14ac:dyDescent="0.25">
      <c r="A4639" s="40"/>
      <c r="F4639" s="509"/>
    </row>
    <row r="4640" spans="1:6" x14ac:dyDescent="0.25">
      <c r="A4640" s="40"/>
      <c r="F4640" s="509"/>
    </row>
    <row r="4641" spans="1:6" x14ac:dyDescent="0.25">
      <c r="A4641" s="40"/>
      <c r="F4641" s="509"/>
    </row>
    <row r="4642" spans="1:6" x14ac:dyDescent="0.25">
      <c r="A4642" s="40"/>
      <c r="F4642" s="509"/>
    </row>
    <row r="4643" spans="1:6" x14ac:dyDescent="0.25">
      <c r="A4643" s="40"/>
      <c r="F4643" s="509"/>
    </row>
    <row r="4644" spans="1:6" x14ac:dyDescent="0.25">
      <c r="A4644" s="40"/>
      <c r="F4644" s="509"/>
    </row>
    <row r="4645" spans="1:6" x14ac:dyDescent="0.25">
      <c r="A4645" s="40"/>
      <c r="F4645" s="509"/>
    </row>
    <row r="4646" spans="1:6" x14ac:dyDescent="0.25">
      <c r="A4646" s="40"/>
      <c r="F4646" s="509"/>
    </row>
    <row r="4647" spans="1:6" x14ac:dyDescent="0.25">
      <c r="A4647" s="40"/>
      <c r="F4647" s="509"/>
    </row>
    <row r="4648" spans="1:6" x14ac:dyDescent="0.25">
      <c r="A4648" s="40"/>
      <c r="F4648" s="509"/>
    </row>
    <row r="4649" spans="1:6" x14ac:dyDescent="0.25">
      <c r="A4649" s="40"/>
      <c r="F4649" s="509"/>
    </row>
    <row r="4650" spans="1:6" x14ac:dyDescent="0.25">
      <c r="A4650" s="40"/>
      <c r="F4650" s="509"/>
    </row>
    <row r="4651" spans="1:6" x14ac:dyDescent="0.25">
      <c r="A4651" s="40"/>
      <c r="F4651" s="509"/>
    </row>
    <row r="4652" spans="1:6" x14ac:dyDescent="0.25">
      <c r="A4652" s="40"/>
      <c r="F4652" s="509"/>
    </row>
    <row r="4653" spans="1:6" x14ac:dyDescent="0.25">
      <c r="A4653" s="40"/>
      <c r="F4653" s="509"/>
    </row>
    <row r="4654" spans="1:6" x14ac:dyDescent="0.25">
      <c r="A4654" s="40"/>
      <c r="F4654" s="509"/>
    </row>
    <row r="4655" spans="1:6" x14ac:dyDescent="0.25">
      <c r="A4655" s="40"/>
      <c r="F4655" s="509"/>
    </row>
    <row r="4656" spans="1:6" x14ac:dyDescent="0.25">
      <c r="A4656" s="40"/>
      <c r="F4656" s="509"/>
    </row>
    <row r="4657" spans="1:6" x14ac:dyDescent="0.25">
      <c r="A4657" s="40"/>
      <c r="F4657" s="509"/>
    </row>
    <row r="4658" spans="1:6" x14ac:dyDescent="0.25">
      <c r="A4658" s="40"/>
      <c r="F4658" s="509"/>
    </row>
    <row r="4659" spans="1:6" x14ac:dyDescent="0.25">
      <c r="A4659" s="40"/>
      <c r="F4659" s="509"/>
    </row>
    <row r="4660" spans="1:6" x14ac:dyDescent="0.25">
      <c r="A4660" s="40"/>
      <c r="F4660" s="509"/>
    </row>
    <row r="4661" spans="1:6" x14ac:dyDescent="0.25">
      <c r="A4661" s="40"/>
      <c r="F4661" s="509"/>
    </row>
    <row r="4662" spans="1:6" x14ac:dyDescent="0.25">
      <c r="A4662" s="40"/>
      <c r="F4662" s="509"/>
    </row>
    <row r="4663" spans="1:6" x14ac:dyDescent="0.25">
      <c r="A4663" s="40"/>
      <c r="F4663" s="509"/>
    </row>
    <row r="4664" spans="1:6" x14ac:dyDescent="0.25">
      <c r="A4664" s="40"/>
      <c r="F4664" s="509"/>
    </row>
    <row r="4665" spans="1:6" x14ac:dyDescent="0.25">
      <c r="A4665" s="40"/>
      <c r="F4665" s="509"/>
    </row>
    <row r="4666" spans="1:6" x14ac:dyDescent="0.25">
      <c r="A4666" s="40"/>
      <c r="F4666" s="509"/>
    </row>
    <row r="4667" spans="1:6" x14ac:dyDescent="0.25">
      <c r="A4667" s="40"/>
      <c r="F4667" s="509"/>
    </row>
    <row r="4668" spans="1:6" x14ac:dyDescent="0.25">
      <c r="A4668" s="40"/>
      <c r="F4668" s="509"/>
    </row>
    <row r="4669" spans="1:6" x14ac:dyDescent="0.25">
      <c r="A4669" s="40"/>
      <c r="F4669" s="509"/>
    </row>
    <row r="4670" spans="1:6" x14ac:dyDescent="0.25">
      <c r="A4670" s="40"/>
      <c r="F4670" s="509"/>
    </row>
    <row r="4671" spans="1:6" x14ac:dyDescent="0.25">
      <c r="A4671" s="40"/>
      <c r="F4671" s="509"/>
    </row>
    <row r="4672" spans="1:6" x14ac:dyDescent="0.25">
      <c r="A4672" s="40"/>
      <c r="F4672" s="509"/>
    </row>
    <row r="4673" spans="1:6" x14ac:dyDescent="0.25">
      <c r="A4673" s="40"/>
      <c r="F4673" s="509"/>
    </row>
    <row r="4674" spans="1:6" x14ac:dyDescent="0.25">
      <c r="A4674" s="40"/>
      <c r="F4674" s="509"/>
    </row>
    <row r="4675" spans="1:6" x14ac:dyDescent="0.25">
      <c r="A4675" s="40"/>
      <c r="F4675" s="509"/>
    </row>
    <row r="4676" spans="1:6" x14ac:dyDescent="0.25">
      <c r="A4676" s="40"/>
      <c r="F4676" s="509"/>
    </row>
    <row r="4677" spans="1:6" x14ac:dyDescent="0.25">
      <c r="A4677" s="40"/>
      <c r="F4677" s="509"/>
    </row>
    <row r="4678" spans="1:6" x14ac:dyDescent="0.25">
      <c r="A4678" s="40"/>
      <c r="F4678" s="509"/>
    </row>
    <row r="4679" spans="1:6" x14ac:dyDescent="0.25">
      <c r="A4679" s="40"/>
      <c r="F4679" s="509"/>
    </row>
    <row r="4680" spans="1:6" x14ac:dyDescent="0.25">
      <c r="A4680" s="40"/>
      <c r="F4680" s="509"/>
    </row>
    <row r="4681" spans="1:6" x14ac:dyDescent="0.25">
      <c r="A4681" s="40"/>
      <c r="F4681" s="509"/>
    </row>
    <row r="4682" spans="1:6" x14ac:dyDescent="0.25">
      <c r="A4682" s="40"/>
      <c r="F4682" s="509"/>
    </row>
    <row r="4683" spans="1:6" x14ac:dyDescent="0.25">
      <c r="A4683" s="40"/>
      <c r="F4683" s="509"/>
    </row>
    <row r="4684" spans="1:6" x14ac:dyDescent="0.25">
      <c r="A4684" s="40"/>
      <c r="F4684" s="509"/>
    </row>
    <row r="4685" spans="1:6" x14ac:dyDescent="0.25">
      <c r="A4685" s="40"/>
      <c r="F4685" s="509"/>
    </row>
    <row r="4686" spans="1:6" x14ac:dyDescent="0.25">
      <c r="A4686" s="40"/>
      <c r="F4686" s="509"/>
    </row>
    <row r="4687" spans="1:6" x14ac:dyDescent="0.25">
      <c r="A4687" s="40"/>
      <c r="F4687" s="509"/>
    </row>
    <row r="4688" spans="1:6" x14ac:dyDescent="0.25">
      <c r="A4688" s="40"/>
      <c r="F4688" s="509"/>
    </row>
    <row r="4689" spans="1:6" x14ac:dyDescent="0.25">
      <c r="A4689" s="40"/>
      <c r="F4689" s="509"/>
    </row>
    <row r="4690" spans="1:6" x14ac:dyDescent="0.25">
      <c r="A4690" s="40"/>
      <c r="F4690" s="509"/>
    </row>
    <row r="4691" spans="1:6" x14ac:dyDescent="0.25">
      <c r="A4691" s="40"/>
      <c r="F4691" s="509"/>
    </row>
    <row r="4692" spans="1:6" x14ac:dyDescent="0.25">
      <c r="A4692" s="40"/>
      <c r="F4692" s="509"/>
    </row>
    <row r="4693" spans="1:6" x14ac:dyDescent="0.25">
      <c r="A4693" s="40"/>
      <c r="F4693" s="509"/>
    </row>
    <row r="4694" spans="1:6" x14ac:dyDescent="0.25">
      <c r="A4694" s="40"/>
      <c r="F4694" s="509"/>
    </row>
    <row r="4695" spans="1:6" x14ac:dyDescent="0.25">
      <c r="A4695" s="40"/>
      <c r="F4695" s="509"/>
    </row>
    <row r="4696" spans="1:6" x14ac:dyDescent="0.25">
      <c r="A4696" s="40"/>
      <c r="F4696" s="509"/>
    </row>
    <row r="4697" spans="1:6" x14ac:dyDescent="0.25">
      <c r="A4697" s="40"/>
      <c r="F4697" s="509"/>
    </row>
    <row r="4698" spans="1:6" x14ac:dyDescent="0.25">
      <c r="A4698" s="40"/>
      <c r="F4698" s="509"/>
    </row>
    <row r="4699" spans="1:6" x14ac:dyDescent="0.25">
      <c r="A4699" s="40"/>
      <c r="F4699" s="509"/>
    </row>
    <row r="4700" spans="1:6" x14ac:dyDescent="0.25">
      <c r="A4700" s="40"/>
      <c r="F4700" s="509"/>
    </row>
    <row r="4701" spans="1:6" x14ac:dyDescent="0.25">
      <c r="A4701" s="40"/>
      <c r="F4701" s="509"/>
    </row>
    <row r="4702" spans="1:6" x14ac:dyDescent="0.25">
      <c r="A4702" s="40"/>
      <c r="F4702" s="509"/>
    </row>
    <row r="4703" spans="1:6" x14ac:dyDescent="0.25">
      <c r="A4703" s="40"/>
      <c r="F4703" s="509"/>
    </row>
    <row r="4704" spans="1:6" x14ac:dyDescent="0.25">
      <c r="A4704" s="40"/>
      <c r="F4704" s="509"/>
    </row>
    <row r="4705" spans="1:6" x14ac:dyDescent="0.25">
      <c r="A4705" s="40"/>
      <c r="F4705" s="509"/>
    </row>
    <row r="4706" spans="1:6" x14ac:dyDescent="0.25">
      <c r="A4706" s="40"/>
      <c r="F4706" s="509"/>
    </row>
    <row r="4707" spans="1:6" x14ac:dyDescent="0.25">
      <c r="A4707" s="40"/>
      <c r="F4707" s="509"/>
    </row>
    <row r="4708" spans="1:6" x14ac:dyDescent="0.25">
      <c r="A4708" s="40"/>
      <c r="F4708" s="509"/>
    </row>
    <row r="4709" spans="1:6" x14ac:dyDescent="0.25">
      <c r="A4709" s="40"/>
      <c r="F4709" s="509"/>
    </row>
    <row r="4710" spans="1:6" x14ac:dyDescent="0.25">
      <c r="A4710" s="40"/>
      <c r="F4710" s="509"/>
    </row>
    <row r="4711" spans="1:6" x14ac:dyDescent="0.25">
      <c r="A4711" s="40"/>
      <c r="F4711" s="509"/>
    </row>
    <row r="4712" spans="1:6" x14ac:dyDescent="0.25">
      <c r="A4712" s="40"/>
      <c r="F4712" s="509"/>
    </row>
    <row r="4713" spans="1:6" x14ac:dyDescent="0.25">
      <c r="A4713" s="40"/>
      <c r="F4713" s="509"/>
    </row>
    <row r="4714" spans="1:6" x14ac:dyDescent="0.25">
      <c r="A4714" s="40"/>
      <c r="F4714" s="509"/>
    </row>
    <row r="4715" spans="1:6" x14ac:dyDescent="0.25">
      <c r="A4715" s="40"/>
      <c r="F4715" s="509"/>
    </row>
    <row r="4716" spans="1:6" x14ac:dyDescent="0.25">
      <c r="A4716" s="40"/>
      <c r="F4716" s="509"/>
    </row>
    <row r="4717" spans="1:6" x14ac:dyDescent="0.25">
      <c r="A4717" s="40"/>
      <c r="F4717" s="509"/>
    </row>
    <row r="4718" spans="1:6" x14ac:dyDescent="0.25">
      <c r="A4718" s="40"/>
      <c r="F4718" s="509"/>
    </row>
    <row r="4719" spans="1:6" x14ac:dyDescent="0.25">
      <c r="A4719" s="40"/>
      <c r="F4719" s="509"/>
    </row>
    <row r="4720" spans="1:6" x14ac:dyDescent="0.25">
      <c r="A4720" s="40"/>
      <c r="F4720" s="509"/>
    </row>
    <row r="4721" spans="1:6" x14ac:dyDescent="0.25">
      <c r="A4721" s="40"/>
      <c r="F4721" s="509"/>
    </row>
    <row r="4722" spans="1:6" x14ac:dyDescent="0.25">
      <c r="A4722" s="40"/>
      <c r="F4722" s="509"/>
    </row>
    <row r="4723" spans="1:6" x14ac:dyDescent="0.25">
      <c r="A4723" s="40"/>
      <c r="F4723" s="509"/>
    </row>
    <row r="4724" spans="1:6" x14ac:dyDescent="0.25">
      <c r="A4724" s="40"/>
      <c r="F4724" s="509"/>
    </row>
    <row r="4725" spans="1:6" x14ac:dyDescent="0.25">
      <c r="A4725" s="40"/>
      <c r="F4725" s="509"/>
    </row>
    <row r="4726" spans="1:6" x14ac:dyDescent="0.25">
      <c r="A4726" s="40"/>
      <c r="F4726" s="509"/>
    </row>
    <row r="4727" spans="1:6" x14ac:dyDescent="0.25">
      <c r="A4727" s="40"/>
      <c r="F4727" s="509"/>
    </row>
    <row r="4728" spans="1:6" x14ac:dyDescent="0.25">
      <c r="A4728" s="40"/>
      <c r="F4728" s="509"/>
    </row>
    <row r="4729" spans="1:6" x14ac:dyDescent="0.25">
      <c r="A4729" s="40"/>
      <c r="F4729" s="509"/>
    </row>
    <row r="4730" spans="1:6" x14ac:dyDescent="0.25">
      <c r="A4730" s="40"/>
      <c r="F4730" s="509"/>
    </row>
    <row r="4731" spans="1:6" x14ac:dyDescent="0.25">
      <c r="A4731" s="40"/>
      <c r="F4731" s="509"/>
    </row>
    <row r="4732" spans="1:6" x14ac:dyDescent="0.25">
      <c r="A4732" s="40"/>
      <c r="F4732" s="509"/>
    </row>
    <row r="4733" spans="1:6" x14ac:dyDescent="0.25">
      <c r="A4733" s="40"/>
      <c r="F4733" s="509"/>
    </row>
    <row r="4734" spans="1:6" x14ac:dyDescent="0.25">
      <c r="A4734" s="40"/>
      <c r="F4734" s="509"/>
    </row>
    <row r="4735" spans="1:6" x14ac:dyDescent="0.25">
      <c r="A4735" s="40"/>
      <c r="F4735" s="509"/>
    </row>
    <row r="4736" spans="1:6" x14ac:dyDescent="0.25">
      <c r="A4736" s="40"/>
      <c r="F4736" s="509"/>
    </row>
    <row r="4737" spans="1:6" x14ac:dyDescent="0.25">
      <c r="A4737" s="40"/>
      <c r="F4737" s="509"/>
    </row>
    <row r="4738" spans="1:6" x14ac:dyDescent="0.25">
      <c r="A4738" s="40"/>
      <c r="F4738" s="509"/>
    </row>
    <row r="4739" spans="1:6" x14ac:dyDescent="0.25">
      <c r="A4739" s="40"/>
      <c r="F4739" s="509"/>
    </row>
    <row r="4740" spans="1:6" x14ac:dyDescent="0.25">
      <c r="A4740" s="40"/>
      <c r="F4740" s="509"/>
    </row>
    <row r="4741" spans="1:6" x14ac:dyDescent="0.25">
      <c r="A4741" s="40"/>
      <c r="F4741" s="509"/>
    </row>
    <row r="4742" spans="1:6" x14ac:dyDescent="0.25">
      <c r="A4742" s="40"/>
      <c r="F4742" s="509"/>
    </row>
    <row r="4743" spans="1:6" x14ac:dyDescent="0.25">
      <c r="A4743" s="40"/>
      <c r="F4743" s="509"/>
    </row>
    <row r="4744" spans="1:6" x14ac:dyDescent="0.25">
      <c r="A4744" s="40"/>
      <c r="F4744" s="509"/>
    </row>
    <row r="4745" spans="1:6" x14ac:dyDescent="0.25">
      <c r="A4745" s="40"/>
      <c r="F4745" s="509"/>
    </row>
    <row r="4746" spans="1:6" x14ac:dyDescent="0.25">
      <c r="A4746" s="40"/>
      <c r="F4746" s="509"/>
    </row>
    <row r="4747" spans="1:6" x14ac:dyDescent="0.25">
      <c r="A4747" s="40"/>
      <c r="F4747" s="509"/>
    </row>
    <row r="4748" spans="1:6" x14ac:dyDescent="0.25">
      <c r="A4748" s="40"/>
      <c r="F4748" s="509"/>
    </row>
    <row r="4749" spans="1:6" x14ac:dyDescent="0.25">
      <c r="A4749" s="40"/>
      <c r="F4749" s="509"/>
    </row>
    <row r="4750" spans="1:6" x14ac:dyDescent="0.25">
      <c r="A4750" s="40"/>
      <c r="F4750" s="509"/>
    </row>
    <row r="4751" spans="1:6" x14ac:dyDescent="0.25">
      <c r="A4751" s="40"/>
      <c r="F4751" s="509"/>
    </row>
    <row r="4752" spans="1:6" x14ac:dyDescent="0.25">
      <c r="A4752" s="40"/>
      <c r="F4752" s="509"/>
    </row>
    <row r="4753" spans="1:6" x14ac:dyDescent="0.25">
      <c r="A4753" s="40"/>
      <c r="F4753" s="509"/>
    </row>
    <row r="4754" spans="1:6" x14ac:dyDescent="0.25">
      <c r="A4754" s="40"/>
      <c r="F4754" s="509"/>
    </row>
    <row r="4755" spans="1:6" x14ac:dyDescent="0.25">
      <c r="A4755" s="40"/>
      <c r="F4755" s="509"/>
    </row>
    <row r="4756" spans="1:6" x14ac:dyDescent="0.25">
      <c r="A4756" s="40"/>
      <c r="F4756" s="509"/>
    </row>
    <row r="4757" spans="1:6" x14ac:dyDescent="0.25">
      <c r="A4757" s="40"/>
      <c r="F4757" s="509"/>
    </row>
    <row r="4758" spans="1:6" x14ac:dyDescent="0.25">
      <c r="A4758" s="40"/>
      <c r="F4758" s="509"/>
    </row>
    <row r="4759" spans="1:6" x14ac:dyDescent="0.25">
      <c r="A4759" s="40"/>
      <c r="F4759" s="509"/>
    </row>
    <row r="4760" spans="1:6" x14ac:dyDescent="0.25">
      <c r="A4760" s="40"/>
      <c r="F4760" s="509"/>
    </row>
    <row r="4761" spans="1:6" x14ac:dyDescent="0.25">
      <c r="A4761" s="40"/>
      <c r="F4761" s="509"/>
    </row>
    <row r="4762" spans="1:6" x14ac:dyDescent="0.25">
      <c r="A4762" s="40"/>
      <c r="F4762" s="509"/>
    </row>
    <row r="4763" spans="1:6" x14ac:dyDescent="0.25">
      <c r="A4763" s="40"/>
      <c r="F4763" s="509"/>
    </row>
    <row r="4764" spans="1:6" x14ac:dyDescent="0.25">
      <c r="A4764" s="40"/>
      <c r="F4764" s="509"/>
    </row>
    <row r="4765" spans="1:6" x14ac:dyDescent="0.25">
      <c r="A4765" s="40"/>
      <c r="F4765" s="509"/>
    </row>
    <row r="4766" spans="1:6" x14ac:dyDescent="0.25">
      <c r="A4766" s="40"/>
      <c r="F4766" s="509"/>
    </row>
    <row r="4767" spans="1:6" x14ac:dyDescent="0.25">
      <c r="A4767" s="40"/>
      <c r="F4767" s="509"/>
    </row>
    <row r="4768" spans="1:6" x14ac:dyDescent="0.25">
      <c r="A4768" s="40"/>
      <c r="F4768" s="509"/>
    </row>
    <row r="4769" spans="1:6" x14ac:dyDescent="0.25">
      <c r="A4769" s="40"/>
      <c r="F4769" s="509"/>
    </row>
    <row r="4770" spans="1:6" x14ac:dyDescent="0.25">
      <c r="A4770" s="40"/>
      <c r="F4770" s="509"/>
    </row>
    <row r="4771" spans="1:6" x14ac:dyDescent="0.25">
      <c r="A4771" s="40"/>
      <c r="F4771" s="509"/>
    </row>
    <row r="4772" spans="1:6" x14ac:dyDescent="0.25">
      <c r="A4772" s="40"/>
      <c r="F4772" s="509"/>
    </row>
    <row r="4773" spans="1:6" x14ac:dyDescent="0.25">
      <c r="A4773" s="40"/>
      <c r="F4773" s="509"/>
    </row>
    <row r="4774" spans="1:6" x14ac:dyDescent="0.25">
      <c r="A4774" s="40"/>
      <c r="F4774" s="509"/>
    </row>
    <row r="4775" spans="1:6" x14ac:dyDescent="0.25">
      <c r="A4775" s="40"/>
      <c r="F4775" s="509"/>
    </row>
    <row r="4776" spans="1:6" x14ac:dyDescent="0.25">
      <c r="A4776" s="40"/>
      <c r="F4776" s="509"/>
    </row>
    <row r="4777" spans="1:6" x14ac:dyDescent="0.25">
      <c r="A4777" s="40"/>
      <c r="F4777" s="509"/>
    </row>
    <row r="4778" spans="1:6" x14ac:dyDescent="0.25">
      <c r="A4778" s="40"/>
      <c r="F4778" s="509"/>
    </row>
    <row r="4779" spans="1:6" x14ac:dyDescent="0.25">
      <c r="A4779" s="40"/>
      <c r="F4779" s="509"/>
    </row>
    <row r="4780" spans="1:6" x14ac:dyDescent="0.25">
      <c r="A4780" s="40"/>
      <c r="F4780" s="509"/>
    </row>
    <row r="4781" spans="1:6" x14ac:dyDescent="0.25">
      <c r="A4781" s="40"/>
      <c r="F4781" s="509"/>
    </row>
    <row r="4782" spans="1:6" x14ac:dyDescent="0.25">
      <c r="A4782" s="40"/>
      <c r="F4782" s="509"/>
    </row>
    <row r="4783" spans="1:6" x14ac:dyDescent="0.25">
      <c r="A4783" s="40"/>
      <c r="F4783" s="509"/>
    </row>
    <row r="4784" spans="1:6" x14ac:dyDescent="0.25">
      <c r="A4784" s="40"/>
      <c r="F4784" s="509"/>
    </row>
    <row r="4785" spans="1:6" x14ac:dyDescent="0.25">
      <c r="A4785" s="40"/>
      <c r="F4785" s="509"/>
    </row>
    <row r="4786" spans="1:6" x14ac:dyDescent="0.25">
      <c r="A4786" s="40"/>
      <c r="F4786" s="509"/>
    </row>
    <row r="4787" spans="1:6" x14ac:dyDescent="0.25">
      <c r="A4787" s="40"/>
      <c r="F4787" s="509"/>
    </row>
    <row r="4788" spans="1:6" x14ac:dyDescent="0.25">
      <c r="A4788" s="40"/>
      <c r="F4788" s="509"/>
    </row>
    <row r="4789" spans="1:6" x14ac:dyDescent="0.25">
      <c r="A4789" s="40"/>
      <c r="F4789" s="509"/>
    </row>
    <row r="4790" spans="1:6" x14ac:dyDescent="0.25">
      <c r="A4790" s="40"/>
      <c r="F4790" s="509"/>
    </row>
    <row r="4791" spans="1:6" x14ac:dyDescent="0.25">
      <c r="A4791" s="40"/>
      <c r="F4791" s="509"/>
    </row>
    <row r="4792" spans="1:6" x14ac:dyDescent="0.25">
      <c r="A4792" s="40"/>
      <c r="F4792" s="509"/>
    </row>
    <row r="4793" spans="1:6" x14ac:dyDescent="0.25">
      <c r="A4793" s="40"/>
      <c r="F4793" s="509"/>
    </row>
    <row r="4794" spans="1:6" x14ac:dyDescent="0.25">
      <c r="A4794" s="40"/>
      <c r="F4794" s="509"/>
    </row>
    <row r="4795" spans="1:6" x14ac:dyDescent="0.25">
      <c r="A4795" s="40"/>
      <c r="F4795" s="509"/>
    </row>
    <row r="4796" spans="1:6" x14ac:dyDescent="0.25">
      <c r="A4796" s="40"/>
      <c r="F4796" s="509"/>
    </row>
    <row r="4797" spans="1:6" x14ac:dyDescent="0.25">
      <c r="A4797" s="40"/>
      <c r="F4797" s="509"/>
    </row>
    <row r="4798" spans="1:6" x14ac:dyDescent="0.25">
      <c r="A4798" s="40"/>
      <c r="F4798" s="509"/>
    </row>
    <row r="4799" spans="1:6" x14ac:dyDescent="0.25">
      <c r="A4799" s="40"/>
      <c r="F4799" s="509"/>
    </row>
    <row r="4800" spans="1:6" x14ac:dyDescent="0.25">
      <c r="A4800" s="40"/>
      <c r="F4800" s="509"/>
    </row>
    <row r="4801" spans="1:6" x14ac:dyDescent="0.25">
      <c r="A4801" s="40"/>
      <c r="F4801" s="509"/>
    </row>
    <row r="4802" spans="1:6" x14ac:dyDescent="0.25">
      <c r="A4802" s="40"/>
      <c r="F4802" s="509"/>
    </row>
    <row r="4803" spans="1:6" x14ac:dyDescent="0.25">
      <c r="A4803" s="40"/>
      <c r="F4803" s="509"/>
    </row>
    <row r="4804" spans="1:6" x14ac:dyDescent="0.25">
      <c r="A4804" s="40"/>
      <c r="F4804" s="509"/>
    </row>
    <row r="4805" spans="1:6" x14ac:dyDescent="0.25">
      <c r="A4805" s="40"/>
      <c r="F4805" s="509"/>
    </row>
    <row r="4806" spans="1:6" x14ac:dyDescent="0.25">
      <c r="A4806" s="40"/>
      <c r="F4806" s="509"/>
    </row>
    <row r="4807" spans="1:6" x14ac:dyDescent="0.25">
      <c r="A4807" s="40"/>
      <c r="F4807" s="509"/>
    </row>
    <row r="4808" spans="1:6" x14ac:dyDescent="0.25">
      <c r="A4808" s="40"/>
      <c r="F4808" s="509"/>
    </row>
    <row r="4809" spans="1:6" x14ac:dyDescent="0.25">
      <c r="A4809" s="40"/>
      <c r="F4809" s="509"/>
    </row>
    <row r="4810" spans="1:6" x14ac:dyDescent="0.25">
      <c r="A4810" s="40"/>
      <c r="F4810" s="509"/>
    </row>
    <row r="4811" spans="1:6" x14ac:dyDescent="0.25">
      <c r="A4811" s="40"/>
      <c r="F4811" s="509"/>
    </row>
    <row r="4812" spans="1:6" x14ac:dyDescent="0.25">
      <c r="A4812" s="40"/>
      <c r="F4812" s="509"/>
    </row>
    <row r="4813" spans="1:6" x14ac:dyDescent="0.25">
      <c r="A4813" s="40"/>
      <c r="F4813" s="509"/>
    </row>
    <row r="4814" spans="1:6" x14ac:dyDescent="0.25">
      <c r="A4814" s="40"/>
      <c r="F4814" s="509"/>
    </row>
    <row r="4815" spans="1:6" x14ac:dyDescent="0.25">
      <c r="A4815" s="40"/>
      <c r="F4815" s="509"/>
    </row>
    <row r="4816" spans="1:6" x14ac:dyDescent="0.25">
      <c r="A4816" s="40"/>
      <c r="F4816" s="509"/>
    </row>
    <row r="4817" spans="1:6" x14ac:dyDescent="0.25">
      <c r="A4817" s="40"/>
      <c r="F4817" s="509"/>
    </row>
    <row r="4818" spans="1:6" x14ac:dyDescent="0.25">
      <c r="A4818" s="40"/>
      <c r="F4818" s="509"/>
    </row>
    <row r="4819" spans="1:6" x14ac:dyDescent="0.25">
      <c r="A4819" s="40"/>
      <c r="F4819" s="509"/>
    </row>
    <row r="4820" spans="1:6" x14ac:dyDescent="0.25">
      <c r="A4820" s="40"/>
      <c r="F4820" s="509"/>
    </row>
    <row r="4821" spans="1:6" x14ac:dyDescent="0.25">
      <c r="A4821" s="40"/>
      <c r="F4821" s="509"/>
    </row>
    <row r="4822" spans="1:6" x14ac:dyDescent="0.25">
      <c r="A4822" s="40"/>
      <c r="F4822" s="509"/>
    </row>
    <row r="4823" spans="1:6" x14ac:dyDescent="0.25">
      <c r="A4823" s="40"/>
      <c r="F4823" s="509"/>
    </row>
    <row r="4824" spans="1:6" x14ac:dyDescent="0.25">
      <c r="A4824" s="40"/>
      <c r="F4824" s="509"/>
    </row>
    <row r="4825" spans="1:6" x14ac:dyDescent="0.25">
      <c r="A4825" s="40"/>
      <c r="F4825" s="509"/>
    </row>
    <row r="4826" spans="1:6" x14ac:dyDescent="0.25">
      <c r="A4826" s="40"/>
      <c r="F4826" s="509"/>
    </row>
    <row r="4827" spans="1:6" x14ac:dyDescent="0.25">
      <c r="A4827" s="40"/>
      <c r="F4827" s="509"/>
    </row>
    <row r="4828" spans="1:6" x14ac:dyDescent="0.25">
      <c r="A4828" s="40"/>
      <c r="F4828" s="509"/>
    </row>
    <row r="4829" spans="1:6" x14ac:dyDescent="0.25">
      <c r="A4829" s="40"/>
      <c r="F4829" s="509"/>
    </row>
    <row r="4830" spans="1:6" x14ac:dyDescent="0.25">
      <c r="A4830" s="40"/>
      <c r="F4830" s="509"/>
    </row>
    <row r="4831" spans="1:6" x14ac:dyDescent="0.25">
      <c r="A4831" s="40"/>
      <c r="F4831" s="509"/>
    </row>
    <row r="4832" spans="1:6" x14ac:dyDescent="0.25">
      <c r="A4832" s="40"/>
      <c r="F4832" s="509"/>
    </row>
    <row r="4833" spans="1:6" x14ac:dyDescent="0.25">
      <c r="A4833" s="40"/>
      <c r="F4833" s="509"/>
    </row>
    <row r="4834" spans="1:6" x14ac:dyDescent="0.25">
      <c r="A4834" s="40"/>
      <c r="F4834" s="509"/>
    </row>
    <row r="4835" spans="1:6" x14ac:dyDescent="0.25">
      <c r="A4835" s="40"/>
      <c r="F4835" s="509"/>
    </row>
    <row r="4836" spans="1:6" x14ac:dyDescent="0.25">
      <c r="A4836" s="40"/>
      <c r="F4836" s="509"/>
    </row>
    <row r="4837" spans="1:6" x14ac:dyDescent="0.25">
      <c r="A4837" s="40"/>
      <c r="F4837" s="509"/>
    </row>
    <row r="4838" spans="1:6" x14ac:dyDescent="0.25">
      <c r="A4838" s="40"/>
      <c r="F4838" s="509"/>
    </row>
    <row r="4839" spans="1:6" x14ac:dyDescent="0.25">
      <c r="A4839" s="40"/>
      <c r="F4839" s="509"/>
    </row>
    <row r="4840" spans="1:6" x14ac:dyDescent="0.25">
      <c r="A4840" s="40"/>
      <c r="F4840" s="509"/>
    </row>
    <row r="4841" spans="1:6" x14ac:dyDescent="0.25">
      <c r="A4841" s="40"/>
      <c r="F4841" s="509"/>
    </row>
    <row r="4842" spans="1:6" x14ac:dyDescent="0.25">
      <c r="A4842" s="40"/>
      <c r="F4842" s="509"/>
    </row>
    <row r="4843" spans="1:6" x14ac:dyDescent="0.25">
      <c r="A4843" s="40"/>
      <c r="F4843" s="509"/>
    </row>
    <row r="4844" spans="1:6" x14ac:dyDescent="0.25">
      <c r="A4844" s="40"/>
      <c r="F4844" s="509"/>
    </row>
    <row r="4845" spans="1:6" x14ac:dyDescent="0.25">
      <c r="A4845" s="40"/>
      <c r="F4845" s="509"/>
    </row>
    <row r="4846" spans="1:6" x14ac:dyDescent="0.25">
      <c r="A4846" s="40"/>
      <c r="F4846" s="509"/>
    </row>
    <row r="4847" spans="1:6" x14ac:dyDescent="0.25">
      <c r="A4847" s="40"/>
      <c r="F4847" s="509"/>
    </row>
    <row r="4848" spans="1:6" x14ac:dyDescent="0.25">
      <c r="A4848" s="40"/>
      <c r="F4848" s="509"/>
    </row>
    <row r="4849" spans="1:6" x14ac:dyDescent="0.25">
      <c r="A4849" s="40"/>
      <c r="F4849" s="509"/>
    </row>
    <row r="4850" spans="1:6" x14ac:dyDescent="0.25">
      <c r="A4850" s="40"/>
      <c r="F4850" s="509"/>
    </row>
    <row r="4851" spans="1:6" x14ac:dyDescent="0.25">
      <c r="A4851" s="40"/>
      <c r="F4851" s="509"/>
    </row>
    <row r="4852" spans="1:6" x14ac:dyDescent="0.25">
      <c r="A4852" s="40"/>
      <c r="F4852" s="509"/>
    </row>
    <row r="4853" spans="1:6" x14ac:dyDescent="0.25">
      <c r="A4853" s="40"/>
      <c r="F4853" s="509"/>
    </row>
    <row r="4854" spans="1:6" x14ac:dyDescent="0.25">
      <c r="A4854" s="40"/>
      <c r="F4854" s="509"/>
    </row>
    <row r="4855" spans="1:6" x14ac:dyDescent="0.25">
      <c r="A4855" s="40"/>
      <c r="F4855" s="509"/>
    </row>
    <row r="4856" spans="1:6" x14ac:dyDescent="0.25">
      <c r="A4856" s="40"/>
      <c r="F4856" s="509"/>
    </row>
    <row r="4857" spans="1:6" x14ac:dyDescent="0.25">
      <c r="A4857" s="40"/>
      <c r="F4857" s="509"/>
    </row>
    <row r="4858" spans="1:6" x14ac:dyDescent="0.25">
      <c r="A4858" s="40"/>
      <c r="F4858" s="509"/>
    </row>
    <row r="4859" spans="1:6" x14ac:dyDescent="0.25">
      <c r="A4859" s="40"/>
      <c r="F4859" s="509"/>
    </row>
    <row r="4860" spans="1:6" x14ac:dyDescent="0.25">
      <c r="A4860" s="40"/>
      <c r="F4860" s="509"/>
    </row>
    <row r="4861" spans="1:6" x14ac:dyDescent="0.25">
      <c r="A4861" s="40"/>
      <c r="F4861" s="509"/>
    </row>
    <row r="4862" spans="1:6" x14ac:dyDescent="0.25">
      <c r="A4862" s="40"/>
      <c r="F4862" s="509"/>
    </row>
    <row r="4863" spans="1:6" x14ac:dyDescent="0.25">
      <c r="A4863" s="40"/>
      <c r="F4863" s="509"/>
    </row>
    <row r="4864" spans="1:6" x14ac:dyDescent="0.25">
      <c r="A4864" s="40"/>
      <c r="F4864" s="509"/>
    </row>
    <row r="4865" spans="1:6" x14ac:dyDescent="0.25">
      <c r="A4865" s="40"/>
      <c r="F4865" s="509"/>
    </row>
    <row r="4866" spans="1:6" x14ac:dyDescent="0.25">
      <c r="A4866" s="40"/>
      <c r="F4866" s="509"/>
    </row>
    <row r="4867" spans="1:6" x14ac:dyDescent="0.25">
      <c r="A4867" s="40"/>
      <c r="F4867" s="509"/>
    </row>
    <row r="4868" spans="1:6" x14ac:dyDescent="0.25">
      <c r="A4868" s="40"/>
      <c r="F4868" s="509"/>
    </row>
    <row r="4869" spans="1:6" x14ac:dyDescent="0.25">
      <c r="A4869" s="40"/>
      <c r="F4869" s="509"/>
    </row>
    <row r="4870" spans="1:6" x14ac:dyDescent="0.25">
      <c r="A4870" s="40"/>
      <c r="F4870" s="509"/>
    </row>
    <row r="4871" spans="1:6" x14ac:dyDescent="0.25">
      <c r="A4871" s="40"/>
      <c r="F4871" s="509"/>
    </row>
    <row r="4872" spans="1:6" x14ac:dyDescent="0.25">
      <c r="A4872" s="40"/>
      <c r="F4872" s="509"/>
    </row>
    <row r="4873" spans="1:6" x14ac:dyDescent="0.25">
      <c r="A4873" s="40"/>
      <c r="F4873" s="509"/>
    </row>
    <row r="4874" spans="1:6" x14ac:dyDescent="0.25">
      <c r="A4874" s="40"/>
      <c r="F4874" s="509"/>
    </row>
    <row r="4875" spans="1:6" x14ac:dyDescent="0.25">
      <c r="A4875" s="40"/>
      <c r="F4875" s="509"/>
    </row>
    <row r="4876" spans="1:6" x14ac:dyDescent="0.25">
      <c r="A4876" s="40"/>
      <c r="F4876" s="509"/>
    </row>
    <row r="4877" spans="1:6" x14ac:dyDescent="0.25">
      <c r="A4877" s="40"/>
      <c r="F4877" s="509"/>
    </row>
    <row r="4878" spans="1:6" x14ac:dyDescent="0.25">
      <c r="A4878" s="40"/>
      <c r="F4878" s="509"/>
    </row>
    <row r="4879" spans="1:6" x14ac:dyDescent="0.25">
      <c r="A4879" s="40"/>
      <c r="F4879" s="509"/>
    </row>
    <row r="4880" spans="1:6" x14ac:dyDescent="0.25">
      <c r="A4880" s="40"/>
      <c r="F4880" s="509"/>
    </row>
    <row r="4881" spans="1:6" x14ac:dyDescent="0.25">
      <c r="A4881" s="40"/>
      <c r="F4881" s="509"/>
    </row>
    <row r="4882" spans="1:6" x14ac:dyDescent="0.25">
      <c r="A4882" s="40"/>
      <c r="F4882" s="509"/>
    </row>
    <row r="4883" spans="1:6" x14ac:dyDescent="0.25">
      <c r="A4883" s="40"/>
      <c r="F4883" s="509"/>
    </row>
    <row r="4884" spans="1:6" x14ac:dyDescent="0.25">
      <c r="A4884" s="40"/>
      <c r="F4884" s="509"/>
    </row>
    <row r="4885" spans="1:6" x14ac:dyDescent="0.25">
      <c r="A4885" s="40"/>
      <c r="F4885" s="509"/>
    </row>
    <row r="4886" spans="1:6" x14ac:dyDescent="0.25">
      <c r="A4886" s="40"/>
      <c r="F4886" s="509"/>
    </row>
    <row r="4887" spans="1:6" x14ac:dyDescent="0.25">
      <c r="A4887" s="40"/>
      <c r="F4887" s="509"/>
    </row>
    <row r="4888" spans="1:6" x14ac:dyDescent="0.25">
      <c r="A4888" s="40"/>
      <c r="F4888" s="509"/>
    </row>
    <row r="4889" spans="1:6" x14ac:dyDescent="0.25">
      <c r="A4889" s="40"/>
      <c r="F4889" s="509"/>
    </row>
    <row r="4890" spans="1:6" x14ac:dyDescent="0.25">
      <c r="A4890" s="40"/>
      <c r="F4890" s="509"/>
    </row>
    <row r="4891" spans="1:6" x14ac:dyDescent="0.25">
      <c r="A4891" s="40"/>
      <c r="F4891" s="509"/>
    </row>
    <row r="4892" spans="1:6" x14ac:dyDescent="0.25">
      <c r="A4892" s="40"/>
      <c r="F4892" s="509"/>
    </row>
    <row r="4893" spans="1:6" x14ac:dyDescent="0.25">
      <c r="A4893" s="40"/>
      <c r="F4893" s="509"/>
    </row>
    <row r="4894" spans="1:6" x14ac:dyDescent="0.25">
      <c r="A4894" s="40"/>
      <c r="F4894" s="509"/>
    </row>
    <row r="4895" spans="1:6" x14ac:dyDescent="0.25">
      <c r="A4895" s="40"/>
      <c r="F4895" s="509"/>
    </row>
    <row r="4896" spans="1:6" x14ac:dyDescent="0.25">
      <c r="A4896" s="40"/>
      <c r="F4896" s="509"/>
    </row>
    <row r="4897" spans="1:6" x14ac:dyDescent="0.25">
      <c r="A4897" s="40"/>
      <c r="F4897" s="509"/>
    </row>
    <row r="4898" spans="1:6" x14ac:dyDescent="0.25">
      <c r="A4898" s="40"/>
      <c r="F4898" s="509"/>
    </row>
    <row r="4899" spans="1:6" x14ac:dyDescent="0.25">
      <c r="A4899" s="40"/>
      <c r="F4899" s="509"/>
    </row>
    <row r="4900" spans="1:6" x14ac:dyDescent="0.25">
      <c r="A4900" s="40"/>
      <c r="F4900" s="509"/>
    </row>
    <row r="4901" spans="1:6" x14ac:dyDescent="0.25">
      <c r="A4901" s="40"/>
      <c r="F4901" s="509"/>
    </row>
    <row r="4902" spans="1:6" x14ac:dyDescent="0.25">
      <c r="A4902" s="40"/>
      <c r="F4902" s="509"/>
    </row>
    <row r="4903" spans="1:6" x14ac:dyDescent="0.25">
      <c r="A4903" s="40"/>
      <c r="F4903" s="509"/>
    </row>
    <row r="4904" spans="1:6" x14ac:dyDescent="0.25">
      <c r="A4904" s="40"/>
      <c r="F4904" s="509"/>
    </row>
    <row r="4905" spans="1:6" x14ac:dyDescent="0.25">
      <c r="A4905" s="40"/>
      <c r="F4905" s="509"/>
    </row>
    <row r="4906" spans="1:6" x14ac:dyDescent="0.25">
      <c r="A4906" s="40"/>
      <c r="F4906" s="509"/>
    </row>
    <row r="4907" spans="1:6" x14ac:dyDescent="0.25">
      <c r="A4907" s="40"/>
      <c r="F4907" s="509"/>
    </row>
    <row r="4908" spans="1:6" x14ac:dyDescent="0.25">
      <c r="A4908" s="40"/>
      <c r="F4908" s="509"/>
    </row>
    <row r="4909" spans="1:6" x14ac:dyDescent="0.25">
      <c r="A4909" s="40"/>
      <c r="F4909" s="509"/>
    </row>
    <row r="4910" spans="1:6" x14ac:dyDescent="0.25">
      <c r="A4910" s="40"/>
      <c r="F4910" s="509"/>
    </row>
    <row r="4911" spans="1:6" x14ac:dyDescent="0.25">
      <c r="A4911" s="40"/>
      <c r="F4911" s="509"/>
    </row>
    <row r="4912" spans="1:6" x14ac:dyDescent="0.25">
      <c r="A4912" s="40"/>
      <c r="F4912" s="509"/>
    </row>
    <row r="4913" spans="1:6" x14ac:dyDescent="0.25">
      <c r="A4913" s="40"/>
      <c r="F4913" s="509"/>
    </row>
    <row r="4914" spans="1:6" x14ac:dyDescent="0.25">
      <c r="A4914" s="40"/>
      <c r="F4914" s="509"/>
    </row>
    <row r="4915" spans="1:6" x14ac:dyDescent="0.25">
      <c r="A4915" s="40"/>
      <c r="F4915" s="509"/>
    </row>
    <row r="4916" spans="1:6" x14ac:dyDescent="0.25">
      <c r="A4916" s="40"/>
      <c r="F4916" s="509"/>
    </row>
    <row r="4917" spans="1:6" x14ac:dyDescent="0.25">
      <c r="A4917" s="40"/>
      <c r="F4917" s="509"/>
    </row>
    <row r="4918" spans="1:6" x14ac:dyDescent="0.25">
      <c r="A4918" s="40"/>
      <c r="F4918" s="509"/>
    </row>
    <row r="4919" spans="1:6" x14ac:dyDescent="0.25">
      <c r="A4919" s="40"/>
      <c r="F4919" s="509"/>
    </row>
    <row r="4920" spans="1:6" x14ac:dyDescent="0.25">
      <c r="A4920" s="40"/>
      <c r="F4920" s="509"/>
    </row>
    <row r="4921" spans="1:6" x14ac:dyDescent="0.25">
      <c r="A4921" s="40"/>
      <c r="F4921" s="509"/>
    </row>
    <row r="4922" spans="1:6" x14ac:dyDescent="0.25">
      <c r="A4922" s="40"/>
      <c r="F4922" s="509"/>
    </row>
    <row r="4923" spans="1:6" x14ac:dyDescent="0.25">
      <c r="A4923" s="40"/>
      <c r="F4923" s="509"/>
    </row>
    <row r="4924" spans="1:6" x14ac:dyDescent="0.25">
      <c r="A4924" s="40"/>
      <c r="F4924" s="509"/>
    </row>
    <row r="4925" spans="1:6" x14ac:dyDescent="0.25">
      <c r="A4925" s="40"/>
      <c r="F4925" s="509"/>
    </row>
    <row r="4926" spans="1:6" x14ac:dyDescent="0.25">
      <c r="A4926" s="40"/>
      <c r="F4926" s="509"/>
    </row>
    <row r="4927" spans="1:6" x14ac:dyDescent="0.25">
      <c r="A4927" s="40"/>
      <c r="F4927" s="509"/>
    </row>
    <row r="4928" spans="1:6" x14ac:dyDescent="0.25">
      <c r="A4928" s="40"/>
      <c r="F4928" s="509"/>
    </row>
    <row r="4929" spans="1:6" x14ac:dyDescent="0.25">
      <c r="A4929" s="40"/>
      <c r="F4929" s="509"/>
    </row>
    <row r="4930" spans="1:6" x14ac:dyDescent="0.25">
      <c r="A4930" s="40"/>
      <c r="F4930" s="509"/>
    </row>
    <row r="4931" spans="1:6" x14ac:dyDescent="0.25">
      <c r="A4931" s="40"/>
      <c r="F4931" s="509"/>
    </row>
    <row r="4932" spans="1:6" x14ac:dyDescent="0.25">
      <c r="A4932" s="40"/>
      <c r="F4932" s="509"/>
    </row>
    <row r="4933" spans="1:6" x14ac:dyDescent="0.25">
      <c r="A4933" s="40"/>
      <c r="F4933" s="509"/>
    </row>
    <row r="4934" spans="1:6" x14ac:dyDescent="0.25">
      <c r="A4934" s="40"/>
      <c r="F4934" s="509"/>
    </row>
    <row r="4935" spans="1:6" x14ac:dyDescent="0.25">
      <c r="A4935" s="40"/>
      <c r="F4935" s="509"/>
    </row>
    <row r="4936" spans="1:6" x14ac:dyDescent="0.25">
      <c r="A4936" s="40"/>
      <c r="F4936" s="509"/>
    </row>
    <row r="4937" spans="1:6" x14ac:dyDescent="0.25">
      <c r="A4937" s="40"/>
      <c r="F4937" s="509"/>
    </row>
    <row r="4938" spans="1:6" x14ac:dyDescent="0.25">
      <c r="A4938" s="40"/>
      <c r="F4938" s="509"/>
    </row>
    <row r="4939" spans="1:6" x14ac:dyDescent="0.25">
      <c r="A4939" s="40"/>
      <c r="F4939" s="509"/>
    </row>
    <row r="4940" spans="1:6" x14ac:dyDescent="0.25">
      <c r="A4940" s="40"/>
      <c r="F4940" s="509"/>
    </row>
    <row r="4941" spans="1:6" x14ac:dyDescent="0.25">
      <c r="A4941" s="40"/>
      <c r="F4941" s="509"/>
    </row>
    <row r="4942" spans="1:6" x14ac:dyDescent="0.25">
      <c r="A4942" s="40"/>
      <c r="F4942" s="509"/>
    </row>
    <row r="4943" spans="1:6" x14ac:dyDescent="0.25">
      <c r="A4943" s="40"/>
      <c r="F4943" s="509"/>
    </row>
    <row r="4944" spans="1:6" x14ac:dyDescent="0.25">
      <c r="A4944" s="40"/>
      <c r="F4944" s="509"/>
    </row>
    <row r="4945" spans="1:6" x14ac:dyDescent="0.25">
      <c r="A4945" s="40"/>
      <c r="F4945" s="509"/>
    </row>
    <row r="4946" spans="1:6" x14ac:dyDescent="0.25">
      <c r="A4946" s="40"/>
      <c r="F4946" s="509"/>
    </row>
    <row r="4947" spans="1:6" x14ac:dyDescent="0.25">
      <c r="A4947" s="40"/>
      <c r="F4947" s="509"/>
    </row>
    <row r="4948" spans="1:6" x14ac:dyDescent="0.25">
      <c r="A4948" s="40"/>
      <c r="F4948" s="509"/>
    </row>
    <row r="4949" spans="1:6" x14ac:dyDescent="0.25">
      <c r="A4949" s="40"/>
      <c r="F4949" s="509"/>
    </row>
    <row r="4950" spans="1:6" x14ac:dyDescent="0.25">
      <c r="A4950" s="40"/>
      <c r="F4950" s="509"/>
    </row>
    <row r="4951" spans="1:6" x14ac:dyDescent="0.25">
      <c r="A4951" s="40"/>
      <c r="F4951" s="509"/>
    </row>
    <row r="4952" spans="1:6" x14ac:dyDescent="0.25">
      <c r="A4952" s="40"/>
      <c r="F4952" s="509"/>
    </row>
    <row r="4953" spans="1:6" x14ac:dyDescent="0.25">
      <c r="A4953" s="40"/>
      <c r="F4953" s="509"/>
    </row>
    <row r="4954" spans="1:6" x14ac:dyDescent="0.25">
      <c r="A4954" s="40"/>
      <c r="F4954" s="509"/>
    </row>
    <row r="4955" spans="1:6" x14ac:dyDescent="0.25">
      <c r="A4955" s="40"/>
      <c r="F4955" s="509"/>
    </row>
    <row r="4956" spans="1:6" x14ac:dyDescent="0.25">
      <c r="A4956" s="40"/>
      <c r="F4956" s="509"/>
    </row>
    <row r="4957" spans="1:6" x14ac:dyDescent="0.25">
      <c r="A4957" s="40"/>
      <c r="F4957" s="509"/>
    </row>
    <row r="4958" spans="1:6" x14ac:dyDescent="0.25">
      <c r="A4958" s="40"/>
      <c r="F4958" s="509"/>
    </row>
    <row r="4959" spans="1:6" x14ac:dyDescent="0.25">
      <c r="A4959" s="40"/>
      <c r="F4959" s="509"/>
    </row>
    <row r="4960" spans="1:6" x14ac:dyDescent="0.25">
      <c r="A4960" s="40"/>
      <c r="F4960" s="509"/>
    </row>
    <row r="4961" spans="1:6" x14ac:dyDescent="0.25">
      <c r="A4961" s="40"/>
      <c r="F4961" s="509"/>
    </row>
    <row r="4962" spans="1:6" x14ac:dyDescent="0.25">
      <c r="A4962" s="40"/>
      <c r="F4962" s="509"/>
    </row>
    <row r="4963" spans="1:6" x14ac:dyDescent="0.25">
      <c r="A4963" s="40"/>
      <c r="F4963" s="509"/>
    </row>
    <row r="4964" spans="1:6" x14ac:dyDescent="0.25">
      <c r="A4964" s="40"/>
      <c r="F4964" s="509"/>
    </row>
    <row r="4965" spans="1:6" x14ac:dyDescent="0.25">
      <c r="A4965" s="40"/>
      <c r="F4965" s="509"/>
    </row>
    <row r="4966" spans="1:6" x14ac:dyDescent="0.25">
      <c r="A4966" s="40"/>
      <c r="F4966" s="509"/>
    </row>
    <row r="4967" spans="1:6" x14ac:dyDescent="0.25">
      <c r="A4967" s="40"/>
      <c r="F4967" s="509"/>
    </row>
    <row r="4968" spans="1:6" x14ac:dyDescent="0.25">
      <c r="A4968" s="40"/>
      <c r="F4968" s="509"/>
    </row>
    <row r="4969" spans="1:6" x14ac:dyDescent="0.25">
      <c r="A4969" s="40"/>
      <c r="F4969" s="509"/>
    </row>
    <row r="4970" spans="1:6" x14ac:dyDescent="0.25">
      <c r="A4970" s="40"/>
      <c r="F4970" s="509"/>
    </row>
    <row r="4971" spans="1:6" x14ac:dyDescent="0.25">
      <c r="A4971" s="40"/>
      <c r="F4971" s="509"/>
    </row>
    <row r="4972" spans="1:6" x14ac:dyDescent="0.25">
      <c r="A4972" s="40"/>
      <c r="F4972" s="509"/>
    </row>
    <row r="4973" spans="1:6" x14ac:dyDescent="0.25">
      <c r="A4973" s="40"/>
      <c r="F4973" s="509"/>
    </row>
    <row r="4974" spans="1:6" x14ac:dyDescent="0.25">
      <c r="A4974" s="40"/>
      <c r="F4974" s="509"/>
    </row>
    <row r="4975" spans="1:6" x14ac:dyDescent="0.25">
      <c r="A4975" s="40"/>
      <c r="F4975" s="509"/>
    </row>
    <row r="4976" spans="1:6" x14ac:dyDescent="0.25">
      <c r="A4976" s="40"/>
      <c r="F4976" s="509"/>
    </row>
    <row r="4977" spans="1:6" x14ac:dyDescent="0.25">
      <c r="A4977" s="40"/>
      <c r="F4977" s="509"/>
    </row>
    <row r="4978" spans="1:6" x14ac:dyDescent="0.25">
      <c r="A4978" s="40"/>
      <c r="F4978" s="509"/>
    </row>
    <row r="4979" spans="1:6" x14ac:dyDescent="0.25">
      <c r="A4979" s="40"/>
      <c r="F4979" s="509"/>
    </row>
    <row r="4980" spans="1:6" x14ac:dyDescent="0.25">
      <c r="A4980" s="40"/>
      <c r="F4980" s="509"/>
    </row>
    <row r="4981" spans="1:6" x14ac:dyDescent="0.25">
      <c r="A4981" s="40"/>
      <c r="F4981" s="509"/>
    </row>
    <row r="4982" spans="1:6" x14ac:dyDescent="0.25">
      <c r="A4982" s="40"/>
      <c r="F4982" s="509"/>
    </row>
    <row r="4983" spans="1:6" x14ac:dyDescent="0.25">
      <c r="A4983" s="40"/>
      <c r="F4983" s="509"/>
    </row>
    <row r="4984" spans="1:6" x14ac:dyDescent="0.25">
      <c r="A4984" s="40"/>
      <c r="F4984" s="509"/>
    </row>
    <row r="4985" spans="1:6" x14ac:dyDescent="0.25">
      <c r="A4985" s="40"/>
      <c r="F4985" s="509"/>
    </row>
    <row r="4986" spans="1:6" x14ac:dyDescent="0.25">
      <c r="A4986" s="40"/>
      <c r="F4986" s="509"/>
    </row>
    <row r="4987" spans="1:6" x14ac:dyDescent="0.25">
      <c r="A4987" s="40"/>
      <c r="F4987" s="509"/>
    </row>
    <row r="4988" spans="1:6" x14ac:dyDescent="0.25">
      <c r="A4988" s="40"/>
      <c r="F4988" s="509"/>
    </row>
    <row r="4989" spans="1:6" x14ac:dyDescent="0.25">
      <c r="A4989" s="40"/>
      <c r="F4989" s="509"/>
    </row>
    <row r="4990" spans="1:6" x14ac:dyDescent="0.25">
      <c r="A4990" s="40"/>
      <c r="F4990" s="509"/>
    </row>
    <row r="4991" spans="1:6" x14ac:dyDescent="0.25">
      <c r="A4991" s="40"/>
      <c r="F4991" s="509"/>
    </row>
    <row r="4992" spans="1:6" x14ac:dyDescent="0.25">
      <c r="A4992" s="40"/>
      <c r="F4992" s="509"/>
    </row>
    <row r="4993" spans="1:6" x14ac:dyDescent="0.25">
      <c r="A4993" s="40"/>
      <c r="F4993" s="509"/>
    </row>
    <row r="4994" spans="1:6" x14ac:dyDescent="0.25">
      <c r="A4994" s="40"/>
      <c r="F4994" s="509"/>
    </row>
    <row r="4995" spans="1:6" x14ac:dyDescent="0.25">
      <c r="A4995" s="40"/>
      <c r="F4995" s="509"/>
    </row>
    <row r="4996" spans="1:6" x14ac:dyDescent="0.25">
      <c r="A4996" s="40"/>
      <c r="F4996" s="509"/>
    </row>
    <row r="4997" spans="1:6" x14ac:dyDescent="0.25">
      <c r="A4997" s="40"/>
      <c r="F4997" s="509"/>
    </row>
    <row r="4998" spans="1:6" x14ac:dyDescent="0.25">
      <c r="A4998" s="40"/>
      <c r="F4998" s="509"/>
    </row>
    <row r="4999" spans="1:6" x14ac:dyDescent="0.25">
      <c r="A4999" s="40"/>
      <c r="F4999" s="509"/>
    </row>
    <row r="5000" spans="1:6" x14ac:dyDescent="0.25">
      <c r="A5000" s="40"/>
      <c r="F5000" s="509"/>
    </row>
    <row r="5001" spans="1:6" x14ac:dyDescent="0.25">
      <c r="A5001" s="40"/>
      <c r="F5001" s="509"/>
    </row>
    <row r="5002" spans="1:6" x14ac:dyDescent="0.25">
      <c r="A5002" s="40"/>
      <c r="F5002" s="509"/>
    </row>
    <row r="5003" spans="1:6" x14ac:dyDescent="0.25">
      <c r="A5003" s="40"/>
      <c r="F5003" s="509"/>
    </row>
    <row r="5004" spans="1:6" x14ac:dyDescent="0.25">
      <c r="A5004" s="40"/>
      <c r="F5004" s="509"/>
    </row>
    <row r="5005" spans="1:6" x14ac:dyDescent="0.25">
      <c r="A5005" s="40"/>
      <c r="F5005" s="509"/>
    </row>
    <row r="5006" spans="1:6" x14ac:dyDescent="0.25">
      <c r="A5006" s="40"/>
      <c r="F5006" s="509"/>
    </row>
    <row r="5007" spans="1:6" x14ac:dyDescent="0.25">
      <c r="A5007" s="40"/>
      <c r="F5007" s="509"/>
    </row>
    <row r="5008" spans="1:6" x14ac:dyDescent="0.25">
      <c r="A5008" s="40"/>
      <c r="F5008" s="509"/>
    </row>
    <row r="5009" spans="1:6" x14ac:dyDescent="0.25">
      <c r="A5009" s="40"/>
      <c r="F5009" s="509"/>
    </row>
    <row r="5010" spans="1:6" x14ac:dyDescent="0.25">
      <c r="A5010" s="40"/>
      <c r="F5010" s="509"/>
    </row>
    <row r="5011" spans="1:6" x14ac:dyDescent="0.25">
      <c r="A5011" s="40"/>
      <c r="F5011" s="509"/>
    </row>
    <row r="5012" spans="1:6" x14ac:dyDescent="0.25">
      <c r="A5012" s="40"/>
      <c r="F5012" s="509"/>
    </row>
    <row r="5013" spans="1:6" x14ac:dyDescent="0.25">
      <c r="A5013" s="40"/>
      <c r="F5013" s="509"/>
    </row>
    <row r="5014" spans="1:6" x14ac:dyDescent="0.25">
      <c r="A5014" s="40"/>
      <c r="F5014" s="509"/>
    </row>
    <row r="5015" spans="1:6" x14ac:dyDescent="0.25">
      <c r="A5015" s="40"/>
      <c r="F5015" s="509"/>
    </row>
    <row r="5016" spans="1:6" x14ac:dyDescent="0.25">
      <c r="A5016" s="40"/>
      <c r="F5016" s="509"/>
    </row>
    <row r="5017" spans="1:6" x14ac:dyDescent="0.25">
      <c r="A5017" s="40"/>
      <c r="F5017" s="509"/>
    </row>
    <row r="5018" spans="1:6" x14ac:dyDescent="0.25">
      <c r="A5018" s="40"/>
      <c r="F5018" s="509"/>
    </row>
    <row r="5019" spans="1:6" x14ac:dyDescent="0.25">
      <c r="A5019" s="40"/>
      <c r="F5019" s="509"/>
    </row>
    <row r="5020" spans="1:6" x14ac:dyDescent="0.25">
      <c r="A5020" s="40"/>
      <c r="F5020" s="509"/>
    </row>
    <row r="5021" spans="1:6" x14ac:dyDescent="0.25">
      <c r="A5021" s="40"/>
      <c r="F5021" s="509"/>
    </row>
    <row r="5022" spans="1:6" x14ac:dyDescent="0.25">
      <c r="A5022" s="40"/>
      <c r="F5022" s="509"/>
    </row>
    <row r="5023" spans="1:6" x14ac:dyDescent="0.25">
      <c r="A5023" s="40"/>
      <c r="F5023" s="509"/>
    </row>
    <row r="5024" spans="1:6" x14ac:dyDescent="0.25">
      <c r="A5024" s="40"/>
      <c r="F5024" s="509"/>
    </row>
    <row r="5025" spans="1:6" x14ac:dyDescent="0.25">
      <c r="A5025" s="40"/>
      <c r="F5025" s="509"/>
    </row>
    <row r="5026" spans="1:6" x14ac:dyDescent="0.25">
      <c r="A5026" s="40"/>
      <c r="F5026" s="509"/>
    </row>
    <row r="5027" spans="1:6" x14ac:dyDescent="0.25">
      <c r="A5027" s="40"/>
      <c r="F5027" s="509"/>
    </row>
    <row r="5028" spans="1:6" x14ac:dyDescent="0.25">
      <c r="A5028" s="40"/>
      <c r="F5028" s="509"/>
    </row>
    <row r="5029" spans="1:6" x14ac:dyDescent="0.25">
      <c r="A5029" s="40"/>
      <c r="F5029" s="509"/>
    </row>
    <row r="5030" spans="1:6" x14ac:dyDescent="0.25">
      <c r="A5030" s="40"/>
      <c r="F5030" s="509"/>
    </row>
    <row r="5031" spans="1:6" x14ac:dyDescent="0.25">
      <c r="A5031" s="40"/>
      <c r="F5031" s="509"/>
    </row>
    <row r="5032" spans="1:6" x14ac:dyDescent="0.25">
      <c r="A5032" s="40"/>
      <c r="F5032" s="509"/>
    </row>
    <row r="5033" spans="1:6" x14ac:dyDescent="0.25">
      <c r="A5033" s="40"/>
      <c r="F5033" s="509"/>
    </row>
    <row r="5034" spans="1:6" x14ac:dyDescent="0.25">
      <c r="A5034" s="40"/>
      <c r="F5034" s="509"/>
    </row>
    <row r="5035" spans="1:6" x14ac:dyDescent="0.25">
      <c r="A5035" s="40"/>
      <c r="F5035" s="509"/>
    </row>
    <row r="5036" spans="1:6" x14ac:dyDescent="0.25">
      <c r="A5036" s="40"/>
      <c r="F5036" s="509"/>
    </row>
    <row r="5037" spans="1:6" x14ac:dyDescent="0.25">
      <c r="A5037" s="40"/>
      <c r="F5037" s="509"/>
    </row>
    <row r="5038" spans="1:6" x14ac:dyDescent="0.25">
      <c r="A5038" s="40"/>
      <c r="F5038" s="509"/>
    </row>
    <row r="5039" spans="1:6" x14ac:dyDescent="0.25">
      <c r="A5039" s="40"/>
      <c r="F5039" s="509"/>
    </row>
    <row r="5040" spans="1:6" x14ac:dyDescent="0.25">
      <c r="A5040" s="40"/>
      <c r="F5040" s="509"/>
    </row>
    <row r="5041" spans="1:6" x14ac:dyDescent="0.25">
      <c r="A5041" s="40"/>
      <c r="F5041" s="509"/>
    </row>
    <row r="5042" spans="1:6" x14ac:dyDescent="0.25">
      <c r="A5042" s="40"/>
      <c r="F5042" s="509"/>
    </row>
    <row r="5043" spans="1:6" x14ac:dyDescent="0.25">
      <c r="A5043" s="40"/>
      <c r="F5043" s="509"/>
    </row>
    <row r="5044" spans="1:6" x14ac:dyDescent="0.25">
      <c r="A5044" s="40"/>
      <c r="F5044" s="509"/>
    </row>
    <row r="5045" spans="1:6" x14ac:dyDescent="0.25">
      <c r="A5045" s="40"/>
      <c r="F5045" s="509"/>
    </row>
    <row r="5046" spans="1:6" x14ac:dyDescent="0.25">
      <c r="A5046" s="40"/>
      <c r="F5046" s="509"/>
    </row>
    <row r="5047" spans="1:6" x14ac:dyDescent="0.25">
      <c r="A5047" s="40"/>
      <c r="F5047" s="509"/>
    </row>
    <row r="5048" spans="1:6" x14ac:dyDescent="0.25">
      <c r="A5048" s="40"/>
      <c r="F5048" s="509"/>
    </row>
    <row r="5049" spans="1:6" x14ac:dyDescent="0.25">
      <c r="A5049" s="40"/>
      <c r="F5049" s="509"/>
    </row>
    <row r="5050" spans="1:6" x14ac:dyDescent="0.25">
      <c r="A5050" s="40"/>
      <c r="F5050" s="509"/>
    </row>
    <row r="5051" spans="1:6" x14ac:dyDescent="0.25">
      <c r="A5051" s="40"/>
      <c r="F5051" s="509"/>
    </row>
    <row r="5052" spans="1:6" x14ac:dyDescent="0.25">
      <c r="A5052" s="40"/>
      <c r="F5052" s="509"/>
    </row>
    <row r="5053" spans="1:6" x14ac:dyDescent="0.25">
      <c r="A5053" s="40"/>
      <c r="F5053" s="509"/>
    </row>
    <row r="5054" spans="1:6" x14ac:dyDescent="0.25">
      <c r="A5054" s="40"/>
      <c r="F5054" s="509"/>
    </row>
    <row r="5055" spans="1:6" x14ac:dyDescent="0.25">
      <c r="A5055" s="40"/>
      <c r="F5055" s="509"/>
    </row>
    <row r="5056" spans="1:6" x14ac:dyDescent="0.25">
      <c r="A5056" s="40"/>
      <c r="F5056" s="509"/>
    </row>
    <row r="5057" spans="1:6" x14ac:dyDescent="0.25">
      <c r="A5057" s="40"/>
      <c r="F5057" s="509"/>
    </row>
    <row r="5058" spans="1:6" x14ac:dyDescent="0.25">
      <c r="A5058" s="40"/>
      <c r="F5058" s="509"/>
    </row>
    <row r="5059" spans="1:6" x14ac:dyDescent="0.25">
      <c r="A5059" s="40"/>
      <c r="F5059" s="509"/>
    </row>
    <row r="5060" spans="1:6" x14ac:dyDescent="0.25">
      <c r="A5060" s="40"/>
      <c r="F5060" s="509"/>
    </row>
    <row r="5061" spans="1:6" x14ac:dyDescent="0.25">
      <c r="A5061" s="40"/>
      <c r="F5061" s="509"/>
    </row>
    <row r="5062" spans="1:6" x14ac:dyDescent="0.25">
      <c r="A5062" s="40"/>
      <c r="F5062" s="509"/>
    </row>
    <row r="5063" spans="1:6" x14ac:dyDescent="0.25">
      <c r="A5063" s="40"/>
      <c r="F5063" s="509"/>
    </row>
    <row r="5064" spans="1:6" x14ac:dyDescent="0.25">
      <c r="A5064" s="40"/>
      <c r="F5064" s="509"/>
    </row>
    <row r="5065" spans="1:6" x14ac:dyDescent="0.25">
      <c r="A5065" s="40"/>
      <c r="F5065" s="509"/>
    </row>
    <row r="5066" spans="1:6" x14ac:dyDescent="0.25">
      <c r="A5066" s="40"/>
      <c r="F5066" s="509"/>
    </row>
    <row r="5067" spans="1:6" x14ac:dyDescent="0.25">
      <c r="A5067" s="40"/>
      <c r="F5067" s="509"/>
    </row>
    <row r="5068" spans="1:6" x14ac:dyDescent="0.25">
      <c r="A5068" s="40"/>
      <c r="F5068" s="509"/>
    </row>
    <row r="5069" spans="1:6" x14ac:dyDescent="0.25">
      <c r="A5069" s="40"/>
      <c r="F5069" s="509"/>
    </row>
    <row r="5070" spans="1:6" x14ac:dyDescent="0.25">
      <c r="A5070" s="40"/>
      <c r="F5070" s="509"/>
    </row>
    <row r="5071" spans="1:6" x14ac:dyDescent="0.25">
      <c r="A5071" s="40"/>
      <c r="F5071" s="509"/>
    </row>
    <row r="5072" spans="1:6" x14ac:dyDescent="0.25">
      <c r="A5072" s="40"/>
      <c r="F5072" s="509"/>
    </row>
    <row r="5073" spans="1:6" x14ac:dyDescent="0.25">
      <c r="A5073" s="40"/>
      <c r="F5073" s="509"/>
    </row>
    <row r="5074" spans="1:6" x14ac:dyDescent="0.25">
      <c r="A5074" s="40"/>
      <c r="F5074" s="509"/>
    </row>
    <row r="5075" spans="1:6" x14ac:dyDescent="0.25">
      <c r="A5075" s="40"/>
      <c r="F5075" s="509"/>
    </row>
    <row r="5076" spans="1:6" x14ac:dyDescent="0.25">
      <c r="A5076" s="40"/>
      <c r="F5076" s="509"/>
    </row>
    <row r="5077" spans="1:6" x14ac:dyDescent="0.25">
      <c r="A5077" s="40"/>
      <c r="F5077" s="509"/>
    </row>
    <row r="5078" spans="1:6" x14ac:dyDescent="0.25">
      <c r="A5078" s="40"/>
      <c r="F5078" s="509"/>
    </row>
    <row r="5079" spans="1:6" x14ac:dyDescent="0.25">
      <c r="A5079" s="40"/>
      <c r="F5079" s="509"/>
    </row>
    <row r="5080" spans="1:6" x14ac:dyDescent="0.25">
      <c r="A5080" s="40"/>
      <c r="F5080" s="509"/>
    </row>
    <row r="5081" spans="1:6" x14ac:dyDescent="0.25">
      <c r="A5081" s="40"/>
      <c r="F5081" s="509"/>
    </row>
    <row r="5082" spans="1:6" x14ac:dyDescent="0.25">
      <c r="A5082" s="40"/>
      <c r="F5082" s="509"/>
    </row>
    <row r="5083" spans="1:6" x14ac:dyDescent="0.25">
      <c r="A5083" s="40"/>
      <c r="F5083" s="509"/>
    </row>
    <row r="5084" spans="1:6" x14ac:dyDescent="0.25">
      <c r="A5084" s="40"/>
      <c r="F5084" s="509"/>
    </row>
    <row r="5085" spans="1:6" x14ac:dyDescent="0.25">
      <c r="A5085" s="40"/>
      <c r="F5085" s="509"/>
    </row>
    <row r="5086" spans="1:6" x14ac:dyDescent="0.25">
      <c r="A5086" s="40"/>
      <c r="F5086" s="509"/>
    </row>
    <row r="5087" spans="1:6" x14ac:dyDescent="0.25">
      <c r="A5087" s="40"/>
      <c r="F5087" s="509"/>
    </row>
    <row r="5088" spans="1:6" x14ac:dyDescent="0.25">
      <c r="A5088" s="40"/>
      <c r="F5088" s="509"/>
    </row>
    <row r="5089" spans="1:6" x14ac:dyDescent="0.25">
      <c r="A5089" s="40"/>
      <c r="F5089" s="509"/>
    </row>
    <row r="5090" spans="1:6" x14ac:dyDescent="0.25">
      <c r="A5090" s="40"/>
      <c r="F5090" s="509"/>
    </row>
    <row r="5091" spans="1:6" x14ac:dyDescent="0.25">
      <c r="A5091" s="40"/>
      <c r="F5091" s="509"/>
    </row>
    <row r="5092" spans="1:6" x14ac:dyDescent="0.25">
      <c r="A5092" s="40"/>
      <c r="F5092" s="509"/>
    </row>
    <row r="5093" spans="1:6" x14ac:dyDescent="0.25">
      <c r="A5093" s="40"/>
      <c r="F5093" s="509"/>
    </row>
    <row r="5094" spans="1:6" x14ac:dyDescent="0.25">
      <c r="A5094" s="40"/>
      <c r="F5094" s="509"/>
    </row>
    <row r="5095" spans="1:6" x14ac:dyDescent="0.25">
      <c r="A5095" s="40"/>
      <c r="F5095" s="509"/>
    </row>
    <row r="5096" spans="1:6" x14ac:dyDescent="0.25">
      <c r="A5096" s="40"/>
      <c r="F5096" s="509"/>
    </row>
    <row r="5097" spans="1:6" x14ac:dyDescent="0.25">
      <c r="A5097" s="40"/>
      <c r="F5097" s="509"/>
    </row>
    <row r="5098" spans="1:6" x14ac:dyDescent="0.25">
      <c r="A5098" s="40"/>
      <c r="F5098" s="509"/>
    </row>
    <row r="5099" spans="1:6" x14ac:dyDescent="0.25">
      <c r="A5099" s="40"/>
      <c r="F5099" s="509"/>
    </row>
    <row r="5100" spans="1:6" x14ac:dyDescent="0.25">
      <c r="A5100" s="40"/>
      <c r="F5100" s="509"/>
    </row>
    <row r="5101" spans="1:6" x14ac:dyDescent="0.25">
      <c r="A5101" s="40"/>
      <c r="F5101" s="509"/>
    </row>
    <row r="5102" spans="1:6" x14ac:dyDescent="0.25">
      <c r="A5102" s="40"/>
      <c r="F5102" s="509"/>
    </row>
    <row r="5103" spans="1:6" x14ac:dyDescent="0.25">
      <c r="A5103" s="40"/>
      <c r="F5103" s="509"/>
    </row>
    <row r="5104" spans="1:6" x14ac:dyDescent="0.25">
      <c r="A5104" s="40"/>
      <c r="F5104" s="509"/>
    </row>
    <row r="5105" spans="1:6" x14ac:dyDescent="0.25">
      <c r="A5105" s="40"/>
      <c r="F5105" s="509"/>
    </row>
    <row r="5106" spans="1:6" x14ac:dyDescent="0.25">
      <c r="A5106" s="40"/>
      <c r="F5106" s="509"/>
    </row>
    <row r="5107" spans="1:6" x14ac:dyDescent="0.25">
      <c r="A5107" s="40"/>
      <c r="F5107" s="509"/>
    </row>
    <row r="5108" spans="1:6" x14ac:dyDescent="0.25">
      <c r="A5108" s="40"/>
      <c r="F5108" s="509"/>
    </row>
    <row r="5109" spans="1:6" x14ac:dyDescent="0.25">
      <c r="A5109" s="40"/>
      <c r="F5109" s="509"/>
    </row>
    <row r="5110" spans="1:6" x14ac:dyDescent="0.25">
      <c r="A5110" s="40"/>
      <c r="F5110" s="509"/>
    </row>
    <row r="5111" spans="1:6" x14ac:dyDescent="0.25">
      <c r="A5111" s="40"/>
      <c r="F5111" s="509"/>
    </row>
    <row r="5112" spans="1:6" x14ac:dyDescent="0.25">
      <c r="A5112" s="40"/>
      <c r="F5112" s="509"/>
    </row>
    <row r="5113" spans="1:6" x14ac:dyDescent="0.25">
      <c r="A5113" s="40"/>
      <c r="F5113" s="509"/>
    </row>
    <row r="5114" spans="1:6" x14ac:dyDescent="0.25">
      <c r="A5114" s="40"/>
      <c r="F5114" s="509"/>
    </row>
    <row r="5115" spans="1:6" x14ac:dyDescent="0.25">
      <c r="A5115" s="40"/>
      <c r="F5115" s="509"/>
    </row>
    <row r="5116" spans="1:6" x14ac:dyDescent="0.25">
      <c r="A5116" s="40"/>
      <c r="F5116" s="509"/>
    </row>
    <row r="5117" spans="1:6" x14ac:dyDescent="0.25">
      <c r="A5117" s="40"/>
      <c r="F5117" s="509"/>
    </row>
    <row r="5118" spans="1:6" x14ac:dyDescent="0.25">
      <c r="A5118" s="40"/>
      <c r="F5118" s="509"/>
    </row>
    <row r="5119" spans="1:6" x14ac:dyDescent="0.25">
      <c r="A5119" s="40"/>
      <c r="F5119" s="509"/>
    </row>
    <row r="5120" spans="1:6" x14ac:dyDescent="0.25">
      <c r="A5120" s="40"/>
      <c r="F5120" s="509"/>
    </row>
    <row r="5121" spans="1:6" x14ac:dyDescent="0.25">
      <c r="A5121" s="40"/>
      <c r="F5121" s="509"/>
    </row>
    <row r="5122" spans="1:6" x14ac:dyDescent="0.25">
      <c r="A5122" s="40"/>
      <c r="F5122" s="509"/>
    </row>
    <row r="5123" spans="1:6" x14ac:dyDescent="0.25">
      <c r="A5123" s="40"/>
      <c r="F5123" s="509"/>
    </row>
    <row r="5124" spans="1:6" x14ac:dyDescent="0.25">
      <c r="A5124" s="40"/>
      <c r="F5124" s="509"/>
    </row>
    <row r="5125" spans="1:6" x14ac:dyDescent="0.25">
      <c r="A5125" s="40"/>
      <c r="F5125" s="509"/>
    </row>
    <row r="5126" spans="1:6" x14ac:dyDescent="0.25">
      <c r="A5126" s="40"/>
      <c r="F5126" s="509"/>
    </row>
    <row r="5127" spans="1:6" x14ac:dyDescent="0.25">
      <c r="A5127" s="40"/>
      <c r="F5127" s="509"/>
    </row>
    <row r="5128" spans="1:6" x14ac:dyDescent="0.25">
      <c r="A5128" s="40"/>
      <c r="F5128" s="509"/>
    </row>
    <row r="5129" spans="1:6" x14ac:dyDescent="0.25">
      <c r="A5129" s="40"/>
      <c r="F5129" s="509"/>
    </row>
    <row r="5130" spans="1:6" x14ac:dyDescent="0.25">
      <c r="A5130" s="40"/>
      <c r="F5130" s="509"/>
    </row>
    <row r="5131" spans="1:6" x14ac:dyDescent="0.25">
      <c r="A5131" s="40"/>
      <c r="F5131" s="509"/>
    </row>
    <row r="5132" spans="1:6" x14ac:dyDescent="0.25">
      <c r="A5132" s="40"/>
      <c r="F5132" s="509"/>
    </row>
    <row r="5133" spans="1:6" x14ac:dyDescent="0.25">
      <c r="A5133" s="40"/>
      <c r="F5133" s="509"/>
    </row>
    <row r="5134" spans="1:6" x14ac:dyDescent="0.25">
      <c r="A5134" s="40"/>
      <c r="F5134" s="509"/>
    </row>
    <row r="5135" spans="1:6" x14ac:dyDescent="0.25">
      <c r="A5135" s="40"/>
      <c r="F5135" s="509"/>
    </row>
    <row r="5136" spans="1:6" x14ac:dyDescent="0.25">
      <c r="A5136" s="40"/>
      <c r="F5136" s="509"/>
    </row>
    <row r="5137" spans="1:6" x14ac:dyDescent="0.25">
      <c r="A5137" s="40"/>
      <c r="F5137" s="509"/>
    </row>
    <row r="5138" spans="1:6" x14ac:dyDescent="0.25">
      <c r="A5138" s="40"/>
      <c r="F5138" s="509"/>
    </row>
    <row r="5139" spans="1:6" x14ac:dyDescent="0.25">
      <c r="A5139" s="40"/>
      <c r="F5139" s="509"/>
    </row>
    <row r="5140" spans="1:6" x14ac:dyDescent="0.25">
      <c r="A5140" s="40"/>
      <c r="F5140" s="509"/>
    </row>
    <row r="5141" spans="1:6" x14ac:dyDescent="0.25">
      <c r="A5141" s="40"/>
      <c r="F5141" s="509"/>
    </row>
    <row r="5142" spans="1:6" x14ac:dyDescent="0.25">
      <c r="A5142" s="40"/>
      <c r="F5142" s="509"/>
    </row>
    <row r="5143" spans="1:6" x14ac:dyDescent="0.25">
      <c r="A5143" s="40"/>
      <c r="F5143" s="509"/>
    </row>
    <row r="5144" spans="1:6" x14ac:dyDescent="0.25">
      <c r="A5144" s="40"/>
      <c r="F5144" s="509"/>
    </row>
    <row r="5145" spans="1:6" x14ac:dyDescent="0.25">
      <c r="A5145" s="40"/>
      <c r="F5145" s="509"/>
    </row>
    <row r="5146" spans="1:6" x14ac:dyDescent="0.25">
      <c r="A5146" s="40"/>
      <c r="F5146" s="509"/>
    </row>
    <row r="5147" spans="1:6" x14ac:dyDescent="0.25">
      <c r="A5147" s="40"/>
      <c r="F5147" s="509"/>
    </row>
    <row r="5148" spans="1:6" x14ac:dyDescent="0.25">
      <c r="A5148" s="40"/>
      <c r="F5148" s="509"/>
    </row>
    <row r="5149" spans="1:6" x14ac:dyDescent="0.25">
      <c r="A5149" s="40"/>
      <c r="F5149" s="509"/>
    </row>
    <row r="5150" spans="1:6" x14ac:dyDescent="0.25">
      <c r="A5150" s="40"/>
      <c r="F5150" s="509"/>
    </row>
    <row r="5151" spans="1:6" x14ac:dyDescent="0.25">
      <c r="A5151" s="40"/>
      <c r="F5151" s="509"/>
    </row>
    <row r="5152" spans="1:6" x14ac:dyDescent="0.25">
      <c r="A5152" s="40"/>
      <c r="F5152" s="509"/>
    </row>
    <row r="5153" spans="1:6" x14ac:dyDescent="0.25">
      <c r="A5153" s="40"/>
      <c r="F5153" s="509"/>
    </row>
    <row r="5154" spans="1:6" x14ac:dyDescent="0.25">
      <c r="A5154" s="40"/>
      <c r="F5154" s="509"/>
    </row>
    <row r="5155" spans="1:6" x14ac:dyDescent="0.25">
      <c r="A5155" s="40"/>
      <c r="F5155" s="509"/>
    </row>
    <row r="5156" spans="1:6" x14ac:dyDescent="0.25">
      <c r="A5156" s="40"/>
      <c r="F5156" s="509"/>
    </row>
    <row r="5157" spans="1:6" x14ac:dyDescent="0.25">
      <c r="A5157" s="40"/>
      <c r="F5157" s="509"/>
    </row>
    <row r="5158" spans="1:6" x14ac:dyDescent="0.25">
      <c r="A5158" s="40"/>
      <c r="F5158" s="509"/>
    </row>
    <row r="5159" spans="1:6" x14ac:dyDescent="0.25">
      <c r="A5159" s="40"/>
      <c r="F5159" s="509"/>
    </row>
    <row r="5160" spans="1:6" x14ac:dyDescent="0.25">
      <c r="A5160" s="40"/>
      <c r="F5160" s="509"/>
    </row>
    <row r="5161" spans="1:6" x14ac:dyDescent="0.25">
      <c r="A5161" s="40"/>
      <c r="F5161" s="509"/>
    </row>
    <row r="5162" spans="1:6" x14ac:dyDescent="0.25">
      <c r="A5162" s="40"/>
      <c r="F5162" s="509"/>
    </row>
    <row r="5163" spans="1:6" x14ac:dyDescent="0.25">
      <c r="A5163" s="40"/>
      <c r="F5163" s="509"/>
    </row>
    <row r="5164" spans="1:6" x14ac:dyDescent="0.25">
      <c r="A5164" s="40"/>
      <c r="F5164" s="509"/>
    </row>
    <row r="5165" spans="1:6" x14ac:dyDescent="0.25">
      <c r="A5165" s="40"/>
      <c r="F5165" s="509"/>
    </row>
    <row r="5166" spans="1:6" x14ac:dyDescent="0.25">
      <c r="A5166" s="40"/>
      <c r="F5166" s="509"/>
    </row>
    <row r="5167" spans="1:6" x14ac:dyDescent="0.25">
      <c r="A5167" s="40"/>
      <c r="F5167" s="509"/>
    </row>
    <row r="5168" spans="1:6" x14ac:dyDescent="0.25">
      <c r="A5168" s="40"/>
      <c r="F5168" s="509"/>
    </row>
    <row r="5169" spans="1:6" x14ac:dyDescent="0.25">
      <c r="A5169" s="40"/>
      <c r="F5169" s="509"/>
    </row>
    <row r="5170" spans="1:6" x14ac:dyDescent="0.25">
      <c r="A5170" s="40"/>
      <c r="F5170" s="509"/>
    </row>
    <row r="5171" spans="1:6" x14ac:dyDescent="0.25">
      <c r="A5171" s="40"/>
      <c r="F5171" s="509"/>
    </row>
    <row r="5172" spans="1:6" x14ac:dyDescent="0.25">
      <c r="A5172" s="40"/>
      <c r="F5172" s="509"/>
    </row>
    <row r="5173" spans="1:6" x14ac:dyDescent="0.25">
      <c r="A5173" s="40"/>
      <c r="F5173" s="509"/>
    </row>
    <row r="5174" spans="1:6" x14ac:dyDescent="0.25">
      <c r="A5174" s="40"/>
      <c r="F5174" s="509"/>
    </row>
    <row r="5175" spans="1:6" x14ac:dyDescent="0.25">
      <c r="A5175" s="40"/>
      <c r="F5175" s="509"/>
    </row>
    <row r="5176" spans="1:6" x14ac:dyDescent="0.25">
      <c r="A5176" s="40"/>
      <c r="F5176" s="509"/>
    </row>
    <row r="5177" spans="1:6" x14ac:dyDescent="0.25">
      <c r="A5177" s="40"/>
      <c r="F5177" s="509"/>
    </row>
    <row r="5178" spans="1:6" x14ac:dyDescent="0.25">
      <c r="A5178" s="40"/>
      <c r="F5178" s="509"/>
    </row>
    <row r="5179" spans="1:6" x14ac:dyDescent="0.25">
      <c r="A5179" s="40"/>
      <c r="F5179" s="509"/>
    </row>
    <row r="5180" spans="1:6" x14ac:dyDescent="0.25">
      <c r="A5180" s="40"/>
      <c r="F5180" s="509"/>
    </row>
    <row r="5181" spans="1:6" x14ac:dyDescent="0.25">
      <c r="A5181" s="40"/>
      <c r="F5181" s="509"/>
    </row>
    <row r="5182" spans="1:6" x14ac:dyDescent="0.25">
      <c r="A5182" s="40"/>
      <c r="F5182" s="509"/>
    </row>
    <row r="5183" spans="1:6" x14ac:dyDescent="0.25">
      <c r="A5183" s="40"/>
      <c r="F5183" s="509"/>
    </row>
    <row r="5184" spans="1:6" x14ac:dyDescent="0.25">
      <c r="A5184" s="40"/>
      <c r="F5184" s="509"/>
    </row>
    <row r="5185" spans="1:6" x14ac:dyDescent="0.25">
      <c r="A5185" s="40"/>
      <c r="F5185" s="509"/>
    </row>
    <row r="5186" spans="1:6" x14ac:dyDescent="0.25">
      <c r="A5186" s="40"/>
      <c r="F5186" s="509"/>
    </row>
    <row r="5187" spans="1:6" x14ac:dyDescent="0.25">
      <c r="A5187" s="40"/>
      <c r="F5187" s="509"/>
    </row>
    <row r="5188" spans="1:6" x14ac:dyDescent="0.25">
      <c r="A5188" s="40"/>
      <c r="F5188" s="509"/>
    </row>
    <row r="5189" spans="1:6" x14ac:dyDescent="0.25">
      <c r="A5189" s="40"/>
      <c r="F5189" s="509"/>
    </row>
    <row r="5190" spans="1:6" x14ac:dyDescent="0.25">
      <c r="A5190" s="40"/>
      <c r="F5190" s="509"/>
    </row>
    <row r="5191" spans="1:6" x14ac:dyDescent="0.25">
      <c r="A5191" s="40"/>
      <c r="F5191" s="509"/>
    </row>
    <row r="5192" spans="1:6" x14ac:dyDescent="0.25">
      <c r="A5192" s="40"/>
      <c r="F5192" s="509"/>
    </row>
    <row r="5193" spans="1:6" x14ac:dyDescent="0.25">
      <c r="A5193" s="40"/>
      <c r="F5193" s="509"/>
    </row>
    <row r="5194" spans="1:6" x14ac:dyDescent="0.25">
      <c r="A5194" s="40"/>
      <c r="F5194" s="509"/>
    </row>
    <row r="5195" spans="1:6" x14ac:dyDescent="0.25">
      <c r="A5195" s="40"/>
      <c r="F5195" s="509"/>
    </row>
    <row r="5196" spans="1:6" x14ac:dyDescent="0.25">
      <c r="A5196" s="40"/>
      <c r="F5196" s="509"/>
    </row>
    <row r="5197" spans="1:6" x14ac:dyDescent="0.25">
      <c r="A5197" s="40"/>
      <c r="F5197" s="509"/>
    </row>
    <row r="5198" spans="1:6" x14ac:dyDescent="0.25">
      <c r="A5198" s="40"/>
      <c r="F5198" s="509"/>
    </row>
    <row r="5199" spans="1:6" x14ac:dyDescent="0.25">
      <c r="A5199" s="40"/>
      <c r="F5199" s="509"/>
    </row>
    <row r="5200" spans="1:6" x14ac:dyDescent="0.25">
      <c r="A5200" s="40"/>
      <c r="F5200" s="509"/>
    </row>
    <row r="5201" spans="1:6" x14ac:dyDescent="0.25">
      <c r="A5201" s="40"/>
      <c r="F5201" s="509"/>
    </row>
    <row r="5202" spans="1:6" x14ac:dyDescent="0.25">
      <c r="A5202" s="40"/>
      <c r="F5202" s="509"/>
    </row>
    <row r="5203" spans="1:6" x14ac:dyDescent="0.25">
      <c r="A5203" s="40"/>
      <c r="F5203" s="509"/>
    </row>
    <row r="5204" spans="1:6" x14ac:dyDescent="0.25">
      <c r="A5204" s="40"/>
      <c r="F5204" s="509"/>
    </row>
    <row r="5205" spans="1:6" x14ac:dyDescent="0.25">
      <c r="A5205" s="40"/>
      <c r="F5205" s="509"/>
    </row>
    <row r="5206" spans="1:6" x14ac:dyDescent="0.25">
      <c r="A5206" s="40"/>
      <c r="F5206" s="509"/>
    </row>
    <row r="5207" spans="1:6" x14ac:dyDescent="0.25">
      <c r="A5207" s="40"/>
      <c r="F5207" s="509"/>
    </row>
    <row r="5208" spans="1:6" x14ac:dyDescent="0.25">
      <c r="A5208" s="40"/>
      <c r="F5208" s="509"/>
    </row>
    <row r="5209" spans="1:6" x14ac:dyDescent="0.25">
      <c r="A5209" s="40"/>
      <c r="F5209" s="509"/>
    </row>
    <row r="5210" spans="1:6" x14ac:dyDescent="0.25">
      <c r="A5210" s="40"/>
      <c r="F5210" s="509"/>
    </row>
    <row r="5211" spans="1:6" x14ac:dyDescent="0.25">
      <c r="A5211" s="40"/>
      <c r="F5211" s="509"/>
    </row>
    <row r="5212" spans="1:6" x14ac:dyDescent="0.25">
      <c r="A5212" s="40"/>
      <c r="F5212" s="509"/>
    </row>
    <row r="5213" spans="1:6" x14ac:dyDescent="0.25">
      <c r="A5213" s="40"/>
      <c r="F5213" s="509"/>
    </row>
    <row r="5214" spans="1:6" x14ac:dyDescent="0.25">
      <c r="A5214" s="40"/>
      <c r="F5214" s="509"/>
    </row>
    <row r="5215" spans="1:6" x14ac:dyDescent="0.25">
      <c r="A5215" s="40"/>
      <c r="F5215" s="509"/>
    </row>
    <row r="5216" spans="1:6" x14ac:dyDescent="0.25">
      <c r="A5216" s="40"/>
      <c r="F5216" s="509"/>
    </row>
    <row r="5217" spans="1:6" x14ac:dyDescent="0.25">
      <c r="A5217" s="40"/>
      <c r="F5217" s="509"/>
    </row>
    <row r="5218" spans="1:6" x14ac:dyDescent="0.25">
      <c r="A5218" s="40"/>
      <c r="F5218" s="509"/>
    </row>
    <row r="5219" spans="1:6" x14ac:dyDescent="0.25">
      <c r="A5219" s="40"/>
      <c r="F5219" s="509"/>
    </row>
    <row r="5220" spans="1:6" x14ac:dyDescent="0.25">
      <c r="A5220" s="40"/>
      <c r="F5220" s="509"/>
    </row>
    <row r="5221" spans="1:6" x14ac:dyDescent="0.25">
      <c r="A5221" s="40"/>
      <c r="F5221" s="509"/>
    </row>
    <row r="5222" spans="1:6" x14ac:dyDescent="0.25">
      <c r="A5222" s="40"/>
      <c r="F5222" s="509"/>
    </row>
    <row r="5223" spans="1:6" x14ac:dyDescent="0.25">
      <c r="A5223" s="40"/>
      <c r="F5223" s="509"/>
    </row>
    <row r="5224" spans="1:6" x14ac:dyDescent="0.25">
      <c r="A5224" s="40"/>
      <c r="F5224" s="509"/>
    </row>
    <row r="5225" spans="1:6" x14ac:dyDescent="0.25">
      <c r="A5225" s="40"/>
      <c r="F5225" s="509"/>
    </row>
    <row r="5226" spans="1:6" x14ac:dyDescent="0.25">
      <c r="A5226" s="40"/>
      <c r="F5226" s="509"/>
    </row>
    <row r="5227" spans="1:6" x14ac:dyDescent="0.25">
      <c r="A5227" s="40"/>
      <c r="F5227" s="509"/>
    </row>
    <row r="5228" spans="1:6" x14ac:dyDescent="0.25">
      <c r="A5228" s="40"/>
      <c r="F5228" s="509"/>
    </row>
    <row r="5229" spans="1:6" x14ac:dyDescent="0.25">
      <c r="A5229" s="40"/>
      <c r="F5229" s="509"/>
    </row>
    <row r="5230" spans="1:6" x14ac:dyDescent="0.25">
      <c r="A5230" s="40"/>
      <c r="F5230" s="509"/>
    </row>
    <row r="5231" spans="1:6" x14ac:dyDescent="0.25">
      <c r="A5231" s="40"/>
      <c r="F5231" s="509"/>
    </row>
    <row r="5232" spans="1:6" x14ac:dyDescent="0.25">
      <c r="A5232" s="40"/>
      <c r="F5232" s="509"/>
    </row>
    <row r="5233" spans="1:6" x14ac:dyDescent="0.25">
      <c r="A5233" s="40"/>
      <c r="F5233" s="509"/>
    </row>
    <row r="5234" spans="1:6" x14ac:dyDescent="0.25">
      <c r="A5234" s="40"/>
      <c r="F5234" s="509"/>
    </row>
    <row r="5235" spans="1:6" x14ac:dyDescent="0.25">
      <c r="A5235" s="40"/>
      <c r="F5235" s="509"/>
    </row>
    <row r="5236" spans="1:6" x14ac:dyDescent="0.25">
      <c r="A5236" s="40"/>
      <c r="F5236" s="509"/>
    </row>
    <row r="5237" spans="1:6" x14ac:dyDescent="0.25">
      <c r="A5237" s="40"/>
      <c r="F5237" s="509"/>
    </row>
    <row r="5238" spans="1:6" x14ac:dyDescent="0.25">
      <c r="A5238" s="40"/>
      <c r="F5238" s="509"/>
    </row>
    <row r="5239" spans="1:6" x14ac:dyDescent="0.25">
      <c r="A5239" s="40"/>
      <c r="F5239" s="509"/>
    </row>
    <row r="5240" spans="1:6" x14ac:dyDescent="0.25">
      <c r="A5240" s="40"/>
      <c r="F5240" s="509"/>
    </row>
    <row r="5241" spans="1:6" x14ac:dyDescent="0.25">
      <c r="A5241" s="40"/>
      <c r="F5241" s="509"/>
    </row>
    <row r="5242" spans="1:6" x14ac:dyDescent="0.25">
      <c r="A5242" s="40"/>
      <c r="F5242" s="509"/>
    </row>
    <row r="5243" spans="1:6" x14ac:dyDescent="0.25">
      <c r="A5243" s="40"/>
      <c r="F5243" s="509"/>
    </row>
    <row r="5244" spans="1:6" x14ac:dyDescent="0.25">
      <c r="A5244" s="40"/>
      <c r="F5244" s="509"/>
    </row>
    <row r="5245" spans="1:6" x14ac:dyDescent="0.25">
      <c r="A5245" s="40"/>
      <c r="F5245" s="509"/>
    </row>
    <row r="5246" spans="1:6" x14ac:dyDescent="0.25">
      <c r="A5246" s="40"/>
      <c r="F5246" s="509"/>
    </row>
    <row r="5247" spans="1:6" x14ac:dyDescent="0.25">
      <c r="A5247" s="40"/>
      <c r="F5247" s="509"/>
    </row>
    <row r="5248" spans="1:6" x14ac:dyDescent="0.25">
      <c r="A5248" s="40"/>
      <c r="F5248" s="509"/>
    </row>
    <row r="5249" spans="1:6" x14ac:dyDescent="0.25">
      <c r="A5249" s="40"/>
      <c r="F5249" s="509"/>
    </row>
    <row r="5250" spans="1:6" x14ac:dyDescent="0.25">
      <c r="A5250" s="40"/>
      <c r="F5250" s="509"/>
    </row>
    <row r="5251" spans="1:6" x14ac:dyDescent="0.25">
      <c r="A5251" s="40"/>
      <c r="F5251" s="509"/>
    </row>
    <row r="5252" spans="1:6" x14ac:dyDescent="0.25">
      <c r="A5252" s="40"/>
      <c r="F5252" s="509"/>
    </row>
    <row r="5253" spans="1:6" x14ac:dyDescent="0.25">
      <c r="A5253" s="40"/>
      <c r="F5253" s="509"/>
    </row>
    <row r="5254" spans="1:6" x14ac:dyDescent="0.25">
      <c r="A5254" s="40"/>
      <c r="F5254" s="509"/>
    </row>
    <row r="5255" spans="1:6" x14ac:dyDescent="0.25">
      <c r="A5255" s="40"/>
      <c r="F5255" s="509"/>
    </row>
    <row r="5256" spans="1:6" x14ac:dyDescent="0.25">
      <c r="A5256" s="40"/>
      <c r="F5256" s="509"/>
    </row>
    <row r="5257" spans="1:6" x14ac:dyDescent="0.25">
      <c r="A5257" s="40"/>
      <c r="F5257" s="509"/>
    </row>
    <row r="5258" spans="1:6" x14ac:dyDescent="0.25">
      <c r="A5258" s="40"/>
      <c r="F5258" s="509"/>
    </row>
    <row r="5259" spans="1:6" x14ac:dyDescent="0.25">
      <c r="A5259" s="40"/>
      <c r="F5259" s="509"/>
    </row>
    <row r="5260" spans="1:6" x14ac:dyDescent="0.25">
      <c r="A5260" s="40"/>
      <c r="F5260" s="509"/>
    </row>
    <row r="5261" spans="1:6" x14ac:dyDescent="0.25">
      <c r="A5261" s="40"/>
      <c r="F5261" s="509"/>
    </row>
    <row r="5262" spans="1:6" x14ac:dyDescent="0.25">
      <c r="A5262" s="40"/>
      <c r="F5262" s="509"/>
    </row>
    <row r="5263" spans="1:6" x14ac:dyDescent="0.25">
      <c r="A5263" s="40"/>
      <c r="F5263" s="509"/>
    </row>
    <row r="5264" spans="1:6" x14ac:dyDescent="0.25">
      <c r="A5264" s="40"/>
      <c r="F5264" s="509"/>
    </row>
    <row r="5265" spans="1:6" x14ac:dyDescent="0.25">
      <c r="A5265" s="40"/>
      <c r="F5265" s="509"/>
    </row>
    <row r="5266" spans="1:6" x14ac:dyDescent="0.25">
      <c r="A5266" s="40"/>
      <c r="F5266" s="509"/>
    </row>
    <row r="5267" spans="1:6" x14ac:dyDescent="0.25">
      <c r="A5267" s="40"/>
      <c r="F5267" s="509"/>
    </row>
    <row r="5268" spans="1:6" x14ac:dyDescent="0.25">
      <c r="A5268" s="40"/>
      <c r="F5268" s="509"/>
    </row>
    <row r="5269" spans="1:6" x14ac:dyDescent="0.25">
      <c r="A5269" s="40"/>
      <c r="F5269" s="509"/>
    </row>
    <row r="5270" spans="1:6" x14ac:dyDescent="0.25">
      <c r="A5270" s="40"/>
      <c r="F5270" s="509"/>
    </row>
    <row r="5271" spans="1:6" x14ac:dyDescent="0.25">
      <c r="A5271" s="40"/>
      <c r="F5271" s="509"/>
    </row>
    <row r="5272" spans="1:6" x14ac:dyDescent="0.25">
      <c r="A5272" s="40"/>
      <c r="F5272" s="509"/>
    </row>
    <row r="5273" spans="1:6" x14ac:dyDescent="0.25">
      <c r="A5273" s="40"/>
      <c r="F5273" s="509"/>
    </row>
    <row r="5274" spans="1:6" x14ac:dyDescent="0.25">
      <c r="A5274" s="40"/>
      <c r="F5274" s="509"/>
    </row>
    <row r="5275" spans="1:6" x14ac:dyDescent="0.25">
      <c r="A5275" s="40"/>
      <c r="F5275" s="509"/>
    </row>
    <row r="5276" spans="1:6" x14ac:dyDescent="0.25">
      <c r="A5276" s="40"/>
      <c r="F5276" s="509"/>
    </row>
    <row r="5277" spans="1:6" x14ac:dyDescent="0.25">
      <c r="A5277" s="40"/>
      <c r="F5277" s="509"/>
    </row>
    <row r="5278" spans="1:6" x14ac:dyDescent="0.25">
      <c r="A5278" s="40"/>
      <c r="F5278" s="509"/>
    </row>
    <row r="5279" spans="1:6" x14ac:dyDescent="0.25">
      <c r="A5279" s="40"/>
      <c r="F5279" s="509"/>
    </row>
    <row r="5280" spans="1:6" x14ac:dyDescent="0.25">
      <c r="A5280" s="40"/>
      <c r="F5280" s="509"/>
    </row>
    <row r="5281" spans="1:6" x14ac:dyDescent="0.25">
      <c r="A5281" s="40"/>
      <c r="F5281" s="509"/>
    </row>
    <row r="5282" spans="1:6" x14ac:dyDescent="0.25">
      <c r="A5282" s="40"/>
      <c r="F5282" s="509"/>
    </row>
    <row r="5283" spans="1:6" x14ac:dyDescent="0.25">
      <c r="A5283" s="40"/>
      <c r="F5283" s="509"/>
    </row>
    <row r="5284" spans="1:6" x14ac:dyDescent="0.25">
      <c r="A5284" s="40"/>
      <c r="F5284" s="509"/>
    </row>
    <row r="5285" spans="1:6" x14ac:dyDescent="0.25">
      <c r="A5285" s="40"/>
      <c r="F5285" s="509"/>
    </row>
    <row r="5286" spans="1:6" x14ac:dyDescent="0.25">
      <c r="A5286" s="40"/>
      <c r="F5286" s="509"/>
    </row>
    <row r="5287" spans="1:6" x14ac:dyDescent="0.25">
      <c r="A5287" s="40"/>
      <c r="F5287" s="509"/>
    </row>
    <row r="5288" spans="1:6" x14ac:dyDescent="0.25">
      <c r="A5288" s="40"/>
      <c r="F5288" s="509"/>
    </row>
    <row r="5289" spans="1:6" x14ac:dyDescent="0.25">
      <c r="A5289" s="40"/>
      <c r="F5289" s="509"/>
    </row>
    <row r="5290" spans="1:6" x14ac:dyDescent="0.25">
      <c r="A5290" s="40"/>
      <c r="F5290" s="509"/>
    </row>
    <row r="5291" spans="1:6" x14ac:dyDescent="0.25">
      <c r="A5291" s="40"/>
      <c r="F5291" s="509"/>
    </row>
    <row r="5292" spans="1:6" x14ac:dyDescent="0.25">
      <c r="A5292" s="40"/>
      <c r="F5292" s="509"/>
    </row>
    <row r="5293" spans="1:6" x14ac:dyDescent="0.25">
      <c r="A5293" s="40"/>
      <c r="F5293" s="509"/>
    </row>
    <row r="5294" spans="1:6" x14ac:dyDescent="0.25">
      <c r="A5294" s="40"/>
      <c r="F5294" s="509"/>
    </row>
    <row r="5295" spans="1:6" x14ac:dyDescent="0.25">
      <c r="A5295" s="40"/>
      <c r="F5295" s="509"/>
    </row>
    <row r="5296" spans="1:6" x14ac:dyDescent="0.25">
      <c r="A5296" s="40"/>
      <c r="F5296" s="509"/>
    </row>
    <row r="5297" spans="1:6" x14ac:dyDescent="0.25">
      <c r="A5297" s="40"/>
      <c r="F5297" s="509"/>
    </row>
    <row r="5298" spans="1:6" x14ac:dyDescent="0.25">
      <c r="A5298" s="40"/>
      <c r="F5298" s="509"/>
    </row>
    <row r="5299" spans="1:6" x14ac:dyDescent="0.25">
      <c r="A5299" s="40"/>
      <c r="F5299" s="509"/>
    </row>
    <row r="5300" spans="1:6" x14ac:dyDescent="0.25">
      <c r="A5300" s="40"/>
      <c r="F5300" s="509"/>
    </row>
    <row r="5301" spans="1:6" x14ac:dyDescent="0.25">
      <c r="A5301" s="40"/>
      <c r="F5301" s="509"/>
    </row>
    <row r="5302" spans="1:6" x14ac:dyDescent="0.25">
      <c r="A5302" s="40"/>
      <c r="F5302" s="509"/>
    </row>
    <row r="5303" spans="1:6" x14ac:dyDescent="0.25">
      <c r="A5303" s="40"/>
      <c r="F5303" s="509"/>
    </row>
    <row r="5304" spans="1:6" x14ac:dyDescent="0.25">
      <c r="A5304" s="40"/>
      <c r="F5304" s="509"/>
    </row>
    <row r="5305" spans="1:6" x14ac:dyDescent="0.25">
      <c r="A5305" s="40"/>
      <c r="F5305" s="509"/>
    </row>
    <row r="5306" spans="1:6" x14ac:dyDescent="0.25">
      <c r="A5306" s="40"/>
      <c r="F5306" s="509"/>
    </row>
    <row r="5307" spans="1:6" x14ac:dyDescent="0.25">
      <c r="A5307" s="40"/>
      <c r="F5307" s="509"/>
    </row>
    <row r="5308" spans="1:6" x14ac:dyDescent="0.25">
      <c r="A5308" s="40"/>
      <c r="F5308" s="509"/>
    </row>
    <row r="5309" spans="1:6" x14ac:dyDescent="0.25">
      <c r="A5309" s="40"/>
      <c r="F5309" s="509"/>
    </row>
    <row r="5310" spans="1:6" x14ac:dyDescent="0.25">
      <c r="A5310" s="40"/>
      <c r="F5310" s="509"/>
    </row>
    <row r="5311" spans="1:6" x14ac:dyDescent="0.25">
      <c r="A5311" s="40"/>
      <c r="F5311" s="509"/>
    </row>
    <row r="5312" spans="1:6" x14ac:dyDescent="0.25">
      <c r="A5312" s="40"/>
      <c r="F5312" s="509"/>
    </row>
    <row r="5313" spans="1:6" x14ac:dyDescent="0.25">
      <c r="A5313" s="40"/>
      <c r="F5313" s="509"/>
    </row>
    <row r="5314" spans="1:6" x14ac:dyDescent="0.25">
      <c r="A5314" s="40"/>
      <c r="F5314" s="509"/>
    </row>
    <row r="5315" spans="1:6" x14ac:dyDescent="0.25">
      <c r="A5315" s="40"/>
      <c r="F5315" s="509"/>
    </row>
    <row r="5316" spans="1:6" x14ac:dyDescent="0.25">
      <c r="A5316" s="40"/>
      <c r="F5316" s="509"/>
    </row>
    <row r="5317" spans="1:6" x14ac:dyDescent="0.25">
      <c r="A5317" s="40"/>
      <c r="F5317" s="509"/>
    </row>
    <row r="5318" spans="1:6" x14ac:dyDescent="0.25">
      <c r="A5318" s="40"/>
      <c r="F5318" s="509"/>
    </row>
    <row r="5319" spans="1:6" x14ac:dyDescent="0.25">
      <c r="A5319" s="40"/>
      <c r="F5319" s="509"/>
    </row>
    <row r="5320" spans="1:6" x14ac:dyDescent="0.25">
      <c r="A5320" s="40"/>
      <c r="F5320" s="509"/>
    </row>
    <row r="5321" spans="1:6" x14ac:dyDescent="0.25">
      <c r="A5321" s="40"/>
      <c r="F5321" s="509"/>
    </row>
    <row r="5322" spans="1:6" x14ac:dyDescent="0.25">
      <c r="A5322" s="40"/>
      <c r="F5322" s="509"/>
    </row>
    <row r="5323" spans="1:6" x14ac:dyDescent="0.25">
      <c r="A5323" s="40"/>
      <c r="F5323" s="509"/>
    </row>
    <row r="5324" spans="1:6" x14ac:dyDescent="0.25">
      <c r="A5324" s="40"/>
      <c r="F5324" s="509"/>
    </row>
    <row r="5325" spans="1:6" x14ac:dyDescent="0.25">
      <c r="A5325" s="40"/>
      <c r="F5325" s="509"/>
    </row>
    <row r="5326" spans="1:6" x14ac:dyDescent="0.25">
      <c r="A5326" s="40"/>
      <c r="F5326" s="509"/>
    </row>
    <row r="5327" spans="1:6" x14ac:dyDescent="0.25">
      <c r="A5327" s="40"/>
      <c r="F5327" s="509"/>
    </row>
    <row r="5328" spans="1:6" x14ac:dyDescent="0.25">
      <c r="A5328" s="40"/>
      <c r="F5328" s="509"/>
    </row>
    <row r="5329" spans="1:6" x14ac:dyDescent="0.25">
      <c r="A5329" s="40"/>
      <c r="F5329" s="509"/>
    </row>
    <row r="5330" spans="1:6" x14ac:dyDescent="0.25">
      <c r="A5330" s="40"/>
      <c r="F5330" s="509"/>
    </row>
    <row r="5331" spans="1:6" x14ac:dyDescent="0.25">
      <c r="A5331" s="40"/>
      <c r="F5331" s="509"/>
    </row>
    <row r="5332" spans="1:6" x14ac:dyDescent="0.25">
      <c r="A5332" s="40"/>
      <c r="F5332" s="509"/>
    </row>
    <row r="5333" spans="1:6" x14ac:dyDescent="0.25">
      <c r="A5333" s="40"/>
      <c r="F5333" s="509"/>
    </row>
    <row r="5334" spans="1:6" x14ac:dyDescent="0.25">
      <c r="A5334" s="40"/>
      <c r="F5334" s="509"/>
    </row>
    <row r="5335" spans="1:6" x14ac:dyDescent="0.25">
      <c r="A5335" s="40"/>
      <c r="F5335" s="509"/>
    </row>
    <row r="5336" spans="1:6" x14ac:dyDescent="0.25">
      <c r="A5336" s="40"/>
      <c r="F5336" s="509"/>
    </row>
    <row r="5337" spans="1:6" x14ac:dyDescent="0.25">
      <c r="A5337" s="40"/>
      <c r="F5337" s="509"/>
    </row>
    <row r="5338" spans="1:6" x14ac:dyDescent="0.25">
      <c r="A5338" s="40"/>
      <c r="F5338" s="509"/>
    </row>
    <row r="5339" spans="1:6" x14ac:dyDescent="0.25">
      <c r="A5339" s="40"/>
      <c r="F5339" s="509"/>
    </row>
    <row r="5340" spans="1:6" x14ac:dyDescent="0.25">
      <c r="A5340" s="40"/>
      <c r="F5340" s="509"/>
    </row>
    <row r="5341" spans="1:6" x14ac:dyDescent="0.25">
      <c r="A5341" s="40"/>
      <c r="F5341" s="509"/>
    </row>
    <row r="5342" spans="1:6" x14ac:dyDescent="0.25">
      <c r="A5342" s="40"/>
      <c r="F5342" s="509"/>
    </row>
    <row r="5343" spans="1:6" x14ac:dyDescent="0.25">
      <c r="A5343" s="40"/>
      <c r="F5343" s="509"/>
    </row>
    <row r="5344" spans="1:6" x14ac:dyDescent="0.25">
      <c r="A5344" s="40"/>
      <c r="F5344" s="509"/>
    </row>
    <row r="5345" spans="1:6" x14ac:dyDescent="0.25">
      <c r="A5345" s="40"/>
      <c r="F5345" s="509"/>
    </row>
    <row r="5346" spans="1:6" x14ac:dyDescent="0.25">
      <c r="A5346" s="40"/>
      <c r="F5346" s="509"/>
    </row>
    <row r="5347" spans="1:6" x14ac:dyDescent="0.25">
      <c r="A5347" s="40"/>
      <c r="F5347" s="509"/>
    </row>
    <row r="5348" spans="1:6" x14ac:dyDescent="0.25">
      <c r="A5348" s="40"/>
      <c r="F5348" s="509"/>
    </row>
    <row r="5349" spans="1:6" x14ac:dyDescent="0.25">
      <c r="A5349" s="40"/>
      <c r="F5349" s="509"/>
    </row>
    <row r="5350" spans="1:6" x14ac:dyDescent="0.25">
      <c r="A5350" s="40"/>
      <c r="F5350" s="509"/>
    </row>
    <row r="5351" spans="1:6" x14ac:dyDescent="0.25">
      <c r="A5351" s="40"/>
      <c r="F5351" s="509"/>
    </row>
    <row r="5352" spans="1:6" x14ac:dyDescent="0.25">
      <c r="A5352" s="40"/>
      <c r="F5352" s="509"/>
    </row>
    <row r="5353" spans="1:6" x14ac:dyDescent="0.25">
      <c r="A5353" s="40"/>
      <c r="F5353" s="509"/>
    </row>
    <row r="5354" spans="1:6" x14ac:dyDescent="0.25">
      <c r="A5354" s="40"/>
      <c r="F5354" s="509"/>
    </row>
    <row r="5355" spans="1:6" x14ac:dyDescent="0.25">
      <c r="A5355" s="40"/>
      <c r="F5355" s="509"/>
    </row>
    <row r="5356" spans="1:6" x14ac:dyDescent="0.25">
      <c r="A5356" s="40"/>
      <c r="F5356" s="509"/>
    </row>
    <row r="5357" spans="1:6" x14ac:dyDescent="0.25">
      <c r="A5357" s="40"/>
      <c r="F5357" s="509"/>
    </row>
    <row r="5358" spans="1:6" x14ac:dyDescent="0.25">
      <c r="A5358" s="40"/>
      <c r="F5358" s="509"/>
    </row>
    <row r="5359" spans="1:6" x14ac:dyDescent="0.25">
      <c r="A5359" s="40"/>
      <c r="F5359" s="509"/>
    </row>
    <row r="5360" spans="1:6" x14ac:dyDescent="0.25">
      <c r="A5360" s="40"/>
      <c r="F5360" s="509"/>
    </row>
    <row r="5361" spans="1:6" x14ac:dyDescent="0.25">
      <c r="A5361" s="40"/>
      <c r="F5361" s="509"/>
    </row>
    <row r="5362" spans="1:6" x14ac:dyDescent="0.25">
      <c r="A5362" s="40"/>
      <c r="F5362" s="509"/>
    </row>
    <row r="5363" spans="1:6" x14ac:dyDescent="0.25">
      <c r="A5363" s="40"/>
      <c r="F5363" s="509"/>
    </row>
    <row r="5364" spans="1:6" x14ac:dyDescent="0.25">
      <c r="A5364" s="40"/>
      <c r="F5364" s="509"/>
    </row>
    <row r="5365" spans="1:6" x14ac:dyDescent="0.25">
      <c r="A5365" s="40"/>
      <c r="F5365" s="509"/>
    </row>
    <row r="5366" spans="1:6" x14ac:dyDescent="0.25">
      <c r="A5366" s="40"/>
      <c r="F5366" s="509"/>
    </row>
    <row r="5367" spans="1:6" x14ac:dyDescent="0.25">
      <c r="A5367" s="40"/>
      <c r="F5367" s="509"/>
    </row>
    <row r="5368" spans="1:6" x14ac:dyDescent="0.25">
      <c r="A5368" s="40"/>
      <c r="F5368" s="509"/>
    </row>
    <row r="5369" spans="1:6" x14ac:dyDescent="0.25">
      <c r="A5369" s="40"/>
      <c r="F5369" s="509"/>
    </row>
    <row r="5370" spans="1:6" x14ac:dyDescent="0.25">
      <c r="A5370" s="40"/>
      <c r="F5370" s="509"/>
    </row>
    <row r="5371" spans="1:6" x14ac:dyDescent="0.25">
      <c r="A5371" s="40"/>
      <c r="F5371" s="509"/>
    </row>
    <row r="5372" spans="1:6" x14ac:dyDescent="0.25">
      <c r="A5372" s="40"/>
      <c r="F5372" s="509"/>
    </row>
    <row r="5373" spans="1:6" x14ac:dyDescent="0.25">
      <c r="A5373" s="40"/>
      <c r="F5373" s="509"/>
    </row>
    <row r="5374" spans="1:6" x14ac:dyDescent="0.25">
      <c r="A5374" s="40"/>
      <c r="F5374" s="509"/>
    </row>
    <row r="5375" spans="1:6" x14ac:dyDescent="0.25">
      <c r="A5375" s="40"/>
      <c r="F5375" s="509"/>
    </row>
    <row r="5376" spans="1:6" x14ac:dyDescent="0.25">
      <c r="A5376" s="40"/>
      <c r="F5376" s="509"/>
    </row>
    <row r="5377" spans="1:6" x14ac:dyDescent="0.25">
      <c r="A5377" s="40"/>
      <c r="F5377" s="509"/>
    </row>
    <row r="5378" spans="1:6" x14ac:dyDescent="0.25">
      <c r="A5378" s="40"/>
      <c r="F5378" s="509"/>
    </row>
    <row r="5379" spans="1:6" x14ac:dyDescent="0.25">
      <c r="A5379" s="40"/>
      <c r="F5379" s="509"/>
    </row>
    <row r="5380" spans="1:6" x14ac:dyDescent="0.25">
      <c r="A5380" s="40"/>
      <c r="F5380" s="509"/>
    </row>
    <row r="5381" spans="1:6" x14ac:dyDescent="0.25">
      <c r="A5381" s="40"/>
      <c r="F5381" s="509"/>
    </row>
    <row r="5382" spans="1:6" x14ac:dyDescent="0.25">
      <c r="A5382" s="40"/>
      <c r="F5382" s="509"/>
    </row>
    <row r="5383" spans="1:6" x14ac:dyDescent="0.25">
      <c r="A5383" s="40"/>
      <c r="F5383" s="509"/>
    </row>
    <row r="5384" spans="1:6" x14ac:dyDescent="0.25">
      <c r="A5384" s="40"/>
      <c r="F5384" s="509"/>
    </row>
    <row r="5385" spans="1:6" x14ac:dyDescent="0.25">
      <c r="A5385" s="40"/>
      <c r="F5385" s="509"/>
    </row>
    <row r="5386" spans="1:6" x14ac:dyDescent="0.25">
      <c r="A5386" s="40"/>
      <c r="F5386" s="509"/>
    </row>
    <row r="5387" spans="1:6" x14ac:dyDescent="0.25">
      <c r="A5387" s="40"/>
      <c r="F5387" s="509"/>
    </row>
    <row r="5388" spans="1:6" x14ac:dyDescent="0.25">
      <c r="A5388" s="40"/>
      <c r="F5388" s="509"/>
    </row>
    <row r="5389" spans="1:6" x14ac:dyDescent="0.25">
      <c r="A5389" s="40"/>
      <c r="F5389" s="509"/>
    </row>
    <row r="5390" spans="1:6" x14ac:dyDescent="0.25">
      <c r="A5390" s="40"/>
      <c r="F5390" s="509"/>
    </row>
    <row r="5391" spans="1:6" x14ac:dyDescent="0.25">
      <c r="A5391" s="40"/>
      <c r="F5391" s="509"/>
    </row>
    <row r="5392" spans="1:6" x14ac:dyDescent="0.25">
      <c r="A5392" s="40"/>
      <c r="F5392" s="509"/>
    </row>
    <row r="5393" spans="1:6" x14ac:dyDescent="0.25">
      <c r="A5393" s="40"/>
      <c r="F5393" s="509"/>
    </row>
    <row r="5394" spans="1:6" x14ac:dyDescent="0.25">
      <c r="A5394" s="40"/>
      <c r="F5394" s="509"/>
    </row>
    <row r="5395" spans="1:6" x14ac:dyDescent="0.25">
      <c r="A5395" s="40"/>
      <c r="F5395" s="509"/>
    </row>
    <row r="5396" spans="1:6" x14ac:dyDescent="0.25">
      <c r="A5396" s="40"/>
      <c r="F5396" s="509"/>
    </row>
    <row r="5397" spans="1:6" x14ac:dyDescent="0.25">
      <c r="A5397" s="40"/>
      <c r="F5397" s="509"/>
    </row>
    <row r="5398" spans="1:6" x14ac:dyDescent="0.25">
      <c r="A5398" s="40"/>
      <c r="F5398" s="509"/>
    </row>
    <row r="5399" spans="1:6" x14ac:dyDescent="0.25">
      <c r="A5399" s="40"/>
      <c r="F5399" s="509"/>
    </row>
    <row r="5400" spans="1:6" x14ac:dyDescent="0.25">
      <c r="A5400" s="40"/>
      <c r="F5400" s="509"/>
    </row>
    <row r="5401" spans="1:6" x14ac:dyDescent="0.25">
      <c r="A5401" s="40"/>
      <c r="F5401" s="509"/>
    </row>
    <row r="5402" spans="1:6" x14ac:dyDescent="0.25">
      <c r="A5402" s="40"/>
      <c r="F5402" s="509"/>
    </row>
    <row r="5403" spans="1:6" x14ac:dyDescent="0.25">
      <c r="A5403" s="40"/>
      <c r="F5403" s="509"/>
    </row>
    <row r="5404" spans="1:6" x14ac:dyDescent="0.25">
      <c r="A5404" s="40"/>
      <c r="F5404" s="509"/>
    </row>
    <row r="5405" spans="1:6" x14ac:dyDescent="0.25">
      <c r="A5405" s="40"/>
      <c r="F5405" s="509"/>
    </row>
    <row r="5406" spans="1:6" x14ac:dyDescent="0.25">
      <c r="A5406" s="40"/>
      <c r="F5406" s="509"/>
    </row>
    <row r="5407" spans="1:6" x14ac:dyDescent="0.25">
      <c r="A5407" s="40"/>
      <c r="F5407" s="509"/>
    </row>
    <row r="5408" spans="1:6" x14ac:dyDescent="0.25">
      <c r="A5408" s="40"/>
      <c r="F5408" s="509"/>
    </row>
    <row r="5409" spans="1:6" x14ac:dyDescent="0.25">
      <c r="A5409" s="40"/>
      <c r="F5409" s="509"/>
    </row>
    <row r="5410" spans="1:6" x14ac:dyDescent="0.25">
      <c r="A5410" s="40"/>
      <c r="F5410" s="509"/>
    </row>
    <row r="5411" spans="1:6" x14ac:dyDescent="0.25">
      <c r="A5411" s="40"/>
      <c r="F5411" s="509"/>
    </row>
    <row r="5412" spans="1:6" x14ac:dyDescent="0.25">
      <c r="A5412" s="40"/>
      <c r="F5412" s="509"/>
    </row>
    <row r="5413" spans="1:6" x14ac:dyDescent="0.25">
      <c r="A5413" s="40"/>
      <c r="F5413" s="509"/>
    </row>
    <row r="5414" spans="1:6" x14ac:dyDescent="0.25">
      <c r="A5414" s="40"/>
      <c r="F5414" s="509"/>
    </row>
    <row r="5415" spans="1:6" x14ac:dyDescent="0.25">
      <c r="A5415" s="40"/>
      <c r="F5415" s="509"/>
    </row>
    <row r="5416" spans="1:6" x14ac:dyDescent="0.25">
      <c r="A5416" s="40"/>
      <c r="F5416" s="509"/>
    </row>
    <row r="5417" spans="1:6" x14ac:dyDescent="0.25">
      <c r="A5417" s="40"/>
      <c r="F5417" s="509"/>
    </row>
    <row r="5418" spans="1:6" x14ac:dyDescent="0.25">
      <c r="A5418" s="40"/>
      <c r="F5418" s="509"/>
    </row>
    <row r="5419" spans="1:6" x14ac:dyDescent="0.25">
      <c r="A5419" s="40"/>
      <c r="F5419" s="509"/>
    </row>
    <row r="5420" spans="1:6" x14ac:dyDescent="0.25">
      <c r="A5420" s="40"/>
      <c r="F5420" s="509"/>
    </row>
    <row r="5421" spans="1:6" x14ac:dyDescent="0.25">
      <c r="A5421" s="40"/>
      <c r="F5421" s="509"/>
    </row>
    <row r="5422" spans="1:6" x14ac:dyDescent="0.25">
      <c r="A5422" s="40"/>
      <c r="F5422" s="509"/>
    </row>
    <row r="5423" spans="1:6" x14ac:dyDescent="0.25">
      <c r="A5423" s="40"/>
      <c r="F5423" s="509"/>
    </row>
    <row r="5424" spans="1:6" x14ac:dyDescent="0.25">
      <c r="A5424" s="40"/>
      <c r="F5424" s="509"/>
    </row>
    <row r="5425" spans="1:6" x14ac:dyDescent="0.25">
      <c r="A5425" s="40"/>
      <c r="F5425" s="509"/>
    </row>
    <row r="5426" spans="1:6" x14ac:dyDescent="0.25">
      <c r="A5426" s="40"/>
      <c r="F5426" s="509"/>
    </row>
    <row r="5427" spans="1:6" x14ac:dyDescent="0.25">
      <c r="A5427" s="40"/>
      <c r="F5427" s="509"/>
    </row>
    <row r="5428" spans="1:6" x14ac:dyDescent="0.25">
      <c r="A5428" s="40"/>
      <c r="F5428" s="509"/>
    </row>
    <row r="5429" spans="1:6" x14ac:dyDescent="0.25">
      <c r="A5429" s="40"/>
      <c r="F5429" s="509"/>
    </row>
    <row r="5430" spans="1:6" x14ac:dyDescent="0.25">
      <c r="A5430" s="40"/>
      <c r="F5430" s="509"/>
    </row>
    <row r="5431" spans="1:6" x14ac:dyDescent="0.25">
      <c r="A5431" s="40"/>
      <c r="F5431" s="509"/>
    </row>
    <row r="5432" spans="1:6" x14ac:dyDescent="0.25">
      <c r="A5432" s="40"/>
      <c r="F5432" s="509"/>
    </row>
    <row r="5433" spans="1:6" x14ac:dyDescent="0.25">
      <c r="A5433" s="40"/>
      <c r="F5433" s="509"/>
    </row>
    <row r="5434" spans="1:6" x14ac:dyDescent="0.25">
      <c r="A5434" s="40"/>
      <c r="F5434" s="509"/>
    </row>
    <row r="5435" spans="1:6" x14ac:dyDescent="0.25">
      <c r="A5435" s="40"/>
      <c r="F5435" s="509"/>
    </row>
    <row r="5436" spans="1:6" x14ac:dyDescent="0.25">
      <c r="A5436" s="40"/>
      <c r="F5436" s="509"/>
    </row>
    <row r="5437" spans="1:6" x14ac:dyDescent="0.25">
      <c r="A5437" s="40"/>
      <c r="F5437" s="509"/>
    </row>
    <row r="5438" spans="1:6" x14ac:dyDescent="0.25">
      <c r="A5438" s="40"/>
      <c r="F5438" s="509"/>
    </row>
    <row r="5439" spans="1:6" x14ac:dyDescent="0.25">
      <c r="A5439" s="40"/>
      <c r="F5439" s="509"/>
    </row>
    <row r="5440" spans="1:6" x14ac:dyDescent="0.25">
      <c r="A5440" s="40"/>
      <c r="F5440" s="509"/>
    </row>
    <row r="5441" spans="1:6" x14ac:dyDescent="0.25">
      <c r="A5441" s="40"/>
      <c r="F5441" s="509"/>
    </row>
    <row r="5442" spans="1:6" x14ac:dyDescent="0.25">
      <c r="A5442" s="40"/>
      <c r="F5442" s="509"/>
    </row>
    <row r="5443" spans="1:6" x14ac:dyDescent="0.25">
      <c r="A5443" s="40"/>
      <c r="F5443" s="509"/>
    </row>
    <row r="5444" spans="1:6" x14ac:dyDescent="0.25">
      <c r="A5444" s="40"/>
      <c r="F5444" s="509"/>
    </row>
    <row r="5445" spans="1:6" x14ac:dyDescent="0.25">
      <c r="A5445" s="40"/>
      <c r="F5445" s="509"/>
    </row>
    <row r="5446" spans="1:6" x14ac:dyDescent="0.25">
      <c r="A5446" s="40"/>
      <c r="F5446" s="509"/>
    </row>
    <row r="5447" spans="1:6" x14ac:dyDescent="0.25">
      <c r="A5447" s="40"/>
      <c r="F5447" s="509"/>
    </row>
    <row r="5448" spans="1:6" x14ac:dyDescent="0.25">
      <c r="A5448" s="40"/>
      <c r="F5448" s="509"/>
    </row>
    <row r="5449" spans="1:6" x14ac:dyDescent="0.25">
      <c r="A5449" s="40"/>
      <c r="F5449" s="509"/>
    </row>
    <row r="5450" spans="1:6" x14ac:dyDescent="0.25">
      <c r="A5450" s="40"/>
      <c r="F5450" s="509"/>
    </row>
    <row r="5451" spans="1:6" x14ac:dyDescent="0.25">
      <c r="A5451" s="40"/>
      <c r="F5451" s="509"/>
    </row>
    <row r="5452" spans="1:6" x14ac:dyDescent="0.25">
      <c r="A5452" s="40"/>
      <c r="F5452" s="509"/>
    </row>
    <row r="5453" spans="1:6" x14ac:dyDescent="0.25">
      <c r="A5453" s="40"/>
      <c r="F5453" s="509"/>
    </row>
    <row r="5454" spans="1:6" x14ac:dyDescent="0.25">
      <c r="A5454" s="40"/>
      <c r="F5454" s="509"/>
    </row>
    <row r="5455" spans="1:6" x14ac:dyDescent="0.25">
      <c r="A5455" s="40"/>
      <c r="F5455" s="509"/>
    </row>
    <row r="5456" spans="1:6" x14ac:dyDescent="0.25">
      <c r="A5456" s="40"/>
      <c r="F5456" s="509"/>
    </row>
    <row r="5457" spans="1:6" x14ac:dyDescent="0.25">
      <c r="A5457" s="40"/>
      <c r="F5457" s="509"/>
    </row>
    <row r="5458" spans="1:6" x14ac:dyDescent="0.25">
      <c r="A5458" s="40"/>
      <c r="F5458" s="509"/>
    </row>
    <row r="5459" spans="1:6" x14ac:dyDescent="0.25">
      <c r="A5459" s="40"/>
      <c r="F5459" s="509"/>
    </row>
    <row r="5460" spans="1:6" x14ac:dyDescent="0.25">
      <c r="A5460" s="40"/>
      <c r="F5460" s="509"/>
    </row>
    <row r="5461" spans="1:6" x14ac:dyDescent="0.25">
      <c r="A5461" s="40"/>
      <c r="F5461" s="509"/>
    </row>
    <row r="5462" spans="1:6" x14ac:dyDescent="0.25">
      <c r="A5462" s="40"/>
      <c r="F5462" s="509"/>
    </row>
    <row r="5463" spans="1:6" x14ac:dyDescent="0.25">
      <c r="A5463" s="40"/>
      <c r="F5463" s="509"/>
    </row>
    <row r="5464" spans="1:6" x14ac:dyDescent="0.25">
      <c r="A5464" s="40"/>
      <c r="F5464" s="509"/>
    </row>
    <row r="5465" spans="1:6" x14ac:dyDescent="0.25">
      <c r="A5465" s="40"/>
      <c r="F5465" s="509"/>
    </row>
    <row r="5466" spans="1:6" x14ac:dyDescent="0.25">
      <c r="A5466" s="40"/>
      <c r="F5466" s="509"/>
    </row>
    <row r="5467" spans="1:6" x14ac:dyDescent="0.25">
      <c r="A5467" s="40"/>
      <c r="F5467" s="509"/>
    </row>
    <row r="5468" spans="1:6" x14ac:dyDescent="0.25">
      <c r="A5468" s="40"/>
      <c r="F5468" s="509"/>
    </row>
    <row r="5469" spans="1:6" x14ac:dyDescent="0.25">
      <c r="A5469" s="40"/>
      <c r="F5469" s="509"/>
    </row>
    <row r="5470" spans="1:6" x14ac:dyDescent="0.25">
      <c r="A5470" s="40"/>
      <c r="F5470" s="509"/>
    </row>
    <row r="5471" spans="1:6" x14ac:dyDescent="0.25">
      <c r="A5471" s="40"/>
      <c r="F5471" s="509"/>
    </row>
    <row r="5472" spans="1:6" x14ac:dyDescent="0.25">
      <c r="A5472" s="40"/>
      <c r="F5472" s="509"/>
    </row>
    <row r="5473" spans="1:6" x14ac:dyDescent="0.25">
      <c r="A5473" s="40"/>
      <c r="F5473" s="509"/>
    </row>
    <row r="5474" spans="1:6" x14ac:dyDescent="0.25">
      <c r="A5474" s="40"/>
      <c r="F5474" s="509"/>
    </row>
    <row r="5475" spans="1:6" x14ac:dyDescent="0.25">
      <c r="A5475" s="40"/>
      <c r="F5475" s="509"/>
    </row>
    <row r="5476" spans="1:6" x14ac:dyDescent="0.25">
      <c r="A5476" s="40"/>
      <c r="F5476" s="509"/>
    </row>
    <row r="5477" spans="1:6" x14ac:dyDescent="0.25">
      <c r="A5477" s="40"/>
      <c r="F5477" s="509"/>
    </row>
    <row r="5478" spans="1:6" x14ac:dyDescent="0.25">
      <c r="A5478" s="40"/>
      <c r="F5478" s="509"/>
    </row>
    <row r="5479" spans="1:6" x14ac:dyDescent="0.25">
      <c r="A5479" s="40"/>
      <c r="F5479" s="509"/>
    </row>
    <row r="5480" spans="1:6" x14ac:dyDescent="0.25">
      <c r="A5480" s="40"/>
      <c r="F5480" s="509"/>
    </row>
    <row r="5481" spans="1:6" x14ac:dyDescent="0.25">
      <c r="A5481" s="40"/>
      <c r="F5481" s="509"/>
    </row>
    <row r="5482" spans="1:6" x14ac:dyDescent="0.25">
      <c r="A5482" s="40"/>
      <c r="F5482" s="509"/>
    </row>
    <row r="5483" spans="1:6" x14ac:dyDescent="0.25">
      <c r="A5483" s="40"/>
      <c r="F5483" s="509"/>
    </row>
    <row r="5484" spans="1:6" x14ac:dyDescent="0.25">
      <c r="A5484" s="40"/>
      <c r="F5484" s="509"/>
    </row>
    <row r="5485" spans="1:6" x14ac:dyDescent="0.25">
      <c r="A5485" s="40"/>
      <c r="F5485" s="509"/>
    </row>
    <row r="5486" spans="1:6" x14ac:dyDescent="0.25">
      <c r="A5486" s="40"/>
      <c r="F5486" s="509"/>
    </row>
    <row r="5487" spans="1:6" x14ac:dyDescent="0.25">
      <c r="A5487" s="40"/>
      <c r="F5487" s="509"/>
    </row>
    <row r="5488" spans="1:6" x14ac:dyDescent="0.25">
      <c r="A5488" s="40"/>
      <c r="F5488" s="509"/>
    </row>
    <row r="5489" spans="1:6" x14ac:dyDescent="0.25">
      <c r="A5489" s="40"/>
      <c r="F5489" s="509"/>
    </row>
    <row r="5490" spans="1:6" x14ac:dyDescent="0.25">
      <c r="A5490" s="40"/>
      <c r="F5490" s="509"/>
    </row>
    <row r="5491" spans="1:6" x14ac:dyDescent="0.25">
      <c r="A5491" s="40"/>
      <c r="F5491" s="509"/>
    </row>
    <row r="5492" spans="1:6" x14ac:dyDescent="0.25">
      <c r="A5492" s="40"/>
      <c r="F5492" s="509"/>
    </row>
    <row r="5493" spans="1:6" x14ac:dyDescent="0.25">
      <c r="A5493" s="40"/>
      <c r="F5493" s="509"/>
    </row>
    <row r="5494" spans="1:6" x14ac:dyDescent="0.25">
      <c r="A5494" s="40"/>
      <c r="F5494" s="509"/>
    </row>
    <row r="5495" spans="1:6" x14ac:dyDescent="0.25">
      <c r="A5495" s="40"/>
      <c r="F5495" s="509"/>
    </row>
    <row r="5496" spans="1:6" x14ac:dyDescent="0.25">
      <c r="A5496" s="40"/>
      <c r="F5496" s="509"/>
    </row>
    <row r="5497" spans="1:6" x14ac:dyDescent="0.25">
      <c r="A5497" s="40"/>
      <c r="F5497" s="509"/>
    </row>
    <row r="5498" spans="1:6" x14ac:dyDescent="0.25">
      <c r="A5498" s="40"/>
      <c r="F5498" s="509"/>
    </row>
    <row r="5499" spans="1:6" x14ac:dyDescent="0.25">
      <c r="A5499" s="40"/>
      <c r="F5499" s="509"/>
    </row>
    <row r="5500" spans="1:6" x14ac:dyDescent="0.25">
      <c r="A5500" s="40"/>
      <c r="F5500" s="509"/>
    </row>
    <row r="5501" spans="1:6" x14ac:dyDescent="0.25">
      <c r="A5501" s="40"/>
      <c r="F5501" s="509"/>
    </row>
    <row r="5502" spans="1:6" x14ac:dyDescent="0.25">
      <c r="A5502" s="40"/>
      <c r="F5502" s="509"/>
    </row>
    <row r="5503" spans="1:6" x14ac:dyDescent="0.25">
      <c r="A5503" s="40"/>
      <c r="F5503" s="509"/>
    </row>
    <row r="5504" spans="1:6" x14ac:dyDescent="0.25">
      <c r="A5504" s="40"/>
      <c r="F5504" s="509"/>
    </row>
    <row r="5505" spans="1:6" x14ac:dyDescent="0.25">
      <c r="A5505" s="40"/>
      <c r="F5505" s="509"/>
    </row>
    <row r="5506" spans="1:6" x14ac:dyDescent="0.25">
      <c r="A5506" s="40"/>
      <c r="F5506" s="509"/>
    </row>
    <row r="5507" spans="1:6" x14ac:dyDescent="0.25">
      <c r="A5507" s="40"/>
      <c r="F5507" s="509"/>
    </row>
    <row r="5508" spans="1:6" x14ac:dyDescent="0.25">
      <c r="A5508" s="40"/>
      <c r="F5508" s="509"/>
    </row>
    <row r="5509" spans="1:6" x14ac:dyDescent="0.25">
      <c r="A5509" s="40"/>
      <c r="F5509" s="509"/>
    </row>
    <row r="5510" spans="1:6" x14ac:dyDescent="0.25">
      <c r="A5510" s="40"/>
      <c r="F5510" s="509"/>
    </row>
    <row r="5511" spans="1:6" x14ac:dyDescent="0.25">
      <c r="A5511" s="40"/>
      <c r="F5511" s="509"/>
    </row>
    <row r="5512" spans="1:6" x14ac:dyDescent="0.25">
      <c r="A5512" s="40"/>
      <c r="F5512" s="509"/>
    </row>
    <row r="5513" spans="1:6" x14ac:dyDescent="0.25">
      <c r="A5513" s="40"/>
      <c r="F5513" s="509"/>
    </row>
    <row r="5514" spans="1:6" x14ac:dyDescent="0.25">
      <c r="A5514" s="40"/>
      <c r="F5514" s="509"/>
    </row>
    <row r="5515" spans="1:6" x14ac:dyDescent="0.25">
      <c r="A5515" s="40"/>
      <c r="F5515" s="509"/>
    </row>
    <row r="5516" spans="1:6" x14ac:dyDescent="0.25">
      <c r="A5516" s="40"/>
      <c r="F5516" s="509"/>
    </row>
    <row r="5517" spans="1:6" x14ac:dyDescent="0.25">
      <c r="A5517" s="40"/>
      <c r="F5517" s="509"/>
    </row>
    <row r="5518" spans="1:6" x14ac:dyDescent="0.25">
      <c r="A5518" s="40"/>
      <c r="F5518" s="509"/>
    </row>
    <row r="5519" spans="1:6" x14ac:dyDescent="0.25">
      <c r="A5519" s="40"/>
      <c r="F5519" s="509"/>
    </row>
    <row r="5520" spans="1:6" x14ac:dyDescent="0.25">
      <c r="A5520" s="40"/>
      <c r="F5520" s="509"/>
    </row>
    <row r="5521" spans="1:6" x14ac:dyDescent="0.25">
      <c r="A5521" s="40"/>
      <c r="F5521" s="509"/>
    </row>
    <row r="5522" spans="1:6" x14ac:dyDescent="0.25">
      <c r="A5522" s="40"/>
      <c r="F5522" s="509"/>
    </row>
    <row r="5523" spans="1:6" x14ac:dyDescent="0.25">
      <c r="A5523" s="40"/>
      <c r="F5523" s="509"/>
    </row>
    <row r="5524" spans="1:6" x14ac:dyDescent="0.25">
      <c r="A5524" s="40"/>
      <c r="F5524" s="509"/>
    </row>
    <row r="5525" spans="1:6" x14ac:dyDescent="0.25">
      <c r="A5525" s="40"/>
      <c r="F5525" s="509"/>
    </row>
    <row r="5526" spans="1:6" x14ac:dyDescent="0.25">
      <c r="A5526" s="40"/>
      <c r="F5526" s="509"/>
    </row>
    <row r="5527" spans="1:6" x14ac:dyDescent="0.25">
      <c r="A5527" s="40"/>
      <c r="F5527" s="509"/>
    </row>
    <row r="5528" spans="1:6" x14ac:dyDescent="0.25">
      <c r="A5528" s="40"/>
      <c r="F5528" s="509"/>
    </row>
    <row r="5529" spans="1:6" x14ac:dyDescent="0.25">
      <c r="A5529" s="40"/>
      <c r="F5529" s="509"/>
    </row>
    <row r="5530" spans="1:6" x14ac:dyDescent="0.25">
      <c r="A5530" s="40"/>
      <c r="F5530" s="509"/>
    </row>
    <row r="5531" spans="1:6" x14ac:dyDescent="0.25">
      <c r="A5531" s="40"/>
      <c r="F5531" s="509"/>
    </row>
    <row r="5532" spans="1:6" x14ac:dyDescent="0.25">
      <c r="A5532" s="40"/>
      <c r="F5532" s="509"/>
    </row>
    <row r="5533" spans="1:6" x14ac:dyDescent="0.25">
      <c r="A5533" s="40"/>
      <c r="F5533" s="509"/>
    </row>
    <row r="5534" spans="1:6" x14ac:dyDescent="0.25">
      <c r="A5534" s="40"/>
      <c r="F5534" s="509"/>
    </row>
    <row r="5535" spans="1:6" x14ac:dyDescent="0.25">
      <c r="A5535" s="40"/>
      <c r="F5535" s="509"/>
    </row>
    <row r="5536" spans="1:6" x14ac:dyDescent="0.25">
      <c r="A5536" s="40"/>
      <c r="F5536" s="509"/>
    </row>
    <row r="5537" spans="1:6" x14ac:dyDescent="0.25">
      <c r="A5537" s="40"/>
      <c r="F5537" s="509"/>
    </row>
    <row r="5538" spans="1:6" x14ac:dyDescent="0.25">
      <c r="A5538" s="40"/>
      <c r="F5538" s="509"/>
    </row>
    <row r="5539" spans="1:6" x14ac:dyDescent="0.25">
      <c r="A5539" s="40"/>
      <c r="F5539" s="509"/>
    </row>
    <row r="5540" spans="1:6" x14ac:dyDescent="0.25">
      <c r="A5540" s="40"/>
      <c r="F5540" s="509"/>
    </row>
    <row r="5541" spans="1:6" x14ac:dyDescent="0.25">
      <c r="A5541" s="40"/>
      <c r="F5541" s="509"/>
    </row>
    <row r="5542" spans="1:6" x14ac:dyDescent="0.25">
      <c r="A5542" s="40"/>
      <c r="F5542" s="509"/>
    </row>
    <row r="5543" spans="1:6" x14ac:dyDescent="0.25">
      <c r="A5543" s="40"/>
      <c r="F5543" s="509"/>
    </row>
    <row r="5544" spans="1:6" x14ac:dyDescent="0.25">
      <c r="A5544" s="40"/>
      <c r="F5544" s="509"/>
    </row>
    <row r="5545" spans="1:6" x14ac:dyDescent="0.25">
      <c r="A5545" s="40"/>
      <c r="F5545" s="509"/>
    </row>
    <row r="5546" spans="1:6" x14ac:dyDescent="0.25">
      <c r="A5546" s="40"/>
      <c r="F5546" s="509"/>
    </row>
    <row r="5547" spans="1:6" x14ac:dyDescent="0.25">
      <c r="A5547" s="40"/>
      <c r="F5547" s="509"/>
    </row>
    <row r="5548" spans="1:6" x14ac:dyDescent="0.25">
      <c r="A5548" s="40"/>
      <c r="F5548" s="509"/>
    </row>
    <row r="5549" spans="1:6" x14ac:dyDescent="0.25">
      <c r="A5549" s="40"/>
      <c r="F5549" s="509"/>
    </row>
    <row r="5550" spans="1:6" x14ac:dyDescent="0.25">
      <c r="A5550" s="40"/>
      <c r="F5550" s="509"/>
    </row>
    <row r="5551" spans="1:6" x14ac:dyDescent="0.25">
      <c r="A5551" s="40"/>
      <c r="F5551" s="509"/>
    </row>
    <row r="5552" spans="1:6" x14ac:dyDescent="0.25">
      <c r="A5552" s="40"/>
      <c r="F5552" s="509"/>
    </row>
    <row r="5553" spans="1:6" x14ac:dyDescent="0.25">
      <c r="A5553" s="40"/>
      <c r="F5553" s="509"/>
    </row>
    <row r="5554" spans="1:6" x14ac:dyDescent="0.25">
      <c r="A5554" s="40"/>
      <c r="F5554" s="509"/>
    </row>
    <row r="5555" spans="1:6" x14ac:dyDescent="0.25">
      <c r="A5555" s="40"/>
      <c r="F5555" s="509"/>
    </row>
    <row r="5556" spans="1:6" x14ac:dyDescent="0.25">
      <c r="A5556" s="40"/>
      <c r="F5556" s="509"/>
    </row>
    <row r="5557" spans="1:6" x14ac:dyDescent="0.25">
      <c r="A5557" s="40"/>
      <c r="F5557" s="509"/>
    </row>
    <row r="5558" spans="1:6" x14ac:dyDescent="0.25">
      <c r="A5558" s="40"/>
      <c r="F5558" s="509"/>
    </row>
    <row r="5559" spans="1:6" x14ac:dyDescent="0.25">
      <c r="A5559" s="40"/>
      <c r="F5559" s="509"/>
    </row>
    <row r="5560" spans="1:6" x14ac:dyDescent="0.25">
      <c r="A5560" s="40"/>
      <c r="F5560" s="509"/>
    </row>
    <row r="5561" spans="1:6" x14ac:dyDescent="0.25">
      <c r="A5561" s="40"/>
      <c r="F5561" s="509"/>
    </row>
    <row r="5562" spans="1:6" x14ac:dyDescent="0.25">
      <c r="A5562" s="40"/>
      <c r="F5562" s="509"/>
    </row>
    <row r="5563" spans="1:6" x14ac:dyDescent="0.25">
      <c r="A5563" s="40"/>
      <c r="F5563" s="509"/>
    </row>
    <row r="5564" spans="1:6" x14ac:dyDescent="0.25">
      <c r="A5564" s="40"/>
      <c r="F5564" s="509"/>
    </row>
    <row r="5565" spans="1:6" x14ac:dyDescent="0.25">
      <c r="A5565" s="40"/>
      <c r="F5565" s="509"/>
    </row>
    <row r="5566" spans="1:6" x14ac:dyDescent="0.25">
      <c r="A5566" s="40"/>
      <c r="F5566" s="509"/>
    </row>
    <row r="5567" spans="1:6" x14ac:dyDescent="0.25">
      <c r="A5567" s="40"/>
      <c r="F5567" s="509"/>
    </row>
    <row r="5568" spans="1:6" x14ac:dyDescent="0.25">
      <c r="A5568" s="40"/>
      <c r="F5568" s="509"/>
    </row>
    <row r="5569" spans="1:6" x14ac:dyDescent="0.25">
      <c r="A5569" s="40"/>
      <c r="F5569" s="509"/>
    </row>
    <row r="5570" spans="1:6" x14ac:dyDescent="0.25">
      <c r="A5570" s="40"/>
      <c r="F5570" s="509"/>
    </row>
    <row r="5571" spans="1:6" x14ac:dyDescent="0.25">
      <c r="A5571" s="40"/>
      <c r="F5571" s="509"/>
    </row>
    <row r="5572" spans="1:6" x14ac:dyDescent="0.25">
      <c r="A5572" s="40"/>
      <c r="F5572" s="509"/>
    </row>
    <row r="5573" spans="1:6" x14ac:dyDescent="0.25">
      <c r="A5573" s="40"/>
      <c r="F5573" s="509"/>
    </row>
    <row r="5574" spans="1:6" x14ac:dyDescent="0.25">
      <c r="A5574" s="40"/>
      <c r="F5574" s="509"/>
    </row>
    <row r="5575" spans="1:6" x14ac:dyDescent="0.25">
      <c r="A5575" s="40"/>
      <c r="F5575" s="509"/>
    </row>
    <row r="5576" spans="1:6" x14ac:dyDescent="0.25">
      <c r="A5576" s="40"/>
      <c r="F5576" s="509"/>
    </row>
    <row r="5577" spans="1:6" x14ac:dyDescent="0.25">
      <c r="A5577" s="40"/>
      <c r="F5577" s="509"/>
    </row>
    <row r="5578" spans="1:6" x14ac:dyDescent="0.25">
      <c r="A5578" s="40"/>
      <c r="F5578" s="509"/>
    </row>
    <row r="5579" spans="1:6" x14ac:dyDescent="0.25">
      <c r="A5579" s="40"/>
      <c r="F5579" s="509"/>
    </row>
    <row r="5580" spans="1:6" x14ac:dyDescent="0.25">
      <c r="A5580" s="40"/>
      <c r="F5580" s="509"/>
    </row>
    <row r="5581" spans="1:6" x14ac:dyDescent="0.25">
      <c r="A5581" s="40"/>
      <c r="F5581" s="509"/>
    </row>
    <row r="5582" spans="1:6" x14ac:dyDescent="0.25">
      <c r="A5582" s="40"/>
      <c r="F5582" s="509"/>
    </row>
    <row r="5583" spans="1:6" x14ac:dyDescent="0.25">
      <c r="A5583" s="40"/>
      <c r="F5583" s="509"/>
    </row>
    <row r="5584" spans="1:6" x14ac:dyDescent="0.25">
      <c r="A5584" s="40"/>
      <c r="F5584" s="509"/>
    </row>
    <row r="5585" spans="1:6" x14ac:dyDescent="0.25">
      <c r="A5585" s="40"/>
      <c r="F5585" s="509"/>
    </row>
    <row r="5586" spans="1:6" x14ac:dyDescent="0.25">
      <c r="A5586" s="40"/>
      <c r="F5586" s="509"/>
    </row>
    <row r="5587" spans="1:6" x14ac:dyDescent="0.25">
      <c r="A5587" s="40"/>
      <c r="F5587" s="509"/>
    </row>
    <row r="5588" spans="1:6" x14ac:dyDescent="0.25">
      <c r="A5588" s="40"/>
      <c r="F5588" s="509"/>
    </row>
    <row r="5589" spans="1:6" x14ac:dyDescent="0.25">
      <c r="A5589" s="40"/>
      <c r="F5589" s="509"/>
    </row>
    <row r="5590" spans="1:6" x14ac:dyDescent="0.25">
      <c r="A5590" s="40"/>
      <c r="F5590" s="509"/>
    </row>
    <row r="5591" spans="1:6" x14ac:dyDescent="0.25">
      <c r="A5591" s="40"/>
      <c r="F5591" s="509"/>
    </row>
    <row r="5592" spans="1:6" x14ac:dyDescent="0.25">
      <c r="A5592" s="40"/>
      <c r="F5592" s="509"/>
    </row>
    <row r="5593" spans="1:6" x14ac:dyDescent="0.25">
      <c r="A5593" s="40"/>
      <c r="F5593" s="509"/>
    </row>
    <row r="5594" spans="1:6" x14ac:dyDescent="0.25">
      <c r="A5594" s="40"/>
      <c r="F5594" s="509"/>
    </row>
    <row r="5595" spans="1:6" x14ac:dyDescent="0.25">
      <c r="A5595" s="40"/>
      <c r="F5595" s="509"/>
    </row>
    <row r="5596" spans="1:6" x14ac:dyDescent="0.25">
      <c r="A5596" s="40"/>
      <c r="F5596" s="509"/>
    </row>
    <row r="5597" spans="1:6" x14ac:dyDescent="0.25">
      <c r="A5597" s="40"/>
      <c r="F5597" s="509"/>
    </row>
    <row r="5598" spans="1:6" x14ac:dyDescent="0.25">
      <c r="A5598" s="40"/>
      <c r="F5598" s="509"/>
    </row>
    <row r="5599" spans="1:6" x14ac:dyDescent="0.25">
      <c r="A5599" s="40"/>
      <c r="F5599" s="509"/>
    </row>
    <row r="5600" spans="1:6" x14ac:dyDescent="0.25">
      <c r="A5600" s="40"/>
      <c r="F5600" s="509"/>
    </row>
    <row r="5601" spans="1:6" x14ac:dyDescent="0.25">
      <c r="A5601" s="40"/>
      <c r="F5601" s="509"/>
    </row>
    <row r="5602" spans="1:6" x14ac:dyDescent="0.25">
      <c r="A5602" s="40"/>
      <c r="F5602" s="509"/>
    </row>
    <row r="5603" spans="1:6" x14ac:dyDescent="0.25">
      <c r="A5603" s="40"/>
      <c r="F5603" s="509"/>
    </row>
    <row r="5604" spans="1:6" x14ac:dyDescent="0.25">
      <c r="A5604" s="40"/>
      <c r="F5604" s="509"/>
    </row>
    <row r="5605" spans="1:6" x14ac:dyDescent="0.25">
      <c r="A5605" s="40"/>
      <c r="F5605" s="509"/>
    </row>
    <row r="5606" spans="1:6" x14ac:dyDescent="0.25">
      <c r="A5606" s="40"/>
      <c r="F5606" s="509"/>
    </row>
    <row r="5607" spans="1:6" x14ac:dyDescent="0.25">
      <c r="A5607" s="40"/>
      <c r="F5607" s="509"/>
    </row>
    <row r="5608" spans="1:6" x14ac:dyDescent="0.25">
      <c r="A5608" s="40"/>
      <c r="F5608" s="509"/>
    </row>
    <row r="5609" spans="1:6" x14ac:dyDescent="0.25">
      <c r="A5609" s="40"/>
      <c r="F5609" s="509"/>
    </row>
    <row r="5610" spans="1:6" x14ac:dyDescent="0.25">
      <c r="A5610" s="40"/>
      <c r="F5610" s="509"/>
    </row>
    <row r="5611" spans="1:6" x14ac:dyDescent="0.25">
      <c r="A5611" s="40"/>
      <c r="F5611" s="509"/>
    </row>
    <row r="5612" spans="1:6" x14ac:dyDescent="0.25">
      <c r="A5612" s="40"/>
      <c r="F5612" s="509"/>
    </row>
    <row r="5613" spans="1:6" x14ac:dyDescent="0.25">
      <c r="A5613" s="40"/>
      <c r="F5613" s="509"/>
    </row>
    <row r="5614" spans="1:6" x14ac:dyDescent="0.25">
      <c r="A5614" s="40"/>
      <c r="F5614" s="509"/>
    </row>
    <row r="5615" spans="1:6" x14ac:dyDescent="0.25">
      <c r="A5615" s="40"/>
      <c r="F5615" s="509"/>
    </row>
    <row r="5616" spans="1:6" x14ac:dyDescent="0.25">
      <c r="A5616" s="40"/>
      <c r="F5616" s="509"/>
    </row>
    <row r="5617" spans="1:6" x14ac:dyDescent="0.25">
      <c r="A5617" s="40"/>
      <c r="F5617" s="509"/>
    </row>
    <row r="5618" spans="1:6" x14ac:dyDescent="0.25">
      <c r="A5618" s="40"/>
      <c r="F5618" s="509"/>
    </row>
    <row r="5619" spans="1:6" x14ac:dyDescent="0.25">
      <c r="A5619" s="40"/>
      <c r="F5619" s="509"/>
    </row>
    <row r="5620" spans="1:6" x14ac:dyDescent="0.25">
      <c r="A5620" s="40"/>
      <c r="F5620" s="509"/>
    </row>
    <row r="5621" spans="1:6" x14ac:dyDescent="0.25">
      <c r="A5621" s="40"/>
      <c r="F5621" s="509"/>
    </row>
    <row r="5622" spans="1:6" x14ac:dyDescent="0.25">
      <c r="A5622" s="40"/>
      <c r="F5622" s="509"/>
    </row>
    <row r="5623" spans="1:6" x14ac:dyDescent="0.25">
      <c r="A5623" s="40"/>
      <c r="F5623" s="509"/>
    </row>
    <row r="5624" spans="1:6" x14ac:dyDescent="0.25">
      <c r="A5624" s="40"/>
      <c r="F5624" s="509"/>
    </row>
    <row r="5625" spans="1:6" x14ac:dyDescent="0.25">
      <c r="A5625" s="40"/>
      <c r="F5625" s="509"/>
    </row>
    <row r="5626" spans="1:6" x14ac:dyDescent="0.25">
      <c r="A5626" s="40"/>
      <c r="F5626" s="509"/>
    </row>
    <row r="5627" spans="1:6" x14ac:dyDescent="0.25">
      <c r="A5627" s="40"/>
      <c r="F5627" s="509"/>
    </row>
    <row r="5628" spans="1:6" x14ac:dyDescent="0.25">
      <c r="A5628" s="40"/>
      <c r="F5628" s="509"/>
    </row>
    <row r="5629" spans="1:6" x14ac:dyDescent="0.25">
      <c r="A5629" s="40"/>
      <c r="F5629" s="509"/>
    </row>
    <row r="5630" spans="1:6" x14ac:dyDescent="0.25">
      <c r="A5630" s="40"/>
      <c r="F5630" s="509"/>
    </row>
    <row r="5631" spans="1:6" x14ac:dyDescent="0.25">
      <c r="A5631" s="40"/>
      <c r="F5631" s="509"/>
    </row>
    <row r="5632" spans="1:6" x14ac:dyDescent="0.25">
      <c r="A5632" s="40"/>
      <c r="F5632" s="509"/>
    </row>
    <row r="5633" spans="1:6" x14ac:dyDescent="0.25">
      <c r="A5633" s="40"/>
      <c r="F5633" s="509"/>
    </row>
    <row r="5634" spans="1:6" x14ac:dyDescent="0.25">
      <c r="A5634" s="40"/>
      <c r="F5634" s="509"/>
    </row>
    <row r="5635" spans="1:6" x14ac:dyDescent="0.25">
      <c r="A5635" s="40"/>
      <c r="F5635" s="509"/>
    </row>
    <row r="5636" spans="1:6" x14ac:dyDescent="0.25">
      <c r="A5636" s="40"/>
      <c r="F5636" s="509"/>
    </row>
    <row r="5637" spans="1:6" x14ac:dyDescent="0.25">
      <c r="A5637" s="40"/>
      <c r="F5637" s="509"/>
    </row>
    <row r="5638" spans="1:6" x14ac:dyDescent="0.25">
      <c r="A5638" s="40"/>
      <c r="F5638" s="509"/>
    </row>
    <row r="5639" spans="1:6" x14ac:dyDescent="0.25">
      <c r="A5639" s="40"/>
      <c r="F5639" s="509"/>
    </row>
    <row r="5640" spans="1:6" x14ac:dyDescent="0.25">
      <c r="A5640" s="40"/>
      <c r="F5640" s="509"/>
    </row>
    <row r="5641" spans="1:6" x14ac:dyDescent="0.25">
      <c r="A5641" s="40"/>
      <c r="F5641" s="509"/>
    </row>
    <row r="5642" spans="1:6" x14ac:dyDescent="0.25">
      <c r="A5642" s="40"/>
      <c r="F5642" s="509"/>
    </row>
    <row r="5643" spans="1:6" x14ac:dyDescent="0.25">
      <c r="A5643" s="40"/>
      <c r="F5643" s="509"/>
    </row>
    <row r="5644" spans="1:6" x14ac:dyDescent="0.25">
      <c r="A5644" s="40"/>
      <c r="F5644" s="509"/>
    </row>
    <row r="5645" spans="1:6" x14ac:dyDescent="0.25">
      <c r="A5645" s="40"/>
      <c r="F5645" s="509"/>
    </row>
    <row r="5646" spans="1:6" x14ac:dyDescent="0.25">
      <c r="A5646" s="40"/>
      <c r="F5646" s="509"/>
    </row>
    <row r="5647" spans="1:6" x14ac:dyDescent="0.25">
      <c r="A5647" s="40"/>
      <c r="F5647" s="509"/>
    </row>
    <row r="5648" spans="1:6" x14ac:dyDescent="0.25">
      <c r="A5648" s="40"/>
      <c r="F5648" s="509"/>
    </row>
    <row r="5649" spans="1:6" x14ac:dyDescent="0.25">
      <c r="A5649" s="40"/>
      <c r="F5649" s="509"/>
    </row>
    <row r="5650" spans="1:6" x14ac:dyDescent="0.25">
      <c r="A5650" s="40"/>
      <c r="F5650" s="509"/>
    </row>
    <row r="5651" spans="1:6" x14ac:dyDescent="0.25">
      <c r="A5651" s="40"/>
      <c r="F5651" s="509"/>
    </row>
    <row r="5652" spans="1:6" x14ac:dyDescent="0.25">
      <c r="A5652" s="40"/>
      <c r="F5652" s="509"/>
    </row>
    <row r="5653" spans="1:6" x14ac:dyDescent="0.25">
      <c r="A5653" s="40"/>
      <c r="F5653" s="509"/>
    </row>
    <row r="5654" spans="1:6" x14ac:dyDescent="0.25">
      <c r="A5654" s="40"/>
      <c r="F5654" s="509"/>
    </row>
    <row r="5655" spans="1:6" x14ac:dyDescent="0.25">
      <c r="A5655" s="40"/>
      <c r="F5655" s="509"/>
    </row>
    <row r="5656" spans="1:6" x14ac:dyDescent="0.25">
      <c r="A5656" s="40"/>
      <c r="F5656" s="509"/>
    </row>
    <row r="5657" spans="1:6" x14ac:dyDescent="0.25">
      <c r="A5657" s="40"/>
      <c r="F5657" s="509"/>
    </row>
    <row r="5658" spans="1:6" x14ac:dyDescent="0.25">
      <c r="A5658" s="40"/>
      <c r="F5658" s="509"/>
    </row>
    <row r="5659" spans="1:6" x14ac:dyDescent="0.25">
      <c r="A5659" s="40"/>
      <c r="F5659" s="509"/>
    </row>
    <row r="5660" spans="1:6" x14ac:dyDescent="0.25">
      <c r="A5660" s="40"/>
      <c r="F5660" s="509"/>
    </row>
    <row r="5661" spans="1:6" x14ac:dyDescent="0.25">
      <c r="A5661" s="40"/>
      <c r="F5661" s="509"/>
    </row>
    <row r="5662" spans="1:6" x14ac:dyDescent="0.25">
      <c r="A5662" s="40"/>
      <c r="F5662" s="509"/>
    </row>
    <row r="5663" spans="1:6" x14ac:dyDescent="0.25">
      <c r="A5663" s="40"/>
      <c r="F5663" s="509"/>
    </row>
    <row r="5664" spans="1:6" x14ac:dyDescent="0.25">
      <c r="A5664" s="40"/>
      <c r="F5664" s="509"/>
    </row>
    <row r="5665" spans="1:6" x14ac:dyDescent="0.25">
      <c r="A5665" s="40"/>
      <c r="F5665" s="509"/>
    </row>
    <row r="5666" spans="1:6" x14ac:dyDescent="0.25">
      <c r="A5666" s="40"/>
      <c r="F5666" s="509"/>
    </row>
    <row r="5667" spans="1:6" x14ac:dyDescent="0.25">
      <c r="A5667" s="40"/>
      <c r="F5667" s="509"/>
    </row>
    <row r="5668" spans="1:6" x14ac:dyDescent="0.25">
      <c r="A5668" s="40"/>
      <c r="F5668" s="509"/>
    </row>
    <row r="5669" spans="1:6" x14ac:dyDescent="0.25">
      <c r="A5669" s="40"/>
      <c r="F5669" s="509"/>
    </row>
    <row r="5670" spans="1:6" x14ac:dyDescent="0.25">
      <c r="A5670" s="40"/>
      <c r="F5670" s="509"/>
    </row>
    <row r="5671" spans="1:6" x14ac:dyDescent="0.25">
      <c r="A5671" s="40"/>
      <c r="F5671" s="509"/>
    </row>
    <row r="5672" spans="1:6" x14ac:dyDescent="0.25">
      <c r="A5672" s="40"/>
      <c r="F5672" s="509"/>
    </row>
    <row r="5673" spans="1:6" x14ac:dyDescent="0.25">
      <c r="A5673" s="40"/>
      <c r="F5673" s="509"/>
    </row>
    <row r="5674" spans="1:6" x14ac:dyDescent="0.25">
      <c r="A5674" s="40"/>
      <c r="F5674" s="509"/>
    </row>
    <row r="5675" spans="1:6" x14ac:dyDescent="0.25">
      <c r="A5675" s="40"/>
      <c r="F5675" s="509"/>
    </row>
    <row r="5676" spans="1:6" x14ac:dyDescent="0.25">
      <c r="A5676" s="40"/>
      <c r="F5676" s="509"/>
    </row>
    <row r="5677" spans="1:6" x14ac:dyDescent="0.25">
      <c r="A5677" s="40"/>
      <c r="F5677" s="509"/>
    </row>
    <row r="5678" spans="1:6" x14ac:dyDescent="0.25">
      <c r="A5678" s="40"/>
      <c r="F5678" s="509"/>
    </row>
    <row r="5679" spans="1:6" x14ac:dyDescent="0.25">
      <c r="A5679" s="40"/>
      <c r="F5679" s="509"/>
    </row>
    <row r="5680" spans="1:6" x14ac:dyDescent="0.25">
      <c r="A5680" s="40"/>
      <c r="F5680" s="509"/>
    </row>
    <row r="5681" spans="1:6" x14ac:dyDescent="0.25">
      <c r="A5681" s="40"/>
      <c r="F5681" s="509"/>
    </row>
    <row r="5682" spans="1:6" x14ac:dyDescent="0.25">
      <c r="A5682" s="40"/>
      <c r="F5682" s="509"/>
    </row>
    <row r="5683" spans="1:6" x14ac:dyDescent="0.25">
      <c r="A5683" s="40"/>
      <c r="F5683" s="509"/>
    </row>
    <row r="5684" spans="1:6" x14ac:dyDescent="0.25">
      <c r="A5684" s="40"/>
      <c r="F5684" s="509"/>
    </row>
    <row r="5685" spans="1:6" x14ac:dyDescent="0.25">
      <c r="A5685" s="40"/>
      <c r="F5685" s="509"/>
    </row>
    <row r="5686" spans="1:6" x14ac:dyDescent="0.25">
      <c r="A5686" s="40"/>
      <c r="F5686" s="509"/>
    </row>
    <row r="5687" spans="1:6" x14ac:dyDescent="0.25">
      <c r="A5687" s="40"/>
      <c r="F5687" s="509"/>
    </row>
    <row r="5688" spans="1:6" x14ac:dyDescent="0.25">
      <c r="A5688" s="40"/>
      <c r="F5688" s="509"/>
    </row>
    <row r="5689" spans="1:6" x14ac:dyDescent="0.25">
      <c r="A5689" s="40"/>
      <c r="F5689" s="509"/>
    </row>
    <row r="5690" spans="1:6" x14ac:dyDescent="0.25">
      <c r="A5690" s="40"/>
      <c r="F5690" s="509"/>
    </row>
    <row r="5691" spans="1:6" x14ac:dyDescent="0.25">
      <c r="A5691" s="40"/>
      <c r="F5691" s="509"/>
    </row>
    <row r="5692" spans="1:6" x14ac:dyDescent="0.25">
      <c r="A5692" s="40"/>
      <c r="F5692" s="509"/>
    </row>
    <row r="5693" spans="1:6" x14ac:dyDescent="0.25">
      <c r="A5693" s="40"/>
      <c r="F5693" s="509"/>
    </row>
    <row r="5694" spans="1:6" x14ac:dyDescent="0.25">
      <c r="A5694" s="40"/>
      <c r="F5694" s="509"/>
    </row>
    <row r="5695" spans="1:6" x14ac:dyDescent="0.25">
      <c r="A5695" s="40"/>
      <c r="F5695" s="509"/>
    </row>
    <row r="5696" spans="1:6" x14ac:dyDescent="0.25">
      <c r="A5696" s="40"/>
      <c r="F5696" s="509"/>
    </row>
    <row r="5697" spans="1:6" x14ac:dyDescent="0.25">
      <c r="A5697" s="40"/>
      <c r="F5697" s="509"/>
    </row>
    <row r="5698" spans="1:6" x14ac:dyDescent="0.25">
      <c r="A5698" s="40"/>
      <c r="F5698" s="509"/>
    </row>
    <row r="5699" spans="1:6" x14ac:dyDescent="0.25">
      <c r="A5699" s="40"/>
      <c r="F5699" s="509"/>
    </row>
    <row r="5700" spans="1:6" x14ac:dyDescent="0.25">
      <c r="A5700" s="40"/>
      <c r="F5700" s="509"/>
    </row>
    <row r="5701" spans="1:6" x14ac:dyDescent="0.25">
      <c r="A5701" s="40"/>
      <c r="F5701" s="509"/>
    </row>
    <row r="5702" spans="1:6" x14ac:dyDescent="0.25">
      <c r="A5702" s="40"/>
      <c r="F5702" s="509"/>
    </row>
    <row r="5703" spans="1:6" x14ac:dyDescent="0.25">
      <c r="A5703" s="40"/>
      <c r="F5703" s="509"/>
    </row>
    <row r="5704" spans="1:6" x14ac:dyDescent="0.25">
      <c r="A5704" s="40"/>
      <c r="F5704" s="509"/>
    </row>
    <row r="5705" spans="1:6" x14ac:dyDescent="0.25">
      <c r="A5705" s="40"/>
      <c r="F5705" s="509"/>
    </row>
    <row r="5706" spans="1:6" x14ac:dyDescent="0.25">
      <c r="A5706" s="40"/>
      <c r="F5706" s="509"/>
    </row>
    <row r="5707" spans="1:6" x14ac:dyDescent="0.25">
      <c r="A5707" s="40"/>
      <c r="F5707" s="509"/>
    </row>
    <row r="5708" spans="1:6" x14ac:dyDescent="0.25">
      <c r="A5708" s="40"/>
      <c r="F5708" s="509"/>
    </row>
    <row r="5709" spans="1:6" x14ac:dyDescent="0.25">
      <c r="A5709" s="40"/>
      <c r="F5709" s="509"/>
    </row>
    <row r="5710" spans="1:6" x14ac:dyDescent="0.25">
      <c r="A5710" s="40"/>
      <c r="F5710" s="509"/>
    </row>
    <row r="5711" spans="1:6" x14ac:dyDescent="0.25">
      <c r="A5711" s="40"/>
      <c r="F5711" s="509"/>
    </row>
    <row r="5712" spans="1:6" x14ac:dyDescent="0.25">
      <c r="A5712" s="40"/>
      <c r="F5712" s="509"/>
    </row>
    <row r="5713" spans="1:6" x14ac:dyDescent="0.25">
      <c r="A5713" s="40"/>
      <c r="F5713" s="509"/>
    </row>
    <row r="5714" spans="1:6" x14ac:dyDescent="0.25">
      <c r="A5714" s="40"/>
      <c r="F5714" s="509"/>
    </row>
    <row r="5715" spans="1:6" x14ac:dyDescent="0.25">
      <c r="A5715" s="40"/>
      <c r="F5715" s="509"/>
    </row>
    <row r="5716" spans="1:6" x14ac:dyDescent="0.25">
      <c r="A5716" s="40"/>
      <c r="F5716" s="509"/>
    </row>
    <row r="5717" spans="1:6" x14ac:dyDescent="0.25">
      <c r="A5717" s="40"/>
      <c r="F5717" s="509"/>
    </row>
    <row r="5718" spans="1:6" x14ac:dyDescent="0.25">
      <c r="A5718" s="40"/>
      <c r="F5718" s="509"/>
    </row>
    <row r="5719" spans="1:6" x14ac:dyDescent="0.25">
      <c r="A5719" s="40"/>
      <c r="F5719" s="509"/>
    </row>
    <row r="5720" spans="1:6" x14ac:dyDescent="0.25">
      <c r="A5720" s="40"/>
      <c r="F5720" s="509"/>
    </row>
    <row r="5721" spans="1:6" x14ac:dyDescent="0.25">
      <c r="A5721" s="40"/>
      <c r="F5721" s="509"/>
    </row>
    <row r="5722" spans="1:6" x14ac:dyDescent="0.25">
      <c r="A5722" s="40"/>
      <c r="F5722" s="509"/>
    </row>
    <row r="5723" spans="1:6" x14ac:dyDescent="0.25">
      <c r="A5723" s="40"/>
      <c r="F5723" s="509"/>
    </row>
    <row r="5724" spans="1:6" x14ac:dyDescent="0.25">
      <c r="A5724" s="40"/>
      <c r="F5724" s="509"/>
    </row>
    <row r="5725" spans="1:6" x14ac:dyDescent="0.25">
      <c r="A5725" s="40"/>
      <c r="F5725" s="509"/>
    </row>
    <row r="5726" spans="1:6" x14ac:dyDescent="0.25">
      <c r="A5726" s="40"/>
      <c r="F5726" s="509"/>
    </row>
    <row r="5727" spans="1:6" x14ac:dyDescent="0.25">
      <c r="A5727" s="40"/>
      <c r="F5727" s="509"/>
    </row>
    <row r="5728" spans="1:6" x14ac:dyDescent="0.25">
      <c r="A5728" s="40"/>
      <c r="F5728" s="509"/>
    </row>
    <row r="5729" spans="1:6" x14ac:dyDescent="0.25">
      <c r="A5729" s="40"/>
      <c r="F5729" s="509"/>
    </row>
    <row r="5730" spans="1:6" x14ac:dyDescent="0.25">
      <c r="A5730" s="40"/>
      <c r="F5730" s="509"/>
    </row>
    <row r="5731" spans="1:6" x14ac:dyDescent="0.25">
      <c r="A5731" s="40"/>
      <c r="F5731" s="509"/>
    </row>
    <row r="5732" spans="1:6" x14ac:dyDescent="0.25">
      <c r="A5732" s="40"/>
      <c r="F5732" s="509"/>
    </row>
    <row r="5733" spans="1:6" x14ac:dyDescent="0.25">
      <c r="A5733" s="40"/>
      <c r="F5733" s="509"/>
    </row>
    <row r="5734" spans="1:6" x14ac:dyDescent="0.25">
      <c r="A5734" s="40"/>
      <c r="F5734" s="509"/>
    </row>
    <row r="5735" spans="1:6" x14ac:dyDescent="0.25">
      <c r="A5735" s="40"/>
      <c r="F5735" s="509"/>
    </row>
    <row r="5736" spans="1:6" x14ac:dyDescent="0.25">
      <c r="A5736" s="40"/>
      <c r="F5736" s="509"/>
    </row>
    <row r="5737" spans="1:6" x14ac:dyDescent="0.25">
      <c r="A5737" s="40"/>
      <c r="F5737" s="509"/>
    </row>
    <row r="5738" spans="1:6" x14ac:dyDescent="0.25">
      <c r="A5738" s="40"/>
      <c r="F5738" s="509"/>
    </row>
    <row r="5739" spans="1:6" x14ac:dyDescent="0.25">
      <c r="A5739" s="40"/>
      <c r="F5739" s="509"/>
    </row>
    <row r="5740" spans="1:6" x14ac:dyDescent="0.25">
      <c r="A5740" s="40"/>
      <c r="F5740" s="509"/>
    </row>
    <row r="5741" spans="1:6" x14ac:dyDescent="0.25">
      <c r="A5741" s="40"/>
      <c r="F5741" s="509"/>
    </row>
    <row r="5742" spans="1:6" x14ac:dyDescent="0.25">
      <c r="A5742" s="40"/>
      <c r="F5742" s="509"/>
    </row>
    <row r="5743" spans="1:6" x14ac:dyDescent="0.25">
      <c r="A5743" s="40"/>
      <c r="F5743" s="509"/>
    </row>
    <row r="5744" spans="1:6" x14ac:dyDescent="0.25">
      <c r="A5744" s="40"/>
      <c r="F5744" s="509"/>
    </row>
    <row r="5745" spans="1:6" x14ac:dyDescent="0.25">
      <c r="A5745" s="40"/>
      <c r="F5745" s="509"/>
    </row>
    <row r="5746" spans="1:6" x14ac:dyDescent="0.25">
      <c r="A5746" s="40"/>
      <c r="F5746" s="509"/>
    </row>
    <row r="5747" spans="1:6" x14ac:dyDescent="0.25">
      <c r="A5747" s="40"/>
      <c r="F5747" s="509"/>
    </row>
    <row r="5748" spans="1:6" x14ac:dyDescent="0.25">
      <c r="A5748" s="40"/>
      <c r="F5748" s="509"/>
    </row>
    <row r="5749" spans="1:6" x14ac:dyDescent="0.25">
      <c r="A5749" s="40"/>
      <c r="F5749" s="509"/>
    </row>
    <row r="5750" spans="1:6" x14ac:dyDescent="0.25">
      <c r="A5750" s="40"/>
      <c r="F5750" s="509"/>
    </row>
    <row r="5751" spans="1:6" x14ac:dyDescent="0.25">
      <c r="A5751" s="40"/>
      <c r="F5751" s="509"/>
    </row>
    <row r="5752" spans="1:6" x14ac:dyDescent="0.25">
      <c r="A5752" s="40"/>
      <c r="F5752" s="509"/>
    </row>
    <row r="5753" spans="1:6" x14ac:dyDescent="0.25">
      <c r="A5753" s="40"/>
      <c r="F5753" s="509"/>
    </row>
    <row r="5754" spans="1:6" x14ac:dyDescent="0.25">
      <c r="A5754" s="40"/>
      <c r="F5754" s="509"/>
    </row>
    <row r="5755" spans="1:6" x14ac:dyDescent="0.25">
      <c r="A5755" s="40"/>
      <c r="F5755" s="509"/>
    </row>
    <row r="5756" spans="1:6" x14ac:dyDescent="0.25">
      <c r="A5756" s="40"/>
      <c r="F5756" s="509"/>
    </row>
    <row r="5757" spans="1:6" x14ac:dyDescent="0.25">
      <c r="A5757" s="40"/>
      <c r="F5757" s="509"/>
    </row>
    <row r="5758" spans="1:6" x14ac:dyDescent="0.25">
      <c r="A5758" s="40"/>
      <c r="F5758" s="509"/>
    </row>
    <row r="5759" spans="1:6" x14ac:dyDescent="0.25">
      <c r="A5759" s="40"/>
      <c r="F5759" s="509"/>
    </row>
    <row r="5760" spans="1:6" x14ac:dyDescent="0.25">
      <c r="A5760" s="40"/>
      <c r="F5760" s="509"/>
    </row>
    <row r="5761" spans="1:6" x14ac:dyDescent="0.25">
      <c r="A5761" s="40"/>
      <c r="F5761" s="509"/>
    </row>
    <row r="5762" spans="1:6" x14ac:dyDescent="0.25">
      <c r="A5762" s="40"/>
      <c r="F5762" s="509"/>
    </row>
    <row r="5763" spans="1:6" x14ac:dyDescent="0.25">
      <c r="A5763" s="40"/>
      <c r="F5763" s="509"/>
    </row>
    <row r="5764" spans="1:6" x14ac:dyDescent="0.25">
      <c r="A5764" s="40"/>
      <c r="F5764" s="509"/>
    </row>
    <row r="5765" spans="1:6" x14ac:dyDescent="0.25">
      <c r="A5765" s="40"/>
      <c r="F5765" s="509"/>
    </row>
    <row r="5766" spans="1:6" x14ac:dyDescent="0.25">
      <c r="A5766" s="40"/>
      <c r="F5766" s="509"/>
    </row>
    <row r="5767" spans="1:6" x14ac:dyDescent="0.25">
      <c r="A5767" s="40"/>
      <c r="F5767" s="509"/>
    </row>
    <row r="5768" spans="1:6" x14ac:dyDescent="0.25">
      <c r="A5768" s="40"/>
      <c r="F5768" s="509"/>
    </row>
    <row r="5769" spans="1:6" x14ac:dyDescent="0.25">
      <c r="A5769" s="40"/>
      <c r="F5769" s="509"/>
    </row>
    <row r="5770" spans="1:6" x14ac:dyDescent="0.25">
      <c r="A5770" s="40"/>
      <c r="F5770" s="509"/>
    </row>
    <row r="5771" spans="1:6" x14ac:dyDescent="0.25">
      <c r="A5771" s="40"/>
      <c r="F5771" s="509"/>
    </row>
    <row r="5772" spans="1:6" x14ac:dyDescent="0.25">
      <c r="A5772" s="40"/>
      <c r="F5772" s="509"/>
    </row>
    <row r="5773" spans="1:6" x14ac:dyDescent="0.25">
      <c r="A5773" s="40"/>
      <c r="F5773" s="509"/>
    </row>
    <row r="5774" spans="1:6" x14ac:dyDescent="0.25">
      <c r="A5774" s="40"/>
      <c r="F5774" s="509"/>
    </row>
    <row r="5775" spans="1:6" x14ac:dyDescent="0.25">
      <c r="A5775" s="40"/>
      <c r="F5775" s="509"/>
    </row>
    <row r="5776" spans="1:6" x14ac:dyDescent="0.25">
      <c r="A5776" s="40"/>
      <c r="F5776" s="509"/>
    </row>
    <row r="5777" spans="1:6" x14ac:dyDescent="0.25">
      <c r="A5777" s="40"/>
      <c r="F5777" s="509"/>
    </row>
    <row r="5778" spans="1:6" x14ac:dyDescent="0.25">
      <c r="A5778" s="40"/>
      <c r="F5778" s="509"/>
    </row>
    <row r="5779" spans="1:6" x14ac:dyDescent="0.25">
      <c r="A5779" s="40"/>
      <c r="F5779" s="509"/>
    </row>
    <row r="5780" spans="1:6" x14ac:dyDescent="0.25">
      <c r="A5780" s="40"/>
      <c r="F5780" s="509"/>
    </row>
    <row r="5781" spans="1:6" x14ac:dyDescent="0.25">
      <c r="A5781" s="40"/>
      <c r="F5781" s="509"/>
    </row>
    <row r="5782" spans="1:6" x14ac:dyDescent="0.25">
      <c r="A5782" s="40"/>
      <c r="F5782" s="509"/>
    </row>
    <row r="5783" spans="1:6" x14ac:dyDescent="0.25">
      <c r="A5783" s="40"/>
      <c r="F5783" s="509"/>
    </row>
    <row r="5784" spans="1:6" x14ac:dyDescent="0.25">
      <c r="A5784" s="40"/>
      <c r="F5784" s="509"/>
    </row>
    <row r="5785" spans="1:6" x14ac:dyDescent="0.25">
      <c r="A5785" s="40"/>
      <c r="F5785" s="509"/>
    </row>
    <row r="5786" spans="1:6" x14ac:dyDescent="0.25">
      <c r="A5786" s="40"/>
      <c r="F5786" s="509"/>
    </row>
    <row r="5787" spans="1:6" x14ac:dyDescent="0.25">
      <c r="A5787" s="40"/>
      <c r="F5787" s="509"/>
    </row>
    <row r="5788" spans="1:6" x14ac:dyDescent="0.25">
      <c r="A5788" s="40"/>
      <c r="F5788" s="509"/>
    </row>
    <row r="5789" spans="1:6" x14ac:dyDescent="0.25">
      <c r="A5789" s="40"/>
      <c r="F5789" s="509"/>
    </row>
    <row r="5790" spans="1:6" x14ac:dyDescent="0.25">
      <c r="A5790" s="40"/>
      <c r="F5790" s="509"/>
    </row>
    <row r="5791" spans="1:6" x14ac:dyDescent="0.25">
      <c r="A5791" s="40"/>
      <c r="F5791" s="509"/>
    </row>
    <row r="5792" spans="1:6" x14ac:dyDescent="0.25">
      <c r="A5792" s="40"/>
      <c r="F5792" s="509"/>
    </row>
    <row r="5793" spans="1:6" x14ac:dyDescent="0.25">
      <c r="A5793" s="40"/>
      <c r="F5793" s="509"/>
    </row>
    <row r="5794" spans="1:6" x14ac:dyDescent="0.25">
      <c r="A5794" s="40"/>
      <c r="F5794" s="509"/>
    </row>
    <row r="5795" spans="1:6" x14ac:dyDescent="0.25">
      <c r="A5795" s="40"/>
      <c r="F5795" s="509"/>
    </row>
    <row r="5796" spans="1:6" x14ac:dyDescent="0.25">
      <c r="A5796" s="40"/>
      <c r="F5796" s="509"/>
    </row>
    <row r="5797" spans="1:6" x14ac:dyDescent="0.25">
      <c r="A5797" s="40"/>
      <c r="F5797" s="509"/>
    </row>
    <row r="5798" spans="1:6" x14ac:dyDescent="0.25">
      <c r="A5798" s="40"/>
      <c r="F5798" s="509"/>
    </row>
    <row r="5799" spans="1:6" x14ac:dyDescent="0.25">
      <c r="A5799" s="40"/>
      <c r="F5799" s="509"/>
    </row>
    <row r="5800" spans="1:6" x14ac:dyDescent="0.25">
      <c r="A5800" s="40"/>
      <c r="F5800" s="509"/>
    </row>
    <row r="5801" spans="1:6" x14ac:dyDescent="0.25">
      <c r="A5801" s="40"/>
      <c r="F5801" s="509"/>
    </row>
    <row r="5802" spans="1:6" x14ac:dyDescent="0.25">
      <c r="A5802" s="40"/>
      <c r="F5802" s="509"/>
    </row>
    <row r="5803" spans="1:6" x14ac:dyDescent="0.25">
      <c r="A5803" s="40"/>
      <c r="F5803" s="509"/>
    </row>
    <row r="5804" spans="1:6" x14ac:dyDescent="0.25">
      <c r="A5804" s="40"/>
      <c r="F5804" s="509"/>
    </row>
    <row r="5805" spans="1:6" x14ac:dyDescent="0.25">
      <c r="A5805" s="40"/>
      <c r="F5805" s="509"/>
    </row>
    <row r="5806" spans="1:6" x14ac:dyDescent="0.25">
      <c r="A5806" s="40"/>
      <c r="F5806" s="509"/>
    </row>
    <row r="5807" spans="1:6" x14ac:dyDescent="0.25">
      <c r="A5807" s="40"/>
      <c r="F5807" s="509"/>
    </row>
    <row r="5808" spans="1:6" x14ac:dyDescent="0.25">
      <c r="A5808" s="40"/>
      <c r="F5808" s="509"/>
    </row>
    <row r="5809" spans="1:6" x14ac:dyDescent="0.25">
      <c r="A5809" s="40"/>
      <c r="F5809" s="509"/>
    </row>
    <row r="5810" spans="1:6" x14ac:dyDescent="0.25">
      <c r="A5810" s="40"/>
      <c r="F5810" s="509"/>
    </row>
    <row r="5811" spans="1:6" x14ac:dyDescent="0.25">
      <c r="A5811" s="40"/>
      <c r="F5811" s="509"/>
    </row>
    <row r="5812" spans="1:6" x14ac:dyDescent="0.25">
      <c r="A5812" s="40"/>
      <c r="F5812" s="509"/>
    </row>
    <row r="5813" spans="1:6" x14ac:dyDescent="0.25">
      <c r="A5813" s="40"/>
      <c r="F5813" s="509"/>
    </row>
    <row r="5814" spans="1:6" x14ac:dyDescent="0.25">
      <c r="A5814" s="40"/>
      <c r="F5814" s="509"/>
    </row>
    <row r="5815" spans="1:6" x14ac:dyDescent="0.25">
      <c r="A5815" s="40"/>
      <c r="F5815" s="509"/>
    </row>
    <row r="5816" spans="1:6" x14ac:dyDescent="0.25">
      <c r="A5816" s="40"/>
      <c r="F5816" s="509"/>
    </row>
    <row r="5817" spans="1:6" x14ac:dyDescent="0.25">
      <c r="A5817" s="40"/>
      <c r="F5817" s="509"/>
    </row>
    <row r="5818" spans="1:6" x14ac:dyDescent="0.25">
      <c r="A5818" s="40"/>
      <c r="F5818" s="509"/>
    </row>
    <row r="5819" spans="1:6" x14ac:dyDescent="0.25">
      <c r="A5819" s="40"/>
      <c r="F5819" s="509"/>
    </row>
    <row r="5820" spans="1:6" x14ac:dyDescent="0.25">
      <c r="A5820" s="40"/>
      <c r="F5820" s="509"/>
    </row>
    <row r="5821" spans="1:6" x14ac:dyDescent="0.25">
      <c r="A5821" s="40"/>
      <c r="F5821" s="509"/>
    </row>
    <row r="5822" spans="1:6" x14ac:dyDescent="0.25">
      <c r="A5822" s="40"/>
      <c r="F5822" s="509"/>
    </row>
    <row r="5823" spans="1:6" x14ac:dyDescent="0.25">
      <c r="A5823" s="40"/>
      <c r="F5823" s="509"/>
    </row>
    <row r="5824" spans="1:6" x14ac:dyDescent="0.25">
      <c r="A5824" s="40"/>
      <c r="F5824" s="509"/>
    </row>
    <row r="5825" spans="1:6" x14ac:dyDescent="0.25">
      <c r="A5825" s="40"/>
      <c r="F5825" s="509"/>
    </row>
    <row r="5826" spans="1:6" x14ac:dyDescent="0.25">
      <c r="A5826" s="40"/>
      <c r="F5826" s="509"/>
    </row>
    <row r="5827" spans="1:6" x14ac:dyDescent="0.25">
      <c r="A5827" s="40"/>
      <c r="F5827" s="509"/>
    </row>
    <row r="5828" spans="1:6" x14ac:dyDescent="0.25">
      <c r="A5828" s="40"/>
      <c r="F5828" s="509"/>
    </row>
    <row r="5829" spans="1:6" x14ac:dyDescent="0.25">
      <c r="A5829" s="40"/>
      <c r="F5829" s="509"/>
    </row>
    <row r="5830" spans="1:6" x14ac:dyDescent="0.25">
      <c r="A5830" s="40"/>
      <c r="F5830" s="509"/>
    </row>
    <row r="5831" spans="1:6" x14ac:dyDescent="0.25">
      <c r="A5831" s="40"/>
      <c r="F5831" s="509"/>
    </row>
    <row r="5832" spans="1:6" x14ac:dyDescent="0.25">
      <c r="A5832" s="40"/>
      <c r="F5832" s="509"/>
    </row>
    <row r="5833" spans="1:6" x14ac:dyDescent="0.25">
      <c r="A5833" s="40"/>
      <c r="F5833" s="509"/>
    </row>
    <row r="5834" spans="1:6" x14ac:dyDescent="0.25">
      <c r="A5834" s="40"/>
      <c r="F5834" s="509"/>
    </row>
    <row r="5835" spans="1:6" x14ac:dyDescent="0.25">
      <c r="A5835" s="40"/>
      <c r="F5835" s="509"/>
    </row>
    <row r="5836" spans="1:6" x14ac:dyDescent="0.25">
      <c r="A5836" s="40"/>
      <c r="F5836" s="509"/>
    </row>
    <row r="5837" spans="1:6" x14ac:dyDescent="0.25">
      <c r="A5837" s="40"/>
      <c r="F5837" s="509"/>
    </row>
    <row r="5838" spans="1:6" x14ac:dyDescent="0.25">
      <c r="A5838" s="40"/>
      <c r="F5838" s="509"/>
    </row>
    <row r="5839" spans="1:6" x14ac:dyDescent="0.25">
      <c r="A5839" s="40"/>
      <c r="F5839" s="509"/>
    </row>
    <row r="5840" spans="1:6" x14ac:dyDescent="0.25">
      <c r="A5840" s="40"/>
      <c r="F5840" s="509"/>
    </row>
    <row r="5841" spans="1:6" x14ac:dyDescent="0.25">
      <c r="A5841" s="40"/>
      <c r="F5841" s="509"/>
    </row>
    <row r="5842" spans="1:6" x14ac:dyDescent="0.25">
      <c r="A5842" s="40"/>
      <c r="F5842" s="509"/>
    </row>
    <row r="5843" spans="1:6" x14ac:dyDescent="0.25">
      <c r="A5843" s="40"/>
      <c r="F5843" s="509"/>
    </row>
    <row r="5844" spans="1:6" x14ac:dyDescent="0.25">
      <c r="A5844" s="40"/>
      <c r="F5844" s="509"/>
    </row>
    <row r="5845" spans="1:6" x14ac:dyDescent="0.25">
      <c r="A5845" s="40"/>
      <c r="F5845" s="509"/>
    </row>
    <row r="5846" spans="1:6" x14ac:dyDescent="0.25">
      <c r="A5846" s="40"/>
      <c r="F5846" s="509"/>
    </row>
    <row r="5847" spans="1:6" x14ac:dyDescent="0.25">
      <c r="A5847" s="40"/>
      <c r="F5847" s="509"/>
    </row>
    <row r="5848" spans="1:6" x14ac:dyDescent="0.25">
      <c r="A5848" s="40"/>
      <c r="F5848" s="509"/>
    </row>
    <row r="5849" spans="1:6" x14ac:dyDescent="0.25">
      <c r="A5849" s="40"/>
      <c r="F5849" s="509"/>
    </row>
    <row r="5850" spans="1:6" x14ac:dyDescent="0.25">
      <c r="A5850" s="40"/>
      <c r="F5850" s="509"/>
    </row>
    <row r="5851" spans="1:6" x14ac:dyDescent="0.25">
      <c r="A5851" s="40"/>
      <c r="F5851" s="509"/>
    </row>
    <row r="5852" spans="1:6" x14ac:dyDescent="0.25">
      <c r="A5852" s="40"/>
      <c r="F5852" s="509"/>
    </row>
    <row r="5853" spans="1:6" x14ac:dyDescent="0.25">
      <c r="A5853" s="40"/>
      <c r="F5853" s="509"/>
    </row>
    <row r="5854" spans="1:6" x14ac:dyDescent="0.25">
      <c r="A5854" s="40"/>
      <c r="F5854" s="509"/>
    </row>
    <row r="5855" spans="1:6" x14ac:dyDescent="0.25">
      <c r="A5855" s="40"/>
      <c r="F5855" s="509"/>
    </row>
    <row r="5856" spans="1:6" x14ac:dyDescent="0.25">
      <c r="A5856" s="40"/>
      <c r="F5856" s="509"/>
    </row>
    <row r="5857" spans="1:6" x14ac:dyDescent="0.25">
      <c r="A5857" s="40"/>
      <c r="F5857" s="509"/>
    </row>
    <row r="5858" spans="1:6" x14ac:dyDescent="0.25">
      <c r="A5858" s="40"/>
      <c r="F5858" s="509"/>
    </row>
    <row r="5859" spans="1:6" x14ac:dyDescent="0.25">
      <c r="A5859" s="40"/>
      <c r="F5859" s="509"/>
    </row>
    <row r="5860" spans="1:6" x14ac:dyDescent="0.25">
      <c r="A5860" s="40"/>
      <c r="F5860" s="509"/>
    </row>
    <row r="5861" spans="1:6" x14ac:dyDescent="0.25">
      <c r="A5861" s="40"/>
      <c r="F5861" s="509"/>
    </row>
    <row r="5862" spans="1:6" x14ac:dyDescent="0.25">
      <c r="A5862" s="40"/>
      <c r="F5862" s="509"/>
    </row>
    <row r="5863" spans="1:6" x14ac:dyDescent="0.25">
      <c r="A5863" s="40"/>
      <c r="F5863" s="509"/>
    </row>
    <row r="5864" spans="1:6" x14ac:dyDescent="0.25">
      <c r="A5864" s="40"/>
      <c r="F5864" s="509"/>
    </row>
    <row r="5865" spans="1:6" x14ac:dyDescent="0.25">
      <c r="A5865" s="40"/>
      <c r="F5865" s="509"/>
    </row>
    <row r="5866" spans="1:6" x14ac:dyDescent="0.25">
      <c r="A5866" s="40"/>
      <c r="F5866" s="509"/>
    </row>
    <row r="5867" spans="1:6" x14ac:dyDescent="0.25">
      <c r="A5867" s="40"/>
      <c r="F5867" s="509"/>
    </row>
    <row r="5868" spans="1:6" x14ac:dyDescent="0.25">
      <c r="A5868" s="40"/>
      <c r="F5868" s="509"/>
    </row>
    <row r="5869" spans="1:6" x14ac:dyDescent="0.25">
      <c r="A5869" s="40"/>
      <c r="F5869" s="509"/>
    </row>
    <row r="5870" spans="1:6" x14ac:dyDescent="0.25">
      <c r="A5870" s="40"/>
      <c r="F5870" s="509"/>
    </row>
    <row r="5871" spans="1:6" x14ac:dyDescent="0.25">
      <c r="A5871" s="40"/>
      <c r="F5871" s="509"/>
    </row>
    <row r="5872" spans="1:6" x14ac:dyDescent="0.25">
      <c r="A5872" s="40"/>
      <c r="F5872" s="509"/>
    </row>
    <row r="5873" spans="1:6" x14ac:dyDescent="0.25">
      <c r="A5873" s="40"/>
      <c r="F5873" s="509"/>
    </row>
    <row r="5874" spans="1:6" x14ac:dyDescent="0.25">
      <c r="A5874" s="40"/>
      <c r="F5874" s="509"/>
    </row>
    <row r="5875" spans="1:6" x14ac:dyDescent="0.25">
      <c r="A5875" s="40"/>
      <c r="F5875" s="509"/>
    </row>
    <row r="5876" spans="1:6" x14ac:dyDescent="0.25">
      <c r="A5876" s="40"/>
      <c r="F5876" s="509"/>
    </row>
    <row r="5877" spans="1:6" x14ac:dyDescent="0.25">
      <c r="A5877" s="40"/>
      <c r="F5877" s="509"/>
    </row>
    <row r="5878" spans="1:6" x14ac:dyDescent="0.25">
      <c r="A5878" s="40"/>
      <c r="F5878" s="509"/>
    </row>
    <row r="5879" spans="1:6" x14ac:dyDescent="0.25">
      <c r="A5879" s="40"/>
      <c r="F5879" s="509"/>
    </row>
    <row r="5880" spans="1:6" x14ac:dyDescent="0.25">
      <c r="A5880" s="40"/>
      <c r="F5880" s="509"/>
    </row>
    <row r="5881" spans="1:6" x14ac:dyDescent="0.25">
      <c r="A5881" s="40"/>
      <c r="F5881" s="509"/>
    </row>
    <row r="5882" spans="1:6" x14ac:dyDescent="0.25">
      <c r="A5882" s="40"/>
      <c r="F5882" s="509"/>
    </row>
    <row r="5883" spans="1:6" x14ac:dyDescent="0.25">
      <c r="A5883" s="40"/>
      <c r="F5883" s="509"/>
    </row>
    <row r="5884" spans="1:6" x14ac:dyDescent="0.25">
      <c r="A5884" s="40"/>
      <c r="F5884" s="509"/>
    </row>
    <row r="5885" spans="1:6" x14ac:dyDescent="0.25">
      <c r="A5885" s="40"/>
      <c r="F5885" s="509"/>
    </row>
    <row r="5886" spans="1:6" x14ac:dyDescent="0.25">
      <c r="A5886" s="40"/>
      <c r="F5886" s="509"/>
    </row>
    <row r="5887" spans="1:6" x14ac:dyDescent="0.25">
      <c r="A5887" s="40"/>
      <c r="F5887" s="509"/>
    </row>
    <row r="5888" spans="1:6" x14ac:dyDescent="0.25">
      <c r="A5888" s="40"/>
      <c r="F5888" s="509"/>
    </row>
    <row r="5889" spans="1:6" x14ac:dyDescent="0.25">
      <c r="A5889" s="40"/>
      <c r="F5889" s="509"/>
    </row>
    <row r="5890" spans="1:6" x14ac:dyDescent="0.25">
      <c r="A5890" s="40"/>
      <c r="F5890" s="509"/>
    </row>
    <row r="5891" spans="1:6" x14ac:dyDescent="0.25">
      <c r="A5891" s="40"/>
      <c r="F5891" s="509"/>
    </row>
    <row r="5892" spans="1:6" x14ac:dyDescent="0.25">
      <c r="A5892" s="40"/>
      <c r="F5892" s="509"/>
    </row>
    <row r="5893" spans="1:6" x14ac:dyDescent="0.25">
      <c r="A5893" s="40"/>
      <c r="F5893" s="509"/>
    </row>
    <row r="5894" spans="1:6" x14ac:dyDescent="0.25">
      <c r="A5894" s="40"/>
      <c r="F5894" s="509"/>
    </row>
    <row r="5895" spans="1:6" x14ac:dyDescent="0.25">
      <c r="A5895" s="40"/>
      <c r="F5895" s="509"/>
    </row>
    <row r="5896" spans="1:6" x14ac:dyDescent="0.25">
      <c r="A5896" s="40"/>
      <c r="F5896" s="509"/>
    </row>
    <row r="5897" spans="1:6" x14ac:dyDescent="0.25">
      <c r="A5897" s="40"/>
      <c r="F5897" s="509"/>
    </row>
    <row r="5898" spans="1:6" x14ac:dyDescent="0.25">
      <c r="A5898" s="40"/>
      <c r="F5898" s="509"/>
    </row>
    <row r="5899" spans="1:6" x14ac:dyDescent="0.25">
      <c r="A5899" s="40"/>
      <c r="F5899" s="509"/>
    </row>
    <row r="5900" spans="1:6" x14ac:dyDescent="0.25">
      <c r="A5900" s="40"/>
      <c r="F5900" s="509"/>
    </row>
    <row r="5901" spans="1:6" x14ac:dyDescent="0.25">
      <c r="A5901" s="40"/>
      <c r="F5901" s="509"/>
    </row>
    <row r="5902" spans="1:6" x14ac:dyDescent="0.25">
      <c r="A5902" s="40"/>
      <c r="F5902" s="509"/>
    </row>
    <row r="5903" spans="1:6" x14ac:dyDescent="0.25">
      <c r="A5903" s="40"/>
      <c r="F5903" s="509"/>
    </row>
    <row r="5904" spans="1:6" x14ac:dyDescent="0.25">
      <c r="A5904" s="40"/>
      <c r="F5904" s="509"/>
    </row>
    <row r="5905" spans="1:6" x14ac:dyDescent="0.25">
      <c r="A5905" s="40"/>
      <c r="F5905" s="509"/>
    </row>
    <row r="5906" spans="1:6" x14ac:dyDescent="0.25">
      <c r="A5906" s="40"/>
      <c r="F5906" s="509"/>
    </row>
    <row r="5907" spans="1:6" x14ac:dyDescent="0.25">
      <c r="A5907" s="40"/>
      <c r="F5907" s="509"/>
    </row>
    <row r="5908" spans="1:6" x14ac:dyDescent="0.25">
      <c r="A5908" s="40"/>
      <c r="F5908" s="509"/>
    </row>
    <row r="5909" spans="1:6" x14ac:dyDescent="0.25">
      <c r="A5909" s="40"/>
      <c r="F5909" s="509"/>
    </row>
    <row r="5910" spans="1:6" x14ac:dyDescent="0.25">
      <c r="A5910" s="40"/>
      <c r="F5910" s="509"/>
    </row>
    <row r="5911" spans="1:6" x14ac:dyDescent="0.25">
      <c r="A5911" s="40"/>
      <c r="F5911" s="509"/>
    </row>
    <row r="5912" spans="1:6" x14ac:dyDescent="0.25">
      <c r="A5912" s="40"/>
      <c r="F5912" s="509"/>
    </row>
    <row r="5913" spans="1:6" x14ac:dyDescent="0.25">
      <c r="A5913" s="40"/>
      <c r="F5913" s="509"/>
    </row>
    <row r="5914" spans="1:6" x14ac:dyDescent="0.25">
      <c r="A5914" s="40"/>
      <c r="F5914" s="509"/>
    </row>
    <row r="5915" spans="1:6" x14ac:dyDescent="0.25">
      <c r="A5915" s="40"/>
      <c r="F5915" s="509"/>
    </row>
    <row r="5916" spans="1:6" x14ac:dyDescent="0.25">
      <c r="A5916" s="40"/>
      <c r="F5916" s="509"/>
    </row>
    <row r="5917" spans="1:6" x14ac:dyDescent="0.25">
      <c r="A5917" s="40"/>
      <c r="F5917" s="509"/>
    </row>
    <row r="5918" spans="1:6" x14ac:dyDescent="0.25">
      <c r="A5918" s="40"/>
      <c r="F5918" s="509"/>
    </row>
    <row r="5919" spans="1:6" x14ac:dyDescent="0.25">
      <c r="A5919" s="40"/>
      <c r="F5919" s="509"/>
    </row>
    <row r="5920" spans="1:6" x14ac:dyDescent="0.25">
      <c r="A5920" s="40"/>
      <c r="F5920" s="509"/>
    </row>
    <row r="5921" spans="1:6" x14ac:dyDescent="0.25">
      <c r="A5921" s="40"/>
      <c r="F5921" s="509"/>
    </row>
    <row r="5922" spans="1:6" x14ac:dyDescent="0.25">
      <c r="A5922" s="40"/>
      <c r="F5922" s="509"/>
    </row>
    <row r="5923" spans="1:6" x14ac:dyDescent="0.25">
      <c r="A5923" s="40"/>
      <c r="F5923" s="509"/>
    </row>
    <row r="5924" spans="1:6" x14ac:dyDescent="0.25">
      <c r="A5924" s="40"/>
      <c r="F5924" s="509"/>
    </row>
    <row r="5925" spans="1:6" x14ac:dyDescent="0.25">
      <c r="A5925" s="40"/>
      <c r="F5925" s="509"/>
    </row>
    <row r="5926" spans="1:6" x14ac:dyDescent="0.25">
      <c r="A5926" s="40"/>
      <c r="F5926" s="509"/>
    </row>
    <row r="5927" spans="1:6" x14ac:dyDescent="0.25">
      <c r="A5927" s="40"/>
      <c r="F5927" s="509"/>
    </row>
    <row r="5928" spans="1:6" x14ac:dyDescent="0.25">
      <c r="A5928" s="40"/>
      <c r="F5928" s="509"/>
    </row>
    <row r="5929" spans="1:6" x14ac:dyDescent="0.25">
      <c r="A5929" s="40"/>
      <c r="F5929" s="509"/>
    </row>
    <row r="5930" spans="1:6" x14ac:dyDescent="0.25">
      <c r="A5930" s="40"/>
      <c r="F5930" s="509"/>
    </row>
    <row r="5931" spans="1:6" x14ac:dyDescent="0.25">
      <c r="A5931" s="40"/>
      <c r="F5931" s="509"/>
    </row>
    <row r="5932" spans="1:6" x14ac:dyDescent="0.25">
      <c r="A5932" s="40"/>
      <c r="F5932" s="509"/>
    </row>
    <row r="5933" spans="1:6" x14ac:dyDescent="0.25">
      <c r="A5933" s="40"/>
      <c r="F5933" s="509"/>
    </row>
    <row r="5934" spans="1:6" x14ac:dyDescent="0.25">
      <c r="A5934" s="40"/>
      <c r="F5934" s="509"/>
    </row>
    <row r="5935" spans="1:6" x14ac:dyDescent="0.25">
      <c r="A5935" s="40"/>
      <c r="F5935" s="509"/>
    </row>
    <row r="5936" spans="1:6" x14ac:dyDescent="0.25">
      <c r="A5936" s="40"/>
      <c r="F5936" s="509"/>
    </row>
    <row r="5937" spans="1:6" x14ac:dyDescent="0.25">
      <c r="A5937" s="40"/>
      <c r="F5937" s="509"/>
    </row>
    <row r="5938" spans="1:6" x14ac:dyDescent="0.25">
      <c r="A5938" s="40"/>
      <c r="F5938" s="509"/>
    </row>
    <row r="5939" spans="1:6" x14ac:dyDescent="0.25">
      <c r="A5939" s="40"/>
      <c r="F5939" s="509"/>
    </row>
    <row r="5940" spans="1:6" x14ac:dyDescent="0.25">
      <c r="A5940" s="40"/>
      <c r="F5940" s="509"/>
    </row>
    <row r="5941" spans="1:6" x14ac:dyDescent="0.25">
      <c r="A5941" s="40"/>
      <c r="F5941" s="509"/>
    </row>
    <row r="5942" spans="1:6" x14ac:dyDescent="0.25">
      <c r="A5942" s="40"/>
      <c r="F5942" s="509"/>
    </row>
    <row r="5943" spans="1:6" x14ac:dyDescent="0.25">
      <c r="A5943" s="40"/>
      <c r="F5943" s="509"/>
    </row>
    <row r="5944" spans="1:6" x14ac:dyDescent="0.25">
      <c r="A5944" s="40"/>
      <c r="F5944" s="509"/>
    </row>
    <row r="5945" spans="1:6" x14ac:dyDescent="0.25">
      <c r="A5945" s="40"/>
      <c r="F5945" s="509"/>
    </row>
    <row r="5946" spans="1:6" x14ac:dyDescent="0.25">
      <c r="A5946" s="40"/>
      <c r="F5946" s="509"/>
    </row>
    <row r="5947" spans="1:6" x14ac:dyDescent="0.25">
      <c r="A5947" s="40"/>
      <c r="F5947" s="509"/>
    </row>
    <row r="5948" spans="1:6" x14ac:dyDescent="0.25">
      <c r="A5948" s="40"/>
      <c r="F5948" s="509"/>
    </row>
    <row r="5949" spans="1:6" x14ac:dyDescent="0.25">
      <c r="A5949" s="40"/>
      <c r="F5949" s="509"/>
    </row>
    <row r="5950" spans="1:6" x14ac:dyDescent="0.25">
      <c r="A5950" s="40"/>
      <c r="F5950" s="509"/>
    </row>
    <row r="5951" spans="1:6" x14ac:dyDescent="0.25">
      <c r="A5951" s="40"/>
      <c r="F5951" s="509"/>
    </row>
    <row r="5952" spans="1:6" x14ac:dyDescent="0.25">
      <c r="A5952" s="40"/>
      <c r="F5952" s="509"/>
    </row>
    <row r="5953" spans="1:6" x14ac:dyDescent="0.25">
      <c r="A5953" s="40"/>
      <c r="F5953" s="509"/>
    </row>
    <row r="5954" spans="1:6" x14ac:dyDescent="0.25">
      <c r="A5954" s="40"/>
      <c r="F5954" s="509"/>
    </row>
    <row r="5955" spans="1:6" x14ac:dyDescent="0.25">
      <c r="A5955" s="40"/>
      <c r="F5955" s="509"/>
    </row>
    <row r="5956" spans="1:6" x14ac:dyDescent="0.25">
      <c r="A5956" s="40"/>
      <c r="F5956" s="509"/>
    </row>
    <row r="5957" spans="1:6" x14ac:dyDescent="0.25">
      <c r="A5957" s="40"/>
      <c r="F5957" s="509"/>
    </row>
    <row r="5958" spans="1:6" x14ac:dyDescent="0.25">
      <c r="A5958" s="40"/>
      <c r="F5958" s="509"/>
    </row>
    <row r="5959" spans="1:6" x14ac:dyDescent="0.25">
      <c r="A5959" s="40"/>
      <c r="F5959" s="509"/>
    </row>
    <row r="5960" spans="1:6" x14ac:dyDescent="0.25">
      <c r="A5960" s="40"/>
      <c r="F5960" s="509"/>
    </row>
    <row r="5961" spans="1:6" x14ac:dyDescent="0.25">
      <c r="A5961" s="40"/>
      <c r="F5961" s="509"/>
    </row>
    <row r="5962" spans="1:6" x14ac:dyDescent="0.25">
      <c r="A5962" s="40"/>
      <c r="F5962" s="509"/>
    </row>
    <row r="5963" spans="1:6" x14ac:dyDescent="0.25">
      <c r="A5963" s="40"/>
      <c r="F5963" s="509"/>
    </row>
    <row r="5964" spans="1:6" x14ac:dyDescent="0.25">
      <c r="A5964" s="40"/>
      <c r="F5964" s="509"/>
    </row>
    <row r="5965" spans="1:6" x14ac:dyDescent="0.25">
      <c r="A5965" s="40"/>
      <c r="F5965" s="509"/>
    </row>
    <row r="5966" spans="1:6" x14ac:dyDescent="0.25">
      <c r="A5966" s="40"/>
      <c r="F5966" s="509"/>
    </row>
    <row r="5967" spans="1:6" x14ac:dyDescent="0.25">
      <c r="A5967" s="40"/>
      <c r="F5967" s="509"/>
    </row>
    <row r="5968" spans="1:6" x14ac:dyDescent="0.25">
      <c r="A5968" s="40"/>
      <c r="F5968" s="509"/>
    </row>
    <row r="5969" spans="1:6" x14ac:dyDescent="0.25">
      <c r="A5969" s="40"/>
      <c r="F5969" s="509"/>
    </row>
    <row r="5970" spans="1:6" x14ac:dyDescent="0.25">
      <c r="A5970" s="40"/>
      <c r="F5970" s="509"/>
    </row>
    <row r="5971" spans="1:6" x14ac:dyDescent="0.25">
      <c r="A5971" s="40"/>
      <c r="F5971" s="509"/>
    </row>
    <row r="5972" spans="1:6" x14ac:dyDescent="0.25">
      <c r="A5972" s="40"/>
      <c r="F5972" s="509"/>
    </row>
    <row r="5973" spans="1:6" x14ac:dyDescent="0.25">
      <c r="A5973" s="40"/>
      <c r="F5973" s="509"/>
    </row>
    <row r="5974" spans="1:6" x14ac:dyDescent="0.25">
      <c r="A5974" s="40"/>
      <c r="F5974" s="509"/>
    </row>
    <row r="5975" spans="1:6" x14ac:dyDescent="0.25">
      <c r="A5975" s="40"/>
      <c r="F5975" s="509"/>
    </row>
    <row r="5976" spans="1:6" x14ac:dyDescent="0.25">
      <c r="A5976" s="40"/>
      <c r="F5976" s="509"/>
    </row>
    <row r="5977" spans="1:6" x14ac:dyDescent="0.25">
      <c r="A5977" s="40"/>
      <c r="F5977" s="509"/>
    </row>
    <row r="5978" spans="1:6" x14ac:dyDescent="0.25">
      <c r="A5978" s="40"/>
      <c r="F5978" s="509"/>
    </row>
    <row r="5979" spans="1:6" x14ac:dyDescent="0.25">
      <c r="A5979" s="40"/>
      <c r="F5979" s="509"/>
    </row>
    <row r="5980" spans="1:6" x14ac:dyDescent="0.25">
      <c r="A5980" s="40"/>
      <c r="F5980" s="509"/>
    </row>
    <row r="5981" spans="1:6" x14ac:dyDescent="0.25">
      <c r="A5981" s="40"/>
      <c r="F5981" s="509"/>
    </row>
    <row r="5982" spans="1:6" x14ac:dyDescent="0.25">
      <c r="A5982" s="40"/>
      <c r="F5982" s="509"/>
    </row>
    <row r="5983" spans="1:6" x14ac:dyDescent="0.25">
      <c r="A5983" s="40"/>
      <c r="F5983" s="509"/>
    </row>
    <row r="5984" spans="1:6" x14ac:dyDescent="0.25">
      <c r="A5984" s="40"/>
      <c r="F5984" s="509"/>
    </row>
    <row r="5985" spans="1:6" x14ac:dyDescent="0.25">
      <c r="A5985" s="40"/>
      <c r="F5985" s="509"/>
    </row>
    <row r="5986" spans="1:6" x14ac:dyDescent="0.25">
      <c r="A5986" s="40"/>
      <c r="F5986" s="509"/>
    </row>
    <row r="5987" spans="1:6" x14ac:dyDescent="0.25">
      <c r="A5987" s="40"/>
      <c r="F5987" s="509"/>
    </row>
    <row r="5988" spans="1:6" x14ac:dyDescent="0.25">
      <c r="A5988" s="40"/>
      <c r="F5988" s="509"/>
    </row>
    <row r="5989" spans="1:6" x14ac:dyDescent="0.25">
      <c r="A5989" s="40"/>
      <c r="F5989" s="509"/>
    </row>
    <row r="5990" spans="1:6" x14ac:dyDescent="0.25">
      <c r="A5990" s="40"/>
      <c r="F5990" s="509"/>
    </row>
    <row r="5991" spans="1:6" x14ac:dyDescent="0.25">
      <c r="A5991" s="40"/>
      <c r="F5991" s="509"/>
    </row>
    <row r="5992" spans="1:6" x14ac:dyDescent="0.25">
      <c r="A5992" s="40"/>
      <c r="F5992" s="509"/>
    </row>
    <row r="5993" spans="1:6" x14ac:dyDescent="0.25">
      <c r="A5993" s="40"/>
      <c r="F5993" s="509"/>
    </row>
    <row r="5994" spans="1:6" x14ac:dyDescent="0.25">
      <c r="A5994" s="40"/>
      <c r="F5994" s="509"/>
    </row>
    <row r="5995" spans="1:6" x14ac:dyDescent="0.25">
      <c r="A5995" s="40"/>
      <c r="F5995" s="509"/>
    </row>
    <row r="5996" spans="1:6" x14ac:dyDescent="0.25">
      <c r="A5996" s="40"/>
      <c r="F5996" s="509"/>
    </row>
    <row r="5997" spans="1:6" x14ac:dyDescent="0.25">
      <c r="A5997" s="40"/>
      <c r="F5997" s="509"/>
    </row>
    <row r="5998" spans="1:6" x14ac:dyDescent="0.25">
      <c r="A5998" s="40"/>
      <c r="F5998" s="509"/>
    </row>
    <row r="5999" spans="1:6" x14ac:dyDescent="0.25">
      <c r="A5999" s="40"/>
      <c r="F5999" s="509"/>
    </row>
    <row r="6000" spans="1:6" x14ac:dyDescent="0.25">
      <c r="A6000" s="40"/>
      <c r="F6000" s="509"/>
    </row>
    <row r="6001" spans="1:6" x14ac:dyDescent="0.25">
      <c r="A6001" s="40"/>
      <c r="F6001" s="509"/>
    </row>
    <row r="6002" spans="1:6" x14ac:dyDescent="0.25">
      <c r="A6002" s="40"/>
      <c r="F6002" s="509"/>
    </row>
    <row r="6003" spans="1:6" x14ac:dyDescent="0.25">
      <c r="A6003" s="40"/>
      <c r="F6003" s="509"/>
    </row>
    <row r="6004" spans="1:6" x14ac:dyDescent="0.25">
      <c r="A6004" s="40"/>
      <c r="F6004" s="509"/>
    </row>
    <row r="6005" spans="1:6" x14ac:dyDescent="0.25">
      <c r="A6005" s="40"/>
      <c r="F6005" s="509"/>
    </row>
    <row r="6006" spans="1:6" x14ac:dyDescent="0.25">
      <c r="A6006" s="40"/>
      <c r="F6006" s="509"/>
    </row>
    <row r="6007" spans="1:6" x14ac:dyDescent="0.25">
      <c r="A6007" s="40"/>
      <c r="F6007" s="509"/>
    </row>
    <row r="6008" spans="1:6" x14ac:dyDescent="0.25">
      <c r="A6008" s="40"/>
      <c r="F6008" s="509"/>
    </row>
    <row r="6009" spans="1:6" x14ac:dyDescent="0.25">
      <c r="A6009" s="40"/>
      <c r="F6009" s="509"/>
    </row>
    <row r="6010" spans="1:6" x14ac:dyDescent="0.25">
      <c r="A6010" s="40"/>
      <c r="F6010" s="509"/>
    </row>
    <row r="6011" spans="1:6" x14ac:dyDescent="0.25">
      <c r="A6011" s="40"/>
      <c r="F6011" s="509"/>
    </row>
    <row r="6012" spans="1:6" x14ac:dyDescent="0.25">
      <c r="A6012" s="40"/>
      <c r="F6012" s="509"/>
    </row>
    <row r="6013" spans="1:6" x14ac:dyDescent="0.25">
      <c r="A6013" s="40"/>
      <c r="F6013" s="509"/>
    </row>
    <row r="6014" spans="1:6" x14ac:dyDescent="0.25">
      <c r="A6014" s="40"/>
      <c r="F6014" s="509"/>
    </row>
    <row r="6015" spans="1:6" x14ac:dyDescent="0.25">
      <c r="A6015" s="40"/>
      <c r="F6015" s="509"/>
    </row>
    <row r="6016" spans="1:6" x14ac:dyDescent="0.25">
      <c r="A6016" s="40"/>
      <c r="F6016" s="509"/>
    </row>
    <row r="6017" spans="1:6" x14ac:dyDescent="0.25">
      <c r="A6017" s="40"/>
      <c r="F6017" s="509"/>
    </row>
    <row r="6018" spans="1:6" x14ac:dyDescent="0.25">
      <c r="A6018" s="40"/>
      <c r="F6018" s="509"/>
    </row>
    <row r="6019" spans="1:6" x14ac:dyDescent="0.25">
      <c r="A6019" s="40"/>
      <c r="F6019" s="509"/>
    </row>
    <row r="6020" spans="1:6" x14ac:dyDescent="0.25">
      <c r="A6020" s="40"/>
      <c r="F6020" s="509"/>
    </row>
    <row r="6021" spans="1:6" x14ac:dyDescent="0.25">
      <c r="A6021" s="40"/>
      <c r="F6021" s="509"/>
    </row>
    <row r="6022" spans="1:6" x14ac:dyDescent="0.25">
      <c r="A6022" s="40"/>
      <c r="F6022" s="509"/>
    </row>
    <row r="6023" spans="1:6" x14ac:dyDescent="0.25">
      <c r="A6023" s="40"/>
      <c r="F6023" s="509"/>
    </row>
    <row r="6024" spans="1:6" x14ac:dyDescent="0.25">
      <c r="A6024" s="40"/>
      <c r="F6024" s="509"/>
    </row>
    <row r="6025" spans="1:6" x14ac:dyDescent="0.25">
      <c r="A6025" s="40"/>
      <c r="F6025" s="509"/>
    </row>
    <row r="6026" spans="1:6" x14ac:dyDescent="0.25">
      <c r="A6026" s="40"/>
      <c r="F6026" s="509"/>
    </row>
    <row r="6027" spans="1:6" x14ac:dyDescent="0.25">
      <c r="A6027" s="40"/>
      <c r="F6027" s="509"/>
    </row>
    <row r="6028" spans="1:6" x14ac:dyDescent="0.25">
      <c r="A6028" s="40"/>
      <c r="F6028" s="509"/>
    </row>
    <row r="6029" spans="1:6" x14ac:dyDescent="0.25">
      <c r="A6029" s="40"/>
      <c r="F6029" s="509"/>
    </row>
    <row r="6030" spans="1:6" x14ac:dyDescent="0.25">
      <c r="A6030" s="40"/>
      <c r="F6030" s="509"/>
    </row>
    <row r="6031" spans="1:6" x14ac:dyDescent="0.25">
      <c r="A6031" s="40"/>
      <c r="F6031" s="509"/>
    </row>
    <row r="6032" spans="1:6" x14ac:dyDescent="0.25">
      <c r="A6032" s="40"/>
      <c r="F6032" s="509"/>
    </row>
    <row r="6033" spans="1:6" x14ac:dyDescent="0.25">
      <c r="A6033" s="40"/>
      <c r="F6033" s="509"/>
    </row>
    <row r="6034" spans="1:6" x14ac:dyDescent="0.25">
      <c r="A6034" s="40"/>
      <c r="F6034" s="509"/>
    </row>
    <row r="6035" spans="1:6" x14ac:dyDescent="0.25">
      <c r="A6035" s="40"/>
      <c r="F6035" s="509"/>
    </row>
    <row r="6036" spans="1:6" x14ac:dyDescent="0.25">
      <c r="A6036" s="40"/>
      <c r="F6036" s="509"/>
    </row>
    <row r="6037" spans="1:6" x14ac:dyDescent="0.25">
      <c r="A6037" s="40"/>
      <c r="F6037" s="509"/>
    </row>
    <row r="6038" spans="1:6" x14ac:dyDescent="0.25">
      <c r="A6038" s="40"/>
      <c r="F6038" s="509"/>
    </row>
    <row r="6039" spans="1:6" x14ac:dyDescent="0.25">
      <c r="A6039" s="40"/>
      <c r="F6039" s="509"/>
    </row>
    <row r="6040" spans="1:6" x14ac:dyDescent="0.25">
      <c r="A6040" s="40"/>
      <c r="F6040" s="509"/>
    </row>
    <row r="6041" spans="1:6" x14ac:dyDescent="0.25">
      <c r="A6041" s="40"/>
      <c r="F6041" s="509"/>
    </row>
    <row r="6042" spans="1:6" x14ac:dyDescent="0.25">
      <c r="A6042" s="40"/>
      <c r="F6042" s="509"/>
    </row>
    <row r="6043" spans="1:6" x14ac:dyDescent="0.25">
      <c r="A6043" s="40"/>
      <c r="F6043" s="509"/>
    </row>
    <row r="6044" spans="1:6" x14ac:dyDescent="0.25">
      <c r="A6044" s="40"/>
      <c r="F6044" s="509"/>
    </row>
    <row r="6045" spans="1:6" x14ac:dyDescent="0.25">
      <c r="A6045" s="40"/>
      <c r="F6045" s="509"/>
    </row>
    <row r="6046" spans="1:6" x14ac:dyDescent="0.25">
      <c r="A6046" s="40"/>
      <c r="F6046" s="509"/>
    </row>
    <row r="6047" spans="1:6" x14ac:dyDescent="0.25">
      <c r="A6047" s="40"/>
      <c r="F6047" s="509"/>
    </row>
    <row r="6048" spans="1:6" x14ac:dyDescent="0.25">
      <c r="A6048" s="40"/>
      <c r="F6048" s="509"/>
    </row>
    <row r="6049" spans="1:6" x14ac:dyDescent="0.25">
      <c r="A6049" s="40"/>
      <c r="F6049" s="509"/>
    </row>
    <row r="6050" spans="1:6" x14ac:dyDescent="0.25">
      <c r="A6050" s="40"/>
      <c r="F6050" s="509"/>
    </row>
    <row r="6051" spans="1:6" x14ac:dyDescent="0.25">
      <c r="A6051" s="40"/>
      <c r="F6051" s="509"/>
    </row>
    <row r="6052" spans="1:6" x14ac:dyDescent="0.25">
      <c r="A6052" s="40"/>
      <c r="F6052" s="509"/>
    </row>
    <row r="6053" spans="1:6" x14ac:dyDescent="0.25">
      <c r="A6053" s="40"/>
      <c r="F6053" s="509"/>
    </row>
    <row r="6054" spans="1:6" x14ac:dyDescent="0.25">
      <c r="A6054" s="40"/>
      <c r="F6054" s="509"/>
    </row>
    <row r="6055" spans="1:6" x14ac:dyDescent="0.25">
      <c r="A6055" s="40"/>
      <c r="F6055" s="509"/>
    </row>
    <row r="6056" spans="1:6" x14ac:dyDescent="0.25">
      <c r="A6056" s="40"/>
      <c r="F6056" s="509"/>
    </row>
    <row r="6057" spans="1:6" x14ac:dyDescent="0.25">
      <c r="A6057" s="40"/>
      <c r="F6057" s="509"/>
    </row>
    <row r="6058" spans="1:6" x14ac:dyDescent="0.25">
      <c r="A6058" s="40"/>
      <c r="F6058" s="509"/>
    </row>
    <row r="6059" spans="1:6" x14ac:dyDescent="0.25">
      <c r="A6059" s="40"/>
      <c r="F6059" s="509"/>
    </row>
    <row r="6060" spans="1:6" x14ac:dyDescent="0.25">
      <c r="A6060" s="40"/>
      <c r="F6060" s="509"/>
    </row>
    <row r="6061" spans="1:6" x14ac:dyDescent="0.25">
      <c r="A6061" s="40"/>
      <c r="F6061" s="509"/>
    </row>
    <row r="6062" spans="1:6" x14ac:dyDescent="0.25">
      <c r="A6062" s="40"/>
      <c r="F6062" s="509"/>
    </row>
    <row r="6063" spans="1:6" x14ac:dyDescent="0.25">
      <c r="A6063" s="40"/>
      <c r="F6063" s="509"/>
    </row>
    <row r="6064" spans="1:6" x14ac:dyDescent="0.25">
      <c r="A6064" s="40"/>
      <c r="F6064" s="509"/>
    </row>
    <row r="6065" spans="1:6" x14ac:dyDescent="0.25">
      <c r="A6065" s="40"/>
      <c r="F6065" s="509"/>
    </row>
    <row r="6066" spans="1:6" x14ac:dyDescent="0.25">
      <c r="A6066" s="40"/>
      <c r="F6066" s="509"/>
    </row>
    <row r="6067" spans="1:6" x14ac:dyDescent="0.25">
      <c r="A6067" s="40"/>
      <c r="F6067" s="509"/>
    </row>
    <row r="6068" spans="1:6" x14ac:dyDescent="0.25">
      <c r="A6068" s="40"/>
      <c r="F6068" s="509"/>
    </row>
    <row r="6069" spans="1:6" x14ac:dyDescent="0.25">
      <c r="A6069" s="40"/>
      <c r="F6069" s="509"/>
    </row>
    <row r="6070" spans="1:6" x14ac:dyDescent="0.25">
      <c r="A6070" s="40"/>
      <c r="F6070" s="509"/>
    </row>
    <row r="6071" spans="1:6" x14ac:dyDescent="0.25">
      <c r="A6071" s="40"/>
      <c r="F6071" s="509"/>
    </row>
    <row r="6072" spans="1:6" x14ac:dyDescent="0.25">
      <c r="A6072" s="40"/>
      <c r="F6072" s="509"/>
    </row>
    <row r="6073" spans="1:6" x14ac:dyDescent="0.25">
      <c r="A6073" s="40"/>
      <c r="F6073" s="509"/>
    </row>
    <row r="6074" spans="1:6" x14ac:dyDescent="0.25">
      <c r="A6074" s="40"/>
      <c r="F6074" s="509"/>
    </row>
    <row r="6075" spans="1:6" x14ac:dyDescent="0.25">
      <c r="A6075" s="40"/>
      <c r="F6075" s="509"/>
    </row>
    <row r="6076" spans="1:6" x14ac:dyDescent="0.25">
      <c r="A6076" s="40"/>
      <c r="F6076" s="509"/>
    </row>
    <row r="6077" spans="1:6" x14ac:dyDescent="0.25">
      <c r="A6077" s="40"/>
      <c r="F6077" s="509"/>
    </row>
    <row r="6078" spans="1:6" x14ac:dyDescent="0.25">
      <c r="A6078" s="40"/>
      <c r="F6078" s="509"/>
    </row>
    <row r="6079" spans="1:6" x14ac:dyDescent="0.25">
      <c r="A6079" s="40"/>
      <c r="F6079" s="509"/>
    </row>
    <row r="6080" spans="1:6" x14ac:dyDescent="0.25">
      <c r="A6080" s="40"/>
      <c r="F6080" s="509"/>
    </row>
    <row r="6081" spans="1:6" x14ac:dyDescent="0.25">
      <c r="A6081" s="40"/>
      <c r="F6081" s="509"/>
    </row>
    <row r="6082" spans="1:6" x14ac:dyDescent="0.25">
      <c r="A6082" s="40"/>
      <c r="F6082" s="509"/>
    </row>
    <row r="6083" spans="1:6" x14ac:dyDescent="0.25">
      <c r="A6083" s="40"/>
      <c r="F6083" s="509"/>
    </row>
    <row r="6084" spans="1:6" x14ac:dyDescent="0.25">
      <c r="A6084" s="40"/>
      <c r="F6084" s="509"/>
    </row>
    <row r="6085" spans="1:6" x14ac:dyDescent="0.25">
      <c r="A6085" s="40"/>
      <c r="F6085" s="509"/>
    </row>
    <row r="6086" spans="1:6" x14ac:dyDescent="0.25">
      <c r="A6086" s="40"/>
      <c r="F6086" s="509"/>
    </row>
    <row r="6087" spans="1:6" x14ac:dyDescent="0.25">
      <c r="A6087" s="40"/>
      <c r="F6087" s="509"/>
    </row>
    <row r="6088" spans="1:6" x14ac:dyDescent="0.25">
      <c r="A6088" s="40"/>
      <c r="F6088" s="509"/>
    </row>
    <row r="6089" spans="1:6" x14ac:dyDescent="0.25">
      <c r="A6089" s="40"/>
      <c r="F6089" s="509"/>
    </row>
    <row r="6090" spans="1:6" x14ac:dyDescent="0.25">
      <c r="A6090" s="40"/>
      <c r="F6090" s="509"/>
    </row>
    <row r="6091" spans="1:6" x14ac:dyDescent="0.25">
      <c r="A6091" s="40"/>
      <c r="F6091" s="509"/>
    </row>
    <row r="6092" spans="1:6" x14ac:dyDescent="0.25">
      <c r="A6092" s="40"/>
      <c r="F6092" s="509"/>
    </row>
    <row r="6093" spans="1:6" x14ac:dyDescent="0.25">
      <c r="A6093" s="40"/>
      <c r="F6093" s="509"/>
    </row>
    <row r="6094" spans="1:6" x14ac:dyDescent="0.25">
      <c r="A6094" s="40"/>
      <c r="F6094" s="509"/>
    </row>
    <row r="6095" spans="1:6" x14ac:dyDescent="0.25">
      <c r="A6095" s="40"/>
      <c r="F6095" s="509"/>
    </row>
    <row r="6096" spans="1:6" x14ac:dyDescent="0.25">
      <c r="A6096" s="40"/>
      <c r="F6096" s="509"/>
    </row>
    <row r="6097" spans="1:6" x14ac:dyDescent="0.25">
      <c r="A6097" s="40"/>
      <c r="F6097" s="509"/>
    </row>
    <row r="6098" spans="1:6" x14ac:dyDescent="0.25">
      <c r="A6098" s="40"/>
      <c r="F6098" s="509"/>
    </row>
    <row r="6099" spans="1:6" x14ac:dyDescent="0.25">
      <c r="A6099" s="40"/>
      <c r="F6099" s="509"/>
    </row>
    <row r="6100" spans="1:6" x14ac:dyDescent="0.25">
      <c r="A6100" s="40"/>
      <c r="F6100" s="509"/>
    </row>
    <row r="6101" spans="1:6" x14ac:dyDescent="0.25">
      <c r="A6101" s="40"/>
      <c r="F6101" s="509"/>
    </row>
    <row r="6102" spans="1:6" x14ac:dyDescent="0.25">
      <c r="A6102" s="40"/>
      <c r="F6102" s="509"/>
    </row>
    <row r="6103" spans="1:6" x14ac:dyDescent="0.25">
      <c r="A6103" s="40"/>
      <c r="F6103" s="509"/>
    </row>
    <row r="6104" spans="1:6" x14ac:dyDescent="0.25">
      <c r="A6104" s="40"/>
      <c r="F6104" s="509"/>
    </row>
    <row r="6105" spans="1:6" x14ac:dyDescent="0.25">
      <c r="A6105" s="40"/>
      <c r="F6105" s="509"/>
    </row>
    <row r="6106" spans="1:6" x14ac:dyDescent="0.25">
      <c r="A6106" s="40"/>
      <c r="F6106" s="509"/>
    </row>
    <row r="6107" spans="1:6" x14ac:dyDescent="0.25">
      <c r="A6107" s="40"/>
      <c r="F6107" s="509"/>
    </row>
    <row r="6108" spans="1:6" x14ac:dyDescent="0.25">
      <c r="A6108" s="40"/>
      <c r="F6108" s="509"/>
    </row>
    <row r="6109" spans="1:6" x14ac:dyDescent="0.25">
      <c r="A6109" s="40"/>
      <c r="F6109" s="509"/>
    </row>
    <row r="6110" spans="1:6" x14ac:dyDescent="0.25">
      <c r="A6110" s="40"/>
      <c r="F6110" s="509"/>
    </row>
    <row r="6111" spans="1:6" x14ac:dyDescent="0.25">
      <c r="A6111" s="40"/>
      <c r="F6111" s="509"/>
    </row>
    <row r="6112" spans="1:6" x14ac:dyDescent="0.25">
      <c r="A6112" s="40"/>
      <c r="F6112" s="509"/>
    </row>
    <row r="6113" spans="1:6" x14ac:dyDescent="0.25">
      <c r="A6113" s="40"/>
      <c r="F6113" s="509"/>
    </row>
    <row r="6114" spans="1:6" x14ac:dyDescent="0.25">
      <c r="A6114" s="40"/>
      <c r="F6114" s="509"/>
    </row>
    <row r="6115" spans="1:6" x14ac:dyDescent="0.25">
      <c r="A6115" s="40"/>
      <c r="F6115" s="509"/>
    </row>
    <row r="6116" spans="1:6" x14ac:dyDescent="0.25">
      <c r="A6116" s="40"/>
      <c r="F6116" s="509"/>
    </row>
    <row r="6117" spans="1:6" x14ac:dyDescent="0.25">
      <c r="A6117" s="40"/>
      <c r="F6117" s="509"/>
    </row>
    <row r="6118" spans="1:6" x14ac:dyDescent="0.25">
      <c r="A6118" s="40"/>
      <c r="F6118" s="509"/>
    </row>
    <row r="6119" spans="1:6" x14ac:dyDescent="0.25">
      <c r="A6119" s="40"/>
      <c r="F6119" s="509"/>
    </row>
    <row r="6120" spans="1:6" x14ac:dyDescent="0.25">
      <c r="A6120" s="40"/>
      <c r="F6120" s="509"/>
    </row>
    <row r="6121" spans="1:6" x14ac:dyDescent="0.25">
      <c r="A6121" s="40"/>
      <c r="F6121" s="509"/>
    </row>
    <row r="6122" spans="1:6" x14ac:dyDescent="0.25">
      <c r="A6122" s="40"/>
      <c r="F6122" s="509"/>
    </row>
    <row r="6123" spans="1:6" x14ac:dyDescent="0.25">
      <c r="A6123" s="40"/>
      <c r="F6123" s="509"/>
    </row>
    <row r="6124" spans="1:6" x14ac:dyDescent="0.25">
      <c r="A6124" s="40"/>
      <c r="F6124" s="509"/>
    </row>
    <row r="6125" spans="1:6" x14ac:dyDescent="0.25">
      <c r="A6125" s="40"/>
      <c r="F6125" s="509"/>
    </row>
    <row r="6126" spans="1:6" x14ac:dyDescent="0.25">
      <c r="A6126" s="40"/>
      <c r="F6126" s="509"/>
    </row>
    <row r="6127" spans="1:6" x14ac:dyDescent="0.25">
      <c r="A6127" s="40"/>
      <c r="F6127" s="509"/>
    </row>
    <row r="6128" spans="1:6" x14ac:dyDescent="0.25">
      <c r="A6128" s="40"/>
      <c r="F6128" s="509"/>
    </row>
    <row r="6129" spans="1:6" x14ac:dyDescent="0.25">
      <c r="A6129" s="40"/>
      <c r="F6129" s="509"/>
    </row>
    <row r="6130" spans="1:6" x14ac:dyDescent="0.25">
      <c r="A6130" s="40"/>
      <c r="F6130" s="509"/>
    </row>
    <row r="6131" spans="1:6" x14ac:dyDescent="0.25">
      <c r="A6131" s="40"/>
      <c r="F6131" s="509"/>
    </row>
    <row r="6132" spans="1:6" x14ac:dyDescent="0.25">
      <c r="A6132" s="40"/>
      <c r="F6132" s="509"/>
    </row>
    <row r="6133" spans="1:6" x14ac:dyDescent="0.25">
      <c r="A6133" s="40"/>
      <c r="F6133" s="509"/>
    </row>
    <row r="6134" spans="1:6" x14ac:dyDescent="0.25">
      <c r="A6134" s="40"/>
      <c r="F6134" s="509"/>
    </row>
    <row r="6135" spans="1:6" x14ac:dyDescent="0.25">
      <c r="A6135" s="40"/>
      <c r="F6135" s="509"/>
    </row>
    <row r="6136" spans="1:6" x14ac:dyDescent="0.25">
      <c r="A6136" s="40"/>
      <c r="F6136" s="509"/>
    </row>
    <row r="6137" spans="1:6" x14ac:dyDescent="0.25">
      <c r="A6137" s="40"/>
      <c r="F6137" s="509"/>
    </row>
    <row r="6138" spans="1:6" x14ac:dyDescent="0.25">
      <c r="A6138" s="40"/>
      <c r="F6138" s="509"/>
    </row>
    <row r="6139" spans="1:6" x14ac:dyDescent="0.25">
      <c r="A6139" s="40"/>
      <c r="F6139" s="509"/>
    </row>
    <row r="6140" spans="1:6" x14ac:dyDescent="0.25">
      <c r="A6140" s="40"/>
      <c r="F6140" s="509"/>
    </row>
    <row r="6141" spans="1:6" x14ac:dyDescent="0.25">
      <c r="A6141" s="40"/>
      <c r="F6141" s="509"/>
    </row>
    <row r="6142" spans="1:6" x14ac:dyDescent="0.25">
      <c r="A6142" s="40"/>
      <c r="F6142" s="509"/>
    </row>
    <row r="6143" spans="1:6" x14ac:dyDescent="0.25">
      <c r="A6143" s="40"/>
      <c r="F6143" s="509"/>
    </row>
    <row r="6144" spans="1:6" x14ac:dyDescent="0.25">
      <c r="A6144" s="40"/>
      <c r="F6144" s="509"/>
    </row>
    <row r="6145" spans="1:6" x14ac:dyDescent="0.25">
      <c r="A6145" s="40"/>
      <c r="F6145" s="509"/>
    </row>
    <row r="6146" spans="1:6" x14ac:dyDescent="0.25">
      <c r="A6146" s="40"/>
      <c r="F6146" s="509"/>
    </row>
    <row r="6147" spans="1:6" x14ac:dyDescent="0.25">
      <c r="A6147" s="40"/>
      <c r="F6147" s="509"/>
    </row>
    <row r="6148" spans="1:6" x14ac:dyDescent="0.25">
      <c r="A6148" s="40"/>
      <c r="F6148" s="509"/>
    </row>
    <row r="6149" spans="1:6" x14ac:dyDescent="0.25">
      <c r="A6149" s="40"/>
      <c r="F6149" s="509"/>
    </row>
    <row r="6150" spans="1:6" x14ac:dyDescent="0.25">
      <c r="A6150" s="40"/>
      <c r="F6150" s="509"/>
    </row>
    <row r="6151" spans="1:6" x14ac:dyDescent="0.25">
      <c r="A6151" s="40"/>
      <c r="F6151" s="509"/>
    </row>
    <row r="6152" spans="1:6" x14ac:dyDescent="0.25">
      <c r="A6152" s="40"/>
      <c r="F6152" s="509"/>
    </row>
    <row r="6153" spans="1:6" x14ac:dyDescent="0.25">
      <c r="A6153" s="40"/>
      <c r="F6153" s="509"/>
    </row>
    <row r="6154" spans="1:6" x14ac:dyDescent="0.25">
      <c r="A6154" s="40"/>
      <c r="F6154" s="509"/>
    </row>
    <row r="6155" spans="1:6" x14ac:dyDescent="0.25">
      <c r="A6155" s="40"/>
      <c r="F6155" s="509"/>
    </row>
    <row r="6156" spans="1:6" x14ac:dyDescent="0.25">
      <c r="A6156" s="40"/>
      <c r="F6156" s="509"/>
    </row>
    <row r="6157" spans="1:6" x14ac:dyDescent="0.25">
      <c r="A6157" s="40"/>
      <c r="F6157" s="509"/>
    </row>
    <row r="6158" spans="1:6" x14ac:dyDescent="0.25">
      <c r="A6158" s="40"/>
      <c r="F6158" s="509"/>
    </row>
    <row r="6159" spans="1:6" x14ac:dyDescent="0.25">
      <c r="A6159" s="40"/>
      <c r="F6159" s="509"/>
    </row>
    <row r="6160" spans="1:6" x14ac:dyDescent="0.25">
      <c r="A6160" s="40"/>
      <c r="F6160" s="509"/>
    </row>
    <row r="6161" spans="1:6" x14ac:dyDescent="0.25">
      <c r="A6161" s="40"/>
      <c r="F6161" s="509"/>
    </row>
    <row r="6162" spans="1:6" x14ac:dyDescent="0.25">
      <c r="A6162" s="40"/>
      <c r="F6162" s="509"/>
    </row>
    <row r="6163" spans="1:6" x14ac:dyDescent="0.25">
      <c r="A6163" s="40"/>
      <c r="F6163" s="509"/>
    </row>
    <row r="6164" spans="1:6" x14ac:dyDescent="0.25">
      <c r="A6164" s="40"/>
      <c r="F6164" s="509"/>
    </row>
    <row r="6165" spans="1:6" x14ac:dyDescent="0.25">
      <c r="A6165" s="40"/>
      <c r="F6165" s="509"/>
    </row>
    <row r="6166" spans="1:6" x14ac:dyDescent="0.25">
      <c r="A6166" s="40"/>
      <c r="F6166" s="509"/>
    </row>
    <row r="6167" spans="1:6" x14ac:dyDescent="0.25">
      <c r="A6167" s="40"/>
      <c r="F6167" s="509"/>
    </row>
    <row r="6168" spans="1:6" x14ac:dyDescent="0.25">
      <c r="A6168" s="40"/>
      <c r="F6168" s="509"/>
    </row>
    <row r="6169" spans="1:6" x14ac:dyDescent="0.25">
      <c r="A6169" s="40"/>
      <c r="F6169" s="509"/>
    </row>
    <row r="6170" spans="1:6" x14ac:dyDescent="0.25">
      <c r="A6170" s="40"/>
      <c r="F6170" s="509"/>
    </row>
    <row r="6171" spans="1:6" x14ac:dyDescent="0.25">
      <c r="A6171" s="40"/>
      <c r="F6171" s="509"/>
    </row>
    <row r="6172" spans="1:6" x14ac:dyDescent="0.25">
      <c r="A6172" s="40"/>
      <c r="F6172" s="509"/>
    </row>
    <row r="6173" spans="1:6" x14ac:dyDescent="0.25">
      <c r="A6173" s="40"/>
      <c r="F6173" s="509"/>
    </row>
    <row r="6174" spans="1:6" x14ac:dyDescent="0.25">
      <c r="A6174" s="40"/>
      <c r="F6174" s="509"/>
    </row>
    <row r="6175" spans="1:6" x14ac:dyDescent="0.25">
      <c r="A6175" s="40"/>
      <c r="F6175" s="509"/>
    </row>
    <row r="6176" spans="1:6" x14ac:dyDescent="0.25">
      <c r="A6176" s="40"/>
      <c r="F6176" s="509"/>
    </row>
    <row r="6177" spans="1:6" x14ac:dyDescent="0.25">
      <c r="A6177" s="40"/>
      <c r="F6177" s="509"/>
    </row>
    <row r="6178" spans="1:6" x14ac:dyDescent="0.25">
      <c r="A6178" s="40"/>
      <c r="F6178" s="509"/>
    </row>
    <row r="6179" spans="1:6" x14ac:dyDescent="0.25">
      <c r="A6179" s="40"/>
      <c r="F6179" s="509"/>
    </row>
    <row r="6180" spans="1:6" x14ac:dyDescent="0.25">
      <c r="A6180" s="40"/>
      <c r="F6180" s="509"/>
    </row>
    <row r="6181" spans="1:6" x14ac:dyDescent="0.25">
      <c r="A6181" s="40"/>
      <c r="F6181" s="509"/>
    </row>
    <row r="6182" spans="1:6" x14ac:dyDescent="0.25">
      <c r="A6182" s="40"/>
      <c r="F6182" s="509"/>
    </row>
    <row r="6183" spans="1:6" x14ac:dyDescent="0.25">
      <c r="A6183" s="40"/>
      <c r="F6183" s="509"/>
    </row>
    <row r="6184" spans="1:6" x14ac:dyDescent="0.25">
      <c r="A6184" s="40"/>
      <c r="F6184" s="509"/>
    </row>
    <row r="6185" spans="1:6" x14ac:dyDescent="0.25">
      <c r="A6185" s="40"/>
      <c r="F6185" s="509"/>
    </row>
    <row r="6186" spans="1:6" x14ac:dyDescent="0.25">
      <c r="A6186" s="40"/>
      <c r="F6186" s="509"/>
    </row>
    <row r="6187" spans="1:6" x14ac:dyDescent="0.25">
      <c r="A6187" s="40"/>
      <c r="F6187" s="509"/>
    </row>
    <row r="6188" spans="1:6" x14ac:dyDescent="0.25">
      <c r="A6188" s="40"/>
      <c r="F6188" s="509"/>
    </row>
    <row r="6189" spans="1:6" x14ac:dyDescent="0.25">
      <c r="A6189" s="40"/>
      <c r="F6189" s="509"/>
    </row>
    <row r="6190" spans="1:6" x14ac:dyDescent="0.25">
      <c r="A6190" s="40"/>
      <c r="F6190" s="509"/>
    </row>
    <row r="6191" spans="1:6" x14ac:dyDescent="0.25">
      <c r="A6191" s="40"/>
      <c r="F6191" s="509"/>
    </row>
    <row r="6192" spans="1:6" x14ac:dyDescent="0.25">
      <c r="A6192" s="40"/>
      <c r="F6192" s="509"/>
    </row>
    <row r="6193" spans="1:6" x14ac:dyDescent="0.25">
      <c r="A6193" s="40"/>
      <c r="F6193" s="509"/>
    </row>
    <row r="6194" spans="1:6" x14ac:dyDescent="0.25">
      <c r="A6194" s="40"/>
      <c r="F6194" s="509"/>
    </row>
    <row r="6195" spans="1:6" x14ac:dyDescent="0.25">
      <c r="A6195" s="40"/>
      <c r="F6195" s="509"/>
    </row>
    <row r="6196" spans="1:6" x14ac:dyDescent="0.25">
      <c r="A6196" s="40"/>
      <c r="F6196" s="509"/>
    </row>
    <row r="6197" spans="1:6" x14ac:dyDescent="0.25">
      <c r="A6197" s="40"/>
      <c r="F6197" s="509"/>
    </row>
    <row r="6198" spans="1:6" x14ac:dyDescent="0.25">
      <c r="A6198" s="40"/>
      <c r="F6198" s="509"/>
    </row>
    <row r="6199" spans="1:6" x14ac:dyDescent="0.25">
      <c r="A6199" s="40"/>
      <c r="F6199" s="509"/>
    </row>
    <row r="6200" spans="1:6" x14ac:dyDescent="0.25">
      <c r="A6200" s="40"/>
      <c r="F6200" s="509"/>
    </row>
    <row r="6201" spans="1:6" x14ac:dyDescent="0.25">
      <c r="A6201" s="40"/>
      <c r="F6201" s="509"/>
    </row>
    <row r="6202" spans="1:6" x14ac:dyDescent="0.25">
      <c r="A6202" s="40"/>
      <c r="F6202" s="509"/>
    </row>
    <row r="6203" spans="1:6" x14ac:dyDescent="0.25">
      <c r="A6203" s="40"/>
      <c r="F6203" s="509"/>
    </row>
    <row r="6204" spans="1:6" x14ac:dyDescent="0.25">
      <c r="A6204" s="40"/>
      <c r="F6204" s="509"/>
    </row>
    <row r="6205" spans="1:6" x14ac:dyDescent="0.25">
      <c r="A6205" s="40"/>
      <c r="F6205" s="509"/>
    </row>
    <row r="6206" spans="1:6" x14ac:dyDescent="0.25">
      <c r="A6206" s="40"/>
      <c r="F6206" s="509"/>
    </row>
    <row r="6207" spans="1:6" x14ac:dyDescent="0.25">
      <c r="A6207" s="40"/>
      <c r="F6207" s="509"/>
    </row>
    <row r="6208" spans="1:6" x14ac:dyDescent="0.25">
      <c r="A6208" s="40"/>
      <c r="F6208" s="509"/>
    </row>
    <row r="6209" spans="1:6" x14ac:dyDescent="0.25">
      <c r="A6209" s="40"/>
      <c r="F6209" s="509"/>
    </row>
    <row r="6210" spans="1:6" x14ac:dyDescent="0.25">
      <c r="A6210" s="40"/>
      <c r="F6210" s="509"/>
    </row>
    <row r="6211" spans="1:6" x14ac:dyDescent="0.25">
      <c r="A6211" s="40"/>
      <c r="F6211" s="509"/>
    </row>
    <row r="6212" spans="1:6" x14ac:dyDescent="0.25">
      <c r="A6212" s="40"/>
      <c r="F6212" s="509"/>
    </row>
    <row r="6213" spans="1:6" x14ac:dyDescent="0.25">
      <c r="A6213" s="40"/>
      <c r="F6213" s="509"/>
    </row>
    <row r="6214" spans="1:6" x14ac:dyDescent="0.25">
      <c r="A6214" s="40"/>
      <c r="F6214" s="509"/>
    </row>
    <row r="6215" spans="1:6" x14ac:dyDescent="0.25">
      <c r="A6215" s="40"/>
      <c r="F6215" s="509"/>
    </row>
    <row r="6216" spans="1:6" x14ac:dyDescent="0.25">
      <c r="A6216" s="40"/>
      <c r="F6216" s="509"/>
    </row>
    <row r="6217" spans="1:6" x14ac:dyDescent="0.25">
      <c r="A6217" s="40"/>
      <c r="F6217" s="509"/>
    </row>
    <row r="6218" spans="1:6" x14ac:dyDescent="0.25">
      <c r="A6218" s="40"/>
      <c r="F6218" s="509"/>
    </row>
    <row r="6219" spans="1:6" x14ac:dyDescent="0.25">
      <c r="A6219" s="40"/>
      <c r="F6219" s="509"/>
    </row>
    <row r="6220" spans="1:6" x14ac:dyDescent="0.25">
      <c r="A6220" s="40"/>
      <c r="F6220" s="509"/>
    </row>
    <row r="6221" spans="1:6" x14ac:dyDescent="0.25">
      <c r="A6221" s="40"/>
      <c r="F6221" s="509"/>
    </row>
    <row r="6222" spans="1:6" x14ac:dyDescent="0.25">
      <c r="A6222" s="40"/>
      <c r="F6222" s="509"/>
    </row>
    <row r="6223" spans="1:6" x14ac:dyDescent="0.25">
      <c r="A6223" s="40"/>
      <c r="F6223" s="509"/>
    </row>
    <row r="6224" spans="1:6" x14ac:dyDescent="0.25">
      <c r="A6224" s="40"/>
      <c r="F6224" s="509"/>
    </row>
    <row r="6225" spans="1:6" x14ac:dyDescent="0.25">
      <c r="A6225" s="40"/>
      <c r="F6225" s="509"/>
    </row>
    <row r="6226" spans="1:6" x14ac:dyDescent="0.25">
      <c r="A6226" s="40"/>
      <c r="F6226" s="509"/>
    </row>
    <row r="6227" spans="1:6" x14ac:dyDescent="0.25">
      <c r="A6227" s="40"/>
      <c r="F6227" s="509"/>
    </row>
    <row r="6228" spans="1:6" x14ac:dyDescent="0.25">
      <c r="A6228" s="40"/>
      <c r="F6228" s="509"/>
    </row>
    <row r="6229" spans="1:6" x14ac:dyDescent="0.25">
      <c r="A6229" s="40"/>
      <c r="F6229" s="509"/>
    </row>
    <row r="6230" spans="1:6" x14ac:dyDescent="0.25">
      <c r="A6230" s="40"/>
      <c r="F6230" s="509"/>
    </row>
    <row r="6231" spans="1:6" x14ac:dyDescent="0.25">
      <c r="A6231" s="40"/>
      <c r="F6231" s="509"/>
    </row>
    <row r="6232" spans="1:6" x14ac:dyDescent="0.25">
      <c r="A6232" s="40"/>
      <c r="F6232" s="509"/>
    </row>
    <row r="6233" spans="1:6" x14ac:dyDescent="0.25">
      <c r="A6233" s="40"/>
      <c r="F6233" s="509"/>
    </row>
    <row r="6234" spans="1:6" x14ac:dyDescent="0.25">
      <c r="A6234" s="40"/>
      <c r="F6234" s="509"/>
    </row>
    <row r="6235" spans="1:6" x14ac:dyDescent="0.25">
      <c r="A6235" s="40"/>
      <c r="F6235" s="509"/>
    </row>
    <row r="6236" spans="1:6" x14ac:dyDescent="0.25">
      <c r="A6236" s="40"/>
      <c r="F6236" s="509"/>
    </row>
    <row r="6237" spans="1:6" x14ac:dyDescent="0.25">
      <c r="A6237" s="40"/>
      <c r="F6237" s="509"/>
    </row>
    <row r="6238" spans="1:6" x14ac:dyDescent="0.25">
      <c r="A6238" s="40"/>
      <c r="F6238" s="509"/>
    </row>
    <row r="6239" spans="1:6" x14ac:dyDescent="0.25">
      <c r="A6239" s="40"/>
      <c r="F6239" s="509"/>
    </row>
    <row r="6240" spans="1:6" x14ac:dyDescent="0.25">
      <c r="A6240" s="40"/>
      <c r="F6240" s="509"/>
    </row>
    <row r="6241" spans="1:6" x14ac:dyDescent="0.25">
      <c r="A6241" s="40"/>
      <c r="F6241" s="509"/>
    </row>
    <row r="6242" spans="1:6" x14ac:dyDescent="0.25">
      <c r="A6242" s="40"/>
      <c r="F6242" s="509"/>
    </row>
    <row r="6243" spans="1:6" x14ac:dyDescent="0.25">
      <c r="A6243" s="40"/>
      <c r="F6243" s="509"/>
    </row>
    <row r="6244" spans="1:6" x14ac:dyDescent="0.25">
      <c r="A6244" s="40"/>
      <c r="F6244" s="509"/>
    </row>
    <row r="6245" spans="1:6" x14ac:dyDescent="0.25">
      <c r="A6245" s="40"/>
      <c r="F6245" s="509"/>
    </row>
    <row r="6246" spans="1:6" x14ac:dyDescent="0.25">
      <c r="A6246" s="40"/>
      <c r="F6246" s="509"/>
    </row>
    <row r="6247" spans="1:6" x14ac:dyDescent="0.25">
      <c r="A6247" s="40"/>
      <c r="F6247" s="509"/>
    </row>
    <row r="6248" spans="1:6" x14ac:dyDescent="0.25">
      <c r="A6248" s="40"/>
      <c r="F6248" s="509"/>
    </row>
    <row r="6249" spans="1:6" x14ac:dyDescent="0.25">
      <c r="A6249" s="40"/>
      <c r="F6249" s="509"/>
    </row>
    <row r="6250" spans="1:6" x14ac:dyDescent="0.25">
      <c r="A6250" s="40"/>
      <c r="F6250" s="509"/>
    </row>
    <row r="6251" spans="1:6" x14ac:dyDescent="0.25">
      <c r="A6251" s="40"/>
      <c r="F6251" s="509"/>
    </row>
    <row r="6252" spans="1:6" x14ac:dyDescent="0.25">
      <c r="A6252" s="40"/>
      <c r="F6252" s="509"/>
    </row>
    <row r="6253" spans="1:6" x14ac:dyDescent="0.25">
      <c r="A6253" s="40"/>
      <c r="F6253" s="509"/>
    </row>
    <row r="6254" spans="1:6" x14ac:dyDescent="0.25">
      <c r="A6254" s="40"/>
      <c r="F6254" s="509"/>
    </row>
    <row r="6255" spans="1:6" x14ac:dyDescent="0.25">
      <c r="A6255" s="40"/>
      <c r="F6255" s="509"/>
    </row>
    <row r="6256" spans="1:6" x14ac:dyDescent="0.25">
      <c r="A6256" s="40"/>
      <c r="F6256" s="509"/>
    </row>
    <row r="6257" spans="1:6" x14ac:dyDescent="0.25">
      <c r="A6257" s="40"/>
      <c r="F6257" s="509"/>
    </row>
    <row r="6258" spans="1:6" x14ac:dyDescent="0.25">
      <c r="A6258" s="40"/>
      <c r="F6258" s="509"/>
    </row>
    <row r="6259" spans="1:6" x14ac:dyDescent="0.25">
      <c r="A6259" s="40"/>
      <c r="F6259" s="509"/>
    </row>
    <row r="6260" spans="1:6" x14ac:dyDescent="0.25">
      <c r="A6260" s="40"/>
      <c r="F6260" s="509"/>
    </row>
    <row r="6261" spans="1:6" x14ac:dyDescent="0.25">
      <c r="A6261" s="40"/>
      <c r="F6261" s="509"/>
    </row>
    <row r="6262" spans="1:6" x14ac:dyDescent="0.25">
      <c r="A6262" s="40"/>
      <c r="F6262" s="509"/>
    </row>
    <row r="6263" spans="1:6" x14ac:dyDescent="0.25">
      <c r="A6263" s="40"/>
      <c r="F6263" s="509"/>
    </row>
    <row r="6264" spans="1:6" x14ac:dyDescent="0.25">
      <c r="A6264" s="40"/>
      <c r="F6264" s="509"/>
    </row>
    <row r="6265" spans="1:6" x14ac:dyDescent="0.25">
      <c r="A6265" s="40"/>
      <c r="F6265" s="509"/>
    </row>
    <row r="6266" spans="1:6" x14ac:dyDescent="0.25">
      <c r="A6266" s="40"/>
      <c r="F6266" s="509"/>
    </row>
    <row r="6267" spans="1:6" x14ac:dyDescent="0.25">
      <c r="A6267" s="40"/>
      <c r="F6267" s="509"/>
    </row>
    <row r="6268" spans="1:6" x14ac:dyDescent="0.25">
      <c r="A6268" s="40"/>
      <c r="F6268" s="509"/>
    </row>
    <row r="6269" spans="1:6" x14ac:dyDescent="0.25">
      <c r="A6269" s="40"/>
      <c r="F6269" s="509"/>
    </row>
    <row r="6270" spans="1:6" x14ac:dyDescent="0.25">
      <c r="A6270" s="40"/>
      <c r="F6270" s="509"/>
    </row>
    <row r="6271" spans="1:6" x14ac:dyDescent="0.25">
      <c r="A6271" s="40"/>
      <c r="F6271" s="509"/>
    </row>
    <row r="6272" spans="1:6" x14ac:dyDescent="0.25">
      <c r="A6272" s="40"/>
      <c r="F6272" s="509"/>
    </row>
    <row r="6273" spans="1:6" x14ac:dyDescent="0.25">
      <c r="A6273" s="40"/>
      <c r="F6273" s="509"/>
    </row>
    <row r="6274" spans="1:6" x14ac:dyDescent="0.25">
      <c r="A6274" s="40"/>
      <c r="F6274" s="509"/>
    </row>
    <row r="6275" spans="1:6" x14ac:dyDescent="0.25">
      <c r="A6275" s="40"/>
      <c r="F6275" s="509"/>
    </row>
    <row r="6276" spans="1:6" x14ac:dyDescent="0.25">
      <c r="A6276" s="40"/>
      <c r="F6276" s="509"/>
    </row>
    <row r="6277" spans="1:6" x14ac:dyDescent="0.25">
      <c r="A6277" s="40"/>
      <c r="F6277" s="509"/>
    </row>
    <row r="6278" spans="1:6" x14ac:dyDescent="0.25">
      <c r="A6278" s="40"/>
      <c r="F6278" s="509"/>
    </row>
    <row r="6279" spans="1:6" x14ac:dyDescent="0.25">
      <c r="A6279" s="40"/>
      <c r="F6279" s="509"/>
    </row>
    <row r="6280" spans="1:6" x14ac:dyDescent="0.25">
      <c r="A6280" s="40"/>
      <c r="F6280" s="509"/>
    </row>
    <row r="6281" spans="1:6" x14ac:dyDescent="0.25">
      <c r="A6281" s="40"/>
      <c r="F6281" s="509"/>
    </row>
    <row r="6282" spans="1:6" x14ac:dyDescent="0.25">
      <c r="A6282" s="40"/>
      <c r="F6282" s="509"/>
    </row>
    <row r="6283" spans="1:6" x14ac:dyDescent="0.25">
      <c r="A6283" s="40"/>
      <c r="F6283" s="509"/>
    </row>
    <row r="6284" spans="1:6" x14ac:dyDescent="0.25">
      <c r="A6284" s="40"/>
      <c r="F6284" s="509"/>
    </row>
    <row r="6285" spans="1:6" x14ac:dyDescent="0.25">
      <c r="A6285" s="40"/>
      <c r="F6285" s="509"/>
    </row>
    <row r="6286" spans="1:6" x14ac:dyDescent="0.25">
      <c r="A6286" s="40"/>
      <c r="F6286" s="509"/>
    </row>
    <row r="6287" spans="1:6" x14ac:dyDescent="0.25">
      <c r="A6287" s="40"/>
      <c r="F6287" s="509"/>
    </row>
    <row r="6288" spans="1:6" x14ac:dyDescent="0.25">
      <c r="A6288" s="40"/>
      <c r="F6288" s="509"/>
    </row>
    <row r="6289" spans="1:6" x14ac:dyDescent="0.25">
      <c r="A6289" s="40"/>
      <c r="F6289" s="509"/>
    </row>
    <row r="6290" spans="1:6" x14ac:dyDescent="0.25">
      <c r="A6290" s="40"/>
      <c r="F6290" s="509"/>
    </row>
    <row r="6291" spans="1:6" x14ac:dyDescent="0.25">
      <c r="A6291" s="40"/>
      <c r="F6291" s="509"/>
    </row>
    <row r="6292" spans="1:6" x14ac:dyDescent="0.25">
      <c r="A6292" s="40"/>
      <c r="F6292" s="509"/>
    </row>
    <row r="6293" spans="1:6" x14ac:dyDescent="0.25">
      <c r="A6293" s="40"/>
      <c r="F6293" s="509"/>
    </row>
    <row r="6294" spans="1:6" x14ac:dyDescent="0.25">
      <c r="A6294" s="40"/>
      <c r="F6294" s="509"/>
    </row>
    <row r="6295" spans="1:6" x14ac:dyDescent="0.25">
      <c r="A6295" s="40"/>
      <c r="F6295" s="509"/>
    </row>
    <row r="6296" spans="1:6" x14ac:dyDescent="0.25">
      <c r="A6296" s="40"/>
      <c r="F6296" s="509"/>
    </row>
    <row r="6297" spans="1:6" x14ac:dyDescent="0.25">
      <c r="A6297" s="40"/>
      <c r="F6297" s="509"/>
    </row>
    <row r="6298" spans="1:6" x14ac:dyDescent="0.25">
      <c r="A6298" s="40"/>
      <c r="F6298" s="509"/>
    </row>
    <row r="6299" spans="1:6" x14ac:dyDescent="0.25">
      <c r="A6299" s="40"/>
      <c r="F6299" s="509"/>
    </row>
    <row r="6300" spans="1:6" x14ac:dyDescent="0.25">
      <c r="A6300" s="40"/>
      <c r="F6300" s="509"/>
    </row>
    <row r="6301" spans="1:6" x14ac:dyDescent="0.25">
      <c r="A6301" s="40"/>
      <c r="F6301" s="509"/>
    </row>
    <row r="6302" spans="1:6" x14ac:dyDescent="0.25">
      <c r="A6302" s="40"/>
      <c r="F6302" s="509"/>
    </row>
    <row r="6303" spans="1:6" x14ac:dyDescent="0.25">
      <c r="A6303" s="40"/>
      <c r="F6303" s="509"/>
    </row>
    <row r="6304" spans="1:6" x14ac:dyDescent="0.25">
      <c r="A6304" s="40"/>
      <c r="F6304" s="509"/>
    </row>
    <row r="6305" spans="1:6" x14ac:dyDescent="0.25">
      <c r="A6305" s="40"/>
      <c r="F6305" s="509"/>
    </row>
    <row r="6306" spans="1:6" x14ac:dyDescent="0.25">
      <c r="A6306" s="40"/>
      <c r="F6306" s="509"/>
    </row>
    <row r="6307" spans="1:6" x14ac:dyDescent="0.25">
      <c r="A6307" s="40"/>
      <c r="F6307" s="509"/>
    </row>
    <row r="6308" spans="1:6" x14ac:dyDescent="0.25">
      <c r="A6308" s="40"/>
      <c r="F6308" s="509"/>
    </row>
    <row r="6309" spans="1:6" x14ac:dyDescent="0.25">
      <c r="A6309" s="40"/>
      <c r="F6309" s="509"/>
    </row>
    <row r="6310" spans="1:6" x14ac:dyDescent="0.25">
      <c r="A6310" s="40"/>
      <c r="F6310" s="509"/>
    </row>
    <row r="6311" spans="1:6" x14ac:dyDescent="0.25">
      <c r="A6311" s="40"/>
      <c r="F6311" s="509"/>
    </row>
    <row r="6312" spans="1:6" x14ac:dyDescent="0.25">
      <c r="A6312" s="40"/>
      <c r="F6312" s="509"/>
    </row>
    <row r="6313" spans="1:6" x14ac:dyDescent="0.25">
      <c r="A6313" s="40"/>
      <c r="F6313" s="509"/>
    </row>
    <row r="6314" spans="1:6" x14ac:dyDescent="0.25">
      <c r="A6314" s="40"/>
      <c r="F6314" s="509"/>
    </row>
    <row r="6315" spans="1:6" x14ac:dyDescent="0.25">
      <c r="A6315" s="40"/>
      <c r="F6315" s="509"/>
    </row>
    <row r="6316" spans="1:6" x14ac:dyDescent="0.25">
      <c r="A6316" s="40"/>
      <c r="F6316" s="509"/>
    </row>
    <row r="6317" spans="1:6" x14ac:dyDescent="0.25">
      <c r="A6317" s="40"/>
      <c r="F6317" s="509"/>
    </row>
    <row r="6318" spans="1:6" x14ac:dyDescent="0.25">
      <c r="A6318" s="40"/>
      <c r="F6318" s="509"/>
    </row>
    <row r="6319" spans="1:6" x14ac:dyDescent="0.25">
      <c r="A6319" s="40"/>
      <c r="F6319" s="509"/>
    </row>
    <row r="6320" spans="1:6" x14ac:dyDescent="0.25">
      <c r="A6320" s="40"/>
      <c r="F6320" s="509"/>
    </row>
    <row r="6321" spans="1:6" x14ac:dyDescent="0.25">
      <c r="A6321" s="40"/>
      <c r="F6321" s="509"/>
    </row>
    <row r="6322" spans="1:6" x14ac:dyDescent="0.25">
      <c r="A6322" s="40"/>
      <c r="F6322" s="509"/>
    </row>
    <row r="6323" spans="1:6" x14ac:dyDescent="0.25">
      <c r="A6323" s="40"/>
      <c r="F6323" s="509"/>
    </row>
    <row r="6324" spans="1:6" x14ac:dyDescent="0.25">
      <c r="A6324" s="40"/>
      <c r="F6324" s="509"/>
    </row>
    <row r="6325" spans="1:6" x14ac:dyDescent="0.25">
      <c r="A6325" s="40"/>
      <c r="F6325" s="509"/>
    </row>
    <row r="6326" spans="1:6" x14ac:dyDescent="0.25">
      <c r="A6326" s="40"/>
      <c r="F6326" s="509"/>
    </row>
    <row r="6327" spans="1:6" x14ac:dyDescent="0.25">
      <c r="A6327" s="40"/>
      <c r="F6327" s="509"/>
    </row>
    <row r="6328" spans="1:6" x14ac:dyDescent="0.25">
      <c r="A6328" s="40"/>
      <c r="F6328" s="509"/>
    </row>
    <row r="6329" spans="1:6" x14ac:dyDescent="0.25">
      <c r="A6329" s="40"/>
      <c r="F6329" s="509"/>
    </row>
    <row r="6330" spans="1:6" x14ac:dyDescent="0.25">
      <c r="A6330" s="40"/>
      <c r="F6330" s="509"/>
    </row>
    <row r="6331" spans="1:6" x14ac:dyDescent="0.25">
      <c r="A6331" s="40"/>
      <c r="F6331" s="509"/>
    </row>
    <row r="6332" spans="1:6" x14ac:dyDescent="0.25">
      <c r="A6332" s="40"/>
      <c r="F6332" s="509"/>
    </row>
    <row r="6333" spans="1:6" x14ac:dyDescent="0.25">
      <c r="A6333" s="40"/>
      <c r="F6333" s="509"/>
    </row>
    <row r="6334" spans="1:6" x14ac:dyDescent="0.25">
      <c r="A6334" s="40"/>
      <c r="F6334" s="509"/>
    </row>
    <row r="6335" spans="1:6" x14ac:dyDescent="0.25">
      <c r="A6335" s="40"/>
      <c r="F6335" s="509"/>
    </row>
    <row r="6336" spans="1:6" x14ac:dyDescent="0.25">
      <c r="A6336" s="40"/>
      <c r="F6336" s="509"/>
    </row>
    <row r="6337" spans="1:6" x14ac:dyDescent="0.25">
      <c r="A6337" s="40"/>
      <c r="F6337" s="509"/>
    </row>
    <row r="6338" spans="1:6" x14ac:dyDescent="0.25">
      <c r="A6338" s="40"/>
      <c r="F6338" s="509"/>
    </row>
    <row r="6339" spans="1:6" x14ac:dyDescent="0.25">
      <c r="A6339" s="40"/>
      <c r="F6339" s="509"/>
    </row>
    <row r="6340" spans="1:6" x14ac:dyDescent="0.25">
      <c r="A6340" s="40"/>
      <c r="F6340" s="509"/>
    </row>
    <row r="6341" spans="1:6" x14ac:dyDescent="0.25">
      <c r="A6341" s="40"/>
      <c r="F6341" s="509"/>
    </row>
    <row r="6342" spans="1:6" x14ac:dyDescent="0.25">
      <c r="A6342" s="40"/>
      <c r="F6342" s="509"/>
    </row>
    <row r="6343" spans="1:6" x14ac:dyDescent="0.25">
      <c r="A6343" s="40"/>
      <c r="F6343" s="509"/>
    </row>
    <row r="6344" spans="1:6" x14ac:dyDescent="0.25">
      <c r="A6344" s="40"/>
      <c r="F6344" s="509"/>
    </row>
    <row r="6345" spans="1:6" x14ac:dyDescent="0.25">
      <c r="A6345" s="40"/>
      <c r="F6345" s="509"/>
    </row>
    <row r="6346" spans="1:6" x14ac:dyDescent="0.25">
      <c r="A6346" s="40"/>
      <c r="F6346" s="509"/>
    </row>
    <row r="6347" spans="1:6" x14ac:dyDescent="0.25">
      <c r="A6347" s="40"/>
      <c r="F6347" s="509"/>
    </row>
    <row r="6348" spans="1:6" x14ac:dyDescent="0.25">
      <c r="A6348" s="40"/>
      <c r="F6348" s="509"/>
    </row>
    <row r="6349" spans="1:6" x14ac:dyDescent="0.25">
      <c r="A6349" s="40"/>
      <c r="F6349" s="509"/>
    </row>
    <row r="6350" spans="1:6" x14ac:dyDescent="0.25">
      <c r="A6350" s="40"/>
      <c r="F6350" s="509"/>
    </row>
    <row r="6351" spans="1:6" x14ac:dyDescent="0.25">
      <c r="A6351" s="40"/>
      <c r="F6351" s="509"/>
    </row>
    <row r="6352" spans="1:6" x14ac:dyDescent="0.25">
      <c r="A6352" s="40"/>
      <c r="F6352" s="509"/>
    </row>
    <row r="6353" spans="1:6" x14ac:dyDescent="0.25">
      <c r="A6353" s="40"/>
      <c r="F6353" s="509"/>
    </row>
    <row r="6354" spans="1:6" x14ac:dyDescent="0.25">
      <c r="A6354" s="40"/>
      <c r="F6354" s="509"/>
    </row>
    <row r="6355" spans="1:6" x14ac:dyDescent="0.25">
      <c r="A6355" s="40"/>
      <c r="F6355" s="509"/>
    </row>
    <row r="6356" spans="1:6" x14ac:dyDescent="0.25">
      <c r="A6356" s="40"/>
      <c r="F6356" s="509"/>
    </row>
    <row r="6357" spans="1:6" x14ac:dyDescent="0.25">
      <c r="A6357" s="40"/>
      <c r="F6357" s="509"/>
    </row>
    <row r="6358" spans="1:6" x14ac:dyDescent="0.25">
      <c r="A6358" s="40"/>
      <c r="F6358" s="509"/>
    </row>
    <row r="6359" spans="1:6" x14ac:dyDescent="0.25">
      <c r="A6359" s="40"/>
      <c r="F6359" s="509"/>
    </row>
    <row r="6360" spans="1:6" x14ac:dyDescent="0.25">
      <c r="A6360" s="40"/>
      <c r="F6360" s="509"/>
    </row>
    <row r="6361" spans="1:6" x14ac:dyDescent="0.25">
      <c r="A6361" s="40"/>
      <c r="F6361" s="509"/>
    </row>
    <row r="6362" spans="1:6" x14ac:dyDescent="0.25">
      <c r="A6362" s="40"/>
      <c r="F6362" s="509"/>
    </row>
    <row r="6363" spans="1:6" x14ac:dyDescent="0.25">
      <c r="A6363" s="40"/>
      <c r="F6363" s="509"/>
    </row>
    <row r="6364" spans="1:6" x14ac:dyDescent="0.25">
      <c r="A6364" s="40"/>
      <c r="F6364" s="509"/>
    </row>
    <row r="6365" spans="1:6" x14ac:dyDescent="0.25">
      <c r="A6365" s="40"/>
      <c r="F6365" s="509"/>
    </row>
    <row r="6366" spans="1:6" x14ac:dyDescent="0.25">
      <c r="A6366" s="40"/>
      <c r="F6366" s="509"/>
    </row>
    <row r="6367" spans="1:6" x14ac:dyDescent="0.25">
      <c r="A6367" s="40"/>
      <c r="F6367" s="509"/>
    </row>
    <row r="6368" spans="1:6" x14ac:dyDescent="0.25">
      <c r="A6368" s="40"/>
      <c r="F6368" s="509"/>
    </row>
    <row r="6369" spans="1:6" x14ac:dyDescent="0.25">
      <c r="A6369" s="40"/>
      <c r="F6369" s="509"/>
    </row>
    <row r="6370" spans="1:6" x14ac:dyDescent="0.25">
      <c r="A6370" s="40"/>
      <c r="F6370" s="509"/>
    </row>
    <row r="6371" spans="1:6" x14ac:dyDescent="0.25">
      <c r="A6371" s="40"/>
      <c r="F6371" s="509"/>
    </row>
    <row r="6372" spans="1:6" x14ac:dyDescent="0.25">
      <c r="A6372" s="40"/>
      <c r="F6372" s="509"/>
    </row>
    <row r="6373" spans="1:6" x14ac:dyDescent="0.25">
      <c r="A6373" s="40"/>
      <c r="F6373" s="509"/>
    </row>
    <row r="6374" spans="1:6" x14ac:dyDescent="0.25">
      <c r="A6374" s="40"/>
      <c r="F6374" s="509"/>
    </row>
    <row r="6375" spans="1:6" x14ac:dyDescent="0.25">
      <c r="A6375" s="40"/>
      <c r="F6375" s="509"/>
    </row>
    <row r="6376" spans="1:6" x14ac:dyDescent="0.25">
      <c r="A6376" s="40"/>
      <c r="F6376" s="509"/>
    </row>
    <row r="6377" spans="1:6" x14ac:dyDescent="0.25">
      <c r="A6377" s="40"/>
      <c r="F6377" s="509"/>
    </row>
    <row r="6378" spans="1:6" x14ac:dyDescent="0.25">
      <c r="A6378" s="40"/>
      <c r="F6378" s="509"/>
    </row>
    <row r="6379" spans="1:6" x14ac:dyDescent="0.25">
      <c r="A6379" s="40"/>
      <c r="F6379" s="509"/>
    </row>
    <row r="6380" spans="1:6" x14ac:dyDescent="0.25">
      <c r="A6380" s="40"/>
      <c r="F6380" s="509"/>
    </row>
    <row r="6381" spans="1:6" x14ac:dyDescent="0.25">
      <c r="A6381" s="40"/>
      <c r="F6381" s="509"/>
    </row>
    <row r="6382" spans="1:6" x14ac:dyDescent="0.25">
      <c r="A6382" s="40"/>
      <c r="F6382" s="509"/>
    </row>
    <row r="6383" spans="1:6" x14ac:dyDescent="0.25">
      <c r="A6383" s="40"/>
      <c r="F6383" s="509"/>
    </row>
    <row r="6384" spans="1:6" x14ac:dyDescent="0.25">
      <c r="A6384" s="40"/>
      <c r="F6384" s="509"/>
    </row>
    <row r="6385" spans="1:6" x14ac:dyDescent="0.25">
      <c r="A6385" s="40"/>
      <c r="F6385" s="509"/>
    </row>
    <row r="6386" spans="1:6" x14ac:dyDescent="0.25">
      <c r="A6386" s="40"/>
      <c r="F6386" s="509"/>
    </row>
    <row r="6387" spans="1:6" x14ac:dyDescent="0.25">
      <c r="A6387" s="40"/>
      <c r="F6387" s="509"/>
    </row>
    <row r="6388" spans="1:6" x14ac:dyDescent="0.25">
      <c r="A6388" s="40"/>
      <c r="F6388" s="509"/>
    </row>
    <row r="6389" spans="1:6" x14ac:dyDescent="0.25">
      <c r="A6389" s="40"/>
      <c r="F6389" s="509"/>
    </row>
    <row r="6390" spans="1:6" x14ac:dyDescent="0.25">
      <c r="A6390" s="40"/>
      <c r="F6390" s="509"/>
    </row>
    <row r="6391" spans="1:6" x14ac:dyDescent="0.25">
      <c r="A6391" s="40"/>
      <c r="F6391" s="509"/>
    </row>
    <row r="6392" spans="1:6" x14ac:dyDescent="0.25">
      <c r="A6392" s="40"/>
      <c r="F6392" s="509"/>
    </row>
    <row r="6393" spans="1:6" x14ac:dyDescent="0.25">
      <c r="A6393" s="40"/>
      <c r="F6393" s="509"/>
    </row>
    <row r="6394" spans="1:6" x14ac:dyDescent="0.25">
      <c r="A6394" s="40"/>
      <c r="F6394" s="509"/>
    </row>
    <row r="6395" spans="1:6" x14ac:dyDescent="0.25">
      <c r="A6395" s="40"/>
      <c r="F6395" s="509"/>
    </row>
    <row r="6396" spans="1:6" x14ac:dyDescent="0.25">
      <c r="A6396" s="40"/>
      <c r="F6396" s="509"/>
    </row>
    <row r="6397" spans="1:6" x14ac:dyDescent="0.25">
      <c r="A6397" s="40"/>
      <c r="F6397" s="509"/>
    </row>
    <row r="6398" spans="1:6" x14ac:dyDescent="0.25">
      <c r="A6398" s="40"/>
      <c r="F6398" s="509"/>
    </row>
    <row r="6399" spans="1:6" x14ac:dyDescent="0.25">
      <c r="A6399" s="40"/>
      <c r="F6399" s="509"/>
    </row>
    <row r="6400" spans="1:6" x14ac:dyDescent="0.25">
      <c r="A6400" s="40"/>
      <c r="F6400" s="509"/>
    </row>
    <row r="6401" spans="1:6" x14ac:dyDescent="0.25">
      <c r="A6401" s="40"/>
      <c r="F6401" s="509"/>
    </row>
    <row r="6402" spans="1:6" x14ac:dyDescent="0.25">
      <c r="A6402" s="40"/>
      <c r="F6402" s="509"/>
    </row>
    <row r="6403" spans="1:6" x14ac:dyDescent="0.25">
      <c r="A6403" s="40"/>
      <c r="F6403" s="509"/>
    </row>
    <row r="6404" spans="1:6" x14ac:dyDescent="0.25">
      <c r="A6404" s="40"/>
      <c r="F6404" s="509"/>
    </row>
    <row r="6405" spans="1:6" x14ac:dyDescent="0.25">
      <c r="A6405" s="40"/>
      <c r="F6405" s="509"/>
    </row>
    <row r="6406" spans="1:6" x14ac:dyDescent="0.25">
      <c r="A6406" s="40"/>
      <c r="F6406" s="509"/>
    </row>
    <row r="6407" spans="1:6" x14ac:dyDescent="0.25">
      <c r="A6407" s="40"/>
      <c r="F6407" s="509"/>
    </row>
    <row r="6408" spans="1:6" x14ac:dyDescent="0.25">
      <c r="A6408" s="40"/>
      <c r="F6408" s="509"/>
    </row>
    <row r="6409" spans="1:6" x14ac:dyDescent="0.25">
      <c r="A6409" s="40"/>
      <c r="F6409" s="509"/>
    </row>
    <row r="6410" spans="1:6" x14ac:dyDescent="0.25">
      <c r="A6410" s="40"/>
      <c r="F6410" s="509"/>
    </row>
    <row r="6411" spans="1:6" x14ac:dyDescent="0.25">
      <c r="A6411" s="40"/>
      <c r="F6411" s="509"/>
    </row>
    <row r="6412" spans="1:6" x14ac:dyDescent="0.25">
      <c r="A6412" s="40"/>
      <c r="F6412" s="509"/>
    </row>
    <row r="6413" spans="1:6" x14ac:dyDescent="0.25">
      <c r="A6413" s="40"/>
      <c r="F6413" s="509"/>
    </row>
    <row r="6414" spans="1:6" x14ac:dyDescent="0.25">
      <c r="A6414" s="40"/>
      <c r="F6414" s="509"/>
    </row>
    <row r="6415" spans="1:6" x14ac:dyDescent="0.25">
      <c r="A6415" s="40"/>
      <c r="F6415" s="509"/>
    </row>
    <row r="6416" spans="1:6" x14ac:dyDescent="0.25">
      <c r="A6416" s="40"/>
      <c r="F6416" s="509"/>
    </row>
    <row r="6417" spans="1:6" x14ac:dyDescent="0.25">
      <c r="A6417" s="40"/>
      <c r="F6417" s="509"/>
    </row>
    <row r="6418" spans="1:6" x14ac:dyDescent="0.25">
      <c r="A6418" s="40"/>
      <c r="F6418" s="509"/>
    </row>
    <row r="6419" spans="1:6" x14ac:dyDescent="0.25">
      <c r="A6419" s="40"/>
      <c r="F6419" s="509"/>
    </row>
    <row r="6420" spans="1:6" x14ac:dyDescent="0.25">
      <c r="A6420" s="40"/>
      <c r="F6420" s="509"/>
    </row>
    <row r="6421" spans="1:6" x14ac:dyDescent="0.25">
      <c r="A6421" s="40"/>
      <c r="F6421" s="509"/>
    </row>
    <row r="6422" spans="1:6" x14ac:dyDescent="0.25">
      <c r="A6422" s="40"/>
      <c r="F6422" s="509"/>
    </row>
    <row r="6423" spans="1:6" x14ac:dyDescent="0.25">
      <c r="A6423" s="40"/>
      <c r="F6423" s="509"/>
    </row>
    <row r="6424" spans="1:6" x14ac:dyDescent="0.25">
      <c r="A6424" s="40"/>
      <c r="F6424" s="509"/>
    </row>
    <row r="6425" spans="1:6" x14ac:dyDescent="0.25">
      <c r="A6425" s="40"/>
      <c r="F6425" s="509"/>
    </row>
    <row r="6426" spans="1:6" x14ac:dyDescent="0.25">
      <c r="A6426" s="40"/>
      <c r="F6426" s="509"/>
    </row>
    <row r="6427" spans="1:6" x14ac:dyDescent="0.25">
      <c r="A6427" s="40"/>
      <c r="F6427" s="509"/>
    </row>
    <row r="6428" spans="1:6" x14ac:dyDescent="0.25">
      <c r="A6428" s="40"/>
      <c r="F6428" s="509"/>
    </row>
    <row r="6429" spans="1:6" x14ac:dyDescent="0.25">
      <c r="A6429" s="40"/>
      <c r="F6429" s="509"/>
    </row>
    <row r="6430" spans="1:6" x14ac:dyDescent="0.25">
      <c r="A6430" s="40"/>
      <c r="F6430" s="509"/>
    </row>
    <row r="6431" spans="1:6" x14ac:dyDescent="0.25">
      <c r="A6431" s="40"/>
      <c r="F6431" s="509"/>
    </row>
    <row r="6432" spans="1:6" x14ac:dyDescent="0.25">
      <c r="A6432" s="40"/>
      <c r="F6432" s="509"/>
    </row>
    <row r="6433" spans="1:6" x14ac:dyDescent="0.25">
      <c r="A6433" s="40"/>
      <c r="F6433" s="509"/>
    </row>
    <row r="6434" spans="1:6" x14ac:dyDescent="0.25">
      <c r="A6434" s="40"/>
      <c r="F6434" s="509"/>
    </row>
    <row r="6435" spans="1:6" x14ac:dyDescent="0.25">
      <c r="A6435" s="40"/>
      <c r="F6435" s="509"/>
    </row>
    <row r="6436" spans="1:6" x14ac:dyDescent="0.25">
      <c r="A6436" s="40"/>
      <c r="F6436" s="509"/>
    </row>
    <row r="6437" spans="1:6" x14ac:dyDescent="0.25">
      <c r="A6437" s="40"/>
      <c r="F6437" s="509"/>
    </row>
    <row r="6438" spans="1:6" x14ac:dyDescent="0.25">
      <c r="A6438" s="40"/>
      <c r="F6438" s="509"/>
    </row>
    <row r="6439" spans="1:6" x14ac:dyDescent="0.25">
      <c r="A6439" s="40"/>
      <c r="F6439" s="509"/>
    </row>
    <row r="6440" spans="1:6" x14ac:dyDescent="0.25">
      <c r="A6440" s="40"/>
      <c r="F6440" s="509"/>
    </row>
    <row r="6441" spans="1:6" x14ac:dyDescent="0.25">
      <c r="A6441" s="40"/>
      <c r="F6441" s="509"/>
    </row>
    <row r="6442" spans="1:6" x14ac:dyDescent="0.25">
      <c r="A6442" s="40"/>
      <c r="F6442" s="509"/>
    </row>
    <row r="6443" spans="1:6" x14ac:dyDescent="0.25">
      <c r="A6443" s="40"/>
      <c r="F6443" s="509"/>
    </row>
    <row r="6444" spans="1:6" x14ac:dyDescent="0.25">
      <c r="A6444" s="40"/>
      <c r="F6444" s="509"/>
    </row>
    <row r="6445" spans="1:6" x14ac:dyDescent="0.25">
      <c r="A6445" s="40"/>
      <c r="F6445" s="509"/>
    </row>
    <row r="6446" spans="1:6" x14ac:dyDescent="0.25">
      <c r="A6446" s="40"/>
      <c r="F6446" s="509"/>
    </row>
    <row r="6447" spans="1:6" x14ac:dyDescent="0.25">
      <c r="A6447" s="40"/>
      <c r="F6447" s="509"/>
    </row>
    <row r="6448" spans="1:6" x14ac:dyDescent="0.25">
      <c r="A6448" s="40"/>
      <c r="F6448" s="509"/>
    </row>
    <row r="6449" spans="1:6" x14ac:dyDescent="0.25">
      <c r="A6449" s="40"/>
      <c r="F6449" s="509"/>
    </row>
    <row r="6450" spans="1:6" x14ac:dyDescent="0.25">
      <c r="A6450" s="40"/>
      <c r="F6450" s="509"/>
    </row>
    <row r="6451" spans="1:6" x14ac:dyDescent="0.25">
      <c r="A6451" s="40"/>
      <c r="F6451" s="509"/>
    </row>
    <row r="6452" spans="1:6" x14ac:dyDescent="0.25">
      <c r="A6452" s="40"/>
      <c r="F6452" s="509"/>
    </row>
    <row r="6453" spans="1:6" x14ac:dyDescent="0.25">
      <c r="A6453" s="40"/>
      <c r="F6453" s="509"/>
    </row>
    <row r="6454" spans="1:6" x14ac:dyDescent="0.25">
      <c r="A6454" s="40"/>
      <c r="F6454" s="509"/>
    </row>
    <row r="6455" spans="1:6" x14ac:dyDescent="0.25">
      <c r="A6455" s="40"/>
      <c r="F6455" s="509"/>
    </row>
    <row r="6456" spans="1:6" x14ac:dyDescent="0.25">
      <c r="A6456" s="40"/>
      <c r="F6456" s="509"/>
    </row>
    <row r="6457" spans="1:6" x14ac:dyDescent="0.25">
      <c r="A6457" s="40"/>
      <c r="F6457" s="509"/>
    </row>
    <row r="6458" spans="1:6" x14ac:dyDescent="0.25">
      <c r="A6458" s="40"/>
      <c r="F6458" s="509"/>
    </row>
    <row r="6459" spans="1:6" x14ac:dyDescent="0.25">
      <c r="A6459" s="40"/>
      <c r="F6459" s="509"/>
    </row>
    <row r="6460" spans="1:6" x14ac:dyDescent="0.25">
      <c r="A6460" s="40"/>
      <c r="F6460" s="509"/>
    </row>
    <row r="6461" spans="1:6" x14ac:dyDescent="0.25">
      <c r="A6461" s="40"/>
      <c r="F6461" s="509"/>
    </row>
    <row r="6462" spans="1:6" x14ac:dyDescent="0.25">
      <c r="A6462" s="40"/>
      <c r="F6462" s="509"/>
    </row>
    <row r="6463" spans="1:6" x14ac:dyDescent="0.25">
      <c r="A6463" s="40"/>
      <c r="F6463" s="509"/>
    </row>
    <row r="6464" spans="1:6" x14ac:dyDescent="0.25">
      <c r="A6464" s="40"/>
      <c r="F6464" s="509"/>
    </row>
    <row r="6465" spans="1:6" x14ac:dyDescent="0.25">
      <c r="A6465" s="40"/>
      <c r="F6465" s="509"/>
    </row>
    <row r="6466" spans="1:6" x14ac:dyDescent="0.25">
      <c r="A6466" s="40"/>
      <c r="F6466" s="509"/>
    </row>
    <row r="6467" spans="1:6" x14ac:dyDescent="0.25">
      <c r="A6467" s="40"/>
      <c r="F6467" s="509"/>
    </row>
    <row r="6468" spans="1:6" x14ac:dyDescent="0.25">
      <c r="A6468" s="40"/>
      <c r="F6468" s="509"/>
    </row>
    <row r="6469" spans="1:6" x14ac:dyDescent="0.25">
      <c r="A6469" s="40"/>
      <c r="F6469" s="509"/>
    </row>
    <row r="6470" spans="1:6" x14ac:dyDescent="0.25">
      <c r="A6470" s="40"/>
      <c r="F6470" s="509"/>
    </row>
    <row r="6471" spans="1:6" x14ac:dyDescent="0.25">
      <c r="A6471" s="40"/>
      <c r="F6471" s="509"/>
    </row>
    <row r="6472" spans="1:6" x14ac:dyDescent="0.25">
      <c r="A6472" s="40"/>
      <c r="F6472" s="509"/>
    </row>
    <row r="6473" spans="1:6" x14ac:dyDescent="0.25">
      <c r="A6473" s="40"/>
      <c r="F6473" s="509"/>
    </row>
    <row r="6474" spans="1:6" x14ac:dyDescent="0.25">
      <c r="A6474" s="40"/>
      <c r="F6474" s="509"/>
    </row>
    <row r="6475" spans="1:6" x14ac:dyDescent="0.25">
      <c r="A6475" s="40"/>
      <c r="F6475" s="509"/>
    </row>
    <row r="6476" spans="1:6" x14ac:dyDescent="0.25">
      <c r="A6476" s="40"/>
      <c r="F6476" s="509"/>
    </row>
    <row r="6477" spans="1:6" x14ac:dyDescent="0.25">
      <c r="A6477" s="40"/>
      <c r="F6477" s="509"/>
    </row>
    <row r="6478" spans="1:6" x14ac:dyDescent="0.25">
      <c r="A6478" s="40"/>
      <c r="F6478" s="509"/>
    </row>
    <row r="6479" spans="1:6" x14ac:dyDescent="0.25">
      <c r="A6479" s="40"/>
      <c r="F6479" s="509"/>
    </row>
    <row r="6480" spans="1:6" x14ac:dyDescent="0.25">
      <c r="A6480" s="40"/>
      <c r="F6480" s="509"/>
    </row>
    <row r="6481" spans="1:6" x14ac:dyDescent="0.25">
      <c r="A6481" s="40"/>
      <c r="F6481" s="509"/>
    </row>
    <row r="6482" spans="1:6" x14ac:dyDescent="0.25">
      <c r="A6482" s="40"/>
      <c r="F6482" s="509"/>
    </row>
    <row r="6483" spans="1:6" x14ac:dyDescent="0.25">
      <c r="A6483" s="40"/>
      <c r="F6483" s="509"/>
    </row>
    <row r="6484" spans="1:6" x14ac:dyDescent="0.25">
      <c r="A6484" s="40"/>
      <c r="F6484" s="509"/>
    </row>
    <row r="6485" spans="1:6" x14ac:dyDescent="0.25">
      <c r="A6485" s="40"/>
      <c r="F6485" s="509"/>
    </row>
    <row r="6486" spans="1:6" x14ac:dyDescent="0.25">
      <c r="A6486" s="40"/>
      <c r="F6486" s="509"/>
    </row>
    <row r="6487" spans="1:6" x14ac:dyDescent="0.25">
      <c r="A6487" s="40"/>
      <c r="F6487" s="509"/>
    </row>
    <row r="6488" spans="1:6" x14ac:dyDescent="0.25">
      <c r="A6488" s="40"/>
      <c r="F6488" s="509"/>
    </row>
    <row r="6489" spans="1:6" x14ac:dyDescent="0.25">
      <c r="A6489" s="40"/>
      <c r="F6489" s="509"/>
    </row>
    <row r="6490" spans="1:6" x14ac:dyDescent="0.25">
      <c r="A6490" s="40"/>
      <c r="F6490" s="509"/>
    </row>
    <row r="6491" spans="1:6" x14ac:dyDescent="0.25">
      <c r="A6491" s="40"/>
      <c r="F6491" s="509"/>
    </row>
    <row r="6492" spans="1:6" x14ac:dyDescent="0.25">
      <c r="A6492" s="40"/>
      <c r="F6492" s="509"/>
    </row>
    <row r="6493" spans="1:6" x14ac:dyDescent="0.25">
      <c r="A6493" s="40"/>
      <c r="F6493" s="509"/>
    </row>
    <row r="6494" spans="1:6" x14ac:dyDescent="0.25">
      <c r="A6494" s="40"/>
      <c r="F6494" s="509"/>
    </row>
    <row r="6495" spans="1:6" x14ac:dyDescent="0.25">
      <c r="A6495" s="40"/>
      <c r="F6495" s="509"/>
    </row>
    <row r="6496" spans="1:6" x14ac:dyDescent="0.25">
      <c r="A6496" s="40"/>
      <c r="F6496" s="509"/>
    </row>
    <row r="6497" spans="1:6" x14ac:dyDescent="0.25">
      <c r="A6497" s="40"/>
      <c r="F6497" s="509"/>
    </row>
    <row r="6498" spans="1:6" x14ac:dyDescent="0.25">
      <c r="A6498" s="40"/>
      <c r="F6498" s="509"/>
    </row>
    <row r="6499" spans="1:6" x14ac:dyDescent="0.25">
      <c r="A6499" s="40"/>
      <c r="F6499" s="509"/>
    </row>
    <row r="6500" spans="1:6" x14ac:dyDescent="0.25">
      <c r="A6500" s="40"/>
      <c r="F6500" s="509"/>
    </row>
    <row r="6501" spans="1:6" x14ac:dyDescent="0.25">
      <c r="A6501" s="40"/>
      <c r="F6501" s="509"/>
    </row>
    <row r="6502" spans="1:6" x14ac:dyDescent="0.25">
      <c r="A6502" s="40"/>
      <c r="F6502" s="509"/>
    </row>
    <row r="6503" spans="1:6" x14ac:dyDescent="0.25">
      <c r="A6503" s="40"/>
      <c r="F6503" s="509"/>
    </row>
    <row r="6504" spans="1:6" x14ac:dyDescent="0.25">
      <c r="A6504" s="40"/>
      <c r="F6504" s="509"/>
    </row>
    <row r="6505" spans="1:6" x14ac:dyDescent="0.25">
      <c r="A6505" s="40"/>
      <c r="F6505" s="509"/>
    </row>
    <row r="6506" spans="1:6" x14ac:dyDescent="0.25">
      <c r="A6506" s="40"/>
      <c r="F6506" s="509"/>
    </row>
    <row r="6507" spans="1:6" x14ac:dyDescent="0.25">
      <c r="A6507" s="40"/>
      <c r="F6507" s="509"/>
    </row>
    <row r="6508" spans="1:6" x14ac:dyDescent="0.25">
      <c r="A6508" s="40"/>
      <c r="F6508" s="509"/>
    </row>
    <row r="6509" spans="1:6" x14ac:dyDescent="0.25">
      <c r="A6509" s="40"/>
      <c r="F6509" s="509"/>
    </row>
    <row r="6510" spans="1:6" x14ac:dyDescent="0.25">
      <c r="A6510" s="40"/>
      <c r="F6510" s="509"/>
    </row>
    <row r="6511" spans="1:6" x14ac:dyDescent="0.25">
      <c r="A6511" s="40"/>
      <c r="F6511" s="509"/>
    </row>
    <row r="6512" spans="1:6" x14ac:dyDescent="0.25">
      <c r="A6512" s="40"/>
      <c r="F6512" s="509"/>
    </row>
    <row r="6513" spans="1:6" x14ac:dyDescent="0.25">
      <c r="A6513" s="40"/>
      <c r="F6513" s="509"/>
    </row>
    <row r="6514" spans="1:6" x14ac:dyDescent="0.25">
      <c r="A6514" s="40"/>
      <c r="F6514" s="509"/>
    </row>
    <row r="6515" spans="1:6" x14ac:dyDescent="0.25">
      <c r="A6515" s="40"/>
      <c r="F6515" s="509"/>
    </row>
    <row r="6516" spans="1:6" x14ac:dyDescent="0.25">
      <c r="A6516" s="40"/>
      <c r="F6516" s="509"/>
    </row>
    <row r="6517" spans="1:6" x14ac:dyDescent="0.25">
      <c r="A6517" s="40"/>
      <c r="F6517" s="509"/>
    </row>
    <row r="6518" spans="1:6" x14ac:dyDescent="0.25">
      <c r="A6518" s="40"/>
      <c r="F6518" s="509"/>
    </row>
    <row r="6519" spans="1:6" x14ac:dyDescent="0.25">
      <c r="A6519" s="40"/>
      <c r="F6519" s="509"/>
    </row>
    <row r="6520" spans="1:6" x14ac:dyDescent="0.25">
      <c r="A6520" s="40"/>
      <c r="F6520" s="509"/>
    </row>
    <row r="6521" spans="1:6" x14ac:dyDescent="0.25">
      <c r="A6521" s="40"/>
      <c r="F6521" s="509"/>
    </row>
    <row r="6522" spans="1:6" x14ac:dyDescent="0.25">
      <c r="A6522" s="40"/>
      <c r="F6522" s="509"/>
    </row>
    <row r="6523" spans="1:6" x14ac:dyDescent="0.25">
      <c r="A6523" s="40"/>
      <c r="F6523" s="509"/>
    </row>
    <row r="6524" spans="1:6" x14ac:dyDescent="0.25">
      <c r="A6524" s="40"/>
      <c r="F6524" s="509"/>
    </row>
    <row r="6525" spans="1:6" x14ac:dyDescent="0.25">
      <c r="A6525" s="40"/>
      <c r="F6525" s="509"/>
    </row>
    <row r="6526" spans="1:6" x14ac:dyDescent="0.25">
      <c r="A6526" s="40"/>
      <c r="F6526" s="509"/>
    </row>
    <row r="6527" spans="1:6" x14ac:dyDescent="0.25">
      <c r="A6527" s="40"/>
      <c r="F6527" s="509"/>
    </row>
    <row r="6528" spans="1:6" x14ac:dyDescent="0.25">
      <c r="A6528" s="40"/>
      <c r="F6528" s="509"/>
    </row>
    <row r="6529" spans="1:6" x14ac:dyDescent="0.25">
      <c r="A6529" s="40"/>
      <c r="F6529" s="509"/>
    </row>
    <row r="6530" spans="1:6" x14ac:dyDescent="0.25">
      <c r="A6530" s="40"/>
      <c r="F6530" s="509"/>
    </row>
    <row r="6531" spans="1:6" x14ac:dyDescent="0.25">
      <c r="A6531" s="40"/>
      <c r="F6531" s="509"/>
    </row>
    <row r="6532" spans="1:6" x14ac:dyDescent="0.25">
      <c r="A6532" s="40"/>
      <c r="F6532" s="509"/>
    </row>
    <row r="6533" spans="1:6" x14ac:dyDescent="0.25">
      <c r="A6533" s="40"/>
      <c r="F6533" s="509"/>
    </row>
    <row r="6534" spans="1:6" x14ac:dyDescent="0.25">
      <c r="A6534" s="40"/>
      <c r="F6534" s="509"/>
    </row>
    <row r="6535" spans="1:6" x14ac:dyDescent="0.25">
      <c r="A6535" s="40"/>
      <c r="F6535" s="509"/>
    </row>
    <row r="6536" spans="1:6" x14ac:dyDescent="0.25">
      <c r="A6536" s="40"/>
      <c r="F6536" s="509"/>
    </row>
    <row r="6537" spans="1:6" x14ac:dyDescent="0.25">
      <c r="A6537" s="40"/>
      <c r="F6537" s="509"/>
    </row>
    <row r="6538" spans="1:6" x14ac:dyDescent="0.25">
      <c r="A6538" s="40"/>
      <c r="F6538" s="509"/>
    </row>
    <row r="6539" spans="1:6" x14ac:dyDescent="0.25">
      <c r="A6539" s="40"/>
      <c r="F6539" s="509"/>
    </row>
    <row r="6540" spans="1:6" x14ac:dyDescent="0.25">
      <c r="A6540" s="40"/>
      <c r="F6540" s="509"/>
    </row>
    <row r="6541" spans="1:6" x14ac:dyDescent="0.25">
      <c r="A6541" s="40"/>
      <c r="F6541" s="509"/>
    </row>
    <row r="6542" spans="1:6" x14ac:dyDescent="0.25">
      <c r="A6542" s="40"/>
      <c r="F6542" s="509"/>
    </row>
    <row r="6543" spans="1:6" x14ac:dyDescent="0.25">
      <c r="A6543" s="40"/>
      <c r="F6543" s="509"/>
    </row>
    <row r="6544" spans="1:6" x14ac:dyDescent="0.25">
      <c r="A6544" s="40"/>
      <c r="F6544" s="509"/>
    </row>
    <row r="6545" spans="1:6" x14ac:dyDescent="0.25">
      <c r="A6545" s="40"/>
      <c r="F6545" s="509"/>
    </row>
    <row r="6546" spans="1:6" x14ac:dyDescent="0.25">
      <c r="A6546" s="40"/>
      <c r="F6546" s="509"/>
    </row>
    <row r="6547" spans="1:6" x14ac:dyDescent="0.25">
      <c r="A6547" s="40"/>
      <c r="F6547" s="509"/>
    </row>
    <row r="6548" spans="1:6" x14ac:dyDescent="0.25">
      <c r="A6548" s="40"/>
      <c r="F6548" s="509"/>
    </row>
    <row r="6549" spans="1:6" x14ac:dyDescent="0.25">
      <c r="A6549" s="40"/>
      <c r="F6549" s="509"/>
    </row>
    <row r="6550" spans="1:6" x14ac:dyDescent="0.25">
      <c r="A6550" s="40"/>
      <c r="F6550" s="509"/>
    </row>
    <row r="6551" spans="1:6" x14ac:dyDescent="0.25">
      <c r="A6551" s="40"/>
      <c r="F6551" s="509"/>
    </row>
    <row r="6552" spans="1:6" x14ac:dyDescent="0.25">
      <c r="A6552" s="40"/>
      <c r="F6552" s="509"/>
    </row>
    <row r="6553" spans="1:6" x14ac:dyDescent="0.25">
      <c r="A6553" s="40"/>
      <c r="F6553" s="509"/>
    </row>
    <row r="6554" spans="1:6" x14ac:dyDescent="0.25">
      <c r="A6554" s="40"/>
      <c r="F6554" s="509"/>
    </row>
    <row r="6555" spans="1:6" x14ac:dyDescent="0.25">
      <c r="A6555" s="40"/>
      <c r="F6555" s="509"/>
    </row>
    <row r="6556" spans="1:6" x14ac:dyDescent="0.25">
      <c r="A6556" s="40"/>
      <c r="F6556" s="509"/>
    </row>
    <row r="6557" spans="1:6" x14ac:dyDescent="0.25">
      <c r="A6557" s="40"/>
      <c r="F6557" s="509"/>
    </row>
    <row r="6558" spans="1:6" x14ac:dyDescent="0.25">
      <c r="A6558" s="40"/>
      <c r="F6558" s="509"/>
    </row>
    <row r="6559" spans="1:6" x14ac:dyDescent="0.25">
      <c r="A6559" s="40"/>
      <c r="F6559" s="509"/>
    </row>
    <row r="6560" spans="1:6" x14ac:dyDescent="0.25">
      <c r="A6560" s="40"/>
      <c r="F6560" s="509"/>
    </row>
    <row r="6561" spans="1:6" x14ac:dyDescent="0.25">
      <c r="A6561" s="40"/>
      <c r="F6561" s="509"/>
    </row>
    <row r="6562" spans="1:6" x14ac:dyDescent="0.25">
      <c r="A6562" s="40"/>
      <c r="F6562" s="509"/>
    </row>
    <row r="6563" spans="1:6" x14ac:dyDescent="0.25">
      <c r="A6563" s="40"/>
      <c r="F6563" s="509"/>
    </row>
    <row r="6564" spans="1:6" x14ac:dyDescent="0.25">
      <c r="A6564" s="40"/>
      <c r="F6564" s="509"/>
    </row>
    <row r="6565" spans="1:6" x14ac:dyDescent="0.25">
      <c r="A6565" s="40"/>
      <c r="F6565" s="509"/>
    </row>
    <row r="6566" spans="1:6" x14ac:dyDescent="0.25">
      <c r="A6566" s="40"/>
      <c r="F6566" s="509"/>
    </row>
    <row r="6567" spans="1:6" x14ac:dyDescent="0.25">
      <c r="A6567" s="40"/>
      <c r="F6567" s="509"/>
    </row>
    <row r="6568" spans="1:6" x14ac:dyDescent="0.25">
      <c r="A6568" s="40"/>
      <c r="F6568" s="509"/>
    </row>
    <row r="6569" spans="1:6" x14ac:dyDescent="0.25">
      <c r="A6569" s="40"/>
      <c r="F6569" s="509"/>
    </row>
    <row r="6570" spans="1:6" x14ac:dyDescent="0.25">
      <c r="A6570" s="40"/>
      <c r="F6570" s="509"/>
    </row>
    <row r="6571" spans="1:6" x14ac:dyDescent="0.25">
      <c r="A6571" s="40"/>
      <c r="F6571" s="509"/>
    </row>
    <row r="6572" spans="1:6" x14ac:dyDescent="0.25">
      <c r="A6572" s="40"/>
      <c r="F6572" s="509"/>
    </row>
    <row r="6573" spans="1:6" x14ac:dyDescent="0.25">
      <c r="A6573" s="40"/>
      <c r="F6573" s="509"/>
    </row>
    <row r="6574" spans="1:6" x14ac:dyDescent="0.25">
      <c r="A6574" s="40"/>
      <c r="F6574" s="509"/>
    </row>
    <row r="6575" spans="1:6" x14ac:dyDescent="0.25">
      <c r="A6575" s="40"/>
      <c r="F6575" s="509"/>
    </row>
    <row r="6576" spans="1:6" x14ac:dyDescent="0.25">
      <c r="A6576" s="40"/>
      <c r="F6576" s="509"/>
    </row>
    <row r="6577" spans="1:6" x14ac:dyDescent="0.25">
      <c r="A6577" s="40"/>
      <c r="F6577" s="509"/>
    </row>
    <row r="6578" spans="1:6" x14ac:dyDescent="0.25">
      <c r="A6578" s="40"/>
      <c r="F6578" s="509"/>
    </row>
    <row r="6579" spans="1:6" x14ac:dyDescent="0.25">
      <c r="A6579" s="40"/>
      <c r="F6579" s="509"/>
    </row>
    <row r="6580" spans="1:6" x14ac:dyDescent="0.25">
      <c r="A6580" s="40"/>
      <c r="F6580" s="509"/>
    </row>
    <row r="6581" spans="1:6" x14ac:dyDescent="0.25">
      <c r="A6581" s="40"/>
      <c r="F6581" s="509"/>
    </row>
    <row r="6582" spans="1:6" x14ac:dyDescent="0.25">
      <c r="A6582" s="40"/>
      <c r="F6582" s="509"/>
    </row>
    <row r="6583" spans="1:6" x14ac:dyDescent="0.25">
      <c r="A6583" s="40"/>
      <c r="F6583" s="509"/>
    </row>
    <row r="6584" spans="1:6" x14ac:dyDescent="0.25">
      <c r="A6584" s="40"/>
      <c r="F6584" s="509"/>
    </row>
    <row r="6585" spans="1:6" x14ac:dyDescent="0.25">
      <c r="A6585" s="40"/>
      <c r="F6585" s="509"/>
    </row>
    <row r="6586" spans="1:6" x14ac:dyDescent="0.25">
      <c r="A6586" s="40"/>
      <c r="F6586" s="509"/>
    </row>
    <row r="6587" spans="1:6" x14ac:dyDescent="0.25">
      <c r="A6587" s="40"/>
      <c r="F6587" s="509"/>
    </row>
    <row r="6588" spans="1:6" x14ac:dyDescent="0.25">
      <c r="A6588" s="40"/>
      <c r="F6588" s="509"/>
    </row>
    <row r="6589" spans="1:6" x14ac:dyDescent="0.25">
      <c r="A6589" s="40"/>
      <c r="F6589" s="509"/>
    </row>
    <row r="6590" spans="1:6" x14ac:dyDescent="0.25">
      <c r="A6590" s="40"/>
      <c r="F6590" s="509"/>
    </row>
    <row r="6591" spans="1:6" x14ac:dyDescent="0.25">
      <c r="A6591" s="40"/>
      <c r="F6591" s="509"/>
    </row>
    <row r="6592" spans="1:6" x14ac:dyDescent="0.25">
      <c r="A6592" s="40"/>
      <c r="F6592" s="509"/>
    </row>
    <row r="6593" spans="1:6" x14ac:dyDescent="0.25">
      <c r="A6593" s="40"/>
      <c r="F6593" s="509"/>
    </row>
    <row r="6594" spans="1:6" x14ac:dyDescent="0.25">
      <c r="A6594" s="40"/>
      <c r="F6594" s="509"/>
    </row>
    <row r="6595" spans="1:6" x14ac:dyDescent="0.25">
      <c r="A6595" s="40"/>
      <c r="F6595" s="509"/>
    </row>
    <row r="6596" spans="1:6" x14ac:dyDescent="0.25">
      <c r="A6596" s="40"/>
      <c r="F6596" s="509"/>
    </row>
    <row r="6597" spans="1:6" x14ac:dyDescent="0.25">
      <c r="A6597" s="40"/>
      <c r="F6597" s="509"/>
    </row>
    <row r="6598" spans="1:6" x14ac:dyDescent="0.25">
      <c r="A6598" s="40"/>
      <c r="F6598" s="509"/>
    </row>
    <row r="6599" spans="1:6" x14ac:dyDescent="0.25">
      <c r="A6599" s="40"/>
      <c r="F6599" s="509"/>
    </row>
    <row r="6600" spans="1:6" x14ac:dyDescent="0.25">
      <c r="A6600" s="40"/>
      <c r="F6600" s="509"/>
    </row>
    <row r="6601" spans="1:6" x14ac:dyDescent="0.25">
      <c r="A6601" s="40"/>
      <c r="F6601" s="509"/>
    </row>
    <row r="6602" spans="1:6" x14ac:dyDescent="0.25">
      <c r="A6602" s="40"/>
      <c r="F6602" s="509"/>
    </row>
    <row r="6603" spans="1:6" x14ac:dyDescent="0.25">
      <c r="A6603" s="40"/>
      <c r="F6603" s="509"/>
    </row>
    <row r="6604" spans="1:6" x14ac:dyDescent="0.25">
      <c r="A6604" s="40"/>
      <c r="F6604" s="509"/>
    </row>
    <row r="6605" spans="1:6" x14ac:dyDescent="0.25">
      <c r="A6605" s="40"/>
      <c r="F6605" s="509"/>
    </row>
    <row r="6606" spans="1:6" x14ac:dyDescent="0.25">
      <c r="A6606" s="40"/>
      <c r="F6606" s="509"/>
    </row>
    <row r="6607" spans="1:6" x14ac:dyDescent="0.25">
      <c r="A6607" s="40"/>
      <c r="F6607" s="509"/>
    </row>
    <row r="6608" spans="1:6" x14ac:dyDescent="0.25">
      <c r="A6608" s="40"/>
      <c r="F6608" s="509"/>
    </row>
    <row r="6609" spans="1:6" x14ac:dyDescent="0.25">
      <c r="A6609" s="40"/>
      <c r="F6609" s="509"/>
    </row>
    <row r="6610" spans="1:6" x14ac:dyDescent="0.25">
      <c r="A6610" s="40"/>
      <c r="F6610" s="509"/>
    </row>
    <row r="6611" spans="1:6" x14ac:dyDescent="0.25">
      <c r="A6611" s="40"/>
      <c r="F6611" s="509"/>
    </row>
    <row r="6612" spans="1:6" x14ac:dyDescent="0.25">
      <c r="A6612" s="40"/>
      <c r="F6612" s="509"/>
    </row>
    <row r="6613" spans="1:6" x14ac:dyDescent="0.25">
      <c r="A6613" s="40"/>
      <c r="F6613" s="509"/>
    </row>
    <row r="6614" spans="1:6" x14ac:dyDescent="0.25">
      <c r="A6614" s="40"/>
      <c r="F6614" s="509"/>
    </row>
    <row r="6615" spans="1:6" x14ac:dyDescent="0.25">
      <c r="A6615" s="40"/>
      <c r="F6615" s="509"/>
    </row>
    <row r="6616" spans="1:6" x14ac:dyDescent="0.25">
      <c r="A6616" s="40"/>
      <c r="F6616" s="509"/>
    </row>
    <row r="6617" spans="1:6" x14ac:dyDescent="0.25">
      <c r="A6617" s="40"/>
      <c r="F6617" s="509"/>
    </row>
    <row r="6618" spans="1:6" x14ac:dyDescent="0.25">
      <c r="A6618" s="40"/>
      <c r="F6618" s="509"/>
    </row>
    <row r="6619" spans="1:6" x14ac:dyDescent="0.25">
      <c r="A6619" s="40"/>
      <c r="F6619" s="509"/>
    </row>
    <row r="6620" spans="1:6" x14ac:dyDescent="0.25">
      <c r="A6620" s="40"/>
      <c r="F6620" s="509"/>
    </row>
    <row r="6621" spans="1:6" x14ac:dyDescent="0.25">
      <c r="A6621" s="40"/>
      <c r="F6621" s="509"/>
    </row>
    <row r="6622" spans="1:6" x14ac:dyDescent="0.25">
      <c r="A6622" s="40"/>
      <c r="F6622" s="509"/>
    </row>
    <row r="6623" spans="1:6" x14ac:dyDescent="0.25">
      <c r="A6623" s="40"/>
      <c r="F6623" s="509"/>
    </row>
    <row r="6624" spans="1:6" x14ac:dyDescent="0.25">
      <c r="A6624" s="40"/>
      <c r="F6624" s="509"/>
    </row>
    <row r="6625" spans="1:6" x14ac:dyDescent="0.25">
      <c r="A6625" s="40"/>
      <c r="F6625" s="509"/>
    </row>
    <row r="6626" spans="1:6" x14ac:dyDescent="0.25">
      <c r="A6626" s="40"/>
      <c r="F6626" s="509"/>
    </row>
    <row r="6627" spans="1:6" x14ac:dyDescent="0.25">
      <c r="A6627" s="40"/>
      <c r="F6627" s="509"/>
    </row>
    <row r="6628" spans="1:6" x14ac:dyDescent="0.25">
      <c r="A6628" s="40"/>
      <c r="F6628" s="509"/>
    </row>
    <row r="6629" spans="1:6" x14ac:dyDescent="0.25">
      <c r="A6629" s="40"/>
      <c r="F6629" s="509"/>
    </row>
    <row r="6630" spans="1:6" x14ac:dyDescent="0.25">
      <c r="A6630" s="40"/>
      <c r="F6630" s="509"/>
    </row>
    <row r="6631" spans="1:6" x14ac:dyDescent="0.25">
      <c r="A6631" s="40"/>
      <c r="F6631" s="509"/>
    </row>
    <row r="6632" spans="1:6" x14ac:dyDescent="0.25">
      <c r="A6632" s="40"/>
      <c r="F6632" s="509"/>
    </row>
    <row r="6633" spans="1:6" x14ac:dyDescent="0.25">
      <c r="A6633" s="40"/>
      <c r="F6633" s="509"/>
    </row>
    <row r="6634" spans="1:6" x14ac:dyDescent="0.25">
      <c r="A6634" s="40"/>
      <c r="F6634" s="509"/>
    </row>
    <row r="6635" spans="1:6" x14ac:dyDescent="0.25">
      <c r="A6635" s="40"/>
      <c r="F6635" s="509"/>
    </row>
    <row r="6636" spans="1:6" x14ac:dyDescent="0.25">
      <c r="A6636" s="40"/>
      <c r="F6636" s="509"/>
    </row>
    <row r="6637" spans="1:6" x14ac:dyDescent="0.25">
      <c r="A6637" s="40"/>
      <c r="F6637" s="509"/>
    </row>
    <row r="6638" spans="1:6" x14ac:dyDescent="0.25">
      <c r="A6638" s="40"/>
      <c r="F6638" s="509"/>
    </row>
    <row r="6639" spans="1:6" x14ac:dyDescent="0.25">
      <c r="A6639" s="40"/>
      <c r="F6639" s="509"/>
    </row>
    <row r="6640" spans="1:6" x14ac:dyDescent="0.25">
      <c r="A6640" s="40"/>
      <c r="F6640" s="509"/>
    </row>
    <row r="6641" spans="1:6" x14ac:dyDescent="0.25">
      <c r="A6641" s="40"/>
      <c r="F6641" s="509"/>
    </row>
    <row r="6642" spans="1:6" x14ac:dyDescent="0.25">
      <c r="A6642" s="40"/>
      <c r="F6642" s="509"/>
    </row>
    <row r="6643" spans="1:6" x14ac:dyDescent="0.25">
      <c r="A6643" s="40"/>
      <c r="F6643" s="509"/>
    </row>
    <row r="6644" spans="1:6" x14ac:dyDescent="0.25">
      <c r="A6644" s="40"/>
      <c r="F6644" s="509"/>
    </row>
    <row r="6645" spans="1:6" x14ac:dyDescent="0.25">
      <c r="A6645" s="40"/>
      <c r="F6645" s="509"/>
    </row>
    <row r="6646" spans="1:6" x14ac:dyDescent="0.25">
      <c r="A6646" s="40"/>
      <c r="F6646" s="509"/>
    </row>
    <row r="6647" spans="1:6" x14ac:dyDescent="0.25">
      <c r="A6647" s="40"/>
      <c r="F6647" s="509"/>
    </row>
    <row r="6648" spans="1:6" x14ac:dyDescent="0.25">
      <c r="A6648" s="40"/>
      <c r="F6648" s="509"/>
    </row>
    <row r="6649" spans="1:6" x14ac:dyDescent="0.25">
      <c r="A6649" s="40"/>
      <c r="F6649" s="509"/>
    </row>
    <row r="6650" spans="1:6" x14ac:dyDescent="0.25">
      <c r="A6650" s="40"/>
      <c r="F6650" s="509"/>
    </row>
    <row r="6651" spans="1:6" x14ac:dyDescent="0.25">
      <c r="A6651" s="40"/>
      <c r="F6651" s="509"/>
    </row>
    <row r="6652" spans="1:6" x14ac:dyDescent="0.25">
      <c r="A6652" s="40"/>
      <c r="F6652" s="509"/>
    </row>
    <row r="6653" spans="1:6" x14ac:dyDescent="0.25">
      <c r="A6653" s="40"/>
      <c r="F6653" s="509"/>
    </row>
    <row r="6654" spans="1:6" x14ac:dyDescent="0.25">
      <c r="A6654" s="40"/>
      <c r="F6654" s="509"/>
    </row>
    <row r="6655" spans="1:6" x14ac:dyDescent="0.25">
      <c r="A6655" s="40"/>
      <c r="F6655" s="509"/>
    </row>
    <row r="6656" spans="1:6" x14ac:dyDescent="0.25">
      <c r="A6656" s="40"/>
      <c r="F6656" s="509"/>
    </row>
    <row r="6657" spans="1:6" x14ac:dyDescent="0.25">
      <c r="A6657" s="40"/>
      <c r="F6657" s="509"/>
    </row>
    <row r="6658" spans="1:6" x14ac:dyDescent="0.25">
      <c r="A6658" s="40"/>
      <c r="F6658" s="509"/>
    </row>
    <row r="6659" spans="1:6" x14ac:dyDescent="0.25">
      <c r="A6659" s="40"/>
      <c r="F6659" s="509"/>
    </row>
    <row r="6660" spans="1:6" x14ac:dyDescent="0.25">
      <c r="A6660" s="40"/>
      <c r="F6660" s="509"/>
    </row>
    <row r="6661" spans="1:6" x14ac:dyDescent="0.25">
      <c r="A6661" s="40"/>
      <c r="F6661" s="509"/>
    </row>
    <row r="6662" spans="1:6" x14ac:dyDescent="0.25">
      <c r="A6662" s="40"/>
      <c r="F6662" s="509"/>
    </row>
    <row r="6663" spans="1:6" x14ac:dyDescent="0.25">
      <c r="A6663" s="40"/>
      <c r="F6663" s="509"/>
    </row>
    <row r="6664" spans="1:6" x14ac:dyDescent="0.25">
      <c r="A6664" s="40"/>
      <c r="F6664" s="509"/>
    </row>
    <row r="6665" spans="1:6" x14ac:dyDescent="0.25">
      <c r="A6665" s="40"/>
      <c r="F6665" s="509"/>
    </row>
    <row r="6666" spans="1:6" x14ac:dyDescent="0.25">
      <c r="A6666" s="40"/>
      <c r="F6666" s="509"/>
    </row>
    <row r="6667" spans="1:6" x14ac:dyDescent="0.25">
      <c r="A6667" s="40"/>
      <c r="F6667" s="509"/>
    </row>
    <row r="6668" spans="1:6" x14ac:dyDescent="0.25">
      <c r="A6668" s="40"/>
      <c r="F6668" s="509"/>
    </row>
    <row r="6669" spans="1:6" x14ac:dyDescent="0.25">
      <c r="A6669" s="40"/>
      <c r="F6669" s="509"/>
    </row>
    <row r="6670" spans="1:6" x14ac:dyDescent="0.25">
      <c r="A6670" s="40"/>
      <c r="F6670" s="509"/>
    </row>
    <row r="6671" spans="1:6" x14ac:dyDescent="0.25">
      <c r="A6671" s="40"/>
      <c r="F6671" s="509"/>
    </row>
    <row r="6672" spans="1:6" x14ac:dyDescent="0.25">
      <c r="A6672" s="40"/>
      <c r="F6672" s="509"/>
    </row>
    <row r="6673" spans="1:6" x14ac:dyDescent="0.25">
      <c r="A6673" s="40"/>
      <c r="F6673" s="509"/>
    </row>
    <row r="6674" spans="1:6" x14ac:dyDescent="0.25">
      <c r="A6674" s="40"/>
      <c r="F6674" s="509"/>
    </row>
    <row r="6675" spans="1:6" x14ac:dyDescent="0.25">
      <c r="A6675" s="40"/>
      <c r="F6675" s="509"/>
    </row>
    <row r="6676" spans="1:6" x14ac:dyDescent="0.25">
      <c r="A6676" s="40"/>
      <c r="F6676" s="509"/>
    </row>
    <row r="6677" spans="1:6" x14ac:dyDescent="0.25">
      <c r="A6677" s="40"/>
      <c r="F6677" s="509"/>
    </row>
    <row r="6678" spans="1:6" x14ac:dyDescent="0.25">
      <c r="A6678" s="40"/>
      <c r="F6678" s="509"/>
    </row>
    <row r="6679" spans="1:6" x14ac:dyDescent="0.25">
      <c r="A6679" s="40"/>
      <c r="F6679" s="509"/>
    </row>
    <row r="6680" spans="1:6" x14ac:dyDescent="0.25">
      <c r="A6680" s="40"/>
      <c r="F6680" s="509"/>
    </row>
    <row r="6681" spans="1:6" x14ac:dyDescent="0.25">
      <c r="A6681" s="40"/>
      <c r="F6681" s="509"/>
    </row>
    <row r="6682" spans="1:6" x14ac:dyDescent="0.25">
      <c r="A6682" s="40"/>
      <c r="F6682" s="509"/>
    </row>
    <row r="6683" spans="1:6" x14ac:dyDescent="0.25">
      <c r="A6683" s="40"/>
      <c r="F6683" s="509"/>
    </row>
    <row r="6684" spans="1:6" x14ac:dyDescent="0.25">
      <c r="A6684" s="40"/>
      <c r="F6684" s="509"/>
    </row>
    <row r="6685" spans="1:6" x14ac:dyDescent="0.25">
      <c r="A6685" s="40"/>
      <c r="F6685" s="509"/>
    </row>
    <row r="6686" spans="1:6" x14ac:dyDescent="0.25">
      <c r="A6686" s="40"/>
      <c r="F6686" s="509"/>
    </row>
    <row r="6687" spans="1:6" x14ac:dyDescent="0.25">
      <c r="A6687" s="40"/>
      <c r="F6687" s="509"/>
    </row>
    <row r="6688" spans="1:6" x14ac:dyDescent="0.25">
      <c r="A6688" s="40"/>
      <c r="F6688" s="509"/>
    </row>
    <row r="6689" spans="1:6" x14ac:dyDescent="0.25">
      <c r="A6689" s="40"/>
      <c r="F6689" s="509"/>
    </row>
    <row r="6690" spans="1:6" x14ac:dyDescent="0.25">
      <c r="A6690" s="40"/>
      <c r="F6690" s="509"/>
    </row>
    <row r="6691" spans="1:6" x14ac:dyDescent="0.25">
      <c r="A6691" s="40"/>
      <c r="F6691" s="509"/>
    </row>
    <row r="6692" spans="1:6" x14ac:dyDescent="0.25">
      <c r="A6692" s="40"/>
      <c r="F6692" s="509"/>
    </row>
    <row r="6693" spans="1:6" x14ac:dyDescent="0.25">
      <c r="A6693" s="40"/>
      <c r="F6693" s="509"/>
    </row>
    <row r="6694" spans="1:6" x14ac:dyDescent="0.25">
      <c r="A6694" s="40"/>
      <c r="F6694" s="509"/>
    </row>
    <row r="6695" spans="1:6" x14ac:dyDescent="0.25">
      <c r="A6695" s="40"/>
      <c r="F6695" s="509"/>
    </row>
    <row r="6696" spans="1:6" x14ac:dyDescent="0.25">
      <c r="A6696" s="40"/>
      <c r="F6696" s="509"/>
    </row>
    <row r="6697" spans="1:6" x14ac:dyDescent="0.25">
      <c r="A6697" s="40"/>
      <c r="F6697" s="509"/>
    </row>
    <row r="6698" spans="1:6" x14ac:dyDescent="0.25">
      <c r="A6698" s="40"/>
      <c r="F6698" s="509"/>
    </row>
    <row r="6699" spans="1:6" x14ac:dyDescent="0.25">
      <c r="A6699" s="40"/>
      <c r="F6699" s="509"/>
    </row>
    <row r="6700" spans="1:6" x14ac:dyDescent="0.25">
      <c r="A6700" s="40"/>
      <c r="F6700" s="509"/>
    </row>
    <row r="6701" spans="1:6" x14ac:dyDescent="0.25">
      <c r="A6701" s="40"/>
      <c r="F6701" s="509"/>
    </row>
    <row r="6702" spans="1:6" x14ac:dyDescent="0.25">
      <c r="A6702" s="40"/>
      <c r="F6702" s="509"/>
    </row>
    <row r="6703" spans="1:6" x14ac:dyDescent="0.25">
      <c r="A6703" s="40"/>
      <c r="F6703" s="509"/>
    </row>
    <row r="6704" spans="1:6" x14ac:dyDescent="0.25">
      <c r="A6704" s="40"/>
      <c r="F6704" s="509"/>
    </row>
    <row r="6705" spans="1:6" x14ac:dyDescent="0.25">
      <c r="A6705" s="40"/>
      <c r="F6705" s="509"/>
    </row>
    <row r="6706" spans="1:6" x14ac:dyDescent="0.25">
      <c r="A6706" s="40"/>
      <c r="F6706" s="509"/>
    </row>
    <row r="6707" spans="1:6" x14ac:dyDescent="0.25">
      <c r="A6707" s="40"/>
      <c r="F6707" s="509"/>
    </row>
    <row r="6708" spans="1:6" x14ac:dyDescent="0.25">
      <c r="A6708" s="40"/>
      <c r="F6708" s="509"/>
    </row>
    <row r="6709" spans="1:6" x14ac:dyDescent="0.25">
      <c r="A6709" s="40"/>
      <c r="F6709" s="509"/>
    </row>
    <row r="6710" spans="1:6" x14ac:dyDescent="0.25">
      <c r="A6710" s="40"/>
      <c r="F6710" s="509"/>
    </row>
    <row r="6711" spans="1:6" x14ac:dyDescent="0.25">
      <c r="A6711" s="40"/>
      <c r="F6711" s="509"/>
    </row>
    <row r="6712" spans="1:6" x14ac:dyDescent="0.25">
      <c r="A6712" s="40"/>
      <c r="F6712" s="509"/>
    </row>
    <row r="6713" spans="1:6" x14ac:dyDescent="0.25">
      <c r="A6713" s="40"/>
      <c r="F6713" s="509"/>
    </row>
    <row r="6714" spans="1:6" x14ac:dyDescent="0.25">
      <c r="A6714" s="40"/>
      <c r="F6714" s="509"/>
    </row>
    <row r="6715" spans="1:6" x14ac:dyDescent="0.25">
      <c r="A6715" s="40"/>
      <c r="F6715" s="509"/>
    </row>
    <row r="6716" spans="1:6" x14ac:dyDescent="0.25">
      <c r="A6716" s="40"/>
      <c r="F6716" s="509"/>
    </row>
    <row r="6717" spans="1:6" x14ac:dyDescent="0.25">
      <c r="A6717" s="40"/>
      <c r="F6717" s="509"/>
    </row>
    <row r="6718" spans="1:6" x14ac:dyDescent="0.25">
      <c r="A6718" s="40"/>
      <c r="F6718" s="509"/>
    </row>
    <row r="6719" spans="1:6" x14ac:dyDescent="0.25">
      <c r="A6719" s="40"/>
      <c r="F6719" s="509"/>
    </row>
    <row r="6720" spans="1:6" x14ac:dyDescent="0.25">
      <c r="A6720" s="40"/>
      <c r="F6720" s="509"/>
    </row>
    <row r="6721" spans="1:6" x14ac:dyDescent="0.25">
      <c r="A6721" s="40"/>
      <c r="F6721" s="509"/>
    </row>
    <row r="6722" spans="1:6" x14ac:dyDescent="0.25">
      <c r="A6722" s="40"/>
      <c r="F6722" s="509"/>
    </row>
    <row r="6723" spans="1:6" x14ac:dyDescent="0.25">
      <c r="A6723" s="40"/>
      <c r="F6723" s="509"/>
    </row>
    <row r="6724" spans="1:6" x14ac:dyDescent="0.25">
      <c r="A6724" s="40"/>
      <c r="F6724" s="509"/>
    </row>
    <row r="6725" spans="1:6" x14ac:dyDescent="0.25">
      <c r="A6725" s="40"/>
      <c r="F6725" s="509"/>
    </row>
    <row r="6726" spans="1:6" x14ac:dyDescent="0.25">
      <c r="A6726" s="40"/>
      <c r="F6726" s="509"/>
    </row>
    <row r="6727" spans="1:6" x14ac:dyDescent="0.25">
      <c r="A6727" s="40"/>
      <c r="F6727" s="509"/>
    </row>
    <row r="6728" spans="1:6" x14ac:dyDescent="0.25">
      <c r="A6728" s="40"/>
      <c r="F6728" s="509"/>
    </row>
    <row r="6729" spans="1:6" x14ac:dyDescent="0.25">
      <c r="A6729" s="40"/>
      <c r="F6729" s="509"/>
    </row>
    <row r="6730" spans="1:6" x14ac:dyDescent="0.25">
      <c r="A6730" s="40"/>
      <c r="F6730" s="509"/>
    </row>
    <row r="6731" spans="1:6" x14ac:dyDescent="0.25">
      <c r="A6731" s="40"/>
      <c r="F6731" s="509"/>
    </row>
    <row r="6732" spans="1:6" x14ac:dyDescent="0.25">
      <c r="A6732" s="40"/>
      <c r="F6732" s="509"/>
    </row>
    <row r="6733" spans="1:6" x14ac:dyDescent="0.25">
      <c r="A6733" s="40"/>
      <c r="F6733" s="509"/>
    </row>
    <row r="6734" spans="1:6" x14ac:dyDescent="0.25">
      <c r="A6734" s="40"/>
      <c r="F6734" s="509"/>
    </row>
    <row r="6735" spans="1:6" x14ac:dyDescent="0.25">
      <c r="A6735" s="40"/>
      <c r="F6735" s="509"/>
    </row>
    <row r="6736" spans="1:6" x14ac:dyDescent="0.25">
      <c r="A6736" s="40"/>
      <c r="F6736" s="509"/>
    </row>
    <row r="6737" spans="1:6" x14ac:dyDescent="0.25">
      <c r="A6737" s="40"/>
      <c r="F6737" s="509"/>
    </row>
    <row r="6738" spans="1:6" x14ac:dyDescent="0.25">
      <c r="A6738" s="40"/>
      <c r="F6738" s="509"/>
    </row>
    <row r="6739" spans="1:6" x14ac:dyDescent="0.25">
      <c r="A6739" s="40"/>
      <c r="F6739" s="509"/>
    </row>
    <row r="6740" spans="1:6" x14ac:dyDescent="0.25">
      <c r="A6740" s="40"/>
      <c r="F6740" s="509"/>
    </row>
    <row r="6741" spans="1:6" x14ac:dyDescent="0.25">
      <c r="A6741" s="40"/>
      <c r="F6741" s="509"/>
    </row>
    <row r="6742" spans="1:6" x14ac:dyDescent="0.25">
      <c r="A6742" s="40"/>
      <c r="F6742" s="509"/>
    </row>
    <row r="6743" spans="1:6" x14ac:dyDescent="0.25">
      <c r="A6743" s="40"/>
      <c r="F6743" s="509"/>
    </row>
    <row r="6744" spans="1:6" x14ac:dyDescent="0.25">
      <c r="A6744" s="40"/>
      <c r="F6744" s="509"/>
    </row>
    <row r="6745" spans="1:6" x14ac:dyDescent="0.25">
      <c r="A6745" s="40"/>
      <c r="F6745" s="509"/>
    </row>
    <row r="6746" spans="1:6" x14ac:dyDescent="0.25">
      <c r="A6746" s="40"/>
      <c r="F6746" s="509"/>
    </row>
    <row r="6747" spans="1:6" x14ac:dyDescent="0.25">
      <c r="A6747" s="40"/>
      <c r="F6747" s="509"/>
    </row>
    <row r="6748" spans="1:6" x14ac:dyDescent="0.25">
      <c r="A6748" s="40"/>
      <c r="F6748" s="509"/>
    </row>
    <row r="6749" spans="1:6" x14ac:dyDescent="0.25">
      <c r="A6749" s="40"/>
      <c r="F6749" s="509"/>
    </row>
    <row r="6750" spans="1:6" x14ac:dyDescent="0.25">
      <c r="A6750" s="40"/>
      <c r="F6750" s="509"/>
    </row>
    <row r="6751" spans="1:6" x14ac:dyDescent="0.25">
      <c r="A6751" s="40"/>
      <c r="F6751" s="509"/>
    </row>
    <row r="6752" spans="1:6" x14ac:dyDescent="0.25">
      <c r="A6752" s="40"/>
      <c r="F6752" s="509"/>
    </row>
    <row r="6753" spans="1:6" x14ac:dyDescent="0.25">
      <c r="A6753" s="40"/>
      <c r="F6753" s="509"/>
    </row>
    <row r="6754" spans="1:6" x14ac:dyDescent="0.25">
      <c r="A6754" s="40"/>
      <c r="F6754" s="509"/>
    </row>
    <row r="6755" spans="1:6" x14ac:dyDescent="0.25">
      <c r="A6755" s="40"/>
      <c r="F6755" s="509"/>
    </row>
    <row r="6756" spans="1:6" x14ac:dyDescent="0.25">
      <c r="A6756" s="40"/>
      <c r="F6756" s="509"/>
    </row>
    <row r="6757" spans="1:6" x14ac:dyDescent="0.25">
      <c r="A6757" s="40"/>
      <c r="F6757" s="509"/>
    </row>
    <row r="6758" spans="1:6" x14ac:dyDescent="0.25">
      <c r="A6758" s="40"/>
      <c r="F6758" s="509"/>
    </row>
    <row r="6759" spans="1:6" x14ac:dyDescent="0.25">
      <c r="A6759" s="40"/>
      <c r="F6759" s="509"/>
    </row>
    <row r="6760" spans="1:6" x14ac:dyDescent="0.25">
      <c r="A6760" s="40"/>
      <c r="F6760" s="509"/>
    </row>
    <row r="6761" spans="1:6" x14ac:dyDescent="0.25">
      <c r="A6761" s="40"/>
      <c r="F6761" s="509"/>
    </row>
    <row r="6762" spans="1:6" x14ac:dyDescent="0.25">
      <c r="A6762" s="40"/>
      <c r="F6762" s="509"/>
    </row>
    <row r="6763" spans="1:6" x14ac:dyDescent="0.25">
      <c r="A6763" s="40"/>
      <c r="F6763" s="509"/>
    </row>
    <row r="6764" spans="1:6" x14ac:dyDescent="0.25">
      <c r="A6764" s="40"/>
      <c r="F6764" s="509"/>
    </row>
    <row r="6765" spans="1:6" x14ac:dyDescent="0.25">
      <c r="A6765" s="40"/>
      <c r="F6765" s="509"/>
    </row>
    <row r="6766" spans="1:6" x14ac:dyDescent="0.25">
      <c r="A6766" s="40"/>
      <c r="F6766" s="509"/>
    </row>
    <row r="6767" spans="1:6" x14ac:dyDescent="0.25">
      <c r="A6767" s="40"/>
      <c r="F6767" s="509"/>
    </row>
    <row r="6768" spans="1:6" x14ac:dyDescent="0.25">
      <c r="A6768" s="40"/>
      <c r="F6768" s="509"/>
    </row>
    <row r="6769" spans="1:6" x14ac:dyDescent="0.25">
      <c r="A6769" s="40"/>
      <c r="F6769" s="509"/>
    </row>
    <row r="6770" spans="1:6" x14ac:dyDescent="0.25">
      <c r="A6770" s="40"/>
      <c r="F6770" s="509"/>
    </row>
    <row r="6771" spans="1:6" x14ac:dyDescent="0.25">
      <c r="A6771" s="40"/>
      <c r="F6771" s="509"/>
    </row>
    <row r="6772" spans="1:6" x14ac:dyDescent="0.25">
      <c r="A6772" s="40"/>
      <c r="F6772" s="509"/>
    </row>
    <row r="6773" spans="1:6" x14ac:dyDescent="0.25">
      <c r="A6773" s="40"/>
      <c r="F6773" s="509"/>
    </row>
    <row r="6774" spans="1:6" x14ac:dyDescent="0.25">
      <c r="A6774" s="40"/>
      <c r="F6774" s="509"/>
    </row>
    <row r="6775" spans="1:6" x14ac:dyDescent="0.25">
      <c r="A6775" s="40"/>
      <c r="F6775" s="509"/>
    </row>
    <row r="6776" spans="1:6" x14ac:dyDescent="0.25">
      <c r="A6776" s="40"/>
      <c r="F6776" s="509"/>
    </row>
    <row r="6777" spans="1:6" x14ac:dyDescent="0.25">
      <c r="A6777" s="40"/>
      <c r="F6777" s="509"/>
    </row>
    <row r="6778" spans="1:6" x14ac:dyDescent="0.25">
      <c r="A6778" s="40"/>
      <c r="F6778" s="509"/>
    </row>
    <row r="6779" spans="1:6" x14ac:dyDescent="0.25">
      <c r="A6779" s="40"/>
      <c r="F6779" s="509"/>
    </row>
    <row r="6780" spans="1:6" x14ac:dyDescent="0.25">
      <c r="A6780" s="40"/>
      <c r="F6780" s="509"/>
    </row>
    <row r="6781" spans="1:6" x14ac:dyDescent="0.25">
      <c r="A6781" s="40"/>
      <c r="F6781" s="509"/>
    </row>
    <row r="6782" spans="1:6" x14ac:dyDescent="0.25">
      <c r="A6782" s="40"/>
      <c r="F6782" s="509"/>
    </row>
    <row r="6783" spans="1:6" x14ac:dyDescent="0.25">
      <c r="A6783" s="40"/>
      <c r="F6783" s="509"/>
    </row>
    <row r="6784" spans="1:6" x14ac:dyDescent="0.25">
      <c r="A6784" s="40"/>
      <c r="F6784" s="509"/>
    </row>
    <row r="6785" spans="1:6" x14ac:dyDescent="0.25">
      <c r="A6785" s="40"/>
      <c r="F6785" s="509"/>
    </row>
    <row r="6786" spans="1:6" x14ac:dyDescent="0.25">
      <c r="A6786" s="40"/>
      <c r="F6786" s="509"/>
    </row>
    <row r="6787" spans="1:6" x14ac:dyDescent="0.25">
      <c r="A6787" s="40"/>
      <c r="F6787" s="509"/>
    </row>
    <row r="6788" spans="1:6" x14ac:dyDescent="0.25">
      <c r="A6788" s="40"/>
      <c r="F6788" s="509"/>
    </row>
    <row r="6789" spans="1:6" x14ac:dyDescent="0.25">
      <c r="A6789" s="40"/>
      <c r="F6789" s="509"/>
    </row>
    <row r="6790" spans="1:6" x14ac:dyDescent="0.25">
      <c r="A6790" s="40"/>
      <c r="F6790" s="509"/>
    </row>
    <row r="6791" spans="1:6" x14ac:dyDescent="0.25">
      <c r="A6791" s="40"/>
      <c r="F6791" s="509"/>
    </row>
    <row r="6792" spans="1:6" x14ac:dyDescent="0.25">
      <c r="A6792" s="40"/>
      <c r="F6792" s="509"/>
    </row>
    <row r="6793" spans="1:6" x14ac:dyDescent="0.25">
      <c r="A6793" s="40"/>
      <c r="F6793" s="509"/>
    </row>
    <row r="6794" spans="1:6" x14ac:dyDescent="0.25">
      <c r="A6794" s="40"/>
      <c r="F6794" s="509"/>
    </row>
    <row r="6795" spans="1:6" x14ac:dyDescent="0.25">
      <c r="A6795" s="40"/>
      <c r="F6795" s="509"/>
    </row>
    <row r="6796" spans="1:6" x14ac:dyDescent="0.25">
      <c r="A6796" s="40"/>
      <c r="F6796" s="509"/>
    </row>
    <row r="6797" spans="1:6" x14ac:dyDescent="0.25">
      <c r="A6797" s="40"/>
      <c r="F6797" s="509"/>
    </row>
    <row r="6798" spans="1:6" x14ac:dyDescent="0.25">
      <c r="A6798" s="40"/>
      <c r="F6798" s="509"/>
    </row>
    <row r="6799" spans="1:6" x14ac:dyDescent="0.25">
      <c r="A6799" s="40"/>
      <c r="F6799" s="509"/>
    </row>
    <row r="6800" spans="1:6" x14ac:dyDescent="0.25">
      <c r="A6800" s="40"/>
      <c r="F6800" s="509"/>
    </row>
    <row r="6801" spans="1:6" x14ac:dyDescent="0.25">
      <c r="A6801" s="40"/>
      <c r="F6801" s="509"/>
    </row>
    <row r="6802" spans="1:6" x14ac:dyDescent="0.25">
      <c r="A6802" s="40"/>
      <c r="F6802" s="509"/>
    </row>
    <row r="6803" spans="1:6" x14ac:dyDescent="0.25">
      <c r="A6803" s="40"/>
      <c r="F6803" s="509"/>
    </row>
    <row r="6804" spans="1:6" x14ac:dyDescent="0.25">
      <c r="A6804" s="40"/>
      <c r="F6804" s="509"/>
    </row>
    <row r="6805" spans="1:6" x14ac:dyDescent="0.25">
      <c r="A6805" s="40"/>
      <c r="F6805" s="509"/>
    </row>
    <row r="6806" spans="1:6" x14ac:dyDescent="0.25">
      <c r="A6806" s="40"/>
      <c r="F6806" s="509"/>
    </row>
    <row r="6807" spans="1:6" x14ac:dyDescent="0.25">
      <c r="A6807" s="40"/>
      <c r="F6807" s="509"/>
    </row>
    <row r="6808" spans="1:6" x14ac:dyDescent="0.25">
      <c r="A6808" s="40"/>
      <c r="F6808" s="509"/>
    </row>
    <row r="6809" spans="1:6" x14ac:dyDescent="0.25">
      <c r="A6809" s="40"/>
      <c r="F6809" s="509"/>
    </row>
    <row r="6810" spans="1:6" x14ac:dyDescent="0.25">
      <c r="A6810" s="40"/>
      <c r="F6810" s="509"/>
    </row>
    <row r="6811" spans="1:6" x14ac:dyDescent="0.25">
      <c r="A6811" s="40"/>
      <c r="F6811" s="509"/>
    </row>
    <row r="6812" spans="1:6" x14ac:dyDescent="0.25">
      <c r="A6812" s="40"/>
      <c r="F6812" s="509"/>
    </row>
    <row r="6813" spans="1:6" x14ac:dyDescent="0.25">
      <c r="A6813" s="40"/>
      <c r="F6813" s="509"/>
    </row>
    <row r="6814" spans="1:6" x14ac:dyDescent="0.25">
      <c r="A6814" s="40"/>
      <c r="F6814" s="509"/>
    </row>
    <row r="6815" spans="1:6" x14ac:dyDescent="0.25">
      <c r="A6815" s="40"/>
      <c r="F6815" s="509"/>
    </row>
    <row r="6816" spans="1:6" x14ac:dyDescent="0.25">
      <c r="A6816" s="40"/>
      <c r="F6816" s="509"/>
    </row>
    <row r="6817" spans="1:6" x14ac:dyDescent="0.25">
      <c r="A6817" s="40"/>
      <c r="F6817" s="509"/>
    </row>
    <row r="6818" spans="1:6" x14ac:dyDescent="0.25">
      <c r="A6818" s="40"/>
      <c r="F6818" s="509"/>
    </row>
    <row r="6819" spans="1:6" x14ac:dyDescent="0.25">
      <c r="A6819" s="40"/>
      <c r="F6819" s="509"/>
    </row>
    <row r="6820" spans="1:6" x14ac:dyDescent="0.25">
      <c r="A6820" s="40"/>
      <c r="F6820" s="509"/>
    </row>
    <row r="6821" spans="1:6" x14ac:dyDescent="0.25">
      <c r="A6821" s="40"/>
      <c r="F6821" s="509"/>
    </row>
    <row r="6822" spans="1:6" x14ac:dyDescent="0.25">
      <c r="A6822" s="40"/>
      <c r="F6822" s="509"/>
    </row>
    <row r="6823" spans="1:6" x14ac:dyDescent="0.25">
      <c r="A6823" s="40"/>
      <c r="F6823" s="509"/>
    </row>
    <row r="6824" spans="1:6" x14ac:dyDescent="0.25">
      <c r="A6824" s="40"/>
      <c r="F6824" s="509"/>
    </row>
    <row r="6825" spans="1:6" x14ac:dyDescent="0.25">
      <c r="A6825" s="40"/>
      <c r="F6825" s="509"/>
    </row>
    <row r="6826" spans="1:6" x14ac:dyDescent="0.25">
      <c r="A6826" s="40"/>
      <c r="F6826" s="509"/>
    </row>
    <row r="6827" spans="1:6" x14ac:dyDescent="0.25">
      <c r="A6827" s="40"/>
      <c r="F6827" s="509"/>
    </row>
    <row r="6828" spans="1:6" x14ac:dyDescent="0.25">
      <c r="A6828" s="40"/>
      <c r="F6828" s="509"/>
    </row>
    <row r="6829" spans="1:6" x14ac:dyDescent="0.25">
      <c r="A6829" s="40"/>
      <c r="F6829" s="509"/>
    </row>
    <row r="6830" spans="1:6" x14ac:dyDescent="0.25">
      <c r="A6830" s="40"/>
      <c r="F6830" s="509"/>
    </row>
    <row r="6831" spans="1:6" x14ac:dyDescent="0.25">
      <c r="A6831" s="40"/>
      <c r="F6831" s="509"/>
    </row>
    <row r="6832" spans="1:6" x14ac:dyDescent="0.25">
      <c r="A6832" s="40"/>
      <c r="F6832" s="509"/>
    </row>
    <row r="6833" spans="1:6" x14ac:dyDescent="0.25">
      <c r="A6833" s="40"/>
      <c r="F6833" s="509"/>
    </row>
    <row r="6834" spans="1:6" x14ac:dyDescent="0.25">
      <c r="A6834" s="40"/>
      <c r="F6834" s="509"/>
    </row>
    <row r="6835" spans="1:6" x14ac:dyDescent="0.25">
      <c r="A6835" s="40"/>
      <c r="F6835" s="509"/>
    </row>
    <row r="6836" spans="1:6" x14ac:dyDescent="0.25">
      <c r="A6836" s="40"/>
      <c r="F6836" s="509"/>
    </row>
    <row r="6837" spans="1:6" x14ac:dyDescent="0.25">
      <c r="A6837" s="40"/>
      <c r="F6837" s="509"/>
    </row>
    <row r="6838" spans="1:6" x14ac:dyDescent="0.25">
      <c r="A6838" s="40"/>
      <c r="F6838" s="509"/>
    </row>
    <row r="6839" spans="1:6" x14ac:dyDescent="0.25">
      <c r="A6839" s="40"/>
      <c r="F6839" s="509"/>
    </row>
    <row r="6840" spans="1:6" x14ac:dyDescent="0.25">
      <c r="A6840" s="40"/>
      <c r="F6840" s="509"/>
    </row>
    <row r="6841" spans="1:6" x14ac:dyDescent="0.25">
      <c r="A6841" s="40"/>
      <c r="F6841" s="509"/>
    </row>
    <row r="6842" spans="1:6" x14ac:dyDescent="0.25">
      <c r="A6842" s="40"/>
      <c r="F6842" s="509"/>
    </row>
    <row r="6843" spans="1:6" x14ac:dyDescent="0.25">
      <c r="A6843" s="40"/>
      <c r="F6843" s="509"/>
    </row>
    <row r="6844" spans="1:6" x14ac:dyDescent="0.25">
      <c r="A6844" s="40"/>
      <c r="F6844" s="509"/>
    </row>
    <row r="6845" spans="1:6" x14ac:dyDescent="0.25">
      <c r="A6845" s="40"/>
      <c r="F6845" s="509"/>
    </row>
    <row r="6846" spans="1:6" x14ac:dyDescent="0.25">
      <c r="A6846" s="40"/>
      <c r="F6846" s="509"/>
    </row>
    <row r="6847" spans="1:6" x14ac:dyDescent="0.25">
      <c r="A6847" s="40"/>
      <c r="F6847" s="509"/>
    </row>
    <row r="6848" spans="1:6" x14ac:dyDescent="0.25">
      <c r="A6848" s="40"/>
      <c r="F6848" s="509"/>
    </row>
    <row r="6849" spans="1:6" x14ac:dyDescent="0.25">
      <c r="A6849" s="40"/>
      <c r="F6849" s="509"/>
    </row>
    <row r="6850" spans="1:6" x14ac:dyDescent="0.25">
      <c r="A6850" s="40"/>
      <c r="F6850" s="509"/>
    </row>
    <row r="6851" spans="1:6" x14ac:dyDescent="0.25">
      <c r="A6851" s="40"/>
      <c r="F6851" s="509"/>
    </row>
    <row r="6852" spans="1:6" x14ac:dyDescent="0.25">
      <c r="A6852" s="40"/>
      <c r="F6852" s="509"/>
    </row>
    <row r="6853" spans="1:6" x14ac:dyDescent="0.25">
      <c r="A6853" s="40"/>
      <c r="F6853" s="509"/>
    </row>
    <row r="6854" spans="1:6" x14ac:dyDescent="0.25">
      <c r="A6854" s="40"/>
      <c r="F6854" s="509"/>
    </row>
    <row r="6855" spans="1:6" x14ac:dyDescent="0.25">
      <c r="A6855" s="40"/>
      <c r="F6855" s="509"/>
    </row>
    <row r="6856" spans="1:6" x14ac:dyDescent="0.25">
      <c r="A6856" s="40"/>
      <c r="F6856" s="509"/>
    </row>
    <row r="6857" spans="1:6" x14ac:dyDescent="0.25">
      <c r="A6857" s="40"/>
      <c r="F6857" s="509"/>
    </row>
    <row r="6858" spans="1:6" x14ac:dyDescent="0.25">
      <c r="A6858" s="40"/>
      <c r="F6858" s="509"/>
    </row>
    <row r="6859" spans="1:6" x14ac:dyDescent="0.25">
      <c r="A6859" s="40"/>
      <c r="F6859" s="509"/>
    </row>
    <row r="6860" spans="1:6" x14ac:dyDescent="0.25">
      <c r="A6860" s="40"/>
      <c r="F6860" s="509"/>
    </row>
    <row r="6861" spans="1:6" x14ac:dyDescent="0.25">
      <c r="A6861" s="40"/>
      <c r="F6861" s="509"/>
    </row>
    <row r="6862" spans="1:6" x14ac:dyDescent="0.25">
      <c r="A6862" s="40"/>
      <c r="F6862" s="509"/>
    </row>
    <row r="6863" spans="1:6" x14ac:dyDescent="0.25">
      <c r="A6863" s="40"/>
      <c r="F6863" s="509"/>
    </row>
    <row r="6864" spans="1:6" x14ac:dyDescent="0.25">
      <c r="A6864" s="40"/>
      <c r="F6864" s="509"/>
    </row>
    <row r="6865" spans="1:6" x14ac:dyDescent="0.25">
      <c r="A6865" s="40"/>
      <c r="F6865" s="509"/>
    </row>
    <row r="6866" spans="1:6" x14ac:dyDescent="0.25">
      <c r="A6866" s="40"/>
      <c r="F6866" s="509"/>
    </row>
    <row r="6867" spans="1:6" x14ac:dyDescent="0.25">
      <c r="A6867" s="40"/>
      <c r="F6867" s="509"/>
    </row>
    <row r="6868" spans="1:6" x14ac:dyDescent="0.25">
      <c r="A6868" s="40"/>
      <c r="F6868" s="509"/>
    </row>
    <row r="6869" spans="1:6" x14ac:dyDescent="0.25">
      <c r="A6869" s="40"/>
      <c r="F6869" s="509"/>
    </row>
    <row r="6870" spans="1:6" x14ac:dyDescent="0.25">
      <c r="A6870" s="40"/>
      <c r="F6870" s="509"/>
    </row>
    <row r="6871" spans="1:6" x14ac:dyDescent="0.25">
      <c r="A6871" s="40"/>
      <c r="F6871" s="509"/>
    </row>
    <row r="6872" spans="1:6" x14ac:dyDescent="0.25">
      <c r="A6872" s="40"/>
      <c r="F6872" s="509"/>
    </row>
    <row r="6873" spans="1:6" x14ac:dyDescent="0.25">
      <c r="A6873" s="40"/>
      <c r="F6873" s="509"/>
    </row>
    <row r="6874" spans="1:6" x14ac:dyDescent="0.25">
      <c r="A6874" s="40"/>
      <c r="F6874" s="509"/>
    </row>
    <row r="6875" spans="1:6" x14ac:dyDescent="0.25">
      <c r="A6875" s="40"/>
      <c r="F6875" s="509"/>
    </row>
    <row r="6876" spans="1:6" x14ac:dyDescent="0.25">
      <c r="A6876" s="40"/>
      <c r="F6876" s="509"/>
    </row>
    <row r="6877" spans="1:6" x14ac:dyDescent="0.25">
      <c r="A6877" s="40"/>
      <c r="F6877" s="509"/>
    </row>
    <row r="6878" spans="1:6" x14ac:dyDescent="0.25">
      <c r="A6878" s="40"/>
      <c r="F6878" s="509"/>
    </row>
    <row r="6879" spans="1:6" x14ac:dyDescent="0.25">
      <c r="A6879" s="40"/>
      <c r="F6879" s="509"/>
    </row>
    <row r="6880" spans="1:6" x14ac:dyDescent="0.25">
      <c r="A6880" s="40"/>
      <c r="F6880" s="509"/>
    </row>
    <row r="6881" spans="1:6" x14ac:dyDescent="0.25">
      <c r="A6881" s="40"/>
      <c r="F6881" s="509"/>
    </row>
    <row r="6882" spans="1:6" x14ac:dyDescent="0.25">
      <c r="A6882" s="40"/>
      <c r="F6882" s="509"/>
    </row>
    <row r="6883" spans="1:6" x14ac:dyDescent="0.25">
      <c r="A6883" s="40"/>
      <c r="F6883" s="509"/>
    </row>
    <row r="6884" spans="1:6" x14ac:dyDescent="0.25">
      <c r="A6884" s="40"/>
      <c r="F6884" s="509"/>
    </row>
    <row r="6885" spans="1:6" x14ac:dyDescent="0.25">
      <c r="A6885" s="40"/>
      <c r="F6885" s="509"/>
    </row>
    <row r="6886" spans="1:6" x14ac:dyDescent="0.25">
      <c r="A6886" s="40"/>
      <c r="F6886" s="509"/>
    </row>
    <row r="6887" spans="1:6" x14ac:dyDescent="0.25">
      <c r="A6887" s="40"/>
      <c r="F6887" s="509"/>
    </row>
    <row r="6888" spans="1:6" x14ac:dyDescent="0.25">
      <c r="A6888" s="40"/>
      <c r="F6888" s="509"/>
    </row>
    <row r="6889" spans="1:6" x14ac:dyDescent="0.25">
      <c r="A6889" s="40"/>
      <c r="F6889" s="509"/>
    </row>
    <row r="6890" spans="1:6" x14ac:dyDescent="0.25">
      <c r="A6890" s="40"/>
      <c r="F6890" s="509"/>
    </row>
    <row r="6891" spans="1:6" x14ac:dyDescent="0.25">
      <c r="A6891" s="40"/>
      <c r="F6891" s="509"/>
    </row>
    <row r="6892" spans="1:6" x14ac:dyDescent="0.25">
      <c r="A6892" s="40"/>
      <c r="F6892" s="509"/>
    </row>
    <row r="6893" spans="1:6" x14ac:dyDescent="0.25">
      <c r="A6893" s="40"/>
      <c r="F6893" s="509"/>
    </row>
    <row r="6894" spans="1:6" x14ac:dyDescent="0.25">
      <c r="A6894" s="40"/>
      <c r="F6894" s="509"/>
    </row>
    <row r="6895" spans="1:6" x14ac:dyDescent="0.25">
      <c r="A6895" s="40"/>
      <c r="F6895" s="509"/>
    </row>
    <row r="6896" spans="1:6" x14ac:dyDescent="0.25">
      <c r="A6896" s="40"/>
      <c r="F6896" s="509"/>
    </row>
    <row r="6897" spans="1:6" x14ac:dyDescent="0.25">
      <c r="A6897" s="40"/>
      <c r="F6897" s="509"/>
    </row>
    <row r="6898" spans="1:6" x14ac:dyDescent="0.25">
      <c r="A6898" s="40"/>
      <c r="F6898" s="509"/>
    </row>
    <row r="6899" spans="1:6" x14ac:dyDescent="0.25">
      <c r="A6899" s="40"/>
      <c r="F6899" s="509"/>
    </row>
    <row r="6900" spans="1:6" x14ac:dyDescent="0.25">
      <c r="A6900" s="40"/>
      <c r="F6900" s="509"/>
    </row>
    <row r="6901" spans="1:6" x14ac:dyDescent="0.25">
      <c r="A6901" s="40"/>
      <c r="F6901" s="509"/>
    </row>
    <row r="6902" spans="1:6" x14ac:dyDescent="0.25">
      <c r="A6902" s="40"/>
      <c r="F6902" s="509"/>
    </row>
    <row r="6903" spans="1:6" x14ac:dyDescent="0.25">
      <c r="A6903" s="40"/>
      <c r="F6903" s="509"/>
    </row>
    <row r="6904" spans="1:6" x14ac:dyDescent="0.25">
      <c r="A6904" s="40"/>
      <c r="F6904" s="509"/>
    </row>
    <row r="6905" spans="1:6" x14ac:dyDescent="0.25">
      <c r="A6905" s="40"/>
      <c r="F6905" s="509"/>
    </row>
    <row r="6906" spans="1:6" x14ac:dyDescent="0.25">
      <c r="A6906" s="40"/>
      <c r="F6906" s="509"/>
    </row>
    <row r="6907" spans="1:6" x14ac:dyDescent="0.25">
      <c r="A6907" s="40"/>
      <c r="F6907" s="509"/>
    </row>
    <row r="6908" spans="1:6" x14ac:dyDescent="0.25">
      <c r="A6908" s="40"/>
      <c r="F6908" s="509"/>
    </row>
    <row r="6909" spans="1:6" x14ac:dyDescent="0.25">
      <c r="A6909" s="40"/>
      <c r="F6909" s="509"/>
    </row>
    <row r="6910" spans="1:6" x14ac:dyDescent="0.25">
      <c r="A6910" s="40"/>
      <c r="F6910" s="509"/>
    </row>
    <row r="6911" spans="1:6" x14ac:dyDescent="0.25">
      <c r="A6911" s="40"/>
      <c r="F6911" s="509"/>
    </row>
    <row r="6912" spans="1:6" x14ac:dyDescent="0.25">
      <c r="A6912" s="40"/>
      <c r="F6912" s="509"/>
    </row>
    <row r="6913" spans="1:6" x14ac:dyDescent="0.25">
      <c r="A6913" s="40"/>
      <c r="F6913" s="509"/>
    </row>
    <row r="6914" spans="1:6" x14ac:dyDescent="0.25">
      <c r="A6914" s="40"/>
      <c r="F6914" s="509"/>
    </row>
    <row r="6915" spans="1:6" x14ac:dyDescent="0.25">
      <c r="A6915" s="40"/>
      <c r="F6915" s="509"/>
    </row>
    <row r="6916" spans="1:6" x14ac:dyDescent="0.25">
      <c r="A6916" s="40"/>
      <c r="F6916" s="509"/>
    </row>
    <row r="6917" spans="1:6" x14ac:dyDescent="0.25">
      <c r="A6917" s="40"/>
      <c r="F6917" s="509"/>
    </row>
    <row r="6918" spans="1:6" x14ac:dyDescent="0.25">
      <c r="A6918" s="40"/>
      <c r="F6918" s="509"/>
    </row>
    <row r="6919" spans="1:6" x14ac:dyDescent="0.25">
      <c r="A6919" s="40"/>
      <c r="F6919" s="509"/>
    </row>
    <row r="6920" spans="1:6" x14ac:dyDescent="0.25">
      <c r="A6920" s="40"/>
      <c r="F6920" s="509"/>
    </row>
    <row r="6921" spans="1:6" x14ac:dyDescent="0.25">
      <c r="A6921" s="40"/>
      <c r="F6921" s="509"/>
    </row>
    <row r="6922" spans="1:6" x14ac:dyDescent="0.25">
      <c r="A6922" s="40"/>
      <c r="F6922" s="509"/>
    </row>
    <row r="6923" spans="1:6" x14ac:dyDescent="0.25">
      <c r="A6923" s="40"/>
      <c r="F6923" s="509"/>
    </row>
    <row r="6924" spans="1:6" x14ac:dyDescent="0.25">
      <c r="A6924" s="40"/>
      <c r="F6924" s="509"/>
    </row>
    <row r="6925" spans="1:6" x14ac:dyDescent="0.25">
      <c r="A6925" s="40"/>
      <c r="F6925" s="509"/>
    </row>
    <row r="6926" spans="1:6" x14ac:dyDescent="0.25">
      <c r="A6926" s="40"/>
      <c r="F6926" s="509"/>
    </row>
    <row r="6927" spans="1:6" x14ac:dyDescent="0.25">
      <c r="A6927" s="40"/>
      <c r="F6927" s="509"/>
    </row>
    <row r="6928" spans="1:6" x14ac:dyDescent="0.25">
      <c r="A6928" s="40"/>
      <c r="F6928" s="509"/>
    </row>
    <row r="6929" spans="1:6" x14ac:dyDescent="0.25">
      <c r="A6929" s="40"/>
      <c r="F6929" s="509"/>
    </row>
    <row r="6930" spans="1:6" x14ac:dyDescent="0.25">
      <c r="A6930" s="40"/>
      <c r="F6930" s="509"/>
    </row>
    <row r="6931" spans="1:6" x14ac:dyDescent="0.25">
      <c r="A6931" s="40"/>
      <c r="F6931" s="509"/>
    </row>
    <row r="6932" spans="1:6" x14ac:dyDescent="0.25">
      <c r="A6932" s="40"/>
      <c r="F6932" s="509"/>
    </row>
    <row r="6933" spans="1:6" x14ac:dyDescent="0.25">
      <c r="A6933" s="40"/>
      <c r="F6933" s="509"/>
    </row>
    <row r="6934" spans="1:6" x14ac:dyDescent="0.25">
      <c r="A6934" s="40"/>
      <c r="F6934" s="509"/>
    </row>
    <row r="6935" spans="1:6" x14ac:dyDescent="0.25">
      <c r="A6935" s="40"/>
      <c r="F6935" s="509"/>
    </row>
    <row r="6936" spans="1:6" x14ac:dyDescent="0.25">
      <c r="A6936" s="40"/>
      <c r="F6936" s="509"/>
    </row>
    <row r="6937" spans="1:6" x14ac:dyDescent="0.25">
      <c r="A6937" s="40"/>
      <c r="F6937" s="509"/>
    </row>
    <row r="6938" spans="1:6" x14ac:dyDescent="0.25">
      <c r="A6938" s="40"/>
      <c r="F6938" s="509"/>
    </row>
    <row r="6939" spans="1:6" x14ac:dyDescent="0.25">
      <c r="A6939" s="40"/>
      <c r="F6939" s="509"/>
    </row>
    <row r="6940" spans="1:6" x14ac:dyDescent="0.25">
      <c r="A6940" s="40"/>
      <c r="F6940" s="509"/>
    </row>
    <row r="6941" spans="1:6" x14ac:dyDescent="0.25">
      <c r="A6941" s="40"/>
      <c r="F6941" s="509"/>
    </row>
    <row r="6942" spans="1:6" x14ac:dyDescent="0.25">
      <c r="A6942" s="40"/>
      <c r="F6942" s="509"/>
    </row>
    <row r="6943" spans="1:6" x14ac:dyDescent="0.25">
      <c r="A6943" s="40"/>
      <c r="F6943" s="509"/>
    </row>
    <row r="6944" spans="1:6" x14ac:dyDescent="0.25">
      <c r="A6944" s="40"/>
      <c r="F6944" s="509"/>
    </row>
    <row r="6945" spans="1:6" x14ac:dyDescent="0.25">
      <c r="A6945" s="40"/>
      <c r="F6945" s="509"/>
    </row>
    <row r="6946" spans="1:6" x14ac:dyDescent="0.25">
      <c r="A6946" s="40"/>
      <c r="F6946" s="509"/>
    </row>
    <row r="6947" spans="1:6" x14ac:dyDescent="0.25">
      <c r="A6947" s="40"/>
      <c r="F6947" s="509"/>
    </row>
    <row r="6948" spans="1:6" x14ac:dyDescent="0.25">
      <c r="A6948" s="40"/>
      <c r="F6948" s="509"/>
    </row>
    <row r="6949" spans="1:6" x14ac:dyDescent="0.25">
      <c r="A6949" s="40"/>
      <c r="F6949" s="509"/>
    </row>
    <row r="6950" spans="1:6" x14ac:dyDescent="0.25">
      <c r="A6950" s="40"/>
      <c r="F6950" s="509"/>
    </row>
    <row r="6951" spans="1:6" x14ac:dyDescent="0.25">
      <c r="A6951" s="40"/>
      <c r="F6951" s="509"/>
    </row>
    <row r="6952" spans="1:6" x14ac:dyDescent="0.25">
      <c r="A6952" s="40"/>
      <c r="F6952" s="509"/>
    </row>
    <row r="6953" spans="1:6" x14ac:dyDescent="0.25">
      <c r="A6953" s="40"/>
      <c r="F6953" s="509"/>
    </row>
    <row r="6954" spans="1:6" x14ac:dyDescent="0.25">
      <c r="A6954" s="40"/>
      <c r="F6954" s="509"/>
    </row>
    <row r="6955" spans="1:6" x14ac:dyDescent="0.25">
      <c r="A6955" s="40"/>
      <c r="F6955" s="509"/>
    </row>
    <row r="6956" spans="1:6" x14ac:dyDescent="0.25">
      <c r="A6956" s="40"/>
      <c r="F6956" s="509"/>
    </row>
    <row r="6957" spans="1:6" x14ac:dyDescent="0.25">
      <c r="A6957" s="40"/>
      <c r="F6957" s="509"/>
    </row>
    <row r="6958" spans="1:6" x14ac:dyDescent="0.25">
      <c r="A6958" s="40"/>
      <c r="F6958" s="509"/>
    </row>
    <row r="6959" spans="1:6" x14ac:dyDescent="0.25">
      <c r="A6959" s="40"/>
      <c r="F6959" s="509"/>
    </row>
    <row r="6960" spans="1:6" x14ac:dyDescent="0.25">
      <c r="A6960" s="40"/>
      <c r="F6960" s="509"/>
    </row>
    <row r="6961" spans="1:6" x14ac:dyDescent="0.25">
      <c r="A6961" s="40"/>
      <c r="F6961" s="509"/>
    </row>
    <row r="6962" spans="1:6" x14ac:dyDescent="0.25">
      <c r="A6962" s="40"/>
      <c r="F6962" s="509"/>
    </row>
    <row r="6963" spans="1:6" x14ac:dyDescent="0.25">
      <c r="A6963" s="40"/>
      <c r="F6963" s="509"/>
    </row>
    <row r="6964" spans="1:6" x14ac:dyDescent="0.25">
      <c r="A6964" s="40"/>
      <c r="F6964" s="509"/>
    </row>
    <row r="6965" spans="1:6" x14ac:dyDescent="0.25">
      <c r="A6965" s="40"/>
      <c r="F6965" s="509"/>
    </row>
    <row r="6966" spans="1:6" x14ac:dyDescent="0.25">
      <c r="A6966" s="40"/>
      <c r="F6966" s="509"/>
    </row>
    <row r="6967" spans="1:6" x14ac:dyDescent="0.25">
      <c r="A6967" s="40"/>
      <c r="F6967" s="509"/>
    </row>
    <row r="6968" spans="1:6" x14ac:dyDescent="0.25">
      <c r="A6968" s="40"/>
      <c r="F6968" s="509"/>
    </row>
    <row r="6969" spans="1:6" x14ac:dyDescent="0.25">
      <c r="A6969" s="40"/>
      <c r="F6969" s="509"/>
    </row>
    <row r="6970" spans="1:6" x14ac:dyDescent="0.25">
      <c r="A6970" s="40"/>
      <c r="F6970" s="509"/>
    </row>
    <row r="6971" spans="1:6" x14ac:dyDescent="0.25">
      <c r="A6971" s="40"/>
      <c r="F6971" s="509"/>
    </row>
    <row r="6972" spans="1:6" x14ac:dyDescent="0.25">
      <c r="A6972" s="40"/>
      <c r="F6972" s="509"/>
    </row>
    <row r="6973" spans="1:6" x14ac:dyDescent="0.25">
      <c r="A6973" s="40"/>
      <c r="F6973" s="509"/>
    </row>
    <row r="6974" spans="1:6" x14ac:dyDescent="0.25">
      <c r="A6974" s="40"/>
      <c r="F6974" s="509"/>
    </row>
    <row r="6975" spans="1:6" x14ac:dyDescent="0.25">
      <c r="A6975" s="40"/>
      <c r="F6975" s="509"/>
    </row>
    <row r="6976" spans="1:6" x14ac:dyDescent="0.25">
      <c r="A6976" s="40"/>
      <c r="F6976" s="509"/>
    </row>
    <row r="6977" spans="1:6" x14ac:dyDescent="0.25">
      <c r="A6977" s="40"/>
      <c r="F6977" s="509"/>
    </row>
    <row r="6978" spans="1:6" x14ac:dyDescent="0.25">
      <c r="A6978" s="40"/>
      <c r="F6978" s="509"/>
    </row>
    <row r="6979" spans="1:6" x14ac:dyDescent="0.25">
      <c r="A6979" s="40"/>
      <c r="F6979" s="509"/>
    </row>
    <row r="6980" spans="1:6" x14ac:dyDescent="0.25">
      <c r="A6980" s="40"/>
      <c r="F6980" s="509"/>
    </row>
    <row r="6981" spans="1:6" x14ac:dyDescent="0.25">
      <c r="A6981" s="40"/>
      <c r="F6981" s="509"/>
    </row>
    <row r="6982" spans="1:6" x14ac:dyDescent="0.25">
      <c r="A6982" s="40"/>
      <c r="F6982" s="509"/>
    </row>
    <row r="6983" spans="1:6" x14ac:dyDescent="0.25">
      <c r="A6983" s="40"/>
      <c r="F6983" s="509"/>
    </row>
    <row r="6984" spans="1:6" x14ac:dyDescent="0.25">
      <c r="A6984" s="40"/>
      <c r="F6984" s="509"/>
    </row>
    <row r="6985" spans="1:6" x14ac:dyDescent="0.25">
      <c r="A6985" s="40"/>
      <c r="F6985" s="509"/>
    </row>
    <row r="6986" spans="1:6" x14ac:dyDescent="0.25">
      <c r="A6986" s="40"/>
      <c r="F6986" s="509"/>
    </row>
    <row r="6987" spans="1:6" x14ac:dyDescent="0.25">
      <c r="A6987" s="40"/>
      <c r="F6987" s="509"/>
    </row>
    <row r="6988" spans="1:6" x14ac:dyDescent="0.25">
      <c r="A6988" s="40"/>
      <c r="F6988" s="509"/>
    </row>
    <row r="6989" spans="1:6" x14ac:dyDescent="0.25">
      <c r="A6989" s="40"/>
      <c r="F6989" s="509"/>
    </row>
    <row r="6990" spans="1:6" x14ac:dyDescent="0.25">
      <c r="A6990" s="40"/>
      <c r="F6990" s="509"/>
    </row>
    <row r="6991" spans="1:6" x14ac:dyDescent="0.25">
      <c r="A6991" s="40"/>
      <c r="F6991" s="509"/>
    </row>
    <row r="6992" spans="1:6" x14ac:dyDescent="0.25">
      <c r="A6992" s="40"/>
      <c r="F6992" s="509"/>
    </row>
    <row r="6993" spans="1:6" x14ac:dyDescent="0.25">
      <c r="A6993" s="40"/>
      <c r="F6993" s="509"/>
    </row>
    <row r="6994" spans="1:6" x14ac:dyDescent="0.25">
      <c r="A6994" s="40"/>
      <c r="F6994" s="509"/>
    </row>
    <row r="6995" spans="1:6" x14ac:dyDescent="0.25">
      <c r="A6995" s="40"/>
      <c r="F6995" s="509"/>
    </row>
    <row r="6996" spans="1:6" x14ac:dyDescent="0.25">
      <c r="A6996" s="40"/>
      <c r="F6996" s="509"/>
    </row>
    <row r="6997" spans="1:6" x14ac:dyDescent="0.25">
      <c r="A6997" s="40"/>
      <c r="F6997" s="509"/>
    </row>
    <row r="6998" spans="1:6" x14ac:dyDescent="0.25">
      <c r="A6998" s="40"/>
      <c r="F6998" s="509"/>
    </row>
    <row r="6999" spans="1:6" x14ac:dyDescent="0.25">
      <c r="A6999" s="40"/>
      <c r="F6999" s="509"/>
    </row>
    <row r="7000" spans="1:6" x14ac:dyDescent="0.25">
      <c r="A7000" s="40"/>
      <c r="F7000" s="509"/>
    </row>
    <row r="7001" spans="1:6" x14ac:dyDescent="0.25">
      <c r="A7001" s="40"/>
      <c r="F7001" s="509"/>
    </row>
    <row r="7002" spans="1:6" x14ac:dyDescent="0.25">
      <c r="A7002" s="40"/>
      <c r="F7002" s="509"/>
    </row>
    <row r="7003" spans="1:6" x14ac:dyDescent="0.25">
      <c r="A7003" s="40"/>
      <c r="F7003" s="509"/>
    </row>
    <row r="7004" spans="1:6" x14ac:dyDescent="0.25">
      <c r="A7004" s="40"/>
      <c r="F7004" s="509"/>
    </row>
    <row r="7005" spans="1:6" x14ac:dyDescent="0.25">
      <c r="A7005" s="40"/>
      <c r="F7005" s="509"/>
    </row>
    <row r="7006" spans="1:6" x14ac:dyDescent="0.25">
      <c r="A7006" s="40"/>
      <c r="F7006" s="509"/>
    </row>
    <row r="7007" spans="1:6" x14ac:dyDescent="0.25">
      <c r="A7007" s="40"/>
      <c r="F7007" s="509"/>
    </row>
    <row r="7008" spans="1:6" x14ac:dyDescent="0.25">
      <c r="A7008" s="40"/>
      <c r="F7008" s="509"/>
    </row>
    <row r="7009" spans="1:6" x14ac:dyDescent="0.25">
      <c r="A7009" s="40"/>
      <c r="F7009" s="509"/>
    </row>
    <row r="7010" spans="1:6" x14ac:dyDescent="0.25">
      <c r="A7010" s="40"/>
      <c r="F7010" s="509"/>
    </row>
    <row r="7011" spans="1:6" x14ac:dyDescent="0.25">
      <c r="A7011" s="40"/>
      <c r="F7011" s="509"/>
    </row>
    <row r="7012" spans="1:6" x14ac:dyDescent="0.25">
      <c r="A7012" s="40"/>
      <c r="F7012" s="509"/>
    </row>
    <row r="7013" spans="1:6" x14ac:dyDescent="0.25">
      <c r="A7013" s="40"/>
      <c r="F7013" s="509"/>
    </row>
    <row r="7014" spans="1:6" x14ac:dyDescent="0.25">
      <c r="A7014" s="40"/>
      <c r="F7014" s="509"/>
    </row>
    <row r="7015" spans="1:6" x14ac:dyDescent="0.25">
      <c r="A7015" s="40"/>
      <c r="F7015" s="509"/>
    </row>
    <row r="7016" spans="1:6" x14ac:dyDescent="0.25">
      <c r="A7016" s="40"/>
      <c r="F7016" s="509"/>
    </row>
    <row r="7017" spans="1:6" x14ac:dyDescent="0.25">
      <c r="A7017" s="40"/>
      <c r="F7017" s="509"/>
    </row>
    <row r="7018" spans="1:6" x14ac:dyDescent="0.25">
      <c r="A7018" s="40"/>
      <c r="F7018" s="509"/>
    </row>
    <row r="7019" spans="1:6" x14ac:dyDescent="0.25">
      <c r="A7019" s="40"/>
      <c r="F7019" s="509"/>
    </row>
    <row r="7020" spans="1:6" x14ac:dyDescent="0.25">
      <c r="A7020" s="40"/>
      <c r="F7020" s="509"/>
    </row>
    <row r="7021" spans="1:6" x14ac:dyDescent="0.25">
      <c r="A7021" s="40"/>
      <c r="F7021" s="509"/>
    </row>
    <row r="7022" spans="1:6" x14ac:dyDescent="0.25">
      <c r="A7022" s="40"/>
      <c r="F7022" s="509"/>
    </row>
    <row r="7023" spans="1:6" x14ac:dyDescent="0.25">
      <c r="A7023" s="40"/>
      <c r="F7023" s="509"/>
    </row>
    <row r="7024" spans="1:6" x14ac:dyDescent="0.25">
      <c r="A7024" s="40"/>
      <c r="F7024" s="509"/>
    </row>
    <row r="7025" spans="1:6" x14ac:dyDescent="0.25">
      <c r="A7025" s="40"/>
      <c r="F7025" s="509"/>
    </row>
    <row r="7026" spans="1:6" x14ac:dyDescent="0.25">
      <c r="A7026" s="40"/>
      <c r="F7026" s="509"/>
    </row>
    <row r="7027" spans="1:6" x14ac:dyDescent="0.25">
      <c r="A7027" s="40"/>
      <c r="F7027" s="509"/>
    </row>
    <row r="7028" spans="1:6" x14ac:dyDescent="0.25">
      <c r="A7028" s="40"/>
      <c r="F7028" s="509"/>
    </row>
    <row r="7029" spans="1:6" x14ac:dyDescent="0.25">
      <c r="A7029" s="40"/>
      <c r="F7029" s="509"/>
    </row>
    <row r="7030" spans="1:6" x14ac:dyDescent="0.25">
      <c r="A7030" s="40"/>
      <c r="F7030" s="509"/>
    </row>
    <row r="7031" spans="1:6" x14ac:dyDescent="0.25">
      <c r="A7031" s="40"/>
      <c r="F7031" s="509"/>
    </row>
    <row r="7032" spans="1:6" x14ac:dyDescent="0.25">
      <c r="A7032" s="40"/>
      <c r="F7032" s="509"/>
    </row>
    <row r="7033" spans="1:6" x14ac:dyDescent="0.25">
      <c r="A7033" s="40"/>
      <c r="F7033" s="509"/>
    </row>
    <row r="7034" spans="1:6" x14ac:dyDescent="0.25">
      <c r="A7034" s="40"/>
      <c r="F7034" s="509"/>
    </row>
    <row r="7035" spans="1:6" x14ac:dyDescent="0.25">
      <c r="A7035" s="40"/>
      <c r="F7035" s="509"/>
    </row>
    <row r="7036" spans="1:6" x14ac:dyDescent="0.25">
      <c r="A7036" s="40"/>
      <c r="F7036" s="509"/>
    </row>
    <row r="7037" spans="1:6" x14ac:dyDescent="0.25">
      <c r="A7037" s="40"/>
      <c r="F7037" s="509"/>
    </row>
    <row r="7038" spans="1:6" x14ac:dyDescent="0.25">
      <c r="A7038" s="40"/>
      <c r="F7038" s="509"/>
    </row>
    <row r="7039" spans="1:6" x14ac:dyDescent="0.25">
      <c r="A7039" s="40"/>
      <c r="F7039" s="509"/>
    </row>
    <row r="7040" spans="1:6" x14ac:dyDescent="0.25">
      <c r="A7040" s="40"/>
      <c r="F7040" s="509"/>
    </row>
    <row r="7041" spans="1:6" x14ac:dyDescent="0.25">
      <c r="A7041" s="40"/>
      <c r="F7041" s="509"/>
    </row>
    <row r="7042" spans="1:6" x14ac:dyDescent="0.25">
      <c r="A7042" s="40"/>
      <c r="F7042" s="509"/>
    </row>
    <row r="7043" spans="1:6" x14ac:dyDescent="0.25">
      <c r="A7043" s="40"/>
      <c r="F7043" s="509"/>
    </row>
    <row r="7044" spans="1:6" x14ac:dyDescent="0.25">
      <c r="A7044" s="40"/>
      <c r="F7044" s="509"/>
    </row>
    <row r="7045" spans="1:6" x14ac:dyDescent="0.25">
      <c r="A7045" s="40"/>
      <c r="F7045" s="509"/>
    </row>
    <row r="7046" spans="1:6" x14ac:dyDescent="0.25">
      <c r="A7046" s="40"/>
      <c r="F7046" s="509"/>
    </row>
    <row r="7047" spans="1:6" x14ac:dyDescent="0.25">
      <c r="A7047" s="40"/>
      <c r="F7047" s="509"/>
    </row>
    <row r="7048" spans="1:6" x14ac:dyDescent="0.25">
      <c r="A7048" s="40"/>
      <c r="F7048" s="509"/>
    </row>
    <row r="7049" spans="1:6" x14ac:dyDescent="0.25">
      <c r="A7049" s="40"/>
      <c r="F7049" s="509"/>
    </row>
    <row r="7050" spans="1:6" x14ac:dyDescent="0.25">
      <c r="A7050" s="40"/>
      <c r="F7050" s="509"/>
    </row>
    <row r="7051" spans="1:6" x14ac:dyDescent="0.25">
      <c r="A7051" s="40"/>
      <c r="F7051" s="509"/>
    </row>
    <row r="7052" spans="1:6" x14ac:dyDescent="0.25">
      <c r="A7052" s="40"/>
      <c r="F7052" s="509"/>
    </row>
    <row r="7053" spans="1:6" x14ac:dyDescent="0.25">
      <c r="A7053" s="40"/>
      <c r="F7053" s="509"/>
    </row>
    <row r="7054" spans="1:6" x14ac:dyDescent="0.25">
      <c r="A7054" s="40"/>
      <c r="F7054" s="509"/>
    </row>
    <row r="7055" spans="1:6" x14ac:dyDescent="0.25">
      <c r="A7055" s="40"/>
      <c r="F7055" s="509"/>
    </row>
    <row r="7056" spans="1:6" x14ac:dyDescent="0.25">
      <c r="A7056" s="40"/>
      <c r="F7056" s="509"/>
    </row>
    <row r="7057" spans="1:6" x14ac:dyDescent="0.25">
      <c r="A7057" s="40"/>
      <c r="F7057" s="509"/>
    </row>
    <row r="7058" spans="1:6" x14ac:dyDescent="0.25">
      <c r="A7058" s="40"/>
      <c r="F7058" s="509"/>
    </row>
    <row r="7059" spans="1:6" x14ac:dyDescent="0.25">
      <c r="A7059" s="40"/>
      <c r="F7059" s="509"/>
    </row>
    <row r="7060" spans="1:6" x14ac:dyDescent="0.25">
      <c r="A7060" s="40"/>
      <c r="F7060" s="509"/>
    </row>
    <row r="7061" spans="1:6" x14ac:dyDescent="0.25">
      <c r="A7061" s="40"/>
      <c r="F7061" s="509"/>
    </row>
    <row r="7062" spans="1:6" x14ac:dyDescent="0.25">
      <c r="A7062" s="40"/>
      <c r="F7062" s="509"/>
    </row>
    <row r="7063" spans="1:6" x14ac:dyDescent="0.25">
      <c r="A7063" s="40"/>
      <c r="F7063" s="509"/>
    </row>
    <row r="7064" spans="1:6" x14ac:dyDescent="0.25">
      <c r="A7064" s="40"/>
      <c r="F7064" s="509"/>
    </row>
    <row r="7065" spans="1:6" x14ac:dyDescent="0.25">
      <c r="A7065" s="40"/>
      <c r="F7065" s="509"/>
    </row>
    <row r="7066" spans="1:6" x14ac:dyDescent="0.25">
      <c r="A7066" s="40"/>
      <c r="F7066" s="509"/>
    </row>
    <row r="7067" spans="1:6" x14ac:dyDescent="0.25">
      <c r="A7067" s="40"/>
      <c r="F7067" s="509"/>
    </row>
    <row r="7068" spans="1:6" x14ac:dyDescent="0.25">
      <c r="A7068" s="40"/>
      <c r="F7068" s="509"/>
    </row>
    <row r="7069" spans="1:6" x14ac:dyDescent="0.25">
      <c r="A7069" s="40"/>
      <c r="F7069" s="509"/>
    </row>
    <row r="7070" spans="1:6" x14ac:dyDescent="0.25">
      <c r="A7070" s="40"/>
      <c r="F7070" s="509"/>
    </row>
    <row r="7071" spans="1:6" x14ac:dyDescent="0.25">
      <c r="A7071" s="40"/>
      <c r="F7071" s="509"/>
    </row>
    <row r="7072" spans="1:6" x14ac:dyDescent="0.25">
      <c r="A7072" s="40"/>
      <c r="F7072" s="509"/>
    </row>
    <row r="7073" spans="1:6" x14ac:dyDescent="0.25">
      <c r="A7073" s="40"/>
      <c r="F7073" s="509"/>
    </row>
    <row r="7074" spans="1:6" x14ac:dyDescent="0.25">
      <c r="A7074" s="40"/>
      <c r="F7074" s="509"/>
    </row>
    <row r="7075" spans="1:6" x14ac:dyDescent="0.25">
      <c r="A7075" s="40"/>
      <c r="F7075" s="509"/>
    </row>
    <row r="7076" spans="1:6" x14ac:dyDescent="0.25">
      <c r="A7076" s="40"/>
      <c r="F7076" s="509"/>
    </row>
    <row r="7077" spans="1:6" x14ac:dyDescent="0.25">
      <c r="A7077" s="40"/>
      <c r="F7077" s="509"/>
    </row>
    <row r="7078" spans="1:6" x14ac:dyDescent="0.25">
      <c r="A7078" s="40"/>
      <c r="F7078" s="509"/>
    </row>
    <row r="7079" spans="1:6" x14ac:dyDescent="0.25">
      <c r="A7079" s="40"/>
      <c r="F7079" s="509"/>
    </row>
    <row r="7080" spans="1:6" x14ac:dyDescent="0.25">
      <c r="A7080" s="40"/>
      <c r="F7080" s="509"/>
    </row>
    <row r="7081" spans="1:6" x14ac:dyDescent="0.25">
      <c r="A7081" s="40"/>
      <c r="F7081" s="509"/>
    </row>
    <row r="7082" spans="1:6" x14ac:dyDescent="0.25">
      <c r="A7082" s="40"/>
      <c r="F7082" s="509"/>
    </row>
    <row r="7083" spans="1:6" x14ac:dyDescent="0.25">
      <c r="A7083" s="40"/>
      <c r="F7083" s="509"/>
    </row>
    <row r="7084" spans="1:6" x14ac:dyDescent="0.25">
      <c r="A7084" s="40"/>
      <c r="F7084" s="509"/>
    </row>
    <row r="7085" spans="1:6" x14ac:dyDescent="0.25">
      <c r="A7085" s="40"/>
      <c r="F7085" s="509"/>
    </row>
    <row r="7086" spans="1:6" x14ac:dyDescent="0.25">
      <c r="A7086" s="40"/>
      <c r="F7086" s="509"/>
    </row>
    <row r="7087" spans="1:6" x14ac:dyDescent="0.25">
      <c r="A7087" s="40"/>
      <c r="F7087" s="509"/>
    </row>
    <row r="7088" spans="1:6" x14ac:dyDescent="0.25">
      <c r="A7088" s="40"/>
      <c r="F7088" s="509"/>
    </row>
    <row r="7089" spans="1:6" x14ac:dyDescent="0.25">
      <c r="A7089" s="40"/>
      <c r="F7089" s="509"/>
    </row>
    <row r="7090" spans="1:6" x14ac:dyDescent="0.25">
      <c r="A7090" s="40"/>
      <c r="F7090" s="509"/>
    </row>
    <row r="7091" spans="1:6" x14ac:dyDescent="0.25">
      <c r="A7091" s="40"/>
      <c r="F7091" s="509"/>
    </row>
    <row r="7092" spans="1:6" x14ac:dyDescent="0.25">
      <c r="A7092" s="40"/>
      <c r="F7092" s="509"/>
    </row>
    <row r="7093" spans="1:6" x14ac:dyDescent="0.25">
      <c r="A7093" s="40"/>
      <c r="F7093" s="509"/>
    </row>
    <row r="7094" spans="1:6" x14ac:dyDescent="0.25">
      <c r="A7094" s="40"/>
      <c r="F7094" s="509"/>
    </row>
    <row r="7095" spans="1:6" x14ac:dyDescent="0.25">
      <c r="A7095" s="40"/>
      <c r="F7095" s="509"/>
    </row>
    <row r="7096" spans="1:6" x14ac:dyDescent="0.25">
      <c r="A7096" s="40"/>
      <c r="F7096" s="509"/>
    </row>
    <row r="7097" spans="1:6" x14ac:dyDescent="0.25">
      <c r="A7097" s="40"/>
      <c r="F7097" s="509"/>
    </row>
    <row r="7098" spans="1:6" x14ac:dyDescent="0.25">
      <c r="A7098" s="40"/>
      <c r="F7098" s="509"/>
    </row>
    <row r="7099" spans="1:6" x14ac:dyDescent="0.25">
      <c r="A7099" s="40"/>
      <c r="F7099" s="509"/>
    </row>
    <row r="7100" spans="1:6" x14ac:dyDescent="0.25">
      <c r="A7100" s="40"/>
      <c r="F7100" s="509"/>
    </row>
    <row r="7101" spans="1:6" x14ac:dyDescent="0.25">
      <c r="A7101" s="40"/>
      <c r="F7101" s="509"/>
    </row>
    <row r="7102" spans="1:6" x14ac:dyDescent="0.25">
      <c r="A7102" s="40"/>
      <c r="F7102" s="509"/>
    </row>
    <row r="7103" spans="1:6" x14ac:dyDescent="0.25">
      <c r="A7103" s="40"/>
      <c r="F7103" s="509"/>
    </row>
    <row r="7104" spans="1:6" x14ac:dyDescent="0.25">
      <c r="A7104" s="40"/>
      <c r="F7104" s="509"/>
    </row>
    <row r="7105" spans="1:6" x14ac:dyDescent="0.25">
      <c r="A7105" s="40"/>
      <c r="F7105" s="509"/>
    </row>
    <row r="7106" spans="1:6" x14ac:dyDescent="0.25">
      <c r="A7106" s="40"/>
      <c r="F7106" s="509"/>
    </row>
    <row r="7107" spans="1:6" x14ac:dyDescent="0.25">
      <c r="A7107" s="40"/>
      <c r="F7107" s="509"/>
    </row>
    <row r="7108" spans="1:6" x14ac:dyDescent="0.25">
      <c r="A7108" s="40"/>
      <c r="F7108" s="509"/>
    </row>
    <row r="7109" spans="1:6" x14ac:dyDescent="0.25">
      <c r="A7109" s="40"/>
      <c r="F7109" s="509"/>
    </row>
    <row r="7110" spans="1:6" x14ac:dyDescent="0.25">
      <c r="A7110" s="40"/>
      <c r="F7110" s="509"/>
    </row>
    <row r="7111" spans="1:6" x14ac:dyDescent="0.25">
      <c r="A7111" s="40"/>
      <c r="F7111" s="509"/>
    </row>
    <row r="7112" spans="1:6" x14ac:dyDescent="0.25">
      <c r="A7112" s="40"/>
      <c r="F7112" s="509"/>
    </row>
    <row r="7113" spans="1:6" x14ac:dyDescent="0.25">
      <c r="A7113" s="40"/>
      <c r="F7113" s="509"/>
    </row>
    <row r="7114" spans="1:6" x14ac:dyDescent="0.25">
      <c r="A7114" s="40"/>
      <c r="F7114" s="509"/>
    </row>
    <row r="7115" spans="1:6" x14ac:dyDescent="0.25">
      <c r="A7115" s="40"/>
      <c r="F7115" s="509"/>
    </row>
    <row r="7116" spans="1:6" x14ac:dyDescent="0.25">
      <c r="A7116" s="40"/>
      <c r="F7116" s="509"/>
    </row>
    <row r="7117" spans="1:6" x14ac:dyDescent="0.25">
      <c r="A7117" s="40"/>
      <c r="F7117" s="509"/>
    </row>
    <row r="7118" spans="1:6" x14ac:dyDescent="0.25">
      <c r="A7118" s="40"/>
      <c r="F7118" s="509"/>
    </row>
    <row r="7119" spans="1:6" x14ac:dyDescent="0.25">
      <c r="A7119" s="40"/>
      <c r="F7119" s="509"/>
    </row>
    <row r="7120" spans="1:6" x14ac:dyDescent="0.25">
      <c r="A7120" s="40"/>
      <c r="F7120" s="509"/>
    </row>
    <row r="7121" spans="1:6" x14ac:dyDescent="0.25">
      <c r="A7121" s="40"/>
      <c r="F7121" s="509"/>
    </row>
    <row r="7122" spans="1:6" x14ac:dyDescent="0.25">
      <c r="A7122" s="40"/>
      <c r="F7122" s="509"/>
    </row>
    <row r="7123" spans="1:6" x14ac:dyDescent="0.25">
      <c r="A7123" s="40"/>
      <c r="F7123" s="509"/>
    </row>
    <row r="7124" spans="1:6" x14ac:dyDescent="0.25">
      <c r="A7124" s="40"/>
      <c r="F7124" s="509"/>
    </row>
    <row r="7125" spans="1:6" x14ac:dyDescent="0.25">
      <c r="A7125" s="40"/>
      <c r="F7125" s="509"/>
    </row>
    <row r="7126" spans="1:6" x14ac:dyDescent="0.25">
      <c r="A7126" s="40"/>
      <c r="F7126" s="509"/>
    </row>
    <row r="7127" spans="1:6" x14ac:dyDescent="0.25">
      <c r="A7127" s="40"/>
      <c r="F7127" s="509"/>
    </row>
    <row r="7128" spans="1:6" x14ac:dyDescent="0.25">
      <c r="A7128" s="40"/>
      <c r="F7128" s="509"/>
    </row>
    <row r="7129" spans="1:6" x14ac:dyDescent="0.25">
      <c r="A7129" s="40"/>
      <c r="F7129" s="509"/>
    </row>
    <row r="7130" spans="1:6" x14ac:dyDescent="0.25">
      <c r="A7130" s="40"/>
      <c r="F7130" s="509"/>
    </row>
    <row r="7131" spans="1:6" x14ac:dyDescent="0.25">
      <c r="A7131" s="40"/>
      <c r="F7131" s="509"/>
    </row>
    <row r="7132" spans="1:6" x14ac:dyDescent="0.25">
      <c r="A7132" s="40"/>
      <c r="F7132" s="509"/>
    </row>
    <row r="7133" spans="1:6" x14ac:dyDescent="0.25">
      <c r="A7133" s="40"/>
      <c r="F7133" s="509"/>
    </row>
    <row r="7134" spans="1:6" x14ac:dyDescent="0.25">
      <c r="A7134" s="40"/>
      <c r="F7134" s="509"/>
    </row>
    <row r="7135" spans="1:6" x14ac:dyDescent="0.25">
      <c r="A7135" s="40"/>
      <c r="F7135" s="509"/>
    </row>
    <row r="7136" spans="1:6" x14ac:dyDescent="0.25">
      <c r="A7136" s="40"/>
      <c r="F7136" s="509"/>
    </row>
    <row r="7137" spans="1:6" x14ac:dyDescent="0.25">
      <c r="A7137" s="40"/>
      <c r="F7137" s="509"/>
    </row>
    <row r="7138" spans="1:6" x14ac:dyDescent="0.25">
      <c r="A7138" s="40"/>
      <c r="F7138" s="509"/>
    </row>
    <row r="7139" spans="1:6" x14ac:dyDescent="0.25">
      <c r="A7139" s="40"/>
      <c r="F7139" s="509"/>
    </row>
    <row r="7140" spans="1:6" x14ac:dyDescent="0.25">
      <c r="A7140" s="40"/>
      <c r="F7140" s="509"/>
    </row>
    <row r="7141" spans="1:6" x14ac:dyDescent="0.25">
      <c r="A7141" s="40"/>
      <c r="F7141" s="509"/>
    </row>
    <row r="7142" spans="1:6" x14ac:dyDescent="0.25">
      <c r="A7142" s="40"/>
      <c r="F7142" s="509"/>
    </row>
    <row r="7143" spans="1:6" x14ac:dyDescent="0.25">
      <c r="A7143" s="40"/>
      <c r="F7143" s="509"/>
    </row>
    <row r="7144" spans="1:6" x14ac:dyDescent="0.25">
      <c r="A7144" s="40"/>
      <c r="F7144" s="509"/>
    </row>
    <row r="7145" spans="1:6" x14ac:dyDescent="0.25">
      <c r="A7145" s="40"/>
      <c r="F7145" s="509"/>
    </row>
    <row r="7146" spans="1:6" x14ac:dyDescent="0.25">
      <c r="A7146" s="40"/>
      <c r="F7146" s="509"/>
    </row>
    <row r="7147" spans="1:6" x14ac:dyDescent="0.25">
      <c r="A7147" s="40"/>
      <c r="F7147" s="509"/>
    </row>
    <row r="7148" spans="1:6" x14ac:dyDescent="0.25">
      <c r="A7148" s="40"/>
      <c r="F7148" s="509"/>
    </row>
    <row r="7149" spans="1:6" x14ac:dyDescent="0.25">
      <c r="A7149" s="40"/>
      <c r="F7149" s="509"/>
    </row>
    <row r="7150" spans="1:6" x14ac:dyDescent="0.25">
      <c r="A7150" s="40"/>
      <c r="F7150" s="509"/>
    </row>
    <row r="7151" spans="1:6" x14ac:dyDescent="0.25">
      <c r="A7151" s="40"/>
      <c r="F7151" s="509"/>
    </row>
    <row r="7152" spans="1:6" x14ac:dyDescent="0.25">
      <c r="A7152" s="40"/>
      <c r="F7152" s="509"/>
    </row>
    <row r="7153" spans="1:6" x14ac:dyDescent="0.25">
      <c r="A7153" s="40"/>
      <c r="F7153" s="509"/>
    </row>
    <row r="7154" spans="1:6" x14ac:dyDescent="0.25">
      <c r="A7154" s="40"/>
      <c r="F7154" s="509"/>
    </row>
    <row r="7155" spans="1:6" x14ac:dyDescent="0.25">
      <c r="A7155" s="40"/>
      <c r="F7155" s="509"/>
    </row>
    <row r="7156" spans="1:6" x14ac:dyDescent="0.25">
      <c r="A7156" s="40"/>
      <c r="F7156" s="509"/>
    </row>
    <row r="7157" spans="1:6" x14ac:dyDescent="0.25">
      <c r="A7157" s="40"/>
      <c r="F7157" s="509"/>
    </row>
    <row r="7158" spans="1:6" x14ac:dyDescent="0.25">
      <c r="A7158" s="40"/>
      <c r="F7158" s="509"/>
    </row>
    <row r="7159" spans="1:6" x14ac:dyDescent="0.25">
      <c r="A7159" s="40"/>
      <c r="F7159" s="509"/>
    </row>
    <row r="7160" spans="1:6" x14ac:dyDescent="0.25">
      <c r="A7160" s="40"/>
      <c r="F7160" s="509"/>
    </row>
    <row r="7161" spans="1:6" x14ac:dyDescent="0.25">
      <c r="A7161" s="40"/>
      <c r="F7161" s="509"/>
    </row>
    <row r="7162" spans="1:6" x14ac:dyDescent="0.25">
      <c r="A7162" s="40"/>
      <c r="F7162" s="509"/>
    </row>
    <row r="7163" spans="1:6" x14ac:dyDescent="0.25">
      <c r="A7163" s="40"/>
      <c r="F7163" s="509"/>
    </row>
    <row r="7164" spans="1:6" x14ac:dyDescent="0.25">
      <c r="A7164" s="40"/>
      <c r="F7164" s="509"/>
    </row>
    <row r="7165" spans="1:6" x14ac:dyDescent="0.25">
      <c r="A7165" s="40"/>
      <c r="F7165" s="509"/>
    </row>
    <row r="7166" spans="1:6" x14ac:dyDescent="0.25">
      <c r="A7166" s="40"/>
      <c r="F7166" s="509"/>
    </row>
    <row r="7167" spans="1:6" x14ac:dyDescent="0.25">
      <c r="A7167" s="40"/>
      <c r="F7167" s="509"/>
    </row>
    <row r="7168" spans="1:6" x14ac:dyDescent="0.25">
      <c r="A7168" s="40"/>
      <c r="F7168" s="509"/>
    </row>
    <row r="7169" spans="1:6" x14ac:dyDescent="0.25">
      <c r="A7169" s="40"/>
      <c r="F7169" s="509"/>
    </row>
    <row r="7170" spans="1:6" x14ac:dyDescent="0.25">
      <c r="A7170" s="40"/>
      <c r="F7170" s="509"/>
    </row>
    <row r="7171" spans="1:6" x14ac:dyDescent="0.25">
      <c r="A7171" s="40"/>
      <c r="F7171" s="509"/>
    </row>
    <row r="7172" spans="1:6" x14ac:dyDescent="0.25">
      <c r="A7172" s="40"/>
      <c r="F7172" s="509"/>
    </row>
    <row r="7173" spans="1:6" x14ac:dyDescent="0.25">
      <c r="A7173" s="40"/>
      <c r="F7173" s="509"/>
    </row>
    <row r="7174" spans="1:6" x14ac:dyDescent="0.25">
      <c r="A7174" s="40"/>
      <c r="F7174" s="509"/>
    </row>
    <row r="7175" spans="1:6" x14ac:dyDescent="0.25">
      <c r="A7175" s="40"/>
      <c r="F7175" s="509"/>
    </row>
    <row r="7176" spans="1:6" x14ac:dyDescent="0.25">
      <c r="A7176" s="40"/>
      <c r="F7176" s="509"/>
    </row>
    <row r="7177" spans="1:6" x14ac:dyDescent="0.25">
      <c r="A7177" s="40"/>
      <c r="F7177" s="509"/>
    </row>
    <row r="7178" spans="1:6" x14ac:dyDescent="0.25">
      <c r="A7178" s="40"/>
      <c r="F7178" s="509"/>
    </row>
    <row r="7179" spans="1:6" x14ac:dyDescent="0.25">
      <c r="A7179" s="40"/>
      <c r="F7179" s="509"/>
    </row>
    <row r="7180" spans="1:6" x14ac:dyDescent="0.25">
      <c r="A7180" s="40"/>
      <c r="F7180" s="509"/>
    </row>
    <row r="7181" spans="1:6" x14ac:dyDescent="0.25">
      <c r="A7181" s="40"/>
      <c r="F7181" s="509"/>
    </row>
    <row r="7182" spans="1:6" x14ac:dyDescent="0.25">
      <c r="A7182" s="40"/>
      <c r="F7182" s="509"/>
    </row>
    <row r="7183" spans="1:6" x14ac:dyDescent="0.25">
      <c r="A7183" s="40"/>
      <c r="F7183" s="509"/>
    </row>
    <row r="7184" spans="1:6" x14ac:dyDescent="0.25">
      <c r="A7184" s="40"/>
      <c r="F7184" s="509"/>
    </row>
    <row r="7185" spans="1:6" x14ac:dyDescent="0.25">
      <c r="A7185" s="40"/>
      <c r="F7185" s="509"/>
    </row>
    <row r="7186" spans="1:6" x14ac:dyDescent="0.25">
      <c r="A7186" s="40"/>
      <c r="F7186" s="509"/>
    </row>
    <row r="7187" spans="1:6" x14ac:dyDescent="0.25">
      <c r="A7187" s="40"/>
      <c r="F7187" s="509"/>
    </row>
    <row r="7188" spans="1:6" x14ac:dyDescent="0.25">
      <c r="A7188" s="40"/>
      <c r="F7188" s="509"/>
    </row>
    <row r="7189" spans="1:6" x14ac:dyDescent="0.25">
      <c r="A7189" s="40"/>
      <c r="F7189" s="509"/>
    </row>
    <row r="7190" spans="1:6" x14ac:dyDescent="0.25">
      <c r="A7190" s="40"/>
      <c r="F7190" s="509"/>
    </row>
    <row r="7191" spans="1:6" x14ac:dyDescent="0.25">
      <c r="A7191" s="40"/>
      <c r="F7191" s="509"/>
    </row>
    <row r="7192" spans="1:6" x14ac:dyDescent="0.25">
      <c r="A7192" s="40"/>
      <c r="F7192" s="509"/>
    </row>
    <row r="7193" spans="1:6" x14ac:dyDescent="0.25">
      <c r="A7193" s="40"/>
      <c r="F7193" s="509"/>
    </row>
    <row r="7194" spans="1:6" x14ac:dyDescent="0.25">
      <c r="A7194" s="40"/>
      <c r="F7194" s="509"/>
    </row>
    <row r="7195" spans="1:6" x14ac:dyDescent="0.25">
      <c r="A7195" s="40"/>
      <c r="F7195" s="509"/>
    </row>
    <row r="7196" spans="1:6" x14ac:dyDescent="0.25">
      <c r="A7196" s="40"/>
      <c r="F7196" s="509"/>
    </row>
    <row r="7197" spans="1:6" x14ac:dyDescent="0.25">
      <c r="A7197" s="40"/>
      <c r="F7197" s="509"/>
    </row>
    <row r="7198" spans="1:6" x14ac:dyDescent="0.25">
      <c r="A7198" s="40"/>
      <c r="F7198" s="509"/>
    </row>
    <row r="7199" spans="1:6" x14ac:dyDescent="0.25">
      <c r="A7199" s="40"/>
      <c r="F7199" s="509"/>
    </row>
    <row r="7200" spans="1:6" x14ac:dyDescent="0.25">
      <c r="A7200" s="40"/>
      <c r="F7200" s="509"/>
    </row>
    <row r="7201" spans="1:6" x14ac:dyDescent="0.25">
      <c r="A7201" s="40"/>
      <c r="F7201" s="509"/>
    </row>
    <row r="7202" spans="1:6" x14ac:dyDescent="0.25">
      <c r="A7202" s="40"/>
      <c r="F7202" s="509"/>
    </row>
    <row r="7203" spans="1:6" x14ac:dyDescent="0.25">
      <c r="A7203" s="40"/>
      <c r="F7203" s="509"/>
    </row>
    <row r="7204" spans="1:6" x14ac:dyDescent="0.25">
      <c r="A7204" s="40"/>
      <c r="F7204" s="509"/>
    </row>
    <row r="7205" spans="1:6" x14ac:dyDescent="0.25">
      <c r="A7205" s="40"/>
      <c r="F7205" s="509"/>
    </row>
    <row r="7206" spans="1:6" x14ac:dyDescent="0.25">
      <c r="A7206" s="40"/>
      <c r="F7206" s="509"/>
    </row>
    <row r="7207" spans="1:6" x14ac:dyDescent="0.25">
      <c r="A7207" s="40"/>
      <c r="F7207" s="509"/>
    </row>
    <row r="7208" spans="1:6" x14ac:dyDescent="0.25">
      <c r="A7208" s="40"/>
      <c r="F7208" s="509"/>
    </row>
    <row r="7209" spans="1:6" x14ac:dyDescent="0.25">
      <c r="A7209" s="40"/>
      <c r="F7209" s="509"/>
    </row>
    <row r="7210" spans="1:6" x14ac:dyDescent="0.25">
      <c r="A7210" s="40"/>
      <c r="F7210" s="509"/>
    </row>
    <row r="7211" spans="1:6" x14ac:dyDescent="0.25">
      <c r="A7211" s="40"/>
      <c r="F7211" s="509"/>
    </row>
    <row r="7212" spans="1:6" x14ac:dyDescent="0.25">
      <c r="A7212" s="40"/>
      <c r="F7212" s="509"/>
    </row>
    <row r="7213" spans="1:6" x14ac:dyDescent="0.25">
      <c r="A7213" s="40"/>
      <c r="F7213" s="509"/>
    </row>
    <row r="7214" spans="1:6" x14ac:dyDescent="0.25">
      <c r="A7214" s="40"/>
      <c r="F7214" s="509"/>
    </row>
    <row r="7215" spans="1:6" x14ac:dyDescent="0.25">
      <c r="A7215" s="40"/>
      <c r="F7215" s="509"/>
    </row>
    <row r="7216" spans="1:6" x14ac:dyDescent="0.25">
      <c r="A7216" s="40"/>
      <c r="F7216" s="509"/>
    </row>
    <row r="7217" spans="1:6" x14ac:dyDescent="0.25">
      <c r="A7217" s="40"/>
      <c r="F7217" s="509"/>
    </row>
    <row r="7218" spans="1:6" x14ac:dyDescent="0.25">
      <c r="A7218" s="40"/>
      <c r="F7218" s="509"/>
    </row>
    <row r="7219" spans="1:6" x14ac:dyDescent="0.25">
      <c r="A7219" s="40"/>
      <c r="F7219" s="509"/>
    </row>
    <row r="7220" spans="1:6" x14ac:dyDescent="0.25">
      <c r="A7220" s="40"/>
      <c r="F7220" s="509"/>
    </row>
    <row r="7221" spans="1:6" x14ac:dyDescent="0.25">
      <c r="A7221" s="40"/>
      <c r="F7221" s="509"/>
    </row>
    <row r="7222" spans="1:6" x14ac:dyDescent="0.25">
      <c r="A7222" s="40"/>
      <c r="F7222" s="509"/>
    </row>
    <row r="7223" spans="1:6" x14ac:dyDescent="0.25">
      <c r="A7223" s="40"/>
      <c r="F7223" s="509"/>
    </row>
    <row r="7224" spans="1:6" x14ac:dyDescent="0.25">
      <c r="A7224" s="40"/>
      <c r="F7224" s="509"/>
    </row>
    <row r="7225" spans="1:6" x14ac:dyDescent="0.25">
      <c r="A7225" s="40"/>
      <c r="F7225" s="509"/>
    </row>
    <row r="7226" spans="1:6" x14ac:dyDescent="0.25">
      <c r="A7226" s="40"/>
      <c r="F7226" s="509"/>
    </row>
    <row r="7227" spans="1:6" x14ac:dyDescent="0.25">
      <c r="A7227" s="40"/>
      <c r="F7227" s="509"/>
    </row>
    <row r="7228" spans="1:6" x14ac:dyDescent="0.25">
      <c r="A7228" s="40"/>
      <c r="F7228" s="509"/>
    </row>
    <row r="7229" spans="1:6" x14ac:dyDescent="0.25">
      <c r="A7229" s="40"/>
      <c r="F7229" s="509"/>
    </row>
    <row r="7230" spans="1:6" x14ac:dyDescent="0.25">
      <c r="A7230" s="40"/>
      <c r="F7230" s="509"/>
    </row>
    <row r="7231" spans="1:6" x14ac:dyDescent="0.25">
      <c r="A7231" s="40"/>
      <c r="F7231" s="509"/>
    </row>
    <row r="7232" spans="1:6" x14ac:dyDescent="0.25">
      <c r="A7232" s="40"/>
      <c r="F7232" s="509"/>
    </row>
    <row r="7233" spans="1:6" x14ac:dyDescent="0.25">
      <c r="A7233" s="40"/>
      <c r="F7233" s="509"/>
    </row>
    <row r="7234" spans="1:6" x14ac:dyDescent="0.25">
      <c r="A7234" s="40"/>
      <c r="F7234" s="509"/>
    </row>
    <row r="7235" spans="1:6" x14ac:dyDescent="0.25">
      <c r="A7235" s="40"/>
      <c r="F7235" s="509"/>
    </row>
    <row r="7236" spans="1:6" x14ac:dyDescent="0.25">
      <c r="A7236" s="40"/>
      <c r="F7236" s="509"/>
    </row>
    <row r="7237" spans="1:6" x14ac:dyDescent="0.25">
      <c r="A7237" s="40"/>
      <c r="F7237" s="509"/>
    </row>
    <row r="7238" spans="1:6" x14ac:dyDescent="0.25">
      <c r="A7238" s="40"/>
      <c r="F7238" s="509"/>
    </row>
    <row r="7239" spans="1:6" x14ac:dyDescent="0.25">
      <c r="A7239" s="40"/>
      <c r="F7239" s="509"/>
    </row>
    <row r="7240" spans="1:6" x14ac:dyDescent="0.25">
      <c r="A7240" s="40"/>
      <c r="F7240" s="509"/>
    </row>
    <row r="7241" spans="1:6" x14ac:dyDescent="0.25">
      <c r="A7241" s="40"/>
      <c r="F7241" s="509"/>
    </row>
    <row r="7242" spans="1:6" x14ac:dyDescent="0.25">
      <c r="A7242" s="40"/>
      <c r="F7242" s="509"/>
    </row>
    <row r="7243" spans="1:6" x14ac:dyDescent="0.25">
      <c r="A7243" s="40"/>
      <c r="F7243" s="509"/>
    </row>
    <row r="7244" spans="1:6" x14ac:dyDescent="0.25">
      <c r="A7244" s="40"/>
      <c r="F7244" s="509"/>
    </row>
    <row r="7245" spans="1:6" x14ac:dyDescent="0.25">
      <c r="A7245" s="40"/>
      <c r="F7245" s="509"/>
    </row>
    <row r="7246" spans="1:6" x14ac:dyDescent="0.25">
      <c r="A7246" s="40"/>
      <c r="F7246" s="509"/>
    </row>
    <row r="7247" spans="1:6" x14ac:dyDescent="0.25">
      <c r="A7247" s="40"/>
      <c r="F7247" s="509"/>
    </row>
    <row r="7248" spans="1:6" x14ac:dyDescent="0.25">
      <c r="A7248" s="40"/>
      <c r="F7248" s="509"/>
    </row>
    <row r="7249" spans="1:6" x14ac:dyDescent="0.25">
      <c r="A7249" s="40"/>
      <c r="F7249" s="509"/>
    </row>
    <row r="7250" spans="1:6" x14ac:dyDescent="0.25">
      <c r="A7250" s="40"/>
      <c r="F7250" s="509"/>
    </row>
    <row r="7251" spans="1:6" x14ac:dyDescent="0.25">
      <c r="A7251" s="40"/>
      <c r="F7251" s="509"/>
    </row>
    <row r="7252" spans="1:6" x14ac:dyDescent="0.25">
      <c r="A7252" s="40"/>
      <c r="F7252" s="509"/>
    </row>
    <row r="7253" spans="1:6" x14ac:dyDescent="0.25">
      <c r="A7253" s="40"/>
      <c r="F7253" s="509"/>
    </row>
    <row r="7254" spans="1:6" x14ac:dyDescent="0.25">
      <c r="A7254" s="40"/>
      <c r="F7254" s="509"/>
    </row>
    <row r="7255" spans="1:6" x14ac:dyDescent="0.25">
      <c r="A7255" s="40"/>
      <c r="F7255" s="509"/>
    </row>
    <row r="7256" spans="1:6" x14ac:dyDescent="0.25">
      <c r="A7256" s="40"/>
      <c r="F7256" s="509"/>
    </row>
    <row r="7257" spans="1:6" x14ac:dyDescent="0.25">
      <c r="A7257" s="40"/>
      <c r="F7257" s="509"/>
    </row>
    <row r="7258" spans="1:6" x14ac:dyDescent="0.25">
      <c r="A7258" s="40"/>
      <c r="F7258" s="509"/>
    </row>
    <row r="7259" spans="1:6" x14ac:dyDescent="0.25">
      <c r="A7259" s="40"/>
      <c r="F7259" s="509"/>
    </row>
    <row r="7260" spans="1:6" x14ac:dyDescent="0.25">
      <c r="A7260" s="40"/>
      <c r="F7260" s="509"/>
    </row>
    <row r="7261" spans="1:6" x14ac:dyDescent="0.25">
      <c r="A7261" s="40"/>
      <c r="F7261" s="509"/>
    </row>
    <row r="7262" spans="1:6" x14ac:dyDescent="0.25">
      <c r="A7262" s="40"/>
      <c r="F7262" s="509"/>
    </row>
    <row r="7263" spans="1:6" x14ac:dyDescent="0.25">
      <c r="A7263" s="40"/>
      <c r="F7263" s="509"/>
    </row>
    <row r="7264" spans="1:6" x14ac:dyDescent="0.25">
      <c r="A7264" s="40"/>
      <c r="F7264" s="509"/>
    </row>
    <row r="7265" spans="1:6" x14ac:dyDescent="0.25">
      <c r="A7265" s="40"/>
      <c r="F7265" s="509"/>
    </row>
    <row r="7266" spans="1:6" x14ac:dyDescent="0.25">
      <c r="A7266" s="40"/>
      <c r="F7266" s="509"/>
    </row>
    <row r="7267" spans="1:6" x14ac:dyDescent="0.25">
      <c r="A7267" s="40"/>
      <c r="F7267" s="509"/>
    </row>
    <row r="7268" spans="1:6" x14ac:dyDescent="0.25">
      <c r="A7268" s="40"/>
      <c r="F7268" s="509"/>
    </row>
    <row r="7269" spans="1:6" x14ac:dyDescent="0.25">
      <c r="A7269" s="40"/>
      <c r="F7269" s="509"/>
    </row>
    <row r="7270" spans="1:6" x14ac:dyDescent="0.25">
      <c r="A7270" s="40"/>
      <c r="F7270" s="509"/>
    </row>
    <row r="7271" spans="1:6" x14ac:dyDescent="0.25">
      <c r="A7271" s="40"/>
      <c r="F7271" s="509"/>
    </row>
    <row r="7272" spans="1:6" x14ac:dyDescent="0.25">
      <c r="A7272" s="40"/>
      <c r="F7272" s="509"/>
    </row>
    <row r="7273" spans="1:6" x14ac:dyDescent="0.25">
      <c r="A7273" s="40"/>
      <c r="F7273" s="509"/>
    </row>
    <row r="7274" spans="1:6" x14ac:dyDescent="0.25">
      <c r="A7274" s="40"/>
      <c r="F7274" s="509"/>
    </row>
    <row r="7275" spans="1:6" x14ac:dyDescent="0.25">
      <c r="A7275" s="40"/>
      <c r="F7275" s="509"/>
    </row>
    <row r="7276" spans="1:6" x14ac:dyDescent="0.25">
      <c r="A7276" s="40"/>
      <c r="F7276" s="509"/>
    </row>
    <row r="7277" spans="1:6" x14ac:dyDescent="0.25">
      <c r="A7277" s="40"/>
      <c r="F7277" s="509"/>
    </row>
    <row r="7278" spans="1:6" x14ac:dyDescent="0.25">
      <c r="A7278" s="40"/>
      <c r="F7278" s="509"/>
    </row>
    <row r="7279" spans="1:6" x14ac:dyDescent="0.25">
      <c r="A7279" s="40"/>
      <c r="F7279" s="509"/>
    </row>
    <row r="7280" spans="1:6" x14ac:dyDescent="0.25">
      <c r="A7280" s="40"/>
      <c r="F7280" s="509"/>
    </row>
    <row r="7281" spans="1:6" x14ac:dyDescent="0.25">
      <c r="A7281" s="40"/>
      <c r="F7281" s="509"/>
    </row>
    <row r="7282" spans="1:6" x14ac:dyDescent="0.25">
      <c r="A7282" s="40"/>
      <c r="F7282" s="509"/>
    </row>
    <row r="7283" spans="1:6" x14ac:dyDescent="0.25">
      <c r="A7283" s="40"/>
      <c r="F7283" s="509"/>
    </row>
    <row r="7284" spans="1:6" x14ac:dyDescent="0.25">
      <c r="A7284" s="40"/>
      <c r="F7284" s="509"/>
    </row>
    <row r="7285" spans="1:6" x14ac:dyDescent="0.25">
      <c r="A7285" s="40"/>
      <c r="F7285" s="509"/>
    </row>
    <row r="7286" spans="1:6" x14ac:dyDescent="0.25">
      <c r="A7286" s="40"/>
      <c r="F7286" s="509"/>
    </row>
    <row r="7287" spans="1:6" x14ac:dyDescent="0.25">
      <c r="A7287" s="40"/>
      <c r="F7287" s="509"/>
    </row>
    <row r="7288" spans="1:6" x14ac:dyDescent="0.25">
      <c r="A7288" s="40"/>
      <c r="F7288" s="509"/>
    </row>
    <row r="7289" spans="1:6" x14ac:dyDescent="0.25">
      <c r="A7289" s="40"/>
      <c r="F7289" s="509"/>
    </row>
    <row r="7290" spans="1:6" x14ac:dyDescent="0.25">
      <c r="A7290" s="40"/>
      <c r="F7290" s="509"/>
    </row>
    <row r="7291" spans="1:6" x14ac:dyDescent="0.25">
      <c r="A7291" s="40"/>
      <c r="F7291" s="509"/>
    </row>
    <row r="7292" spans="1:6" x14ac:dyDescent="0.25">
      <c r="A7292" s="40"/>
      <c r="F7292" s="509"/>
    </row>
    <row r="7293" spans="1:6" x14ac:dyDescent="0.25">
      <c r="A7293" s="40"/>
      <c r="F7293" s="509"/>
    </row>
    <row r="7294" spans="1:6" x14ac:dyDescent="0.25">
      <c r="A7294" s="40"/>
      <c r="F7294" s="509"/>
    </row>
    <row r="7295" spans="1:6" x14ac:dyDescent="0.25">
      <c r="A7295" s="40"/>
      <c r="F7295" s="509"/>
    </row>
    <row r="7296" spans="1:6" x14ac:dyDescent="0.25">
      <c r="A7296" s="40"/>
      <c r="F7296" s="509"/>
    </row>
    <row r="7297" spans="1:6" x14ac:dyDescent="0.25">
      <c r="A7297" s="40"/>
      <c r="F7297" s="509"/>
    </row>
    <row r="7298" spans="1:6" x14ac:dyDescent="0.25">
      <c r="A7298" s="40"/>
      <c r="F7298" s="509"/>
    </row>
    <row r="7299" spans="1:6" x14ac:dyDescent="0.25">
      <c r="A7299" s="40"/>
      <c r="F7299" s="509"/>
    </row>
    <row r="7300" spans="1:6" x14ac:dyDescent="0.25">
      <c r="A7300" s="40"/>
      <c r="F7300" s="509"/>
    </row>
    <row r="7301" spans="1:6" x14ac:dyDescent="0.25">
      <c r="A7301" s="40"/>
      <c r="F7301" s="509"/>
    </row>
    <row r="7302" spans="1:6" x14ac:dyDescent="0.25">
      <c r="A7302" s="40"/>
      <c r="F7302" s="509"/>
    </row>
    <row r="7303" spans="1:6" x14ac:dyDescent="0.25">
      <c r="A7303" s="40"/>
      <c r="F7303" s="509"/>
    </row>
    <row r="7304" spans="1:6" x14ac:dyDescent="0.25">
      <c r="A7304" s="40"/>
      <c r="F7304" s="509"/>
    </row>
    <row r="7305" spans="1:6" x14ac:dyDescent="0.25">
      <c r="A7305" s="40"/>
      <c r="F7305" s="509"/>
    </row>
    <row r="7306" spans="1:6" x14ac:dyDescent="0.25">
      <c r="A7306" s="40"/>
      <c r="F7306" s="509"/>
    </row>
    <row r="7307" spans="1:6" x14ac:dyDescent="0.25">
      <c r="A7307" s="40"/>
      <c r="F7307" s="509"/>
    </row>
    <row r="7308" spans="1:6" x14ac:dyDescent="0.25">
      <c r="A7308" s="40"/>
      <c r="F7308" s="509"/>
    </row>
    <row r="7309" spans="1:6" x14ac:dyDescent="0.25">
      <c r="A7309" s="40"/>
      <c r="F7309" s="509"/>
    </row>
    <row r="7310" spans="1:6" x14ac:dyDescent="0.25">
      <c r="A7310" s="40"/>
      <c r="F7310" s="509"/>
    </row>
    <row r="7311" spans="1:6" x14ac:dyDescent="0.25">
      <c r="A7311" s="40"/>
      <c r="F7311" s="509"/>
    </row>
    <row r="7312" spans="1:6" x14ac:dyDescent="0.25">
      <c r="A7312" s="40"/>
      <c r="F7312" s="509"/>
    </row>
    <row r="7313" spans="1:6" x14ac:dyDescent="0.25">
      <c r="A7313" s="40"/>
      <c r="F7313" s="509"/>
    </row>
    <row r="7314" spans="1:6" x14ac:dyDescent="0.25">
      <c r="A7314" s="40"/>
      <c r="F7314" s="509"/>
    </row>
    <row r="7315" spans="1:6" x14ac:dyDescent="0.25">
      <c r="A7315" s="40"/>
      <c r="F7315" s="509"/>
    </row>
    <row r="7316" spans="1:6" x14ac:dyDescent="0.25">
      <c r="A7316" s="40"/>
      <c r="F7316" s="509"/>
    </row>
    <row r="7317" spans="1:6" x14ac:dyDescent="0.25">
      <c r="A7317" s="40"/>
      <c r="F7317" s="509"/>
    </row>
    <row r="7318" spans="1:6" x14ac:dyDescent="0.25">
      <c r="A7318" s="40"/>
      <c r="F7318" s="509"/>
    </row>
    <row r="7319" spans="1:6" x14ac:dyDescent="0.25">
      <c r="A7319" s="40"/>
      <c r="F7319" s="509"/>
    </row>
    <row r="7320" spans="1:6" x14ac:dyDescent="0.25">
      <c r="A7320" s="40"/>
      <c r="F7320" s="509"/>
    </row>
    <row r="7321" spans="1:6" x14ac:dyDescent="0.25">
      <c r="A7321" s="40"/>
      <c r="F7321" s="509"/>
    </row>
    <row r="7322" spans="1:6" x14ac:dyDescent="0.25">
      <c r="A7322" s="40"/>
      <c r="F7322" s="509"/>
    </row>
    <row r="7323" spans="1:6" x14ac:dyDescent="0.25">
      <c r="A7323" s="40"/>
      <c r="F7323" s="509"/>
    </row>
    <row r="7324" spans="1:6" x14ac:dyDescent="0.25">
      <c r="A7324" s="40"/>
      <c r="F7324" s="509"/>
    </row>
    <row r="7325" spans="1:6" x14ac:dyDescent="0.25">
      <c r="A7325" s="40"/>
      <c r="F7325" s="509"/>
    </row>
    <row r="7326" spans="1:6" x14ac:dyDescent="0.25">
      <c r="A7326" s="40"/>
      <c r="F7326" s="509"/>
    </row>
    <row r="7327" spans="1:6" x14ac:dyDescent="0.25">
      <c r="A7327" s="40"/>
      <c r="F7327" s="509"/>
    </row>
    <row r="7328" spans="1:6" x14ac:dyDescent="0.25">
      <c r="A7328" s="40"/>
      <c r="F7328" s="509"/>
    </row>
    <row r="7329" spans="1:6" x14ac:dyDescent="0.25">
      <c r="A7329" s="40"/>
      <c r="F7329" s="509"/>
    </row>
    <row r="7330" spans="1:6" x14ac:dyDescent="0.25">
      <c r="A7330" s="40"/>
      <c r="F7330" s="509"/>
    </row>
    <row r="7331" spans="1:6" x14ac:dyDescent="0.25">
      <c r="A7331" s="40"/>
      <c r="F7331" s="509"/>
    </row>
    <row r="7332" spans="1:6" x14ac:dyDescent="0.25">
      <c r="A7332" s="40"/>
      <c r="F7332" s="509"/>
    </row>
    <row r="7333" spans="1:6" x14ac:dyDescent="0.25">
      <c r="A7333" s="40"/>
      <c r="F7333" s="509"/>
    </row>
    <row r="7334" spans="1:6" x14ac:dyDescent="0.25">
      <c r="A7334" s="40"/>
      <c r="F7334" s="509"/>
    </row>
    <row r="7335" spans="1:6" x14ac:dyDescent="0.25">
      <c r="A7335" s="40"/>
      <c r="F7335" s="509"/>
    </row>
    <row r="7336" spans="1:6" x14ac:dyDescent="0.25">
      <c r="A7336" s="40"/>
      <c r="F7336" s="509"/>
    </row>
    <row r="7337" spans="1:6" x14ac:dyDescent="0.25">
      <c r="A7337" s="40"/>
      <c r="F7337" s="509"/>
    </row>
    <row r="7338" spans="1:6" x14ac:dyDescent="0.25">
      <c r="A7338" s="40"/>
      <c r="F7338" s="509"/>
    </row>
    <row r="7339" spans="1:6" x14ac:dyDescent="0.25">
      <c r="A7339" s="40"/>
      <c r="F7339" s="509"/>
    </row>
    <row r="7340" spans="1:6" x14ac:dyDescent="0.25">
      <c r="A7340" s="40"/>
      <c r="F7340" s="509"/>
    </row>
    <row r="7341" spans="1:6" x14ac:dyDescent="0.25">
      <c r="A7341" s="40"/>
      <c r="F7341" s="509"/>
    </row>
    <row r="7342" spans="1:6" x14ac:dyDescent="0.25">
      <c r="A7342" s="40"/>
      <c r="F7342" s="509"/>
    </row>
    <row r="7343" spans="1:6" x14ac:dyDescent="0.25">
      <c r="A7343" s="40"/>
      <c r="F7343" s="509"/>
    </row>
    <row r="7344" spans="1:6" x14ac:dyDescent="0.25">
      <c r="A7344" s="40"/>
      <c r="F7344" s="509"/>
    </row>
    <row r="7345" spans="1:6" x14ac:dyDescent="0.25">
      <c r="A7345" s="40"/>
      <c r="F7345" s="509"/>
    </row>
    <row r="7346" spans="1:6" x14ac:dyDescent="0.25">
      <c r="A7346" s="40"/>
      <c r="F7346" s="509"/>
    </row>
    <row r="7347" spans="1:6" x14ac:dyDescent="0.25">
      <c r="A7347" s="40"/>
      <c r="F7347" s="509"/>
    </row>
    <row r="7348" spans="1:6" x14ac:dyDescent="0.25">
      <c r="A7348" s="40"/>
      <c r="F7348" s="509"/>
    </row>
    <row r="7349" spans="1:6" x14ac:dyDescent="0.25">
      <c r="A7349" s="40"/>
      <c r="F7349" s="509"/>
    </row>
    <row r="7350" spans="1:6" x14ac:dyDescent="0.25">
      <c r="A7350" s="40"/>
      <c r="F7350" s="509"/>
    </row>
    <row r="7351" spans="1:6" x14ac:dyDescent="0.25">
      <c r="A7351" s="40"/>
      <c r="F7351" s="509"/>
    </row>
    <row r="7352" spans="1:6" x14ac:dyDescent="0.25">
      <c r="A7352" s="40"/>
      <c r="F7352" s="509"/>
    </row>
    <row r="7353" spans="1:6" x14ac:dyDescent="0.25">
      <c r="A7353" s="40"/>
      <c r="F7353" s="509"/>
    </row>
    <row r="7354" spans="1:6" x14ac:dyDescent="0.25">
      <c r="A7354" s="40"/>
      <c r="F7354" s="509"/>
    </row>
    <row r="7355" spans="1:6" x14ac:dyDescent="0.25">
      <c r="A7355" s="40"/>
      <c r="F7355" s="509"/>
    </row>
    <row r="7356" spans="1:6" x14ac:dyDescent="0.25">
      <c r="A7356" s="40"/>
      <c r="F7356" s="509"/>
    </row>
    <row r="7357" spans="1:6" x14ac:dyDescent="0.25">
      <c r="A7357" s="40"/>
      <c r="F7357" s="509"/>
    </row>
    <row r="7358" spans="1:6" x14ac:dyDescent="0.25">
      <c r="A7358" s="40"/>
      <c r="F7358" s="509"/>
    </row>
    <row r="7359" spans="1:6" x14ac:dyDescent="0.25">
      <c r="A7359" s="40"/>
      <c r="F7359" s="509"/>
    </row>
    <row r="7360" spans="1:6" x14ac:dyDescent="0.25">
      <c r="A7360" s="40"/>
      <c r="F7360" s="509"/>
    </row>
    <row r="7361" spans="1:6" x14ac:dyDescent="0.25">
      <c r="A7361" s="40"/>
      <c r="F7361" s="509"/>
    </row>
    <row r="7362" spans="1:6" x14ac:dyDescent="0.25">
      <c r="A7362" s="40"/>
      <c r="F7362" s="509"/>
    </row>
    <row r="7363" spans="1:6" x14ac:dyDescent="0.25">
      <c r="A7363" s="40"/>
      <c r="F7363" s="509"/>
    </row>
    <row r="7364" spans="1:6" x14ac:dyDescent="0.25">
      <c r="A7364" s="40"/>
      <c r="F7364" s="509"/>
    </row>
    <row r="7365" spans="1:6" x14ac:dyDescent="0.25">
      <c r="A7365" s="40"/>
      <c r="F7365" s="509"/>
    </row>
    <row r="7366" spans="1:6" x14ac:dyDescent="0.25">
      <c r="A7366" s="40"/>
      <c r="F7366" s="509"/>
    </row>
    <row r="7367" spans="1:6" x14ac:dyDescent="0.25">
      <c r="A7367" s="40"/>
      <c r="F7367" s="509"/>
    </row>
    <row r="7368" spans="1:6" x14ac:dyDescent="0.25">
      <c r="A7368" s="40"/>
      <c r="F7368" s="509"/>
    </row>
    <row r="7369" spans="1:6" x14ac:dyDescent="0.25">
      <c r="A7369" s="40"/>
      <c r="F7369" s="509"/>
    </row>
    <row r="7370" spans="1:6" x14ac:dyDescent="0.25">
      <c r="A7370" s="40"/>
      <c r="F7370" s="509"/>
    </row>
    <row r="7371" spans="1:6" x14ac:dyDescent="0.25">
      <c r="A7371" s="40"/>
      <c r="F7371" s="509"/>
    </row>
    <row r="7372" spans="1:6" x14ac:dyDescent="0.25">
      <c r="A7372" s="40"/>
      <c r="F7372" s="509"/>
    </row>
    <row r="7373" spans="1:6" x14ac:dyDescent="0.25">
      <c r="A7373" s="40"/>
      <c r="F7373" s="509"/>
    </row>
    <row r="7374" spans="1:6" x14ac:dyDescent="0.25">
      <c r="A7374" s="40"/>
      <c r="F7374" s="509"/>
    </row>
    <row r="7375" spans="1:6" x14ac:dyDescent="0.25">
      <c r="A7375" s="40"/>
      <c r="F7375" s="509"/>
    </row>
    <row r="7376" spans="1:6" x14ac:dyDescent="0.25">
      <c r="A7376" s="40"/>
      <c r="F7376" s="509"/>
    </row>
    <row r="7377" spans="1:6" x14ac:dyDescent="0.25">
      <c r="A7377" s="40"/>
      <c r="F7377" s="509"/>
    </row>
    <row r="7378" spans="1:6" x14ac:dyDescent="0.25">
      <c r="A7378" s="40"/>
      <c r="F7378" s="509"/>
    </row>
    <row r="7379" spans="1:6" x14ac:dyDescent="0.25">
      <c r="A7379" s="40"/>
      <c r="F7379" s="509"/>
    </row>
    <row r="7380" spans="1:6" x14ac:dyDescent="0.25">
      <c r="A7380" s="40"/>
      <c r="F7380" s="509"/>
    </row>
    <row r="7381" spans="1:6" x14ac:dyDescent="0.25">
      <c r="A7381" s="40"/>
      <c r="F7381" s="509"/>
    </row>
    <row r="7382" spans="1:6" x14ac:dyDescent="0.25">
      <c r="A7382" s="40"/>
      <c r="F7382" s="509"/>
    </row>
    <row r="7383" spans="1:6" x14ac:dyDescent="0.25">
      <c r="A7383" s="40"/>
      <c r="F7383" s="509"/>
    </row>
    <row r="7384" spans="1:6" x14ac:dyDescent="0.25">
      <c r="A7384" s="40"/>
      <c r="F7384" s="509"/>
    </row>
    <row r="7385" spans="1:6" x14ac:dyDescent="0.25">
      <c r="A7385" s="40"/>
      <c r="F7385" s="509"/>
    </row>
    <row r="7386" spans="1:6" x14ac:dyDescent="0.25">
      <c r="A7386" s="40"/>
      <c r="F7386" s="509"/>
    </row>
    <row r="7387" spans="1:6" x14ac:dyDescent="0.25">
      <c r="A7387" s="40"/>
      <c r="F7387" s="509"/>
    </row>
    <row r="7388" spans="1:6" x14ac:dyDescent="0.25">
      <c r="A7388" s="40"/>
      <c r="F7388" s="509"/>
    </row>
    <row r="7389" spans="1:6" x14ac:dyDescent="0.25">
      <c r="A7389" s="40"/>
      <c r="F7389" s="509"/>
    </row>
    <row r="7390" spans="1:6" x14ac:dyDescent="0.25">
      <c r="A7390" s="40"/>
      <c r="F7390" s="509"/>
    </row>
    <row r="7391" spans="1:6" x14ac:dyDescent="0.25">
      <c r="A7391" s="40"/>
      <c r="F7391" s="509"/>
    </row>
    <row r="7392" spans="1:6" x14ac:dyDescent="0.25">
      <c r="A7392" s="40"/>
      <c r="F7392" s="509"/>
    </row>
    <row r="7393" spans="1:6" x14ac:dyDescent="0.25">
      <c r="A7393" s="40"/>
      <c r="F7393" s="509"/>
    </row>
    <row r="7394" spans="1:6" x14ac:dyDescent="0.25">
      <c r="A7394" s="40"/>
      <c r="F7394" s="509"/>
    </row>
    <row r="7395" spans="1:6" x14ac:dyDescent="0.25">
      <c r="A7395" s="40"/>
      <c r="F7395" s="509"/>
    </row>
    <row r="7396" spans="1:6" x14ac:dyDescent="0.25">
      <c r="A7396" s="40"/>
      <c r="F7396" s="509"/>
    </row>
    <row r="7397" spans="1:6" x14ac:dyDescent="0.25">
      <c r="A7397" s="40"/>
      <c r="F7397" s="509"/>
    </row>
    <row r="7398" spans="1:6" x14ac:dyDescent="0.25">
      <c r="A7398" s="40"/>
      <c r="F7398" s="509"/>
    </row>
    <row r="7399" spans="1:6" x14ac:dyDescent="0.25">
      <c r="A7399" s="40"/>
      <c r="F7399" s="509"/>
    </row>
    <row r="7400" spans="1:6" x14ac:dyDescent="0.25">
      <c r="A7400" s="40"/>
      <c r="F7400" s="509"/>
    </row>
    <row r="7401" spans="1:6" x14ac:dyDescent="0.25">
      <c r="A7401" s="40"/>
      <c r="F7401" s="509"/>
    </row>
    <row r="7402" spans="1:6" x14ac:dyDescent="0.25">
      <c r="A7402" s="40"/>
      <c r="F7402" s="509"/>
    </row>
    <row r="7403" spans="1:6" x14ac:dyDescent="0.25">
      <c r="A7403" s="40"/>
      <c r="F7403" s="509"/>
    </row>
    <row r="7404" spans="1:6" x14ac:dyDescent="0.25">
      <c r="A7404" s="40"/>
      <c r="F7404" s="509"/>
    </row>
    <row r="7405" spans="1:6" x14ac:dyDescent="0.25">
      <c r="A7405" s="40"/>
      <c r="F7405" s="509"/>
    </row>
    <row r="7406" spans="1:6" x14ac:dyDescent="0.25">
      <c r="A7406" s="40"/>
      <c r="F7406" s="509"/>
    </row>
    <row r="7407" spans="1:6" x14ac:dyDescent="0.25">
      <c r="A7407" s="40"/>
      <c r="F7407" s="509"/>
    </row>
    <row r="7408" spans="1:6" x14ac:dyDescent="0.25">
      <c r="A7408" s="40"/>
      <c r="F7408" s="509"/>
    </row>
    <row r="7409" spans="1:6" x14ac:dyDescent="0.25">
      <c r="A7409" s="40"/>
      <c r="F7409" s="509"/>
    </row>
    <row r="7410" spans="1:6" x14ac:dyDescent="0.25">
      <c r="A7410" s="40"/>
      <c r="F7410" s="509"/>
    </row>
    <row r="7411" spans="1:6" x14ac:dyDescent="0.25">
      <c r="A7411" s="40"/>
      <c r="F7411" s="509"/>
    </row>
    <row r="7412" spans="1:6" x14ac:dyDescent="0.25">
      <c r="A7412" s="40"/>
      <c r="F7412" s="509"/>
    </row>
    <row r="7413" spans="1:6" x14ac:dyDescent="0.25">
      <c r="A7413" s="40"/>
      <c r="F7413" s="509"/>
    </row>
    <row r="7414" spans="1:6" x14ac:dyDescent="0.25">
      <c r="A7414" s="40"/>
      <c r="F7414" s="509"/>
    </row>
    <row r="7415" spans="1:6" x14ac:dyDescent="0.25">
      <c r="A7415" s="40"/>
      <c r="F7415" s="509"/>
    </row>
    <row r="7416" spans="1:6" x14ac:dyDescent="0.25">
      <c r="A7416" s="40"/>
      <c r="F7416" s="509"/>
    </row>
    <row r="7417" spans="1:6" x14ac:dyDescent="0.25">
      <c r="A7417" s="40"/>
      <c r="F7417" s="509"/>
    </row>
    <row r="7418" spans="1:6" x14ac:dyDescent="0.25">
      <c r="A7418" s="40"/>
      <c r="F7418" s="509"/>
    </row>
    <row r="7419" spans="1:6" x14ac:dyDescent="0.25">
      <c r="A7419" s="40"/>
      <c r="F7419" s="509"/>
    </row>
    <row r="7420" spans="1:6" x14ac:dyDescent="0.25">
      <c r="A7420" s="40"/>
      <c r="F7420" s="509"/>
    </row>
    <row r="7421" spans="1:6" x14ac:dyDescent="0.25">
      <c r="A7421" s="40"/>
      <c r="F7421" s="509"/>
    </row>
    <row r="7422" spans="1:6" x14ac:dyDescent="0.25">
      <c r="A7422" s="40"/>
      <c r="F7422" s="509"/>
    </row>
    <row r="7423" spans="1:6" x14ac:dyDescent="0.25">
      <c r="A7423" s="40"/>
      <c r="F7423" s="509"/>
    </row>
    <row r="7424" spans="1:6" x14ac:dyDescent="0.25">
      <c r="A7424" s="40"/>
      <c r="F7424" s="509"/>
    </row>
    <row r="7425" spans="1:6" x14ac:dyDescent="0.25">
      <c r="A7425" s="40"/>
      <c r="F7425" s="509"/>
    </row>
    <row r="7426" spans="1:6" x14ac:dyDescent="0.25">
      <c r="A7426" s="40"/>
      <c r="F7426" s="509"/>
    </row>
    <row r="7427" spans="1:6" x14ac:dyDescent="0.25">
      <c r="A7427" s="40"/>
      <c r="F7427" s="509"/>
    </row>
    <row r="7428" spans="1:6" x14ac:dyDescent="0.25">
      <c r="A7428" s="40"/>
      <c r="F7428" s="509"/>
    </row>
    <row r="7429" spans="1:6" x14ac:dyDescent="0.25">
      <c r="A7429" s="40"/>
      <c r="F7429" s="509"/>
    </row>
    <row r="7430" spans="1:6" x14ac:dyDescent="0.25">
      <c r="A7430" s="40"/>
      <c r="F7430" s="509"/>
    </row>
    <row r="7431" spans="1:6" x14ac:dyDescent="0.25">
      <c r="A7431" s="40"/>
      <c r="F7431" s="509"/>
    </row>
    <row r="7432" spans="1:6" x14ac:dyDescent="0.25">
      <c r="A7432" s="40"/>
      <c r="F7432" s="509"/>
    </row>
    <row r="7433" spans="1:6" x14ac:dyDescent="0.25">
      <c r="A7433" s="40"/>
      <c r="F7433" s="509"/>
    </row>
    <row r="7434" spans="1:6" x14ac:dyDescent="0.25">
      <c r="A7434" s="40"/>
      <c r="F7434" s="509"/>
    </row>
    <row r="7435" spans="1:6" x14ac:dyDescent="0.25">
      <c r="A7435" s="40"/>
      <c r="F7435" s="509"/>
    </row>
    <row r="7436" spans="1:6" x14ac:dyDescent="0.25">
      <c r="A7436" s="40"/>
      <c r="F7436" s="509"/>
    </row>
    <row r="7437" spans="1:6" x14ac:dyDescent="0.25">
      <c r="A7437" s="40"/>
      <c r="F7437" s="509"/>
    </row>
    <row r="7438" spans="1:6" x14ac:dyDescent="0.25">
      <c r="A7438" s="40"/>
      <c r="F7438" s="509"/>
    </row>
    <row r="7439" spans="1:6" x14ac:dyDescent="0.25">
      <c r="A7439" s="40"/>
      <c r="F7439" s="509"/>
    </row>
    <row r="7440" spans="1:6" x14ac:dyDescent="0.25">
      <c r="A7440" s="40"/>
      <c r="F7440" s="509"/>
    </row>
    <row r="7441" spans="1:6" x14ac:dyDescent="0.25">
      <c r="A7441" s="40"/>
      <c r="F7441" s="509"/>
    </row>
    <row r="7442" spans="1:6" x14ac:dyDescent="0.25">
      <c r="A7442" s="40"/>
      <c r="F7442" s="509"/>
    </row>
    <row r="7443" spans="1:6" x14ac:dyDescent="0.25">
      <c r="A7443" s="40"/>
      <c r="F7443" s="509"/>
    </row>
    <row r="7444" spans="1:6" x14ac:dyDescent="0.25">
      <c r="A7444" s="40"/>
      <c r="F7444" s="509"/>
    </row>
    <row r="7445" spans="1:6" x14ac:dyDescent="0.25">
      <c r="A7445" s="40"/>
      <c r="F7445" s="509"/>
    </row>
    <row r="7446" spans="1:6" x14ac:dyDescent="0.25">
      <c r="A7446" s="40"/>
      <c r="F7446" s="509"/>
    </row>
    <row r="7447" spans="1:6" x14ac:dyDescent="0.25">
      <c r="A7447" s="40"/>
      <c r="F7447" s="509"/>
    </row>
    <row r="7448" spans="1:6" x14ac:dyDescent="0.25">
      <c r="A7448" s="40"/>
      <c r="F7448" s="509"/>
    </row>
    <row r="7449" spans="1:6" x14ac:dyDescent="0.25">
      <c r="A7449" s="40"/>
      <c r="F7449" s="509"/>
    </row>
    <row r="7450" spans="1:6" x14ac:dyDescent="0.25">
      <c r="A7450" s="40"/>
      <c r="F7450" s="509"/>
    </row>
    <row r="7451" spans="1:6" x14ac:dyDescent="0.25">
      <c r="A7451" s="40"/>
      <c r="F7451" s="509"/>
    </row>
    <row r="7452" spans="1:6" x14ac:dyDescent="0.25">
      <c r="A7452" s="40"/>
      <c r="F7452" s="509"/>
    </row>
    <row r="7453" spans="1:6" x14ac:dyDescent="0.25">
      <c r="A7453" s="40"/>
      <c r="F7453" s="509"/>
    </row>
    <row r="7454" spans="1:6" x14ac:dyDescent="0.25">
      <c r="A7454" s="40"/>
      <c r="F7454" s="509"/>
    </row>
    <row r="7455" spans="1:6" x14ac:dyDescent="0.25">
      <c r="A7455" s="40"/>
      <c r="F7455" s="509"/>
    </row>
    <row r="7456" spans="1:6" x14ac:dyDescent="0.25">
      <c r="A7456" s="40"/>
      <c r="F7456" s="509"/>
    </row>
    <row r="7457" spans="1:6" x14ac:dyDescent="0.25">
      <c r="A7457" s="40"/>
      <c r="F7457" s="509"/>
    </row>
    <row r="7458" spans="1:6" x14ac:dyDescent="0.25">
      <c r="A7458" s="40"/>
      <c r="F7458" s="509"/>
    </row>
    <row r="7459" spans="1:6" x14ac:dyDescent="0.25">
      <c r="A7459" s="40"/>
      <c r="F7459" s="509"/>
    </row>
    <row r="7460" spans="1:6" x14ac:dyDescent="0.25">
      <c r="A7460" s="40"/>
      <c r="F7460" s="509"/>
    </row>
    <row r="7461" spans="1:6" x14ac:dyDescent="0.25">
      <c r="A7461" s="40"/>
      <c r="F7461" s="509"/>
    </row>
    <row r="7462" spans="1:6" x14ac:dyDescent="0.25">
      <c r="A7462" s="40"/>
      <c r="F7462" s="509"/>
    </row>
    <row r="7463" spans="1:6" x14ac:dyDescent="0.25">
      <c r="A7463" s="40"/>
      <c r="F7463" s="509"/>
    </row>
    <row r="7464" spans="1:6" x14ac:dyDescent="0.25">
      <c r="A7464" s="40"/>
      <c r="F7464" s="509"/>
    </row>
    <row r="7465" spans="1:6" x14ac:dyDescent="0.25">
      <c r="A7465" s="40"/>
      <c r="F7465" s="509"/>
    </row>
    <row r="7466" spans="1:6" x14ac:dyDescent="0.25">
      <c r="A7466" s="40"/>
      <c r="F7466" s="509"/>
    </row>
    <row r="7467" spans="1:6" x14ac:dyDescent="0.25">
      <c r="A7467" s="40"/>
      <c r="F7467" s="509"/>
    </row>
    <row r="7468" spans="1:6" x14ac:dyDescent="0.25">
      <c r="A7468" s="40"/>
      <c r="F7468" s="509"/>
    </row>
    <row r="7469" spans="1:6" x14ac:dyDescent="0.25">
      <c r="A7469" s="40"/>
      <c r="F7469" s="509"/>
    </row>
    <row r="7470" spans="1:6" x14ac:dyDescent="0.25">
      <c r="A7470" s="40"/>
      <c r="F7470" s="509"/>
    </row>
    <row r="7471" spans="1:6" x14ac:dyDescent="0.25">
      <c r="A7471" s="40"/>
      <c r="F7471" s="509"/>
    </row>
    <row r="7472" spans="1:6" x14ac:dyDescent="0.25">
      <c r="A7472" s="40"/>
      <c r="F7472" s="509"/>
    </row>
    <row r="7473" spans="1:6" x14ac:dyDescent="0.25">
      <c r="A7473" s="40"/>
      <c r="F7473" s="509"/>
    </row>
    <row r="7474" spans="1:6" x14ac:dyDescent="0.25">
      <c r="A7474" s="40"/>
      <c r="F7474" s="509"/>
    </row>
    <row r="7475" spans="1:6" x14ac:dyDescent="0.25">
      <c r="A7475" s="40"/>
      <c r="F7475" s="509"/>
    </row>
    <row r="7476" spans="1:6" x14ac:dyDescent="0.25">
      <c r="A7476" s="40"/>
      <c r="F7476" s="509"/>
    </row>
    <row r="7477" spans="1:6" x14ac:dyDescent="0.25">
      <c r="A7477" s="40"/>
      <c r="F7477" s="509"/>
    </row>
    <row r="7478" spans="1:6" x14ac:dyDescent="0.25">
      <c r="A7478" s="40"/>
      <c r="F7478" s="509"/>
    </row>
    <row r="7479" spans="1:6" x14ac:dyDescent="0.25">
      <c r="A7479" s="40"/>
      <c r="F7479" s="509"/>
    </row>
    <row r="7480" spans="1:6" x14ac:dyDescent="0.25">
      <c r="A7480" s="40"/>
      <c r="F7480" s="509"/>
    </row>
    <row r="7481" spans="1:6" x14ac:dyDescent="0.25">
      <c r="A7481" s="40"/>
      <c r="F7481" s="509"/>
    </row>
    <row r="7482" spans="1:6" x14ac:dyDescent="0.25">
      <c r="A7482" s="40"/>
      <c r="F7482" s="509"/>
    </row>
    <row r="7483" spans="1:6" x14ac:dyDescent="0.25">
      <c r="A7483" s="40"/>
      <c r="F7483" s="509"/>
    </row>
    <row r="7484" spans="1:6" x14ac:dyDescent="0.25">
      <c r="A7484" s="40"/>
      <c r="F7484" s="509"/>
    </row>
    <row r="7485" spans="1:6" x14ac:dyDescent="0.25">
      <c r="A7485" s="40"/>
      <c r="F7485" s="509"/>
    </row>
    <row r="7486" spans="1:6" x14ac:dyDescent="0.25">
      <c r="A7486" s="40"/>
      <c r="F7486" s="509"/>
    </row>
    <row r="7487" spans="1:6" x14ac:dyDescent="0.25">
      <c r="A7487" s="40"/>
      <c r="F7487" s="509"/>
    </row>
    <row r="7488" spans="1:6" x14ac:dyDescent="0.25">
      <c r="A7488" s="40"/>
      <c r="F7488" s="509"/>
    </row>
    <row r="7489" spans="1:6" x14ac:dyDescent="0.25">
      <c r="A7489" s="40"/>
      <c r="F7489" s="509"/>
    </row>
    <row r="7490" spans="1:6" x14ac:dyDescent="0.25">
      <c r="A7490" s="40"/>
      <c r="F7490" s="509"/>
    </row>
    <row r="7491" spans="1:6" x14ac:dyDescent="0.25">
      <c r="A7491" s="40"/>
      <c r="F7491" s="509"/>
    </row>
    <row r="7492" spans="1:6" x14ac:dyDescent="0.25">
      <c r="A7492" s="40"/>
      <c r="F7492" s="509"/>
    </row>
    <row r="7493" spans="1:6" x14ac:dyDescent="0.25">
      <c r="A7493" s="40"/>
      <c r="F7493" s="509"/>
    </row>
    <row r="7494" spans="1:6" x14ac:dyDescent="0.25">
      <c r="A7494" s="40"/>
      <c r="F7494" s="509"/>
    </row>
    <row r="7495" spans="1:6" x14ac:dyDescent="0.25">
      <c r="A7495" s="40"/>
      <c r="F7495" s="509"/>
    </row>
    <row r="7496" spans="1:6" x14ac:dyDescent="0.25">
      <c r="A7496" s="40"/>
      <c r="F7496" s="509"/>
    </row>
    <row r="7497" spans="1:6" x14ac:dyDescent="0.25">
      <c r="A7497" s="40"/>
      <c r="F7497" s="509"/>
    </row>
    <row r="7498" spans="1:6" x14ac:dyDescent="0.25">
      <c r="A7498" s="40"/>
      <c r="F7498" s="509"/>
    </row>
    <row r="7499" spans="1:6" x14ac:dyDescent="0.25">
      <c r="A7499" s="40"/>
      <c r="F7499" s="509"/>
    </row>
    <row r="7500" spans="1:6" x14ac:dyDescent="0.25">
      <c r="A7500" s="40"/>
      <c r="F7500" s="509"/>
    </row>
    <row r="7501" spans="1:6" x14ac:dyDescent="0.25">
      <c r="A7501" s="40"/>
      <c r="F7501" s="509"/>
    </row>
    <row r="7502" spans="1:6" x14ac:dyDescent="0.25">
      <c r="A7502" s="40"/>
      <c r="F7502" s="509"/>
    </row>
    <row r="7503" spans="1:6" x14ac:dyDescent="0.25">
      <c r="A7503" s="40"/>
      <c r="F7503" s="509"/>
    </row>
    <row r="7504" spans="1:6" x14ac:dyDescent="0.25">
      <c r="A7504" s="40"/>
      <c r="F7504" s="509"/>
    </row>
    <row r="7505" spans="1:6" x14ac:dyDescent="0.25">
      <c r="A7505" s="40"/>
      <c r="F7505" s="509"/>
    </row>
    <row r="7506" spans="1:6" x14ac:dyDescent="0.25">
      <c r="A7506" s="40"/>
      <c r="F7506" s="509"/>
    </row>
    <row r="7507" spans="1:6" x14ac:dyDescent="0.25">
      <c r="A7507" s="40"/>
      <c r="F7507" s="509"/>
    </row>
    <row r="7508" spans="1:6" x14ac:dyDescent="0.25">
      <c r="A7508" s="40"/>
      <c r="F7508" s="509"/>
    </row>
    <row r="7509" spans="1:6" x14ac:dyDescent="0.25">
      <c r="A7509" s="40"/>
      <c r="F7509" s="509"/>
    </row>
    <row r="7510" spans="1:6" x14ac:dyDescent="0.25">
      <c r="A7510" s="40"/>
      <c r="F7510" s="509"/>
    </row>
    <row r="7511" spans="1:6" x14ac:dyDescent="0.25">
      <c r="A7511" s="40"/>
      <c r="F7511" s="509"/>
    </row>
    <row r="7512" spans="1:6" x14ac:dyDescent="0.25">
      <c r="A7512" s="40"/>
      <c r="F7512" s="509"/>
    </row>
    <row r="7513" spans="1:6" x14ac:dyDescent="0.25">
      <c r="A7513" s="40"/>
      <c r="F7513" s="509"/>
    </row>
    <row r="7514" spans="1:6" x14ac:dyDescent="0.25">
      <c r="A7514" s="40"/>
      <c r="F7514" s="509"/>
    </row>
    <row r="7515" spans="1:6" x14ac:dyDescent="0.25">
      <c r="A7515" s="40"/>
      <c r="F7515" s="509"/>
    </row>
    <row r="7516" spans="1:6" x14ac:dyDescent="0.25">
      <c r="A7516" s="40"/>
      <c r="F7516" s="509"/>
    </row>
    <row r="7517" spans="1:6" x14ac:dyDescent="0.25">
      <c r="A7517" s="40"/>
      <c r="F7517" s="509"/>
    </row>
    <row r="7518" spans="1:6" x14ac:dyDescent="0.25">
      <c r="A7518" s="40"/>
      <c r="F7518" s="509"/>
    </row>
    <row r="7519" spans="1:6" x14ac:dyDescent="0.25">
      <c r="A7519" s="40"/>
      <c r="F7519" s="509"/>
    </row>
    <row r="7520" spans="1:6" x14ac:dyDescent="0.25">
      <c r="A7520" s="40"/>
      <c r="F7520" s="509"/>
    </row>
    <row r="7521" spans="1:6" x14ac:dyDescent="0.25">
      <c r="A7521" s="40"/>
      <c r="F7521" s="509"/>
    </row>
    <row r="7522" spans="1:6" x14ac:dyDescent="0.25">
      <c r="A7522" s="40"/>
      <c r="F7522" s="509"/>
    </row>
    <row r="7523" spans="1:6" x14ac:dyDescent="0.25">
      <c r="A7523" s="40"/>
      <c r="F7523" s="509"/>
    </row>
    <row r="7524" spans="1:6" x14ac:dyDescent="0.25">
      <c r="A7524" s="40"/>
      <c r="F7524" s="509"/>
    </row>
    <row r="7525" spans="1:6" x14ac:dyDescent="0.25">
      <c r="A7525" s="40"/>
      <c r="F7525" s="509"/>
    </row>
    <row r="7526" spans="1:6" x14ac:dyDescent="0.25">
      <c r="A7526" s="40"/>
      <c r="F7526" s="509"/>
    </row>
    <row r="7527" spans="1:6" x14ac:dyDescent="0.25">
      <c r="A7527" s="40"/>
      <c r="F7527" s="509"/>
    </row>
    <row r="7528" spans="1:6" x14ac:dyDescent="0.25">
      <c r="A7528" s="40"/>
      <c r="F7528" s="509"/>
    </row>
    <row r="7529" spans="1:6" x14ac:dyDescent="0.25">
      <c r="A7529" s="40"/>
      <c r="F7529" s="509"/>
    </row>
    <row r="7530" spans="1:6" x14ac:dyDescent="0.25">
      <c r="A7530" s="40"/>
      <c r="F7530" s="509"/>
    </row>
    <row r="7531" spans="1:6" x14ac:dyDescent="0.25">
      <c r="A7531" s="40"/>
      <c r="F7531" s="509"/>
    </row>
    <row r="7532" spans="1:6" x14ac:dyDescent="0.25">
      <c r="A7532" s="40"/>
      <c r="F7532" s="509"/>
    </row>
    <row r="7533" spans="1:6" x14ac:dyDescent="0.25">
      <c r="A7533" s="40"/>
      <c r="F7533" s="509"/>
    </row>
    <row r="7534" spans="1:6" x14ac:dyDescent="0.25">
      <c r="A7534" s="40"/>
      <c r="F7534" s="509"/>
    </row>
    <row r="7535" spans="1:6" x14ac:dyDescent="0.25">
      <c r="A7535" s="40"/>
      <c r="F7535" s="509"/>
    </row>
    <row r="7536" spans="1:6" x14ac:dyDescent="0.25">
      <c r="A7536" s="40"/>
      <c r="F7536" s="509"/>
    </row>
    <row r="7537" spans="1:6" x14ac:dyDescent="0.25">
      <c r="A7537" s="40"/>
      <c r="F7537" s="509"/>
    </row>
    <row r="7538" spans="1:6" x14ac:dyDescent="0.25">
      <c r="A7538" s="40"/>
      <c r="F7538" s="509"/>
    </row>
    <row r="7539" spans="1:6" x14ac:dyDescent="0.25">
      <c r="A7539" s="40"/>
      <c r="F7539" s="509"/>
    </row>
    <row r="7540" spans="1:6" x14ac:dyDescent="0.25">
      <c r="A7540" s="40"/>
      <c r="F7540" s="509"/>
    </row>
    <row r="7541" spans="1:6" x14ac:dyDescent="0.25">
      <c r="A7541" s="40"/>
      <c r="F7541" s="509"/>
    </row>
    <row r="7542" spans="1:6" x14ac:dyDescent="0.25">
      <c r="A7542" s="40"/>
      <c r="F7542" s="509"/>
    </row>
    <row r="7543" spans="1:6" x14ac:dyDescent="0.25">
      <c r="A7543" s="40"/>
      <c r="F7543" s="509"/>
    </row>
    <row r="7544" spans="1:6" x14ac:dyDescent="0.25">
      <c r="A7544" s="40"/>
      <c r="F7544" s="509"/>
    </row>
    <row r="7545" spans="1:6" x14ac:dyDescent="0.25">
      <c r="A7545" s="40"/>
      <c r="F7545" s="509"/>
    </row>
    <row r="7546" spans="1:6" x14ac:dyDescent="0.25">
      <c r="A7546" s="40"/>
      <c r="F7546" s="509"/>
    </row>
    <row r="7547" spans="1:6" x14ac:dyDescent="0.25">
      <c r="A7547" s="40"/>
      <c r="F7547" s="509"/>
    </row>
    <row r="7548" spans="1:6" x14ac:dyDescent="0.25">
      <c r="A7548" s="40"/>
      <c r="F7548" s="509"/>
    </row>
    <row r="7549" spans="1:6" x14ac:dyDescent="0.25">
      <c r="A7549" s="40"/>
      <c r="F7549" s="509"/>
    </row>
    <row r="7550" spans="1:6" x14ac:dyDescent="0.25">
      <c r="A7550" s="40"/>
      <c r="F7550" s="509"/>
    </row>
    <row r="7551" spans="1:6" x14ac:dyDescent="0.25">
      <c r="A7551" s="40"/>
      <c r="F7551" s="509"/>
    </row>
    <row r="7552" spans="1:6" x14ac:dyDescent="0.25">
      <c r="A7552" s="40"/>
      <c r="F7552" s="509"/>
    </row>
    <row r="7553" spans="1:6" x14ac:dyDescent="0.25">
      <c r="A7553" s="40"/>
      <c r="F7553" s="509"/>
    </row>
    <row r="7554" spans="1:6" x14ac:dyDescent="0.25">
      <c r="A7554" s="40"/>
      <c r="F7554" s="509"/>
    </row>
    <row r="7555" spans="1:6" x14ac:dyDescent="0.25">
      <c r="A7555" s="40"/>
      <c r="F7555" s="509"/>
    </row>
    <row r="7556" spans="1:6" x14ac:dyDescent="0.25">
      <c r="A7556" s="40"/>
      <c r="F7556" s="509"/>
    </row>
    <row r="7557" spans="1:6" x14ac:dyDescent="0.25">
      <c r="A7557" s="40"/>
      <c r="F7557" s="509"/>
    </row>
    <row r="7558" spans="1:6" x14ac:dyDescent="0.25">
      <c r="A7558" s="40"/>
      <c r="F7558" s="509"/>
    </row>
    <row r="7559" spans="1:6" x14ac:dyDescent="0.25">
      <c r="A7559" s="40"/>
      <c r="F7559" s="509"/>
    </row>
    <row r="7560" spans="1:6" x14ac:dyDescent="0.25">
      <c r="A7560" s="40"/>
      <c r="F7560" s="509"/>
    </row>
    <row r="7561" spans="1:6" x14ac:dyDescent="0.25">
      <c r="A7561" s="40"/>
      <c r="F7561" s="509"/>
    </row>
    <row r="7562" spans="1:6" x14ac:dyDescent="0.25">
      <c r="A7562" s="40"/>
      <c r="F7562" s="509"/>
    </row>
    <row r="7563" spans="1:6" x14ac:dyDescent="0.25">
      <c r="A7563" s="40"/>
      <c r="F7563" s="509"/>
    </row>
    <row r="7564" spans="1:6" x14ac:dyDescent="0.25">
      <c r="A7564" s="40"/>
      <c r="F7564" s="509"/>
    </row>
    <row r="7565" spans="1:6" x14ac:dyDescent="0.25">
      <c r="A7565" s="40"/>
      <c r="F7565" s="509"/>
    </row>
    <row r="7566" spans="1:6" x14ac:dyDescent="0.25">
      <c r="A7566" s="40"/>
      <c r="F7566" s="509"/>
    </row>
    <row r="7567" spans="1:6" x14ac:dyDescent="0.25">
      <c r="A7567" s="40"/>
      <c r="F7567" s="509"/>
    </row>
    <row r="7568" spans="1:6" x14ac:dyDescent="0.25">
      <c r="A7568" s="40"/>
      <c r="F7568" s="509"/>
    </row>
    <row r="7569" spans="1:6" x14ac:dyDescent="0.25">
      <c r="A7569" s="40"/>
      <c r="F7569" s="509"/>
    </row>
    <row r="7570" spans="1:6" x14ac:dyDescent="0.25">
      <c r="A7570" s="40"/>
      <c r="F7570" s="509"/>
    </row>
    <row r="7571" spans="1:6" x14ac:dyDescent="0.25">
      <c r="A7571" s="40"/>
      <c r="F7571" s="509"/>
    </row>
    <row r="7572" spans="1:6" x14ac:dyDescent="0.25">
      <c r="A7572" s="40"/>
      <c r="F7572" s="509"/>
    </row>
    <row r="7573" spans="1:6" x14ac:dyDescent="0.25">
      <c r="A7573" s="40"/>
      <c r="F7573" s="509"/>
    </row>
    <row r="7574" spans="1:6" x14ac:dyDescent="0.25">
      <c r="A7574" s="40"/>
      <c r="F7574" s="509"/>
    </row>
    <row r="7575" spans="1:6" x14ac:dyDescent="0.25">
      <c r="A7575" s="40"/>
      <c r="F7575" s="509"/>
    </row>
    <row r="7576" spans="1:6" x14ac:dyDescent="0.25">
      <c r="A7576" s="40"/>
      <c r="F7576" s="509"/>
    </row>
    <row r="7577" spans="1:6" x14ac:dyDescent="0.25">
      <c r="A7577" s="40"/>
      <c r="F7577" s="509"/>
    </row>
    <row r="7578" spans="1:6" x14ac:dyDescent="0.25">
      <c r="A7578" s="40"/>
      <c r="F7578" s="509"/>
    </row>
    <row r="7579" spans="1:6" x14ac:dyDescent="0.25">
      <c r="A7579" s="40"/>
      <c r="F7579" s="509"/>
    </row>
    <row r="7580" spans="1:6" x14ac:dyDescent="0.25">
      <c r="A7580" s="40"/>
      <c r="F7580" s="509"/>
    </row>
    <row r="7581" spans="1:6" x14ac:dyDescent="0.25">
      <c r="A7581" s="40"/>
      <c r="F7581" s="509"/>
    </row>
    <row r="7582" spans="1:6" x14ac:dyDescent="0.25">
      <c r="A7582" s="40"/>
      <c r="F7582" s="509"/>
    </row>
    <row r="7583" spans="1:6" x14ac:dyDescent="0.25">
      <c r="A7583" s="40"/>
      <c r="F7583" s="509"/>
    </row>
    <row r="7584" spans="1:6" x14ac:dyDescent="0.25">
      <c r="A7584" s="40"/>
      <c r="F7584" s="509"/>
    </row>
    <row r="7585" spans="1:6" x14ac:dyDescent="0.25">
      <c r="A7585" s="40"/>
      <c r="F7585" s="509"/>
    </row>
    <row r="7586" spans="1:6" x14ac:dyDescent="0.25">
      <c r="A7586" s="40"/>
      <c r="F7586" s="509"/>
    </row>
    <row r="7587" spans="1:6" x14ac:dyDescent="0.25">
      <c r="A7587" s="40"/>
      <c r="F7587" s="509"/>
    </row>
    <row r="7588" spans="1:6" x14ac:dyDescent="0.25">
      <c r="A7588" s="40"/>
      <c r="F7588" s="509"/>
    </row>
    <row r="7589" spans="1:6" x14ac:dyDescent="0.25">
      <c r="A7589" s="40"/>
      <c r="F7589" s="509"/>
    </row>
    <row r="7590" spans="1:6" x14ac:dyDescent="0.25">
      <c r="A7590" s="40"/>
      <c r="F7590" s="509"/>
    </row>
    <row r="7591" spans="1:6" x14ac:dyDescent="0.25">
      <c r="A7591" s="40"/>
      <c r="F7591" s="509"/>
    </row>
    <row r="7592" spans="1:6" x14ac:dyDescent="0.25">
      <c r="A7592" s="40"/>
      <c r="F7592" s="509"/>
    </row>
    <row r="7593" spans="1:6" x14ac:dyDescent="0.25">
      <c r="A7593" s="40"/>
      <c r="F7593" s="509"/>
    </row>
    <row r="7594" spans="1:6" x14ac:dyDescent="0.25">
      <c r="A7594" s="40"/>
      <c r="F7594" s="509"/>
    </row>
    <row r="7595" spans="1:6" x14ac:dyDescent="0.25">
      <c r="A7595" s="40"/>
      <c r="F7595" s="509"/>
    </row>
    <row r="7596" spans="1:6" x14ac:dyDescent="0.25">
      <c r="A7596" s="40"/>
      <c r="F7596" s="509"/>
    </row>
    <row r="7597" spans="1:6" x14ac:dyDescent="0.25">
      <c r="A7597" s="40"/>
      <c r="F7597" s="509"/>
    </row>
    <row r="7598" spans="1:6" x14ac:dyDescent="0.25">
      <c r="A7598" s="40"/>
      <c r="F7598" s="509"/>
    </row>
    <row r="7599" spans="1:6" x14ac:dyDescent="0.25">
      <c r="A7599" s="40"/>
      <c r="F7599" s="509"/>
    </row>
    <row r="7600" spans="1:6" x14ac:dyDescent="0.25">
      <c r="A7600" s="40"/>
      <c r="F7600" s="509"/>
    </row>
    <row r="7601" spans="1:6" x14ac:dyDescent="0.25">
      <c r="A7601" s="40"/>
      <c r="F7601" s="509"/>
    </row>
    <row r="7602" spans="1:6" x14ac:dyDescent="0.25">
      <c r="A7602" s="40"/>
      <c r="F7602" s="509"/>
    </row>
    <row r="7603" spans="1:6" x14ac:dyDescent="0.25">
      <c r="A7603" s="40"/>
      <c r="F7603" s="509"/>
    </row>
    <row r="7604" spans="1:6" x14ac:dyDescent="0.25">
      <c r="A7604" s="40"/>
      <c r="F7604" s="509"/>
    </row>
    <row r="7605" spans="1:6" x14ac:dyDescent="0.25">
      <c r="A7605" s="40"/>
      <c r="F7605" s="509"/>
    </row>
    <row r="7606" spans="1:6" x14ac:dyDescent="0.25">
      <c r="A7606" s="40"/>
      <c r="F7606" s="509"/>
    </row>
    <row r="7607" spans="1:6" x14ac:dyDescent="0.25">
      <c r="A7607" s="40"/>
      <c r="F7607" s="509"/>
    </row>
    <row r="7608" spans="1:6" x14ac:dyDescent="0.25">
      <c r="A7608" s="40"/>
      <c r="F7608" s="509"/>
    </row>
    <row r="7609" spans="1:6" x14ac:dyDescent="0.25">
      <c r="A7609" s="40"/>
      <c r="F7609" s="509"/>
    </row>
    <row r="7610" spans="1:6" x14ac:dyDescent="0.25">
      <c r="A7610" s="40"/>
      <c r="F7610" s="509"/>
    </row>
    <row r="7611" spans="1:6" x14ac:dyDescent="0.25">
      <c r="A7611" s="40"/>
      <c r="F7611" s="509"/>
    </row>
    <row r="7612" spans="1:6" x14ac:dyDescent="0.25">
      <c r="A7612" s="40"/>
      <c r="F7612" s="509"/>
    </row>
    <row r="7613" spans="1:6" x14ac:dyDescent="0.25">
      <c r="A7613" s="40"/>
      <c r="F7613" s="509"/>
    </row>
    <row r="7614" spans="1:6" x14ac:dyDescent="0.25">
      <c r="A7614" s="40"/>
      <c r="F7614" s="509"/>
    </row>
    <row r="7615" spans="1:6" x14ac:dyDescent="0.25">
      <c r="A7615" s="40"/>
      <c r="F7615" s="509"/>
    </row>
    <row r="7616" spans="1:6" x14ac:dyDescent="0.25">
      <c r="A7616" s="40"/>
      <c r="F7616" s="509"/>
    </row>
    <row r="7617" spans="1:6" x14ac:dyDescent="0.25">
      <c r="A7617" s="40"/>
      <c r="F7617" s="509"/>
    </row>
    <row r="7618" spans="1:6" x14ac:dyDescent="0.25">
      <c r="A7618" s="40"/>
      <c r="F7618" s="509"/>
    </row>
    <row r="7619" spans="1:6" x14ac:dyDescent="0.25">
      <c r="A7619" s="40"/>
      <c r="F7619" s="509"/>
    </row>
    <row r="7620" spans="1:6" x14ac:dyDescent="0.25">
      <c r="A7620" s="40"/>
      <c r="F7620" s="509"/>
    </row>
    <row r="7621" spans="1:6" x14ac:dyDescent="0.25">
      <c r="A7621" s="40"/>
      <c r="F7621" s="509"/>
    </row>
    <row r="7622" spans="1:6" x14ac:dyDescent="0.25">
      <c r="A7622" s="40"/>
      <c r="F7622" s="509"/>
    </row>
    <row r="7623" spans="1:6" x14ac:dyDescent="0.25">
      <c r="A7623" s="40"/>
      <c r="F7623" s="509"/>
    </row>
    <row r="7624" spans="1:6" x14ac:dyDescent="0.25">
      <c r="A7624" s="40"/>
      <c r="F7624" s="509"/>
    </row>
    <row r="7625" spans="1:6" x14ac:dyDescent="0.25">
      <c r="A7625" s="40"/>
      <c r="F7625" s="509"/>
    </row>
    <row r="7626" spans="1:6" x14ac:dyDescent="0.25">
      <c r="A7626" s="40"/>
      <c r="F7626" s="509"/>
    </row>
    <row r="7627" spans="1:6" x14ac:dyDescent="0.25">
      <c r="A7627" s="40"/>
      <c r="F7627" s="509"/>
    </row>
    <row r="7628" spans="1:6" x14ac:dyDescent="0.25">
      <c r="A7628" s="40"/>
      <c r="F7628" s="509"/>
    </row>
    <row r="7629" spans="1:6" x14ac:dyDescent="0.25">
      <c r="A7629" s="40"/>
      <c r="F7629" s="509"/>
    </row>
    <row r="7630" spans="1:6" x14ac:dyDescent="0.25">
      <c r="A7630" s="40"/>
      <c r="F7630" s="509"/>
    </row>
    <row r="7631" spans="1:6" x14ac:dyDescent="0.25">
      <c r="A7631" s="40"/>
      <c r="F7631" s="509"/>
    </row>
    <row r="7632" spans="1:6" x14ac:dyDescent="0.25">
      <c r="A7632" s="40"/>
      <c r="F7632" s="509"/>
    </row>
    <row r="7633" spans="1:6" x14ac:dyDescent="0.25">
      <c r="A7633" s="40"/>
      <c r="F7633" s="509"/>
    </row>
    <row r="7634" spans="1:6" x14ac:dyDescent="0.25">
      <c r="A7634" s="40"/>
      <c r="F7634" s="509"/>
    </row>
    <row r="7635" spans="1:6" x14ac:dyDescent="0.25">
      <c r="A7635" s="40"/>
      <c r="F7635" s="509"/>
    </row>
    <row r="7636" spans="1:6" x14ac:dyDescent="0.25">
      <c r="A7636" s="40"/>
      <c r="F7636" s="509"/>
    </row>
    <row r="7637" spans="1:6" x14ac:dyDescent="0.25">
      <c r="A7637" s="40"/>
      <c r="F7637" s="509"/>
    </row>
    <row r="7638" spans="1:6" x14ac:dyDescent="0.25">
      <c r="A7638" s="40"/>
      <c r="F7638" s="509"/>
    </row>
    <row r="7639" spans="1:6" x14ac:dyDescent="0.25">
      <c r="A7639" s="40"/>
      <c r="F7639" s="509"/>
    </row>
    <row r="7640" spans="1:6" x14ac:dyDescent="0.25">
      <c r="A7640" s="40"/>
      <c r="F7640" s="509"/>
    </row>
    <row r="7641" spans="1:6" x14ac:dyDescent="0.25">
      <c r="A7641" s="40"/>
      <c r="F7641" s="509"/>
    </row>
    <row r="7642" spans="1:6" x14ac:dyDescent="0.25">
      <c r="A7642" s="40"/>
      <c r="F7642" s="509"/>
    </row>
    <row r="7643" spans="1:6" x14ac:dyDescent="0.25">
      <c r="A7643" s="40"/>
      <c r="F7643" s="509"/>
    </row>
    <row r="7644" spans="1:6" x14ac:dyDescent="0.25">
      <c r="A7644" s="40"/>
      <c r="F7644" s="509"/>
    </row>
    <row r="7645" spans="1:6" x14ac:dyDescent="0.25">
      <c r="A7645" s="40"/>
      <c r="F7645" s="509"/>
    </row>
    <row r="7646" spans="1:6" x14ac:dyDescent="0.25">
      <c r="A7646" s="40"/>
      <c r="F7646" s="509"/>
    </row>
    <row r="7647" spans="1:6" x14ac:dyDescent="0.25">
      <c r="A7647" s="40"/>
      <c r="F7647" s="509"/>
    </row>
    <row r="7648" spans="1:6" x14ac:dyDescent="0.25">
      <c r="A7648" s="40"/>
      <c r="F7648" s="509"/>
    </row>
    <row r="7649" spans="1:6" x14ac:dyDescent="0.25">
      <c r="A7649" s="40"/>
      <c r="F7649" s="509"/>
    </row>
    <row r="7650" spans="1:6" x14ac:dyDescent="0.25">
      <c r="A7650" s="40"/>
      <c r="F7650" s="509"/>
    </row>
    <row r="7651" spans="1:6" x14ac:dyDescent="0.25">
      <c r="A7651" s="40"/>
      <c r="F7651" s="509"/>
    </row>
    <row r="7652" spans="1:6" x14ac:dyDescent="0.25">
      <c r="A7652" s="40"/>
      <c r="F7652" s="509"/>
    </row>
    <row r="7653" spans="1:6" x14ac:dyDescent="0.25">
      <c r="A7653" s="40"/>
      <c r="F7653" s="509"/>
    </row>
    <row r="7654" spans="1:6" x14ac:dyDescent="0.25">
      <c r="A7654" s="40"/>
      <c r="F7654" s="509"/>
    </row>
    <row r="7655" spans="1:6" x14ac:dyDescent="0.25">
      <c r="A7655" s="40"/>
      <c r="F7655" s="509"/>
    </row>
    <row r="7656" spans="1:6" x14ac:dyDescent="0.25">
      <c r="A7656" s="40"/>
      <c r="F7656" s="509"/>
    </row>
    <row r="7657" spans="1:6" x14ac:dyDescent="0.25">
      <c r="A7657" s="40"/>
      <c r="F7657" s="509"/>
    </row>
    <row r="7658" spans="1:6" x14ac:dyDescent="0.25">
      <c r="A7658" s="40"/>
      <c r="F7658" s="509"/>
    </row>
    <row r="7659" spans="1:6" x14ac:dyDescent="0.25">
      <c r="A7659" s="40"/>
      <c r="F7659" s="509"/>
    </row>
    <row r="7660" spans="1:6" x14ac:dyDescent="0.25">
      <c r="A7660" s="40"/>
      <c r="F7660" s="509"/>
    </row>
    <row r="7661" spans="1:6" x14ac:dyDescent="0.25">
      <c r="A7661" s="40"/>
      <c r="F7661" s="509"/>
    </row>
    <row r="7662" spans="1:6" x14ac:dyDescent="0.25">
      <c r="A7662" s="40"/>
      <c r="F7662" s="509"/>
    </row>
    <row r="7663" spans="1:6" x14ac:dyDescent="0.25">
      <c r="A7663" s="40"/>
      <c r="F7663" s="509"/>
    </row>
    <row r="7664" spans="1:6" x14ac:dyDescent="0.25">
      <c r="A7664" s="40"/>
      <c r="F7664" s="509"/>
    </row>
    <row r="7665" spans="1:6" x14ac:dyDescent="0.25">
      <c r="A7665" s="40"/>
      <c r="F7665" s="509"/>
    </row>
    <row r="7666" spans="1:6" x14ac:dyDescent="0.25">
      <c r="A7666" s="40"/>
      <c r="F7666" s="509"/>
    </row>
    <row r="7667" spans="1:6" x14ac:dyDescent="0.25">
      <c r="A7667" s="40"/>
      <c r="F7667" s="509"/>
    </row>
    <row r="7668" spans="1:6" x14ac:dyDescent="0.25">
      <c r="A7668" s="40"/>
      <c r="F7668" s="509"/>
    </row>
    <row r="7669" spans="1:6" x14ac:dyDescent="0.25">
      <c r="A7669" s="40"/>
      <c r="F7669" s="509"/>
    </row>
    <row r="7670" spans="1:6" x14ac:dyDescent="0.25">
      <c r="A7670" s="40"/>
      <c r="F7670" s="509"/>
    </row>
    <row r="7671" spans="1:6" x14ac:dyDescent="0.25">
      <c r="A7671" s="40"/>
      <c r="F7671" s="509"/>
    </row>
    <row r="7672" spans="1:6" x14ac:dyDescent="0.25">
      <c r="A7672" s="40"/>
      <c r="F7672" s="509"/>
    </row>
    <row r="7673" spans="1:6" x14ac:dyDescent="0.25">
      <c r="A7673" s="40"/>
      <c r="F7673" s="509"/>
    </row>
    <row r="7674" spans="1:6" x14ac:dyDescent="0.25">
      <c r="A7674" s="40"/>
      <c r="F7674" s="509"/>
    </row>
    <row r="7675" spans="1:6" x14ac:dyDescent="0.25">
      <c r="A7675" s="40"/>
      <c r="F7675" s="509"/>
    </row>
    <row r="7676" spans="1:6" x14ac:dyDescent="0.25">
      <c r="A7676" s="40"/>
      <c r="F7676" s="509"/>
    </row>
    <row r="7677" spans="1:6" x14ac:dyDescent="0.25">
      <c r="A7677" s="40"/>
      <c r="F7677" s="509"/>
    </row>
    <row r="7678" spans="1:6" x14ac:dyDescent="0.25">
      <c r="A7678" s="40"/>
      <c r="F7678" s="509"/>
    </row>
    <row r="7679" spans="1:6" x14ac:dyDescent="0.25">
      <c r="A7679" s="40"/>
      <c r="F7679" s="509"/>
    </row>
    <row r="7680" spans="1:6" x14ac:dyDescent="0.25">
      <c r="A7680" s="40"/>
      <c r="F7680" s="509"/>
    </row>
    <row r="7681" spans="1:6" x14ac:dyDescent="0.25">
      <c r="A7681" s="40"/>
      <c r="F7681" s="509"/>
    </row>
    <row r="7682" spans="1:6" x14ac:dyDescent="0.25">
      <c r="A7682" s="40"/>
      <c r="F7682" s="509"/>
    </row>
    <row r="7683" spans="1:6" x14ac:dyDescent="0.25">
      <c r="A7683" s="40"/>
      <c r="F7683" s="509"/>
    </row>
    <row r="7684" spans="1:6" x14ac:dyDescent="0.25">
      <c r="A7684" s="40"/>
      <c r="F7684" s="509"/>
    </row>
    <row r="7685" spans="1:6" x14ac:dyDescent="0.25">
      <c r="A7685" s="40"/>
      <c r="F7685" s="509"/>
    </row>
    <row r="7686" spans="1:6" x14ac:dyDescent="0.25">
      <c r="A7686" s="40"/>
      <c r="F7686" s="509"/>
    </row>
    <row r="7687" spans="1:6" x14ac:dyDescent="0.25">
      <c r="A7687" s="40"/>
      <c r="F7687" s="509"/>
    </row>
    <row r="7688" spans="1:6" x14ac:dyDescent="0.25">
      <c r="A7688" s="40"/>
      <c r="F7688" s="509"/>
    </row>
    <row r="7689" spans="1:6" x14ac:dyDescent="0.25">
      <c r="A7689" s="40"/>
      <c r="F7689" s="509"/>
    </row>
    <row r="7690" spans="1:6" x14ac:dyDescent="0.25">
      <c r="A7690" s="40"/>
      <c r="F7690" s="509"/>
    </row>
    <row r="7691" spans="1:6" x14ac:dyDescent="0.25">
      <c r="A7691" s="40"/>
      <c r="F7691" s="509"/>
    </row>
    <row r="7692" spans="1:6" x14ac:dyDescent="0.25">
      <c r="A7692" s="40"/>
      <c r="F7692" s="509"/>
    </row>
    <row r="7693" spans="1:6" x14ac:dyDescent="0.25">
      <c r="A7693" s="40"/>
      <c r="F7693" s="509"/>
    </row>
    <row r="7694" spans="1:6" x14ac:dyDescent="0.25">
      <c r="A7694" s="40"/>
      <c r="F7694" s="509"/>
    </row>
    <row r="7695" spans="1:6" x14ac:dyDescent="0.25">
      <c r="A7695" s="40"/>
      <c r="F7695" s="509"/>
    </row>
    <row r="7696" spans="1:6" x14ac:dyDescent="0.25">
      <c r="A7696" s="40"/>
      <c r="F7696" s="509"/>
    </row>
    <row r="7697" spans="1:6" x14ac:dyDescent="0.25">
      <c r="A7697" s="40"/>
      <c r="F7697" s="509"/>
    </row>
    <row r="7698" spans="1:6" x14ac:dyDescent="0.25">
      <c r="A7698" s="40"/>
      <c r="F7698" s="509"/>
    </row>
    <row r="7699" spans="1:6" x14ac:dyDescent="0.25">
      <c r="A7699" s="40"/>
      <c r="F7699" s="509"/>
    </row>
    <row r="7700" spans="1:6" x14ac:dyDescent="0.25">
      <c r="A7700" s="40"/>
      <c r="F7700" s="509"/>
    </row>
    <row r="7701" spans="1:6" x14ac:dyDescent="0.25">
      <c r="A7701" s="40"/>
      <c r="F7701" s="509"/>
    </row>
    <row r="7702" spans="1:6" x14ac:dyDescent="0.25">
      <c r="A7702" s="40"/>
      <c r="F7702" s="509"/>
    </row>
    <row r="7703" spans="1:6" x14ac:dyDescent="0.25">
      <c r="A7703" s="40"/>
      <c r="F7703" s="509"/>
    </row>
    <row r="7704" spans="1:6" x14ac:dyDescent="0.25">
      <c r="A7704" s="40"/>
      <c r="F7704" s="509"/>
    </row>
    <row r="7705" spans="1:6" x14ac:dyDescent="0.25">
      <c r="A7705" s="40"/>
      <c r="F7705" s="509"/>
    </row>
    <row r="7706" spans="1:6" x14ac:dyDescent="0.25">
      <c r="A7706" s="40"/>
      <c r="F7706" s="509"/>
    </row>
    <row r="7707" spans="1:6" x14ac:dyDescent="0.25">
      <c r="A7707" s="40"/>
      <c r="F7707" s="509"/>
    </row>
    <row r="7708" spans="1:6" x14ac:dyDescent="0.25">
      <c r="A7708" s="40"/>
      <c r="F7708" s="509"/>
    </row>
    <row r="7709" spans="1:6" x14ac:dyDescent="0.25">
      <c r="A7709" s="40"/>
      <c r="F7709" s="509"/>
    </row>
    <row r="7710" spans="1:6" x14ac:dyDescent="0.25">
      <c r="A7710" s="40"/>
      <c r="F7710" s="509"/>
    </row>
    <row r="7711" spans="1:6" x14ac:dyDescent="0.25">
      <c r="A7711" s="40"/>
      <c r="F7711" s="509"/>
    </row>
    <row r="7712" spans="1:6" x14ac:dyDescent="0.25">
      <c r="A7712" s="40"/>
      <c r="F7712" s="509"/>
    </row>
    <row r="7713" spans="1:6" x14ac:dyDescent="0.25">
      <c r="A7713" s="40"/>
      <c r="F7713" s="509"/>
    </row>
    <row r="7714" spans="1:6" x14ac:dyDescent="0.25">
      <c r="A7714" s="40"/>
      <c r="F7714" s="509"/>
    </row>
    <row r="7715" spans="1:6" x14ac:dyDescent="0.25">
      <c r="A7715" s="40"/>
      <c r="F7715" s="509"/>
    </row>
    <row r="7716" spans="1:6" x14ac:dyDescent="0.25">
      <c r="A7716" s="40"/>
      <c r="F7716" s="509"/>
    </row>
    <row r="7717" spans="1:6" x14ac:dyDescent="0.25">
      <c r="A7717" s="40"/>
      <c r="F7717" s="509"/>
    </row>
    <row r="7718" spans="1:6" x14ac:dyDescent="0.25">
      <c r="A7718" s="40"/>
      <c r="F7718" s="509"/>
    </row>
    <row r="7719" spans="1:6" x14ac:dyDescent="0.25">
      <c r="A7719" s="40"/>
      <c r="F7719" s="509"/>
    </row>
    <row r="7720" spans="1:6" x14ac:dyDescent="0.25">
      <c r="A7720" s="40"/>
      <c r="F7720" s="509"/>
    </row>
    <row r="7721" spans="1:6" x14ac:dyDescent="0.25">
      <c r="A7721" s="40"/>
      <c r="F7721" s="509"/>
    </row>
    <row r="7722" spans="1:6" x14ac:dyDescent="0.25">
      <c r="A7722" s="40"/>
      <c r="F7722" s="509"/>
    </row>
    <row r="7723" spans="1:6" x14ac:dyDescent="0.25">
      <c r="A7723" s="40"/>
      <c r="F7723" s="509"/>
    </row>
    <row r="7724" spans="1:6" x14ac:dyDescent="0.25">
      <c r="A7724" s="40"/>
      <c r="F7724" s="509"/>
    </row>
    <row r="7725" spans="1:6" x14ac:dyDescent="0.25">
      <c r="A7725" s="40"/>
      <c r="F7725" s="509"/>
    </row>
    <row r="7726" spans="1:6" x14ac:dyDescent="0.25">
      <c r="A7726" s="40"/>
      <c r="F7726" s="509"/>
    </row>
    <row r="7727" spans="1:6" x14ac:dyDescent="0.25">
      <c r="A7727" s="40"/>
      <c r="F7727" s="509"/>
    </row>
    <row r="7728" spans="1:6" x14ac:dyDescent="0.25">
      <c r="A7728" s="40"/>
      <c r="F7728" s="509"/>
    </row>
    <row r="7729" spans="1:6" x14ac:dyDescent="0.25">
      <c r="A7729" s="40"/>
      <c r="F7729" s="509"/>
    </row>
    <row r="7730" spans="1:6" x14ac:dyDescent="0.25">
      <c r="A7730" s="40"/>
      <c r="F7730" s="509"/>
    </row>
    <row r="7731" spans="1:6" x14ac:dyDescent="0.25">
      <c r="A7731" s="40"/>
      <c r="F7731" s="509"/>
    </row>
    <row r="7732" spans="1:6" x14ac:dyDescent="0.25">
      <c r="A7732" s="40"/>
      <c r="F7732" s="509"/>
    </row>
    <row r="7733" spans="1:6" x14ac:dyDescent="0.25">
      <c r="A7733" s="40"/>
      <c r="F7733" s="509"/>
    </row>
    <row r="7734" spans="1:6" x14ac:dyDescent="0.25">
      <c r="A7734" s="40"/>
      <c r="F7734" s="509"/>
    </row>
    <row r="7735" spans="1:6" x14ac:dyDescent="0.25">
      <c r="A7735" s="40"/>
      <c r="F7735" s="509"/>
    </row>
    <row r="7736" spans="1:6" x14ac:dyDescent="0.25">
      <c r="A7736" s="40"/>
      <c r="F7736" s="509"/>
    </row>
    <row r="7737" spans="1:6" x14ac:dyDescent="0.25">
      <c r="A7737" s="40"/>
      <c r="F7737" s="509"/>
    </row>
    <row r="7738" spans="1:6" x14ac:dyDescent="0.25">
      <c r="A7738" s="40"/>
      <c r="F7738" s="509"/>
    </row>
    <row r="7739" spans="1:6" x14ac:dyDescent="0.25">
      <c r="A7739" s="40"/>
      <c r="F7739" s="509"/>
    </row>
    <row r="7740" spans="1:6" x14ac:dyDescent="0.25">
      <c r="A7740" s="40"/>
      <c r="F7740" s="509"/>
    </row>
    <row r="7741" spans="1:6" x14ac:dyDescent="0.25">
      <c r="A7741" s="40"/>
      <c r="F7741" s="509"/>
    </row>
    <row r="7742" spans="1:6" x14ac:dyDescent="0.25">
      <c r="A7742" s="40"/>
      <c r="F7742" s="509"/>
    </row>
    <row r="7743" spans="1:6" x14ac:dyDescent="0.25">
      <c r="A7743" s="40"/>
      <c r="F7743" s="509"/>
    </row>
    <row r="7744" spans="1:6" x14ac:dyDescent="0.25">
      <c r="A7744" s="40"/>
      <c r="F7744" s="509"/>
    </row>
    <row r="7745" spans="1:6" x14ac:dyDescent="0.25">
      <c r="A7745" s="40"/>
      <c r="F7745" s="509"/>
    </row>
    <row r="7746" spans="1:6" x14ac:dyDescent="0.25">
      <c r="A7746" s="40"/>
      <c r="F7746" s="509"/>
    </row>
    <row r="7747" spans="1:6" x14ac:dyDescent="0.25">
      <c r="A7747" s="40"/>
      <c r="F7747" s="509"/>
    </row>
    <row r="7748" spans="1:6" x14ac:dyDescent="0.25">
      <c r="A7748" s="40"/>
      <c r="F7748" s="509"/>
    </row>
    <row r="7749" spans="1:6" x14ac:dyDescent="0.25">
      <c r="A7749" s="40"/>
      <c r="F7749" s="509"/>
    </row>
    <row r="7750" spans="1:6" x14ac:dyDescent="0.25">
      <c r="A7750" s="40"/>
      <c r="F7750" s="509"/>
    </row>
    <row r="7751" spans="1:6" x14ac:dyDescent="0.25">
      <c r="A7751" s="40"/>
      <c r="F7751" s="509"/>
    </row>
    <row r="7752" spans="1:6" x14ac:dyDescent="0.25">
      <c r="A7752" s="40"/>
      <c r="F7752" s="509"/>
    </row>
    <row r="7753" spans="1:6" x14ac:dyDescent="0.25">
      <c r="A7753" s="40"/>
      <c r="F7753" s="509"/>
    </row>
    <row r="7754" spans="1:6" x14ac:dyDescent="0.25">
      <c r="A7754" s="40"/>
      <c r="F7754" s="509"/>
    </row>
    <row r="7755" spans="1:6" x14ac:dyDescent="0.25">
      <c r="A7755" s="40"/>
      <c r="F7755" s="509"/>
    </row>
    <row r="7756" spans="1:6" x14ac:dyDescent="0.25">
      <c r="A7756" s="40"/>
      <c r="F7756" s="509"/>
    </row>
    <row r="7757" spans="1:6" x14ac:dyDescent="0.25">
      <c r="A7757" s="40"/>
      <c r="F7757" s="509"/>
    </row>
    <row r="7758" spans="1:6" x14ac:dyDescent="0.25">
      <c r="A7758" s="40"/>
      <c r="F7758" s="509"/>
    </row>
    <row r="7759" spans="1:6" x14ac:dyDescent="0.25">
      <c r="A7759" s="40"/>
      <c r="F7759" s="509"/>
    </row>
    <row r="7760" spans="1:6" x14ac:dyDescent="0.25">
      <c r="A7760" s="40"/>
      <c r="F7760" s="509"/>
    </row>
    <row r="7761" spans="1:6" x14ac:dyDescent="0.25">
      <c r="A7761" s="40"/>
      <c r="F7761" s="509"/>
    </row>
    <row r="7762" spans="1:6" x14ac:dyDescent="0.25">
      <c r="A7762" s="40"/>
      <c r="F7762" s="509"/>
    </row>
    <row r="7763" spans="1:6" x14ac:dyDescent="0.25">
      <c r="A7763" s="40"/>
      <c r="F7763" s="509"/>
    </row>
    <row r="7764" spans="1:6" x14ac:dyDescent="0.25">
      <c r="A7764" s="40"/>
      <c r="F7764" s="509"/>
    </row>
    <row r="7765" spans="1:6" x14ac:dyDescent="0.25">
      <c r="A7765" s="40"/>
      <c r="F7765" s="509"/>
    </row>
    <row r="7766" spans="1:6" x14ac:dyDescent="0.25">
      <c r="A7766" s="40"/>
      <c r="F7766" s="509"/>
    </row>
    <row r="7767" spans="1:6" x14ac:dyDescent="0.25">
      <c r="A7767" s="40"/>
      <c r="F7767" s="509"/>
    </row>
    <row r="7768" spans="1:6" x14ac:dyDescent="0.25">
      <c r="A7768" s="40"/>
      <c r="F7768" s="509"/>
    </row>
    <row r="7769" spans="1:6" x14ac:dyDescent="0.25">
      <c r="A7769" s="40"/>
      <c r="F7769" s="509"/>
    </row>
    <row r="7770" spans="1:6" x14ac:dyDescent="0.25">
      <c r="A7770" s="40"/>
      <c r="F7770" s="509"/>
    </row>
    <row r="7771" spans="1:6" x14ac:dyDescent="0.25">
      <c r="A7771" s="40"/>
      <c r="F7771" s="509"/>
    </row>
    <row r="7772" spans="1:6" x14ac:dyDescent="0.25">
      <c r="A7772" s="40"/>
      <c r="F7772" s="509"/>
    </row>
    <row r="7773" spans="1:6" x14ac:dyDescent="0.25">
      <c r="A7773" s="40"/>
      <c r="F7773" s="509"/>
    </row>
    <row r="7774" spans="1:6" x14ac:dyDescent="0.25">
      <c r="A7774" s="40"/>
      <c r="F7774" s="509"/>
    </row>
    <row r="7775" spans="1:6" x14ac:dyDescent="0.25">
      <c r="A7775" s="40"/>
      <c r="F7775" s="509"/>
    </row>
    <row r="7776" spans="1:6" x14ac:dyDescent="0.25">
      <c r="A7776" s="40"/>
      <c r="F7776" s="509"/>
    </row>
    <row r="7777" spans="1:6" x14ac:dyDescent="0.25">
      <c r="A7777" s="40"/>
      <c r="F7777" s="509"/>
    </row>
    <row r="7778" spans="1:6" x14ac:dyDescent="0.25">
      <c r="A7778" s="40"/>
      <c r="F7778" s="509"/>
    </row>
    <row r="7779" spans="1:6" x14ac:dyDescent="0.25">
      <c r="A7779" s="40"/>
      <c r="F7779" s="509"/>
    </row>
    <row r="7780" spans="1:6" x14ac:dyDescent="0.25">
      <c r="A7780" s="40"/>
      <c r="F7780" s="509"/>
    </row>
    <row r="7781" spans="1:6" x14ac:dyDescent="0.25">
      <c r="A7781" s="40"/>
      <c r="F7781" s="509"/>
    </row>
    <row r="7782" spans="1:6" x14ac:dyDescent="0.25">
      <c r="A7782" s="40"/>
      <c r="F7782" s="509"/>
    </row>
    <row r="7783" spans="1:6" x14ac:dyDescent="0.25">
      <c r="A7783" s="40"/>
      <c r="F7783" s="509"/>
    </row>
    <row r="7784" spans="1:6" x14ac:dyDescent="0.25">
      <c r="A7784" s="40"/>
      <c r="F7784" s="509"/>
    </row>
    <row r="7785" spans="1:6" x14ac:dyDescent="0.25">
      <c r="A7785" s="40"/>
      <c r="F7785" s="509"/>
    </row>
    <row r="7786" spans="1:6" x14ac:dyDescent="0.25">
      <c r="A7786" s="40"/>
      <c r="F7786" s="509"/>
    </row>
    <row r="7787" spans="1:6" x14ac:dyDescent="0.25">
      <c r="A7787" s="40"/>
      <c r="F7787" s="509"/>
    </row>
    <row r="7788" spans="1:6" x14ac:dyDescent="0.25">
      <c r="A7788" s="40"/>
      <c r="F7788" s="509"/>
    </row>
    <row r="7789" spans="1:6" x14ac:dyDescent="0.25">
      <c r="A7789" s="40"/>
      <c r="F7789" s="509"/>
    </row>
    <row r="7790" spans="1:6" x14ac:dyDescent="0.25">
      <c r="A7790" s="40"/>
      <c r="F7790" s="509"/>
    </row>
    <row r="7791" spans="1:6" x14ac:dyDescent="0.25">
      <c r="A7791" s="40"/>
      <c r="F7791" s="509"/>
    </row>
    <row r="7792" spans="1:6" x14ac:dyDescent="0.25">
      <c r="A7792" s="40"/>
      <c r="F7792" s="509"/>
    </row>
    <row r="7793" spans="1:6" x14ac:dyDescent="0.25">
      <c r="A7793" s="40"/>
      <c r="F7793" s="509"/>
    </row>
    <row r="7794" spans="1:6" x14ac:dyDescent="0.25">
      <c r="A7794" s="40"/>
      <c r="F7794" s="509"/>
    </row>
    <row r="7795" spans="1:6" x14ac:dyDescent="0.25">
      <c r="A7795" s="40"/>
      <c r="F7795" s="509"/>
    </row>
    <row r="7796" spans="1:6" x14ac:dyDescent="0.25">
      <c r="A7796" s="40"/>
      <c r="F7796" s="509"/>
    </row>
    <row r="7797" spans="1:6" x14ac:dyDescent="0.25">
      <c r="A7797" s="40"/>
      <c r="F7797" s="509"/>
    </row>
    <row r="7798" spans="1:6" x14ac:dyDescent="0.25">
      <c r="A7798" s="40"/>
      <c r="F7798" s="509"/>
    </row>
    <row r="7799" spans="1:6" x14ac:dyDescent="0.25">
      <c r="A7799" s="40"/>
      <c r="F7799" s="509"/>
    </row>
    <row r="7800" spans="1:6" x14ac:dyDescent="0.25">
      <c r="A7800" s="40"/>
      <c r="F7800" s="509"/>
    </row>
    <row r="7801" spans="1:6" x14ac:dyDescent="0.25">
      <c r="A7801" s="40"/>
      <c r="F7801" s="509"/>
    </row>
    <row r="7802" spans="1:6" x14ac:dyDescent="0.25">
      <c r="A7802" s="40"/>
      <c r="F7802" s="509"/>
    </row>
    <row r="7803" spans="1:6" x14ac:dyDescent="0.25">
      <c r="A7803" s="40"/>
      <c r="F7803" s="509"/>
    </row>
    <row r="7804" spans="1:6" x14ac:dyDescent="0.25">
      <c r="A7804" s="40"/>
      <c r="F7804" s="509"/>
    </row>
    <row r="7805" spans="1:6" x14ac:dyDescent="0.25">
      <c r="A7805" s="40"/>
      <c r="F7805" s="509"/>
    </row>
    <row r="7806" spans="1:6" x14ac:dyDescent="0.25">
      <c r="A7806" s="40"/>
      <c r="F7806" s="509"/>
    </row>
    <row r="7807" spans="1:6" x14ac:dyDescent="0.25">
      <c r="A7807" s="40"/>
      <c r="F7807" s="509"/>
    </row>
    <row r="7808" spans="1:6" x14ac:dyDescent="0.25">
      <c r="A7808" s="40"/>
      <c r="F7808" s="509"/>
    </row>
    <row r="7809" spans="1:6" x14ac:dyDescent="0.25">
      <c r="A7809" s="40"/>
      <c r="F7809" s="509"/>
    </row>
    <row r="7810" spans="1:6" x14ac:dyDescent="0.25">
      <c r="A7810" s="40"/>
      <c r="F7810" s="509"/>
    </row>
    <row r="7811" spans="1:6" x14ac:dyDescent="0.25">
      <c r="A7811" s="40"/>
      <c r="F7811" s="509"/>
    </row>
    <row r="7812" spans="1:6" x14ac:dyDescent="0.25">
      <c r="A7812" s="40"/>
      <c r="F7812" s="509"/>
    </row>
    <row r="7813" spans="1:6" x14ac:dyDescent="0.25">
      <c r="A7813" s="40"/>
      <c r="F7813" s="509"/>
    </row>
    <row r="7814" spans="1:6" x14ac:dyDescent="0.25">
      <c r="A7814" s="40"/>
      <c r="F7814" s="509"/>
    </row>
    <row r="7815" spans="1:6" x14ac:dyDescent="0.25">
      <c r="A7815" s="40"/>
      <c r="F7815" s="509"/>
    </row>
    <row r="7816" spans="1:6" x14ac:dyDescent="0.25">
      <c r="A7816" s="40"/>
      <c r="F7816" s="509"/>
    </row>
    <row r="7817" spans="1:6" x14ac:dyDescent="0.25">
      <c r="A7817" s="40"/>
      <c r="F7817" s="509"/>
    </row>
    <row r="7818" spans="1:6" x14ac:dyDescent="0.25">
      <c r="A7818" s="40"/>
      <c r="F7818" s="509"/>
    </row>
    <row r="7819" spans="1:6" x14ac:dyDescent="0.25">
      <c r="A7819" s="40"/>
      <c r="F7819" s="509"/>
    </row>
    <row r="7820" spans="1:6" x14ac:dyDescent="0.25">
      <c r="A7820" s="40"/>
      <c r="F7820" s="509"/>
    </row>
    <row r="7821" spans="1:6" x14ac:dyDescent="0.25">
      <c r="A7821" s="40"/>
      <c r="F7821" s="509"/>
    </row>
    <row r="7822" spans="1:6" x14ac:dyDescent="0.25">
      <c r="A7822" s="40"/>
      <c r="F7822" s="509"/>
    </row>
    <row r="7823" spans="1:6" x14ac:dyDescent="0.25">
      <c r="A7823" s="40"/>
      <c r="F7823" s="509"/>
    </row>
    <row r="7824" spans="1:6" x14ac:dyDescent="0.25">
      <c r="A7824" s="40"/>
      <c r="F7824" s="509"/>
    </row>
    <row r="7825" spans="1:6" x14ac:dyDescent="0.25">
      <c r="A7825" s="40"/>
      <c r="F7825" s="509"/>
    </row>
    <row r="7826" spans="1:6" x14ac:dyDescent="0.25">
      <c r="A7826" s="40"/>
      <c r="F7826" s="509"/>
    </row>
    <row r="7827" spans="1:6" x14ac:dyDescent="0.25">
      <c r="A7827" s="40"/>
      <c r="F7827" s="509"/>
    </row>
    <row r="7828" spans="1:6" x14ac:dyDescent="0.25">
      <c r="A7828" s="40"/>
      <c r="F7828" s="509"/>
    </row>
    <row r="7829" spans="1:6" x14ac:dyDescent="0.25">
      <c r="A7829" s="40"/>
      <c r="F7829" s="509"/>
    </row>
    <row r="7830" spans="1:6" x14ac:dyDescent="0.25">
      <c r="A7830" s="40"/>
      <c r="F7830" s="509"/>
    </row>
    <row r="7831" spans="1:6" x14ac:dyDescent="0.25">
      <c r="A7831" s="40"/>
      <c r="F7831" s="509"/>
    </row>
    <row r="7832" spans="1:6" x14ac:dyDescent="0.25">
      <c r="A7832" s="40"/>
      <c r="F7832" s="509"/>
    </row>
    <row r="7833" spans="1:6" x14ac:dyDescent="0.25">
      <c r="A7833" s="40"/>
      <c r="F7833" s="509"/>
    </row>
    <row r="7834" spans="1:6" x14ac:dyDescent="0.25">
      <c r="A7834" s="40"/>
      <c r="F7834" s="509"/>
    </row>
    <row r="7835" spans="1:6" x14ac:dyDescent="0.25">
      <c r="A7835" s="40"/>
      <c r="F7835" s="509"/>
    </row>
    <row r="7836" spans="1:6" x14ac:dyDescent="0.25">
      <c r="A7836" s="40"/>
      <c r="F7836" s="509"/>
    </row>
    <row r="7837" spans="1:6" x14ac:dyDescent="0.25">
      <c r="A7837" s="40"/>
      <c r="F7837" s="509"/>
    </row>
    <row r="7838" spans="1:6" x14ac:dyDescent="0.25">
      <c r="A7838" s="40"/>
      <c r="F7838" s="509"/>
    </row>
    <row r="7839" spans="1:6" x14ac:dyDescent="0.25">
      <c r="A7839" s="40"/>
      <c r="F7839" s="509"/>
    </row>
    <row r="7840" spans="1:6" x14ac:dyDescent="0.25">
      <c r="A7840" s="40"/>
      <c r="F7840" s="509"/>
    </row>
    <row r="7841" spans="1:6" x14ac:dyDescent="0.25">
      <c r="A7841" s="40"/>
      <c r="F7841" s="509"/>
    </row>
    <row r="7842" spans="1:6" x14ac:dyDescent="0.25">
      <c r="A7842" s="40"/>
      <c r="F7842" s="509"/>
    </row>
    <row r="7843" spans="1:6" x14ac:dyDescent="0.25">
      <c r="A7843" s="40"/>
      <c r="F7843" s="509"/>
    </row>
    <row r="7844" spans="1:6" x14ac:dyDescent="0.25">
      <c r="A7844" s="40"/>
      <c r="F7844" s="509"/>
    </row>
    <row r="7845" spans="1:6" x14ac:dyDescent="0.25">
      <c r="A7845" s="40"/>
      <c r="F7845" s="509"/>
    </row>
    <row r="7846" spans="1:6" x14ac:dyDescent="0.25">
      <c r="A7846" s="40"/>
      <c r="F7846" s="509"/>
    </row>
    <row r="7847" spans="1:6" x14ac:dyDescent="0.25">
      <c r="A7847" s="40"/>
      <c r="F7847" s="509"/>
    </row>
    <row r="7848" spans="1:6" x14ac:dyDescent="0.25">
      <c r="A7848" s="40"/>
      <c r="F7848" s="509"/>
    </row>
    <row r="7849" spans="1:6" x14ac:dyDescent="0.25">
      <c r="A7849" s="40"/>
      <c r="F7849" s="509"/>
    </row>
    <row r="7850" spans="1:6" x14ac:dyDescent="0.25">
      <c r="A7850" s="40"/>
      <c r="F7850" s="509"/>
    </row>
    <row r="7851" spans="1:6" x14ac:dyDescent="0.25">
      <c r="A7851" s="40"/>
      <c r="F7851" s="509"/>
    </row>
    <row r="7852" spans="1:6" x14ac:dyDescent="0.25">
      <c r="A7852" s="40"/>
      <c r="F7852" s="509"/>
    </row>
    <row r="7853" spans="1:6" x14ac:dyDescent="0.25">
      <c r="A7853" s="40"/>
      <c r="F7853" s="509"/>
    </row>
    <row r="7854" spans="1:6" x14ac:dyDescent="0.25">
      <c r="A7854" s="40"/>
      <c r="F7854" s="509"/>
    </row>
    <row r="7855" spans="1:6" x14ac:dyDescent="0.25">
      <c r="A7855" s="40"/>
      <c r="F7855" s="509"/>
    </row>
    <row r="7856" spans="1:6" x14ac:dyDescent="0.25">
      <c r="A7856" s="40"/>
      <c r="F7856" s="509"/>
    </row>
    <row r="7857" spans="1:6" x14ac:dyDescent="0.25">
      <c r="A7857" s="40"/>
      <c r="F7857" s="509"/>
    </row>
    <row r="7858" spans="1:6" x14ac:dyDescent="0.25">
      <c r="A7858" s="40"/>
      <c r="F7858" s="509"/>
    </row>
    <row r="7859" spans="1:6" x14ac:dyDescent="0.25">
      <c r="A7859" s="40"/>
      <c r="F7859" s="509"/>
    </row>
    <row r="7860" spans="1:6" x14ac:dyDescent="0.25">
      <c r="A7860" s="40"/>
      <c r="F7860" s="509"/>
    </row>
    <row r="7861" spans="1:6" x14ac:dyDescent="0.25">
      <c r="A7861" s="40"/>
      <c r="F7861" s="509"/>
    </row>
    <row r="7862" spans="1:6" x14ac:dyDescent="0.25">
      <c r="A7862" s="40"/>
      <c r="F7862" s="509"/>
    </row>
    <row r="7863" spans="1:6" x14ac:dyDescent="0.25">
      <c r="A7863" s="40"/>
      <c r="F7863" s="509"/>
    </row>
    <row r="7864" spans="1:6" x14ac:dyDescent="0.25">
      <c r="A7864" s="40"/>
      <c r="F7864" s="509"/>
    </row>
    <row r="7865" spans="1:6" x14ac:dyDescent="0.25">
      <c r="A7865" s="40"/>
      <c r="F7865" s="509"/>
    </row>
    <row r="7866" spans="1:6" x14ac:dyDescent="0.25">
      <c r="A7866" s="40"/>
      <c r="F7866" s="509"/>
    </row>
    <row r="7867" spans="1:6" x14ac:dyDescent="0.25">
      <c r="A7867" s="40"/>
      <c r="F7867" s="509"/>
    </row>
    <row r="7868" spans="1:6" x14ac:dyDescent="0.25">
      <c r="A7868" s="40"/>
      <c r="F7868" s="509"/>
    </row>
    <row r="7869" spans="1:6" x14ac:dyDescent="0.25">
      <c r="A7869" s="40"/>
      <c r="F7869" s="509"/>
    </row>
    <row r="7870" spans="1:6" x14ac:dyDescent="0.25">
      <c r="A7870" s="40"/>
      <c r="F7870" s="509"/>
    </row>
    <row r="7871" spans="1:6" x14ac:dyDescent="0.25">
      <c r="A7871" s="40"/>
      <c r="F7871" s="509"/>
    </row>
    <row r="7872" spans="1:6" x14ac:dyDescent="0.25">
      <c r="A7872" s="40"/>
      <c r="F7872" s="509"/>
    </row>
    <row r="7873" spans="1:6" x14ac:dyDescent="0.25">
      <c r="A7873" s="40"/>
      <c r="F7873" s="509"/>
    </row>
    <row r="7874" spans="1:6" x14ac:dyDescent="0.25">
      <c r="A7874" s="40"/>
      <c r="F7874" s="509"/>
    </row>
    <row r="7875" spans="1:6" x14ac:dyDescent="0.25">
      <c r="A7875" s="40"/>
      <c r="F7875" s="509"/>
    </row>
    <row r="7876" spans="1:6" x14ac:dyDescent="0.25">
      <c r="A7876" s="40"/>
      <c r="F7876" s="509"/>
    </row>
    <row r="7877" spans="1:6" x14ac:dyDescent="0.25">
      <c r="A7877" s="40"/>
      <c r="F7877" s="509"/>
    </row>
    <row r="7878" spans="1:6" x14ac:dyDescent="0.25">
      <c r="A7878" s="40"/>
      <c r="F7878" s="509"/>
    </row>
    <row r="7879" spans="1:6" x14ac:dyDescent="0.25">
      <c r="A7879" s="40"/>
      <c r="F7879" s="509"/>
    </row>
    <row r="7880" spans="1:6" x14ac:dyDescent="0.25">
      <c r="A7880" s="40"/>
      <c r="F7880" s="509"/>
    </row>
    <row r="7881" spans="1:6" x14ac:dyDescent="0.25">
      <c r="A7881" s="40"/>
      <c r="F7881" s="509"/>
    </row>
    <row r="7882" spans="1:6" x14ac:dyDescent="0.25">
      <c r="A7882" s="40"/>
      <c r="F7882" s="509"/>
    </row>
    <row r="7883" spans="1:6" x14ac:dyDescent="0.25">
      <c r="A7883" s="40"/>
      <c r="F7883" s="509"/>
    </row>
    <row r="7884" spans="1:6" x14ac:dyDescent="0.25">
      <c r="A7884" s="40"/>
      <c r="F7884" s="509"/>
    </row>
    <row r="7885" spans="1:6" x14ac:dyDescent="0.25">
      <c r="A7885" s="40"/>
      <c r="F7885" s="509"/>
    </row>
    <row r="7886" spans="1:6" x14ac:dyDescent="0.25">
      <c r="A7886" s="40"/>
      <c r="F7886" s="509"/>
    </row>
    <row r="7887" spans="1:6" x14ac:dyDescent="0.25">
      <c r="A7887" s="40"/>
      <c r="F7887" s="509"/>
    </row>
    <row r="7888" spans="1:6" x14ac:dyDescent="0.25">
      <c r="A7888" s="40"/>
      <c r="F7888" s="509"/>
    </row>
    <row r="7889" spans="1:6" x14ac:dyDescent="0.25">
      <c r="A7889" s="40"/>
      <c r="F7889" s="509"/>
    </row>
    <row r="7890" spans="1:6" x14ac:dyDescent="0.25">
      <c r="A7890" s="40"/>
      <c r="F7890" s="509"/>
    </row>
    <row r="7891" spans="1:6" x14ac:dyDescent="0.25">
      <c r="A7891" s="40"/>
      <c r="F7891" s="509"/>
    </row>
    <row r="7892" spans="1:6" x14ac:dyDescent="0.25">
      <c r="A7892" s="40"/>
      <c r="F7892" s="509"/>
    </row>
    <row r="7893" spans="1:6" x14ac:dyDescent="0.25">
      <c r="A7893" s="40"/>
      <c r="F7893" s="509"/>
    </row>
    <row r="7894" spans="1:6" x14ac:dyDescent="0.25">
      <c r="A7894" s="40"/>
      <c r="F7894" s="509"/>
    </row>
    <row r="7895" spans="1:6" x14ac:dyDescent="0.25">
      <c r="A7895" s="40"/>
      <c r="F7895" s="509"/>
    </row>
    <row r="7896" spans="1:6" x14ac:dyDescent="0.25">
      <c r="A7896" s="40"/>
      <c r="F7896" s="509"/>
    </row>
    <row r="7897" spans="1:6" x14ac:dyDescent="0.25">
      <c r="A7897" s="40"/>
      <c r="F7897" s="509"/>
    </row>
    <row r="7898" spans="1:6" x14ac:dyDescent="0.25">
      <c r="A7898" s="40"/>
      <c r="F7898" s="509"/>
    </row>
    <row r="7899" spans="1:6" x14ac:dyDescent="0.25">
      <c r="A7899" s="40"/>
      <c r="F7899" s="509"/>
    </row>
    <row r="7900" spans="1:6" x14ac:dyDescent="0.25">
      <c r="A7900" s="40"/>
      <c r="F7900" s="509"/>
    </row>
    <row r="7901" spans="1:6" x14ac:dyDescent="0.25">
      <c r="A7901" s="40"/>
      <c r="F7901" s="509"/>
    </row>
    <row r="7902" spans="1:6" x14ac:dyDescent="0.25">
      <c r="A7902" s="40"/>
      <c r="F7902" s="509"/>
    </row>
    <row r="7903" spans="1:6" x14ac:dyDescent="0.25">
      <c r="A7903" s="40"/>
      <c r="F7903" s="509"/>
    </row>
    <row r="7904" spans="1:6" x14ac:dyDescent="0.25">
      <c r="A7904" s="40"/>
      <c r="F7904" s="509"/>
    </row>
    <row r="7905" spans="1:6" x14ac:dyDescent="0.25">
      <c r="A7905" s="40"/>
      <c r="F7905" s="509"/>
    </row>
    <row r="7906" spans="1:6" x14ac:dyDescent="0.25">
      <c r="A7906" s="40"/>
      <c r="F7906" s="509"/>
    </row>
    <row r="7907" spans="1:6" x14ac:dyDescent="0.25">
      <c r="A7907" s="40"/>
      <c r="F7907" s="509"/>
    </row>
    <row r="7908" spans="1:6" x14ac:dyDescent="0.25">
      <c r="A7908" s="40"/>
      <c r="F7908" s="509"/>
    </row>
    <row r="7909" spans="1:6" x14ac:dyDescent="0.25">
      <c r="A7909" s="40"/>
      <c r="F7909" s="509"/>
    </row>
    <row r="7910" spans="1:6" x14ac:dyDescent="0.25">
      <c r="A7910" s="40"/>
      <c r="F7910" s="509"/>
    </row>
    <row r="7911" spans="1:6" x14ac:dyDescent="0.25">
      <c r="A7911" s="40"/>
      <c r="F7911" s="509"/>
    </row>
    <row r="7912" spans="1:6" x14ac:dyDescent="0.25">
      <c r="A7912" s="40"/>
      <c r="F7912" s="509"/>
    </row>
    <row r="7913" spans="1:6" x14ac:dyDescent="0.25">
      <c r="A7913" s="40"/>
      <c r="F7913" s="509"/>
    </row>
    <row r="7914" spans="1:6" x14ac:dyDescent="0.25">
      <c r="A7914" s="40"/>
      <c r="F7914" s="509"/>
    </row>
    <row r="7915" spans="1:6" x14ac:dyDescent="0.25">
      <c r="A7915" s="40"/>
      <c r="F7915" s="509"/>
    </row>
    <row r="7916" spans="1:6" x14ac:dyDescent="0.25">
      <c r="A7916" s="40"/>
      <c r="F7916" s="509"/>
    </row>
    <row r="7917" spans="1:6" x14ac:dyDescent="0.25">
      <c r="A7917" s="40"/>
      <c r="F7917" s="509"/>
    </row>
    <row r="7918" spans="1:6" x14ac:dyDescent="0.25">
      <c r="A7918" s="40"/>
      <c r="F7918" s="509"/>
    </row>
    <row r="7919" spans="1:6" x14ac:dyDescent="0.25">
      <c r="A7919" s="40"/>
      <c r="F7919" s="509"/>
    </row>
    <row r="7920" spans="1:6" x14ac:dyDescent="0.25">
      <c r="A7920" s="40"/>
      <c r="F7920" s="509"/>
    </row>
    <row r="7921" spans="1:6" x14ac:dyDescent="0.25">
      <c r="A7921" s="40"/>
      <c r="F7921" s="509"/>
    </row>
    <row r="7922" spans="1:6" x14ac:dyDescent="0.25">
      <c r="A7922" s="40"/>
      <c r="F7922" s="509"/>
    </row>
    <row r="7923" spans="1:6" x14ac:dyDescent="0.25">
      <c r="A7923" s="40"/>
      <c r="F7923" s="509"/>
    </row>
    <row r="7924" spans="1:6" x14ac:dyDescent="0.25">
      <c r="A7924" s="40"/>
      <c r="F7924" s="509"/>
    </row>
    <row r="7925" spans="1:6" x14ac:dyDescent="0.25">
      <c r="A7925" s="40"/>
      <c r="F7925" s="509"/>
    </row>
    <row r="7926" spans="1:6" x14ac:dyDescent="0.25">
      <c r="A7926" s="40"/>
      <c r="F7926" s="509"/>
    </row>
    <row r="7927" spans="1:6" x14ac:dyDescent="0.25">
      <c r="A7927" s="40"/>
      <c r="F7927" s="509"/>
    </row>
    <row r="7928" spans="1:6" x14ac:dyDescent="0.25">
      <c r="A7928" s="40"/>
      <c r="F7928" s="509"/>
    </row>
    <row r="7929" spans="1:6" x14ac:dyDescent="0.25">
      <c r="A7929" s="40"/>
      <c r="F7929" s="509"/>
    </row>
    <row r="7930" spans="1:6" x14ac:dyDescent="0.25">
      <c r="A7930" s="40"/>
      <c r="F7930" s="509"/>
    </row>
    <row r="7931" spans="1:6" x14ac:dyDescent="0.25">
      <c r="A7931" s="40"/>
      <c r="F7931" s="509"/>
    </row>
    <row r="7932" spans="1:6" x14ac:dyDescent="0.25">
      <c r="A7932" s="40"/>
      <c r="F7932" s="509"/>
    </row>
    <row r="7933" spans="1:6" x14ac:dyDescent="0.25">
      <c r="A7933" s="40"/>
      <c r="F7933" s="509"/>
    </row>
    <row r="7934" spans="1:6" x14ac:dyDescent="0.25">
      <c r="A7934" s="40"/>
      <c r="F7934" s="509"/>
    </row>
    <row r="7935" spans="1:6" x14ac:dyDescent="0.25">
      <c r="A7935" s="40"/>
      <c r="F7935" s="509"/>
    </row>
    <row r="7936" spans="1:6" x14ac:dyDescent="0.25">
      <c r="A7936" s="40"/>
      <c r="F7936" s="509"/>
    </row>
    <row r="7937" spans="1:6" x14ac:dyDescent="0.25">
      <c r="A7937" s="40"/>
      <c r="F7937" s="509"/>
    </row>
    <row r="7938" spans="1:6" x14ac:dyDescent="0.25">
      <c r="A7938" s="40"/>
      <c r="F7938" s="509"/>
    </row>
    <row r="7939" spans="1:6" x14ac:dyDescent="0.25">
      <c r="A7939" s="40"/>
      <c r="F7939" s="509"/>
    </row>
    <row r="7940" spans="1:6" x14ac:dyDescent="0.25">
      <c r="A7940" s="40"/>
      <c r="F7940" s="509"/>
    </row>
    <row r="7941" spans="1:6" x14ac:dyDescent="0.25">
      <c r="A7941" s="40"/>
      <c r="F7941" s="509"/>
    </row>
    <row r="7942" spans="1:6" x14ac:dyDescent="0.25">
      <c r="A7942" s="40"/>
      <c r="F7942" s="509"/>
    </row>
    <row r="7943" spans="1:6" x14ac:dyDescent="0.25">
      <c r="A7943" s="40"/>
      <c r="F7943" s="509"/>
    </row>
    <row r="7944" spans="1:6" x14ac:dyDescent="0.25">
      <c r="A7944" s="40"/>
      <c r="F7944" s="509"/>
    </row>
    <row r="7945" spans="1:6" x14ac:dyDescent="0.25">
      <c r="A7945" s="40"/>
      <c r="F7945" s="509"/>
    </row>
    <row r="7946" spans="1:6" x14ac:dyDescent="0.25">
      <c r="A7946" s="40"/>
      <c r="F7946" s="509"/>
    </row>
    <row r="7947" spans="1:6" x14ac:dyDescent="0.25">
      <c r="A7947" s="40"/>
      <c r="F7947" s="509"/>
    </row>
    <row r="7948" spans="1:6" x14ac:dyDescent="0.25">
      <c r="A7948" s="40"/>
      <c r="F7948" s="509"/>
    </row>
    <row r="7949" spans="1:6" x14ac:dyDescent="0.25">
      <c r="A7949" s="40"/>
      <c r="F7949" s="509"/>
    </row>
    <row r="7950" spans="1:6" x14ac:dyDescent="0.25">
      <c r="A7950" s="40"/>
      <c r="F7950" s="509"/>
    </row>
    <row r="7951" spans="1:6" x14ac:dyDescent="0.25">
      <c r="A7951" s="40"/>
      <c r="F7951" s="509"/>
    </row>
    <row r="7952" spans="1:6" x14ac:dyDescent="0.25">
      <c r="A7952" s="40"/>
      <c r="F7952" s="509"/>
    </row>
    <row r="7953" spans="1:6" x14ac:dyDescent="0.25">
      <c r="A7953" s="40"/>
      <c r="F7953" s="509"/>
    </row>
    <row r="7954" spans="1:6" x14ac:dyDescent="0.25">
      <c r="A7954" s="40"/>
      <c r="F7954" s="509"/>
    </row>
    <row r="7955" spans="1:6" x14ac:dyDescent="0.25">
      <c r="A7955" s="40"/>
      <c r="F7955" s="509"/>
    </row>
    <row r="7956" spans="1:6" x14ac:dyDescent="0.25">
      <c r="A7956" s="40"/>
      <c r="F7956" s="509"/>
    </row>
    <row r="7957" spans="1:6" x14ac:dyDescent="0.25">
      <c r="A7957" s="40"/>
      <c r="F7957" s="509"/>
    </row>
    <row r="7958" spans="1:6" x14ac:dyDescent="0.25">
      <c r="A7958" s="40"/>
      <c r="F7958" s="509"/>
    </row>
    <row r="7959" spans="1:6" x14ac:dyDescent="0.25">
      <c r="A7959" s="40"/>
      <c r="F7959" s="509"/>
    </row>
    <row r="7960" spans="1:6" x14ac:dyDescent="0.25">
      <c r="A7960" s="40"/>
      <c r="F7960" s="509"/>
    </row>
    <row r="7961" spans="1:6" x14ac:dyDescent="0.25">
      <c r="A7961" s="40"/>
      <c r="F7961" s="509"/>
    </row>
    <row r="7962" spans="1:6" x14ac:dyDescent="0.25">
      <c r="A7962" s="40"/>
      <c r="F7962" s="509"/>
    </row>
    <row r="7963" spans="1:6" x14ac:dyDescent="0.25">
      <c r="A7963" s="40"/>
      <c r="F7963" s="509"/>
    </row>
    <row r="7964" spans="1:6" x14ac:dyDescent="0.25">
      <c r="A7964" s="40"/>
      <c r="F7964" s="509"/>
    </row>
    <row r="7965" spans="1:6" x14ac:dyDescent="0.25">
      <c r="A7965" s="40"/>
      <c r="F7965" s="509"/>
    </row>
    <row r="7966" spans="1:6" x14ac:dyDescent="0.25">
      <c r="A7966" s="40"/>
      <c r="F7966" s="509"/>
    </row>
    <row r="7967" spans="1:6" x14ac:dyDescent="0.25">
      <c r="A7967" s="40"/>
      <c r="F7967" s="509"/>
    </row>
    <row r="7968" spans="1:6" x14ac:dyDescent="0.25">
      <c r="A7968" s="40"/>
      <c r="F7968" s="509"/>
    </row>
    <row r="7969" spans="1:6" x14ac:dyDescent="0.25">
      <c r="A7969" s="40"/>
      <c r="F7969" s="509"/>
    </row>
    <row r="7970" spans="1:6" x14ac:dyDescent="0.25">
      <c r="A7970" s="40"/>
      <c r="F7970" s="509"/>
    </row>
    <row r="7971" spans="1:6" x14ac:dyDescent="0.25">
      <c r="A7971" s="40"/>
      <c r="F7971" s="509"/>
    </row>
    <row r="7972" spans="1:6" x14ac:dyDescent="0.25">
      <c r="A7972" s="40"/>
      <c r="F7972" s="509"/>
    </row>
    <row r="7973" spans="1:6" x14ac:dyDescent="0.25">
      <c r="A7973" s="40"/>
      <c r="F7973" s="509"/>
    </row>
    <row r="7974" spans="1:6" x14ac:dyDescent="0.25">
      <c r="A7974" s="40"/>
      <c r="F7974" s="509"/>
    </row>
    <row r="7975" spans="1:6" x14ac:dyDescent="0.25">
      <c r="A7975" s="40"/>
      <c r="F7975" s="509"/>
    </row>
    <row r="7976" spans="1:6" x14ac:dyDescent="0.25">
      <c r="A7976" s="40"/>
      <c r="F7976" s="509"/>
    </row>
    <row r="7977" spans="1:6" x14ac:dyDescent="0.25">
      <c r="A7977" s="40"/>
      <c r="F7977" s="509"/>
    </row>
    <row r="7978" spans="1:6" x14ac:dyDescent="0.25">
      <c r="A7978" s="40"/>
      <c r="F7978" s="509"/>
    </row>
    <row r="7979" spans="1:6" x14ac:dyDescent="0.25">
      <c r="A7979" s="40"/>
      <c r="F7979" s="509"/>
    </row>
    <row r="7980" spans="1:6" x14ac:dyDescent="0.25">
      <c r="A7980" s="40"/>
      <c r="F7980" s="509"/>
    </row>
    <row r="7981" spans="1:6" x14ac:dyDescent="0.25">
      <c r="A7981" s="40"/>
      <c r="F7981" s="509"/>
    </row>
    <row r="7982" spans="1:6" x14ac:dyDescent="0.25">
      <c r="A7982" s="40"/>
      <c r="F7982" s="509"/>
    </row>
    <row r="7983" spans="1:6" x14ac:dyDescent="0.25">
      <c r="A7983" s="40"/>
      <c r="F7983" s="509"/>
    </row>
    <row r="7984" spans="1:6" x14ac:dyDescent="0.25">
      <c r="A7984" s="40"/>
      <c r="F7984" s="509"/>
    </row>
    <row r="7985" spans="1:6" x14ac:dyDescent="0.25">
      <c r="A7985" s="40"/>
      <c r="F7985" s="509"/>
    </row>
    <row r="7986" spans="1:6" x14ac:dyDescent="0.25">
      <c r="A7986" s="40"/>
      <c r="F7986" s="509"/>
    </row>
    <row r="7987" spans="1:6" x14ac:dyDescent="0.25">
      <c r="A7987" s="40"/>
      <c r="F7987" s="509"/>
    </row>
    <row r="7988" spans="1:6" x14ac:dyDescent="0.25">
      <c r="A7988" s="40"/>
      <c r="F7988" s="509"/>
    </row>
    <row r="7989" spans="1:6" x14ac:dyDescent="0.25">
      <c r="A7989" s="40"/>
      <c r="F7989" s="509"/>
    </row>
    <row r="7990" spans="1:6" x14ac:dyDescent="0.25">
      <c r="A7990" s="40"/>
      <c r="F7990" s="509"/>
    </row>
    <row r="7991" spans="1:6" x14ac:dyDescent="0.25">
      <c r="A7991" s="40"/>
      <c r="F7991" s="509"/>
    </row>
    <row r="7992" spans="1:6" x14ac:dyDescent="0.25">
      <c r="A7992" s="40"/>
      <c r="F7992" s="509"/>
    </row>
    <row r="7993" spans="1:6" x14ac:dyDescent="0.25">
      <c r="A7993" s="40"/>
      <c r="F7993" s="509"/>
    </row>
    <row r="7994" spans="1:6" x14ac:dyDescent="0.25">
      <c r="A7994" s="40"/>
      <c r="F7994" s="509"/>
    </row>
    <row r="7995" spans="1:6" x14ac:dyDescent="0.25">
      <c r="A7995" s="40"/>
      <c r="F7995" s="509"/>
    </row>
    <row r="7996" spans="1:6" x14ac:dyDescent="0.25">
      <c r="A7996" s="40"/>
      <c r="F7996" s="509"/>
    </row>
    <row r="7997" spans="1:6" x14ac:dyDescent="0.25">
      <c r="A7997" s="40"/>
      <c r="F7997" s="509"/>
    </row>
    <row r="7998" spans="1:6" x14ac:dyDescent="0.25">
      <c r="A7998" s="40"/>
      <c r="F7998" s="509"/>
    </row>
    <row r="7999" spans="1:6" x14ac:dyDescent="0.25">
      <c r="A7999" s="40"/>
      <c r="F7999" s="509"/>
    </row>
    <row r="8000" spans="1:6" x14ac:dyDescent="0.25">
      <c r="A8000" s="40"/>
      <c r="F8000" s="509"/>
    </row>
    <row r="8001" spans="1:6" x14ac:dyDescent="0.25">
      <c r="A8001" s="40"/>
      <c r="F8001" s="509"/>
    </row>
    <row r="8002" spans="1:6" x14ac:dyDescent="0.25">
      <c r="A8002" s="40"/>
      <c r="F8002" s="509"/>
    </row>
    <row r="8003" spans="1:6" x14ac:dyDescent="0.25">
      <c r="A8003" s="40"/>
      <c r="F8003" s="509"/>
    </row>
    <row r="8004" spans="1:6" x14ac:dyDescent="0.25">
      <c r="A8004" s="40"/>
      <c r="F8004" s="509"/>
    </row>
    <row r="8005" spans="1:6" x14ac:dyDescent="0.25">
      <c r="A8005" s="40"/>
      <c r="F8005" s="509"/>
    </row>
    <row r="8006" spans="1:6" x14ac:dyDescent="0.25">
      <c r="A8006" s="40"/>
      <c r="F8006" s="509"/>
    </row>
    <row r="8007" spans="1:6" x14ac:dyDescent="0.25">
      <c r="A8007" s="40"/>
      <c r="F8007" s="509"/>
    </row>
    <row r="8008" spans="1:6" x14ac:dyDescent="0.25">
      <c r="A8008" s="40"/>
      <c r="F8008" s="509"/>
    </row>
    <row r="8009" spans="1:6" x14ac:dyDescent="0.25">
      <c r="A8009" s="40"/>
      <c r="F8009" s="509"/>
    </row>
    <row r="8010" spans="1:6" x14ac:dyDescent="0.25">
      <c r="A8010" s="40"/>
      <c r="F8010" s="509"/>
    </row>
    <row r="8011" spans="1:6" x14ac:dyDescent="0.25">
      <c r="A8011" s="40"/>
      <c r="F8011" s="509"/>
    </row>
    <row r="8012" spans="1:6" x14ac:dyDescent="0.25">
      <c r="A8012" s="40"/>
      <c r="F8012" s="509"/>
    </row>
    <row r="8013" spans="1:6" x14ac:dyDescent="0.25">
      <c r="A8013" s="40"/>
      <c r="F8013" s="509"/>
    </row>
    <row r="8014" spans="1:6" x14ac:dyDescent="0.25">
      <c r="A8014" s="40"/>
      <c r="F8014" s="509"/>
    </row>
    <row r="8015" spans="1:6" x14ac:dyDescent="0.25">
      <c r="A8015" s="40"/>
      <c r="F8015" s="509"/>
    </row>
    <row r="8016" spans="1:6" x14ac:dyDescent="0.25">
      <c r="A8016" s="40"/>
      <c r="F8016" s="509"/>
    </row>
    <row r="8017" spans="1:6" x14ac:dyDescent="0.25">
      <c r="A8017" s="40"/>
      <c r="F8017" s="509"/>
    </row>
    <row r="8018" spans="1:6" x14ac:dyDescent="0.25">
      <c r="A8018" s="40"/>
      <c r="F8018" s="509"/>
    </row>
    <row r="8019" spans="1:6" x14ac:dyDescent="0.25">
      <c r="A8019" s="40"/>
      <c r="F8019" s="509"/>
    </row>
    <row r="8020" spans="1:6" x14ac:dyDescent="0.25">
      <c r="A8020" s="40"/>
      <c r="F8020" s="509"/>
    </row>
    <row r="8021" spans="1:6" x14ac:dyDescent="0.25">
      <c r="A8021" s="40"/>
      <c r="F8021" s="509"/>
    </row>
    <row r="8022" spans="1:6" x14ac:dyDescent="0.25">
      <c r="A8022" s="40"/>
      <c r="F8022" s="509"/>
    </row>
    <row r="8023" spans="1:6" x14ac:dyDescent="0.25">
      <c r="A8023" s="40"/>
      <c r="F8023" s="509"/>
    </row>
    <row r="8024" spans="1:6" x14ac:dyDescent="0.25">
      <c r="A8024" s="40"/>
      <c r="F8024" s="509"/>
    </row>
    <row r="8025" spans="1:6" x14ac:dyDescent="0.25">
      <c r="A8025" s="40"/>
      <c r="F8025" s="509"/>
    </row>
    <row r="8026" spans="1:6" x14ac:dyDescent="0.25">
      <c r="A8026" s="40"/>
      <c r="F8026" s="509"/>
    </row>
    <row r="8027" spans="1:6" x14ac:dyDescent="0.25">
      <c r="A8027" s="40"/>
      <c r="F8027" s="509"/>
    </row>
    <row r="8028" spans="1:6" x14ac:dyDescent="0.25">
      <c r="A8028" s="40"/>
      <c r="F8028" s="509"/>
    </row>
    <row r="8029" spans="1:6" x14ac:dyDescent="0.25">
      <c r="A8029" s="40"/>
      <c r="F8029" s="509"/>
    </row>
    <row r="8030" spans="1:6" x14ac:dyDescent="0.25">
      <c r="A8030" s="40"/>
      <c r="F8030" s="509"/>
    </row>
    <row r="8031" spans="1:6" x14ac:dyDescent="0.25">
      <c r="A8031" s="40"/>
      <c r="F8031" s="509"/>
    </row>
    <row r="8032" spans="1:6" x14ac:dyDescent="0.25">
      <c r="A8032" s="40"/>
      <c r="F8032" s="509"/>
    </row>
    <row r="8033" spans="1:6" x14ac:dyDescent="0.25">
      <c r="A8033" s="40"/>
      <c r="F8033" s="509"/>
    </row>
    <row r="8034" spans="1:6" x14ac:dyDescent="0.25">
      <c r="A8034" s="40"/>
      <c r="F8034" s="509"/>
    </row>
    <row r="8035" spans="1:6" x14ac:dyDescent="0.25">
      <c r="A8035" s="40"/>
      <c r="F8035" s="509"/>
    </row>
    <row r="8036" spans="1:6" x14ac:dyDescent="0.25">
      <c r="A8036" s="40"/>
      <c r="F8036" s="509"/>
    </row>
    <row r="8037" spans="1:6" x14ac:dyDescent="0.25">
      <c r="A8037" s="40"/>
      <c r="F8037" s="509"/>
    </row>
    <row r="8038" spans="1:6" x14ac:dyDescent="0.25">
      <c r="A8038" s="40"/>
      <c r="F8038" s="509"/>
    </row>
    <row r="8039" spans="1:6" x14ac:dyDescent="0.25">
      <c r="A8039" s="40"/>
      <c r="F8039" s="509"/>
    </row>
    <row r="8040" spans="1:6" x14ac:dyDescent="0.25">
      <c r="A8040" s="40"/>
      <c r="F8040" s="509"/>
    </row>
    <row r="8041" spans="1:6" x14ac:dyDescent="0.25">
      <c r="A8041" s="40"/>
      <c r="F8041" s="509"/>
    </row>
    <row r="8042" spans="1:6" x14ac:dyDescent="0.25">
      <c r="A8042" s="40"/>
      <c r="F8042" s="509"/>
    </row>
    <row r="8043" spans="1:6" x14ac:dyDescent="0.25">
      <c r="A8043" s="40"/>
      <c r="F8043" s="509"/>
    </row>
    <row r="8044" spans="1:6" x14ac:dyDescent="0.25">
      <c r="A8044" s="40"/>
      <c r="F8044" s="509"/>
    </row>
    <row r="8045" spans="1:6" x14ac:dyDescent="0.25">
      <c r="A8045" s="40"/>
      <c r="F8045" s="509"/>
    </row>
    <row r="8046" spans="1:6" x14ac:dyDescent="0.25">
      <c r="A8046" s="40"/>
      <c r="F8046" s="509"/>
    </row>
    <row r="8047" spans="1:6" x14ac:dyDescent="0.25">
      <c r="A8047" s="40"/>
      <c r="F8047" s="509"/>
    </row>
    <row r="8048" spans="1:6" x14ac:dyDescent="0.25">
      <c r="A8048" s="40"/>
      <c r="F8048" s="509"/>
    </row>
    <row r="8049" spans="1:6" x14ac:dyDescent="0.25">
      <c r="A8049" s="40"/>
      <c r="F8049" s="509"/>
    </row>
    <row r="8050" spans="1:6" x14ac:dyDescent="0.25">
      <c r="A8050" s="40"/>
      <c r="F8050" s="509"/>
    </row>
    <row r="8051" spans="1:6" x14ac:dyDescent="0.25">
      <c r="A8051" s="40"/>
      <c r="F8051" s="509"/>
    </row>
    <row r="8052" spans="1:6" x14ac:dyDescent="0.25">
      <c r="A8052" s="40"/>
      <c r="F8052" s="509"/>
    </row>
    <row r="8053" spans="1:6" x14ac:dyDescent="0.25">
      <c r="A8053" s="40"/>
      <c r="F8053" s="509"/>
    </row>
    <row r="8054" spans="1:6" x14ac:dyDescent="0.25">
      <c r="A8054" s="40"/>
      <c r="F8054" s="509"/>
    </row>
    <row r="8055" spans="1:6" x14ac:dyDescent="0.25">
      <c r="A8055" s="40"/>
      <c r="F8055" s="509"/>
    </row>
    <row r="8056" spans="1:6" x14ac:dyDescent="0.25">
      <c r="A8056" s="40"/>
      <c r="F8056" s="509"/>
    </row>
    <row r="8057" spans="1:6" x14ac:dyDescent="0.25">
      <c r="A8057" s="40"/>
      <c r="F8057" s="509"/>
    </row>
    <row r="8058" spans="1:6" x14ac:dyDescent="0.25">
      <c r="A8058" s="40"/>
      <c r="F8058" s="509"/>
    </row>
    <row r="8059" spans="1:6" x14ac:dyDescent="0.25">
      <c r="A8059" s="40"/>
      <c r="F8059" s="509"/>
    </row>
    <row r="8060" spans="1:6" x14ac:dyDescent="0.25">
      <c r="A8060" s="40"/>
      <c r="F8060" s="509"/>
    </row>
    <row r="8061" spans="1:6" x14ac:dyDescent="0.25">
      <c r="A8061" s="40"/>
      <c r="F8061" s="509"/>
    </row>
    <row r="8062" spans="1:6" x14ac:dyDescent="0.25">
      <c r="A8062" s="40"/>
      <c r="F8062" s="509"/>
    </row>
    <row r="8063" spans="1:6" x14ac:dyDescent="0.25">
      <c r="A8063" s="40"/>
      <c r="F8063" s="509"/>
    </row>
    <row r="8064" spans="1:6" x14ac:dyDescent="0.25">
      <c r="A8064" s="40"/>
      <c r="F8064" s="509"/>
    </row>
    <row r="8065" spans="1:6" x14ac:dyDescent="0.25">
      <c r="A8065" s="40"/>
      <c r="F8065" s="509"/>
    </row>
    <row r="8066" spans="1:6" x14ac:dyDescent="0.25">
      <c r="A8066" s="40"/>
      <c r="F8066" s="509"/>
    </row>
    <row r="8067" spans="1:6" x14ac:dyDescent="0.25">
      <c r="A8067" s="40"/>
      <c r="F8067" s="509"/>
    </row>
    <row r="8068" spans="1:6" x14ac:dyDescent="0.25">
      <c r="A8068" s="40"/>
      <c r="F8068" s="509"/>
    </row>
    <row r="8069" spans="1:6" x14ac:dyDescent="0.25">
      <c r="A8069" s="40"/>
      <c r="F8069" s="509"/>
    </row>
    <row r="8070" spans="1:6" x14ac:dyDescent="0.25">
      <c r="A8070" s="40"/>
      <c r="F8070" s="509"/>
    </row>
    <row r="8071" spans="1:6" x14ac:dyDescent="0.25">
      <c r="A8071" s="40"/>
      <c r="F8071" s="509"/>
    </row>
    <row r="8072" spans="1:6" x14ac:dyDescent="0.25">
      <c r="A8072" s="40"/>
      <c r="F8072" s="509"/>
    </row>
    <row r="8073" spans="1:6" x14ac:dyDescent="0.25">
      <c r="A8073" s="40"/>
      <c r="F8073" s="509"/>
    </row>
    <row r="8074" spans="1:6" x14ac:dyDescent="0.25">
      <c r="A8074" s="40"/>
      <c r="F8074" s="509"/>
    </row>
    <row r="8075" spans="1:6" x14ac:dyDescent="0.25">
      <c r="A8075" s="40"/>
      <c r="F8075" s="509"/>
    </row>
    <row r="8076" spans="1:6" x14ac:dyDescent="0.25">
      <c r="A8076" s="40"/>
      <c r="F8076" s="509"/>
    </row>
    <row r="8077" spans="1:6" x14ac:dyDescent="0.25">
      <c r="A8077" s="40"/>
      <c r="F8077" s="509"/>
    </row>
    <row r="8078" spans="1:6" x14ac:dyDescent="0.25">
      <c r="A8078" s="40"/>
      <c r="F8078" s="509"/>
    </row>
    <row r="8079" spans="1:6" x14ac:dyDescent="0.25">
      <c r="A8079" s="40"/>
      <c r="F8079" s="509"/>
    </row>
    <row r="8080" spans="1:6" x14ac:dyDescent="0.25">
      <c r="A8080" s="40"/>
      <c r="F8080" s="509"/>
    </row>
    <row r="8081" spans="1:6" x14ac:dyDescent="0.25">
      <c r="A8081" s="40"/>
      <c r="F8081" s="509"/>
    </row>
    <row r="8082" spans="1:6" x14ac:dyDescent="0.25">
      <c r="A8082" s="40"/>
      <c r="F8082" s="509"/>
    </row>
    <row r="8083" spans="1:6" x14ac:dyDescent="0.25">
      <c r="A8083" s="40"/>
      <c r="F8083" s="509"/>
    </row>
    <row r="8084" spans="1:6" x14ac:dyDescent="0.25">
      <c r="A8084" s="40"/>
      <c r="F8084" s="509"/>
    </row>
    <row r="8085" spans="1:6" x14ac:dyDescent="0.25">
      <c r="A8085" s="40"/>
      <c r="F8085" s="509"/>
    </row>
    <row r="8086" spans="1:6" x14ac:dyDescent="0.25">
      <c r="A8086" s="40"/>
      <c r="F8086" s="509"/>
    </row>
    <row r="8087" spans="1:6" x14ac:dyDescent="0.25">
      <c r="A8087" s="40"/>
      <c r="F8087" s="509"/>
    </row>
    <row r="8088" spans="1:6" x14ac:dyDescent="0.25">
      <c r="A8088" s="40"/>
      <c r="F8088" s="509"/>
    </row>
    <row r="8089" spans="1:6" x14ac:dyDescent="0.25">
      <c r="A8089" s="40"/>
      <c r="F8089" s="509"/>
    </row>
    <row r="8090" spans="1:6" x14ac:dyDescent="0.25">
      <c r="A8090" s="40"/>
      <c r="F8090" s="509"/>
    </row>
    <row r="8091" spans="1:6" x14ac:dyDescent="0.25">
      <c r="A8091" s="40"/>
      <c r="F8091" s="509"/>
    </row>
    <row r="8092" spans="1:6" x14ac:dyDescent="0.25">
      <c r="A8092" s="40"/>
      <c r="F8092" s="509"/>
    </row>
    <row r="8093" spans="1:6" x14ac:dyDescent="0.25">
      <c r="A8093" s="40"/>
      <c r="F8093" s="509"/>
    </row>
    <row r="8094" spans="1:6" x14ac:dyDescent="0.25">
      <c r="A8094" s="40"/>
      <c r="F8094" s="509"/>
    </row>
    <row r="8095" spans="1:6" x14ac:dyDescent="0.25">
      <c r="A8095" s="40"/>
      <c r="F8095" s="509"/>
    </row>
    <row r="8096" spans="1:6" x14ac:dyDescent="0.25">
      <c r="A8096" s="40"/>
      <c r="F8096" s="509"/>
    </row>
    <row r="8097" spans="1:6" x14ac:dyDescent="0.25">
      <c r="A8097" s="40"/>
      <c r="F8097" s="509"/>
    </row>
    <row r="8098" spans="1:6" x14ac:dyDescent="0.25">
      <c r="A8098" s="40"/>
      <c r="F8098" s="509"/>
    </row>
    <row r="8099" spans="1:6" x14ac:dyDescent="0.25">
      <c r="A8099" s="40"/>
      <c r="F8099" s="509"/>
    </row>
    <row r="8100" spans="1:6" x14ac:dyDescent="0.25">
      <c r="A8100" s="40"/>
      <c r="F8100" s="509"/>
    </row>
    <row r="8101" spans="1:6" x14ac:dyDescent="0.25">
      <c r="A8101" s="40"/>
      <c r="F8101" s="509"/>
    </row>
    <row r="8102" spans="1:6" x14ac:dyDescent="0.25">
      <c r="A8102" s="40"/>
      <c r="F8102" s="509"/>
    </row>
    <row r="8103" spans="1:6" x14ac:dyDescent="0.25">
      <c r="A8103" s="40"/>
      <c r="F8103" s="509"/>
    </row>
    <row r="8104" spans="1:6" x14ac:dyDescent="0.25">
      <c r="A8104" s="40"/>
      <c r="F8104" s="509"/>
    </row>
    <row r="8105" spans="1:6" x14ac:dyDescent="0.25">
      <c r="A8105" s="40"/>
      <c r="F8105" s="509"/>
    </row>
    <row r="8106" spans="1:6" x14ac:dyDescent="0.25">
      <c r="A8106" s="40"/>
      <c r="F8106" s="509"/>
    </row>
    <row r="8107" spans="1:6" x14ac:dyDescent="0.25">
      <c r="A8107" s="40"/>
      <c r="F8107" s="509"/>
    </row>
    <row r="8108" spans="1:6" x14ac:dyDescent="0.25">
      <c r="A8108" s="40"/>
      <c r="F8108" s="509"/>
    </row>
    <row r="8109" spans="1:6" x14ac:dyDescent="0.25">
      <c r="A8109" s="40"/>
      <c r="F8109" s="509"/>
    </row>
    <row r="8110" spans="1:6" x14ac:dyDescent="0.25">
      <c r="A8110" s="40"/>
      <c r="F8110" s="509"/>
    </row>
    <row r="8111" spans="1:6" x14ac:dyDescent="0.25">
      <c r="A8111" s="40"/>
      <c r="F8111" s="509"/>
    </row>
    <row r="8112" spans="1:6" x14ac:dyDescent="0.25">
      <c r="A8112" s="40"/>
      <c r="F8112" s="509"/>
    </row>
    <row r="8113" spans="1:6" x14ac:dyDescent="0.25">
      <c r="A8113" s="40"/>
      <c r="F8113" s="509"/>
    </row>
    <row r="8114" spans="1:6" x14ac:dyDescent="0.25">
      <c r="A8114" s="40"/>
      <c r="F8114" s="509"/>
    </row>
    <row r="8115" spans="1:6" x14ac:dyDescent="0.25">
      <c r="A8115" s="40"/>
      <c r="F8115" s="509"/>
    </row>
    <row r="8116" spans="1:6" x14ac:dyDescent="0.25">
      <c r="A8116" s="40"/>
      <c r="F8116" s="509"/>
    </row>
    <row r="8117" spans="1:6" x14ac:dyDescent="0.25">
      <c r="A8117" s="40"/>
      <c r="F8117" s="509"/>
    </row>
    <row r="8118" spans="1:6" x14ac:dyDescent="0.25">
      <c r="A8118" s="40"/>
      <c r="F8118" s="509"/>
    </row>
    <row r="8119" spans="1:6" x14ac:dyDescent="0.25">
      <c r="A8119" s="40"/>
      <c r="F8119" s="509"/>
    </row>
    <row r="8120" spans="1:6" x14ac:dyDescent="0.25">
      <c r="A8120" s="40"/>
      <c r="F8120" s="509"/>
    </row>
    <row r="8121" spans="1:6" x14ac:dyDescent="0.25">
      <c r="A8121" s="40"/>
      <c r="F8121" s="509"/>
    </row>
    <row r="8122" spans="1:6" x14ac:dyDescent="0.25">
      <c r="A8122" s="40"/>
      <c r="F8122" s="509"/>
    </row>
    <row r="8123" spans="1:6" x14ac:dyDescent="0.25">
      <c r="A8123" s="40"/>
      <c r="F8123" s="509"/>
    </row>
    <row r="8124" spans="1:6" x14ac:dyDescent="0.25">
      <c r="A8124" s="40"/>
      <c r="F8124" s="509"/>
    </row>
    <row r="8125" spans="1:6" x14ac:dyDescent="0.25">
      <c r="A8125" s="40"/>
      <c r="F8125" s="509"/>
    </row>
    <row r="8126" spans="1:6" x14ac:dyDescent="0.25">
      <c r="A8126" s="40"/>
      <c r="F8126" s="509"/>
    </row>
    <row r="8127" spans="1:6" x14ac:dyDescent="0.25">
      <c r="A8127" s="40"/>
      <c r="F8127" s="509"/>
    </row>
    <row r="8128" spans="1:6" x14ac:dyDescent="0.25">
      <c r="A8128" s="40"/>
      <c r="F8128" s="509"/>
    </row>
    <row r="8129" spans="1:6" x14ac:dyDescent="0.25">
      <c r="A8129" s="40"/>
      <c r="F8129" s="509"/>
    </row>
    <row r="8130" spans="1:6" x14ac:dyDescent="0.25">
      <c r="A8130" s="40"/>
      <c r="F8130" s="509"/>
    </row>
    <row r="8131" spans="1:6" x14ac:dyDescent="0.25">
      <c r="A8131" s="40"/>
      <c r="F8131" s="509"/>
    </row>
    <row r="8132" spans="1:6" x14ac:dyDescent="0.25">
      <c r="A8132" s="40"/>
      <c r="F8132" s="509"/>
    </row>
    <row r="8133" spans="1:6" x14ac:dyDescent="0.25">
      <c r="A8133" s="40"/>
      <c r="F8133" s="509"/>
    </row>
    <row r="8134" spans="1:6" x14ac:dyDescent="0.25">
      <c r="A8134" s="40"/>
      <c r="F8134" s="509"/>
    </row>
    <row r="8135" spans="1:6" x14ac:dyDescent="0.25">
      <c r="A8135" s="40"/>
      <c r="F8135" s="509"/>
    </row>
    <row r="8136" spans="1:6" x14ac:dyDescent="0.25">
      <c r="A8136" s="40"/>
      <c r="F8136" s="509"/>
    </row>
    <row r="8137" spans="1:6" x14ac:dyDescent="0.25">
      <c r="A8137" s="40"/>
      <c r="F8137" s="509"/>
    </row>
    <row r="8138" spans="1:6" x14ac:dyDescent="0.25">
      <c r="A8138" s="40"/>
      <c r="F8138" s="509"/>
    </row>
    <row r="8139" spans="1:6" x14ac:dyDescent="0.25">
      <c r="A8139" s="40"/>
      <c r="F8139" s="509"/>
    </row>
    <row r="8140" spans="1:6" x14ac:dyDescent="0.25">
      <c r="A8140" s="40"/>
      <c r="F8140" s="509"/>
    </row>
    <row r="8141" spans="1:6" x14ac:dyDescent="0.25">
      <c r="A8141" s="40"/>
      <c r="F8141" s="509"/>
    </row>
    <row r="8142" spans="1:6" x14ac:dyDescent="0.25">
      <c r="A8142" s="40"/>
      <c r="F8142" s="509"/>
    </row>
    <row r="8143" spans="1:6" x14ac:dyDescent="0.25">
      <c r="A8143" s="40"/>
      <c r="F8143" s="509"/>
    </row>
    <row r="8144" spans="1:6" x14ac:dyDescent="0.25">
      <c r="A8144" s="40"/>
      <c r="F8144" s="509"/>
    </row>
    <row r="8145" spans="1:6" x14ac:dyDescent="0.25">
      <c r="A8145" s="40"/>
      <c r="F8145" s="509"/>
    </row>
    <row r="8146" spans="1:6" x14ac:dyDescent="0.25">
      <c r="A8146" s="40"/>
      <c r="F8146" s="509"/>
    </row>
    <row r="8147" spans="1:6" x14ac:dyDescent="0.25">
      <c r="A8147" s="40"/>
      <c r="F8147" s="509"/>
    </row>
    <row r="8148" spans="1:6" x14ac:dyDescent="0.25">
      <c r="A8148" s="40"/>
      <c r="F8148" s="509"/>
    </row>
    <row r="8149" spans="1:6" x14ac:dyDescent="0.25">
      <c r="A8149" s="40"/>
      <c r="F8149" s="509"/>
    </row>
    <row r="8150" spans="1:6" x14ac:dyDescent="0.25">
      <c r="A8150" s="40"/>
      <c r="F8150" s="509"/>
    </row>
    <row r="8151" spans="1:6" x14ac:dyDescent="0.25">
      <c r="A8151" s="40"/>
      <c r="F8151" s="509"/>
    </row>
    <row r="8152" spans="1:6" x14ac:dyDescent="0.25">
      <c r="A8152" s="40"/>
      <c r="F8152" s="509"/>
    </row>
    <row r="8153" spans="1:6" x14ac:dyDescent="0.25">
      <c r="A8153" s="40"/>
      <c r="F8153" s="509"/>
    </row>
    <row r="8154" spans="1:6" x14ac:dyDescent="0.25">
      <c r="A8154" s="40"/>
      <c r="F8154" s="509"/>
    </row>
    <row r="8155" spans="1:6" x14ac:dyDescent="0.25">
      <c r="A8155" s="40"/>
      <c r="F8155" s="509"/>
    </row>
    <row r="8156" spans="1:6" x14ac:dyDescent="0.25">
      <c r="A8156" s="40"/>
      <c r="F8156" s="509"/>
    </row>
    <row r="8157" spans="1:6" x14ac:dyDescent="0.25">
      <c r="A8157" s="40"/>
      <c r="F8157" s="509"/>
    </row>
    <row r="8158" spans="1:6" x14ac:dyDescent="0.25">
      <c r="A8158" s="40"/>
      <c r="F8158" s="509"/>
    </row>
    <row r="8159" spans="1:6" x14ac:dyDescent="0.25">
      <c r="A8159" s="40"/>
      <c r="F8159" s="509"/>
    </row>
    <row r="8160" spans="1:6" x14ac:dyDescent="0.25">
      <c r="A8160" s="40"/>
      <c r="F8160" s="509"/>
    </row>
    <row r="8161" spans="1:6" x14ac:dyDescent="0.25">
      <c r="A8161" s="40"/>
      <c r="F8161" s="509"/>
    </row>
    <row r="8162" spans="1:6" x14ac:dyDescent="0.25">
      <c r="A8162" s="40"/>
      <c r="F8162" s="509"/>
    </row>
    <row r="8163" spans="1:6" x14ac:dyDescent="0.25">
      <c r="A8163" s="40"/>
      <c r="F8163" s="509"/>
    </row>
    <row r="8164" spans="1:6" x14ac:dyDescent="0.25">
      <c r="A8164" s="40"/>
      <c r="F8164" s="509"/>
    </row>
    <row r="8165" spans="1:6" x14ac:dyDescent="0.25">
      <c r="A8165" s="40"/>
      <c r="F8165" s="509"/>
    </row>
    <row r="8166" spans="1:6" x14ac:dyDescent="0.25">
      <c r="A8166" s="40"/>
      <c r="F8166" s="509"/>
    </row>
    <row r="8167" spans="1:6" x14ac:dyDescent="0.25">
      <c r="A8167" s="40"/>
      <c r="F8167" s="509"/>
    </row>
    <row r="8168" spans="1:6" x14ac:dyDescent="0.25">
      <c r="A8168" s="40"/>
      <c r="F8168" s="509"/>
    </row>
    <row r="8169" spans="1:6" x14ac:dyDescent="0.25">
      <c r="A8169" s="40"/>
      <c r="F8169" s="509"/>
    </row>
    <row r="8170" spans="1:6" x14ac:dyDescent="0.25">
      <c r="A8170" s="40"/>
      <c r="F8170" s="509"/>
    </row>
    <row r="8171" spans="1:6" x14ac:dyDescent="0.25">
      <c r="A8171" s="40"/>
      <c r="F8171" s="509"/>
    </row>
    <row r="8172" spans="1:6" x14ac:dyDescent="0.25">
      <c r="A8172" s="40"/>
      <c r="F8172" s="509"/>
    </row>
    <row r="8173" spans="1:6" x14ac:dyDescent="0.25">
      <c r="A8173" s="40"/>
      <c r="F8173" s="509"/>
    </row>
    <row r="8174" spans="1:6" x14ac:dyDescent="0.25">
      <c r="A8174" s="40"/>
      <c r="F8174" s="509"/>
    </row>
    <row r="8175" spans="1:6" x14ac:dyDescent="0.25">
      <c r="A8175" s="40"/>
      <c r="F8175" s="509"/>
    </row>
    <row r="8176" spans="1:6" x14ac:dyDescent="0.25">
      <c r="A8176" s="40"/>
      <c r="F8176" s="509"/>
    </row>
    <row r="8177" spans="1:6" x14ac:dyDescent="0.25">
      <c r="A8177" s="40"/>
      <c r="F8177" s="509"/>
    </row>
    <row r="8178" spans="1:6" x14ac:dyDescent="0.25">
      <c r="A8178" s="40"/>
      <c r="F8178" s="509"/>
    </row>
    <row r="8179" spans="1:6" x14ac:dyDescent="0.25">
      <c r="A8179" s="40"/>
      <c r="F8179" s="509"/>
    </row>
    <row r="8180" spans="1:6" x14ac:dyDescent="0.25">
      <c r="A8180" s="40"/>
      <c r="F8180" s="509"/>
    </row>
    <row r="8181" spans="1:6" x14ac:dyDescent="0.25">
      <c r="A8181" s="40"/>
      <c r="F8181" s="509"/>
    </row>
    <row r="8182" spans="1:6" x14ac:dyDescent="0.25">
      <c r="A8182" s="40"/>
      <c r="F8182" s="509"/>
    </row>
    <row r="8183" spans="1:6" x14ac:dyDescent="0.25">
      <c r="A8183" s="40"/>
      <c r="F8183" s="509"/>
    </row>
    <row r="8184" spans="1:6" x14ac:dyDescent="0.25">
      <c r="A8184" s="40"/>
      <c r="F8184" s="509"/>
    </row>
    <row r="8185" spans="1:6" x14ac:dyDescent="0.25">
      <c r="A8185" s="40"/>
      <c r="F8185" s="509"/>
    </row>
    <row r="8186" spans="1:6" x14ac:dyDescent="0.25">
      <c r="A8186" s="40"/>
      <c r="F8186" s="509"/>
    </row>
    <row r="8187" spans="1:6" x14ac:dyDescent="0.25">
      <c r="A8187" s="40"/>
      <c r="F8187" s="509"/>
    </row>
    <row r="8188" spans="1:6" x14ac:dyDescent="0.25">
      <c r="A8188" s="40"/>
      <c r="F8188" s="509"/>
    </row>
    <row r="8189" spans="1:6" x14ac:dyDescent="0.25">
      <c r="A8189" s="40"/>
      <c r="F8189" s="509"/>
    </row>
    <row r="8190" spans="1:6" x14ac:dyDescent="0.25">
      <c r="A8190" s="40"/>
      <c r="F8190" s="509"/>
    </row>
    <row r="8191" spans="1:6" x14ac:dyDescent="0.25">
      <c r="A8191" s="40"/>
      <c r="F8191" s="509"/>
    </row>
    <row r="8192" spans="1:6" x14ac:dyDescent="0.25">
      <c r="A8192" s="40"/>
      <c r="F8192" s="509"/>
    </row>
    <row r="8193" spans="1:6" x14ac:dyDescent="0.25">
      <c r="A8193" s="40"/>
      <c r="F8193" s="509"/>
    </row>
    <row r="8194" spans="1:6" x14ac:dyDescent="0.25">
      <c r="A8194" s="40"/>
      <c r="F8194" s="509"/>
    </row>
    <row r="8195" spans="1:6" x14ac:dyDescent="0.25">
      <c r="A8195" s="40"/>
      <c r="F8195" s="509"/>
    </row>
    <row r="8196" spans="1:6" x14ac:dyDescent="0.25">
      <c r="A8196" s="40"/>
      <c r="F8196" s="509"/>
    </row>
    <row r="8197" spans="1:6" x14ac:dyDescent="0.25">
      <c r="A8197" s="40"/>
      <c r="F8197" s="509"/>
    </row>
    <row r="8198" spans="1:6" x14ac:dyDescent="0.25">
      <c r="A8198" s="40"/>
      <c r="F8198" s="509"/>
    </row>
    <row r="8199" spans="1:6" x14ac:dyDescent="0.25">
      <c r="A8199" s="40"/>
      <c r="F8199" s="509"/>
    </row>
    <row r="8200" spans="1:6" x14ac:dyDescent="0.25">
      <c r="A8200" s="40"/>
      <c r="F8200" s="509"/>
    </row>
    <row r="8201" spans="1:6" x14ac:dyDescent="0.25">
      <c r="A8201" s="40"/>
      <c r="F8201" s="509"/>
    </row>
    <row r="8202" spans="1:6" x14ac:dyDescent="0.25">
      <c r="A8202" s="40"/>
      <c r="F8202" s="509"/>
    </row>
    <row r="8203" spans="1:6" x14ac:dyDescent="0.25">
      <c r="A8203" s="40"/>
      <c r="F8203" s="509"/>
    </row>
    <row r="8204" spans="1:6" x14ac:dyDescent="0.25">
      <c r="A8204" s="40"/>
      <c r="F8204" s="509"/>
    </row>
    <row r="8205" spans="1:6" x14ac:dyDescent="0.25">
      <c r="A8205" s="40"/>
      <c r="F8205" s="509"/>
    </row>
    <row r="8206" spans="1:6" x14ac:dyDescent="0.25">
      <c r="A8206" s="40"/>
      <c r="F8206" s="509"/>
    </row>
    <row r="8207" spans="1:6" x14ac:dyDescent="0.25">
      <c r="A8207" s="40"/>
      <c r="F8207" s="509"/>
    </row>
    <row r="8208" spans="1:6" x14ac:dyDescent="0.25">
      <c r="A8208" s="40"/>
      <c r="F8208" s="509"/>
    </row>
    <row r="8209" spans="1:6" x14ac:dyDescent="0.25">
      <c r="A8209" s="40"/>
      <c r="F8209" s="509"/>
    </row>
    <row r="8210" spans="1:6" x14ac:dyDescent="0.25">
      <c r="A8210" s="40"/>
      <c r="F8210" s="509"/>
    </row>
    <row r="8211" spans="1:6" x14ac:dyDescent="0.25">
      <c r="A8211" s="40"/>
      <c r="F8211" s="509"/>
    </row>
    <row r="8212" spans="1:6" x14ac:dyDescent="0.25">
      <c r="A8212" s="40"/>
      <c r="F8212" s="509"/>
    </row>
    <row r="8213" spans="1:6" x14ac:dyDescent="0.25">
      <c r="A8213" s="40"/>
      <c r="F8213" s="509"/>
    </row>
    <row r="8214" spans="1:6" x14ac:dyDescent="0.25">
      <c r="A8214" s="40"/>
      <c r="F8214" s="509"/>
    </row>
    <row r="8215" spans="1:6" x14ac:dyDescent="0.25">
      <c r="A8215" s="40"/>
      <c r="F8215" s="509"/>
    </row>
    <row r="8216" spans="1:6" x14ac:dyDescent="0.25">
      <c r="A8216" s="40"/>
      <c r="F8216" s="509"/>
    </row>
    <row r="8217" spans="1:6" x14ac:dyDescent="0.25">
      <c r="A8217" s="40"/>
      <c r="F8217" s="509"/>
    </row>
    <row r="8218" spans="1:6" x14ac:dyDescent="0.25">
      <c r="A8218" s="40"/>
      <c r="F8218" s="509"/>
    </row>
    <row r="8219" spans="1:6" x14ac:dyDescent="0.25">
      <c r="A8219" s="40"/>
      <c r="F8219" s="509"/>
    </row>
    <row r="8220" spans="1:6" x14ac:dyDescent="0.25">
      <c r="A8220" s="40"/>
      <c r="F8220" s="509"/>
    </row>
    <row r="8221" spans="1:6" x14ac:dyDescent="0.25">
      <c r="A8221" s="40"/>
      <c r="F8221" s="509"/>
    </row>
    <row r="8222" spans="1:6" x14ac:dyDescent="0.25">
      <c r="A8222" s="40"/>
      <c r="F8222" s="509"/>
    </row>
    <row r="8223" spans="1:6" x14ac:dyDescent="0.25">
      <c r="A8223" s="40"/>
      <c r="F8223" s="509"/>
    </row>
    <row r="8224" spans="1:6" x14ac:dyDescent="0.25">
      <c r="A8224" s="40"/>
      <c r="F8224" s="509"/>
    </row>
    <row r="8225" spans="1:6" x14ac:dyDescent="0.25">
      <c r="A8225" s="40"/>
      <c r="F8225" s="509"/>
    </row>
    <row r="8226" spans="1:6" x14ac:dyDescent="0.25">
      <c r="A8226" s="40"/>
      <c r="F8226" s="509"/>
    </row>
    <row r="8227" spans="1:6" x14ac:dyDescent="0.25">
      <c r="A8227" s="40"/>
      <c r="F8227" s="509"/>
    </row>
    <row r="8228" spans="1:6" x14ac:dyDescent="0.25">
      <c r="A8228" s="40"/>
      <c r="F8228" s="509"/>
    </row>
    <row r="8229" spans="1:6" x14ac:dyDescent="0.25">
      <c r="A8229" s="40"/>
      <c r="F8229" s="509"/>
    </row>
    <row r="8230" spans="1:6" x14ac:dyDescent="0.25">
      <c r="A8230" s="40"/>
      <c r="F8230" s="509"/>
    </row>
    <row r="8231" spans="1:6" x14ac:dyDescent="0.25">
      <c r="A8231" s="40"/>
      <c r="F8231" s="509"/>
    </row>
    <row r="8232" spans="1:6" x14ac:dyDescent="0.25">
      <c r="A8232" s="40"/>
      <c r="F8232" s="509"/>
    </row>
    <row r="8233" spans="1:6" x14ac:dyDescent="0.25">
      <c r="A8233" s="40"/>
      <c r="F8233" s="509"/>
    </row>
    <row r="8234" spans="1:6" x14ac:dyDescent="0.25">
      <c r="A8234" s="40"/>
      <c r="F8234" s="509"/>
    </row>
    <row r="8235" spans="1:6" x14ac:dyDescent="0.25">
      <c r="A8235" s="40"/>
      <c r="F8235" s="509"/>
    </row>
    <row r="8236" spans="1:6" x14ac:dyDescent="0.25">
      <c r="A8236" s="40"/>
      <c r="F8236" s="509"/>
    </row>
    <row r="8237" spans="1:6" x14ac:dyDescent="0.25">
      <c r="A8237" s="40"/>
      <c r="F8237" s="509"/>
    </row>
    <row r="8238" spans="1:6" x14ac:dyDescent="0.25">
      <c r="A8238" s="40"/>
      <c r="F8238" s="509"/>
    </row>
    <row r="8239" spans="1:6" x14ac:dyDescent="0.25">
      <c r="A8239" s="40"/>
      <c r="F8239" s="509"/>
    </row>
    <row r="8240" spans="1:6" x14ac:dyDescent="0.25">
      <c r="A8240" s="40"/>
      <c r="F8240" s="509"/>
    </row>
    <row r="8241" spans="1:6" x14ac:dyDescent="0.25">
      <c r="A8241" s="40"/>
      <c r="F8241" s="509"/>
    </row>
    <row r="8242" spans="1:6" x14ac:dyDescent="0.25">
      <c r="A8242" s="40"/>
      <c r="F8242" s="509"/>
    </row>
    <row r="8243" spans="1:6" x14ac:dyDescent="0.25">
      <c r="A8243" s="40"/>
      <c r="F8243" s="509"/>
    </row>
    <row r="8244" spans="1:6" x14ac:dyDescent="0.25">
      <c r="A8244" s="40"/>
      <c r="F8244" s="509"/>
    </row>
    <row r="8245" spans="1:6" x14ac:dyDescent="0.25">
      <c r="A8245" s="40"/>
      <c r="F8245" s="509"/>
    </row>
    <row r="8246" spans="1:6" x14ac:dyDescent="0.25">
      <c r="A8246" s="40"/>
      <c r="F8246" s="509"/>
    </row>
    <row r="8247" spans="1:6" x14ac:dyDescent="0.25">
      <c r="A8247" s="40"/>
      <c r="F8247" s="509"/>
    </row>
    <row r="8248" spans="1:6" x14ac:dyDescent="0.25">
      <c r="A8248" s="40"/>
      <c r="F8248" s="509"/>
    </row>
    <row r="8249" spans="1:6" x14ac:dyDescent="0.25">
      <c r="A8249" s="40"/>
      <c r="F8249" s="509"/>
    </row>
    <row r="8250" spans="1:6" x14ac:dyDescent="0.25">
      <c r="A8250" s="40"/>
      <c r="F8250" s="509"/>
    </row>
    <row r="8251" spans="1:6" x14ac:dyDescent="0.25">
      <c r="A8251" s="40"/>
      <c r="F8251" s="509"/>
    </row>
    <row r="8252" spans="1:6" x14ac:dyDescent="0.25">
      <c r="A8252" s="40"/>
      <c r="F8252" s="509"/>
    </row>
    <row r="8253" spans="1:6" x14ac:dyDescent="0.25">
      <c r="A8253" s="40"/>
      <c r="F8253" s="509"/>
    </row>
    <row r="8254" spans="1:6" x14ac:dyDescent="0.25">
      <c r="A8254" s="40"/>
      <c r="F8254" s="509"/>
    </row>
    <row r="8255" spans="1:6" x14ac:dyDescent="0.25">
      <c r="A8255" s="40"/>
      <c r="F8255" s="509"/>
    </row>
    <row r="8256" spans="1:6" x14ac:dyDescent="0.25">
      <c r="A8256" s="40"/>
      <c r="F8256" s="509"/>
    </row>
    <row r="8257" spans="1:6" x14ac:dyDescent="0.25">
      <c r="A8257" s="40"/>
      <c r="F8257" s="509"/>
    </row>
    <row r="8258" spans="1:6" x14ac:dyDescent="0.25">
      <c r="A8258" s="40"/>
      <c r="F8258" s="509"/>
    </row>
    <row r="8259" spans="1:6" x14ac:dyDescent="0.25">
      <c r="A8259" s="40"/>
      <c r="F8259" s="509"/>
    </row>
    <row r="8260" spans="1:6" x14ac:dyDescent="0.25">
      <c r="A8260" s="40"/>
      <c r="F8260" s="509"/>
    </row>
    <row r="8261" spans="1:6" x14ac:dyDescent="0.25">
      <c r="A8261" s="40"/>
      <c r="F8261" s="509"/>
    </row>
    <row r="8262" spans="1:6" x14ac:dyDescent="0.25">
      <c r="A8262" s="40"/>
      <c r="F8262" s="509"/>
    </row>
    <row r="8263" spans="1:6" x14ac:dyDescent="0.25">
      <c r="A8263" s="40"/>
      <c r="F8263" s="509"/>
    </row>
    <row r="8264" spans="1:6" x14ac:dyDescent="0.25">
      <c r="A8264" s="40"/>
      <c r="F8264" s="509"/>
    </row>
    <row r="8265" spans="1:6" x14ac:dyDescent="0.25">
      <c r="A8265" s="40"/>
      <c r="F8265" s="509"/>
    </row>
    <row r="8266" spans="1:6" x14ac:dyDescent="0.25">
      <c r="A8266" s="40"/>
      <c r="F8266" s="509"/>
    </row>
    <row r="8267" spans="1:6" x14ac:dyDescent="0.25">
      <c r="A8267" s="40"/>
      <c r="F8267" s="509"/>
    </row>
    <row r="8268" spans="1:6" x14ac:dyDescent="0.25">
      <c r="A8268" s="40"/>
      <c r="F8268" s="509"/>
    </row>
    <row r="8269" spans="1:6" x14ac:dyDescent="0.25">
      <c r="A8269" s="40"/>
      <c r="F8269" s="509"/>
    </row>
    <row r="8270" spans="1:6" x14ac:dyDescent="0.25">
      <c r="A8270" s="40"/>
      <c r="F8270" s="509"/>
    </row>
    <row r="8271" spans="1:6" x14ac:dyDescent="0.25">
      <c r="A8271" s="40"/>
      <c r="F8271" s="509"/>
    </row>
    <row r="8272" spans="1:6" x14ac:dyDescent="0.25">
      <c r="A8272" s="40"/>
      <c r="F8272" s="509"/>
    </row>
    <row r="8273" spans="1:6" x14ac:dyDescent="0.25">
      <c r="A8273" s="40"/>
      <c r="F8273" s="509"/>
    </row>
    <row r="8274" spans="1:6" x14ac:dyDescent="0.25">
      <c r="A8274" s="40"/>
      <c r="F8274" s="509"/>
    </row>
    <row r="8275" spans="1:6" x14ac:dyDescent="0.25">
      <c r="A8275" s="40"/>
      <c r="F8275" s="509"/>
    </row>
    <row r="8276" spans="1:6" x14ac:dyDescent="0.25">
      <c r="A8276" s="40"/>
      <c r="F8276" s="509"/>
    </row>
    <row r="8277" spans="1:6" x14ac:dyDescent="0.25">
      <c r="A8277" s="40"/>
      <c r="F8277" s="509"/>
    </row>
    <row r="8278" spans="1:6" x14ac:dyDescent="0.25">
      <c r="A8278" s="40"/>
      <c r="F8278" s="509"/>
    </row>
    <row r="8279" spans="1:6" x14ac:dyDescent="0.25">
      <c r="A8279" s="40"/>
      <c r="F8279" s="509"/>
    </row>
    <row r="8280" spans="1:6" x14ac:dyDescent="0.25">
      <c r="A8280" s="40"/>
      <c r="F8280" s="509"/>
    </row>
    <row r="8281" spans="1:6" x14ac:dyDescent="0.25">
      <c r="A8281" s="40"/>
      <c r="F8281" s="509"/>
    </row>
    <row r="8282" spans="1:6" x14ac:dyDescent="0.25">
      <c r="A8282" s="40"/>
      <c r="F8282" s="509"/>
    </row>
    <row r="8283" spans="1:6" x14ac:dyDescent="0.25">
      <c r="A8283" s="40"/>
      <c r="F8283" s="509"/>
    </row>
    <row r="8284" spans="1:6" x14ac:dyDescent="0.25">
      <c r="A8284" s="40"/>
      <c r="F8284" s="509"/>
    </row>
    <row r="8285" spans="1:6" x14ac:dyDescent="0.25">
      <c r="A8285" s="40"/>
      <c r="F8285" s="509"/>
    </row>
    <row r="8286" spans="1:6" x14ac:dyDescent="0.25">
      <c r="A8286" s="40"/>
      <c r="F8286" s="509"/>
    </row>
    <row r="8287" spans="1:6" x14ac:dyDescent="0.25">
      <c r="A8287" s="40"/>
      <c r="F8287" s="509"/>
    </row>
    <row r="8288" spans="1:6" x14ac:dyDescent="0.25">
      <c r="A8288" s="40"/>
      <c r="F8288" s="509"/>
    </row>
    <row r="8289" spans="1:6" x14ac:dyDescent="0.25">
      <c r="A8289" s="40"/>
      <c r="F8289" s="509"/>
    </row>
    <row r="8290" spans="1:6" x14ac:dyDescent="0.25">
      <c r="A8290" s="40"/>
      <c r="F8290" s="509"/>
    </row>
    <row r="8291" spans="1:6" x14ac:dyDescent="0.25">
      <c r="A8291" s="40"/>
      <c r="F8291" s="509"/>
    </row>
    <row r="8292" spans="1:6" x14ac:dyDescent="0.25">
      <c r="A8292" s="40"/>
      <c r="F8292" s="509"/>
    </row>
    <row r="8293" spans="1:6" x14ac:dyDescent="0.25">
      <c r="A8293" s="40"/>
      <c r="F8293" s="509"/>
    </row>
    <row r="8294" spans="1:6" x14ac:dyDescent="0.25">
      <c r="A8294" s="40"/>
      <c r="F8294" s="509"/>
    </row>
    <row r="8295" spans="1:6" x14ac:dyDescent="0.25">
      <c r="A8295" s="40"/>
      <c r="F8295" s="509"/>
    </row>
    <row r="8296" spans="1:6" x14ac:dyDescent="0.25">
      <c r="A8296" s="40"/>
      <c r="F8296" s="509"/>
    </row>
    <row r="8297" spans="1:6" x14ac:dyDescent="0.25">
      <c r="A8297" s="40"/>
      <c r="F8297" s="509"/>
    </row>
    <row r="8298" spans="1:6" x14ac:dyDescent="0.25">
      <c r="A8298" s="40"/>
      <c r="F8298" s="509"/>
    </row>
    <row r="8299" spans="1:6" x14ac:dyDescent="0.25">
      <c r="A8299" s="40"/>
      <c r="F8299" s="509"/>
    </row>
    <row r="8300" spans="1:6" x14ac:dyDescent="0.25">
      <c r="A8300" s="40"/>
      <c r="F8300" s="509"/>
    </row>
    <row r="8301" spans="1:6" x14ac:dyDescent="0.25">
      <c r="A8301" s="40"/>
      <c r="F8301" s="509"/>
    </row>
    <row r="8302" spans="1:6" x14ac:dyDescent="0.25">
      <c r="A8302" s="40"/>
      <c r="F8302" s="509"/>
    </row>
    <row r="8303" spans="1:6" x14ac:dyDescent="0.25">
      <c r="A8303" s="40"/>
      <c r="F8303" s="509"/>
    </row>
    <row r="8304" spans="1:6" x14ac:dyDescent="0.25">
      <c r="A8304" s="40"/>
      <c r="F8304" s="509"/>
    </row>
    <row r="8305" spans="1:6" x14ac:dyDescent="0.25">
      <c r="A8305" s="40"/>
      <c r="F8305" s="509"/>
    </row>
    <row r="8306" spans="1:6" x14ac:dyDescent="0.25">
      <c r="A8306" s="40"/>
      <c r="F8306" s="509"/>
    </row>
    <row r="8307" spans="1:6" x14ac:dyDescent="0.25">
      <c r="A8307" s="40"/>
      <c r="F8307" s="509"/>
    </row>
    <row r="8308" spans="1:6" x14ac:dyDescent="0.25">
      <c r="A8308" s="40"/>
      <c r="F8308" s="509"/>
    </row>
    <row r="8309" spans="1:6" x14ac:dyDescent="0.25">
      <c r="A8309" s="40"/>
      <c r="F8309" s="509"/>
    </row>
    <row r="8310" spans="1:6" x14ac:dyDescent="0.25">
      <c r="A8310" s="40"/>
      <c r="F8310" s="509"/>
    </row>
    <row r="8311" spans="1:6" x14ac:dyDescent="0.25">
      <c r="A8311" s="40"/>
      <c r="F8311" s="509"/>
    </row>
    <row r="8312" spans="1:6" x14ac:dyDescent="0.25">
      <c r="A8312" s="40"/>
      <c r="F8312" s="509"/>
    </row>
    <row r="8313" spans="1:6" x14ac:dyDescent="0.25">
      <c r="A8313" s="40"/>
      <c r="F8313" s="509"/>
    </row>
    <row r="8314" spans="1:6" x14ac:dyDescent="0.25">
      <c r="A8314" s="40"/>
      <c r="F8314" s="509"/>
    </row>
    <row r="8315" spans="1:6" x14ac:dyDescent="0.25">
      <c r="A8315" s="40"/>
      <c r="F8315" s="509"/>
    </row>
    <row r="8316" spans="1:6" x14ac:dyDescent="0.25">
      <c r="A8316" s="40"/>
      <c r="F8316" s="509"/>
    </row>
    <row r="8317" spans="1:6" x14ac:dyDescent="0.25">
      <c r="A8317" s="40"/>
      <c r="F8317" s="509"/>
    </row>
    <row r="8318" spans="1:6" x14ac:dyDescent="0.25">
      <c r="A8318" s="40"/>
      <c r="F8318" s="509"/>
    </row>
    <row r="8319" spans="1:6" x14ac:dyDescent="0.25">
      <c r="A8319" s="40"/>
      <c r="F8319" s="509"/>
    </row>
    <row r="8320" spans="1:6" x14ac:dyDescent="0.25">
      <c r="A8320" s="40"/>
      <c r="F8320" s="509"/>
    </row>
    <row r="8321" spans="1:6" x14ac:dyDescent="0.25">
      <c r="A8321" s="40"/>
      <c r="F8321" s="509"/>
    </row>
    <row r="8322" spans="1:6" x14ac:dyDescent="0.25">
      <c r="A8322" s="40"/>
      <c r="F8322" s="509"/>
    </row>
    <row r="8323" spans="1:6" x14ac:dyDescent="0.25">
      <c r="A8323" s="40"/>
      <c r="F8323" s="509"/>
    </row>
    <row r="8324" spans="1:6" x14ac:dyDescent="0.25">
      <c r="A8324" s="40"/>
      <c r="F8324" s="509"/>
    </row>
    <row r="8325" spans="1:6" x14ac:dyDescent="0.25">
      <c r="A8325" s="40"/>
      <c r="F8325" s="509"/>
    </row>
    <row r="8326" spans="1:6" x14ac:dyDescent="0.25">
      <c r="A8326" s="40"/>
      <c r="F8326" s="509"/>
    </row>
    <row r="8327" spans="1:6" x14ac:dyDescent="0.25">
      <c r="A8327" s="40"/>
      <c r="F8327" s="509"/>
    </row>
    <row r="8328" spans="1:6" x14ac:dyDescent="0.25">
      <c r="A8328" s="40"/>
      <c r="F8328" s="509"/>
    </row>
    <row r="8329" spans="1:6" x14ac:dyDescent="0.25">
      <c r="A8329" s="40"/>
      <c r="F8329" s="509"/>
    </row>
    <row r="8330" spans="1:6" x14ac:dyDescent="0.25">
      <c r="A8330" s="40"/>
      <c r="F8330" s="509"/>
    </row>
    <row r="8331" spans="1:6" x14ac:dyDescent="0.25">
      <c r="A8331" s="40"/>
      <c r="F8331" s="509"/>
    </row>
    <row r="8332" spans="1:6" x14ac:dyDescent="0.25">
      <c r="A8332" s="40"/>
      <c r="F8332" s="509"/>
    </row>
    <row r="8333" spans="1:6" x14ac:dyDescent="0.25">
      <c r="A8333" s="40"/>
      <c r="F8333" s="509"/>
    </row>
    <row r="8334" spans="1:6" x14ac:dyDescent="0.25">
      <c r="A8334" s="40"/>
      <c r="F8334" s="509"/>
    </row>
    <row r="8335" spans="1:6" x14ac:dyDescent="0.25">
      <c r="A8335" s="40"/>
      <c r="F8335" s="509"/>
    </row>
    <row r="8336" spans="1:6" x14ac:dyDescent="0.25">
      <c r="A8336" s="40"/>
      <c r="F8336" s="509"/>
    </row>
    <row r="8337" spans="1:6" x14ac:dyDescent="0.25">
      <c r="A8337" s="40"/>
      <c r="F8337" s="509"/>
    </row>
    <row r="8338" spans="1:6" x14ac:dyDescent="0.25">
      <c r="A8338" s="40"/>
      <c r="F8338" s="509"/>
    </row>
    <row r="8339" spans="1:6" x14ac:dyDescent="0.25">
      <c r="A8339" s="40"/>
      <c r="F8339" s="509"/>
    </row>
    <row r="8340" spans="1:6" x14ac:dyDescent="0.25">
      <c r="A8340" s="40"/>
      <c r="F8340" s="509"/>
    </row>
    <row r="8341" spans="1:6" x14ac:dyDescent="0.25">
      <c r="A8341" s="40"/>
      <c r="F8341" s="509"/>
    </row>
    <row r="8342" spans="1:6" x14ac:dyDescent="0.25">
      <c r="A8342" s="40"/>
      <c r="F8342" s="509"/>
    </row>
    <row r="8343" spans="1:6" x14ac:dyDescent="0.25">
      <c r="A8343" s="40"/>
      <c r="F8343" s="509"/>
    </row>
    <row r="8344" spans="1:6" x14ac:dyDescent="0.25">
      <c r="A8344" s="40"/>
      <c r="F8344" s="509"/>
    </row>
    <row r="8345" spans="1:6" x14ac:dyDescent="0.25">
      <c r="A8345" s="40"/>
      <c r="F8345" s="509"/>
    </row>
    <row r="8346" spans="1:6" x14ac:dyDescent="0.25">
      <c r="A8346" s="40"/>
      <c r="F8346" s="509"/>
    </row>
    <row r="8347" spans="1:6" x14ac:dyDescent="0.25">
      <c r="A8347" s="40"/>
      <c r="F8347" s="509"/>
    </row>
    <row r="8348" spans="1:6" x14ac:dyDescent="0.25">
      <c r="A8348" s="40"/>
      <c r="F8348" s="509"/>
    </row>
    <row r="8349" spans="1:6" x14ac:dyDescent="0.25">
      <c r="A8349" s="40"/>
      <c r="F8349" s="509"/>
    </row>
    <row r="8350" spans="1:6" x14ac:dyDescent="0.25">
      <c r="A8350" s="40"/>
      <c r="F8350" s="509"/>
    </row>
    <row r="8351" spans="1:6" x14ac:dyDescent="0.25">
      <c r="A8351" s="40"/>
      <c r="F8351" s="509"/>
    </row>
    <row r="8352" spans="1:6" x14ac:dyDescent="0.25">
      <c r="A8352" s="40"/>
      <c r="F8352" s="509"/>
    </row>
    <row r="8353" spans="1:6" x14ac:dyDescent="0.25">
      <c r="A8353" s="40"/>
      <c r="F8353" s="509"/>
    </row>
    <row r="8354" spans="1:6" x14ac:dyDescent="0.25">
      <c r="A8354" s="40"/>
      <c r="F8354" s="509"/>
    </row>
    <row r="8355" spans="1:6" x14ac:dyDescent="0.25">
      <c r="A8355" s="40"/>
      <c r="F8355" s="509"/>
    </row>
    <row r="8356" spans="1:6" x14ac:dyDescent="0.25">
      <c r="A8356" s="40"/>
      <c r="F8356" s="509"/>
    </row>
    <row r="8357" spans="1:6" x14ac:dyDescent="0.25">
      <c r="A8357" s="40"/>
      <c r="F8357" s="509"/>
    </row>
    <row r="8358" spans="1:6" x14ac:dyDescent="0.25">
      <c r="A8358" s="40"/>
      <c r="F8358" s="509"/>
    </row>
    <row r="8359" spans="1:6" x14ac:dyDescent="0.25">
      <c r="A8359" s="40"/>
      <c r="F8359" s="509"/>
    </row>
    <row r="8360" spans="1:6" x14ac:dyDescent="0.25">
      <c r="A8360" s="40"/>
      <c r="F8360" s="509"/>
    </row>
    <row r="8361" spans="1:6" x14ac:dyDescent="0.25">
      <c r="A8361" s="40"/>
      <c r="F8361" s="509"/>
    </row>
    <row r="8362" spans="1:6" x14ac:dyDescent="0.25">
      <c r="A8362" s="40"/>
      <c r="F8362" s="509"/>
    </row>
    <row r="8363" spans="1:6" x14ac:dyDescent="0.25">
      <c r="A8363" s="40"/>
      <c r="F8363" s="509"/>
    </row>
    <row r="8364" spans="1:6" x14ac:dyDescent="0.25">
      <c r="A8364" s="40"/>
      <c r="F8364" s="509"/>
    </row>
    <row r="8365" spans="1:6" x14ac:dyDescent="0.25">
      <c r="A8365" s="40"/>
      <c r="F8365" s="509"/>
    </row>
    <row r="8366" spans="1:6" x14ac:dyDescent="0.25">
      <c r="A8366" s="40"/>
      <c r="F8366" s="509"/>
    </row>
    <row r="8367" spans="1:6" x14ac:dyDescent="0.25">
      <c r="A8367" s="40"/>
      <c r="F8367" s="509"/>
    </row>
    <row r="8368" spans="1:6" x14ac:dyDescent="0.25">
      <c r="A8368" s="40"/>
      <c r="F8368" s="509"/>
    </row>
    <row r="8369" spans="1:6" x14ac:dyDescent="0.25">
      <c r="A8369" s="40"/>
      <c r="F8369" s="509"/>
    </row>
    <row r="8370" spans="1:6" x14ac:dyDescent="0.25">
      <c r="A8370" s="40"/>
      <c r="F8370" s="509"/>
    </row>
    <row r="8371" spans="1:6" x14ac:dyDescent="0.25">
      <c r="A8371" s="40"/>
      <c r="F8371" s="509"/>
    </row>
    <row r="8372" spans="1:6" x14ac:dyDescent="0.25">
      <c r="A8372" s="40"/>
      <c r="F8372" s="509"/>
    </row>
    <row r="8373" spans="1:6" x14ac:dyDescent="0.25">
      <c r="A8373" s="40"/>
      <c r="F8373" s="509"/>
    </row>
    <row r="8374" spans="1:6" x14ac:dyDescent="0.25">
      <c r="A8374" s="40"/>
      <c r="F8374" s="509"/>
    </row>
    <row r="8375" spans="1:6" x14ac:dyDescent="0.25">
      <c r="A8375" s="40"/>
      <c r="F8375" s="509"/>
    </row>
    <row r="8376" spans="1:6" x14ac:dyDescent="0.25">
      <c r="A8376" s="40"/>
      <c r="F8376" s="509"/>
    </row>
    <row r="8377" spans="1:6" x14ac:dyDescent="0.25">
      <c r="A8377" s="40"/>
      <c r="F8377" s="509"/>
    </row>
    <row r="8378" spans="1:6" x14ac:dyDescent="0.25">
      <c r="A8378" s="40"/>
      <c r="F8378" s="509"/>
    </row>
    <row r="8379" spans="1:6" x14ac:dyDescent="0.25">
      <c r="A8379" s="40"/>
      <c r="F8379" s="509"/>
    </row>
    <row r="8380" spans="1:6" x14ac:dyDescent="0.25">
      <c r="A8380" s="40"/>
      <c r="F8380" s="509"/>
    </row>
    <row r="8381" spans="1:6" x14ac:dyDescent="0.25">
      <c r="A8381" s="40"/>
      <c r="F8381" s="509"/>
    </row>
    <row r="8382" spans="1:6" x14ac:dyDescent="0.25">
      <c r="A8382" s="40"/>
      <c r="F8382" s="509"/>
    </row>
    <row r="8383" spans="1:6" x14ac:dyDescent="0.25">
      <c r="A8383" s="40"/>
      <c r="F8383" s="509"/>
    </row>
    <row r="8384" spans="1:6" x14ac:dyDescent="0.25">
      <c r="A8384" s="40"/>
      <c r="F8384" s="509"/>
    </row>
    <row r="8385" spans="1:6" x14ac:dyDescent="0.25">
      <c r="A8385" s="40"/>
      <c r="F8385" s="509"/>
    </row>
    <row r="8386" spans="1:6" x14ac:dyDescent="0.25">
      <c r="A8386" s="40"/>
      <c r="F8386" s="509"/>
    </row>
    <row r="8387" spans="1:6" x14ac:dyDescent="0.25">
      <c r="A8387" s="40"/>
      <c r="F8387" s="509"/>
    </row>
    <row r="8388" spans="1:6" x14ac:dyDescent="0.25">
      <c r="A8388" s="40"/>
      <c r="F8388" s="509"/>
    </row>
    <row r="8389" spans="1:6" x14ac:dyDescent="0.25">
      <c r="A8389" s="40"/>
      <c r="F8389" s="509"/>
    </row>
    <row r="8390" spans="1:6" x14ac:dyDescent="0.25">
      <c r="A8390" s="40"/>
      <c r="F8390" s="509"/>
    </row>
    <row r="8391" spans="1:6" x14ac:dyDescent="0.25">
      <c r="A8391" s="40"/>
      <c r="F8391" s="509"/>
    </row>
    <row r="8392" spans="1:6" x14ac:dyDescent="0.25">
      <c r="A8392" s="40"/>
      <c r="F8392" s="509"/>
    </row>
    <row r="8393" spans="1:6" x14ac:dyDescent="0.25">
      <c r="A8393" s="40"/>
      <c r="F8393" s="509"/>
    </row>
    <row r="8394" spans="1:6" x14ac:dyDescent="0.25">
      <c r="A8394" s="40"/>
      <c r="F8394" s="509"/>
    </row>
    <row r="8395" spans="1:6" x14ac:dyDescent="0.25">
      <c r="A8395" s="40"/>
      <c r="F8395" s="509"/>
    </row>
    <row r="8396" spans="1:6" x14ac:dyDescent="0.25">
      <c r="A8396" s="40"/>
      <c r="F8396" s="509"/>
    </row>
    <row r="8397" spans="1:6" x14ac:dyDescent="0.25">
      <c r="A8397" s="40"/>
      <c r="F8397" s="509"/>
    </row>
    <row r="8398" spans="1:6" x14ac:dyDescent="0.25">
      <c r="A8398" s="40"/>
      <c r="F8398" s="509"/>
    </row>
    <row r="8399" spans="1:6" x14ac:dyDescent="0.25">
      <c r="A8399" s="40"/>
      <c r="F8399" s="509"/>
    </row>
    <row r="8400" spans="1:6" x14ac:dyDescent="0.25">
      <c r="A8400" s="40"/>
      <c r="F8400" s="509"/>
    </row>
    <row r="8401" spans="1:6" x14ac:dyDescent="0.25">
      <c r="A8401" s="40"/>
      <c r="F8401" s="509"/>
    </row>
    <row r="8402" spans="1:6" x14ac:dyDescent="0.25">
      <c r="A8402" s="40"/>
      <c r="F8402" s="509"/>
    </row>
    <row r="8403" spans="1:6" x14ac:dyDescent="0.25">
      <c r="A8403" s="40"/>
      <c r="F8403" s="509"/>
    </row>
    <row r="8404" spans="1:6" x14ac:dyDescent="0.25">
      <c r="A8404" s="40"/>
      <c r="F8404" s="509"/>
    </row>
    <row r="8405" spans="1:6" x14ac:dyDescent="0.25">
      <c r="A8405" s="40"/>
      <c r="F8405" s="509"/>
    </row>
    <row r="8406" spans="1:6" x14ac:dyDescent="0.25">
      <c r="A8406" s="40"/>
      <c r="F8406" s="509"/>
    </row>
    <row r="8407" spans="1:6" x14ac:dyDescent="0.25">
      <c r="A8407" s="40"/>
      <c r="F8407" s="509"/>
    </row>
    <row r="8408" spans="1:6" x14ac:dyDescent="0.25">
      <c r="A8408" s="40"/>
      <c r="F8408" s="509"/>
    </row>
    <row r="8409" spans="1:6" x14ac:dyDescent="0.25">
      <c r="A8409" s="40"/>
      <c r="F8409" s="509"/>
    </row>
    <row r="8410" spans="1:6" x14ac:dyDescent="0.25">
      <c r="A8410" s="40"/>
      <c r="F8410" s="509"/>
    </row>
    <row r="8411" spans="1:6" x14ac:dyDescent="0.25">
      <c r="A8411" s="40"/>
      <c r="F8411" s="509"/>
    </row>
    <row r="8412" spans="1:6" x14ac:dyDescent="0.25">
      <c r="A8412" s="40"/>
      <c r="F8412" s="509"/>
    </row>
    <row r="8413" spans="1:6" x14ac:dyDescent="0.25">
      <c r="A8413" s="40"/>
      <c r="F8413" s="509"/>
    </row>
    <row r="8414" spans="1:6" x14ac:dyDescent="0.25">
      <c r="A8414" s="40"/>
      <c r="F8414" s="509"/>
    </row>
    <row r="8415" spans="1:6" x14ac:dyDescent="0.25">
      <c r="A8415" s="40"/>
      <c r="F8415" s="509"/>
    </row>
    <row r="8416" spans="1:6" x14ac:dyDescent="0.25">
      <c r="A8416" s="40"/>
      <c r="F8416" s="509"/>
    </row>
    <row r="8417" spans="1:6" x14ac:dyDescent="0.25">
      <c r="A8417" s="40"/>
      <c r="F8417" s="509"/>
    </row>
    <row r="8418" spans="1:6" x14ac:dyDescent="0.25">
      <c r="A8418" s="40"/>
      <c r="F8418" s="509"/>
    </row>
    <row r="8419" spans="1:6" x14ac:dyDescent="0.25">
      <c r="A8419" s="40"/>
      <c r="F8419" s="509"/>
    </row>
    <row r="8420" spans="1:6" x14ac:dyDescent="0.25">
      <c r="A8420" s="40"/>
      <c r="F8420" s="509"/>
    </row>
    <row r="8421" spans="1:6" x14ac:dyDescent="0.25">
      <c r="A8421" s="40"/>
      <c r="F8421" s="509"/>
    </row>
    <row r="8422" spans="1:6" x14ac:dyDescent="0.25">
      <c r="A8422" s="40"/>
      <c r="F8422" s="509"/>
    </row>
    <row r="8423" spans="1:6" x14ac:dyDescent="0.25">
      <c r="A8423" s="40"/>
      <c r="F8423" s="509"/>
    </row>
    <row r="8424" spans="1:6" x14ac:dyDescent="0.25">
      <c r="A8424" s="40"/>
      <c r="F8424" s="509"/>
    </row>
    <row r="8425" spans="1:6" x14ac:dyDescent="0.25">
      <c r="A8425" s="40"/>
      <c r="F8425" s="509"/>
    </row>
    <row r="8426" spans="1:6" x14ac:dyDescent="0.25">
      <c r="A8426" s="40"/>
      <c r="F8426" s="509"/>
    </row>
    <row r="8427" spans="1:6" x14ac:dyDescent="0.25">
      <c r="A8427" s="40"/>
      <c r="F8427" s="509"/>
    </row>
    <row r="8428" spans="1:6" x14ac:dyDescent="0.25">
      <c r="A8428" s="40"/>
      <c r="F8428" s="509"/>
    </row>
    <row r="8429" spans="1:6" x14ac:dyDescent="0.25">
      <c r="A8429" s="40"/>
      <c r="F8429" s="509"/>
    </row>
    <row r="8430" spans="1:6" x14ac:dyDescent="0.25">
      <c r="A8430" s="40"/>
      <c r="F8430" s="509"/>
    </row>
    <row r="8431" spans="1:6" x14ac:dyDescent="0.25">
      <c r="A8431" s="40"/>
      <c r="F8431" s="509"/>
    </row>
    <row r="8432" spans="1:6" x14ac:dyDescent="0.25">
      <c r="A8432" s="40"/>
      <c r="F8432" s="509"/>
    </row>
    <row r="8433" spans="1:6" x14ac:dyDescent="0.25">
      <c r="A8433" s="40"/>
      <c r="F8433" s="509"/>
    </row>
    <row r="8434" spans="1:6" x14ac:dyDescent="0.25">
      <c r="A8434" s="40"/>
      <c r="F8434" s="509"/>
    </row>
    <row r="8435" spans="1:6" x14ac:dyDescent="0.25">
      <c r="A8435" s="40"/>
      <c r="F8435" s="509"/>
    </row>
    <row r="8436" spans="1:6" x14ac:dyDescent="0.25">
      <c r="A8436" s="40"/>
      <c r="F8436" s="509"/>
    </row>
    <row r="8437" spans="1:6" x14ac:dyDescent="0.25">
      <c r="A8437" s="40"/>
      <c r="F8437" s="509"/>
    </row>
    <row r="8438" spans="1:6" x14ac:dyDescent="0.25">
      <c r="A8438" s="40"/>
      <c r="F8438" s="509"/>
    </row>
    <row r="8439" spans="1:6" x14ac:dyDescent="0.25">
      <c r="A8439" s="40"/>
      <c r="F8439" s="509"/>
    </row>
    <row r="8440" spans="1:6" x14ac:dyDescent="0.25">
      <c r="A8440" s="40"/>
      <c r="F8440" s="509"/>
    </row>
    <row r="8441" spans="1:6" x14ac:dyDescent="0.25">
      <c r="A8441" s="40"/>
      <c r="F8441" s="509"/>
    </row>
    <row r="8442" spans="1:6" x14ac:dyDescent="0.25">
      <c r="A8442" s="40"/>
      <c r="F8442" s="509"/>
    </row>
    <row r="8443" spans="1:6" x14ac:dyDescent="0.25">
      <c r="A8443" s="40"/>
      <c r="F8443" s="509"/>
    </row>
    <row r="8444" spans="1:6" x14ac:dyDescent="0.25">
      <c r="A8444" s="40"/>
      <c r="F8444" s="509"/>
    </row>
    <row r="8445" spans="1:6" x14ac:dyDescent="0.25">
      <c r="A8445" s="40"/>
      <c r="F8445" s="509"/>
    </row>
    <row r="8446" spans="1:6" x14ac:dyDescent="0.25">
      <c r="A8446" s="40"/>
      <c r="F8446" s="509"/>
    </row>
    <row r="8447" spans="1:6" x14ac:dyDescent="0.25">
      <c r="A8447" s="40"/>
      <c r="F8447" s="509"/>
    </row>
    <row r="8448" spans="1:6" x14ac:dyDescent="0.25">
      <c r="A8448" s="40"/>
      <c r="F8448" s="509"/>
    </row>
    <row r="8449" spans="1:6" x14ac:dyDescent="0.25">
      <c r="A8449" s="40"/>
      <c r="F8449" s="509"/>
    </row>
    <row r="8450" spans="1:6" x14ac:dyDescent="0.25">
      <c r="A8450" s="40"/>
      <c r="F8450" s="509"/>
    </row>
    <row r="8451" spans="1:6" x14ac:dyDescent="0.25">
      <c r="A8451" s="40"/>
      <c r="F8451" s="509"/>
    </row>
    <row r="8452" spans="1:6" x14ac:dyDescent="0.25">
      <c r="A8452" s="40"/>
      <c r="F8452" s="509"/>
    </row>
    <row r="8453" spans="1:6" x14ac:dyDescent="0.25">
      <c r="A8453" s="40"/>
      <c r="F8453" s="509"/>
    </row>
    <row r="8454" spans="1:6" x14ac:dyDescent="0.25">
      <c r="A8454" s="40"/>
      <c r="F8454" s="509"/>
    </row>
    <row r="8455" spans="1:6" x14ac:dyDescent="0.25">
      <c r="A8455" s="40"/>
      <c r="F8455" s="509"/>
    </row>
    <row r="8456" spans="1:6" x14ac:dyDescent="0.25">
      <c r="A8456" s="40"/>
      <c r="F8456" s="509"/>
    </row>
    <row r="8457" spans="1:6" x14ac:dyDescent="0.25">
      <c r="A8457" s="40"/>
      <c r="F8457" s="509"/>
    </row>
    <row r="8458" spans="1:6" x14ac:dyDescent="0.25">
      <c r="A8458" s="40"/>
      <c r="F8458" s="509"/>
    </row>
    <row r="8459" spans="1:6" x14ac:dyDescent="0.25">
      <c r="A8459" s="40"/>
      <c r="F8459" s="509"/>
    </row>
    <row r="8460" spans="1:6" x14ac:dyDescent="0.25">
      <c r="A8460" s="40"/>
      <c r="F8460" s="509"/>
    </row>
    <row r="8461" spans="1:6" x14ac:dyDescent="0.25">
      <c r="A8461" s="40"/>
      <c r="F8461" s="509"/>
    </row>
    <row r="8462" spans="1:6" x14ac:dyDescent="0.25">
      <c r="A8462" s="40"/>
      <c r="F8462" s="509"/>
    </row>
    <row r="8463" spans="1:6" x14ac:dyDescent="0.25">
      <c r="A8463" s="40"/>
      <c r="F8463" s="509"/>
    </row>
    <row r="8464" spans="1:6" x14ac:dyDescent="0.25">
      <c r="A8464" s="40"/>
      <c r="F8464" s="509"/>
    </row>
    <row r="8465" spans="1:6" x14ac:dyDescent="0.25">
      <c r="A8465" s="40"/>
      <c r="F8465" s="509"/>
    </row>
    <row r="8466" spans="1:6" x14ac:dyDescent="0.25">
      <c r="A8466" s="40"/>
      <c r="F8466" s="509"/>
    </row>
    <row r="8467" spans="1:6" x14ac:dyDescent="0.25">
      <c r="A8467" s="40"/>
      <c r="F8467" s="509"/>
    </row>
    <row r="8468" spans="1:6" x14ac:dyDescent="0.25">
      <c r="A8468" s="40"/>
      <c r="F8468" s="509"/>
    </row>
    <row r="8469" spans="1:6" x14ac:dyDescent="0.25">
      <c r="A8469" s="40"/>
      <c r="F8469" s="509"/>
    </row>
    <row r="8470" spans="1:6" x14ac:dyDescent="0.25">
      <c r="A8470" s="40"/>
      <c r="F8470" s="509"/>
    </row>
    <row r="8471" spans="1:6" x14ac:dyDescent="0.25">
      <c r="A8471" s="40"/>
      <c r="F8471" s="509"/>
    </row>
    <row r="8472" spans="1:6" x14ac:dyDescent="0.25">
      <c r="A8472" s="40"/>
      <c r="F8472" s="509"/>
    </row>
    <row r="8473" spans="1:6" x14ac:dyDescent="0.25">
      <c r="A8473" s="40"/>
      <c r="F8473" s="509"/>
    </row>
    <row r="8474" spans="1:6" x14ac:dyDescent="0.25">
      <c r="A8474" s="40"/>
      <c r="F8474" s="509"/>
    </row>
    <row r="8475" spans="1:6" x14ac:dyDescent="0.25">
      <c r="A8475" s="40"/>
      <c r="F8475" s="509"/>
    </row>
    <row r="8476" spans="1:6" x14ac:dyDescent="0.25">
      <c r="A8476" s="40"/>
      <c r="F8476" s="509"/>
    </row>
    <row r="8477" spans="1:6" x14ac:dyDescent="0.25">
      <c r="A8477" s="40"/>
      <c r="F8477" s="509"/>
    </row>
    <row r="8478" spans="1:6" x14ac:dyDescent="0.25">
      <c r="A8478" s="40"/>
      <c r="F8478" s="509"/>
    </row>
    <row r="8479" spans="1:6" x14ac:dyDescent="0.25">
      <c r="A8479" s="40"/>
      <c r="F8479" s="509"/>
    </row>
    <row r="8480" spans="1:6" x14ac:dyDescent="0.25">
      <c r="A8480" s="40"/>
      <c r="F8480" s="509"/>
    </row>
    <row r="8481" spans="1:6" x14ac:dyDescent="0.25">
      <c r="A8481" s="40"/>
      <c r="F8481" s="509"/>
    </row>
    <row r="8482" spans="1:6" x14ac:dyDescent="0.25">
      <c r="A8482" s="40"/>
      <c r="F8482" s="509"/>
    </row>
    <row r="8483" spans="1:6" x14ac:dyDescent="0.25">
      <c r="A8483" s="40"/>
      <c r="F8483" s="509"/>
    </row>
    <row r="8484" spans="1:6" x14ac:dyDescent="0.25">
      <c r="A8484" s="40"/>
      <c r="F8484" s="509"/>
    </row>
    <row r="8485" spans="1:6" x14ac:dyDescent="0.25">
      <c r="A8485" s="40"/>
      <c r="F8485" s="509"/>
    </row>
    <row r="8486" spans="1:6" x14ac:dyDescent="0.25">
      <c r="A8486" s="40"/>
      <c r="F8486" s="509"/>
    </row>
    <row r="8487" spans="1:6" x14ac:dyDescent="0.25">
      <c r="A8487" s="40"/>
      <c r="F8487" s="509"/>
    </row>
    <row r="8488" spans="1:6" x14ac:dyDescent="0.25">
      <c r="A8488" s="40"/>
      <c r="F8488" s="509"/>
    </row>
    <row r="8489" spans="1:6" x14ac:dyDescent="0.25">
      <c r="A8489" s="40"/>
      <c r="F8489" s="509"/>
    </row>
    <row r="8490" spans="1:6" x14ac:dyDescent="0.25">
      <c r="A8490" s="40"/>
      <c r="F8490" s="509"/>
    </row>
    <row r="8491" spans="1:6" x14ac:dyDescent="0.25">
      <c r="A8491" s="40"/>
      <c r="F8491" s="509"/>
    </row>
    <row r="8492" spans="1:6" x14ac:dyDescent="0.25">
      <c r="A8492" s="40"/>
      <c r="F8492" s="509"/>
    </row>
    <row r="8493" spans="1:6" x14ac:dyDescent="0.25">
      <c r="A8493" s="40"/>
      <c r="F8493" s="509"/>
    </row>
    <row r="8494" spans="1:6" x14ac:dyDescent="0.25">
      <c r="A8494" s="40"/>
      <c r="F8494" s="509"/>
    </row>
    <row r="8495" spans="1:6" x14ac:dyDescent="0.25">
      <c r="A8495" s="40"/>
      <c r="F8495" s="509"/>
    </row>
    <row r="8496" spans="1:6" x14ac:dyDescent="0.25">
      <c r="A8496" s="40"/>
      <c r="F8496" s="509"/>
    </row>
    <row r="8497" spans="1:6" x14ac:dyDescent="0.25">
      <c r="A8497" s="40"/>
      <c r="F8497" s="509"/>
    </row>
    <row r="8498" spans="1:6" x14ac:dyDescent="0.25">
      <c r="A8498" s="40"/>
      <c r="F8498" s="509"/>
    </row>
    <row r="8499" spans="1:6" x14ac:dyDescent="0.25">
      <c r="A8499" s="40"/>
      <c r="F8499" s="509"/>
    </row>
    <row r="8500" spans="1:6" x14ac:dyDescent="0.25">
      <c r="A8500" s="40"/>
      <c r="F8500" s="509"/>
    </row>
    <row r="8501" spans="1:6" x14ac:dyDescent="0.25">
      <c r="A8501" s="40"/>
      <c r="F8501" s="509"/>
    </row>
    <row r="8502" spans="1:6" x14ac:dyDescent="0.25">
      <c r="A8502" s="40"/>
      <c r="F8502" s="509"/>
    </row>
    <row r="8503" spans="1:6" x14ac:dyDescent="0.25">
      <c r="A8503" s="40"/>
      <c r="F8503" s="509"/>
    </row>
    <row r="8504" spans="1:6" x14ac:dyDescent="0.25">
      <c r="A8504" s="40"/>
      <c r="F8504" s="509"/>
    </row>
    <row r="8505" spans="1:6" x14ac:dyDescent="0.25">
      <c r="A8505" s="40"/>
      <c r="F8505" s="509"/>
    </row>
    <row r="8506" spans="1:6" x14ac:dyDescent="0.25">
      <c r="A8506" s="40"/>
      <c r="F8506" s="509"/>
    </row>
    <row r="8507" spans="1:6" x14ac:dyDescent="0.25">
      <c r="A8507" s="40"/>
      <c r="F8507" s="509"/>
    </row>
    <row r="8508" spans="1:6" x14ac:dyDescent="0.25">
      <c r="A8508" s="40"/>
      <c r="F8508" s="509"/>
    </row>
    <row r="8509" spans="1:6" x14ac:dyDescent="0.25">
      <c r="A8509" s="40"/>
      <c r="F8509" s="509"/>
    </row>
    <row r="8510" spans="1:6" x14ac:dyDescent="0.25">
      <c r="A8510" s="40"/>
      <c r="F8510" s="509"/>
    </row>
    <row r="8511" spans="1:6" x14ac:dyDescent="0.25">
      <c r="A8511" s="40"/>
      <c r="F8511" s="509"/>
    </row>
    <row r="8512" spans="1:6" x14ac:dyDescent="0.25">
      <c r="A8512" s="40"/>
      <c r="F8512" s="509"/>
    </row>
    <row r="8513" spans="1:6" x14ac:dyDescent="0.25">
      <c r="A8513" s="40"/>
      <c r="F8513" s="509"/>
    </row>
    <row r="8514" spans="1:6" x14ac:dyDescent="0.25">
      <c r="A8514" s="40"/>
      <c r="F8514" s="509"/>
    </row>
    <row r="8515" spans="1:6" x14ac:dyDescent="0.25">
      <c r="A8515" s="40"/>
      <c r="F8515" s="509"/>
    </row>
    <row r="8516" spans="1:6" x14ac:dyDescent="0.25">
      <c r="A8516" s="40"/>
      <c r="F8516" s="509"/>
    </row>
    <row r="8517" spans="1:6" x14ac:dyDescent="0.25">
      <c r="A8517" s="40"/>
      <c r="F8517" s="509"/>
    </row>
    <row r="8518" spans="1:6" x14ac:dyDescent="0.25">
      <c r="A8518" s="40"/>
      <c r="F8518" s="509"/>
    </row>
    <row r="8519" spans="1:6" x14ac:dyDescent="0.25">
      <c r="A8519" s="40"/>
      <c r="F8519" s="509"/>
    </row>
    <row r="8520" spans="1:6" x14ac:dyDescent="0.25">
      <c r="A8520" s="40"/>
      <c r="F8520" s="509"/>
    </row>
    <row r="8521" spans="1:6" x14ac:dyDescent="0.25">
      <c r="A8521" s="40"/>
      <c r="F8521" s="509"/>
    </row>
    <row r="8522" spans="1:6" x14ac:dyDescent="0.25">
      <c r="A8522" s="40"/>
      <c r="F8522" s="509"/>
    </row>
    <row r="8523" spans="1:6" x14ac:dyDescent="0.25">
      <c r="A8523" s="40"/>
      <c r="F8523" s="509"/>
    </row>
    <row r="8524" spans="1:6" x14ac:dyDescent="0.25">
      <c r="A8524" s="40"/>
      <c r="F8524" s="509"/>
    </row>
    <row r="8525" spans="1:6" x14ac:dyDescent="0.25">
      <c r="A8525" s="40"/>
      <c r="F8525" s="509"/>
    </row>
    <row r="8526" spans="1:6" x14ac:dyDescent="0.25">
      <c r="A8526" s="40"/>
      <c r="F8526" s="509"/>
    </row>
    <row r="8527" spans="1:6" x14ac:dyDescent="0.25">
      <c r="A8527" s="40"/>
      <c r="F8527" s="509"/>
    </row>
    <row r="8528" spans="1:6" x14ac:dyDescent="0.25">
      <c r="A8528" s="40"/>
      <c r="F8528" s="509"/>
    </row>
    <row r="8529" spans="1:6" x14ac:dyDescent="0.25">
      <c r="A8529" s="40"/>
      <c r="F8529" s="509"/>
    </row>
    <row r="8530" spans="1:6" x14ac:dyDescent="0.25">
      <c r="A8530" s="40"/>
      <c r="F8530" s="509"/>
    </row>
    <row r="8531" spans="1:6" x14ac:dyDescent="0.25">
      <c r="A8531" s="40"/>
      <c r="F8531" s="509"/>
    </row>
    <row r="8532" spans="1:6" x14ac:dyDescent="0.25">
      <c r="A8532" s="40"/>
      <c r="F8532" s="509"/>
    </row>
    <row r="8533" spans="1:6" x14ac:dyDescent="0.25">
      <c r="A8533" s="40"/>
      <c r="F8533" s="509"/>
    </row>
    <row r="8534" spans="1:6" x14ac:dyDescent="0.25">
      <c r="A8534" s="40"/>
      <c r="F8534" s="509"/>
    </row>
    <row r="8535" spans="1:6" x14ac:dyDescent="0.25">
      <c r="A8535" s="40"/>
      <c r="F8535" s="509"/>
    </row>
    <row r="8536" spans="1:6" x14ac:dyDescent="0.25">
      <c r="A8536" s="40"/>
      <c r="F8536" s="509"/>
    </row>
    <row r="8537" spans="1:6" x14ac:dyDescent="0.25">
      <c r="A8537" s="40"/>
      <c r="F8537" s="509"/>
    </row>
    <row r="8538" spans="1:6" x14ac:dyDescent="0.25">
      <c r="A8538" s="40"/>
      <c r="F8538" s="509"/>
    </row>
    <row r="8539" spans="1:6" x14ac:dyDescent="0.25">
      <c r="A8539" s="40"/>
      <c r="F8539" s="509"/>
    </row>
    <row r="8540" spans="1:6" x14ac:dyDescent="0.25">
      <c r="A8540" s="40"/>
      <c r="F8540" s="509"/>
    </row>
    <row r="8541" spans="1:6" x14ac:dyDescent="0.25">
      <c r="A8541" s="40"/>
      <c r="F8541" s="509"/>
    </row>
    <row r="8542" spans="1:6" x14ac:dyDescent="0.25">
      <c r="A8542" s="40"/>
      <c r="F8542" s="509"/>
    </row>
    <row r="8543" spans="1:6" x14ac:dyDescent="0.25">
      <c r="A8543" s="40"/>
      <c r="F8543" s="509"/>
    </row>
    <row r="8544" spans="1:6" x14ac:dyDescent="0.25">
      <c r="A8544" s="40"/>
      <c r="F8544" s="509"/>
    </row>
    <row r="8545" spans="1:6" x14ac:dyDescent="0.25">
      <c r="A8545" s="40"/>
      <c r="F8545" s="509"/>
    </row>
    <row r="8546" spans="1:6" x14ac:dyDescent="0.25">
      <c r="A8546" s="40"/>
      <c r="F8546" s="509"/>
    </row>
    <row r="8547" spans="1:6" x14ac:dyDescent="0.25">
      <c r="A8547" s="40"/>
      <c r="F8547" s="509"/>
    </row>
    <row r="8548" spans="1:6" x14ac:dyDescent="0.25">
      <c r="A8548" s="40"/>
      <c r="F8548" s="509"/>
    </row>
    <row r="8549" spans="1:6" x14ac:dyDescent="0.25">
      <c r="A8549" s="40"/>
      <c r="F8549" s="509"/>
    </row>
    <row r="8550" spans="1:6" x14ac:dyDescent="0.25">
      <c r="A8550" s="40"/>
      <c r="F8550" s="509"/>
    </row>
    <row r="8551" spans="1:6" x14ac:dyDescent="0.25">
      <c r="A8551" s="40"/>
      <c r="F8551" s="509"/>
    </row>
    <row r="8552" spans="1:6" x14ac:dyDescent="0.25">
      <c r="A8552" s="40"/>
      <c r="F8552" s="509"/>
    </row>
    <row r="8553" spans="1:6" x14ac:dyDescent="0.25">
      <c r="A8553" s="40"/>
      <c r="F8553" s="509"/>
    </row>
    <row r="8554" spans="1:6" x14ac:dyDescent="0.25">
      <c r="A8554" s="40"/>
      <c r="F8554" s="509"/>
    </row>
    <row r="8555" spans="1:6" x14ac:dyDescent="0.25">
      <c r="A8555" s="40"/>
      <c r="F8555" s="509"/>
    </row>
    <row r="8556" spans="1:6" x14ac:dyDescent="0.25">
      <c r="A8556" s="40"/>
      <c r="F8556" s="509"/>
    </row>
    <row r="8557" spans="1:6" x14ac:dyDescent="0.25">
      <c r="A8557" s="40"/>
      <c r="F8557" s="509"/>
    </row>
    <row r="8558" spans="1:6" x14ac:dyDescent="0.25">
      <c r="A8558" s="40"/>
      <c r="F8558" s="509"/>
    </row>
    <row r="8559" spans="1:6" x14ac:dyDescent="0.25">
      <c r="A8559" s="40"/>
      <c r="F8559" s="509"/>
    </row>
    <row r="8560" spans="1:6" x14ac:dyDescent="0.25">
      <c r="A8560" s="40"/>
      <c r="F8560" s="509"/>
    </row>
    <row r="8561" spans="1:6" x14ac:dyDescent="0.25">
      <c r="A8561" s="40"/>
      <c r="F8561" s="509"/>
    </row>
    <row r="8562" spans="1:6" x14ac:dyDescent="0.25">
      <c r="A8562" s="40"/>
      <c r="F8562" s="509"/>
    </row>
    <row r="8563" spans="1:6" x14ac:dyDescent="0.25">
      <c r="A8563" s="40"/>
      <c r="F8563" s="509"/>
    </row>
    <row r="8564" spans="1:6" x14ac:dyDescent="0.25">
      <c r="A8564" s="40"/>
      <c r="F8564" s="509"/>
    </row>
    <row r="8565" spans="1:6" x14ac:dyDescent="0.25">
      <c r="A8565" s="40"/>
      <c r="F8565" s="509"/>
    </row>
    <row r="8566" spans="1:6" x14ac:dyDescent="0.25">
      <c r="A8566" s="40"/>
      <c r="F8566" s="509"/>
    </row>
    <row r="8567" spans="1:6" x14ac:dyDescent="0.25">
      <c r="A8567" s="40"/>
      <c r="F8567" s="509"/>
    </row>
    <row r="8568" spans="1:6" x14ac:dyDescent="0.25">
      <c r="A8568" s="40"/>
      <c r="F8568" s="509"/>
    </row>
    <row r="8569" spans="1:6" x14ac:dyDescent="0.25">
      <c r="A8569" s="40"/>
      <c r="F8569" s="509"/>
    </row>
    <row r="8570" spans="1:6" x14ac:dyDescent="0.25">
      <c r="A8570" s="40"/>
      <c r="F8570" s="509"/>
    </row>
    <row r="8571" spans="1:6" x14ac:dyDescent="0.25">
      <c r="A8571" s="40"/>
      <c r="F8571" s="509"/>
    </row>
    <row r="8572" spans="1:6" x14ac:dyDescent="0.25">
      <c r="A8572" s="40"/>
      <c r="F8572" s="509"/>
    </row>
    <row r="8573" spans="1:6" x14ac:dyDescent="0.25">
      <c r="A8573" s="40"/>
      <c r="F8573" s="509"/>
    </row>
    <row r="8574" spans="1:6" x14ac:dyDescent="0.25">
      <c r="A8574" s="40"/>
      <c r="F8574" s="509"/>
    </row>
    <row r="8575" spans="1:6" x14ac:dyDescent="0.25">
      <c r="A8575" s="40"/>
      <c r="F8575" s="509"/>
    </row>
    <row r="8576" spans="1:6" x14ac:dyDescent="0.25">
      <c r="A8576" s="40"/>
      <c r="F8576" s="509"/>
    </row>
    <row r="8577" spans="1:6" x14ac:dyDescent="0.25">
      <c r="A8577" s="40"/>
      <c r="F8577" s="509"/>
    </row>
    <row r="8578" spans="1:6" x14ac:dyDescent="0.25">
      <c r="A8578" s="40"/>
      <c r="F8578" s="509"/>
    </row>
    <row r="8579" spans="1:6" x14ac:dyDescent="0.25">
      <c r="A8579" s="40"/>
      <c r="F8579" s="509"/>
    </row>
    <row r="8580" spans="1:6" x14ac:dyDescent="0.25">
      <c r="A8580" s="40"/>
      <c r="F8580" s="509"/>
    </row>
    <row r="8581" spans="1:6" x14ac:dyDescent="0.25">
      <c r="A8581" s="40"/>
      <c r="F8581" s="509"/>
    </row>
    <row r="8582" spans="1:6" x14ac:dyDescent="0.25">
      <c r="A8582" s="40"/>
      <c r="F8582" s="509"/>
    </row>
    <row r="8583" spans="1:6" x14ac:dyDescent="0.25">
      <c r="A8583" s="40"/>
      <c r="F8583" s="509"/>
    </row>
    <row r="8584" spans="1:6" x14ac:dyDescent="0.25">
      <c r="A8584" s="40"/>
      <c r="F8584" s="509"/>
    </row>
    <row r="8585" spans="1:6" x14ac:dyDescent="0.25">
      <c r="A8585" s="40"/>
      <c r="F8585" s="509"/>
    </row>
    <row r="8586" spans="1:6" x14ac:dyDescent="0.25">
      <c r="A8586" s="40"/>
      <c r="F8586" s="509"/>
    </row>
    <row r="8587" spans="1:6" x14ac:dyDescent="0.25">
      <c r="A8587" s="40"/>
      <c r="F8587" s="509"/>
    </row>
    <row r="8588" spans="1:6" x14ac:dyDescent="0.25">
      <c r="A8588" s="40"/>
      <c r="F8588" s="509"/>
    </row>
    <row r="8589" spans="1:6" x14ac:dyDescent="0.25">
      <c r="A8589" s="40"/>
      <c r="F8589" s="509"/>
    </row>
    <row r="8590" spans="1:6" x14ac:dyDescent="0.25">
      <c r="A8590" s="40"/>
      <c r="F8590" s="509"/>
    </row>
    <row r="8591" spans="1:6" x14ac:dyDescent="0.25">
      <c r="A8591" s="40"/>
      <c r="F8591" s="509"/>
    </row>
    <row r="8592" spans="1:6" x14ac:dyDescent="0.25">
      <c r="A8592" s="40"/>
      <c r="F8592" s="509"/>
    </row>
    <row r="8593" spans="1:6" x14ac:dyDescent="0.25">
      <c r="A8593" s="40"/>
      <c r="F8593" s="509"/>
    </row>
    <row r="8594" spans="1:6" x14ac:dyDescent="0.25">
      <c r="A8594" s="40"/>
      <c r="F8594" s="509"/>
    </row>
    <row r="8595" spans="1:6" x14ac:dyDescent="0.25">
      <c r="A8595" s="40"/>
      <c r="F8595" s="509"/>
    </row>
    <row r="8596" spans="1:6" x14ac:dyDescent="0.25">
      <c r="A8596" s="40"/>
      <c r="F8596" s="509"/>
    </row>
    <row r="8597" spans="1:6" x14ac:dyDescent="0.25">
      <c r="A8597" s="40"/>
      <c r="F8597" s="509"/>
    </row>
    <row r="8598" spans="1:6" x14ac:dyDescent="0.25">
      <c r="A8598" s="40"/>
      <c r="F8598" s="509"/>
    </row>
    <row r="8599" spans="1:6" x14ac:dyDescent="0.25">
      <c r="A8599" s="40"/>
      <c r="F8599" s="509"/>
    </row>
    <row r="8600" spans="1:6" x14ac:dyDescent="0.25">
      <c r="A8600" s="40"/>
      <c r="F8600" s="509"/>
    </row>
    <row r="8601" spans="1:6" x14ac:dyDescent="0.25">
      <c r="A8601" s="40"/>
      <c r="F8601" s="509"/>
    </row>
    <row r="8602" spans="1:6" x14ac:dyDescent="0.25">
      <c r="A8602" s="40"/>
      <c r="F8602" s="509"/>
    </row>
    <row r="8603" spans="1:6" x14ac:dyDescent="0.25">
      <c r="A8603" s="40"/>
      <c r="F8603" s="509"/>
    </row>
    <row r="8604" spans="1:6" x14ac:dyDescent="0.25">
      <c r="A8604" s="40"/>
      <c r="F8604" s="509"/>
    </row>
    <row r="8605" spans="1:6" x14ac:dyDescent="0.25">
      <c r="A8605" s="40"/>
      <c r="F8605" s="509"/>
    </row>
    <row r="8606" spans="1:6" x14ac:dyDescent="0.25">
      <c r="A8606" s="40"/>
      <c r="F8606" s="509"/>
    </row>
    <row r="8607" spans="1:6" x14ac:dyDescent="0.25">
      <c r="A8607" s="40"/>
      <c r="F8607" s="509"/>
    </row>
    <row r="8608" spans="1:6" x14ac:dyDescent="0.25">
      <c r="A8608" s="40"/>
      <c r="F8608" s="509"/>
    </row>
    <row r="8609" spans="1:6" x14ac:dyDescent="0.25">
      <c r="A8609" s="40"/>
      <c r="F8609" s="509"/>
    </row>
    <row r="8610" spans="1:6" x14ac:dyDescent="0.25">
      <c r="A8610" s="40"/>
      <c r="F8610" s="509"/>
    </row>
    <row r="8611" spans="1:6" x14ac:dyDescent="0.25">
      <c r="A8611" s="40"/>
      <c r="F8611" s="509"/>
    </row>
    <row r="8612" spans="1:6" x14ac:dyDescent="0.25">
      <c r="A8612" s="40"/>
      <c r="F8612" s="509"/>
    </row>
    <row r="8613" spans="1:6" x14ac:dyDescent="0.25">
      <c r="A8613" s="40"/>
      <c r="F8613" s="509"/>
    </row>
    <row r="8614" spans="1:6" x14ac:dyDescent="0.25">
      <c r="A8614" s="40"/>
      <c r="F8614" s="509"/>
    </row>
    <row r="8615" spans="1:6" x14ac:dyDescent="0.25">
      <c r="A8615" s="40"/>
      <c r="F8615" s="509"/>
    </row>
    <row r="8616" spans="1:6" x14ac:dyDescent="0.25">
      <c r="A8616" s="40"/>
      <c r="F8616" s="509"/>
    </row>
    <row r="8617" spans="1:6" x14ac:dyDescent="0.25">
      <c r="A8617" s="40"/>
      <c r="F8617" s="509"/>
    </row>
    <row r="8618" spans="1:6" x14ac:dyDescent="0.25">
      <c r="A8618" s="40"/>
      <c r="F8618" s="509"/>
    </row>
    <row r="8619" spans="1:6" x14ac:dyDescent="0.25">
      <c r="A8619" s="40"/>
      <c r="F8619" s="509"/>
    </row>
    <row r="8620" spans="1:6" x14ac:dyDescent="0.25">
      <c r="A8620" s="40"/>
      <c r="F8620" s="509"/>
    </row>
    <row r="8621" spans="1:6" x14ac:dyDescent="0.25">
      <c r="A8621" s="40"/>
      <c r="F8621" s="509"/>
    </row>
    <row r="8622" spans="1:6" x14ac:dyDescent="0.25">
      <c r="A8622" s="40"/>
      <c r="F8622" s="509"/>
    </row>
    <row r="8623" spans="1:6" x14ac:dyDescent="0.25">
      <c r="A8623" s="40"/>
      <c r="F8623" s="509"/>
    </row>
    <row r="8624" spans="1:6" x14ac:dyDescent="0.25">
      <c r="A8624" s="40"/>
      <c r="F8624" s="509"/>
    </row>
    <row r="8625" spans="1:6" x14ac:dyDescent="0.25">
      <c r="A8625" s="40"/>
      <c r="F8625" s="509"/>
    </row>
    <row r="8626" spans="1:6" x14ac:dyDescent="0.25">
      <c r="A8626" s="40"/>
      <c r="F8626" s="509"/>
    </row>
    <row r="8627" spans="1:6" x14ac:dyDescent="0.25">
      <c r="A8627" s="40"/>
      <c r="F8627" s="509"/>
    </row>
    <row r="8628" spans="1:6" x14ac:dyDescent="0.25">
      <c r="A8628" s="40"/>
      <c r="F8628" s="509"/>
    </row>
    <row r="8629" spans="1:6" x14ac:dyDescent="0.25">
      <c r="A8629" s="40"/>
      <c r="F8629" s="509"/>
    </row>
    <row r="8630" spans="1:6" x14ac:dyDescent="0.25">
      <c r="A8630" s="40"/>
      <c r="F8630" s="509"/>
    </row>
    <row r="8631" spans="1:6" x14ac:dyDescent="0.25">
      <c r="A8631" s="40"/>
      <c r="F8631" s="509"/>
    </row>
    <row r="8632" spans="1:6" x14ac:dyDescent="0.25">
      <c r="A8632" s="40"/>
      <c r="F8632" s="509"/>
    </row>
    <row r="8633" spans="1:6" x14ac:dyDescent="0.25">
      <c r="A8633" s="40"/>
      <c r="F8633" s="509"/>
    </row>
    <row r="8634" spans="1:6" x14ac:dyDescent="0.25">
      <c r="A8634" s="40"/>
      <c r="F8634" s="509"/>
    </row>
    <row r="8635" spans="1:6" x14ac:dyDescent="0.25">
      <c r="A8635" s="40"/>
      <c r="F8635" s="509"/>
    </row>
    <row r="8636" spans="1:6" x14ac:dyDescent="0.25">
      <c r="A8636" s="40"/>
      <c r="F8636" s="509"/>
    </row>
    <row r="8637" spans="1:6" x14ac:dyDescent="0.25">
      <c r="A8637" s="40"/>
      <c r="F8637" s="509"/>
    </row>
    <row r="8638" spans="1:6" x14ac:dyDescent="0.25">
      <c r="A8638" s="40"/>
      <c r="F8638" s="509"/>
    </row>
    <row r="8639" spans="1:6" x14ac:dyDescent="0.25">
      <c r="A8639" s="40"/>
      <c r="F8639" s="509"/>
    </row>
    <row r="8640" spans="1:6" x14ac:dyDescent="0.25">
      <c r="A8640" s="40"/>
      <c r="F8640" s="509"/>
    </row>
    <row r="8641" spans="1:6" x14ac:dyDescent="0.25">
      <c r="A8641" s="40"/>
      <c r="F8641" s="509"/>
    </row>
    <row r="8642" spans="1:6" x14ac:dyDescent="0.25">
      <c r="A8642" s="40"/>
      <c r="F8642" s="509"/>
    </row>
    <row r="8643" spans="1:6" x14ac:dyDescent="0.25">
      <c r="A8643" s="40"/>
      <c r="F8643" s="509"/>
    </row>
    <row r="8644" spans="1:6" x14ac:dyDescent="0.25">
      <c r="A8644" s="40"/>
      <c r="F8644" s="509"/>
    </row>
    <row r="8645" spans="1:6" x14ac:dyDescent="0.25">
      <c r="A8645" s="40"/>
      <c r="F8645" s="509"/>
    </row>
    <row r="8646" spans="1:6" x14ac:dyDescent="0.25">
      <c r="A8646" s="40"/>
      <c r="F8646" s="509"/>
    </row>
    <row r="8647" spans="1:6" x14ac:dyDescent="0.25">
      <c r="A8647" s="40"/>
      <c r="F8647" s="509"/>
    </row>
    <row r="8648" spans="1:6" x14ac:dyDescent="0.25">
      <c r="A8648" s="40"/>
      <c r="F8648" s="509"/>
    </row>
    <row r="8649" spans="1:6" x14ac:dyDescent="0.25">
      <c r="A8649" s="40"/>
      <c r="F8649" s="509"/>
    </row>
    <row r="8650" spans="1:6" x14ac:dyDescent="0.25">
      <c r="A8650" s="40"/>
      <c r="F8650" s="509"/>
    </row>
    <row r="8651" spans="1:6" x14ac:dyDescent="0.25">
      <c r="A8651" s="40"/>
      <c r="F8651" s="509"/>
    </row>
    <row r="8652" spans="1:6" x14ac:dyDescent="0.25">
      <c r="A8652" s="40"/>
      <c r="F8652" s="509"/>
    </row>
    <row r="8653" spans="1:6" x14ac:dyDescent="0.25">
      <c r="A8653" s="40"/>
      <c r="F8653" s="509"/>
    </row>
    <row r="8654" spans="1:6" x14ac:dyDescent="0.25">
      <c r="A8654" s="40"/>
      <c r="F8654" s="509"/>
    </row>
    <row r="8655" spans="1:6" x14ac:dyDescent="0.25">
      <c r="A8655" s="40"/>
      <c r="F8655" s="509"/>
    </row>
    <row r="8656" spans="1:6" x14ac:dyDescent="0.25">
      <c r="A8656" s="40"/>
      <c r="F8656" s="509"/>
    </row>
    <row r="8657" spans="1:6" x14ac:dyDescent="0.25">
      <c r="A8657" s="40"/>
      <c r="F8657" s="509"/>
    </row>
    <row r="8658" spans="1:6" x14ac:dyDescent="0.25">
      <c r="A8658" s="40"/>
      <c r="F8658" s="509"/>
    </row>
    <row r="8659" spans="1:6" x14ac:dyDescent="0.25">
      <c r="A8659" s="40"/>
      <c r="F8659" s="509"/>
    </row>
    <row r="8660" spans="1:6" x14ac:dyDescent="0.25">
      <c r="A8660" s="40"/>
      <c r="F8660" s="509"/>
    </row>
    <row r="8661" spans="1:6" x14ac:dyDescent="0.25">
      <c r="A8661" s="40"/>
      <c r="F8661" s="509"/>
    </row>
    <row r="8662" spans="1:6" x14ac:dyDescent="0.25">
      <c r="A8662" s="40"/>
      <c r="F8662" s="509"/>
    </row>
    <row r="8663" spans="1:6" x14ac:dyDescent="0.25">
      <c r="A8663" s="40"/>
      <c r="F8663" s="509"/>
    </row>
    <row r="8664" spans="1:6" x14ac:dyDescent="0.25">
      <c r="A8664" s="40"/>
      <c r="F8664" s="509"/>
    </row>
    <row r="8665" spans="1:6" x14ac:dyDescent="0.25">
      <c r="A8665" s="40"/>
      <c r="F8665" s="509"/>
    </row>
    <row r="8666" spans="1:6" x14ac:dyDescent="0.25">
      <c r="A8666" s="40"/>
      <c r="F8666" s="509"/>
    </row>
    <row r="8667" spans="1:6" x14ac:dyDescent="0.25">
      <c r="A8667" s="40"/>
      <c r="F8667" s="509"/>
    </row>
    <row r="8668" spans="1:6" x14ac:dyDescent="0.25">
      <c r="A8668" s="40"/>
      <c r="F8668" s="509"/>
    </row>
    <row r="8669" spans="1:6" x14ac:dyDescent="0.25">
      <c r="A8669" s="40"/>
      <c r="F8669" s="509"/>
    </row>
    <row r="8670" spans="1:6" x14ac:dyDescent="0.25">
      <c r="A8670" s="40"/>
      <c r="F8670" s="509"/>
    </row>
    <row r="8671" spans="1:6" x14ac:dyDescent="0.25">
      <c r="A8671" s="40"/>
      <c r="F8671" s="509"/>
    </row>
    <row r="8672" spans="1:6" x14ac:dyDescent="0.25">
      <c r="A8672" s="40"/>
      <c r="F8672" s="509"/>
    </row>
    <row r="8673" spans="1:6" x14ac:dyDescent="0.25">
      <c r="A8673" s="40"/>
      <c r="F8673" s="509"/>
    </row>
    <row r="8674" spans="1:6" x14ac:dyDescent="0.25">
      <c r="A8674" s="40"/>
      <c r="F8674" s="509"/>
    </row>
    <row r="8675" spans="1:6" x14ac:dyDescent="0.25">
      <c r="A8675" s="40"/>
      <c r="F8675" s="509"/>
    </row>
    <row r="8676" spans="1:6" x14ac:dyDescent="0.25">
      <c r="A8676" s="40"/>
      <c r="F8676" s="509"/>
    </row>
    <row r="8677" spans="1:6" x14ac:dyDescent="0.25">
      <c r="A8677" s="40"/>
      <c r="F8677" s="509"/>
    </row>
    <row r="8678" spans="1:6" x14ac:dyDescent="0.25">
      <c r="A8678" s="40"/>
      <c r="F8678" s="509"/>
    </row>
    <row r="8679" spans="1:6" x14ac:dyDescent="0.25">
      <c r="A8679" s="40"/>
      <c r="F8679" s="509"/>
    </row>
    <row r="8680" spans="1:6" x14ac:dyDescent="0.25">
      <c r="A8680" s="40"/>
      <c r="F8680" s="509"/>
    </row>
    <row r="8681" spans="1:6" x14ac:dyDescent="0.25">
      <c r="A8681" s="40"/>
      <c r="F8681" s="509"/>
    </row>
    <row r="8682" spans="1:6" x14ac:dyDescent="0.25">
      <c r="A8682" s="40"/>
      <c r="F8682" s="509"/>
    </row>
    <row r="8683" spans="1:6" x14ac:dyDescent="0.25">
      <c r="A8683" s="40"/>
      <c r="F8683" s="509"/>
    </row>
    <row r="8684" spans="1:6" x14ac:dyDescent="0.25">
      <c r="A8684" s="40"/>
      <c r="F8684" s="509"/>
    </row>
    <row r="8685" spans="1:6" x14ac:dyDescent="0.25">
      <c r="A8685" s="40"/>
      <c r="F8685" s="509"/>
    </row>
    <row r="8686" spans="1:6" x14ac:dyDescent="0.25">
      <c r="A8686" s="40"/>
      <c r="F8686" s="509"/>
    </row>
    <row r="8687" spans="1:6" x14ac:dyDescent="0.25">
      <c r="A8687" s="40"/>
      <c r="F8687" s="509"/>
    </row>
    <row r="8688" spans="1:6" x14ac:dyDescent="0.25">
      <c r="A8688" s="40"/>
      <c r="F8688" s="509"/>
    </row>
    <row r="8689" spans="1:6" x14ac:dyDescent="0.25">
      <c r="A8689" s="40"/>
      <c r="F8689" s="509"/>
    </row>
    <row r="8690" spans="1:6" x14ac:dyDescent="0.25">
      <c r="A8690" s="40"/>
      <c r="F8690" s="509"/>
    </row>
    <row r="8691" spans="1:6" x14ac:dyDescent="0.25">
      <c r="A8691" s="40"/>
      <c r="F8691" s="509"/>
    </row>
    <row r="8692" spans="1:6" x14ac:dyDescent="0.25">
      <c r="A8692" s="40"/>
      <c r="F8692" s="509"/>
    </row>
    <row r="8693" spans="1:6" x14ac:dyDescent="0.25">
      <c r="A8693" s="40"/>
      <c r="F8693" s="509"/>
    </row>
    <row r="8694" spans="1:6" x14ac:dyDescent="0.25">
      <c r="A8694" s="40"/>
      <c r="F8694" s="509"/>
    </row>
    <row r="8695" spans="1:6" x14ac:dyDescent="0.25">
      <c r="A8695" s="40"/>
      <c r="F8695" s="509"/>
    </row>
    <row r="8696" spans="1:6" x14ac:dyDescent="0.25">
      <c r="A8696" s="40"/>
      <c r="F8696" s="509"/>
    </row>
    <row r="8697" spans="1:6" x14ac:dyDescent="0.25">
      <c r="A8697" s="40"/>
      <c r="F8697" s="509"/>
    </row>
    <row r="8698" spans="1:6" x14ac:dyDescent="0.25">
      <c r="A8698" s="40"/>
      <c r="F8698" s="509"/>
    </row>
    <row r="8699" spans="1:6" x14ac:dyDescent="0.25">
      <c r="A8699" s="40"/>
      <c r="F8699" s="509"/>
    </row>
    <row r="8700" spans="1:6" x14ac:dyDescent="0.25">
      <c r="A8700" s="40"/>
      <c r="F8700" s="509"/>
    </row>
    <row r="8701" spans="1:6" x14ac:dyDescent="0.25">
      <c r="A8701" s="40"/>
      <c r="F8701" s="509"/>
    </row>
    <row r="8702" spans="1:6" x14ac:dyDescent="0.25">
      <c r="A8702" s="40"/>
      <c r="F8702" s="509"/>
    </row>
    <row r="8703" spans="1:6" x14ac:dyDescent="0.25">
      <c r="A8703" s="40"/>
      <c r="F8703" s="509"/>
    </row>
    <row r="8704" spans="1:6" x14ac:dyDescent="0.25">
      <c r="A8704" s="40"/>
      <c r="F8704" s="509"/>
    </row>
    <row r="8705" spans="1:6" x14ac:dyDescent="0.25">
      <c r="A8705" s="40"/>
      <c r="F8705" s="509"/>
    </row>
    <row r="8706" spans="1:6" x14ac:dyDescent="0.25">
      <c r="A8706" s="40"/>
      <c r="F8706" s="509"/>
    </row>
    <row r="8707" spans="1:6" x14ac:dyDescent="0.25">
      <c r="A8707" s="40"/>
      <c r="F8707" s="509"/>
    </row>
    <row r="8708" spans="1:6" x14ac:dyDescent="0.25">
      <c r="A8708" s="40"/>
      <c r="F8708" s="509"/>
    </row>
    <row r="8709" spans="1:6" x14ac:dyDescent="0.25">
      <c r="A8709" s="40"/>
      <c r="F8709" s="509"/>
    </row>
    <row r="8710" spans="1:6" x14ac:dyDescent="0.25">
      <c r="A8710" s="40"/>
      <c r="F8710" s="509"/>
    </row>
    <row r="8711" spans="1:6" x14ac:dyDescent="0.25">
      <c r="A8711" s="40"/>
      <c r="F8711" s="509"/>
    </row>
    <row r="8712" spans="1:6" x14ac:dyDescent="0.25">
      <c r="A8712" s="40"/>
      <c r="F8712" s="509"/>
    </row>
    <row r="8713" spans="1:6" x14ac:dyDescent="0.25">
      <c r="A8713" s="40"/>
      <c r="F8713" s="509"/>
    </row>
    <row r="8714" spans="1:6" x14ac:dyDescent="0.25">
      <c r="A8714" s="40"/>
      <c r="F8714" s="509"/>
    </row>
    <row r="8715" spans="1:6" x14ac:dyDescent="0.25">
      <c r="A8715" s="40"/>
      <c r="F8715" s="509"/>
    </row>
    <row r="8716" spans="1:6" x14ac:dyDescent="0.25">
      <c r="A8716" s="40"/>
      <c r="F8716" s="509"/>
    </row>
    <row r="8717" spans="1:6" x14ac:dyDescent="0.25">
      <c r="A8717" s="40"/>
      <c r="F8717" s="509"/>
    </row>
    <row r="8718" spans="1:6" x14ac:dyDescent="0.25">
      <c r="A8718" s="40"/>
      <c r="F8718" s="509"/>
    </row>
    <row r="8719" spans="1:6" x14ac:dyDescent="0.25">
      <c r="A8719" s="40"/>
      <c r="F8719" s="509"/>
    </row>
    <row r="8720" spans="1:6" x14ac:dyDescent="0.25">
      <c r="A8720" s="40"/>
      <c r="F8720" s="509"/>
    </row>
    <row r="8721" spans="1:6" x14ac:dyDescent="0.25">
      <c r="A8721" s="40"/>
      <c r="F8721" s="509"/>
    </row>
    <row r="8722" spans="1:6" x14ac:dyDescent="0.25">
      <c r="A8722" s="40"/>
      <c r="F8722" s="509"/>
    </row>
    <row r="8723" spans="1:6" x14ac:dyDescent="0.25">
      <c r="A8723" s="40"/>
      <c r="F8723" s="509"/>
    </row>
    <row r="8724" spans="1:6" x14ac:dyDescent="0.25">
      <c r="A8724" s="40"/>
      <c r="F8724" s="509"/>
    </row>
    <row r="8725" spans="1:6" x14ac:dyDescent="0.25">
      <c r="A8725" s="40"/>
      <c r="F8725" s="509"/>
    </row>
    <row r="8726" spans="1:6" x14ac:dyDescent="0.25">
      <c r="A8726" s="40"/>
      <c r="F8726" s="509"/>
    </row>
    <row r="8727" spans="1:6" x14ac:dyDescent="0.25">
      <c r="A8727" s="40"/>
      <c r="F8727" s="509"/>
    </row>
    <row r="8728" spans="1:6" x14ac:dyDescent="0.25">
      <c r="A8728" s="40"/>
      <c r="F8728" s="509"/>
    </row>
    <row r="8729" spans="1:6" x14ac:dyDescent="0.25">
      <c r="A8729" s="40"/>
      <c r="F8729" s="509"/>
    </row>
    <row r="8730" spans="1:6" x14ac:dyDescent="0.25">
      <c r="A8730" s="40"/>
      <c r="F8730" s="509"/>
    </row>
    <row r="8731" spans="1:6" x14ac:dyDescent="0.25">
      <c r="A8731" s="40"/>
      <c r="F8731" s="509"/>
    </row>
    <row r="8732" spans="1:6" x14ac:dyDescent="0.25">
      <c r="A8732" s="40"/>
      <c r="F8732" s="509"/>
    </row>
    <row r="8733" spans="1:6" x14ac:dyDescent="0.25">
      <c r="A8733" s="40"/>
      <c r="F8733" s="509"/>
    </row>
    <row r="8734" spans="1:6" x14ac:dyDescent="0.25">
      <c r="A8734" s="40"/>
      <c r="F8734" s="509"/>
    </row>
    <row r="8735" spans="1:6" x14ac:dyDescent="0.25">
      <c r="A8735" s="40"/>
      <c r="F8735" s="509"/>
    </row>
    <row r="8736" spans="1:6" x14ac:dyDescent="0.25">
      <c r="A8736" s="40"/>
      <c r="F8736" s="509"/>
    </row>
    <row r="8737" spans="1:6" x14ac:dyDescent="0.25">
      <c r="A8737" s="40"/>
      <c r="F8737" s="509"/>
    </row>
    <row r="8738" spans="1:6" x14ac:dyDescent="0.25">
      <c r="A8738" s="40"/>
      <c r="F8738" s="509"/>
    </row>
    <row r="8739" spans="1:6" x14ac:dyDescent="0.25">
      <c r="A8739" s="40"/>
      <c r="F8739" s="509"/>
    </row>
    <row r="8740" spans="1:6" x14ac:dyDescent="0.25">
      <c r="A8740" s="40"/>
      <c r="F8740" s="509"/>
    </row>
    <row r="8741" spans="1:6" x14ac:dyDescent="0.25">
      <c r="A8741" s="40"/>
      <c r="F8741" s="509"/>
    </row>
    <row r="8742" spans="1:6" x14ac:dyDescent="0.25">
      <c r="A8742" s="40"/>
      <c r="F8742" s="509"/>
    </row>
    <row r="8743" spans="1:6" x14ac:dyDescent="0.25">
      <c r="A8743" s="40"/>
      <c r="F8743" s="509"/>
    </row>
    <row r="8744" spans="1:6" x14ac:dyDescent="0.25">
      <c r="A8744" s="40"/>
      <c r="F8744" s="509"/>
    </row>
    <row r="8745" spans="1:6" x14ac:dyDescent="0.25">
      <c r="A8745" s="40"/>
      <c r="F8745" s="509"/>
    </row>
    <row r="8746" spans="1:6" x14ac:dyDescent="0.25">
      <c r="A8746" s="40"/>
      <c r="F8746" s="509"/>
    </row>
    <row r="8747" spans="1:6" x14ac:dyDescent="0.25">
      <c r="A8747" s="40"/>
      <c r="F8747" s="509"/>
    </row>
    <row r="8748" spans="1:6" x14ac:dyDescent="0.25">
      <c r="A8748" s="40"/>
      <c r="F8748" s="509"/>
    </row>
    <row r="8749" spans="1:6" x14ac:dyDescent="0.25">
      <c r="A8749" s="40"/>
      <c r="F8749" s="509"/>
    </row>
    <row r="8750" spans="1:6" x14ac:dyDescent="0.25">
      <c r="A8750" s="40"/>
      <c r="F8750" s="509"/>
    </row>
    <row r="8751" spans="1:6" x14ac:dyDescent="0.25">
      <c r="A8751" s="40"/>
      <c r="F8751" s="509"/>
    </row>
    <row r="8752" spans="1:6" x14ac:dyDescent="0.25">
      <c r="A8752" s="40"/>
      <c r="F8752" s="509"/>
    </row>
    <row r="8753" spans="1:6" x14ac:dyDescent="0.25">
      <c r="A8753" s="40"/>
      <c r="F8753" s="509"/>
    </row>
    <row r="8754" spans="1:6" x14ac:dyDescent="0.25">
      <c r="A8754" s="40"/>
      <c r="F8754" s="509"/>
    </row>
    <row r="8755" spans="1:6" x14ac:dyDescent="0.25">
      <c r="A8755" s="40"/>
      <c r="F8755" s="509"/>
    </row>
    <row r="8756" spans="1:6" x14ac:dyDescent="0.25">
      <c r="A8756" s="40"/>
      <c r="F8756" s="509"/>
    </row>
    <row r="8757" spans="1:6" x14ac:dyDescent="0.25">
      <c r="A8757" s="40"/>
      <c r="F8757" s="509"/>
    </row>
    <row r="8758" spans="1:6" x14ac:dyDescent="0.25">
      <c r="A8758" s="40"/>
      <c r="F8758" s="509"/>
    </row>
    <row r="8759" spans="1:6" x14ac:dyDescent="0.25">
      <c r="A8759" s="40"/>
      <c r="F8759" s="509"/>
    </row>
    <row r="8760" spans="1:6" x14ac:dyDescent="0.25">
      <c r="A8760" s="40"/>
      <c r="F8760" s="509"/>
    </row>
    <row r="8761" spans="1:6" x14ac:dyDescent="0.25">
      <c r="A8761" s="40"/>
      <c r="F8761" s="509"/>
    </row>
    <row r="8762" spans="1:6" x14ac:dyDescent="0.25">
      <c r="A8762" s="40"/>
      <c r="F8762" s="509"/>
    </row>
    <row r="8763" spans="1:6" x14ac:dyDescent="0.25">
      <c r="A8763" s="40"/>
      <c r="F8763" s="509"/>
    </row>
    <row r="8764" spans="1:6" x14ac:dyDescent="0.25">
      <c r="A8764" s="40"/>
      <c r="F8764" s="509"/>
    </row>
    <row r="8765" spans="1:6" x14ac:dyDescent="0.25">
      <c r="A8765" s="40"/>
      <c r="F8765" s="509"/>
    </row>
    <row r="8766" spans="1:6" x14ac:dyDescent="0.25">
      <c r="A8766" s="40"/>
      <c r="F8766" s="509"/>
    </row>
    <row r="8767" spans="1:6" x14ac:dyDescent="0.25">
      <c r="A8767" s="40"/>
      <c r="F8767" s="509"/>
    </row>
    <row r="8768" spans="1:6" x14ac:dyDescent="0.25">
      <c r="A8768" s="40"/>
      <c r="F8768" s="509"/>
    </row>
    <row r="8769" spans="1:6" x14ac:dyDescent="0.25">
      <c r="A8769" s="40"/>
      <c r="F8769" s="509"/>
    </row>
    <row r="8770" spans="1:6" x14ac:dyDescent="0.25">
      <c r="A8770" s="40"/>
      <c r="F8770" s="509"/>
    </row>
    <row r="8771" spans="1:6" x14ac:dyDescent="0.25">
      <c r="A8771" s="40"/>
      <c r="F8771" s="509"/>
    </row>
    <row r="8772" spans="1:6" x14ac:dyDescent="0.25">
      <c r="A8772" s="40"/>
      <c r="F8772" s="509"/>
    </row>
    <row r="8773" spans="1:6" x14ac:dyDescent="0.25">
      <c r="A8773" s="40"/>
      <c r="F8773" s="509"/>
    </row>
    <row r="8774" spans="1:6" x14ac:dyDescent="0.25">
      <c r="A8774" s="40"/>
      <c r="F8774" s="509"/>
    </row>
    <row r="8775" spans="1:6" x14ac:dyDescent="0.25">
      <c r="A8775" s="40"/>
      <c r="F8775" s="509"/>
    </row>
    <row r="8776" spans="1:6" x14ac:dyDescent="0.25">
      <c r="A8776" s="40"/>
      <c r="F8776" s="509"/>
    </row>
    <row r="8777" spans="1:6" x14ac:dyDescent="0.25">
      <c r="A8777" s="40"/>
      <c r="F8777" s="509"/>
    </row>
    <row r="8778" spans="1:6" x14ac:dyDescent="0.25">
      <c r="A8778" s="40"/>
      <c r="F8778" s="509"/>
    </row>
    <row r="8779" spans="1:6" x14ac:dyDescent="0.25">
      <c r="A8779" s="40"/>
      <c r="F8779" s="509"/>
    </row>
    <row r="8780" spans="1:6" x14ac:dyDescent="0.25">
      <c r="A8780" s="40"/>
      <c r="F8780" s="509"/>
    </row>
    <row r="8781" spans="1:6" x14ac:dyDescent="0.25">
      <c r="A8781" s="40"/>
      <c r="F8781" s="509"/>
    </row>
    <row r="8782" spans="1:6" x14ac:dyDescent="0.25">
      <c r="A8782" s="40"/>
      <c r="F8782" s="509"/>
    </row>
    <row r="8783" spans="1:6" x14ac:dyDescent="0.25">
      <c r="A8783" s="40"/>
      <c r="F8783" s="509"/>
    </row>
    <row r="8784" spans="1:6" x14ac:dyDescent="0.25">
      <c r="A8784" s="40"/>
      <c r="F8784" s="509"/>
    </row>
    <row r="8785" spans="1:6" x14ac:dyDescent="0.25">
      <c r="A8785" s="40"/>
      <c r="F8785" s="509"/>
    </row>
    <row r="8786" spans="1:6" x14ac:dyDescent="0.25">
      <c r="A8786" s="40"/>
      <c r="F8786" s="509"/>
    </row>
    <row r="8787" spans="1:6" x14ac:dyDescent="0.25">
      <c r="A8787" s="40"/>
      <c r="F8787" s="509"/>
    </row>
    <row r="8788" spans="1:6" x14ac:dyDescent="0.25">
      <c r="A8788" s="40"/>
      <c r="F8788" s="509"/>
    </row>
    <row r="8789" spans="1:6" x14ac:dyDescent="0.25">
      <c r="A8789" s="40"/>
      <c r="F8789" s="509"/>
    </row>
    <row r="8790" spans="1:6" x14ac:dyDescent="0.25">
      <c r="A8790" s="40"/>
      <c r="F8790" s="509"/>
    </row>
    <row r="8791" spans="1:6" x14ac:dyDescent="0.25">
      <c r="A8791" s="40"/>
      <c r="F8791" s="509"/>
    </row>
    <row r="8792" spans="1:6" x14ac:dyDescent="0.25">
      <c r="A8792" s="40"/>
      <c r="F8792" s="509"/>
    </row>
    <row r="8793" spans="1:6" x14ac:dyDescent="0.25">
      <c r="A8793" s="40"/>
      <c r="F8793" s="509"/>
    </row>
    <row r="8794" spans="1:6" x14ac:dyDescent="0.25">
      <c r="A8794" s="40"/>
      <c r="F8794" s="509"/>
    </row>
    <row r="8795" spans="1:6" x14ac:dyDescent="0.25">
      <c r="A8795" s="40"/>
      <c r="F8795" s="509"/>
    </row>
    <row r="8796" spans="1:6" x14ac:dyDescent="0.25">
      <c r="A8796" s="40"/>
      <c r="F8796" s="509"/>
    </row>
    <row r="8797" spans="1:6" x14ac:dyDescent="0.25">
      <c r="A8797" s="40"/>
      <c r="F8797" s="509"/>
    </row>
    <row r="8798" spans="1:6" x14ac:dyDescent="0.25">
      <c r="A8798" s="40"/>
      <c r="F8798" s="509"/>
    </row>
    <row r="8799" spans="1:6" x14ac:dyDescent="0.25">
      <c r="A8799" s="40"/>
      <c r="F8799" s="509"/>
    </row>
    <row r="8800" spans="1:6" x14ac:dyDescent="0.25">
      <c r="A8800" s="40"/>
      <c r="F8800" s="509"/>
    </row>
    <row r="8801" spans="1:6" x14ac:dyDescent="0.25">
      <c r="A8801" s="40"/>
      <c r="F8801" s="509"/>
    </row>
    <row r="8802" spans="1:6" x14ac:dyDescent="0.25">
      <c r="A8802" s="40"/>
      <c r="F8802" s="509"/>
    </row>
    <row r="8803" spans="1:6" x14ac:dyDescent="0.25">
      <c r="A8803" s="40"/>
      <c r="F8803" s="509"/>
    </row>
    <row r="8804" spans="1:6" x14ac:dyDescent="0.25">
      <c r="A8804" s="40"/>
      <c r="F8804" s="509"/>
    </row>
    <row r="8805" spans="1:6" x14ac:dyDescent="0.25">
      <c r="A8805" s="40"/>
      <c r="F8805" s="509"/>
    </row>
    <row r="8806" spans="1:6" x14ac:dyDescent="0.25">
      <c r="A8806" s="40"/>
      <c r="F8806" s="509"/>
    </row>
    <row r="8807" spans="1:6" x14ac:dyDescent="0.25">
      <c r="A8807" s="40"/>
      <c r="F8807" s="509"/>
    </row>
    <row r="8808" spans="1:6" x14ac:dyDescent="0.25">
      <c r="A8808" s="40"/>
      <c r="F8808" s="509"/>
    </row>
    <row r="8809" spans="1:6" x14ac:dyDescent="0.25">
      <c r="A8809" s="40"/>
      <c r="F8809" s="509"/>
    </row>
    <row r="8810" spans="1:6" x14ac:dyDescent="0.25">
      <c r="A8810" s="40"/>
      <c r="F8810" s="509"/>
    </row>
    <row r="8811" spans="1:6" x14ac:dyDescent="0.25">
      <c r="A8811" s="40"/>
      <c r="F8811" s="509"/>
    </row>
    <row r="8812" spans="1:6" x14ac:dyDescent="0.25">
      <c r="A8812" s="40"/>
      <c r="F8812" s="509"/>
    </row>
    <row r="8813" spans="1:6" x14ac:dyDescent="0.25">
      <c r="A8813" s="40"/>
      <c r="F8813" s="509"/>
    </row>
    <row r="8814" spans="1:6" x14ac:dyDescent="0.25">
      <c r="A8814" s="40"/>
      <c r="F8814" s="509"/>
    </row>
    <row r="8815" spans="1:6" x14ac:dyDescent="0.25">
      <c r="A8815" s="40"/>
      <c r="F8815" s="509"/>
    </row>
    <row r="8816" spans="1:6" x14ac:dyDescent="0.25">
      <c r="A8816" s="40"/>
      <c r="F8816" s="509"/>
    </row>
    <row r="8817" spans="1:6" x14ac:dyDescent="0.25">
      <c r="A8817" s="40"/>
      <c r="F8817" s="509"/>
    </row>
    <row r="8818" spans="1:6" x14ac:dyDescent="0.25">
      <c r="A8818" s="40"/>
      <c r="F8818" s="509"/>
    </row>
    <row r="8819" spans="1:6" x14ac:dyDescent="0.25">
      <c r="A8819" s="40"/>
      <c r="F8819" s="509"/>
    </row>
    <row r="8820" spans="1:6" x14ac:dyDescent="0.25">
      <c r="A8820" s="40"/>
      <c r="F8820" s="509"/>
    </row>
    <row r="8821" spans="1:6" x14ac:dyDescent="0.25">
      <c r="A8821" s="40"/>
      <c r="F8821" s="509"/>
    </row>
    <row r="8822" spans="1:6" x14ac:dyDescent="0.25">
      <c r="A8822" s="40"/>
      <c r="F8822" s="509"/>
    </row>
    <row r="8823" spans="1:6" x14ac:dyDescent="0.25">
      <c r="A8823" s="40"/>
      <c r="F8823" s="509"/>
    </row>
    <row r="8824" spans="1:6" x14ac:dyDescent="0.25">
      <c r="A8824" s="40"/>
      <c r="F8824" s="509"/>
    </row>
    <row r="8825" spans="1:6" x14ac:dyDescent="0.25">
      <c r="A8825" s="40"/>
      <c r="F8825" s="509"/>
    </row>
    <row r="8826" spans="1:6" x14ac:dyDescent="0.25">
      <c r="A8826" s="40"/>
      <c r="F8826" s="509"/>
    </row>
    <row r="8827" spans="1:6" x14ac:dyDescent="0.25">
      <c r="A8827" s="40"/>
      <c r="F8827" s="509"/>
    </row>
    <row r="8828" spans="1:6" x14ac:dyDescent="0.25">
      <c r="A8828" s="40"/>
      <c r="F8828" s="509"/>
    </row>
    <row r="8829" spans="1:6" x14ac:dyDescent="0.25">
      <c r="A8829" s="40"/>
      <c r="F8829" s="509"/>
    </row>
    <row r="8830" spans="1:6" x14ac:dyDescent="0.25">
      <c r="A8830" s="40"/>
      <c r="F8830" s="509"/>
    </row>
    <row r="8831" spans="1:6" x14ac:dyDescent="0.25">
      <c r="A8831" s="40"/>
      <c r="F8831" s="509"/>
    </row>
    <row r="8832" spans="1:6" x14ac:dyDescent="0.25">
      <c r="A8832" s="40"/>
      <c r="F8832" s="509"/>
    </row>
    <row r="8833" spans="1:6" x14ac:dyDescent="0.25">
      <c r="A8833" s="40"/>
      <c r="F8833" s="509"/>
    </row>
    <row r="8834" spans="1:6" x14ac:dyDescent="0.25">
      <c r="A8834" s="40"/>
      <c r="F8834" s="509"/>
    </row>
    <row r="8835" spans="1:6" x14ac:dyDescent="0.25">
      <c r="A8835" s="40"/>
      <c r="F8835" s="509"/>
    </row>
    <row r="8836" spans="1:6" x14ac:dyDescent="0.25">
      <c r="A8836" s="40"/>
      <c r="F8836" s="509"/>
    </row>
    <row r="8837" spans="1:6" x14ac:dyDescent="0.25">
      <c r="A8837" s="40"/>
      <c r="F8837" s="509"/>
    </row>
    <row r="8838" spans="1:6" x14ac:dyDescent="0.25">
      <c r="A8838" s="40"/>
      <c r="F8838" s="509"/>
    </row>
    <row r="8839" spans="1:6" x14ac:dyDescent="0.25">
      <c r="A8839" s="40"/>
      <c r="F8839" s="509"/>
    </row>
    <row r="8840" spans="1:6" x14ac:dyDescent="0.25">
      <c r="A8840" s="40"/>
      <c r="F8840" s="509"/>
    </row>
    <row r="8841" spans="1:6" x14ac:dyDescent="0.25">
      <c r="A8841" s="40"/>
      <c r="F8841" s="509"/>
    </row>
    <row r="8842" spans="1:6" x14ac:dyDescent="0.25">
      <c r="A8842" s="40"/>
      <c r="F8842" s="509"/>
    </row>
    <row r="8843" spans="1:6" x14ac:dyDescent="0.25">
      <c r="A8843" s="40"/>
      <c r="F8843" s="509"/>
    </row>
    <row r="8844" spans="1:6" x14ac:dyDescent="0.25">
      <c r="A8844" s="40"/>
      <c r="F8844" s="509"/>
    </row>
    <row r="8845" spans="1:6" x14ac:dyDescent="0.25">
      <c r="A8845" s="40"/>
      <c r="F8845" s="509"/>
    </row>
    <row r="8846" spans="1:6" x14ac:dyDescent="0.25">
      <c r="A8846" s="40"/>
      <c r="F8846" s="509"/>
    </row>
    <row r="8847" spans="1:6" x14ac:dyDescent="0.25">
      <c r="A8847" s="40"/>
      <c r="F8847" s="509"/>
    </row>
    <row r="8848" spans="1:6" x14ac:dyDescent="0.25">
      <c r="A8848" s="40"/>
      <c r="F8848" s="509"/>
    </row>
    <row r="8849" spans="1:6" x14ac:dyDescent="0.25">
      <c r="A8849" s="40"/>
      <c r="F8849" s="509"/>
    </row>
    <row r="8850" spans="1:6" x14ac:dyDescent="0.25">
      <c r="A8850" s="40"/>
      <c r="F8850" s="509"/>
    </row>
    <row r="8851" spans="1:6" x14ac:dyDescent="0.25">
      <c r="A8851" s="40"/>
      <c r="F8851" s="509"/>
    </row>
    <row r="8852" spans="1:6" x14ac:dyDescent="0.25">
      <c r="A8852" s="40"/>
      <c r="F8852" s="509"/>
    </row>
    <row r="8853" spans="1:6" x14ac:dyDescent="0.25">
      <c r="A8853" s="40"/>
      <c r="F8853" s="509"/>
    </row>
    <row r="8854" spans="1:6" x14ac:dyDescent="0.25">
      <c r="A8854" s="40"/>
      <c r="F8854" s="509"/>
    </row>
    <row r="8855" spans="1:6" x14ac:dyDescent="0.25">
      <c r="A8855" s="40"/>
      <c r="F8855" s="509"/>
    </row>
    <row r="8856" spans="1:6" x14ac:dyDescent="0.25">
      <c r="A8856" s="40"/>
      <c r="F8856" s="509"/>
    </row>
    <row r="8857" spans="1:6" x14ac:dyDescent="0.25">
      <c r="A8857" s="40"/>
      <c r="F8857" s="509"/>
    </row>
    <row r="8858" spans="1:6" x14ac:dyDescent="0.25">
      <c r="A8858" s="40"/>
      <c r="F8858" s="509"/>
    </row>
    <row r="8859" spans="1:6" x14ac:dyDescent="0.25">
      <c r="A8859" s="40"/>
      <c r="F8859" s="509"/>
    </row>
    <row r="8860" spans="1:6" x14ac:dyDescent="0.25">
      <c r="A8860" s="40"/>
      <c r="F8860" s="509"/>
    </row>
    <row r="8861" spans="1:6" x14ac:dyDescent="0.25">
      <c r="A8861" s="40"/>
      <c r="F8861" s="509"/>
    </row>
    <row r="8862" spans="1:6" x14ac:dyDescent="0.25">
      <c r="A8862" s="40"/>
      <c r="F8862" s="509"/>
    </row>
    <row r="8863" spans="1:6" x14ac:dyDescent="0.25">
      <c r="A8863" s="40"/>
      <c r="F8863" s="509"/>
    </row>
    <row r="8864" spans="1:6" x14ac:dyDescent="0.25">
      <c r="A8864" s="40"/>
      <c r="F8864" s="509"/>
    </row>
    <row r="8865" spans="1:6" x14ac:dyDescent="0.25">
      <c r="A8865" s="40"/>
      <c r="F8865" s="509"/>
    </row>
    <row r="8866" spans="1:6" x14ac:dyDescent="0.25">
      <c r="A8866" s="40"/>
      <c r="F8866" s="509"/>
    </row>
    <row r="8867" spans="1:6" x14ac:dyDescent="0.25">
      <c r="A8867" s="40"/>
      <c r="F8867" s="509"/>
    </row>
    <row r="8868" spans="1:6" x14ac:dyDescent="0.25">
      <c r="A8868" s="40"/>
      <c r="F8868" s="509"/>
    </row>
    <row r="8869" spans="1:6" x14ac:dyDescent="0.25">
      <c r="A8869" s="40"/>
      <c r="F8869" s="509"/>
    </row>
    <row r="8870" spans="1:6" x14ac:dyDescent="0.25">
      <c r="A8870" s="40"/>
      <c r="F8870" s="509"/>
    </row>
    <row r="8871" spans="1:6" x14ac:dyDescent="0.25">
      <c r="A8871" s="40"/>
      <c r="F8871" s="509"/>
    </row>
    <row r="8872" spans="1:6" x14ac:dyDescent="0.25">
      <c r="A8872" s="40"/>
      <c r="F8872" s="509"/>
    </row>
    <row r="8873" spans="1:6" x14ac:dyDescent="0.25">
      <c r="A8873" s="40"/>
      <c r="F8873" s="509"/>
    </row>
    <row r="8874" spans="1:6" x14ac:dyDescent="0.25">
      <c r="A8874" s="40"/>
      <c r="F8874" s="509"/>
    </row>
    <row r="8875" spans="1:6" x14ac:dyDescent="0.25">
      <c r="A8875" s="40"/>
      <c r="F8875" s="509"/>
    </row>
    <row r="8876" spans="1:6" x14ac:dyDescent="0.25">
      <c r="A8876" s="40"/>
      <c r="F8876" s="509"/>
    </row>
    <row r="8877" spans="1:6" x14ac:dyDescent="0.25">
      <c r="A8877" s="40"/>
      <c r="F8877" s="509"/>
    </row>
    <row r="8878" spans="1:6" x14ac:dyDescent="0.25">
      <c r="A8878" s="40"/>
      <c r="F8878" s="509"/>
    </row>
    <row r="8879" spans="1:6" x14ac:dyDescent="0.25">
      <c r="A8879" s="40"/>
      <c r="F8879" s="509"/>
    </row>
    <row r="8880" spans="1:6" x14ac:dyDescent="0.25">
      <c r="A8880" s="40"/>
      <c r="F8880" s="509"/>
    </row>
    <row r="8881" spans="1:6" x14ac:dyDescent="0.25">
      <c r="A8881" s="40"/>
      <c r="F8881" s="509"/>
    </row>
    <row r="8882" spans="1:6" x14ac:dyDescent="0.25">
      <c r="A8882" s="40"/>
      <c r="F8882" s="509"/>
    </row>
    <row r="8883" spans="1:6" x14ac:dyDescent="0.25">
      <c r="A8883" s="40"/>
      <c r="F8883" s="509"/>
    </row>
    <row r="8884" spans="1:6" x14ac:dyDescent="0.25">
      <c r="A8884" s="40"/>
      <c r="F8884" s="509"/>
    </row>
    <row r="8885" spans="1:6" x14ac:dyDescent="0.25">
      <c r="A8885" s="40"/>
      <c r="F8885" s="509"/>
    </row>
    <row r="8886" spans="1:6" x14ac:dyDescent="0.25">
      <c r="A8886" s="40"/>
      <c r="F8886" s="509"/>
    </row>
    <row r="8887" spans="1:6" x14ac:dyDescent="0.25">
      <c r="A8887" s="40"/>
      <c r="F8887" s="509"/>
    </row>
    <row r="8888" spans="1:6" x14ac:dyDescent="0.25">
      <c r="A8888" s="40"/>
      <c r="F8888" s="509"/>
    </row>
    <row r="8889" spans="1:6" x14ac:dyDescent="0.25">
      <c r="A8889" s="40"/>
      <c r="F8889" s="509"/>
    </row>
    <row r="8890" spans="1:6" x14ac:dyDescent="0.25">
      <c r="A8890" s="40"/>
      <c r="F8890" s="509"/>
    </row>
    <row r="8891" spans="1:6" x14ac:dyDescent="0.25">
      <c r="A8891" s="40"/>
      <c r="F8891" s="509"/>
    </row>
    <row r="8892" spans="1:6" x14ac:dyDescent="0.25">
      <c r="A8892" s="40"/>
      <c r="F8892" s="509"/>
    </row>
    <row r="8893" spans="1:6" x14ac:dyDescent="0.25">
      <c r="A8893" s="40"/>
      <c r="F8893" s="509"/>
    </row>
    <row r="8894" spans="1:6" x14ac:dyDescent="0.25">
      <c r="A8894" s="40"/>
      <c r="F8894" s="509"/>
    </row>
    <row r="8895" spans="1:6" x14ac:dyDescent="0.25">
      <c r="A8895" s="40"/>
      <c r="F8895" s="509"/>
    </row>
    <row r="8896" spans="1:6" x14ac:dyDescent="0.25">
      <c r="A8896" s="40"/>
      <c r="F8896" s="509"/>
    </row>
    <row r="8897" spans="1:6" x14ac:dyDescent="0.25">
      <c r="A8897" s="40"/>
      <c r="F8897" s="509"/>
    </row>
    <row r="8898" spans="1:6" x14ac:dyDescent="0.25">
      <c r="A8898" s="40"/>
      <c r="F8898" s="509"/>
    </row>
    <row r="8899" spans="1:6" x14ac:dyDescent="0.25">
      <c r="A8899" s="40"/>
      <c r="F8899" s="509"/>
    </row>
    <row r="8900" spans="1:6" x14ac:dyDescent="0.25">
      <c r="A8900" s="40"/>
      <c r="F8900" s="509"/>
    </row>
    <row r="8901" spans="1:6" x14ac:dyDescent="0.25">
      <c r="A8901" s="40"/>
      <c r="F8901" s="509"/>
    </row>
    <row r="8902" spans="1:6" x14ac:dyDescent="0.25">
      <c r="A8902" s="40"/>
      <c r="F8902" s="509"/>
    </row>
    <row r="8903" spans="1:6" x14ac:dyDescent="0.25">
      <c r="A8903" s="40"/>
      <c r="F8903" s="509"/>
    </row>
    <row r="8904" spans="1:6" x14ac:dyDescent="0.25">
      <c r="A8904" s="40"/>
      <c r="F8904" s="509"/>
    </row>
    <row r="8905" spans="1:6" x14ac:dyDescent="0.25">
      <c r="A8905" s="40"/>
      <c r="F8905" s="509"/>
    </row>
    <row r="8906" spans="1:6" x14ac:dyDescent="0.25">
      <c r="A8906" s="40"/>
      <c r="F8906" s="509"/>
    </row>
    <row r="8907" spans="1:6" x14ac:dyDescent="0.25">
      <c r="A8907" s="40"/>
      <c r="F8907" s="509"/>
    </row>
    <row r="8908" spans="1:6" x14ac:dyDescent="0.25">
      <c r="A8908" s="40"/>
      <c r="F8908" s="509"/>
    </row>
    <row r="8909" spans="1:6" x14ac:dyDescent="0.25">
      <c r="A8909" s="40"/>
      <c r="F8909" s="509"/>
    </row>
    <row r="8910" spans="1:6" x14ac:dyDescent="0.25">
      <c r="A8910" s="40"/>
      <c r="F8910" s="509"/>
    </row>
    <row r="8911" spans="1:6" x14ac:dyDescent="0.25">
      <c r="A8911" s="40"/>
      <c r="F8911" s="509"/>
    </row>
    <row r="8912" spans="1:6" x14ac:dyDescent="0.25">
      <c r="A8912" s="40"/>
      <c r="F8912" s="509"/>
    </row>
    <row r="8913" spans="1:6" x14ac:dyDescent="0.25">
      <c r="A8913" s="40"/>
      <c r="F8913" s="509"/>
    </row>
    <row r="8914" spans="1:6" x14ac:dyDescent="0.25">
      <c r="A8914" s="40"/>
      <c r="F8914" s="509"/>
    </row>
    <row r="8915" spans="1:6" x14ac:dyDescent="0.25">
      <c r="A8915" s="40"/>
      <c r="F8915" s="509"/>
    </row>
    <row r="8916" spans="1:6" x14ac:dyDescent="0.25">
      <c r="A8916" s="40"/>
      <c r="F8916" s="509"/>
    </row>
    <row r="8917" spans="1:6" x14ac:dyDescent="0.25">
      <c r="A8917" s="40"/>
      <c r="F8917" s="509"/>
    </row>
    <row r="8918" spans="1:6" x14ac:dyDescent="0.25">
      <c r="A8918" s="40"/>
      <c r="F8918" s="509"/>
    </row>
    <row r="8919" spans="1:6" x14ac:dyDescent="0.25">
      <c r="A8919" s="40"/>
      <c r="F8919" s="509"/>
    </row>
    <row r="8920" spans="1:6" x14ac:dyDescent="0.25">
      <c r="A8920" s="40"/>
      <c r="F8920" s="509"/>
    </row>
    <row r="8921" spans="1:6" x14ac:dyDescent="0.25">
      <c r="A8921" s="40"/>
      <c r="F8921" s="509"/>
    </row>
    <row r="8922" spans="1:6" x14ac:dyDescent="0.25">
      <c r="A8922" s="40"/>
      <c r="F8922" s="509"/>
    </row>
    <row r="8923" spans="1:6" x14ac:dyDescent="0.25">
      <c r="A8923" s="40"/>
      <c r="F8923" s="509"/>
    </row>
    <row r="8924" spans="1:6" x14ac:dyDescent="0.25">
      <c r="A8924" s="40"/>
      <c r="F8924" s="509"/>
    </row>
    <row r="8925" spans="1:6" x14ac:dyDescent="0.25">
      <c r="A8925" s="40"/>
      <c r="F8925" s="509"/>
    </row>
    <row r="8926" spans="1:6" x14ac:dyDescent="0.25">
      <c r="A8926" s="40"/>
      <c r="F8926" s="509"/>
    </row>
    <row r="8927" spans="1:6" x14ac:dyDescent="0.25">
      <c r="A8927" s="40"/>
      <c r="F8927" s="509"/>
    </row>
    <row r="8928" spans="1:6" x14ac:dyDescent="0.25">
      <c r="A8928" s="40"/>
      <c r="F8928" s="509"/>
    </row>
    <row r="8929" spans="1:6" x14ac:dyDescent="0.25">
      <c r="A8929" s="40"/>
      <c r="F8929" s="509"/>
    </row>
    <row r="8930" spans="1:6" x14ac:dyDescent="0.25">
      <c r="A8930" s="40"/>
      <c r="F8930" s="509"/>
    </row>
    <row r="8931" spans="1:6" x14ac:dyDescent="0.25">
      <c r="A8931" s="40"/>
      <c r="F8931" s="509"/>
    </row>
    <row r="8932" spans="1:6" x14ac:dyDescent="0.25">
      <c r="A8932" s="40"/>
      <c r="F8932" s="509"/>
    </row>
    <row r="8933" spans="1:6" x14ac:dyDescent="0.25">
      <c r="A8933" s="40"/>
      <c r="F8933" s="509"/>
    </row>
    <row r="8934" spans="1:6" x14ac:dyDescent="0.25">
      <c r="A8934" s="40"/>
      <c r="F8934" s="509"/>
    </row>
    <row r="8935" spans="1:6" x14ac:dyDescent="0.25">
      <c r="A8935" s="40"/>
      <c r="F8935" s="509"/>
    </row>
    <row r="8936" spans="1:6" x14ac:dyDescent="0.25">
      <c r="A8936" s="40"/>
      <c r="F8936" s="509"/>
    </row>
    <row r="8937" spans="1:6" x14ac:dyDescent="0.25">
      <c r="A8937" s="40"/>
      <c r="F8937" s="509"/>
    </row>
    <row r="8938" spans="1:6" x14ac:dyDescent="0.25">
      <c r="A8938" s="40"/>
      <c r="F8938" s="509"/>
    </row>
    <row r="8939" spans="1:6" x14ac:dyDescent="0.25">
      <c r="A8939" s="40"/>
      <c r="F8939" s="509"/>
    </row>
    <row r="8940" spans="1:6" x14ac:dyDescent="0.25">
      <c r="A8940" s="40"/>
      <c r="F8940" s="509"/>
    </row>
    <row r="8941" spans="1:6" x14ac:dyDescent="0.25">
      <c r="A8941" s="40"/>
      <c r="F8941" s="509"/>
    </row>
    <row r="8942" spans="1:6" x14ac:dyDescent="0.25">
      <c r="A8942" s="40"/>
      <c r="F8942" s="509"/>
    </row>
    <row r="8943" spans="1:6" x14ac:dyDescent="0.25">
      <c r="A8943" s="40"/>
      <c r="F8943" s="509"/>
    </row>
    <row r="8944" spans="1:6" x14ac:dyDescent="0.25">
      <c r="A8944" s="40"/>
      <c r="F8944" s="509"/>
    </row>
    <row r="8945" spans="1:6" x14ac:dyDescent="0.25">
      <c r="A8945" s="40"/>
      <c r="F8945" s="509"/>
    </row>
    <row r="8946" spans="1:6" x14ac:dyDescent="0.25">
      <c r="A8946" s="40"/>
      <c r="F8946" s="509"/>
    </row>
    <row r="8947" spans="1:6" x14ac:dyDescent="0.25">
      <c r="A8947" s="40"/>
      <c r="F8947" s="509"/>
    </row>
    <row r="8948" spans="1:6" x14ac:dyDescent="0.25">
      <c r="A8948" s="40"/>
      <c r="F8948" s="509"/>
    </row>
    <row r="8949" spans="1:6" x14ac:dyDescent="0.25">
      <c r="A8949" s="40"/>
      <c r="F8949" s="509"/>
    </row>
    <row r="8950" spans="1:6" x14ac:dyDescent="0.25">
      <c r="A8950" s="40"/>
      <c r="F8950" s="509"/>
    </row>
    <row r="8951" spans="1:6" x14ac:dyDescent="0.25">
      <c r="A8951" s="40"/>
      <c r="F8951" s="509"/>
    </row>
    <row r="8952" spans="1:6" x14ac:dyDescent="0.25">
      <c r="A8952" s="40"/>
      <c r="F8952" s="509"/>
    </row>
    <row r="8953" spans="1:6" x14ac:dyDescent="0.25">
      <c r="A8953" s="40"/>
      <c r="F8953" s="509"/>
    </row>
    <row r="8954" spans="1:6" x14ac:dyDescent="0.25">
      <c r="A8954" s="40"/>
      <c r="F8954" s="509"/>
    </row>
    <row r="8955" spans="1:6" x14ac:dyDescent="0.25">
      <c r="A8955" s="40"/>
      <c r="F8955" s="509"/>
    </row>
    <row r="8956" spans="1:6" x14ac:dyDescent="0.25">
      <c r="A8956" s="40"/>
      <c r="F8956" s="509"/>
    </row>
    <row r="8957" spans="1:6" x14ac:dyDescent="0.25">
      <c r="A8957" s="40"/>
      <c r="F8957" s="509"/>
    </row>
    <row r="8958" spans="1:6" x14ac:dyDescent="0.25">
      <c r="A8958" s="40"/>
      <c r="F8958" s="509"/>
    </row>
    <row r="8959" spans="1:6" x14ac:dyDescent="0.25">
      <c r="A8959" s="40"/>
      <c r="F8959" s="509"/>
    </row>
    <row r="8960" spans="1:6" x14ac:dyDescent="0.25">
      <c r="A8960" s="40"/>
      <c r="F8960" s="509"/>
    </row>
    <row r="8961" spans="1:6" x14ac:dyDescent="0.25">
      <c r="A8961" s="40"/>
      <c r="F8961" s="509"/>
    </row>
    <row r="8962" spans="1:6" x14ac:dyDescent="0.25">
      <c r="A8962" s="40"/>
      <c r="F8962" s="509"/>
    </row>
    <row r="8963" spans="1:6" x14ac:dyDescent="0.25">
      <c r="A8963" s="40"/>
      <c r="F8963" s="509"/>
    </row>
    <row r="8964" spans="1:6" x14ac:dyDescent="0.25">
      <c r="A8964" s="40"/>
      <c r="F8964" s="509"/>
    </row>
    <row r="8965" spans="1:6" x14ac:dyDescent="0.25">
      <c r="A8965" s="40"/>
      <c r="F8965" s="509"/>
    </row>
    <row r="8966" spans="1:6" x14ac:dyDescent="0.25">
      <c r="A8966" s="40"/>
      <c r="F8966" s="509"/>
    </row>
    <row r="8967" spans="1:6" x14ac:dyDescent="0.25">
      <c r="A8967" s="40"/>
      <c r="F8967" s="509"/>
    </row>
    <row r="8968" spans="1:6" x14ac:dyDescent="0.25">
      <c r="A8968" s="40"/>
      <c r="F8968" s="509"/>
    </row>
    <row r="8969" spans="1:6" x14ac:dyDescent="0.25">
      <c r="A8969" s="40"/>
      <c r="F8969" s="509"/>
    </row>
    <row r="8970" spans="1:6" x14ac:dyDescent="0.25">
      <c r="A8970" s="40"/>
      <c r="F8970" s="509"/>
    </row>
    <row r="8971" spans="1:6" x14ac:dyDescent="0.25">
      <c r="A8971" s="40"/>
      <c r="F8971" s="509"/>
    </row>
    <row r="8972" spans="1:6" x14ac:dyDescent="0.25">
      <c r="A8972" s="40"/>
      <c r="F8972" s="509"/>
    </row>
    <row r="8973" spans="1:6" x14ac:dyDescent="0.25">
      <c r="A8973" s="40"/>
      <c r="F8973" s="509"/>
    </row>
    <row r="8974" spans="1:6" x14ac:dyDescent="0.25">
      <c r="A8974" s="40"/>
      <c r="F8974" s="509"/>
    </row>
    <row r="8975" spans="1:6" x14ac:dyDescent="0.25">
      <c r="A8975" s="40"/>
      <c r="F8975" s="509"/>
    </row>
    <row r="8976" spans="1:6" x14ac:dyDescent="0.25">
      <c r="A8976" s="40"/>
      <c r="F8976" s="509"/>
    </row>
    <row r="8977" spans="1:6" x14ac:dyDescent="0.25">
      <c r="A8977" s="40"/>
      <c r="F8977" s="509"/>
    </row>
    <row r="8978" spans="1:6" x14ac:dyDescent="0.25">
      <c r="A8978" s="40"/>
      <c r="F8978" s="509"/>
    </row>
    <row r="8979" spans="1:6" x14ac:dyDescent="0.25">
      <c r="A8979" s="40"/>
      <c r="F8979" s="509"/>
    </row>
    <row r="8980" spans="1:6" x14ac:dyDescent="0.25">
      <c r="A8980" s="40"/>
      <c r="F8980" s="509"/>
    </row>
    <row r="8981" spans="1:6" x14ac:dyDescent="0.25">
      <c r="A8981" s="40"/>
      <c r="F8981" s="509"/>
    </row>
    <row r="8982" spans="1:6" x14ac:dyDescent="0.25">
      <c r="A8982" s="40"/>
      <c r="F8982" s="509"/>
    </row>
    <row r="8983" spans="1:6" x14ac:dyDescent="0.25">
      <c r="A8983" s="40"/>
      <c r="F8983" s="509"/>
    </row>
    <row r="8984" spans="1:6" x14ac:dyDescent="0.25">
      <c r="A8984" s="40"/>
      <c r="F8984" s="509"/>
    </row>
    <row r="8985" spans="1:6" x14ac:dyDescent="0.25">
      <c r="A8985" s="40"/>
      <c r="F8985" s="509"/>
    </row>
    <row r="8986" spans="1:6" x14ac:dyDescent="0.25">
      <c r="A8986" s="40"/>
      <c r="F8986" s="509"/>
    </row>
    <row r="8987" spans="1:6" x14ac:dyDescent="0.25">
      <c r="A8987" s="40"/>
      <c r="F8987" s="509"/>
    </row>
    <row r="8988" spans="1:6" x14ac:dyDescent="0.25">
      <c r="A8988" s="40"/>
      <c r="F8988" s="509"/>
    </row>
    <row r="8989" spans="1:6" x14ac:dyDescent="0.25">
      <c r="A8989" s="40"/>
      <c r="F8989" s="509"/>
    </row>
    <row r="8990" spans="1:6" x14ac:dyDescent="0.25">
      <c r="A8990" s="40"/>
      <c r="F8990" s="509"/>
    </row>
    <row r="8991" spans="1:6" x14ac:dyDescent="0.25">
      <c r="A8991" s="40"/>
      <c r="F8991" s="509"/>
    </row>
    <row r="8992" spans="1:6" x14ac:dyDescent="0.25">
      <c r="A8992" s="40"/>
      <c r="F8992" s="509"/>
    </row>
    <row r="8993" spans="1:6" x14ac:dyDescent="0.25">
      <c r="A8993" s="40"/>
      <c r="F8993" s="509"/>
    </row>
    <row r="8994" spans="1:6" x14ac:dyDescent="0.25">
      <c r="A8994" s="40"/>
      <c r="F8994" s="509"/>
    </row>
    <row r="8995" spans="1:6" x14ac:dyDescent="0.25">
      <c r="A8995" s="40"/>
      <c r="F8995" s="509"/>
    </row>
    <row r="8996" spans="1:6" x14ac:dyDescent="0.25">
      <c r="A8996" s="40"/>
      <c r="F8996" s="509"/>
    </row>
    <row r="8997" spans="1:6" x14ac:dyDescent="0.25">
      <c r="A8997" s="40"/>
      <c r="F8997" s="509"/>
    </row>
    <row r="8998" spans="1:6" x14ac:dyDescent="0.25">
      <c r="A8998" s="40"/>
      <c r="F8998" s="509"/>
    </row>
    <row r="8999" spans="1:6" x14ac:dyDescent="0.25">
      <c r="A8999" s="40"/>
      <c r="F8999" s="509"/>
    </row>
    <row r="9000" spans="1:6" x14ac:dyDescent="0.25">
      <c r="A9000" s="40"/>
      <c r="F9000" s="509"/>
    </row>
    <row r="9001" spans="1:6" x14ac:dyDescent="0.25">
      <c r="A9001" s="40"/>
      <c r="F9001" s="509"/>
    </row>
    <row r="9002" spans="1:6" x14ac:dyDescent="0.25">
      <c r="A9002" s="40"/>
      <c r="F9002" s="509"/>
    </row>
    <row r="9003" spans="1:6" x14ac:dyDescent="0.25">
      <c r="A9003" s="40"/>
      <c r="F9003" s="509"/>
    </row>
    <row r="9004" spans="1:6" x14ac:dyDescent="0.25">
      <c r="A9004" s="40"/>
      <c r="F9004" s="509"/>
    </row>
    <row r="9005" spans="1:6" x14ac:dyDescent="0.25">
      <c r="A9005" s="40"/>
      <c r="F9005" s="509"/>
    </row>
    <row r="9006" spans="1:6" x14ac:dyDescent="0.25">
      <c r="A9006" s="40"/>
      <c r="F9006" s="509"/>
    </row>
    <row r="9007" spans="1:6" x14ac:dyDescent="0.25">
      <c r="A9007" s="40"/>
      <c r="F9007" s="509"/>
    </row>
    <row r="9008" spans="1:6" x14ac:dyDescent="0.25">
      <c r="A9008" s="40"/>
      <c r="F9008" s="509"/>
    </row>
    <row r="9009" spans="1:6" x14ac:dyDescent="0.25">
      <c r="A9009" s="40"/>
      <c r="F9009" s="509"/>
    </row>
    <row r="9010" spans="1:6" x14ac:dyDescent="0.25">
      <c r="A9010" s="40"/>
      <c r="F9010" s="509"/>
    </row>
    <row r="9011" spans="1:6" x14ac:dyDescent="0.25">
      <c r="A9011" s="40"/>
      <c r="F9011" s="509"/>
    </row>
    <row r="9012" spans="1:6" x14ac:dyDescent="0.25">
      <c r="A9012" s="40"/>
      <c r="F9012" s="509"/>
    </row>
    <row r="9013" spans="1:6" x14ac:dyDescent="0.25">
      <c r="A9013" s="40"/>
      <c r="F9013" s="509"/>
    </row>
    <row r="9014" spans="1:6" x14ac:dyDescent="0.25">
      <c r="A9014" s="40"/>
      <c r="F9014" s="509"/>
    </row>
    <row r="9015" spans="1:6" x14ac:dyDescent="0.25">
      <c r="A9015" s="40"/>
      <c r="F9015" s="509"/>
    </row>
    <row r="9016" spans="1:6" x14ac:dyDescent="0.25">
      <c r="A9016" s="40"/>
      <c r="F9016" s="509"/>
    </row>
    <row r="9017" spans="1:6" x14ac:dyDescent="0.25">
      <c r="A9017" s="40"/>
      <c r="F9017" s="509"/>
    </row>
    <row r="9018" spans="1:6" x14ac:dyDescent="0.25">
      <c r="A9018" s="40"/>
      <c r="F9018" s="509"/>
    </row>
    <row r="9019" spans="1:6" x14ac:dyDescent="0.25">
      <c r="A9019" s="40"/>
      <c r="F9019" s="509"/>
    </row>
    <row r="9020" spans="1:6" x14ac:dyDescent="0.25">
      <c r="A9020" s="40"/>
      <c r="F9020" s="509"/>
    </row>
    <row r="9021" spans="1:6" x14ac:dyDescent="0.25">
      <c r="A9021" s="40"/>
      <c r="F9021" s="509"/>
    </row>
    <row r="9022" spans="1:6" x14ac:dyDescent="0.25">
      <c r="A9022" s="40"/>
      <c r="F9022" s="509"/>
    </row>
    <row r="9023" spans="1:6" x14ac:dyDescent="0.25">
      <c r="A9023" s="40"/>
      <c r="F9023" s="509"/>
    </row>
    <row r="9024" spans="1:6" x14ac:dyDescent="0.25">
      <c r="A9024" s="40"/>
      <c r="F9024" s="509"/>
    </row>
    <row r="9025" spans="1:6" x14ac:dyDescent="0.25">
      <c r="A9025" s="40"/>
      <c r="F9025" s="509"/>
    </row>
    <row r="9026" spans="1:6" x14ac:dyDescent="0.25">
      <c r="A9026" s="40"/>
      <c r="F9026" s="509"/>
    </row>
    <row r="9027" spans="1:6" x14ac:dyDescent="0.25">
      <c r="A9027" s="40"/>
      <c r="F9027" s="509"/>
    </row>
    <row r="9028" spans="1:6" x14ac:dyDescent="0.25">
      <c r="A9028" s="40"/>
      <c r="F9028" s="509"/>
    </row>
    <row r="9029" spans="1:6" x14ac:dyDescent="0.25">
      <c r="A9029" s="40"/>
      <c r="F9029" s="509"/>
    </row>
    <row r="9030" spans="1:6" x14ac:dyDescent="0.25">
      <c r="A9030" s="40"/>
      <c r="F9030" s="509"/>
    </row>
    <row r="9031" spans="1:6" x14ac:dyDescent="0.25">
      <c r="A9031" s="40"/>
      <c r="F9031" s="509"/>
    </row>
    <row r="9032" spans="1:6" x14ac:dyDescent="0.25">
      <c r="A9032" s="40"/>
      <c r="F9032" s="509"/>
    </row>
    <row r="9033" spans="1:6" x14ac:dyDescent="0.25">
      <c r="A9033" s="40"/>
      <c r="F9033" s="509"/>
    </row>
    <row r="9034" spans="1:6" x14ac:dyDescent="0.25">
      <c r="A9034" s="40"/>
      <c r="F9034" s="509"/>
    </row>
    <row r="9035" spans="1:6" x14ac:dyDescent="0.25">
      <c r="A9035" s="40"/>
      <c r="F9035" s="509"/>
    </row>
    <row r="9036" spans="1:6" x14ac:dyDescent="0.25">
      <c r="A9036" s="40"/>
      <c r="F9036" s="509"/>
    </row>
    <row r="9037" spans="1:6" x14ac:dyDescent="0.25">
      <c r="A9037" s="40"/>
      <c r="F9037" s="509"/>
    </row>
    <row r="9038" spans="1:6" x14ac:dyDescent="0.25">
      <c r="A9038" s="40"/>
      <c r="F9038" s="509"/>
    </row>
    <row r="9039" spans="1:6" x14ac:dyDescent="0.25">
      <c r="A9039" s="40"/>
      <c r="F9039" s="509"/>
    </row>
    <row r="9040" spans="1:6" x14ac:dyDescent="0.25">
      <c r="A9040" s="40"/>
      <c r="F9040" s="509"/>
    </row>
    <row r="9041" spans="1:6" x14ac:dyDescent="0.25">
      <c r="A9041" s="40"/>
      <c r="F9041" s="509"/>
    </row>
    <row r="9042" spans="1:6" x14ac:dyDescent="0.25">
      <c r="A9042" s="40"/>
      <c r="F9042" s="509"/>
    </row>
    <row r="9043" spans="1:6" x14ac:dyDescent="0.25">
      <c r="A9043" s="40"/>
      <c r="F9043" s="509"/>
    </row>
    <row r="9044" spans="1:6" x14ac:dyDescent="0.25">
      <c r="A9044" s="40"/>
      <c r="F9044" s="509"/>
    </row>
    <row r="9045" spans="1:6" x14ac:dyDescent="0.25">
      <c r="A9045" s="40"/>
      <c r="F9045" s="509"/>
    </row>
    <row r="9046" spans="1:6" x14ac:dyDescent="0.25">
      <c r="A9046" s="40"/>
      <c r="F9046" s="509"/>
    </row>
    <row r="9047" spans="1:6" x14ac:dyDescent="0.25">
      <c r="A9047" s="40"/>
      <c r="F9047" s="509"/>
    </row>
    <row r="9048" spans="1:6" x14ac:dyDescent="0.25">
      <c r="A9048" s="40"/>
      <c r="F9048" s="509"/>
    </row>
    <row r="9049" spans="1:6" x14ac:dyDescent="0.25">
      <c r="A9049" s="40"/>
      <c r="F9049" s="509"/>
    </row>
    <row r="9050" spans="1:6" x14ac:dyDescent="0.25">
      <c r="A9050" s="40"/>
      <c r="F9050" s="509"/>
    </row>
    <row r="9051" spans="1:6" x14ac:dyDescent="0.25">
      <c r="A9051" s="40"/>
      <c r="F9051" s="509"/>
    </row>
    <row r="9052" spans="1:6" x14ac:dyDescent="0.25">
      <c r="A9052" s="40"/>
      <c r="F9052" s="509"/>
    </row>
    <row r="9053" spans="1:6" x14ac:dyDescent="0.25">
      <c r="A9053" s="40"/>
      <c r="F9053" s="509"/>
    </row>
    <row r="9054" spans="1:6" x14ac:dyDescent="0.25">
      <c r="A9054" s="40"/>
      <c r="F9054" s="509"/>
    </row>
    <row r="9055" spans="1:6" x14ac:dyDescent="0.25">
      <c r="A9055" s="40"/>
      <c r="F9055" s="509"/>
    </row>
    <row r="9056" spans="1:6" x14ac:dyDescent="0.25">
      <c r="A9056" s="40"/>
      <c r="F9056" s="509"/>
    </row>
    <row r="9057" spans="1:6" x14ac:dyDescent="0.25">
      <c r="A9057" s="40"/>
      <c r="F9057" s="509"/>
    </row>
    <row r="9058" spans="1:6" x14ac:dyDescent="0.25">
      <c r="A9058" s="40"/>
      <c r="F9058" s="509"/>
    </row>
    <row r="9059" spans="1:6" x14ac:dyDescent="0.25">
      <c r="A9059" s="40"/>
      <c r="F9059" s="509"/>
    </row>
    <row r="9060" spans="1:6" x14ac:dyDescent="0.25">
      <c r="A9060" s="40"/>
      <c r="F9060" s="509"/>
    </row>
    <row r="9061" spans="1:6" x14ac:dyDescent="0.25">
      <c r="A9061" s="40"/>
      <c r="F9061" s="509"/>
    </row>
    <row r="9062" spans="1:6" x14ac:dyDescent="0.25">
      <c r="A9062" s="40"/>
      <c r="F9062" s="509"/>
    </row>
    <row r="9063" spans="1:6" x14ac:dyDescent="0.25">
      <c r="A9063" s="40"/>
      <c r="F9063" s="509"/>
    </row>
    <row r="9064" spans="1:6" x14ac:dyDescent="0.25">
      <c r="A9064" s="40"/>
      <c r="F9064" s="509"/>
    </row>
    <row r="9065" spans="1:6" x14ac:dyDescent="0.25">
      <c r="A9065" s="40"/>
      <c r="F9065" s="509"/>
    </row>
    <row r="9066" spans="1:6" x14ac:dyDescent="0.25">
      <c r="A9066" s="40"/>
      <c r="F9066" s="509"/>
    </row>
    <row r="9067" spans="1:6" x14ac:dyDescent="0.25">
      <c r="A9067" s="40"/>
      <c r="F9067" s="509"/>
    </row>
    <row r="9068" spans="1:6" x14ac:dyDescent="0.25">
      <c r="A9068" s="40"/>
      <c r="F9068" s="509"/>
    </row>
    <row r="9069" spans="1:6" x14ac:dyDescent="0.25">
      <c r="A9069" s="40"/>
      <c r="F9069" s="509"/>
    </row>
    <row r="9070" spans="1:6" x14ac:dyDescent="0.25">
      <c r="A9070" s="40"/>
      <c r="F9070" s="509"/>
    </row>
    <row r="9071" spans="1:6" x14ac:dyDescent="0.25">
      <c r="A9071" s="40"/>
      <c r="F9071" s="509"/>
    </row>
    <row r="9072" spans="1:6" x14ac:dyDescent="0.25">
      <c r="A9072" s="40"/>
      <c r="F9072" s="509"/>
    </row>
    <row r="9073" spans="1:6" x14ac:dyDescent="0.25">
      <c r="A9073" s="40"/>
      <c r="F9073" s="509"/>
    </row>
    <row r="9074" spans="1:6" x14ac:dyDescent="0.25">
      <c r="A9074" s="40"/>
      <c r="F9074" s="509"/>
    </row>
    <row r="9075" spans="1:6" x14ac:dyDescent="0.25">
      <c r="A9075" s="40"/>
      <c r="F9075" s="509"/>
    </row>
    <row r="9076" spans="1:6" x14ac:dyDescent="0.25">
      <c r="A9076" s="40"/>
      <c r="F9076" s="509"/>
    </row>
    <row r="9077" spans="1:6" x14ac:dyDescent="0.25">
      <c r="A9077" s="40"/>
      <c r="F9077" s="509"/>
    </row>
    <row r="9078" spans="1:6" x14ac:dyDescent="0.25">
      <c r="A9078" s="40"/>
      <c r="F9078" s="509"/>
    </row>
    <row r="9079" spans="1:6" x14ac:dyDescent="0.25">
      <c r="A9079" s="40"/>
      <c r="F9079" s="509"/>
    </row>
    <row r="9080" spans="1:6" x14ac:dyDescent="0.25">
      <c r="A9080" s="40"/>
      <c r="F9080" s="509"/>
    </row>
    <row r="9081" spans="1:6" x14ac:dyDescent="0.25">
      <c r="A9081" s="40"/>
      <c r="F9081" s="509"/>
    </row>
    <row r="9082" spans="1:6" x14ac:dyDescent="0.25">
      <c r="A9082" s="40"/>
      <c r="F9082" s="509"/>
    </row>
    <row r="9083" spans="1:6" x14ac:dyDescent="0.25">
      <c r="A9083" s="40"/>
      <c r="F9083" s="509"/>
    </row>
    <row r="9084" spans="1:6" x14ac:dyDescent="0.25">
      <c r="A9084" s="40"/>
      <c r="F9084" s="509"/>
    </row>
    <row r="9085" spans="1:6" x14ac:dyDescent="0.25">
      <c r="A9085" s="40"/>
      <c r="F9085" s="509"/>
    </row>
    <row r="9086" spans="1:6" x14ac:dyDescent="0.25">
      <c r="A9086" s="40"/>
      <c r="F9086" s="509"/>
    </row>
    <row r="9087" spans="1:6" x14ac:dyDescent="0.25">
      <c r="A9087" s="40"/>
      <c r="F9087" s="509"/>
    </row>
    <row r="9088" spans="1:6" x14ac:dyDescent="0.25">
      <c r="A9088" s="40"/>
      <c r="F9088" s="509"/>
    </row>
    <row r="9089" spans="1:6" x14ac:dyDescent="0.25">
      <c r="A9089" s="40"/>
      <c r="F9089" s="509"/>
    </row>
    <row r="9090" spans="1:6" x14ac:dyDescent="0.25">
      <c r="A9090" s="40"/>
      <c r="F9090" s="509"/>
    </row>
    <row r="9091" spans="1:6" x14ac:dyDescent="0.25">
      <c r="A9091" s="40"/>
      <c r="F9091" s="509"/>
    </row>
    <row r="9092" spans="1:6" x14ac:dyDescent="0.25">
      <c r="A9092" s="40"/>
      <c r="F9092" s="509"/>
    </row>
    <row r="9093" spans="1:6" x14ac:dyDescent="0.25">
      <c r="A9093" s="40"/>
      <c r="F9093" s="509"/>
    </row>
    <row r="9094" spans="1:6" x14ac:dyDescent="0.25">
      <c r="A9094" s="40"/>
      <c r="F9094" s="509"/>
    </row>
    <row r="9095" spans="1:6" x14ac:dyDescent="0.25">
      <c r="A9095" s="40"/>
      <c r="F9095" s="509"/>
    </row>
    <row r="9096" spans="1:6" x14ac:dyDescent="0.25">
      <c r="A9096" s="40"/>
      <c r="F9096" s="509"/>
    </row>
    <row r="9097" spans="1:6" x14ac:dyDescent="0.25">
      <c r="A9097" s="40"/>
      <c r="F9097" s="509"/>
    </row>
    <row r="9098" spans="1:6" x14ac:dyDescent="0.25">
      <c r="A9098" s="40"/>
      <c r="F9098" s="509"/>
    </row>
    <row r="9099" spans="1:6" x14ac:dyDescent="0.25">
      <c r="A9099" s="40"/>
      <c r="F9099" s="509"/>
    </row>
    <row r="9100" spans="1:6" x14ac:dyDescent="0.25">
      <c r="A9100" s="40"/>
      <c r="F9100" s="509"/>
    </row>
    <row r="9101" spans="1:6" x14ac:dyDescent="0.25">
      <c r="A9101" s="40"/>
      <c r="F9101" s="509"/>
    </row>
    <row r="9102" spans="1:6" x14ac:dyDescent="0.25">
      <c r="A9102" s="40"/>
      <c r="F9102" s="509"/>
    </row>
    <row r="9103" spans="1:6" x14ac:dyDescent="0.25">
      <c r="A9103" s="40"/>
      <c r="F9103" s="509"/>
    </row>
    <row r="9104" spans="1:6" x14ac:dyDescent="0.25">
      <c r="A9104" s="40"/>
      <c r="F9104" s="509"/>
    </row>
    <row r="9105" spans="1:6" x14ac:dyDescent="0.25">
      <c r="A9105" s="40"/>
      <c r="F9105" s="509"/>
    </row>
    <row r="9106" spans="1:6" x14ac:dyDescent="0.25">
      <c r="A9106" s="40"/>
      <c r="F9106" s="509"/>
    </row>
    <row r="9107" spans="1:6" x14ac:dyDescent="0.25">
      <c r="A9107" s="40"/>
      <c r="F9107" s="509"/>
    </row>
    <row r="9108" spans="1:6" x14ac:dyDescent="0.25">
      <c r="A9108" s="40"/>
      <c r="F9108" s="509"/>
    </row>
    <row r="9109" spans="1:6" x14ac:dyDescent="0.25">
      <c r="A9109" s="40"/>
      <c r="F9109" s="509"/>
    </row>
    <row r="9110" spans="1:6" x14ac:dyDescent="0.25">
      <c r="A9110" s="40"/>
      <c r="F9110" s="509"/>
    </row>
    <row r="9111" spans="1:6" x14ac:dyDescent="0.25">
      <c r="A9111" s="40"/>
      <c r="F9111" s="509"/>
    </row>
    <row r="9112" spans="1:6" x14ac:dyDescent="0.25">
      <c r="A9112" s="40"/>
      <c r="F9112" s="509"/>
    </row>
    <row r="9113" spans="1:6" x14ac:dyDescent="0.25">
      <c r="A9113" s="40"/>
      <c r="F9113" s="509"/>
    </row>
    <row r="9114" spans="1:6" x14ac:dyDescent="0.25">
      <c r="A9114" s="40"/>
      <c r="F9114" s="509"/>
    </row>
    <row r="9115" spans="1:6" x14ac:dyDescent="0.25">
      <c r="A9115" s="40"/>
      <c r="F9115" s="509"/>
    </row>
    <row r="9116" spans="1:6" x14ac:dyDescent="0.25">
      <c r="A9116" s="40"/>
      <c r="F9116" s="509"/>
    </row>
    <row r="9117" spans="1:6" x14ac:dyDescent="0.25">
      <c r="A9117" s="40"/>
      <c r="F9117" s="509"/>
    </row>
    <row r="9118" spans="1:6" x14ac:dyDescent="0.25">
      <c r="A9118" s="40"/>
      <c r="F9118" s="509"/>
    </row>
    <row r="9119" spans="1:6" x14ac:dyDescent="0.25">
      <c r="A9119" s="40"/>
      <c r="F9119" s="509"/>
    </row>
    <row r="9120" spans="1:6" x14ac:dyDescent="0.25">
      <c r="A9120" s="40"/>
      <c r="F9120" s="509"/>
    </row>
    <row r="9121" spans="1:6" x14ac:dyDescent="0.25">
      <c r="A9121" s="40"/>
      <c r="F9121" s="509"/>
    </row>
    <row r="9122" spans="1:6" x14ac:dyDescent="0.25">
      <c r="A9122" s="40"/>
      <c r="F9122" s="509"/>
    </row>
    <row r="9123" spans="1:6" x14ac:dyDescent="0.25">
      <c r="A9123" s="40"/>
      <c r="F9123" s="509"/>
    </row>
    <row r="9124" spans="1:6" x14ac:dyDescent="0.25">
      <c r="A9124" s="40"/>
      <c r="F9124" s="509"/>
    </row>
    <row r="9125" spans="1:6" x14ac:dyDescent="0.25">
      <c r="A9125" s="40"/>
      <c r="F9125" s="509"/>
    </row>
    <row r="9126" spans="1:6" x14ac:dyDescent="0.25">
      <c r="A9126" s="40"/>
      <c r="F9126" s="509"/>
    </row>
    <row r="9127" spans="1:6" x14ac:dyDescent="0.25">
      <c r="A9127" s="40"/>
      <c r="F9127" s="509"/>
    </row>
    <row r="9128" spans="1:6" x14ac:dyDescent="0.25">
      <c r="A9128" s="40"/>
      <c r="F9128" s="509"/>
    </row>
    <row r="9129" spans="1:6" x14ac:dyDescent="0.25">
      <c r="A9129" s="40"/>
      <c r="F9129" s="509"/>
    </row>
    <row r="9130" spans="1:6" x14ac:dyDescent="0.25">
      <c r="A9130" s="40"/>
      <c r="F9130" s="509"/>
    </row>
    <row r="9131" spans="1:6" x14ac:dyDescent="0.25">
      <c r="A9131" s="40"/>
      <c r="F9131" s="509"/>
    </row>
    <row r="9132" spans="1:6" x14ac:dyDescent="0.25">
      <c r="A9132" s="40"/>
      <c r="F9132" s="509"/>
    </row>
    <row r="9133" spans="1:6" x14ac:dyDescent="0.25">
      <c r="A9133" s="40"/>
      <c r="F9133" s="509"/>
    </row>
    <row r="9134" spans="1:6" x14ac:dyDescent="0.25">
      <c r="A9134" s="40"/>
      <c r="F9134" s="509"/>
    </row>
    <row r="9135" spans="1:6" x14ac:dyDescent="0.25">
      <c r="A9135" s="40"/>
      <c r="F9135" s="509"/>
    </row>
    <row r="9136" spans="1:6" x14ac:dyDescent="0.25">
      <c r="A9136" s="40"/>
      <c r="F9136" s="509"/>
    </row>
    <row r="9137" spans="1:6" x14ac:dyDescent="0.25">
      <c r="A9137" s="40"/>
      <c r="F9137" s="509"/>
    </row>
    <row r="9138" spans="1:6" x14ac:dyDescent="0.25">
      <c r="A9138" s="40"/>
      <c r="F9138" s="509"/>
    </row>
    <row r="9139" spans="1:6" x14ac:dyDescent="0.25">
      <c r="A9139" s="40"/>
      <c r="F9139" s="509"/>
    </row>
    <row r="9140" spans="1:6" x14ac:dyDescent="0.25">
      <c r="A9140" s="40"/>
      <c r="F9140" s="509"/>
    </row>
    <row r="9141" spans="1:6" x14ac:dyDescent="0.25">
      <c r="A9141" s="40"/>
      <c r="F9141" s="509"/>
    </row>
    <row r="9142" spans="1:6" x14ac:dyDescent="0.25">
      <c r="A9142" s="40"/>
      <c r="F9142" s="509"/>
    </row>
    <row r="9143" spans="1:6" x14ac:dyDescent="0.25">
      <c r="A9143" s="40"/>
      <c r="F9143" s="509"/>
    </row>
    <row r="9144" spans="1:6" x14ac:dyDescent="0.25">
      <c r="A9144" s="40"/>
      <c r="F9144" s="509"/>
    </row>
    <row r="9145" spans="1:6" x14ac:dyDescent="0.25">
      <c r="A9145" s="40"/>
      <c r="F9145" s="509"/>
    </row>
    <row r="9146" spans="1:6" x14ac:dyDescent="0.25">
      <c r="A9146" s="40"/>
      <c r="F9146" s="509"/>
    </row>
    <row r="9147" spans="1:6" x14ac:dyDescent="0.25">
      <c r="A9147" s="40"/>
      <c r="F9147" s="509"/>
    </row>
    <row r="9148" spans="1:6" x14ac:dyDescent="0.25">
      <c r="A9148" s="40"/>
      <c r="F9148" s="509"/>
    </row>
    <row r="9149" spans="1:6" x14ac:dyDescent="0.25">
      <c r="A9149" s="40"/>
      <c r="F9149" s="509"/>
    </row>
    <row r="9150" spans="1:6" x14ac:dyDescent="0.25">
      <c r="A9150" s="40"/>
      <c r="F9150" s="509"/>
    </row>
    <row r="9151" spans="1:6" x14ac:dyDescent="0.25">
      <c r="A9151" s="40"/>
      <c r="F9151" s="509"/>
    </row>
    <row r="9152" spans="1:6" x14ac:dyDescent="0.25">
      <c r="A9152" s="40"/>
      <c r="F9152" s="509"/>
    </row>
    <row r="9153" spans="1:6" x14ac:dyDescent="0.25">
      <c r="A9153" s="40"/>
      <c r="F9153" s="509"/>
    </row>
    <row r="9154" spans="1:6" x14ac:dyDescent="0.25">
      <c r="A9154" s="40"/>
      <c r="F9154" s="509"/>
    </row>
    <row r="9155" spans="1:6" x14ac:dyDescent="0.25">
      <c r="A9155" s="40"/>
      <c r="F9155" s="509"/>
    </row>
    <row r="9156" spans="1:6" x14ac:dyDescent="0.25">
      <c r="A9156" s="40"/>
      <c r="F9156" s="509"/>
    </row>
    <row r="9157" spans="1:6" x14ac:dyDescent="0.25">
      <c r="A9157" s="40"/>
      <c r="F9157" s="509"/>
    </row>
    <row r="9158" spans="1:6" x14ac:dyDescent="0.25">
      <c r="A9158" s="40"/>
      <c r="F9158" s="509"/>
    </row>
    <row r="9159" spans="1:6" x14ac:dyDescent="0.25">
      <c r="A9159" s="40"/>
      <c r="F9159" s="509"/>
    </row>
    <row r="9160" spans="1:6" x14ac:dyDescent="0.25">
      <c r="A9160" s="40"/>
      <c r="F9160" s="509"/>
    </row>
    <row r="9161" spans="1:6" x14ac:dyDescent="0.25">
      <c r="A9161" s="40"/>
      <c r="F9161" s="509"/>
    </row>
    <row r="9162" spans="1:6" x14ac:dyDescent="0.25">
      <c r="A9162" s="40"/>
      <c r="F9162" s="509"/>
    </row>
    <row r="9163" spans="1:6" x14ac:dyDescent="0.25">
      <c r="A9163" s="40"/>
      <c r="F9163" s="509"/>
    </row>
    <row r="9164" spans="1:6" x14ac:dyDescent="0.25">
      <c r="A9164" s="40"/>
      <c r="F9164" s="509"/>
    </row>
    <row r="9165" spans="1:6" x14ac:dyDescent="0.25">
      <c r="A9165" s="40"/>
      <c r="F9165" s="509"/>
    </row>
    <row r="9166" spans="1:6" x14ac:dyDescent="0.25">
      <c r="A9166" s="40"/>
      <c r="F9166" s="509"/>
    </row>
    <row r="9167" spans="1:6" x14ac:dyDescent="0.25">
      <c r="A9167" s="40"/>
      <c r="F9167" s="509"/>
    </row>
    <row r="9168" spans="1:6" x14ac:dyDescent="0.25">
      <c r="A9168" s="40"/>
      <c r="F9168" s="509"/>
    </row>
    <row r="9169" spans="1:6" x14ac:dyDescent="0.25">
      <c r="A9169" s="40"/>
      <c r="F9169" s="509"/>
    </row>
    <row r="9170" spans="1:6" x14ac:dyDescent="0.25">
      <c r="A9170" s="40"/>
      <c r="F9170" s="509"/>
    </row>
    <row r="9171" spans="1:6" x14ac:dyDescent="0.25">
      <c r="A9171" s="40"/>
      <c r="F9171" s="509"/>
    </row>
    <row r="9172" spans="1:6" x14ac:dyDescent="0.25">
      <c r="A9172" s="40"/>
      <c r="F9172" s="509"/>
    </row>
    <row r="9173" spans="1:6" x14ac:dyDescent="0.25">
      <c r="A9173" s="40"/>
      <c r="F9173" s="509"/>
    </row>
    <row r="9174" spans="1:6" x14ac:dyDescent="0.25">
      <c r="A9174" s="40"/>
      <c r="F9174" s="509"/>
    </row>
    <row r="9175" spans="1:6" x14ac:dyDescent="0.25">
      <c r="A9175" s="40"/>
      <c r="F9175" s="509"/>
    </row>
    <row r="9176" spans="1:6" x14ac:dyDescent="0.25">
      <c r="A9176" s="40"/>
      <c r="F9176" s="509"/>
    </row>
    <row r="9177" spans="1:6" x14ac:dyDescent="0.25">
      <c r="A9177" s="40"/>
      <c r="F9177" s="509"/>
    </row>
    <row r="9178" spans="1:6" x14ac:dyDescent="0.25">
      <c r="A9178" s="40"/>
      <c r="F9178" s="509"/>
    </row>
    <row r="9179" spans="1:6" x14ac:dyDescent="0.25">
      <c r="A9179" s="40"/>
      <c r="F9179" s="509"/>
    </row>
    <row r="9180" spans="1:6" x14ac:dyDescent="0.25">
      <c r="A9180" s="40"/>
      <c r="F9180" s="509"/>
    </row>
    <row r="9181" spans="1:6" x14ac:dyDescent="0.25">
      <c r="A9181" s="40"/>
      <c r="F9181" s="509"/>
    </row>
    <row r="9182" spans="1:6" x14ac:dyDescent="0.25">
      <c r="A9182" s="40"/>
      <c r="F9182" s="509"/>
    </row>
    <row r="9183" spans="1:6" x14ac:dyDescent="0.25">
      <c r="A9183" s="40"/>
      <c r="F9183" s="509"/>
    </row>
    <row r="9184" spans="1:6" x14ac:dyDescent="0.25">
      <c r="A9184" s="40"/>
      <c r="F9184" s="509"/>
    </row>
    <row r="9185" spans="1:6" x14ac:dyDescent="0.25">
      <c r="A9185" s="40"/>
      <c r="F9185" s="509"/>
    </row>
    <row r="9186" spans="1:6" x14ac:dyDescent="0.25">
      <c r="A9186" s="40"/>
      <c r="F9186" s="509"/>
    </row>
    <row r="9187" spans="1:6" x14ac:dyDescent="0.25">
      <c r="A9187" s="40"/>
      <c r="F9187" s="509"/>
    </row>
    <row r="9188" spans="1:6" x14ac:dyDescent="0.25">
      <c r="A9188" s="40"/>
      <c r="F9188" s="509"/>
    </row>
    <row r="9189" spans="1:6" x14ac:dyDescent="0.25">
      <c r="A9189" s="40"/>
      <c r="F9189" s="509"/>
    </row>
    <row r="9190" spans="1:6" x14ac:dyDescent="0.25">
      <c r="A9190" s="40"/>
      <c r="F9190" s="509"/>
    </row>
    <row r="9191" spans="1:6" x14ac:dyDescent="0.25">
      <c r="A9191" s="40"/>
      <c r="F9191" s="509"/>
    </row>
    <row r="9192" spans="1:6" x14ac:dyDescent="0.25">
      <c r="A9192" s="40"/>
      <c r="F9192" s="509"/>
    </row>
    <row r="9193" spans="1:6" x14ac:dyDescent="0.25">
      <c r="A9193" s="40"/>
      <c r="F9193" s="509"/>
    </row>
    <row r="9194" spans="1:6" x14ac:dyDescent="0.25">
      <c r="A9194" s="40"/>
      <c r="F9194" s="509"/>
    </row>
    <row r="9195" spans="1:6" x14ac:dyDescent="0.25">
      <c r="A9195" s="40"/>
      <c r="F9195" s="509"/>
    </row>
    <row r="9196" spans="1:6" x14ac:dyDescent="0.25">
      <c r="A9196" s="40"/>
      <c r="F9196" s="509"/>
    </row>
    <row r="9197" spans="1:6" x14ac:dyDescent="0.25">
      <c r="A9197" s="40"/>
      <c r="F9197" s="509"/>
    </row>
    <row r="9198" spans="1:6" x14ac:dyDescent="0.25">
      <c r="A9198" s="40"/>
      <c r="F9198" s="509"/>
    </row>
    <row r="9199" spans="1:6" x14ac:dyDescent="0.25">
      <c r="A9199" s="40"/>
      <c r="F9199" s="509"/>
    </row>
    <row r="9200" spans="1:6" x14ac:dyDescent="0.25">
      <c r="A9200" s="40"/>
      <c r="F9200" s="509"/>
    </row>
    <row r="9201" spans="1:6" x14ac:dyDescent="0.25">
      <c r="A9201" s="40"/>
      <c r="F9201" s="509"/>
    </row>
    <row r="9202" spans="1:6" x14ac:dyDescent="0.25">
      <c r="A9202" s="40"/>
      <c r="F9202" s="509"/>
    </row>
    <row r="9203" spans="1:6" x14ac:dyDescent="0.25">
      <c r="A9203" s="40"/>
      <c r="F9203" s="509"/>
    </row>
    <row r="9204" spans="1:6" x14ac:dyDescent="0.25">
      <c r="A9204" s="40"/>
      <c r="F9204" s="509"/>
    </row>
    <row r="9205" spans="1:6" x14ac:dyDescent="0.25">
      <c r="A9205" s="40"/>
      <c r="F9205" s="509"/>
    </row>
    <row r="9206" spans="1:6" x14ac:dyDescent="0.25">
      <c r="A9206" s="40"/>
      <c r="F9206" s="509"/>
    </row>
    <row r="9207" spans="1:6" x14ac:dyDescent="0.25">
      <c r="A9207" s="40"/>
      <c r="F9207" s="509"/>
    </row>
    <row r="9208" spans="1:6" x14ac:dyDescent="0.25">
      <c r="A9208" s="40"/>
      <c r="F9208" s="509"/>
    </row>
    <row r="9209" spans="1:6" x14ac:dyDescent="0.25">
      <c r="A9209" s="40"/>
      <c r="F9209" s="509"/>
    </row>
    <row r="9210" spans="1:6" x14ac:dyDescent="0.25">
      <c r="A9210" s="40"/>
      <c r="F9210" s="509"/>
    </row>
    <row r="9211" spans="1:6" x14ac:dyDescent="0.25">
      <c r="A9211" s="40"/>
      <c r="F9211" s="509"/>
    </row>
    <row r="9212" spans="1:6" x14ac:dyDescent="0.25">
      <c r="A9212" s="40"/>
      <c r="F9212" s="509"/>
    </row>
    <row r="9213" spans="1:6" x14ac:dyDescent="0.25">
      <c r="A9213" s="40"/>
      <c r="F9213" s="509"/>
    </row>
    <row r="9214" spans="1:6" x14ac:dyDescent="0.25">
      <c r="A9214" s="40"/>
      <c r="F9214" s="509"/>
    </row>
    <row r="9215" spans="1:6" x14ac:dyDescent="0.25">
      <c r="A9215" s="40"/>
      <c r="F9215" s="509"/>
    </row>
    <row r="9216" spans="1:6" x14ac:dyDescent="0.25">
      <c r="A9216" s="40"/>
      <c r="F9216" s="509"/>
    </row>
    <row r="9217" spans="1:6" x14ac:dyDescent="0.25">
      <c r="A9217" s="40"/>
      <c r="F9217" s="509"/>
    </row>
    <row r="9218" spans="1:6" x14ac:dyDescent="0.25">
      <c r="A9218" s="40"/>
      <c r="F9218" s="509"/>
    </row>
    <row r="9219" spans="1:6" x14ac:dyDescent="0.25">
      <c r="A9219" s="40"/>
      <c r="F9219" s="509"/>
    </row>
    <row r="9220" spans="1:6" x14ac:dyDescent="0.25">
      <c r="A9220" s="40"/>
      <c r="F9220" s="509"/>
    </row>
    <row r="9221" spans="1:6" x14ac:dyDescent="0.25">
      <c r="A9221" s="40"/>
      <c r="F9221" s="509"/>
    </row>
    <row r="9222" spans="1:6" x14ac:dyDescent="0.25">
      <c r="A9222" s="40"/>
      <c r="F9222" s="509"/>
    </row>
    <row r="9223" spans="1:6" x14ac:dyDescent="0.25">
      <c r="A9223" s="40"/>
      <c r="F9223" s="509"/>
    </row>
    <row r="9224" spans="1:6" x14ac:dyDescent="0.25">
      <c r="A9224" s="40"/>
      <c r="F9224" s="509"/>
    </row>
    <row r="9225" spans="1:6" x14ac:dyDescent="0.25">
      <c r="A9225" s="40"/>
      <c r="F9225" s="509"/>
    </row>
    <row r="9226" spans="1:6" x14ac:dyDescent="0.25">
      <c r="A9226" s="40"/>
      <c r="F9226" s="509"/>
    </row>
    <row r="9227" spans="1:6" x14ac:dyDescent="0.25">
      <c r="A9227" s="40"/>
      <c r="F9227" s="509"/>
    </row>
    <row r="9228" spans="1:6" x14ac:dyDescent="0.25">
      <c r="A9228" s="40"/>
      <c r="F9228" s="509"/>
    </row>
    <row r="9229" spans="1:6" x14ac:dyDescent="0.25">
      <c r="A9229" s="40"/>
      <c r="F9229" s="509"/>
    </row>
    <row r="9230" spans="1:6" x14ac:dyDescent="0.25">
      <c r="A9230" s="40"/>
      <c r="F9230" s="509"/>
    </row>
    <row r="9231" spans="1:6" x14ac:dyDescent="0.25">
      <c r="A9231" s="40"/>
      <c r="F9231" s="509"/>
    </row>
    <row r="9232" spans="1:6" x14ac:dyDescent="0.25">
      <c r="A9232" s="40"/>
      <c r="F9232" s="509"/>
    </row>
    <row r="9233" spans="1:6" x14ac:dyDescent="0.25">
      <c r="A9233" s="40"/>
      <c r="F9233" s="509"/>
    </row>
    <row r="9234" spans="1:6" x14ac:dyDescent="0.25">
      <c r="A9234" s="40"/>
      <c r="F9234" s="509"/>
    </row>
    <row r="9235" spans="1:6" x14ac:dyDescent="0.25">
      <c r="A9235" s="40"/>
      <c r="F9235" s="509"/>
    </row>
    <row r="9236" spans="1:6" x14ac:dyDescent="0.25">
      <c r="A9236" s="40"/>
      <c r="F9236" s="509"/>
    </row>
    <row r="9237" spans="1:6" x14ac:dyDescent="0.25">
      <c r="A9237" s="40"/>
      <c r="F9237" s="509"/>
    </row>
    <row r="9238" spans="1:6" x14ac:dyDescent="0.25">
      <c r="A9238" s="40"/>
      <c r="F9238" s="509"/>
    </row>
    <row r="9239" spans="1:6" x14ac:dyDescent="0.25">
      <c r="A9239" s="40"/>
      <c r="F9239" s="509"/>
    </row>
    <row r="9240" spans="1:6" x14ac:dyDescent="0.25">
      <c r="A9240" s="40"/>
      <c r="F9240" s="509"/>
    </row>
    <row r="9241" spans="1:6" x14ac:dyDescent="0.25">
      <c r="A9241" s="40"/>
      <c r="F9241" s="509"/>
    </row>
    <row r="9242" spans="1:6" x14ac:dyDescent="0.25">
      <c r="A9242" s="40"/>
      <c r="F9242" s="509"/>
    </row>
    <row r="9243" spans="1:6" x14ac:dyDescent="0.25">
      <c r="A9243" s="40"/>
      <c r="F9243" s="509"/>
    </row>
    <row r="9244" spans="1:6" x14ac:dyDescent="0.25">
      <c r="A9244" s="40"/>
      <c r="F9244" s="509"/>
    </row>
    <row r="9245" spans="1:6" x14ac:dyDescent="0.25">
      <c r="A9245" s="40"/>
      <c r="F9245" s="509"/>
    </row>
    <row r="9246" spans="1:6" x14ac:dyDescent="0.25">
      <c r="A9246" s="40"/>
      <c r="F9246" s="509"/>
    </row>
    <row r="9247" spans="1:6" x14ac:dyDescent="0.25">
      <c r="A9247" s="40"/>
      <c r="F9247" s="509"/>
    </row>
    <row r="9248" spans="1:6" x14ac:dyDescent="0.25">
      <c r="A9248" s="40"/>
      <c r="F9248" s="509"/>
    </row>
    <row r="9249" spans="1:6" x14ac:dyDescent="0.25">
      <c r="A9249" s="40"/>
      <c r="F9249" s="509"/>
    </row>
    <row r="9250" spans="1:6" x14ac:dyDescent="0.25">
      <c r="A9250" s="40"/>
      <c r="F9250" s="509"/>
    </row>
    <row r="9251" spans="1:6" x14ac:dyDescent="0.25">
      <c r="A9251" s="40"/>
      <c r="F9251" s="509"/>
    </row>
    <row r="9252" spans="1:6" x14ac:dyDescent="0.25">
      <c r="A9252" s="40"/>
      <c r="F9252" s="509"/>
    </row>
    <row r="9253" spans="1:6" x14ac:dyDescent="0.25">
      <c r="A9253" s="40"/>
      <c r="F9253" s="509"/>
    </row>
    <row r="9254" spans="1:6" x14ac:dyDescent="0.25">
      <c r="A9254" s="40"/>
      <c r="F9254" s="509"/>
    </row>
    <row r="9255" spans="1:6" x14ac:dyDescent="0.25">
      <c r="A9255" s="40"/>
      <c r="F9255" s="509"/>
    </row>
    <row r="9256" spans="1:6" x14ac:dyDescent="0.25">
      <c r="A9256" s="40"/>
      <c r="F9256" s="509"/>
    </row>
    <row r="9257" spans="1:6" x14ac:dyDescent="0.25">
      <c r="A9257" s="40"/>
      <c r="F9257" s="509"/>
    </row>
    <row r="9258" spans="1:6" x14ac:dyDescent="0.25">
      <c r="A9258" s="40"/>
      <c r="F9258" s="509"/>
    </row>
    <row r="9259" spans="1:6" x14ac:dyDescent="0.25">
      <c r="A9259" s="40"/>
      <c r="F9259" s="509"/>
    </row>
    <row r="9260" spans="1:6" x14ac:dyDescent="0.25">
      <c r="A9260" s="40"/>
      <c r="F9260" s="509"/>
    </row>
    <row r="9261" spans="1:6" x14ac:dyDescent="0.25">
      <c r="A9261" s="40"/>
      <c r="F9261" s="509"/>
    </row>
    <row r="9262" spans="1:6" x14ac:dyDescent="0.25">
      <c r="A9262" s="40"/>
      <c r="F9262" s="509"/>
    </row>
    <row r="9263" spans="1:6" x14ac:dyDescent="0.25">
      <c r="A9263" s="40"/>
      <c r="F9263" s="509"/>
    </row>
    <row r="9264" spans="1:6" x14ac:dyDescent="0.25">
      <c r="A9264" s="40"/>
      <c r="F9264" s="509"/>
    </row>
    <row r="9265" spans="1:6" x14ac:dyDescent="0.25">
      <c r="A9265" s="40"/>
      <c r="F9265" s="509"/>
    </row>
    <row r="9266" spans="1:6" x14ac:dyDescent="0.25">
      <c r="A9266" s="40"/>
      <c r="F9266" s="509"/>
    </row>
    <row r="9267" spans="1:6" x14ac:dyDescent="0.25">
      <c r="A9267" s="40"/>
      <c r="F9267" s="509"/>
    </row>
    <row r="9268" spans="1:6" x14ac:dyDescent="0.25">
      <c r="A9268" s="40"/>
      <c r="F9268" s="509"/>
    </row>
    <row r="9269" spans="1:6" x14ac:dyDescent="0.25">
      <c r="A9269" s="40"/>
      <c r="F9269" s="509"/>
    </row>
    <row r="9270" spans="1:6" x14ac:dyDescent="0.25">
      <c r="A9270" s="40"/>
      <c r="F9270" s="509"/>
    </row>
    <row r="9271" spans="1:6" x14ac:dyDescent="0.25">
      <c r="A9271" s="40"/>
      <c r="F9271" s="509"/>
    </row>
    <row r="9272" spans="1:6" x14ac:dyDescent="0.25">
      <c r="A9272" s="40"/>
      <c r="F9272" s="509"/>
    </row>
    <row r="9273" spans="1:6" x14ac:dyDescent="0.25">
      <c r="A9273" s="40"/>
      <c r="F9273" s="509"/>
    </row>
    <row r="9274" spans="1:6" x14ac:dyDescent="0.25">
      <c r="A9274" s="40"/>
      <c r="F9274" s="509"/>
    </row>
    <row r="9275" spans="1:6" x14ac:dyDescent="0.25">
      <c r="A9275" s="40"/>
      <c r="F9275" s="509"/>
    </row>
    <row r="9276" spans="1:6" x14ac:dyDescent="0.25">
      <c r="A9276" s="40"/>
      <c r="F9276" s="509"/>
    </row>
    <row r="9277" spans="1:6" x14ac:dyDescent="0.25">
      <c r="A9277" s="40"/>
      <c r="F9277" s="509"/>
    </row>
    <row r="9278" spans="1:6" x14ac:dyDescent="0.25">
      <c r="A9278" s="40"/>
      <c r="F9278" s="509"/>
    </row>
    <row r="9279" spans="1:6" x14ac:dyDescent="0.25">
      <c r="A9279" s="40"/>
      <c r="F9279" s="509"/>
    </row>
    <row r="9280" spans="1:6" x14ac:dyDescent="0.25">
      <c r="A9280" s="40"/>
      <c r="F9280" s="509"/>
    </row>
    <row r="9281" spans="1:6" x14ac:dyDescent="0.25">
      <c r="A9281" s="40"/>
      <c r="F9281" s="509"/>
    </row>
    <row r="9282" spans="1:6" x14ac:dyDescent="0.25">
      <c r="A9282" s="40"/>
      <c r="F9282" s="509"/>
    </row>
    <row r="9283" spans="1:6" x14ac:dyDescent="0.25">
      <c r="A9283" s="40"/>
      <c r="F9283" s="509"/>
    </row>
    <row r="9284" spans="1:6" x14ac:dyDescent="0.25">
      <c r="A9284" s="40"/>
      <c r="F9284" s="509"/>
    </row>
    <row r="9285" spans="1:6" x14ac:dyDescent="0.25">
      <c r="A9285" s="40"/>
      <c r="F9285" s="509"/>
    </row>
    <row r="9286" spans="1:6" x14ac:dyDescent="0.25">
      <c r="A9286" s="40"/>
      <c r="F9286" s="509"/>
    </row>
    <row r="9287" spans="1:6" x14ac:dyDescent="0.25">
      <c r="A9287" s="40"/>
      <c r="F9287" s="509"/>
    </row>
    <row r="9288" spans="1:6" x14ac:dyDescent="0.25">
      <c r="A9288" s="40"/>
      <c r="F9288" s="509"/>
    </row>
    <row r="9289" spans="1:6" x14ac:dyDescent="0.25">
      <c r="A9289" s="40"/>
      <c r="F9289" s="509"/>
    </row>
    <row r="9290" spans="1:6" x14ac:dyDescent="0.25">
      <c r="A9290" s="40"/>
      <c r="F9290" s="509"/>
    </row>
    <row r="9291" spans="1:6" x14ac:dyDescent="0.25">
      <c r="A9291" s="40"/>
      <c r="F9291" s="509"/>
    </row>
    <row r="9292" spans="1:6" x14ac:dyDescent="0.25">
      <c r="A9292" s="40"/>
      <c r="F9292" s="509"/>
    </row>
    <row r="9293" spans="1:6" x14ac:dyDescent="0.25">
      <c r="A9293" s="40"/>
      <c r="F9293" s="509"/>
    </row>
    <row r="9294" spans="1:6" x14ac:dyDescent="0.25">
      <c r="A9294" s="40"/>
      <c r="F9294" s="509"/>
    </row>
    <row r="9295" spans="1:6" x14ac:dyDescent="0.25">
      <c r="A9295" s="40"/>
      <c r="F9295" s="509"/>
    </row>
    <row r="9296" spans="1:6" x14ac:dyDescent="0.25">
      <c r="A9296" s="40"/>
      <c r="F9296" s="509"/>
    </row>
    <row r="9297" spans="1:6" x14ac:dyDescent="0.25">
      <c r="A9297" s="40"/>
      <c r="F9297" s="509"/>
    </row>
    <row r="9298" spans="1:6" x14ac:dyDescent="0.25">
      <c r="A9298" s="40"/>
      <c r="F9298" s="509"/>
    </row>
    <row r="9299" spans="1:6" x14ac:dyDescent="0.25">
      <c r="A9299" s="40"/>
      <c r="F9299" s="509"/>
    </row>
    <row r="9300" spans="1:6" x14ac:dyDescent="0.25">
      <c r="A9300" s="40"/>
      <c r="F9300" s="509"/>
    </row>
    <row r="9301" spans="1:6" x14ac:dyDescent="0.25">
      <c r="A9301" s="40"/>
      <c r="F9301" s="509"/>
    </row>
    <row r="9302" spans="1:6" x14ac:dyDescent="0.25">
      <c r="A9302" s="40"/>
      <c r="F9302" s="509"/>
    </row>
    <row r="9303" spans="1:6" x14ac:dyDescent="0.25">
      <c r="A9303" s="40"/>
      <c r="F9303" s="509"/>
    </row>
    <row r="9304" spans="1:6" x14ac:dyDescent="0.25">
      <c r="A9304" s="40"/>
      <c r="F9304" s="509"/>
    </row>
    <row r="9305" spans="1:6" x14ac:dyDescent="0.25">
      <c r="A9305" s="40"/>
      <c r="F9305" s="509"/>
    </row>
    <row r="9306" spans="1:6" x14ac:dyDescent="0.25">
      <c r="A9306" s="40"/>
      <c r="F9306" s="509"/>
    </row>
    <row r="9307" spans="1:6" x14ac:dyDescent="0.25">
      <c r="A9307" s="40"/>
      <c r="F9307" s="509"/>
    </row>
    <row r="9308" spans="1:6" x14ac:dyDescent="0.25">
      <c r="A9308" s="40"/>
      <c r="F9308" s="509"/>
    </row>
    <row r="9309" spans="1:6" x14ac:dyDescent="0.25">
      <c r="A9309" s="40"/>
      <c r="F9309" s="509"/>
    </row>
    <row r="9310" spans="1:6" x14ac:dyDescent="0.25">
      <c r="A9310" s="40"/>
      <c r="F9310" s="509"/>
    </row>
    <row r="9311" spans="1:6" x14ac:dyDescent="0.25">
      <c r="A9311" s="40"/>
      <c r="F9311" s="509"/>
    </row>
    <row r="9312" spans="1:6" x14ac:dyDescent="0.25">
      <c r="A9312" s="40"/>
      <c r="F9312" s="509"/>
    </row>
    <row r="9313" spans="1:6" x14ac:dyDescent="0.25">
      <c r="A9313" s="40"/>
      <c r="F9313" s="509"/>
    </row>
    <row r="9314" spans="1:6" x14ac:dyDescent="0.25">
      <c r="A9314" s="40"/>
      <c r="F9314" s="509"/>
    </row>
    <row r="9315" spans="1:6" x14ac:dyDescent="0.25">
      <c r="A9315" s="40"/>
      <c r="F9315" s="509"/>
    </row>
    <row r="9316" spans="1:6" x14ac:dyDescent="0.25">
      <c r="A9316" s="40"/>
      <c r="F9316" s="509"/>
    </row>
    <row r="9317" spans="1:6" x14ac:dyDescent="0.25">
      <c r="A9317" s="40"/>
      <c r="F9317" s="509"/>
    </row>
    <row r="9318" spans="1:6" x14ac:dyDescent="0.25">
      <c r="A9318" s="40"/>
      <c r="F9318" s="509"/>
    </row>
    <row r="9319" spans="1:6" x14ac:dyDescent="0.25">
      <c r="A9319" s="40"/>
      <c r="F9319" s="509"/>
    </row>
    <row r="9320" spans="1:6" x14ac:dyDescent="0.25">
      <c r="A9320" s="40"/>
      <c r="F9320" s="509"/>
    </row>
    <row r="9321" spans="1:6" x14ac:dyDescent="0.25">
      <c r="A9321" s="40"/>
      <c r="F9321" s="509"/>
    </row>
    <row r="9322" spans="1:6" x14ac:dyDescent="0.25">
      <c r="A9322" s="40"/>
      <c r="F9322" s="509"/>
    </row>
    <row r="9323" spans="1:6" x14ac:dyDescent="0.25">
      <c r="A9323" s="40"/>
      <c r="F9323" s="509"/>
    </row>
    <row r="9324" spans="1:6" x14ac:dyDescent="0.25">
      <c r="A9324" s="40"/>
      <c r="F9324" s="509"/>
    </row>
    <row r="9325" spans="1:6" x14ac:dyDescent="0.25">
      <c r="A9325" s="40"/>
      <c r="F9325" s="509"/>
    </row>
    <row r="9326" spans="1:6" x14ac:dyDescent="0.25">
      <c r="A9326" s="40"/>
      <c r="F9326" s="509"/>
    </row>
    <row r="9327" spans="1:6" x14ac:dyDescent="0.25">
      <c r="A9327" s="40"/>
      <c r="F9327" s="509"/>
    </row>
    <row r="9328" spans="1:6" x14ac:dyDescent="0.25">
      <c r="A9328" s="40"/>
      <c r="F9328" s="509"/>
    </row>
    <row r="9329" spans="1:6" x14ac:dyDescent="0.25">
      <c r="A9329" s="40"/>
      <c r="F9329" s="509"/>
    </row>
    <row r="9330" spans="1:6" x14ac:dyDescent="0.25">
      <c r="A9330" s="40"/>
      <c r="F9330" s="509"/>
    </row>
    <row r="9331" spans="1:6" x14ac:dyDescent="0.25">
      <c r="A9331" s="40"/>
      <c r="F9331" s="509"/>
    </row>
    <row r="9332" spans="1:6" x14ac:dyDescent="0.25">
      <c r="A9332" s="40"/>
      <c r="F9332" s="509"/>
    </row>
    <row r="9333" spans="1:6" x14ac:dyDescent="0.25">
      <c r="A9333" s="40"/>
      <c r="F9333" s="509"/>
    </row>
    <row r="9334" spans="1:6" x14ac:dyDescent="0.25">
      <c r="A9334" s="40"/>
      <c r="F9334" s="509"/>
    </row>
    <row r="9335" spans="1:6" x14ac:dyDescent="0.25">
      <c r="A9335" s="40"/>
      <c r="F9335" s="509"/>
    </row>
    <row r="9336" spans="1:6" x14ac:dyDescent="0.25">
      <c r="A9336" s="40"/>
      <c r="F9336" s="509"/>
    </row>
    <row r="9337" spans="1:6" x14ac:dyDescent="0.25">
      <c r="A9337" s="40"/>
      <c r="F9337" s="509"/>
    </row>
    <row r="9338" spans="1:6" x14ac:dyDescent="0.25">
      <c r="A9338" s="40"/>
      <c r="F9338" s="509"/>
    </row>
    <row r="9339" spans="1:6" x14ac:dyDescent="0.25">
      <c r="A9339" s="40"/>
      <c r="F9339" s="509"/>
    </row>
    <row r="9340" spans="1:6" x14ac:dyDescent="0.25">
      <c r="A9340" s="40"/>
      <c r="F9340" s="509"/>
    </row>
    <row r="9341" spans="1:6" x14ac:dyDescent="0.25">
      <c r="A9341" s="40"/>
      <c r="F9341" s="509"/>
    </row>
    <row r="9342" spans="1:6" x14ac:dyDescent="0.25">
      <c r="A9342" s="40"/>
      <c r="F9342" s="509"/>
    </row>
    <row r="9343" spans="1:6" x14ac:dyDescent="0.25">
      <c r="A9343" s="40"/>
      <c r="F9343" s="509"/>
    </row>
    <row r="9344" spans="1:6" x14ac:dyDescent="0.25">
      <c r="A9344" s="40"/>
      <c r="F9344" s="509"/>
    </row>
    <row r="9345" spans="1:6" x14ac:dyDescent="0.25">
      <c r="A9345" s="40"/>
      <c r="F9345" s="509"/>
    </row>
    <row r="9346" spans="1:6" x14ac:dyDescent="0.25">
      <c r="A9346" s="40"/>
      <c r="F9346" s="509"/>
    </row>
    <row r="9347" spans="1:6" x14ac:dyDescent="0.25">
      <c r="A9347" s="40"/>
      <c r="F9347" s="509"/>
    </row>
    <row r="9348" spans="1:6" x14ac:dyDescent="0.25">
      <c r="A9348" s="40"/>
      <c r="F9348" s="509"/>
    </row>
    <row r="9349" spans="1:6" x14ac:dyDescent="0.25">
      <c r="A9349" s="40"/>
      <c r="F9349" s="509"/>
    </row>
    <row r="9350" spans="1:6" x14ac:dyDescent="0.25">
      <c r="A9350" s="40"/>
      <c r="F9350" s="509"/>
    </row>
    <row r="9351" spans="1:6" x14ac:dyDescent="0.25">
      <c r="A9351" s="40"/>
      <c r="F9351" s="509"/>
    </row>
    <row r="9352" spans="1:6" x14ac:dyDescent="0.25">
      <c r="A9352" s="40"/>
      <c r="F9352" s="509"/>
    </row>
    <row r="9353" spans="1:6" x14ac:dyDescent="0.25">
      <c r="A9353" s="40"/>
      <c r="F9353" s="509"/>
    </row>
    <row r="9354" spans="1:6" x14ac:dyDescent="0.25">
      <c r="A9354" s="40"/>
      <c r="F9354" s="509"/>
    </row>
    <row r="9355" spans="1:6" x14ac:dyDescent="0.25">
      <c r="A9355" s="40"/>
      <c r="F9355" s="509"/>
    </row>
    <row r="9356" spans="1:6" x14ac:dyDescent="0.25">
      <c r="A9356" s="40"/>
      <c r="F9356" s="509"/>
    </row>
    <row r="9357" spans="1:6" x14ac:dyDescent="0.25">
      <c r="A9357" s="40"/>
      <c r="F9357" s="509"/>
    </row>
    <row r="9358" spans="1:6" x14ac:dyDescent="0.25">
      <c r="A9358" s="40"/>
      <c r="F9358" s="509"/>
    </row>
    <row r="9359" spans="1:6" x14ac:dyDescent="0.25">
      <c r="A9359" s="40"/>
      <c r="F9359" s="509"/>
    </row>
    <row r="9360" spans="1:6" x14ac:dyDescent="0.25">
      <c r="A9360" s="40"/>
      <c r="F9360" s="509"/>
    </row>
    <row r="9361" spans="1:6" x14ac:dyDescent="0.25">
      <c r="A9361" s="40"/>
      <c r="F9361" s="509"/>
    </row>
    <row r="9362" spans="1:6" x14ac:dyDescent="0.25">
      <c r="A9362" s="40"/>
      <c r="F9362" s="509"/>
    </row>
    <row r="9363" spans="1:6" x14ac:dyDescent="0.25">
      <c r="A9363" s="40"/>
      <c r="F9363" s="509"/>
    </row>
    <row r="9364" spans="1:6" x14ac:dyDescent="0.25">
      <c r="A9364" s="40"/>
      <c r="F9364" s="509"/>
    </row>
    <row r="9365" spans="1:6" x14ac:dyDescent="0.25">
      <c r="A9365" s="40"/>
      <c r="F9365" s="509"/>
    </row>
    <row r="9366" spans="1:6" x14ac:dyDescent="0.25">
      <c r="A9366" s="40"/>
      <c r="F9366" s="509"/>
    </row>
    <row r="9367" spans="1:6" x14ac:dyDescent="0.25">
      <c r="A9367" s="40"/>
      <c r="F9367" s="509"/>
    </row>
    <row r="9368" spans="1:6" x14ac:dyDescent="0.25">
      <c r="A9368" s="40"/>
      <c r="F9368" s="509"/>
    </row>
    <row r="9369" spans="1:6" x14ac:dyDescent="0.25">
      <c r="A9369" s="40"/>
      <c r="F9369" s="509"/>
    </row>
    <row r="9370" spans="1:6" x14ac:dyDescent="0.25">
      <c r="A9370" s="40"/>
      <c r="F9370" s="509"/>
    </row>
    <row r="9371" spans="1:6" x14ac:dyDescent="0.25">
      <c r="A9371" s="40"/>
      <c r="F9371" s="509"/>
    </row>
    <row r="9372" spans="1:6" x14ac:dyDescent="0.25">
      <c r="A9372" s="40"/>
      <c r="F9372" s="509"/>
    </row>
    <row r="9373" spans="1:6" x14ac:dyDescent="0.25">
      <c r="A9373" s="40"/>
      <c r="F9373" s="509"/>
    </row>
    <row r="9374" spans="1:6" x14ac:dyDescent="0.25">
      <c r="A9374" s="40"/>
      <c r="F9374" s="509"/>
    </row>
    <row r="9375" spans="1:6" x14ac:dyDescent="0.25">
      <c r="A9375" s="40"/>
      <c r="F9375" s="509"/>
    </row>
    <row r="9376" spans="1:6" x14ac:dyDescent="0.25">
      <c r="A9376" s="40"/>
      <c r="F9376" s="509"/>
    </row>
    <row r="9377" spans="1:6" x14ac:dyDescent="0.25">
      <c r="A9377" s="40"/>
      <c r="F9377" s="509"/>
    </row>
    <row r="9378" spans="1:6" x14ac:dyDescent="0.25">
      <c r="A9378" s="40"/>
      <c r="F9378" s="509"/>
    </row>
    <row r="9379" spans="1:6" x14ac:dyDescent="0.25">
      <c r="A9379" s="40"/>
      <c r="F9379" s="509"/>
    </row>
    <row r="9380" spans="1:6" x14ac:dyDescent="0.25">
      <c r="A9380" s="40"/>
      <c r="F9380" s="509"/>
    </row>
    <row r="9381" spans="1:6" x14ac:dyDescent="0.25">
      <c r="A9381" s="40"/>
      <c r="F9381" s="509"/>
    </row>
    <row r="9382" spans="1:6" x14ac:dyDescent="0.25">
      <c r="A9382" s="40"/>
      <c r="F9382" s="509"/>
    </row>
    <row r="9383" spans="1:6" x14ac:dyDescent="0.25">
      <c r="A9383" s="40"/>
      <c r="F9383" s="509"/>
    </row>
    <row r="9384" spans="1:6" x14ac:dyDescent="0.25">
      <c r="A9384" s="40"/>
      <c r="F9384" s="509"/>
    </row>
    <row r="9385" spans="1:6" x14ac:dyDescent="0.25">
      <c r="A9385" s="40"/>
      <c r="F9385" s="509"/>
    </row>
    <row r="9386" spans="1:6" x14ac:dyDescent="0.25">
      <c r="A9386" s="40"/>
      <c r="F9386" s="509"/>
    </row>
    <row r="9387" spans="1:6" x14ac:dyDescent="0.25">
      <c r="A9387" s="40"/>
      <c r="F9387" s="509"/>
    </row>
    <row r="9388" spans="1:6" x14ac:dyDescent="0.25">
      <c r="A9388" s="40"/>
      <c r="F9388" s="509"/>
    </row>
    <row r="9389" spans="1:6" x14ac:dyDescent="0.25">
      <c r="A9389" s="40"/>
      <c r="F9389" s="509"/>
    </row>
    <row r="9390" spans="1:6" x14ac:dyDescent="0.25">
      <c r="A9390" s="40"/>
      <c r="F9390" s="509"/>
    </row>
    <row r="9391" spans="1:6" x14ac:dyDescent="0.25">
      <c r="A9391" s="40"/>
      <c r="F9391" s="509"/>
    </row>
    <row r="9392" spans="1:6" x14ac:dyDescent="0.25">
      <c r="A9392" s="40"/>
      <c r="F9392" s="509"/>
    </row>
    <row r="9393" spans="1:6" x14ac:dyDescent="0.25">
      <c r="A9393" s="40"/>
      <c r="F9393" s="509"/>
    </row>
    <row r="9394" spans="1:6" x14ac:dyDescent="0.25">
      <c r="A9394" s="40"/>
      <c r="F9394" s="509"/>
    </row>
    <row r="9395" spans="1:6" x14ac:dyDescent="0.25">
      <c r="A9395" s="40"/>
      <c r="F9395" s="509"/>
    </row>
    <row r="9396" spans="1:6" x14ac:dyDescent="0.25">
      <c r="A9396" s="40"/>
      <c r="F9396" s="509"/>
    </row>
    <row r="9397" spans="1:6" x14ac:dyDescent="0.25">
      <c r="A9397" s="40"/>
      <c r="F9397" s="509"/>
    </row>
    <row r="9398" spans="1:6" x14ac:dyDescent="0.25">
      <c r="A9398" s="40"/>
      <c r="F9398" s="509"/>
    </row>
    <row r="9399" spans="1:6" x14ac:dyDescent="0.25">
      <c r="A9399" s="40"/>
      <c r="F9399" s="509"/>
    </row>
    <row r="9400" spans="1:6" x14ac:dyDescent="0.25">
      <c r="A9400" s="40"/>
      <c r="F9400" s="509"/>
    </row>
    <row r="9401" spans="1:6" x14ac:dyDescent="0.25">
      <c r="A9401" s="40"/>
      <c r="F9401" s="509"/>
    </row>
    <row r="9402" spans="1:6" x14ac:dyDescent="0.25">
      <c r="A9402" s="40"/>
      <c r="F9402" s="509"/>
    </row>
    <row r="9403" spans="1:6" x14ac:dyDescent="0.25">
      <c r="A9403" s="40"/>
      <c r="F9403" s="509"/>
    </row>
    <row r="9404" spans="1:6" x14ac:dyDescent="0.25">
      <c r="A9404" s="40"/>
      <c r="F9404" s="509"/>
    </row>
    <row r="9405" spans="1:6" x14ac:dyDescent="0.25">
      <c r="A9405" s="40"/>
      <c r="F9405" s="509"/>
    </row>
    <row r="9406" spans="1:6" x14ac:dyDescent="0.25">
      <c r="A9406" s="40"/>
      <c r="F9406" s="509"/>
    </row>
    <row r="9407" spans="1:6" x14ac:dyDescent="0.25">
      <c r="A9407" s="40"/>
      <c r="F9407" s="509"/>
    </row>
    <row r="9408" spans="1:6" x14ac:dyDescent="0.25">
      <c r="A9408" s="40"/>
      <c r="F9408" s="509"/>
    </row>
    <row r="9409" spans="1:6" x14ac:dyDescent="0.25">
      <c r="A9409" s="40"/>
      <c r="F9409" s="509"/>
    </row>
    <row r="9410" spans="1:6" x14ac:dyDescent="0.25">
      <c r="A9410" s="40"/>
      <c r="F9410" s="509"/>
    </row>
    <row r="9411" spans="1:6" x14ac:dyDescent="0.25">
      <c r="A9411" s="40"/>
      <c r="F9411" s="509"/>
    </row>
    <row r="9412" spans="1:6" x14ac:dyDescent="0.25">
      <c r="A9412" s="40"/>
      <c r="F9412" s="509"/>
    </row>
    <row r="9413" spans="1:6" x14ac:dyDescent="0.25">
      <c r="A9413" s="40"/>
      <c r="F9413" s="509"/>
    </row>
    <row r="9414" spans="1:6" x14ac:dyDescent="0.25">
      <c r="A9414" s="40"/>
      <c r="F9414" s="509"/>
    </row>
    <row r="9415" spans="1:6" x14ac:dyDescent="0.25">
      <c r="A9415" s="40"/>
      <c r="F9415" s="509"/>
    </row>
    <row r="9416" spans="1:6" x14ac:dyDescent="0.25">
      <c r="A9416" s="40"/>
      <c r="F9416" s="509"/>
    </row>
    <row r="9417" spans="1:6" x14ac:dyDescent="0.25">
      <c r="A9417" s="40"/>
      <c r="F9417" s="509"/>
    </row>
    <row r="9418" spans="1:6" x14ac:dyDescent="0.25">
      <c r="A9418" s="40"/>
      <c r="F9418" s="509"/>
    </row>
    <row r="9419" spans="1:6" x14ac:dyDescent="0.25">
      <c r="A9419" s="40"/>
      <c r="F9419" s="509"/>
    </row>
    <row r="9420" spans="1:6" x14ac:dyDescent="0.25">
      <c r="A9420" s="40"/>
      <c r="F9420" s="509"/>
    </row>
    <row r="9421" spans="1:6" x14ac:dyDescent="0.25">
      <c r="A9421" s="40"/>
      <c r="F9421" s="509"/>
    </row>
    <row r="9422" spans="1:6" x14ac:dyDescent="0.25">
      <c r="A9422" s="40"/>
      <c r="F9422" s="509"/>
    </row>
    <row r="9423" spans="1:6" x14ac:dyDescent="0.25">
      <c r="A9423" s="40"/>
      <c r="F9423" s="509"/>
    </row>
    <row r="9424" spans="1:6" x14ac:dyDescent="0.25">
      <c r="A9424" s="40"/>
      <c r="F9424" s="509"/>
    </row>
    <row r="9425" spans="1:6" x14ac:dyDescent="0.25">
      <c r="A9425" s="40"/>
      <c r="F9425" s="509"/>
    </row>
    <row r="9426" spans="1:6" x14ac:dyDescent="0.25">
      <c r="A9426" s="40"/>
      <c r="F9426" s="509"/>
    </row>
    <row r="9427" spans="1:6" x14ac:dyDescent="0.25">
      <c r="A9427" s="40"/>
      <c r="F9427" s="509"/>
    </row>
    <row r="9428" spans="1:6" x14ac:dyDescent="0.25">
      <c r="A9428" s="40"/>
      <c r="F9428" s="509"/>
    </row>
    <row r="9429" spans="1:6" x14ac:dyDescent="0.25">
      <c r="A9429" s="40"/>
      <c r="F9429" s="509"/>
    </row>
    <row r="9430" spans="1:6" x14ac:dyDescent="0.25">
      <c r="A9430" s="40"/>
      <c r="F9430" s="509"/>
    </row>
    <row r="9431" spans="1:6" x14ac:dyDescent="0.25">
      <c r="A9431" s="40"/>
      <c r="F9431" s="509"/>
    </row>
    <row r="9432" spans="1:6" x14ac:dyDescent="0.25">
      <c r="A9432" s="40"/>
      <c r="F9432" s="509"/>
    </row>
    <row r="9433" spans="1:6" x14ac:dyDescent="0.25">
      <c r="A9433" s="40"/>
      <c r="F9433" s="509"/>
    </row>
    <row r="9434" spans="1:6" x14ac:dyDescent="0.25">
      <c r="A9434" s="40"/>
      <c r="F9434" s="509"/>
    </row>
    <row r="9435" spans="1:6" x14ac:dyDescent="0.25">
      <c r="A9435" s="40"/>
      <c r="F9435" s="509"/>
    </row>
    <row r="9436" spans="1:6" x14ac:dyDescent="0.25">
      <c r="A9436" s="40"/>
      <c r="F9436" s="509"/>
    </row>
    <row r="9437" spans="1:6" x14ac:dyDescent="0.25">
      <c r="A9437" s="40"/>
      <c r="F9437" s="509"/>
    </row>
    <row r="9438" spans="1:6" x14ac:dyDescent="0.25">
      <c r="A9438" s="40"/>
      <c r="F9438" s="509"/>
    </row>
    <row r="9439" spans="1:6" x14ac:dyDescent="0.25">
      <c r="A9439" s="40"/>
      <c r="F9439" s="509"/>
    </row>
    <row r="9440" spans="1:6" x14ac:dyDescent="0.25">
      <c r="A9440" s="40"/>
      <c r="F9440" s="509"/>
    </row>
    <row r="9441" spans="1:6" x14ac:dyDescent="0.25">
      <c r="A9441" s="40"/>
      <c r="F9441" s="509"/>
    </row>
    <row r="9442" spans="1:6" x14ac:dyDescent="0.25">
      <c r="A9442" s="40"/>
      <c r="F9442" s="509"/>
    </row>
    <row r="9443" spans="1:6" x14ac:dyDescent="0.25">
      <c r="A9443" s="40"/>
      <c r="F9443" s="509"/>
    </row>
    <row r="9444" spans="1:6" x14ac:dyDescent="0.25">
      <c r="A9444" s="40"/>
      <c r="F9444" s="509"/>
    </row>
    <row r="9445" spans="1:6" x14ac:dyDescent="0.25">
      <c r="A9445" s="40"/>
      <c r="F9445" s="509"/>
    </row>
    <row r="9446" spans="1:6" x14ac:dyDescent="0.25">
      <c r="A9446" s="40"/>
      <c r="F9446" s="509"/>
    </row>
    <row r="9447" spans="1:6" x14ac:dyDescent="0.25">
      <c r="A9447" s="40"/>
      <c r="F9447" s="509"/>
    </row>
    <row r="9448" spans="1:6" x14ac:dyDescent="0.25">
      <c r="A9448" s="40"/>
      <c r="F9448" s="509"/>
    </row>
    <row r="9449" spans="1:6" x14ac:dyDescent="0.25">
      <c r="A9449" s="40"/>
      <c r="F9449" s="509"/>
    </row>
    <row r="9450" spans="1:6" x14ac:dyDescent="0.25">
      <c r="A9450" s="40"/>
      <c r="F9450" s="509"/>
    </row>
    <row r="9451" spans="1:6" x14ac:dyDescent="0.25">
      <c r="A9451" s="40"/>
      <c r="F9451" s="509"/>
    </row>
    <row r="9452" spans="1:6" x14ac:dyDescent="0.25">
      <c r="A9452" s="40"/>
      <c r="F9452" s="509"/>
    </row>
    <row r="9453" spans="1:6" x14ac:dyDescent="0.25">
      <c r="A9453" s="40"/>
      <c r="F9453" s="509"/>
    </row>
    <row r="9454" spans="1:6" x14ac:dyDescent="0.25">
      <c r="A9454" s="40"/>
      <c r="F9454" s="509"/>
    </row>
    <row r="9455" spans="1:6" x14ac:dyDescent="0.25">
      <c r="A9455" s="40"/>
      <c r="F9455" s="509"/>
    </row>
    <row r="9456" spans="1:6" x14ac:dyDescent="0.25">
      <c r="A9456" s="40"/>
      <c r="F9456" s="509"/>
    </row>
    <row r="9457" spans="1:6" x14ac:dyDescent="0.25">
      <c r="A9457" s="40"/>
      <c r="F9457" s="509"/>
    </row>
    <row r="9458" spans="1:6" x14ac:dyDescent="0.25">
      <c r="A9458" s="40"/>
      <c r="F9458" s="509"/>
    </row>
    <row r="9459" spans="1:6" x14ac:dyDescent="0.25">
      <c r="A9459" s="40"/>
      <c r="F9459" s="509"/>
    </row>
    <row r="9460" spans="1:6" x14ac:dyDescent="0.25">
      <c r="A9460" s="40"/>
      <c r="F9460" s="509"/>
    </row>
    <row r="9461" spans="1:6" x14ac:dyDescent="0.25">
      <c r="A9461" s="40"/>
      <c r="F9461" s="509"/>
    </row>
    <row r="9462" spans="1:6" x14ac:dyDescent="0.25">
      <c r="A9462" s="40"/>
      <c r="F9462" s="509"/>
    </row>
    <row r="9463" spans="1:6" x14ac:dyDescent="0.25">
      <c r="A9463" s="40"/>
      <c r="F9463" s="509"/>
    </row>
    <row r="9464" spans="1:6" x14ac:dyDescent="0.25">
      <c r="A9464" s="40"/>
      <c r="F9464" s="509"/>
    </row>
    <row r="9465" spans="1:6" x14ac:dyDescent="0.25">
      <c r="A9465" s="40"/>
      <c r="F9465" s="509"/>
    </row>
    <row r="9466" spans="1:6" x14ac:dyDescent="0.25">
      <c r="A9466" s="40"/>
      <c r="F9466" s="509"/>
    </row>
    <row r="9467" spans="1:6" x14ac:dyDescent="0.25">
      <c r="A9467" s="40"/>
      <c r="F9467" s="509"/>
    </row>
    <row r="9468" spans="1:6" x14ac:dyDescent="0.25">
      <c r="A9468" s="40"/>
      <c r="F9468" s="509"/>
    </row>
    <row r="9469" spans="1:6" x14ac:dyDescent="0.25">
      <c r="A9469" s="40"/>
      <c r="F9469" s="509"/>
    </row>
    <row r="9470" spans="1:6" x14ac:dyDescent="0.25">
      <c r="A9470" s="40"/>
      <c r="F9470" s="509"/>
    </row>
    <row r="9471" spans="1:6" x14ac:dyDescent="0.25">
      <c r="A9471" s="40"/>
      <c r="F9471" s="509"/>
    </row>
    <row r="9472" spans="1:6" x14ac:dyDescent="0.25">
      <c r="A9472" s="40"/>
      <c r="F9472" s="509"/>
    </row>
    <row r="9473" spans="1:6" x14ac:dyDescent="0.25">
      <c r="A9473" s="40"/>
      <c r="F9473" s="509"/>
    </row>
    <row r="9474" spans="1:6" x14ac:dyDescent="0.25">
      <c r="A9474" s="40"/>
      <c r="F9474" s="509"/>
    </row>
    <row r="9475" spans="1:6" x14ac:dyDescent="0.25">
      <c r="A9475" s="40"/>
      <c r="F9475" s="509"/>
    </row>
    <row r="9476" spans="1:6" x14ac:dyDescent="0.25">
      <c r="A9476" s="40"/>
      <c r="F9476" s="509"/>
    </row>
    <row r="9477" spans="1:6" x14ac:dyDescent="0.25">
      <c r="A9477" s="40"/>
      <c r="F9477" s="509"/>
    </row>
    <row r="9478" spans="1:6" x14ac:dyDescent="0.25">
      <c r="A9478" s="40"/>
      <c r="F9478" s="509"/>
    </row>
    <row r="9479" spans="1:6" x14ac:dyDescent="0.25">
      <c r="A9479" s="40"/>
      <c r="F9479" s="509"/>
    </row>
    <row r="9480" spans="1:6" x14ac:dyDescent="0.25">
      <c r="A9480" s="40"/>
      <c r="F9480" s="509"/>
    </row>
    <row r="9481" spans="1:6" x14ac:dyDescent="0.25">
      <c r="A9481" s="40"/>
      <c r="F9481" s="509"/>
    </row>
    <row r="9482" spans="1:6" x14ac:dyDescent="0.25">
      <c r="A9482" s="40"/>
      <c r="F9482" s="509"/>
    </row>
    <row r="9483" spans="1:6" x14ac:dyDescent="0.25">
      <c r="A9483" s="40"/>
      <c r="F9483" s="509"/>
    </row>
    <row r="9484" spans="1:6" x14ac:dyDescent="0.25">
      <c r="A9484" s="40"/>
      <c r="F9484" s="509"/>
    </row>
    <row r="9485" spans="1:6" x14ac:dyDescent="0.25">
      <c r="A9485" s="40"/>
      <c r="F9485" s="509"/>
    </row>
    <row r="9486" spans="1:6" x14ac:dyDescent="0.25">
      <c r="A9486" s="40"/>
      <c r="F9486" s="509"/>
    </row>
    <row r="9487" spans="1:6" x14ac:dyDescent="0.25">
      <c r="A9487" s="40"/>
      <c r="F9487" s="509"/>
    </row>
    <row r="9488" spans="1:6" x14ac:dyDescent="0.25">
      <c r="A9488" s="40"/>
      <c r="F9488" s="509"/>
    </row>
    <row r="9489" spans="1:6" x14ac:dyDescent="0.25">
      <c r="A9489" s="40"/>
      <c r="F9489" s="509"/>
    </row>
    <row r="9490" spans="1:6" x14ac:dyDescent="0.25">
      <c r="A9490" s="40"/>
      <c r="F9490" s="509"/>
    </row>
    <row r="9491" spans="1:6" x14ac:dyDescent="0.25">
      <c r="A9491" s="40"/>
      <c r="F9491" s="509"/>
    </row>
    <row r="9492" spans="1:6" x14ac:dyDescent="0.25">
      <c r="A9492" s="40"/>
      <c r="F9492" s="509"/>
    </row>
    <row r="9493" spans="1:6" x14ac:dyDescent="0.25">
      <c r="A9493" s="40"/>
      <c r="F9493" s="509"/>
    </row>
    <row r="9494" spans="1:6" x14ac:dyDescent="0.25">
      <c r="A9494" s="40"/>
      <c r="F9494" s="509"/>
    </row>
    <row r="9495" spans="1:6" x14ac:dyDescent="0.25">
      <c r="A9495" s="40"/>
      <c r="F9495" s="509"/>
    </row>
    <row r="9496" spans="1:6" x14ac:dyDescent="0.25">
      <c r="A9496" s="40"/>
      <c r="F9496" s="509"/>
    </row>
    <row r="9497" spans="1:6" x14ac:dyDescent="0.25">
      <c r="A9497" s="40"/>
      <c r="F9497" s="509"/>
    </row>
    <row r="9498" spans="1:6" x14ac:dyDescent="0.25">
      <c r="A9498" s="40"/>
      <c r="F9498" s="509"/>
    </row>
    <row r="9499" spans="1:6" x14ac:dyDescent="0.25">
      <c r="A9499" s="40"/>
      <c r="F9499" s="509"/>
    </row>
    <row r="9500" spans="1:6" x14ac:dyDescent="0.25">
      <c r="A9500" s="40"/>
      <c r="F9500" s="509"/>
    </row>
    <row r="9501" spans="1:6" x14ac:dyDescent="0.25">
      <c r="A9501" s="40"/>
      <c r="F9501" s="509"/>
    </row>
    <row r="9502" spans="1:6" x14ac:dyDescent="0.25">
      <c r="A9502" s="40"/>
      <c r="F9502" s="509"/>
    </row>
    <row r="9503" spans="1:6" x14ac:dyDescent="0.25">
      <c r="A9503" s="40"/>
      <c r="F9503" s="509"/>
    </row>
    <row r="9504" spans="1:6" x14ac:dyDescent="0.25">
      <c r="A9504" s="40"/>
      <c r="F9504" s="509"/>
    </row>
    <row r="9505" spans="1:6" x14ac:dyDescent="0.25">
      <c r="A9505" s="40"/>
      <c r="F9505" s="509"/>
    </row>
    <row r="9506" spans="1:6" x14ac:dyDescent="0.25">
      <c r="A9506" s="40"/>
      <c r="F9506" s="509"/>
    </row>
    <row r="9507" spans="1:6" x14ac:dyDescent="0.25">
      <c r="A9507" s="40"/>
      <c r="F9507" s="509"/>
    </row>
    <row r="9508" spans="1:6" x14ac:dyDescent="0.25">
      <c r="A9508" s="40"/>
      <c r="F9508" s="509"/>
    </row>
    <row r="9509" spans="1:6" x14ac:dyDescent="0.25">
      <c r="A9509" s="40"/>
      <c r="F9509" s="509"/>
    </row>
    <row r="9510" spans="1:6" x14ac:dyDescent="0.25">
      <c r="A9510" s="40"/>
      <c r="F9510" s="509"/>
    </row>
    <row r="9511" spans="1:6" x14ac:dyDescent="0.25">
      <c r="A9511" s="40"/>
      <c r="F9511" s="509"/>
    </row>
    <row r="9512" spans="1:6" x14ac:dyDescent="0.25">
      <c r="A9512" s="40"/>
      <c r="F9512" s="509"/>
    </row>
    <row r="9513" spans="1:6" x14ac:dyDescent="0.25">
      <c r="A9513" s="40"/>
      <c r="F9513" s="509"/>
    </row>
    <row r="9514" spans="1:6" x14ac:dyDescent="0.25">
      <c r="A9514" s="40"/>
      <c r="F9514" s="509"/>
    </row>
    <row r="9515" spans="1:6" x14ac:dyDescent="0.25">
      <c r="A9515" s="40"/>
      <c r="F9515" s="509"/>
    </row>
    <row r="9516" spans="1:6" x14ac:dyDescent="0.25">
      <c r="A9516" s="40"/>
      <c r="F9516" s="509"/>
    </row>
    <row r="9517" spans="1:6" x14ac:dyDescent="0.25">
      <c r="A9517" s="40"/>
      <c r="F9517" s="509"/>
    </row>
    <row r="9518" spans="1:6" x14ac:dyDescent="0.25">
      <c r="A9518" s="40"/>
      <c r="F9518" s="509"/>
    </row>
    <row r="9519" spans="1:6" x14ac:dyDescent="0.25">
      <c r="A9519" s="40"/>
      <c r="F9519" s="509"/>
    </row>
    <row r="9520" spans="1:6" x14ac:dyDescent="0.25">
      <c r="A9520" s="40"/>
      <c r="F9520" s="509"/>
    </row>
    <row r="9521" spans="1:6" x14ac:dyDescent="0.25">
      <c r="A9521" s="40"/>
      <c r="F9521" s="509"/>
    </row>
    <row r="9522" spans="1:6" x14ac:dyDescent="0.25">
      <c r="A9522" s="40"/>
      <c r="F9522" s="509"/>
    </row>
    <row r="9523" spans="1:6" x14ac:dyDescent="0.25">
      <c r="A9523" s="40"/>
      <c r="F9523" s="509"/>
    </row>
    <row r="9524" spans="1:6" x14ac:dyDescent="0.25">
      <c r="A9524" s="40"/>
      <c r="F9524" s="509"/>
    </row>
    <row r="9525" spans="1:6" x14ac:dyDescent="0.25">
      <c r="A9525" s="40"/>
      <c r="F9525" s="509"/>
    </row>
    <row r="9526" spans="1:6" x14ac:dyDescent="0.25">
      <c r="A9526" s="40"/>
      <c r="F9526" s="509"/>
    </row>
    <row r="9527" spans="1:6" x14ac:dyDescent="0.25">
      <c r="A9527" s="40"/>
      <c r="F9527" s="509"/>
    </row>
    <row r="9528" spans="1:6" x14ac:dyDescent="0.25">
      <c r="A9528" s="40"/>
      <c r="F9528" s="509"/>
    </row>
    <row r="9529" spans="1:6" x14ac:dyDescent="0.25">
      <c r="A9529" s="40"/>
      <c r="F9529" s="509"/>
    </row>
    <row r="9530" spans="1:6" x14ac:dyDescent="0.25">
      <c r="A9530" s="40"/>
      <c r="F9530" s="509"/>
    </row>
    <row r="9531" spans="1:6" x14ac:dyDescent="0.25">
      <c r="A9531" s="40"/>
      <c r="F9531" s="509"/>
    </row>
    <row r="9532" spans="1:6" x14ac:dyDescent="0.25">
      <c r="A9532" s="40"/>
      <c r="F9532" s="509"/>
    </row>
    <row r="9533" spans="1:6" x14ac:dyDescent="0.25">
      <c r="A9533" s="40"/>
      <c r="F9533" s="509"/>
    </row>
    <row r="9534" spans="1:6" x14ac:dyDescent="0.25">
      <c r="A9534" s="40"/>
      <c r="F9534" s="509"/>
    </row>
    <row r="9535" spans="1:6" x14ac:dyDescent="0.25">
      <c r="A9535" s="40"/>
      <c r="F9535" s="509"/>
    </row>
    <row r="9536" spans="1:6" x14ac:dyDescent="0.25">
      <c r="A9536" s="40"/>
      <c r="F9536" s="509"/>
    </row>
    <row r="9537" spans="1:6" x14ac:dyDescent="0.25">
      <c r="A9537" s="40"/>
      <c r="F9537" s="509"/>
    </row>
    <row r="9538" spans="1:6" x14ac:dyDescent="0.25">
      <c r="A9538" s="40"/>
      <c r="F9538" s="509"/>
    </row>
    <row r="9539" spans="1:6" x14ac:dyDescent="0.25">
      <c r="A9539" s="40"/>
      <c r="F9539" s="509"/>
    </row>
    <row r="9540" spans="1:6" x14ac:dyDescent="0.25">
      <c r="A9540" s="40"/>
      <c r="F9540" s="509"/>
    </row>
    <row r="9541" spans="1:6" x14ac:dyDescent="0.25">
      <c r="A9541" s="40"/>
      <c r="F9541" s="509"/>
    </row>
    <row r="9542" spans="1:6" x14ac:dyDescent="0.25">
      <c r="A9542" s="40"/>
      <c r="F9542" s="509"/>
    </row>
    <row r="9543" spans="1:6" x14ac:dyDescent="0.25">
      <c r="A9543" s="40"/>
      <c r="F9543" s="509"/>
    </row>
    <row r="9544" spans="1:6" x14ac:dyDescent="0.25">
      <c r="A9544" s="40"/>
      <c r="F9544" s="509"/>
    </row>
    <row r="9545" spans="1:6" x14ac:dyDescent="0.25">
      <c r="A9545" s="40"/>
      <c r="F9545" s="509"/>
    </row>
    <row r="9546" spans="1:6" x14ac:dyDescent="0.25">
      <c r="A9546" s="40"/>
      <c r="F9546" s="509"/>
    </row>
    <row r="9547" spans="1:6" x14ac:dyDescent="0.25">
      <c r="A9547" s="40"/>
      <c r="F9547" s="509"/>
    </row>
    <row r="9548" spans="1:6" x14ac:dyDescent="0.25">
      <c r="A9548" s="40"/>
      <c r="F9548" s="509"/>
    </row>
    <row r="9549" spans="1:6" x14ac:dyDescent="0.25">
      <c r="A9549" s="40"/>
      <c r="F9549" s="509"/>
    </row>
    <row r="9550" spans="1:6" x14ac:dyDescent="0.25">
      <c r="A9550" s="40"/>
      <c r="F9550" s="509"/>
    </row>
    <row r="9551" spans="1:6" x14ac:dyDescent="0.25">
      <c r="A9551" s="40"/>
      <c r="F9551" s="509"/>
    </row>
    <row r="9552" spans="1:6" x14ac:dyDescent="0.25">
      <c r="A9552" s="40"/>
      <c r="F9552" s="509"/>
    </row>
    <row r="9553" spans="1:6" x14ac:dyDescent="0.25">
      <c r="A9553" s="40"/>
      <c r="F9553" s="509"/>
    </row>
    <row r="9554" spans="1:6" x14ac:dyDescent="0.25">
      <c r="A9554" s="40"/>
      <c r="F9554" s="509"/>
    </row>
    <row r="9555" spans="1:6" x14ac:dyDescent="0.25">
      <c r="A9555" s="40"/>
      <c r="F9555" s="509"/>
    </row>
    <row r="9556" spans="1:6" x14ac:dyDescent="0.25">
      <c r="A9556" s="40"/>
      <c r="F9556" s="509"/>
    </row>
    <row r="9557" spans="1:6" x14ac:dyDescent="0.25">
      <c r="A9557" s="40"/>
      <c r="F9557" s="509"/>
    </row>
    <row r="9558" spans="1:6" x14ac:dyDescent="0.25">
      <c r="A9558" s="40"/>
      <c r="F9558" s="509"/>
    </row>
    <row r="9559" spans="1:6" x14ac:dyDescent="0.25">
      <c r="A9559" s="40"/>
      <c r="F9559" s="509"/>
    </row>
    <row r="9560" spans="1:6" x14ac:dyDescent="0.25">
      <c r="A9560" s="40"/>
      <c r="F9560" s="509"/>
    </row>
    <row r="9561" spans="1:6" x14ac:dyDescent="0.25">
      <c r="A9561" s="40"/>
      <c r="F9561" s="509"/>
    </row>
    <row r="9562" spans="1:6" x14ac:dyDescent="0.25">
      <c r="A9562" s="40"/>
      <c r="F9562" s="509"/>
    </row>
    <row r="9563" spans="1:6" x14ac:dyDescent="0.25">
      <c r="A9563" s="40"/>
      <c r="F9563" s="509"/>
    </row>
    <row r="9564" spans="1:6" x14ac:dyDescent="0.25">
      <c r="A9564" s="40"/>
      <c r="F9564" s="509"/>
    </row>
    <row r="9565" spans="1:6" x14ac:dyDescent="0.25">
      <c r="A9565" s="40"/>
      <c r="F9565" s="509"/>
    </row>
    <row r="9566" spans="1:6" x14ac:dyDescent="0.25">
      <c r="A9566" s="40"/>
      <c r="F9566" s="509"/>
    </row>
    <row r="9567" spans="1:6" x14ac:dyDescent="0.25">
      <c r="A9567" s="40"/>
      <c r="F9567" s="509"/>
    </row>
    <row r="9568" spans="1:6" x14ac:dyDescent="0.25">
      <c r="A9568" s="40"/>
      <c r="F9568" s="509"/>
    </row>
    <row r="9569" spans="1:6" x14ac:dyDescent="0.25">
      <c r="A9569" s="40"/>
      <c r="F9569" s="509"/>
    </row>
    <row r="9570" spans="1:6" x14ac:dyDescent="0.25">
      <c r="A9570" s="40"/>
      <c r="F9570" s="509"/>
    </row>
    <row r="9571" spans="1:6" x14ac:dyDescent="0.25">
      <c r="A9571" s="40"/>
      <c r="F9571" s="509"/>
    </row>
    <row r="9572" spans="1:6" x14ac:dyDescent="0.25">
      <c r="A9572" s="40"/>
      <c r="F9572" s="509"/>
    </row>
    <row r="9573" spans="1:6" x14ac:dyDescent="0.25">
      <c r="A9573" s="40"/>
      <c r="F9573" s="509"/>
    </row>
    <row r="9574" spans="1:6" x14ac:dyDescent="0.25">
      <c r="A9574" s="40"/>
      <c r="F9574" s="509"/>
    </row>
    <row r="9575" spans="1:6" x14ac:dyDescent="0.25">
      <c r="A9575" s="40"/>
      <c r="F9575" s="509"/>
    </row>
    <row r="9576" spans="1:6" x14ac:dyDescent="0.25">
      <c r="A9576" s="40"/>
      <c r="F9576" s="509"/>
    </row>
    <row r="9577" spans="1:6" x14ac:dyDescent="0.25">
      <c r="A9577" s="40"/>
      <c r="F9577" s="509"/>
    </row>
    <row r="9578" spans="1:6" x14ac:dyDescent="0.25">
      <c r="A9578" s="40"/>
      <c r="F9578" s="509"/>
    </row>
    <row r="9579" spans="1:6" x14ac:dyDescent="0.25">
      <c r="A9579" s="40"/>
      <c r="F9579" s="509"/>
    </row>
    <row r="9580" spans="1:6" x14ac:dyDescent="0.25">
      <c r="A9580" s="40"/>
      <c r="F9580" s="509"/>
    </row>
    <row r="9581" spans="1:6" x14ac:dyDescent="0.25">
      <c r="A9581" s="40"/>
      <c r="F9581" s="509"/>
    </row>
    <row r="9582" spans="1:6" x14ac:dyDescent="0.25">
      <c r="A9582" s="40"/>
      <c r="F9582" s="509"/>
    </row>
    <row r="9583" spans="1:6" x14ac:dyDescent="0.25">
      <c r="A9583" s="40"/>
      <c r="F9583" s="509"/>
    </row>
    <row r="9584" spans="1:6" x14ac:dyDescent="0.25">
      <c r="A9584" s="40"/>
      <c r="F9584" s="509"/>
    </row>
    <row r="9585" spans="1:6" x14ac:dyDescent="0.25">
      <c r="A9585" s="40"/>
      <c r="F9585" s="509"/>
    </row>
    <row r="9586" spans="1:6" x14ac:dyDescent="0.25">
      <c r="A9586" s="40"/>
      <c r="F9586" s="509"/>
    </row>
    <row r="9587" spans="1:6" x14ac:dyDescent="0.25">
      <c r="A9587" s="40"/>
      <c r="F9587" s="509"/>
    </row>
    <row r="9588" spans="1:6" x14ac:dyDescent="0.25">
      <c r="A9588" s="40"/>
      <c r="F9588" s="509"/>
    </row>
    <row r="9589" spans="1:6" x14ac:dyDescent="0.25">
      <c r="A9589" s="40"/>
      <c r="F9589" s="509"/>
    </row>
    <row r="9590" spans="1:6" x14ac:dyDescent="0.25">
      <c r="A9590" s="40"/>
      <c r="F9590" s="509"/>
    </row>
    <row r="9591" spans="1:6" x14ac:dyDescent="0.25">
      <c r="A9591" s="40"/>
      <c r="F9591" s="509"/>
    </row>
    <row r="9592" spans="1:6" x14ac:dyDescent="0.25">
      <c r="A9592" s="40"/>
      <c r="F9592" s="509"/>
    </row>
    <row r="9593" spans="1:6" x14ac:dyDescent="0.25">
      <c r="A9593" s="40"/>
      <c r="F9593" s="509"/>
    </row>
    <row r="9594" spans="1:6" x14ac:dyDescent="0.25">
      <c r="A9594" s="40"/>
      <c r="F9594" s="509"/>
    </row>
    <row r="9595" spans="1:6" x14ac:dyDescent="0.25">
      <c r="A9595" s="40"/>
      <c r="F9595" s="509"/>
    </row>
    <row r="9596" spans="1:6" x14ac:dyDescent="0.25">
      <c r="A9596" s="40"/>
      <c r="F9596" s="509"/>
    </row>
    <row r="9597" spans="1:6" x14ac:dyDescent="0.25">
      <c r="A9597" s="40"/>
      <c r="F9597" s="509"/>
    </row>
    <row r="9598" spans="1:6" x14ac:dyDescent="0.25">
      <c r="A9598" s="40"/>
      <c r="F9598" s="509"/>
    </row>
    <row r="9599" spans="1:6" x14ac:dyDescent="0.25">
      <c r="A9599" s="40"/>
      <c r="F9599" s="509"/>
    </row>
    <row r="9600" spans="1:6" x14ac:dyDescent="0.25">
      <c r="A9600" s="40"/>
      <c r="F9600" s="509"/>
    </row>
    <row r="9601" spans="1:6" x14ac:dyDescent="0.25">
      <c r="A9601" s="40"/>
      <c r="F9601" s="509"/>
    </row>
    <row r="9602" spans="1:6" x14ac:dyDescent="0.25">
      <c r="A9602" s="40"/>
      <c r="F9602" s="509"/>
    </row>
    <row r="9603" spans="1:6" x14ac:dyDescent="0.25">
      <c r="A9603" s="40"/>
      <c r="F9603" s="509"/>
    </row>
    <row r="9604" spans="1:6" x14ac:dyDescent="0.25">
      <c r="A9604" s="40"/>
      <c r="F9604" s="509"/>
    </row>
    <row r="9605" spans="1:6" x14ac:dyDescent="0.25">
      <c r="A9605" s="40"/>
      <c r="F9605" s="509"/>
    </row>
    <row r="9606" spans="1:6" x14ac:dyDescent="0.25">
      <c r="A9606" s="40"/>
      <c r="F9606" s="509"/>
    </row>
    <row r="9607" spans="1:6" x14ac:dyDescent="0.25">
      <c r="A9607" s="40"/>
      <c r="F9607" s="509"/>
    </row>
    <row r="9608" spans="1:6" x14ac:dyDescent="0.25">
      <c r="A9608" s="40"/>
      <c r="F9608" s="509"/>
    </row>
    <row r="9609" spans="1:6" x14ac:dyDescent="0.25">
      <c r="A9609" s="40"/>
      <c r="F9609" s="509"/>
    </row>
    <row r="9610" spans="1:6" x14ac:dyDescent="0.25">
      <c r="A9610" s="40"/>
      <c r="F9610" s="509"/>
    </row>
    <row r="9611" spans="1:6" x14ac:dyDescent="0.25">
      <c r="A9611" s="40"/>
      <c r="F9611" s="509"/>
    </row>
    <row r="9612" spans="1:6" x14ac:dyDescent="0.25">
      <c r="A9612" s="40"/>
      <c r="F9612" s="509"/>
    </row>
    <row r="9613" spans="1:6" x14ac:dyDescent="0.25">
      <c r="A9613" s="40"/>
      <c r="F9613" s="509"/>
    </row>
    <row r="9614" spans="1:6" x14ac:dyDescent="0.25">
      <c r="A9614" s="40"/>
      <c r="F9614" s="509"/>
    </row>
    <row r="9615" spans="1:6" x14ac:dyDescent="0.25">
      <c r="A9615" s="40"/>
      <c r="F9615" s="509"/>
    </row>
    <row r="9616" spans="1:6" x14ac:dyDescent="0.25">
      <c r="A9616" s="40"/>
      <c r="F9616" s="509"/>
    </row>
    <row r="9617" spans="1:6" x14ac:dyDescent="0.25">
      <c r="A9617" s="40"/>
      <c r="F9617" s="509"/>
    </row>
    <row r="9618" spans="1:6" x14ac:dyDescent="0.25">
      <c r="A9618" s="40"/>
      <c r="F9618" s="509"/>
    </row>
    <row r="9619" spans="1:6" x14ac:dyDescent="0.25">
      <c r="A9619" s="40"/>
      <c r="F9619" s="509"/>
    </row>
    <row r="9620" spans="1:6" x14ac:dyDescent="0.25">
      <c r="A9620" s="40"/>
      <c r="F9620" s="509"/>
    </row>
    <row r="9621" spans="1:6" x14ac:dyDescent="0.25">
      <c r="A9621" s="40"/>
      <c r="F9621" s="509"/>
    </row>
    <row r="9622" spans="1:6" x14ac:dyDescent="0.25">
      <c r="A9622" s="40"/>
      <c r="F9622" s="509"/>
    </row>
    <row r="9623" spans="1:6" x14ac:dyDescent="0.25">
      <c r="A9623" s="40"/>
      <c r="F9623" s="509"/>
    </row>
    <row r="9624" spans="1:6" x14ac:dyDescent="0.25">
      <c r="A9624" s="40"/>
      <c r="F9624" s="509"/>
    </row>
    <row r="9625" spans="1:6" x14ac:dyDescent="0.25">
      <c r="A9625" s="40"/>
      <c r="F9625" s="509"/>
    </row>
    <row r="9626" spans="1:6" x14ac:dyDescent="0.25">
      <c r="A9626" s="40"/>
      <c r="F9626" s="509"/>
    </row>
    <row r="9627" spans="1:6" x14ac:dyDescent="0.25">
      <c r="A9627" s="40"/>
      <c r="F9627" s="509"/>
    </row>
    <row r="9628" spans="1:6" x14ac:dyDescent="0.25">
      <c r="A9628" s="40"/>
      <c r="F9628" s="509"/>
    </row>
    <row r="9629" spans="1:6" x14ac:dyDescent="0.25">
      <c r="A9629" s="40"/>
      <c r="F9629" s="509"/>
    </row>
    <row r="9630" spans="1:6" x14ac:dyDescent="0.25">
      <c r="A9630" s="40"/>
      <c r="F9630" s="509"/>
    </row>
    <row r="9631" spans="1:6" x14ac:dyDescent="0.25">
      <c r="A9631" s="40"/>
      <c r="F9631" s="509"/>
    </row>
    <row r="9632" spans="1:6" x14ac:dyDescent="0.25">
      <c r="A9632" s="40"/>
      <c r="F9632" s="509"/>
    </row>
    <row r="9633" spans="1:6" x14ac:dyDescent="0.25">
      <c r="A9633" s="40"/>
      <c r="F9633" s="509"/>
    </row>
    <row r="9634" spans="1:6" x14ac:dyDescent="0.25">
      <c r="A9634" s="40"/>
      <c r="F9634" s="509"/>
    </row>
    <row r="9635" spans="1:6" x14ac:dyDescent="0.25">
      <c r="A9635" s="40"/>
      <c r="F9635" s="509"/>
    </row>
    <row r="9636" spans="1:6" x14ac:dyDescent="0.25">
      <c r="A9636" s="40"/>
      <c r="F9636" s="509"/>
    </row>
    <row r="9637" spans="1:6" x14ac:dyDescent="0.25">
      <c r="A9637" s="40"/>
      <c r="F9637" s="509"/>
    </row>
    <row r="9638" spans="1:6" x14ac:dyDescent="0.25">
      <c r="A9638" s="40"/>
      <c r="F9638" s="509"/>
    </row>
    <row r="9639" spans="1:6" x14ac:dyDescent="0.25">
      <c r="A9639" s="40"/>
      <c r="F9639" s="509"/>
    </row>
    <row r="9640" spans="1:6" x14ac:dyDescent="0.25">
      <c r="A9640" s="40"/>
      <c r="F9640" s="509"/>
    </row>
    <row r="9641" spans="1:6" x14ac:dyDescent="0.25">
      <c r="A9641" s="40"/>
      <c r="F9641" s="509"/>
    </row>
    <row r="9642" spans="1:6" x14ac:dyDescent="0.25">
      <c r="A9642" s="40"/>
      <c r="F9642" s="509"/>
    </row>
    <row r="9643" spans="1:6" x14ac:dyDescent="0.25">
      <c r="A9643" s="40"/>
      <c r="F9643" s="509"/>
    </row>
    <row r="9644" spans="1:6" x14ac:dyDescent="0.25">
      <c r="A9644" s="40"/>
      <c r="F9644" s="509"/>
    </row>
    <row r="9645" spans="1:6" x14ac:dyDescent="0.25">
      <c r="A9645" s="40"/>
      <c r="F9645" s="509"/>
    </row>
    <row r="9646" spans="1:6" x14ac:dyDescent="0.25">
      <c r="A9646" s="40"/>
      <c r="F9646" s="509"/>
    </row>
    <row r="9647" spans="1:6" x14ac:dyDescent="0.25">
      <c r="A9647" s="40"/>
      <c r="F9647" s="509"/>
    </row>
    <row r="9648" spans="1:6" x14ac:dyDescent="0.25">
      <c r="A9648" s="40"/>
      <c r="F9648" s="509"/>
    </row>
    <row r="9649" spans="1:6" x14ac:dyDescent="0.25">
      <c r="A9649" s="40"/>
      <c r="F9649" s="509"/>
    </row>
    <row r="9650" spans="1:6" x14ac:dyDescent="0.25">
      <c r="A9650" s="40"/>
      <c r="F9650" s="509"/>
    </row>
    <row r="9651" spans="1:6" x14ac:dyDescent="0.25">
      <c r="A9651" s="40"/>
      <c r="F9651" s="509"/>
    </row>
    <row r="9652" spans="1:6" x14ac:dyDescent="0.25">
      <c r="A9652" s="40"/>
      <c r="F9652" s="509"/>
    </row>
    <row r="9653" spans="1:6" x14ac:dyDescent="0.25">
      <c r="A9653" s="40"/>
      <c r="F9653" s="509"/>
    </row>
    <row r="9654" spans="1:6" x14ac:dyDescent="0.25">
      <c r="A9654" s="40"/>
      <c r="F9654" s="509"/>
    </row>
    <row r="9655" spans="1:6" x14ac:dyDescent="0.25">
      <c r="A9655" s="40"/>
      <c r="F9655" s="509"/>
    </row>
    <row r="9656" spans="1:6" x14ac:dyDescent="0.25">
      <c r="A9656" s="40"/>
      <c r="F9656" s="509"/>
    </row>
    <row r="9657" spans="1:6" x14ac:dyDescent="0.25">
      <c r="A9657" s="40"/>
      <c r="F9657" s="509"/>
    </row>
    <row r="9658" spans="1:6" x14ac:dyDescent="0.25">
      <c r="A9658" s="40"/>
      <c r="F9658" s="509"/>
    </row>
    <row r="9659" spans="1:6" x14ac:dyDescent="0.25">
      <c r="A9659" s="40"/>
      <c r="F9659" s="509"/>
    </row>
    <row r="9660" spans="1:6" x14ac:dyDescent="0.25">
      <c r="A9660" s="40"/>
      <c r="F9660" s="509"/>
    </row>
    <row r="9661" spans="1:6" x14ac:dyDescent="0.25">
      <c r="A9661" s="40"/>
      <c r="F9661" s="509"/>
    </row>
    <row r="9662" spans="1:6" x14ac:dyDescent="0.25">
      <c r="A9662" s="40"/>
      <c r="F9662" s="509"/>
    </row>
    <row r="9663" spans="1:6" x14ac:dyDescent="0.25">
      <c r="A9663" s="40"/>
      <c r="F9663" s="509"/>
    </row>
    <row r="9664" spans="1:6" x14ac:dyDescent="0.25">
      <c r="A9664" s="40"/>
      <c r="F9664" s="509"/>
    </row>
    <row r="9665" spans="1:6" x14ac:dyDescent="0.25">
      <c r="A9665" s="40"/>
      <c r="F9665" s="509"/>
    </row>
    <row r="9666" spans="1:6" x14ac:dyDescent="0.25">
      <c r="A9666" s="40"/>
      <c r="F9666" s="509"/>
    </row>
    <row r="9667" spans="1:6" x14ac:dyDescent="0.25">
      <c r="A9667" s="40"/>
      <c r="F9667" s="509"/>
    </row>
    <row r="9668" spans="1:6" x14ac:dyDescent="0.25">
      <c r="A9668" s="40"/>
      <c r="F9668" s="509"/>
    </row>
    <row r="9669" spans="1:6" x14ac:dyDescent="0.25">
      <c r="A9669" s="40"/>
      <c r="F9669" s="509"/>
    </row>
    <row r="9670" spans="1:6" x14ac:dyDescent="0.25">
      <c r="A9670" s="40"/>
      <c r="F9670" s="509"/>
    </row>
    <row r="9671" spans="1:6" x14ac:dyDescent="0.25">
      <c r="A9671" s="40"/>
      <c r="F9671" s="509"/>
    </row>
    <row r="9672" spans="1:6" x14ac:dyDescent="0.25">
      <c r="A9672" s="40"/>
      <c r="F9672" s="509"/>
    </row>
    <row r="9673" spans="1:6" x14ac:dyDescent="0.25">
      <c r="A9673" s="40"/>
      <c r="F9673" s="509"/>
    </row>
    <row r="9674" spans="1:6" x14ac:dyDescent="0.25">
      <c r="A9674" s="40"/>
      <c r="F9674" s="509"/>
    </row>
    <row r="9675" spans="1:6" x14ac:dyDescent="0.25">
      <c r="A9675" s="40"/>
      <c r="F9675" s="509"/>
    </row>
    <row r="9676" spans="1:6" x14ac:dyDescent="0.25">
      <c r="A9676" s="40"/>
      <c r="F9676" s="509"/>
    </row>
    <row r="9677" spans="1:6" x14ac:dyDescent="0.25">
      <c r="A9677" s="40"/>
      <c r="F9677" s="509"/>
    </row>
    <row r="9678" spans="1:6" x14ac:dyDescent="0.25">
      <c r="A9678" s="40"/>
      <c r="F9678" s="509"/>
    </row>
    <row r="9679" spans="1:6" x14ac:dyDescent="0.25">
      <c r="A9679" s="40"/>
      <c r="F9679" s="509"/>
    </row>
    <row r="9680" spans="1:6" x14ac:dyDescent="0.25">
      <c r="A9680" s="40"/>
      <c r="F9680" s="509"/>
    </row>
    <row r="9681" spans="1:6" x14ac:dyDescent="0.25">
      <c r="A9681" s="40"/>
      <c r="F9681" s="509"/>
    </row>
    <row r="9682" spans="1:6" x14ac:dyDescent="0.25">
      <c r="A9682" s="40"/>
      <c r="F9682" s="509"/>
    </row>
    <row r="9683" spans="1:6" x14ac:dyDescent="0.25">
      <c r="A9683" s="40"/>
      <c r="F9683" s="509"/>
    </row>
    <row r="9684" spans="1:6" x14ac:dyDescent="0.25">
      <c r="A9684" s="40"/>
      <c r="F9684" s="509"/>
    </row>
    <row r="9685" spans="1:6" x14ac:dyDescent="0.25">
      <c r="A9685" s="40"/>
      <c r="F9685" s="509"/>
    </row>
    <row r="9686" spans="1:6" x14ac:dyDescent="0.25">
      <c r="A9686" s="40"/>
      <c r="F9686" s="509"/>
    </row>
    <row r="9687" spans="1:6" x14ac:dyDescent="0.25">
      <c r="A9687" s="40"/>
      <c r="F9687" s="509"/>
    </row>
    <row r="9688" spans="1:6" x14ac:dyDescent="0.25">
      <c r="A9688" s="40"/>
      <c r="F9688" s="509"/>
    </row>
    <row r="9689" spans="1:6" x14ac:dyDescent="0.25">
      <c r="A9689" s="40"/>
      <c r="F9689" s="509"/>
    </row>
    <row r="9690" spans="1:6" x14ac:dyDescent="0.25">
      <c r="A9690" s="40"/>
      <c r="F9690" s="509"/>
    </row>
    <row r="9691" spans="1:6" x14ac:dyDescent="0.25">
      <c r="A9691" s="40"/>
      <c r="F9691" s="509"/>
    </row>
    <row r="9692" spans="1:6" x14ac:dyDescent="0.25">
      <c r="A9692" s="40"/>
      <c r="F9692" s="509"/>
    </row>
    <row r="9693" spans="1:6" x14ac:dyDescent="0.25">
      <c r="A9693" s="40"/>
      <c r="F9693" s="509"/>
    </row>
    <row r="9694" spans="1:6" x14ac:dyDescent="0.25">
      <c r="A9694" s="40"/>
      <c r="F9694" s="509"/>
    </row>
    <row r="9695" spans="1:6" x14ac:dyDescent="0.25">
      <c r="A9695" s="40"/>
      <c r="F9695" s="509"/>
    </row>
    <row r="9696" spans="1:6" x14ac:dyDescent="0.25">
      <c r="A9696" s="40"/>
      <c r="F9696" s="509"/>
    </row>
    <row r="9697" spans="1:6" x14ac:dyDescent="0.25">
      <c r="A9697" s="40"/>
      <c r="F9697" s="509"/>
    </row>
    <row r="9698" spans="1:6" x14ac:dyDescent="0.25">
      <c r="A9698" s="40"/>
      <c r="F9698" s="509"/>
    </row>
    <row r="9699" spans="1:6" x14ac:dyDescent="0.25">
      <c r="A9699" s="40"/>
      <c r="F9699" s="509"/>
    </row>
    <row r="9700" spans="1:6" x14ac:dyDescent="0.25">
      <c r="A9700" s="40"/>
      <c r="F9700" s="509"/>
    </row>
    <row r="9701" spans="1:6" x14ac:dyDescent="0.25">
      <c r="A9701" s="40"/>
      <c r="F9701" s="509"/>
    </row>
    <row r="9702" spans="1:6" x14ac:dyDescent="0.25">
      <c r="A9702" s="40"/>
      <c r="F9702" s="509"/>
    </row>
    <row r="9703" spans="1:6" x14ac:dyDescent="0.25">
      <c r="A9703" s="40"/>
      <c r="F9703" s="509"/>
    </row>
    <row r="9704" spans="1:6" x14ac:dyDescent="0.25">
      <c r="A9704" s="40"/>
      <c r="F9704" s="509"/>
    </row>
    <row r="9705" spans="1:6" x14ac:dyDescent="0.25">
      <c r="A9705" s="40"/>
      <c r="F9705" s="509"/>
    </row>
    <row r="9706" spans="1:6" x14ac:dyDescent="0.25">
      <c r="A9706" s="40"/>
      <c r="F9706" s="509"/>
    </row>
    <row r="9707" spans="1:6" x14ac:dyDescent="0.25">
      <c r="A9707" s="40"/>
      <c r="F9707" s="509"/>
    </row>
    <row r="9708" spans="1:6" x14ac:dyDescent="0.25">
      <c r="A9708" s="40"/>
      <c r="F9708" s="509"/>
    </row>
    <row r="9709" spans="1:6" x14ac:dyDescent="0.25">
      <c r="A9709" s="40"/>
      <c r="F9709" s="509"/>
    </row>
    <row r="9710" spans="1:6" x14ac:dyDescent="0.25">
      <c r="A9710" s="40"/>
      <c r="F9710" s="509"/>
    </row>
    <row r="9711" spans="1:6" x14ac:dyDescent="0.25">
      <c r="A9711" s="40"/>
      <c r="F9711" s="509"/>
    </row>
    <row r="9712" spans="1:6" x14ac:dyDescent="0.25">
      <c r="A9712" s="40"/>
      <c r="F9712" s="509"/>
    </row>
    <row r="9713" spans="1:6" x14ac:dyDescent="0.25">
      <c r="A9713" s="40"/>
      <c r="F9713" s="509"/>
    </row>
    <row r="9714" spans="1:6" x14ac:dyDescent="0.25">
      <c r="A9714" s="40"/>
      <c r="F9714" s="509"/>
    </row>
    <row r="9715" spans="1:6" x14ac:dyDescent="0.25">
      <c r="A9715" s="40"/>
      <c r="F9715" s="509"/>
    </row>
    <row r="9716" spans="1:6" x14ac:dyDescent="0.25">
      <c r="A9716" s="40"/>
      <c r="F9716" s="509"/>
    </row>
    <row r="9717" spans="1:6" x14ac:dyDescent="0.25">
      <c r="A9717" s="40"/>
      <c r="F9717" s="509"/>
    </row>
    <row r="9718" spans="1:6" x14ac:dyDescent="0.25">
      <c r="A9718" s="40"/>
      <c r="F9718" s="509"/>
    </row>
    <row r="9719" spans="1:6" x14ac:dyDescent="0.25">
      <c r="A9719" s="40"/>
      <c r="F9719" s="509"/>
    </row>
    <row r="9720" spans="1:6" x14ac:dyDescent="0.25">
      <c r="A9720" s="40"/>
      <c r="F9720" s="509"/>
    </row>
    <row r="9721" spans="1:6" x14ac:dyDescent="0.25">
      <c r="A9721" s="40"/>
      <c r="F9721" s="509"/>
    </row>
    <row r="9722" spans="1:6" x14ac:dyDescent="0.25">
      <c r="A9722" s="40"/>
      <c r="F9722" s="509"/>
    </row>
    <row r="9723" spans="1:6" x14ac:dyDescent="0.25">
      <c r="A9723" s="40"/>
      <c r="F9723" s="509"/>
    </row>
    <row r="9724" spans="1:6" x14ac:dyDescent="0.25">
      <c r="A9724" s="40"/>
      <c r="F9724" s="509"/>
    </row>
    <row r="9725" spans="1:6" x14ac:dyDescent="0.25">
      <c r="A9725" s="40"/>
      <c r="F9725" s="509"/>
    </row>
    <row r="9726" spans="1:6" x14ac:dyDescent="0.25">
      <c r="A9726" s="40"/>
      <c r="F9726" s="509"/>
    </row>
    <row r="9727" spans="1:6" x14ac:dyDescent="0.25">
      <c r="A9727" s="40"/>
      <c r="F9727" s="509"/>
    </row>
    <row r="9728" spans="1:6" x14ac:dyDescent="0.25">
      <c r="A9728" s="40"/>
      <c r="F9728" s="509"/>
    </row>
    <row r="9729" spans="1:6" x14ac:dyDescent="0.25">
      <c r="A9729" s="40"/>
      <c r="F9729" s="509"/>
    </row>
    <row r="9730" spans="1:6" x14ac:dyDescent="0.25">
      <c r="A9730" s="40"/>
      <c r="F9730" s="509"/>
    </row>
    <row r="9731" spans="1:6" x14ac:dyDescent="0.25">
      <c r="A9731" s="40"/>
      <c r="F9731" s="509"/>
    </row>
    <row r="9732" spans="1:6" x14ac:dyDescent="0.25">
      <c r="A9732" s="40"/>
      <c r="F9732" s="509"/>
    </row>
    <row r="9733" spans="1:6" x14ac:dyDescent="0.25">
      <c r="A9733" s="40"/>
      <c r="F9733" s="509"/>
    </row>
    <row r="9734" spans="1:6" x14ac:dyDescent="0.25">
      <c r="A9734" s="40"/>
      <c r="F9734" s="509"/>
    </row>
    <row r="9735" spans="1:6" x14ac:dyDescent="0.25">
      <c r="A9735" s="40"/>
      <c r="F9735" s="509"/>
    </row>
    <row r="9736" spans="1:6" x14ac:dyDescent="0.25">
      <c r="A9736" s="40"/>
      <c r="F9736" s="509"/>
    </row>
    <row r="9737" spans="1:6" x14ac:dyDescent="0.25">
      <c r="A9737" s="40"/>
      <c r="F9737" s="509"/>
    </row>
    <row r="9738" spans="1:6" x14ac:dyDescent="0.25">
      <c r="A9738" s="40"/>
      <c r="F9738" s="509"/>
    </row>
    <row r="9739" spans="1:6" x14ac:dyDescent="0.25">
      <c r="A9739" s="40"/>
      <c r="F9739" s="509"/>
    </row>
    <row r="9740" spans="1:6" x14ac:dyDescent="0.25">
      <c r="A9740" s="40"/>
      <c r="F9740" s="509"/>
    </row>
    <row r="9741" spans="1:6" x14ac:dyDescent="0.25">
      <c r="A9741" s="40"/>
      <c r="F9741" s="509"/>
    </row>
    <row r="9742" spans="1:6" x14ac:dyDescent="0.25">
      <c r="A9742" s="40"/>
      <c r="F9742" s="509"/>
    </row>
    <row r="9743" spans="1:6" x14ac:dyDescent="0.25">
      <c r="A9743" s="40"/>
      <c r="F9743" s="509"/>
    </row>
    <row r="9744" spans="1:6" x14ac:dyDescent="0.25">
      <c r="A9744" s="40"/>
      <c r="F9744" s="509"/>
    </row>
    <row r="9745" spans="1:6" x14ac:dyDescent="0.25">
      <c r="A9745" s="40"/>
      <c r="F9745" s="509"/>
    </row>
    <row r="9746" spans="1:6" x14ac:dyDescent="0.25">
      <c r="A9746" s="40"/>
      <c r="F9746" s="509"/>
    </row>
    <row r="9747" spans="1:6" x14ac:dyDescent="0.25">
      <c r="A9747" s="40"/>
      <c r="F9747" s="509"/>
    </row>
    <row r="9748" spans="1:6" x14ac:dyDescent="0.25">
      <c r="A9748" s="40"/>
      <c r="F9748" s="509"/>
    </row>
    <row r="9749" spans="1:6" x14ac:dyDescent="0.25">
      <c r="A9749" s="40"/>
      <c r="F9749" s="509"/>
    </row>
    <row r="9750" spans="1:6" x14ac:dyDescent="0.25">
      <c r="A9750" s="40"/>
      <c r="F9750" s="509"/>
    </row>
    <row r="9751" spans="1:6" x14ac:dyDescent="0.25">
      <c r="A9751" s="40"/>
      <c r="F9751" s="509"/>
    </row>
    <row r="9752" spans="1:6" x14ac:dyDescent="0.25">
      <c r="A9752" s="40"/>
      <c r="F9752" s="509"/>
    </row>
    <row r="9753" spans="1:6" x14ac:dyDescent="0.25">
      <c r="A9753" s="40"/>
      <c r="F9753" s="509"/>
    </row>
    <row r="9754" spans="1:6" x14ac:dyDescent="0.25">
      <c r="A9754" s="40"/>
      <c r="F9754" s="509"/>
    </row>
    <row r="9755" spans="1:6" x14ac:dyDescent="0.25">
      <c r="A9755" s="40"/>
      <c r="F9755" s="509"/>
    </row>
    <row r="9756" spans="1:6" x14ac:dyDescent="0.25">
      <c r="A9756" s="40"/>
      <c r="F9756" s="509"/>
    </row>
    <row r="9757" spans="1:6" x14ac:dyDescent="0.25">
      <c r="A9757" s="40"/>
      <c r="F9757" s="509"/>
    </row>
    <row r="9758" spans="1:6" x14ac:dyDescent="0.25">
      <c r="A9758" s="40"/>
      <c r="F9758" s="509"/>
    </row>
    <row r="9759" spans="1:6" x14ac:dyDescent="0.25">
      <c r="A9759" s="40"/>
      <c r="F9759" s="509"/>
    </row>
    <row r="9760" spans="1:6" x14ac:dyDescent="0.25">
      <c r="A9760" s="40"/>
      <c r="F9760" s="509"/>
    </row>
    <row r="9761" spans="1:6" x14ac:dyDescent="0.25">
      <c r="A9761" s="40"/>
      <c r="F9761" s="509"/>
    </row>
    <row r="9762" spans="1:6" x14ac:dyDescent="0.25">
      <c r="A9762" s="40"/>
      <c r="F9762" s="509"/>
    </row>
    <row r="9763" spans="1:6" x14ac:dyDescent="0.25">
      <c r="A9763" s="40"/>
      <c r="F9763" s="509"/>
    </row>
    <row r="9764" spans="1:6" x14ac:dyDescent="0.25">
      <c r="A9764" s="40"/>
      <c r="F9764" s="509"/>
    </row>
    <row r="9765" spans="1:6" x14ac:dyDescent="0.25">
      <c r="A9765" s="40"/>
      <c r="F9765" s="509"/>
    </row>
    <row r="9766" spans="1:6" x14ac:dyDescent="0.25">
      <c r="A9766" s="40"/>
      <c r="F9766" s="509"/>
    </row>
    <row r="9767" spans="1:6" x14ac:dyDescent="0.25">
      <c r="A9767" s="40"/>
      <c r="F9767" s="509"/>
    </row>
    <row r="9768" spans="1:6" x14ac:dyDescent="0.25">
      <c r="A9768" s="40"/>
      <c r="F9768" s="509"/>
    </row>
    <row r="9769" spans="1:6" x14ac:dyDescent="0.25">
      <c r="A9769" s="40"/>
      <c r="F9769" s="509"/>
    </row>
    <row r="9770" spans="1:6" x14ac:dyDescent="0.25">
      <c r="A9770" s="40"/>
      <c r="F9770" s="509"/>
    </row>
    <row r="9771" spans="1:6" x14ac:dyDescent="0.25">
      <c r="A9771" s="40"/>
      <c r="F9771" s="509"/>
    </row>
    <row r="9772" spans="1:6" x14ac:dyDescent="0.25">
      <c r="A9772" s="40"/>
      <c r="F9772" s="509"/>
    </row>
    <row r="9773" spans="1:6" x14ac:dyDescent="0.25">
      <c r="A9773" s="40"/>
      <c r="F9773" s="509"/>
    </row>
    <row r="9774" spans="1:6" x14ac:dyDescent="0.25">
      <c r="A9774" s="40"/>
      <c r="F9774" s="509"/>
    </row>
    <row r="9775" spans="1:6" x14ac:dyDescent="0.25">
      <c r="A9775" s="40"/>
      <c r="F9775" s="509"/>
    </row>
    <row r="9776" spans="1:6" x14ac:dyDescent="0.25">
      <c r="A9776" s="40"/>
      <c r="F9776" s="509"/>
    </row>
    <row r="9777" spans="1:6" x14ac:dyDescent="0.25">
      <c r="A9777" s="40"/>
      <c r="F9777" s="509"/>
    </row>
    <row r="9778" spans="1:6" x14ac:dyDescent="0.25">
      <c r="A9778" s="40"/>
      <c r="F9778" s="509"/>
    </row>
    <row r="9779" spans="1:6" x14ac:dyDescent="0.25">
      <c r="A9779" s="40"/>
      <c r="F9779" s="509"/>
    </row>
    <row r="9780" spans="1:6" x14ac:dyDescent="0.25">
      <c r="A9780" s="40"/>
      <c r="F9780" s="509"/>
    </row>
    <row r="9781" spans="1:6" x14ac:dyDescent="0.25">
      <c r="A9781" s="40"/>
      <c r="F9781" s="509"/>
    </row>
    <row r="9782" spans="1:6" x14ac:dyDescent="0.25">
      <c r="A9782" s="40"/>
      <c r="F9782" s="509"/>
    </row>
    <row r="9783" spans="1:6" x14ac:dyDescent="0.25">
      <c r="A9783" s="40"/>
      <c r="F9783" s="509"/>
    </row>
    <row r="9784" spans="1:6" x14ac:dyDescent="0.25">
      <c r="A9784" s="40"/>
      <c r="F9784" s="509"/>
    </row>
    <row r="9785" spans="1:6" x14ac:dyDescent="0.25">
      <c r="A9785" s="40"/>
      <c r="F9785" s="509"/>
    </row>
    <row r="9786" spans="1:6" x14ac:dyDescent="0.25">
      <c r="A9786" s="40"/>
      <c r="F9786" s="509"/>
    </row>
    <row r="9787" spans="1:6" x14ac:dyDescent="0.25">
      <c r="A9787" s="40"/>
      <c r="F9787" s="509"/>
    </row>
    <row r="9788" spans="1:6" x14ac:dyDescent="0.25">
      <c r="A9788" s="40"/>
      <c r="F9788" s="509"/>
    </row>
    <row r="9789" spans="1:6" x14ac:dyDescent="0.25">
      <c r="A9789" s="40"/>
      <c r="F9789" s="509"/>
    </row>
    <row r="9790" spans="1:6" x14ac:dyDescent="0.25">
      <c r="A9790" s="40"/>
      <c r="F9790" s="509"/>
    </row>
    <row r="9791" spans="1:6" x14ac:dyDescent="0.25">
      <c r="A9791" s="40"/>
      <c r="F9791" s="509"/>
    </row>
    <row r="9792" spans="1:6" x14ac:dyDescent="0.25">
      <c r="A9792" s="40"/>
      <c r="F9792" s="509"/>
    </row>
    <row r="9793" spans="1:6" x14ac:dyDescent="0.25">
      <c r="A9793" s="40"/>
      <c r="F9793" s="509"/>
    </row>
    <row r="9794" spans="1:6" x14ac:dyDescent="0.25">
      <c r="A9794" s="40"/>
      <c r="F9794" s="509"/>
    </row>
    <row r="9795" spans="1:6" x14ac:dyDescent="0.25">
      <c r="A9795" s="40"/>
      <c r="F9795" s="509"/>
    </row>
    <row r="9796" spans="1:6" x14ac:dyDescent="0.25">
      <c r="A9796" s="40"/>
      <c r="F9796" s="509"/>
    </row>
    <row r="9797" spans="1:6" x14ac:dyDescent="0.25">
      <c r="A9797" s="40"/>
      <c r="F9797" s="509"/>
    </row>
    <row r="9798" spans="1:6" x14ac:dyDescent="0.25">
      <c r="A9798" s="40"/>
      <c r="F9798" s="509"/>
    </row>
    <row r="9799" spans="1:6" x14ac:dyDescent="0.25">
      <c r="A9799" s="40"/>
      <c r="F9799" s="509"/>
    </row>
    <row r="9800" spans="1:6" x14ac:dyDescent="0.25">
      <c r="A9800" s="40"/>
      <c r="F9800" s="509"/>
    </row>
    <row r="9801" spans="1:6" x14ac:dyDescent="0.25">
      <c r="A9801" s="40"/>
      <c r="F9801" s="509"/>
    </row>
    <row r="9802" spans="1:6" x14ac:dyDescent="0.25">
      <c r="A9802" s="40"/>
      <c r="F9802" s="509"/>
    </row>
    <row r="9803" spans="1:6" x14ac:dyDescent="0.25">
      <c r="A9803" s="40"/>
      <c r="F9803" s="509"/>
    </row>
    <row r="9804" spans="1:6" x14ac:dyDescent="0.25">
      <c r="A9804" s="40"/>
      <c r="F9804" s="509"/>
    </row>
    <row r="9805" spans="1:6" x14ac:dyDescent="0.25">
      <c r="A9805" s="40"/>
      <c r="F9805" s="509"/>
    </row>
    <row r="9806" spans="1:6" x14ac:dyDescent="0.25">
      <c r="A9806" s="40"/>
      <c r="F9806" s="509"/>
    </row>
    <row r="9807" spans="1:6" x14ac:dyDescent="0.25">
      <c r="A9807" s="40"/>
      <c r="F9807" s="509"/>
    </row>
    <row r="9808" spans="1:6" x14ac:dyDescent="0.25">
      <c r="A9808" s="40"/>
      <c r="F9808" s="509"/>
    </row>
    <row r="9809" spans="1:6" x14ac:dyDescent="0.25">
      <c r="A9809" s="40"/>
      <c r="F9809" s="509"/>
    </row>
    <row r="9810" spans="1:6" x14ac:dyDescent="0.25">
      <c r="A9810" s="40"/>
      <c r="F9810" s="509"/>
    </row>
    <row r="9811" spans="1:6" x14ac:dyDescent="0.25">
      <c r="A9811" s="40"/>
      <c r="F9811" s="509"/>
    </row>
    <row r="9812" spans="1:6" x14ac:dyDescent="0.25">
      <c r="A9812" s="40"/>
      <c r="F9812" s="509"/>
    </row>
    <row r="9813" spans="1:6" x14ac:dyDescent="0.25">
      <c r="A9813" s="40"/>
      <c r="F9813" s="509"/>
    </row>
    <row r="9814" spans="1:6" x14ac:dyDescent="0.25">
      <c r="A9814" s="40"/>
      <c r="F9814" s="509"/>
    </row>
    <row r="9815" spans="1:6" x14ac:dyDescent="0.25">
      <c r="A9815" s="40"/>
      <c r="F9815" s="509"/>
    </row>
    <row r="9816" spans="1:6" x14ac:dyDescent="0.25">
      <c r="A9816" s="40"/>
      <c r="F9816" s="509"/>
    </row>
    <row r="9817" spans="1:6" x14ac:dyDescent="0.25">
      <c r="A9817" s="40"/>
      <c r="F9817" s="509"/>
    </row>
    <row r="9818" spans="1:6" x14ac:dyDescent="0.25">
      <c r="A9818" s="40"/>
      <c r="F9818" s="509"/>
    </row>
    <row r="9819" spans="1:6" x14ac:dyDescent="0.25">
      <c r="A9819" s="40"/>
      <c r="F9819" s="509"/>
    </row>
    <row r="9820" spans="1:6" x14ac:dyDescent="0.25">
      <c r="A9820" s="40"/>
      <c r="F9820" s="509"/>
    </row>
    <row r="9821" spans="1:6" x14ac:dyDescent="0.25">
      <c r="A9821" s="40"/>
      <c r="F9821" s="509"/>
    </row>
    <row r="9822" spans="1:6" x14ac:dyDescent="0.25">
      <c r="A9822" s="40"/>
      <c r="F9822" s="509"/>
    </row>
    <row r="9823" spans="1:6" x14ac:dyDescent="0.25">
      <c r="A9823" s="40"/>
      <c r="F9823" s="509"/>
    </row>
    <row r="9824" spans="1:6" x14ac:dyDescent="0.25">
      <c r="A9824" s="40"/>
      <c r="F9824" s="509"/>
    </row>
    <row r="9825" spans="1:6" x14ac:dyDescent="0.25">
      <c r="A9825" s="40"/>
      <c r="F9825" s="509"/>
    </row>
    <row r="9826" spans="1:6" x14ac:dyDescent="0.25">
      <c r="A9826" s="40"/>
      <c r="F9826" s="509"/>
    </row>
    <row r="9827" spans="1:6" x14ac:dyDescent="0.25">
      <c r="A9827" s="40"/>
      <c r="F9827" s="509"/>
    </row>
    <row r="9828" spans="1:6" x14ac:dyDescent="0.25">
      <c r="A9828" s="40"/>
      <c r="F9828" s="509"/>
    </row>
    <row r="9829" spans="1:6" x14ac:dyDescent="0.25">
      <c r="A9829" s="40"/>
      <c r="F9829" s="509"/>
    </row>
    <row r="9830" spans="1:6" x14ac:dyDescent="0.25">
      <c r="A9830" s="40"/>
      <c r="F9830" s="509"/>
    </row>
    <row r="9831" spans="1:6" x14ac:dyDescent="0.25">
      <c r="A9831" s="40"/>
      <c r="F9831" s="509"/>
    </row>
    <row r="9832" spans="1:6" x14ac:dyDescent="0.25">
      <c r="A9832" s="40"/>
      <c r="F9832" s="509"/>
    </row>
    <row r="9833" spans="1:6" x14ac:dyDescent="0.25">
      <c r="A9833" s="40"/>
      <c r="F9833" s="509"/>
    </row>
    <row r="9834" spans="1:6" x14ac:dyDescent="0.25">
      <c r="A9834" s="40"/>
      <c r="F9834" s="509"/>
    </row>
    <row r="9835" spans="1:6" x14ac:dyDescent="0.25">
      <c r="A9835" s="40"/>
      <c r="F9835" s="509"/>
    </row>
    <row r="9836" spans="1:6" x14ac:dyDescent="0.25">
      <c r="A9836" s="40"/>
      <c r="F9836" s="509"/>
    </row>
    <row r="9837" spans="1:6" x14ac:dyDescent="0.25">
      <c r="A9837" s="40"/>
      <c r="F9837" s="509"/>
    </row>
    <row r="9838" spans="1:6" x14ac:dyDescent="0.25">
      <c r="A9838" s="40"/>
      <c r="F9838" s="509"/>
    </row>
    <row r="9839" spans="1:6" x14ac:dyDescent="0.25">
      <c r="A9839" s="40"/>
      <c r="F9839" s="509"/>
    </row>
    <row r="9840" spans="1:6" x14ac:dyDescent="0.25">
      <c r="A9840" s="40"/>
      <c r="F9840" s="509"/>
    </row>
    <row r="9841" spans="1:6" x14ac:dyDescent="0.25">
      <c r="A9841" s="40"/>
      <c r="F9841" s="509"/>
    </row>
    <row r="9842" spans="1:6" x14ac:dyDescent="0.25">
      <c r="A9842" s="40"/>
      <c r="F9842" s="509"/>
    </row>
    <row r="9843" spans="1:6" x14ac:dyDescent="0.25">
      <c r="A9843" s="40"/>
      <c r="F9843" s="509"/>
    </row>
    <row r="9844" spans="1:6" x14ac:dyDescent="0.25">
      <c r="A9844" s="40"/>
      <c r="F9844" s="509"/>
    </row>
    <row r="9845" spans="1:6" x14ac:dyDescent="0.25">
      <c r="A9845" s="40"/>
      <c r="F9845" s="509"/>
    </row>
    <row r="9846" spans="1:6" x14ac:dyDescent="0.25">
      <c r="A9846" s="40"/>
      <c r="F9846" s="509"/>
    </row>
    <row r="9847" spans="1:6" x14ac:dyDescent="0.25">
      <c r="A9847" s="40"/>
      <c r="F9847" s="509"/>
    </row>
    <row r="9848" spans="1:6" x14ac:dyDescent="0.25">
      <c r="A9848" s="40"/>
      <c r="F9848" s="509"/>
    </row>
    <row r="9849" spans="1:6" x14ac:dyDescent="0.25">
      <c r="A9849" s="40"/>
      <c r="F9849" s="509"/>
    </row>
    <row r="9850" spans="1:6" x14ac:dyDescent="0.25">
      <c r="A9850" s="40"/>
      <c r="F9850" s="509"/>
    </row>
    <row r="9851" spans="1:6" x14ac:dyDescent="0.25">
      <c r="A9851" s="40"/>
      <c r="F9851" s="509"/>
    </row>
    <row r="9852" spans="1:6" x14ac:dyDescent="0.25">
      <c r="A9852" s="40"/>
      <c r="F9852" s="509"/>
    </row>
    <row r="9853" spans="1:6" x14ac:dyDescent="0.25">
      <c r="A9853" s="40"/>
      <c r="F9853" s="509"/>
    </row>
    <row r="9854" spans="1:6" x14ac:dyDescent="0.25">
      <c r="A9854" s="40"/>
      <c r="F9854" s="509"/>
    </row>
    <row r="9855" spans="1:6" x14ac:dyDescent="0.25">
      <c r="A9855" s="40"/>
      <c r="F9855" s="509"/>
    </row>
    <row r="9856" spans="1:6" x14ac:dyDescent="0.25">
      <c r="A9856" s="40"/>
      <c r="F9856" s="509"/>
    </row>
    <row r="9857" spans="1:6" x14ac:dyDescent="0.25">
      <c r="A9857" s="40"/>
      <c r="F9857" s="509"/>
    </row>
    <row r="9858" spans="1:6" x14ac:dyDescent="0.25">
      <c r="A9858" s="40"/>
      <c r="F9858" s="509"/>
    </row>
    <row r="9859" spans="1:6" x14ac:dyDescent="0.25">
      <c r="A9859" s="40"/>
      <c r="F9859" s="509"/>
    </row>
    <row r="9860" spans="1:6" x14ac:dyDescent="0.25">
      <c r="A9860" s="40"/>
      <c r="F9860" s="509"/>
    </row>
    <row r="9861" spans="1:6" x14ac:dyDescent="0.25">
      <c r="A9861" s="40"/>
      <c r="F9861" s="509"/>
    </row>
    <row r="9862" spans="1:6" x14ac:dyDescent="0.25">
      <c r="A9862" s="40"/>
      <c r="F9862" s="509"/>
    </row>
    <row r="9863" spans="1:6" x14ac:dyDescent="0.25">
      <c r="A9863" s="40"/>
      <c r="F9863" s="509"/>
    </row>
    <row r="9864" spans="1:6" x14ac:dyDescent="0.25">
      <c r="A9864" s="40"/>
      <c r="F9864" s="509"/>
    </row>
    <row r="9865" spans="1:6" x14ac:dyDescent="0.25">
      <c r="A9865" s="40"/>
      <c r="F9865" s="509"/>
    </row>
    <row r="9866" spans="1:6" x14ac:dyDescent="0.25">
      <c r="A9866" s="40"/>
      <c r="F9866" s="509"/>
    </row>
    <row r="9867" spans="1:6" x14ac:dyDescent="0.25">
      <c r="A9867" s="40"/>
      <c r="F9867" s="509"/>
    </row>
    <row r="9868" spans="1:6" x14ac:dyDescent="0.25">
      <c r="A9868" s="40"/>
      <c r="F9868" s="509"/>
    </row>
    <row r="9869" spans="1:6" x14ac:dyDescent="0.25">
      <c r="A9869" s="40"/>
      <c r="F9869" s="509"/>
    </row>
    <row r="9870" spans="1:6" x14ac:dyDescent="0.25">
      <c r="A9870" s="40"/>
      <c r="F9870" s="509"/>
    </row>
    <row r="9871" spans="1:6" x14ac:dyDescent="0.25">
      <c r="A9871" s="40"/>
      <c r="F9871" s="509"/>
    </row>
    <row r="9872" spans="1:6" x14ac:dyDescent="0.25">
      <c r="A9872" s="40"/>
      <c r="F9872" s="509"/>
    </row>
    <row r="9873" spans="1:6" x14ac:dyDescent="0.25">
      <c r="A9873" s="40"/>
      <c r="F9873" s="509"/>
    </row>
    <row r="9874" spans="1:6" x14ac:dyDescent="0.25">
      <c r="A9874" s="40"/>
      <c r="F9874" s="509"/>
    </row>
    <row r="9875" spans="1:6" x14ac:dyDescent="0.25">
      <c r="A9875" s="40"/>
      <c r="F9875" s="509"/>
    </row>
    <row r="9876" spans="1:6" x14ac:dyDescent="0.25">
      <c r="A9876" s="40"/>
      <c r="F9876" s="509"/>
    </row>
    <row r="9877" spans="1:6" x14ac:dyDescent="0.25">
      <c r="A9877" s="40"/>
      <c r="F9877" s="509"/>
    </row>
    <row r="9878" spans="1:6" x14ac:dyDescent="0.25">
      <c r="A9878" s="40"/>
      <c r="F9878" s="509"/>
    </row>
    <row r="9879" spans="1:6" x14ac:dyDescent="0.25">
      <c r="A9879" s="40"/>
      <c r="F9879" s="509"/>
    </row>
    <row r="9880" spans="1:6" x14ac:dyDescent="0.25">
      <c r="A9880" s="40"/>
      <c r="F9880" s="509"/>
    </row>
    <row r="9881" spans="1:6" x14ac:dyDescent="0.25">
      <c r="A9881" s="40"/>
      <c r="F9881" s="509"/>
    </row>
    <row r="9882" spans="1:6" x14ac:dyDescent="0.25">
      <c r="A9882" s="40"/>
      <c r="F9882" s="509"/>
    </row>
    <row r="9883" spans="1:6" x14ac:dyDescent="0.25">
      <c r="A9883" s="40"/>
      <c r="F9883" s="509"/>
    </row>
    <row r="9884" spans="1:6" x14ac:dyDescent="0.25">
      <c r="A9884" s="40"/>
      <c r="F9884" s="509"/>
    </row>
    <row r="9885" spans="1:6" x14ac:dyDescent="0.25">
      <c r="A9885" s="40"/>
      <c r="F9885" s="509"/>
    </row>
    <row r="9886" spans="1:6" x14ac:dyDescent="0.25">
      <c r="A9886" s="40"/>
      <c r="F9886" s="509"/>
    </row>
    <row r="9887" spans="1:6" x14ac:dyDescent="0.25">
      <c r="A9887" s="40"/>
      <c r="F9887" s="509"/>
    </row>
    <row r="9888" spans="1:6" x14ac:dyDescent="0.25">
      <c r="A9888" s="40"/>
      <c r="F9888" s="509"/>
    </row>
    <row r="9889" spans="1:6" x14ac:dyDescent="0.25">
      <c r="A9889" s="40"/>
      <c r="F9889" s="509"/>
    </row>
    <row r="9890" spans="1:6" x14ac:dyDescent="0.25">
      <c r="A9890" s="40"/>
      <c r="F9890" s="509"/>
    </row>
    <row r="9891" spans="1:6" x14ac:dyDescent="0.25">
      <c r="A9891" s="40"/>
      <c r="F9891" s="509"/>
    </row>
    <row r="9892" spans="1:6" x14ac:dyDescent="0.25">
      <c r="A9892" s="40"/>
      <c r="F9892" s="509"/>
    </row>
    <row r="9893" spans="1:6" x14ac:dyDescent="0.25">
      <c r="A9893" s="40"/>
      <c r="F9893" s="509"/>
    </row>
    <row r="9894" spans="1:6" x14ac:dyDescent="0.25">
      <c r="A9894" s="40"/>
      <c r="F9894" s="509"/>
    </row>
    <row r="9895" spans="1:6" x14ac:dyDescent="0.25">
      <c r="A9895" s="40"/>
      <c r="F9895" s="509"/>
    </row>
    <row r="9896" spans="1:6" x14ac:dyDescent="0.25">
      <c r="A9896" s="40"/>
      <c r="F9896" s="509"/>
    </row>
    <row r="9897" spans="1:6" x14ac:dyDescent="0.25">
      <c r="A9897" s="40"/>
      <c r="F9897" s="509"/>
    </row>
    <row r="9898" spans="1:6" x14ac:dyDescent="0.25">
      <c r="A9898" s="40"/>
      <c r="F9898" s="509"/>
    </row>
    <row r="9899" spans="1:6" x14ac:dyDescent="0.25">
      <c r="A9899" s="40"/>
      <c r="F9899" s="509"/>
    </row>
    <row r="9900" spans="1:6" x14ac:dyDescent="0.25">
      <c r="A9900" s="40"/>
      <c r="F9900" s="509"/>
    </row>
    <row r="9901" spans="1:6" x14ac:dyDescent="0.25">
      <c r="A9901" s="40"/>
      <c r="F9901" s="509"/>
    </row>
    <row r="9902" spans="1:6" x14ac:dyDescent="0.25">
      <c r="A9902" s="40"/>
      <c r="F9902" s="509"/>
    </row>
    <row r="9903" spans="1:6" x14ac:dyDescent="0.25">
      <c r="A9903" s="40"/>
      <c r="F9903" s="509"/>
    </row>
    <row r="9904" spans="1:6" x14ac:dyDescent="0.25">
      <c r="A9904" s="40"/>
      <c r="F9904" s="509"/>
    </row>
    <row r="9905" spans="1:6" x14ac:dyDescent="0.25">
      <c r="A9905" s="40"/>
      <c r="F9905" s="509"/>
    </row>
    <row r="9906" spans="1:6" x14ac:dyDescent="0.25">
      <c r="A9906" s="40"/>
      <c r="F9906" s="509"/>
    </row>
    <row r="9907" spans="1:6" x14ac:dyDescent="0.25">
      <c r="A9907" s="40"/>
      <c r="F9907" s="509"/>
    </row>
    <row r="9908" spans="1:6" x14ac:dyDescent="0.25">
      <c r="A9908" s="40"/>
      <c r="F9908" s="509"/>
    </row>
    <row r="9909" spans="1:6" x14ac:dyDescent="0.25">
      <c r="A9909" s="40"/>
      <c r="F9909" s="509"/>
    </row>
    <row r="9910" spans="1:6" x14ac:dyDescent="0.25">
      <c r="A9910" s="40"/>
      <c r="F9910" s="509"/>
    </row>
    <row r="9911" spans="1:6" x14ac:dyDescent="0.25">
      <c r="A9911" s="40"/>
      <c r="F9911" s="509"/>
    </row>
    <row r="9912" spans="1:6" x14ac:dyDescent="0.25">
      <c r="A9912" s="40"/>
      <c r="F9912" s="509"/>
    </row>
    <row r="9913" spans="1:6" x14ac:dyDescent="0.25">
      <c r="A9913" s="40"/>
      <c r="F9913" s="509"/>
    </row>
    <row r="9914" spans="1:6" x14ac:dyDescent="0.25">
      <c r="A9914" s="40"/>
      <c r="F9914" s="509"/>
    </row>
    <row r="9915" spans="1:6" x14ac:dyDescent="0.25">
      <c r="A9915" s="40"/>
      <c r="F9915" s="509"/>
    </row>
    <row r="9916" spans="1:6" x14ac:dyDescent="0.25">
      <c r="A9916" s="40"/>
      <c r="F9916" s="509"/>
    </row>
    <row r="9917" spans="1:6" x14ac:dyDescent="0.25">
      <c r="A9917" s="40"/>
      <c r="F9917" s="509"/>
    </row>
    <row r="9918" spans="1:6" x14ac:dyDescent="0.25">
      <c r="A9918" s="40"/>
      <c r="F9918" s="509"/>
    </row>
    <row r="9919" spans="1:6" x14ac:dyDescent="0.25">
      <c r="A9919" s="40"/>
      <c r="F9919" s="509"/>
    </row>
    <row r="9920" spans="1:6" x14ac:dyDescent="0.25">
      <c r="A9920" s="40"/>
      <c r="F9920" s="509"/>
    </row>
    <row r="9921" spans="1:6" x14ac:dyDescent="0.25">
      <c r="A9921" s="40"/>
      <c r="F9921" s="509"/>
    </row>
    <row r="9922" spans="1:6" x14ac:dyDescent="0.25">
      <c r="A9922" s="40"/>
      <c r="F9922" s="509"/>
    </row>
    <row r="9923" spans="1:6" x14ac:dyDescent="0.25">
      <c r="A9923" s="40"/>
      <c r="F9923" s="509"/>
    </row>
    <row r="9924" spans="1:6" x14ac:dyDescent="0.25">
      <c r="A9924" s="40"/>
      <c r="F9924" s="509"/>
    </row>
    <row r="9925" spans="1:6" x14ac:dyDescent="0.25">
      <c r="A9925" s="40"/>
      <c r="F9925" s="509"/>
    </row>
    <row r="9926" spans="1:6" x14ac:dyDescent="0.25">
      <c r="A9926" s="40"/>
      <c r="F9926" s="509"/>
    </row>
    <row r="9927" spans="1:6" x14ac:dyDescent="0.25">
      <c r="A9927" s="40"/>
      <c r="F9927" s="509"/>
    </row>
    <row r="9928" spans="1:6" x14ac:dyDescent="0.25">
      <c r="A9928" s="40"/>
      <c r="F9928" s="509"/>
    </row>
    <row r="9929" spans="1:6" x14ac:dyDescent="0.25">
      <c r="A9929" s="40"/>
      <c r="F9929" s="509"/>
    </row>
    <row r="9930" spans="1:6" x14ac:dyDescent="0.25">
      <c r="A9930" s="40"/>
      <c r="F9930" s="509"/>
    </row>
    <row r="9931" spans="1:6" x14ac:dyDescent="0.25">
      <c r="A9931" s="40"/>
      <c r="F9931" s="509"/>
    </row>
    <row r="9932" spans="1:6" x14ac:dyDescent="0.25">
      <c r="A9932" s="40"/>
      <c r="F9932" s="509"/>
    </row>
    <row r="9933" spans="1:6" x14ac:dyDescent="0.25">
      <c r="A9933" s="40"/>
      <c r="F9933" s="509"/>
    </row>
    <row r="9934" spans="1:6" x14ac:dyDescent="0.25">
      <c r="A9934" s="40"/>
      <c r="F9934" s="509"/>
    </row>
    <row r="9935" spans="1:6" x14ac:dyDescent="0.25">
      <c r="A9935" s="40"/>
      <c r="F9935" s="509"/>
    </row>
    <row r="9936" spans="1:6" x14ac:dyDescent="0.25">
      <c r="A9936" s="40"/>
      <c r="F9936" s="509"/>
    </row>
    <row r="9937" spans="1:6" x14ac:dyDescent="0.25">
      <c r="A9937" s="40"/>
      <c r="F9937" s="509"/>
    </row>
    <row r="9938" spans="1:6" x14ac:dyDescent="0.25">
      <c r="A9938" s="40"/>
      <c r="F9938" s="509"/>
    </row>
    <row r="9939" spans="1:6" x14ac:dyDescent="0.25">
      <c r="A9939" s="40"/>
      <c r="F9939" s="509"/>
    </row>
    <row r="9940" spans="1:6" x14ac:dyDescent="0.25">
      <c r="A9940" s="40"/>
      <c r="F9940" s="509"/>
    </row>
    <row r="9941" spans="1:6" x14ac:dyDescent="0.25">
      <c r="A9941" s="40"/>
      <c r="F9941" s="509"/>
    </row>
    <row r="9942" spans="1:6" x14ac:dyDescent="0.25">
      <c r="A9942" s="40"/>
      <c r="F9942" s="509"/>
    </row>
    <row r="9943" spans="1:6" x14ac:dyDescent="0.25">
      <c r="A9943" s="40"/>
      <c r="F9943" s="509"/>
    </row>
    <row r="9944" spans="1:6" x14ac:dyDescent="0.25">
      <c r="A9944" s="40"/>
      <c r="F9944" s="509"/>
    </row>
    <row r="9945" spans="1:6" x14ac:dyDescent="0.25">
      <c r="A9945" s="40"/>
      <c r="F9945" s="509"/>
    </row>
    <row r="9946" spans="1:6" x14ac:dyDescent="0.25">
      <c r="A9946" s="40"/>
      <c r="F9946" s="509"/>
    </row>
    <row r="9947" spans="1:6" x14ac:dyDescent="0.25">
      <c r="A9947" s="40"/>
      <c r="F9947" s="509"/>
    </row>
    <row r="9948" spans="1:6" x14ac:dyDescent="0.25">
      <c r="A9948" s="40"/>
      <c r="F9948" s="509"/>
    </row>
    <row r="9949" spans="1:6" x14ac:dyDescent="0.25">
      <c r="A9949" s="40"/>
      <c r="F9949" s="509"/>
    </row>
    <row r="9950" spans="1:6" x14ac:dyDescent="0.25">
      <c r="A9950" s="40"/>
      <c r="F9950" s="509"/>
    </row>
    <row r="9951" spans="1:6" x14ac:dyDescent="0.25">
      <c r="A9951" s="40"/>
      <c r="F9951" s="509"/>
    </row>
    <row r="9952" spans="1:6" x14ac:dyDescent="0.25">
      <c r="A9952" s="40"/>
      <c r="F9952" s="509"/>
    </row>
    <row r="9953" spans="1:6" x14ac:dyDescent="0.25">
      <c r="A9953" s="40"/>
      <c r="F9953" s="509"/>
    </row>
    <row r="9954" spans="1:6" x14ac:dyDescent="0.25">
      <c r="A9954" s="40"/>
      <c r="F9954" s="509"/>
    </row>
    <row r="9955" spans="1:6" x14ac:dyDescent="0.25">
      <c r="A9955" s="40"/>
      <c r="F9955" s="509"/>
    </row>
    <row r="9956" spans="1:6" x14ac:dyDescent="0.25">
      <c r="A9956" s="40"/>
      <c r="F9956" s="509"/>
    </row>
    <row r="9957" spans="1:6" x14ac:dyDescent="0.25">
      <c r="A9957" s="40"/>
      <c r="F9957" s="509"/>
    </row>
    <row r="9958" spans="1:6" x14ac:dyDescent="0.25">
      <c r="A9958" s="40"/>
      <c r="F9958" s="509"/>
    </row>
    <row r="9959" spans="1:6" x14ac:dyDescent="0.25">
      <c r="A9959" s="40"/>
      <c r="F9959" s="509"/>
    </row>
    <row r="9960" spans="1:6" x14ac:dyDescent="0.25">
      <c r="A9960" s="40"/>
      <c r="F9960" s="509"/>
    </row>
    <row r="9961" spans="1:6" x14ac:dyDescent="0.25">
      <c r="A9961" s="40"/>
      <c r="F9961" s="509"/>
    </row>
    <row r="9962" spans="1:6" x14ac:dyDescent="0.25">
      <c r="A9962" s="40"/>
      <c r="F9962" s="509"/>
    </row>
    <row r="9963" spans="1:6" x14ac:dyDescent="0.25">
      <c r="A9963" s="40"/>
      <c r="F9963" s="509"/>
    </row>
    <row r="9964" spans="1:6" x14ac:dyDescent="0.25">
      <c r="A9964" s="40"/>
      <c r="F9964" s="509"/>
    </row>
    <row r="9965" spans="1:6" x14ac:dyDescent="0.25">
      <c r="A9965" s="40"/>
      <c r="F9965" s="509"/>
    </row>
    <row r="9966" spans="1:6" x14ac:dyDescent="0.25">
      <c r="A9966" s="40"/>
      <c r="F9966" s="509"/>
    </row>
    <row r="9967" spans="1:6" x14ac:dyDescent="0.25">
      <c r="A9967" s="40"/>
      <c r="F9967" s="509"/>
    </row>
    <row r="9968" spans="1:6" x14ac:dyDescent="0.25">
      <c r="A9968" s="40"/>
      <c r="F9968" s="509"/>
    </row>
    <row r="9969" spans="1:6" x14ac:dyDescent="0.25">
      <c r="A9969" s="40"/>
      <c r="F9969" s="509"/>
    </row>
    <row r="9970" spans="1:6" x14ac:dyDescent="0.25">
      <c r="A9970" s="40"/>
      <c r="F9970" s="509"/>
    </row>
    <row r="9971" spans="1:6" x14ac:dyDescent="0.25">
      <c r="A9971" s="40"/>
      <c r="F9971" s="509"/>
    </row>
    <row r="9972" spans="1:6" x14ac:dyDescent="0.25">
      <c r="A9972" s="40"/>
      <c r="F9972" s="509"/>
    </row>
    <row r="9973" spans="1:6" x14ac:dyDescent="0.25">
      <c r="A9973" s="40"/>
      <c r="F9973" s="509"/>
    </row>
    <row r="9974" spans="1:6" x14ac:dyDescent="0.25">
      <c r="A9974" s="40"/>
      <c r="F9974" s="509"/>
    </row>
    <row r="9975" spans="1:6" x14ac:dyDescent="0.25">
      <c r="A9975" s="40"/>
      <c r="F9975" s="509"/>
    </row>
    <row r="9976" spans="1:6" x14ac:dyDescent="0.25">
      <c r="A9976" s="40"/>
      <c r="F9976" s="509"/>
    </row>
    <row r="9977" spans="1:6" x14ac:dyDescent="0.25">
      <c r="A9977" s="40"/>
      <c r="F9977" s="509"/>
    </row>
    <row r="9978" spans="1:6" x14ac:dyDescent="0.25">
      <c r="A9978" s="40"/>
      <c r="F9978" s="509"/>
    </row>
    <row r="9979" spans="1:6" x14ac:dyDescent="0.25">
      <c r="A9979" s="40"/>
      <c r="F9979" s="509"/>
    </row>
    <row r="9980" spans="1:6" x14ac:dyDescent="0.25">
      <c r="A9980" s="40"/>
      <c r="F9980" s="509"/>
    </row>
    <row r="9981" spans="1:6" x14ac:dyDescent="0.25">
      <c r="A9981" s="40"/>
      <c r="F9981" s="509"/>
    </row>
    <row r="9982" spans="1:6" x14ac:dyDescent="0.25">
      <c r="A9982" s="40"/>
      <c r="F9982" s="509"/>
    </row>
    <row r="9983" spans="1:6" x14ac:dyDescent="0.25">
      <c r="A9983" s="40"/>
      <c r="F9983" s="509"/>
    </row>
    <row r="9984" spans="1:6" x14ac:dyDescent="0.25">
      <c r="A9984" s="40"/>
      <c r="F9984" s="509"/>
    </row>
    <row r="9985" spans="1:6" x14ac:dyDescent="0.25">
      <c r="A9985" s="40"/>
      <c r="F9985" s="509"/>
    </row>
    <row r="9986" spans="1:6" x14ac:dyDescent="0.25">
      <c r="A9986" s="40"/>
      <c r="F9986" s="509"/>
    </row>
    <row r="9987" spans="1:6" x14ac:dyDescent="0.25">
      <c r="A9987" s="40"/>
      <c r="F9987" s="509"/>
    </row>
    <row r="9988" spans="1:6" x14ac:dyDescent="0.25">
      <c r="A9988" s="40"/>
      <c r="F9988" s="509"/>
    </row>
    <row r="9989" spans="1:6" x14ac:dyDescent="0.25">
      <c r="A9989" s="40"/>
      <c r="F9989" s="509"/>
    </row>
    <row r="9990" spans="1:6" x14ac:dyDescent="0.25">
      <c r="A9990" s="40"/>
      <c r="F9990" s="509"/>
    </row>
    <row r="9991" spans="1:6" x14ac:dyDescent="0.25">
      <c r="A9991" s="40"/>
      <c r="F9991" s="509"/>
    </row>
    <row r="9992" spans="1:6" x14ac:dyDescent="0.25">
      <c r="A9992" s="40"/>
      <c r="F9992" s="509"/>
    </row>
    <row r="9993" spans="1:6" x14ac:dyDescent="0.25">
      <c r="A9993" s="40"/>
      <c r="F9993" s="509"/>
    </row>
    <row r="9994" spans="1:6" x14ac:dyDescent="0.25">
      <c r="A9994" s="40"/>
      <c r="F9994" s="509"/>
    </row>
    <row r="9995" spans="1:6" x14ac:dyDescent="0.25">
      <c r="A9995" s="40"/>
      <c r="F9995" s="509"/>
    </row>
    <row r="9996" spans="1:6" x14ac:dyDescent="0.25">
      <c r="A9996" s="40"/>
      <c r="F9996" s="509"/>
    </row>
    <row r="9997" spans="1:6" x14ac:dyDescent="0.25">
      <c r="A9997" s="40"/>
      <c r="F9997" s="509"/>
    </row>
    <row r="9998" spans="1:6" x14ac:dyDescent="0.25">
      <c r="A9998" s="40"/>
      <c r="F9998" s="509"/>
    </row>
    <row r="9999" spans="1:6" x14ac:dyDescent="0.25">
      <c r="A9999" s="40"/>
      <c r="F9999" s="509"/>
    </row>
    <row r="10000" spans="1:6" x14ac:dyDescent="0.25">
      <c r="A10000" s="40"/>
      <c r="F10000" s="509"/>
    </row>
    <row r="10001" spans="1:6" x14ac:dyDescent="0.25">
      <c r="A10001" s="40"/>
      <c r="F10001" s="509"/>
    </row>
    <row r="10002" spans="1:6" x14ac:dyDescent="0.25">
      <c r="A10002" s="40"/>
      <c r="F10002" s="509"/>
    </row>
    <row r="10003" spans="1:6" x14ac:dyDescent="0.25">
      <c r="A10003" s="40"/>
      <c r="F10003" s="509"/>
    </row>
    <row r="10004" spans="1:6" x14ac:dyDescent="0.25">
      <c r="A10004" s="40"/>
      <c r="F10004" s="509"/>
    </row>
    <row r="10005" spans="1:6" x14ac:dyDescent="0.25">
      <c r="A10005" s="40"/>
      <c r="F10005" s="509"/>
    </row>
    <row r="10006" spans="1:6" x14ac:dyDescent="0.25">
      <c r="A10006" s="40"/>
      <c r="F10006" s="509"/>
    </row>
    <row r="10007" spans="1:6" x14ac:dyDescent="0.25">
      <c r="A10007" s="40"/>
      <c r="F10007" s="509"/>
    </row>
    <row r="10008" spans="1:6" x14ac:dyDescent="0.25">
      <c r="A10008" s="40"/>
      <c r="F10008" s="509"/>
    </row>
    <row r="10009" spans="1:6" x14ac:dyDescent="0.25">
      <c r="A10009" s="40"/>
      <c r="F10009" s="509"/>
    </row>
    <row r="10010" spans="1:6" x14ac:dyDescent="0.25">
      <c r="A10010" s="40"/>
      <c r="F10010" s="509"/>
    </row>
    <row r="10011" spans="1:6" x14ac:dyDescent="0.25">
      <c r="A10011" s="40"/>
      <c r="F10011" s="509"/>
    </row>
    <row r="10012" spans="1:6" x14ac:dyDescent="0.25">
      <c r="A10012" s="40"/>
      <c r="F10012" s="509"/>
    </row>
    <row r="10013" spans="1:6" x14ac:dyDescent="0.25">
      <c r="A10013" s="40"/>
      <c r="F10013" s="509"/>
    </row>
    <row r="10014" spans="1:6" x14ac:dyDescent="0.25">
      <c r="A10014" s="40"/>
      <c r="F10014" s="509"/>
    </row>
    <row r="10015" spans="1:6" x14ac:dyDescent="0.25">
      <c r="A10015" s="40"/>
      <c r="F10015" s="509"/>
    </row>
    <row r="10016" spans="1:6" x14ac:dyDescent="0.25">
      <c r="A10016" s="40"/>
      <c r="F10016" s="509"/>
    </row>
    <row r="10017" spans="1:6" x14ac:dyDescent="0.25">
      <c r="A10017" s="40"/>
      <c r="F10017" s="509"/>
    </row>
    <row r="10018" spans="1:6" x14ac:dyDescent="0.25">
      <c r="A10018" s="40"/>
      <c r="F10018" s="509"/>
    </row>
    <row r="10019" spans="1:6" x14ac:dyDescent="0.25">
      <c r="A10019" s="40"/>
      <c r="F10019" s="509"/>
    </row>
    <row r="10020" spans="1:6" x14ac:dyDescent="0.25">
      <c r="A10020" s="40"/>
      <c r="F10020" s="509"/>
    </row>
    <row r="10021" spans="1:6" x14ac:dyDescent="0.25">
      <c r="A10021" s="40"/>
      <c r="F10021" s="509"/>
    </row>
    <row r="10022" spans="1:6" x14ac:dyDescent="0.25">
      <c r="A10022" s="40"/>
      <c r="F10022" s="509"/>
    </row>
    <row r="10023" spans="1:6" x14ac:dyDescent="0.25">
      <c r="A10023" s="40"/>
      <c r="F10023" s="509"/>
    </row>
    <row r="10024" spans="1:6" x14ac:dyDescent="0.25">
      <c r="A10024" s="40"/>
      <c r="F10024" s="509"/>
    </row>
    <row r="10025" spans="1:6" x14ac:dyDescent="0.25">
      <c r="A10025" s="40"/>
      <c r="F10025" s="509"/>
    </row>
    <row r="10026" spans="1:6" x14ac:dyDescent="0.25">
      <c r="A10026" s="40"/>
      <c r="F10026" s="509"/>
    </row>
    <row r="10027" spans="1:6" x14ac:dyDescent="0.25">
      <c r="A10027" s="40"/>
      <c r="F10027" s="509"/>
    </row>
    <row r="10028" spans="1:6" x14ac:dyDescent="0.25">
      <c r="A10028" s="40"/>
      <c r="F10028" s="509"/>
    </row>
    <row r="10029" spans="1:6" x14ac:dyDescent="0.25">
      <c r="A10029" s="40"/>
      <c r="F10029" s="509"/>
    </row>
    <row r="10030" spans="1:6" x14ac:dyDescent="0.25">
      <c r="A10030" s="40"/>
      <c r="F10030" s="509"/>
    </row>
    <row r="10031" spans="1:6" x14ac:dyDescent="0.25">
      <c r="A10031" s="40"/>
      <c r="F10031" s="509"/>
    </row>
    <row r="10032" spans="1:6" x14ac:dyDescent="0.25">
      <c r="A10032" s="40"/>
      <c r="F10032" s="509"/>
    </row>
    <row r="10033" spans="1:6" x14ac:dyDescent="0.25">
      <c r="A10033" s="40"/>
      <c r="F10033" s="509"/>
    </row>
    <row r="10034" spans="1:6" x14ac:dyDescent="0.25">
      <c r="A10034" s="40"/>
      <c r="F10034" s="509"/>
    </row>
    <row r="10035" spans="1:6" x14ac:dyDescent="0.25">
      <c r="A10035" s="40"/>
      <c r="F10035" s="509"/>
    </row>
    <row r="10036" spans="1:6" x14ac:dyDescent="0.25">
      <c r="A10036" s="40"/>
      <c r="F10036" s="509"/>
    </row>
    <row r="10037" spans="1:6" x14ac:dyDescent="0.25">
      <c r="A10037" s="40"/>
      <c r="F10037" s="509"/>
    </row>
    <row r="10038" spans="1:6" x14ac:dyDescent="0.25">
      <c r="A10038" s="40"/>
      <c r="F10038" s="509"/>
    </row>
    <row r="10039" spans="1:6" x14ac:dyDescent="0.25">
      <c r="A10039" s="40"/>
      <c r="F10039" s="509"/>
    </row>
    <row r="10040" spans="1:6" x14ac:dyDescent="0.25">
      <c r="A10040" s="40"/>
      <c r="F10040" s="509"/>
    </row>
    <row r="10041" spans="1:6" x14ac:dyDescent="0.25">
      <c r="A10041" s="40"/>
      <c r="F10041" s="509"/>
    </row>
    <row r="10042" spans="1:6" x14ac:dyDescent="0.25">
      <c r="A10042" s="40"/>
      <c r="F10042" s="509"/>
    </row>
    <row r="10043" spans="1:6" x14ac:dyDescent="0.25">
      <c r="A10043" s="40"/>
      <c r="F10043" s="509"/>
    </row>
    <row r="10044" spans="1:6" x14ac:dyDescent="0.25">
      <c r="A10044" s="40"/>
      <c r="F10044" s="509"/>
    </row>
    <row r="10045" spans="1:6" x14ac:dyDescent="0.25">
      <c r="A10045" s="40"/>
      <c r="F10045" s="509"/>
    </row>
    <row r="10046" spans="1:6" x14ac:dyDescent="0.25">
      <c r="A10046" s="40"/>
      <c r="F10046" s="509"/>
    </row>
    <row r="10047" spans="1:6" x14ac:dyDescent="0.25">
      <c r="A10047" s="40"/>
      <c r="F10047" s="509"/>
    </row>
    <row r="10048" spans="1:6" x14ac:dyDescent="0.25">
      <c r="A10048" s="40"/>
      <c r="F10048" s="509"/>
    </row>
    <row r="10049" spans="1:6" x14ac:dyDescent="0.25">
      <c r="A10049" s="40"/>
      <c r="F10049" s="509"/>
    </row>
    <row r="10050" spans="1:6" x14ac:dyDescent="0.25">
      <c r="A10050" s="40"/>
      <c r="F10050" s="509"/>
    </row>
    <row r="10051" spans="1:6" x14ac:dyDescent="0.25">
      <c r="A10051" s="40"/>
      <c r="F10051" s="509"/>
    </row>
    <row r="10052" spans="1:6" x14ac:dyDescent="0.25">
      <c r="A10052" s="40"/>
      <c r="F10052" s="509"/>
    </row>
    <row r="10053" spans="1:6" x14ac:dyDescent="0.25">
      <c r="A10053" s="40"/>
      <c r="F10053" s="509"/>
    </row>
    <row r="10054" spans="1:6" x14ac:dyDescent="0.25">
      <c r="A10054" s="40"/>
      <c r="F10054" s="509"/>
    </row>
    <row r="10055" spans="1:6" x14ac:dyDescent="0.25">
      <c r="A10055" s="40"/>
      <c r="F10055" s="509"/>
    </row>
    <row r="10056" spans="1:6" x14ac:dyDescent="0.25">
      <c r="A10056" s="40"/>
      <c r="F10056" s="509"/>
    </row>
    <row r="10057" spans="1:6" x14ac:dyDescent="0.25">
      <c r="A10057" s="40"/>
      <c r="F10057" s="509"/>
    </row>
    <row r="10058" spans="1:6" x14ac:dyDescent="0.25">
      <c r="A10058" s="40"/>
      <c r="F10058" s="509"/>
    </row>
    <row r="10059" spans="1:6" x14ac:dyDescent="0.25">
      <c r="A10059" s="40"/>
      <c r="F10059" s="509"/>
    </row>
    <row r="10060" spans="1:6" x14ac:dyDescent="0.25">
      <c r="A10060" s="40"/>
      <c r="F10060" s="509"/>
    </row>
    <row r="10061" spans="1:6" x14ac:dyDescent="0.25">
      <c r="A10061" s="40"/>
      <c r="F10061" s="509"/>
    </row>
    <row r="10062" spans="1:6" x14ac:dyDescent="0.25">
      <c r="A10062" s="40"/>
      <c r="F10062" s="509"/>
    </row>
    <row r="10063" spans="1:6" x14ac:dyDescent="0.25">
      <c r="A10063" s="40"/>
      <c r="F10063" s="509"/>
    </row>
    <row r="10064" spans="1:6" x14ac:dyDescent="0.25">
      <c r="A10064" s="40"/>
      <c r="F10064" s="509"/>
    </row>
    <row r="10065" spans="1:6" x14ac:dyDescent="0.25">
      <c r="A10065" s="40"/>
      <c r="F10065" s="509"/>
    </row>
    <row r="10066" spans="1:6" x14ac:dyDescent="0.25">
      <c r="A10066" s="40"/>
      <c r="F10066" s="509"/>
    </row>
    <row r="10067" spans="1:6" x14ac:dyDescent="0.25">
      <c r="A10067" s="40"/>
      <c r="F10067" s="509"/>
    </row>
    <row r="10068" spans="1:6" x14ac:dyDescent="0.25">
      <c r="A10068" s="40"/>
      <c r="F10068" s="509"/>
    </row>
    <row r="10069" spans="1:6" x14ac:dyDescent="0.25">
      <c r="A10069" s="40"/>
      <c r="F10069" s="509"/>
    </row>
    <row r="10070" spans="1:6" x14ac:dyDescent="0.25">
      <c r="A10070" s="40"/>
      <c r="F10070" s="509"/>
    </row>
    <row r="10071" spans="1:6" x14ac:dyDescent="0.25">
      <c r="A10071" s="40"/>
      <c r="F10071" s="509"/>
    </row>
    <row r="10072" spans="1:6" x14ac:dyDescent="0.25">
      <c r="A10072" s="40"/>
      <c r="F10072" s="509"/>
    </row>
    <row r="10073" spans="1:6" x14ac:dyDescent="0.25">
      <c r="A10073" s="40"/>
      <c r="F10073" s="509"/>
    </row>
    <row r="10074" spans="1:6" x14ac:dyDescent="0.25">
      <c r="A10074" s="40"/>
      <c r="F10074" s="509"/>
    </row>
    <row r="10075" spans="1:6" x14ac:dyDescent="0.25">
      <c r="A10075" s="40"/>
      <c r="F10075" s="509"/>
    </row>
    <row r="10076" spans="1:6" x14ac:dyDescent="0.25">
      <c r="A10076" s="40"/>
      <c r="F10076" s="509"/>
    </row>
    <row r="10077" spans="1:6" x14ac:dyDescent="0.25">
      <c r="A10077" s="40"/>
      <c r="F10077" s="509"/>
    </row>
    <row r="10078" spans="1:6" x14ac:dyDescent="0.25">
      <c r="A10078" s="40"/>
      <c r="F10078" s="509"/>
    </row>
    <row r="10079" spans="1:6" x14ac:dyDescent="0.25">
      <c r="A10079" s="40"/>
      <c r="F10079" s="509"/>
    </row>
    <row r="10080" spans="1:6" x14ac:dyDescent="0.25">
      <c r="A10080" s="40"/>
      <c r="F10080" s="509"/>
    </row>
    <row r="10081" spans="1:6" x14ac:dyDescent="0.25">
      <c r="A10081" s="40"/>
      <c r="F10081" s="509"/>
    </row>
    <row r="10082" spans="1:6" x14ac:dyDescent="0.25">
      <c r="A10082" s="40"/>
      <c r="F10082" s="509"/>
    </row>
    <row r="10083" spans="1:6" x14ac:dyDescent="0.25">
      <c r="A10083" s="40"/>
      <c r="F10083" s="509"/>
    </row>
    <row r="10084" spans="1:6" x14ac:dyDescent="0.25">
      <c r="A10084" s="40"/>
      <c r="F10084" s="509"/>
    </row>
    <row r="10085" spans="1:6" x14ac:dyDescent="0.25">
      <c r="A10085" s="40"/>
      <c r="F10085" s="509"/>
    </row>
    <row r="10086" spans="1:6" x14ac:dyDescent="0.25">
      <c r="A10086" s="40"/>
      <c r="F10086" s="509"/>
    </row>
    <row r="10087" spans="1:6" x14ac:dyDescent="0.25">
      <c r="A10087" s="40"/>
      <c r="F10087" s="509"/>
    </row>
    <row r="10088" spans="1:6" x14ac:dyDescent="0.25">
      <c r="A10088" s="40"/>
      <c r="F10088" s="509"/>
    </row>
    <row r="10089" spans="1:6" x14ac:dyDescent="0.25">
      <c r="A10089" s="40"/>
      <c r="F10089" s="509"/>
    </row>
    <row r="10090" spans="1:6" x14ac:dyDescent="0.25">
      <c r="A10090" s="40"/>
      <c r="F10090" s="509"/>
    </row>
    <row r="10091" spans="1:6" x14ac:dyDescent="0.25">
      <c r="A10091" s="40"/>
      <c r="F10091" s="509"/>
    </row>
    <row r="10092" spans="1:6" x14ac:dyDescent="0.25">
      <c r="A10092" s="40"/>
      <c r="F10092" s="509"/>
    </row>
    <row r="10093" spans="1:6" x14ac:dyDescent="0.25">
      <c r="A10093" s="40"/>
      <c r="F10093" s="509"/>
    </row>
    <row r="10094" spans="1:6" x14ac:dyDescent="0.25">
      <c r="A10094" s="40"/>
      <c r="F10094" s="509"/>
    </row>
    <row r="10095" spans="1:6" x14ac:dyDescent="0.25">
      <c r="A10095" s="40"/>
      <c r="F10095" s="509"/>
    </row>
    <row r="10096" spans="1:6" x14ac:dyDescent="0.25">
      <c r="A10096" s="40"/>
      <c r="F10096" s="509"/>
    </row>
    <row r="10097" spans="1:6" x14ac:dyDescent="0.25">
      <c r="A10097" s="40"/>
      <c r="F10097" s="509"/>
    </row>
    <row r="10098" spans="1:6" x14ac:dyDescent="0.25">
      <c r="A10098" s="40"/>
      <c r="F10098" s="509"/>
    </row>
    <row r="10099" spans="1:6" x14ac:dyDescent="0.25">
      <c r="A10099" s="40"/>
      <c r="F10099" s="509"/>
    </row>
    <row r="10100" spans="1:6" x14ac:dyDescent="0.25">
      <c r="A10100" s="40"/>
      <c r="F10100" s="509"/>
    </row>
    <row r="10101" spans="1:6" x14ac:dyDescent="0.25">
      <c r="A10101" s="40"/>
      <c r="F10101" s="509"/>
    </row>
    <row r="10102" spans="1:6" x14ac:dyDescent="0.25">
      <c r="A10102" s="40"/>
      <c r="F10102" s="509"/>
    </row>
    <row r="10103" spans="1:6" x14ac:dyDescent="0.25">
      <c r="A10103" s="40"/>
      <c r="F10103" s="509"/>
    </row>
    <row r="10104" spans="1:6" x14ac:dyDescent="0.25">
      <c r="A10104" s="40"/>
      <c r="F10104" s="509"/>
    </row>
    <row r="10105" spans="1:6" x14ac:dyDescent="0.25">
      <c r="A10105" s="40"/>
      <c r="F10105" s="509"/>
    </row>
    <row r="10106" spans="1:6" x14ac:dyDescent="0.25">
      <c r="A10106" s="40"/>
      <c r="F10106" s="509"/>
    </row>
    <row r="10107" spans="1:6" x14ac:dyDescent="0.25">
      <c r="A10107" s="40"/>
      <c r="F10107" s="509"/>
    </row>
    <row r="10108" spans="1:6" x14ac:dyDescent="0.25">
      <c r="A10108" s="40"/>
      <c r="F10108" s="509"/>
    </row>
    <row r="10109" spans="1:6" x14ac:dyDescent="0.25">
      <c r="A10109" s="40"/>
      <c r="F10109" s="509"/>
    </row>
    <row r="10110" spans="1:6" x14ac:dyDescent="0.25">
      <c r="A10110" s="40"/>
      <c r="F10110" s="509"/>
    </row>
    <row r="10111" spans="1:6" x14ac:dyDescent="0.25">
      <c r="A10111" s="40"/>
      <c r="F10111" s="509"/>
    </row>
    <row r="10112" spans="1:6" x14ac:dyDescent="0.25">
      <c r="A10112" s="40"/>
      <c r="F10112" s="509"/>
    </row>
    <row r="10113" spans="1:6" x14ac:dyDescent="0.25">
      <c r="A10113" s="40"/>
      <c r="F10113" s="509"/>
    </row>
    <row r="10114" spans="1:6" x14ac:dyDescent="0.25">
      <c r="A10114" s="40"/>
      <c r="F10114" s="509"/>
    </row>
    <row r="10115" spans="1:6" x14ac:dyDescent="0.25">
      <c r="A10115" s="40"/>
      <c r="F10115" s="509"/>
    </row>
    <row r="10116" spans="1:6" x14ac:dyDescent="0.25">
      <c r="A10116" s="40"/>
      <c r="F10116" s="509"/>
    </row>
    <row r="10117" spans="1:6" x14ac:dyDescent="0.25">
      <c r="A10117" s="40"/>
      <c r="F10117" s="509"/>
    </row>
    <row r="10118" spans="1:6" x14ac:dyDescent="0.25">
      <c r="A10118" s="40"/>
      <c r="F10118" s="509"/>
    </row>
    <row r="10119" spans="1:6" x14ac:dyDescent="0.25">
      <c r="A10119" s="40"/>
      <c r="F10119" s="509"/>
    </row>
    <row r="10120" spans="1:6" x14ac:dyDescent="0.25">
      <c r="A10120" s="40"/>
      <c r="F10120" s="509"/>
    </row>
    <row r="10121" spans="1:6" x14ac:dyDescent="0.25">
      <c r="A10121" s="40"/>
      <c r="F10121" s="509"/>
    </row>
    <row r="10122" spans="1:6" x14ac:dyDescent="0.25">
      <c r="A10122" s="40"/>
      <c r="F10122" s="509"/>
    </row>
    <row r="10123" spans="1:6" x14ac:dyDescent="0.25">
      <c r="A10123" s="40"/>
      <c r="F10123" s="509"/>
    </row>
    <row r="10124" spans="1:6" x14ac:dyDescent="0.25">
      <c r="A10124" s="40"/>
      <c r="F10124" s="509"/>
    </row>
    <row r="10125" spans="1:6" x14ac:dyDescent="0.25">
      <c r="A10125" s="40"/>
      <c r="F10125" s="509"/>
    </row>
    <row r="10126" spans="1:6" x14ac:dyDescent="0.25">
      <c r="A10126" s="40"/>
      <c r="F10126" s="509"/>
    </row>
    <row r="10127" spans="1:6" x14ac:dyDescent="0.25">
      <c r="A10127" s="40"/>
      <c r="F10127" s="509"/>
    </row>
    <row r="10128" spans="1:6" x14ac:dyDescent="0.25">
      <c r="A10128" s="40"/>
      <c r="F10128" s="509"/>
    </row>
    <row r="10129" spans="1:6" x14ac:dyDescent="0.25">
      <c r="A10129" s="40"/>
      <c r="F10129" s="509"/>
    </row>
    <row r="10130" spans="1:6" x14ac:dyDescent="0.25">
      <c r="A10130" s="40"/>
      <c r="F10130" s="509"/>
    </row>
    <row r="10131" spans="1:6" x14ac:dyDescent="0.25">
      <c r="A10131" s="40"/>
      <c r="F10131" s="509"/>
    </row>
    <row r="10132" spans="1:6" x14ac:dyDescent="0.25">
      <c r="A10132" s="40"/>
      <c r="F10132" s="509"/>
    </row>
    <row r="10133" spans="1:6" x14ac:dyDescent="0.25">
      <c r="A10133" s="40"/>
      <c r="F10133" s="509"/>
    </row>
    <row r="10134" spans="1:6" x14ac:dyDescent="0.25">
      <c r="A10134" s="40"/>
      <c r="F10134" s="509"/>
    </row>
    <row r="10135" spans="1:6" x14ac:dyDescent="0.25">
      <c r="A10135" s="40"/>
      <c r="F10135" s="509"/>
    </row>
    <row r="10136" spans="1:6" x14ac:dyDescent="0.25">
      <c r="A10136" s="40"/>
      <c r="F10136" s="509"/>
    </row>
    <row r="10137" spans="1:6" x14ac:dyDescent="0.25">
      <c r="A10137" s="40"/>
      <c r="F10137" s="509"/>
    </row>
    <row r="10138" spans="1:6" x14ac:dyDescent="0.25">
      <c r="A10138" s="40"/>
      <c r="F10138" s="509"/>
    </row>
    <row r="10139" spans="1:6" x14ac:dyDescent="0.25">
      <c r="A10139" s="40"/>
      <c r="F10139" s="509"/>
    </row>
    <row r="10140" spans="1:6" x14ac:dyDescent="0.25">
      <c r="A10140" s="40"/>
      <c r="F10140" s="509"/>
    </row>
    <row r="10141" spans="1:6" x14ac:dyDescent="0.25">
      <c r="A10141" s="40"/>
      <c r="F10141" s="509"/>
    </row>
    <row r="10142" spans="1:6" x14ac:dyDescent="0.25">
      <c r="A10142" s="40"/>
      <c r="F10142" s="509"/>
    </row>
    <row r="10143" spans="1:6" x14ac:dyDescent="0.25">
      <c r="A10143" s="40"/>
      <c r="F10143" s="509"/>
    </row>
    <row r="10144" spans="1:6" x14ac:dyDescent="0.25">
      <c r="A10144" s="40"/>
      <c r="F10144" s="509"/>
    </row>
    <row r="10145" spans="1:6" x14ac:dyDescent="0.25">
      <c r="A10145" s="40"/>
      <c r="F10145" s="509"/>
    </row>
    <row r="10146" spans="1:6" x14ac:dyDescent="0.25">
      <c r="A10146" s="40"/>
      <c r="F10146" s="509"/>
    </row>
    <row r="10147" spans="1:6" x14ac:dyDescent="0.25">
      <c r="A10147" s="40"/>
      <c r="F10147" s="509"/>
    </row>
    <row r="10148" spans="1:6" x14ac:dyDescent="0.25">
      <c r="A10148" s="40"/>
      <c r="F10148" s="509"/>
    </row>
    <row r="10149" spans="1:6" x14ac:dyDescent="0.25">
      <c r="A10149" s="40"/>
      <c r="F10149" s="509"/>
    </row>
    <row r="10150" spans="1:6" x14ac:dyDescent="0.25">
      <c r="A10150" s="40"/>
      <c r="F10150" s="509"/>
    </row>
    <row r="10151" spans="1:6" x14ac:dyDescent="0.25">
      <c r="A10151" s="40"/>
      <c r="F10151" s="509"/>
    </row>
    <row r="10152" spans="1:6" x14ac:dyDescent="0.25">
      <c r="A10152" s="40"/>
      <c r="F10152" s="509"/>
    </row>
    <row r="10153" spans="1:6" x14ac:dyDescent="0.25">
      <c r="A10153" s="40"/>
      <c r="F10153" s="509"/>
    </row>
    <row r="10154" spans="1:6" x14ac:dyDescent="0.25">
      <c r="A10154" s="40"/>
      <c r="F10154" s="509"/>
    </row>
    <row r="10155" spans="1:6" x14ac:dyDescent="0.25">
      <c r="A10155" s="40"/>
      <c r="F10155" s="509"/>
    </row>
    <row r="10156" spans="1:6" x14ac:dyDescent="0.25">
      <c r="A10156" s="40"/>
      <c r="F10156" s="509"/>
    </row>
    <row r="10157" spans="1:6" x14ac:dyDescent="0.25">
      <c r="A10157" s="40"/>
      <c r="F10157" s="509"/>
    </row>
    <row r="10158" spans="1:6" x14ac:dyDescent="0.25">
      <c r="A10158" s="40"/>
      <c r="F10158" s="509"/>
    </row>
    <row r="10159" spans="1:6" x14ac:dyDescent="0.25">
      <c r="A10159" s="40"/>
      <c r="F10159" s="509"/>
    </row>
    <row r="10160" spans="1:6" x14ac:dyDescent="0.25">
      <c r="A10160" s="40"/>
      <c r="F10160" s="509"/>
    </row>
    <row r="10161" spans="1:6" x14ac:dyDescent="0.25">
      <c r="A10161" s="40"/>
      <c r="F10161" s="509"/>
    </row>
    <row r="10162" spans="1:6" x14ac:dyDescent="0.25">
      <c r="A10162" s="40"/>
      <c r="F10162" s="509"/>
    </row>
    <row r="10163" spans="1:6" x14ac:dyDescent="0.25">
      <c r="A10163" s="40"/>
      <c r="F10163" s="509"/>
    </row>
    <row r="10164" spans="1:6" x14ac:dyDescent="0.25">
      <c r="A10164" s="40"/>
      <c r="F10164" s="509"/>
    </row>
    <row r="10165" spans="1:6" x14ac:dyDescent="0.25">
      <c r="A10165" s="40"/>
      <c r="F10165" s="509"/>
    </row>
    <row r="10166" spans="1:6" x14ac:dyDescent="0.25">
      <c r="A10166" s="40"/>
      <c r="F10166" s="509"/>
    </row>
    <row r="10167" spans="1:6" x14ac:dyDescent="0.25">
      <c r="A10167" s="40"/>
      <c r="F10167" s="509"/>
    </row>
    <row r="10168" spans="1:6" x14ac:dyDescent="0.25">
      <c r="A10168" s="40"/>
      <c r="F10168" s="509"/>
    </row>
    <row r="10169" spans="1:6" x14ac:dyDescent="0.25">
      <c r="A10169" s="40"/>
      <c r="F10169" s="509"/>
    </row>
    <row r="10170" spans="1:6" x14ac:dyDescent="0.25">
      <c r="A10170" s="40"/>
      <c r="F10170" s="509"/>
    </row>
    <row r="10171" spans="1:6" x14ac:dyDescent="0.25">
      <c r="A10171" s="40"/>
      <c r="F10171" s="509"/>
    </row>
    <row r="10172" spans="1:6" x14ac:dyDescent="0.25">
      <c r="A10172" s="40"/>
      <c r="F10172" s="509"/>
    </row>
    <row r="10173" spans="1:6" x14ac:dyDescent="0.25">
      <c r="A10173" s="40"/>
      <c r="F10173" s="509"/>
    </row>
    <row r="10174" spans="1:6" x14ac:dyDescent="0.25">
      <c r="A10174" s="40"/>
      <c r="F10174" s="509"/>
    </row>
    <row r="10175" spans="1:6" x14ac:dyDescent="0.25">
      <c r="A10175" s="40"/>
      <c r="F10175" s="509"/>
    </row>
    <row r="10176" spans="1:6" x14ac:dyDescent="0.25">
      <c r="A10176" s="40"/>
      <c r="F10176" s="509"/>
    </row>
    <row r="10177" spans="1:6" x14ac:dyDescent="0.25">
      <c r="A10177" s="40"/>
      <c r="F10177" s="509"/>
    </row>
    <row r="10178" spans="1:6" x14ac:dyDescent="0.25">
      <c r="A10178" s="40"/>
      <c r="F10178" s="509"/>
    </row>
    <row r="10179" spans="1:6" x14ac:dyDescent="0.25">
      <c r="A10179" s="40"/>
      <c r="F10179" s="509"/>
    </row>
    <row r="10180" spans="1:6" x14ac:dyDescent="0.25">
      <c r="A10180" s="40"/>
      <c r="F10180" s="509"/>
    </row>
    <row r="10181" spans="1:6" x14ac:dyDescent="0.25">
      <c r="A10181" s="40"/>
      <c r="F10181" s="509"/>
    </row>
    <row r="10182" spans="1:6" x14ac:dyDescent="0.25">
      <c r="A10182" s="40"/>
      <c r="F10182" s="509"/>
    </row>
    <row r="10183" spans="1:6" x14ac:dyDescent="0.25">
      <c r="A10183" s="40"/>
      <c r="F10183" s="509"/>
    </row>
    <row r="10184" spans="1:6" x14ac:dyDescent="0.25">
      <c r="A10184" s="40"/>
      <c r="F10184" s="509"/>
    </row>
    <row r="10185" spans="1:6" x14ac:dyDescent="0.25">
      <c r="A10185" s="40"/>
      <c r="F10185" s="509"/>
    </row>
    <row r="10186" spans="1:6" x14ac:dyDescent="0.25">
      <c r="A10186" s="40"/>
      <c r="F10186" s="509"/>
    </row>
    <row r="10187" spans="1:6" x14ac:dyDescent="0.25">
      <c r="A10187" s="40"/>
      <c r="F10187" s="509"/>
    </row>
    <row r="10188" spans="1:6" x14ac:dyDescent="0.25">
      <c r="A10188" s="40"/>
      <c r="F10188" s="509"/>
    </row>
    <row r="10189" spans="1:6" x14ac:dyDescent="0.25">
      <c r="A10189" s="40"/>
      <c r="F10189" s="509"/>
    </row>
    <row r="10190" spans="1:6" x14ac:dyDescent="0.25">
      <c r="A10190" s="40"/>
      <c r="F10190" s="509"/>
    </row>
    <row r="10191" spans="1:6" x14ac:dyDescent="0.25">
      <c r="A10191" s="40"/>
      <c r="F10191" s="509"/>
    </row>
    <row r="10192" spans="1:6" x14ac:dyDescent="0.25">
      <c r="A10192" s="40"/>
      <c r="F10192" s="509"/>
    </row>
    <row r="10193" spans="1:6" x14ac:dyDescent="0.25">
      <c r="A10193" s="40"/>
      <c r="F10193" s="509"/>
    </row>
    <row r="10194" spans="1:6" x14ac:dyDescent="0.25">
      <c r="A10194" s="40"/>
      <c r="F10194" s="509"/>
    </row>
    <row r="10195" spans="1:6" x14ac:dyDescent="0.25">
      <c r="A10195" s="40"/>
      <c r="F10195" s="509"/>
    </row>
    <row r="10196" spans="1:6" x14ac:dyDescent="0.25">
      <c r="A10196" s="40"/>
      <c r="F10196" s="509"/>
    </row>
    <row r="10197" spans="1:6" x14ac:dyDescent="0.25">
      <c r="A10197" s="40"/>
      <c r="F10197" s="509"/>
    </row>
    <row r="10198" spans="1:6" x14ac:dyDescent="0.25">
      <c r="A10198" s="40"/>
      <c r="F10198" s="509"/>
    </row>
    <row r="10199" spans="1:6" x14ac:dyDescent="0.25">
      <c r="A10199" s="40"/>
      <c r="F10199" s="509"/>
    </row>
    <row r="10200" spans="1:6" x14ac:dyDescent="0.25">
      <c r="A10200" s="40"/>
      <c r="F10200" s="509"/>
    </row>
    <row r="10201" spans="1:6" x14ac:dyDescent="0.25">
      <c r="A10201" s="40"/>
      <c r="F10201" s="509"/>
    </row>
    <row r="10202" spans="1:6" x14ac:dyDescent="0.25">
      <c r="A10202" s="40"/>
      <c r="F10202" s="509"/>
    </row>
    <row r="10203" spans="1:6" x14ac:dyDescent="0.25">
      <c r="A10203" s="40"/>
      <c r="F10203" s="509"/>
    </row>
    <row r="10204" spans="1:6" x14ac:dyDescent="0.25">
      <c r="A10204" s="40"/>
      <c r="F10204" s="509"/>
    </row>
    <row r="10205" spans="1:6" x14ac:dyDescent="0.25">
      <c r="A10205" s="40"/>
      <c r="F10205" s="509"/>
    </row>
    <row r="10206" spans="1:6" x14ac:dyDescent="0.25">
      <c r="A10206" s="40"/>
      <c r="F10206" s="509"/>
    </row>
    <row r="10207" spans="1:6" x14ac:dyDescent="0.25">
      <c r="A10207" s="40"/>
      <c r="F10207" s="509"/>
    </row>
    <row r="10208" spans="1:6" x14ac:dyDescent="0.25">
      <c r="A10208" s="40"/>
      <c r="F10208" s="509"/>
    </row>
    <row r="10209" spans="1:6" x14ac:dyDescent="0.25">
      <c r="A10209" s="40"/>
      <c r="F10209" s="509"/>
    </row>
    <row r="10210" spans="1:6" x14ac:dyDescent="0.25">
      <c r="A10210" s="40"/>
      <c r="F10210" s="509"/>
    </row>
    <row r="10211" spans="1:6" x14ac:dyDescent="0.25">
      <c r="A10211" s="40"/>
      <c r="F10211" s="509"/>
    </row>
    <row r="10212" spans="1:6" x14ac:dyDescent="0.25">
      <c r="A10212" s="40"/>
      <c r="F10212" s="509"/>
    </row>
    <row r="10213" spans="1:6" x14ac:dyDescent="0.25">
      <c r="A10213" s="40"/>
      <c r="F10213" s="509"/>
    </row>
    <row r="10214" spans="1:6" x14ac:dyDescent="0.25">
      <c r="A10214" s="40"/>
      <c r="F10214" s="509"/>
    </row>
    <row r="10215" spans="1:6" x14ac:dyDescent="0.25">
      <c r="A10215" s="40"/>
      <c r="F10215" s="509"/>
    </row>
    <row r="10216" spans="1:6" x14ac:dyDescent="0.25">
      <c r="A10216" s="40"/>
      <c r="F10216" s="509"/>
    </row>
    <row r="10217" spans="1:6" x14ac:dyDescent="0.25">
      <c r="A10217" s="40"/>
      <c r="F10217" s="509"/>
    </row>
    <row r="10218" spans="1:6" x14ac:dyDescent="0.25">
      <c r="A10218" s="40"/>
      <c r="F10218" s="509"/>
    </row>
    <row r="10219" spans="1:6" x14ac:dyDescent="0.25">
      <c r="A10219" s="40"/>
      <c r="F10219" s="509"/>
    </row>
    <row r="10220" spans="1:6" x14ac:dyDescent="0.25">
      <c r="A10220" s="40"/>
      <c r="F10220" s="509"/>
    </row>
    <row r="10221" spans="1:6" x14ac:dyDescent="0.25">
      <c r="A10221" s="40"/>
      <c r="F10221" s="509"/>
    </row>
    <row r="10222" spans="1:6" x14ac:dyDescent="0.25">
      <c r="A10222" s="40"/>
      <c r="F10222" s="509"/>
    </row>
    <row r="10223" spans="1:6" x14ac:dyDescent="0.25">
      <c r="A10223" s="40"/>
      <c r="F10223" s="509"/>
    </row>
    <row r="10224" spans="1:6" x14ac:dyDescent="0.25">
      <c r="A10224" s="40"/>
      <c r="F10224" s="509"/>
    </row>
    <row r="10225" spans="1:6" x14ac:dyDescent="0.25">
      <c r="A10225" s="40"/>
      <c r="F10225" s="509"/>
    </row>
    <row r="10226" spans="1:6" x14ac:dyDescent="0.25">
      <c r="A10226" s="40"/>
      <c r="F10226" s="509"/>
    </row>
    <row r="10227" spans="1:6" x14ac:dyDescent="0.25">
      <c r="A10227" s="40"/>
      <c r="F10227" s="509"/>
    </row>
    <row r="10228" spans="1:6" x14ac:dyDescent="0.25">
      <c r="A10228" s="40"/>
      <c r="F10228" s="509"/>
    </row>
    <row r="10229" spans="1:6" x14ac:dyDescent="0.25">
      <c r="A10229" s="40"/>
      <c r="F10229" s="509"/>
    </row>
    <row r="10230" spans="1:6" x14ac:dyDescent="0.25">
      <c r="A10230" s="40"/>
      <c r="F10230" s="509"/>
    </row>
    <row r="10231" spans="1:6" x14ac:dyDescent="0.25">
      <c r="A10231" s="40"/>
      <c r="F10231" s="509"/>
    </row>
    <row r="10232" spans="1:6" x14ac:dyDescent="0.25">
      <c r="A10232" s="40"/>
      <c r="F10232" s="509"/>
    </row>
    <row r="10233" spans="1:6" x14ac:dyDescent="0.25">
      <c r="A10233" s="40"/>
      <c r="F10233" s="509"/>
    </row>
    <row r="10234" spans="1:6" x14ac:dyDescent="0.25">
      <c r="A10234" s="40"/>
      <c r="F10234" s="509"/>
    </row>
    <row r="10235" spans="1:6" x14ac:dyDescent="0.25">
      <c r="A10235" s="40"/>
      <c r="F10235" s="509"/>
    </row>
    <row r="10236" spans="1:6" x14ac:dyDescent="0.25">
      <c r="A10236" s="40"/>
      <c r="F10236" s="509"/>
    </row>
    <row r="10237" spans="1:6" x14ac:dyDescent="0.25">
      <c r="A10237" s="40"/>
      <c r="F10237" s="509"/>
    </row>
    <row r="10238" spans="1:6" x14ac:dyDescent="0.25">
      <c r="A10238" s="40"/>
      <c r="F10238" s="509"/>
    </row>
    <row r="10239" spans="1:6" x14ac:dyDescent="0.25">
      <c r="A10239" s="40"/>
      <c r="F10239" s="509"/>
    </row>
    <row r="10240" spans="1:6" x14ac:dyDescent="0.25">
      <c r="A10240" s="40"/>
      <c r="F10240" s="509"/>
    </row>
    <row r="10241" spans="1:6" x14ac:dyDescent="0.25">
      <c r="A10241" s="40"/>
      <c r="F10241" s="509"/>
    </row>
    <row r="10242" spans="1:6" x14ac:dyDescent="0.25">
      <c r="A10242" s="40"/>
      <c r="F10242" s="509"/>
    </row>
    <row r="10243" spans="1:6" x14ac:dyDescent="0.25">
      <c r="A10243" s="40"/>
      <c r="F10243" s="509"/>
    </row>
    <row r="10244" spans="1:6" x14ac:dyDescent="0.25">
      <c r="A10244" s="40"/>
      <c r="F10244" s="509"/>
    </row>
    <row r="10245" spans="1:6" x14ac:dyDescent="0.25">
      <c r="A10245" s="40"/>
      <c r="F10245" s="509"/>
    </row>
    <row r="10246" spans="1:6" x14ac:dyDescent="0.25">
      <c r="A10246" s="40"/>
      <c r="F10246" s="509"/>
    </row>
    <row r="10247" spans="1:6" x14ac:dyDescent="0.25">
      <c r="A10247" s="40"/>
      <c r="F10247" s="509"/>
    </row>
    <row r="10248" spans="1:6" x14ac:dyDescent="0.25">
      <c r="A10248" s="40"/>
      <c r="F10248" s="509"/>
    </row>
    <row r="10249" spans="1:6" x14ac:dyDescent="0.25">
      <c r="A10249" s="40"/>
      <c r="F10249" s="509"/>
    </row>
    <row r="10250" spans="1:6" x14ac:dyDescent="0.25">
      <c r="A10250" s="40"/>
      <c r="F10250" s="509"/>
    </row>
    <row r="10251" spans="1:6" x14ac:dyDescent="0.25">
      <c r="A10251" s="40"/>
      <c r="F10251" s="509"/>
    </row>
    <row r="10252" spans="1:6" x14ac:dyDescent="0.25">
      <c r="A10252" s="40"/>
      <c r="F10252" s="509"/>
    </row>
    <row r="10253" spans="1:6" x14ac:dyDescent="0.25">
      <c r="A10253" s="40"/>
      <c r="F10253" s="509"/>
    </row>
    <row r="10254" spans="1:6" x14ac:dyDescent="0.25">
      <c r="A10254" s="40"/>
      <c r="F10254" s="509"/>
    </row>
    <row r="10255" spans="1:6" x14ac:dyDescent="0.25">
      <c r="A10255" s="40"/>
      <c r="F10255" s="509"/>
    </row>
    <row r="10256" spans="1:6" x14ac:dyDescent="0.25">
      <c r="A10256" s="40"/>
      <c r="F10256" s="509"/>
    </row>
    <row r="10257" spans="1:6" x14ac:dyDescent="0.25">
      <c r="A10257" s="40"/>
      <c r="F10257" s="509"/>
    </row>
    <row r="10258" spans="1:6" x14ac:dyDescent="0.25">
      <c r="A10258" s="40"/>
      <c r="F10258" s="509"/>
    </row>
    <row r="10259" spans="1:6" x14ac:dyDescent="0.25">
      <c r="A10259" s="40"/>
      <c r="F10259" s="509"/>
    </row>
    <row r="10260" spans="1:6" x14ac:dyDescent="0.25">
      <c r="A10260" s="40"/>
      <c r="F10260" s="509"/>
    </row>
    <row r="10261" spans="1:6" x14ac:dyDescent="0.25">
      <c r="A10261" s="40"/>
      <c r="F10261" s="509"/>
    </row>
    <row r="10262" spans="1:6" x14ac:dyDescent="0.25">
      <c r="A10262" s="40"/>
      <c r="F10262" s="509"/>
    </row>
    <row r="10263" spans="1:6" x14ac:dyDescent="0.25">
      <c r="A10263" s="40"/>
      <c r="F10263" s="509"/>
    </row>
    <row r="10264" spans="1:6" x14ac:dyDescent="0.25">
      <c r="A10264" s="40"/>
      <c r="F10264" s="509"/>
    </row>
    <row r="10265" spans="1:6" x14ac:dyDescent="0.25">
      <c r="A10265" s="40"/>
      <c r="F10265" s="509"/>
    </row>
    <row r="10266" spans="1:6" x14ac:dyDescent="0.25">
      <c r="A10266" s="40"/>
      <c r="F10266" s="509"/>
    </row>
    <row r="10267" spans="1:6" x14ac:dyDescent="0.25">
      <c r="A10267" s="40"/>
      <c r="F10267" s="509"/>
    </row>
    <row r="10268" spans="1:6" x14ac:dyDescent="0.25">
      <c r="A10268" s="40"/>
      <c r="F10268" s="509"/>
    </row>
    <row r="10269" spans="1:6" x14ac:dyDescent="0.25">
      <c r="A10269" s="40"/>
      <c r="F10269" s="509"/>
    </row>
    <row r="10270" spans="1:6" x14ac:dyDescent="0.25">
      <c r="A10270" s="40"/>
      <c r="F10270" s="509"/>
    </row>
    <row r="10271" spans="1:6" x14ac:dyDescent="0.25">
      <c r="A10271" s="40"/>
      <c r="F10271" s="509"/>
    </row>
    <row r="10272" spans="1:6" x14ac:dyDescent="0.25">
      <c r="A10272" s="40"/>
      <c r="F10272" s="509"/>
    </row>
    <row r="10273" spans="1:6" x14ac:dyDescent="0.25">
      <c r="A10273" s="40"/>
      <c r="F10273" s="509"/>
    </row>
    <row r="10274" spans="1:6" x14ac:dyDescent="0.25">
      <c r="A10274" s="40"/>
      <c r="F10274" s="509"/>
    </row>
    <row r="10275" spans="1:6" x14ac:dyDescent="0.25">
      <c r="A10275" s="40"/>
      <c r="F10275" s="509"/>
    </row>
    <row r="10276" spans="1:6" x14ac:dyDescent="0.25">
      <c r="A10276" s="40"/>
      <c r="F10276" s="509"/>
    </row>
    <row r="10277" spans="1:6" x14ac:dyDescent="0.25">
      <c r="A10277" s="40"/>
      <c r="F10277" s="509"/>
    </row>
    <row r="10278" spans="1:6" x14ac:dyDescent="0.25">
      <c r="A10278" s="40"/>
      <c r="F10278" s="509"/>
    </row>
    <row r="10279" spans="1:6" x14ac:dyDescent="0.25">
      <c r="A10279" s="40"/>
      <c r="F10279" s="509"/>
    </row>
    <row r="10280" spans="1:6" x14ac:dyDescent="0.25">
      <c r="A10280" s="40"/>
      <c r="F10280" s="509"/>
    </row>
    <row r="10281" spans="1:6" x14ac:dyDescent="0.25">
      <c r="A10281" s="40"/>
      <c r="F10281" s="509"/>
    </row>
    <row r="10282" spans="1:6" x14ac:dyDescent="0.25">
      <c r="A10282" s="40"/>
      <c r="F10282" s="509"/>
    </row>
    <row r="10283" spans="1:6" x14ac:dyDescent="0.25">
      <c r="A10283" s="40"/>
      <c r="F10283" s="509"/>
    </row>
    <row r="10284" spans="1:6" x14ac:dyDescent="0.25">
      <c r="A10284" s="40"/>
      <c r="F10284" s="509"/>
    </row>
    <row r="10285" spans="1:6" x14ac:dyDescent="0.25">
      <c r="A10285" s="40"/>
      <c r="F10285" s="509"/>
    </row>
    <row r="10286" spans="1:6" x14ac:dyDescent="0.25">
      <c r="A10286" s="40"/>
      <c r="F10286" s="509"/>
    </row>
    <row r="10287" spans="1:6" x14ac:dyDescent="0.25">
      <c r="A10287" s="40"/>
      <c r="F10287" s="509"/>
    </row>
    <row r="10288" spans="1:6" x14ac:dyDescent="0.25">
      <c r="A10288" s="40"/>
      <c r="F10288" s="509"/>
    </row>
    <row r="10289" spans="1:6" x14ac:dyDescent="0.25">
      <c r="A10289" s="40"/>
      <c r="F10289" s="509"/>
    </row>
    <row r="10290" spans="1:6" x14ac:dyDescent="0.25">
      <c r="A10290" s="40"/>
      <c r="F10290" s="509"/>
    </row>
    <row r="10291" spans="1:6" x14ac:dyDescent="0.25">
      <c r="A10291" s="40"/>
      <c r="F10291" s="509"/>
    </row>
    <row r="10292" spans="1:6" x14ac:dyDescent="0.25">
      <c r="A10292" s="40"/>
      <c r="F10292" s="509"/>
    </row>
    <row r="10293" spans="1:6" x14ac:dyDescent="0.25">
      <c r="A10293" s="40"/>
      <c r="F10293" s="509"/>
    </row>
    <row r="10294" spans="1:6" x14ac:dyDescent="0.25">
      <c r="A10294" s="40"/>
      <c r="F10294" s="509"/>
    </row>
    <row r="10295" spans="1:6" x14ac:dyDescent="0.25">
      <c r="A10295" s="40"/>
      <c r="F10295" s="509"/>
    </row>
    <row r="10296" spans="1:6" x14ac:dyDescent="0.25">
      <c r="A10296" s="40"/>
      <c r="F10296" s="509"/>
    </row>
    <row r="10297" spans="1:6" x14ac:dyDescent="0.25">
      <c r="A10297" s="40"/>
      <c r="F10297" s="509"/>
    </row>
    <row r="10298" spans="1:6" x14ac:dyDescent="0.25">
      <c r="A10298" s="40"/>
      <c r="F10298" s="509"/>
    </row>
    <row r="10299" spans="1:6" x14ac:dyDescent="0.25">
      <c r="A10299" s="40"/>
      <c r="F10299" s="509"/>
    </row>
    <row r="10300" spans="1:6" x14ac:dyDescent="0.25">
      <c r="A10300" s="40"/>
      <c r="F10300" s="509"/>
    </row>
    <row r="10301" spans="1:6" x14ac:dyDescent="0.25">
      <c r="A10301" s="40"/>
      <c r="F10301" s="509"/>
    </row>
    <row r="10302" spans="1:6" x14ac:dyDescent="0.25">
      <c r="A10302" s="40"/>
      <c r="F10302" s="509"/>
    </row>
    <row r="10303" spans="1:6" x14ac:dyDescent="0.25">
      <c r="A10303" s="40"/>
      <c r="F10303" s="509"/>
    </row>
    <row r="10304" spans="1:6" x14ac:dyDescent="0.25">
      <c r="A10304" s="40"/>
      <c r="F10304" s="509"/>
    </row>
    <row r="10305" spans="1:6" x14ac:dyDescent="0.25">
      <c r="A10305" s="40"/>
      <c r="F10305" s="509"/>
    </row>
    <row r="10306" spans="1:6" x14ac:dyDescent="0.25">
      <c r="A10306" s="40"/>
      <c r="F10306" s="509"/>
    </row>
    <row r="10307" spans="1:6" x14ac:dyDescent="0.25">
      <c r="A10307" s="40"/>
      <c r="F10307" s="509"/>
    </row>
    <row r="10308" spans="1:6" x14ac:dyDescent="0.25">
      <c r="A10308" s="40"/>
      <c r="F10308" s="509"/>
    </row>
    <row r="10309" spans="1:6" x14ac:dyDescent="0.25">
      <c r="A10309" s="40"/>
      <c r="F10309" s="509"/>
    </row>
    <row r="10310" spans="1:6" x14ac:dyDescent="0.25">
      <c r="A10310" s="40"/>
      <c r="F10310" s="509"/>
    </row>
    <row r="10311" spans="1:6" x14ac:dyDescent="0.25">
      <c r="A10311" s="40"/>
      <c r="F10311" s="509"/>
    </row>
    <row r="10312" spans="1:6" x14ac:dyDescent="0.25">
      <c r="A10312" s="40"/>
      <c r="F10312" s="509"/>
    </row>
    <row r="10313" spans="1:6" x14ac:dyDescent="0.25">
      <c r="A10313" s="40"/>
      <c r="F10313" s="509"/>
    </row>
    <row r="10314" spans="1:6" x14ac:dyDescent="0.25">
      <c r="A10314" s="40"/>
      <c r="F10314" s="509"/>
    </row>
    <row r="10315" spans="1:6" x14ac:dyDescent="0.25">
      <c r="A10315" s="40"/>
      <c r="F10315" s="509"/>
    </row>
    <row r="10316" spans="1:6" x14ac:dyDescent="0.25">
      <c r="A10316" s="40"/>
      <c r="F10316" s="509"/>
    </row>
    <row r="10317" spans="1:6" x14ac:dyDescent="0.25">
      <c r="A10317" s="40"/>
      <c r="F10317" s="509"/>
    </row>
    <row r="10318" spans="1:6" x14ac:dyDescent="0.25">
      <c r="A10318" s="40"/>
      <c r="F10318" s="509"/>
    </row>
    <row r="10319" spans="1:6" x14ac:dyDescent="0.25">
      <c r="A10319" s="40"/>
      <c r="F10319" s="509"/>
    </row>
    <row r="10320" spans="1:6" x14ac:dyDescent="0.25">
      <c r="A10320" s="40"/>
      <c r="F10320" s="509"/>
    </row>
    <row r="10321" spans="1:6" x14ac:dyDescent="0.25">
      <c r="A10321" s="40"/>
      <c r="F10321" s="509"/>
    </row>
    <row r="10322" spans="1:6" x14ac:dyDescent="0.25">
      <c r="A10322" s="40"/>
      <c r="F10322" s="509"/>
    </row>
    <row r="10323" spans="1:6" x14ac:dyDescent="0.25">
      <c r="A10323" s="40"/>
      <c r="F10323" s="509"/>
    </row>
    <row r="10324" spans="1:6" x14ac:dyDescent="0.25">
      <c r="A10324" s="40"/>
      <c r="F10324" s="509"/>
    </row>
    <row r="10325" spans="1:6" x14ac:dyDescent="0.25">
      <c r="A10325" s="40"/>
      <c r="F10325" s="509"/>
    </row>
    <row r="10326" spans="1:6" x14ac:dyDescent="0.25">
      <c r="A10326" s="40"/>
      <c r="F10326" s="509"/>
    </row>
    <row r="10327" spans="1:6" x14ac:dyDescent="0.25">
      <c r="A10327" s="40"/>
      <c r="F10327" s="509"/>
    </row>
    <row r="10328" spans="1:6" x14ac:dyDescent="0.25">
      <c r="A10328" s="40"/>
      <c r="F10328" s="509"/>
    </row>
    <row r="10329" spans="1:6" x14ac:dyDescent="0.25">
      <c r="A10329" s="40"/>
      <c r="F10329" s="509"/>
    </row>
    <row r="10330" spans="1:6" x14ac:dyDescent="0.25">
      <c r="A10330" s="40"/>
      <c r="F10330" s="509"/>
    </row>
    <row r="10331" spans="1:6" x14ac:dyDescent="0.25">
      <c r="A10331" s="40"/>
      <c r="F10331" s="509"/>
    </row>
    <row r="10332" spans="1:6" x14ac:dyDescent="0.25">
      <c r="A10332" s="40"/>
      <c r="F10332" s="509"/>
    </row>
    <row r="10333" spans="1:6" x14ac:dyDescent="0.25">
      <c r="A10333" s="40"/>
      <c r="F10333" s="509"/>
    </row>
    <row r="10334" spans="1:6" x14ac:dyDescent="0.25">
      <c r="A10334" s="40"/>
      <c r="F10334" s="509"/>
    </row>
    <row r="10335" spans="1:6" x14ac:dyDescent="0.25">
      <c r="A10335" s="40"/>
      <c r="F10335" s="509"/>
    </row>
    <row r="10336" spans="1:6" x14ac:dyDescent="0.25">
      <c r="A10336" s="40"/>
      <c r="F10336" s="509"/>
    </row>
    <row r="10337" spans="1:6" x14ac:dyDescent="0.25">
      <c r="A10337" s="40"/>
      <c r="F10337" s="509"/>
    </row>
    <row r="10338" spans="1:6" x14ac:dyDescent="0.25">
      <c r="A10338" s="40"/>
      <c r="F10338" s="509"/>
    </row>
    <row r="10339" spans="1:6" x14ac:dyDescent="0.25">
      <c r="A10339" s="40"/>
      <c r="F10339" s="509"/>
    </row>
    <row r="10340" spans="1:6" x14ac:dyDescent="0.25">
      <c r="A10340" s="40"/>
      <c r="F10340" s="509"/>
    </row>
    <row r="10341" spans="1:6" x14ac:dyDescent="0.25">
      <c r="A10341" s="40"/>
      <c r="F10341" s="509"/>
    </row>
    <row r="10342" spans="1:6" x14ac:dyDescent="0.25">
      <c r="A10342" s="40"/>
      <c r="F10342" s="509"/>
    </row>
    <row r="10343" spans="1:6" x14ac:dyDescent="0.25">
      <c r="A10343" s="40"/>
      <c r="F10343" s="509"/>
    </row>
    <row r="10344" spans="1:6" x14ac:dyDescent="0.25">
      <c r="A10344" s="40"/>
      <c r="F10344" s="509"/>
    </row>
    <row r="10345" spans="1:6" x14ac:dyDescent="0.25">
      <c r="A10345" s="40"/>
      <c r="F10345" s="509"/>
    </row>
    <row r="10346" spans="1:6" x14ac:dyDescent="0.25">
      <c r="A10346" s="40"/>
      <c r="F10346" s="509"/>
    </row>
    <row r="10347" spans="1:6" x14ac:dyDescent="0.25">
      <c r="A10347" s="40"/>
      <c r="F10347" s="509"/>
    </row>
    <row r="10348" spans="1:6" x14ac:dyDescent="0.25">
      <c r="A10348" s="40"/>
      <c r="F10348" s="509"/>
    </row>
    <row r="10349" spans="1:6" x14ac:dyDescent="0.25">
      <c r="A10349" s="40"/>
      <c r="F10349" s="509"/>
    </row>
    <row r="10350" spans="1:6" x14ac:dyDescent="0.25">
      <c r="A10350" s="40"/>
      <c r="F10350" s="509"/>
    </row>
    <row r="10351" spans="1:6" x14ac:dyDescent="0.25">
      <c r="A10351" s="40"/>
      <c r="F10351" s="509"/>
    </row>
    <row r="10352" spans="1:6" x14ac:dyDescent="0.25">
      <c r="A10352" s="40"/>
      <c r="F10352" s="509"/>
    </row>
    <row r="10353" spans="1:6" x14ac:dyDescent="0.25">
      <c r="A10353" s="40"/>
      <c r="F10353" s="509"/>
    </row>
    <row r="10354" spans="1:6" x14ac:dyDescent="0.25">
      <c r="A10354" s="40"/>
      <c r="F10354" s="509"/>
    </row>
    <row r="10355" spans="1:6" x14ac:dyDescent="0.25">
      <c r="A10355" s="40"/>
      <c r="F10355" s="509"/>
    </row>
    <row r="10356" spans="1:6" x14ac:dyDescent="0.25">
      <c r="A10356" s="40"/>
      <c r="F10356" s="509"/>
    </row>
    <row r="10357" spans="1:6" x14ac:dyDescent="0.25">
      <c r="A10357" s="40"/>
      <c r="F10357" s="509"/>
    </row>
    <row r="10358" spans="1:6" x14ac:dyDescent="0.25">
      <c r="A10358" s="40"/>
      <c r="F10358" s="509"/>
    </row>
    <row r="10359" spans="1:6" x14ac:dyDescent="0.25">
      <c r="A10359" s="40"/>
      <c r="F10359" s="509"/>
    </row>
    <row r="10360" spans="1:6" x14ac:dyDescent="0.25">
      <c r="A10360" s="40"/>
      <c r="F10360" s="509"/>
    </row>
    <row r="10361" spans="1:6" x14ac:dyDescent="0.25">
      <c r="A10361" s="40"/>
      <c r="F10361" s="509"/>
    </row>
    <row r="10362" spans="1:6" x14ac:dyDescent="0.25">
      <c r="A10362" s="40"/>
      <c r="F10362" s="509"/>
    </row>
    <row r="10363" spans="1:6" x14ac:dyDescent="0.25">
      <c r="A10363" s="40"/>
      <c r="F10363" s="509"/>
    </row>
    <row r="10364" spans="1:6" x14ac:dyDescent="0.25">
      <c r="A10364" s="40"/>
      <c r="F10364" s="509"/>
    </row>
    <row r="10365" spans="1:6" x14ac:dyDescent="0.25">
      <c r="A10365" s="40"/>
      <c r="F10365" s="509"/>
    </row>
    <row r="10366" spans="1:6" x14ac:dyDescent="0.25">
      <c r="A10366" s="40"/>
      <c r="F10366" s="509"/>
    </row>
    <row r="10367" spans="1:6" x14ac:dyDescent="0.25">
      <c r="A10367" s="40"/>
      <c r="F10367" s="509"/>
    </row>
    <row r="10368" spans="1:6" x14ac:dyDescent="0.25">
      <c r="A10368" s="40"/>
      <c r="F10368" s="509"/>
    </row>
    <row r="10369" spans="1:6" x14ac:dyDescent="0.25">
      <c r="A10369" s="40"/>
      <c r="F10369" s="509"/>
    </row>
    <row r="10370" spans="1:6" x14ac:dyDescent="0.25">
      <c r="A10370" s="40"/>
      <c r="F10370" s="509"/>
    </row>
    <row r="10371" spans="1:6" x14ac:dyDescent="0.25">
      <c r="A10371" s="40"/>
      <c r="F10371" s="509"/>
    </row>
    <row r="10372" spans="1:6" x14ac:dyDescent="0.25">
      <c r="A10372" s="40"/>
      <c r="F10372" s="509"/>
    </row>
    <row r="10373" spans="1:6" x14ac:dyDescent="0.25">
      <c r="A10373" s="40"/>
      <c r="F10373" s="509"/>
    </row>
    <row r="10374" spans="1:6" x14ac:dyDescent="0.25">
      <c r="A10374" s="40"/>
      <c r="F10374" s="509"/>
    </row>
    <row r="10375" spans="1:6" x14ac:dyDescent="0.25">
      <c r="A10375" s="40"/>
      <c r="F10375" s="509"/>
    </row>
    <row r="10376" spans="1:6" x14ac:dyDescent="0.25">
      <c r="A10376" s="40"/>
      <c r="F10376" s="509"/>
    </row>
    <row r="10377" spans="1:6" x14ac:dyDescent="0.25">
      <c r="A10377" s="40"/>
      <c r="F10377" s="509"/>
    </row>
    <row r="10378" spans="1:6" x14ac:dyDescent="0.25">
      <c r="A10378" s="40"/>
      <c r="F10378" s="509"/>
    </row>
    <row r="10379" spans="1:6" x14ac:dyDescent="0.25">
      <c r="A10379" s="40"/>
      <c r="F10379" s="509"/>
    </row>
    <row r="10380" spans="1:6" x14ac:dyDescent="0.25">
      <c r="A10380" s="40"/>
      <c r="F10380" s="509"/>
    </row>
    <row r="10381" spans="1:6" x14ac:dyDescent="0.25">
      <c r="A10381" s="40"/>
      <c r="F10381" s="509"/>
    </row>
    <row r="10382" spans="1:6" x14ac:dyDescent="0.25">
      <c r="A10382" s="40"/>
      <c r="F10382" s="509"/>
    </row>
    <row r="10383" spans="1:6" x14ac:dyDescent="0.25">
      <c r="A10383" s="40"/>
      <c r="F10383" s="509"/>
    </row>
    <row r="10384" spans="1:6" x14ac:dyDescent="0.25">
      <c r="A10384" s="40"/>
      <c r="F10384" s="509"/>
    </row>
    <row r="10385" spans="1:6" x14ac:dyDescent="0.25">
      <c r="A10385" s="40"/>
      <c r="F10385" s="509"/>
    </row>
    <row r="10386" spans="1:6" x14ac:dyDescent="0.25">
      <c r="A10386" s="40"/>
      <c r="F10386" s="509"/>
    </row>
    <row r="10387" spans="1:6" x14ac:dyDescent="0.25">
      <c r="A10387" s="40"/>
      <c r="F10387" s="509"/>
    </row>
    <row r="10388" spans="1:6" x14ac:dyDescent="0.25">
      <c r="A10388" s="40"/>
      <c r="F10388" s="509"/>
    </row>
    <row r="10389" spans="1:6" x14ac:dyDescent="0.25">
      <c r="A10389" s="40"/>
      <c r="F10389" s="509"/>
    </row>
    <row r="10390" spans="1:6" x14ac:dyDescent="0.25">
      <c r="A10390" s="40"/>
      <c r="F10390" s="509"/>
    </row>
    <row r="10391" spans="1:6" x14ac:dyDescent="0.25">
      <c r="A10391" s="40"/>
      <c r="F10391" s="509"/>
    </row>
    <row r="10392" spans="1:6" x14ac:dyDescent="0.25">
      <c r="A10392" s="40"/>
      <c r="F10392" s="509"/>
    </row>
    <row r="10393" spans="1:6" x14ac:dyDescent="0.25">
      <c r="A10393" s="40"/>
      <c r="F10393" s="509"/>
    </row>
    <row r="10394" spans="1:6" x14ac:dyDescent="0.25">
      <c r="A10394" s="40"/>
      <c r="F10394" s="509"/>
    </row>
    <row r="10395" spans="1:6" x14ac:dyDescent="0.25">
      <c r="A10395" s="40"/>
      <c r="F10395" s="509"/>
    </row>
    <row r="10396" spans="1:6" x14ac:dyDescent="0.25">
      <c r="A10396" s="40"/>
      <c r="F10396" s="509"/>
    </row>
    <row r="10397" spans="1:6" x14ac:dyDescent="0.25">
      <c r="A10397" s="40"/>
      <c r="F10397" s="509"/>
    </row>
    <row r="10398" spans="1:6" x14ac:dyDescent="0.25">
      <c r="A10398" s="40"/>
      <c r="F10398" s="509"/>
    </row>
    <row r="10399" spans="1:6" x14ac:dyDescent="0.25">
      <c r="A10399" s="40"/>
      <c r="F10399" s="509"/>
    </row>
    <row r="10400" spans="1:6" x14ac:dyDescent="0.25">
      <c r="A10400" s="40"/>
      <c r="F10400" s="509"/>
    </row>
    <row r="10401" spans="1:6" x14ac:dyDescent="0.25">
      <c r="A10401" s="40"/>
      <c r="F10401" s="509"/>
    </row>
    <row r="10402" spans="1:6" x14ac:dyDescent="0.25">
      <c r="A10402" s="40"/>
      <c r="F10402" s="509"/>
    </row>
    <row r="10403" spans="1:6" x14ac:dyDescent="0.25">
      <c r="A10403" s="40"/>
      <c r="F10403" s="509"/>
    </row>
    <row r="10404" spans="1:6" x14ac:dyDescent="0.25">
      <c r="A10404" s="40"/>
      <c r="F10404" s="509"/>
    </row>
    <row r="10405" spans="1:6" x14ac:dyDescent="0.25">
      <c r="A10405" s="40"/>
      <c r="F10405" s="509"/>
    </row>
    <row r="10406" spans="1:6" x14ac:dyDescent="0.25">
      <c r="A10406" s="40"/>
      <c r="F10406" s="509"/>
    </row>
    <row r="10407" spans="1:6" x14ac:dyDescent="0.25">
      <c r="A10407" s="40"/>
      <c r="F10407" s="509"/>
    </row>
    <row r="10408" spans="1:6" x14ac:dyDescent="0.25">
      <c r="A10408" s="40"/>
      <c r="F10408" s="509"/>
    </row>
    <row r="10409" spans="1:6" x14ac:dyDescent="0.25">
      <c r="A10409" s="40"/>
      <c r="F10409" s="509"/>
    </row>
    <row r="10410" spans="1:6" x14ac:dyDescent="0.25">
      <c r="A10410" s="40"/>
      <c r="F10410" s="509"/>
    </row>
    <row r="10411" spans="1:6" x14ac:dyDescent="0.25">
      <c r="A10411" s="40"/>
      <c r="F10411" s="509"/>
    </row>
    <row r="10412" spans="1:6" x14ac:dyDescent="0.25">
      <c r="A10412" s="40"/>
      <c r="F10412" s="509"/>
    </row>
    <row r="10413" spans="1:6" x14ac:dyDescent="0.25">
      <c r="A10413" s="40"/>
      <c r="F10413" s="509"/>
    </row>
    <row r="10414" spans="1:6" x14ac:dyDescent="0.25">
      <c r="A10414" s="40"/>
      <c r="F10414" s="509"/>
    </row>
    <row r="10415" spans="1:6" x14ac:dyDescent="0.25">
      <c r="A10415" s="40"/>
      <c r="F10415" s="509"/>
    </row>
    <row r="10416" spans="1:6" x14ac:dyDescent="0.25">
      <c r="A10416" s="40"/>
      <c r="F10416" s="509"/>
    </row>
    <row r="10417" spans="1:6" x14ac:dyDescent="0.25">
      <c r="A10417" s="40"/>
      <c r="F10417" s="509"/>
    </row>
    <row r="10418" spans="1:6" x14ac:dyDescent="0.25">
      <c r="A10418" s="40"/>
      <c r="F10418" s="509"/>
    </row>
    <row r="10419" spans="1:6" x14ac:dyDescent="0.25">
      <c r="A10419" s="40"/>
      <c r="F10419" s="509"/>
    </row>
    <row r="10420" spans="1:6" x14ac:dyDescent="0.25">
      <c r="A10420" s="40"/>
      <c r="F10420" s="509"/>
    </row>
    <row r="10421" spans="1:6" x14ac:dyDescent="0.25">
      <c r="A10421" s="40"/>
      <c r="F10421" s="509"/>
    </row>
    <row r="10422" spans="1:6" x14ac:dyDescent="0.25">
      <c r="A10422" s="40"/>
      <c r="F10422" s="509"/>
    </row>
    <row r="10423" spans="1:6" x14ac:dyDescent="0.25">
      <c r="A10423" s="40"/>
      <c r="F10423" s="509"/>
    </row>
    <row r="10424" spans="1:6" x14ac:dyDescent="0.25">
      <c r="A10424" s="40"/>
      <c r="F10424" s="509"/>
    </row>
    <row r="10425" spans="1:6" x14ac:dyDescent="0.25">
      <c r="A10425" s="40"/>
      <c r="F10425" s="509"/>
    </row>
    <row r="10426" spans="1:6" x14ac:dyDescent="0.25">
      <c r="A10426" s="40"/>
      <c r="F10426" s="509"/>
    </row>
    <row r="10427" spans="1:6" x14ac:dyDescent="0.25">
      <c r="A10427" s="40"/>
      <c r="F10427" s="509"/>
    </row>
    <row r="10428" spans="1:6" x14ac:dyDescent="0.25">
      <c r="A10428" s="40"/>
      <c r="F10428" s="509"/>
    </row>
    <row r="10429" spans="1:6" x14ac:dyDescent="0.25">
      <c r="A10429" s="40"/>
      <c r="F10429" s="509"/>
    </row>
    <row r="10430" spans="1:6" x14ac:dyDescent="0.25">
      <c r="A10430" s="40"/>
      <c r="F10430" s="509"/>
    </row>
    <row r="10431" spans="1:6" x14ac:dyDescent="0.25">
      <c r="A10431" s="40"/>
      <c r="F10431" s="509"/>
    </row>
    <row r="10432" spans="1:6" x14ac:dyDescent="0.25">
      <c r="A10432" s="40"/>
      <c r="F10432" s="509"/>
    </row>
    <row r="10433" spans="1:6" x14ac:dyDescent="0.25">
      <c r="A10433" s="40"/>
      <c r="F10433" s="509"/>
    </row>
    <row r="10434" spans="1:6" x14ac:dyDescent="0.25">
      <c r="A10434" s="40"/>
      <c r="F10434" s="509"/>
    </row>
    <row r="10435" spans="1:6" x14ac:dyDescent="0.25">
      <c r="A10435" s="40"/>
      <c r="F10435" s="509"/>
    </row>
    <row r="10436" spans="1:6" x14ac:dyDescent="0.25">
      <c r="A10436" s="40"/>
      <c r="F10436" s="509"/>
    </row>
    <row r="10437" spans="1:6" x14ac:dyDescent="0.25">
      <c r="A10437" s="40"/>
      <c r="F10437" s="509"/>
    </row>
    <row r="10438" spans="1:6" x14ac:dyDescent="0.25">
      <c r="A10438" s="40"/>
      <c r="F10438" s="509"/>
    </row>
    <row r="10439" spans="1:6" x14ac:dyDescent="0.25">
      <c r="A10439" s="40"/>
      <c r="F10439" s="509"/>
    </row>
    <row r="10440" spans="1:6" x14ac:dyDescent="0.25">
      <c r="A10440" s="40"/>
      <c r="F10440" s="509"/>
    </row>
    <row r="10441" spans="1:6" x14ac:dyDescent="0.25">
      <c r="A10441" s="40"/>
      <c r="F10441" s="509"/>
    </row>
    <row r="10442" spans="1:6" x14ac:dyDescent="0.25">
      <c r="A10442" s="40"/>
      <c r="F10442" s="509"/>
    </row>
    <row r="10443" spans="1:6" x14ac:dyDescent="0.25">
      <c r="A10443" s="40"/>
      <c r="F10443" s="509"/>
    </row>
    <row r="10444" spans="1:6" x14ac:dyDescent="0.25">
      <c r="A10444" s="40"/>
      <c r="F10444" s="509"/>
    </row>
    <row r="10445" spans="1:6" x14ac:dyDescent="0.25">
      <c r="A10445" s="40"/>
      <c r="F10445" s="509"/>
    </row>
    <row r="10446" spans="1:6" x14ac:dyDescent="0.25">
      <c r="A10446" s="40"/>
      <c r="F10446" s="509"/>
    </row>
    <row r="10447" spans="1:6" x14ac:dyDescent="0.25">
      <c r="A10447" s="40"/>
      <c r="F10447" s="509"/>
    </row>
    <row r="10448" spans="1:6" x14ac:dyDescent="0.25">
      <c r="A10448" s="40"/>
      <c r="F10448" s="509"/>
    </row>
    <row r="10449" spans="1:6" x14ac:dyDescent="0.25">
      <c r="A10449" s="40"/>
      <c r="F10449" s="509"/>
    </row>
    <row r="10450" spans="1:6" x14ac:dyDescent="0.25">
      <c r="A10450" s="40"/>
      <c r="F10450" s="509"/>
    </row>
    <row r="10451" spans="1:6" x14ac:dyDescent="0.25">
      <c r="A10451" s="40"/>
      <c r="F10451" s="509"/>
    </row>
    <row r="10452" spans="1:6" x14ac:dyDescent="0.25">
      <c r="A10452" s="40"/>
      <c r="F10452" s="509"/>
    </row>
    <row r="10453" spans="1:6" x14ac:dyDescent="0.25">
      <c r="A10453" s="40"/>
      <c r="F10453" s="509"/>
    </row>
    <row r="10454" spans="1:6" x14ac:dyDescent="0.25">
      <c r="A10454" s="40"/>
      <c r="F10454" s="509"/>
    </row>
    <row r="10455" spans="1:6" x14ac:dyDescent="0.25">
      <c r="A10455" s="40"/>
      <c r="F10455" s="509"/>
    </row>
    <row r="10456" spans="1:6" x14ac:dyDescent="0.25">
      <c r="A10456" s="40"/>
      <c r="F10456" s="509"/>
    </row>
    <row r="10457" spans="1:6" x14ac:dyDescent="0.25">
      <c r="A10457" s="40"/>
      <c r="F10457" s="509"/>
    </row>
    <row r="10458" spans="1:6" x14ac:dyDescent="0.25">
      <c r="A10458" s="40"/>
      <c r="F10458" s="509"/>
    </row>
    <row r="10459" spans="1:6" x14ac:dyDescent="0.25">
      <c r="A10459" s="40"/>
      <c r="F10459" s="509"/>
    </row>
    <row r="10460" spans="1:6" x14ac:dyDescent="0.25">
      <c r="A10460" s="40"/>
      <c r="F10460" s="509"/>
    </row>
    <row r="10461" spans="1:6" x14ac:dyDescent="0.25">
      <c r="A10461" s="40"/>
      <c r="F10461" s="509"/>
    </row>
    <row r="10462" spans="1:6" x14ac:dyDescent="0.25">
      <c r="A10462" s="40"/>
      <c r="F10462" s="509"/>
    </row>
    <row r="10463" spans="1:6" x14ac:dyDescent="0.25">
      <c r="A10463" s="40"/>
      <c r="F10463" s="509"/>
    </row>
    <row r="10464" spans="1:6" x14ac:dyDescent="0.25">
      <c r="A10464" s="40"/>
      <c r="F10464" s="509"/>
    </row>
    <row r="10465" spans="1:6" x14ac:dyDescent="0.25">
      <c r="A10465" s="40"/>
      <c r="F10465" s="509"/>
    </row>
    <row r="10466" spans="1:6" x14ac:dyDescent="0.25">
      <c r="A10466" s="40"/>
      <c r="F10466" s="509"/>
    </row>
    <row r="10467" spans="1:6" x14ac:dyDescent="0.25">
      <c r="A10467" s="40"/>
      <c r="F10467" s="509"/>
    </row>
    <row r="10468" spans="1:6" x14ac:dyDescent="0.25">
      <c r="A10468" s="40"/>
      <c r="F10468" s="509"/>
    </row>
    <row r="10469" spans="1:6" x14ac:dyDescent="0.25">
      <c r="A10469" s="40"/>
      <c r="F10469" s="509"/>
    </row>
    <row r="10470" spans="1:6" x14ac:dyDescent="0.25">
      <c r="A10470" s="40"/>
      <c r="F10470" s="509"/>
    </row>
    <row r="10471" spans="1:6" x14ac:dyDescent="0.25">
      <c r="A10471" s="40"/>
      <c r="F10471" s="509"/>
    </row>
    <row r="10472" spans="1:6" x14ac:dyDescent="0.25">
      <c r="A10472" s="40"/>
      <c r="F10472" s="509"/>
    </row>
    <row r="10473" spans="1:6" x14ac:dyDescent="0.25">
      <c r="A10473" s="40"/>
      <c r="F10473" s="509"/>
    </row>
    <row r="10474" spans="1:6" x14ac:dyDescent="0.25">
      <c r="A10474" s="40"/>
      <c r="F10474" s="509"/>
    </row>
    <row r="10475" spans="1:6" x14ac:dyDescent="0.25">
      <c r="A10475" s="40"/>
      <c r="F10475" s="509"/>
    </row>
    <row r="10476" spans="1:6" x14ac:dyDescent="0.25">
      <c r="A10476" s="40"/>
      <c r="F10476" s="509"/>
    </row>
    <row r="10477" spans="1:6" x14ac:dyDescent="0.25">
      <c r="A10477" s="40"/>
      <c r="F10477" s="509"/>
    </row>
    <row r="10478" spans="1:6" x14ac:dyDescent="0.25">
      <c r="A10478" s="40"/>
      <c r="F10478" s="509"/>
    </row>
    <row r="10479" spans="1:6" x14ac:dyDescent="0.25">
      <c r="A10479" s="40"/>
      <c r="F10479" s="509"/>
    </row>
    <row r="10480" spans="1:6" x14ac:dyDescent="0.25">
      <c r="A10480" s="40"/>
      <c r="F10480" s="509"/>
    </row>
    <row r="10481" spans="1:6" x14ac:dyDescent="0.25">
      <c r="A10481" s="40"/>
      <c r="F10481" s="509"/>
    </row>
    <row r="10482" spans="1:6" x14ac:dyDescent="0.25">
      <c r="A10482" s="40"/>
      <c r="F10482" s="509"/>
    </row>
    <row r="10483" spans="1:6" x14ac:dyDescent="0.25">
      <c r="A10483" s="40"/>
      <c r="F10483" s="509"/>
    </row>
    <row r="10484" spans="1:6" x14ac:dyDescent="0.25">
      <c r="A10484" s="40"/>
      <c r="F10484" s="509"/>
    </row>
    <row r="10485" spans="1:6" x14ac:dyDescent="0.25">
      <c r="A10485" s="40"/>
      <c r="F10485" s="509"/>
    </row>
    <row r="10486" spans="1:6" x14ac:dyDescent="0.25">
      <c r="A10486" s="40"/>
      <c r="F10486" s="509"/>
    </row>
    <row r="10487" spans="1:6" x14ac:dyDescent="0.25">
      <c r="A10487" s="40"/>
      <c r="F10487" s="509"/>
    </row>
    <row r="10488" spans="1:6" x14ac:dyDescent="0.25">
      <c r="A10488" s="40"/>
      <c r="F10488" s="509"/>
    </row>
    <row r="10489" spans="1:6" x14ac:dyDescent="0.25">
      <c r="A10489" s="40"/>
      <c r="F10489" s="509"/>
    </row>
    <row r="10490" spans="1:6" x14ac:dyDescent="0.25">
      <c r="A10490" s="40"/>
      <c r="F10490" s="509"/>
    </row>
    <row r="10491" spans="1:6" x14ac:dyDescent="0.25">
      <c r="A10491" s="40"/>
      <c r="F10491" s="509"/>
    </row>
    <row r="10492" spans="1:6" x14ac:dyDescent="0.25">
      <c r="A10492" s="40"/>
      <c r="F10492" s="509"/>
    </row>
    <row r="10493" spans="1:6" x14ac:dyDescent="0.25">
      <c r="A10493" s="40"/>
      <c r="F10493" s="509"/>
    </row>
    <row r="10494" spans="1:6" x14ac:dyDescent="0.25">
      <c r="A10494" s="40"/>
      <c r="F10494" s="509"/>
    </row>
    <row r="10495" spans="1:6" x14ac:dyDescent="0.25">
      <c r="A10495" s="40"/>
      <c r="F10495" s="509"/>
    </row>
    <row r="10496" spans="1:6" x14ac:dyDescent="0.25">
      <c r="A10496" s="40"/>
      <c r="F10496" s="509"/>
    </row>
    <row r="10497" spans="1:6" x14ac:dyDescent="0.25">
      <c r="A10497" s="40"/>
      <c r="F10497" s="509"/>
    </row>
    <row r="10498" spans="1:6" x14ac:dyDescent="0.25">
      <c r="A10498" s="40"/>
      <c r="F10498" s="509"/>
    </row>
    <row r="10499" spans="1:6" x14ac:dyDescent="0.25">
      <c r="A10499" s="40"/>
      <c r="F10499" s="509"/>
    </row>
    <row r="10500" spans="1:6" x14ac:dyDescent="0.25">
      <c r="A10500" s="40"/>
      <c r="F10500" s="509"/>
    </row>
    <row r="10501" spans="1:6" x14ac:dyDescent="0.25">
      <c r="A10501" s="40"/>
      <c r="F10501" s="509"/>
    </row>
    <row r="10502" spans="1:6" x14ac:dyDescent="0.25">
      <c r="A10502" s="40"/>
      <c r="F10502" s="509"/>
    </row>
    <row r="10503" spans="1:6" x14ac:dyDescent="0.25">
      <c r="A10503" s="40"/>
      <c r="F10503" s="509"/>
    </row>
    <row r="10504" spans="1:6" x14ac:dyDescent="0.25">
      <c r="A10504" s="40"/>
      <c r="F10504" s="509"/>
    </row>
    <row r="10505" spans="1:6" x14ac:dyDescent="0.25">
      <c r="A10505" s="40"/>
      <c r="F10505" s="509"/>
    </row>
    <row r="10506" spans="1:6" x14ac:dyDescent="0.25">
      <c r="A10506" s="40"/>
      <c r="F10506" s="509"/>
    </row>
    <row r="10507" spans="1:6" x14ac:dyDescent="0.25">
      <c r="A10507" s="40"/>
      <c r="F10507" s="509"/>
    </row>
    <row r="10508" spans="1:6" x14ac:dyDescent="0.25">
      <c r="A10508" s="40"/>
      <c r="F10508" s="509"/>
    </row>
    <row r="10509" spans="1:6" x14ac:dyDescent="0.25">
      <c r="A10509" s="40"/>
      <c r="F10509" s="509"/>
    </row>
    <row r="10510" spans="1:6" x14ac:dyDescent="0.25">
      <c r="A10510" s="40"/>
      <c r="F10510" s="509"/>
    </row>
    <row r="10511" spans="1:6" x14ac:dyDescent="0.25">
      <c r="A10511" s="40"/>
      <c r="F10511" s="509"/>
    </row>
    <row r="10512" spans="1:6" x14ac:dyDescent="0.25">
      <c r="A10512" s="40"/>
      <c r="F10512" s="509"/>
    </row>
    <row r="10513" spans="1:6" x14ac:dyDescent="0.25">
      <c r="A10513" s="40"/>
      <c r="F10513" s="509"/>
    </row>
    <row r="10514" spans="1:6" x14ac:dyDescent="0.25">
      <c r="A10514" s="40"/>
      <c r="F10514" s="509"/>
    </row>
    <row r="10515" spans="1:6" x14ac:dyDescent="0.25">
      <c r="A10515" s="40"/>
      <c r="F10515" s="509"/>
    </row>
    <row r="10516" spans="1:6" x14ac:dyDescent="0.25">
      <c r="A10516" s="40"/>
      <c r="F10516" s="509"/>
    </row>
    <row r="10517" spans="1:6" x14ac:dyDescent="0.25">
      <c r="A10517" s="40"/>
      <c r="F10517" s="509"/>
    </row>
    <row r="10518" spans="1:6" x14ac:dyDescent="0.25">
      <c r="A10518" s="40"/>
      <c r="F10518" s="509"/>
    </row>
    <row r="10519" spans="1:6" x14ac:dyDescent="0.25">
      <c r="A10519" s="40"/>
      <c r="F10519" s="509"/>
    </row>
    <row r="10520" spans="1:6" x14ac:dyDescent="0.25">
      <c r="A10520" s="40"/>
      <c r="F10520" s="509"/>
    </row>
    <row r="10521" spans="1:6" x14ac:dyDescent="0.25">
      <c r="A10521" s="40"/>
      <c r="F10521" s="509"/>
    </row>
    <row r="10522" spans="1:6" x14ac:dyDescent="0.25">
      <c r="A10522" s="40"/>
      <c r="F10522" s="509"/>
    </row>
    <row r="10523" spans="1:6" x14ac:dyDescent="0.25">
      <c r="A10523" s="40"/>
      <c r="F10523" s="509"/>
    </row>
    <row r="10524" spans="1:6" x14ac:dyDescent="0.25">
      <c r="A10524" s="40"/>
      <c r="F10524" s="509"/>
    </row>
    <row r="10525" spans="1:6" x14ac:dyDescent="0.25">
      <c r="A10525" s="40"/>
      <c r="F10525" s="509"/>
    </row>
    <row r="10526" spans="1:6" x14ac:dyDescent="0.25">
      <c r="A10526" s="40"/>
      <c r="F10526" s="509"/>
    </row>
    <row r="10527" spans="1:6" x14ac:dyDescent="0.25">
      <c r="A10527" s="40"/>
      <c r="F10527" s="509"/>
    </row>
    <row r="10528" spans="1:6" x14ac:dyDescent="0.25">
      <c r="A10528" s="40"/>
      <c r="F10528" s="509"/>
    </row>
    <row r="10529" spans="1:6" x14ac:dyDescent="0.25">
      <c r="A10529" s="40"/>
      <c r="F10529" s="509"/>
    </row>
    <row r="10530" spans="1:6" x14ac:dyDescent="0.25">
      <c r="A10530" s="40"/>
      <c r="F10530" s="509"/>
    </row>
    <row r="10531" spans="1:6" x14ac:dyDescent="0.25">
      <c r="A10531" s="40"/>
      <c r="F10531" s="509"/>
    </row>
    <row r="10532" spans="1:6" x14ac:dyDescent="0.25">
      <c r="A10532" s="40"/>
      <c r="F10532" s="509"/>
    </row>
    <row r="10533" spans="1:6" x14ac:dyDescent="0.25">
      <c r="A10533" s="40"/>
      <c r="F10533" s="509"/>
    </row>
    <row r="10534" spans="1:6" x14ac:dyDescent="0.25">
      <c r="A10534" s="40"/>
      <c r="F10534" s="509"/>
    </row>
    <row r="10535" spans="1:6" x14ac:dyDescent="0.25">
      <c r="A10535" s="40"/>
      <c r="F10535" s="509"/>
    </row>
    <row r="10536" spans="1:6" x14ac:dyDescent="0.25">
      <c r="A10536" s="40"/>
      <c r="F10536" s="509"/>
    </row>
    <row r="10537" spans="1:6" x14ac:dyDescent="0.25">
      <c r="A10537" s="40"/>
      <c r="F10537" s="509"/>
    </row>
    <row r="10538" spans="1:6" x14ac:dyDescent="0.25">
      <c r="A10538" s="40"/>
      <c r="F10538" s="509"/>
    </row>
    <row r="10539" spans="1:6" x14ac:dyDescent="0.25">
      <c r="A10539" s="40"/>
      <c r="F10539" s="509"/>
    </row>
    <row r="10540" spans="1:6" x14ac:dyDescent="0.25">
      <c r="A10540" s="40"/>
      <c r="F10540" s="509"/>
    </row>
    <row r="10541" spans="1:6" x14ac:dyDescent="0.25">
      <c r="A10541" s="40"/>
      <c r="F10541" s="509"/>
    </row>
    <row r="10542" spans="1:6" x14ac:dyDescent="0.25">
      <c r="A10542" s="40"/>
      <c r="F10542" s="509"/>
    </row>
    <row r="10543" spans="1:6" x14ac:dyDescent="0.25">
      <c r="A10543" s="40"/>
      <c r="F10543" s="509"/>
    </row>
    <row r="10544" spans="1:6" x14ac:dyDescent="0.25">
      <c r="A10544" s="40"/>
      <c r="F10544" s="509"/>
    </row>
    <row r="10545" spans="1:6" x14ac:dyDescent="0.25">
      <c r="A10545" s="40"/>
      <c r="F10545" s="509"/>
    </row>
    <row r="10546" spans="1:6" x14ac:dyDescent="0.25">
      <c r="A10546" s="40"/>
      <c r="F10546" s="509"/>
    </row>
    <row r="10547" spans="1:6" x14ac:dyDescent="0.25">
      <c r="A10547" s="40"/>
      <c r="F10547" s="509"/>
    </row>
    <row r="10548" spans="1:6" x14ac:dyDescent="0.25">
      <c r="A10548" s="40"/>
      <c r="F10548" s="509"/>
    </row>
    <row r="10549" spans="1:6" x14ac:dyDescent="0.25">
      <c r="A10549" s="40"/>
      <c r="F10549" s="509"/>
    </row>
    <row r="10550" spans="1:6" x14ac:dyDescent="0.25">
      <c r="A10550" s="40"/>
      <c r="F10550" s="509"/>
    </row>
    <row r="10551" spans="1:6" x14ac:dyDescent="0.25">
      <c r="A10551" s="40"/>
      <c r="F10551" s="509"/>
    </row>
    <row r="10552" spans="1:6" x14ac:dyDescent="0.25">
      <c r="A10552" s="40"/>
      <c r="F10552" s="509"/>
    </row>
    <row r="10553" spans="1:6" x14ac:dyDescent="0.25">
      <c r="A10553" s="40"/>
      <c r="F10553" s="509"/>
    </row>
    <row r="10554" spans="1:6" x14ac:dyDescent="0.25">
      <c r="A10554" s="40"/>
      <c r="F10554" s="509"/>
    </row>
    <row r="10555" spans="1:6" x14ac:dyDescent="0.25">
      <c r="A10555" s="40"/>
      <c r="F10555" s="509"/>
    </row>
    <row r="10556" spans="1:6" x14ac:dyDescent="0.25">
      <c r="A10556" s="40"/>
      <c r="F10556" s="509"/>
    </row>
    <row r="10557" spans="1:6" x14ac:dyDescent="0.25">
      <c r="A10557" s="40"/>
      <c r="F10557" s="509"/>
    </row>
    <row r="10558" spans="1:6" x14ac:dyDescent="0.25">
      <c r="A10558" s="40"/>
      <c r="F10558" s="509"/>
    </row>
    <row r="10559" spans="1:6" x14ac:dyDescent="0.25">
      <c r="A10559" s="40"/>
      <c r="F10559" s="509"/>
    </row>
    <row r="10560" spans="1:6" x14ac:dyDescent="0.25">
      <c r="A10560" s="40"/>
      <c r="F10560" s="509"/>
    </row>
    <row r="10561" spans="1:6" x14ac:dyDescent="0.25">
      <c r="A10561" s="40"/>
      <c r="F10561" s="509"/>
    </row>
    <row r="10562" spans="1:6" x14ac:dyDescent="0.25">
      <c r="A10562" s="40"/>
      <c r="F10562" s="509"/>
    </row>
    <row r="10563" spans="1:6" x14ac:dyDescent="0.25">
      <c r="A10563" s="40"/>
      <c r="F10563" s="509"/>
    </row>
    <row r="10564" spans="1:6" x14ac:dyDescent="0.25">
      <c r="A10564" s="40"/>
      <c r="F10564" s="509"/>
    </row>
    <row r="10565" spans="1:6" x14ac:dyDescent="0.25">
      <c r="A10565" s="40"/>
      <c r="F10565" s="509"/>
    </row>
    <row r="10566" spans="1:6" x14ac:dyDescent="0.25">
      <c r="A10566" s="40"/>
      <c r="F10566" s="509"/>
    </row>
    <row r="10567" spans="1:6" x14ac:dyDescent="0.25">
      <c r="A10567" s="40"/>
      <c r="F10567" s="509"/>
    </row>
    <row r="10568" spans="1:6" x14ac:dyDescent="0.25">
      <c r="A10568" s="40"/>
      <c r="F10568" s="509"/>
    </row>
    <row r="10569" spans="1:6" x14ac:dyDescent="0.25">
      <c r="A10569" s="40"/>
      <c r="F10569" s="509"/>
    </row>
    <row r="10570" spans="1:6" x14ac:dyDescent="0.25">
      <c r="A10570" s="40"/>
      <c r="F10570" s="509"/>
    </row>
    <row r="10571" spans="1:6" x14ac:dyDescent="0.25">
      <c r="A10571" s="40"/>
      <c r="F10571" s="509"/>
    </row>
    <row r="10572" spans="1:6" x14ac:dyDescent="0.25">
      <c r="A10572" s="40"/>
      <c r="F10572" s="509"/>
    </row>
    <row r="10573" spans="1:6" x14ac:dyDescent="0.25">
      <c r="A10573" s="40"/>
      <c r="F10573" s="509"/>
    </row>
    <row r="10574" spans="1:6" x14ac:dyDescent="0.25">
      <c r="A10574" s="40"/>
      <c r="F10574" s="509"/>
    </row>
    <row r="10575" spans="1:6" x14ac:dyDescent="0.25">
      <c r="A10575" s="40"/>
      <c r="F10575" s="509"/>
    </row>
    <row r="10576" spans="1:6" x14ac:dyDescent="0.25">
      <c r="A10576" s="40"/>
      <c r="F10576" s="509"/>
    </row>
    <row r="10577" spans="1:6" x14ac:dyDescent="0.25">
      <c r="A10577" s="40"/>
      <c r="F10577" s="509"/>
    </row>
    <row r="10578" spans="1:6" x14ac:dyDescent="0.25">
      <c r="A10578" s="40"/>
      <c r="F10578" s="509"/>
    </row>
    <row r="10579" spans="1:6" x14ac:dyDescent="0.25">
      <c r="A10579" s="40"/>
      <c r="F10579" s="509"/>
    </row>
    <row r="10580" spans="1:6" x14ac:dyDescent="0.25">
      <c r="A10580" s="40"/>
      <c r="F10580" s="509"/>
    </row>
    <row r="10581" spans="1:6" x14ac:dyDescent="0.25">
      <c r="A10581" s="40"/>
      <c r="F10581" s="509"/>
    </row>
    <row r="10582" spans="1:6" x14ac:dyDescent="0.25">
      <c r="A10582" s="40"/>
      <c r="F10582" s="509"/>
    </row>
    <row r="10583" spans="1:6" x14ac:dyDescent="0.25">
      <c r="A10583" s="40"/>
      <c r="F10583" s="509"/>
    </row>
    <row r="10584" spans="1:6" x14ac:dyDescent="0.25">
      <c r="A10584" s="40"/>
      <c r="F10584" s="509"/>
    </row>
    <row r="10585" spans="1:6" x14ac:dyDescent="0.25">
      <c r="A10585" s="40"/>
      <c r="F10585" s="509"/>
    </row>
    <row r="10586" spans="1:6" x14ac:dyDescent="0.25">
      <c r="A10586" s="40"/>
      <c r="F10586" s="509"/>
    </row>
    <row r="10587" spans="1:6" x14ac:dyDescent="0.25">
      <c r="A10587" s="40"/>
      <c r="F10587" s="509"/>
    </row>
    <row r="10588" spans="1:6" x14ac:dyDescent="0.25">
      <c r="A10588" s="40"/>
      <c r="F10588" s="509"/>
    </row>
    <row r="10589" spans="1:6" x14ac:dyDescent="0.25">
      <c r="A10589" s="40"/>
      <c r="F10589" s="509"/>
    </row>
    <row r="10590" spans="1:6" x14ac:dyDescent="0.25">
      <c r="A10590" s="40"/>
      <c r="F10590" s="509"/>
    </row>
    <row r="10591" spans="1:6" x14ac:dyDescent="0.25">
      <c r="A10591" s="40"/>
      <c r="F10591" s="509"/>
    </row>
    <row r="10592" spans="1:6" x14ac:dyDescent="0.25">
      <c r="A10592" s="40"/>
      <c r="F10592" s="509"/>
    </row>
    <row r="10593" spans="1:6" x14ac:dyDescent="0.25">
      <c r="A10593" s="40"/>
      <c r="F10593" s="509"/>
    </row>
    <row r="10594" spans="1:6" x14ac:dyDescent="0.25">
      <c r="A10594" s="40"/>
      <c r="F10594" s="509"/>
    </row>
    <row r="10595" spans="1:6" x14ac:dyDescent="0.25">
      <c r="A10595" s="40"/>
      <c r="F10595" s="509"/>
    </row>
    <row r="10596" spans="1:6" x14ac:dyDescent="0.25">
      <c r="A10596" s="40"/>
      <c r="F10596" s="509"/>
    </row>
    <row r="10597" spans="1:6" x14ac:dyDescent="0.25">
      <c r="A10597" s="40"/>
      <c r="F10597" s="509"/>
    </row>
    <row r="10598" spans="1:6" x14ac:dyDescent="0.25">
      <c r="A10598" s="40"/>
      <c r="F10598" s="509"/>
    </row>
    <row r="10599" spans="1:6" x14ac:dyDescent="0.25">
      <c r="A10599" s="40"/>
      <c r="F10599" s="509"/>
    </row>
    <row r="10600" spans="1:6" x14ac:dyDescent="0.25">
      <c r="A10600" s="40"/>
      <c r="F10600" s="509"/>
    </row>
    <row r="10601" spans="1:6" x14ac:dyDescent="0.25">
      <c r="A10601" s="40"/>
      <c r="F10601" s="509"/>
    </row>
    <row r="10602" spans="1:6" x14ac:dyDescent="0.25">
      <c r="A10602" s="40"/>
      <c r="F10602" s="509"/>
    </row>
    <row r="10603" spans="1:6" x14ac:dyDescent="0.25">
      <c r="A10603" s="40"/>
      <c r="F10603" s="509"/>
    </row>
    <row r="10604" spans="1:6" x14ac:dyDescent="0.25">
      <c r="A10604" s="40"/>
      <c r="F10604" s="509"/>
    </row>
    <row r="10605" spans="1:6" x14ac:dyDescent="0.25">
      <c r="A10605" s="40"/>
      <c r="F10605" s="509"/>
    </row>
    <row r="10606" spans="1:6" x14ac:dyDescent="0.25">
      <c r="A10606" s="40"/>
      <c r="F10606" s="509"/>
    </row>
    <row r="10607" spans="1:6" x14ac:dyDescent="0.25">
      <c r="A10607" s="40"/>
      <c r="F10607" s="509"/>
    </row>
    <row r="10608" spans="1:6" x14ac:dyDescent="0.25">
      <c r="A10608" s="40"/>
      <c r="F10608" s="509"/>
    </row>
    <row r="10609" spans="1:6" x14ac:dyDescent="0.25">
      <c r="A10609" s="40"/>
      <c r="F10609" s="509"/>
    </row>
    <row r="10610" spans="1:6" x14ac:dyDescent="0.25">
      <c r="A10610" s="40"/>
      <c r="F10610" s="509"/>
    </row>
    <row r="10611" spans="1:6" x14ac:dyDescent="0.25">
      <c r="A10611" s="40"/>
      <c r="F10611" s="509"/>
    </row>
    <row r="10612" spans="1:6" x14ac:dyDescent="0.25">
      <c r="A10612" s="40"/>
      <c r="F10612" s="509"/>
    </row>
    <row r="10613" spans="1:6" x14ac:dyDescent="0.25">
      <c r="A10613" s="40"/>
      <c r="F10613" s="509"/>
    </row>
    <row r="10614" spans="1:6" x14ac:dyDescent="0.25">
      <c r="A10614" s="40"/>
      <c r="F10614" s="509"/>
    </row>
    <row r="10615" spans="1:6" x14ac:dyDescent="0.25">
      <c r="A10615" s="40"/>
      <c r="F10615" s="509"/>
    </row>
    <row r="10616" spans="1:6" x14ac:dyDescent="0.25">
      <c r="A10616" s="40"/>
      <c r="F10616" s="509"/>
    </row>
    <row r="10617" spans="1:6" x14ac:dyDescent="0.25">
      <c r="A10617" s="40"/>
      <c r="F10617" s="509"/>
    </row>
    <row r="10618" spans="1:6" x14ac:dyDescent="0.25">
      <c r="A10618" s="40"/>
      <c r="F10618" s="509"/>
    </row>
    <row r="10619" spans="1:6" x14ac:dyDescent="0.25">
      <c r="A10619" s="40"/>
      <c r="F10619" s="509"/>
    </row>
    <row r="10620" spans="1:6" x14ac:dyDescent="0.25">
      <c r="A10620" s="40"/>
      <c r="F10620" s="509"/>
    </row>
    <row r="10621" spans="1:6" x14ac:dyDescent="0.25">
      <c r="A10621" s="40"/>
      <c r="F10621" s="509"/>
    </row>
    <row r="10622" spans="1:6" x14ac:dyDescent="0.25">
      <c r="A10622" s="40"/>
      <c r="F10622" s="509"/>
    </row>
    <row r="10623" spans="1:6" x14ac:dyDescent="0.25">
      <c r="A10623" s="40"/>
      <c r="F10623" s="509"/>
    </row>
    <row r="10624" spans="1:6" x14ac:dyDescent="0.25">
      <c r="A10624" s="40"/>
      <c r="F10624" s="509"/>
    </row>
    <row r="10625" spans="1:6" x14ac:dyDescent="0.25">
      <c r="A10625" s="40"/>
      <c r="F10625" s="509"/>
    </row>
    <row r="10626" spans="1:6" x14ac:dyDescent="0.25">
      <c r="A10626" s="40"/>
      <c r="F10626" s="509"/>
    </row>
    <row r="10627" spans="1:6" x14ac:dyDescent="0.25">
      <c r="A10627" s="40"/>
      <c r="F10627" s="509"/>
    </row>
    <row r="10628" spans="1:6" x14ac:dyDescent="0.25">
      <c r="A10628" s="40"/>
      <c r="F10628" s="509"/>
    </row>
    <row r="10629" spans="1:6" x14ac:dyDescent="0.25">
      <c r="A10629" s="40"/>
      <c r="F10629" s="509"/>
    </row>
    <row r="10630" spans="1:6" x14ac:dyDescent="0.25">
      <c r="A10630" s="40"/>
      <c r="F10630" s="509"/>
    </row>
    <row r="10631" spans="1:6" x14ac:dyDescent="0.25">
      <c r="A10631" s="40"/>
      <c r="F10631" s="509"/>
    </row>
    <row r="10632" spans="1:6" x14ac:dyDescent="0.25">
      <c r="A10632" s="40"/>
      <c r="F10632" s="509"/>
    </row>
    <row r="10633" spans="1:6" x14ac:dyDescent="0.25">
      <c r="A10633" s="40"/>
      <c r="F10633" s="509"/>
    </row>
    <row r="10634" spans="1:6" x14ac:dyDescent="0.25">
      <c r="A10634" s="40"/>
      <c r="F10634" s="509"/>
    </row>
    <row r="10635" spans="1:6" x14ac:dyDescent="0.25">
      <c r="A10635" s="40"/>
      <c r="F10635" s="509"/>
    </row>
    <row r="10636" spans="1:6" x14ac:dyDescent="0.25">
      <c r="A10636" s="40"/>
      <c r="F10636" s="509"/>
    </row>
    <row r="10637" spans="1:6" x14ac:dyDescent="0.25">
      <c r="A10637" s="40"/>
      <c r="F10637" s="509"/>
    </row>
    <row r="10638" spans="1:6" x14ac:dyDescent="0.25">
      <c r="A10638" s="40"/>
      <c r="F10638" s="509"/>
    </row>
    <row r="10639" spans="1:6" x14ac:dyDescent="0.25">
      <c r="A10639" s="40"/>
      <c r="F10639" s="509"/>
    </row>
    <row r="10640" spans="1:6" x14ac:dyDescent="0.25">
      <c r="A10640" s="40"/>
      <c r="F10640" s="509"/>
    </row>
    <row r="10641" spans="1:6" x14ac:dyDescent="0.25">
      <c r="A10641" s="40"/>
      <c r="F10641" s="509"/>
    </row>
    <row r="10642" spans="1:6" x14ac:dyDescent="0.25">
      <c r="A10642" s="40"/>
      <c r="F10642" s="509"/>
    </row>
    <row r="10643" spans="1:6" x14ac:dyDescent="0.25">
      <c r="A10643" s="40"/>
      <c r="F10643" s="509"/>
    </row>
    <row r="10644" spans="1:6" x14ac:dyDescent="0.25">
      <c r="A10644" s="40"/>
      <c r="F10644" s="509"/>
    </row>
    <row r="10645" spans="1:6" x14ac:dyDescent="0.25">
      <c r="A10645" s="40"/>
      <c r="F10645" s="509"/>
    </row>
    <row r="10646" spans="1:6" x14ac:dyDescent="0.25">
      <c r="A10646" s="40"/>
      <c r="F10646" s="509"/>
    </row>
    <row r="10647" spans="1:6" x14ac:dyDescent="0.25">
      <c r="A10647" s="40"/>
      <c r="F10647" s="509"/>
    </row>
    <row r="10648" spans="1:6" x14ac:dyDescent="0.25">
      <c r="A10648" s="40"/>
      <c r="F10648" s="509"/>
    </row>
    <row r="10649" spans="1:6" x14ac:dyDescent="0.25">
      <c r="A10649" s="40"/>
      <c r="F10649" s="509"/>
    </row>
    <row r="10650" spans="1:6" x14ac:dyDescent="0.25">
      <c r="A10650" s="40"/>
      <c r="F10650" s="509"/>
    </row>
    <row r="10651" spans="1:6" x14ac:dyDescent="0.25">
      <c r="A10651" s="40"/>
      <c r="F10651" s="509"/>
    </row>
    <row r="10652" spans="1:6" x14ac:dyDescent="0.25">
      <c r="A10652" s="40"/>
      <c r="F10652" s="509"/>
    </row>
    <row r="10653" spans="1:6" x14ac:dyDescent="0.25">
      <c r="A10653" s="40"/>
      <c r="F10653" s="509"/>
    </row>
    <row r="10654" spans="1:6" x14ac:dyDescent="0.25">
      <c r="A10654" s="40"/>
      <c r="F10654" s="509"/>
    </row>
    <row r="10655" spans="1:6" x14ac:dyDescent="0.25">
      <c r="A10655" s="40"/>
      <c r="F10655" s="509"/>
    </row>
    <row r="10656" spans="1:6" x14ac:dyDescent="0.25">
      <c r="A10656" s="40"/>
      <c r="F10656" s="509"/>
    </row>
    <row r="10657" spans="1:6" x14ac:dyDescent="0.25">
      <c r="A10657" s="40"/>
      <c r="F10657" s="509"/>
    </row>
    <row r="10658" spans="1:6" x14ac:dyDescent="0.25">
      <c r="A10658" s="40"/>
      <c r="F10658" s="509"/>
    </row>
    <row r="10659" spans="1:6" x14ac:dyDescent="0.25">
      <c r="A10659" s="40"/>
      <c r="F10659" s="509"/>
    </row>
    <row r="10660" spans="1:6" x14ac:dyDescent="0.25">
      <c r="A10660" s="40"/>
      <c r="F10660" s="509"/>
    </row>
    <row r="10661" spans="1:6" x14ac:dyDescent="0.25">
      <c r="A10661" s="40"/>
      <c r="F10661" s="509"/>
    </row>
    <row r="10662" spans="1:6" x14ac:dyDescent="0.25">
      <c r="A10662" s="40"/>
      <c r="F10662" s="509"/>
    </row>
    <row r="10663" spans="1:6" x14ac:dyDescent="0.25">
      <c r="A10663" s="40"/>
      <c r="F10663" s="509"/>
    </row>
    <row r="10664" spans="1:6" x14ac:dyDescent="0.25">
      <c r="A10664" s="40"/>
      <c r="F10664" s="509"/>
    </row>
    <row r="10665" spans="1:6" x14ac:dyDescent="0.25">
      <c r="A10665" s="40"/>
      <c r="F10665" s="509"/>
    </row>
    <row r="10666" spans="1:6" x14ac:dyDescent="0.25">
      <c r="A10666" s="40"/>
      <c r="F10666" s="509"/>
    </row>
    <row r="10667" spans="1:6" x14ac:dyDescent="0.25">
      <c r="A10667" s="40"/>
      <c r="F10667" s="509"/>
    </row>
    <row r="10668" spans="1:6" x14ac:dyDescent="0.25">
      <c r="A10668" s="40"/>
      <c r="F10668" s="509"/>
    </row>
    <row r="10669" spans="1:6" x14ac:dyDescent="0.25">
      <c r="A10669" s="40"/>
      <c r="F10669" s="509"/>
    </row>
    <row r="10670" spans="1:6" x14ac:dyDescent="0.25">
      <c r="A10670" s="40"/>
      <c r="F10670" s="509"/>
    </row>
    <row r="10671" spans="1:6" x14ac:dyDescent="0.25">
      <c r="A10671" s="40"/>
      <c r="F10671" s="509"/>
    </row>
    <row r="10672" spans="1:6" x14ac:dyDescent="0.25">
      <c r="A10672" s="40"/>
      <c r="F10672" s="509"/>
    </row>
    <row r="10673" spans="1:6" x14ac:dyDescent="0.25">
      <c r="A10673" s="40"/>
      <c r="F10673" s="509"/>
    </row>
    <row r="10674" spans="1:6" x14ac:dyDescent="0.25">
      <c r="A10674" s="40"/>
      <c r="F10674" s="509"/>
    </row>
    <row r="10675" spans="1:6" x14ac:dyDescent="0.25">
      <c r="A10675" s="40"/>
      <c r="F10675" s="509"/>
    </row>
    <row r="10676" spans="1:6" x14ac:dyDescent="0.25">
      <c r="A10676" s="40"/>
      <c r="F10676" s="509"/>
    </row>
    <row r="10677" spans="1:6" x14ac:dyDescent="0.25">
      <c r="A10677" s="40"/>
      <c r="F10677" s="509"/>
    </row>
    <row r="10678" spans="1:6" x14ac:dyDescent="0.25">
      <c r="A10678" s="40"/>
      <c r="F10678" s="509"/>
    </row>
    <row r="10679" spans="1:6" x14ac:dyDescent="0.25">
      <c r="A10679" s="40"/>
      <c r="F10679" s="509"/>
    </row>
    <row r="10680" spans="1:6" x14ac:dyDescent="0.25">
      <c r="A10680" s="40"/>
      <c r="F10680" s="509"/>
    </row>
    <row r="10681" spans="1:6" x14ac:dyDescent="0.25">
      <c r="A10681" s="40"/>
      <c r="F10681" s="509"/>
    </row>
    <row r="10682" spans="1:6" x14ac:dyDescent="0.25">
      <c r="A10682" s="40"/>
      <c r="F10682" s="509"/>
    </row>
    <row r="10683" spans="1:6" x14ac:dyDescent="0.25">
      <c r="A10683" s="40"/>
      <c r="F10683" s="509"/>
    </row>
    <row r="10684" spans="1:6" x14ac:dyDescent="0.25">
      <c r="A10684" s="40"/>
      <c r="F10684" s="509"/>
    </row>
    <row r="10685" spans="1:6" x14ac:dyDescent="0.25">
      <c r="A10685" s="40"/>
      <c r="F10685" s="509"/>
    </row>
    <row r="10686" spans="1:6" x14ac:dyDescent="0.25">
      <c r="A10686" s="40"/>
      <c r="F10686" s="509"/>
    </row>
    <row r="10687" spans="1:6" x14ac:dyDescent="0.25">
      <c r="A10687" s="40"/>
      <c r="F10687" s="509"/>
    </row>
    <row r="10688" spans="1:6" x14ac:dyDescent="0.25">
      <c r="A10688" s="40"/>
      <c r="F10688" s="509"/>
    </row>
    <row r="10689" spans="1:6" x14ac:dyDescent="0.25">
      <c r="A10689" s="40"/>
      <c r="F10689" s="509"/>
    </row>
    <row r="10690" spans="1:6" x14ac:dyDescent="0.25">
      <c r="A10690" s="40"/>
      <c r="F10690" s="509"/>
    </row>
    <row r="10691" spans="1:6" x14ac:dyDescent="0.25">
      <c r="A10691" s="40"/>
      <c r="F10691" s="509"/>
    </row>
    <row r="10692" spans="1:6" x14ac:dyDescent="0.25">
      <c r="A10692" s="40"/>
      <c r="F10692" s="509"/>
    </row>
    <row r="10693" spans="1:6" x14ac:dyDescent="0.25">
      <c r="A10693" s="40"/>
      <c r="F10693" s="509"/>
    </row>
    <row r="10694" spans="1:6" x14ac:dyDescent="0.25">
      <c r="A10694" s="40"/>
      <c r="F10694" s="509"/>
    </row>
    <row r="10695" spans="1:6" x14ac:dyDescent="0.25">
      <c r="A10695" s="40"/>
      <c r="F10695" s="509"/>
    </row>
    <row r="10696" spans="1:6" x14ac:dyDescent="0.25">
      <c r="A10696" s="40"/>
      <c r="F10696" s="509"/>
    </row>
    <row r="10697" spans="1:6" x14ac:dyDescent="0.25">
      <c r="A10697" s="40"/>
      <c r="F10697" s="509"/>
    </row>
    <row r="10698" spans="1:6" x14ac:dyDescent="0.25">
      <c r="A10698" s="40"/>
      <c r="F10698" s="509"/>
    </row>
    <row r="10699" spans="1:6" x14ac:dyDescent="0.25">
      <c r="A10699" s="40"/>
      <c r="F10699" s="509"/>
    </row>
    <row r="10700" spans="1:6" x14ac:dyDescent="0.25">
      <c r="A10700" s="40"/>
      <c r="F10700" s="509"/>
    </row>
    <row r="10701" spans="1:6" x14ac:dyDescent="0.25">
      <c r="A10701" s="40"/>
      <c r="F10701" s="509"/>
    </row>
    <row r="10702" spans="1:6" x14ac:dyDescent="0.25">
      <c r="A10702" s="40"/>
      <c r="F10702" s="509"/>
    </row>
    <row r="10703" spans="1:6" x14ac:dyDescent="0.25">
      <c r="A10703" s="40"/>
      <c r="F10703" s="509"/>
    </row>
    <row r="10704" spans="1:6" x14ac:dyDescent="0.25">
      <c r="A10704" s="40"/>
      <c r="F10704" s="509"/>
    </row>
    <row r="10705" spans="1:6" x14ac:dyDescent="0.25">
      <c r="A10705" s="40"/>
      <c r="F10705" s="509"/>
    </row>
    <row r="10706" spans="1:6" x14ac:dyDescent="0.25">
      <c r="A10706" s="40"/>
      <c r="F10706" s="509"/>
    </row>
    <row r="10707" spans="1:6" x14ac:dyDescent="0.25">
      <c r="A10707" s="40"/>
      <c r="F10707" s="509"/>
    </row>
    <row r="10708" spans="1:6" x14ac:dyDescent="0.25">
      <c r="A10708" s="40"/>
      <c r="F10708" s="509"/>
    </row>
    <row r="10709" spans="1:6" x14ac:dyDescent="0.25">
      <c r="A10709" s="40"/>
      <c r="F10709" s="509"/>
    </row>
    <row r="10710" spans="1:6" x14ac:dyDescent="0.25">
      <c r="A10710" s="40"/>
      <c r="F10710" s="509"/>
    </row>
    <row r="10711" spans="1:6" x14ac:dyDescent="0.25">
      <c r="A10711" s="40"/>
      <c r="F10711" s="509"/>
    </row>
    <row r="10712" spans="1:6" x14ac:dyDescent="0.25">
      <c r="A10712" s="40"/>
      <c r="F10712" s="509"/>
    </row>
    <row r="10713" spans="1:6" x14ac:dyDescent="0.25">
      <c r="A10713" s="40"/>
      <c r="F10713" s="509"/>
    </row>
    <row r="10714" spans="1:6" x14ac:dyDescent="0.25">
      <c r="A10714" s="40"/>
      <c r="F10714" s="509"/>
    </row>
    <row r="10715" spans="1:6" x14ac:dyDescent="0.25">
      <c r="A10715" s="40"/>
      <c r="F10715" s="509"/>
    </row>
    <row r="10716" spans="1:6" x14ac:dyDescent="0.25">
      <c r="A10716" s="40"/>
      <c r="F10716" s="509"/>
    </row>
    <row r="10717" spans="1:6" x14ac:dyDescent="0.25">
      <c r="A10717" s="40"/>
      <c r="F10717" s="509"/>
    </row>
    <row r="10718" spans="1:6" x14ac:dyDescent="0.25">
      <c r="A10718" s="40"/>
      <c r="F10718" s="509"/>
    </row>
    <row r="10719" spans="1:6" x14ac:dyDescent="0.25">
      <c r="A10719" s="40"/>
      <c r="F10719" s="509"/>
    </row>
    <row r="10720" spans="1:6" x14ac:dyDescent="0.25">
      <c r="A10720" s="40"/>
      <c r="F10720" s="509"/>
    </row>
    <row r="10721" spans="1:6" x14ac:dyDescent="0.25">
      <c r="A10721" s="40"/>
      <c r="F10721" s="509"/>
    </row>
    <row r="10722" spans="1:6" x14ac:dyDescent="0.25">
      <c r="A10722" s="40"/>
      <c r="F10722" s="509"/>
    </row>
    <row r="10723" spans="1:6" x14ac:dyDescent="0.25">
      <c r="A10723" s="40"/>
      <c r="F10723" s="509"/>
    </row>
    <row r="10724" spans="1:6" x14ac:dyDescent="0.25">
      <c r="A10724" s="40"/>
      <c r="F10724" s="509"/>
    </row>
    <row r="10725" spans="1:6" x14ac:dyDescent="0.25">
      <c r="A10725" s="40"/>
      <c r="F10725" s="509"/>
    </row>
    <row r="10726" spans="1:6" x14ac:dyDescent="0.25">
      <c r="A10726" s="40"/>
      <c r="F10726" s="509"/>
    </row>
    <row r="10727" spans="1:6" x14ac:dyDescent="0.25">
      <c r="A10727" s="40"/>
      <c r="F10727" s="509"/>
    </row>
    <row r="10728" spans="1:6" x14ac:dyDescent="0.25">
      <c r="A10728" s="40"/>
      <c r="F10728" s="509"/>
    </row>
    <row r="10729" spans="1:6" x14ac:dyDescent="0.25">
      <c r="A10729" s="40"/>
      <c r="F10729" s="509"/>
    </row>
    <row r="10730" spans="1:6" x14ac:dyDescent="0.25">
      <c r="A10730" s="40"/>
      <c r="F10730" s="509"/>
    </row>
    <row r="10731" spans="1:6" x14ac:dyDescent="0.25">
      <c r="A10731" s="40"/>
      <c r="F10731" s="509"/>
    </row>
    <row r="10732" spans="1:6" x14ac:dyDescent="0.25">
      <c r="A10732" s="40"/>
      <c r="F10732" s="509"/>
    </row>
    <row r="10733" spans="1:6" x14ac:dyDescent="0.25">
      <c r="A10733" s="40"/>
      <c r="F10733" s="509"/>
    </row>
    <row r="10734" spans="1:6" x14ac:dyDescent="0.25">
      <c r="A10734" s="40"/>
      <c r="F10734" s="509"/>
    </row>
    <row r="10735" spans="1:6" x14ac:dyDescent="0.25">
      <c r="A10735" s="40"/>
      <c r="F10735" s="509"/>
    </row>
    <row r="10736" spans="1:6" x14ac:dyDescent="0.25">
      <c r="A10736" s="40"/>
      <c r="F10736" s="509"/>
    </row>
    <row r="10737" spans="1:6" x14ac:dyDescent="0.25">
      <c r="A10737" s="40"/>
      <c r="F10737" s="509"/>
    </row>
    <row r="10738" spans="1:6" x14ac:dyDescent="0.25">
      <c r="A10738" s="40"/>
      <c r="F10738" s="509"/>
    </row>
    <row r="10739" spans="1:6" x14ac:dyDescent="0.25">
      <c r="A10739" s="40"/>
      <c r="F10739" s="509"/>
    </row>
    <row r="10740" spans="1:6" x14ac:dyDescent="0.25">
      <c r="A10740" s="40"/>
      <c r="F10740" s="509"/>
    </row>
    <row r="10741" spans="1:6" x14ac:dyDescent="0.25">
      <c r="A10741" s="40"/>
      <c r="F10741" s="509"/>
    </row>
    <row r="10742" spans="1:6" x14ac:dyDescent="0.25">
      <c r="A10742" s="40"/>
      <c r="F10742" s="509"/>
    </row>
    <row r="10743" spans="1:6" x14ac:dyDescent="0.25">
      <c r="A10743" s="40"/>
      <c r="F10743" s="509"/>
    </row>
    <row r="10744" spans="1:6" x14ac:dyDescent="0.25">
      <c r="A10744" s="40"/>
      <c r="F10744" s="509"/>
    </row>
    <row r="10745" spans="1:6" x14ac:dyDescent="0.25">
      <c r="A10745" s="40"/>
      <c r="F10745" s="509"/>
    </row>
    <row r="10746" spans="1:6" x14ac:dyDescent="0.25">
      <c r="A10746" s="40"/>
      <c r="F10746" s="509"/>
    </row>
    <row r="10747" spans="1:6" x14ac:dyDescent="0.25">
      <c r="A10747" s="40"/>
      <c r="F10747" s="509"/>
    </row>
    <row r="10748" spans="1:6" x14ac:dyDescent="0.25">
      <c r="A10748" s="40"/>
      <c r="F10748" s="509"/>
    </row>
    <row r="10749" spans="1:6" x14ac:dyDescent="0.25">
      <c r="A10749" s="40"/>
      <c r="F10749" s="509"/>
    </row>
    <row r="10750" spans="1:6" x14ac:dyDescent="0.25">
      <c r="A10750" s="40"/>
      <c r="F10750" s="509"/>
    </row>
    <row r="10751" spans="1:6" x14ac:dyDescent="0.25">
      <c r="A10751" s="40"/>
      <c r="F10751" s="509"/>
    </row>
    <row r="10752" spans="1:6" x14ac:dyDescent="0.25">
      <c r="A10752" s="40"/>
      <c r="F10752" s="509"/>
    </row>
    <row r="10753" spans="1:6" x14ac:dyDescent="0.25">
      <c r="A10753" s="40"/>
      <c r="F10753" s="509"/>
    </row>
    <row r="10754" spans="1:6" x14ac:dyDescent="0.25">
      <c r="A10754" s="40"/>
      <c r="F10754" s="509"/>
    </row>
    <row r="10755" spans="1:6" x14ac:dyDescent="0.25">
      <c r="A10755" s="40"/>
      <c r="F10755" s="509"/>
    </row>
    <row r="10756" spans="1:6" x14ac:dyDescent="0.25">
      <c r="A10756" s="40"/>
      <c r="F10756" s="509"/>
    </row>
    <row r="10757" spans="1:6" x14ac:dyDescent="0.25">
      <c r="A10757" s="40"/>
      <c r="F10757" s="509"/>
    </row>
    <row r="10758" spans="1:6" x14ac:dyDescent="0.25">
      <c r="A10758" s="40"/>
      <c r="F10758" s="509"/>
    </row>
    <row r="10759" spans="1:6" x14ac:dyDescent="0.25">
      <c r="A10759" s="40"/>
      <c r="F10759" s="509"/>
    </row>
    <row r="10760" spans="1:6" x14ac:dyDescent="0.25">
      <c r="A10760" s="40"/>
      <c r="F10760" s="509"/>
    </row>
    <row r="10761" spans="1:6" x14ac:dyDescent="0.25">
      <c r="A10761" s="40"/>
      <c r="F10761" s="509"/>
    </row>
    <row r="10762" spans="1:6" x14ac:dyDescent="0.25">
      <c r="A10762" s="40"/>
      <c r="F10762" s="509"/>
    </row>
    <row r="10763" spans="1:6" x14ac:dyDescent="0.25">
      <c r="A10763" s="40"/>
      <c r="F10763" s="509"/>
    </row>
    <row r="10764" spans="1:6" x14ac:dyDescent="0.25">
      <c r="A10764" s="40"/>
      <c r="F10764" s="509"/>
    </row>
    <row r="10765" spans="1:6" x14ac:dyDescent="0.25">
      <c r="A10765" s="40"/>
      <c r="F10765" s="509"/>
    </row>
    <row r="10766" spans="1:6" x14ac:dyDescent="0.25">
      <c r="A10766" s="40"/>
      <c r="F10766" s="509"/>
    </row>
    <row r="10767" spans="1:6" x14ac:dyDescent="0.25">
      <c r="A10767" s="40"/>
      <c r="F10767" s="509"/>
    </row>
    <row r="10768" spans="1:6" x14ac:dyDescent="0.25">
      <c r="A10768" s="40"/>
      <c r="F10768" s="509"/>
    </row>
    <row r="10769" spans="1:6" x14ac:dyDescent="0.25">
      <c r="A10769" s="40"/>
      <c r="F10769" s="509"/>
    </row>
    <row r="10770" spans="1:6" x14ac:dyDescent="0.25">
      <c r="A10770" s="40"/>
      <c r="F10770" s="509"/>
    </row>
    <row r="10771" spans="1:6" x14ac:dyDescent="0.25">
      <c r="A10771" s="40"/>
      <c r="F10771" s="509"/>
    </row>
    <row r="10772" spans="1:6" x14ac:dyDescent="0.25">
      <c r="A10772" s="40"/>
      <c r="F10772" s="509"/>
    </row>
    <row r="10773" spans="1:6" x14ac:dyDescent="0.25">
      <c r="A10773" s="40"/>
      <c r="F10773" s="509"/>
    </row>
    <row r="10774" spans="1:6" x14ac:dyDescent="0.25">
      <c r="A10774" s="40"/>
      <c r="F10774" s="509"/>
    </row>
    <row r="10775" spans="1:6" x14ac:dyDescent="0.25">
      <c r="A10775" s="40"/>
      <c r="F10775" s="509"/>
    </row>
    <row r="10776" spans="1:6" x14ac:dyDescent="0.25">
      <c r="A10776" s="40"/>
      <c r="F10776" s="509"/>
    </row>
    <row r="10777" spans="1:6" x14ac:dyDescent="0.25">
      <c r="A10777" s="40"/>
      <c r="F10777" s="509"/>
    </row>
    <row r="10778" spans="1:6" x14ac:dyDescent="0.25">
      <c r="A10778" s="40"/>
      <c r="F10778" s="509"/>
    </row>
    <row r="10779" spans="1:6" x14ac:dyDescent="0.25">
      <c r="A10779" s="40"/>
      <c r="F10779" s="509"/>
    </row>
    <row r="10780" spans="1:6" x14ac:dyDescent="0.25">
      <c r="A10780" s="40"/>
      <c r="F10780" s="509"/>
    </row>
    <row r="10781" spans="1:6" x14ac:dyDescent="0.25">
      <c r="A10781" s="40"/>
      <c r="F10781" s="509"/>
    </row>
    <row r="10782" spans="1:6" x14ac:dyDescent="0.25">
      <c r="A10782" s="40"/>
      <c r="F10782" s="509"/>
    </row>
    <row r="10783" spans="1:6" x14ac:dyDescent="0.25">
      <c r="A10783" s="40"/>
      <c r="F10783" s="509"/>
    </row>
    <row r="10784" spans="1:6" x14ac:dyDescent="0.25">
      <c r="A10784" s="40"/>
      <c r="F10784" s="509"/>
    </row>
    <row r="10785" spans="1:6" x14ac:dyDescent="0.25">
      <c r="A10785" s="40"/>
      <c r="F10785" s="509"/>
    </row>
    <row r="10786" spans="1:6" x14ac:dyDescent="0.25">
      <c r="A10786" s="40"/>
      <c r="F10786" s="509"/>
    </row>
    <row r="10787" spans="1:6" x14ac:dyDescent="0.25">
      <c r="A10787" s="40"/>
      <c r="F10787" s="509"/>
    </row>
    <row r="10788" spans="1:6" x14ac:dyDescent="0.25">
      <c r="A10788" s="40"/>
      <c r="F10788" s="509"/>
    </row>
    <row r="10789" spans="1:6" x14ac:dyDescent="0.25">
      <c r="A10789" s="40"/>
      <c r="F10789" s="509"/>
    </row>
    <row r="10790" spans="1:6" x14ac:dyDescent="0.25">
      <c r="A10790" s="40"/>
      <c r="F10790" s="509"/>
    </row>
    <row r="10791" spans="1:6" x14ac:dyDescent="0.25">
      <c r="A10791" s="40"/>
      <c r="F10791" s="509"/>
    </row>
    <row r="10792" spans="1:6" x14ac:dyDescent="0.25">
      <c r="A10792" s="40"/>
      <c r="F10792" s="509"/>
    </row>
    <row r="10793" spans="1:6" x14ac:dyDescent="0.25">
      <c r="A10793" s="40"/>
      <c r="F10793" s="509"/>
    </row>
    <row r="10794" spans="1:6" x14ac:dyDescent="0.25">
      <c r="A10794" s="40"/>
      <c r="F10794" s="509"/>
    </row>
    <row r="10795" spans="1:6" x14ac:dyDescent="0.25">
      <c r="A10795" s="40"/>
      <c r="F10795" s="509"/>
    </row>
    <row r="10796" spans="1:6" x14ac:dyDescent="0.25">
      <c r="A10796" s="40"/>
      <c r="F10796" s="509"/>
    </row>
    <row r="10797" spans="1:6" x14ac:dyDescent="0.25">
      <c r="A10797" s="40"/>
      <c r="F10797" s="509"/>
    </row>
    <row r="10798" spans="1:6" x14ac:dyDescent="0.25">
      <c r="A10798" s="40"/>
      <c r="F10798" s="509"/>
    </row>
    <row r="10799" spans="1:6" x14ac:dyDescent="0.25">
      <c r="A10799" s="40"/>
      <c r="F10799" s="509"/>
    </row>
    <row r="10800" spans="1:6" x14ac:dyDescent="0.25">
      <c r="A10800" s="40"/>
      <c r="F10800" s="509"/>
    </row>
    <row r="10801" spans="1:6" x14ac:dyDescent="0.25">
      <c r="A10801" s="40"/>
      <c r="F10801" s="509"/>
    </row>
    <row r="10802" spans="1:6" x14ac:dyDescent="0.25">
      <c r="A10802" s="40"/>
      <c r="F10802" s="509"/>
    </row>
    <row r="10803" spans="1:6" x14ac:dyDescent="0.25">
      <c r="A10803" s="40"/>
      <c r="F10803" s="509"/>
    </row>
    <row r="10804" spans="1:6" x14ac:dyDescent="0.25">
      <c r="A10804" s="40"/>
      <c r="F10804" s="509"/>
    </row>
    <row r="10805" spans="1:6" x14ac:dyDescent="0.25">
      <c r="A10805" s="40"/>
      <c r="F10805" s="509"/>
    </row>
    <row r="10806" spans="1:6" x14ac:dyDescent="0.25">
      <c r="A10806" s="40"/>
      <c r="F10806" s="509"/>
    </row>
    <row r="10807" spans="1:6" x14ac:dyDescent="0.25">
      <c r="A10807" s="40"/>
      <c r="F10807" s="509"/>
    </row>
    <row r="10808" spans="1:6" x14ac:dyDescent="0.25">
      <c r="A10808" s="40"/>
      <c r="F10808" s="509"/>
    </row>
    <row r="10809" spans="1:6" x14ac:dyDescent="0.25">
      <c r="A10809" s="40"/>
      <c r="F10809" s="509"/>
    </row>
    <row r="10810" spans="1:6" x14ac:dyDescent="0.25">
      <c r="A10810" s="40"/>
      <c r="F10810" s="509"/>
    </row>
    <row r="10811" spans="1:6" x14ac:dyDescent="0.25">
      <c r="A10811" s="40"/>
      <c r="F10811" s="509"/>
    </row>
    <row r="10812" spans="1:6" x14ac:dyDescent="0.25">
      <c r="A10812" s="40"/>
      <c r="F10812" s="509"/>
    </row>
    <row r="10813" spans="1:6" x14ac:dyDescent="0.25">
      <c r="A10813" s="40"/>
      <c r="F10813" s="509"/>
    </row>
    <row r="10814" spans="1:6" x14ac:dyDescent="0.25">
      <c r="A10814" s="40"/>
      <c r="F10814" s="509"/>
    </row>
    <row r="10815" spans="1:6" x14ac:dyDescent="0.25">
      <c r="A10815" s="40"/>
      <c r="F10815" s="509"/>
    </row>
    <row r="10816" spans="1:6" x14ac:dyDescent="0.25">
      <c r="A10816" s="40"/>
      <c r="F10816" s="509"/>
    </row>
    <row r="10817" spans="1:6" x14ac:dyDescent="0.25">
      <c r="A10817" s="40"/>
      <c r="F10817" s="509"/>
    </row>
    <row r="10818" spans="1:6" x14ac:dyDescent="0.25">
      <c r="A10818" s="40"/>
      <c r="F10818" s="509"/>
    </row>
    <row r="10819" spans="1:6" x14ac:dyDescent="0.25">
      <c r="A10819" s="40"/>
      <c r="F10819" s="509"/>
    </row>
    <row r="10820" spans="1:6" x14ac:dyDescent="0.25">
      <c r="A10820" s="40"/>
      <c r="F10820" s="509"/>
    </row>
    <row r="10821" spans="1:6" x14ac:dyDescent="0.25">
      <c r="A10821" s="40"/>
      <c r="F10821" s="509"/>
    </row>
    <row r="10822" spans="1:6" x14ac:dyDescent="0.25">
      <c r="A10822" s="40"/>
      <c r="F10822" s="509"/>
    </row>
    <row r="10823" spans="1:6" x14ac:dyDescent="0.25">
      <c r="A10823" s="40"/>
      <c r="F10823" s="509"/>
    </row>
    <row r="10824" spans="1:6" x14ac:dyDescent="0.25">
      <c r="A10824" s="40"/>
      <c r="F10824" s="509"/>
    </row>
    <row r="10825" spans="1:6" x14ac:dyDescent="0.25">
      <c r="A10825" s="40"/>
      <c r="F10825" s="509"/>
    </row>
    <row r="10826" spans="1:6" x14ac:dyDescent="0.25">
      <c r="A10826" s="40"/>
      <c r="F10826" s="509"/>
    </row>
    <row r="10827" spans="1:6" x14ac:dyDescent="0.25">
      <c r="A10827" s="40"/>
      <c r="F10827" s="509"/>
    </row>
    <row r="10828" spans="1:6" x14ac:dyDescent="0.25">
      <c r="A10828" s="40"/>
      <c r="F10828" s="509"/>
    </row>
    <row r="10829" spans="1:6" x14ac:dyDescent="0.25">
      <c r="A10829" s="40"/>
      <c r="F10829" s="509"/>
    </row>
    <row r="10830" spans="1:6" x14ac:dyDescent="0.25">
      <c r="A10830" s="40"/>
      <c r="F10830" s="509"/>
    </row>
    <row r="10831" spans="1:6" x14ac:dyDescent="0.25">
      <c r="A10831" s="40"/>
      <c r="F10831" s="509"/>
    </row>
    <row r="10832" spans="1:6" x14ac:dyDescent="0.25">
      <c r="A10832" s="40"/>
      <c r="F10832" s="509"/>
    </row>
    <row r="10833" spans="1:6" x14ac:dyDescent="0.25">
      <c r="A10833" s="40"/>
      <c r="F10833" s="509"/>
    </row>
    <row r="10834" spans="1:6" x14ac:dyDescent="0.25">
      <c r="A10834" s="40"/>
      <c r="F10834" s="509"/>
    </row>
    <row r="10835" spans="1:6" x14ac:dyDescent="0.25">
      <c r="A10835" s="40"/>
      <c r="F10835" s="509"/>
    </row>
    <row r="10836" spans="1:6" x14ac:dyDescent="0.25">
      <c r="A10836" s="40"/>
      <c r="F10836" s="509"/>
    </row>
    <row r="10837" spans="1:6" x14ac:dyDescent="0.25">
      <c r="A10837" s="40"/>
      <c r="F10837" s="509"/>
    </row>
    <row r="10838" spans="1:6" x14ac:dyDescent="0.25">
      <c r="A10838" s="40"/>
      <c r="F10838" s="509"/>
    </row>
    <row r="10839" spans="1:6" x14ac:dyDescent="0.25">
      <c r="A10839" s="40"/>
      <c r="F10839" s="509"/>
    </row>
    <row r="10840" spans="1:6" x14ac:dyDescent="0.25">
      <c r="A10840" s="40"/>
      <c r="F10840" s="509"/>
    </row>
    <row r="10841" spans="1:6" x14ac:dyDescent="0.25">
      <c r="A10841" s="40"/>
      <c r="F10841" s="509"/>
    </row>
    <row r="10842" spans="1:6" x14ac:dyDescent="0.25">
      <c r="A10842" s="40"/>
      <c r="F10842" s="509"/>
    </row>
    <row r="10843" spans="1:6" x14ac:dyDescent="0.25">
      <c r="A10843" s="40"/>
      <c r="F10843" s="509"/>
    </row>
    <row r="10844" spans="1:6" x14ac:dyDescent="0.25">
      <c r="A10844" s="40"/>
      <c r="F10844" s="509"/>
    </row>
    <row r="10845" spans="1:6" x14ac:dyDescent="0.25">
      <c r="A10845" s="40"/>
      <c r="F10845" s="509"/>
    </row>
    <row r="10846" spans="1:6" x14ac:dyDescent="0.25">
      <c r="A10846" s="40"/>
      <c r="F10846" s="509"/>
    </row>
    <row r="10847" spans="1:6" x14ac:dyDescent="0.25">
      <c r="A10847" s="40"/>
      <c r="F10847" s="509"/>
    </row>
    <row r="10848" spans="1:6" x14ac:dyDescent="0.25">
      <c r="A10848" s="40"/>
      <c r="F10848" s="509"/>
    </row>
    <row r="10849" spans="1:6" x14ac:dyDescent="0.25">
      <c r="A10849" s="40"/>
      <c r="F10849" s="509"/>
    </row>
    <row r="10850" spans="1:6" x14ac:dyDescent="0.25">
      <c r="A10850" s="40"/>
      <c r="F10850" s="509"/>
    </row>
    <row r="10851" spans="1:6" x14ac:dyDescent="0.25">
      <c r="A10851" s="40"/>
      <c r="F10851" s="509"/>
    </row>
    <row r="10852" spans="1:6" x14ac:dyDescent="0.25">
      <c r="A10852" s="40"/>
      <c r="F10852" s="509"/>
    </row>
    <row r="10853" spans="1:6" x14ac:dyDescent="0.25">
      <c r="A10853" s="40"/>
      <c r="F10853" s="509"/>
    </row>
    <row r="10854" spans="1:6" x14ac:dyDescent="0.25">
      <c r="A10854" s="40"/>
      <c r="F10854" s="509"/>
    </row>
    <row r="10855" spans="1:6" x14ac:dyDescent="0.25">
      <c r="A10855" s="40"/>
      <c r="F10855" s="509"/>
    </row>
    <row r="10856" spans="1:6" x14ac:dyDescent="0.25">
      <c r="A10856" s="40"/>
      <c r="F10856" s="509"/>
    </row>
    <row r="10857" spans="1:6" x14ac:dyDescent="0.25">
      <c r="A10857" s="40"/>
      <c r="F10857" s="509"/>
    </row>
    <row r="10858" spans="1:6" x14ac:dyDescent="0.25">
      <c r="A10858" s="40"/>
      <c r="F10858" s="509"/>
    </row>
    <row r="10859" spans="1:6" x14ac:dyDescent="0.25">
      <c r="A10859" s="40"/>
      <c r="F10859" s="509"/>
    </row>
    <row r="10860" spans="1:6" x14ac:dyDescent="0.25">
      <c r="A10860" s="40"/>
      <c r="F10860" s="509"/>
    </row>
    <row r="10861" spans="1:6" x14ac:dyDescent="0.25">
      <c r="A10861" s="40"/>
      <c r="F10861" s="509"/>
    </row>
    <row r="10862" spans="1:6" x14ac:dyDescent="0.25">
      <c r="A10862" s="40"/>
      <c r="F10862" s="509"/>
    </row>
    <row r="10863" spans="1:6" x14ac:dyDescent="0.25">
      <c r="A10863" s="40"/>
      <c r="F10863" s="509"/>
    </row>
    <row r="10864" spans="1:6" x14ac:dyDescent="0.25">
      <c r="A10864" s="40"/>
      <c r="F10864" s="509"/>
    </row>
    <row r="10865" spans="1:6" x14ac:dyDescent="0.25">
      <c r="A10865" s="40"/>
      <c r="F10865" s="509"/>
    </row>
    <row r="10866" spans="1:6" x14ac:dyDescent="0.25">
      <c r="A10866" s="40"/>
      <c r="F10866" s="509"/>
    </row>
    <row r="10867" spans="1:6" x14ac:dyDescent="0.25">
      <c r="A10867" s="40"/>
      <c r="F10867" s="509"/>
    </row>
    <row r="10868" spans="1:6" x14ac:dyDescent="0.25">
      <c r="A10868" s="40"/>
      <c r="F10868" s="509"/>
    </row>
    <row r="10869" spans="1:6" x14ac:dyDescent="0.25">
      <c r="A10869" s="40"/>
      <c r="F10869" s="509"/>
    </row>
    <row r="10870" spans="1:6" x14ac:dyDescent="0.25">
      <c r="A10870" s="40"/>
      <c r="F10870" s="509"/>
    </row>
    <row r="10871" spans="1:6" x14ac:dyDescent="0.25">
      <c r="A10871" s="40"/>
      <c r="F10871" s="509"/>
    </row>
    <row r="10872" spans="1:6" x14ac:dyDescent="0.25">
      <c r="A10872" s="40"/>
      <c r="F10872" s="509"/>
    </row>
    <row r="10873" spans="1:6" x14ac:dyDescent="0.25">
      <c r="A10873" s="40"/>
      <c r="F10873" s="509"/>
    </row>
    <row r="10874" spans="1:6" x14ac:dyDescent="0.25">
      <c r="A10874" s="40"/>
      <c r="F10874" s="509"/>
    </row>
    <row r="10875" spans="1:6" x14ac:dyDescent="0.25">
      <c r="A10875" s="40"/>
      <c r="F10875" s="509"/>
    </row>
    <row r="10876" spans="1:6" x14ac:dyDescent="0.25">
      <c r="A10876" s="40"/>
      <c r="F10876" s="509"/>
    </row>
    <row r="10877" spans="1:6" x14ac:dyDescent="0.25">
      <c r="A10877" s="40"/>
      <c r="F10877" s="509"/>
    </row>
    <row r="10878" spans="1:6" x14ac:dyDescent="0.25">
      <c r="A10878" s="40"/>
      <c r="F10878" s="509"/>
    </row>
    <row r="10879" spans="1:6" x14ac:dyDescent="0.25">
      <c r="A10879" s="40"/>
      <c r="F10879" s="509"/>
    </row>
    <row r="10880" spans="1:6" x14ac:dyDescent="0.25">
      <c r="A10880" s="40"/>
      <c r="F10880" s="509"/>
    </row>
    <row r="10881" spans="1:6" x14ac:dyDescent="0.25">
      <c r="A10881" s="40"/>
      <c r="F10881" s="509"/>
    </row>
    <row r="10882" spans="1:6" x14ac:dyDescent="0.25">
      <c r="A10882" s="40"/>
      <c r="F10882" s="509"/>
    </row>
    <row r="10883" spans="1:6" x14ac:dyDescent="0.25">
      <c r="A10883" s="40"/>
      <c r="F10883" s="509"/>
    </row>
    <row r="10884" spans="1:6" x14ac:dyDescent="0.25">
      <c r="A10884" s="40"/>
      <c r="F10884" s="509"/>
    </row>
    <row r="10885" spans="1:6" x14ac:dyDescent="0.25">
      <c r="A10885" s="40"/>
      <c r="F10885" s="509"/>
    </row>
    <row r="10886" spans="1:6" x14ac:dyDescent="0.25">
      <c r="A10886" s="40"/>
      <c r="F10886" s="509"/>
    </row>
    <row r="10887" spans="1:6" x14ac:dyDescent="0.25">
      <c r="A10887" s="40"/>
      <c r="F10887" s="509"/>
    </row>
    <row r="10888" spans="1:6" x14ac:dyDescent="0.25">
      <c r="A10888" s="40"/>
      <c r="F10888" s="509"/>
    </row>
    <row r="10889" spans="1:6" x14ac:dyDescent="0.25">
      <c r="A10889" s="40"/>
      <c r="F10889" s="509"/>
    </row>
    <row r="10890" spans="1:6" x14ac:dyDescent="0.25">
      <c r="A10890" s="40"/>
      <c r="F10890" s="509"/>
    </row>
    <row r="10891" spans="1:6" x14ac:dyDescent="0.25">
      <c r="A10891" s="40"/>
      <c r="F10891" s="509"/>
    </row>
    <row r="10892" spans="1:6" x14ac:dyDescent="0.25">
      <c r="A10892" s="40"/>
      <c r="F10892" s="509"/>
    </row>
    <row r="10893" spans="1:6" x14ac:dyDescent="0.25">
      <c r="A10893" s="40"/>
      <c r="F10893" s="509"/>
    </row>
    <row r="10894" spans="1:6" x14ac:dyDescent="0.25">
      <c r="A10894" s="40"/>
      <c r="F10894" s="509"/>
    </row>
    <row r="10895" spans="1:6" x14ac:dyDescent="0.25">
      <c r="A10895" s="40"/>
      <c r="F10895" s="509"/>
    </row>
    <row r="10896" spans="1:6" x14ac:dyDescent="0.25">
      <c r="A10896" s="40"/>
      <c r="F10896" s="509"/>
    </row>
    <row r="10897" spans="1:6" x14ac:dyDescent="0.25">
      <c r="A10897" s="40"/>
      <c r="F10897" s="509"/>
    </row>
    <row r="10898" spans="1:6" x14ac:dyDescent="0.25">
      <c r="A10898" s="40"/>
      <c r="F10898" s="509"/>
    </row>
    <row r="10899" spans="1:6" x14ac:dyDescent="0.25">
      <c r="A10899" s="40"/>
      <c r="F10899" s="509"/>
    </row>
    <row r="10900" spans="1:6" x14ac:dyDescent="0.25">
      <c r="A10900" s="40"/>
      <c r="F10900" s="509"/>
    </row>
    <row r="10901" spans="1:6" x14ac:dyDescent="0.25">
      <c r="A10901" s="40"/>
      <c r="F10901" s="509"/>
    </row>
    <row r="10902" spans="1:6" x14ac:dyDescent="0.25">
      <c r="A10902" s="40"/>
      <c r="F10902" s="509"/>
    </row>
    <row r="10903" spans="1:6" x14ac:dyDescent="0.25">
      <c r="A10903" s="40"/>
      <c r="F10903" s="509"/>
    </row>
    <row r="10904" spans="1:6" x14ac:dyDescent="0.25">
      <c r="A10904" s="40"/>
      <c r="F10904" s="509"/>
    </row>
    <row r="10905" spans="1:6" x14ac:dyDescent="0.25">
      <c r="A10905" s="40"/>
      <c r="F10905" s="509"/>
    </row>
    <row r="10906" spans="1:6" x14ac:dyDescent="0.25">
      <c r="A10906" s="40"/>
      <c r="F10906" s="509"/>
    </row>
    <row r="10907" spans="1:6" x14ac:dyDescent="0.25">
      <c r="A10907" s="40"/>
      <c r="F10907" s="509"/>
    </row>
    <row r="10908" spans="1:6" x14ac:dyDescent="0.25">
      <c r="A10908" s="40"/>
      <c r="F10908" s="509"/>
    </row>
    <row r="10909" spans="1:6" x14ac:dyDescent="0.25">
      <c r="A10909" s="40"/>
      <c r="F10909" s="509"/>
    </row>
    <row r="10910" spans="1:6" x14ac:dyDescent="0.25">
      <c r="A10910" s="40"/>
      <c r="F10910" s="509"/>
    </row>
    <row r="10911" spans="1:6" x14ac:dyDescent="0.25">
      <c r="A10911" s="40"/>
      <c r="F10911" s="509"/>
    </row>
    <row r="10912" spans="1:6" x14ac:dyDescent="0.25">
      <c r="A10912" s="40"/>
      <c r="F10912" s="509"/>
    </row>
    <row r="10913" spans="1:6" x14ac:dyDescent="0.25">
      <c r="A10913" s="40"/>
      <c r="F10913" s="509"/>
    </row>
    <row r="10914" spans="1:6" x14ac:dyDescent="0.25">
      <c r="A10914" s="40"/>
      <c r="F10914" s="509"/>
    </row>
    <row r="10915" spans="1:6" x14ac:dyDescent="0.25">
      <c r="A10915" s="40"/>
      <c r="F10915" s="509"/>
    </row>
    <row r="10916" spans="1:6" x14ac:dyDescent="0.25">
      <c r="A10916" s="40"/>
      <c r="F10916" s="509"/>
    </row>
    <row r="10917" spans="1:6" x14ac:dyDescent="0.25">
      <c r="A10917" s="40"/>
      <c r="F10917" s="509"/>
    </row>
    <row r="10918" spans="1:6" x14ac:dyDescent="0.25">
      <c r="A10918" s="40"/>
      <c r="F10918" s="509"/>
    </row>
    <row r="10919" spans="1:6" x14ac:dyDescent="0.25">
      <c r="A10919" s="40"/>
      <c r="F10919" s="509"/>
    </row>
    <row r="10920" spans="1:6" x14ac:dyDescent="0.25">
      <c r="A10920" s="40"/>
      <c r="F10920" s="509"/>
    </row>
    <row r="10921" spans="1:6" x14ac:dyDescent="0.25">
      <c r="A10921" s="40"/>
      <c r="F10921" s="509"/>
    </row>
    <row r="10922" spans="1:6" x14ac:dyDescent="0.25">
      <c r="A10922" s="40"/>
      <c r="F10922" s="509"/>
    </row>
    <row r="10923" spans="1:6" x14ac:dyDescent="0.25">
      <c r="A10923" s="40"/>
      <c r="F10923" s="509"/>
    </row>
    <row r="10924" spans="1:6" x14ac:dyDescent="0.25">
      <c r="A10924" s="40"/>
      <c r="F10924" s="509"/>
    </row>
    <row r="10925" spans="1:6" x14ac:dyDescent="0.25">
      <c r="A10925" s="40"/>
      <c r="F10925" s="509"/>
    </row>
    <row r="10926" spans="1:6" x14ac:dyDescent="0.25">
      <c r="A10926" s="40"/>
      <c r="F10926" s="509"/>
    </row>
    <row r="10927" spans="1:6" x14ac:dyDescent="0.25">
      <c r="A10927" s="40"/>
      <c r="F10927" s="509"/>
    </row>
    <row r="10928" spans="1:6" x14ac:dyDescent="0.25">
      <c r="A10928" s="40"/>
      <c r="F10928" s="509"/>
    </row>
    <row r="10929" spans="1:6" x14ac:dyDescent="0.25">
      <c r="A10929" s="40"/>
      <c r="F10929" s="509"/>
    </row>
    <row r="10930" spans="1:6" x14ac:dyDescent="0.25">
      <c r="A10930" s="40"/>
      <c r="F10930" s="509"/>
    </row>
    <row r="10931" spans="1:6" x14ac:dyDescent="0.25">
      <c r="A10931" s="40"/>
      <c r="F10931" s="509"/>
    </row>
    <row r="10932" spans="1:6" x14ac:dyDescent="0.25">
      <c r="A10932" s="40"/>
      <c r="F10932" s="509"/>
    </row>
    <row r="10933" spans="1:6" x14ac:dyDescent="0.25">
      <c r="A10933" s="40"/>
      <c r="F10933" s="509"/>
    </row>
    <row r="10934" spans="1:6" x14ac:dyDescent="0.25">
      <c r="A10934" s="40"/>
      <c r="F10934" s="509"/>
    </row>
    <row r="10935" spans="1:6" x14ac:dyDescent="0.25">
      <c r="A10935" s="40"/>
      <c r="F10935" s="509"/>
    </row>
    <row r="10936" spans="1:6" x14ac:dyDescent="0.25">
      <c r="A10936" s="40"/>
      <c r="F10936" s="509"/>
    </row>
    <row r="10937" spans="1:6" x14ac:dyDescent="0.25">
      <c r="A10937" s="40"/>
      <c r="F10937" s="509"/>
    </row>
    <row r="10938" spans="1:6" x14ac:dyDescent="0.25">
      <c r="A10938" s="40"/>
      <c r="F10938" s="509"/>
    </row>
    <row r="10939" spans="1:6" x14ac:dyDescent="0.25">
      <c r="A10939" s="40"/>
      <c r="F10939" s="509"/>
    </row>
    <row r="10940" spans="1:6" x14ac:dyDescent="0.25">
      <c r="A10940" s="40"/>
      <c r="F10940" s="509"/>
    </row>
    <row r="10941" spans="1:6" x14ac:dyDescent="0.25">
      <c r="A10941" s="40"/>
      <c r="F10941" s="509"/>
    </row>
    <row r="10942" spans="1:6" x14ac:dyDescent="0.25">
      <c r="A10942" s="40"/>
      <c r="F10942" s="509"/>
    </row>
    <row r="10943" spans="1:6" x14ac:dyDescent="0.25">
      <c r="A10943" s="40"/>
      <c r="F10943" s="509"/>
    </row>
    <row r="10944" spans="1:6" x14ac:dyDescent="0.25">
      <c r="A10944" s="40"/>
      <c r="F10944" s="509"/>
    </row>
    <row r="10945" spans="1:6" x14ac:dyDescent="0.25">
      <c r="A10945" s="40"/>
      <c r="F10945" s="509"/>
    </row>
    <row r="10946" spans="1:6" x14ac:dyDescent="0.25">
      <c r="A10946" s="40"/>
      <c r="F10946" s="509"/>
    </row>
    <row r="10947" spans="1:6" x14ac:dyDescent="0.25">
      <c r="A10947" s="40"/>
      <c r="F10947" s="509"/>
    </row>
    <row r="10948" spans="1:6" x14ac:dyDescent="0.25">
      <c r="A10948" s="40"/>
      <c r="F10948" s="509"/>
    </row>
    <row r="10949" spans="1:6" x14ac:dyDescent="0.25">
      <c r="A10949" s="40"/>
      <c r="F10949" s="509"/>
    </row>
    <row r="10950" spans="1:6" x14ac:dyDescent="0.25">
      <c r="A10950" s="40"/>
      <c r="F10950" s="509"/>
    </row>
    <row r="10951" spans="1:6" x14ac:dyDescent="0.25">
      <c r="A10951" s="40"/>
      <c r="F10951" s="509"/>
    </row>
    <row r="10952" spans="1:6" x14ac:dyDescent="0.25">
      <c r="A10952" s="40"/>
      <c r="F10952" s="509"/>
    </row>
    <row r="10953" spans="1:6" x14ac:dyDescent="0.25">
      <c r="A10953" s="40"/>
      <c r="F10953" s="509"/>
    </row>
    <row r="10954" spans="1:6" x14ac:dyDescent="0.25">
      <c r="A10954" s="40"/>
      <c r="F10954" s="509"/>
    </row>
    <row r="10955" spans="1:6" x14ac:dyDescent="0.25">
      <c r="A10955" s="40"/>
      <c r="F10955" s="509"/>
    </row>
    <row r="10956" spans="1:6" x14ac:dyDescent="0.25">
      <c r="A10956" s="40"/>
      <c r="F10956" s="509"/>
    </row>
    <row r="10957" spans="1:6" x14ac:dyDescent="0.25">
      <c r="A10957" s="40"/>
      <c r="F10957" s="509"/>
    </row>
    <row r="10958" spans="1:6" x14ac:dyDescent="0.25">
      <c r="A10958" s="40"/>
      <c r="F10958" s="509"/>
    </row>
    <row r="10959" spans="1:6" x14ac:dyDescent="0.25">
      <c r="A10959" s="40"/>
      <c r="F10959" s="509"/>
    </row>
    <row r="10960" spans="1:6" x14ac:dyDescent="0.25">
      <c r="A10960" s="40"/>
      <c r="F10960" s="509"/>
    </row>
    <row r="10961" spans="1:6" x14ac:dyDescent="0.25">
      <c r="A10961" s="40"/>
      <c r="F10961" s="509"/>
    </row>
    <row r="10962" spans="1:6" x14ac:dyDescent="0.25">
      <c r="A10962" s="40"/>
      <c r="F10962" s="509"/>
    </row>
    <row r="10963" spans="1:6" x14ac:dyDescent="0.25">
      <c r="A10963" s="40"/>
      <c r="F10963" s="509"/>
    </row>
    <row r="10964" spans="1:6" x14ac:dyDescent="0.25">
      <c r="A10964" s="40"/>
      <c r="F10964" s="509"/>
    </row>
    <row r="10965" spans="1:6" x14ac:dyDescent="0.25">
      <c r="A10965" s="40"/>
      <c r="F10965" s="509"/>
    </row>
    <row r="10966" spans="1:6" x14ac:dyDescent="0.25">
      <c r="A10966" s="40"/>
      <c r="F10966" s="509"/>
    </row>
    <row r="10967" spans="1:6" x14ac:dyDescent="0.25">
      <c r="A10967" s="40"/>
      <c r="F10967" s="509"/>
    </row>
    <row r="10968" spans="1:6" x14ac:dyDescent="0.25">
      <c r="A10968" s="40"/>
      <c r="F10968" s="509"/>
    </row>
    <row r="10969" spans="1:6" x14ac:dyDescent="0.25">
      <c r="A10969" s="40"/>
      <c r="F10969" s="509"/>
    </row>
    <row r="10970" spans="1:6" x14ac:dyDescent="0.25">
      <c r="A10970" s="40"/>
      <c r="F10970" s="509"/>
    </row>
    <row r="10971" spans="1:6" x14ac:dyDescent="0.25">
      <c r="A10971" s="40"/>
      <c r="F10971" s="509"/>
    </row>
    <row r="10972" spans="1:6" x14ac:dyDescent="0.25">
      <c r="A10972" s="40"/>
      <c r="F10972" s="509"/>
    </row>
    <row r="10973" spans="1:6" x14ac:dyDescent="0.25">
      <c r="A10973" s="40"/>
      <c r="F10973" s="509"/>
    </row>
    <row r="10974" spans="1:6" x14ac:dyDescent="0.25">
      <c r="A10974" s="40"/>
      <c r="F10974" s="509"/>
    </row>
    <row r="10975" spans="1:6" x14ac:dyDescent="0.25">
      <c r="A10975" s="40"/>
      <c r="F10975" s="509"/>
    </row>
    <row r="10976" spans="1:6" x14ac:dyDescent="0.25">
      <c r="A10976" s="40"/>
      <c r="F10976" s="509"/>
    </row>
    <row r="10977" spans="1:6" x14ac:dyDescent="0.25">
      <c r="A10977" s="40"/>
      <c r="F10977" s="509"/>
    </row>
    <row r="10978" spans="1:6" x14ac:dyDescent="0.25">
      <c r="A10978" s="40"/>
      <c r="F10978" s="509"/>
    </row>
    <row r="10979" spans="1:6" x14ac:dyDescent="0.25">
      <c r="A10979" s="40"/>
      <c r="F10979" s="509"/>
    </row>
    <row r="10980" spans="1:6" x14ac:dyDescent="0.25">
      <c r="A10980" s="40"/>
      <c r="F10980" s="509"/>
    </row>
    <row r="10981" spans="1:6" x14ac:dyDescent="0.25">
      <c r="A10981" s="40"/>
      <c r="F10981" s="509"/>
    </row>
    <row r="10982" spans="1:6" x14ac:dyDescent="0.25">
      <c r="A10982" s="40"/>
      <c r="F10982" s="509"/>
    </row>
    <row r="10983" spans="1:6" x14ac:dyDescent="0.25">
      <c r="A10983" s="40"/>
      <c r="F10983" s="509"/>
    </row>
    <row r="10984" spans="1:6" x14ac:dyDescent="0.25">
      <c r="A10984" s="40"/>
      <c r="F10984" s="509"/>
    </row>
    <row r="10985" spans="1:6" x14ac:dyDescent="0.25">
      <c r="A10985" s="40"/>
      <c r="F10985" s="509"/>
    </row>
    <row r="10986" spans="1:6" x14ac:dyDescent="0.25">
      <c r="A10986" s="40"/>
      <c r="F10986" s="509"/>
    </row>
    <row r="10987" spans="1:6" x14ac:dyDescent="0.25">
      <c r="A10987" s="40"/>
      <c r="F10987" s="509"/>
    </row>
    <row r="10988" spans="1:6" x14ac:dyDescent="0.25">
      <c r="A10988" s="40"/>
      <c r="F10988" s="509"/>
    </row>
    <row r="10989" spans="1:6" x14ac:dyDescent="0.25">
      <c r="A10989" s="40"/>
      <c r="F10989" s="509"/>
    </row>
    <row r="10990" spans="1:6" x14ac:dyDescent="0.25">
      <c r="A10990" s="40"/>
      <c r="F10990" s="509"/>
    </row>
    <row r="10991" spans="1:6" x14ac:dyDescent="0.25">
      <c r="A10991" s="40"/>
      <c r="F10991" s="509"/>
    </row>
    <row r="10992" spans="1:6" x14ac:dyDescent="0.25">
      <c r="A10992" s="40"/>
      <c r="F10992" s="509"/>
    </row>
    <row r="10993" spans="1:6" x14ac:dyDescent="0.25">
      <c r="A10993" s="40"/>
      <c r="F10993" s="509"/>
    </row>
    <row r="10994" spans="1:6" x14ac:dyDescent="0.25">
      <c r="A10994" s="40"/>
      <c r="F10994" s="509"/>
    </row>
    <row r="10995" spans="1:6" x14ac:dyDescent="0.25">
      <c r="A10995" s="40"/>
      <c r="F10995" s="509"/>
    </row>
    <row r="10996" spans="1:6" x14ac:dyDescent="0.25">
      <c r="A10996" s="40"/>
      <c r="F10996" s="509"/>
    </row>
    <row r="10997" spans="1:6" x14ac:dyDescent="0.25">
      <c r="A10997" s="40"/>
      <c r="F10997" s="509"/>
    </row>
    <row r="10998" spans="1:6" x14ac:dyDescent="0.25">
      <c r="A10998" s="40"/>
      <c r="F10998" s="509"/>
    </row>
    <row r="10999" spans="1:6" x14ac:dyDescent="0.25">
      <c r="A10999" s="40"/>
      <c r="F10999" s="509"/>
    </row>
    <row r="11000" spans="1:6" x14ac:dyDescent="0.25">
      <c r="A11000" s="40"/>
      <c r="F11000" s="509"/>
    </row>
    <row r="11001" spans="1:6" x14ac:dyDescent="0.25">
      <c r="A11001" s="40"/>
      <c r="F11001" s="509"/>
    </row>
    <row r="11002" spans="1:6" x14ac:dyDescent="0.25">
      <c r="A11002" s="40"/>
      <c r="F11002" s="509"/>
    </row>
    <row r="11003" spans="1:6" x14ac:dyDescent="0.25">
      <c r="A11003" s="40"/>
      <c r="F11003" s="509"/>
    </row>
    <row r="11004" spans="1:6" x14ac:dyDescent="0.25">
      <c r="A11004" s="40"/>
      <c r="F11004" s="509"/>
    </row>
    <row r="11005" spans="1:6" x14ac:dyDescent="0.25">
      <c r="A11005" s="40"/>
      <c r="F11005" s="509"/>
    </row>
    <row r="11006" spans="1:6" x14ac:dyDescent="0.25">
      <c r="A11006" s="40"/>
      <c r="F11006" s="509"/>
    </row>
    <row r="11007" spans="1:6" x14ac:dyDescent="0.25">
      <c r="A11007" s="40"/>
      <c r="F11007" s="509"/>
    </row>
    <row r="11008" spans="1:6" x14ac:dyDescent="0.25">
      <c r="A11008" s="40"/>
      <c r="F11008" s="509"/>
    </row>
    <row r="11009" spans="1:6" x14ac:dyDescent="0.25">
      <c r="A11009" s="40"/>
      <c r="F11009" s="509"/>
    </row>
    <row r="11010" spans="1:6" x14ac:dyDescent="0.25">
      <c r="A11010" s="40"/>
      <c r="F11010" s="509"/>
    </row>
    <row r="11011" spans="1:6" x14ac:dyDescent="0.25">
      <c r="A11011" s="40"/>
      <c r="F11011" s="509"/>
    </row>
    <row r="11012" spans="1:6" x14ac:dyDescent="0.25">
      <c r="A11012" s="40"/>
      <c r="F11012" s="509"/>
    </row>
    <row r="11013" spans="1:6" x14ac:dyDescent="0.25">
      <c r="A11013" s="40"/>
      <c r="F11013" s="509"/>
    </row>
    <row r="11014" spans="1:6" x14ac:dyDescent="0.25">
      <c r="A11014" s="40"/>
      <c r="F11014" s="509"/>
    </row>
    <row r="11015" spans="1:6" x14ac:dyDescent="0.25">
      <c r="A11015" s="40"/>
      <c r="F11015" s="509"/>
    </row>
    <row r="11016" spans="1:6" x14ac:dyDescent="0.25">
      <c r="A11016" s="40"/>
      <c r="F11016" s="509"/>
    </row>
    <row r="11017" spans="1:6" x14ac:dyDescent="0.25">
      <c r="A11017" s="40"/>
      <c r="F11017" s="509"/>
    </row>
    <row r="11018" spans="1:6" x14ac:dyDescent="0.25">
      <c r="A11018" s="40"/>
      <c r="F11018" s="509"/>
    </row>
    <row r="11019" spans="1:6" x14ac:dyDescent="0.25">
      <c r="A11019" s="40"/>
      <c r="F11019" s="509"/>
    </row>
    <row r="11020" spans="1:6" x14ac:dyDescent="0.25">
      <c r="A11020" s="40"/>
      <c r="F11020" s="509"/>
    </row>
    <row r="11021" spans="1:6" x14ac:dyDescent="0.25">
      <c r="A11021" s="40"/>
      <c r="F11021" s="509"/>
    </row>
    <row r="11022" spans="1:6" x14ac:dyDescent="0.25">
      <c r="A11022" s="40"/>
      <c r="F11022" s="509"/>
    </row>
    <row r="11023" spans="1:6" x14ac:dyDescent="0.25">
      <c r="A11023" s="40"/>
      <c r="F11023" s="509"/>
    </row>
    <row r="11024" spans="1:6" x14ac:dyDescent="0.25">
      <c r="A11024" s="40"/>
      <c r="F11024" s="509"/>
    </row>
    <row r="11025" spans="1:6" x14ac:dyDescent="0.25">
      <c r="A11025" s="40"/>
      <c r="F11025" s="509"/>
    </row>
    <row r="11026" spans="1:6" x14ac:dyDescent="0.25">
      <c r="A11026" s="40"/>
      <c r="F11026" s="509"/>
    </row>
    <row r="11027" spans="1:6" x14ac:dyDescent="0.25">
      <c r="A11027" s="40"/>
      <c r="F11027" s="509"/>
    </row>
    <row r="11028" spans="1:6" x14ac:dyDescent="0.25">
      <c r="A11028" s="40"/>
      <c r="F11028" s="509"/>
    </row>
    <row r="11029" spans="1:6" x14ac:dyDescent="0.25">
      <c r="A11029" s="40"/>
      <c r="F11029" s="509"/>
    </row>
    <row r="11030" spans="1:6" x14ac:dyDescent="0.25">
      <c r="A11030" s="40"/>
      <c r="F11030" s="509"/>
    </row>
    <row r="11031" spans="1:6" x14ac:dyDescent="0.25">
      <c r="A11031" s="40"/>
      <c r="F11031" s="509"/>
    </row>
    <row r="11032" spans="1:6" x14ac:dyDescent="0.25">
      <c r="A11032" s="40"/>
      <c r="F11032" s="509"/>
    </row>
    <row r="11033" spans="1:6" x14ac:dyDescent="0.25">
      <c r="A11033" s="40"/>
      <c r="F11033" s="509"/>
    </row>
    <row r="11034" spans="1:6" x14ac:dyDescent="0.25">
      <c r="A11034" s="40"/>
      <c r="F11034" s="509"/>
    </row>
    <row r="11035" spans="1:6" x14ac:dyDescent="0.25">
      <c r="A11035" s="40"/>
      <c r="F11035" s="509"/>
    </row>
    <row r="11036" spans="1:6" x14ac:dyDescent="0.25">
      <c r="A11036" s="40"/>
      <c r="F11036" s="509"/>
    </row>
    <row r="11037" spans="1:6" x14ac:dyDescent="0.25">
      <c r="A11037" s="40"/>
      <c r="F11037" s="509"/>
    </row>
    <row r="11038" spans="1:6" x14ac:dyDescent="0.25">
      <c r="A11038" s="40"/>
      <c r="F11038" s="509"/>
    </row>
    <row r="11039" spans="1:6" x14ac:dyDescent="0.25">
      <c r="A11039" s="40"/>
      <c r="F11039" s="509"/>
    </row>
    <row r="11040" spans="1:6" x14ac:dyDescent="0.25">
      <c r="A11040" s="40"/>
      <c r="F11040" s="509"/>
    </row>
    <row r="11041" spans="1:6" x14ac:dyDescent="0.25">
      <c r="A11041" s="40"/>
      <c r="F11041" s="509"/>
    </row>
    <row r="11042" spans="1:6" x14ac:dyDescent="0.25">
      <c r="A11042" s="40"/>
      <c r="F11042" s="509"/>
    </row>
    <row r="11043" spans="1:6" x14ac:dyDescent="0.25">
      <c r="A11043" s="40"/>
      <c r="F11043" s="509"/>
    </row>
    <row r="11044" spans="1:6" x14ac:dyDescent="0.25">
      <c r="A11044" s="40"/>
      <c r="F11044" s="509"/>
    </row>
    <row r="11045" spans="1:6" x14ac:dyDescent="0.25">
      <c r="A11045" s="40"/>
      <c r="F11045" s="509"/>
    </row>
    <row r="11046" spans="1:6" x14ac:dyDescent="0.25">
      <c r="A11046" s="40"/>
      <c r="F11046" s="509"/>
    </row>
    <row r="11047" spans="1:6" x14ac:dyDescent="0.25">
      <c r="A11047" s="40"/>
      <c r="F11047" s="509"/>
    </row>
    <row r="11048" spans="1:6" x14ac:dyDescent="0.25">
      <c r="A11048" s="40"/>
      <c r="F11048" s="509"/>
    </row>
    <row r="11049" spans="1:6" x14ac:dyDescent="0.25">
      <c r="A11049" s="40"/>
      <c r="F11049" s="509"/>
    </row>
    <row r="11050" spans="1:6" x14ac:dyDescent="0.25">
      <c r="A11050" s="40"/>
      <c r="F11050" s="509"/>
    </row>
    <row r="11051" spans="1:6" x14ac:dyDescent="0.25">
      <c r="A11051" s="40"/>
      <c r="F11051" s="509"/>
    </row>
    <row r="11052" spans="1:6" x14ac:dyDescent="0.25">
      <c r="A11052" s="40"/>
      <c r="F11052" s="509"/>
    </row>
    <row r="11053" spans="1:6" x14ac:dyDescent="0.25">
      <c r="A11053" s="40"/>
      <c r="F11053" s="509"/>
    </row>
    <row r="11054" spans="1:6" x14ac:dyDescent="0.25">
      <c r="A11054" s="40"/>
      <c r="F11054" s="509"/>
    </row>
    <row r="11055" spans="1:6" x14ac:dyDescent="0.25">
      <c r="A11055" s="40"/>
      <c r="F11055" s="509"/>
    </row>
    <row r="11056" spans="1:6" x14ac:dyDescent="0.25">
      <c r="A11056" s="40"/>
      <c r="F11056" s="509"/>
    </row>
    <row r="11057" spans="1:6" x14ac:dyDescent="0.25">
      <c r="A11057" s="40"/>
      <c r="F11057" s="509"/>
    </row>
    <row r="11058" spans="1:6" x14ac:dyDescent="0.25">
      <c r="A11058" s="40"/>
      <c r="F11058" s="509"/>
    </row>
    <row r="11059" spans="1:6" x14ac:dyDescent="0.25">
      <c r="A11059" s="40"/>
      <c r="F11059" s="509"/>
    </row>
    <row r="11060" spans="1:6" x14ac:dyDescent="0.25">
      <c r="A11060" s="40"/>
      <c r="F11060" s="509"/>
    </row>
    <row r="11061" spans="1:6" x14ac:dyDescent="0.25">
      <c r="A11061" s="40"/>
      <c r="F11061" s="509"/>
    </row>
    <row r="11062" spans="1:6" x14ac:dyDescent="0.25">
      <c r="A11062" s="40"/>
      <c r="F11062" s="509"/>
    </row>
    <row r="11063" spans="1:6" x14ac:dyDescent="0.25">
      <c r="A11063" s="40"/>
      <c r="F11063" s="509"/>
    </row>
    <row r="11064" spans="1:6" x14ac:dyDescent="0.25">
      <c r="A11064" s="40"/>
      <c r="F11064" s="509"/>
    </row>
    <row r="11065" spans="1:6" x14ac:dyDescent="0.25">
      <c r="A11065" s="40"/>
      <c r="F11065" s="509"/>
    </row>
    <row r="11066" spans="1:6" x14ac:dyDescent="0.25">
      <c r="A11066" s="40"/>
      <c r="F11066" s="509"/>
    </row>
    <row r="11067" spans="1:6" x14ac:dyDescent="0.25">
      <c r="A11067" s="40"/>
      <c r="F11067" s="509"/>
    </row>
    <row r="11068" spans="1:6" x14ac:dyDescent="0.25">
      <c r="A11068" s="40"/>
      <c r="F11068" s="509"/>
    </row>
    <row r="11069" spans="1:6" x14ac:dyDescent="0.25">
      <c r="A11069" s="40"/>
      <c r="F11069" s="509"/>
    </row>
    <row r="11070" spans="1:6" x14ac:dyDescent="0.25">
      <c r="A11070" s="40"/>
      <c r="F11070" s="509"/>
    </row>
    <row r="11071" spans="1:6" x14ac:dyDescent="0.25">
      <c r="A11071" s="40"/>
      <c r="F11071" s="509"/>
    </row>
    <row r="11072" spans="1:6" x14ac:dyDescent="0.25">
      <c r="A11072" s="40"/>
      <c r="F11072" s="509"/>
    </row>
    <row r="11073" spans="1:6" x14ac:dyDescent="0.25">
      <c r="A11073" s="40"/>
      <c r="F11073" s="509"/>
    </row>
    <row r="11074" spans="1:6" x14ac:dyDescent="0.25">
      <c r="A11074" s="40"/>
      <c r="F11074" s="509"/>
    </row>
    <row r="11075" spans="1:6" x14ac:dyDescent="0.25">
      <c r="A11075" s="40"/>
      <c r="F11075" s="509"/>
    </row>
    <row r="11076" spans="1:6" x14ac:dyDescent="0.25">
      <c r="A11076" s="40"/>
      <c r="F11076" s="509"/>
    </row>
    <row r="11077" spans="1:6" x14ac:dyDescent="0.25">
      <c r="A11077" s="40"/>
      <c r="F11077" s="509"/>
    </row>
    <row r="11078" spans="1:6" x14ac:dyDescent="0.25">
      <c r="A11078" s="40"/>
      <c r="F11078" s="509"/>
    </row>
    <row r="11079" spans="1:6" x14ac:dyDescent="0.25">
      <c r="A11079" s="40"/>
      <c r="F11079" s="509"/>
    </row>
    <row r="11080" spans="1:6" x14ac:dyDescent="0.25">
      <c r="A11080" s="40"/>
      <c r="F11080" s="509"/>
    </row>
    <row r="11081" spans="1:6" x14ac:dyDescent="0.25">
      <c r="A11081" s="40"/>
      <c r="F11081" s="509"/>
    </row>
    <row r="11082" spans="1:6" x14ac:dyDescent="0.25">
      <c r="A11082" s="40"/>
      <c r="F11082" s="509"/>
    </row>
    <row r="11083" spans="1:6" x14ac:dyDescent="0.25">
      <c r="A11083" s="40"/>
      <c r="F11083" s="509"/>
    </row>
    <row r="11084" spans="1:6" x14ac:dyDescent="0.25">
      <c r="A11084" s="40"/>
      <c r="F11084" s="509"/>
    </row>
    <row r="11085" spans="1:6" x14ac:dyDescent="0.25">
      <c r="A11085" s="40"/>
      <c r="F11085" s="509"/>
    </row>
    <row r="11086" spans="1:6" x14ac:dyDescent="0.25">
      <c r="A11086" s="40"/>
      <c r="F11086" s="509"/>
    </row>
    <row r="11087" spans="1:6" x14ac:dyDescent="0.25">
      <c r="A11087" s="40"/>
      <c r="F11087" s="509"/>
    </row>
    <row r="11088" spans="1:6" x14ac:dyDescent="0.25">
      <c r="A11088" s="40"/>
      <c r="F11088" s="509"/>
    </row>
    <row r="11089" spans="1:6" x14ac:dyDescent="0.25">
      <c r="A11089" s="40"/>
      <c r="F11089" s="509"/>
    </row>
    <row r="11090" spans="1:6" x14ac:dyDescent="0.25">
      <c r="A11090" s="40"/>
      <c r="F11090" s="509"/>
    </row>
    <row r="11091" spans="1:6" x14ac:dyDescent="0.25">
      <c r="A11091" s="40"/>
      <c r="F11091" s="509"/>
    </row>
    <row r="11092" spans="1:6" x14ac:dyDescent="0.25">
      <c r="A11092" s="40"/>
      <c r="F11092" s="509"/>
    </row>
    <row r="11093" spans="1:6" x14ac:dyDescent="0.25">
      <c r="A11093" s="40"/>
      <c r="F11093" s="509"/>
    </row>
    <row r="11094" spans="1:6" x14ac:dyDescent="0.25">
      <c r="A11094" s="40"/>
      <c r="F11094" s="509"/>
    </row>
    <row r="11095" spans="1:6" x14ac:dyDescent="0.25">
      <c r="A11095" s="40"/>
      <c r="F11095" s="509"/>
    </row>
    <row r="11096" spans="1:6" x14ac:dyDescent="0.25">
      <c r="A11096" s="40"/>
      <c r="F11096" s="509"/>
    </row>
    <row r="11097" spans="1:6" x14ac:dyDescent="0.25">
      <c r="A11097" s="40"/>
      <c r="F11097" s="509"/>
    </row>
    <row r="11098" spans="1:6" x14ac:dyDescent="0.25">
      <c r="A11098" s="40"/>
      <c r="F11098" s="509"/>
    </row>
    <row r="11099" spans="1:6" x14ac:dyDescent="0.25">
      <c r="A11099" s="40"/>
      <c r="F11099" s="509"/>
    </row>
    <row r="11100" spans="1:6" x14ac:dyDescent="0.25">
      <c r="A11100" s="40"/>
      <c r="F11100" s="509"/>
    </row>
    <row r="11101" spans="1:6" x14ac:dyDescent="0.25">
      <c r="A11101" s="40"/>
      <c r="F11101" s="509"/>
    </row>
    <row r="11102" spans="1:6" x14ac:dyDescent="0.25">
      <c r="A11102" s="40"/>
      <c r="F11102" s="509"/>
    </row>
    <row r="11103" spans="1:6" x14ac:dyDescent="0.25">
      <c r="A11103" s="40"/>
      <c r="F11103" s="509"/>
    </row>
    <row r="11104" spans="1:6" x14ac:dyDescent="0.25">
      <c r="A11104" s="40"/>
      <c r="F11104" s="509"/>
    </row>
    <row r="11105" spans="1:6" x14ac:dyDescent="0.25">
      <c r="A11105" s="40"/>
      <c r="F11105" s="509"/>
    </row>
    <row r="11106" spans="1:6" x14ac:dyDescent="0.25">
      <c r="A11106" s="40"/>
      <c r="F11106" s="509"/>
    </row>
    <row r="11107" spans="1:6" x14ac:dyDescent="0.25">
      <c r="A11107" s="40"/>
      <c r="F11107" s="509"/>
    </row>
    <row r="11108" spans="1:6" x14ac:dyDescent="0.25">
      <c r="A11108" s="40"/>
      <c r="F11108" s="509"/>
    </row>
    <row r="11109" spans="1:6" x14ac:dyDescent="0.25">
      <c r="A11109" s="40"/>
      <c r="F11109" s="509"/>
    </row>
    <row r="11110" spans="1:6" x14ac:dyDescent="0.25">
      <c r="A11110" s="40"/>
      <c r="F11110" s="509"/>
    </row>
    <row r="11111" spans="1:6" x14ac:dyDescent="0.25">
      <c r="A11111" s="40"/>
      <c r="F11111" s="509"/>
    </row>
    <row r="11112" spans="1:6" x14ac:dyDescent="0.25">
      <c r="A11112" s="40"/>
      <c r="F11112" s="509"/>
    </row>
    <row r="11113" spans="1:6" x14ac:dyDescent="0.25">
      <c r="A11113" s="40"/>
      <c r="F11113" s="509"/>
    </row>
    <row r="11114" spans="1:6" x14ac:dyDescent="0.25">
      <c r="A11114" s="40"/>
      <c r="F11114" s="509"/>
    </row>
    <row r="11115" spans="1:6" x14ac:dyDescent="0.25">
      <c r="A11115" s="40"/>
      <c r="F11115" s="509"/>
    </row>
    <row r="11116" spans="1:6" x14ac:dyDescent="0.25">
      <c r="A11116" s="40"/>
      <c r="F11116" s="509"/>
    </row>
    <row r="11117" spans="1:6" x14ac:dyDescent="0.25">
      <c r="A11117" s="40"/>
      <c r="F11117" s="509"/>
    </row>
    <row r="11118" spans="1:6" x14ac:dyDescent="0.25">
      <c r="A11118" s="40"/>
      <c r="F11118" s="509"/>
    </row>
    <row r="11119" spans="1:6" x14ac:dyDescent="0.25">
      <c r="A11119" s="40"/>
      <c r="F11119" s="509"/>
    </row>
    <row r="11120" spans="1:6" x14ac:dyDescent="0.25">
      <c r="A11120" s="40"/>
      <c r="F11120" s="509"/>
    </row>
    <row r="11121" spans="1:6" x14ac:dyDescent="0.25">
      <c r="A11121" s="40"/>
      <c r="F11121" s="509"/>
    </row>
    <row r="11122" spans="1:6" x14ac:dyDescent="0.25">
      <c r="A11122" s="40"/>
      <c r="F11122" s="509"/>
    </row>
    <row r="11123" spans="1:6" x14ac:dyDescent="0.25">
      <c r="A11123" s="40"/>
      <c r="F11123" s="509"/>
    </row>
    <row r="11124" spans="1:6" x14ac:dyDescent="0.25">
      <c r="A11124" s="40"/>
      <c r="F11124" s="509"/>
    </row>
    <row r="11125" spans="1:6" x14ac:dyDescent="0.25">
      <c r="A11125" s="40"/>
      <c r="F11125" s="509"/>
    </row>
    <row r="11126" spans="1:6" x14ac:dyDescent="0.25">
      <c r="A11126" s="40"/>
      <c r="F11126" s="509"/>
    </row>
    <row r="11127" spans="1:6" x14ac:dyDescent="0.25">
      <c r="A11127" s="40"/>
      <c r="F11127" s="509"/>
    </row>
    <row r="11128" spans="1:6" x14ac:dyDescent="0.25">
      <c r="A11128" s="40"/>
      <c r="F11128" s="509"/>
    </row>
    <row r="11129" spans="1:6" x14ac:dyDescent="0.25">
      <c r="A11129" s="40"/>
      <c r="F11129" s="509"/>
    </row>
    <row r="11130" spans="1:6" x14ac:dyDescent="0.25">
      <c r="A11130" s="40"/>
      <c r="F11130" s="509"/>
    </row>
    <row r="11131" spans="1:6" x14ac:dyDescent="0.25">
      <c r="A11131" s="40"/>
      <c r="F11131" s="509"/>
    </row>
    <row r="11132" spans="1:6" x14ac:dyDescent="0.25">
      <c r="A11132" s="40"/>
      <c r="F11132" s="509"/>
    </row>
    <row r="11133" spans="1:6" x14ac:dyDescent="0.25">
      <c r="A11133" s="40"/>
      <c r="F11133" s="509"/>
    </row>
    <row r="11134" spans="1:6" x14ac:dyDescent="0.25">
      <c r="A11134" s="40"/>
      <c r="F11134" s="509"/>
    </row>
    <row r="11135" spans="1:6" x14ac:dyDescent="0.25">
      <c r="A11135" s="40"/>
      <c r="F11135" s="509"/>
    </row>
    <row r="11136" spans="1:6" x14ac:dyDescent="0.25">
      <c r="A11136" s="40"/>
      <c r="F11136" s="509"/>
    </row>
    <row r="11137" spans="1:6" x14ac:dyDescent="0.25">
      <c r="A11137" s="40"/>
      <c r="F11137" s="509"/>
    </row>
    <row r="11138" spans="1:6" x14ac:dyDescent="0.25">
      <c r="A11138" s="40"/>
      <c r="F11138" s="509"/>
    </row>
    <row r="11139" spans="1:6" x14ac:dyDescent="0.25">
      <c r="A11139" s="40"/>
      <c r="F11139" s="509"/>
    </row>
    <row r="11140" spans="1:6" x14ac:dyDescent="0.25">
      <c r="A11140" s="40"/>
      <c r="F11140" s="509"/>
    </row>
    <row r="11141" spans="1:6" x14ac:dyDescent="0.25">
      <c r="A11141" s="40"/>
      <c r="F11141" s="509"/>
    </row>
    <row r="11142" spans="1:6" x14ac:dyDescent="0.25">
      <c r="A11142" s="40"/>
      <c r="F11142" s="509"/>
    </row>
    <row r="11143" spans="1:6" x14ac:dyDescent="0.25">
      <c r="A11143" s="40"/>
      <c r="F11143" s="509"/>
    </row>
    <row r="11144" spans="1:6" x14ac:dyDescent="0.25">
      <c r="A11144" s="40"/>
      <c r="F11144" s="509"/>
    </row>
    <row r="11145" spans="1:6" x14ac:dyDescent="0.25">
      <c r="A11145" s="40"/>
      <c r="F11145" s="509"/>
    </row>
    <row r="11146" spans="1:6" x14ac:dyDescent="0.25">
      <c r="A11146" s="40"/>
      <c r="F11146" s="509"/>
    </row>
    <row r="11147" spans="1:6" x14ac:dyDescent="0.25">
      <c r="A11147" s="40"/>
      <c r="F11147" s="509"/>
    </row>
    <row r="11148" spans="1:6" x14ac:dyDescent="0.25">
      <c r="A11148" s="40"/>
      <c r="F11148" s="509"/>
    </row>
    <row r="11149" spans="1:6" x14ac:dyDescent="0.25">
      <c r="A11149" s="40"/>
      <c r="F11149" s="509"/>
    </row>
    <row r="11150" spans="1:6" x14ac:dyDescent="0.25">
      <c r="A11150" s="40"/>
      <c r="F11150" s="509"/>
    </row>
    <row r="11151" spans="1:6" x14ac:dyDescent="0.25">
      <c r="A11151" s="40"/>
      <c r="F11151" s="509"/>
    </row>
    <row r="11152" spans="1:6" x14ac:dyDescent="0.25">
      <c r="A11152" s="40"/>
      <c r="F11152" s="509"/>
    </row>
    <row r="11153" spans="1:6" x14ac:dyDescent="0.25">
      <c r="A11153" s="40"/>
      <c r="F11153" s="509"/>
    </row>
    <row r="11154" spans="1:6" x14ac:dyDescent="0.25">
      <c r="A11154" s="40"/>
      <c r="F11154" s="509"/>
    </row>
    <row r="11155" spans="1:6" x14ac:dyDescent="0.25">
      <c r="A11155" s="40"/>
      <c r="F11155" s="509"/>
    </row>
    <row r="11156" spans="1:6" x14ac:dyDescent="0.25">
      <c r="A11156" s="40"/>
      <c r="F11156" s="509"/>
    </row>
    <row r="11157" spans="1:6" x14ac:dyDescent="0.25">
      <c r="A11157" s="40"/>
      <c r="F11157" s="509"/>
    </row>
    <row r="11158" spans="1:6" x14ac:dyDescent="0.25">
      <c r="A11158" s="40"/>
      <c r="F11158" s="509"/>
    </row>
    <row r="11159" spans="1:6" x14ac:dyDescent="0.25">
      <c r="A11159" s="40"/>
      <c r="F11159" s="509"/>
    </row>
    <row r="11160" spans="1:6" x14ac:dyDescent="0.25">
      <c r="A11160" s="40"/>
      <c r="F11160" s="509"/>
    </row>
    <row r="11161" spans="1:6" x14ac:dyDescent="0.25">
      <c r="A11161" s="40"/>
      <c r="F11161" s="509"/>
    </row>
    <row r="11162" spans="1:6" x14ac:dyDescent="0.25">
      <c r="A11162" s="40"/>
      <c r="F11162" s="509"/>
    </row>
    <row r="11163" spans="1:6" x14ac:dyDescent="0.25">
      <c r="A11163" s="40"/>
      <c r="F11163" s="509"/>
    </row>
    <row r="11164" spans="1:6" x14ac:dyDescent="0.25">
      <c r="A11164" s="40"/>
      <c r="F11164" s="509"/>
    </row>
    <row r="11165" spans="1:6" x14ac:dyDescent="0.25">
      <c r="A11165" s="40"/>
      <c r="F11165" s="509"/>
    </row>
    <row r="11166" spans="1:6" x14ac:dyDescent="0.25">
      <c r="A11166" s="40"/>
      <c r="F11166" s="509"/>
    </row>
    <row r="11167" spans="1:6" x14ac:dyDescent="0.25">
      <c r="A11167" s="40"/>
      <c r="F11167" s="509"/>
    </row>
    <row r="11168" spans="1:6" x14ac:dyDescent="0.25">
      <c r="A11168" s="40"/>
      <c r="F11168" s="509"/>
    </row>
    <row r="11169" spans="1:6" x14ac:dyDescent="0.25">
      <c r="A11169" s="40"/>
      <c r="F11169" s="509"/>
    </row>
    <row r="11170" spans="1:6" x14ac:dyDescent="0.25">
      <c r="A11170" s="40"/>
      <c r="F11170" s="509"/>
    </row>
    <row r="11171" spans="1:6" x14ac:dyDescent="0.25">
      <c r="A11171" s="40"/>
      <c r="F11171" s="509"/>
    </row>
    <row r="11172" spans="1:6" x14ac:dyDescent="0.25">
      <c r="A11172" s="40"/>
      <c r="F11172" s="509"/>
    </row>
    <row r="11173" spans="1:6" x14ac:dyDescent="0.25">
      <c r="A11173" s="40"/>
      <c r="F11173" s="509"/>
    </row>
    <row r="11174" spans="1:6" x14ac:dyDescent="0.25">
      <c r="A11174" s="40"/>
      <c r="F11174" s="509"/>
    </row>
    <row r="11175" spans="1:6" x14ac:dyDescent="0.25">
      <c r="A11175" s="40"/>
      <c r="F11175" s="509"/>
    </row>
    <row r="11176" spans="1:6" x14ac:dyDescent="0.25">
      <c r="A11176" s="40"/>
      <c r="F11176" s="509"/>
    </row>
    <row r="11177" spans="1:6" x14ac:dyDescent="0.25">
      <c r="A11177" s="40"/>
      <c r="F11177" s="509"/>
    </row>
    <row r="11178" spans="1:6" x14ac:dyDescent="0.25">
      <c r="A11178" s="40"/>
      <c r="F11178" s="509"/>
    </row>
    <row r="11179" spans="1:6" x14ac:dyDescent="0.25">
      <c r="A11179" s="40"/>
      <c r="F11179" s="509"/>
    </row>
    <row r="11180" spans="1:6" x14ac:dyDescent="0.25">
      <c r="A11180" s="40"/>
      <c r="F11180" s="509"/>
    </row>
    <row r="11181" spans="1:6" x14ac:dyDescent="0.25">
      <c r="A11181" s="40"/>
      <c r="F11181" s="509"/>
    </row>
    <row r="11182" spans="1:6" x14ac:dyDescent="0.25">
      <c r="A11182" s="40"/>
      <c r="F11182" s="509"/>
    </row>
    <row r="11183" spans="1:6" x14ac:dyDescent="0.25">
      <c r="A11183" s="40"/>
      <c r="F11183" s="509"/>
    </row>
    <row r="11184" spans="1:6" x14ac:dyDescent="0.25">
      <c r="A11184" s="40"/>
      <c r="F11184" s="509"/>
    </row>
    <row r="11185" spans="1:6" x14ac:dyDescent="0.25">
      <c r="A11185" s="40"/>
      <c r="F11185" s="509"/>
    </row>
    <row r="11186" spans="1:6" x14ac:dyDescent="0.25">
      <c r="A11186" s="40"/>
      <c r="F11186" s="509"/>
    </row>
    <row r="11187" spans="1:6" x14ac:dyDescent="0.25">
      <c r="A11187" s="40"/>
      <c r="F11187" s="509"/>
    </row>
    <row r="11188" spans="1:6" x14ac:dyDescent="0.25">
      <c r="A11188" s="40"/>
      <c r="F11188" s="509"/>
    </row>
    <row r="11189" spans="1:6" x14ac:dyDescent="0.25">
      <c r="A11189" s="40"/>
      <c r="F11189" s="509"/>
    </row>
    <row r="11190" spans="1:6" x14ac:dyDescent="0.25">
      <c r="A11190" s="40"/>
      <c r="F11190" s="509"/>
    </row>
    <row r="11191" spans="1:6" x14ac:dyDescent="0.25">
      <c r="A11191" s="40"/>
      <c r="F11191" s="509"/>
    </row>
    <row r="11192" spans="1:6" x14ac:dyDescent="0.25">
      <c r="A11192" s="40"/>
      <c r="F11192" s="509"/>
    </row>
    <row r="11193" spans="1:6" x14ac:dyDescent="0.25">
      <c r="A11193" s="40"/>
      <c r="F11193" s="509"/>
    </row>
    <row r="11194" spans="1:6" x14ac:dyDescent="0.25">
      <c r="A11194" s="40"/>
      <c r="F11194" s="509"/>
    </row>
    <row r="11195" spans="1:6" x14ac:dyDescent="0.25">
      <c r="A11195" s="40"/>
      <c r="F11195" s="509"/>
    </row>
    <row r="11196" spans="1:6" x14ac:dyDescent="0.25">
      <c r="A11196" s="40"/>
      <c r="F11196" s="509"/>
    </row>
    <row r="11197" spans="1:6" x14ac:dyDescent="0.25">
      <c r="A11197" s="40"/>
      <c r="F11197" s="509"/>
    </row>
    <row r="11198" spans="1:6" x14ac:dyDescent="0.25">
      <c r="A11198" s="40"/>
      <c r="F11198" s="509"/>
    </row>
    <row r="11199" spans="1:6" x14ac:dyDescent="0.25">
      <c r="A11199" s="40"/>
      <c r="F11199" s="509"/>
    </row>
    <row r="11200" spans="1:6" x14ac:dyDescent="0.25">
      <c r="A11200" s="40"/>
      <c r="F11200" s="509"/>
    </row>
    <row r="11201" spans="1:6" x14ac:dyDescent="0.25">
      <c r="A11201" s="40"/>
      <c r="F11201" s="509"/>
    </row>
    <row r="11202" spans="1:6" x14ac:dyDescent="0.25">
      <c r="A11202" s="40"/>
      <c r="F11202" s="509"/>
    </row>
    <row r="11203" spans="1:6" x14ac:dyDescent="0.25">
      <c r="A11203" s="40"/>
      <c r="F11203" s="509"/>
    </row>
    <row r="11204" spans="1:6" x14ac:dyDescent="0.25">
      <c r="A11204" s="40"/>
      <c r="F11204" s="509"/>
    </row>
    <row r="11205" spans="1:6" x14ac:dyDescent="0.25">
      <c r="A11205" s="40"/>
      <c r="F11205" s="509"/>
    </row>
    <row r="11206" spans="1:6" x14ac:dyDescent="0.25">
      <c r="A11206" s="40"/>
      <c r="F11206" s="509"/>
    </row>
    <row r="11207" spans="1:6" x14ac:dyDescent="0.25">
      <c r="A11207" s="40"/>
      <c r="F11207" s="509"/>
    </row>
    <row r="11208" spans="1:6" x14ac:dyDescent="0.25">
      <c r="A11208" s="40"/>
      <c r="F11208" s="509"/>
    </row>
    <row r="11209" spans="1:6" x14ac:dyDescent="0.25">
      <c r="A11209" s="40"/>
      <c r="F11209" s="509"/>
    </row>
    <row r="11210" spans="1:6" x14ac:dyDescent="0.25">
      <c r="A11210" s="40"/>
      <c r="F11210" s="509"/>
    </row>
    <row r="11211" spans="1:6" x14ac:dyDescent="0.25">
      <c r="A11211" s="40"/>
      <c r="F11211" s="509"/>
    </row>
    <row r="11212" spans="1:6" x14ac:dyDescent="0.25">
      <c r="A11212" s="40"/>
      <c r="F11212" s="509"/>
    </row>
    <row r="11213" spans="1:6" x14ac:dyDescent="0.25">
      <c r="A11213" s="40"/>
      <c r="F11213" s="509"/>
    </row>
    <row r="11214" spans="1:6" x14ac:dyDescent="0.25">
      <c r="A11214" s="40"/>
      <c r="F11214" s="509"/>
    </row>
    <row r="11215" spans="1:6" x14ac:dyDescent="0.25">
      <c r="A11215" s="40"/>
      <c r="F11215" s="509"/>
    </row>
    <row r="11216" spans="1:6" x14ac:dyDescent="0.25">
      <c r="A11216" s="40"/>
      <c r="F11216" s="509"/>
    </row>
    <row r="11217" spans="1:6" x14ac:dyDescent="0.25">
      <c r="A11217" s="40"/>
      <c r="F11217" s="509"/>
    </row>
    <row r="11218" spans="1:6" x14ac:dyDescent="0.25">
      <c r="A11218" s="40"/>
      <c r="F11218" s="509"/>
    </row>
    <row r="11219" spans="1:6" x14ac:dyDescent="0.25">
      <c r="A11219" s="40"/>
      <c r="F11219" s="509"/>
    </row>
    <row r="11220" spans="1:6" x14ac:dyDescent="0.25">
      <c r="A11220" s="40"/>
      <c r="F11220" s="509"/>
    </row>
    <row r="11221" spans="1:6" x14ac:dyDescent="0.25">
      <c r="A11221" s="40"/>
      <c r="F11221" s="509"/>
    </row>
    <row r="11222" spans="1:6" x14ac:dyDescent="0.25">
      <c r="A11222" s="40"/>
      <c r="F11222" s="509"/>
    </row>
    <row r="11223" spans="1:6" x14ac:dyDescent="0.25">
      <c r="A11223" s="40"/>
      <c r="F11223" s="509"/>
    </row>
    <row r="11224" spans="1:6" x14ac:dyDescent="0.25">
      <c r="A11224" s="40"/>
      <c r="F11224" s="509"/>
    </row>
    <row r="11225" spans="1:6" x14ac:dyDescent="0.25">
      <c r="A11225" s="40"/>
      <c r="F11225" s="509"/>
    </row>
    <row r="11226" spans="1:6" x14ac:dyDescent="0.25">
      <c r="A11226" s="40"/>
      <c r="F11226" s="509"/>
    </row>
    <row r="11227" spans="1:6" x14ac:dyDescent="0.25">
      <c r="A11227" s="40"/>
      <c r="F11227" s="509"/>
    </row>
    <row r="11228" spans="1:6" x14ac:dyDescent="0.25">
      <c r="A11228" s="40"/>
      <c r="F11228" s="509"/>
    </row>
    <row r="11229" spans="1:6" x14ac:dyDescent="0.25">
      <c r="A11229" s="40"/>
      <c r="F11229" s="509"/>
    </row>
    <row r="11230" spans="1:6" x14ac:dyDescent="0.25">
      <c r="A11230" s="40"/>
      <c r="F11230" s="509"/>
    </row>
    <row r="11231" spans="1:6" x14ac:dyDescent="0.25">
      <c r="A11231" s="40"/>
      <c r="F11231" s="509"/>
    </row>
    <row r="11232" spans="1:6" x14ac:dyDescent="0.25">
      <c r="A11232" s="40"/>
      <c r="F11232" s="509"/>
    </row>
    <row r="11233" spans="1:6" x14ac:dyDescent="0.25">
      <c r="A11233" s="40"/>
      <c r="F11233" s="509"/>
    </row>
    <row r="11234" spans="1:6" x14ac:dyDescent="0.25">
      <c r="A11234" s="40"/>
      <c r="F11234" s="509"/>
    </row>
    <row r="11235" spans="1:6" x14ac:dyDescent="0.25">
      <c r="A11235" s="40"/>
      <c r="F11235" s="509"/>
    </row>
    <row r="11236" spans="1:6" x14ac:dyDescent="0.25">
      <c r="A11236" s="40"/>
      <c r="F11236" s="509"/>
    </row>
    <row r="11237" spans="1:6" x14ac:dyDescent="0.25">
      <c r="A11237" s="40"/>
      <c r="F11237" s="509"/>
    </row>
    <row r="11238" spans="1:6" x14ac:dyDescent="0.25">
      <c r="A11238" s="40"/>
      <c r="F11238" s="509"/>
    </row>
    <row r="11239" spans="1:6" x14ac:dyDescent="0.25">
      <c r="A11239" s="40"/>
      <c r="F11239" s="509"/>
    </row>
    <row r="11240" spans="1:6" x14ac:dyDescent="0.25">
      <c r="A11240" s="40"/>
      <c r="F11240" s="509"/>
    </row>
    <row r="11241" spans="1:6" x14ac:dyDescent="0.25">
      <c r="A11241" s="40"/>
      <c r="F11241" s="509"/>
    </row>
    <row r="11242" spans="1:6" x14ac:dyDescent="0.25">
      <c r="A11242" s="40"/>
      <c r="F11242" s="509"/>
    </row>
    <row r="11243" spans="1:6" x14ac:dyDescent="0.25">
      <c r="A11243" s="40"/>
      <c r="F11243" s="509"/>
    </row>
    <row r="11244" spans="1:6" x14ac:dyDescent="0.25">
      <c r="A11244" s="40"/>
      <c r="F11244" s="509"/>
    </row>
    <row r="11245" spans="1:6" x14ac:dyDescent="0.25">
      <c r="A11245" s="40"/>
      <c r="F11245" s="509"/>
    </row>
    <row r="11246" spans="1:6" x14ac:dyDescent="0.25">
      <c r="A11246" s="40"/>
      <c r="F11246" s="509"/>
    </row>
    <row r="11247" spans="1:6" x14ac:dyDescent="0.25">
      <c r="A11247" s="40"/>
      <c r="F11247" s="509"/>
    </row>
    <row r="11248" spans="1:6" x14ac:dyDescent="0.25">
      <c r="A11248" s="40"/>
      <c r="F11248" s="509"/>
    </row>
    <row r="11249" spans="1:6" x14ac:dyDescent="0.25">
      <c r="A11249" s="40"/>
      <c r="F11249" s="509"/>
    </row>
    <row r="11250" spans="1:6" x14ac:dyDescent="0.25">
      <c r="A11250" s="40"/>
      <c r="F11250" s="509"/>
    </row>
    <row r="11251" spans="1:6" x14ac:dyDescent="0.25">
      <c r="A11251" s="40"/>
      <c r="F11251" s="509"/>
    </row>
    <row r="11252" spans="1:6" x14ac:dyDescent="0.25">
      <c r="A11252" s="40"/>
      <c r="F11252" s="509"/>
    </row>
    <row r="11253" spans="1:6" x14ac:dyDescent="0.25">
      <c r="A11253" s="40"/>
      <c r="F11253" s="509"/>
    </row>
    <row r="11254" spans="1:6" x14ac:dyDescent="0.25">
      <c r="A11254" s="40"/>
      <c r="F11254" s="509"/>
    </row>
    <row r="11255" spans="1:6" x14ac:dyDescent="0.25">
      <c r="A11255" s="40"/>
      <c r="F11255" s="509"/>
    </row>
    <row r="11256" spans="1:6" x14ac:dyDescent="0.25">
      <c r="A11256" s="40"/>
      <c r="F11256" s="509"/>
    </row>
    <row r="11257" spans="1:6" x14ac:dyDescent="0.25">
      <c r="A11257" s="40"/>
      <c r="F11257" s="509"/>
    </row>
    <row r="11258" spans="1:6" x14ac:dyDescent="0.25">
      <c r="A11258" s="40"/>
      <c r="F11258" s="509"/>
    </row>
    <row r="11259" spans="1:6" x14ac:dyDescent="0.25">
      <c r="A11259" s="40"/>
      <c r="F11259" s="509"/>
    </row>
    <row r="11260" spans="1:6" x14ac:dyDescent="0.25">
      <c r="A11260" s="40"/>
      <c r="F11260" s="509"/>
    </row>
    <row r="11261" spans="1:6" x14ac:dyDescent="0.25">
      <c r="A11261" s="40"/>
      <c r="F11261" s="509"/>
    </row>
    <row r="11262" spans="1:6" x14ac:dyDescent="0.25">
      <c r="A11262" s="40"/>
      <c r="F11262" s="509"/>
    </row>
    <row r="11263" spans="1:6" x14ac:dyDescent="0.25">
      <c r="A11263" s="40"/>
      <c r="F11263" s="509"/>
    </row>
    <row r="11264" spans="1:6" x14ac:dyDescent="0.25">
      <c r="A11264" s="40"/>
      <c r="F11264" s="509"/>
    </row>
    <row r="11265" spans="1:6" x14ac:dyDescent="0.25">
      <c r="A11265" s="40"/>
      <c r="F11265" s="509"/>
    </row>
    <row r="11266" spans="1:6" x14ac:dyDescent="0.25">
      <c r="A11266" s="40"/>
      <c r="F11266" s="509"/>
    </row>
    <row r="11267" spans="1:6" x14ac:dyDescent="0.25">
      <c r="A11267" s="40"/>
      <c r="F11267" s="509"/>
    </row>
    <row r="11268" spans="1:6" x14ac:dyDescent="0.25">
      <c r="A11268" s="40"/>
      <c r="F11268" s="509"/>
    </row>
    <row r="11269" spans="1:6" x14ac:dyDescent="0.25">
      <c r="A11269" s="40"/>
      <c r="F11269" s="509"/>
    </row>
    <row r="11270" spans="1:6" x14ac:dyDescent="0.25">
      <c r="A11270" s="40"/>
      <c r="F11270" s="509"/>
    </row>
    <row r="11271" spans="1:6" x14ac:dyDescent="0.25">
      <c r="A11271" s="40"/>
      <c r="F11271" s="509"/>
    </row>
    <row r="11272" spans="1:6" x14ac:dyDescent="0.25">
      <c r="A11272" s="40"/>
      <c r="F11272" s="509"/>
    </row>
    <row r="11273" spans="1:6" x14ac:dyDescent="0.25">
      <c r="A11273" s="40"/>
      <c r="F11273" s="509"/>
    </row>
    <row r="11274" spans="1:6" x14ac:dyDescent="0.25">
      <c r="A11274" s="40"/>
      <c r="F11274" s="509"/>
    </row>
    <row r="11275" spans="1:6" x14ac:dyDescent="0.25">
      <c r="A11275" s="40"/>
      <c r="F11275" s="509"/>
    </row>
    <row r="11276" spans="1:6" x14ac:dyDescent="0.25">
      <c r="A11276" s="40"/>
      <c r="F11276" s="509"/>
    </row>
    <row r="11277" spans="1:6" x14ac:dyDescent="0.25">
      <c r="A11277" s="40"/>
      <c r="F11277" s="509"/>
    </row>
    <row r="11278" spans="1:6" x14ac:dyDescent="0.25">
      <c r="A11278" s="40"/>
      <c r="F11278" s="509"/>
    </row>
    <row r="11279" spans="1:6" x14ac:dyDescent="0.25">
      <c r="A11279" s="40"/>
      <c r="F11279" s="509"/>
    </row>
    <row r="11280" spans="1:6" x14ac:dyDescent="0.25">
      <c r="A11280" s="40"/>
      <c r="F11280" s="509"/>
    </row>
    <row r="11281" spans="1:6" x14ac:dyDescent="0.25">
      <c r="A11281" s="40"/>
      <c r="F11281" s="509"/>
    </row>
    <row r="11282" spans="1:6" x14ac:dyDescent="0.25">
      <c r="A11282" s="40"/>
      <c r="F11282" s="509"/>
    </row>
    <row r="11283" spans="1:6" x14ac:dyDescent="0.25">
      <c r="A11283" s="40"/>
      <c r="F11283" s="509"/>
    </row>
    <row r="11284" spans="1:6" x14ac:dyDescent="0.25">
      <c r="A11284" s="40"/>
      <c r="F11284" s="509"/>
    </row>
    <row r="11285" spans="1:6" x14ac:dyDescent="0.25">
      <c r="A11285" s="40"/>
      <c r="F11285" s="509"/>
    </row>
    <row r="11286" spans="1:6" x14ac:dyDescent="0.25">
      <c r="A11286" s="40"/>
      <c r="F11286" s="509"/>
    </row>
    <row r="11287" spans="1:6" x14ac:dyDescent="0.25">
      <c r="A11287" s="40"/>
      <c r="F11287" s="509"/>
    </row>
    <row r="11288" spans="1:6" x14ac:dyDescent="0.25">
      <c r="A11288" s="40"/>
      <c r="F11288" s="509"/>
    </row>
    <row r="11289" spans="1:6" x14ac:dyDescent="0.25">
      <c r="A11289" s="40"/>
      <c r="F11289" s="509"/>
    </row>
    <row r="11290" spans="1:6" x14ac:dyDescent="0.25">
      <c r="A11290" s="40"/>
      <c r="F11290" s="509"/>
    </row>
    <row r="11291" spans="1:6" x14ac:dyDescent="0.25">
      <c r="A11291" s="40"/>
      <c r="F11291" s="509"/>
    </row>
    <row r="11292" spans="1:6" x14ac:dyDescent="0.25">
      <c r="A11292" s="40"/>
      <c r="F11292" s="509"/>
    </row>
    <row r="11293" spans="1:6" x14ac:dyDescent="0.25">
      <c r="A11293" s="40"/>
      <c r="F11293" s="509"/>
    </row>
    <row r="11294" spans="1:6" x14ac:dyDescent="0.25">
      <c r="A11294" s="40"/>
      <c r="F11294" s="509"/>
    </row>
    <row r="11295" spans="1:6" x14ac:dyDescent="0.25">
      <c r="A11295" s="40"/>
      <c r="F11295" s="509"/>
    </row>
    <row r="11296" spans="1:6" x14ac:dyDescent="0.25">
      <c r="A11296" s="40"/>
      <c r="F11296" s="509"/>
    </row>
    <row r="11297" spans="1:6" x14ac:dyDescent="0.25">
      <c r="A11297" s="40"/>
      <c r="F11297" s="509"/>
    </row>
    <row r="11298" spans="1:6" x14ac:dyDescent="0.25">
      <c r="A11298" s="40"/>
      <c r="F11298" s="509"/>
    </row>
    <row r="11299" spans="1:6" x14ac:dyDescent="0.25">
      <c r="A11299" s="40"/>
      <c r="F11299" s="509"/>
    </row>
    <row r="11300" spans="1:6" x14ac:dyDescent="0.25">
      <c r="A11300" s="40"/>
      <c r="F11300" s="509"/>
    </row>
    <row r="11301" spans="1:6" x14ac:dyDescent="0.25">
      <c r="A11301" s="40"/>
      <c r="F11301" s="509"/>
    </row>
    <row r="11302" spans="1:6" x14ac:dyDescent="0.25">
      <c r="A11302" s="40"/>
      <c r="F11302" s="509"/>
    </row>
    <row r="11303" spans="1:6" x14ac:dyDescent="0.25">
      <c r="A11303" s="40"/>
      <c r="F11303" s="509"/>
    </row>
    <row r="11304" spans="1:6" x14ac:dyDescent="0.25">
      <c r="A11304" s="40"/>
      <c r="F11304" s="509"/>
    </row>
    <row r="11305" spans="1:6" x14ac:dyDescent="0.25">
      <c r="A11305" s="40"/>
      <c r="F11305" s="509"/>
    </row>
    <row r="11306" spans="1:6" x14ac:dyDescent="0.25">
      <c r="A11306" s="40"/>
      <c r="F11306" s="509"/>
    </row>
    <row r="11307" spans="1:6" x14ac:dyDescent="0.25">
      <c r="A11307" s="40"/>
      <c r="F11307" s="509"/>
    </row>
    <row r="11308" spans="1:6" x14ac:dyDescent="0.25">
      <c r="A11308" s="40"/>
      <c r="F11308" s="509"/>
    </row>
    <row r="11309" spans="1:6" x14ac:dyDescent="0.25">
      <c r="A11309" s="40"/>
      <c r="F11309" s="509"/>
    </row>
    <row r="11310" spans="1:6" x14ac:dyDescent="0.25">
      <c r="A11310" s="40"/>
      <c r="F11310" s="509"/>
    </row>
    <row r="11311" spans="1:6" x14ac:dyDescent="0.25">
      <c r="A11311" s="40"/>
      <c r="F11311" s="509"/>
    </row>
    <row r="11312" spans="1:6" x14ac:dyDescent="0.25">
      <c r="A11312" s="40"/>
      <c r="F11312" s="509"/>
    </row>
    <row r="11313" spans="1:6" x14ac:dyDescent="0.25">
      <c r="A11313" s="40"/>
      <c r="F11313" s="509"/>
    </row>
    <row r="11314" spans="1:6" x14ac:dyDescent="0.25">
      <c r="A11314" s="40"/>
      <c r="F11314" s="509"/>
    </row>
    <row r="11315" spans="1:6" x14ac:dyDescent="0.25">
      <c r="A11315" s="40"/>
      <c r="F11315" s="509"/>
    </row>
    <row r="11316" spans="1:6" x14ac:dyDescent="0.25">
      <c r="A11316" s="40"/>
      <c r="F11316" s="509"/>
    </row>
    <row r="11317" spans="1:6" x14ac:dyDescent="0.25">
      <c r="A11317" s="40"/>
      <c r="F11317" s="509"/>
    </row>
    <row r="11318" spans="1:6" x14ac:dyDescent="0.25">
      <c r="A11318" s="40"/>
      <c r="F11318" s="509"/>
    </row>
    <row r="11319" spans="1:6" x14ac:dyDescent="0.25">
      <c r="A11319" s="40"/>
      <c r="F11319" s="509"/>
    </row>
    <row r="11320" spans="1:6" x14ac:dyDescent="0.25">
      <c r="A11320" s="40"/>
      <c r="F11320" s="509"/>
    </row>
    <row r="11321" spans="1:6" x14ac:dyDescent="0.25">
      <c r="A11321" s="40"/>
      <c r="F11321" s="509"/>
    </row>
    <row r="11322" spans="1:6" x14ac:dyDescent="0.25">
      <c r="A11322" s="40"/>
      <c r="F11322" s="509"/>
    </row>
    <row r="11323" spans="1:6" x14ac:dyDescent="0.25">
      <c r="A11323" s="40"/>
      <c r="F11323" s="509"/>
    </row>
    <row r="11324" spans="1:6" x14ac:dyDescent="0.25">
      <c r="A11324" s="40"/>
      <c r="F11324" s="509"/>
    </row>
    <row r="11325" spans="1:6" x14ac:dyDescent="0.25">
      <c r="A11325" s="40"/>
      <c r="F11325" s="509"/>
    </row>
    <row r="11326" spans="1:6" x14ac:dyDescent="0.25">
      <c r="A11326" s="40"/>
      <c r="F11326" s="509"/>
    </row>
    <row r="11327" spans="1:6" x14ac:dyDescent="0.25">
      <c r="A11327" s="40"/>
      <c r="F11327" s="509"/>
    </row>
    <row r="11328" spans="1:6" x14ac:dyDescent="0.25">
      <c r="A11328" s="40"/>
      <c r="F11328" s="509"/>
    </row>
    <row r="11329" spans="1:6" x14ac:dyDescent="0.25">
      <c r="A11329" s="40"/>
      <c r="F11329" s="509"/>
    </row>
    <row r="11330" spans="1:6" x14ac:dyDescent="0.25">
      <c r="A11330" s="40"/>
      <c r="F11330" s="509"/>
    </row>
    <row r="11331" spans="1:6" x14ac:dyDescent="0.25">
      <c r="A11331" s="40"/>
      <c r="F11331" s="509"/>
    </row>
    <row r="11332" spans="1:6" x14ac:dyDescent="0.25">
      <c r="A11332" s="40"/>
      <c r="F11332" s="509"/>
    </row>
    <row r="11333" spans="1:6" x14ac:dyDescent="0.25">
      <c r="A11333" s="40"/>
      <c r="F11333" s="509"/>
    </row>
    <row r="11334" spans="1:6" x14ac:dyDescent="0.25">
      <c r="A11334" s="40"/>
      <c r="F11334" s="509"/>
    </row>
    <row r="11335" spans="1:6" x14ac:dyDescent="0.25">
      <c r="A11335" s="40"/>
      <c r="F11335" s="509"/>
    </row>
    <row r="11336" spans="1:6" x14ac:dyDescent="0.25">
      <c r="A11336" s="40"/>
      <c r="F11336" s="509"/>
    </row>
    <row r="11337" spans="1:6" x14ac:dyDescent="0.25">
      <c r="A11337" s="40"/>
      <c r="F11337" s="509"/>
    </row>
    <row r="11338" spans="1:6" x14ac:dyDescent="0.25">
      <c r="A11338" s="40"/>
      <c r="F11338" s="509"/>
    </row>
    <row r="11339" spans="1:6" x14ac:dyDescent="0.25">
      <c r="A11339" s="40"/>
      <c r="F11339" s="509"/>
    </row>
    <row r="11340" spans="1:6" x14ac:dyDescent="0.25">
      <c r="A11340" s="40"/>
      <c r="F11340" s="509"/>
    </row>
    <row r="11341" spans="1:6" x14ac:dyDescent="0.25">
      <c r="A11341" s="40"/>
      <c r="F11341" s="509"/>
    </row>
    <row r="11342" spans="1:6" x14ac:dyDescent="0.25">
      <c r="A11342" s="40"/>
      <c r="F11342" s="509"/>
    </row>
    <row r="11343" spans="1:6" x14ac:dyDescent="0.25">
      <c r="A11343" s="40"/>
      <c r="F11343" s="509"/>
    </row>
    <row r="11344" spans="1:6" x14ac:dyDescent="0.25">
      <c r="A11344" s="40"/>
      <c r="F11344" s="509"/>
    </row>
    <row r="11345" spans="1:6" x14ac:dyDescent="0.25">
      <c r="A11345" s="40"/>
      <c r="F11345" s="509"/>
    </row>
    <row r="11346" spans="1:6" x14ac:dyDescent="0.25">
      <c r="A11346" s="40"/>
      <c r="F11346" s="509"/>
    </row>
    <row r="11347" spans="1:6" x14ac:dyDescent="0.25">
      <c r="A11347" s="40"/>
      <c r="F11347" s="509"/>
    </row>
    <row r="11348" spans="1:6" x14ac:dyDescent="0.25">
      <c r="A11348" s="40"/>
      <c r="F11348" s="509"/>
    </row>
    <row r="11349" spans="1:6" x14ac:dyDescent="0.25">
      <c r="A11349" s="40"/>
      <c r="F11349" s="509"/>
    </row>
    <row r="11350" spans="1:6" x14ac:dyDescent="0.25">
      <c r="A11350" s="40"/>
      <c r="F11350" s="509"/>
    </row>
    <row r="11351" spans="1:6" x14ac:dyDescent="0.25">
      <c r="A11351" s="40"/>
      <c r="F11351" s="509"/>
    </row>
    <row r="11352" spans="1:6" x14ac:dyDescent="0.25">
      <c r="A11352" s="40"/>
      <c r="F11352" s="509"/>
    </row>
    <row r="11353" spans="1:6" x14ac:dyDescent="0.25">
      <c r="A11353" s="40"/>
      <c r="F11353" s="509"/>
    </row>
    <row r="11354" spans="1:6" x14ac:dyDescent="0.25">
      <c r="A11354" s="40"/>
      <c r="F11354" s="509"/>
    </row>
    <row r="11355" spans="1:6" x14ac:dyDescent="0.25">
      <c r="A11355" s="40"/>
      <c r="F11355" s="509"/>
    </row>
    <row r="11356" spans="1:6" x14ac:dyDescent="0.25">
      <c r="A11356" s="40"/>
      <c r="F11356" s="509"/>
    </row>
    <row r="11357" spans="1:6" x14ac:dyDescent="0.25">
      <c r="A11357" s="40"/>
      <c r="F11357" s="509"/>
    </row>
    <row r="11358" spans="1:6" x14ac:dyDescent="0.25">
      <c r="A11358" s="40"/>
      <c r="F11358" s="509"/>
    </row>
    <row r="11359" spans="1:6" x14ac:dyDescent="0.25">
      <c r="A11359" s="40"/>
      <c r="F11359" s="509"/>
    </row>
    <row r="11360" spans="1:6" x14ac:dyDescent="0.25">
      <c r="A11360" s="40"/>
      <c r="F11360" s="509"/>
    </row>
    <row r="11361" spans="1:6" x14ac:dyDescent="0.25">
      <c r="A11361" s="40"/>
      <c r="F11361" s="509"/>
    </row>
    <row r="11362" spans="1:6" x14ac:dyDescent="0.25">
      <c r="A11362" s="40"/>
      <c r="F11362" s="509"/>
    </row>
    <row r="11363" spans="1:6" x14ac:dyDescent="0.25">
      <c r="A11363" s="40"/>
      <c r="F11363" s="509"/>
    </row>
    <row r="11364" spans="1:6" x14ac:dyDescent="0.25">
      <c r="A11364" s="40"/>
      <c r="F11364" s="509"/>
    </row>
    <row r="11365" spans="1:6" x14ac:dyDescent="0.25">
      <c r="A11365" s="40"/>
      <c r="F11365" s="509"/>
    </row>
    <row r="11366" spans="1:6" x14ac:dyDescent="0.25">
      <c r="A11366" s="40"/>
      <c r="F11366" s="509"/>
    </row>
    <row r="11367" spans="1:6" x14ac:dyDescent="0.25">
      <c r="A11367" s="40"/>
      <c r="F11367" s="509"/>
    </row>
    <row r="11368" spans="1:6" x14ac:dyDescent="0.25">
      <c r="A11368" s="40"/>
      <c r="F11368" s="509"/>
    </row>
    <row r="11369" spans="1:6" x14ac:dyDescent="0.25">
      <c r="A11369" s="40"/>
      <c r="F11369" s="509"/>
    </row>
    <row r="11370" spans="1:6" x14ac:dyDescent="0.25">
      <c r="A11370" s="40"/>
      <c r="F11370" s="509"/>
    </row>
    <row r="11371" spans="1:6" x14ac:dyDescent="0.25">
      <c r="A11371" s="40"/>
      <c r="F11371" s="509"/>
    </row>
    <row r="11372" spans="1:6" x14ac:dyDescent="0.25">
      <c r="A11372" s="40"/>
      <c r="F11372" s="509"/>
    </row>
    <row r="11373" spans="1:6" x14ac:dyDescent="0.25">
      <c r="A11373" s="40"/>
      <c r="F11373" s="509"/>
    </row>
    <row r="11374" spans="1:6" x14ac:dyDescent="0.25">
      <c r="A11374" s="40"/>
      <c r="F11374" s="509"/>
    </row>
    <row r="11375" spans="1:6" x14ac:dyDescent="0.25">
      <c r="A11375" s="40"/>
      <c r="F11375" s="509"/>
    </row>
    <row r="11376" spans="1:6" x14ac:dyDescent="0.25">
      <c r="A11376" s="40"/>
      <c r="F11376" s="509"/>
    </row>
    <row r="11377" spans="1:6" x14ac:dyDescent="0.25">
      <c r="A11377" s="40"/>
      <c r="F11377" s="509"/>
    </row>
    <row r="11378" spans="1:6" x14ac:dyDescent="0.25">
      <c r="A11378" s="40"/>
      <c r="F11378" s="509"/>
    </row>
    <row r="11379" spans="1:6" x14ac:dyDescent="0.25">
      <c r="A11379" s="40"/>
      <c r="F11379" s="509"/>
    </row>
    <row r="11380" spans="1:6" x14ac:dyDescent="0.25">
      <c r="A11380" s="40"/>
      <c r="F11380" s="509"/>
    </row>
    <row r="11381" spans="1:6" x14ac:dyDescent="0.25">
      <c r="A11381" s="40"/>
      <c r="F11381" s="509"/>
    </row>
    <row r="11382" spans="1:6" x14ac:dyDescent="0.25">
      <c r="A11382" s="40"/>
      <c r="F11382" s="509"/>
    </row>
    <row r="11383" spans="1:6" x14ac:dyDescent="0.25">
      <c r="A11383" s="40"/>
      <c r="F11383" s="509"/>
    </row>
    <row r="11384" spans="1:6" x14ac:dyDescent="0.25">
      <c r="A11384" s="40"/>
      <c r="F11384" s="509"/>
    </row>
    <row r="11385" spans="1:6" x14ac:dyDescent="0.25">
      <c r="A11385" s="40"/>
      <c r="F11385" s="509"/>
    </row>
    <row r="11386" spans="1:6" x14ac:dyDescent="0.25">
      <c r="A11386" s="40"/>
      <c r="F11386" s="509"/>
    </row>
    <row r="11387" spans="1:6" x14ac:dyDescent="0.25">
      <c r="A11387" s="40"/>
      <c r="F11387" s="509"/>
    </row>
    <row r="11388" spans="1:6" x14ac:dyDescent="0.25">
      <c r="A11388" s="40"/>
      <c r="F11388" s="509"/>
    </row>
    <row r="11389" spans="1:6" x14ac:dyDescent="0.25">
      <c r="A11389" s="40"/>
      <c r="F11389" s="509"/>
    </row>
    <row r="11390" spans="1:6" x14ac:dyDescent="0.25">
      <c r="A11390" s="40"/>
      <c r="F11390" s="509"/>
    </row>
    <row r="11391" spans="1:6" x14ac:dyDescent="0.25">
      <c r="A11391" s="40"/>
      <c r="F11391" s="509"/>
    </row>
    <row r="11392" spans="1:6" x14ac:dyDescent="0.25">
      <c r="A11392" s="40"/>
      <c r="F11392" s="509"/>
    </row>
    <row r="11393" spans="1:6" x14ac:dyDescent="0.25">
      <c r="A11393" s="40"/>
      <c r="F11393" s="509"/>
    </row>
    <row r="11394" spans="1:6" x14ac:dyDescent="0.25">
      <c r="A11394" s="40"/>
      <c r="F11394" s="509"/>
    </row>
    <row r="11395" spans="1:6" x14ac:dyDescent="0.25">
      <c r="A11395" s="40"/>
      <c r="F11395" s="509"/>
    </row>
    <row r="11396" spans="1:6" x14ac:dyDescent="0.25">
      <c r="A11396" s="40"/>
      <c r="F11396" s="509"/>
    </row>
    <row r="11397" spans="1:6" x14ac:dyDescent="0.25">
      <c r="A11397" s="40"/>
      <c r="F11397" s="509"/>
    </row>
    <row r="11398" spans="1:6" x14ac:dyDescent="0.25">
      <c r="A11398" s="40"/>
      <c r="F11398" s="509"/>
    </row>
    <row r="11399" spans="1:6" x14ac:dyDescent="0.25">
      <c r="A11399" s="40"/>
      <c r="F11399" s="509"/>
    </row>
    <row r="11400" spans="1:6" x14ac:dyDescent="0.25">
      <c r="A11400" s="40"/>
      <c r="F11400" s="509"/>
    </row>
    <row r="11401" spans="1:6" x14ac:dyDescent="0.25">
      <c r="A11401" s="40"/>
      <c r="F11401" s="509"/>
    </row>
    <row r="11402" spans="1:6" x14ac:dyDescent="0.25">
      <c r="A11402" s="40"/>
      <c r="F11402" s="509"/>
    </row>
    <row r="11403" spans="1:6" x14ac:dyDescent="0.25">
      <c r="A11403" s="40"/>
      <c r="F11403" s="509"/>
    </row>
    <row r="11404" spans="1:6" x14ac:dyDescent="0.25">
      <c r="A11404" s="40"/>
      <c r="F11404" s="509"/>
    </row>
    <row r="11405" spans="1:6" x14ac:dyDescent="0.25">
      <c r="A11405" s="40"/>
      <c r="F11405" s="509"/>
    </row>
    <row r="11406" spans="1:6" x14ac:dyDescent="0.25">
      <c r="A11406" s="40"/>
      <c r="F11406" s="509"/>
    </row>
    <row r="11407" spans="1:6" x14ac:dyDescent="0.25">
      <c r="A11407" s="40"/>
      <c r="F11407" s="509"/>
    </row>
    <row r="11408" spans="1:6" x14ac:dyDescent="0.25">
      <c r="A11408" s="40"/>
      <c r="F11408" s="509"/>
    </row>
    <row r="11409" spans="1:6" x14ac:dyDescent="0.25">
      <c r="A11409" s="40"/>
      <c r="F11409" s="509"/>
    </row>
    <row r="11410" spans="1:6" x14ac:dyDescent="0.25">
      <c r="A11410" s="40"/>
      <c r="F11410" s="509"/>
    </row>
    <row r="11411" spans="1:6" x14ac:dyDescent="0.25">
      <c r="A11411" s="40"/>
      <c r="F11411" s="509"/>
    </row>
    <row r="11412" spans="1:6" x14ac:dyDescent="0.25">
      <c r="A11412" s="40"/>
      <c r="F11412" s="509"/>
    </row>
    <row r="11413" spans="1:6" x14ac:dyDescent="0.25">
      <c r="A11413" s="40"/>
      <c r="F11413" s="509"/>
    </row>
    <row r="11414" spans="1:6" x14ac:dyDescent="0.25">
      <c r="A11414" s="40"/>
      <c r="F11414" s="509"/>
    </row>
    <row r="11415" spans="1:6" x14ac:dyDescent="0.25">
      <c r="A11415" s="40"/>
      <c r="F11415" s="509"/>
    </row>
    <row r="11416" spans="1:6" x14ac:dyDescent="0.25">
      <c r="A11416" s="40"/>
      <c r="F11416" s="509"/>
    </row>
    <row r="11417" spans="1:6" x14ac:dyDescent="0.25">
      <c r="A11417" s="40"/>
      <c r="F11417" s="509"/>
    </row>
    <row r="11418" spans="1:6" x14ac:dyDescent="0.25">
      <c r="A11418" s="40"/>
      <c r="F11418" s="509"/>
    </row>
    <row r="11419" spans="1:6" x14ac:dyDescent="0.25">
      <c r="A11419" s="40"/>
      <c r="F11419" s="509"/>
    </row>
    <row r="11420" spans="1:6" x14ac:dyDescent="0.25">
      <c r="A11420" s="40"/>
      <c r="F11420" s="509"/>
    </row>
    <row r="11421" spans="1:6" x14ac:dyDescent="0.25">
      <c r="A11421" s="40"/>
      <c r="F11421" s="509"/>
    </row>
    <row r="11422" spans="1:6" x14ac:dyDescent="0.25">
      <c r="A11422" s="40"/>
      <c r="F11422" s="509"/>
    </row>
    <row r="11423" spans="1:6" x14ac:dyDescent="0.25">
      <c r="A11423" s="40"/>
      <c r="F11423" s="509"/>
    </row>
    <row r="11424" spans="1:6" x14ac:dyDescent="0.25">
      <c r="A11424" s="40"/>
      <c r="F11424" s="509"/>
    </row>
    <row r="11425" spans="1:6" x14ac:dyDescent="0.25">
      <c r="A11425" s="40"/>
      <c r="F11425" s="509"/>
    </row>
    <row r="11426" spans="1:6" x14ac:dyDescent="0.25">
      <c r="A11426" s="40"/>
      <c r="F11426" s="509"/>
    </row>
    <row r="11427" spans="1:6" x14ac:dyDescent="0.25">
      <c r="A11427" s="40"/>
      <c r="F11427" s="509"/>
    </row>
    <row r="11428" spans="1:6" x14ac:dyDescent="0.25">
      <c r="A11428" s="40"/>
      <c r="F11428" s="509"/>
    </row>
    <row r="11429" spans="1:6" x14ac:dyDescent="0.25">
      <c r="A11429" s="40"/>
      <c r="F11429" s="509"/>
    </row>
    <row r="11430" spans="1:6" x14ac:dyDescent="0.25">
      <c r="A11430" s="40"/>
      <c r="F11430" s="509"/>
    </row>
    <row r="11431" spans="1:6" x14ac:dyDescent="0.25">
      <c r="A11431" s="40"/>
      <c r="F11431" s="509"/>
    </row>
    <row r="11432" spans="1:6" x14ac:dyDescent="0.25">
      <c r="A11432" s="40"/>
      <c r="F11432" s="509"/>
    </row>
    <row r="11433" spans="1:6" x14ac:dyDescent="0.25">
      <c r="A11433" s="40"/>
      <c r="F11433" s="509"/>
    </row>
    <row r="11434" spans="1:6" x14ac:dyDescent="0.25">
      <c r="A11434" s="40"/>
      <c r="F11434" s="509"/>
    </row>
    <row r="11435" spans="1:6" x14ac:dyDescent="0.25">
      <c r="A11435" s="40"/>
      <c r="F11435" s="509"/>
    </row>
    <row r="11436" spans="1:6" x14ac:dyDescent="0.25">
      <c r="A11436" s="40"/>
      <c r="F11436" s="509"/>
    </row>
    <row r="11437" spans="1:6" x14ac:dyDescent="0.25">
      <c r="A11437" s="40"/>
      <c r="F11437" s="509"/>
    </row>
    <row r="11438" spans="1:6" x14ac:dyDescent="0.25">
      <c r="A11438" s="40"/>
      <c r="F11438" s="509"/>
    </row>
    <row r="11439" spans="1:6" x14ac:dyDescent="0.25">
      <c r="A11439" s="40"/>
      <c r="F11439" s="509"/>
    </row>
    <row r="11440" spans="1:6" x14ac:dyDescent="0.25">
      <c r="A11440" s="40"/>
      <c r="F11440" s="509"/>
    </row>
    <row r="11441" spans="1:6" x14ac:dyDescent="0.25">
      <c r="A11441" s="40"/>
      <c r="F11441" s="509"/>
    </row>
    <row r="11442" spans="1:6" x14ac:dyDescent="0.25">
      <c r="A11442" s="40"/>
      <c r="F11442" s="509"/>
    </row>
    <row r="11443" spans="1:6" x14ac:dyDescent="0.25">
      <c r="A11443" s="40"/>
      <c r="F11443" s="509"/>
    </row>
    <row r="11444" spans="1:6" x14ac:dyDescent="0.25">
      <c r="A11444" s="40"/>
      <c r="F11444" s="509"/>
    </row>
    <row r="11445" spans="1:6" x14ac:dyDescent="0.25">
      <c r="A11445" s="40"/>
      <c r="F11445" s="509"/>
    </row>
    <row r="11446" spans="1:6" x14ac:dyDescent="0.25">
      <c r="A11446" s="40"/>
      <c r="F11446" s="509"/>
    </row>
    <row r="11447" spans="1:6" x14ac:dyDescent="0.25">
      <c r="A11447" s="40"/>
      <c r="F11447" s="509"/>
    </row>
    <row r="11448" spans="1:6" x14ac:dyDescent="0.25">
      <c r="A11448" s="40"/>
      <c r="F11448" s="509"/>
    </row>
    <row r="11449" spans="1:6" x14ac:dyDescent="0.25">
      <c r="A11449" s="40"/>
      <c r="F11449" s="509"/>
    </row>
    <row r="11450" spans="1:6" x14ac:dyDescent="0.25">
      <c r="A11450" s="40"/>
      <c r="F11450" s="509"/>
    </row>
    <row r="11451" spans="1:6" x14ac:dyDescent="0.25">
      <c r="A11451" s="40"/>
      <c r="F11451" s="509"/>
    </row>
    <row r="11452" spans="1:6" x14ac:dyDescent="0.25">
      <c r="A11452" s="40"/>
      <c r="F11452" s="509"/>
    </row>
    <row r="11453" spans="1:6" x14ac:dyDescent="0.25">
      <c r="A11453" s="40"/>
      <c r="F11453" s="509"/>
    </row>
    <row r="11454" spans="1:6" x14ac:dyDescent="0.25">
      <c r="A11454" s="40"/>
      <c r="F11454" s="509"/>
    </row>
    <row r="11455" spans="1:6" x14ac:dyDescent="0.25">
      <c r="A11455" s="40"/>
      <c r="F11455" s="509"/>
    </row>
    <row r="11456" spans="1:6" x14ac:dyDescent="0.25">
      <c r="A11456" s="40"/>
      <c r="F11456" s="509"/>
    </row>
    <row r="11457" spans="1:6" x14ac:dyDescent="0.25">
      <c r="A11457" s="40"/>
      <c r="F11457" s="509"/>
    </row>
    <row r="11458" spans="1:6" x14ac:dyDescent="0.25">
      <c r="A11458" s="40"/>
      <c r="F11458" s="509"/>
    </row>
    <row r="11459" spans="1:6" x14ac:dyDescent="0.25">
      <c r="A11459" s="40"/>
      <c r="F11459" s="509"/>
    </row>
    <row r="11460" spans="1:6" x14ac:dyDescent="0.25">
      <c r="A11460" s="40"/>
      <c r="F11460" s="509"/>
    </row>
    <row r="11461" spans="1:6" x14ac:dyDescent="0.25">
      <c r="A11461" s="40"/>
      <c r="F11461" s="509"/>
    </row>
    <row r="11462" spans="1:6" x14ac:dyDescent="0.25">
      <c r="A11462" s="40"/>
      <c r="F11462" s="509"/>
    </row>
    <row r="11463" spans="1:6" x14ac:dyDescent="0.25">
      <c r="A11463" s="40"/>
      <c r="F11463" s="509"/>
    </row>
    <row r="11464" spans="1:6" x14ac:dyDescent="0.25">
      <c r="A11464" s="40"/>
      <c r="F11464" s="509"/>
    </row>
    <row r="11465" spans="1:6" x14ac:dyDescent="0.25">
      <c r="A11465" s="40"/>
      <c r="F11465" s="509"/>
    </row>
    <row r="11466" spans="1:6" x14ac:dyDescent="0.25">
      <c r="A11466" s="40"/>
      <c r="F11466" s="509"/>
    </row>
    <row r="11467" spans="1:6" x14ac:dyDescent="0.25">
      <c r="A11467" s="40"/>
      <c r="F11467" s="509"/>
    </row>
    <row r="11468" spans="1:6" x14ac:dyDescent="0.25">
      <c r="A11468" s="40"/>
      <c r="F11468" s="509"/>
    </row>
    <row r="11469" spans="1:6" x14ac:dyDescent="0.25">
      <c r="A11469" s="40"/>
      <c r="F11469" s="509"/>
    </row>
    <row r="11470" spans="1:6" x14ac:dyDescent="0.25">
      <c r="A11470" s="40"/>
      <c r="F11470" s="509"/>
    </row>
    <row r="11471" spans="1:6" x14ac:dyDescent="0.25">
      <c r="A11471" s="40"/>
      <c r="F11471" s="509"/>
    </row>
    <row r="11472" spans="1:6" x14ac:dyDescent="0.25">
      <c r="A11472" s="40"/>
      <c r="F11472" s="509"/>
    </row>
    <row r="11473" spans="1:6" x14ac:dyDescent="0.25">
      <c r="A11473" s="40"/>
      <c r="F11473" s="509"/>
    </row>
    <row r="11474" spans="1:6" x14ac:dyDescent="0.25">
      <c r="A11474" s="40"/>
      <c r="F11474" s="509"/>
    </row>
    <row r="11475" spans="1:6" x14ac:dyDescent="0.25">
      <c r="A11475" s="40"/>
      <c r="F11475" s="509"/>
    </row>
    <row r="11476" spans="1:6" x14ac:dyDescent="0.25">
      <c r="A11476" s="40"/>
      <c r="F11476" s="509"/>
    </row>
    <row r="11477" spans="1:6" x14ac:dyDescent="0.25">
      <c r="A11477" s="40"/>
      <c r="F11477" s="509"/>
    </row>
    <row r="11478" spans="1:6" x14ac:dyDescent="0.25">
      <c r="A11478" s="40"/>
      <c r="F11478" s="509"/>
    </row>
    <row r="11479" spans="1:6" x14ac:dyDescent="0.25">
      <c r="A11479" s="40"/>
      <c r="F11479" s="509"/>
    </row>
    <row r="11480" spans="1:6" x14ac:dyDescent="0.25">
      <c r="A11480" s="40"/>
      <c r="F11480" s="509"/>
    </row>
    <row r="11481" spans="1:6" x14ac:dyDescent="0.25">
      <c r="A11481" s="40"/>
      <c r="F11481" s="509"/>
    </row>
    <row r="11482" spans="1:6" x14ac:dyDescent="0.25">
      <c r="A11482" s="40"/>
      <c r="F11482" s="509"/>
    </row>
    <row r="11483" spans="1:6" x14ac:dyDescent="0.25">
      <c r="A11483" s="40"/>
      <c r="F11483" s="509"/>
    </row>
    <row r="11484" spans="1:6" x14ac:dyDescent="0.25">
      <c r="A11484" s="40"/>
      <c r="F11484" s="509"/>
    </row>
    <row r="11485" spans="1:6" x14ac:dyDescent="0.25">
      <c r="A11485" s="40"/>
      <c r="F11485" s="509"/>
    </row>
    <row r="11486" spans="1:6" x14ac:dyDescent="0.25">
      <c r="A11486" s="40"/>
      <c r="F11486" s="509"/>
    </row>
    <row r="11487" spans="1:6" x14ac:dyDescent="0.25">
      <c r="A11487" s="40"/>
      <c r="F11487" s="509"/>
    </row>
    <row r="11488" spans="1:6" x14ac:dyDescent="0.25">
      <c r="A11488" s="40"/>
      <c r="F11488" s="509"/>
    </row>
    <row r="11489" spans="1:6" x14ac:dyDescent="0.25">
      <c r="A11489" s="40"/>
      <c r="F11489" s="509"/>
    </row>
    <row r="11490" spans="1:6" x14ac:dyDescent="0.25">
      <c r="A11490" s="40"/>
      <c r="F11490" s="509"/>
    </row>
    <row r="11491" spans="1:6" x14ac:dyDescent="0.25">
      <c r="A11491" s="40"/>
      <c r="F11491" s="509"/>
    </row>
    <row r="11492" spans="1:6" x14ac:dyDescent="0.25">
      <c r="A11492" s="40"/>
      <c r="F11492" s="509"/>
    </row>
    <row r="11493" spans="1:6" x14ac:dyDescent="0.25">
      <c r="A11493" s="40"/>
      <c r="F11493" s="509"/>
    </row>
    <row r="11494" spans="1:6" x14ac:dyDescent="0.25">
      <c r="A11494" s="40"/>
      <c r="F11494" s="509"/>
    </row>
    <row r="11495" spans="1:6" x14ac:dyDescent="0.25">
      <c r="A11495" s="40"/>
      <c r="F11495" s="509"/>
    </row>
    <row r="11496" spans="1:6" x14ac:dyDescent="0.25">
      <c r="A11496" s="40"/>
      <c r="F11496" s="509"/>
    </row>
    <row r="11497" spans="1:6" x14ac:dyDescent="0.25">
      <c r="A11497" s="40"/>
      <c r="F11497" s="509"/>
    </row>
    <row r="11498" spans="1:6" x14ac:dyDescent="0.25">
      <c r="A11498" s="40"/>
      <c r="F11498" s="509"/>
    </row>
    <row r="11499" spans="1:6" x14ac:dyDescent="0.25">
      <c r="A11499" s="40"/>
      <c r="F11499" s="509"/>
    </row>
    <row r="11500" spans="1:6" x14ac:dyDescent="0.25">
      <c r="A11500" s="40"/>
      <c r="F11500" s="509"/>
    </row>
    <row r="11501" spans="1:6" x14ac:dyDescent="0.25">
      <c r="A11501" s="40"/>
      <c r="F11501" s="509"/>
    </row>
    <row r="11502" spans="1:6" x14ac:dyDescent="0.25">
      <c r="A11502" s="40"/>
      <c r="F11502" s="509"/>
    </row>
    <row r="11503" spans="1:6" x14ac:dyDescent="0.25">
      <c r="A11503" s="40"/>
      <c r="F11503" s="509"/>
    </row>
    <row r="11504" spans="1:6" x14ac:dyDescent="0.25">
      <c r="A11504" s="40"/>
      <c r="F11504" s="509"/>
    </row>
    <row r="11505" spans="1:6" x14ac:dyDescent="0.25">
      <c r="A11505" s="40"/>
      <c r="F11505" s="509"/>
    </row>
    <row r="11506" spans="1:6" x14ac:dyDescent="0.25">
      <c r="A11506" s="40"/>
      <c r="F11506" s="509"/>
    </row>
    <row r="11507" spans="1:6" x14ac:dyDescent="0.25">
      <c r="A11507" s="40"/>
      <c r="F11507" s="509"/>
    </row>
    <row r="11508" spans="1:6" x14ac:dyDescent="0.25">
      <c r="A11508" s="40"/>
      <c r="F11508" s="509"/>
    </row>
    <row r="11509" spans="1:6" x14ac:dyDescent="0.25">
      <c r="A11509" s="40"/>
      <c r="F11509" s="509"/>
    </row>
    <row r="11510" spans="1:6" x14ac:dyDescent="0.25">
      <c r="A11510" s="40"/>
      <c r="F11510" s="509"/>
    </row>
    <row r="11511" spans="1:6" x14ac:dyDescent="0.25">
      <c r="A11511" s="40"/>
      <c r="F11511" s="509"/>
    </row>
    <row r="11512" spans="1:6" x14ac:dyDescent="0.25">
      <c r="A11512" s="40"/>
      <c r="F11512" s="509"/>
    </row>
    <row r="11513" spans="1:6" x14ac:dyDescent="0.25">
      <c r="A11513" s="40"/>
      <c r="F11513" s="509"/>
    </row>
    <row r="11514" spans="1:6" x14ac:dyDescent="0.25">
      <c r="A11514" s="40"/>
      <c r="F11514" s="509"/>
    </row>
    <row r="11515" spans="1:6" x14ac:dyDescent="0.25">
      <c r="A11515" s="40"/>
      <c r="F11515" s="509"/>
    </row>
    <row r="11516" spans="1:6" x14ac:dyDescent="0.25">
      <c r="A11516" s="40"/>
      <c r="F11516" s="509"/>
    </row>
    <row r="11517" spans="1:6" x14ac:dyDescent="0.25">
      <c r="A11517" s="40"/>
      <c r="F11517" s="509"/>
    </row>
    <row r="11518" spans="1:6" x14ac:dyDescent="0.25">
      <c r="A11518" s="40"/>
      <c r="F11518" s="509"/>
    </row>
    <row r="11519" spans="1:6" x14ac:dyDescent="0.25">
      <c r="A11519" s="40"/>
      <c r="F11519" s="509"/>
    </row>
    <row r="11520" spans="1:6" x14ac:dyDescent="0.25">
      <c r="A11520" s="40"/>
      <c r="F11520" s="509"/>
    </row>
    <row r="11521" spans="1:6" x14ac:dyDescent="0.25">
      <c r="A11521" s="40"/>
      <c r="F11521" s="509"/>
    </row>
    <row r="11522" spans="1:6" x14ac:dyDescent="0.25">
      <c r="A11522" s="40"/>
      <c r="F11522" s="509"/>
    </row>
    <row r="11523" spans="1:6" x14ac:dyDescent="0.25">
      <c r="A11523" s="40"/>
      <c r="F11523" s="509"/>
    </row>
    <row r="11524" spans="1:6" x14ac:dyDescent="0.25">
      <c r="A11524" s="40"/>
      <c r="F11524" s="509"/>
    </row>
    <row r="11525" spans="1:6" x14ac:dyDescent="0.25">
      <c r="A11525" s="40"/>
      <c r="F11525" s="509"/>
    </row>
    <row r="11526" spans="1:6" x14ac:dyDescent="0.25">
      <c r="A11526" s="40"/>
      <c r="F11526" s="509"/>
    </row>
    <row r="11527" spans="1:6" x14ac:dyDescent="0.25">
      <c r="A11527" s="40"/>
      <c r="F11527" s="509"/>
    </row>
    <row r="11528" spans="1:6" x14ac:dyDescent="0.25">
      <c r="A11528" s="40"/>
      <c r="F11528" s="509"/>
    </row>
    <row r="11529" spans="1:6" x14ac:dyDescent="0.25">
      <c r="A11529" s="40"/>
      <c r="F11529" s="509"/>
    </row>
    <row r="11530" spans="1:6" x14ac:dyDescent="0.25">
      <c r="A11530" s="40"/>
      <c r="F11530" s="509"/>
    </row>
    <row r="11531" spans="1:6" x14ac:dyDescent="0.25">
      <c r="A11531" s="40"/>
      <c r="F11531" s="509"/>
    </row>
    <row r="11532" spans="1:6" x14ac:dyDescent="0.25">
      <c r="A11532" s="40"/>
      <c r="F11532" s="509"/>
    </row>
    <row r="11533" spans="1:6" x14ac:dyDescent="0.25">
      <c r="A11533" s="40"/>
      <c r="F11533" s="509"/>
    </row>
    <row r="11534" spans="1:6" x14ac:dyDescent="0.25">
      <c r="A11534" s="40"/>
      <c r="F11534" s="509"/>
    </row>
    <row r="11535" spans="1:6" x14ac:dyDescent="0.25">
      <c r="A11535" s="40"/>
      <c r="F11535" s="509"/>
    </row>
    <row r="11536" spans="1:6" x14ac:dyDescent="0.25">
      <c r="A11536" s="40"/>
      <c r="F11536" s="509"/>
    </row>
    <row r="11537" spans="1:6" x14ac:dyDescent="0.25">
      <c r="A11537" s="40"/>
      <c r="F11537" s="509"/>
    </row>
    <row r="11538" spans="1:6" x14ac:dyDescent="0.25">
      <c r="A11538" s="40"/>
      <c r="F11538" s="509"/>
    </row>
    <row r="11539" spans="1:6" x14ac:dyDescent="0.25">
      <c r="A11539" s="40"/>
      <c r="F11539" s="509"/>
    </row>
    <row r="11540" spans="1:6" x14ac:dyDescent="0.25">
      <c r="A11540" s="40"/>
      <c r="F11540" s="509"/>
    </row>
    <row r="11541" spans="1:6" x14ac:dyDescent="0.25">
      <c r="A11541" s="40"/>
      <c r="F11541" s="509"/>
    </row>
    <row r="11542" spans="1:6" x14ac:dyDescent="0.25">
      <c r="A11542" s="40"/>
      <c r="F11542" s="509"/>
    </row>
    <row r="11543" spans="1:6" x14ac:dyDescent="0.25">
      <c r="A11543" s="40"/>
      <c r="F11543" s="509"/>
    </row>
    <row r="11544" spans="1:6" x14ac:dyDescent="0.25">
      <c r="A11544" s="40"/>
      <c r="F11544" s="509"/>
    </row>
    <row r="11545" spans="1:6" x14ac:dyDescent="0.25">
      <c r="A11545" s="40"/>
      <c r="F11545" s="509"/>
    </row>
    <row r="11546" spans="1:6" x14ac:dyDescent="0.25">
      <c r="A11546" s="40"/>
      <c r="F11546" s="509"/>
    </row>
    <row r="11547" spans="1:6" x14ac:dyDescent="0.25">
      <c r="A11547" s="40"/>
      <c r="F11547" s="509"/>
    </row>
    <row r="11548" spans="1:6" x14ac:dyDescent="0.25">
      <c r="A11548" s="40"/>
      <c r="F11548" s="509"/>
    </row>
    <row r="11549" spans="1:6" x14ac:dyDescent="0.25">
      <c r="A11549" s="40"/>
      <c r="F11549" s="509"/>
    </row>
    <row r="11550" spans="1:6" x14ac:dyDescent="0.25">
      <c r="A11550" s="40"/>
      <c r="F11550" s="509"/>
    </row>
    <row r="11551" spans="1:6" x14ac:dyDescent="0.25">
      <c r="A11551" s="40"/>
      <c r="F11551" s="509"/>
    </row>
    <row r="11552" spans="1:6" x14ac:dyDescent="0.25">
      <c r="A11552" s="40"/>
      <c r="F11552" s="509"/>
    </row>
    <row r="11553" spans="1:6" x14ac:dyDescent="0.25">
      <c r="A11553" s="40"/>
      <c r="F11553" s="509"/>
    </row>
    <row r="11554" spans="1:6" x14ac:dyDescent="0.25">
      <c r="A11554" s="40"/>
      <c r="F11554" s="509"/>
    </row>
    <row r="11555" spans="1:6" x14ac:dyDescent="0.25">
      <c r="A11555" s="40"/>
      <c r="F11555" s="509"/>
    </row>
    <row r="11556" spans="1:6" x14ac:dyDescent="0.25">
      <c r="A11556" s="40"/>
      <c r="F11556" s="509"/>
    </row>
    <row r="11557" spans="1:6" x14ac:dyDescent="0.25">
      <c r="A11557" s="40"/>
      <c r="F11557" s="509"/>
    </row>
    <row r="11558" spans="1:6" x14ac:dyDescent="0.25">
      <c r="A11558" s="40"/>
      <c r="F11558" s="509"/>
    </row>
    <row r="11559" spans="1:6" x14ac:dyDescent="0.25">
      <c r="A11559" s="40"/>
      <c r="F11559" s="509"/>
    </row>
    <row r="11560" spans="1:6" x14ac:dyDescent="0.25">
      <c r="A11560" s="40"/>
      <c r="F11560" s="509"/>
    </row>
    <row r="11561" spans="1:6" x14ac:dyDescent="0.25">
      <c r="A11561" s="40"/>
      <c r="F11561" s="509"/>
    </row>
    <row r="11562" spans="1:6" x14ac:dyDescent="0.25">
      <c r="A11562" s="40"/>
      <c r="F11562" s="509"/>
    </row>
    <row r="11563" spans="1:6" x14ac:dyDescent="0.25">
      <c r="A11563" s="40"/>
      <c r="F11563" s="509"/>
    </row>
    <row r="11564" spans="1:6" x14ac:dyDescent="0.25">
      <c r="A11564" s="40"/>
      <c r="F11564" s="509"/>
    </row>
    <row r="11565" spans="1:6" x14ac:dyDescent="0.25">
      <c r="A11565" s="40"/>
      <c r="F11565" s="509"/>
    </row>
    <row r="11566" spans="1:6" x14ac:dyDescent="0.25">
      <c r="A11566" s="40"/>
      <c r="F11566" s="509"/>
    </row>
    <row r="11567" spans="1:6" x14ac:dyDescent="0.25">
      <c r="A11567" s="40"/>
      <c r="F11567" s="509"/>
    </row>
    <row r="11568" spans="1:6" x14ac:dyDescent="0.25">
      <c r="A11568" s="40"/>
      <c r="F11568" s="509"/>
    </row>
    <row r="11569" spans="1:6" x14ac:dyDescent="0.25">
      <c r="A11569" s="40"/>
      <c r="F11569" s="509"/>
    </row>
    <row r="11570" spans="1:6" x14ac:dyDescent="0.25">
      <c r="A11570" s="40"/>
      <c r="F11570" s="509"/>
    </row>
    <row r="11571" spans="1:6" x14ac:dyDescent="0.25">
      <c r="A11571" s="40"/>
      <c r="F11571" s="509"/>
    </row>
    <row r="11572" spans="1:6" x14ac:dyDescent="0.25">
      <c r="A11572" s="40"/>
      <c r="F11572" s="509"/>
    </row>
    <row r="11573" spans="1:6" x14ac:dyDescent="0.25">
      <c r="A11573" s="40"/>
      <c r="F11573" s="509"/>
    </row>
    <row r="11574" spans="1:6" x14ac:dyDescent="0.25">
      <c r="A11574" s="40"/>
      <c r="F11574" s="509"/>
    </row>
    <row r="11575" spans="1:6" x14ac:dyDescent="0.25">
      <c r="A11575" s="40"/>
      <c r="F11575" s="509"/>
    </row>
    <row r="11576" spans="1:6" x14ac:dyDescent="0.25">
      <c r="A11576" s="40"/>
      <c r="F11576" s="509"/>
    </row>
    <row r="11577" spans="1:6" x14ac:dyDescent="0.25">
      <c r="A11577" s="40"/>
      <c r="F11577" s="509"/>
    </row>
    <row r="11578" spans="1:6" x14ac:dyDescent="0.25">
      <c r="A11578" s="40"/>
      <c r="F11578" s="509"/>
    </row>
    <row r="11579" spans="1:6" x14ac:dyDescent="0.25">
      <c r="A11579" s="40"/>
      <c r="F11579" s="509"/>
    </row>
    <row r="11580" spans="1:6" x14ac:dyDescent="0.25">
      <c r="A11580" s="40"/>
      <c r="F11580" s="509"/>
    </row>
    <row r="11581" spans="1:6" x14ac:dyDescent="0.25">
      <c r="A11581" s="40"/>
      <c r="F11581" s="509"/>
    </row>
    <row r="11582" spans="1:6" x14ac:dyDescent="0.25">
      <c r="A11582" s="40"/>
      <c r="F11582" s="509"/>
    </row>
    <row r="11583" spans="1:6" x14ac:dyDescent="0.25">
      <c r="A11583" s="40"/>
      <c r="F11583" s="509"/>
    </row>
    <row r="11584" spans="1:6" x14ac:dyDescent="0.25">
      <c r="A11584" s="40"/>
      <c r="F11584" s="509"/>
    </row>
    <row r="11585" spans="1:6" x14ac:dyDescent="0.25">
      <c r="A11585" s="40"/>
      <c r="F11585" s="509"/>
    </row>
    <row r="11586" spans="1:6" x14ac:dyDescent="0.25">
      <c r="A11586" s="40"/>
      <c r="F11586" s="509"/>
    </row>
    <row r="11587" spans="1:6" x14ac:dyDescent="0.25">
      <c r="A11587" s="40"/>
      <c r="F11587" s="509"/>
    </row>
    <row r="11588" spans="1:6" x14ac:dyDescent="0.25">
      <c r="A11588" s="40"/>
      <c r="F11588" s="509"/>
    </row>
    <row r="11589" spans="1:6" x14ac:dyDescent="0.25">
      <c r="A11589" s="40"/>
      <c r="F11589" s="509"/>
    </row>
    <row r="11590" spans="1:6" x14ac:dyDescent="0.25">
      <c r="A11590" s="40"/>
      <c r="F11590" s="509"/>
    </row>
    <row r="11591" spans="1:6" x14ac:dyDescent="0.25">
      <c r="A11591" s="40"/>
      <c r="F11591" s="509"/>
    </row>
    <row r="11592" spans="1:6" x14ac:dyDescent="0.25">
      <c r="A11592" s="40"/>
      <c r="F11592" s="509"/>
    </row>
    <row r="11593" spans="1:6" x14ac:dyDescent="0.25">
      <c r="A11593" s="40"/>
      <c r="F11593" s="509"/>
    </row>
    <row r="11594" spans="1:6" x14ac:dyDescent="0.25">
      <c r="A11594" s="40"/>
      <c r="F11594" s="509"/>
    </row>
    <row r="11595" spans="1:6" x14ac:dyDescent="0.25">
      <c r="A11595" s="40"/>
      <c r="F11595" s="509"/>
    </row>
    <row r="11596" spans="1:6" x14ac:dyDescent="0.25">
      <c r="A11596" s="40"/>
      <c r="F11596" s="509"/>
    </row>
    <row r="11597" spans="1:6" x14ac:dyDescent="0.25">
      <c r="A11597" s="40"/>
      <c r="F11597" s="509"/>
    </row>
    <row r="11598" spans="1:6" x14ac:dyDescent="0.25">
      <c r="A11598" s="40"/>
      <c r="F11598" s="509"/>
    </row>
    <row r="11599" spans="1:6" x14ac:dyDescent="0.25">
      <c r="A11599" s="40"/>
      <c r="F11599" s="509"/>
    </row>
    <row r="11600" spans="1:6" x14ac:dyDescent="0.25">
      <c r="A11600" s="40"/>
      <c r="F11600" s="509"/>
    </row>
    <row r="11601" spans="1:6" x14ac:dyDescent="0.25">
      <c r="A11601" s="40"/>
      <c r="F11601" s="509"/>
    </row>
    <row r="11602" spans="1:6" x14ac:dyDescent="0.25">
      <c r="A11602" s="40"/>
      <c r="F11602" s="509"/>
    </row>
    <row r="11603" spans="1:6" x14ac:dyDescent="0.25">
      <c r="A11603" s="40"/>
      <c r="F11603" s="509"/>
    </row>
    <row r="11604" spans="1:6" x14ac:dyDescent="0.25">
      <c r="A11604" s="40"/>
      <c r="F11604" s="509"/>
    </row>
    <row r="11605" spans="1:6" x14ac:dyDescent="0.25">
      <c r="A11605" s="40"/>
      <c r="F11605" s="509"/>
    </row>
    <row r="11606" spans="1:6" x14ac:dyDescent="0.25">
      <c r="A11606" s="40"/>
      <c r="F11606" s="509"/>
    </row>
    <row r="11607" spans="1:6" x14ac:dyDescent="0.25">
      <c r="A11607" s="40"/>
      <c r="F11607" s="509"/>
    </row>
    <row r="11608" spans="1:6" x14ac:dyDescent="0.25">
      <c r="A11608" s="40"/>
      <c r="F11608" s="509"/>
    </row>
    <row r="11609" spans="1:6" x14ac:dyDescent="0.25">
      <c r="A11609" s="40"/>
      <c r="F11609" s="509"/>
    </row>
    <row r="11610" spans="1:6" x14ac:dyDescent="0.25">
      <c r="A11610" s="40"/>
      <c r="F11610" s="509"/>
    </row>
    <row r="11611" spans="1:6" x14ac:dyDescent="0.25">
      <c r="A11611" s="40"/>
      <c r="F11611" s="509"/>
    </row>
    <row r="11612" spans="1:6" x14ac:dyDescent="0.25">
      <c r="A11612" s="40"/>
      <c r="F11612" s="509"/>
    </row>
    <row r="11613" spans="1:6" x14ac:dyDescent="0.25">
      <c r="A11613" s="40"/>
      <c r="F11613" s="509"/>
    </row>
    <row r="11614" spans="1:6" x14ac:dyDescent="0.25">
      <c r="A11614" s="40"/>
      <c r="F11614" s="509"/>
    </row>
    <row r="11615" spans="1:6" x14ac:dyDescent="0.25">
      <c r="A11615" s="40"/>
      <c r="F11615" s="509"/>
    </row>
    <row r="11616" spans="1:6" x14ac:dyDescent="0.25">
      <c r="A11616" s="40"/>
      <c r="F11616" s="509"/>
    </row>
    <row r="11617" spans="1:6" x14ac:dyDescent="0.25">
      <c r="A11617" s="40"/>
      <c r="F11617" s="509"/>
    </row>
    <row r="11618" spans="1:6" x14ac:dyDescent="0.25">
      <c r="A11618" s="40"/>
      <c r="F11618" s="509"/>
    </row>
    <row r="11619" spans="1:6" x14ac:dyDescent="0.25">
      <c r="A11619" s="40"/>
      <c r="F11619" s="509"/>
    </row>
    <row r="11620" spans="1:6" x14ac:dyDescent="0.25">
      <c r="A11620" s="40"/>
      <c r="F11620" s="509"/>
    </row>
    <row r="11621" spans="1:6" x14ac:dyDescent="0.25">
      <c r="A11621" s="40"/>
      <c r="F11621" s="509"/>
    </row>
    <row r="11622" spans="1:6" x14ac:dyDescent="0.25">
      <c r="A11622" s="40"/>
      <c r="F11622" s="509"/>
    </row>
    <row r="11623" spans="1:6" x14ac:dyDescent="0.25">
      <c r="A11623" s="40"/>
      <c r="F11623" s="509"/>
    </row>
    <row r="11624" spans="1:6" x14ac:dyDescent="0.25">
      <c r="A11624" s="40"/>
      <c r="F11624" s="509"/>
    </row>
    <row r="11625" spans="1:6" x14ac:dyDescent="0.25">
      <c r="A11625" s="40"/>
      <c r="F11625" s="509"/>
    </row>
    <row r="11626" spans="1:6" x14ac:dyDescent="0.25">
      <c r="A11626" s="40"/>
      <c r="F11626" s="509"/>
    </row>
    <row r="11627" spans="1:6" x14ac:dyDescent="0.25">
      <c r="A11627" s="40"/>
      <c r="F11627" s="509"/>
    </row>
    <row r="11628" spans="1:6" x14ac:dyDescent="0.25">
      <c r="A11628" s="40"/>
      <c r="F11628" s="509"/>
    </row>
    <row r="11629" spans="1:6" x14ac:dyDescent="0.25">
      <c r="A11629" s="40"/>
      <c r="F11629" s="509"/>
    </row>
    <row r="11630" spans="1:6" x14ac:dyDescent="0.25">
      <c r="A11630" s="40"/>
      <c r="F11630" s="509"/>
    </row>
    <row r="11631" spans="1:6" x14ac:dyDescent="0.25">
      <c r="A11631" s="40"/>
      <c r="F11631" s="509"/>
    </row>
    <row r="11632" spans="1:6" x14ac:dyDescent="0.25">
      <c r="A11632" s="40"/>
      <c r="F11632" s="509"/>
    </row>
    <row r="11633" spans="1:6" x14ac:dyDescent="0.25">
      <c r="A11633" s="40"/>
      <c r="F11633" s="509"/>
    </row>
    <row r="11634" spans="1:6" x14ac:dyDescent="0.25">
      <c r="A11634" s="40"/>
      <c r="F11634" s="509"/>
    </row>
    <row r="11635" spans="1:6" x14ac:dyDescent="0.25">
      <c r="A11635" s="40"/>
      <c r="F11635" s="509"/>
    </row>
    <row r="11636" spans="1:6" x14ac:dyDescent="0.25">
      <c r="A11636" s="40"/>
      <c r="F11636" s="509"/>
    </row>
    <row r="11637" spans="1:6" x14ac:dyDescent="0.25">
      <c r="A11637" s="40"/>
      <c r="F11637" s="509"/>
    </row>
    <row r="11638" spans="1:6" x14ac:dyDescent="0.25">
      <c r="A11638" s="40"/>
      <c r="F11638" s="509"/>
    </row>
    <row r="11639" spans="1:6" x14ac:dyDescent="0.25">
      <c r="A11639" s="40"/>
      <c r="F11639" s="509"/>
    </row>
    <row r="11640" spans="1:6" x14ac:dyDescent="0.25">
      <c r="A11640" s="40"/>
      <c r="F11640" s="509"/>
    </row>
    <row r="11641" spans="1:6" x14ac:dyDescent="0.25">
      <c r="A11641" s="40"/>
      <c r="F11641" s="509"/>
    </row>
    <row r="11642" spans="1:6" x14ac:dyDescent="0.25">
      <c r="A11642" s="40"/>
      <c r="F11642" s="509"/>
    </row>
    <row r="11643" spans="1:6" x14ac:dyDescent="0.25">
      <c r="A11643" s="40"/>
      <c r="F11643" s="509"/>
    </row>
    <row r="11644" spans="1:6" x14ac:dyDescent="0.25">
      <c r="A11644" s="40"/>
      <c r="F11644" s="509"/>
    </row>
    <row r="11645" spans="1:6" x14ac:dyDescent="0.25">
      <c r="A11645" s="40"/>
      <c r="F11645" s="509"/>
    </row>
    <row r="11646" spans="1:6" x14ac:dyDescent="0.25">
      <c r="A11646" s="40"/>
      <c r="F11646" s="509"/>
    </row>
    <row r="11647" spans="1:6" x14ac:dyDescent="0.25">
      <c r="A11647" s="40"/>
      <c r="F11647" s="509"/>
    </row>
    <row r="11648" spans="1:6" x14ac:dyDescent="0.25">
      <c r="A11648" s="40"/>
      <c r="F11648" s="509"/>
    </row>
    <row r="11649" spans="1:6" x14ac:dyDescent="0.25">
      <c r="A11649" s="40"/>
      <c r="F11649" s="509"/>
    </row>
    <row r="11650" spans="1:6" x14ac:dyDescent="0.25">
      <c r="A11650" s="40"/>
      <c r="F11650" s="509"/>
    </row>
    <row r="11651" spans="1:6" x14ac:dyDescent="0.25">
      <c r="A11651" s="40"/>
      <c r="F11651" s="509"/>
    </row>
    <row r="11652" spans="1:6" x14ac:dyDescent="0.25">
      <c r="A11652" s="40"/>
      <c r="F11652" s="509"/>
    </row>
    <row r="11653" spans="1:6" x14ac:dyDescent="0.25">
      <c r="A11653" s="40"/>
      <c r="F11653" s="509"/>
    </row>
    <row r="11654" spans="1:6" x14ac:dyDescent="0.25">
      <c r="A11654" s="40"/>
      <c r="F11654" s="509"/>
    </row>
    <row r="11655" spans="1:6" x14ac:dyDescent="0.25">
      <c r="A11655" s="40"/>
      <c r="F11655" s="509"/>
    </row>
    <row r="11656" spans="1:6" x14ac:dyDescent="0.25">
      <c r="A11656" s="40"/>
      <c r="F11656" s="509"/>
    </row>
    <row r="11657" spans="1:6" x14ac:dyDescent="0.25">
      <c r="A11657" s="40"/>
      <c r="F11657" s="509"/>
    </row>
    <row r="11658" spans="1:6" x14ac:dyDescent="0.25">
      <c r="A11658" s="40"/>
      <c r="F11658" s="509"/>
    </row>
    <row r="11659" spans="1:6" x14ac:dyDescent="0.25">
      <c r="A11659" s="40"/>
      <c r="F11659" s="509"/>
    </row>
    <row r="11660" spans="1:6" x14ac:dyDescent="0.25">
      <c r="A11660" s="40"/>
      <c r="F11660" s="509"/>
    </row>
    <row r="11661" spans="1:6" x14ac:dyDescent="0.25">
      <c r="A11661" s="40"/>
      <c r="F11661" s="509"/>
    </row>
    <row r="11662" spans="1:6" x14ac:dyDescent="0.25">
      <c r="A11662" s="40"/>
      <c r="F11662" s="509"/>
    </row>
    <row r="11663" spans="1:6" x14ac:dyDescent="0.25">
      <c r="A11663" s="40"/>
      <c r="F11663" s="509"/>
    </row>
    <row r="11664" spans="1:6" x14ac:dyDescent="0.25">
      <c r="A11664" s="40"/>
      <c r="F11664" s="509"/>
    </row>
    <row r="11665" spans="1:6" x14ac:dyDescent="0.25">
      <c r="A11665" s="40"/>
      <c r="F11665" s="509"/>
    </row>
    <row r="11666" spans="1:6" x14ac:dyDescent="0.25">
      <c r="A11666" s="40"/>
      <c r="F11666" s="509"/>
    </row>
    <row r="11667" spans="1:6" x14ac:dyDescent="0.25">
      <c r="A11667" s="40"/>
      <c r="F11667" s="509"/>
    </row>
    <row r="11668" spans="1:6" x14ac:dyDescent="0.25">
      <c r="A11668" s="40"/>
      <c r="F11668" s="509"/>
    </row>
    <row r="11669" spans="1:6" x14ac:dyDescent="0.25">
      <c r="A11669" s="40"/>
      <c r="F11669" s="509"/>
    </row>
    <row r="11670" spans="1:6" x14ac:dyDescent="0.25">
      <c r="A11670" s="40"/>
      <c r="F11670" s="509"/>
    </row>
    <row r="11671" spans="1:6" x14ac:dyDescent="0.25">
      <c r="A11671" s="40"/>
      <c r="F11671" s="509"/>
    </row>
    <row r="11672" spans="1:6" x14ac:dyDescent="0.25">
      <c r="A11672" s="40"/>
      <c r="F11672" s="509"/>
    </row>
    <row r="11673" spans="1:6" x14ac:dyDescent="0.25">
      <c r="A11673" s="40"/>
      <c r="F11673" s="509"/>
    </row>
    <row r="11674" spans="1:6" x14ac:dyDescent="0.25">
      <c r="A11674" s="40"/>
      <c r="F11674" s="509"/>
    </row>
    <row r="11675" spans="1:6" x14ac:dyDescent="0.25">
      <c r="A11675" s="40"/>
      <c r="F11675" s="509"/>
    </row>
    <row r="11676" spans="1:6" x14ac:dyDescent="0.25">
      <c r="A11676" s="40"/>
      <c r="F11676" s="509"/>
    </row>
    <row r="11677" spans="1:6" x14ac:dyDescent="0.25">
      <c r="A11677" s="40"/>
      <c r="F11677" s="509"/>
    </row>
    <row r="11678" spans="1:6" x14ac:dyDescent="0.25">
      <c r="A11678" s="40"/>
      <c r="F11678" s="509"/>
    </row>
    <row r="11679" spans="1:6" x14ac:dyDescent="0.25">
      <c r="A11679" s="40"/>
      <c r="F11679" s="509"/>
    </row>
    <row r="11680" spans="1:6" x14ac:dyDescent="0.25">
      <c r="A11680" s="40"/>
      <c r="F11680" s="509"/>
    </row>
    <row r="11681" spans="1:6" x14ac:dyDescent="0.25">
      <c r="A11681" s="40"/>
      <c r="F11681" s="509"/>
    </row>
    <row r="11682" spans="1:6" x14ac:dyDescent="0.25">
      <c r="A11682" s="40"/>
      <c r="F11682" s="509"/>
    </row>
    <row r="11683" spans="1:6" x14ac:dyDescent="0.25">
      <c r="A11683" s="40"/>
      <c r="F11683" s="509"/>
    </row>
    <row r="11684" spans="1:6" x14ac:dyDescent="0.25">
      <c r="A11684" s="40"/>
      <c r="F11684" s="509"/>
    </row>
    <row r="11685" spans="1:6" x14ac:dyDescent="0.25">
      <c r="A11685" s="40"/>
      <c r="F11685" s="509"/>
    </row>
    <row r="11686" spans="1:6" x14ac:dyDescent="0.25">
      <c r="A11686" s="40"/>
      <c r="F11686" s="509"/>
    </row>
    <row r="11687" spans="1:6" x14ac:dyDescent="0.25">
      <c r="A11687" s="40"/>
      <c r="F11687" s="509"/>
    </row>
    <row r="11688" spans="1:6" x14ac:dyDescent="0.25">
      <c r="A11688" s="40"/>
      <c r="F11688" s="509"/>
    </row>
    <row r="11689" spans="1:6" x14ac:dyDescent="0.25">
      <c r="A11689" s="40"/>
      <c r="F11689" s="509"/>
    </row>
    <row r="11690" spans="1:6" x14ac:dyDescent="0.25">
      <c r="A11690" s="40"/>
      <c r="F11690" s="509"/>
    </row>
    <row r="11691" spans="1:6" x14ac:dyDescent="0.25">
      <c r="A11691" s="40"/>
      <c r="F11691" s="509"/>
    </row>
    <row r="11692" spans="1:6" x14ac:dyDescent="0.25">
      <c r="A11692" s="40"/>
      <c r="F11692" s="509"/>
    </row>
    <row r="11693" spans="1:6" x14ac:dyDescent="0.25">
      <c r="A11693" s="40"/>
      <c r="F11693" s="509"/>
    </row>
    <row r="11694" spans="1:6" x14ac:dyDescent="0.25">
      <c r="A11694" s="40"/>
      <c r="F11694" s="509"/>
    </row>
    <row r="11695" spans="1:6" x14ac:dyDescent="0.25">
      <c r="A11695" s="40"/>
      <c r="F11695" s="509"/>
    </row>
    <row r="11696" spans="1:6" x14ac:dyDescent="0.25">
      <c r="A11696" s="40"/>
      <c r="F11696" s="509"/>
    </row>
    <row r="11697" spans="1:6" x14ac:dyDescent="0.25">
      <c r="A11697" s="40"/>
      <c r="F11697" s="509"/>
    </row>
    <row r="11698" spans="1:6" x14ac:dyDescent="0.25">
      <c r="A11698" s="40"/>
      <c r="F11698" s="509"/>
    </row>
    <row r="11699" spans="1:6" x14ac:dyDescent="0.25">
      <c r="A11699" s="40"/>
      <c r="F11699" s="509"/>
    </row>
    <row r="11700" spans="1:6" x14ac:dyDescent="0.25">
      <c r="A11700" s="40"/>
      <c r="F11700" s="509"/>
    </row>
    <row r="11701" spans="1:6" x14ac:dyDescent="0.25">
      <c r="A11701" s="40"/>
      <c r="F11701" s="509"/>
    </row>
    <row r="11702" spans="1:6" x14ac:dyDescent="0.25">
      <c r="A11702" s="40"/>
      <c r="F11702" s="509"/>
    </row>
    <row r="11703" spans="1:6" x14ac:dyDescent="0.25">
      <c r="A11703" s="40"/>
      <c r="F11703" s="509"/>
    </row>
    <row r="11704" spans="1:6" x14ac:dyDescent="0.25">
      <c r="A11704" s="40"/>
      <c r="F11704" s="509"/>
    </row>
    <row r="11705" spans="1:6" x14ac:dyDescent="0.25">
      <c r="A11705" s="40"/>
      <c r="F11705" s="509"/>
    </row>
    <row r="11706" spans="1:6" x14ac:dyDescent="0.25">
      <c r="A11706" s="40"/>
      <c r="F11706" s="509"/>
    </row>
    <row r="11707" spans="1:6" x14ac:dyDescent="0.25">
      <c r="A11707" s="40"/>
      <c r="F11707" s="509"/>
    </row>
    <row r="11708" spans="1:6" x14ac:dyDescent="0.25">
      <c r="A11708" s="40"/>
      <c r="F11708" s="509"/>
    </row>
    <row r="11709" spans="1:6" x14ac:dyDescent="0.25">
      <c r="A11709" s="40"/>
      <c r="F11709" s="509"/>
    </row>
    <row r="11710" spans="1:6" x14ac:dyDescent="0.25">
      <c r="A11710" s="40"/>
      <c r="F11710" s="509"/>
    </row>
    <row r="11711" spans="1:6" x14ac:dyDescent="0.25">
      <c r="A11711" s="40"/>
      <c r="F11711" s="509"/>
    </row>
    <row r="11712" spans="1:6" x14ac:dyDescent="0.25">
      <c r="A11712" s="40"/>
      <c r="F11712" s="509"/>
    </row>
    <row r="11713" spans="1:6" x14ac:dyDescent="0.25">
      <c r="A11713" s="40"/>
      <c r="F11713" s="509"/>
    </row>
    <row r="11714" spans="1:6" x14ac:dyDescent="0.25">
      <c r="A11714" s="40"/>
      <c r="F11714" s="509"/>
    </row>
    <row r="11715" spans="1:6" x14ac:dyDescent="0.25">
      <c r="A11715" s="40"/>
      <c r="F11715" s="509"/>
    </row>
    <row r="11716" spans="1:6" x14ac:dyDescent="0.25">
      <c r="A11716" s="40"/>
      <c r="F11716" s="509"/>
    </row>
    <row r="11717" spans="1:6" x14ac:dyDescent="0.25">
      <c r="A11717" s="40"/>
      <c r="F11717" s="509"/>
    </row>
    <row r="11718" spans="1:6" x14ac:dyDescent="0.25">
      <c r="A11718" s="40"/>
      <c r="F11718" s="509"/>
    </row>
    <row r="11719" spans="1:6" x14ac:dyDescent="0.25">
      <c r="A11719" s="40"/>
      <c r="F11719" s="509"/>
    </row>
    <row r="11720" spans="1:6" x14ac:dyDescent="0.25">
      <c r="A11720" s="40"/>
      <c r="F11720" s="509"/>
    </row>
    <row r="11721" spans="1:6" x14ac:dyDescent="0.25">
      <c r="A11721" s="40"/>
      <c r="F11721" s="509"/>
    </row>
    <row r="11722" spans="1:6" x14ac:dyDescent="0.25">
      <c r="A11722" s="40"/>
      <c r="F11722" s="509"/>
    </row>
    <row r="11723" spans="1:6" x14ac:dyDescent="0.25">
      <c r="A11723" s="40"/>
      <c r="F11723" s="509"/>
    </row>
    <row r="11724" spans="1:6" x14ac:dyDescent="0.25">
      <c r="A11724" s="40"/>
      <c r="F11724" s="509"/>
    </row>
    <row r="11725" spans="1:6" x14ac:dyDescent="0.25">
      <c r="A11725" s="40"/>
      <c r="F11725" s="509"/>
    </row>
    <row r="11726" spans="1:6" x14ac:dyDescent="0.25">
      <c r="A11726" s="40"/>
      <c r="F11726" s="509"/>
    </row>
    <row r="11727" spans="1:6" x14ac:dyDescent="0.25">
      <c r="A11727" s="40"/>
      <c r="F11727" s="509"/>
    </row>
    <row r="11728" spans="1:6" x14ac:dyDescent="0.25">
      <c r="A11728" s="40"/>
      <c r="F11728" s="509"/>
    </row>
    <row r="11729" spans="1:6" x14ac:dyDescent="0.25">
      <c r="A11729" s="40"/>
      <c r="F11729" s="509"/>
    </row>
    <row r="11730" spans="1:6" x14ac:dyDescent="0.25">
      <c r="A11730" s="40"/>
      <c r="F11730" s="509"/>
    </row>
    <row r="11731" spans="1:6" x14ac:dyDescent="0.25">
      <c r="A11731" s="40"/>
      <c r="F11731" s="509"/>
    </row>
    <row r="11732" spans="1:6" x14ac:dyDescent="0.25">
      <c r="A11732" s="40"/>
      <c r="F11732" s="509"/>
    </row>
    <row r="11733" spans="1:6" x14ac:dyDescent="0.25">
      <c r="A11733" s="40"/>
      <c r="F11733" s="509"/>
    </row>
    <row r="11734" spans="1:6" x14ac:dyDescent="0.25">
      <c r="A11734" s="40"/>
      <c r="F11734" s="509"/>
    </row>
    <row r="11735" spans="1:6" x14ac:dyDescent="0.25">
      <c r="A11735" s="40"/>
      <c r="F11735" s="509"/>
    </row>
    <row r="11736" spans="1:6" x14ac:dyDescent="0.25">
      <c r="A11736" s="40"/>
      <c r="F11736" s="509"/>
    </row>
    <row r="11737" spans="1:6" x14ac:dyDescent="0.25">
      <c r="A11737" s="40"/>
      <c r="F11737" s="509"/>
    </row>
    <row r="11738" spans="1:6" x14ac:dyDescent="0.25">
      <c r="A11738" s="40"/>
      <c r="F11738" s="509"/>
    </row>
    <row r="11739" spans="1:6" x14ac:dyDescent="0.25">
      <c r="A11739" s="40"/>
      <c r="F11739" s="509"/>
    </row>
    <row r="11740" spans="1:6" x14ac:dyDescent="0.25">
      <c r="A11740" s="40"/>
      <c r="F11740" s="509"/>
    </row>
    <row r="11741" spans="1:6" x14ac:dyDescent="0.25">
      <c r="A11741" s="40"/>
      <c r="F11741" s="509"/>
    </row>
    <row r="11742" spans="1:6" x14ac:dyDescent="0.25">
      <c r="A11742" s="40"/>
      <c r="F11742" s="509"/>
    </row>
    <row r="11743" spans="1:6" x14ac:dyDescent="0.25">
      <c r="A11743" s="40"/>
      <c r="F11743" s="509"/>
    </row>
    <row r="11744" spans="1:6" x14ac:dyDescent="0.25">
      <c r="A11744" s="40"/>
      <c r="F11744" s="509"/>
    </row>
    <row r="11745" spans="1:6" x14ac:dyDescent="0.25">
      <c r="A11745" s="40"/>
      <c r="F11745" s="509"/>
    </row>
    <row r="11746" spans="1:6" x14ac:dyDescent="0.25">
      <c r="A11746" s="40"/>
      <c r="F11746" s="509"/>
    </row>
    <row r="11747" spans="1:6" x14ac:dyDescent="0.25">
      <c r="A11747" s="40"/>
      <c r="F11747" s="509"/>
    </row>
    <row r="11748" spans="1:6" x14ac:dyDescent="0.25">
      <c r="A11748" s="40"/>
      <c r="F11748" s="509"/>
    </row>
    <row r="11749" spans="1:6" x14ac:dyDescent="0.25">
      <c r="A11749" s="40"/>
      <c r="F11749" s="509"/>
    </row>
    <row r="11750" spans="1:6" x14ac:dyDescent="0.25">
      <c r="A11750" s="40"/>
      <c r="F11750" s="509"/>
    </row>
    <row r="11751" spans="1:6" x14ac:dyDescent="0.25">
      <c r="A11751" s="40"/>
      <c r="F11751" s="509"/>
    </row>
    <row r="11752" spans="1:6" x14ac:dyDescent="0.25">
      <c r="A11752" s="40"/>
      <c r="F11752" s="509"/>
    </row>
    <row r="11753" spans="1:6" x14ac:dyDescent="0.25">
      <c r="A11753" s="40"/>
      <c r="F11753" s="509"/>
    </row>
    <row r="11754" spans="1:6" x14ac:dyDescent="0.25">
      <c r="A11754" s="40"/>
      <c r="F11754" s="509"/>
    </row>
    <row r="11755" spans="1:6" x14ac:dyDescent="0.25">
      <c r="A11755" s="40"/>
      <c r="F11755" s="509"/>
    </row>
    <row r="11756" spans="1:6" x14ac:dyDescent="0.25">
      <c r="A11756" s="40"/>
      <c r="F11756" s="509"/>
    </row>
    <row r="11757" spans="1:6" x14ac:dyDescent="0.25">
      <c r="A11757" s="40"/>
      <c r="F11757" s="509"/>
    </row>
    <row r="11758" spans="1:6" x14ac:dyDescent="0.25">
      <c r="A11758" s="40"/>
      <c r="F11758" s="509"/>
    </row>
    <row r="11759" spans="1:6" x14ac:dyDescent="0.25">
      <c r="A11759" s="40"/>
      <c r="F11759" s="509"/>
    </row>
    <row r="11760" spans="1:6" x14ac:dyDescent="0.25">
      <c r="A11760" s="40"/>
      <c r="F11760" s="509"/>
    </row>
    <row r="11761" spans="1:6" x14ac:dyDescent="0.25">
      <c r="A11761" s="40"/>
      <c r="F11761" s="509"/>
    </row>
    <row r="11762" spans="1:6" x14ac:dyDescent="0.25">
      <c r="A11762" s="40"/>
      <c r="F11762" s="509"/>
    </row>
    <row r="11763" spans="1:6" x14ac:dyDescent="0.25">
      <c r="A11763" s="40"/>
      <c r="F11763" s="509"/>
    </row>
    <row r="11764" spans="1:6" x14ac:dyDescent="0.25">
      <c r="A11764" s="40"/>
      <c r="F11764" s="509"/>
    </row>
    <row r="11765" spans="1:6" x14ac:dyDescent="0.25">
      <c r="A11765" s="40"/>
      <c r="F11765" s="509"/>
    </row>
    <row r="11766" spans="1:6" x14ac:dyDescent="0.25">
      <c r="A11766" s="40"/>
      <c r="F11766" s="509"/>
    </row>
    <row r="11767" spans="1:6" x14ac:dyDescent="0.25">
      <c r="A11767" s="40"/>
      <c r="F11767" s="509"/>
    </row>
    <row r="11768" spans="1:6" x14ac:dyDescent="0.25">
      <c r="A11768" s="40"/>
      <c r="F11768" s="509"/>
    </row>
    <row r="11769" spans="1:6" x14ac:dyDescent="0.25">
      <c r="A11769" s="40"/>
      <c r="F11769" s="509"/>
    </row>
    <row r="11770" spans="1:6" x14ac:dyDescent="0.25">
      <c r="A11770" s="40"/>
      <c r="F11770" s="509"/>
    </row>
    <row r="11771" spans="1:6" x14ac:dyDescent="0.25">
      <c r="A11771" s="40"/>
      <c r="F11771" s="509"/>
    </row>
    <row r="11772" spans="1:6" x14ac:dyDescent="0.25">
      <c r="A11772" s="40"/>
      <c r="F11772" s="509"/>
    </row>
    <row r="11773" spans="1:6" x14ac:dyDescent="0.25">
      <c r="A11773" s="40"/>
      <c r="F11773" s="509"/>
    </row>
    <row r="11774" spans="1:6" x14ac:dyDescent="0.25">
      <c r="A11774" s="40"/>
      <c r="F11774" s="509"/>
    </row>
    <row r="11775" spans="1:6" x14ac:dyDescent="0.25">
      <c r="A11775" s="40"/>
      <c r="F11775" s="509"/>
    </row>
    <row r="11776" spans="1:6" x14ac:dyDescent="0.25">
      <c r="A11776" s="40"/>
      <c r="F11776" s="509"/>
    </row>
    <row r="11777" spans="1:6" x14ac:dyDescent="0.25">
      <c r="A11777" s="40"/>
      <c r="F11777" s="509"/>
    </row>
    <row r="11778" spans="1:6" x14ac:dyDescent="0.25">
      <c r="A11778" s="40"/>
      <c r="F11778" s="509"/>
    </row>
    <row r="11779" spans="1:6" x14ac:dyDescent="0.25">
      <c r="A11779" s="40"/>
      <c r="F11779" s="509"/>
    </row>
    <row r="11780" spans="1:6" x14ac:dyDescent="0.25">
      <c r="A11780" s="40"/>
      <c r="F11780" s="509"/>
    </row>
    <row r="11781" spans="1:6" x14ac:dyDescent="0.25">
      <c r="A11781" s="40"/>
      <c r="F11781" s="509"/>
    </row>
    <row r="11782" spans="1:6" x14ac:dyDescent="0.25">
      <c r="A11782" s="40"/>
      <c r="F11782" s="509"/>
    </row>
    <row r="11783" spans="1:6" x14ac:dyDescent="0.25">
      <c r="A11783" s="40"/>
      <c r="F11783" s="509"/>
    </row>
    <row r="11784" spans="1:6" x14ac:dyDescent="0.25">
      <c r="A11784" s="40"/>
      <c r="F11784" s="509"/>
    </row>
    <row r="11785" spans="1:6" x14ac:dyDescent="0.25">
      <c r="A11785" s="40"/>
      <c r="F11785" s="509"/>
    </row>
    <row r="11786" spans="1:6" x14ac:dyDescent="0.25">
      <c r="A11786" s="40"/>
      <c r="F11786" s="509"/>
    </row>
    <row r="11787" spans="1:6" x14ac:dyDescent="0.25">
      <c r="A11787" s="40"/>
      <c r="F11787" s="509"/>
    </row>
    <row r="11788" spans="1:6" x14ac:dyDescent="0.25">
      <c r="A11788" s="40"/>
      <c r="F11788" s="509"/>
    </row>
    <row r="11789" spans="1:6" x14ac:dyDescent="0.25">
      <c r="A11789" s="40"/>
      <c r="F11789" s="509"/>
    </row>
    <row r="11790" spans="1:6" x14ac:dyDescent="0.25">
      <c r="A11790" s="40"/>
      <c r="F11790" s="509"/>
    </row>
    <row r="11791" spans="1:6" x14ac:dyDescent="0.25">
      <c r="A11791" s="40"/>
      <c r="F11791" s="509"/>
    </row>
    <row r="11792" spans="1:6" x14ac:dyDescent="0.25">
      <c r="A11792" s="40"/>
      <c r="F11792" s="509"/>
    </row>
    <row r="11793" spans="1:6" x14ac:dyDescent="0.25">
      <c r="A11793" s="40"/>
      <c r="F11793" s="509"/>
    </row>
    <row r="11794" spans="1:6" x14ac:dyDescent="0.25">
      <c r="A11794" s="40"/>
      <c r="F11794" s="509"/>
    </row>
    <row r="11795" spans="1:6" x14ac:dyDescent="0.25">
      <c r="A11795" s="40"/>
      <c r="F11795" s="509"/>
    </row>
    <row r="11796" spans="1:6" x14ac:dyDescent="0.25">
      <c r="A11796" s="40"/>
      <c r="F11796" s="509"/>
    </row>
    <row r="11797" spans="1:6" x14ac:dyDescent="0.25">
      <c r="A11797" s="40"/>
      <c r="F11797" s="509"/>
    </row>
    <row r="11798" spans="1:6" x14ac:dyDescent="0.25">
      <c r="A11798" s="40"/>
      <c r="F11798" s="509"/>
    </row>
    <row r="11799" spans="1:6" x14ac:dyDescent="0.25">
      <c r="A11799" s="40"/>
      <c r="F11799" s="509"/>
    </row>
    <row r="11800" spans="1:6" x14ac:dyDescent="0.25">
      <c r="A11800" s="40"/>
      <c r="F11800" s="509"/>
    </row>
    <row r="11801" spans="1:6" x14ac:dyDescent="0.25">
      <c r="A11801" s="40"/>
      <c r="F11801" s="509"/>
    </row>
    <row r="11802" spans="1:6" x14ac:dyDescent="0.25">
      <c r="A11802" s="40"/>
      <c r="F11802" s="509"/>
    </row>
    <row r="11803" spans="1:6" x14ac:dyDescent="0.25">
      <c r="A11803" s="40"/>
      <c r="F11803" s="509"/>
    </row>
    <row r="11804" spans="1:6" x14ac:dyDescent="0.25">
      <c r="A11804" s="40"/>
      <c r="F11804" s="509"/>
    </row>
    <row r="11805" spans="1:6" x14ac:dyDescent="0.25">
      <c r="A11805" s="40"/>
      <c r="F11805" s="509"/>
    </row>
    <row r="11806" spans="1:6" x14ac:dyDescent="0.25">
      <c r="A11806" s="40"/>
      <c r="F11806" s="509"/>
    </row>
    <row r="11807" spans="1:6" x14ac:dyDescent="0.25">
      <c r="A11807" s="40"/>
      <c r="F11807" s="509"/>
    </row>
    <row r="11808" spans="1:6" x14ac:dyDescent="0.25">
      <c r="A11808" s="40"/>
      <c r="F11808" s="509"/>
    </row>
    <row r="11809" spans="1:6" x14ac:dyDescent="0.25">
      <c r="A11809" s="40"/>
      <c r="F11809" s="509"/>
    </row>
    <row r="11810" spans="1:6" x14ac:dyDescent="0.25">
      <c r="A11810" s="40"/>
      <c r="F11810" s="509"/>
    </row>
    <row r="11811" spans="1:6" x14ac:dyDescent="0.25">
      <c r="A11811" s="40"/>
      <c r="F11811" s="509"/>
    </row>
    <row r="11812" spans="1:6" x14ac:dyDescent="0.25">
      <c r="A11812" s="40"/>
      <c r="F11812" s="509"/>
    </row>
    <row r="11813" spans="1:6" x14ac:dyDescent="0.25">
      <c r="A11813" s="40"/>
      <c r="F11813" s="509"/>
    </row>
    <row r="11814" spans="1:6" x14ac:dyDescent="0.25">
      <c r="A11814" s="40"/>
      <c r="F11814" s="509"/>
    </row>
    <row r="11815" spans="1:6" x14ac:dyDescent="0.25">
      <c r="A11815" s="40"/>
      <c r="F11815" s="509"/>
    </row>
    <row r="11816" spans="1:6" x14ac:dyDescent="0.25">
      <c r="A11816" s="40"/>
      <c r="F11816" s="509"/>
    </row>
    <row r="11817" spans="1:6" x14ac:dyDescent="0.25">
      <c r="A11817" s="40"/>
      <c r="F11817" s="509"/>
    </row>
    <row r="11818" spans="1:6" x14ac:dyDescent="0.25">
      <c r="A11818" s="40"/>
      <c r="F11818" s="509"/>
    </row>
    <row r="11819" spans="1:6" x14ac:dyDescent="0.25">
      <c r="A11819" s="40"/>
      <c r="F11819" s="509"/>
    </row>
    <row r="11820" spans="1:6" x14ac:dyDescent="0.25">
      <c r="A11820" s="40"/>
      <c r="F11820" s="509"/>
    </row>
    <row r="11821" spans="1:6" x14ac:dyDescent="0.25">
      <c r="A11821" s="40"/>
      <c r="F11821" s="509"/>
    </row>
    <row r="11822" spans="1:6" x14ac:dyDescent="0.25">
      <c r="A11822" s="40"/>
      <c r="F11822" s="509"/>
    </row>
    <row r="11823" spans="1:6" x14ac:dyDescent="0.25">
      <c r="A11823" s="40"/>
      <c r="F11823" s="509"/>
    </row>
    <row r="11824" spans="1:6" x14ac:dyDescent="0.25">
      <c r="A11824" s="40"/>
      <c r="F11824" s="509"/>
    </row>
    <row r="11825" spans="1:6" x14ac:dyDescent="0.25">
      <c r="A11825" s="40"/>
      <c r="F11825" s="509"/>
    </row>
    <row r="11826" spans="1:6" x14ac:dyDescent="0.25">
      <c r="A11826" s="40"/>
      <c r="F11826" s="509"/>
    </row>
    <row r="11827" spans="1:6" x14ac:dyDescent="0.25">
      <c r="A11827" s="40"/>
      <c r="F11827" s="509"/>
    </row>
    <row r="11828" spans="1:6" x14ac:dyDescent="0.25">
      <c r="A11828" s="40"/>
      <c r="F11828" s="509"/>
    </row>
    <row r="11829" spans="1:6" x14ac:dyDescent="0.25">
      <c r="A11829" s="40"/>
      <c r="F11829" s="509"/>
    </row>
    <row r="11830" spans="1:6" x14ac:dyDescent="0.25">
      <c r="A11830" s="40"/>
      <c r="F11830" s="509"/>
    </row>
    <row r="11831" spans="1:6" x14ac:dyDescent="0.25">
      <c r="A11831" s="40"/>
      <c r="F11831" s="509"/>
    </row>
    <row r="11832" spans="1:6" x14ac:dyDescent="0.25">
      <c r="A11832" s="40"/>
      <c r="F11832" s="509"/>
    </row>
    <row r="11833" spans="1:6" x14ac:dyDescent="0.25">
      <c r="A11833" s="40"/>
      <c r="F11833" s="509"/>
    </row>
    <row r="11834" spans="1:6" x14ac:dyDescent="0.25">
      <c r="A11834" s="40"/>
      <c r="F11834" s="509"/>
    </row>
    <row r="11835" spans="1:6" x14ac:dyDescent="0.25">
      <c r="A11835" s="40"/>
      <c r="F11835" s="509"/>
    </row>
    <row r="11836" spans="1:6" x14ac:dyDescent="0.25">
      <c r="A11836" s="40"/>
      <c r="F11836" s="509"/>
    </row>
    <row r="11837" spans="1:6" x14ac:dyDescent="0.25">
      <c r="A11837" s="40"/>
      <c r="F11837" s="509"/>
    </row>
    <row r="11838" spans="1:6" x14ac:dyDescent="0.25">
      <c r="A11838" s="40"/>
      <c r="F11838" s="509"/>
    </row>
    <row r="11839" spans="1:6" x14ac:dyDescent="0.25">
      <c r="A11839" s="40"/>
      <c r="F11839" s="509"/>
    </row>
    <row r="11840" spans="1:6" x14ac:dyDescent="0.25">
      <c r="A11840" s="40"/>
      <c r="F11840" s="509"/>
    </row>
    <row r="11841" spans="1:6" x14ac:dyDescent="0.25">
      <c r="A11841" s="40"/>
      <c r="F11841" s="509"/>
    </row>
    <row r="11842" spans="1:6" x14ac:dyDescent="0.25">
      <c r="A11842" s="40"/>
      <c r="F11842" s="509"/>
    </row>
    <row r="11843" spans="1:6" x14ac:dyDescent="0.25">
      <c r="A11843" s="40"/>
      <c r="F11843" s="509"/>
    </row>
    <row r="11844" spans="1:6" x14ac:dyDescent="0.25">
      <c r="A11844" s="40"/>
      <c r="F11844" s="509"/>
    </row>
    <row r="11845" spans="1:6" x14ac:dyDescent="0.25">
      <c r="A11845" s="40"/>
      <c r="F11845" s="509"/>
    </row>
    <row r="11846" spans="1:6" x14ac:dyDescent="0.25">
      <c r="A11846" s="40"/>
      <c r="F11846" s="509"/>
    </row>
    <row r="11847" spans="1:6" x14ac:dyDescent="0.25">
      <c r="A11847" s="40"/>
      <c r="F11847" s="509"/>
    </row>
    <row r="11848" spans="1:6" x14ac:dyDescent="0.25">
      <c r="A11848" s="40"/>
      <c r="F11848" s="509"/>
    </row>
    <row r="11849" spans="1:6" x14ac:dyDescent="0.25">
      <c r="A11849" s="40"/>
      <c r="F11849" s="509"/>
    </row>
    <row r="11850" spans="1:6" x14ac:dyDescent="0.25">
      <c r="A11850" s="40"/>
      <c r="F11850" s="509"/>
    </row>
    <row r="11851" spans="1:6" x14ac:dyDescent="0.25">
      <c r="A11851" s="40"/>
      <c r="F11851" s="509"/>
    </row>
    <row r="11852" spans="1:6" x14ac:dyDescent="0.25">
      <c r="A11852" s="40"/>
      <c r="F11852" s="509"/>
    </row>
    <row r="11853" spans="1:6" x14ac:dyDescent="0.25">
      <c r="A11853" s="40"/>
      <c r="F11853" s="509"/>
    </row>
    <row r="11854" spans="1:6" x14ac:dyDescent="0.25">
      <c r="A11854" s="40"/>
      <c r="F11854" s="509"/>
    </row>
    <row r="11855" spans="1:6" x14ac:dyDescent="0.25">
      <c r="A11855" s="40"/>
      <c r="F11855" s="509"/>
    </row>
    <row r="11856" spans="1:6" x14ac:dyDescent="0.25">
      <c r="A11856" s="40"/>
      <c r="F11856" s="509"/>
    </row>
    <row r="11857" spans="1:6" x14ac:dyDescent="0.25">
      <c r="A11857" s="40"/>
      <c r="F11857" s="509"/>
    </row>
    <row r="11858" spans="1:6" x14ac:dyDescent="0.25">
      <c r="A11858" s="40"/>
      <c r="F11858" s="509"/>
    </row>
    <row r="11859" spans="1:6" x14ac:dyDescent="0.25">
      <c r="A11859" s="40"/>
      <c r="F11859" s="509"/>
    </row>
    <row r="11860" spans="1:6" x14ac:dyDescent="0.25">
      <c r="A11860" s="40"/>
      <c r="F11860" s="509"/>
    </row>
    <row r="11861" spans="1:6" x14ac:dyDescent="0.25">
      <c r="A11861" s="40"/>
      <c r="F11861" s="509"/>
    </row>
    <row r="11862" spans="1:6" x14ac:dyDescent="0.25">
      <c r="A11862" s="40"/>
      <c r="F11862" s="509"/>
    </row>
    <row r="11863" spans="1:6" x14ac:dyDescent="0.25">
      <c r="A11863" s="40"/>
      <c r="F11863" s="509"/>
    </row>
    <row r="11864" spans="1:6" x14ac:dyDescent="0.25">
      <c r="A11864" s="40"/>
      <c r="F11864" s="509"/>
    </row>
    <row r="11865" spans="1:6" x14ac:dyDescent="0.25">
      <c r="A11865" s="40"/>
      <c r="F11865" s="509"/>
    </row>
    <row r="11866" spans="1:6" x14ac:dyDescent="0.25">
      <c r="A11866" s="40"/>
      <c r="F11866" s="509"/>
    </row>
    <row r="11867" spans="1:6" x14ac:dyDescent="0.25">
      <c r="A11867" s="40"/>
      <c r="F11867" s="509"/>
    </row>
    <row r="11868" spans="1:6" x14ac:dyDescent="0.25">
      <c r="A11868" s="40"/>
      <c r="F11868" s="509"/>
    </row>
    <row r="11869" spans="1:6" x14ac:dyDescent="0.25">
      <c r="A11869" s="40"/>
      <c r="F11869" s="509"/>
    </row>
    <row r="11870" spans="1:6" x14ac:dyDescent="0.25">
      <c r="A11870" s="40"/>
      <c r="F11870" s="509"/>
    </row>
    <row r="11871" spans="1:6" x14ac:dyDescent="0.25">
      <c r="A11871" s="40"/>
      <c r="F11871" s="509"/>
    </row>
    <row r="11872" spans="1:6" x14ac:dyDescent="0.25">
      <c r="A11872" s="40"/>
      <c r="F11872" s="509"/>
    </row>
    <row r="11873" spans="1:6" x14ac:dyDescent="0.25">
      <c r="A11873" s="40"/>
      <c r="F11873" s="509"/>
    </row>
    <row r="11874" spans="1:6" x14ac:dyDescent="0.25">
      <c r="A11874" s="40"/>
      <c r="F11874" s="509"/>
    </row>
    <row r="11875" spans="1:6" x14ac:dyDescent="0.25">
      <c r="A11875" s="40"/>
      <c r="F11875" s="509"/>
    </row>
    <row r="11876" spans="1:6" x14ac:dyDescent="0.25">
      <c r="A11876" s="40"/>
      <c r="F11876" s="509"/>
    </row>
    <row r="11877" spans="1:6" x14ac:dyDescent="0.25">
      <c r="A11877" s="40"/>
      <c r="F11877" s="509"/>
    </row>
    <row r="11878" spans="1:6" x14ac:dyDescent="0.25">
      <c r="A11878" s="40"/>
      <c r="F11878" s="509"/>
    </row>
    <row r="11879" spans="1:6" x14ac:dyDescent="0.25">
      <c r="A11879" s="40"/>
      <c r="F11879" s="509"/>
    </row>
    <row r="11880" spans="1:6" x14ac:dyDescent="0.25">
      <c r="A11880" s="40"/>
      <c r="F11880" s="509"/>
    </row>
    <row r="11881" spans="1:6" x14ac:dyDescent="0.25">
      <c r="A11881" s="40"/>
      <c r="F11881" s="509"/>
    </row>
    <row r="11882" spans="1:6" x14ac:dyDescent="0.25">
      <c r="A11882" s="40"/>
      <c r="F11882" s="509"/>
    </row>
    <row r="11883" spans="1:6" x14ac:dyDescent="0.25">
      <c r="A11883" s="40"/>
      <c r="F11883" s="509"/>
    </row>
    <row r="11884" spans="1:6" x14ac:dyDescent="0.25">
      <c r="A11884" s="40"/>
      <c r="F11884" s="509"/>
    </row>
    <row r="11885" spans="1:6" x14ac:dyDescent="0.25">
      <c r="A11885" s="40"/>
      <c r="F11885" s="509"/>
    </row>
    <row r="11886" spans="1:6" x14ac:dyDescent="0.25">
      <c r="A11886" s="40"/>
      <c r="F11886" s="509"/>
    </row>
    <row r="11887" spans="1:6" x14ac:dyDescent="0.25">
      <c r="A11887" s="40"/>
      <c r="F11887" s="509"/>
    </row>
    <row r="11888" spans="1:6" x14ac:dyDescent="0.25">
      <c r="A11888" s="40"/>
      <c r="F11888" s="509"/>
    </row>
    <row r="11889" spans="1:6" x14ac:dyDescent="0.25">
      <c r="A11889" s="40"/>
      <c r="F11889" s="509"/>
    </row>
    <row r="11890" spans="1:6" x14ac:dyDescent="0.25">
      <c r="A11890" s="40"/>
      <c r="F11890" s="509"/>
    </row>
    <row r="11891" spans="1:6" x14ac:dyDescent="0.25">
      <c r="A11891" s="40"/>
      <c r="F11891" s="509"/>
    </row>
    <row r="11892" spans="1:6" x14ac:dyDescent="0.25">
      <c r="A11892" s="40"/>
      <c r="F11892" s="509"/>
    </row>
    <row r="11893" spans="1:6" x14ac:dyDescent="0.25">
      <c r="A11893" s="40"/>
      <c r="F11893" s="509"/>
    </row>
    <row r="11894" spans="1:6" x14ac:dyDescent="0.25">
      <c r="A11894" s="40"/>
      <c r="F11894" s="509"/>
    </row>
    <row r="11895" spans="1:6" x14ac:dyDescent="0.25">
      <c r="A11895" s="40"/>
      <c r="F11895" s="509"/>
    </row>
    <row r="11896" spans="1:6" x14ac:dyDescent="0.25">
      <c r="A11896" s="40"/>
      <c r="F11896" s="509"/>
    </row>
    <row r="11897" spans="1:6" x14ac:dyDescent="0.25">
      <c r="A11897" s="40"/>
      <c r="F11897" s="509"/>
    </row>
    <row r="11898" spans="1:6" x14ac:dyDescent="0.25">
      <c r="A11898" s="40"/>
      <c r="F11898" s="509"/>
    </row>
    <row r="11899" spans="1:6" x14ac:dyDescent="0.25">
      <c r="A11899" s="40"/>
      <c r="F11899" s="509"/>
    </row>
    <row r="11900" spans="1:6" x14ac:dyDescent="0.25">
      <c r="A11900" s="40"/>
      <c r="F11900" s="509"/>
    </row>
    <row r="11901" spans="1:6" x14ac:dyDescent="0.25">
      <c r="A11901" s="40"/>
      <c r="F11901" s="509"/>
    </row>
    <row r="11902" spans="1:6" x14ac:dyDescent="0.25">
      <c r="A11902" s="40"/>
      <c r="F11902" s="509"/>
    </row>
    <row r="11903" spans="1:6" x14ac:dyDescent="0.25">
      <c r="A11903" s="40"/>
      <c r="F11903" s="509"/>
    </row>
    <row r="11904" spans="1:6" x14ac:dyDescent="0.25">
      <c r="A11904" s="40"/>
      <c r="F11904" s="509"/>
    </row>
    <row r="11905" spans="1:6" x14ac:dyDescent="0.25">
      <c r="A11905" s="40"/>
      <c r="F11905" s="509"/>
    </row>
    <row r="11906" spans="1:6" x14ac:dyDescent="0.25">
      <c r="A11906" s="40"/>
      <c r="F11906" s="509"/>
    </row>
    <row r="11907" spans="1:6" x14ac:dyDescent="0.25">
      <c r="A11907" s="40"/>
      <c r="F11907" s="509"/>
    </row>
    <row r="11908" spans="1:6" x14ac:dyDescent="0.25">
      <c r="A11908" s="40"/>
      <c r="F11908" s="509"/>
    </row>
    <row r="11909" spans="1:6" x14ac:dyDescent="0.25">
      <c r="A11909" s="40"/>
      <c r="F11909" s="509"/>
    </row>
    <row r="11910" spans="1:6" x14ac:dyDescent="0.25">
      <c r="A11910" s="40"/>
      <c r="F11910" s="509"/>
    </row>
    <row r="11911" spans="1:6" x14ac:dyDescent="0.25">
      <c r="A11911" s="40"/>
      <c r="F11911" s="509"/>
    </row>
    <row r="11912" spans="1:6" x14ac:dyDescent="0.25">
      <c r="A11912" s="40"/>
      <c r="F11912" s="509"/>
    </row>
    <row r="11913" spans="1:6" x14ac:dyDescent="0.25">
      <c r="A11913" s="40"/>
      <c r="F11913" s="509"/>
    </row>
    <row r="11914" spans="1:6" x14ac:dyDescent="0.25">
      <c r="A11914" s="40"/>
      <c r="F11914" s="509"/>
    </row>
    <row r="11915" spans="1:6" x14ac:dyDescent="0.25">
      <c r="A11915" s="40"/>
      <c r="F11915" s="509"/>
    </row>
    <row r="11916" spans="1:6" x14ac:dyDescent="0.25">
      <c r="A11916" s="40"/>
      <c r="F11916" s="509"/>
    </row>
    <row r="11917" spans="1:6" x14ac:dyDescent="0.25">
      <c r="A11917" s="40"/>
      <c r="F11917" s="509"/>
    </row>
    <row r="11918" spans="1:6" x14ac:dyDescent="0.25">
      <c r="A11918" s="40"/>
      <c r="F11918" s="509"/>
    </row>
    <row r="11919" spans="1:6" x14ac:dyDescent="0.25">
      <c r="A11919" s="40"/>
      <c r="F11919" s="509"/>
    </row>
    <row r="11920" spans="1:6" x14ac:dyDescent="0.25">
      <c r="A11920" s="40"/>
      <c r="F11920" s="509"/>
    </row>
    <row r="11921" spans="1:6" x14ac:dyDescent="0.25">
      <c r="A11921" s="40"/>
      <c r="F11921" s="509"/>
    </row>
    <row r="11922" spans="1:6" x14ac:dyDescent="0.25">
      <c r="A11922" s="40"/>
      <c r="F11922" s="509"/>
    </row>
    <row r="11923" spans="1:6" x14ac:dyDescent="0.25">
      <c r="A11923" s="40"/>
      <c r="F11923" s="509"/>
    </row>
    <row r="11924" spans="1:6" x14ac:dyDescent="0.25">
      <c r="A11924" s="40"/>
      <c r="F11924" s="509"/>
    </row>
    <row r="11925" spans="1:6" x14ac:dyDescent="0.25">
      <c r="A11925" s="40"/>
      <c r="F11925" s="509"/>
    </row>
    <row r="11926" spans="1:6" x14ac:dyDescent="0.25">
      <c r="A11926" s="40"/>
      <c r="F11926" s="509"/>
    </row>
    <row r="11927" spans="1:6" x14ac:dyDescent="0.25">
      <c r="A11927" s="40"/>
      <c r="F11927" s="509"/>
    </row>
    <row r="11928" spans="1:6" x14ac:dyDescent="0.25">
      <c r="A11928" s="40"/>
      <c r="F11928" s="509"/>
    </row>
    <row r="11929" spans="1:6" x14ac:dyDescent="0.25">
      <c r="A11929" s="40"/>
      <c r="F11929" s="509"/>
    </row>
    <row r="11930" spans="1:6" x14ac:dyDescent="0.25">
      <c r="A11930" s="40"/>
      <c r="F11930" s="509"/>
    </row>
    <row r="11931" spans="1:6" x14ac:dyDescent="0.25">
      <c r="A11931" s="40"/>
      <c r="F11931" s="509"/>
    </row>
    <row r="11932" spans="1:6" x14ac:dyDescent="0.25">
      <c r="A11932" s="40"/>
      <c r="F11932" s="509"/>
    </row>
    <row r="11933" spans="1:6" x14ac:dyDescent="0.25">
      <c r="A11933" s="40"/>
      <c r="F11933" s="509"/>
    </row>
    <row r="11934" spans="1:6" x14ac:dyDescent="0.25">
      <c r="A11934" s="40"/>
      <c r="F11934" s="509"/>
    </row>
    <row r="11935" spans="1:6" x14ac:dyDescent="0.25">
      <c r="A11935" s="40"/>
      <c r="F11935" s="509"/>
    </row>
    <row r="11936" spans="1:6" x14ac:dyDescent="0.25">
      <c r="A11936" s="40"/>
      <c r="F11936" s="509"/>
    </row>
    <row r="11937" spans="1:6" x14ac:dyDescent="0.25">
      <c r="A11937" s="40"/>
      <c r="F11937" s="509"/>
    </row>
    <row r="11938" spans="1:6" x14ac:dyDescent="0.25">
      <c r="A11938" s="40"/>
      <c r="F11938" s="509"/>
    </row>
    <row r="11939" spans="1:6" x14ac:dyDescent="0.25">
      <c r="A11939" s="40"/>
      <c r="F11939" s="509"/>
    </row>
    <row r="11940" spans="1:6" x14ac:dyDescent="0.25">
      <c r="A11940" s="40"/>
      <c r="F11940" s="509"/>
    </row>
    <row r="11941" spans="1:6" x14ac:dyDescent="0.25">
      <c r="A11941" s="40"/>
      <c r="F11941" s="509"/>
    </row>
    <row r="11942" spans="1:6" x14ac:dyDescent="0.25">
      <c r="A11942" s="40"/>
      <c r="F11942" s="509"/>
    </row>
    <row r="11943" spans="1:6" x14ac:dyDescent="0.25">
      <c r="A11943" s="40"/>
      <c r="F11943" s="509"/>
    </row>
    <row r="11944" spans="1:6" x14ac:dyDescent="0.25">
      <c r="A11944" s="40"/>
      <c r="F11944" s="509"/>
    </row>
    <row r="11945" spans="1:6" x14ac:dyDescent="0.25">
      <c r="A11945" s="40"/>
      <c r="F11945" s="509"/>
    </row>
    <row r="11946" spans="1:6" x14ac:dyDescent="0.25">
      <c r="A11946" s="40"/>
      <c r="F11946" s="509"/>
    </row>
    <row r="11947" spans="1:6" x14ac:dyDescent="0.25">
      <c r="A11947" s="40"/>
      <c r="F11947" s="509"/>
    </row>
    <row r="11948" spans="1:6" x14ac:dyDescent="0.25">
      <c r="A11948" s="40"/>
      <c r="F11948" s="509"/>
    </row>
    <row r="11949" spans="1:6" x14ac:dyDescent="0.25">
      <c r="A11949" s="40"/>
      <c r="F11949" s="509"/>
    </row>
    <row r="11950" spans="1:6" x14ac:dyDescent="0.25">
      <c r="A11950" s="40"/>
      <c r="F11950" s="509"/>
    </row>
    <row r="11951" spans="1:6" x14ac:dyDescent="0.25">
      <c r="A11951" s="40"/>
      <c r="F11951" s="509"/>
    </row>
    <row r="11952" spans="1:6" x14ac:dyDescent="0.25">
      <c r="A11952" s="40"/>
      <c r="F11952" s="509"/>
    </row>
    <row r="11953" spans="1:6" x14ac:dyDescent="0.25">
      <c r="A11953" s="40"/>
      <c r="F11953" s="509"/>
    </row>
    <row r="11954" spans="1:6" x14ac:dyDescent="0.25">
      <c r="A11954" s="40"/>
      <c r="F11954" s="509"/>
    </row>
    <row r="11955" spans="1:6" x14ac:dyDescent="0.25">
      <c r="A11955" s="40"/>
      <c r="F11955" s="509"/>
    </row>
    <row r="11956" spans="1:6" x14ac:dyDescent="0.25">
      <c r="A11956" s="40"/>
      <c r="F11956" s="509"/>
    </row>
    <row r="11957" spans="1:6" x14ac:dyDescent="0.25">
      <c r="A11957" s="40"/>
      <c r="F11957" s="509"/>
    </row>
    <row r="11958" spans="1:6" x14ac:dyDescent="0.25">
      <c r="A11958" s="40"/>
      <c r="F11958" s="509"/>
    </row>
    <row r="11959" spans="1:6" x14ac:dyDescent="0.25">
      <c r="A11959" s="40"/>
      <c r="F11959" s="509"/>
    </row>
    <row r="11960" spans="1:6" x14ac:dyDescent="0.25">
      <c r="A11960" s="40"/>
      <c r="F11960" s="509"/>
    </row>
    <row r="11961" spans="1:6" x14ac:dyDescent="0.25">
      <c r="A11961" s="40"/>
      <c r="F11961" s="509"/>
    </row>
    <row r="11962" spans="1:6" x14ac:dyDescent="0.25">
      <c r="A11962" s="40"/>
      <c r="F11962" s="509"/>
    </row>
    <row r="11963" spans="1:6" x14ac:dyDescent="0.25">
      <c r="A11963" s="40"/>
      <c r="F11963" s="509"/>
    </row>
    <row r="11964" spans="1:6" x14ac:dyDescent="0.25">
      <c r="A11964" s="40"/>
      <c r="F11964" s="509"/>
    </row>
    <row r="11965" spans="1:6" x14ac:dyDescent="0.25">
      <c r="A11965" s="40"/>
      <c r="F11965" s="509"/>
    </row>
    <row r="11966" spans="1:6" x14ac:dyDescent="0.25">
      <c r="A11966" s="40"/>
      <c r="F11966" s="509"/>
    </row>
    <row r="11967" spans="1:6" x14ac:dyDescent="0.25">
      <c r="A11967" s="40"/>
      <c r="F11967" s="509"/>
    </row>
    <row r="11968" spans="1:6" x14ac:dyDescent="0.25">
      <c r="A11968" s="40"/>
      <c r="F11968" s="509"/>
    </row>
    <row r="11969" spans="1:6" x14ac:dyDescent="0.25">
      <c r="A11969" s="40"/>
      <c r="F11969" s="509"/>
    </row>
    <row r="11970" spans="1:6" x14ac:dyDescent="0.25">
      <c r="A11970" s="40"/>
      <c r="F11970" s="509"/>
    </row>
    <row r="11971" spans="1:6" x14ac:dyDescent="0.25">
      <c r="A11971" s="40"/>
      <c r="F11971" s="509"/>
    </row>
    <row r="11972" spans="1:6" x14ac:dyDescent="0.25">
      <c r="A11972" s="40"/>
      <c r="F11972" s="509"/>
    </row>
    <row r="11973" spans="1:6" x14ac:dyDescent="0.25">
      <c r="A11973" s="40"/>
      <c r="F11973" s="509"/>
    </row>
    <row r="11974" spans="1:6" x14ac:dyDescent="0.25">
      <c r="A11974" s="40"/>
      <c r="F11974" s="509"/>
    </row>
    <row r="11975" spans="1:6" x14ac:dyDescent="0.25">
      <c r="A11975" s="40"/>
      <c r="F11975" s="509"/>
    </row>
    <row r="11976" spans="1:6" x14ac:dyDescent="0.25">
      <c r="A11976" s="40"/>
      <c r="F11976" s="509"/>
    </row>
    <row r="11977" spans="1:6" x14ac:dyDescent="0.25">
      <c r="A11977" s="40"/>
      <c r="F11977" s="509"/>
    </row>
    <row r="11978" spans="1:6" x14ac:dyDescent="0.25">
      <c r="A11978" s="40"/>
      <c r="F11978" s="509"/>
    </row>
    <row r="11979" spans="1:6" x14ac:dyDescent="0.25">
      <c r="A11979" s="40"/>
      <c r="F11979" s="509"/>
    </row>
    <row r="11980" spans="1:6" x14ac:dyDescent="0.25">
      <c r="A11980" s="40"/>
      <c r="F11980" s="509"/>
    </row>
    <row r="11981" spans="1:6" x14ac:dyDescent="0.25">
      <c r="A11981" s="40"/>
      <c r="F11981" s="509"/>
    </row>
    <row r="11982" spans="1:6" x14ac:dyDescent="0.25">
      <c r="A11982" s="40"/>
      <c r="F11982" s="509"/>
    </row>
    <row r="11983" spans="1:6" x14ac:dyDescent="0.25">
      <c r="A11983" s="40"/>
      <c r="F11983" s="509"/>
    </row>
    <row r="11984" spans="1:6" x14ac:dyDescent="0.25">
      <c r="A11984" s="40"/>
      <c r="F11984" s="509"/>
    </row>
    <row r="11985" spans="1:6" x14ac:dyDescent="0.25">
      <c r="A11985" s="40"/>
      <c r="F11985" s="509"/>
    </row>
    <row r="11986" spans="1:6" x14ac:dyDescent="0.25">
      <c r="A11986" s="40"/>
      <c r="F11986" s="509"/>
    </row>
    <row r="11987" spans="1:6" x14ac:dyDescent="0.25">
      <c r="A11987" s="40"/>
      <c r="F11987" s="509"/>
    </row>
    <row r="11988" spans="1:6" x14ac:dyDescent="0.25">
      <c r="A11988" s="40"/>
      <c r="F11988" s="509"/>
    </row>
    <row r="11989" spans="1:6" x14ac:dyDescent="0.25">
      <c r="A11989" s="40"/>
      <c r="F11989" s="509"/>
    </row>
    <row r="11990" spans="1:6" x14ac:dyDescent="0.25">
      <c r="A11990" s="40"/>
      <c r="F11990" s="509"/>
    </row>
    <row r="11991" spans="1:6" x14ac:dyDescent="0.25">
      <c r="A11991" s="40"/>
      <c r="F11991" s="509"/>
    </row>
    <row r="11992" spans="1:6" x14ac:dyDescent="0.25">
      <c r="A11992" s="40"/>
      <c r="F11992" s="509"/>
    </row>
    <row r="11993" spans="1:6" x14ac:dyDescent="0.25">
      <c r="A11993" s="40"/>
      <c r="F11993" s="509"/>
    </row>
    <row r="11994" spans="1:6" x14ac:dyDescent="0.25">
      <c r="A11994" s="40"/>
      <c r="F11994" s="509"/>
    </row>
    <row r="11995" spans="1:6" x14ac:dyDescent="0.25">
      <c r="A11995" s="40"/>
      <c r="F11995" s="509"/>
    </row>
    <row r="11996" spans="1:6" x14ac:dyDescent="0.25">
      <c r="A11996" s="40"/>
      <c r="F11996" s="509"/>
    </row>
    <row r="11997" spans="1:6" x14ac:dyDescent="0.25">
      <c r="A11997" s="40"/>
      <c r="F11997" s="509"/>
    </row>
    <row r="11998" spans="1:6" x14ac:dyDescent="0.25">
      <c r="A11998" s="40"/>
      <c r="F11998" s="509"/>
    </row>
    <row r="11999" spans="1:6" x14ac:dyDescent="0.25">
      <c r="A11999" s="40"/>
      <c r="F11999" s="509"/>
    </row>
    <row r="12000" spans="1:6" x14ac:dyDescent="0.25">
      <c r="A12000" s="40"/>
      <c r="F12000" s="509"/>
    </row>
    <row r="12001" spans="1:6" x14ac:dyDescent="0.25">
      <c r="A12001" s="40"/>
      <c r="F12001" s="509"/>
    </row>
    <row r="12002" spans="1:6" x14ac:dyDescent="0.25">
      <c r="A12002" s="40"/>
      <c r="F12002" s="509"/>
    </row>
    <row r="12003" spans="1:6" x14ac:dyDescent="0.25">
      <c r="A12003" s="40"/>
      <c r="F12003" s="509"/>
    </row>
    <row r="12004" spans="1:6" x14ac:dyDescent="0.25">
      <c r="A12004" s="40"/>
      <c r="F12004" s="509"/>
    </row>
    <row r="12005" spans="1:6" x14ac:dyDescent="0.25">
      <c r="A12005" s="40"/>
      <c r="F12005" s="509"/>
    </row>
    <row r="12006" spans="1:6" x14ac:dyDescent="0.25">
      <c r="A12006" s="40"/>
      <c r="F12006" s="509"/>
    </row>
    <row r="12007" spans="1:6" x14ac:dyDescent="0.25">
      <c r="A12007" s="40"/>
      <c r="F12007" s="509"/>
    </row>
    <row r="12008" spans="1:6" x14ac:dyDescent="0.25">
      <c r="A12008" s="40"/>
      <c r="F12008" s="509"/>
    </row>
    <row r="12009" spans="1:6" x14ac:dyDescent="0.25">
      <c r="A12009" s="40"/>
      <c r="F12009" s="509"/>
    </row>
    <row r="12010" spans="1:6" x14ac:dyDescent="0.25">
      <c r="A12010" s="40"/>
      <c r="F12010" s="509"/>
    </row>
    <row r="12011" spans="1:6" x14ac:dyDescent="0.25">
      <c r="A12011" s="40"/>
      <c r="F12011" s="509"/>
    </row>
    <row r="12012" spans="1:6" x14ac:dyDescent="0.25">
      <c r="A12012" s="40"/>
      <c r="F12012" s="509"/>
    </row>
    <row r="12013" spans="1:6" x14ac:dyDescent="0.25">
      <c r="A12013" s="40"/>
      <c r="F12013" s="509"/>
    </row>
    <row r="12014" spans="1:6" x14ac:dyDescent="0.25">
      <c r="A12014" s="40"/>
      <c r="F12014" s="509"/>
    </row>
    <row r="12015" spans="1:6" x14ac:dyDescent="0.25">
      <c r="A12015" s="40"/>
      <c r="F12015" s="509"/>
    </row>
    <row r="12016" spans="1:6" x14ac:dyDescent="0.25">
      <c r="A12016" s="40"/>
      <c r="F12016" s="509"/>
    </row>
    <row r="12017" spans="1:6" x14ac:dyDescent="0.25">
      <c r="A12017" s="40"/>
      <c r="F12017" s="509"/>
    </row>
    <row r="12018" spans="1:6" x14ac:dyDescent="0.25">
      <c r="A12018" s="40"/>
      <c r="F12018" s="509"/>
    </row>
    <row r="12019" spans="1:6" x14ac:dyDescent="0.25">
      <c r="A12019" s="40"/>
      <c r="F12019" s="509"/>
    </row>
    <row r="12020" spans="1:6" x14ac:dyDescent="0.25">
      <c r="A12020" s="40"/>
      <c r="F12020" s="509"/>
    </row>
    <row r="12021" spans="1:6" x14ac:dyDescent="0.25">
      <c r="A12021" s="40"/>
      <c r="F12021" s="509"/>
    </row>
    <row r="12022" spans="1:6" x14ac:dyDescent="0.25">
      <c r="A12022" s="40"/>
      <c r="F12022" s="509"/>
    </row>
    <row r="12023" spans="1:6" x14ac:dyDescent="0.25">
      <c r="A12023" s="40"/>
      <c r="F12023" s="509"/>
    </row>
    <row r="12024" spans="1:6" x14ac:dyDescent="0.25">
      <c r="A12024" s="40"/>
      <c r="F12024" s="509"/>
    </row>
    <row r="12025" spans="1:6" x14ac:dyDescent="0.25">
      <c r="A12025" s="40"/>
      <c r="F12025" s="509"/>
    </row>
    <row r="12026" spans="1:6" x14ac:dyDescent="0.25">
      <c r="A12026" s="40"/>
      <c r="F12026" s="509"/>
    </row>
    <row r="12027" spans="1:6" x14ac:dyDescent="0.25">
      <c r="A12027" s="40"/>
      <c r="F12027" s="509"/>
    </row>
    <row r="12028" spans="1:6" x14ac:dyDescent="0.25">
      <c r="A12028" s="40"/>
      <c r="F12028" s="509"/>
    </row>
    <row r="12029" spans="1:6" x14ac:dyDescent="0.25">
      <c r="A12029" s="40"/>
      <c r="F12029" s="509"/>
    </row>
    <row r="12030" spans="1:6" x14ac:dyDescent="0.25">
      <c r="A12030" s="40"/>
      <c r="F12030" s="509"/>
    </row>
    <row r="12031" spans="1:6" x14ac:dyDescent="0.25">
      <c r="A12031" s="40"/>
      <c r="F12031" s="509"/>
    </row>
    <row r="12032" spans="1:6" x14ac:dyDescent="0.25">
      <c r="A12032" s="40"/>
      <c r="F12032" s="509"/>
    </row>
    <row r="12033" spans="1:6" x14ac:dyDescent="0.25">
      <c r="A12033" s="40"/>
      <c r="F12033" s="509"/>
    </row>
    <row r="12034" spans="1:6" x14ac:dyDescent="0.25">
      <c r="A12034" s="40"/>
      <c r="F12034" s="509"/>
    </row>
    <row r="12035" spans="1:6" x14ac:dyDescent="0.25">
      <c r="A12035" s="40"/>
      <c r="F12035" s="509"/>
    </row>
    <row r="12036" spans="1:6" x14ac:dyDescent="0.25">
      <c r="A12036" s="40"/>
      <c r="F12036" s="509"/>
    </row>
    <row r="12037" spans="1:6" x14ac:dyDescent="0.25">
      <c r="A12037" s="40"/>
      <c r="F12037" s="509"/>
    </row>
    <row r="12038" spans="1:6" x14ac:dyDescent="0.25">
      <c r="A12038" s="40"/>
      <c r="F12038" s="509"/>
    </row>
    <row r="12039" spans="1:6" x14ac:dyDescent="0.25">
      <c r="A12039" s="40"/>
      <c r="F12039" s="509"/>
    </row>
    <row r="12040" spans="1:6" x14ac:dyDescent="0.25">
      <c r="A12040" s="40"/>
      <c r="F12040" s="509"/>
    </row>
    <row r="12041" spans="1:6" x14ac:dyDescent="0.25">
      <c r="A12041" s="40"/>
      <c r="F12041" s="509"/>
    </row>
    <row r="12042" spans="1:6" x14ac:dyDescent="0.25">
      <c r="A12042" s="40"/>
      <c r="F12042" s="509"/>
    </row>
    <row r="12043" spans="1:6" x14ac:dyDescent="0.25">
      <c r="A12043" s="40"/>
      <c r="F12043" s="509"/>
    </row>
    <row r="12044" spans="1:6" x14ac:dyDescent="0.25">
      <c r="A12044" s="40"/>
      <c r="F12044" s="509"/>
    </row>
    <row r="12045" spans="1:6" x14ac:dyDescent="0.25">
      <c r="A12045" s="40"/>
      <c r="F12045" s="509"/>
    </row>
    <row r="12046" spans="1:6" x14ac:dyDescent="0.25">
      <c r="A12046" s="40"/>
      <c r="F12046" s="509"/>
    </row>
    <row r="12047" spans="1:6" x14ac:dyDescent="0.25">
      <c r="A12047" s="40"/>
      <c r="F12047" s="509"/>
    </row>
    <row r="12048" spans="1:6" x14ac:dyDescent="0.25">
      <c r="A12048" s="40"/>
      <c r="F12048" s="509"/>
    </row>
    <row r="12049" spans="1:6" x14ac:dyDescent="0.25">
      <c r="A12049" s="40"/>
      <c r="F12049" s="509"/>
    </row>
    <row r="12050" spans="1:6" x14ac:dyDescent="0.25">
      <c r="A12050" s="40"/>
      <c r="F12050" s="509"/>
    </row>
    <row r="12051" spans="1:6" x14ac:dyDescent="0.25">
      <c r="A12051" s="40"/>
      <c r="F12051" s="509"/>
    </row>
    <row r="12052" spans="1:6" x14ac:dyDescent="0.25">
      <c r="A12052" s="40"/>
      <c r="F12052" s="509"/>
    </row>
    <row r="12053" spans="1:6" x14ac:dyDescent="0.25">
      <c r="A12053" s="40"/>
      <c r="F12053" s="509"/>
    </row>
    <row r="12054" spans="1:6" x14ac:dyDescent="0.25">
      <c r="A12054" s="40"/>
      <c r="F12054" s="509"/>
    </row>
    <row r="12055" spans="1:6" x14ac:dyDescent="0.25">
      <c r="A12055" s="40"/>
      <c r="F12055" s="509"/>
    </row>
    <row r="12056" spans="1:6" x14ac:dyDescent="0.25">
      <c r="A12056" s="40"/>
      <c r="F12056" s="509"/>
    </row>
    <row r="12057" spans="1:6" x14ac:dyDescent="0.25">
      <c r="A12057" s="40"/>
      <c r="F12057" s="509"/>
    </row>
    <row r="12058" spans="1:6" x14ac:dyDescent="0.25">
      <c r="A12058" s="40"/>
      <c r="F12058" s="509"/>
    </row>
    <row r="12059" spans="1:6" x14ac:dyDescent="0.25">
      <c r="A12059" s="40"/>
      <c r="F12059" s="509"/>
    </row>
    <row r="12060" spans="1:6" x14ac:dyDescent="0.25">
      <c r="A12060" s="40"/>
      <c r="F12060" s="509"/>
    </row>
    <row r="12061" spans="1:6" x14ac:dyDescent="0.25">
      <c r="A12061" s="40"/>
      <c r="F12061" s="509"/>
    </row>
    <row r="12062" spans="1:6" x14ac:dyDescent="0.25">
      <c r="A12062" s="40"/>
      <c r="F12062" s="509"/>
    </row>
    <row r="12063" spans="1:6" x14ac:dyDescent="0.25">
      <c r="A12063" s="40"/>
      <c r="F12063" s="509"/>
    </row>
    <row r="12064" spans="1:6" x14ac:dyDescent="0.25">
      <c r="A12064" s="40"/>
      <c r="F12064" s="509"/>
    </row>
    <row r="12065" spans="1:6" x14ac:dyDescent="0.25">
      <c r="A12065" s="40"/>
      <c r="F12065" s="509"/>
    </row>
    <row r="12066" spans="1:6" x14ac:dyDescent="0.25">
      <c r="A12066" s="40"/>
      <c r="F12066" s="509"/>
    </row>
    <row r="12067" spans="1:6" x14ac:dyDescent="0.25">
      <c r="A12067" s="40"/>
      <c r="F12067" s="509"/>
    </row>
    <row r="12068" spans="1:6" x14ac:dyDescent="0.25">
      <c r="A12068" s="40"/>
      <c r="F12068" s="509"/>
    </row>
    <row r="12069" spans="1:6" x14ac:dyDescent="0.25">
      <c r="A12069" s="40"/>
      <c r="F12069" s="509"/>
    </row>
    <row r="12070" spans="1:6" x14ac:dyDescent="0.25">
      <c r="A12070" s="40"/>
      <c r="F12070" s="509"/>
    </row>
    <row r="12071" spans="1:6" x14ac:dyDescent="0.25">
      <c r="A12071" s="40"/>
      <c r="F12071" s="509"/>
    </row>
    <row r="12072" spans="1:6" x14ac:dyDescent="0.25">
      <c r="A12072" s="40"/>
      <c r="F12072" s="509"/>
    </row>
    <row r="12073" spans="1:6" x14ac:dyDescent="0.25">
      <c r="A12073" s="40"/>
      <c r="F12073" s="509"/>
    </row>
    <row r="12074" spans="1:6" x14ac:dyDescent="0.25">
      <c r="A12074" s="40"/>
      <c r="F12074" s="509"/>
    </row>
    <row r="12075" spans="1:6" x14ac:dyDescent="0.25">
      <c r="A12075" s="40"/>
      <c r="F12075" s="509"/>
    </row>
    <row r="12076" spans="1:6" x14ac:dyDescent="0.25">
      <c r="A12076" s="40"/>
      <c r="F12076" s="509"/>
    </row>
    <row r="12077" spans="1:6" x14ac:dyDescent="0.25">
      <c r="A12077" s="40"/>
      <c r="F12077" s="509"/>
    </row>
    <row r="12078" spans="1:6" x14ac:dyDescent="0.25">
      <c r="A12078" s="40"/>
      <c r="F12078" s="509"/>
    </row>
    <row r="12079" spans="1:6" x14ac:dyDescent="0.25">
      <c r="A12079" s="40"/>
      <c r="F12079" s="509"/>
    </row>
    <row r="12080" spans="1:6" x14ac:dyDescent="0.25">
      <c r="A12080" s="40"/>
      <c r="F12080" s="509"/>
    </row>
    <row r="12081" spans="1:6" x14ac:dyDescent="0.25">
      <c r="A12081" s="40"/>
      <c r="F12081" s="509"/>
    </row>
    <row r="12082" spans="1:6" x14ac:dyDescent="0.25">
      <c r="A12082" s="40"/>
      <c r="F12082" s="509"/>
    </row>
    <row r="12083" spans="1:6" x14ac:dyDescent="0.25">
      <c r="A12083" s="40"/>
      <c r="F12083" s="509"/>
    </row>
    <row r="12084" spans="1:6" x14ac:dyDescent="0.25">
      <c r="A12084" s="40"/>
      <c r="F12084" s="509"/>
    </row>
    <row r="12085" spans="1:6" x14ac:dyDescent="0.25">
      <c r="A12085" s="40"/>
      <c r="F12085" s="509"/>
    </row>
    <row r="12086" spans="1:6" x14ac:dyDescent="0.25">
      <c r="A12086" s="40"/>
      <c r="F12086" s="509"/>
    </row>
    <row r="12087" spans="1:6" x14ac:dyDescent="0.25">
      <c r="A12087" s="40"/>
      <c r="F12087" s="509"/>
    </row>
    <row r="12088" spans="1:6" x14ac:dyDescent="0.25">
      <c r="A12088" s="40"/>
      <c r="F12088" s="509"/>
    </row>
    <row r="12089" spans="1:6" x14ac:dyDescent="0.25">
      <c r="A12089" s="40"/>
      <c r="F12089" s="509"/>
    </row>
    <row r="12090" spans="1:6" x14ac:dyDescent="0.25">
      <c r="A12090" s="40"/>
      <c r="F12090" s="509"/>
    </row>
    <row r="12091" spans="1:6" x14ac:dyDescent="0.25">
      <c r="A12091" s="40"/>
      <c r="F12091" s="509"/>
    </row>
    <row r="12092" spans="1:6" x14ac:dyDescent="0.25">
      <c r="A12092" s="40"/>
      <c r="F12092" s="509"/>
    </row>
    <row r="12093" spans="1:6" x14ac:dyDescent="0.25">
      <c r="A12093" s="40"/>
      <c r="F12093" s="509"/>
    </row>
    <row r="12094" spans="1:6" x14ac:dyDescent="0.25">
      <c r="A12094" s="40"/>
      <c r="F12094" s="509"/>
    </row>
    <row r="12095" spans="1:6" x14ac:dyDescent="0.25">
      <c r="A12095" s="40"/>
      <c r="F12095" s="509"/>
    </row>
    <row r="12096" spans="1:6" x14ac:dyDescent="0.25">
      <c r="A12096" s="40"/>
      <c r="F12096" s="509"/>
    </row>
    <row r="12097" spans="1:6" x14ac:dyDescent="0.25">
      <c r="A12097" s="40"/>
      <c r="F12097" s="509"/>
    </row>
    <row r="12098" spans="1:6" x14ac:dyDescent="0.25">
      <c r="A12098" s="40"/>
      <c r="F12098" s="509"/>
    </row>
    <row r="12099" spans="1:6" x14ac:dyDescent="0.25">
      <c r="A12099" s="40"/>
      <c r="F12099" s="509"/>
    </row>
    <row r="12100" spans="1:6" x14ac:dyDescent="0.25">
      <c r="A12100" s="40"/>
      <c r="F12100" s="509"/>
    </row>
    <row r="12101" spans="1:6" x14ac:dyDescent="0.25">
      <c r="A12101" s="40"/>
      <c r="F12101" s="509"/>
    </row>
    <row r="12102" spans="1:6" x14ac:dyDescent="0.25">
      <c r="A12102" s="40"/>
      <c r="F12102" s="509"/>
    </row>
    <row r="12103" spans="1:6" x14ac:dyDescent="0.25">
      <c r="A12103" s="40"/>
      <c r="F12103" s="509"/>
    </row>
    <row r="12104" spans="1:6" x14ac:dyDescent="0.25">
      <c r="A12104" s="40"/>
      <c r="F12104" s="509"/>
    </row>
    <row r="12105" spans="1:6" x14ac:dyDescent="0.25">
      <c r="A12105" s="40"/>
      <c r="F12105" s="509"/>
    </row>
    <row r="12106" spans="1:6" x14ac:dyDescent="0.25">
      <c r="A12106" s="40"/>
      <c r="F12106" s="509"/>
    </row>
    <row r="12107" spans="1:6" x14ac:dyDescent="0.25">
      <c r="A12107" s="40"/>
      <c r="F12107" s="509"/>
    </row>
    <row r="12108" spans="1:6" x14ac:dyDescent="0.25">
      <c r="A12108" s="40"/>
      <c r="F12108" s="509"/>
    </row>
    <row r="12109" spans="1:6" x14ac:dyDescent="0.25">
      <c r="A12109" s="40"/>
      <c r="F12109" s="509"/>
    </row>
    <row r="12110" spans="1:6" x14ac:dyDescent="0.25">
      <c r="A12110" s="40"/>
      <c r="F12110" s="509"/>
    </row>
    <row r="12111" spans="1:6" x14ac:dyDescent="0.25">
      <c r="A12111" s="40"/>
      <c r="F12111" s="509"/>
    </row>
    <row r="12112" spans="1:6" x14ac:dyDescent="0.25">
      <c r="A12112" s="40"/>
      <c r="F12112" s="509"/>
    </row>
    <row r="12113" spans="1:6" x14ac:dyDescent="0.25">
      <c r="A12113" s="40"/>
      <c r="F12113" s="509"/>
    </row>
    <row r="12114" spans="1:6" x14ac:dyDescent="0.25">
      <c r="A12114" s="40"/>
      <c r="F12114" s="509"/>
    </row>
    <row r="12115" spans="1:6" x14ac:dyDescent="0.25">
      <c r="A12115" s="40"/>
      <c r="F12115" s="509"/>
    </row>
    <row r="12116" spans="1:6" x14ac:dyDescent="0.25">
      <c r="A12116" s="40"/>
      <c r="F12116" s="509"/>
    </row>
    <row r="12117" spans="1:6" x14ac:dyDescent="0.25">
      <c r="A12117" s="40"/>
      <c r="F12117" s="509"/>
    </row>
    <row r="12118" spans="1:6" x14ac:dyDescent="0.25">
      <c r="A12118" s="40"/>
      <c r="F12118" s="509"/>
    </row>
    <row r="12119" spans="1:6" x14ac:dyDescent="0.25">
      <c r="A12119" s="40"/>
      <c r="F12119" s="509"/>
    </row>
    <row r="12120" spans="1:6" x14ac:dyDescent="0.25">
      <c r="A12120" s="40"/>
      <c r="F12120" s="509"/>
    </row>
    <row r="12121" spans="1:6" x14ac:dyDescent="0.25">
      <c r="A12121" s="40"/>
      <c r="F12121" s="509"/>
    </row>
    <row r="12122" spans="1:6" x14ac:dyDescent="0.25">
      <c r="A12122" s="40"/>
      <c r="F12122" s="509"/>
    </row>
    <row r="12123" spans="1:6" x14ac:dyDescent="0.25">
      <c r="A12123" s="40"/>
      <c r="F12123" s="509"/>
    </row>
    <row r="12124" spans="1:6" x14ac:dyDescent="0.25">
      <c r="A12124" s="40"/>
      <c r="F12124" s="509"/>
    </row>
    <row r="12125" spans="1:6" x14ac:dyDescent="0.25">
      <c r="A12125" s="40"/>
      <c r="F12125" s="509"/>
    </row>
    <row r="12126" spans="1:6" x14ac:dyDescent="0.25">
      <c r="A12126" s="40"/>
      <c r="F12126" s="509"/>
    </row>
    <row r="12127" spans="1:6" x14ac:dyDescent="0.25">
      <c r="A12127" s="40"/>
      <c r="F12127" s="509"/>
    </row>
    <row r="12128" spans="1:6" x14ac:dyDescent="0.25">
      <c r="A12128" s="40"/>
      <c r="F12128" s="509"/>
    </row>
    <row r="12129" spans="1:6" x14ac:dyDescent="0.25">
      <c r="A12129" s="40"/>
      <c r="F12129" s="509"/>
    </row>
    <row r="12130" spans="1:6" x14ac:dyDescent="0.25">
      <c r="A12130" s="40"/>
      <c r="F12130" s="509"/>
    </row>
    <row r="12131" spans="1:6" x14ac:dyDescent="0.25">
      <c r="A12131" s="40"/>
      <c r="F12131" s="509"/>
    </row>
    <row r="12132" spans="1:6" x14ac:dyDescent="0.25">
      <c r="A12132" s="40"/>
      <c r="F12132" s="509"/>
    </row>
    <row r="12133" spans="1:6" x14ac:dyDescent="0.25">
      <c r="A12133" s="40"/>
      <c r="F12133" s="509"/>
    </row>
    <row r="12134" spans="1:6" x14ac:dyDescent="0.25">
      <c r="A12134" s="40"/>
      <c r="F12134" s="509"/>
    </row>
    <row r="12135" spans="1:6" x14ac:dyDescent="0.25">
      <c r="A12135" s="40"/>
      <c r="F12135" s="509"/>
    </row>
    <row r="12136" spans="1:6" x14ac:dyDescent="0.25">
      <c r="A12136" s="40"/>
      <c r="F12136" s="509"/>
    </row>
    <row r="12137" spans="1:6" x14ac:dyDescent="0.25">
      <c r="A12137" s="40"/>
      <c r="F12137" s="509"/>
    </row>
    <row r="12138" spans="1:6" x14ac:dyDescent="0.25">
      <c r="A12138" s="40"/>
      <c r="F12138" s="509"/>
    </row>
    <row r="12139" spans="1:6" x14ac:dyDescent="0.25">
      <c r="A12139" s="40"/>
      <c r="F12139" s="509"/>
    </row>
    <row r="12140" spans="1:6" x14ac:dyDescent="0.25">
      <c r="A12140" s="40"/>
      <c r="F12140" s="509"/>
    </row>
    <row r="12141" spans="1:6" x14ac:dyDescent="0.25">
      <c r="A12141" s="40"/>
      <c r="F12141" s="509"/>
    </row>
    <row r="12142" spans="1:6" x14ac:dyDescent="0.25">
      <c r="A12142" s="40"/>
      <c r="F12142" s="509"/>
    </row>
    <row r="12143" spans="1:6" x14ac:dyDescent="0.25">
      <c r="A12143" s="40"/>
      <c r="F12143" s="509"/>
    </row>
    <row r="12144" spans="1:6" x14ac:dyDescent="0.25">
      <c r="A12144" s="40"/>
      <c r="F12144" s="509"/>
    </row>
    <row r="12145" spans="1:6" x14ac:dyDescent="0.25">
      <c r="A12145" s="40"/>
      <c r="F12145" s="509"/>
    </row>
    <row r="12146" spans="1:6" x14ac:dyDescent="0.25">
      <c r="A12146" s="40"/>
      <c r="F12146" s="509"/>
    </row>
    <row r="12147" spans="1:6" x14ac:dyDescent="0.25">
      <c r="A12147" s="40"/>
      <c r="F12147" s="509"/>
    </row>
    <row r="12148" spans="1:6" x14ac:dyDescent="0.25">
      <c r="A12148" s="40"/>
      <c r="F12148" s="509"/>
    </row>
    <row r="12149" spans="1:6" x14ac:dyDescent="0.25">
      <c r="A12149" s="40"/>
      <c r="F12149" s="509"/>
    </row>
    <row r="12150" spans="1:6" x14ac:dyDescent="0.25">
      <c r="A12150" s="40"/>
      <c r="F12150" s="509"/>
    </row>
    <row r="12151" spans="1:6" x14ac:dyDescent="0.25">
      <c r="A12151" s="40"/>
      <c r="F12151" s="509"/>
    </row>
    <row r="12152" spans="1:6" x14ac:dyDescent="0.25">
      <c r="A12152" s="40"/>
      <c r="F12152" s="509"/>
    </row>
    <row r="12153" spans="1:6" x14ac:dyDescent="0.25">
      <c r="A12153" s="40"/>
      <c r="F12153" s="509"/>
    </row>
    <row r="12154" spans="1:6" x14ac:dyDescent="0.25">
      <c r="A12154" s="40"/>
      <c r="F12154" s="509"/>
    </row>
    <row r="12155" spans="1:6" x14ac:dyDescent="0.25">
      <c r="A12155" s="40"/>
      <c r="F12155" s="509"/>
    </row>
    <row r="12156" spans="1:6" x14ac:dyDescent="0.25">
      <c r="A12156" s="40"/>
      <c r="F12156" s="509"/>
    </row>
    <row r="12157" spans="1:6" x14ac:dyDescent="0.25">
      <c r="A12157" s="40"/>
      <c r="F12157" s="509"/>
    </row>
    <row r="12158" spans="1:6" x14ac:dyDescent="0.25">
      <c r="A12158" s="40"/>
      <c r="F12158" s="509"/>
    </row>
    <row r="12159" spans="1:6" x14ac:dyDescent="0.25">
      <c r="A12159" s="40"/>
      <c r="F12159" s="509"/>
    </row>
    <row r="12160" spans="1:6" x14ac:dyDescent="0.25">
      <c r="A12160" s="40"/>
      <c r="F12160" s="509"/>
    </row>
    <row r="12161" spans="1:6" x14ac:dyDescent="0.25">
      <c r="A12161" s="40"/>
      <c r="F12161" s="509"/>
    </row>
    <row r="12162" spans="1:6" x14ac:dyDescent="0.25">
      <c r="A12162" s="40"/>
      <c r="F12162" s="509"/>
    </row>
    <row r="12163" spans="1:6" x14ac:dyDescent="0.25">
      <c r="A12163" s="40"/>
      <c r="F12163" s="509"/>
    </row>
    <row r="12164" spans="1:6" x14ac:dyDescent="0.25">
      <c r="A12164" s="40"/>
      <c r="F12164" s="509"/>
    </row>
    <row r="12165" spans="1:6" x14ac:dyDescent="0.25">
      <c r="A12165" s="40"/>
      <c r="F12165" s="509"/>
    </row>
    <row r="12166" spans="1:6" x14ac:dyDescent="0.25">
      <c r="A12166" s="40"/>
      <c r="F12166" s="509"/>
    </row>
    <row r="12167" spans="1:6" x14ac:dyDescent="0.25">
      <c r="A12167" s="40"/>
      <c r="F12167" s="509"/>
    </row>
    <row r="12168" spans="1:6" x14ac:dyDescent="0.25">
      <c r="A12168" s="40"/>
      <c r="F12168" s="509"/>
    </row>
    <row r="12169" spans="1:6" x14ac:dyDescent="0.25">
      <c r="A12169" s="40"/>
      <c r="F12169" s="509"/>
    </row>
    <row r="12170" spans="1:6" x14ac:dyDescent="0.25">
      <c r="A12170" s="40"/>
      <c r="F12170" s="509"/>
    </row>
    <row r="12171" spans="1:6" x14ac:dyDescent="0.25">
      <c r="A12171" s="40"/>
      <c r="F12171" s="509"/>
    </row>
    <row r="12172" spans="1:6" x14ac:dyDescent="0.25">
      <c r="A12172" s="40"/>
      <c r="F12172" s="509"/>
    </row>
    <row r="12173" spans="1:6" x14ac:dyDescent="0.25">
      <c r="A12173" s="40"/>
      <c r="F12173" s="509"/>
    </row>
    <row r="12174" spans="1:6" x14ac:dyDescent="0.25">
      <c r="A12174" s="40"/>
      <c r="F12174" s="509"/>
    </row>
    <row r="12175" spans="1:6" x14ac:dyDescent="0.25">
      <c r="A12175" s="40"/>
      <c r="F12175" s="509"/>
    </row>
    <row r="12176" spans="1:6" x14ac:dyDescent="0.25">
      <c r="A12176" s="40"/>
      <c r="F12176" s="509"/>
    </row>
    <row r="12177" spans="1:6" x14ac:dyDescent="0.25">
      <c r="A12177" s="40"/>
      <c r="F12177" s="509"/>
    </row>
    <row r="12178" spans="1:6" x14ac:dyDescent="0.25">
      <c r="A12178" s="40"/>
      <c r="F12178" s="509"/>
    </row>
    <row r="12179" spans="1:6" x14ac:dyDescent="0.25">
      <c r="A12179" s="40"/>
      <c r="F12179" s="509"/>
    </row>
    <row r="12180" spans="1:6" x14ac:dyDescent="0.25">
      <c r="A12180" s="40"/>
      <c r="F12180" s="509"/>
    </row>
    <row r="12181" spans="1:6" x14ac:dyDescent="0.25">
      <c r="A12181" s="40"/>
      <c r="F12181" s="509"/>
    </row>
    <row r="12182" spans="1:6" x14ac:dyDescent="0.25">
      <c r="A12182" s="40"/>
      <c r="F12182" s="509"/>
    </row>
    <row r="12183" spans="1:6" x14ac:dyDescent="0.25">
      <c r="A12183" s="40"/>
      <c r="F12183" s="509"/>
    </row>
    <row r="12184" spans="1:6" x14ac:dyDescent="0.25">
      <c r="A12184" s="40"/>
      <c r="F12184" s="509"/>
    </row>
    <row r="12185" spans="1:6" x14ac:dyDescent="0.25">
      <c r="A12185" s="40"/>
      <c r="F12185" s="509"/>
    </row>
    <row r="12186" spans="1:6" x14ac:dyDescent="0.25">
      <c r="A12186" s="40"/>
      <c r="F12186" s="509"/>
    </row>
    <row r="12187" spans="1:6" x14ac:dyDescent="0.25">
      <c r="A12187" s="40"/>
      <c r="F12187" s="509"/>
    </row>
    <row r="12188" spans="1:6" x14ac:dyDescent="0.25">
      <c r="A12188" s="40"/>
      <c r="F12188" s="509"/>
    </row>
    <row r="12189" spans="1:6" x14ac:dyDescent="0.25">
      <c r="A12189" s="40"/>
      <c r="F12189" s="509"/>
    </row>
    <row r="12190" spans="1:6" x14ac:dyDescent="0.25">
      <c r="A12190" s="40"/>
      <c r="F12190" s="509"/>
    </row>
    <row r="12191" spans="1:6" x14ac:dyDescent="0.25">
      <c r="A12191" s="40"/>
      <c r="F12191" s="509"/>
    </row>
    <row r="12192" spans="1:6" x14ac:dyDescent="0.25">
      <c r="A12192" s="40"/>
      <c r="F12192" s="509"/>
    </row>
    <row r="12193" spans="1:6" x14ac:dyDescent="0.25">
      <c r="A12193" s="40"/>
      <c r="F12193" s="509"/>
    </row>
    <row r="12194" spans="1:6" x14ac:dyDescent="0.25">
      <c r="A12194" s="40"/>
      <c r="F12194" s="509"/>
    </row>
    <row r="12195" spans="1:6" x14ac:dyDescent="0.25">
      <c r="A12195" s="40"/>
      <c r="F12195" s="509"/>
    </row>
    <row r="12196" spans="1:6" x14ac:dyDescent="0.25">
      <c r="A12196" s="40"/>
      <c r="F12196" s="509"/>
    </row>
    <row r="12197" spans="1:6" x14ac:dyDescent="0.25">
      <c r="A12197" s="40"/>
      <c r="F12197" s="509"/>
    </row>
    <row r="12198" spans="1:6" x14ac:dyDescent="0.25">
      <c r="A12198" s="40"/>
      <c r="F12198" s="509"/>
    </row>
    <row r="12199" spans="1:6" x14ac:dyDescent="0.25">
      <c r="A12199" s="40"/>
      <c r="F12199" s="509"/>
    </row>
    <row r="12200" spans="1:6" x14ac:dyDescent="0.25">
      <c r="A12200" s="40"/>
      <c r="F12200" s="509"/>
    </row>
    <row r="12201" spans="1:6" x14ac:dyDescent="0.25">
      <c r="A12201" s="40"/>
      <c r="F12201" s="509"/>
    </row>
    <row r="12202" spans="1:6" x14ac:dyDescent="0.25">
      <c r="A12202" s="40"/>
      <c r="F12202" s="509"/>
    </row>
    <row r="12203" spans="1:6" x14ac:dyDescent="0.25">
      <c r="A12203" s="40"/>
      <c r="F12203" s="509"/>
    </row>
    <row r="12204" spans="1:6" x14ac:dyDescent="0.25">
      <c r="A12204" s="40"/>
      <c r="F12204" s="509"/>
    </row>
    <row r="12205" spans="1:6" x14ac:dyDescent="0.25">
      <c r="A12205" s="40"/>
      <c r="F12205" s="509"/>
    </row>
    <row r="12206" spans="1:6" x14ac:dyDescent="0.25">
      <c r="A12206" s="40"/>
      <c r="F12206" s="509"/>
    </row>
    <row r="12207" spans="1:6" x14ac:dyDescent="0.25">
      <c r="A12207" s="40"/>
      <c r="F12207" s="509"/>
    </row>
    <row r="12208" spans="1:6" x14ac:dyDescent="0.25">
      <c r="A12208" s="40"/>
      <c r="F12208" s="509"/>
    </row>
    <row r="12209" spans="1:6" x14ac:dyDescent="0.25">
      <c r="A12209" s="40"/>
      <c r="F12209" s="509"/>
    </row>
    <row r="12210" spans="1:6" x14ac:dyDescent="0.25">
      <c r="A12210" s="40"/>
      <c r="F12210" s="509"/>
    </row>
    <row r="12211" spans="1:6" x14ac:dyDescent="0.25">
      <c r="A12211" s="40"/>
      <c r="F12211" s="509"/>
    </row>
    <row r="12212" spans="1:6" x14ac:dyDescent="0.25">
      <c r="A12212" s="40"/>
      <c r="F12212" s="509"/>
    </row>
    <row r="12213" spans="1:6" x14ac:dyDescent="0.25">
      <c r="A12213" s="40"/>
      <c r="F12213" s="509"/>
    </row>
    <row r="12214" spans="1:6" x14ac:dyDescent="0.25">
      <c r="A12214" s="40"/>
      <c r="F12214" s="509"/>
    </row>
    <row r="12215" spans="1:6" x14ac:dyDescent="0.25">
      <c r="A12215" s="40"/>
      <c r="F12215" s="509"/>
    </row>
    <row r="12216" spans="1:6" x14ac:dyDescent="0.25">
      <c r="A12216" s="40"/>
      <c r="F12216" s="509"/>
    </row>
    <row r="12217" spans="1:6" x14ac:dyDescent="0.25">
      <c r="A12217" s="40"/>
      <c r="F12217" s="509"/>
    </row>
    <row r="12218" spans="1:6" x14ac:dyDescent="0.25">
      <c r="A12218" s="40"/>
      <c r="F12218" s="509"/>
    </row>
    <row r="12219" spans="1:6" x14ac:dyDescent="0.25">
      <c r="A12219" s="40"/>
      <c r="F12219" s="509"/>
    </row>
    <row r="12220" spans="1:6" x14ac:dyDescent="0.25">
      <c r="A12220" s="40"/>
      <c r="F12220" s="509"/>
    </row>
    <row r="12221" spans="1:6" x14ac:dyDescent="0.25">
      <c r="A12221" s="40"/>
      <c r="F12221" s="509"/>
    </row>
    <row r="12222" spans="1:6" x14ac:dyDescent="0.25">
      <c r="A12222" s="40"/>
      <c r="F12222" s="509"/>
    </row>
    <row r="12223" spans="1:6" x14ac:dyDescent="0.25">
      <c r="A12223" s="40"/>
      <c r="F12223" s="509"/>
    </row>
    <row r="12224" spans="1:6" x14ac:dyDescent="0.25">
      <c r="A12224" s="40"/>
      <c r="F12224" s="509"/>
    </row>
    <row r="12225" spans="1:6" x14ac:dyDescent="0.25">
      <c r="A12225" s="40"/>
      <c r="F12225" s="509"/>
    </row>
    <row r="12226" spans="1:6" x14ac:dyDescent="0.25">
      <c r="A12226" s="40"/>
      <c r="F12226" s="509"/>
    </row>
    <row r="12227" spans="1:6" x14ac:dyDescent="0.25">
      <c r="A12227" s="40"/>
      <c r="F12227" s="509"/>
    </row>
    <row r="12228" spans="1:6" x14ac:dyDescent="0.25">
      <c r="A12228" s="40"/>
      <c r="F12228" s="509"/>
    </row>
    <row r="12229" spans="1:6" x14ac:dyDescent="0.25">
      <c r="A12229" s="40"/>
      <c r="F12229" s="509"/>
    </row>
    <row r="12230" spans="1:6" x14ac:dyDescent="0.25">
      <c r="A12230" s="40"/>
      <c r="F12230" s="509"/>
    </row>
    <row r="12231" spans="1:6" x14ac:dyDescent="0.25">
      <c r="A12231" s="40"/>
      <c r="F12231" s="509"/>
    </row>
    <row r="12232" spans="1:6" x14ac:dyDescent="0.25">
      <c r="A12232" s="40"/>
      <c r="F12232" s="509"/>
    </row>
    <row r="12233" spans="1:6" x14ac:dyDescent="0.25">
      <c r="A12233" s="40"/>
      <c r="F12233" s="509"/>
    </row>
    <row r="12234" spans="1:6" x14ac:dyDescent="0.25">
      <c r="A12234" s="40"/>
      <c r="F12234" s="509"/>
    </row>
    <row r="12235" spans="1:6" x14ac:dyDescent="0.25">
      <c r="A12235" s="40"/>
      <c r="F12235" s="509"/>
    </row>
    <row r="12236" spans="1:6" x14ac:dyDescent="0.25">
      <c r="A12236" s="40"/>
      <c r="F12236" s="509"/>
    </row>
    <row r="12237" spans="1:6" x14ac:dyDescent="0.25">
      <c r="A12237" s="40"/>
      <c r="F12237" s="509"/>
    </row>
    <row r="12238" spans="1:6" x14ac:dyDescent="0.25">
      <c r="A12238" s="40"/>
      <c r="F12238" s="509"/>
    </row>
    <row r="12239" spans="1:6" x14ac:dyDescent="0.25">
      <c r="A12239" s="40"/>
      <c r="F12239" s="509"/>
    </row>
    <row r="12240" spans="1:6" x14ac:dyDescent="0.25">
      <c r="A12240" s="40"/>
      <c r="F12240" s="509"/>
    </row>
    <row r="12241" spans="1:6" x14ac:dyDescent="0.25">
      <c r="A12241" s="40"/>
      <c r="F12241" s="509"/>
    </row>
    <row r="12242" spans="1:6" x14ac:dyDescent="0.25">
      <c r="A12242" s="40"/>
      <c r="F12242" s="509"/>
    </row>
    <row r="12243" spans="1:6" x14ac:dyDescent="0.25">
      <c r="A12243" s="40"/>
      <c r="F12243" s="509"/>
    </row>
    <row r="12244" spans="1:6" x14ac:dyDescent="0.25">
      <c r="A12244" s="40"/>
      <c r="F12244" s="509"/>
    </row>
    <row r="12245" spans="1:6" x14ac:dyDescent="0.25">
      <c r="A12245" s="40"/>
      <c r="F12245" s="509"/>
    </row>
    <row r="12246" spans="1:6" x14ac:dyDescent="0.25">
      <c r="A12246" s="40"/>
      <c r="F12246" s="509"/>
    </row>
    <row r="12247" spans="1:6" x14ac:dyDescent="0.25">
      <c r="A12247" s="40"/>
      <c r="F12247" s="509"/>
    </row>
    <row r="12248" spans="1:6" x14ac:dyDescent="0.25">
      <c r="A12248" s="40"/>
      <c r="F12248" s="509"/>
    </row>
    <row r="12249" spans="1:6" x14ac:dyDescent="0.25">
      <c r="A12249" s="40"/>
      <c r="F12249" s="509"/>
    </row>
    <row r="12250" spans="1:6" x14ac:dyDescent="0.25">
      <c r="A12250" s="40"/>
      <c r="F12250" s="509"/>
    </row>
    <row r="12251" spans="1:6" x14ac:dyDescent="0.25">
      <c r="A12251" s="40"/>
      <c r="F12251" s="509"/>
    </row>
    <row r="12252" spans="1:6" x14ac:dyDescent="0.25">
      <c r="A12252" s="40"/>
      <c r="F12252" s="509"/>
    </row>
    <row r="12253" spans="1:6" x14ac:dyDescent="0.25">
      <c r="A12253" s="40"/>
      <c r="F12253" s="509"/>
    </row>
    <row r="12254" spans="1:6" x14ac:dyDescent="0.25">
      <c r="A12254" s="40"/>
      <c r="F12254" s="509"/>
    </row>
    <row r="12255" spans="1:6" x14ac:dyDescent="0.25">
      <c r="A12255" s="40"/>
      <c r="F12255" s="509"/>
    </row>
    <row r="12256" spans="1:6" x14ac:dyDescent="0.25">
      <c r="A12256" s="40"/>
      <c r="F12256" s="509"/>
    </row>
    <row r="12257" spans="1:6" x14ac:dyDescent="0.25">
      <c r="A12257" s="40"/>
      <c r="F12257" s="509"/>
    </row>
    <row r="12258" spans="1:6" x14ac:dyDescent="0.25">
      <c r="A12258" s="40"/>
      <c r="F12258" s="509"/>
    </row>
    <row r="12259" spans="1:6" x14ac:dyDescent="0.25">
      <c r="A12259" s="40"/>
      <c r="F12259" s="509"/>
    </row>
    <row r="12260" spans="1:6" x14ac:dyDescent="0.25">
      <c r="A12260" s="40"/>
      <c r="F12260" s="509"/>
    </row>
    <row r="12261" spans="1:6" x14ac:dyDescent="0.25">
      <c r="A12261" s="40"/>
      <c r="F12261" s="509"/>
    </row>
    <row r="12262" spans="1:6" x14ac:dyDescent="0.25">
      <c r="A12262" s="40"/>
      <c r="F12262" s="509"/>
    </row>
    <row r="12263" spans="1:6" x14ac:dyDescent="0.25">
      <c r="A12263" s="40"/>
      <c r="F12263" s="509"/>
    </row>
    <row r="12264" spans="1:6" x14ac:dyDescent="0.25">
      <c r="A12264" s="40"/>
      <c r="F12264" s="509"/>
    </row>
    <row r="12265" spans="1:6" x14ac:dyDescent="0.25">
      <c r="A12265" s="40"/>
      <c r="F12265" s="509"/>
    </row>
    <row r="12266" spans="1:6" x14ac:dyDescent="0.25">
      <c r="A12266" s="40"/>
      <c r="F12266" s="509"/>
    </row>
    <row r="12267" spans="1:6" x14ac:dyDescent="0.25">
      <c r="A12267" s="40"/>
      <c r="F12267" s="509"/>
    </row>
    <row r="12268" spans="1:6" x14ac:dyDescent="0.25">
      <c r="A12268" s="40"/>
      <c r="F12268" s="509"/>
    </row>
    <row r="12269" spans="1:6" x14ac:dyDescent="0.25">
      <c r="A12269" s="40"/>
      <c r="F12269" s="509"/>
    </row>
    <row r="12270" spans="1:6" x14ac:dyDescent="0.25">
      <c r="A12270" s="40"/>
      <c r="F12270" s="509"/>
    </row>
    <row r="12271" spans="1:6" x14ac:dyDescent="0.25">
      <c r="A12271" s="40"/>
      <c r="F12271" s="509"/>
    </row>
    <row r="12272" spans="1:6" x14ac:dyDescent="0.25">
      <c r="A12272" s="40"/>
      <c r="F12272" s="509"/>
    </row>
    <row r="12273" spans="1:6" x14ac:dyDescent="0.25">
      <c r="A12273" s="40"/>
      <c r="F12273" s="509"/>
    </row>
    <row r="12274" spans="1:6" x14ac:dyDescent="0.25">
      <c r="A12274" s="40"/>
      <c r="F12274" s="509"/>
    </row>
    <row r="12275" spans="1:6" x14ac:dyDescent="0.25">
      <c r="A12275" s="40"/>
      <c r="F12275" s="509"/>
    </row>
    <row r="12276" spans="1:6" x14ac:dyDescent="0.25">
      <c r="A12276" s="40"/>
      <c r="F12276" s="509"/>
    </row>
    <row r="12277" spans="1:6" x14ac:dyDescent="0.25">
      <c r="A12277" s="40"/>
      <c r="F12277" s="509"/>
    </row>
    <row r="12278" spans="1:6" x14ac:dyDescent="0.25">
      <c r="A12278" s="40"/>
      <c r="F12278" s="509"/>
    </row>
    <row r="12279" spans="1:6" x14ac:dyDescent="0.25">
      <c r="A12279" s="40"/>
      <c r="F12279" s="509"/>
    </row>
    <row r="12280" spans="1:6" x14ac:dyDescent="0.25">
      <c r="A12280" s="40"/>
      <c r="F12280" s="509"/>
    </row>
    <row r="12281" spans="1:6" x14ac:dyDescent="0.25">
      <c r="A12281" s="40"/>
      <c r="F12281" s="509"/>
    </row>
    <row r="12282" spans="1:6" x14ac:dyDescent="0.25">
      <c r="A12282" s="40"/>
      <c r="F12282" s="509"/>
    </row>
    <row r="12283" spans="1:6" x14ac:dyDescent="0.25">
      <c r="A12283" s="40"/>
      <c r="F12283" s="509"/>
    </row>
    <row r="12284" spans="1:6" x14ac:dyDescent="0.25">
      <c r="A12284" s="40"/>
      <c r="F12284" s="509"/>
    </row>
    <row r="12285" spans="1:6" x14ac:dyDescent="0.25">
      <c r="A12285" s="40"/>
      <c r="F12285" s="509"/>
    </row>
    <row r="12286" spans="1:6" x14ac:dyDescent="0.25">
      <c r="A12286" s="40"/>
      <c r="F12286" s="509"/>
    </row>
    <row r="12287" spans="1:6" x14ac:dyDescent="0.25">
      <c r="A12287" s="40"/>
      <c r="F12287" s="509"/>
    </row>
    <row r="12288" spans="1:6" x14ac:dyDescent="0.25">
      <c r="A12288" s="40"/>
      <c r="F12288" s="509"/>
    </row>
    <row r="12289" spans="1:6" x14ac:dyDescent="0.25">
      <c r="A12289" s="40"/>
      <c r="F12289" s="509"/>
    </row>
    <row r="12290" spans="1:6" x14ac:dyDescent="0.25">
      <c r="A12290" s="40"/>
      <c r="F12290" s="509"/>
    </row>
    <row r="12291" spans="1:6" x14ac:dyDescent="0.25">
      <c r="A12291" s="40"/>
      <c r="F12291" s="509"/>
    </row>
    <row r="12292" spans="1:6" x14ac:dyDescent="0.25">
      <c r="A12292" s="40"/>
      <c r="F12292" s="509"/>
    </row>
    <row r="12293" spans="1:6" x14ac:dyDescent="0.25">
      <c r="A12293" s="40"/>
      <c r="F12293" s="509"/>
    </row>
    <row r="12294" spans="1:6" x14ac:dyDescent="0.25">
      <c r="A12294" s="40"/>
      <c r="F12294" s="509"/>
    </row>
    <row r="12295" spans="1:6" x14ac:dyDescent="0.25">
      <c r="A12295" s="40"/>
      <c r="F12295" s="509"/>
    </row>
    <row r="12296" spans="1:6" x14ac:dyDescent="0.25">
      <c r="A12296" s="40"/>
      <c r="F12296" s="509"/>
    </row>
    <row r="12297" spans="1:6" x14ac:dyDescent="0.25">
      <c r="A12297" s="40"/>
      <c r="F12297" s="509"/>
    </row>
    <row r="12298" spans="1:6" x14ac:dyDescent="0.25">
      <c r="A12298" s="40"/>
      <c r="F12298" s="509"/>
    </row>
    <row r="12299" spans="1:6" x14ac:dyDescent="0.25">
      <c r="A12299" s="40"/>
      <c r="F12299" s="509"/>
    </row>
    <row r="12300" spans="1:6" x14ac:dyDescent="0.25">
      <c r="A12300" s="40"/>
      <c r="F12300" s="509"/>
    </row>
    <row r="12301" spans="1:6" x14ac:dyDescent="0.25">
      <c r="A12301" s="40"/>
      <c r="F12301" s="509"/>
    </row>
    <row r="12302" spans="1:6" x14ac:dyDescent="0.25">
      <c r="A12302" s="40"/>
      <c r="F12302" s="509"/>
    </row>
    <row r="12303" spans="1:6" x14ac:dyDescent="0.25">
      <c r="A12303" s="40"/>
      <c r="F12303" s="509"/>
    </row>
    <row r="12304" spans="1:6" x14ac:dyDescent="0.25">
      <c r="A12304" s="40"/>
      <c r="F12304" s="509"/>
    </row>
    <row r="12305" spans="1:6" x14ac:dyDescent="0.25">
      <c r="A12305" s="40"/>
      <c r="F12305" s="509"/>
    </row>
    <row r="12306" spans="1:6" x14ac:dyDescent="0.25">
      <c r="A12306" s="40"/>
      <c r="F12306" s="509"/>
    </row>
    <row r="12307" spans="1:6" x14ac:dyDescent="0.25">
      <c r="A12307" s="40"/>
      <c r="F12307" s="509"/>
    </row>
    <row r="12308" spans="1:6" x14ac:dyDescent="0.25">
      <c r="A12308" s="40"/>
      <c r="F12308" s="509"/>
    </row>
    <row r="12309" spans="1:6" x14ac:dyDescent="0.25">
      <c r="A12309" s="40"/>
      <c r="F12309" s="509"/>
    </row>
    <row r="12310" spans="1:6" x14ac:dyDescent="0.25">
      <c r="A12310" s="40"/>
      <c r="F12310" s="509"/>
    </row>
    <row r="12311" spans="1:6" x14ac:dyDescent="0.25">
      <c r="A12311" s="40"/>
      <c r="F12311" s="509"/>
    </row>
    <row r="12312" spans="1:6" x14ac:dyDescent="0.25">
      <c r="A12312" s="40"/>
      <c r="F12312" s="509"/>
    </row>
    <row r="12313" spans="1:6" x14ac:dyDescent="0.25">
      <c r="A12313" s="40"/>
      <c r="F12313" s="509"/>
    </row>
    <row r="12314" spans="1:6" x14ac:dyDescent="0.25">
      <c r="A12314" s="40"/>
      <c r="F12314" s="509"/>
    </row>
    <row r="12315" spans="1:6" x14ac:dyDescent="0.25">
      <c r="A12315" s="40"/>
      <c r="F12315" s="509"/>
    </row>
    <row r="12316" spans="1:6" x14ac:dyDescent="0.25">
      <c r="A12316" s="40"/>
      <c r="F12316" s="509"/>
    </row>
    <row r="12317" spans="1:6" x14ac:dyDescent="0.25">
      <c r="A12317" s="40"/>
      <c r="F12317" s="509"/>
    </row>
    <row r="12318" spans="1:6" x14ac:dyDescent="0.25">
      <c r="A12318" s="40"/>
      <c r="F12318" s="509"/>
    </row>
    <row r="12319" spans="1:6" x14ac:dyDescent="0.25">
      <c r="A12319" s="40"/>
      <c r="F12319" s="509"/>
    </row>
    <row r="12320" spans="1:6" x14ac:dyDescent="0.25">
      <c r="A12320" s="40"/>
      <c r="F12320" s="509"/>
    </row>
    <row r="12321" spans="1:6" x14ac:dyDescent="0.25">
      <c r="A12321" s="40"/>
      <c r="F12321" s="509"/>
    </row>
    <row r="12322" spans="1:6" x14ac:dyDescent="0.25">
      <c r="A12322" s="40"/>
      <c r="F12322" s="509"/>
    </row>
    <row r="12323" spans="1:6" x14ac:dyDescent="0.25">
      <c r="A12323" s="40"/>
      <c r="F12323" s="509"/>
    </row>
    <row r="12324" spans="1:6" x14ac:dyDescent="0.25">
      <c r="A12324" s="40"/>
      <c r="F12324" s="509"/>
    </row>
    <row r="12325" spans="1:6" x14ac:dyDescent="0.25">
      <c r="A12325" s="40"/>
      <c r="F12325" s="509"/>
    </row>
    <row r="12326" spans="1:6" x14ac:dyDescent="0.25">
      <c r="A12326" s="40"/>
      <c r="F12326" s="509"/>
    </row>
    <row r="12327" spans="1:6" x14ac:dyDescent="0.25">
      <c r="A12327" s="40"/>
      <c r="F12327" s="509"/>
    </row>
    <row r="12328" spans="1:6" x14ac:dyDescent="0.25">
      <c r="A12328" s="40"/>
      <c r="F12328" s="509"/>
    </row>
    <row r="12329" spans="1:6" x14ac:dyDescent="0.25">
      <c r="A12329" s="40"/>
      <c r="F12329" s="509"/>
    </row>
    <row r="12330" spans="1:6" x14ac:dyDescent="0.25">
      <c r="A12330" s="40"/>
      <c r="F12330" s="509"/>
    </row>
    <row r="12331" spans="1:6" x14ac:dyDescent="0.25">
      <c r="A12331" s="40"/>
      <c r="F12331" s="509"/>
    </row>
    <row r="12332" spans="1:6" x14ac:dyDescent="0.25">
      <c r="A12332" s="40"/>
      <c r="F12332" s="509"/>
    </row>
    <row r="12333" spans="1:6" x14ac:dyDescent="0.25">
      <c r="A12333" s="40"/>
      <c r="F12333" s="509"/>
    </row>
    <row r="12334" spans="1:6" x14ac:dyDescent="0.25">
      <c r="A12334" s="40"/>
      <c r="F12334" s="509"/>
    </row>
    <row r="12335" spans="1:6" x14ac:dyDescent="0.25">
      <c r="A12335" s="40"/>
      <c r="F12335" s="509"/>
    </row>
    <row r="12336" spans="1:6" x14ac:dyDescent="0.25">
      <c r="A12336" s="40"/>
      <c r="F12336" s="509"/>
    </row>
    <row r="12337" spans="1:6" x14ac:dyDescent="0.25">
      <c r="A12337" s="40"/>
      <c r="F12337" s="509"/>
    </row>
    <row r="12338" spans="1:6" x14ac:dyDescent="0.25">
      <c r="A12338" s="40"/>
      <c r="F12338" s="509"/>
    </row>
    <row r="12339" spans="1:6" x14ac:dyDescent="0.25">
      <c r="A12339" s="40"/>
      <c r="F12339" s="509"/>
    </row>
    <row r="12340" spans="1:6" x14ac:dyDescent="0.25">
      <c r="A12340" s="40"/>
      <c r="F12340" s="509"/>
    </row>
    <row r="12341" spans="1:6" x14ac:dyDescent="0.25">
      <c r="A12341" s="40"/>
      <c r="F12341" s="509"/>
    </row>
    <row r="12342" spans="1:6" x14ac:dyDescent="0.25">
      <c r="A12342" s="40"/>
      <c r="F12342" s="509"/>
    </row>
    <row r="12343" spans="1:6" x14ac:dyDescent="0.25">
      <c r="A12343" s="40"/>
      <c r="F12343" s="509"/>
    </row>
    <row r="12344" spans="1:6" x14ac:dyDescent="0.25">
      <c r="A12344" s="40"/>
      <c r="F12344" s="509"/>
    </row>
    <row r="12345" spans="1:6" x14ac:dyDescent="0.25">
      <c r="A12345" s="40"/>
      <c r="F12345" s="509"/>
    </row>
    <row r="12346" spans="1:6" x14ac:dyDescent="0.25">
      <c r="A12346" s="40"/>
      <c r="F12346" s="509"/>
    </row>
    <row r="12347" spans="1:6" x14ac:dyDescent="0.25">
      <c r="A12347" s="40"/>
      <c r="F12347" s="509"/>
    </row>
    <row r="12348" spans="1:6" x14ac:dyDescent="0.25">
      <c r="A12348" s="40"/>
      <c r="F12348" s="509"/>
    </row>
    <row r="12349" spans="1:6" x14ac:dyDescent="0.25">
      <c r="A12349" s="40"/>
      <c r="F12349" s="509"/>
    </row>
    <row r="12350" spans="1:6" x14ac:dyDescent="0.25">
      <c r="A12350" s="40"/>
      <c r="F12350" s="509"/>
    </row>
    <row r="12351" spans="1:6" x14ac:dyDescent="0.25">
      <c r="A12351" s="40"/>
      <c r="F12351" s="509"/>
    </row>
    <row r="12352" spans="1:6" x14ac:dyDescent="0.25">
      <c r="A12352" s="40"/>
      <c r="F12352" s="509"/>
    </row>
    <row r="12353" spans="1:6" x14ac:dyDescent="0.25">
      <c r="A12353" s="40"/>
      <c r="F12353" s="509"/>
    </row>
    <row r="12354" spans="1:6" x14ac:dyDescent="0.25">
      <c r="A12354" s="40"/>
      <c r="F12354" s="509"/>
    </row>
    <row r="12355" spans="1:6" x14ac:dyDescent="0.25">
      <c r="A12355" s="40"/>
      <c r="F12355" s="509"/>
    </row>
    <row r="12356" spans="1:6" x14ac:dyDescent="0.25">
      <c r="A12356" s="40"/>
      <c r="F12356" s="509"/>
    </row>
    <row r="12357" spans="1:6" x14ac:dyDescent="0.25">
      <c r="A12357" s="40"/>
      <c r="F12357" s="509"/>
    </row>
    <row r="12358" spans="1:6" x14ac:dyDescent="0.25">
      <c r="A12358" s="40"/>
      <c r="F12358" s="509"/>
    </row>
    <row r="12359" spans="1:6" x14ac:dyDescent="0.25">
      <c r="A12359" s="40"/>
      <c r="F12359" s="509"/>
    </row>
    <row r="12360" spans="1:6" x14ac:dyDescent="0.25">
      <c r="A12360" s="40"/>
      <c r="F12360" s="509"/>
    </row>
    <row r="12361" spans="1:6" x14ac:dyDescent="0.25">
      <c r="A12361" s="40"/>
      <c r="F12361" s="509"/>
    </row>
    <row r="12362" spans="1:6" x14ac:dyDescent="0.25">
      <c r="A12362" s="40"/>
      <c r="F12362" s="509"/>
    </row>
    <row r="12363" spans="1:6" x14ac:dyDescent="0.25">
      <c r="A12363" s="40"/>
      <c r="F12363" s="509"/>
    </row>
    <row r="12364" spans="1:6" x14ac:dyDescent="0.25">
      <c r="A12364" s="40"/>
      <c r="F12364" s="509"/>
    </row>
    <row r="12365" spans="1:6" x14ac:dyDescent="0.25">
      <c r="A12365" s="40"/>
      <c r="F12365" s="509"/>
    </row>
    <row r="12366" spans="1:6" x14ac:dyDescent="0.25">
      <c r="A12366" s="40"/>
      <c r="F12366" s="509"/>
    </row>
    <row r="12367" spans="1:6" x14ac:dyDescent="0.25">
      <c r="A12367" s="40"/>
      <c r="F12367" s="509"/>
    </row>
    <row r="12368" spans="1:6" x14ac:dyDescent="0.25">
      <c r="A12368" s="40"/>
      <c r="F12368" s="509"/>
    </row>
    <row r="12369" spans="1:6" x14ac:dyDescent="0.25">
      <c r="A12369" s="40"/>
      <c r="F12369" s="509"/>
    </row>
    <row r="12370" spans="1:6" x14ac:dyDescent="0.25">
      <c r="A12370" s="40"/>
      <c r="F12370" s="509"/>
    </row>
    <row r="12371" spans="1:6" x14ac:dyDescent="0.25">
      <c r="A12371" s="40"/>
      <c r="F12371" s="509"/>
    </row>
    <row r="12372" spans="1:6" x14ac:dyDescent="0.25">
      <c r="A12372" s="40"/>
      <c r="F12372" s="509"/>
    </row>
    <row r="12373" spans="1:6" x14ac:dyDescent="0.25">
      <c r="A12373" s="40"/>
      <c r="F12373" s="509"/>
    </row>
    <row r="12374" spans="1:6" x14ac:dyDescent="0.25">
      <c r="A12374" s="40"/>
      <c r="F12374" s="509"/>
    </row>
    <row r="12375" spans="1:6" x14ac:dyDescent="0.25">
      <c r="A12375" s="40"/>
      <c r="F12375" s="509"/>
    </row>
    <row r="12376" spans="1:6" x14ac:dyDescent="0.25">
      <c r="A12376" s="40"/>
      <c r="F12376" s="509"/>
    </row>
    <row r="12377" spans="1:6" x14ac:dyDescent="0.25">
      <c r="A12377" s="40"/>
      <c r="F12377" s="509"/>
    </row>
    <row r="12378" spans="1:6" x14ac:dyDescent="0.25">
      <c r="A12378" s="40"/>
      <c r="F12378" s="509"/>
    </row>
    <row r="12379" spans="1:6" x14ac:dyDescent="0.25">
      <c r="A12379" s="40"/>
      <c r="F12379" s="509"/>
    </row>
    <row r="12380" spans="1:6" x14ac:dyDescent="0.25">
      <c r="A12380" s="40"/>
      <c r="F12380" s="509"/>
    </row>
    <row r="12381" spans="1:6" x14ac:dyDescent="0.25">
      <c r="A12381" s="40"/>
      <c r="F12381" s="509"/>
    </row>
    <row r="12382" spans="1:6" x14ac:dyDescent="0.25">
      <c r="A12382" s="40"/>
      <c r="F12382" s="509"/>
    </row>
    <row r="12383" spans="1:6" x14ac:dyDescent="0.25">
      <c r="A12383" s="40"/>
      <c r="F12383" s="509"/>
    </row>
    <row r="12384" spans="1:6" x14ac:dyDescent="0.25">
      <c r="A12384" s="40"/>
      <c r="F12384" s="509"/>
    </row>
    <row r="12385" spans="1:6" x14ac:dyDescent="0.25">
      <c r="A12385" s="40"/>
      <c r="F12385" s="509"/>
    </row>
    <row r="12386" spans="1:6" x14ac:dyDescent="0.25">
      <c r="A12386" s="40"/>
      <c r="F12386" s="509"/>
    </row>
    <row r="12387" spans="1:6" x14ac:dyDescent="0.25">
      <c r="A12387" s="40"/>
      <c r="F12387" s="509"/>
    </row>
    <row r="12388" spans="1:6" x14ac:dyDescent="0.25">
      <c r="A12388" s="40"/>
      <c r="F12388" s="509"/>
    </row>
    <row r="12389" spans="1:6" x14ac:dyDescent="0.25">
      <c r="A12389" s="40"/>
      <c r="F12389" s="509"/>
    </row>
    <row r="12390" spans="1:6" x14ac:dyDescent="0.25">
      <c r="A12390" s="40"/>
      <c r="F12390" s="509"/>
    </row>
    <row r="12391" spans="1:6" x14ac:dyDescent="0.25">
      <c r="A12391" s="40"/>
      <c r="F12391" s="509"/>
    </row>
    <row r="12392" spans="1:6" x14ac:dyDescent="0.25">
      <c r="A12392" s="40"/>
      <c r="F12392" s="509"/>
    </row>
    <row r="12393" spans="1:6" x14ac:dyDescent="0.25">
      <c r="A12393" s="40"/>
      <c r="F12393" s="509"/>
    </row>
    <row r="12394" spans="1:6" x14ac:dyDescent="0.25">
      <c r="A12394" s="40"/>
      <c r="F12394" s="509"/>
    </row>
    <row r="12395" spans="1:6" x14ac:dyDescent="0.25">
      <c r="A12395" s="40"/>
      <c r="F12395" s="509"/>
    </row>
    <row r="12396" spans="1:6" x14ac:dyDescent="0.25">
      <c r="A12396" s="40"/>
      <c r="F12396" s="509"/>
    </row>
    <row r="12397" spans="1:6" x14ac:dyDescent="0.25">
      <c r="A12397" s="40"/>
      <c r="F12397" s="509"/>
    </row>
    <row r="12398" spans="1:6" x14ac:dyDescent="0.25">
      <c r="A12398" s="40"/>
      <c r="F12398" s="509"/>
    </row>
    <row r="12399" spans="1:6" x14ac:dyDescent="0.25">
      <c r="A12399" s="40"/>
      <c r="F12399" s="509"/>
    </row>
    <row r="12400" spans="1:6" x14ac:dyDescent="0.25">
      <c r="A12400" s="40"/>
      <c r="F12400" s="509"/>
    </row>
    <row r="12401" spans="1:6" x14ac:dyDescent="0.25">
      <c r="A12401" s="40"/>
      <c r="F12401" s="509"/>
    </row>
    <row r="12402" spans="1:6" x14ac:dyDescent="0.25">
      <c r="A12402" s="40"/>
      <c r="F12402" s="509"/>
    </row>
    <row r="12403" spans="1:6" x14ac:dyDescent="0.25">
      <c r="A12403" s="40"/>
      <c r="F12403" s="509"/>
    </row>
    <row r="12404" spans="1:6" x14ac:dyDescent="0.25">
      <c r="A12404" s="40"/>
      <c r="F12404" s="509"/>
    </row>
    <row r="12405" spans="1:6" x14ac:dyDescent="0.25">
      <c r="A12405" s="40"/>
      <c r="F12405" s="509"/>
    </row>
    <row r="12406" spans="1:6" x14ac:dyDescent="0.25">
      <c r="A12406" s="40"/>
      <c r="F12406" s="509"/>
    </row>
    <row r="12407" spans="1:6" x14ac:dyDescent="0.25">
      <c r="A12407" s="40"/>
      <c r="F12407" s="509"/>
    </row>
    <row r="12408" spans="1:6" x14ac:dyDescent="0.25">
      <c r="A12408" s="40"/>
      <c r="F12408" s="509"/>
    </row>
    <row r="12409" spans="1:6" x14ac:dyDescent="0.25">
      <c r="A12409" s="40"/>
      <c r="F12409" s="509"/>
    </row>
    <row r="12410" spans="1:6" x14ac:dyDescent="0.25">
      <c r="A12410" s="40"/>
      <c r="F12410" s="509"/>
    </row>
    <row r="12411" spans="1:6" x14ac:dyDescent="0.25">
      <c r="A12411" s="40"/>
      <c r="F12411" s="509"/>
    </row>
    <row r="12412" spans="1:6" x14ac:dyDescent="0.25">
      <c r="A12412" s="40"/>
      <c r="F12412" s="509"/>
    </row>
    <row r="12413" spans="1:6" x14ac:dyDescent="0.25">
      <c r="A12413" s="40"/>
      <c r="F12413" s="509"/>
    </row>
    <row r="12414" spans="1:6" x14ac:dyDescent="0.25">
      <c r="A12414" s="40"/>
      <c r="F12414" s="509"/>
    </row>
    <row r="12415" spans="1:6" x14ac:dyDescent="0.25">
      <c r="A12415" s="40"/>
      <c r="F12415" s="509"/>
    </row>
    <row r="12416" spans="1:6" x14ac:dyDescent="0.25">
      <c r="A12416" s="40"/>
      <c r="F12416" s="509"/>
    </row>
    <row r="12417" spans="1:6" x14ac:dyDescent="0.25">
      <c r="A12417" s="40"/>
      <c r="F12417" s="509"/>
    </row>
    <row r="12418" spans="1:6" x14ac:dyDescent="0.25">
      <c r="A12418" s="40"/>
      <c r="F12418" s="509"/>
    </row>
    <row r="12419" spans="1:6" x14ac:dyDescent="0.25">
      <c r="A12419" s="40"/>
      <c r="F12419" s="509"/>
    </row>
    <row r="12420" spans="1:6" x14ac:dyDescent="0.25">
      <c r="A12420" s="40"/>
      <c r="F12420" s="509"/>
    </row>
    <row r="12421" spans="1:6" x14ac:dyDescent="0.25">
      <c r="A12421" s="40"/>
      <c r="F12421" s="509"/>
    </row>
    <row r="12422" spans="1:6" x14ac:dyDescent="0.25">
      <c r="A12422" s="40"/>
      <c r="F12422" s="509"/>
    </row>
    <row r="12423" spans="1:6" x14ac:dyDescent="0.25">
      <c r="A12423" s="40"/>
      <c r="F12423" s="509"/>
    </row>
    <row r="12424" spans="1:6" x14ac:dyDescent="0.25">
      <c r="A12424" s="40"/>
      <c r="F12424" s="509"/>
    </row>
    <row r="12425" spans="1:6" x14ac:dyDescent="0.25">
      <c r="A12425" s="40"/>
      <c r="F12425" s="509"/>
    </row>
    <row r="12426" spans="1:6" x14ac:dyDescent="0.25">
      <c r="A12426" s="40"/>
      <c r="F12426" s="509"/>
    </row>
    <row r="12427" spans="1:6" x14ac:dyDescent="0.25">
      <c r="A12427" s="40"/>
      <c r="F12427" s="509"/>
    </row>
    <row r="12428" spans="1:6" x14ac:dyDescent="0.25">
      <c r="A12428" s="40"/>
      <c r="F12428" s="509"/>
    </row>
    <row r="12429" spans="1:6" x14ac:dyDescent="0.25">
      <c r="A12429" s="40"/>
      <c r="F12429" s="509"/>
    </row>
    <row r="12430" spans="1:6" x14ac:dyDescent="0.25">
      <c r="A12430" s="40"/>
      <c r="F12430" s="509"/>
    </row>
    <row r="12431" spans="1:6" x14ac:dyDescent="0.25">
      <c r="A12431" s="40"/>
      <c r="F12431" s="509"/>
    </row>
    <row r="12432" spans="1:6" x14ac:dyDescent="0.25">
      <c r="A12432" s="40"/>
      <c r="F12432" s="509"/>
    </row>
    <row r="12433" spans="1:6" x14ac:dyDescent="0.25">
      <c r="A12433" s="40"/>
      <c r="F12433" s="509"/>
    </row>
    <row r="12434" spans="1:6" x14ac:dyDescent="0.25">
      <c r="A12434" s="40"/>
      <c r="F12434" s="509"/>
    </row>
    <row r="12435" spans="1:6" x14ac:dyDescent="0.25">
      <c r="A12435" s="40"/>
      <c r="F12435" s="509"/>
    </row>
    <row r="12436" spans="1:6" x14ac:dyDescent="0.25">
      <c r="A12436" s="40"/>
      <c r="F12436" s="509"/>
    </row>
    <row r="12437" spans="1:6" x14ac:dyDescent="0.25">
      <c r="A12437" s="40"/>
      <c r="F12437" s="509"/>
    </row>
    <row r="12438" spans="1:6" x14ac:dyDescent="0.25">
      <c r="A12438" s="40"/>
      <c r="F12438" s="509"/>
    </row>
    <row r="12439" spans="1:6" x14ac:dyDescent="0.25">
      <c r="A12439" s="40"/>
      <c r="F12439" s="509"/>
    </row>
    <row r="12440" spans="1:6" x14ac:dyDescent="0.25">
      <c r="A12440" s="40"/>
      <c r="F12440" s="509"/>
    </row>
    <row r="12441" spans="1:6" x14ac:dyDescent="0.25">
      <c r="A12441" s="40"/>
      <c r="F12441" s="509"/>
    </row>
    <row r="12442" spans="1:6" x14ac:dyDescent="0.25">
      <c r="A12442" s="40"/>
      <c r="F12442" s="509"/>
    </row>
    <row r="12443" spans="1:6" x14ac:dyDescent="0.25">
      <c r="A12443" s="40"/>
      <c r="F12443" s="509"/>
    </row>
    <row r="12444" spans="1:6" x14ac:dyDescent="0.25">
      <c r="A12444" s="40"/>
      <c r="F12444" s="509"/>
    </row>
    <row r="12445" spans="1:6" x14ac:dyDescent="0.25">
      <c r="A12445" s="40"/>
      <c r="F12445" s="509"/>
    </row>
    <row r="12446" spans="1:6" x14ac:dyDescent="0.25">
      <c r="A12446" s="40"/>
      <c r="F12446" s="509"/>
    </row>
    <row r="12447" spans="1:6" x14ac:dyDescent="0.25">
      <c r="A12447" s="40"/>
      <c r="F12447" s="509"/>
    </row>
    <row r="12448" spans="1:6" x14ac:dyDescent="0.25">
      <c r="A12448" s="40"/>
      <c r="F12448" s="509"/>
    </row>
    <row r="12449" spans="1:6" x14ac:dyDescent="0.25">
      <c r="A12449" s="40"/>
      <c r="F12449" s="509"/>
    </row>
    <row r="12450" spans="1:6" x14ac:dyDescent="0.25">
      <c r="A12450" s="40"/>
      <c r="F12450" s="509"/>
    </row>
    <row r="12451" spans="1:6" x14ac:dyDescent="0.25">
      <c r="A12451" s="40"/>
      <c r="F12451" s="509"/>
    </row>
    <row r="12452" spans="1:6" x14ac:dyDescent="0.25">
      <c r="A12452" s="40"/>
      <c r="F12452" s="509"/>
    </row>
    <row r="12453" spans="1:6" x14ac:dyDescent="0.25">
      <c r="A12453" s="40"/>
      <c r="F12453" s="509"/>
    </row>
    <row r="12454" spans="1:6" x14ac:dyDescent="0.25">
      <c r="A12454" s="40"/>
      <c r="F12454" s="509"/>
    </row>
    <row r="12455" spans="1:6" x14ac:dyDescent="0.25">
      <c r="A12455" s="40"/>
      <c r="F12455" s="509"/>
    </row>
    <row r="12456" spans="1:6" x14ac:dyDescent="0.25">
      <c r="A12456" s="40"/>
      <c r="F12456" s="509"/>
    </row>
    <row r="12457" spans="1:6" x14ac:dyDescent="0.25">
      <c r="A12457" s="40"/>
      <c r="F12457" s="509"/>
    </row>
    <row r="12458" spans="1:6" x14ac:dyDescent="0.25">
      <c r="A12458" s="40"/>
      <c r="F12458" s="509"/>
    </row>
    <row r="12459" spans="1:6" x14ac:dyDescent="0.25">
      <c r="A12459" s="40"/>
      <c r="F12459" s="509"/>
    </row>
    <row r="12460" spans="1:6" x14ac:dyDescent="0.25">
      <c r="A12460" s="40"/>
      <c r="F12460" s="509"/>
    </row>
    <row r="12461" spans="1:6" x14ac:dyDescent="0.25">
      <c r="A12461" s="40"/>
      <c r="F12461" s="509"/>
    </row>
    <row r="12462" spans="1:6" x14ac:dyDescent="0.25">
      <c r="A12462" s="40"/>
      <c r="F12462" s="509"/>
    </row>
    <row r="12463" spans="1:6" x14ac:dyDescent="0.25">
      <c r="A12463" s="40"/>
      <c r="F12463" s="509"/>
    </row>
    <row r="12464" spans="1:6" x14ac:dyDescent="0.25">
      <c r="A12464" s="40"/>
      <c r="F12464" s="509"/>
    </row>
    <row r="12465" spans="1:6" x14ac:dyDescent="0.25">
      <c r="A12465" s="40"/>
      <c r="F12465" s="509"/>
    </row>
    <row r="12466" spans="1:6" x14ac:dyDescent="0.25">
      <c r="A12466" s="40"/>
      <c r="F12466" s="509"/>
    </row>
    <row r="12467" spans="1:6" x14ac:dyDescent="0.25">
      <c r="A12467" s="40"/>
      <c r="F12467" s="509"/>
    </row>
    <row r="12468" spans="1:6" x14ac:dyDescent="0.25">
      <c r="A12468" s="40"/>
      <c r="F12468" s="509"/>
    </row>
    <row r="12469" spans="1:6" x14ac:dyDescent="0.25">
      <c r="A12469" s="40"/>
      <c r="F12469" s="509"/>
    </row>
    <row r="12470" spans="1:6" x14ac:dyDescent="0.25">
      <c r="A12470" s="40"/>
      <c r="F12470" s="509"/>
    </row>
    <row r="12471" spans="1:6" x14ac:dyDescent="0.25">
      <c r="A12471" s="40"/>
      <c r="F12471" s="509"/>
    </row>
    <row r="12472" spans="1:6" x14ac:dyDescent="0.25">
      <c r="A12472" s="40"/>
      <c r="F12472" s="509"/>
    </row>
    <row r="12473" spans="1:6" x14ac:dyDescent="0.25">
      <c r="A12473" s="40"/>
      <c r="F12473" s="509"/>
    </row>
    <row r="12474" spans="1:6" x14ac:dyDescent="0.25">
      <c r="A12474" s="40"/>
      <c r="F12474" s="509"/>
    </row>
    <row r="12475" spans="1:6" x14ac:dyDescent="0.25">
      <c r="A12475" s="40"/>
      <c r="F12475" s="509"/>
    </row>
    <row r="12476" spans="1:6" x14ac:dyDescent="0.25">
      <c r="A12476" s="40"/>
      <c r="F12476" s="509"/>
    </row>
    <row r="12477" spans="1:6" x14ac:dyDescent="0.25">
      <c r="A12477" s="40"/>
      <c r="F12477" s="509"/>
    </row>
    <row r="12478" spans="1:6" x14ac:dyDescent="0.25">
      <c r="A12478" s="40"/>
      <c r="F12478" s="509"/>
    </row>
    <row r="12479" spans="1:6" x14ac:dyDescent="0.25">
      <c r="A12479" s="40"/>
      <c r="F12479" s="509"/>
    </row>
    <row r="12480" spans="1:6" x14ac:dyDescent="0.25">
      <c r="A12480" s="40"/>
      <c r="F12480" s="509"/>
    </row>
    <row r="12481" spans="1:6" x14ac:dyDescent="0.25">
      <c r="A12481" s="40"/>
      <c r="F12481" s="509"/>
    </row>
    <row r="12482" spans="1:6" x14ac:dyDescent="0.25">
      <c r="A12482" s="40"/>
      <c r="F12482" s="509"/>
    </row>
    <row r="12483" spans="1:6" x14ac:dyDescent="0.25">
      <c r="A12483" s="40"/>
      <c r="F12483" s="509"/>
    </row>
    <row r="12484" spans="1:6" x14ac:dyDescent="0.25">
      <c r="A12484" s="40"/>
      <c r="F12484" s="509"/>
    </row>
    <row r="12485" spans="1:6" x14ac:dyDescent="0.25">
      <c r="A12485" s="40"/>
      <c r="F12485" s="509"/>
    </row>
    <row r="12486" spans="1:6" x14ac:dyDescent="0.25">
      <c r="A12486" s="40"/>
      <c r="F12486" s="509"/>
    </row>
    <row r="12487" spans="1:6" x14ac:dyDescent="0.25">
      <c r="A12487" s="40"/>
      <c r="F12487" s="509"/>
    </row>
    <row r="12488" spans="1:6" x14ac:dyDescent="0.25">
      <c r="A12488" s="40"/>
      <c r="F12488" s="509"/>
    </row>
    <row r="12489" spans="1:6" x14ac:dyDescent="0.25">
      <c r="A12489" s="40"/>
      <c r="F12489" s="509"/>
    </row>
    <row r="12490" spans="1:6" x14ac:dyDescent="0.25">
      <c r="A12490" s="40"/>
      <c r="F12490" s="509"/>
    </row>
    <row r="12491" spans="1:6" x14ac:dyDescent="0.25">
      <c r="A12491" s="40"/>
      <c r="F12491" s="509"/>
    </row>
    <row r="12492" spans="1:6" x14ac:dyDescent="0.25">
      <c r="A12492" s="40"/>
      <c r="F12492" s="509"/>
    </row>
    <row r="12493" spans="1:6" x14ac:dyDescent="0.25">
      <c r="A12493" s="40"/>
      <c r="F12493" s="509"/>
    </row>
    <row r="12494" spans="1:6" x14ac:dyDescent="0.25">
      <c r="A12494" s="40"/>
      <c r="F12494" s="509"/>
    </row>
    <row r="12495" spans="1:6" x14ac:dyDescent="0.25">
      <c r="A12495" s="40"/>
      <c r="F12495" s="509"/>
    </row>
    <row r="12496" spans="1:6" x14ac:dyDescent="0.25">
      <c r="A12496" s="40"/>
      <c r="F12496" s="509"/>
    </row>
    <row r="12497" spans="1:6" x14ac:dyDescent="0.25">
      <c r="A12497" s="40"/>
      <c r="F12497" s="509"/>
    </row>
    <row r="12498" spans="1:6" x14ac:dyDescent="0.25">
      <c r="A12498" s="40"/>
      <c r="F12498" s="509"/>
    </row>
    <row r="12499" spans="1:6" x14ac:dyDescent="0.25">
      <c r="A12499" s="40"/>
      <c r="F12499" s="509"/>
    </row>
    <row r="12500" spans="1:6" x14ac:dyDescent="0.25">
      <c r="A12500" s="40"/>
      <c r="F12500" s="509"/>
    </row>
    <row r="12501" spans="1:6" x14ac:dyDescent="0.25">
      <c r="A12501" s="40"/>
      <c r="F12501" s="509"/>
    </row>
    <row r="12502" spans="1:6" x14ac:dyDescent="0.25">
      <c r="A12502" s="40"/>
      <c r="F12502" s="509"/>
    </row>
    <row r="12503" spans="1:6" x14ac:dyDescent="0.25">
      <c r="A12503" s="40"/>
      <c r="F12503" s="509"/>
    </row>
    <row r="12504" spans="1:6" x14ac:dyDescent="0.25">
      <c r="A12504" s="40"/>
      <c r="F12504" s="509"/>
    </row>
    <row r="12505" spans="1:6" x14ac:dyDescent="0.25">
      <c r="A12505" s="40"/>
      <c r="F12505" s="509"/>
    </row>
    <row r="12506" spans="1:6" x14ac:dyDescent="0.25">
      <c r="A12506" s="40"/>
      <c r="F12506" s="509"/>
    </row>
    <row r="12507" spans="1:6" x14ac:dyDescent="0.25">
      <c r="A12507" s="40"/>
      <c r="F12507" s="509"/>
    </row>
    <row r="12508" spans="1:6" x14ac:dyDescent="0.25">
      <c r="A12508" s="40"/>
      <c r="F12508" s="509"/>
    </row>
    <row r="12509" spans="1:6" x14ac:dyDescent="0.25">
      <c r="A12509" s="40"/>
      <c r="F12509" s="509"/>
    </row>
    <row r="12510" spans="1:6" x14ac:dyDescent="0.25">
      <c r="A12510" s="40"/>
      <c r="F12510" s="509"/>
    </row>
    <row r="12511" spans="1:6" x14ac:dyDescent="0.25">
      <c r="A12511" s="40"/>
      <c r="F12511" s="509"/>
    </row>
    <row r="12512" spans="1:6" x14ac:dyDescent="0.25">
      <c r="A12512" s="40"/>
      <c r="F12512" s="509"/>
    </row>
    <row r="12513" spans="1:6" x14ac:dyDescent="0.25">
      <c r="A12513" s="40"/>
      <c r="F12513" s="509"/>
    </row>
    <row r="12514" spans="1:6" x14ac:dyDescent="0.25">
      <c r="A12514" s="40"/>
      <c r="F12514" s="509"/>
    </row>
    <row r="12515" spans="1:6" x14ac:dyDescent="0.25">
      <c r="A12515" s="40"/>
      <c r="F12515" s="509"/>
    </row>
    <row r="12516" spans="1:6" x14ac:dyDescent="0.25">
      <c r="A12516" s="40"/>
      <c r="F12516" s="509"/>
    </row>
    <row r="12517" spans="1:6" x14ac:dyDescent="0.25">
      <c r="A12517" s="40"/>
      <c r="F12517" s="509"/>
    </row>
    <row r="12518" spans="1:6" x14ac:dyDescent="0.25">
      <c r="A12518" s="40"/>
      <c r="F12518" s="509"/>
    </row>
    <row r="12519" spans="1:6" x14ac:dyDescent="0.25">
      <c r="A12519" s="40"/>
      <c r="F12519" s="509"/>
    </row>
    <row r="12520" spans="1:6" x14ac:dyDescent="0.25">
      <c r="A12520" s="40"/>
      <c r="F12520" s="509"/>
    </row>
    <row r="12521" spans="1:6" x14ac:dyDescent="0.25">
      <c r="A12521" s="40"/>
      <c r="F12521" s="509"/>
    </row>
    <row r="12522" spans="1:6" x14ac:dyDescent="0.25">
      <c r="A12522" s="40"/>
      <c r="F12522" s="509"/>
    </row>
    <row r="12523" spans="1:6" x14ac:dyDescent="0.25">
      <c r="A12523" s="40"/>
      <c r="F12523" s="509"/>
    </row>
    <row r="12524" spans="1:6" x14ac:dyDescent="0.25">
      <c r="A12524" s="40"/>
      <c r="F12524" s="509"/>
    </row>
    <row r="12525" spans="1:6" x14ac:dyDescent="0.25">
      <c r="A12525" s="40"/>
      <c r="F12525" s="509"/>
    </row>
    <row r="12526" spans="1:6" x14ac:dyDescent="0.25">
      <c r="A12526" s="40"/>
      <c r="F12526" s="509"/>
    </row>
    <row r="12527" spans="1:6" x14ac:dyDescent="0.25">
      <c r="A12527" s="40"/>
      <c r="F12527" s="509"/>
    </row>
    <row r="12528" spans="1:6" x14ac:dyDescent="0.25">
      <c r="A12528" s="40"/>
      <c r="F12528" s="509"/>
    </row>
    <row r="12529" spans="1:6" x14ac:dyDescent="0.25">
      <c r="A12529" s="40"/>
      <c r="F12529" s="509"/>
    </row>
    <row r="12530" spans="1:6" x14ac:dyDescent="0.25">
      <c r="A12530" s="40"/>
      <c r="F12530" s="509"/>
    </row>
    <row r="12531" spans="1:6" x14ac:dyDescent="0.25">
      <c r="A12531" s="40"/>
      <c r="F12531" s="509"/>
    </row>
    <row r="12532" spans="1:6" x14ac:dyDescent="0.25">
      <c r="A12532" s="40"/>
      <c r="F12532" s="509"/>
    </row>
    <row r="12533" spans="1:6" x14ac:dyDescent="0.25">
      <c r="A12533" s="40"/>
      <c r="F12533" s="509"/>
    </row>
    <row r="12534" spans="1:6" x14ac:dyDescent="0.25">
      <c r="A12534" s="40"/>
      <c r="F12534" s="509"/>
    </row>
    <row r="12535" spans="1:6" x14ac:dyDescent="0.25">
      <c r="A12535" s="40"/>
      <c r="F12535" s="509"/>
    </row>
    <row r="12536" spans="1:6" x14ac:dyDescent="0.25">
      <c r="A12536" s="40"/>
      <c r="F12536" s="509"/>
    </row>
    <row r="12537" spans="1:6" x14ac:dyDescent="0.25">
      <c r="A12537" s="40"/>
      <c r="F12537" s="509"/>
    </row>
    <row r="12538" spans="1:6" x14ac:dyDescent="0.25">
      <c r="A12538" s="40"/>
      <c r="F12538" s="509"/>
    </row>
    <row r="12539" spans="1:6" x14ac:dyDescent="0.25">
      <c r="A12539" s="40"/>
      <c r="F12539" s="509"/>
    </row>
    <row r="12540" spans="1:6" x14ac:dyDescent="0.25">
      <c r="A12540" s="40"/>
      <c r="F12540" s="509"/>
    </row>
    <row r="12541" spans="1:6" x14ac:dyDescent="0.25">
      <c r="A12541" s="40"/>
      <c r="F12541" s="509"/>
    </row>
    <row r="12542" spans="1:6" x14ac:dyDescent="0.25">
      <c r="A12542" s="40"/>
      <c r="F12542" s="509"/>
    </row>
    <row r="12543" spans="1:6" x14ac:dyDescent="0.25">
      <c r="A12543" s="40"/>
      <c r="F12543" s="509"/>
    </row>
    <row r="12544" spans="1:6" x14ac:dyDescent="0.25">
      <c r="A12544" s="40"/>
      <c r="F12544" s="509"/>
    </row>
    <row r="12545" spans="1:6" x14ac:dyDescent="0.25">
      <c r="A12545" s="40"/>
      <c r="F12545" s="509"/>
    </row>
    <row r="12546" spans="1:6" x14ac:dyDescent="0.25">
      <c r="A12546" s="40"/>
      <c r="F12546" s="509"/>
    </row>
    <row r="12547" spans="1:6" x14ac:dyDescent="0.25">
      <c r="A12547" s="40"/>
      <c r="F12547" s="509"/>
    </row>
    <row r="12548" spans="1:6" x14ac:dyDescent="0.25">
      <c r="A12548" s="40"/>
      <c r="F12548" s="509"/>
    </row>
    <row r="12549" spans="1:6" x14ac:dyDescent="0.25">
      <c r="A12549" s="40"/>
      <c r="F12549" s="509"/>
    </row>
    <row r="12550" spans="1:6" x14ac:dyDescent="0.25">
      <c r="A12550" s="40"/>
      <c r="F12550" s="509"/>
    </row>
    <row r="12551" spans="1:6" x14ac:dyDescent="0.25">
      <c r="A12551" s="40"/>
      <c r="F12551" s="509"/>
    </row>
    <row r="12552" spans="1:6" x14ac:dyDescent="0.25">
      <c r="A12552" s="40"/>
      <c r="F12552" s="509"/>
    </row>
    <row r="12553" spans="1:6" x14ac:dyDescent="0.25">
      <c r="A12553" s="40"/>
      <c r="F12553" s="509"/>
    </row>
    <row r="12554" spans="1:6" x14ac:dyDescent="0.25">
      <c r="A12554" s="40"/>
      <c r="F12554" s="509"/>
    </row>
    <row r="12555" spans="1:6" x14ac:dyDescent="0.25">
      <c r="A12555" s="40"/>
      <c r="F12555" s="509"/>
    </row>
    <row r="12556" spans="1:6" x14ac:dyDescent="0.25">
      <c r="A12556" s="40"/>
      <c r="F12556" s="509"/>
    </row>
    <row r="12557" spans="1:6" x14ac:dyDescent="0.25">
      <c r="A12557" s="40"/>
      <c r="F12557" s="509"/>
    </row>
    <row r="12558" spans="1:6" x14ac:dyDescent="0.25">
      <c r="A12558" s="40"/>
      <c r="F12558" s="509"/>
    </row>
    <row r="12559" spans="1:6" x14ac:dyDescent="0.25">
      <c r="A12559" s="40"/>
      <c r="F12559" s="509"/>
    </row>
    <row r="12560" spans="1:6" x14ac:dyDescent="0.25">
      <c r="A12560" s="40"/>
      <c r="F12560" s="509"/>
    </row>
    <row r="12561" spans="1:6" x14ac:dyDescent="0.25">
      <c r="A12561" s="40"/>
      <c r="F12561" s="509"/>
    </row>
    <row r="12562" spans="1:6" x14ac:dyDescent="0.25">
      <c r="A12562" s="40"/>
      <c r="F12562" s="509"/>
    </row>
    <row r="12563" spans="1:6" x14ac:dyDescent="0.25">
      <c r="A12563" s="40"/>
      <c r="F12563" s="509"/>
    </row>
    <row r="12564" spans="1:6" x14ac:dyDescent="0.25">
      <c r="A12564" s="40"/>
      <c r="F12564" s="509"/>
    </row>
    <row r="12565" spans="1:6" x14ac:dyDescent="0.25">
      <c r="A12565" s="40"/>
      <c r="F12565" s="509"/>
    </row>
    <row r="12566" spans="1:6" x14ac:dyDescent="0.25">
      <c r="A12566" s="40"/>
      <c r="F12566" s="509"/>
    </row>
    <row r="12567" spans="1:6" x14ac:dyDescent="0.25">
      <c r="A12567" s="40"/>
      <c r="F12567" s="509"/>
    </row>
    <row r="12568" spans="1:6" x14ac:dyDescent="0.25">
      <c r="A12568" s="40"/>
      <c r="F12568" s="509"/>
    </row>
    <row r="12569" spans="1:6" x14ac:dyDescent="0.25">
      <c r="A12569" s="40"/>
      <c r="F12569" s="509"/>
    </row>
    <row r="12570" spans="1:6" x14ac:dyDescent="0.25">
      <c r="A12570" s="40"/>
      <c r="F12570" s="509"/>
    </row>
    <row r="12571" spans="1:6" x14ac:dyDescent="0.25">
      <c r="A12571" s="40"/>
      <c r="F12571" s="509"/>
    </row>
    <row r="12572" spans="1:6" x14ac:dyDescent="0.25">
      <c r="A12572" s="40"/>
      <c r="F12572" s="509"/>
    </row>
    <row r="12573" spans="1:6" x14ac:dyDescent="0.25">
      <c r="A12573" s="40"/>
      <c r="F12573" s="509"/>
    </row>
    <row r="12574" spans="1:6" x14ac:dyDescent="0.25">
      <c r="A12574" s="40"/>
      <c r="F12574" s="509"/>
    </row>
    <row r="12575" spans="1:6" x14ac:dyDescent="0.25">
      <c r="A12575" s="40"/>
      <c r="F12575" s="509"/>
    </row>
    <row r="12576" spans="1:6" x14ac:dyDescent="0.25">
      <c r="A12576" s="40"/>
      <c r="F12576" s="509"/>
    </row>
    <row r="12577" spans="1:6" x14ac:dyDescent="0.25">
      <c r="A12577" s="40"/>
      <c r="F12577" s="509"/>
    </row>
    <row r="12578" spans="1:6" x14ac:dyDescent="0.25">
      <c r="A12578" s="40"/>
      <c r="F12578" s="509"/>
    </row>
    <row r="12579" spans="1:6" x14ac:dyDescent="0.25">
      <c r="A12579" s="40"/>
      <c r="F12579" s="509"/>
    </row>
    <row r="12580" spans="1:6" x14ac:dyDescent="0.25">
      <c r="A12580" s="40"/>
      <c r="F12580" s="509"/>
    </row>
    <row r="12581" spans="1:6" x14ac:dyDescent="0.25">
      <c r="A12581" s="40"/>
      <c r="F12581" s="509"/>
    </row>
    <row r="12582" spans="1:6" x14ac:dyDescent="0.25">
      <c r="A12582" s="40"/>
      <c r="F12582" s="509"/>
    </row>
    <row r="12583" spans="1:6" x14ac:dyDescent="0.25">
      <c r="A12583" s="40"/>
      <c r="F12583" s="509"/>
    </row>
    <row r="12584" spans="1:6" x14ac:dyDescent="0.25">
      <c r="A12584" s="40"/>
      <c r="F12584" s="509"/>
    </row>
    <row r="12585" spans="1:6" x14ac:dyDescent="0.25">
      <c r="A12585" s="40"/>
      <c r="F12585" s="509"/>
    </row>
    <row r="12586" spans="1:6" x14ac:dyDescent="0.25">
      <c r="A12586" s="40"/>
      <c r="F12586" s="509"/>
    </row>
    <row r="12587" spans="1:6" x14ac:dyDescent="0.25">
      <c r="A12587" s="40"/>
      <c r="F12587" s="509"/>
    </row>
    <row r="12588" spans="1:6" x14ac:dyDescent="0.25">
      <c r="A12588" s="40"/>
      <c r="F12588" s="509"/>
    </row>
    <row r="12589" spans="1:6" x14ac:dyDescent="0.25">
      <c r="A12589" s="40"/>
      <c r="F12589" s="509"/>
    </row>
    <row r="12590" spans="1:6" x14ac:dyDescent="0.25">
      <c r="A12590" s="40"/>
      <c r="F12590" s="509"/>
    </row>
    <row r="12591" spans="1:6" x14ac:dyDescent="0.25">
      <c r="A12591" s="40"/>
      <c r="F12591" s="509"/>
    </row>
    <row r="12592" spans="1:6" x14ac:dyDescent="0.25">
      <c r="A12592" s="40"/>
      <c r="F12592" s="509"/>
    </row>
    <row r="12593" spans="1:6" x14ac:dyDescent="0.25">
      <c r="A12593" s="40"/>
      <c r="F12593" s="509"/>
    </row>
    <row r="12594" spans="1:6" x14ac:dyDescent="0.25">
      <c r="A12594" s="40"/>
      <c r="F12594" s="509"/>
    </row>
    <row r="12595" spans="1:6" x14ac:dyDescent="0.25">
      <c r="A12595" s="40"/>
      <c r="F12595" s="509"/>
    </row>
    <row r="12596" spans="1:6" x14ac:dyDescent="0.25">
      <c r="A12596" s="40"/>
      <c r="F12596" s="509"/>
    </row>
    <row r="12597" spans="1:6" x14ac:dyDescent="0.25">
      <c r="A12597" s="40"/>
      <c r="F12597" s="509"/>
    </row>
    <row r="12598" spans="1:6" x14ac:dyDescent="0.25">
      <c r="A12598" s="40"/>
      <c r="F12598" s="509"/>
    </row>
    <row r="12599" spans="1:6" x14ac:dyDescent="0.25">
      <c r="A12599" s="40"/>
      <c r="F12599" s="509"/>
    </row>
    <row r="12600" spans="1:6" x14ac:dyDescent="0.25">
      <c r="A12600" s="40"/>
      <c r="F12600" s="509"/>
    </row>
    <row r="12601" spans="1:6" x14ac:dyDescent="0.25">
      <c r="A12601" s="40"/>
      <c r="F12601" s="509"/>
    </row>
    <row r="12602" spans="1:6" x14ac:dyDescent="0.25">
      <c r="A12602" s="40"/>
      <c r="F12602" s="509"/>
    </row>
    <row r="12603" spans="1:6" x14ac:dyDescent="0.25">
      <c r="A12603" s="40"/>
      <c r="F12603" s="509"/>
    </row>
    <row r="12604" spans="1:6" x14ac:dyDescent="0.25">
      <c r="A12604" s="40"/>
      <c r="F12604" s="509"/>
    </row>
    <row r="12605" spans="1:6" x14ac:dyDescent="0.25">
      <c r="A12605" s="40"/>
      <c r="F12605" s="509"/>
    </row>
    <row r="12606" spans="1:6" x14ac:dyDescent="0.25">
      <c r="A12606" s="40"/>
      <c r="F12606" s="509"/>
    </row>
    <row r="12607" spans="1:6" x14ac:dyDescent="0.25">
      <c r="A12607" s="40"/>
      <c r="F12607" s="509"/>
    </row>
    <row r="12608" spans="1:6" x14ac:dyDescent="0.25">
      <c r="A12608" s="40"/>
      <c r="F12608" s="509"/>
    </row>
    <row r="12609" spans="1:6" x14ac:dyDescent="0.25">
      <c r="A12609" s="40"/>
      <c r="F12609" s="509"/>
    </row>
    <row r="12610" spans="1:6" x14ac:dyDescent="0.25">
      <c r="A12610" s="40"/>
      <c r="F12610" s="509"/>
    </row>
    <row r="12611" spans="1:6" x14ac:dyDescent="0.25">
      <c r="A12611" s="40"/>
      <c r="F12611" s="509"/>
    </row>
    <row r="12612" spans="1:6" x14ac:dyDescent="0.25">
      <c r="A12612" s="40"/>
      <c r="F12612" s="509"/>
    </row>
    <row r="12613" spans="1:6" x14ac:dyDescent="0.25">
      <c r="A12613" s="40"/>
      <c r="F12613" s="509"/>
    </row>
    <row r="12614" spans="1:6" x14ac:dyDescent="0.25">
      <c r="A12614" s="40"/>
      <c r="F12614" s="509"/>
    </row>
    <row r="12615" spans="1:6" x14ac:dyDescent="0.25">
      <c r="A12615" s="40"/>
      <c r="F12615" s="509"/>
    </row>
    <row r="12616" spans="1:6" x14ac:dyDescent="0.25">
      <c r="A12616" s="40"/>
      <c r="F12616" s="509"/>
    </row>
    <row r="12617" spans="1:6" x14ac:dyDescent="0.25">
      <c r="A12617" s="40"/>
      <c r="F12617" s="509"/>
    </row>
    <row r="12618" spans="1:6" x14ac:dyDescent="0.25">
      <c r="A12618" s="40"/>
      <c r="F12618" s="509"/>
    </row>
    <row r="12619" spans="1:6" x14ac:dyDescent="0.25">
      <c r="A12619" s="40"/>
      <c r="F12619" s="509"/>
    </row>
    <row r="12620" spans="1:6" x14ac:dyDescent="0.25">
      <c r="A12620" s="40"/>
      <c r="F12620" s="509"/>
    </row>
    <row r="12621" spans="1:6" x14ac:dyDescent="0.25">
      <c r="A12621" s="40"/>
      <c r="F12621" s="509"/>
    </row>
    <row r="12622" spans="1:6" x14ac:dyDescent="0.25">
      <c r="A12622" s="40"/>
      <c r="F12622" s="509"/>
    </row>
    <row r="12623" spans="1:6" x14ac:dyDescent="0.25">
      <c r="A12623" s="40"/>
      <c r="F12623" s="509"/>
    </row>
    <row r="12624" spans="1:6" x14ac:dyDescent="0.25">
      <c r="A12624" s="40"/>
      <c r="F12624" s="509"/>
    </row>
    <row r="12625" spans="1:6" x14ac:dyDescent="0.25">
      <c r="A12625" s="40"/>
      <c r="F12625" s="509"/>
    </row>
    <row r="12626" spans="1:6" x14ac:dyDescent="0.25">
      <c r="A12626" s="40"/>
      <c r="F12626" s="509"/>
    </row>
    <row r="12627" spans="1:6" x14ac:dyDescent="0.25">
      <c r="A12627" s="40"/>
      <c r="F12627" s="509"/>
    </row>
    <row r="12628" spans="1:6" x14ac:dyDescent="0.25">
      <c r="A12628" s="40"/>
      <c r="F12628" s="509"/>
    </row>
    <row r="12629" spans="1:6" x14ac:dyDescent="0.25">
      <c r="A12629" s="40"/>
      <c r="F12629" s="509"/>
    </row>
    <row r="12630" spans="1:6" x14ac:dyDescent="0.25">
      <c r="A12630" s="40"/>
      <c r="F12630" s="509"/>
    </row>
    <row r="12631" spans="1:6" x14ac:dyDescent="0.25">
      <c r="A12631" s="40"/>
      <c r="F12631" s="509"/>
    </row>
    <row r="12632" spans="1:6" x14ac:dyDescent="0.25">
      <c r="A12632" s="40"/>
      <c r="F12632" s="509"/>
    </row>
    <row r="12633" spans="1:6" x14ac:dyDescent="0.25">
      <c r="A12633" s="40"/>
      <c r="F12633" s="509"/>
    </row>
    <row r="12634" spans="1:6" x14ac:dyDescent="0.25">
      <c r="A12634" s="40"/>
      <c r="F12634" s="509"/>
    </row>
    <row r="12635" spans="1:6" x14ac:dyDescent="0.25">
      <c r="A12635" s="40"/>
      <c r="F12635" s="509"/>
    </row>
    <row r="12636" spans="1:6" x14ac:dyDescent="0.25">
      <c r="A12636" s="40"/>
      <c r="F12636" s="509"/>
    </row>
    <row r="12637" spans="1:6" x14ac:dyDescent="0.25">
      <c r="A12637" s="40"/>
      <c r="F12637" s="509"/>
    </row>
    <row r="12638" spans="1:6" x14ac:dyDescent="0.25">
      <c r="A12638" s="40"/>
      <c r="F12638" s="509"/>
    </row>
    <row r="12639" spans="1:6" x14ac:dyDescent="0.25">
      <c r="A12639" s="40"/>
      <c r="F12639" s="509"/>
    </row>
    <row r="12640" spans="1:6" x14ac:dyDescent="0.25">
      <c r="A12640" s="40"/>
      <c r="F12640" s="509"/>
    </row>
    <row r="12641" spans="1:6" x14ac:dyDescent="0.25">
      <c r="A12641" s="40"/>
      <c r="F12641" s="509"/>
    </row>
    <row r="12642" spans="1:6" x14ac:dyDescent="0.25">
      <c r="A12642" s="40"/>
      <c r="F12642" s="509"/>
    </row>
    <row r="12643" spans="1:6" x14ac:dyDescent="0.25">
      <c r="A12643" s="40"/>
      <c r="F12643" s="509"/>
    </row>
    <row r="12644" spans="1:6" x14ac:dyDescent="0.25">
      <c r="A12644" s="40"/>
      <c r="F12644" s="509"/>
    </row>
    <row r="12645" spans="1:6" x14ac:dyDescent="0.25">
      <c r="A12645" s="40"/>
      <c r="F12645" s="509"/>
    </row>
    <row r="12646" spans="1:6" x14ac:dyDescent="0.25">
      <c r="A12646" s="40"/>
      <c r="F12646" s="509"/>
    </row>
    <row r="12647" spans="1:6" x14ac:dyDescent="0.25">
      <c r="A12647" s="40"/>
      <c r="F12647" s="509"/>
    </row>
    <row r="12648" spans="1:6" x14ac:dyDescent="0.25">
      <c r="A12648" s="40"/>
      <c r="F12648" s="509"/>
    </row>
    <row r="12649" spans="1:6" x14ac:dyDescent="0.25">
      <c r="A12649" s="40"/>
      <c r="F12649" s="509"/>
    </row>
    <row r="12650" spans="1:6" x14ac:dyDescent="0.25">
      <c r="A12650" s="40"/>
      <c r="F12650" s="509"/>
    </row>
    <row r="12651" spans="1:6" x14ac:dyDescent="0.25">
      <c r="A12651" s="40"/>
      <c r="F12651" s="509"/>
    </row>
    <row r="12652" spans="1:6" x14ac:dyDescent="0.25">
      <c r="A12652" s="40"/>
      <c r="F12652" s="509"/>
    </row>
    <row r="12653" spans="1:6" x14ac:dyDescent="0.25">
      <c r="A12653" s="40"/>
      <c r="F12653" s="509"/>
    </row>
    <row r="12654" spans="1:6" x14ac:dyDescent="0.25">
      <c r="A12654" s="40"/>
      <c r="F12654" s="509"/>
    </row>
    <row r="12655" spans="1:6" x14ac:dyDescent="0.25">
      <c r="A12655" s="40"/>
      <c r="F12655" s="509"/>
    </row>
    <row r="12656" spans="1:6" x14ac:dyDescent="0.25">
      <c r="A12656" s="40"/>
      <c r="F12656" s="509"/>
    </row>
    <row r="12657" spans="1:6" x14ac:dyDescent="0.25">
      <c r="A12657" s="40"/>
      <c r="F12657" s="509"/>
    </row>
    <row r="12658" spans="1:6" x14ac:dyDescent="0.25">
      <c r="A12658" s="40"/>
      <c r="F12658" s="509"/>
    </row>
    <row r="12659" spans="1:6" x14ac:dyDescent="0.25">
      <c r="A12659" s="40"/>
      <c r="F12659" s="509"/>
    </row>
    <row r="12660" spans="1:6" x14ac:dyDescent="0.25">
      <c r="A12660" s="40"/>
      <c r="F12660" s="509"/>
    </row>
    <row r="12661" spans="1:6" x14ac:dyDescent="0.25">
      <c r="A12661" s="40"/>
      <c r="F12661" s="509"/>
    </row>
    <row r="12662" spans="1:6" x14ac:dyDescent="0.25">
      <c r="A12662" s="40"/>
      <c r="F12662" s="509"/>
    </row>
    <row r="12663" spans="1:6" x14ac:dyDescent="0.25">
      <c r="A12663" s="40"/>
      <c r="F12663" s="509"/>
    </row>
    <row r="12664" spans="1:6" x14ac:dyDescent="0.25">
      <c r="A12664" s="40"/>
      <c r="F12664" s="509"/>
    </row>
    <row r="12665" spans="1:6" x14ac:dyDescent="0.25">
      <c r="A12665" s="40"/>
      <c r="F12665" s="509"/>
    </row>
    <row r="12666" spans="1:6" x14ac:dyDescent="0.25">
      <c r="A12666" s="40"/>
      <c r="F12666" s="509"/>
    </row>
    <row r="12667" spans="1:6" x14ac:dyDescent="0.25">
      <c r="A12667" s="40"/>
      <c r="F12667" s="509"/>
    </row>
    <row r="12668" spans="1:6" x14ac:dyDescent="0.25">
      <c r="A12668" s="40"/>
      <c r="F12668" s="509"/>
    </row>
    <row r="12669" spans="1:6" x14ac:dyDescent="0.25">
      <c r="A12669" s="40"/>
      <c r="F12669" s="509"/>
    </row>
    <row r="12670" spans="1:6" x14ac:dyDescent="0.25">
      <c r="A12670" s="40"/>
      <c r="F12670" s="509"/>
    </row>
    <row r="12671" spans="1:6" x14ac:dyDescent="0.25">
      <c r="A12671" s="40"/>
      <c r="F12671" s="509"/>
    </row>
    <row r="12672" spans="1:6" x14ac:dyDescent="0.25">
      <c r="A12672" s="40"/>
      <c r="F12672" s="509"/>
    </row>
    <row r="12673" spans="1:6" x14ac:dyDescent="0.25">
      <c r="A12673" s="40"/>
      <c r="F12673" s="509"/>
    </row>
    <row r="12674" spans="1:6" x14ac:dyDescent="0.25">
      <c r="A12674" s="40"/>
      <c r="F12674" s="509"/>
    </row>
    <row r="12675" spans="1:6" x14ac:dyDescent="0.25">
      <c r="A12675" s="40"/>
      <c r="F12675" s="509"/>
    </row>
    <row r="12676" spans="1:6" x14ac:dyDescent="0.25">
      <c r="A12676" s="40"/>
      <c r="F12676" s="509"/>
    </row>
    <row r="12677" spans="1:6" x14ac:dyDescent="0.25">
      <c r="A12677" s="40"/>
      <c r="F12677" s="509"/>
    </row>
    <row r="12678" spans="1:6" x14ac:dyDescent="0.25">
      <c r="A12678" s="40"/>
      <c r="F12678" s="509"/>
    </row>
    <row r="12679" spans="1:6" x14ac:dyDescent="0.25">
      <c r="A12679" s="40"/>
      <c r="F12679" s="509"/>
    </row>
    <row r="12680" spans="1:6" x14ac:dyDescent="0.25">
      <c r="A12680" s="40"/>
      <c r="F12680" s="509"/>
    </row>
    <row r="12681" spans="1:6" x14ac:dyDescent="0.25">
      <c r="A12681" s="40"/>
      <c r="F12681" s="509"/>
    </row>
    <row r="12682" spans="1:6" x14ac:dyDescent="0.25">
      <c r="A12682" s="40"/>
      <c r="F12682" s="509"/>
    </row>
    <row r="12683" spans="1:6" x14ac:dyDescent="0.25">
      <c r="A12683" s="40"/>
      <c r="F12683" s="509"/>
    </row>
    <row r="12684" spans="1:6" x14ac:dyDescent="0.25">
      <c r="A12684" s="40"/>
      <c r="F12684" s="509"/>
    </row>
    <row r="12685" spans="1:6" x14ac:dyDescent="0.25">
      <c r="A12685" s="40"/>
      <c r="F12685" s="509"/>
    </row>
    <row r="12686" spans="1:6" x14ac:dyDescent="0.25">
      <c r="A12686" s="40"/>
      <c r="F12686" s="509"/>
    </row>
    <row r="12687" spans="1:6" x14ac:dyDescent="0.25">
      <c r="A12687" s="40"/>
      <c r="F12687" s="509"/>
    </row>
    <row r="12688" spans="1:6" x14ac:dyDescent="0.25">
      <c r="A12688" s="40"/>
      <c r="F12688" s="509"/>
    </row>
    <row r="12689" spans="1:6" x14ac:dyDescent="0.25">
      <c r="A12689" s="40"/>
      <c r="F12689" s="509"/>
    </row>
    <row r="12690" spans="1:6" x14ac:dyDescent="0.25">
      <c r="A12690" s="40"/>
      <c r="F12690" s="509"/>
    </row>
    <row r="12691" spans="1:6" x14ac:dyDescent="0.25">
      <c r="A12691" s="40"/>
      <c r="F12691" s="509"/>
    </row>
    <row r="12692" spans="1:6" x14ac:dyDescent="0.25">
      <c r="A12692" s="40"/>
      <c r="F12692" s="509"/>
    </row>
    <row r="12693" spans="1:6" x14ac:dyDescent="0.25">
      <c r="A12693" s="40"/>
      <c r="F12693" s="509"/>
    </row>
    <row r="12694" spans="1:6" x14ac:dyDescent="0.25">
      <c r="A12694" s="40"/>
      <c r="F12694" s="509"/>
    </row>
    <row r="12695" spans="1:6" x14ac:dyDescent="0.25">
      <c r="A12695" s="40"/>
      <c r="F12695" s="509"/>
    </row>
    <row r="12696" spans="1:6" x14ac:dyDescent="0.25">
      <c r="A12696" s="40"/>
      <c r="F12696" s="509"/>
    </row>
    <row r="12697" spans="1:6" x14ac:dyDescent="0.25">
      <c r="A12697" s="40"/>
      <c r="F12697" s="509"/>
    </row>
    <row r="12698" spans="1:6" x14ac:dyDescent="0.25">
      <c r="A12698" s="40"/>
      <c r="F12698" s="509"/>
    </row>
    <row r="12699" spans="1:6" x14ac:dyDescent="0.25">
      <c r="A12699" s="40"/>
      <c r="F12699" s="509"/>
    </row>
    <row r="12700" spans="1:6" x14ac:dyDescent="0.25">
      <c r="A12700" s="40"/>
      <c r="F12700" s="509"/>
    </row>
    <row r="12701" spans="1:6" x14ac:dyDescent="0.25">
      <c r="A12701" s="40"/>
      <c r="F12701" s="509"/>
    </row>
    <row r="12702" spans="1:6" x14ac:dyDescent="0.25">
      <c r="A12702" s="40"/>
      <c r="F12702" s="509"/>
    </row>
    <row r="12703" spans="1:6" x14ac:dyDescent="0.25">
      <c r="A12703" s="40"/>
      <c r="F12703" s="509"/>
    </row>
    <row r="12704" spans="1:6" x14ac:dyDescent="0.25">
      <c r="A12704" s="40"/>
      <c r="F12704" s="509"/>
    </row>
    <row r="12705" spans="1:6" x14ac:dyDescent="0.25">
      <c r="A12705" s="40"/>
      <c r="F12705" s="509"/>
    </row>
    <row r="12706" spans="1:6" x14ac:dyDescent="0.25">
      <c r="A12706" s="40"/>
      <c r="F12706" s="509"/>
    </row>
    <row r="12707" spans="1:6" x14ac:dyDescent="0.25">
      <c r="A12707" s="40"/>
      <c r="F12707" s="509"/>
    </row>
    <row r="12708" spans="1:6" x14ac:dyDescent="0.25">
      <c r="A12708" s="40"/>
      <c r="F12708" s="509"/>
    </row>
    <row r="12709" spans="1:6" x14ac:dyDescent="0.25">
      <c r="A12709" s="40"/>
      <c r="F12709" s="509"/>
    </row>
    <row r="12710" spans="1:6" x14ac:dyDescent="0.25">
      <c r="A12710" s="40"/>
      <c r="F12710" s="509"/>
    </row>
    <row r="12711" spans="1:6" x14ac:dyDescent="0.25">
      <c r="A12711" s="40"/>
      <c r="F12711" s="509"/>
    </row>
    <row r="12712" spans="1:6" x14ac:dyDescent="0.25">
      <c r="A12712" s="40"/>
      <c r="F12712" s="509"/>
    </row>
    <row r="12713" spans="1:6" x14ac:dyDescent="0.25">
      <c r="A12713" s="40"/>
      <c r="F12713" s="509"/>
    </row>
    <row r="12714" spans="1:6" x14ac:dyDescent="0.25">
      <c r="A12714" s="40"/>
      <c r="F12714" s="509"/>
    </row>
    <row r="12715" spans="1:6" x14ac:dyDescent="0.25">
      <c r="A12715" s="40"/>
      <c r="F12715" s="509"/>
    </row>
    <row r="12716" spans="1:6" x14ac:dyDescent="0.25">
      <c r="A12716" s="40"/>
      <c r="F12716" s="509"/>
    </row>
    <row r="12717" spans="1:6" x14ac:dyDescent="0.25">
      <c r="A12717" s="40"/>
      <c r="F12717" s="509"/>
    </row>
    <row r="12718" spans="1:6" x14ac:dyDescent="0.25">
      <c r="A12718" s="40"/>
      <c r="F12718" s="509"/>
    </row>
    <row r="12719" spans="1:6" x14ac:dyDescent="0.25">
      <c r="A12719" s="40"/>
      <c r="F12719" s="509"/>
    </row>
    <row r="12720" spans="1:6" x14ac:dyDescent="0.25">
      <c r="A12720" s="40"/>
      <c r="F12720" s="509"/>
    </row>
    <row r="12721" spans="1:6" x14ac:dyDescent="0.25">
      <c r="A12721" s="40"/>
      <c r="F12721" s="509"/>
    </row>
    <row r="12722" spans="1:6" x14ac:dyDescent="0.25">
      <c r="A12722" s="40"/>
      <c r="F12722" s="509"/>
    </row>
    <row r="12723" spans="1:6" x14ac:dyDescent="0.25">
      <c r="A12723" s="40"/>
      <c r="F12723" s="509"/>
    </row>
    <row r="12724" spans="1:6" x14ac:dyDescent="0.25">
      <c r="A12724" s="40"/>
      <c r="F12724" s="509"/>
    </row>
    <row r="12725" spans="1:6" x14ac:dyDescent="0.25">
      <c r="A12725" s="40"/>
      <c r="F12725" s="509"/>
    </row>
    <row r="12726" spans="1:6" x14ac:dyDescent="0.25">
      <c r="A12726" s="40"/>
      <c r="F12726" s="509"/>
    </row>
    <row r="12727" spans="1:6" x14ac:dyDescent="0.25">
      <c r="A12727" s="40"/>
      <c r="F12727" s="509"/>
    </row>
    <row r="12728" spans="1:6" x14ac:dyDescent="0.25">
      <c r="A12728" s="40"/>
      <c r="F12728" s="509"/>
    </row>
    <row r="12729" spans="1:6" x14ac:dyDescent="0.25">
      <c r="A12729" s="40"/>
      <c r="F12729" s="509"/>
    </row>
    <row r="12730" spans="1:6" x14ac:dyDescent="0.25">
      <c r="A12730" s="40"/>
      <c r="F12730" s="509"/>
    </row>
    <row r="12731" spans="1:6" x14ac:dyDescent="0.25">
      <c r="A12731" s="40"/>
      <c r="F12731" s="509"/>
    </row>
    <row r="12732" spans="1:6" x14ac:dyDescent="0.25">
      <c r="A12732" s="40"/>
      <c r="F12732" s="509"/>
    </row>
    <row r="12733" spans="1:6" x14ac:dyDescent="0.25">
      <c r="A12733" s="40"/>
      <c r="F12733" s="509"/>
    </row>
    <row r="12734" spans="1:6" x14ac:dyDescent="0.25">
      <c r="A12734" s="40"/>
      <c r="F12734" s="509"/>
    </row>
    <row r="12735" spans="1:6" x14ac:dyDescent="0.25">
      <c r="A12735" s="40"/>
      <c r="F12735" s="509"/>
    </row>
    <row r="12736" spans="1:6" x14ac:dyDescent="0.25">
      <c r="A12736" s="40"/>
      <c r="F12736" s="509"/>
    </row>
    <row r="12737" spans="1:6" x14ac:dyDescent="0.25">
      <c r="A12737" s="40"/>
      <c r="F12737" s="509"/>
    </row>
    <row r="12738" spans="1:6" x14ac:dyDescent="0.25">
      <c r="A12738" s="40"/>
      <c r="F12738" s="509"/>
    </row>
    <row r="12739" spans="1:6" x14ac:dyDescent="0.25">
      <c r="A12739" s="40"/>
      <c r="F12739" s="509"/>
    </row>
    <row r="12740" spans="1:6" x14ac:dyDescent="0.25">
      <c r="A12740" s="40"/>
      <c r="F12740" s="509"/>
    </row>
    <row r="12741" spans="1:6" x14ac:dyDescent="0.25">
      <c r="A12741" s="40"/>
      <c r="F12741" s="509"/>
    </row>
    <row r="12742" spans="1:6" x14ac:dyDescent="0.25">
      <c r="A12742" s="40"/>
      <c r="F12742" s="509"/>
    </row>
    <row r="12743" spans="1:6" x14ac:dyDescent="0.25">
      <c r="A12743" s="40"/>
      <c r="F12743" s="509"/>
    </row>
    <row r="12744" spans="1:6" x14ac:dyDescent="0.25">
      <c r="A12744" s="40"/>
      <c r="F12744" s="509"/>
    </row>
    <row r="12745" spans="1:6" x14ac:dyDescent="0.25">
      <c r="A12745" s="40"/>
      <c r="F12745" s="509"/>
    </row>
    <row r="12746" spans="1:6" x14ac:dyDescent="0.25">
      <c r="A12746" s="40"/>
      <c r="F12746" s="509"/>
    </row>
    <row r="12747" spans="1:6" x14ac:dyDescent="0.25">
      <c r="A12747" s="40"/>
      <c r="F12747" s="509"/>
    </row>
    <row r="12748" spans="1:6" x14ac:dyDescent="0.25">
      <c r="A12748" s="40"/>
      <c r="F12748" s="509"/>
    </row>
    <row r="12749" spans="1:6" x14ac:dyDescent="0.25">
      <c r="A12749" s="40"/>
      <c r="F12749" s="509"/>
    </row>
    <row r="12750" spans="1:6" x14ac:dyDescent="0.25">
      <c r="A12750" s="40"/>
      <c r="F12750" s="509"/>
    </row>
    <row r="12751" spans="1:6" x14ac:dyDescent="0.25">
      <c r="A12751" s="40"/>
      <c r="F12751" s="509"/>
    </row>
    <row r="12752" spans="1:6" x14ac:dyDescent="0.25">
      <c r="A12752" s="40"/>
      <c r="F12752" s="509"/>
    </row>
    <row r="12753" spans="1:6" x14ac:dyDescent="0.25">
      <c r="A12753" s="40"/>
      <c r="F12753" s="509"/>
    </row>
    <row r="12754" spans="1:6" x14ac:dyDescent="0.25">
      <c r="A12754" s="40"/>
      <c r="F12754" s="509"/>
    </row>
    <row r="12755" spans="1:6" x14ac:dyDescent="0.25">
      <c r="A12755" s="40"/>
      <c r="F12755" s="509"/>
    </row>
    <row r="12756" spans="1:6" x14ac:dyDescent="0.25">
      <c r="A12756" s="40"/>
      <c r="F12756" s="509"/>
    </row>
    <row r="12757" spans="1:6" x14ac:dyDescent="0.25">
      <c r="A12757" s="40"/>
      <c r="F12757" s="509"/>
    </row>
    <row r="12758" spans="1:6" x14ac:dyDescent="0.25">
      <c r="A12758" s="40"/>
      <c r="F12758" s="509"/>
    </row>
    <row r="12759" spans="1:6" x14ac:dyDescent="0.25">
      <c r="A12759" s="40"/>
      <c r="F12759" s="509"/>
    </row>
    <row r="12760" spans="1:6" x14ac:dyDescent="0.25">
      <c r="A12760" s="40"/>
      <c r="F12760" s="509"/>
    </row>
    <row r="12761" spans="1:6" x14ac:dyDescent="0.25">
      <c r="A12761" s="40"/>
      <c r="F12761" s="509"/>
    </row>
    <row r="12762" spans="1:6" x14ac:dyDescent="0.25">
      <c r="A12762" s="40"/>
      <c r="F12762" s="509"/>
    </row>
    <row r="12763" spans="1:6" x14ac:dyDescent="0.25">
      <c r="A12763" s="40"/>
      <c r="F12763" s="509"/>
    </row>
    <row r="12764" spans="1:6" x14ac:dyDescent="0.25">
      <c r="A12764" s="40"/>
      <c r="F12764" s="509"/>
    </row>
    <row r="12765" spans="1:6" x14ac:dyDescent="0.25">
      <c r="A12765" s="40"/>
      <c r="F12765" s="509"/>
    </row>
    <row r="12766" spans="1:6" x14ac:dyDescent="0.25">
      <c r="A12766" s="40"/>
      <c r="F12766" s="509"/>
    </row>
    <row r="12767" spans="1:6" x14ac:dyDescent="0.25">
      <c r="A12767" s="40"/>
      <c r="F12767" s="509"/>
    </row>
    <row r="12768" spans="1:6" x14ac:dyDescent="0.25">
      <c r="A12768" s="40"/>
      <c r="F12768" s="509"/>
    </row>
    <row r="12769" spans="1:6" x14ac:dyDescent="0.25">
      <c r="A12769" s="40"/>
      <c r="F12769" s="509"/>
    </row>
    <row r="12770" spans="1:6" x14ac:dyDescent="0.25">
      <c r="A12770" s="40"/>
      <c r="F12770" s="509"/>
    </row>
    <row r="12771" spans="1:6" x14ac:dyDescent="0.25">
      <c r="A12771" s="40"/>
      <c r="F12771" s="509"/>
    </row>
    <row r="12772" spans="1:6" x14ac:dyDescent="0.25">
      <c r="A12772" s="40"/>
      <c r="F12772" s="509"/>
    </row>
    <row r="12773" spans="1:6" x14ac:dyDescent="0.25">
      <c r="A12773" s="40"/>
      <c r="F12773" s="509"/>
    </row>
    <row r="12774" spans="1:6" x14ac:dyDescent="0.25">
      <c r="A12774" s="40"/>
      <c r="F12774" s="509"/>
    </row>
    <row r="12775" spans="1:6" x14ac:dyDescent="0.25">
      <c r="A12775" s="40"/>
      <c r="F12775" s="509"/>
    </row>
    <row r="12776" spans="1:6" x14ac:dyDescent="0.25">
      <c r="A12776" s="40"/>
      <c r="F12776" s="509"/>
    </row>
    <row r="12777" spans="1:6" x14ac:dyDescent="0.25">
      <c r="A12777" s="40"/>
      <c r="F12777" s="509"/>
    </row>
    <row r="12778" spans="1:6" x14ac:dyDescent="0.25">
      <c r="A12778" s="40"/>
      <c r="F12778" s="509"/>
    </row>
    <row r="12779" spans="1:6" x14ac:dyDescent="0.25">
      <c r="A12779" s="40"/>
      <c r="F12779" s="509"/>
    </row>
    <row r="12780" spans="1:6" x14ac:dyDescent="0.25">
      <c r="A12780" s="40"/>
      <c r="F12780" s="509"/>
    </row>
    <row r="12781" spans="1:6" x14ac:dyDescent="0.25">
      <c r="A12781" s="40"/>
      <c r="F12781" s="509"/>
    </row>
    <row r="12782" spans="1:6" x14ac:dyDescent="0.25">
      <c r="A12782" s="40"/>
      <c r="F12782" s="509"/>
    </row>
    <row r="12783" spans="1:6" x14ac:dyDescent="0.25">
      <c r="A12783" s="40"/>
      <c r="F12783" s="509"/>
    </row>
    <row r="12784" spans="1:6" x14ac:dyDescent="0.25">
      <c r="A12784" s="40"/>
      <c r="F12784" s="509"/>
    </row>
    <row r="12785" spans="1:6" x14ac:dyDescent="0.25">
      <c r="A12785" s="40"/>
      <c r="F12785" s="509"/>
    </row>
    <row r="12786" spans="1:6" x14ac:dyDescent="0.25">
      <c r="A12786" s="40"/>
      <c r="F12786" s="509"/>
    </row>
    <row r="12787" spans="1:6" x14ac:dyDescent="0.25">
      <c r="A12787" s="40"/>
      <c r="F12787" s="509"/>
    </row>
    <row r="12788" spans="1:6" x14ac:dyDescent="0.25">
      <c r="A12788" s="40"/>
      <c r="F12788" s="509"/>
    </row>
    <row r="12789" spans="1:6" x14ac:dyDescent="0.25">
      <c r="A12789" s="40"/>
      <c r="F12789" s="509"/>
    </row>
    <row r="12790" spans="1:6" x14ac:dyDescent="0.25">
      <c r="A12790" s="40"/>
      <c r="F12790" s="509"/>
    </row>
    <row r="12791" spans="1:6" x14ac:dyDescent="0.25">
      <c r="A12791" s="40"/>
      <c r="F12791" s="509"/>
    </row>
    <row r="12792" spans="1:6" x14ac:dyDescent="0.25">
      <c r="A12792" s="40"/>
      <c r="F12792" s="509"/>
    </row>
    <row r="12793" spans="1:6" x14ac:dyDescent="0.25">
      <c r="A12793" s="40"/>
      <c r="F12793" s="509"/>
    </row>
    <row r="12794" spans="1:6" x14ac:dyDescent="0.25">
      <c r="A12794" s="40"/>
      <c r="F12794" s="509"/>
    </row>
    <row r="12795" spans="1:6" x14ac:dyDescent="0.25">
      <c r="A12795" s="40"/>
      <c r="F12795" s="509"/>
    </row>
    <row r="12796" spans="1:6" x14ac:dyDescent="0.25">
      <c r="A12796" s="40"/>
      <c r="F12796" s="509"/>
    </row>
    <row r="12797" spans="1:6" x14ac:dyDescent="0.25">
      <c r="A12797" s="40"/>
      <c r="F12797" s="509"/>
    </row>
    <row r="12798" spans="1:6" x14ac:dyDescent="0.25">
      <c r="A12798" s="40"/>
      <c r="F12798" s="509"/>
    </row>
    <row r="12799" spans="1:6" x14ac:dyDescent="0.25">
      <c r="A12799" s="40"/>
      <c r="F12799" s="509"/>
    </row>
    <row r="12800" spans="1:6" x14ac:dyDescent="0.25">
      <c r="A12800" s="40"/>
      <c r="F12800" s="509"/>
    </row>
    <row r="12801" spans="1:6" x14ac:dyDescent="0.25">
      <c r="A12801" s="40"/>
      <c r="F12801" s="509"/>
    </row>
    <row r="12802" spans="1:6" x14ac:dyDescent="0.25">
      <c r="A12802" s="40"/>
      <c r="F12802" s="509"/>
    </row>
    <row r="12803" spans="1:6" x14ac:dyDescent="0.25">
      <c r="A12803" s="40"/>
      <c r="F12803" s="509"/>
    </row>
    <row r="12804" spans="1:6" x14ac:dyDescent="0.25">
      <c r="A12804" s="40"/>
      <c r="F12804" s="509"/>
    </row>
    <row r="12805" spans="1:6" x14ac:dyDescent="0.25">
      <c r="A12805" s="40"/>
      <c r="F12805" s="509"/>
    </row>
    <row r="12806" spans="1:6" x14ac:dyDescent="0.25">
      <c r="A12806" s="40"/>
      <c r="F12806" s="509"/>
    </row>
    <row r="12807" spans="1:6" x14ac:dyDescent="0.25">
      <c r="A12807" s="40"/>
      <c r="F12807" s="509"/>
    </row>
    <row r="12808" spans="1:6" x14ac:dyDescent="0.25">
      <c r="A12808" s="40"/>
      <c r="F12808" s="509"/>
    </row>
    <row r="12809" spans="1:6" x14ac:dyDescent="0.25">
      <c r="A12809" s="40"/>
      <c r="F12809" s="509"/>
    </row>
    <row r="12810" spans="1:6" x14ac:dyDescent="0.25">
      <c r="A12810" s="40"/>
      <c r="F12810" s="509"/>
    </row>
    <row r="12811" spans="1:6" x14ac:dyDescent="0.25">
      <c r="A12811" s="40"/>
      <c r="F12811" s="509"/>
    </row>
    <row r="12812" spans="1:6" x14ac:dyDescent="0.25">
      <c r="A12812" s="40"/>
      <c r="F12812" s="509"/>
    </row>
    <row r="12813" spans="1:6" x14ac:dyDescent="0.25">
      <c r="A12813" s="40"/>
      <c r="F12813" s="509"/>
    </row>
    <row r="12814" spans="1:6" x14ac:dyDescent="0.25">
      <c r="A12814" s="40"/>
      <c r="F12814" s="509"/>
    </row>
    <row r="12815" spans="1:6" x14ac:dyDescent="0.25">
      <c r="A12815" s="40"/>
      <c r="F12815" s="509"/>
    </row>
    <row r="12816" spans="1:6" x14ac:dyDescent="0.25">
      <c r="A12816" s="40"/>
      <c r="F12816" s="509"/>
    </row>
    <row r="12817" spans="1:6" x14ac:dyDescent="0.25">
      <c r="A12817" s="40"/>
      <c r="F12817" s="509"/>
    </row>
    <row r="12818" spans="1:6" x14ac:dyDescent="0.25">
      <c r="A12818" s="40"/>
      <c r="F12818" s="509"/>
    </row>
    <row r="12819" spans="1:6" x14ac:dyDescent="0.25">
      <c r="A12819" s="40"/>
      <c r="F12819" s="509"/>
    </row>
    <row r="12820" spans="1:6" x14ac:dyDescent="0.25">
      <c r="A12820" s="40"/>
      <c r="F12820" s="509"/>
    </row>
    <row r="12821" spans="1:6" x14ac:dyDescent="0.25">
      <c r="A12821" s="40"/>
      <c r="F12821" s="509"/>
    </row>
    <row r="12822" spans="1:6" x14ac:dyDescent="0.25">
      <c r="A12822" s="40"/>
      <c r="F12822" s="509"/>
    </row>
    <row r="12823" spans="1:6" x14ac:dyDescent="0.25">
      <c r="A12823" s="40"/>
      <c r="F12823" s="509"/>
    </row>
    <row r="12824" spans="1:6" x14ac:dyDescent="0.25">
      <c r="A12824" s="40"/>
      <c r="F12824" s="509"/>
    </row>
    <row r="12825" spans="1:6" x14ac:dyDescent="0.25">
      <c r="A12825" s="40"/>
      <c r="F12825" s="509"/>
    </row>
    <row r="12826" spans="1:6" x14ac:dyDescent="0.25">
      <c r="A12826" s="40"/>
      <c r="F12826" s="509"/>
    </row>
    <row r="12827" spans="1:6" x14ac:dyDescent="0.25">
      <c r="A12827" s="40"/>
      <c r="F12827" s="509"/>
    </row>
    <row r="12828" spans="1:6" x14ac:dyDescent="0.25">
      <c r="A12828" s="40"/>
      <c r="F12828" s="509"/>
    </row>
    <row r="12829" spans="1:6" x14ac:dyDescent="0.25">
      <c r="A12829" s="40"/>
      <c r="F12829" s="509"/>
    </row>
    <row r="12830" spans="1:6" x14ac:dyDescent="0.25">
      <c r="A12830" s="40"/>
      <c r="F12830" s="509"/>
    </row>
    <row r="12831" spans="1:6" x14ac:dyDescent="0.25">
      <c r="A12831" s="40"/>
      <c r="F12831" s="509"/>
    </row>
    <row r="12832" spans="1:6" x14ac:dyDescent="0.25">
      <c r="A12832" s="40"/>
      <c r="F12832" s="509"/>
    </row>
    <row r="12833" spans="1:6" x14ac:dyDescent="0.25">
      <c r="A12833" s="40"/>
      <c r="F12833" s="509"/>
    </row>
    <row r="12834" spans="1:6" x14ac:dyDescent="0.25">
      <c r="A12834" s="40"/>
      <c r="F12834" s="509"/>
    </row>
    <row r="12835" spans="1:6" x14ac:dyDescent="0.25">
      <c r="A12835" s="40"/>
      <c r="F12835" s="509"/>
    </row>
    <row r="12836" spans="1:6" x14ac:dyDescent="0.25">
      <c r="A12836" s="40"/>
      <c r="F12836" s="509"/>
    </row>
    <row r="12837" spans="1:6" x14ac:dyDescent="0.25">
      <c r="A12837" s="40"/>
      <c r="F12837" s="509"/>
    </row>
    <row r="12838" spans="1:6" x14ac:dyDescent="0.25">
      <c r="A12838" s="40"/>
      <c r="F12838" s="509"/>
    </row>
    <row r="12839" spans="1:6" x14ac:dyDescent="0.25">
      <c r="A12839" s="40"/>
      <c r="F12839" s="509"/>
    </row>
    <row r="12840" spans="1:6" x14ac:dyDescent="0.25">
      <c r="A12840" s="40"/>
      <c r="F12840" s="509"/>
    </row>
    <row r="12841" spans="1:6" x14ac:dyDescent="0.25">
      <c r="A12841" s="40"/>
      <c r="F12841" s="509"/>
    </row>
    <row r="12842" spans="1:6" x14ac:dyDescent="0.25">
      <c r="A12842" s="40"/>
      <c r="F12842" s="509"/>
    </row>
    <row r="12843" spans="1:6" x14ac:dyDescent="0.25">
      <c r="A12843" s="40"/>
      <c r="F12843" s="509"/>
    </row>
    <row r="12844" spans="1:6" x14ac:dyDescent="0.25">
      <c r="A12844" s="40"/>
      <c r="F12844" s="509"/>
    </row>
    <row r="12845" spans="1:6" x14ac:dyDescent="0.25">
      <c r="A12845" s="40"/>
      <c r="F12845" s="509"/>
    </row>
    <row r="12846" spans="1:6" x14ac:dyDescent="0.25">
      <c r="A12846" s="40"/>
      <c r="F12846" s="509"/>
    </row>
    <row r="12847" spans="1:6" x14ac:dyDescent="0.25">
      <c r="A12847" s="40"/>
      <c r="F12847" s="509"/>
    </row>
    <row r="12848" spans="1:6" x14ac:dyDescent="0.25">
      <c r="A12848" s="40"/>
      <c r="F12848" s="509"/>
    </row>
    <row r="12849" spans="1:6" x14ac:dyDescent="0.25">
      <c r="A12849" s="40"/>
      <c r="F12849" s="509"/>
    </row>
    <row r="12850" spans="1:6" x14ac:dyDescent="0.25">
      <c r="A12850" s="40"/>
      <c r="F12850" s="509"/>
    </row>
    <row r="12851" spans="1:6" x14ac:dyDescent="0.25">
      <c r="A12851" s="40"/>
      <c r="F12851" s="509"/>
    </row>
    <row r="12852" spans="1:6" x14ac:dyDescent="0.25">
      <c r="A12852" s="40"/>
      <c r="F12852" s="509"/>
    </row>
    <row r="12853" spans="1:6" x14ac:dyDescent="0.25">
      <c r="A12853" s="40"/>
      <c r="F12853" s="509"/>
    </row>
    <row r="12854" spans="1:6" x14ac:dyDescent="0.25">
      <c r="A12854" s="40"/>
      <c r="F12854" s="509"/>
    </row>
    <row r="12855" spans="1:6" x14ac:dyDescent="0.25">
      <c r="A12855" s="40"/>
      <c r="F12855" s="509"/>
    </row>
    <row r="12856" spans="1:6" x14ac:dyDescent="0.25">
      <c r="A12856" s="40"/>
      <c r="F12856" s="509"/>
    </row>
    <row r="12857" spans="1:6" x14ac:dyDescent="0.25">
      <c r="A12857" s="40"/>
      <c r="F12857" s="509"/>
    </row>
    <row r="12858" spans="1:6" x14ac:dyDescent="0.25">
      <c r="A12858" s="40"/>
      <c r="F12858" s="509"/>
    </row>
    <row r="12859" spans="1:6" x14ac:dyDescent="0.25">
      <c r="A12859" s="40"/>
      <c r="F12859" s="509"/>
    </row>
    <row r="12860" spans="1:6" x14ac:dyDescent="0.25">
      <c r="A12860" s="40"/>
      <c r="F12860" s="509"/>
    </row>
    <row r="12861" spans="1:6" x14ac:dyDescent="0.25">
      <c r="A12861" s="40"/>
      <c r="F12861" s="509"/>
    </row>
    <row r="12862" spans="1:6" x14ac:dyDescent="0.25">
      <c r="A12862" s="40"/>
      <c r="F12862" s="509"/>
    </row>
    <row r="12863" spans="1:6" x14ac:dyDescent="0.25">
      <c r="A12863" s="40"/>
      <c r="F12863" s="509"/>
    </row>
    <row r="12864" spans="1:6" x14ac:dyDescent="0.25">
      <c r="A12864" s="40"/>
      <c r="F12864" s="509"/>
    </row>
    <row r="12865" spans="1:6" x14ac:dyDescent="0.25">
      <c r="A12865" s="40"/>
      <c r="F12865" s="509"/>
    </row>
    <row r="12866" spans="1:6" x14ac:dyDescent="0.25">
      <c r="A12866" s="40"/>
      <c r="F12866" s="509"/>
    </row>
    <row r="12867" spans="1:6" x14ac:dyDescent="0.25">
      <c r="A12867" s="40"/>
      <c r="F12867" s="509"/>
    </row>
    <row r="12868" spans="1:6" x14ac:dyDescent="0.25">
      <c r="A12868" s="40"/>
      <c r="F12868" s="509"/>
    </row>
    <row r="12869" spans="1:6" x14ac:dyDescent="0.25">
      <c r="A12869" s="40"/>
      <c r="F12869" s="509"/>
    </row>
    <row r="12870" spans="1:6" x14ac:dyDescent="0.25">
      <c r="A12870" s="40"/>
      <c r="F12870" s="509"/>
    </row>
    <row r="12871" spans="1:6" x14ac:dyDescent="0.25">
      <c r="A12871" s="40"/>
      <c r="F12871" s="509"/>
    </row>
    <row r="12872" spans="1:6" x14ac:dyDescent="0.25">
      <c r="A12872" s="40"/>
      <c r="F12872" s="509"/>
    </row>
    <row r="12873" spans="1:6" x14ac:dyDescent="0.25">
      <c r="A12873" s="40"/>
      <c r="F12873" s="509"/>
    </row>
    <row r="12874" spans="1:6" x14ac:dyDescent="0.25">
      <c r="A12874" s="40"/>
      <c r="F12874" s="509"/>
    </row>
    <row r="12875" spans="1:6" x14ac:dyDescent="0.25">
      <c r="A12875" s="40"/>
      <c r="F12875" s="509"/>
    </row>
    <row r="12876" spans="1:6" x14ac:dyDescent="0.25">
      <c r="A12876" s="40"/>
      <c r="F12876" s="509"/>
    </row>
    <row r="12877" spans="1:6" x14ac:dyDescent="0.25">
      <c r="A12877" s="40"/>
      <c r="F12877" s="509"/>
    </row>
    <row r="12878" spans="1:6" x14ac:dyDescent="0.25">
      <c r="A12878" s="40"/>
      <c r="F12878" s="509"/>
    </row>
    <row r="12879" spans="1:6" x14ac:dyDescent="0.25">
      <c r="A12879" s="40"/>
      <c r="F12879" s="509"/>
    </row>
    <row r="12880" spans="1:6" x14ac:dyDescent="0.25">
      <c r="A12880" s="40"/>
      <c r="F12880" s="509"/>
    </row>
    <row r="12881" spans="1:6" x14ac:dyDescent="0.25">
      <c r="A12881" s="40"/>
      <c r="F12881" s="509"/>
    </row>
    <row r="12882" spans="1:6" x14ac:dyDescent="0.25">
      <c r="A12882" s="40"/>
      <c r="F12882" s="509"/>
    </row>
    <row r="12883" spans="1:6" x14ac:dyDescent="0.25">
      <c r="A12883" s="40"/>
      <c r="F12883" s="509"/>
    </row>
    <row r="12884" spans="1:6" x14ac:dyDescent="0.25">
      <c r="A12884" s="40"/>
      <c r="F12884" s="509"/>
    </row>
    <row r="12885" spans="1:6" x14ac:dyDescent="0.25">
      <c r="A12885" s="40"/>
      <c r="F12885" s="509"/>
    </row>
    <row r="12886" spans="1:6" x14ac:dyDescent="0.25">
      <c r="A12886" s="40"/>
      <c r="F12886" s="509"/>
    </row>
    <row r="12887" spans="1:6" x14ac:dyDescent="0.25">
      <c r="A12887" s="40"/>
      <c r="F12887" s="509"/>
    </row>
    <row r="12888" spans="1:6" x14ac:dyDescent="0.25">
      <c r="A12888" s="40"/>
      <c r="F12888" s="509"/>
    </row>
    <row r="12889" spans="1:6" x14ac:dyDescent="0.25">
      <c r="A12889" s="40"/>
      <c r="F12889" s="509"/>
    </row>
    <row r="12890" spans="1:6" x14ac:dyDescent="0.25">
      <c r="A12890" s="40"/>
      <c r="F12890" s="509"/>
    </row>
    <row r="12891" spans="1:6" x14ac:dyDescent="0.25">
      <c r="A12891" s="40"/>
      <c r="F12891" s="509"/>
    </row>
    <row r="12892" spans="1:6" x14ac:dyDescent="0.25">
      <c r="A12892" s="40"/>
      <c r="F12892" s="509"/>
    </row>
    <row r="12893" spans="1:6" x14ac:dyDescent="0.25">
      <c r="A12893" s="40"/>
      <c r="F12893" s="509"/>
    </row>
    <row r="12894" spans="1:6" x14ac:dyDescent="0.25">
      <c r="A12894" s="40"/>
      <c r="F12894" s="509"/>
    </row>
    <row r="12895" spans="1:6" x14ac:dyDescent="0.25">
      <c r="A12895" s="40"/>
      <c r="F12895" s="509"/>
    </row>
    <row r="12896" spans="1:6" x14ac:dyDescent="0.25">
      <c r="A12896" s="40"/>
      <c r="F12896" s="509"/>
    </row>
    <row r="12897" spans="1:6" x14ac:dyDescent="0.25">
      <c r="A12897" s="40"/>
      <c r="F12897" s="509"/>
    </row>
    <row r="12898" spans="1:6" x14ac:dyDescent="0.25">
      <c r="A12898" s="40"/>
      <c r="F12898" s="509"/>
    </row>
    <row r="12899" spans="1:6" x14ac:dyDescent="0.25">
      <c r="A12899" s="40"/>
      <c r="F12899" s="509"/>
    </row>
    <row r="12900" spans="1:6" x14ac:dyDescent="0.25">
      <c r="A12900" s="40"/>
      <c r="F12900" s="509"/>
    </row>
    <row r="12901" spans="1:6" x14ac:dyDescent="0.25">
      <c r="A12901" s="40"/>
      <c r="F12901" s="509"/>
    </row>
    <row r="12902" spans="1:6" x14ac:dyDescent="0.25">
      <c r="A12902" s="40"/>
      <c r="F12902" s="509"/>
    </row>
    <row r="12903" spans="1:6" x14ac:dyDescent="0.25">
      <c r="A12903" s="40"/>
      <c r="F12903" s="509"/>
    </row>
    <row r="12904" spans="1:6" x14ac:dyDescent="0.25">
      <c r="A12904" s="40"/>
      <c r="F12904" s="509"/>
    </row>
    <row r="12905" spans="1:6" x14ac:dyDescent="0.25">
      <c r="A12905" s="40"/>
      <c r="F12905" s="509"/>
    </row>
    <row r="12906" spans="1:6" x14ac:dyDescent="0.25">
      <c r="A12906" s="40"/>
      <c r="F12906" s="509"/>
    </row>
    <row r="12907" spans="1:6" x14ac:dyDescent="0.25">
      <c r="A12907" s="40"/>
      <c r="F12907" s="509"/>
    </row>
    <row r="12908" spans="1:6" x14ac:dyDescent="0.25">
      <c r="A12908" s="40"/>
      <c r="F12908" s="509"/>
    </row>
    <row r="12909" spans="1:6" x14ac:dyDescent="0.25">
      <c r="A12909" s="40"/>
      <c r="F12909" s="509"/>
    </row>
    <row r="12910" spans="1:6" x14ac:dyDescent="0.25">
      <c r="A12910" s="40"/>
      <c r="F12910" s="509"/>
    </row>
    <row r="12911" spans="1:6" x14ac:dyDescent="0.25">
      <c r="A12911" s="40"/>
      <c r="F12911" s="509"/>
    </row>
    <row r="12912" spans="1:6" x14ac:dyDescent="0.25">
      <c r="A12912" s="40"/>
      <c r="F12912" s="509"/>
    </row>
    <row r="12913" spans="1:6" x14ac:dyDescent="0.25">
      <c r="A12913" s="40"/>
      <c r="F12913" s="509"/>
    </row>
    <row r="12914" spans="1:6" x14ac:dyDescent="0.25">
      <c r="A12914" s="40"/>
      <c r="F12914" s="509"/>
    </row>
    <row r="12915" spans="1:6" x14ac:dyDescent="0.25">
      <c r="A12915" s="40"/>
      <c r="F12915" s="509"/>
    </row>
    <row r="12916" spans="1:6" x14ac:dyDescent="0.25">
      <c r="A12916" s="40"/>
      <c r="F12916" s="509"/>
    </row>
    <row r="12917" spans="1:6" x14ac:dyDescent="0.25">
      <c r="A12917" s="40"/>
      <c r="F12917" s="509"/>
    </row>
    <row r="12918" spans="1:6" x14ac:dyDescent="0.25">
      <c r="A12918" s="40"/>
      <c r="F12918" s="509"/>
    </row>
    <row r="12919" spans="1:6" x14ac:dyDescent="0.25">
      <c r="A12919" s="40"/>
      <c r="F12919" s="509"/>
    </row>
    <row r="12920" spans="1:6" x14ac:dyDescent="0.25">
      <c r="A12920" s="40"/>
      <c r="F12920" s="509"/>
    </row>
    <row r="12921" spans="1:6" x14ac:dyDescent="0.25">
      <c r="A12921" s="40"/>
      <c r="F12921" s="509"/>
    </row>
    <row r="12922" spans="1:6" x14ac:dyDescent="0.25">
      <c r="A12922" s="40"/>
      <c r="F12922" s="509"/>
    </row>
    <row r="12923" spans="1:6" x14ac:dyDescent="0.25">
      <c r="A12923" s="40"/>
      <c r="F12923" s="509"/>
    </row>
    <row r="12924" spans="1:6" x14ac:dyDescent="0.25">
      <c r="A12924" s="40"/>
      <c r="F12924" s="509"/>
    </row>
    <row r="12925" spans="1:6" x14ac:dyDescent="0.25">
      <c r="A12925" s="40"/>
      <c r="F12925" s="509"/>
    </row>
    <row r="12926" spans="1:6" x14ac:dyDescent="0.25">
      <c r="A12926" s="40"/>
      <c r="F12926" s="509"/>
    </row>
    <row r="12927" spans="1:6" x14ac:dyDescent="0.25">
      <c r="A12927" s="40"/>
      <c r="F12927" s="509"/>
    </row>
    <row r="12928" spans="1:6" x14ac:dyDescent="0.25">
      <c r="A12928" s="40"/>
      <c r="F12928" s="509"/>
    </row>
    <row r="12929" spans="1:6" x14ac:dyDescent="0.25">
      <c r="A12929" s="40"/>
      <c r="F12929" s="509"/>
    </row>
    <row r="12930" spans="1:6" x14ac:dyDescent="0.25">
      <c r="A12930" s="40"/>
      <c r="F12930" s="509"/>
    </row>
    <row r="12931" spans="1:6" x14ac:dyDescent="0.25">
      <c r="A12931" s="40"/>
      <c r="F12931" s="509"/>
    </row>
    <row r="12932" spans="1:6" x14ac:dyDescent="0.25">
      <c r="A12932" s="40"/>
      <c r="F12932" s="509"/>
    </row>
    <row r="12933" spans="1:6" x14ac:dyDescent="0.25">
      <c r="A12933" s="40"/>
      <c r="F12933" s="509"/>
    </row>
    <row r="12934" spans="1:6" x14ac:dyDescent="0.25">
      <c r="A12934" s="40"/>
      <c r="F12934" s="509"/>
    </row>
    <row r="12935" spans="1:6" x14ac:dyDescent="0.25">
      <c r="A12935" s="40"/>
      <c r="F12935" s="509"/>
    </row>
    <row r="12936" spans="1:6" x14ac:dyDescent="0.25">
      <c r="A12936" s="40"/>
      <c r="F12936" s="509"/>
    </row>
    <row r="12937" spans="1:6" x14ac:dyDescent="0.25">
      <c r="A12937" s="40"/>
      <c r="F12937" s="509"/>
    </row>
    <row r="12938" spans="1:6" x14ac:dyDescent="0.25">
      <c r="A12938" s="40"/>
      <c r="F12938" s="509"/>
    </row>
    <row r="12939" spans="1:6" x14ac:dyDescent="0.25">
      <c r="A12939" s="40"/>
      <c r="F12939" s="509"/>
    </row>
    <row r="12940" spans="1:6" x14ac:dyDescent="0.25">
      <c r="A12940" s="40"/>
      <c r="F12940" s="509"/>
    </row>
    <row r="12941" spans="1:6" x14ac:dyDescent="0.25">
      <c r="A12941" s="40"/>
      <c r="F12941" s="509"/>
    </row>
    <row r="12942" spans="1:6" x14ac:dyDescent="0.25">
      <c r="A12942" s="40"/>
      <c r="F12942" s="509"/>
    </row>
    <row r="12943" spans="1:6" x14ac:dyDescent="0.25">
      <c r="A12943" s="40"/>
      <c r="F12943" s="509"/>
    </row>
    <row r="12944" spans="1:6" x14ac:dyDescent="0.25">
      <c r="A12944" s="40"/>
      <c r="F12944" s="509"/>
    </row>
    <row r="12945" spans="1:6" x14ac:dyDescent="0.25">
      <c r="A12945" s="40"/>
      <c r="F12945" s="509"/>
    </row>
    <row r="12946" spans="1:6" x14ac:dyDescent="0.25">
      <c r="A12946" s="40"/>
      <c r="F12946" s="509"/>
    </row>
    <row r="12947" spans="1:6" x14ac:dyDescent="0.25">
      <c r="A12947" s="40"/>
      <c r="F12947" s="509"/>
    </row>
    <row r="12948" spans="1:6" x14ac:dyDescent="0.25">
      <c r="A12948" s="40"/>
      <c r="F12948" s="509"/>
    </row>
    <row r="12949" spans="1:6" x14ac:dyDescent="0.25">
      <c r="A12949" s="40"/>
      <c r="F12949" s="509"/>
    </row>
    <row r="12950" spans="1:6" x14ac:dyDescent="0.25">
      <c r="A12950" s="40"/>
      <c r="F12950" s="509"/>
    </row>
    <row r="12951" spans="1:6" x14ac:dyDescent="0.25">
      <c r="A12951" s="40"/>
      <c r="F12951" s="509"/>
    </row>
    <row r="12952" spans="1:6" x14ac:dyDescent="0.25">
      <c r="A12952" s="40"/>
      <c r="F12952" s="509"/>
    </row>
    <row r="12953" spans="1:6" x14ac:dyDescent="0.25">
      <c r="A12953" s="40"/>
      <c r="F12953" s="509"/>
    </row>
    <row r="12954" spans="1:6" x14ac:dyDescent="0.25">
      <c r="A12954" s="40"/>
      <c r="F12954" s="509"/>
    </row>
    <row r="12955" spans="1:6" x14ac:dyDescent="0.25">
      <c r="A12955" s="40"/>
      <c r="F12955" s="509"/>
    </row>
    <row r="12956" spans="1:6" x14ac:dyDescent="0.25">
      <c r="A12956" s="40"/>
      <c r="F12956" s="509"/>
    </row>
    <row r="12957" spans="1:6" x14ac:dyDescent="0.25">
      <c r="A12957" s="40"/>
      <c r="F12957" s="509"/>
    </row>
    <row r="12958" spans="1:6" x14ac:dyDescent="0.25">
      <c r="A12958" s="40"/>
      <c r="F12958" s="509"/>
    </row>
    <row r="12959" spans="1:6" x14ac:dyDescent="0.25">
      <c r="A12959" s="40"/>
      <c r="F12959" s="509"/>
    </row>
    <row r="12960" spans="1:6" x14ac:dyDescent="0.25">
      <c r="A12960" s="40"/>
      <c r="F12960" s="509"/>
    </row>
    <row r="12961" spans="1:6" x14ac:dyDescent="0.25">
      <c r="A12961" s="40"/>
      <c r="F12961" s="509"/>
    </row>
    <row r="12962" spans="1:6" x14ac:dyDescent="0.25">
      <c r="A12962" s="40"/>
      <c r="F12962" s="509"/>
    </row>
    <row r="12963" spans="1:6" x14ac:dyDescent="0.25">
      <c r="A12963" s="40"/>
      <c r="F12963" s="509"/>
    </row>
    <row r="12964" spans="1:6" x14ac:dyDescent="0.25">
      <c r="A12964" s="40"/>
      <c r="F12964" s="509"/>
    </row>
    <row r="12965" spans="1:6" x14ac:dyDescent="0.25">
      <c r="A12965" s="40"/>
      <c r="F12965" s="509"/>
    </row>
    <row r="12966" spans="1:6" x14ac:dyDescent="0.25">
      <c r="A12966" s="40"/>
      <c r="F12966" s="509"/>
    </row>
    <row r="12967" spans="1:6" x14ac:dyDescent="0.25">
      <c r="A12967" s="40"/>
      <c r="F12967" s="509"/>
    </row>
    <row r="12968" spans="1:6" x14ac:dyDescent="0.25">
      <c r="A12968" s="40"/>
      <c r="F12968" s="509"/>
    </row>
    <row r="12969" spans="1:6" x14ac:dyDescent="0.25">
      <c r="A12969" s="40"/>
      <c r="F12969" s="509"/>
    </row>
    <row r="12970" spans="1:6" x14ac:dyDescent="0.25">
      <c r="A12970" s="40"/>
      <c r="F12970" s="509"/>
    </row>
    <row r="12971" spans="1:6" x14ac:dyDescent="0.25">
      <c r="A12971" s="40"/>
      <c r="F12971" s="509"/>
    </row>
    <row r="12972" spans="1:6" x14ac:dyDescent="0.25">
      <c r="A12972" s="40"/>
      <c r="F12972" s="509"/>
    </row>
    <row r="12973" spans="1:6" x14ac:dyDescent="0.25">
      <c r="A12973" s="40"/>
      <c r="F12973" s="509"/>
    </row>
    <row r="12974" spans="1:6" x14ac:dyDescent="0.25">
      <c r="A12974" s="40"/>
      <c r="F12974" s="509"/>
    </row>
    <row r="12975" spans="1:6" x14ac:dyDescent="0.25">
      <c r="A12975" s="40"/>
      <c r="F12975" s="509"/>
    </row>
    <row r="12976" spans="1:6" x14ac:dyDescent="0.25">
      <c r="A12976" s="40"/>
      <c r="F12976" s="509"/>
    </row>
    <row r="12977" spans="1:6" x14ac:dyDescent="0.25">
      <c r="A12977" s="40"/>
      <c r="F12977" s="509"/>
    </row>
    <row r="12978" spans="1:6" x14ac:dyDescent="0.25">
      <c r="A12978" s="40"/>
      <c r="F12978" s="509"/>
    </row>
    <row r="12979" spans="1:6" x14ac:dyDescent="0.25">
      <c r="A12979" s="40"/>
      <c r="F12979" s="509"/>
    </row>
    <row r="12980" spans="1:6" x14ac:dyDescent="0.25">
      <c r="A12980" s="40"/>
      <c r="F12980" s="509"/>
    </row>
    <row r="12981" spans="1:6" x14ac:dyDescent="0.25">
      <c r="A12981" s="40"/>
      <c r="F12981" s="509"/>
    </row>
    <row r="12982" spans="1:6" x14ac:dyDescent="0.25">
      <c r="A12982" s="40"/>
      <c r="F12982" s="509"/>
    </row>
    <row r="12983" spans="1:6" x14ac:dyDescent="0.25">
      <c r="A12983" s="40"/>
      <c r="F12983" s="509"/>
    </row>
    <row r="12984" spans="1:6" x14ac:dyDescent="0.25">
      <c r="A12984" s="40"/>
      <c r="F12984" s="509"/>
    </row>
    <row r="12985" spans="1:6" x14ac:dyDescent="0.25">
      <c r="A12985" s="40"/>
      <c r="F12985" s="509"/>
    </row>
    <row r="12986" spans="1:6" x14ac:dyDescent="0.25">
      <c r="A12986" s="40"/>
      <c r="F12986" s="509"/>
    </row>
    <row r="12987" spans="1:6" x14ac:dyDescent="0.25">
      <c r="A12987" s="40"/>
      <c r="F12987" s="509"/>
    </row>
    <row r="12988" spans="1:6" x14ac:dyDescent="0.25">
      <c r="A12988" s="40"/>
      <c r="F12988" s="509"/>
    </row>
    <row r="12989" spans="1:6" x14ac:dyDescent="0.25">
      <c r="A12989" s="40"/>
      <c r="F12989" s="509"/>
    </row>
    <row r="12990" spans="1:6" x14ac:dyDescent="0.25">
      <c r="A12990" s="40"/>
      <c r="F12990" s="509"/>
    </row>
    <row r="12991" spans="1:6" x14ac:dyDescent="0.25">
      <c r="A12991" s="40"/>
      <c r="F12991" s="509"/>
    </row>
    <row r="12992" spans="1:6" x14ac:dyDescent="0.25">
      <c r="A12992" s="40"/>
      <c r="F12992" s="509"/>
    </row>
    <row r="12993" spans="1:6" x14ac:dyDescent="0.25">
      <c r="A12993" s="40"/>
      <c r="F12993" s="509"/>
    </row>
    <row r="12994" spans="1:6" x14ac:dyDescent="0.25">
      <c r="A12994" s="40"/>
      <c r="F12994" s="509"/>
    </row>
    <row r="12995" spans="1:6" x14ac:dyDescent="0.25">
      <c r="A12995" s="40"/>
      <c r="F12995" s="509"/>
    </row>
    <row r="12996" spans="1:6" x14ac:dyDescent="0.25">
      <c r="A12996" s="40"/>
      <c r="F12996" s="509"/>
    </row>
    <row r="12997" spans="1:6" x14ac:dyDescent="0.25">
      <c r="A12997" s="40"/>
      <c r="F12997" s="509"/>
    </row>
    <row r="12998" spans="1:6" x14ac:dyDescent="0.25">
      <c r="A12998" s="40"/>
      <c r="F12998" s="509"/>
    </row>
    <row r="12999" spans="1:6" x14ac:dyDescent="0.25">
      <c r="A12999" s="40"/>
      <c r="F12999" s="509"/>
    </row>
    <row r="13000" spans="1:6" x14ac:dyDescent="0.25">
      <c r="A13000" s="40"/>
      <c r="F13000" s="509"/>
    </row>
    <row r="13001" spans="1:6" x14ac:dyDescent="0.25">
      <c r="A13001" s="40"/>
      <c r="F13001" s="509"/>
    </row>
    <row r="13002" spans="1:6" x14ac:dyDescent="0.25">
      <c r="A13002" s="40"/>
      <c r="F13002" s="509"/>
    </row>
    <row r="13003" spans="1:6" x14ac:dyDescent="0.25">
      <c r="A13003" s="40"/>
      <c r="F13003" s="509"/>
    </row>
    <row r="13004" spans="1:6" x14ac:dyDescent="0.25">
      <c r="A13004" s="40"/>
      <c r="F13004" s="509"/>
    </row>
    <row r="13005" spans="1:6" x14ac:dyDescent="0.25">
      <c r="A13005" s="40"/>
      <c r="F13005" s="509"/>
    </row>
    <row r="13006" spans="1:6" x14ac:dyDescent="0.25">
      <c r="A13006" s="40"/>
      <c r="F13006" s="509"/>
    </row>
    <row r="13007" spans="1:6" x14ac:dyDescent="0.25">
      <c r="A13007" s="40"/>
      <c r="F13007" s="509"/>
    </row>
    <row r="13008" spans="1:6" x14ac:dyDescent="0.25">
      <c r="A13008" s="40"/>
      <c r="F13008" s="509"/>
    </row>
    <row r="13009" spans="1:6" x14ac:dyDescent="0.25">
      <c r="A13009" s="40"/>
      <c r="F13009" s="509"/>
    </row>
    <row r="13010" spans="1:6" x14ac:dyDescent="0.25">
      <c r="A13010" s="40"/>
      <c r="F13010" s="509"/>
    </row>
    <row r="13011" spans="1:6" x14ac:dyDescent="0.25">
      <c r="A13011" s="40"/>
      <c r="F13011" s="509"/>
    </row>
    <row r="13012" spans="1:6" x14ac:dyDescent="0.25">
      <c r="A13012" s="40"/>
      <c r="F13012" s="509"/>
    </row>
    <row r="13013" spans="1:6" x14ac:dyDescent="0.25">
      <c r="A13013" s="40"/>
      <c r="F13013" s="509"/>
    </row>
    <row r="13014" spans="1:6" x14ac:dyDescent="0.25">
      <c r="A13014" s="40"/>
      <c r="F13014" s="509"/>
    </row>
    <row r="13015" spans="1:6" x14ac:dyDescent="0.25">
      <c r="A13015" s="40"/>
      <c r="F13015" s="509"/>
    </row>
    <row r="13016" spans="1:6" x14ac:dyDescent="0.25">
      <c r="A13016" s="40"/>
      <c r="F13016" s="509"/>
    </row>
    <row r="13017" spans="1:6" x14ac:dyDescent="0.25">
      <c r="A13017" s="40"/>
      <c r="F13017" s="509"/>
    </row>
    <row r="13018" spans="1:6" x14ac:dyDescent="0.25">
      <c r="A13018" s="40"/>
      <c r="F13018" s="509"/>
    </row>
    <row r="13019" spans="1:6" x14ac:dyDescent="0.25">
      <c r="A13019" s="40"/>
      <c r="F13019" s="509"/>
    </row>
    <row r="13020" spans="1:6" x14ac:dyDescent="0.25">
      <c r="A13020" s="40"/>
      <c r="F13020" s="509"/>
    </row>
    <row r="13021" spans="1:6" x14ac:dyDescent="0.25">
      <c r="A13021" s="40"/>
      <c r="F13021" s="509"/>
    </row>
    <row r="13022" spans="1:6" x14ac:dyDescent="0.25">
      <c r="A13022" s="40"/>
      <c r="F13022" s="509"/>
    </row>
    <row r="13023" spans="1:6" x14ac:dyDescent="0.25">
      <c r="A13023" s="40"/>
      <c r="F13023" s="509"/>
    </row>
    <row r="13024" spans="1:6" x14ac:dyDescent="0.25">
      <c r="A13024" s="40"/>
      <c r="F13024" s="509"/>
    </row>
    <row r="13025" spans="1:6" x14ac:dyDescent="0.25">
      <c r="A13025" s="40"/>
      <c r="F13025" s="509"/>
    </row>
    <row r="13026" spans="1:6" x14ac:dyDescent="0.25">
      <c r="A13026" s="40"/>
      <c r="F13026" s="509"/>
    </row>
    <row r="13027" spans="1:6" x14ac:dyDescent="0.25">
      <c r="A13027" s="40"/>
      <c r="F13027" s="509"/>
    </row>
    <row r="13028" spans="1:6" x14ac:dyDescent="0.25">
      <c r="A13028" s="40"/>
      <c r="F13028" s="509"/>
    </row>
    <row r="13029" spans="1:6" x14ac:dyDescent="0.25">
      <c r="A13029" s="40"/>
      <c r="F13029" s="509"/>
    </row>
    <row r="13030" spans="1:6" x14ac:dyDescent="0.25">
      <c r="A13030" s="40"/>
      <c r="F13030" s="509"/>
    </row>
    <row r="13031" spans="1:6" x14ac:dyDescent="0.25">
      <c r="A13031" s="40"/>
      <c r="F13031" s="509"/>
    </row>
    <row r="13032" spans="1:6" x14ac:dyDescent="0.25">
      <c r="A13032" s="40"/>
      <c r="F13032" s="509"/>
    </row>
    <row r="13033" spans="1:6" x14ac:dyDescent="0.25">
      <c r="A13033" s="40"/>
      <c r="F13033" s="509"/>
    </row>
    <row r="13034" spans="1:6" x14ac:dyDescent="0.25">
      <c r="A13034" s="40"/>
      <c r="F13034" s="509"/>
    </row>
    <row r="13035" spans="1:6" x14ac:dyDescent="0.25">
      <c r="A13035" s="40"/>
      <c r="F13035" s="509"/>
    </row>
    <row r="13036" spans="1:6" x14ac:dyDescent="0.25">
      <c r="A13036" s="40"/>
      <c r="F13036" s="509"/>
    </row>
    <row r="13037" spans="1:6" x14ac:dyDescent="0.25">
      <c r="A13037" s="40"/>
      <c r="F13037" s="509"/>
    </row>
    <row r="13038" spans="1:6" x14ac:dyDescent="0.25">
      <c r="A13038" s="40"/>
      <c r="F13038" s="509"/>
    </row>
    <row r="13039" spans="1:6" x14ac:dyDescent="0.25">
      <c r="A13039" s="40"/>
      <c r="F13039" s="509"/>
    </row>
    <row r="13040" spans="1:6" x14ac:dyDescent="0.25">
      <c r="A13040" s="40"/>
      <c r="F13040" s="509"/>
    </row>
    <row r="13041" spans="1:6" x14ac:dyDescent="0.25">
      <c r="A13041" s="40"/>
      <c r="F13041" s="509"/>
    </row>
    <row r="13042" spans="1:6" x14ac:dyDescent="0.25">
      <c r="A13042" s="40"/>
      <c r="F13042" s="509"/>
    </row>
    <row r="13043" spans="1:6" x14ac:dyDescent="0.25">
      <c r="A13043" s="40"/>
      <c r="F13043" s="509"/>
    </row>
    <row r="13044" spans="1:6" x14ac:dyDescent="0.25">
      <c r="A13044" s="40"/>
      <c r="F13044" s="509"/>
    </row>
    <row r="13045" spans="1:6" x14ac:dyDescent="0.25">
      <c r="A13045" s="40"/>
      <c r="F13045" s="509"/>
    </row>
    <row r="13046" spans="1:6" x14ac:dyDescent="0.25">
      <c r="A13046" s="40"/>
      <c r="F13046" s="509"/>
    </row>
    <row r="13047" spans="1:6" x14ac:dyDescent="0.25">
      <c r="A13047" s="40"/>
      <c r="F13047" s="509"/>
    </row>
    <row r="13048" spans="1:6" x14ac:dyDescent="0.25">
      <c r="A13048" s="40"/>
      <c r="F13048" s="509"/>
    </row>
    <row r="13049" spans="1:6" x14ac:dyDescent="0.25">
      <c r="A13049" s="40"/>
      <c r="F13049" s="509"/>
    </row>
    <row r="13050" spans="1:6" x14ac:dyDescent="0.25">
      <c r="A13050" s="40"/>
      <c r="F13050" s="509"/>
    </row>
    <row r="13051" spans="1:6" x14ac:dyDescent="0.25">
      <c r="A13051" s="40"/>
      <c r="F13051" s="509"/>
    </row>
    <row r="13052" spans="1:6" x14ac:dyDescent="0.25">
      <c r="A13052" s="40"/>
      <c r="F13052" s="509"/>
    </row>
    <row r="13053" spans="1:6" x14ac:dyDescent="0.25">
      <c r="A13053" s="40"/>
      <c r="F13053" s="509"/>
    </row>
    <row r="13054" spans="1:6" x14ac:dyDescent="0.25">
      <c r="A13054" s="40"/>
      <c r="F13054" s="509"/>
    </row>
    <row r="13055" spans="1:6" x14ac:dyDescent="0.25">
      <c r="A13055" s="40"/>
      <c r="F13055" s="509"/>
    </row>
    <row r="13056" spans="1:6" x14ac:dyDescent="0.25">
      <c r="A13056" s="40"/>
      <c r="F13056" s="509"/>
    </row>
    <row r="13057" spans="1:6" x14ac:dyDescent="0.25">
      <c r="A13057" s="40"/>
      <c r="F13057" s="509"/>
    </row>
    <row r="13058" spans="1:6" x14ac:dyDescent="0.25">
      <c r="A13058" s="40"/>
      <c r="F13058" s="509"/>
    </row>
    <row r="13059" spans="1:6" x14ac:dyDescent="0.25">
      <c r="A13059" s="40"/>
      <c r="F13059" s="509"/>
    </row>
    <row r="13060" spans="1:6" x14ac:dyDescent="0.25">
      <c r="A13060" s="40"/>
      <c r="F13060" s="509"/>
    </row>
    <row r="13061" spans="1:6" x14ac:dyDescent="0.25">
      <c r="A13061" s="40"/>
      <c r="F13061" s="509"/>
    </row>
    <row r="13062" spans="1:6" x14ac:dyDescent="0.25">
      <c r="A13062" s="40"/>
      <c r="F13062" s="509"/>
    </row>
    <row r="13063" spans="1:6" x14ac:dyDescent="0.25">
      <c r="A13063" s="40"/>
      <c r="F13063" s="509"/>
    </row>
    <row r="13064" spans="1:6" x14ac:dyDescent="0.25">
      <c r="A13064" s="40"/>
      <c r="F13064" s="509"/>
    </row>
    <row r="13065" spans="1:6" x14ac:dyDescent="0.25">
      <c r="A13065" s="40"/>
      <c r="F13065" s="509"/>
    </row>
    <row r="13066" spans="1:6" x14ac:dyDescent="0.25">
      <c r="A13066" s="40"/>
      <c r="F13066" s="509"/>
    </row>
    <row r="13067" spans="1:6" x14ac:dyDescent="0.25">
      <c r="A13067" s="40"/>
      <c r="F13067" s="509"/>
    </row>
    <row r="13068" spans="1:6" x14ac:dyDescent="0.25">
      <c r="A13068" s="40"/>
      <c r="F13068" s="509"/>
    </row>
    <row r="13069" spans="1:6" x14ac:dyDescent="0.25">
      <c r="A13069" s="40"/>
      <c r="F13069" s="509"/>
    </row>
    <row r="13070" spans="1:6" x14ac:dyDescent="0.25">
      <c r="A13070" s="40"/>
      <c r="F13070" s="509"/>
    </row>
    <row r="13071" spans="1:6" x14ac:dyDescent="0.25">
      <c r="A13071" s="40"/>
      <c r="F13071" s="509"/>
    </row>
    <row r="13072" spans="1:6" x14ac:dyDescent="0.25">
      <c r="A13072" s="40"/>
      <c r="F13072" s="509"/>
    </row>
    <row r="13073" spans="1:6" x14ac:dyDescent="0.25">
      <c r="A13073" s="40"/>
      <c r="F13073" s="509"/>
    </row>
    <row r="13074" spans="1:6" x14ac:dyDescent="0.25">
      <c r="A13074" s="40"/>
      <c r="F13074" s="509"/>
    </row>
    <row r="13075" spans="1:6" x14ac:dyDescent="0.25">
      <c r="A13075" s="40"/>
      <c r="F13075" s="509"/>
    </row>
    <row r="13076" spans="1:6" x14ac:dyDescent="0.25">
      <c r="A13076" s="40"/>
      <c r="F13076" s="509"/>
    </row>
    <row r="13077" spans="1:6" x14ac:dyDescent="0.25">
      <c r="A13077" s="40"/>
      <c r="F13077" s="509"/>
    </row>
    <row r="13078" spans="1:6" x14ac:dyDescent="0.25">
      <c r="A13078" s="40"/>
      <c r="F13078" s="509"/>
    </row>
    <row r="13079" spans="1:6" x14ac:dyDescent="0.25">
      <c r="A13079" s="40"/>
      <c r="F13079" s="509"/>
    </row>
    <row r="13080" spans="1:6" x14ac:dyDescent="0.25">
      <c r="A13080" s="40"/>
      <c r="F13080" s="509"/>
    </row>
    <row r="13081" spans="1:6" x14ac:dyDescent="0.25">
      <c r="A13081" s="40"/>
      <c r="F13081" s="509"/>
    </row>
    <row r="13082" spans="1:6" x14ac:dyDescent="0.25">
      <c r="A13082" s="40"/>
      <c r="F13082" s="509"/>
    </row>
    <row r="13083" spans="1:6" x14ac:dyDescent="0.25">
      <c r="A13083" s="40"/>
      <c r="F13083" s="509"/>
    </row>
    <row r="13084" spans="1:6" x14ac:dyDescent="0.25">
      <c r="A13084" s="40"/>
      <c r="F13084" s="509"/>
    </row>
    <row r="13085" spans="1:6" x14ac:dyDescent="0.25">
      <c r="A13085" s="40"/>
      <c r="F13085" s="509"/>
    </row>
    <row r="13086" spans="1:6" x14ac:dyDescent="0.25">
      <c r="A13086" s="40"/>
      <c r="F13086" s="509"/>
    </row>
    <row r="13087" spans="1:6" x14ac:dyDescent="0.25">
      <c r="A13087" s="40"/>
      <c r="F13087" s="509"/>
    </row>
    <row r="13088" spans="1:6" x14ac:dyDescent="0.25">
      <c r="A13088" s="40"/>
      <c r="F13088" s="509"/>
    </row>
    <row r="13089" spans="1:6" x14ac:dyDescent="0.25">
      <c r="A13089" s="40"/>
      <c r="F13089" s="509"/>
    </row>
    <row r="13090" spans="1:6" x14ac:dyDescent="0.25">
      <c r="A13090" s="40"/>
      <c r="F13090" s="509"/>
    </row>
    <row r="13091" spans="1:6" x14ac:dyDescent="0.25">
      <c r="A13091" s="40"/>
      <c r="F13091" s="509"/>
    </row>
    <row r="13092" spans="1:6" x14ac:dyDescent="0.25">
      <c r="A13092" s="40"/>
      <c r="F13092" s="509"/>
    </row>
    <row r="13093" spans="1:6" x14ac:dyDescent="0.25">
      <c r="A13093" s="40"/>
      <c r="F13093" s="509"/>
    </row>
    <row r="13094" spans="1:6" x14ac:dyDescent="0.25">
      <c r="A13094" s="40"/>
      <c r="F13094" s="509"/>
    </row>
    <row r="13095" spans="1:6" x14ac:dyDescent="0.25">
      <c r="A13095" s="40"/>
      <c r="F13095" s="509"/>
    </row>
    <row r="13096" spans="1:6" x14ac:dyDescent="0.25">
      <c r="A13096" s="40"/>
      <c r="F13096" s="509"/>
    </row>
    <row r="13097" spans="1:6" x14ac:dyDescent="0.25">
      <c r="A13097" s="40"/>
      <c r="F13097" s="509"/>
    </row>
    <row r="13098" spans="1:6" x14ac:dyDescent="0.25">
      <c r="A13098" s="40"/>
      <c r="F13098" s="509"/>
    </row>
    <row r="13099" spans="1:6" x14ac:dyDescent="0.25">
      <c r="A13099" s="40"/>
      <c r="F13099" s="509"/>
    </row>
    <row r="13100" spans="1:6" x14ac:dyDescent="0.25">
      <c r="A13100" s="40"/>
      <c r="F13100" s="509"/>
    </row>
    <row r="13101" spans="1:6" x14ac:dyDescent="0.25">
      <c r="A13101" s="40"/>
      <c r="F13101" s="509"/>
    </row>
    <row r="13102" spans="1:6" x14ac:dyDescent="0.25">
      <c r="A13102" s="40"/>
      <c r="F13102" s="509"/>
    </row>
    <row r="13103" spans="1:6" x14ac:dyDescent="0.25">
      <c r="A13103" s="40"/>
      <c r="F13103" s="509"/>
    </row>
    <row r="13104" spans="1:6" x14ac:dyDescent="0.25">
      <c r="A13104" s="40"/>
      <c r="F13104" s="509"/>
    </row>
    <row r="13105" spans="1:6" x14ac:dyDescent="0.25">
      <c r="A13105" s="40"/>
      <c r="F13105" s="509"/>
    </row>
    <row r="13106" spans="1:6" x14ac:dyDescent="0.25">
      <c r="A13106" s="40"/>
      <c r="F13106" s="509"/>
    </row>
    <row r="13107" spans="1:6" x14ac:dyDescent="0.25">
      <c r="A13107" s="40"/>
      <c r="F13107" s="509"/>
    </row>
    <row r="13108" spans="1:6" x14ac:dyDescent="0.25">
      <c r="A13108" s="40"/>
      <c r="F13108" s="509"/>
    </row>
    <row r="13109" spans="1:6" x14ac:dyDescent="0.25">
      <c r="A13109" s="40"/>
      <c r="F13109" s="509"/>
    </row>
    <row r="13110" spans="1:6" x14ac:dyDescent="0.25">
      <c r="A13110" s="40"/>
      <c r="F13110" s="509"/>
    </row>
    <row r="13111" spans="1:6" x14ac:dyDescent="0.25">
      <c r="A13111" s="40"/>
      <c r="F13111" s="509"/>
    </row>
    <row r="13112" spans="1:6" x14ac:dyDescent="0.25">
      <c r="A13112" s="40"/>
      <c r="F13112" s="509"/>
    </row>
    <row r="13113" spans="1:6" x14ac:dyDescent="0.25">
      <c r="A13113" s="40"/>
      <c r="F13113" s="509"/>
    </row>
    <row r="13114" spans="1:6" x14ac:dyDescent="0.25">
      <c r="A13114" s="40"/>
      <c r="F13114" s="509"/>
    </row>
    <row r="13115" spans="1:6" x14ac:dyDescent="0.25">
      <c r="A13115" s="40"/>
      <c r="F13115" s="509"/>
    </row>
    <row r="13116" spans="1:6" x14ac:dyDescent="0.25">
      <c r="A13116" s="40"/>
      <c r="F13116" s="509"/>
    </row>
    <row r="13117" spans="1:6" x14ac:dyDescent="0.25">
      <c r="A13117" s="40"/>
      <c r="F13117" s="509"/>
    </row>
    <row r="13118" spans="1:6" x14ac:dyDescent="0.25">
      <c r="A13118" s="40"/>
      <c r="F13118" s="509"/>
    </row>
    <row r="13119" spans="1:6" x14ac:dyDescent="0.25">
      <c r="A13119" s="40"/>
      <c r="F13119" s="509"/>
    </row>
    <row r="13120" spans="1:6" x14ac:dyDescent="0.25">
      <c r="A13120" s="40"/>
      <c r="F13120" s="509"/>
    </row>
    <row r="13121" spans="1:6" x14ac:dyDescent="0.25">
      <c r="A13121" s="40"/>
      <c r="F13121" s="509"/>
    </row>
    <row r="13122" spans="1:6" x14ac:dyDescent="0.25">
      <c r="A13122" s="40"/>
      <c r="F13122" s="509"/>
    </row>
    <row r="13123" spans="1:6" x14ac:dyDescent="0.25">
      <c r="A13123" s="40"/>
      <c r="F13123" s="509"/>
    </row>
    <row r="13124" spans="1:6" x14ac:dyDescent="0.25">
      <c r="A13124" s="40"/>
      <c r="F13124" s="509"/>
    </row>
    <row r="13125" spans="1:6" x14ac:dyDescent="0.25">
      <c r="A13125" s="40"/>
      <c r="F13125" s="509"/>
    </row>
    <row r="13126" spans="1:6" x14ac:dyDescent="0.25">
      <c r="A13126" s="40"/>
      <c r="F13126" s="509"/>
    </row>
    <row r="13127" spans="1:6" x14ac:dyDescent="0.25">
      <c r="A13127" s="40"/>
      <c r="F13127" s="509"/>
    </row>
    <row r="13128" spans="1:6" x14ac:dyDescent="0.25">
      <c r="A13128" s="40"/>
      <c r="F13128" s="509"/>
    </row>
    <row r="13129" spans="1:6" x14ac:dyDescent="0.25">
      <c r="A13129" s="40"/>
      <c r="F13129" s="509"/>
    </row>
    <row r="13130" spans="1:6" x14ac:dyDescent="0.25">
      <c r="A13130" s="40"/>
      <c r="F13130" s="509"/>
    </row>
    <row r="13131" spans="1:6" x14ac:dyDescent="0.25">
      <c r="A13131" s="40"/>
      <c r="F13131" s="509"/>
    </row>
    <row r="13132" spans="1:6" x14ac:dyDescent="0.25">
      <c r="A13132" s="40"/>
      <c r="F13132" s="509"/>
    </row>
    <row r="13133" spans="1:6" x14ac:dyDescent="0.25">
      <c r="A13133" s="40"/>
      <c r="F13133" s="509"/>
    </row>
    <row r="13134" spans="1:6" x14ac:dyDescent="0.25">
      <c r="A13134" s="40"/>
      <c r="F13134" s="509"/>
    </row>
    <row r="13135" spans="1:6" x14ac:dyDescent="0.25">
      <c r="A13135" s="40"/>
      <c r="F13135" s="509"/>
    </row>
    <row r="13136" spans="1:6" x14ac:dyDescent="0.25">
      <c r="A13136" s="40"/>
      <c r="F13136" s="509"/>
    </row>
    <row r="13137" spans="1:6" x14ac:dyDescent="0.25">
      <c r="A13137" s="40"/>
      <c r="F13137" s="509"/>
    </row>
    <row r="13138" spans="1:6" x14ac:dyDescent="0.25">
      <c r="A13138" s="40"/>
      <c r="F13138" s="509"/>
    </row>
    <row r="13139" spans="1:6" x14ac:dyDescent="0.25">
      <c r="A13139" s="40"/>
      <c r="F13139" s="509"/>
    </row>
    <row r="13140" spans="1:6" x14ac:dyDescent="0.25">
      <c r="A13140" s="40"/>
      <c r="F13140" s="509"/>
    </row>
    <row r="13141" spans="1:6" x14ac:dyDescent="0.25">
      <c r="A13141" s="40"/>
      <c r="F13141" s="509"/>
    </row>
    <row r="13142" spans="1:6" x14ac:dyDescent="0.25">
      <c r="A13142" s="40"/>
      <c r="F13142" s="509"/>
    </row>
    <row r="13143" spans="1:6" x14ac:dyDescent="0.25">
      <c r="A13143" s="40"/>
      <c r="F13143" s="509"/>
    </row>
    <row r="13144" spans="1:6" x14ac:dyDescent="0.25">
      <c r="A13144" s="40"/>
      <c r="F13144" s="509"/>
    </row>
    <row r="13145" spans="1:6" x14ac:dyDescent="0.25">
      <c r="A13145" s="40"/>
      <c r="F13145" s="509"/>
    </row>
    <row r="13146" spans="1:6" x14ac:dyDescent="0.25">
      <c r="A13146" s="40"/>
      <c r="F13146" s="509"/>
    </row>
    <row r="13147" spans="1:6" x14ac:dyDescent="0.25">
      <c r="A13147" s="40"/>
      <c r="F13147" s="509"/>
    </row>
    <row r="13148" spans="1:6" x14ac:dyDescent="0.25">
      <c r="A13148" s="40"/>
      <c r="F13148" s="509"/>
    </row>
    <row r="13149" spans="1:6" x14ac:dyDescent="0.25">
      <c r="A13149" s="40"/>
      <c r="F13149" s="509"/>
    </row>
    <row r="13150" spans="1:6" x14ac:dyDescent="0.25">
      <c r="A13150" s="40"/>
      <c r="F13150" s="509"/>
    </row>
    <row r="13151" spans="1:6" x14ac:dyDescent="0.25">
      <c r="A13151" s="40"/>
      <c r="F13151" s="509"/>
    </row>
    <row r="13152" spans="1:6" x14ac:dyDescent="0.25">
      <c r="A13152" s="40"/>
      <c r="F13152" s="509"/>
    </row>
    <row r="13153" spans="1:6" x14ac:dyDescent="0.25">
      <c r="A13153" s="40"/>
      <c r="F13153" s="509"/>
    </row>
    <row r="13154" spans="1:6" x14ac:dyDescent="0.25">
      <c r="A13154" s="40"/>
      <c r="F13154" s="509"/>
    </row>
    <row r="13155" spans="1:6" x14ac:dyDescent="0.25">
      <c r="A13155" s="40"/>
      <c r="F13155" s="509"/>
    </row>
    <row r="13156" spans="1:6" x14ac:dyDescent="0.25">
      <c r="A13156" s="40"/>
      <c r="F13156" s="509"/>
    </row>
    <row r="13157" spans="1:6" x14ac:dyDescent="0.25">
      <c r="A13157" s="40"/>
      <c r="F13157" s="509"/>
    </row>
    <row r="13158" spans="1:6" x14ac:dyDescent="0.25">
      <c r="A13158" s="40"/>
      <c r="F13158" s="509"/>
    </row>
    <row r="13159" spans="1:6" x14ac:dyDescent="0.25">
      <c r="A13159" s="40"/>
      <c r="F13159" s="509"/>
    </row>
    <row r="13160" spans="1:6" x14ac:dyDescent="0.25">
      <c r="A13160" s="40"/>
      <c r="F13160" s="509"/>
    </row>
    <row r="13161" spans="1:6" x14ac:dyDescent="0.25">
      <c r="A13161" s="40"/>
      <c r="F13161" s="509"/>
    </row>
    <row r="13162" spans="1:6" x14ac:dyDescent="0.25">
      <c r="A13162" s="40"/>
      <c r="F13162" s="509"/>
    </row>
    <row r="13163" spans="1:6" x14ac:dyDescent="0.25">
      <c r="A13163" s="40"/>
      <c r="F13163" s="509"/>
    </row>
    <row r="13164" spans="1:6" x14ac:dyDescent="0.25">
      <c r="A13164" s="40"/>
      <c r="F13164" s="509"/>
    </row>
    <row r="13165" spans="1:6" x14ac:dyDescent="0.25">
      <c r="A13165" s="40"/>
      <c r="F13165" s="509"/>
    </row>
    <row r="13166" spans="1:6" x14ac:dyDescent="0.25">
      <c r="A13166" s="40"/>
      <c r="F13166" s="509"/>
    </row>
    <row r="13167" spans="1:6" x14ac:dyDescent="0.25">
      <c r="A13167" s="40"/>
      <c r="F13167" s="509"/>
    </row>
    <row r="13168" spans="1:6" x14ac:dyDescent="0.25">
      <c r="A13168" s="40"/>
      <c r="F13168" s="509"/>
    </row>
    <row r="13169" spans="1:6" x14ac:dyDescent="0.25">
      <c r="A13169" s="40"/>
      <c r="F13169" s="509"/>
    </row>
    <row r="13170" spans="1:6" x14ac:dyDescent="0.25">
      <c r="A13170" s="40"/>
      <c r="F13170" s="509"/>
    </row>
    <row r="13171" spans="1:6" x14ac:dyDescent="0.25">
      <c r="A13171" s="40"/>
      <c r="F13171" s="509"/>
    </row>
    <row r="13172" spans="1:6" x14ac:dyDescent="0.25">
      <c r="A13172" s="40"/>
      <c r="F13172" s="509"/>
    </row>
    <row r="13173" spans="1:6" x14ac:dyDescent="0.25">
      <c r="A13173" s="40"/>
      <c r="F13173" s="509"/>
    </row>
    <row r="13174" spans="1:6" x14ac:dyDescent="0.25">
      <c r="A13174" s="40"/>
      <c r="F13174" s="509"/>
    </row>
    <row r="13175" spans="1:6" x14ac:dyDescent="0.25">
      <c r="A13175" s="40"/>
      <c r="F13175" s="509"/>
    </row>
    <row r="13176" spans="1:6" x14ac:dyDescent="0.25">
      <c r="A13176" s="40"/>
      <c r="F13176" s="509"/>
    </row>
    <row r="13177" spans="1:6" x14ac:dyDescent="0.25">
      <c r="A13177" s="40"/>
      <c r="F13177" s="509"/>
    </row>
    <row r="13178" spans="1:6" x14ac:dyDescent="0.25">
      <c r="A13178" s="40"/>
      <c r="F13178" s="509"/>
    </row>
    <row r="13179" spans="1:6" x14ac:dyDescent="0.25">
      <c r="A13179" s="40"/>
      <c r="F13179" s="509"/>
    </row>
    <row r="13180" spans="1:6" x14ac:dyDescent="0.25">
      <c r="A13180" s="40"/>
      <c r="F13180" s="509"/>
    </row>
    <row r="13181" spans="1:6" x14ac:dyDescent="0.25">
      <c r="A13181" s="40"/>
      <c r="F13181" s="509"/>
    </row>
    <row r="13182" spans="1:6" x14ac:dyDescent="0.25">
      <c r="A13182" s="40"/>
      <c r="F13182" s="509"/>
    </row>
    <row r="13183" spans="1:6" x14ac:dyDescent="0.25">
      <c r="A13183" s="40"/>
      <c r="F13183" s="509"/>
    </row>
    <row r="13184" spans="1:6" x14ac:dyDescent="0.25">
      <c r="A13184" s="40"/>
      <c r="F13184" s="509"/>
    </row>
    <row r="13185" spans="1:6" x14ac:dyDescent="0.25">
      <c r="A13185" s="40"/>
      <c r="F13185" s="509"/>
    </row>
    <row r="13186" spans="1:6" x14ac:dyDescent="0.25">
      <c r="A13186" s="40"/>
      <c r="F13186" s="509"/>
    </row>
    <row r="13187" spans="1:6" x14ac:dyDescent="0.25">
      <c r="A13187" s="40"/>
      <c r="F13187" s="509"/>
    </row>
    <row r="13188" spans="1:6" x14ac:dyDescent="0.25">
      <c r="A13188" s="40"/>
      <c r="F13188" s="509"/>
    </row>
    <row r="13189" spans="1:6" x14ac:dyDescent="0.25">
      <c r="A13189" s="40"/>
      <c r="F13189" s="509"/>
    </row>
    <row r="13190" spans="1:6" x14ac:dyDescent="0.25">
      <c r="A13190" s="40"/>
      <c r="F13190" s="509"/>
    </row>
    <row r="13191" spans="1:6" x14ac:dyDescent="0.25">
      <c r="A13191" s="40"/>
      <c r="F13191" s="509"/>
    </row>
    <row r="13192" spans="1:6" x14ac:dyDescent="0.25">
      <c r="A13192" s="40"/>
      <c r="F13192" s="509"/>
    </row>
    <row r="13193" spans="1:6" x14ac:dyDescent="0.25">
      <c r="A13193" s="40"/>
      <c r="F13193" s="509"/>
    </row>
    <row r="13194" spans="1:6" x14ac:dyDescent="0.25">
      <c r="A13194" s="40"/>
      <c r="F13194" s="509"/>
    </row>
    <row r="13195" spans="1:6" x14ac:dyDescent="0.25">
      <c r="A13195" s="40"/>
      <c r="F13195" s="509"/>
    </row>
    <row r="13196" spans="1:6" x14ac:dyDescent="0.25">
      <c r="A13196" s="40"/>
      <c r="F13196" s="509"/>
    </row>
    <row r="13197" spans="1:6" x14ac:dyDescent="0.25">
      <c r="A13197" s="40"/>
      <c r="F13197" s="509"/>
    </row>
    <row r="13198" spans="1:6" x14ac:dyDescent="0.25">
      <c r="A13198" s="40"/>
      <c r="F13198" s="509"/>
    </row>
    <row r="13199" spans="1:6" x14ac:dyDescent="0.25">
      <c r="A13199" s="40"/>
      <c r="F13199" s="509"/>
    </row>
    <row r="13200" spans="1:6" x14ac:dyDescent="0.25">
      <c r="A13200" s="40"/>
      <c r="F13200" s="509"/>
    </row>
    <row r="13201" spans="1:6" x14ac:dyDescent="0.25">
      <c r="A13201" s="40"/>
      <c r="F13201" s="509"/>
    </row>
    <row r="13202" spans="1:6" x14ac:dyDescent="0.25">
      <c r="A13202" s="40"/>
      <c r="F13202" s="509"/>
    </row>
    <row r="13203" spans="1:6" x14ac:dyDescent="0.25">
      <c r="A13203" s="40"/>
      <c r="F13203" s="509"/>
    </row>
    <row r="13204" spans="1:6" x14ac:dyDescent="0.25">
      <c r="A13204" s="40"/>
      <c r="F13204" s="509"/>
    </row>
    <row r="13205" spans="1:6" x14ac:dyDescent="0.25">
      <c r="A13205" s="40"/>
      <c r="F13205" s="509"/>
    </row>
    <row r="13206" spans="1:6" x14ac:dyDescent="0.25">
      <c r="A13206" s="40"/>
      <c r="F13206" s="509"/>
    </row>
    <row r="13207" spans="1:6" x14ac:dyDescent="0.25">
      <c r="A13207" s="40"/>
      <c r="F13207" s="509"/>
    </row>
    <row r="13208" spans="1:6" x14ac:dyDescent="0.25">
      <c r="A13208" s="40"/>
      <c r="F13208" s="509"/>
    </row>
    <row r="13209" spans="1:6" x14ac:dyDescent="0.25">
      <c r="A13209" s="40"/>
      <c r="F13209" s="509"/>
    </row>
    <row r="13210" spans="1:6" x14ac:dyDescent="0.25">
      <c r="A13210" s="40"/>
      <c r="F13210" s="509"/>
    </row>
    <row r="13211" spans="1:6" x14ac:dyDescent="0.25">
      <c r="A13211" s="40"/>
      <c r="F13211" s="509"/>
    </row>
    <row r="13212" spans="1:6" x14ac:dyDescent="0.25">
      <c r="A13212" s="40"/>
      <c r="F13212" s="509"/>
    </row>
    <row r="13213" spans="1:6" x14ac:dyDescent="0.25">
      <c r="A13213" s="40"/>
      <c r="F13213" s="509"/>
    </row>
    <row r="13214" spans="1:6" x14ac:dyDescent="0.25">
      <c r="A13214" s="40"/>
      <c r="F13214" s="509"/>
    </row>
    <row r="13215" spans="1:6" x14ac:dyDescent="0.25">
      <c r="A13215" s="40"/>
      <c r="F13215" s="509"/>
    </row>
    <row r="13216" spans="1:6" x14ac:dyDescent="0.25">
      <c r="A13216" s="40"/>
      <c r="F13216" s="509"/>
    </row>
    <row r="13217" spans="1:6" x14ac:dyDescent="0.25">
      <c r="A13217" s="40"/>
      <c r="F13217" s="509"/>
    </row>
    <row r="13218" spans="1:6" x14ac:dyDescent="0.25">
      <c r="A13218" s="40"/>
      <c r="F13218" s="509"/>
    </row>
    <row r="13219" spans="1:6" x14ac:dyDescent="0.25">
      <c r="A13219" s="40"/>
      <c r="F13219" s="509"/>
    </row>
    <row r="13220" spans="1:6" x14ac:dyDescent="0.25">
      <c r="A13220" s="40"/>
      <c r="F13220" s="509"/>
    </row>
    <row r="13221" spans="1:6" x14ac:dyDescent="0.25">
      <c r="A13221" s="40"/>
      <c r="F13221" s="509"/>
    </row>
    <row r="13222" spans="1:6" x14ac:dyDescent="0.25">
      <c r="A13222" s="40"/>
      <c r="F13222" s="509"/>
    </row>
    <row r="13223" spans="1:6" x14ac:dyDescent="0.25">
      <c r="A13223" s="40"/>
      <c r="F13223" s="509"/>
    </row>
    <row r="13224" spans="1:6" x14ac:dyDescent="0.25">
      <c r="A13224" s="40"/>
      <c r="F13224" s="509"/>
    </row>
    <row r="13225" spans="1:6" x14ac:dyDescent="0.25">
      <c r="A13225" s="40"/>
      <c r="F13225" s="509"/>
    </row>
    <row r="13226" spans="1:6" x14ac:dyDescent="0.25">
      <c r="A13226" s="40"/>
      <c r="F13226" s="509"/>
    </row>
    <row r="13227" spans="1:6" x14ac:dyDescent="0.25">
      <c r="A13227" s="40"/>
      <c r="F13227" s="509"/>
    </row>
    <row r="13228" spans="1:6" x14ac:dyDescent="0.25">
      <c r="A13228" s="40"/>
      <c r="F13228" s="509"/>
    </row>
    <row r="13229" spans="1:6" x14ac:dyDescent="0.25">
      <c r="A13229" s="40"/>
      <c r="F13229" s="509"/>
    </row>
    <row r="13230" spans="1:6" x14ac:dyDescent="0.25">
      <c r="A13230" s="40"/>
      <c r="F13230" s="509"/>
    </row>
    <row r="13231" spans="1:6" x14ac:dyDescent="0.25">
      <c r="A13231" s="40"/>
      <c r="F13231" s="509"/>
    </row>
    <row r="13232" spans="1:6" x14ac:dyDescent="0.25">
      <c r="A13232" s="40"/>
      <c r="F13232" s="509"/>
    </row>
    <row r="13233" spans="1:6" x14ac:dyDescent="0.25">
      <c r="A13233" s="40"/>
      <c r="F13233" s="509"/>
    </row>
    <row r="13234" spans="1:6" x14ac:dyDescent="0.25">
      <c r="A13234" s="40"/>
      <c r="F13234" s="509"/>
    </row>
    <row r="13235" spans="1:6" x14ac:dyDescent="0.25">
      <c r="A13235" s="40"/>
      <c r="F13235" s="509"/>
    </row>
    <row r="13236" spans="1:6" x14ac:dyDescent="0.25">
      <c r="A13236" s="40"/>
      <c r="F13236" s="509"/>
    </row>
    <row r="13237" spans="1:6" x14ac:dyDescent="0.25">
      <c r="A13237" s="40"/>
      <c r="F13237" s="509"/>
    </row>
    <row r="13238" spans="1:6" x14ac:dyDescent="0.25">
      <c r="A13238" s="40"/>
      <c r="F13238" s="509"/>
    </row>
    <row r="13239" spans="1:6" x14ac:dyDescent="0.25">
      <c r="A13239" s="40"/>
      <c r="F13239" s="509"/>
    </row>
    <row r="13240" spans="1:6" x14ac:dyDescent="0.25">
      <c r="A13240" s="40"/>
      <c r="F13240" s="509"/>
    </row>
    <row r="13241" spans="1:6" x14ac:dyDescent="0.25">
      <c r="A13241" s="40"/>
      <c r="F13241" s="509"/>
    </row>
    <row r="13242" spans="1:6" x14ac:dyDescent="0.25">
      <c r="A13242" s="40"/>
      <c r="F13242" s="509"/>
    </row>
    <row r="13243" spans="1:6" x14ac:dyDescent="0.25">
      <c r="A13243" s="40"/>
      <c r="F13243" s="509"/>
    </row>
    <row r="13244" spans="1:6" x14ac:dyDescent="0.25">
      <c r="A13244" s="40"/>
      <c r="F13244" s="509"/>
    </row>
    <row r="13245" spans="1:6" x14ac:dyDescent="0.25">
      <c r="A13245" s="40"/>
      <c r="F13245" s="509"/>
    </row>
    <row r="13246" spans="1:6" x14ac:dyDescent="0.25">
      <c r="A13246" s="40"/>
      <c r="F13246" s="509"/>
    </row>
    <row r="13247" spans="1:6" x14ac:dyDescent="0.25">
      <c r="A13247" s="40"/>
      <c r="F13247" s="509"/>
    </row>
    <row r="13248" spans="1:6" x14ac:dyDescent="0.25">
      <c r="A13248" s="40"/>
      <c r="F13248" s="509"/>
    </row>
    <row r="13249" spans="1:6" x14ac:dyDescent="0.25">
      <c r="A13249" s="40"/>
      <c r="F13249" s="509"/>
    </row>
    <row r="13250" spans="1:6" x14ac:dyDescent="0.25">
      <c r="A13250" s="40"/>
      <c r="F13250" s="509"/>
    </row>
    <row r="13251" spans="1:6" x14ac:dyDescent="0.25">
      <c r="A13251" s="40"/>
      <c r="F13251" s="509"/>
    </row>
    <row r="13252" spans="1:6" x14ac:dyDescent="0.25">
      <c r="A13252" s="40"/>
      <c r="F13252" s="509"/>
    </row>
    <row r="13253" spans="1:6" x14ac:dyDescent="0.25">
      <c r="A13253" s="40"/>
      <c r="F13253" s="509"/>
    </row>
    <row r="13254" spans="1:6" x14ac:dyDescent="0.25">
      <c r="A13254" s="40"/>
      <c r="F13254" s="509"/>
    </row>
    <row r="13255" spans="1:6" x14ac:dyDescent="0.25">
      <c r="A13255" s="40"/>
      <c r="F13255" s="509"/>
    </row>
    <row r="13256" spans="1:6" x14ac:dyDescent="0.25">
      <c r="A13256" s="40"/>
      <c r="F13256" s="509"/>
    </row>
    <row r="13257" spans="1:6" x14ac:dyDescent="0.25">
      <c r="A13257" s="40"/>
      <c r="F13257" s="509"/>
    </row>
    <row r="13258" spans="1:6" x14ac:dyDescent="0.25">
      <c r="A13258" s="40"/>
      <c r="F13258" s="509"/>
    </row>
    <row r="13259" spans="1:6" x14ac:dyDescent="0.25">
      <c r="A13259" s="40"/>
      <c r="F13259" s="509"/>
    </row>
    <row r="13260" spans="1:6" x14ac:dyDescent="0.25">
      <c r="A13260" s="40"/>
      <c r="F13260" s="509"/>
    </row>
    <row r="13261" spans="1:6" x14ac:dyDescent="0.25">
      <c r="A13261" s="40"/>
      <c r="F13261" s="509"/>
    </row>
    <row r="13262" spans="1:6" x14ac:dyDescent="0.25">
      <c r="A13262" s="40"/>
      <c r="F13262" s="509"/>
    </row>
    <row r="13263" spans="1:6" x14ac:dyDescent="0.25">
      <c r="A13263" s="40"/>
      <c r="F13263" s="509"/>
    </row>
    <row r="13264" spans="1:6" x14ac:dyDescent="0.25">
      <c r="A13264" s="40"/>
      <c r="F13264" s="509"/>
    </row>
    <row r="13265" spans="1:6" x14ac:dyDescent="0.25">
      <c r="A13265" s="40"/>
      <c r="F13265" s="509"/>
    </row>
    <row r="13266" spans="1:6" x14ac:dyDescent="0.25">
      <c r="A13266" s="40"/>
      <c r="F13266" s="509"/>
    </row>
    <row r="13267" spans="1:6" x14ac:dyDescent="0.25">
      <c r="A13267" s="40"/>
      <c r="F13267" s="509"/>
    </row>
    <row r="13268" spans="1:6" x14ac:dyDescent="0.25">
      <c r="A13268" s="40"/>
      <c r="F13268" s="509"/>
    </row>
    <row r="13269" spans="1:6" x14ac:dyDescent="0.25">
      <c r="A13269" s="40"/>
      <c r="F13269" s="509"/>
    </row>
    <row r="13270" spans="1:6" x14ac:dyDescent="0.25">
      <c r="A13270" s="40"/>
      <c r="F13270" s="509"/>
    </row>
    <row r="13271" spans="1:6" x14ac:dyDescent="0.25">
      <c r="A13271" s="40"/>
      <c r="F13271" s="509"/>
    </row>
    <row r="13272" spans="1:6" x14ac:dyDescent="0.25">
      <c r="A13272" s="40"/>
      <c r="F13272" s="509"/>
    </row>
    <row r="13273" spans="1:6" x14ac:dyDescent="0.25">
      <c r="A13273" s="40"/>
      <c r="F13273" s="509"/>
    </row>
    <row r="13274" spans="1:6" x14ac:dyDescent="0.25">
      <c r="A13274" s="40"/>
      <c r="F13274" s="509"/>
    </row>
    <row r="13275" spans="1:6" x14ac:dyDescent="0.25">
      <c r="A13275" s="40"/>
      <c r="F13275" s="509"/>
    </row>
    <row r="13276" spans="1:6" x14ac:dyDescent="0.25">
      <c r="A13276" s="40"/>
      <c r="F13276" s="509"/>
    </row>
    <row r="13277" spans="1:6" x14ac:dyDescent="0.25">
      <c r="A13277" s="40"/>
      <c r="F13277" s="509"/>
    </row>
    <row r="13278" spans="1:6" x14ac:dyDescent="0.25">
      <c r="A13278" s="40"/>
      <c r="F13278" s="509"/>
    </row>
    <row r="13279" spans="1:6" x14ac:dyDescent="0.25">
      <c r="A13279" s="40"/>
      <c r="F13279" s="509"/>
    </row>
    <row r="13280" spans="1:6" x14ac:dyDescent="0.25">
      <c r="A13280" s="40"/>
      <c r="F13280" s="509"/>
    </row>
    <row r="13281" spans="1:6" x14ac:dyDescent="0.25">
      <c r="A13281" s="40"/>
      <c r="F13281" s="509"/>
    </row>
    <row r="13282" spans="1:6" x14ac:dyDescent="0.25">
      <c r="A13282" s="40"/>
      <c r="F13282" s="509"/>
    </row>
    <row r="13283" spans="1:6" x14ac:dyDescent="0.25">
      <c r="A13283" s="40"/>
      <c r="F13283" s="509"/>
    </row>
    <row r="13284" spans="1:6" x14ac:dyDescent="0.25">
      <c r="A13284" s="40"/>
      <c r="F13284" s="509"/>
    </row>
    <row r="13285" spans="1:6" x14ac:dyDescent="0.25">
      <c r="A13285" s="40"/>
      <c r="F13285" s="509"/>
    </row>
    <row r="13286" spans="1:6" x14ac:dyDescent="0.25">
      <c r="A13286" s="40"/>
      <c r="F13286" s="509"/>
    </row>
    <row r="13287" spans="1:6" x14ac:dyDescent="0.25">
      <c r="A13287" s="40"/>
      <c r="F13287" s="509"/>
    </row>
    <row r="13288" spans="1:6" x14ac:dyDescent="0.25">
      <c r="A13288" s="40"/>
      <c r="F13288" s="509"/>
    </row>
    <row r="13289" spans="1:6" x14ac:dyDescent="0.25">
      <c r="A13289" s="40"/>
      <c r="F13289" s="509"/>
    </row>
    <row r="13290" spans="1:6" x14ac:dyDescent="0.25">
      <c r="A13290" s="40"/>
      <c r="F13290" s="509"/>
    </row>
    <row r="13291" spans="1:6" x14ac:dyDescent="0.25">
      <c r="A13291" s="40"/>
      <c r="F13291" s="509"/>
    </row>
    <row r="13292" spans="1:6" x14ac:dyDescent="0.25">
      <c r="A13292" s="40"/>
      <c r="F13292" s="509"/>
    </row>
    <row r="13293" spans="1:6" x14ac:dyDescent="0.25">
      <c r="A13293" s="40"/>
      <c r="F13293" s="509"/>
    </row>
    <row r="13294" spans="1:6" x14ac:dyDescent="0.25">
      <c r="A13294" s="40"/>
      <c r="F13294" s="509"/>
    </row>
    <row r="13295" spans="1:6" x14ac:dyDescent="0.25">
      <c r="A13295" s="40"/>
      <c r="F13295" s="509"/>
    </row>
    <row r="13296" spans="1:6" x14ac:dyDescent="0.25">
      <c r="A13296" s="40"/>
      <c r="F13296" s="509"/>
    </row>
    <row r="13297" spans="1:6" x14ac:dyDescent="0.25">
      <c r="A13297" s="40"/>
      <c r="F13297" s="509"/>
    </row>
    <row r="13298" spans="1:6" x14ac:dyDescent="0.25">
      <c r="A13298" s="40"/>
      <c r="F13298" s="509"/>
    </row>
    <row r="13299" spans="1:6" x14ac:dyDescent="0.25">
      <c r="A13299" s="40"/>
      <c r="F13299" s="509"/>
    </row>
    <row r="13300" spans="1:6" x14ac:dyDescent="0.25">
      <c r="A13300" s="40"/>
      <c r="F13300" s="509"/>
    </row>
    <row r="13301" spans="1:6" x14ac:dyDescent="0.25">
      <c r="A13301" s="40"/>
      <c r="F13301" s="509"/>
    </row>
    <row r="13302" spans="1:6" x14ac:dyDescent="0.25">
      <c r="A13302" s="40"/>
      <c r="F13302" s="509"/>
    </row>
    <row r="13303" spans="1:6" x14ac:dyDescent="0.25">
      <c r="A13303" s="40"/>
      <c r="F13303" s="509"/>
    </row>
    <row r="13304" spans="1:6" x14ac:dyDescent="0.25">
      <c r="A13304" s="40"/>
      <c r="F13304" s="509"/>
    </row>
    <row r="13305" spans="1:6" x14ac:dyDescent="0.25">
      <c r="A13305" s="40"/>
      <c r="F13305" s="509"/>
    </row>
    <row r="13306" spans="1:6" x14ac:dyDescent="0.25">
      <c r="A13306" s="40"/>
      <c r="F13306" s="509"/>
    </row>
    <row r="13307" spans="1:6" x14ac:dyDescent="0.25">
      <c r="A13307" s="40"/>
      <c r="F13307" s="509"/>
    </row>
    <row r="13308" spans="1:6" x14ac:dyDescent="0.25">
      <c r="A13308" s="40"/>
      <c r="F13308" s="509"/>
    </row>
    <row r="13309" spans="1:6" x14ac:dyDescent="0.25">
      <c r="A13309" s="40"/>
      <c r="F13309" s="509"/>
    </row>
    <row r="13310" spans="1:6" x14ac:dyDescent="0.25">
      <c r="A13310" s="40"/>
      <c r="F13310" s="509"/>
    </row>
    <row r="13311" spans="1:6" x14ac:dyDescent="0.25">
      <c r="A13311" s="40"/>
      <c r="F13311" s="509"/>
    </row>
    <row r="13312" spans="1:6" x14ac:dyDescent="0.25">
      <c r="A13312" s="40"/>
      <c r="F13312" s="509"/>
    </row>
    <row r="13313" spans="1:6" x14ac:dyDescent="0.25">
      <c r="A13313" s="40"/>
      <c r="F13313" s="509"/>
    </row>
    <row r="13314" spans="1:6" x14ac:dyDescent="0.25">
      <c r="A13314" s="40"/>
      <c r="F13314" s="509"/>
    </row>
    <row r="13315" spans="1:6" x14ac:dyDescent="0.25">
      <c r="A13315" s="40"/>
      <c r="F13315" s="509"/>
    </row>
    <row r="13316" spans="1:6" x14ac:dyDescent="0.25">
      <c r="A13316" s="40"/>
      <c r="F13316" s="509"/>
    </row>
    <row r="13317" spans="1:6" x14ac:dyDescent="0.25">
      <c r="A13317" s="40"/>
      <c r="F13317" s="509"/>
    </row>
    <row r="13318" spans="1:6" x14ac:dyDescent="0.25">
      <c r="A13318" s="40"/>
      <c r="F13318" s="509"/>
    </row>
    <row r="13319" spans="1:6" x14ac:dyDescent="0.25">
      <c r="A13319" s="40"/>
      <c r="F13319" s="509"/>
    </row>
    <row r="13320" spans="1:6" x14ac:dyDescent="0.25">
      <c r="A13320" s="40"/>
      <c r="F13320" s="509"/>
    </row>
    <row r="13321" spans="1:6" x14ac:dyDescent="0.25">
      <c r="A13321" s="40"/>
      <c r="F13321" s="509"/>
    </row>
    <row r="13322" spans="1:6" x14ac:dyDescent="0.25">
      <c r="A13322" s="40"/>
      <c r="F13322" s="509"/>
    </row>
    <row r="13323" spans="1:6" x14ac:dyDescent="0.25">
      <c r="A13323" s="40"/>
      <c r="F13323" s="509"/>
    </row>
    <row r="13324" spans="1:6" x14ac:dyDescent="0.25">
      <c r="A13324" s="40"/>
      <c r="F13324" s="509"/>
    </row>
    <row r="13325" spans="1:6" x14ac:dyDescent="0.25">
      <c r="A13325" s="40"/>
      <c r="F13325" s="509"/>
    </row>
    <row r="13326" spans="1:6" x14ac:dyDescent="0.25">
      <c r="A13326" s="40"/>
      <c r="F13326" s="509"/>
    </row>
    <row r="13327" spans="1:6" x14ac:dyDescent="0.25">
      <c r="A13327" s="40"/>
      <c r="F13327" s="509"/>
    </row>
    <row r="13328" spans="1:6" x14ac:dyDescent="0.25">
      <c r="A13328" s="40"/>
      <c r="F13328" s="509"/>
    </row>
    <row r="13329" spans="1:6" x14ac:dyDescent="0.25">
      <c r="A13329" s="40"/>
      <c r="F13329" s="509"/>
    </row>
    <row r="13330" spans="1:6" x14ac:dyDescent="0.25">
      <c r="A13330" s="40"/>
      <c r="F13330" s="509"/>
    </row>
    <row r="13331" spans="1:6" x14ac:dyDescent="0.25">
      <c r="A13331" s="40"/>
      <c r="F13331" s="509"/>
    </row>
    <row r="13332" spans="1:6" x14ac:dyDescent="0.25">
      <c r="A13332" s="40"/>
      <c r="F13332" s="509"/>
    </row>
    <row r="13333" spans="1:6" x14ac:dyDescent="0.25">
      <c r="A13333" s="40"/>
      <c r="F13333" s="509"/>
    </row>
    <row r="13334" spans="1:6" x14ac:dyDescent="0.25">
      <c r="A13334" s="40"/>
      <c r="F13334" s="509"/>
    </row>
    <row r="13335" spans="1:6" x14ac:dyDescent="0.25">
      <c r="A13335" s="40"/>
      <c r="F13335" s="509"/>
    </row>
    <row r="13336" spans="1:6" x14ac:dyDescent="0.25">
      <c r="A13336" s="40"/>
      <c r="F13336" s="509"/>
    </row>
    <row r="13337" spans="1:6" x14ac:dyDescent="0.25">
      <c r="A13337" s="40"/>
      <c r="F13337" s="509"/>
    </row>
    <row r="13338" spans="1:6" x14ac:dyDescent="0.25">
      <c r="A13338" s="40"/>
      <c r="F13338" s="509"/>
    </row>
    <row r="13339" spans="1:6" x14ac:dyDescent="0.25">
      <c r="A13339" s="40"/>
      <c r="F13339" s="509"/>
    </row>
    <row r="13340" spans="1:6" x14ac:dyDescent="0.25">
      <c r="A13340" s="40"/>
      <c r="F13340" s="509"/>
    </row>
    <row r="13341" spans="1:6" x14ac:dyDescent="0.25">
      <c r="A13341" s="40"/>
      <c r="F13341" s="509"/>
    </row>
    <row r="13342" spans="1:6" x14ac:dyDescent="0.25">
      <c r="A13342" s="40"/>
      <c r="F13342" s="509"/>
    </row>
    <row r="13343" spans="1:6" x14ac:dyDescent="0.25">
      <c r="A13343" s="40"/>
      <c r="F13343" s="509"/>
    </row>
    <row r="13344" spans="1:6" x14ac:dyDescent="0.25">
      <c r="A13344" s="40"/>
      <c r="F13344" s="509"/>
    </row>
    <row r="13345" spans="1:6" x14ac:dyDescent="0.25">
      <c r="A13345" s="40"/>
      <c r="F13345" s="509"/>
    </row>
    <row r="13346" spans="1:6" x14ac:dyDescent="0.25">
      <c r="A13346" s="40"/>
      <c r="F13346" s="509"/>
    </row>
    <row r="13347" spans="1:6" x14ac:dyDescent="0.25">
      <c r="A13347" s="40"/>
      <c r="F13347" s="509"/>
    </row>
    <row r="13348" spans="1:6" x14ac:dyDescent="0.25">
      <c r="A13348" s="40"/>
      <c r="F13348" s="509"/>
    </row>
    <row r="13349" spans="1:6" x14ac:dyDescent="0.25">
      <c r="A13349" s="40"/>
      <c r="F13349" s="509"/>
    </row>
    <row r="13350" spans="1:6" x14ac:dyDescent="0.25">
      <c r="A13350" s="40"/>
      <c r="F13350" s="509"/>
    </row>
    <row r="13351" spans="1:6" x14ac:dyDescent="0.25">
      <c r="A13351" s="40"/>
      <c r="F13351" s="509"/>
    </row>
    <row r="13352" spans="1:6" x14ac:dyDescent="0.25">
      <c r="A13352" s="40"/>
      <c r="F13352" s="509"/>
    </row>
    <row r="13353" spans="1:6" x14ac:dyDescent="0.25">
      <c r="A13353" s="40"/>
      <c r="F13353" s="509"/>
    </row>
    <row r="13354" spans="1:6" x14ac:dyDescent="0.25">
      <c r="A13354" s="40"/>
      <c r="F13354" s="509"/>
    </row>
    <row r="13355" spans="1:6" x14ac:dyDescent="0.25">
      <c r="A13355" s="40"/>
      <c r="F13355" s="509"/>
    </row>
    <row r="13356" spans="1:6" x14ac:dyDescent="0.25">
      <c r="A13356" s="40"/>
      <c r="F13356" s="509"/>
    </row>
    <row r="13357" spans="1:6" x14ac:dyDescent="0.25">
      <c r="A13357" s="40"/>
      <c r="F13357" s="509"/>
    </row>
    <row r="13358" spans="1:6" x14ac:dyDescent="0.25">
      <c r="A13358" s="40"/>
      <c r="F13358" s="509"/>
    </row>
    <row r="13359" spans="1:6" x14ac:dyDescent="0.25">
      <c r="A13359" s="40"/>
      <c r="F13359" s="509"/>
    </row>
    <row r="13360" spans="1:6" x14ac:dyDescent="0.25">
      <c r="A13360" s="40"/>
      <c r="F13360" s="509"/>
    </row>
    <row r="13361" spans="1:6" x14ac:dyDescent="0.25">
      <c r="A13361" s="40"/>
      <c r="F13361" s="509"/>
    </row>
    <row r="13362" spans="1:6" x14ac:dyDescent="0.25">
      <c r="A13362" s="40"/>
      <c r="F13362" s="509"/>
    </row>
    <row r="13363" spans="1:6" x14ac:dyDescent="0.25">
      <c r="A13363" s="40"/>
      <c r="F13363" s="509"/>
    </row>
    <row r="13364" spans="1:6" x14ac:dyDescent="0.25">
      <c r="A13364" s="40"/>
      <c r="F13364" s="509"/>
    </row>
    <row r="13365" spans="1:6" x14ac:dyDescent="0.25">
      <c r="A13365" s="40"/>
      <c r="F13365" s="509"/>
    </row>
    <row r="13366" spans="1:6" x14ac:dyDescent="0.25">
      <c r="A13366" s="40"/>
      <c r="F13366" s="509"/>
    </row>
    <row r="13367" spans="1:6" x14ac:dyDescent="0.25">
      <c r="A13367" s="40"/>
      <c r="F13367" s="509"/>
    </row>
    <row r="13368" spans="1:6" x14ac:dyDescent="0.25">
      <c r="A13368" s="40"/>
      <c r="F13368" s="509"/>
    </row>
    <row r="13369" spans="1:6" x14ac:dyDescent="0.25">
      <c r="A13369" s="40"/>
      <c r="F13369" s="509"/>
    </row>
    <row r="13370" spans="1:6" x14ac:dyDescent="0.25">
      <c r="A13370" s="40"/>
      <c r="F13370" s="509"/>
    </row>
    <row r="13371" spans="1:6" x14ac:dyDescent="0.25">
      <c r="A13371" s="40"/>
      <c r="F13371" s="509"/>
    </row>
    <row r="13372" spans="1:6" x14ac:dyDescent="0.25">
      <c r="A13372" s="40"/>
      <c r="F13372" s="509"/>
    </row>
    <row r="13373" spans="1:6" x14ac:dyDescent="0.25">
      <c r="A13373" s="40"/>
      <c r="F13373" s="509"/>
    </row>
    <row r="13374" spans="1:6" x14ac:dyDescent="0.25">
      <c r="A13374" s="40"/>
      <c r="F13374" s="509"/>
    </row>
    <row r="13375" spans="1:6" x14ac:dyDescent="0.25">
      <c r="A13375" s="40"/>
      <c r="F13375" s="509"/>
    </row>
    <row r="13376" spans="1:6" x14ac:dyDescent="0.25">
      <c r="A13376" s="40"/>
      <c r="F13376" s="509"/>
    </row>
    <row r="13377" spans="1:6" x14ac:dyDescent="0.25">
      <c r="A13377" s="40"/>
      <c r="F13377" s="509"/>
    </row>
    <row r="13378" spans="1:6" x14ac:dyDescent="0.25">
      <c r="A13378" s="40"/>
      <c r="F13378" s="509"/>
    </row>
    <row r="13379" spans="1:6" x14ac:dyDescent="0.25">
      <c r="A13379" s="40"/>
      <c r="F13379" s="509"/>
    </row>
    <row r="13380" spans="1:6" x14ac:dyDescent="0.25">
      <c r="A13380" s="40"/>
      <c r="F13380" s="509"/>
    </row>
    <row r="13381" spans="1:6" x14ac:dyDescent="0.25">
      <c r="A13381" s="40"/>
      <c r="F13381" s="509"/>
    </row>
    <row r="13382" spans="1:6" x14ac:dyDescent="0.25">
      <c r="A13382" s="40"/>
      <c r="F13382" s="509"/>
    </row>
    <row r="13383" spans="1:6" x14ac:dyDescent="0.25">
      <c r="A13383" s="40"/>
      <c r="F13383" s="509"/>
    </row>
    <row r="13384" spans="1:6" x14ac:dyDescent="0.25">
      <c r="A13384" s="40"/>
      <c r="F13384" s="509"/>
    </row>
    <row r="13385" spans="1:6" x14ac:dyDescent="0.25">
      <c r="A13385" s="40"/>
      <c r="F13385" s="509"/>
    </row>
    <row r="13386" spans="1:6" x14ac:dyDescent="0.25">
      <c r="A13386" s="40"/>
      <c r="F13386" s="509"/>
    </row>
    <row r="13387" spans="1:6" x14ac:dyDescent="0.25">
      <c r="A13387" s="40"/>
      <c r="F13387" s="509"/>
    </row>
    <row r="13388" spans="1:6" x14ac:dyDescent="0.25">
      <c r="A13388" s="40"/>
      <c r="F13388" s="509"/>
    </row>
    <row r="13389" spans="1:6" x14ac:dyDescent="0.25">
      <c r="A13389" s="40"/>
      <c r="F13389" s="509"/>
    </row>
    <row r="13390" spans="1:6" x14ac:dyDescent="0.25">
      <c r="A13390" s="40"/>
      <c r="F13390" s="509"/>
    </row>
    <row r="13391" spans="1:6" x14ac:dyDescent="0.25">
      <c r="A13391" s="40"/>
      <c r="F13391" s="509"/>
    </row>
    <row r="13392" spans="1:6" x14ac:dyDescent="0.25">
      <c r="A13392" s="40"/>
      <c r="F13392" s="509"/>
    </row>
    <row r="13393" spans="1:6" x14ac:dyDescent="0.25">
      <c r="A13393" s="40"/>
      <c r="F13393" s="509"/>
    </row>
    <row r="13394" spans="1:6" x14ac:dyDescent="0.25">
      <c r="A13394" s="40"/>
      <c r="F13394" s="509"/>
    </row>
    <row r="13395" spans="1:6" x14ac:dyDescent="0.25">
      <c r="A13395" s="40"/>
      <c r="F13395" s="509"/>
    </row>
    <row r="13396" spans="1:6" x14ac:dyDescent="0.25">
      <c r="A13396" s="40"/>
      <c r="F13396" s="509"/>
    </row>
    <row r="13397" spans="1:6" x14ac:dyDescent="0.25">
      <c r="A13397" s="40"/>
      <c r="F13397" s="509"/>
    </row>
    <row r="13398" spans="1:6" x14ac:dyDescent="0.25">
      <c r="A13398" s="40"/>
      <c r="F13398" s="509"/>
    </row>
    <row r="13399" spans="1:6" x14ac:dyDescent="0.25">
      <c r="A13399" s="40"/>
      <c r="F13399" s="509"/>
    </row>
    <row r="13400" spans="1:6" x14ac:dyDescent="0.25">
      <c r="A13400" s="40"/>
      <c r="F13400" s="509"/>
    </row>
    <row r="13401" spans="1:6" x14ac:dyDescent="0.25">
      <c r="A13401" s="40"/>
      <c r="F13401" s="509"/>
    </row>
    <row r="13402" spans="1:6" x14ac:dyDescent="0.25">
      <c r="A13402" s="40"/>
      <c r="F13402" s="509"/>
    </row>
    <row r="13403" spans="1:6" x14ac:dyDescent="0.25">
      <c r="A13403" s="40"/>
      <c r="F13403" s="509"/>
    </row>
    <row r="13404" spans="1:6" x14ac:dyDescent="0.25">
      <c r="A13404" s="40"/>
      <c r="F13404" s="509"/>
    </row>
    <row r="13405" spans="1:6" x14ac:dyDescent="0.25">
      <c r="A13405" s="40"/>
      <c r="F13405" s="509"/>
    </row>
    <row r="13406" spans="1:6" x14ac:dyDescent="0.25">
      <c r="A13406" s="40"/>
      <c r="F13406" s="509"/>
    </row>
    <row r="13407" spans="1:6" x14ac:dyDescent="0.25">
      <c r="A13407" s="40"/>
      <c r="F13407" s="509"/>
    </row>
    <row r="13408" spans="1:6" x14ac:dyDescent="0.25">
      <c r="A13408" s="40"/>
      <c r="F13408" s="509"/>
    </row>
    <row r="13409" spans="1:6" x14ac:dyDescent="0.25">
      <c r="A13409" s="40"/>
      <c r="F13409" s="509"/>
    </row>
    <row r="13410" spans="1:6" x14ac:dyDescent="0.25">
      <c r="A13410" s="40"/>
      <c r="F13410" s="509"/>
    </row>
    <row r="13411" spans="1:6" x14ac:dyDescent="0.25">
      <c r="A13411" s="40"/>
      <c r="F13411" s="509"/>
    </row>
    <row r="13412" spans="1:6" x14ac:dyDescent="0.25">
      <c r="A13412" s="40"/>
      <c r="F13412" s="509"/>
    </row>
    <row r="13413" spans="1:6" x14ac:dyDescent="0.25">
      <c r="A13413" s="40"/>
      <c r="F13413" s="509"/>
    </row>
    <row r="13414" spans="1:6" x14ac:dyDescent="0.25">
      <c r="A13414" s="40"/>
      <c r="F13414" s="509"/>
    </row>
    <row r="13415" spans="1:6" x14ac:dyDescent="0.25">
      <c r="A13415" s="40"/>
      <c r="F13415" s="509"/>
    </row>
    <row r="13416" spans="1:6" x14ac:dyDescent="0.25">
      <c r="A13416" s="40"/>
      <c r="F13416" s="509"/>
    </row>
    <row r="13417" spans="1:6" x14ac:dyDescent="0.25">
      <c r="A13417" s="40"/>
      <c r="F13417" s="509"/>
    </row>
    <row r="13418" spans="1:6" x14ac:dyDescent="0.25">
      <c r="A13418" s="40"/>
      <c r="F13418" s="509"/>
    </row>
    <row r="13419" spans="1:6" x14ac:dyDescent="0.25">
      <c r="A13419" s="40"/>
      <c r="F13419" s="509"/>
    </row>
    <row r="13420" spans="1:6" x14ac:dyDescent="0.25">
      <c r="A13420" s="40"/>
      <c r="F13420" s="509"/>
    </row>
    <row r="13421" spans="1:6" x14ac:dyDescent="0.25">
      <c r="A13421" s="40"/>
      <c r="F13421" s="509"/>
    </row>
    <row r="13422" spans="1:6" x14ac:dyDescent="0.25">
      <c r="A13422" s="40"/>
      <c r="F13422" s="509"/>
    </row>
    <row r="13423" spans="1:6" x14ac:dyDescent="0.25">
      <c r="A13423" s="40"/>
      <c r="F13423" s="509"/>
    </row>
    <row r="13424" spans="1:6" x14ac:dyDescent="0.25">
      <c r="A13424" s="40"/>
      <c r="F13424" s="509"/>
    </row>
    <row r="13425" spans="1:6" x14ac:dyDescent="0.25">
      <c r="A13425" s="40"/>
      <c r="F13425" s="509"/>
    </row>
    <row r="13426" spans="1:6" x14ac:dyDescent="0.25">
      <c r="A13426" s="40"/>
      <c r="F13426" s="509"/>
    </row>
    <row r="13427" spans="1:6" x14ac:dyDescent="0.25">
      <c r="A13427" s="40"/>
      <c r="F13427" s="509"/>
    </row>
    <row r="13428" spans="1:6" x14ac:dyDescent="0.25">
      <c r="A13428" s="40"/>
      <c r="F13428" s="509"/>
    </row>
    <row r="13429" spans="1:6" x14ac:dyDescent="0.25">
      <c r="A13429" s="40"/>
      <c r="F13429" s="509"/>
    </row>
    <row r="13430" spans="1:6" x14ac:dyDescent="0.25">
      <c r="A13430" s="40"/>
      <c r="F13430" s="509"/>
    </row>
    <row r="13431" spans="1:6" x14ac:dyDescent="0.25">
      <c r="A13431" s="40"/>
      <c r="F13431" s="509"/>
    </row>
    <row r="13432" spans="1:6" x14ac:dyDescent="0.25">
      <c r="A13432" s="40"/>
      <c r="F13432" s="509"/>
    </row>
    <row r="13433" spans="1:6" x14ac:dyDescent="0.25">
      <c r="A13433" s="40"/>
      <c r="F13433" s="509"/>
    </row>
    <row r="13434" spans="1:6" x14ac:dyDescent="0.25">
      <c r="A13434" s="40"/>
      <c r="F13434" s="509"/>
    </row>
    <row r="13435" spans="1:6" x14ac:dyDescent="0.25">
      <c r="A13435" s="40"/>
      <c r="F13435" s="509"/>
    </row>
    <row r="13436" spans="1:6" x14ac:dyDescent="0.25">
      <c r="A13436" s="40"/>
      <c r="F13436" s="509"/>
    </row>
    <row r="13437" spans="1:6" x14ac:dyDescent="0.25">
      <c r="A13437" s="40"/>
      <c r="F13437" s="509"/>
    </row>
    <row r="13438" spans="1:6" x14ac:dyDescent="0.25">
      <c r="A13438" s="40"/>
      <c r="F13438" s="509"/>
    </row>
    <row r="13439" spans="1:6" x14ac:dyDescent="0.25">
      <c r="A13439" s="40"/>
      <c r="F13439" s="509"/>
    </row>
    <row r="13440" spans="1:6" x14ac:dyDescent="0.25">
      <c r="A13440" s="40"/>
      <c r="F13440" s="509"/>
    </row>
    <row r="13441" spans="1:6" x14ac:dyDescent="0.25">
      <c r="A13441" s="40"/>
      <c r="F13441" s="509"/>
    </row>
    <row r="13442" spans="1:6" x14ac:dyDescent="0.25">
      <c r="A13442" s="40"/>
      <c r="F13442" s="509"/>
    </row>
    <row r="13443" spans="1:6" x14ac:dyDescent="0.25">
      <c r="A13443" s="40"/>
      <c r="F13443" s="509"/>
    </row>
    <row r="13444" spans="1:6" x14ac:dyDescent="0.25">
      <c r="A13444" s="40"/>
      <c r="F13444" s="509"/>
    </row>
    <row r="13445" spans="1:6" x14ac:dyDescent="0.25">
      <c r="A13445" s="40"/>
      <c r="F13445" s="509"/>
    </row>
    <row r="13446" spans="1:6" x14ac:dyDescent="0.25">
      <c r="A13446" s="40"/>
      <c r="F13446" s="509"/>
    </row>
    <row r="13447" spans="1:6" x14ac:dyDescent="0.25">
      <c r="A13447" s="40"/>
      <c r="F13447" s="509"/>
    </row>
    <row r="13448" spans="1:6" x14ac:dyDescent="0.25">
      <c r="A13448" s="40"/>
      <c r="F13448" s="509"/>
    </row>
    <row r="13449" spans="1:6" x14ac:dyDescent="0.25">
      <c r="A13449" s="40"/>
      <c r="F13449" s="509"/>
    </row>
    <row r="13450" spans="1:6" x14ac:dyDescent="0.25">
      <c r="A13450" s="40"/>
      <c r="F13450" s="509"/>
    </row>
    <row r="13451" spans="1:6" x14ac:dyDescent="0.25">
      <c r="A13451" s="40"/>
      <c r="F13451" s="509"/>
    </row>
    <row r="13452" spans="1:6" x14ac:dyDescent="0.25">
      <c r="A13452" s="40"/>
      <c r="F13452" s="509"/>
    </row>
    <row r="13453" spans="1:6" x14ac:dyDescent="0.25">
      <c r="A13453" s="40"/>
      <c r="F13453" s="509"/>
    </row>
    <row r="13454" spans="1:6" x14ac:dyDescent="0.25">
      <c r="A13454" s="40"/>
      <c r="F13454" s="509"/>
    </row>
    <row r="13455" spans="1:6" x14ac:dyDescent="0.25">
      <c r="A13455" s="40"/>
      <c r="F13455" s="509"/>
    </row>
    <row r="13456" spans="1:6" x14ac:dyDescent="0.25">
      <c r="A13456" s="40"/>
      <c r="F13456" s="509"/>
    </row>
    <row r="13457" spans="1:6" x14ac:dyDescent="0.25">
      <c r="A13457" s="40"/>
      <c r="F13457" s="509"/>
    </row>
    <row r="13458" spans="1:6" x14ac:dyDescent="0.25">
      <c r="A13458" s="40"/>
      <c r="F13458" s="509"/>
    </row>
    <row r="13459" spans="1:6" x14ac:dyDescent="0.25">
      <c r="A13459" s="40"/>
      <c r="F13459" s="509"/>
    </row>
    <row r="13460" spans="1:6" x14ac:dyDescent="0.25">
      <c r="A13460" s="40"/>
      <c r="F13460" s="509"/>
    </row>
    <row r="13461" spans="1:6" x14ac:dyDescent="0.25">
      <c r="A13461" s="40"/>
      <c r="F13461" s="509"/>
    </row>
    <row r="13462" spans="1:6" x14ac:dyDescent="0.25">
      <c r="A13462" s="40"/>
      <c r="F13462" s="509"/>
    </row>
    <row r="13463" spans="1:6" x14ac:dyDescent="0.25">
      <c r="A13463" s="40"/>
      <c r="F13463" s="509"/>
    </row>
    <row r="13464" spans="1:6" x14ac:dyDescent="0.25">
      <c r="A13464" s="40"/>
      <c r="F13464" s="509"/>
    </row>
    <row r="13465" spans="1:6" x14ac:dyDescent="0.25">
      <c r="A13465" s="40"/>
      <c r="F13465" s="509"/>
    </row>
    <row r="13466" spans="1:6" x14ac:dyDescent="0.25">
      <c r="A13466" s="40"/>
      <c r="F13466" s="509"/>
    </row>
    <row r="13467" spans="1:6" x14ac:dyDescent="0.25">
      <c r="A13467" s="40"/>
      <c r="F13467" s="509"/>
    </row>
    <row r="13468" spans="1:6" x14ac:dyDescent="0.25">
      <c r="A13468" s="40"/>
      <c r="F13468" s="509"/>
    </row>
    <row r="13469" spans="1:6" x14ac:dyDescent="0.25">
      <c r="A13469" s="40"/>
      <c r="F13469" s="509"/>
    </row>
    <row r="13470" spans="1:6" x14ac:dyDescent="0.25">
      <c r="A13470" s="40"/>
      <c r="F13470" s="509"/>
    </row>
    <row r="13471" spans="1:6" x14ac:dyDescent="0.25">
      <c r="A13471" s="40"/>
      <c r="F13471" s="509"/>
    </row>
    <row r="13472" spans="1:6" x14ac:dyDescent="0.25">
      <c r="A13472" s="40"/>
      <c r="F13472" s="509"/>
    </row>
    <row r="13473" spans="1:6" x14ac:dyDescent="0.25">
      <c r="A13473" s="40"/>
      <c r="F13473" s="509"/>
    </row>
    <row r="13474" spans="1:6" x14ac:dyDescent="0.25">
      <c r="A13474" s="40"/>
      <c r="F13474" s="509"/>
    </row>
    <row r="13475" spans="1:6" x14ac:dyDescent="0.25">
      <c r="A13475" s="40"/>
      <c r="F13475" s="509"/>
    </row>
    <row r="13476" spans="1:6" x14ac:dyDescent="0.25">
      <c r="A13476" s="40"/>
      <c r="F13476" s="509"/>
    </row>
    <row r="13477" spans="1:6" x14ac:dyDescent="0.25">
      <c r="A13477" s="40"/>
      <c r="F13477" s="509"/>
    </row>
    <row r="13478" spans="1:6" x14ac:dyDescent="0.25">
      <c r="A13478" s="40"/>
      <c r="F13478" s="509"/>
    </row>
    <row r="13479" spans="1:6" x14ac:dyDescent="0.25">
      <c r="A13479" s="40"/>
      <c r="F13479" s="509"/>
    </row>
    <row r="13480" spans="1:6" x14ac:dyDescent="0.25">
      <c r="A13480" s="40"/>
      <c r="F13480" s="509"/>
    </row>
    <row r="13481" spans="1:6" x14ac:dyDescent="0.25">
      <c r="A13481" s="40"/>
      <c r="F13481" s="509"/>
    </row>
    <row r="13482" spans="1:6" x14ac:dyDescent="0.25">
      <c r="A13482" s="40"/>
      <c r="F13482" s="509"/>
    </row>
    <row r="13483" spans="1:6" x14ac:dyDescent="0.25">
      <c r="A13483" s="40"/>
      <c r="F13483" s="509"/>
    </row>
    <row r="13484" spans="1:6" x14ac:dyDescent="0.25">
      <c r="A13484" s="40"/>
      <c r="F13484" s="509"/>
    </row>
    <row r="13485" spans="1:6" x14ac:dyDescent="0.25">
      <c r="A13485" s="40"/>
      <c r="F13485" s="509"/>
    </row>
    <row r="13486" spans="1:6" x14ac:dyDescent="0.25">
      <c r="A13486" s="40"/>
      <c r="F13486" s="509"/>
    </row>
    <row r="13487" spans="1:6" x14ac:dyDescent="0.25">
      <c r="A13487" s="40"/>
      <c r="F13487" s="509"/>
    </row>
    <row r="13488" spans="1:6" x14ac:dyDescent="0.25">
      <c r="A13488" s="40"/>
      <c r="F13488" s="509"/>
    </row>
    <row r="13489" spans="1:6" x14ac:dyDescent="0.25">
      <c r="A13489" s="40"/>
      <c r="F13489" s="509"/>
    </row>
    <row r="13490" spans="1:6" x14ac:dyDescent="0.25">
      <c r="A13490" s="40"/>
      <c r="F13490" s="509"/>
    </row>
    <row r="13491" spans="1:6" x14ac:dyDescent="0.25">
      <c r="A13491" s="40"/>
      <c r="F13491" s="509"/>
    </row>
    <row r="13492" spans="1:6" x14ac:dyDescent="0.25">
      <c r="A13492" s="40"/>
      <c r="F13492" s="509"/>
    </row>
    <row r="13493" spans="1:6" x14ac:dyDescent="0.25">
      <c r="A13493" s="40"/>
      <c r="F13493" s="509"/>
    </row>
    <row r="13494" spans="1:6" x14ac:dyDescent="0.25">
      <c r="A13494" s="40"/>
      <c r="F13494" s="509"/>
    </row>
    <row r="13495" spans="1:6" x14ac:dyDescent="0.25">
      <c r="A13495" s="40"/>
      <c r="F13495" s="509"/>
    </row>
    <row r="13496" spans="1:6" x14ac:dyDescent="0.25">
      <c r="A13496" s="40"/>
      <c r="F13496" s="509"/>
    </row>
    <row r="13497" spans="1:6" x14ac:dyDescent="0.25">
      <c r="A13497" s="40"/>
      <c r="F13497" s="509"/>
    </row>
    <row r="13498" spans="1:6" x14ac:dyDescent="0.25">
      <c r="A13498" s="40"/>
      <c r="F13498" s="509"/>
    </row>
    <row r="13499" spans="1:6" x14ac:dyDescent="0.25">
      <c r="A13499" s="40"/>
      <c r="F13499" s="509"/>
    </row>
    <row r="13500" spans="1:6" x14ac:dyDescent="0.25">
      <c r="A13500" s="40"/>
      <c r="F13500" s="509"/>
    </row>
    <row r="13501" spans="1:6" x14ac:dyDescent="0.25">
      <c r="A13501" s="40"/>
      <c r="F13501" s="509"/>
    </row>
    <row r="13502" spans="1:6" x14ac:dyDescent="0.25">
      <c r="A13502" s="40"/>
      <c r="F13502" s="509"/>
    </row>
    <row r="13503" spans="1:6" x14ac:dyDescent="0.25">
      <c r="A13503" s="40"/>
      <c r="F13503" s="509"/>
    </row>
    <row r="13504" spans="1:6" x14ac:dyDescent="0.25">
      <c r="A13504" s="40"/>
      <c r="F13504" s="509"/>
    </row>
    <row r="13505" spans="1:6" x14ac:dyDescent="0.25">
      <c r="A13505" s="40"/>
      <c r="F13505" s="509"/>
    </row>
    <row r="13506" spans="1:6" x14ac:dyDescent="0.25">
      <c r="A13506" s="40"/>
      <c r="F13506" s="509"/>
    </row>
    <row r="13507" spans="1:6" x14ac:dyDescent="0.25">
      <c r="A13507" s="40"/>
      <c r="F13507" s="509"/>
    </row>
    <row r="13508" spans="1:6" x14ac:dyDescent="0.25">
      <c r="A13508" s="40"/>
      <c r="F13508" s="509"/>
    </row>
    <row r="13509" spans="1:6" x14ac:dyDescent="0.25">
      <c r="A13509" s="40"/>
      <c r="F13509" s="509"/>
    </row>
    <row r="13510" spans="1:6" x14ac:dyDescent="0.25">
      <c r="A13510" s="40"/>
      <c r="F13510" s="509"/>
    </row>
    <row r="13511" spans="1:6" x14ac:dyDescent="0.25">
      <c r="A13511" s="40"/>
      <c r="F13511" s="509"/>
    </row>
    <row r="13512" spans="1:6" x14ac:dyDescent="0.25">
      <c r="A13512" s="40"/>
      <c r="F13512" s="509"/>
    </row>
    <row r="13513" spans="1:6" x14ac:dyDescent="0.25">
      <c r="A13513" s="40"/>
      <c r="F13513" s="509"/>
    </row>
    <row r="13514" spans="1:6" x14ac:dyDescent="0.25">
      <c r="A13514" s="40"/>
      <c r="F13514" s="509"/>
    </row>
    <row r="13515" spans="1:6" x14ac:dyDescent="0.25">
      <c r="A13515" s="40"/>
      <c r="F13515" s="509"/>
    </row>
    <row r="13516" spans="1:6" x14ac:dyDescent="0.25">
      <c r="A13516" s="40"/>
      <c r="F13516" s="509"/>
    </row>
    <row r="13517" spans="1:6" x14ac:dyDescent="0.25">
      <c r="A13517" s="40"/>
      <c r="F13517" s="509"/>
    </row>
    <row r="13518" spans="1:6" x14ac:dyDescent="0.25">
      <c r="A13518" s="40"/>
      <c r="F13518" s="509"/>
    </row>
    <row r="13519" spans="1:6" x14ac:dyDescent="0.25">
      <c r="A13519" s="40"/>
      <c r="F13519" s="509"/>
    </row>
    <row r="13520" spans="1:6" x14ac:dyDescent="0.25">
      <c r="A13520" s="40"/>
      <c r="F13520" s="509"/>
    </row>
    <row r="13521" spans="1:6" x14ac:dyDescent="0.25">
      <c r="A13521" s="40"/>
      <c r="F13521" s="509"/>
    </row>
    <row r="13522" spans="1:6" x14ac:dyDescent="0.25">
      <c r="A13522" s="40"/>
      <c r="F13522" s="509"/>
    </row>
    <row r="13523" spans="1:6" x14ac:dyDescent="0.25">
      <c r="A13523" s="40"/>
      <c r="F13523" s="509"/>
    </row>
    <row r="13524" spans="1:6" x14ac:dyDescent="0.25">
      <c r="A13524" s="40"/>
      <c r="F13524" s="509"/>
    </row>
    <row r="13525" spans="1:6" x14ac:dyDescent="0.25">
      <c r="A13525" s="40"/>
      <c r="F13525" s="509"/>
    </row>
    <row r="13526" spans="1:6" x14ac:dyDescent="0.25">
      <c r="A13526" s="40"/>
      <c r="F13526" s="509"/>
    </row>
    <row r="13527" spans="1:6" x14ac:dyDescent="0.25">
      <c r="A13527" s="40"/>
      <c r="F13527" s="509"/>
    </row>
    <row r="13528" spans="1:6" x14ac:dyDescent="0.25">
      <c r="A13528" s="40"/>
      <c r="F13528" s="509"/>
    </row>
    <row r="13529" spans="1:6" x14ac:dyDescent="0.25">
      <c r="A13529" s="40"/>
      <c r="F13529" s="509"/>
    </row>
    <row r="13530" spans="1:6" x14ac:dyDescent="0.25">
      <c r="A13530" s="40"/>
      <c r="F13530" s="509"/>
    </row>
    <row r="13531" spans="1:6" x14ac:dyDescent="0.25">
      <c r="A13531" s="40"/>
      <c r="F13531" s="509"/>
    </row>
    <row r="13532" spans="1:6" x14ac:dyDescent="0.25">
      <c r="A13532" s="40"/>
      <c r="F13532" s="509"/>
    </row>
    <row r="13533" spans="1:6" x14ac:dyDescent="0.25">
      <c r="A13533" s="40"/>
      <c r="F13533" s="509"/>
    </row>
    <row r="13534" spans="1:6" x14ac:dyDescent="0.25">
      <c r="A13534" s="40"/>
      <c r="F13534" s="509"/>
    </row>
    <row r="13535" spans="1:6" x14ac:dyDescent="0.25">
      <c r="A13535" s="40"/>
      <c r="F13535" s="509"/>
    </row>
    <row r="13536" spans="1:6" x14ac:dyDescent="0.25">
      <c r="A13536" s="40"/>
      <c r="F13536" s="509"/>
    </row>
    <row r="13537" spans="1:6" x14ac:dyDescent="0.25">
      <c r="A13537" s="40"/>
      <c r="F13537" s="509"/>
    </row>
    <row r="13538" spans="1:6" x14ac:dyDescent="0.25">
      <c r="A13538" s="40"/>
      <c r="F13538" s="509"/>
    </row>
    <row r="13539" spans="1:6" x14ac:dyDescent="0.25">
      <c r="A13539" s="40"/>
      <c r="F13539" s="509"/>
    </row>
    <row r="13540" spans="1:6" x14ac:dyDescent="0.25">
      <c r="A13540" s="40"/>
      <c r="F13540" s="509"/>
    </row>
    <row r="13541" spans="1:6" x14ac:dyDescent="0.25">
      <c r="A13541" s="40"/>
      <c r="F13541" s="509"/>
    </row>
    <row r="13542" spans="1:6" x14ac:dyDescent="0.25">
      <c r="A13542" s="40"/>
      <c r="F13542" s="509"/>
    </row>
    <row r="13543" spans="1:6" x14ac:dyDescent="0.25">
      <c r="A13543" s="40"/>
      <c r="F13543" s="509"/>
    </row>
    <row r="13544" spans="1:6" x14ac:dyDescent="0.25">
      <c r="A13544" s="40"/>
      <c r="F13544" s="509"/>
    </row>
    <row r="13545" spans="1:6" x14ac:dyDescent="0.25">
      <c r="A13545" s="40"/>
      <c r="F13545" s="509"/>
    </row>
    <row r="13546" spans="1:6" x14ac:dyDescent="0.25">
      <c r="A13546" s="40"/>
      <c r="F13546" s="509"/>
    </row>
    <row r="13547" spans="1:6" x14ac:dyDescent="0.25">
      <c r="A13547" s="40"/>
      <c r="F13547" s="509"/>
    </row>
    <row r="13548" spans="1:6" x14ac:dyDescent="0.25">
      <c r="A13548" s="40"/>
      <c r="F13548" s="509"/>
    </row>
    <row r="13549" spans="1:6" x14ac:dyDescent="0.25">
      <c r="A13549" s="40"/>
      <c r="F13549" s="509"/>
    </row>
    <row r="13550" spans="1:6" x14ac:dyDescent="0.25">
      <c r="A13550" s="40"/>
      <c r="F13550" s="509"/>
    </row>
    <row r="13551" spans="1:6" x14ac:dyDescent="0.25">
      <c r="A13551" s="40"/>
      <c r="F13551" s="509"/>
    </row>
    <row r="13552" spans="1:6" x14ac:dyDescent="0.25">
      <c r="A13552" s="40"/>
      <c r="F13552" s="509"/>
    </row>
    <row r="13553" spans="1:6" x14ac:dyDescent="0.25">
      <c r="A13553" s="40"/>
      <c r="F13553" s="509"/>
    </row>
    <row r="13554" spans="1:6" x14ac:dyDescent="0.25">
      <c r="A13554" s="40"/>
      <c r="F13554" s="509"/>
    </row>
    <row r="13555" spans="1:6" x14ac:dyDescent="0.25">
      <c r="A13555" s="40"/>
      <c r="F13555" s="509"/>
    </row>
    <row r="13556" spans="1:6" x14ac:dyDescent="0.25">
      <c r="A13556" s="40"/>
      <c r="F13556" s="509"/>
    </row>
    <row r="13557" spans="1:6" x14ac:dyDescent="0.25">
      <c r="A13557" s="40"/>
      <c r="F13557" s="509"/>
    </row>
    <row r="13558" spans="1:6" x14ac:dyDescent="0.25">
      <c r="A13558" s="40"/>
      <c r="F13558" s="509"/>
    </row>
    <row r="13559" spans="1:6" x14ac:dyDescent="0.25">
      <c r="A13559" s="40"/>
      <c r="F13559" s="509"/>
    </row>
    <row r="13560" spans="1:6" x14ac:dyDescent="0.25">
      <c r="A13560" s="40"/>
      <c r="F13560" s="509"/>
    </row>
    <row r="13561" spans="1:6" x14ac:dyDescent="0.25">
      <c r="A13561" s="40"/>
      <c r="F13561" s="509"/>
    </row>
    <row r="13562" spans="1:6" x14ac:dyDescent="0.25">
      <c r="A13562" s="40"/>
      <c r="F13562" s="509"/>
    </row>
    <row r="13563" spans="1:6" x14ac:dyDescent="0.25">
      <c r="A13563" s="40"/>
      <c r="F13563" s="509"/>
    </row>
    <row r="13564" spans="1:6" x14ac:dyDescent="0.25">
      <c r="A13564" s="40"/>
      <c r="F13564" s="509"/>
    </row>
    <row r="13565" spans="1:6" x14ac:dyDescent="0.25">
      <c r="A13565" s="40"/>
      <c r="F13565" s="509"/>
    </row>
    <row r="13566" spans="1:6" x14ac:dyDescent="0.25">
      <c r="A13566" s="40"/>
      <c r="F13566" s="509"/>
    </row>
    <row r="13567" spans="1:6" x14ac:dyDescent="0.25">
      <c r="A13567" s="40"/>
      <c r="F13567" s="509"/>
    </row>
    <row r="13568" spans="1:6" x14ac:dyDescent="0.25">
      <c r="A13568" s="40"/>
      <c r="F13568" s="509"/>
    </row>
    <row r="13569" spans="1:6" x14ac:dyDescent="0.25">
      <c r="A13569" s="40"/>
      <c r="F13569" s="509"/>
    </row>
    <row r="13570" spans="1:6" x14ac:dyDescent="0.25">
      <c r="A13570" s="40"/>
      <c r="F13570" s="509"/>
    </row>
    <row r="13571" spans="1:6" x14ac:dyDescent="0.25">
      <c r="A13571" s="40"/>
      <c r="F13571" s="509"/>
    </row>
    <row r="13572" spans="1:6" x14ac:dyDescent="0.25">
      <c r="A13572" s="40"/>
      <c r="F13572" s="509"/>
    </row>
    <row r="13573" spans="1:6" x14ac:dyDescent="0.25">
      <c r="A13573" s="40"/>
      <c r="F13573" s="509"/>
    </row>
    <row r="13574" spans="1:6" x14ac:dyDescent="0.25">
      <c r="A13574" s="40"/>
      <c r="F13574" s="509"/>
    </row>
    <row r="13575" spans="1:6" x14ac:dyDescent="0.25">
      <c r="A13575" s="40"/>
      <c r="F13575" s="509"/>
    </row>
    <row r="13576" spans="1:6" x14ac:dyDescent="0.25">
      <c r="A13576" s="40"/>
      <c r="F13576" s="509"/>
    </row>
    <row r="13577" spans="1:6" x14ac:dyDescent="0.25">
      <c r="A13577" s="40"/>
      <c r="F13577" s="509"/>
    </row>
    <row r="13578" spans="1:6" x14ac:dyDescent="0.25">
      <c r="A13578" s="40"/>
      <c r="F13578" s="509"/>
    </row>
    <row r="13579" spans="1:6" x14ac:dyDescent="0.25">
      <c r="A13579" s="40"/>
      <c r="F13579" s="509"/>
    </row>
    <row r="13580" spans="1:6" x14ac:dyDescent="0.25">
      <c r="A13580" s="40"/>
      <c r="F13580" s="509"/>
    </row>
    <row r="13581" spans="1:6" x14ac:dyDescent="0.25">
      <c r="A13581" s="40"/>
      <c r="F13581" s="509"/>
    </row>
    <row r="13582" spans="1:6" x14ac:dyDescent="0.25">
      <c r="A13582" s="40"/>
      <c r="F13582" s="509"/>
    </row>
    <row r="13583" spans="1:6" x14ac:dyDescent="0.25">
      <c r="A13583" s="40"/>
      <c r="F13583" s="509"/>
    </row>
    <row r="13584" spans="1:6" x14ac:dyDescent="0.25">
      <c r="A13584" s="40"/>
      <c r="F13584" s="509"/>
    </row>
    <row r="13585" spans="1:6" x14ac:dyDescent="0.25">
      <c r="A13585" s="40"/>
      <c r="F13585" s="509"/>
    </row>
    <row r="13586" spans="1:6" x14ac:dyDescent="0.25">
      <c r="A13586" s="40"/>
      <c r="F13586" s="509"/>
    </row>
    <row r="13587" spans="1:6" x14ac:dyDescent="0.25">
      <c r="A13587" s="40"/>
      <c r="F13587" s="509"/>
    </row>
    <row r="13588" spans="1:6" x14ac:dyDescent="0.25">
      <c r="A13588" s="40"/>
      <c r="F13588" s="509"/>
    </row>
    <row r="13589" spans="1:6" x14ac:dyDescent="0.25">
      <c r="A13589" s="40"/>
      <c r="F13589" s="509"/>
    </row>
    <row r="13590" spans="1:6" x14ac:dyDescent="0.25">
      <c r="A13590" s="40"/>
      <c r="F13590" s="509"/>
    </row>
    <row r="13591" spans="1:6" x14ac:dyDescent="0.25">
      <c r="A13591" s="40"/>
      <c r="F13591" s="509"/>
    </row>
    <row r="13592" spans="1:6" x14ac:dyDescent="0.25">
      <c r="A13592" s="40"/>
      <c r="F13592" s="509"/>
    </row>
    <row r="13593" spans="1:6" x14ac:dyDescent="0.25">
      <c r="A13593" s="40"/>
      <c r="F13593" s="509"/>
    </row>
    <row r="13594" spans="1:6" x14ac:dyDescent="0.25">
      <c r="A13594" s="40"/>
      <c r="F13594" s="509"/>
    </row>
    <row r="13595" spans="1:6" x14ac:dyDescent="0.25">
      <c r="A13595" s="40"/>
      <c r="F13595" s="509"/>
    </row>
    <row r="13596" spans="1:6" x14ac:dyDescent="0.25">
      <c r="A13596" s="40"/>
      <c r="F13596" s="509"/>
    </row>
    <row r="13597" spans="1:6" x14ac:dyDescent="0.25">
      <c r="A13597" s="40"/>
      <c r="F13597" s="509"/>
    </row>
    <row r="13598" spans="1:6" x14ac:dyDescent="0.25">
      <c r="A13598" s="40"/>
      <c r="F13598" s="509"/>
    </row>
    <row r="13599" spans="1:6" x14ac:dyDescent="0.25">
      <c r="A13599" s="40"/>
      <c r="F13599" s="509"/>
    </row>
    <row r="13600" spans="1:6" x14ac:dyDescent="0.25">
      <c r="A13600" s="40"/>
      <c r="F13600" s="509"/>
    </row>
    <row r="13601" spans="1:6" x14ac:dyDescent="0.25">
      <c r="A13601" s="40"/>
      <c r="F13601" s="509"/>
    </row>
    <row r="13602" spans="1:6" x14ac:dyDescent="0.25">
      <c r="A13602" s="40"/>
      <c r="F13602" s="509"/>
    </row>
    <row r="13603" spans="1:6" x14ac:dyDescent="0.25">
      <c r="A13603" s="40"/>
      <c r="F13603" s="509"/>
    </row>
    <row r="13604" spans="1:6" x14ac:dyDescent="0.25">
      <c r="A13604" s="40"/>
      <c r="F13604" s="509"/>
    </row>
    <row r="13605" spans="1:6" x14ac:dyDescent="0.25">
      <c r="A13605" s="40"/>
      <c r="F13605" s="509"/>
    </row>
    <row r="13606" spans="1:6" x14ac:dyDescent="0.25">
      <c r="A13606" s="40"/>
      <c r="F13606" s="509"/>
    </row>
    <row r="13607" spans="1:6" x14ac:dyDescent="0.25">
      <c r="A13607" s="40"/>
      <c r="F13607" s="509"/>
    </row>
    <row r="13608" spans="1:6" x14ac:dyDescent="0.25">
      <c r="A13608" s="40"/>
      <c r="F13608" s="509"/>
    </row>
    <row r="13609" spans="1:6" x14ac:dyDescent="0.25">
      <c r="A13609" s="40"/>
      <c r="F13609" s="509"/>
    </row>
    <row r="13610" spans="1:6" x14ac:dyDescent="0.25">
      <c r="A13610" s="40"/>
      <c r="F13610" s="509"/>
    </row>
    <row r="13611" spans="1:6" x14ac:dyDescent="0.25">
      <c r="A13611" s="40"/>
      <c r="F13611" s="509"/>
    </row>
    <row r="13612" spans="1:6" x14ac:dyDescent="0.25">
      <c r="A13612" s="40"/>
      <c r="F13612" s="509"/>
    </row>
    <row r="13613" spans="1:6" x14ac:dyDescent="0.25">
      <c r="A13613" s="40"/>
      <c r="F13613" s="509"/>
    </row>
    <row r="13614" spans="1:6" x14ac:dyDescent="0.25">
      <c r="A13614" s="40"/>
      <c r="F13614" s="509"/>
    </row>
    <row r="13615" spans="1:6" x14ac:dyDescent="0.25">
      <c r="A13615" s="40"/>
      <c r="F13615" s="509"/>
    </row>
    <row r="13616" spans="1:6" x14ac:dyDescent="0.25">
      <c r="A13616" s="40"/>
      <c r="F13616" s="509"/>
    </row>
    <row r="13617" spans="1:6" x14ac:dyDescent="0.25">
      <c r="A13617" s="40"/>
      <c r="F13617" s="509"/>
    </row>
    <row r="13618" spans="1:6" x14ac:dyDescent="0.25">
      <c r="A13618" s="40"/>
      <c r="F13618" s="509"/>
    </row>
    <row r="13619" spans="1:6" x14ac:dyDescent="0.25">
      <c r="A13619" s="40"/>
      <c r="F13619" s="509"/>
    </row>
    <row r="13620" spans="1:6" x14ac:dyDescent="0.25">
      <c r="A13620" s="40"/>
      <c r="F13620" s="509"/>
    </row>
    <row r="13621" spans="1:6" x14ac:dyDescent="0.25">
      <c r="A13621" s="40"/>
      <c r="F13621" s="509"/>
    </row>
    <row r="13622" spans="1:6" x14ac:dyDescent="0.25">
      <c r="A13622" s="40"/>
      <c r="F13622" s="509"/>
    </row>
    <row r="13623" spans="1:6" x14ac:dyDescent="0.25">
      <c r="A13623" s="40"/>
      <c r="F13623" s="509"/>
    </row>
    <row r="13624" spans="1:6" x14ac:dyDescent="0.25">
      <c r="A13624" s="40"/>
      <c r="F13624" s="509"/>
    </row>
    <row r="13625" spans="1:6" x14ac:dyDescent="0.25">
      <c r="A13625" s="40"/>
      <c r="F13625" s="509"/>
    </row>
    <row r="13626" spans="1:6" x14ac:dyDescent="0.25">
      <c r="A13626" s="40"/>
      <c r="F13626" s="509"/>
    </row>
    <row r="13627" spans="1:6" x14ac:dyDescent="0.25">
      <c r="A13627" s="40"/>
      <c r="F13627" s="509"/>
    </row>
    <row r="13628" spans="1:6" x14ac:dyDescent="0.25">
      <c r="A13628" s="40"/>
      <c r="F13628" s="509"/>
    </row>
    <row r="13629" spans="1:6" x14ac:dyDescent="0.25">
      <c r="A13629" s="40"/>
      <c r="F13629" s="509"/>
    </row>
    <row r="13630" spans="1:6" x14ac:dyDescent="0.25">
      <c r="A13630" s="40"/>
      <c r="F13630" s="509"/>
    </row>
    <row r="13631" spans="1:6" x14ac:dyDescent="0.25">
      <c r="A13631" s="40"/>
      <c r="F13631" s="509"/>
    </row>
    <row r="13632" spans="1:6" x14ac:dyDescent="0.25">
      <c r="A13632" s="40"/>
      <c r="F13632" s="509"/>
    </row>
    <row r="13633" spans="1:6" x14ac:dyDescent="0.25">
      <c r="A13633" s="40"/>
      <c r="F13633" s="509"/>
    </row>
    <row r="13634" spans="1:6" x14ac:dyDescent="0.25">
      <c r="A13634" s="40"/>
      <c r="F13634" s="509"/>
    </row>
    <row r="13635" spans="1:6" x14ac:dyDescent="0.25">
      <c r="A13635" s="40"/>
      <c r="F13635" s="509"/>
    </row>
    <row r="13636" spans="1:6" x14ac:dyDescent="0.25">
      <c r="A13636" s="40"/>
      <c r="F13636" s="509"/>
    </row>
    <row r="13637" spans="1:6" x14ac:dyDescent="0.25">
      <c r="A13637" s="40"/>
      <c r="F13637" s="509"/>
    </row>
    <row r="13638" spans="1:6" x14ac:dyDescent="0.25">
      <c r="A13638" s="40"/>
      <c r="F13638" s="509"/>
    </row>
    <row r="13639" spans="1:6" x14ac:dyDescent="0.25">
      <c r="A13639" s="40"/>
      <c r="F13639" s="509"/>
    </row>
    <row r="13640" spans="1:6" x14ac:dyDescent="0.25">
      <c r="A13640" s="40"/>
      <c r="F13640" s="509"/>
    </row>
    <row r="13641" spans="1:6" x14ac:dyDescent="0.25">
      <c r="A13641" s="40"/>
      <c r="F13641" s="509"/>
    </row>
    <row r="13642" spans="1:6" x14ac:dyDescent="0.25">
      <c r="A13642" s="40"/>
      <c r="F13642" s="509"/>
    </row>
    <row r="13643" spans="1:6" x14ac:dyDescent="0.25">
      <c r="A13643" s="40"/>
      <c r="F13643" s="509"/>
    </row>
    <row r="13644" spans="1:6" x14ac:dyDescent="0.25">
      <c r="A13644" s="40"/>
      <c r="F13644" s="509"/>
    </row>
    <row r="13645" spans="1:6" x14ac:dyDescent="0.25">
      <c r="A13645" s="40"/>
      <c r="F13645" s="509"/>
    </row>
    <row r="13646" spans="1:6" x14ac:dyDescent="0.25">
      <c r="A13646" s="40"/>
      <c r="F13646" s="509"/>
    </row>
    <row r="13647" spans="1:6" x14ac:dyDescent="0.25">
      <c r="A13647" s="40"/>
      <c r="F13647" s="509"/>
    </row>
    <row r="13648" spans="1:6" x14ac:dyDescent="0.25">
      <c r="A13648" s="40"/>
      <c r="F13648" s="509"/>
    </row>
    <row r="13649" spans="1:6" x14ac:dyDescent="0.25">
      <c r="A13649" s="40"/>
      <c r="F13649" s="509"/>
    </row>
    <row r="13650" spans="1:6" x14ac:dyDescent="0.25">
      <c r="A13650" s="40"/>
      <c r="F13650" s="509"/>
    </row>
    <row r="13651" spans="1:6" x14ac:dyDescent="0.25">
      <c r="A13651" s="40"/>
      <c r="F13651" s="509"/>
    </row>
    <row r="13652" spans="1:6" x14ac:dyDescent="0.25">
      <c r="A13652" s="40"/>
      <c r="F13652" s="509"/>
    </row>
    <row r="13653" spans="1:6" x14ac:dyDescent="0.25">
      <c r="A13653" s="40"/>
      <c r="F13653" s="509"/>
    </row>
    <row r="13654" spans="1:6" x14ac:dyDescent="0.25">
      <c r="A13654" s="40"/>
      <c r="F13654" s="509"/>
    </row>
    <row r="13655" spans="1:6" x14ac:dyDescent="0.25">
      <c r="A13655" s="40"/>
      <c r="F13655" s="509"/>
    </row>
    <row r="13656" spans="1:6" x14ac:dyDescent="0.25">
      <c r="A13656" s="40"/>
      <c r="F13656" s="509"/>
    </row>
    <row r="13657" spans="1:6" x14ac:dyDescent="0.25">
      <c r="A13657" s="40"/>
      <c r="F13657" s="509"/>
    </row>
    <row r="13658" spans="1:6" x14ac:dyDescent="0.25">
      <c r="A13658" s="40"/>
      <c r="F13658" s="509"/>
    </row>
    <row r="13659" spans="1:6" x14ac:dyDescent="0.25">
      <c r="A13659" s="40"/>
      <c r="F13659" s="509"/>
    </row>
    <row r="13660" spans="1:6" x14ac:dyDescent="0.25">
      <c r="A13660" s="40"/>
      <c r="F13660" s="509"/>
    </row>
    <row r="13661" spans="1:6" x14ac:dyDescent="0.25">
      <c r="A13661" s="40"/>
      <c r="F13661" s="509"/>
    </row>
    <row r="13662" spans="1:6" x14ac:dyDescent="0.25">
      <c r="A13662" s="40"/>
      <c r="F13662" s="509"/>
    </row>
    <row r="13663" spans="1:6" x14ac:dyDescent="0.25">
      <c r="A13663" s="40"/>
      <c r="F13663" s="509"/>
    </row>
    <row r="13664" spans="1:6" x14ac:dyDescent="0.25">
      <c r="A13664" s="40"/>
      <c r="F13664" s="509"/>
    </row>
    <row r="13665" spans="1:6" x14ac:dyDescent="0.25">
      <c r="A13665" s="40"/>
      <c r="F13665" s="509"/>
    </row>
    <row r="13666" spans="1:6" x14ac:dyDescent="0.25">
      <c r="A13666" s="40"/>
      <c r="F13666" s="509"/>
    </row>
    <row r="13667" spans="1:6" x14ac:dyDescent="0.25">
      <c r="A13667" s="40"/>
      <c r="F13667" s="509"/>
    </row>
    <row r="13668" spans="1:6" x14ac:dyDescent="0.25">
      <c r="A13668" s="40"/>
      <c r="F13668" s="509"/>
    </row>
    <row r="13669" spans="1:6" x14ac:dyDescent="0.25">
      <c r="A13669" s="40"/>
      <c r="F13669" s="509"/>
    </row>
    <row r="13670" spans="1:6" x14ac:dyDescent="0.25">
      <c r="A13670" s="40"/>
      <c r="F13670" s="509"/>
    </row>
    <row r="13671" spans="1:6" x14ac:dyDescent="0.25">
      <c r="A13671" s="40"/>
      <c r="F13671" s="509"/>
    </row>
    <row r="13672" spans="1:6" x14ac:dyDescent="0.25">
      <c r="A13672" s="40"/>
      <c r="F13672" s="509"/>
    </row>
    <row r="13673" spans="1:6" x14ac:dyDescent="0.25">
      <c r="A13673" s="40"/>
      <c r="F13673" s="509"/>
    </row>
    <row r="13674" spans="1:6" x14ac:dyDescent="0.25">
      <c r="A13674" s="40"/>
      <c r="F13674" s="509"/>
    </row>
    <row r="13675" spans="1:6" x14ac:dyDescent="0.25">
      <c r="A13675" s="40"/>
      <c r="F13675" s="509"/>
    </row>
    <row r="13676" spans="1:6" x14ac:dyDescent="0.25">
      <c r="A13676" s="40"/>
      <c r="F13676" s="509"/>
    </row>
    <row r="13677" spans="1:6" x14ac:dyDescent="0.25">
      <c r="A13677" s="40"/>
      <c r="F13677" s="509"/>
    </row>
    <row r="13678" spans="1:6" x14ac:dyDescent="0.25">
      <c r="A13678" s="40"/>
      <c r="F13678" s="509"/>
    </row>
    <row r="13679" spans="1:6" x14ac:dyDescent="0.25">
      <c r="A13679" s="40"/>
      <c r="F13679" s="509"/>
    </row>
    <row r="13680" spans="1:6" x14ac:dyDescent="0.25">
      <c r="A13680" s="40"/>
      <c r="F13680" s="509"/>
    </row>
    <row r="13681" spans="1:6" x14ac:dyDescent="0.25">
      <c r="A13681" s="40"/>
      <c r="F13681" s="509"/>
    </row>
    <row r="13682" spans="1:6" x14ac:dyDescent="0.25">
      <c r="A13682" s="40"/>
      <c r="F13682" s="509"/>
    </row>
    <row r="13683" spans="1:6" x14ac:dyDescent="0.25">
      <c r="A13683" s="40"/>
      <c r="F13683" s="509"/>
    </row>
    <row r="13684" spans="1:6" x14ac:dyDescent="0.25">
      <c r="A13684" s="40"/>
      <c r="F13684" s="509"/>
    </row>
    <row r="13685" spans="1:6" x14ac:dyDescent="0.25">
      <c r="A13685" s="40"/>
      <c r="F13685" s="509"/>
    </row>
    <row r="13686" spans="1:6" x14ac:dyDescent="0.25">
      <c r="A13686" s="40"/>
      <c r="F13686" s="509"/>
    </row>
    <row r="13687" spans="1:6" x14ac:dyDescent="0.25">
      <c r="A13687" s="40"/>
      <c r="F13687" s="509"/>
    </row>
    <row r="13688" spans="1:6" x14ac:dyDescent="0.25">
      <c r="A13688" s="40"/>
      <c r="F13688" s="509"/>
    </row>
    <row r="13689" spans="1:6" x14ac:dyDescent="0.25">
      <c r="A13689" s="40"/>
      <c r="F13689" s="509"/>
    </row>
    <row r="13690" spans="1:6" x14ac:dyDescent="0.25">
      <c r="A13690" s="40"/>
      <c r="F13690" s="509"/>
    </row>
    <row r="13691" spans="1:6" x14ac:dyDescent="0.25">
      <c r="A13691" s="40"/>
      <c r="F13691" s="509"/>
    </row>
    <row r="13692" spans="1:6" x14ac:dyDescent="0.25">
      <c r="A13692" s="40"/>
      <c r="F13692" s="509"/>
    </row>
    <row r="13693" spans="1:6" x14ac:dyDescent="0.25">
      <c r="A13693" s="40"/>
      <c r="F13693" s="509"/>
    </row>
    <row r="13694" spans="1:6" x14ac:dyDescent="0.25">
      <c r="A13694" s="40"/>
      <c r="F13694" s="509"/>
    </row>
    <row r="13695" spans="1:6" x14ac:dyDescent="0.25">
      <c r="A13695" s="40"/>
      <c r="F13695" s="509"/>
    </row>
    <row r="13696" spans="1:6" x14ac:dyDescent="0.25">
      <c r="A13696" s="40"/>
      <c r="F13696" s="509"/>
    </row>
    <row r="13697" spans="1:6" x14ac:dyDescent="0.25">
      <c r="A13697" s="40"/>
      <c r="F13697" s="509"/>
    </row>
    <row r="13698" spans="1:6" x14ac:dyDescent="0.25">
      <c r="A13698" s="40"/>
      <c r="F13698" s="509"/>
    </row>
    <row r="13699" spans="1:6" x14ac:dyDescent="0.25">
      <c r="A13699" s="40"/>
      <c r="F13699" s="509"/>
    </row>
    <row r="13700" spans="1:6" x14ac:dyDescent="0.25">
      <c r="A13700" s="40"/>
      <c r="F13700" s="509"/>
    </row>
    <row r="13701" spans="1:6" x14ac:dyDescent="0.25">
      <c r="A13701" s="40"/>
      <c r="F13701" s="509"/>
    </row>
    <row r="13702" spans="1:6" x14ac:dyDescent="0.25">
      <c r="A13702" s="40"/>
      <c r="F13702" s="509"/>
    </row>
    <row r="13703" spans="1:6" x14ac:dyDescent="0.25">
      <c r="A13703" s="40"/>
      <c r="F13703" s="509"/>
    </row>
    <row r="13704" spans="1:6" x14ac:dyDescent="0.25">
      <c r="A13704" s="40"/>
      <c r="F13704" s="509"/>
    </row>
    <row r="13705" spans="1:6" x14ac:dyDescent="0.25">
      <c r="A13705" s="40"/>
      <c r="F13705" s="509"/>
    </row>
    <row r="13706" spans="1:6" x14ac:dyDescent="0.25">
      <c r="A13706" s="40"/>
      <c r="F13706" s="509"/>
    </row>
    <row r="13707" spans="1:6" x14ac:dyDescent="0.25">
      <c r="A13707" s="40"/>
      <c r="F13707" s="509"/>
    </row>
    <row r="13708" spans="1:6" x14ac:dyDescent="0.25">
      <c r="A13708" s="40"/>
      <c r="F13708" s="509"/>
    </row>
    <row r="13709" spans="1:6" x14ac:dyDescent="0.25">
      <c r="A13709" s="40"/>
      <c r="F13709" s="509"/>
    </row>
    <row r="13710" spans="1:6" x14ac:dyDescent="0.25">
      <c r="A13710" s="40"/>
      <c r="F13710" s="509"/>
    </row>
    <row r="13711" spans="1:6" x14ac:dyDescent="0.25">
      <c r="A13711" s="40"/>
      <c r="F13711" s="509"/>
    </row>
    <row r="13712" spans="1:6" x14ac:dyDescent="0.25">
      <c r="A13712" s="40"/>
      <c r="F13712" s="509"/>
    </row>
    <row r="13713" spans="1:6" x14ac:dyDescent="0.25">
      <c r="A13713" s="40"/>
      <c r="F13713" s="509"/>
    </row>
    <row r="13714" spans="1:6" x14ac:dyDescent="0.25">
      <c r="A13714" s="40"/>
      <c r="F13714" s="509"/>
    </row>
    <row r="13715" spans="1:6" x14ac:dyDescent="0.25">
      <c r="A13715" s="40"/>
      <c r="F13715" s="509"/>
    </row>
    <row r="13716" spans="1:6" x14ac:dyDescent="0.25">
      <c r="A13716" s="40"/>
      <c r="F13716" s="509"/>
    </row>
    <row r="13717" spans="1:6" x14ac:dyDescent="0.25">
      <c r="A13717" s="40"/>
      <c r="F13717" s="509"/>
    </row>
    <row r="13718" spans="1:6" x14ac:dyDescent="0.25">
      <c r="A13718" s="40"/>
      <c r="F13718" s="509"/>
    </row>
    <row r="13719" spans="1:6" x14ac:dyDescent="0.25">
      <c r="A13719" s="40"/>
      <c r="F13719" s="509"/>
    </row>
    <row r="13720" spans="1:6" x14ac:dyDescent="0.25">
      <c r="A13720" s="40"/>
      <c r="F13720" s="509"/>
    </row>
    <row r="13721" spans="1:6" x14ac:dyDescent="0.25">
      <c r="A13721" s="40"/>
      <c r="F13721" s="509"/>
    </row>
    <row r="13722" spans="1:6" x14ac:dyDescent="0.25">
      <c r="A13722" s="40"/>
      <c r="F13722" s="509"/>
    </row>
    <row r="13723" spans="1:6" x14ac:dyDescent="0.25">
      <c r="A13723" s="40"/>
      <c r="F13723" s="509"/>
    </row>
    <row r="13724" spans="1:6" x14ac:dyDescent="0.25">
      <c r="A13724" s="40"/>
      <c r="F13724" s="509"/>
    </row>
    <row r="13725" spans="1:6" x14ac:dyDescent="0.25">
      <c r="A13725" s="40"/>
      <c r="F13725" s="509"/>
    </row>
    <row r="13726" spans="1:6" x14ac:dyDescent="0.25">
      <c r="A13726" s="40"/>
      <c r="F13726" s="509"/>
    </row>
    <row r="13727" spans="1:6" x14ac:dyDescent="0.25">
      <c r="A13727" s="40"/>
      <c r="F13727" s="509"/>
    </row>
    <row r="13728" spans="1:6" x14ac:dyDescent="0.25">
      <c r="A13728" s="40"/>
      <c r="F13728" s="509"/>
    </row>
    <row r="13729" spans="1:6" x14ac:dyDescent="0.25">
      <c r="A13729" s="40"/>
      <c r="F13729" s="509"/>
    </row>
    <row r="13730" spans="1:6" x14ac:dyDescent="0.25">
      <c r="A13730" s="40"/>
      <c r="F13730" s="509"/>
    </row>
    <row r="13731" spans="1:6" x14ac:dyDescent="0.25">
      <c r="A13731" s="40"/>
      <c r="F13731" s="509"/>
    </row>
    <row r="13732" spans="1:6" x14ac:dyDescent="0.25">
      <c r="A13732" s="40"/>
      <c r="F13732" s="509"/>
    </row>
    <row r="13733" spans="1:6" x14ac:dyDescent="0.25">
      <c r="A13733" s="40"/>
      <c r="F13733" s="509"/>
    </row>
    <row r="13734" spans="1:6" x14ac:dyDescent="0.25">
      <c r="A13734" s="40"/>
      <c r="F13734" s="509"/>
    </row>
    <row r="13735" spans="1:6" x14ac:dyDescent="0.25">
      <c r="A13735" s="40"/>
      <c r="F13735" s="509"/>
    </row>
    <row r="13736" spans="1:6" x14ac:dyDescent="0.25">
      <c r="A13736" s="40"/>
      <c r="F13736" s="509"/>
    </row>
    <row r="13737" spans="1:6" x14ac:dyDescent="0.25">
      <c r="A13737" s="40"/>
      <c r="F13737" s="509"/>
    </row>
    <row r="13738" spans="1:6" x14ac:dyDescent="0.25">
      <c r="A13738" s="40"/>
      <c r="F13738" s="509"/>
    </row>
    <row r="13739" spans="1:6" x14ac:dyDescent="0.25">
      <c r="A13739" s="40"/>
      <c r="F13739" s="509"/>
    </row>
    <row r="13740" spans="1:6" x14ac:dyDescent="0.25">
      <c r="A13740" s="40"/>
      <c r="F13740" s="509"/>
    </row>
    <row r="13741" spans="1:6" x14ac:dyDescent="0.25">
      <c r="A13741" s="40"/>
      <c r="F13741" s="509"/>
    </row>
    <row r="13742" spans="1:6" x14ac:dyDescent="0.25">
      <c r="A13742" s="40"/>
      <c r="F13742" s="509"/>
    </row>
    <row r="13743" spans="1:6" x14ac:dyDescent="0.25">
      <c r="A13743" s="40"/>
      <c r="F13743" s="509"/>
    </row>
    <row r="13744" spans="1:6" x14ac:dyDescent="0.25">
      <c r="A13744" s="40"/>
      <c r="F13744" s="509"/>
    </row>
    <row r="13745" spans="1:6" x14ac:dyDescent="0.25">
      <c r="A13745" s="40"/>
      <c r="F13745" s="509"/>
    </row>
    <row r="13746" spans="1:6" x14ac:dyDescent="0.25">
      <c r="A13746" s="40"/>
      <c r="F13746" s="509"/>
    </row>
    <row r="13747" spans="1:6" x14ac:dyDescent="0.25">
      <c r="A13747" s="40"/>
      <c r="F13747" s="509"/>
    </row>
    <row r="13748" spans="1:6" x14ac:dyDescent="0.25">
      <c r="A13748" s="40"/>
      <c r="F13748" s="509"/>
    </row>
    <row r="13749" spans="1:6" x14ac:dyDescent="0.25">
      <c r="A13749" s="40"/>
      <c r="F13749" s="509"/>
    </row>
    <row r="13750" spans="1:6" x14ac:dyDescent="0.25">
      <c r="A13750" s="40"/>
      <c r="F13750" s="509"/>
    </row>
    <row r="13751" spans="1:6" x14ac:dyDescent="0.25">
      <c r="A13751" s="40"/>
      <c r="F13751" s="509"/>
    </row>
    <row r="13752" spans="1:6" x14ac:dyDescent="0.25">
      <c r="A13752" s="40"/>
      <c r="F13752" s="509"/>
    </row>
    <row r="13753" spans="1:6" x14ac:dyDescent="0.25">
      <c r="A13753" s="40"/>
      <c r="F13753" s="509"/>
    </row>
    <row r="13754" spans="1:6" x14ac:dyDescent="0.25">
      <c r="A13754" s="40"/>
      <c r="F13754" s="509"/>
    </row>
    <row r="13755" spans="1:6" x14ac:dyDescent="0.25">
      <c r="A13755" s="40"/>
      <c r="F13755" s="509"/>
    </row>
    <row r="13756" spans="1:6" x14ac:dyDescent="0.25">
      <c r="A13756" s="40"/>
      <c r="F13756" s="509"/>
    </row>
    <row r="13757" spans="1:6" x14ac:dyDescent="0.25">
      <c r="A13757" s="40"/>
      <c r="F13757" s="509"/>
    </row>
    <row r="13758" spans="1:6" x14ac:dyDescent="0.25">
      <c r="A13758" s="40"/>
      <c r="F13758" s="509"/>
    </row>
    <row r="13759" spans="1:6" x14ac:dyDescent="0.25">
      <c r="A13759" s="40"/>
      <c r="F13759" s="509"/>
    </row>
    <row r="13760" spans="1:6" x14ac:dyDescent="0.25">
      <c r="A13760" s="40"/>
      <c r="F13760" s="509"/>
    </row>
    <row r="13761" spans="1:6" x14ac:dyDescent="0.25">
      <c r="A13761" s="40"/>
      <c r="F13761" s="509"/>
    </row>
    <row r="13762" spans="1:6" x14ac:dyDescent="0.25">
      <c r="A13762" s="40"/>
      <c r="F13762" s="509"/>
    </row>
    <row r="13763" spans="1:6" x14ac:dyDescent="0.25">
      <c r="A13763" s="40"/>
      <c r="F13763" s="509"/>
    </row>
    <row r="13764" spans="1:6" x14ac:dyDescent="0.25">
      <c r="A13764" s="40"/>
      <c r="F13764" s="509"/>
    </row>
    <row r="13765" spans="1:6" x14ac:dyDescent="0.25">
      <c r="A13765" s="40"/>
      <c r="F13765" s="509"/>
    </row>
    <row r="13766" spans="1:6" x14ac:dyDescent="0.25">
      <c r="A13766" s="40"/>
      <c r="F13766" s="509"/>
    </row>
    <row r="13767" spans="1:6" x14ac:dyDescent="0.25">
      <c r="A13767" s="40"/>
      <c r="F13767" s="509"/>
    </row>
    <row r="13768" spans="1:6" x14ac:dyDescent="0.25">
      <c r="A13768" s="40"/>
      <c r="F13768" s="509"/>
    </row>
    <row r="13769" spans="1:6" x14ac:dyDescent="0.25">
      <c r="A13769" s="40"/>
      <c r="F13769" s="509"/>
    </row>
    <row r="13770" spans="1:6" x14ac:dyDescent="0.25">
      <c r="A13770" s="40"/>
      <c r="F13770" s="509"/>
    </row>
    <row r="13771" spans="1:6" x14ac:dyDescent="0.25">
      <c r="A13771" s="40"/>
      <c r="F13771" s="509"/>
    </row>
    <row r="13772" spans="1:6" x14ac:dyDescent="0.25">
      <c r="A13772" s="40"/>
      <c r="F13772" s="509"/>
    </row>
    <row r="13773" spans="1:6" x14ac:dyDescent="0.25">
      <c r="A13773" s="40"/>
      <c r="F13773" s="509"/>
    </row>
    <row r="13774" spans="1:6" x14ac:dyDescent="0.25">
      <c r="A13774" s="40"/>
      <c r="F13774" s="509"/>
    </row>
    <row r="13775" spans="1:6" x14ac:dyDescent="0.25">
      <c r="A13775" s="40"/>
      <c r="F13775" s="509"/>
    </row>
    <row r="13776" spans="1:6" x14ac:dyDescent="0.25">
      <c r="A13776" s="40"/>
      <c r="F13776" s="509"/>
    </row>
    <row r="13777" spans="1:6" x14ac:dyDescent="0.25">
      <c r="A13777" s="40"/>
      <c r="F13777" s="509"/>
    </row>
    <row r="13778" spans="1:6" x14ac:dyDescent="0.25">
      <c r="A13778" s="40"/>
      <c r="F13778" s="509"/>
    </row>
    <row r="13779" spans="1:6" x14ac:dyDescent="0.25">
      <c r="A13779" s="40"/>
      <c r="F13779" s="509"/>
    </row>
    <row r="13780" spans="1:6" x14ac:dyDescent="0.25">
      <c r="A13780" s="40"/>
      <c r="F13780" s="509"/>
    </row>
    <row r="13781" spans="1:6" x14ac:dyDescent="0.25">
      <c r="A13781" s="40"/>
      <c r="F13781" s="509"/>
    </row>
    <row r="13782" spans="1:6" x14ac:dyDescent="0.25">
      <c r="A13782" s="40"/>
      <c r="F13782" s="509"/>
    </row>
    <row r="13783" spans="1:6" x14ac:dyDescent="0.25">
      <c r="A13783" s="40"/>
      <c r="F13783" s="509"/>
    </row>
    <row r="13784" spans="1:6" x14ac:dyDescent="0.25">
      <c r="A13784" s="40"/>
      <c r="F13784" s="509"/>
    </row>
    <row r="13785" spans="1:6" x14ac:dyDescent="0.25">
      <c r="A13785" s="40"/>
      <c r="F13785" s="509"/>
    </row>
    <row r="13786" spans="1:6" x14ac:dyDescent="0.25">
      <c r="A13786" s="40"/>
      <c r="F13786" s="509"/>
    </row>
    <row r="13787" spans="1:6" x14ac:dyDescent="0.25">
      <c r="A13787" s="40"/>
      <c r="F13787" s="509"/>
    </row>
    <row r="13788" spans="1:6" x14ac:dyDescent="0.25">
      <c r="A13788" s="40"/>
      <c r="F13788" s="509"/>
    </row>
    <row r="13789" spans="1:6" x14ac:dyDescent="0.25">
      <c r="A13789" s="40"/>
      <c r="F13789" s="509"/>
    </row>
    <row r="13790" spans="1:6" x14ac:dyDescent="0.25">
      <c r="A13790" s="40"/>
      <c r="F13790" s="509"/>
    </row>
    <row r="13791" spans="1:6" x14ac:dyDescent="0.25">
      <c r="A13791" s="40"/>
      <c r="F13791" s="509"/>
    </row>
    <row r="13792" spans="1:6" x14ac:dyDescent="0.25">
      <c r="A13792" s="40"/>
      <c r="F13792" s="509"/>
    </row>
    <row r="13793" spans="1:6" x14ac:dyDescent="0.25">
      <c r="A13793" s="40"/>
      <c r="F13793" s="509"/>
    </row>
    <row r="13794" spans="1:6" x14ac:dyDescent="0.25">
      <c r="A13794" s="40"/>
      <c r="F13794" s="509"/>
    </row>
    <row r="13795" spans="1:6" x14ac:dyDescent="0.25">
      <c r="A13795" s="40"/>
      <c r="F13795" s="509"/>
    </row>
    <row r="13796" spans="1:6" x14ac:dyDescent="0.25">
      <c r="A13796" s="40"/>
      <c r="F13796" s="509"/>
    </row>
    <row r="13797" spans="1:6" x14ac:dyDescent="0.25">
      <c r="A13797" s="40"/>
      <c r="F13797" s="509"/>
    </row>
    <row r="13798" spans="1:6" x14ac:dyDescent="0.25">
      <c r="A13798" s="40"/>
      <c r="F13798" s="509"/>
    </row>
    <row r="13799" spans="1:6" x14ac:dyDescent="0.25">
      <c r="A13799" s="40"/>
      <c r="F13799" s="509"/>
    </row>
    <row r="13800" spans="1:6" x14ac:dyDescent="0.25">
      <c r="A13800" s="40"/>
      <c r="F13800" s="509"/>
    </row>
    <row r="13801" spans="1:6" x14ac:dyDescent="0.25">
      <c r="A13801" s="40"/>
      <c r="F13801" s="509"/>
    </row>
    <row r="13802" spans="1:6" x14ac:dyDescent="0.25">
      <c r="A13802" s="40"/>
      <c r="F13802" s="509"/>
    </row>
    <row r="13803" spans="1:6" x14ac:dyDescent="0.25">
      <c r="A13803" s="40"/>
      <c r="F13803" s="509"/>
    </row>
    <row r="13804" spans="1:6" x14ac:dyDescent="0.25">
      <c r="A13804" s="40"/>
      <c r="F13804" s="509"/>
    </row>
    <row r="13805" spans="1:6" x14ac:dyDescent="0.25">
      <c r="A13805" s="40"/>
      <c r="F13805" s="509"/>
    </row>
    <row r="13806" spans="1:6" x14ac:dyDescent="0.25">
      <c r="A13806" s="40"/>
      <c r="F13806" s="509"/>
    </row>
    <row r="13807" spans="1:6" x14ac:dyDescent="0.25">
      <c r="A13807" s="40"/>
      <c r="F13807" s="509"/>
    </row>
    <row r="13808" spans="1:6" x14ac:dyDescent="0.25">
      <c r="A13808" s="40"/>
      <c r="F13808" s="509"/>
    </row>
    <row r="13809" spans="1:6" x14ac:dyDescent="0.25">
      <c r="A13809" s="40"/>
      <c r="F13809" s="509"/>
    </row>
    <row r="13810" spans="1:6" x14ac:dyDescent="0.25">
      <c r="A13810" s="40"/>
      <c r="F13810" s="509"/>
    </row>
    <row r="13811" spans="1:6" x14ac:dyDescent="0.25">
      <c r="A13811" s="40"/>
      <c r="F13811" s="509"/>
    </row>
    <row r="13812" spans="1:6" x14ac:dyDescent="0.25">
      <c r="A13812" s="40"/>
      <c r="F13812" s="509"/>
    </row>
    <row r="13813" spans="1:6" x14ac:dyDescent="0.25">
      <c r="A13813" s="40"/>
      <c r="F13813" s="509"/>
    </row>
    <row r="13814" spans="1:6" x14ac:dyDescent="0.25">
      <c r="A13814" s="40"/>
      <c r="F13814" s="509"/>
    </row>
    <row r="13815" spans="1:6" x14ac:dyDescent="0.25">
      <c r="A13815" s="40"/>
      <c r="F13815" s="509"/>
    </row>
    <row r="13816" spans="1:6" x14ac:dyDescent="0.25">
      <c r="A13816" s="40"/>
      <c r="F13816" s="509"/>
    </row>
    <row r="13817" spans="1:6" x14ac:dyDescent="0.25">
      <c r="A13817" s="40"/>
      <c r="F13817" s="509"/>
    </row>
    <row r="13818" spans="1:6" x14ac:dyDescent="0.25">
      <c r="A13818" s="40"/>
      <c r="F13818" s="509"/>
    </row>
    <row r="13819" spans="1:6" x14ac:dyDescent="0.25">
      <c r="A13819" s="40"/>
      <c r="F13819" s="509"/>
    </row>
    <row r="13820" spans="1:6" x14ac:dyDescent="0.25">
      <c r="A13820" s="40"/>
      <c r="F13820" s="509"/>
    </row>
    <row r="13821" spans="1:6" x14ac:dyDescent="0.25">
      <c r="A13821" s="40"/>
      <c r="F13821" s="509"/>
    </row>
    <row r="13822" spans="1:6" x14ac:dyDescent="0.25">
      <c r="A13822" s="40"/>
      <c r="F13822" s="509"/>
    </row>
    <row r="13823" spans="1:6" x14ac:dyDescent="0.25">
      <c r="A13823" s="40"/>
      <c r="F13823" s="509"/>
    </row>
    <row r="13824" spans="1:6" x14ac:dyDescent="0.25">
      <c r="A13824" s="40"/>
      <c r="F13824" s="509"/>
    </row>
    <row r="13825" spans="1:6" x14ac:dyDescent="0.25">
      <c r="A13825" s="40"/>
      <c r="F13825" s="509"/>
    </row>
    <row r="13826" spans="1:6" x14ac:dyDescent="0.25">
      <c r="A13826" s="40"/>
      <c r="F13826" s="509"/>
    </row>
    <row r="13827" spans="1:6" x14ac:dyDescent="0.25">
      <c r="A13827" s="40"/>
      <c r="F13827" s="509"/>
    </row>
    <row r="13828" spans="1:6" x14ac:dyDescent="0.25">
      <c r="A13828" s="40"/>
      <c r="F13828" s="509"/>
    </row>
    <row r="13829" spans="1:6" x14ac:dyDescent="0.25">
      <c r="A13829" s="40"/>
      <c r="F13829" s="509"/>
    </row>
    <row r="13830" spans="1:6" x14ac:dyDescent="0.25">
      <c r="A13830" s="40"/>
      <c r="F13830" s="509"/>
    </row>
    <row r="13831" spans="1:6" x14ac:dyDescent="0.25">
      <c r="A13831" s="40"/>
      <c r="F13831" s="509"/>
    </row>
    <row r="13832" spans="1:6" x14ac:dyDescent="0.25">
      <c r="A13832" s="40"/>
      <c r="F13832" s="509"/>
    </row>
    <row r="13833" spans="1:6" x14ac:dyDescent="0.25">
      <c r="A13833" s="40"/>
      <c r="F13833" s="509"/>
    </row>
    <row r="13834" spans="1:6" x14ac:dyDescent="0.25">
      <c r="A13834" s="40"/>
      <c r="F13834" s="509"/>
    </row>
    <row r="13835" spans="1:6" x14ac:dyDescent="0.25">
      <c r="A13835" s="40"/>
      <c r="F13835" s="509"/>
    </row>
    <row r="13836" spans="1:6" x14ac:dyDescent="0.25">
      <c r="A13836" s="40"/>
      <c r="F13836" s="509"/>
    </row>
    <row r="13837" spans="1:6" x14ac:dyDescent="0.25">
      <c r="A13837" s="40"/>
      <c r="F13837" s="509"/>
    </row>
    <row r="13838" spans="1:6" x14ac:dyDescent="0.25">
      <c r="A13838" s="40"/>
      <c r="F13838" s="509"/>
    </row>
    <row r="13839" spans="1:6" x14ac:dyDescent="0.25">
      <c r="A13839" s="40"/>
      <c r="F13839" s="509"/>
    </row>
    <row r="13840" spans="1:6" x14ac:dyDescent="0.25">
      <c r="A13840" s="40"/>
      <c r="F13840" s="509"/>
    </row>
    <row r="13841" spans="1:6" x14ac:dyDescent="0.25">
      <c r="A13841" s="40"/>
      <c r="F13841" s="509"/>
    </row>
    <row r="13842" spans="1:6" x14ac:dyDescent="0.25">
      <c r="A13842" s="40"/>
      <c r="F13842" s="509"/>
    </row>
    <row r="13843" spans="1:6" x14ac:dyDescent="0.25">
      <c r="A13843" s="40"/>
      <c r="F13843" s="509"/>
    </row>
    <row r="13844" spans="1:6" x14ac:dyDescent="0.25">
      <c r="A13844" s="40"/>
      <c r="F13844" s="509"/>
    </row>
    <row r="13845" spans="1:6" x14ac:dyDescent="0.25">
      <c r="A13845" s="40"/>
      <c r="F13845" s="509"/>
    </row>
    <row r="13846" spans="1:6" x14ac:dyDescent="0.25">
      <c r="A13846" s="40"/>
      <c r="F13846" s="509"/>
    </row>
    <row r="13847" spans="1:6" x14ac:dyDescent="0.25">
      <c r="A13847" s="40"/>
      <c r="F13847" s="509"/>
    </row>
    <row r="13848" spans="1:6" x14ac:dyDescent="0.25">
      <c r="A13848" s="40"/>
      <c r="F13848" s="509"/>
    </row>
    <row r="13849" spans="1:6" x14ac:dyDescent="0.25">
      <c r="A13849" s="40"/>
      <c r="F13849" s="509"/>
    </row>
    <row r="13850" spans="1:6" x14ac:dyDescent="0.25">
      <c r="A13850" s="40"/>
      <c r="F13850" s="509"/>
    </row>
    <row r="13851" spans="1:6" x14ac:dyDescent="0.25">
      <c r="A13851" s="40"/>
      <c r="F13851" s="509"/>
    </row>
    <row r="13852" spans="1:6" x14ac:dyDescent="0.25">
      <c r="A13852" s="40"/>
      <c r="F13852" s="509"/>
    </row>
    <row r="13853" spans="1:6" x14ac:dyDescent="0.25">
      <c r="A13853" s="40"/>
      <c r="F13853" s="509"/>
    </row>
    <row r="13854" spans="1:6" x14ac:dyDescent="0.25">
      <c r="A13854" s="40"/>
      <c r="F13854" s="509"/>
    </row>
    <row r="13855" spans="1:6" x14ac:dyDescent="0.25">
      <c r="A13855" s="40"/>
      <c r="F13855" s="509"/>
    </row>
    <row r="13856" spans="1:6" x14ac:dyDescent="0.25">
      <c r="A13856" s="40"/>
      <c r="F13856" s="509"/>
    </row>
    <row r="13857" spans="1:6" x14ac:dyDescent="0.25">
      <c r="A13857" s="40"/>
      <c r="F13857" s="509"/>
    </row>
    <row r="13858" spans="1:6" x14ac:dyDescent="0.25">
      <c r="A13858" s="40"/>
      <c r="F13858" s="509"/>
    </row>
    <row r="13859" spans="1:6" x14ac:dyDescent="0.25">
      <c r="A13859" s="40"/>
      <c r="F13859" s="509"/>
    </row>
    <row r="13860" spans="1:6" x14ac:dyDescent="0.25">
      <c r="A13860" s="40"/>
      <c r="F13860" s="509"/>
    </row>
    <row r="13861" spans="1:6" x14ac:dyDescent="0.25">
      <c r="A13861" s="40"/>
      <c r="F13861" s="509"/>
    </row>
    <row r="13862" spans="1:6" x14ac:dyDescent="0.25">
      <c r="A13862" s="40"/>
      <c r="F13862" s="509"/>
    </row>
    <row r="13863" spans="1:6" x14ac:dyDescent="0.25">
      <c r="A13863" s="40"/>
      <c r="F13863" s="509"/>
    </row>
    <row r="13864" spans="1:6" x14ac:dyDescent="0.25">
      <c r="A13864" s="40"/>
      <c r="F13864" s="509"/>
    </row>
    <row r="13865" spans="1:6" x14ac:dyDescent="0.25">
      <c r="A13865" s="40"/>
      <c r="F13865" s="509"/>
    </row>
    <row r="13866" spans="1:6" x14ac:dyDescent="0.25">
      <c r="A13866" s="40"/>
      <c r="F13866" s="509"/>
    </row>
    <row r="13867" spans="1:6" x14ac:dyDescent="0.25">
      <c r="A13867" s="40"/>
      <c r="F13867" s="509"/>
    </row>
    <row r="13868" spans="1:6" x14ac:dyDescent="0.25">
      <c r="A13868" s="40"/>
      <c r="F13868" s="509"/>
    </row>
    <row r="13869" spans="1:6" x14ac:dyDescent="0.25">
      <c r="A13869" s="40"/>
      <c r="F13869" s="509"/>
    </row>
    <row r="13870" spans="1:6" x14ac:dyDescent="0.25">
      <c r="A13870" s="40"/>
      <c r="F13870" s="509"/>
    </row>
    <row r="13871" spans="1:6" x14ac:dyDescent="0.25">
      <c r="A13871" s="40"/>
      <c r="F13871" s="509"/>
    </row>
    <row r="13872" spans="1:6" x14ac:dyDescent="0.25">
      <c r="A13872" s="40"/>
      <c r="F13872" s="509"/>
    </row>
    <row r="13873" spans="1:6" x14ac:dyDescent="0.25">
      <c r="A13873" s="40"/>
      <c r="F13873" s="509"/>
    </row>
    <row r="13874" spans="1:6" x14ac:dyDescent="0.25">
      <c r="A13874" s="40"/>
      <c r="F13874" s="509"/>
    </row>
    <row r="13875" spans="1:6" x14ac:dyDescent="0.25">
      <c r="A13875" s="40"/>
      <c r="F13875" s="509"/>
    </row>
    <row r="13876" spans="1:6" x14ac:dyDescent="0.25">
      <c r="A13876" s="40"/>
      <c r="F13876" s="509"/>
    </row>
    <row r="13877" spans="1:6" x14ac:dyDescent="0.25">
      <c r="A13877" s="40"/>
      <c r="F13877" s="509"/>
    </row>
    <row r="13878" spans="1:6" x14ac:dyDescent="0.25">
      <c r="A13878" s="40"/>
      <c r="F13878" s="509"/>
    </row>
    <row r="13879" spans="1:6" x14ac:dyDescent="0.25">
      <c r="A13879" s="40"/>
      <c r="F13879" s="509"/>
    </row>
    <row r="13880" spans="1:6" x14ac:dyDescent="0.25">
      <c r="A13880" s="40"/>
      <c r="F13880" s="509"/>
    </row>
    <row r="13881" spans="1:6" x14ac:dyDescent="0.25">
      <c r="A13881" s="40"/>
      <c r="F13881" s="509"/>
    </row>
    <row r="13882" spans="1:6" x14ac:dyDescent="0.25">
      <c r="A13882" s="40"/>
      <c r="F13882" s="509"/>
    </row>
    <row r="13883" spans="1:6" x14ac:dyDescent="0.25">
      <c r="A13883" s="40"/>
      <c r="F13883" s="509"/>
    </row>
    <row r="13884" spans="1:6" x14ac:dyDescent="0.25">
      <c r="A13884" s="40"/>
      <c r="F13884" s="509"/>
    </row>
    <row r="13885" spans="1:6" x14ac:dyDescent="0.25">
      <c r="A13885" s="40"/>
      <c r="F13885" s="509"/>
    </row>
    <row r="13886" spans="1:6" x14ac:dyDescent="0.25">
      <c r="A13886" s="40"/>
      <c r="F13886" s="509"/>
    </row>
    <row r="13887" spans="1:6" x14ac:dyDescent="0.25">
      <c r="A13887" s="40"/>
      <c r="F13887" s="509"/>
    </row>
    <row r="13888" spans="1:6" x14ac:dyDescent="0.25">
      <c r="A13888" s="40"/>
      <c r="F13888" s="509"/>
    </row>
    <row r="13889" spans="1:6" x14ac:dyDescent="0.25">
      <c r="A13889" s="40"/>
      <c r="F13889" s="509"/>
    </row>
    <row r="13890" spans="1:6" x14ac:dyDescent="0.25">
      <c r="A13890" s="40"/>
      <c r="F13890" s="509"/>
    </row>
    <row r="13891" spans="1:6" x14ac:dyDescent="0.25">
      <c r="A13891" s="40"/>
      <c r="F13891" s="509"/>
    </row>
    <row r="13892" spans="1:6" x14ac:dyDescent="0.25">
      <c r="A13892" s="40"/>
      <c r="F13892" s="509"/>
    </row>
    <row r="13893" spans="1:6" x14ac:dyDescent="0.25">
      <c r="A13893" s="40"/>
      <c r="F13893" s="509"/>
    </row>
    <row r="13894" spans="1:6" x14ac:dyDescent="0.25">
      <c r="A13894" s="40"/>
      <c r="F13894" s="509"/>
    </row>
    <row r="13895" spans="1:6" x14ac:dyDescent="0.25">
      <c r="A13895" s="40"/>
      <c r="F13895" s="509"/>
    </row>
    <row r="13896" spans="1:6" x14ac:dyDescent="0.25">
      <c r="A13896" s="40"/>
      <c r="F13896" s="509"/>
    </row>
    <row r="13897" spans="1:6" x14ac:dyDescent="0.25">
      <c r="A13897" s="40"/>
      <c r="F13897" s="509"/>
    </row>
    <row r="13898" spans="1:6" x14ac:dyDescent="0.25">
      <c r="A13898" s="40"/>
      <c r="F13898" s="509"/>
    </row>
    <row r="13899" spans="1:6" x14ac:dyDescent="0.25">
      <c r="A13899" s="40"/>
      <c r="F13899" s="509"/>
    </row>
    <row r="13900" spans="1:6" x14ac:dyDescent="0.25">
      <c r="A13900" s="40"/>
      <c r="F13900" s="509"/>
    </row>
    <row r="13901" spans="1:6" x14ac:dyDescent="0.25">
      <c r="A13901" s="40"/>
      <c r="F13901" s="509"/>
    </row>
    <row r="13902" spans="1:6" x14ac:dyDescent="0.25">
      <c r="A13902" s="40"/>
      <c r="F13902" s="509"/>
    </row>
    <row r="13903" spans="1:6" x14ac:dyDescent="0.25">
      <c r="A13903" s="40"/>
      <c r="F13903" s="509"/>
    </row>
    <row r="13904" spans="1:6" x14ac:dyDescent="0.25">
      <c r="A13904" s="40"/>
      <c r="F13904" s="509"/>
    </row>
    <row r="13905" spans="1:6" x14ac:dyDescent="0.25">
      <c r="A13905" s="40"/>
      <c r="F13905" s="509"/>
    </row>
    <row r="13906" spans="1:6" x14ac:dyDescent="0.25">
      <c r="A13906" s="40"/>
      <c r="F13906" s="509"/>
    </row>
    <row r="13907" spans="1:6" x14ac:dyDescent="0.25">
      <c r="A13907" s="40"/>
      <c r="F13907" s="509"/>
    </row>
    <row r="13908" spans="1:6" x14ac:dyDescent="0.25">
      <c r="A13908" s="40"/>
      <c r="F13908" s="509"/>
    </row>
    <row r="13909" spans="1:6" x14ac:dyDescent="0.25">
      <c r="A13909" s="40"/>
      <c r="F13909" s="509"/>
    </row>
    <row r="13910" spans="1:6" x14ac:dyDescent="0.25">
      <c r="A13910" s="40"/>
      <c r="F13910" s="509"/>
    </row>
    <row r="13911" spans="1:6" x14ac:dyDescent="0.25">
      <c r="A13911" s="40"/>
      <c r="F13911" s="509"/>
    </row>
    <row r="13912" spans="1:6" x14ac:dyDescent="0.25">
      <c r="A13912" s="40"/>
      <c r="F13912" s="509"/>
    </row>
    <row r="13913" spans="1:6" x14ac:dyDescent="0.25">
      <c r="A13913" s="40"/>
      <c r="F13913" s="509"/>
    </row>
    <row r="13914" spans="1:6" x14ac:dyDescent="0.25">
      <c r="A13914" s="40"/>
      <c r="F13914" s="509"/>
    </row>
    <row r="13915" spans="1:6" x14ac:dyDescent="0.25">
      <c r="A13915" s="40"/>
      <c r="F13915" s="509"/>
    </row>
    <row r="13916" spans="1:6" x14ac:dyDescent="0.25">
      <c r="A13916" s="40"/>
      <c r="F13916" s="509"/>
    </row>
    <row r="13917" spans="1:6" x14ac:dyDescent="0.25">
      <c r="A13917" s="40"/>
      <c r="F13917" s="509"/>
    </row>
    <row r="13918" spans="1:6" x14ac:dyDescent="0.25">
      <c r="A13918" s="40"/>
      <c r="F13918" s="509"/>
    </row>
    <row r="13919" spans="1:6" x14ac:dyDescent="0.25">
      <c r="A13919" s="40"/>
      <c r="F13919" s="509"/>
    </row>
    <row r="13920" spans="1:6" x14ac:dyDescent="0.25">
      <c r="A13920" s="40"/>
      <c r="F13920" s="509"/>
    </row>
    <row r="13921" spans="1:6" x14ac:dyDescent="0.25">
      <c r="A13921" s="40"/>
      <c r="F13921" s="509"/>
    </row>
    <row r="13922" spans="1:6" x14ac:dyDescent="0.25">
      <c r="A13922" s="40"/>
      <c r="F13922" s="509"/>
    </row>
    <row r="13923" spans="1:6" x14ac:dyDescent="0.25">
      <c r="A13923" s="40"/>
      <c r="F13923" s="509"/>
    </row>
    <row r="13924" spans="1:6" x14ac:dyDescent="0.25">
      <c r="A13924" s="40"/>
      <c r="F13924" s="509"/>
    </row>
    <row r="13925" spans="1:6" x14ac:dyDescent="0.25">
      <c r="A13925" s="40"/>
      <c r="F13925" s="509"/>
    </row>
    <row r="13926" spans="1:6" x14ac:dyDescent="0.25">
      <c r="A13926" s="40"/>
      <c r="F13926" s="509"/>
    </row>
    <row r="13927" spans="1:6" x14ac:dyDescent="0.25">
      <c r="A13927" s="40"/>
      <c r="F13927" s="509"/>
    </row>
    <row r="13928" spans="1:6" x14ac:dyDescent="0.25">
      <c r="A13928" s="40"/>
      <c r="F13928" s="509"/>
    </row>
    <row r="13929" spans="1:6" x14ac:dyDescent="0.25">
      <c r="A13929" s="40"/>
      <c r="F13929" s="509"/>
    </row>
    <row r="13930" spans="1:6" x14ac:dyDescent="0.25">
      <c r="A13930" s="40"/>
      <c r="F13930" s="509"/>
    </row>
    <row r="13931" spans="1:6" x14ac:dyDescent="0.25">
      <c r="A13931" s="40"/>
      <c r="F13931" s="509"/>
    </row>
    <row r="13932" spans="1:6" x14ac:dyDescent="0.25">
      <c r="A13932" s="40"/>
      <c r="F13932" s="509"/>
    </row>
    <row r="13933" spans="1:6" x14ac:dyDescent="0.25">
      <c r="A13933" s="40"/>
      <c r="F13933" s="509"/>
    </row>
    <row r="13934" spans="1:6" x14ac:dyDescent="0.25">
      <c r="A13934" s="40"/>
      <c r="F13934" s="509"/>
    </row>
    <row r="13935" spans="1:6" x14ac:dyDescent="0.25">
      <c r="A13935" s="40"/>
      <c r="F13935" s="509"/>
    </row>
    <row r="13936" spans="1:6" x14ac:dyDescent="0.25">
      <c r="A13936" s="40"/>
      <c r="F13936" s="509"/>
    </row>
    <row r="13937" spans="1:6" x14ac:dyDescent="0.25">
      <c r="A13937" s="40"/>
      <c r="F13937" s="509"/>
    </row>
    <row r="13938" spans="1:6" x14ac:dyDescent="0.25">
      <c r="A13938" s="40"/>
      <c r="F13938" s="509"/>
    </row>
    <row r="13939" spans="1:6" x14ac:dyDescent="0.25">
      <c r="A13939" s="40"/>
      <c r="F13939" s="509"/>
    </row>
    <row r="13940" spans="1:6" x14ac:dyDescent="0.25">
      <c r="A13940" s="40"/>
      <c r="F13940" s="509"/>
    </row>
    <row r="13941" spans="1:6" x14ac:dyDescent="0.25">
      <c r="A13941" s="40"/>
      <c r="F13941" s="509"/>
    </row>
    <row r="13942" spans="1:6" x14ac:dyDescent="0.25">
      <c r="A13942" s="40"/>
      <c r="F13942" s="509"/>
    </row>
    <row r="13943" spans="1:6" x14ac:dyDescent="0.25">
      <c r="A13943" s="40"/>
      <c r="F13943" s="509"/>
    </row>
    <row r="13944" spans="1:6" x14ac:dyDescent="0.25">
      <c r="A13944" s="40"/>
      <c r="F13944" s="509"/>
    </row>
    <row r="13945" spans="1:6" x14ac:dyDescent="0.25">
      <c r="A13945" s="40"/>
      <c r="F13945" s="509"/>
    </row>
    <row r="13946" spans="1:6" x14ac:dyDescent="0.25">
      <c r="A13946" s="40"/>
      <c r="F13946" s="509"/>
    </row>
    <row r="13947" spans="1:6" x14ac:dyDescent="0.25">
      <c r="A13947" s="40"/>
      <c r="F13947" s="509"/>
    </row>
    <row r="13948" spans="1:6" x14ac:dyDescent="0.25">
      <c r="A13948" s="40"/>
      <c r="F13948" s="509"/>
    </row>
    <row r="13949" spans="1:6" x14ac:dyDescent="0.25">
      <c r="A13949" s="40"/>
      <c r="F13949" s="509"/>
    </row>
    <row r="13950" spans="1:6" x14ac:dyDescent="0.25">
      <c r="A13950" s="40"/>
      <c r="F13950" s="509"/>
    </row>
    <row r="13951" spans="1:6" x14ac:dyDescent="0.25">
      <c r="A13951" s="40"/>
      <c r="F13951" s="509"/>
    </row>
    <row r="13952" spans="1:6" x14ac:dyDescent="0.25">
      <c r="A13952" s="40"/>
      <c r="F13952" s="509"/>
    </row>
    <row r="13953" spans="1:6" x14ac:dyDescent="0.25">
      <c r="A13953" s="40"/>
      <c r="F13953" s="509"/>
    </row>
    <row r="13954" spans="1:6" x14ac:dyDescent="0.25">
      <c r="A13954" s="40"/>
      <c r="F13954" s="509"/>
    </row>
    <row r="13955" spans="1:6" x14ac:dyDescent="0.25">
      <c r="A13955" s="40"/>
      <c r="F13955" s="509"/>
    </row>
    <row r="13956" spans="1:6" x14ac:dyDescent="0.25">
      <c r="A13956" s="40"/>
      <c r="F13956" s="509"/>
    </row>
    <row r="13957" spans="1:6" x14ac:dyDescent="0.25">
      <c r="A13957" s="40"/>
      <c r="F13957" s="509"/>
    </row>
    <row r="13958" spans="1:6" x14ac:dyDescent="0.25">
      <c r="A13958" s="40"/>
      <c r="F13958" s="509"/>
    </row>
    <row r="13959" spans="1:6" x14ac:dyDescent="0.25">
      <c r="A13959" s="40"/>
      <c r="F13959" s="509"/>
    </row>
    <row r="13960" spans="1:6" x14ac:dyDescent="0.25">
      <c r="A13960" s="40"/>
      <c r="F13960" s="509"/>
    </row>
    <row r="13961" spans="1:6" x14ac:dyDescent="0.25">
      <c r="A13961" s="40"/>
      <c r="F13961" s="509"/>
    </row>
    <row r="13962" spans="1:6" x14ac:dyDescent="0.25">
      <c r="A13962" s="40"/>
      <c r="F13962" s="509"/>
    </row>
    <row r="13963" spans="1:6" x14ac:dyDescent="0.25">
      <c r="A13963" s="40"/>
      <c r="F13963" s="509"/>
    </row>
    <row r="13964" spans="1:6" x14ac:dyDescent="0.25">
      <c r="A13964" s="40"/>
      <c r="F13964" s="509"/>
    </row>
    <row r="13965" spans="1:6" x14ac:dyDescent="0.25">
      <c r="A13965" s="40"/>
      <c r="F13965" s="509"/>
    </row>
    <row r="13966" spans="1:6" x14ac:dyDescent="0.25">
      <c r="A13966" s="40"/>
      <c r="F13966" s="509"/>
    </row>
    <row r="13967" spans="1:6" x14ac:dyDescent="0.25">
      <c r="A13967" s="40"/>
      <c r="F13967" s="509"/>
    </row>
    <row r="13968" spans="1:6" x14ac:dyDescent="0.25">
      <c r="A13968" s="40"/>
      <c r="F13968" s="509"/>
    </row>
    <row r="13969" spans="1:6" x14ac:dyDescent="0.25">
      <c r="A13969" s="40"/>
      <c r="F13969" s="509"/>
    </row>
    <row r="13970" spans="1:6" x14ac:dyDescent="0.25">
      <c r="A13970" s="40"/>
      <c r="F13970" s="509"/>
    </row>
    <row r="13971" spans="1:6" x14ac:dyDescent="0.25">
      <c r="A13971" s="40"/>
      <c r="F13971" s="509"/>
    </row>
    <row r="13972" spans="1:6" x14ac:dyDescent="0.25">
      <c r="A13972" s="40"/>
      <c r="F13972" s="509"/>
    </row>
    <row r="13973" spans="1:6" x14ac:dyDescent="0.25">
      <c r="A13973" s="40"/>
      <c r="F13973" s="509"/>
    </row>
    <row r="13974" spans="1:6" x14ac:dyDescent="0.25">
      <c r="A13974" s="40"/>
      <c r="F13974" s="509"/>
    </row>
    <row r="13975" spans="1:6" x14ac:dyDescent="0.25">
      <c r="A13975" s="40"/>
      <c r="F13975" s="509"/>
    </row>
    <row r="13976" spans="1:6" x14ac:dyDescent="0.25">
      <c r="A13976" s="40"/>
      <c r="F13976" s="509"/>
    </row>
    <row r="13977" spans="1:6" x14ac:dyDescent="0.25">
      <c r="A13977" s="40"/>
      <c r="F13977" s="509"/>
    </row>
    <row r="13978" spans="1:6" x14ac:dyDescent="0.25">
      <c r="A13978" s="40"/>
      <c r="F13978" s="509"/>
    </row>
    <row r="13979" spans="1:6" x14ac:dyDescent="0.25">
      <c r="A13979" s="40"/>
      <c r="F13979" s="509"/>
    </row>
    <row r="13980" spans="1:6" x14ac:dyDescent="0.25">
      <c r="A13980" s="40"/>
      <c r="F13980" s="509"/>
    </row>
    <row r="13981" spans="1:6" x14ac:dyDescent="0.25">
      <c r="A13981" s="40"/>
      <c r="F13981" s="509"/>
    </row>
    <row r="13982" spans="1:6" x14ac:dyDescent="0.25">
      <c r="A13982" s="40"/>
      <c r="F13982" s="509"/>
    </row>
    <row r="13983" spans="1:6" x14ac:dyDescent="0.25">
      <c r="A13983" s="40"/>
      <c r="F13983" s="509"/>
    </row>
    <row r="13984" spans="1:6" x14ac:dyDescent="0.25">
      <c r="A13984" s="40"/>
      <c r="F13984" s="509"/>
    </row>
    <row r="13985" spans="1:6" x14ac:dyDescent="0.25">
      <c r="A13985" s="40"/>
      <c r="F13985" s="509"/>
    </row>
    <row r="13986" spans="1:6" x14ac:dyDescent="0.25">
      <c r="A13986" s="40"/>
      <c r="F13986" s="509"/>
    </row>
    <row r="13987" spans="1:6" x14ac:dyDescent="0.25">
      <c r="A13987" s="40"/>
      <c r="F13987" s="509"/>
    </row>
    <row r="13988" spans="1:6" x14ac:dyDescent="0.25">
      <c r="A13988" s="40"/>
      <c r="F13988" s="509"/>
    </row>
    <row r="13989" spans="1:6" x14ac:dyDescent="0.25">
      <c r="A13989" s="40"/>
      <c r="F13989" s="509"/>
    </row>
    <row r="13990" spans="1:6" x14ac:dyDescent="0.25">
      <c r="A13990" s="40"/>
      <c r="F13990" s="509"/>
    </row>
    <row r="13991" spans="1:6" x14ac:dyDescent="0.25">
      <c r="A13991" s="40"/>
      <c r="F13991" s="509"/>
    </row>
    <row r="13992" spans="1:6" x14ac:dyDescent="0.25">
      <c r="A13992" s="40"/>
      <c r="F13992" s="509"/>
    </row>
    <row r="13993" spans="1:6" x14ac:dyDescent="0.25">
      <c r="A13993" s="40"/>
      <c r="F13993" s="509"/>
    </row>
    <row r="13994" spans="1:6" x14ac:dyDescent="0.25">
      <c r="A13994" s="40"/>
      <c r="F13994" s="509"/>
    </row>
    <row r="13995" spans="1:6" x14ac:dyDescent="0.25">
      <c r="A13995" s="40"/>
      <c r="F13995" s="509"/>
    </row>
    <row r="13996" spans="1:6" x14ac:dyDescent="0.25">
      <c r="A13996" s="40"/>
      <c r="F13996" s="509"/>
    </row>
    <row r="13997" spans="1:6" x14ac:dyDescent="0.25">
      <c r="A13997" s="40"/>
      <c r="F13997" s="509"/>
    </row>
    <row r="13998" spans="1:6" x14ac:dyDescent="0.25">
      <c r="A13998" s="40"/>
      <c r="F13998" s="509"/>
    </row>
    <row r="13999" spans="1:6" x14ac:dyDescent="0.25">
      <c r="A13999" s="40"/>
      <c r="F13999" s="509"/>
    </row>
    <row r="14000" spans="1:6" x14ac:dyDescent="0.25">
      <c r="A14000" s="40"/>
      <c r="F14000" s="509"/>
    </row>
    <row r="14001" spans="1:6" x14ac:dyDescent="0.25">
      <c r="A14001" s="40"/>
      <c r="F14001" s="509"/>
    </row>
    <row r="14002" spans="1:6" x14ac:dyDescent="0.25">
      <c r="A14002" s="40"/>
      <c r="F14002" s="509"/>
    </row>
    <row r="14003" spans="1:6" x14ac:dyDescent="0.25">
      <c r="A14003" s="40"/>
      <c r="F14003" s="509"/>
    </row>
    <row r="14004" spans="1:6" x14ac:dyDescent="0.25">
      <c r="A14004" s="40"/>
      <c r="F14004" s="509"/>
    </row>
    <row r="14005" spans="1:6" x14ac:dyDescent="0.25">
      <c r="A14005" s="40"/>
      <c r="F14005" s="509"/>
    </row>
    <row r="14006" spans="1:6" x14ac:dyDescent="0.25">
      <c r="A14006" s="40"/>
      <c r="F14006" s="509"/>
    </row>
    <row r="14007" spans="1:6" x14ac:dyDescent="0.25">
      <c r="A14007" s="40"/>
      <c r="F14007" s="509"/>
    </row>
    <row r="14008" spans="1:6" x14ac:dyDescent="0.25">
      <c r="A14008" s="40"/>
      <c r="F14008" s="509"/>
    </row>
    <row r="14009" spans="1:6" x14ac:dyDescent="0.25">
      <c r="A14009" s="40"/>
      <c r="F14009" s="509"/>
    </row>
    <row r="14010" spans="1:6" x14ac:dyDescent="0.25">
      <c r="A14010" s="40"/>
      <c r="F14010" s="509"/>
    </row>
    <row r="14011" spans="1:6" x14ac:dyDescent="0.25">
      <c r="A14011" s="40"/>
      <c r="F14011" s="509"/>
    </row>
    <row r="14012" spans="1:6" x14ac:dyDescent="0.25">
      <c r="A14012" s="40"/>
      <c r="F14012" s="509"/>
    </row>
    <row r="14013" spans="1:6" x14ac:dyDescent="0.25">
      <c r="A14013" s="40"/>
      <c r="F14013" s="509"/>
    </row>
    <row r="14014" spans="1:6" x14ac:dyDescent="0.25">
      <c r="A14014" s="40"/>
      <c r="F14014" s="509"/>
    </row>
    <row r="14015" spans="1:6" x14ac:dyDescent="0.25">
      <c r="A14015" s="40"/>
      <c r="F14015" s="509"/>
    </row>
    <row r="14016" spans="1:6" x14ac:dyDescent="0.25">
      <c r="A14016" s="40"/>
      <c r="F14016" s="509"/>
    </row>
    <row r="14017" spans="1:6" x14ac:dyDescent="0.25">
      <c r="A14017" s="40"/>
      <c r="F14017" s="509"/>
    </row>
    <row r="14018" spans="1:6" x14ac:dyDescent="0.25">
      <c r="A14018" s="40"/>
      <c r="F14018" s="509"/>
    </row>
    <row r="14019" spans="1:6" x14ac:dyDescent="0.25">
      <c r="A14019" s="40"/>
      <c r="F14019" s="509"/>
    </row>
    <row r="14020" spans="1:6" x14ac:dyDescent="0.25">
      <c r="A14020" s="40"/>
      <c r="F14020" s="509"/>
    </row>
    <row r="14021" spans="1:6" x14ac:dyDescent="0.25">
      <c r="A14021" s="40"/>
      <c r="F14021" s="509"/>
    </row>
    <row r="14022" spans="1:6" x14ac:dyDescent="0.25">
      <c r="A14022" s="40"/>
      <c r="F14022" s="509"/>
    </row>
    <row r="14023" spans="1:6" x14ac:dyDescent="0.25">
      <c r="A14023" s="40"/>
      <c r="F14023" s="509"/>
    </row>
    <row r="14024" spans="1:6" x14ac:dyDescent="0.25">
      <c r="A14024" s="40"/>
      <c r="F14024" s="509"/>
    </row>
    <row r="14025" spans="1:6" x14ac:dyDescent="0.25">
      <c r="A14025" s="40"/>
      <c r="F14025" s="509"/>
    </row>
    <row r="14026" spans="1:6" x14ac:dyDescent="0.25">
      <c r="A14026" s="40"/>
      <c r="F14026" s="509"/>
    </row>
    <row r="14027" spans="1:6" x14ac:dyDescent="0.25">
      <c r="A14027" s="40"/>
      <c r="F14027" s="509"/>
    </row>
    <row r="14028" spans="1:6" x14ac:dyDescent="0.25">
      <c r="A14028" s="40"/>
      <c r="F14028" s="509"/>
    </row>
    <row r="14029" spans="1:6" x14ac:dyDescent="0.25">
      <c r="A14029" s="40"/>
      <c r="F14029" s="509"/>
    </row>
    <row r="14030" spans="1:6" x14ac:dyDescent="0.25">
      <c r="A14030" s="40"/>
      <c r="F14030" s="509"/>
    </row>
    <row r="14031" spans="1:6" x14ac:dyDescent="0.25">
      <c r="A14031" s="40"/>
      <c r="F14031" s="509"/>
    </row>
    <row r="14032" spans="1:6" x14ac:dyDescent="0.25">
      <c r="A14032" s="40"/>
      <c r="F14032" s="509"/>
    </row>
    <row r="14033" spans="1:6" x14ac:dyDescent="0.25">
      <c r="A14033" s="40"/>
      <c r="F14033" s="509"/>
    </row>
    <row r="14034" spans="1:6" x14ac:dyDescent="0.25">
      <c r="A14034" s="40"/>
      <c r="F14034" s="509"/>
    </row>
    <row r="14035" spans="1:6" x14ac:dyDescent="0.25">
      <c r="A14035" s="40"/>
      <c r="F14035" s="509"/>
    </row>
    <row r="14036" spans="1:6" x14ac:dyDescent="0.25">
      <c r="A14036" s="40"/>
      <c r="F14036" s="509"/>
    </row>
    <row r="14037" spans="1:6" x14ac:dyDescent="0.25">
      <c r="A14037" s="40"/>
      <c r="F14037" s="509"/>
    </row>
    <row r="14038" spans="1:6" x14ac:dyDescent="0.25">
      <c r="A14038" s="40"/>
      <c r="F14038" s="509"/>
    </row>
    <row r="14039" spans="1:6" x14ac:dyDescent="0.25">
      <c r="A14039" s="40"/>
      <c r="F14039" s="509"/>
    </row>
    <row r="14040" spans="1:6" x14ac:dyDescent="0.25">
      <c r="A14040" s="40"/>
      <c r="F14040" s="509"/>
    </row>
    <row r="14041" spans="1:6" x14ac:dyDescent="0.25">
      <c r="A14041" s="40"/>
      <c r="F14041" s="509"/>
    </row>
    <row r="14042" spans="1:6" x14ac:dyDescent="0.25">
      <c r="A14042" s="40"/>
      <c r="F14042" s="509"/>
    </row>
    <row r="14043" spans="1:6" x14ac:dyDescent="0.25">
      <c r="A14043" s="40"/>
      <c r="F14043" s="509"/>
    </row>
    <row r="14044" spans="1:6" x14ac:dyDescent="0.25">
      <c r="A14044" s="40"/>
      <c r="F14044" s="509"/>
    </row>
    <row r="14045" spans="1:6" x14ac:dyDescent="0.25">
      <c r="A14045" s="40"/>
      <c r="F14045" s="509"/>
    </row>
    <row r="14046" spans="1:6" x14ac:dyDescent="0.25">
      <c r="A14046" s="40"/>
      <c r="F14046" s="509"/>
    </row>
    <row r="14047" spans="1:6" x14ac:dyDescent="0.25">
      <c r="A14047" s="40"/>
      <c r="F14047" s="509"/>
    </row>
    <row r="14048" spans="1:6" x14ac:dyDescent="0.25">
      <c r="A14048" s="40"/>
      <c r="F14048" s="509"/>
    </row>
    <row r="14049" spans="1:6" x14ac:dyDescent="0.25">
      <c r="A14049" s="40"/>
      <c r="F14049" s="509"/>
    </row>
    <row r="14050" spans="1:6" x14ac:dyDescent="0.25">
      <c r="A14050" s="40"/>
      <c r="F14050" s="509"/>
    </row>
    <row r="14051" spans="1:6" x14ac:dyDescent="0.25">
      <c r="A14051" s="40"/>
      <c r="F14051" s="509"/>
    </row>
    <row r="14052" spans="1:6" x14ac:dyDescent="0.25">
      <c r="A14052" s="40"/>
      <c r="F14052" s="509"/>
    </row>
    <row r="14053" spans="1:6" x14ac:dyDescent="0.25">
      <c r="A14053" s="40"/>
      <c r="F14053" s="509"/>
    </row>
    <row r="14054" spans="1:6" x14ac:dyDescent="0.25">
      <c r="A14054" s="40"/>
      <c r="F14054" s="509"/>
    </row>
    <row r="14055" spans="1:6" x14ac:dyDescent="0.25">
      <c r="A14055" s="40"/>
      <c r="F14055" s="509"/>
    </row>
    <row r="14056" spans="1:6" x14ac:dyDescent="0.25">
      <c r="A14056" s="40"/>
      <c r="F14056" s="509"/>
    </row>
    <row r="14057" spans="1:6" x14ac:dyDescent="0.25">
      <c r="A14057" s="40"/>
      <c r="F14057" s="509"/>
    </row>
    <row r="14058" spans="1:6" x14ac:dyDescent="0.25">
      <c r="A14058" s="40"/>
      <c r="F14058" s="509"/>
    </row>
    <row r="14059" spans="1:6" x14ac:dyDescent="0.25">
      <c r="A14059" s="40"/>
      <c r="F14059" s="509"/>
    </row>
    <row r="14060" spans="1:6" x14ac:dyDescent="0.25">
      <c r="A14060" s="40"/>
      <c r="F14060" s="509"/>
    </row>
    <row r="14061" spans="1:6" x14ac:dyDescent="0.25">
      <c r="A14061" s="40"/>
      <c r="F14061" s="509"/>
    </row>
    <row r="14062" spans="1:6" x14ac:dyDescent="0.25">
      <c r="A14062" s="40"/>
      <c r="F14062" s="509"/>
    </row>
    <row r="14063" spans="1:6" x14ac:dyDescent="0.25">
      <c r="A14063" s="40"/>
      <c r="F14063" s="509"/>
    </row>
    <row r="14064" spans="1:6" x14ac:dyDescent="0.25">
      <c r="A14064" s="40"/>
      <c r="F14064" s="509"/>
    </row>
    <row r="14065" spans="1:6" x14ac:dyDescent="0.25">
      <c r="A14065" s="40"/>
      <c r="F14065" s="509"/>
    </row>
    <row r="14066" spans="1:6" x14ac:dyDescent="0.25">
      <c r="A14066" s="40"/>
      <c r="F14066" s="509"/>
    </row>
    <row r="14067" spans="1:6" x14ac:dyDescent="0.25">
      <c r="A14067" s="40"/>
      <c r="F14067" s="509"/>
    </row>
    <row r="14068" spans="1:6" x14ac:dyDescent="0.25">
      <c r="A14068" s="40"/>
      <c r="F14068" s="509"/>
    </row>
    <row r="14069" spans="1:6" x14ac:dyDescent="0.25">
      <c r="A14069" s="40"/>
      <c r="F14069" s="509"/>
    </row>
    <row r="14070" spans="1:6" x14ac:dyDescent="0.25">
      <c r="A14070" s="40"/>
      <c r="F14070" s="509"/>
    </row>
    <row r="14071" spans="1:6" x14ac:dyDescent="0.25">
      <c r="A14071" s="40"/>
      <c r="F14071" s="509"/>
    </row>
    <row r="14072" spans="1:6" x14ac:dyDescent="0.25">
      <c r="A14072" s="40"/>
      <c r="F14072" s="509"/>
    </row>
    <row r="14073" spans="1:6" x14ac:dyDescent="0.25">
      <c r="A14073" s="40"/>
      <c r="F14073" s="509"/>
    </row>
    <row r="14074" spans="1:6" x14ac:dyDescent="0.25">
      <c r="A14074" s="40"/>
      <c r="F14074" s="509"/>
    </row>
    <row r="14075" spans="1:6" x14ac:dyDescent="0.25">
      <c r="A14075" s="40"/>
      <c r="F14075" s="509"/>
    </row>
    <row r="14076" spans="1:6" x14ac:dyDescent="0.25">
      <c r="A14076" s="40"/>
      <c r="F14076" s="509"/>
    </row>
    <row r="14077" spans="1:6" x14ac:dyDescent="0.25">
      <c r="A14077" s="40"/>
      <c r="F14077" s="509"/>
    </row>
    <row r="14078" spans="1:6" x14ac:dyDescent="0.25">
      <c r="A14078" s="40"/>
      <c r="F14078" s="509"/>
    </row>
    <row r="14079" spans="1:6" x14ac:dyDescent="0.25">
      <c r="A14079" s="40"/>
      <c r="F14079" s="509"/>
    </row>
    <row r="14080" spans="1:6" x14ac:dyDescent="0.25">
      <c r="A14080" s="40"/>
      <c r="F14080" s="509"/>
    </row>
    <row r="14081" spans="1:6" x14ac:dyDescent="0.25">
      <c r="A14081" s="40"/>
      <c r="F14081" s="509"/>
    </row>
    <row r="14082" spans="1:6" x14ac:dyDescent="0.25">
      <c r="A14082" s="40"/>
      <c r="F14082" s="509"/>
    </row>
    <row r="14083" spans="1:6" x14ac:dyDescent="0.25">
      <c r="A14083" s="40"/>
      <c r="F14083" s="509"/>
    </row>
    <row r="14084" spans="1:6" x14ac:dyDescent="0.25">
      <c r="A14084" s="40"/>
      <c r="F14084" s="509"/>
    </row>
    <row r="14085" spans="1:6" x14ac:dyDescent="0.25">
      <c r="A14085" s="40"/>
      <c r="F14085" s="509"/>
    </row>
    <row r="14086" spans="1:6" x14ac:dyDescent="0.25">
      <c r="A14086" s="40"/>
      <c r="F14086" s="509"/>
    </row>
    <row r="14087" spans="1:6" x14ac:dyDescent="0.25">
      <c r="A14087" s="40"/>
      <c r="F14087" s="509"/>
    </row>
    <row r="14088" spans="1:6" x14ac:dyDescent="0.25">
      <c r="A14088" s="40"/>
      <c r="F14088" s="509"/>
    </row>
    <row r="14089" spans="1:6" x14ac:dyDescent="0.25">
      <c r="A14089" s="40"/>
      <c r="F14089" s="509"/>
    </row>
    <row r="14090" spans="1:6" x14ac:dyDescent="0.25">
      <c r="A14090" s="40"/>
      <c r="F14090" s="509"/>
    </row>
    <row r="14091" spans="1:6" x14ac:dyDescent="0.25">
      <c r="A14091" s="40"/>
      <c r="F14091" s="509"/>
    </row>
    <row r="14092" spans="1:6" x14ac:dyDescent="0.25">
      <c r="A14092" s="40"/>
      <c r="F14092" s="509"/>
    </row>
    <row r="14093" spans="1:6" x14ac:dyDescent="0.25">
      <c r="A14093" s="40"/>
      <c r="F14093" s="509"/>
    </row>
    <row r="14094" spans="1:6" x14ac:dyDescent="0.25">
      <c r="A14094" s="40"/>
      <c r="F14094" s="509"/>
    </row>
    <row r="14095" spans="1:6" x14ac:dyDescent="0.25">
      <c r="A14095" s="40"/>
      <c r="F14095" s="509"/>
    </row>
    <row r="14096" spans="1:6" x14ac:dyDescent="0.25">
      <c r="A14096" s="40"/>
      <c r="F14096" s="509"/>
    </row>
    <row r="14097" spans="1:6" x14ac:dyDescent="0.25">
      <c r="A14097" s="40"/>
      <c r="F14097" s="509"/>
    </row>
    <row r="14098" spans="1:6" x14ac:dyDescent="0.25">
      <c r="A14098" s="40"/>
      <c r="F14098" s="509"/>
    </row>
    <row r="14099" spans="1:6" x14ac:dyDescent="0.25">
      <c r="A14099" s="40"/>
      <c r="F14099" s="509"/>
    </row>
    <row r="14100" spans="1:6" x14ac:dyDescent="0.25">
      <c r="A14100" s="40"/>
      <c r="F14100" s="509"/>
    </row>
    <row r="14101" spans="1:6" x14ac:dyDescent="0.25">
      <c r="A14101" s="40"/>
      <c r="F14101" s="509"/>
    </row>
    <row r="14102" spans="1:6" x14ac:dyDescent="0.25">
      <c r="A14102" s="40"/>
      <c r="F14102" s="509"/>
    </row>
    <row r="14103" spans="1:6" x14ac:dyDescent="0.25">
      <c r="A14103" s="40"/>
      <c r="F14103" s="509"/>
    </row>
    <row r="14104" spans="1:6" x14ac:dyDescent="0.25">
      <c r="A14104" s="40"/>
      <c r="F14104" s="509"/>
    </row>
    <row r="14105" spans="1:6" x14ac:dyDescent="0.25">
      <c r="A14105" s="40"/>
      <c r="F14105" s="509"/>
    </row>
    <row r="14106" spans="1:6" x14ac:dyDescent="0.25">
      <c r="A14106" s="40"/>
      <c r="F14106" s="509"/>
    </row>
    <row r="14107" spans="1:6" x14ac:dyDescent="0.25">
      <c r="A14107" s="40"/>
      <c r="F14107" s="509"/>
    </row>
    <row r="14108" spans="1:6" x14ac:dyDescent="0.25">
      <c r="A14108" s="40"/>
      <c r="F14108" s="509"/>
    </row>
    <row r="14109" spans="1:6" x14ac:dyDescent="0.25">
      <c r="A14109" s="40"/>
      <c r="F14109" s="509"/>
    </row>
    <row r="14110" spans="1:6" x14ac:dyDescent="0.25">
      <c r="A14110" s="40"/>
      <c r="F14110" s="509"/>
    </row>
    <row r="14111" spans="1:6" x14ac:dyDescent="0.25">
      <c r="A14111" s="40"/>
      <c r="F14111" s="509"/>
    </row>
    <row r="14112" spans="1:6" x14ac:dyDescent="0.25">
      <c r="A14112" s="40"/>
      <c r="F14112" s="509"/>
    </row>
    <row r="14113" spans="1:6" x14ac:dyDescent="0.25">
      <c r="A14113" s="40"/>
      <c r="F14113" s="509"/>
    </row>
    <row r="14114" spans="1:6" x14ac:dyDescent="0.25">
      <c r="A14114" s="40"/>
      <c r="F14114" s="509"/>
    </row>
    <row r="14115" spans="1:6" x14ac:dyDescent="0.25">
      <c r="A14115" s="40"/>
      <c r="F14115" s="509"/>
    </row>
    <row r="14116" spans="1:6" x14ac:dyDescent="0.25">
      <c r="A14116" s="40"/>
      <c r="F14116" s="509"/>
    </row>
    <row r="14117" spans="1:6" x14ac:dyDescent="0.25">
      <c r="A14117" s="40"/>
      <c r="F14117" s="509"/>
    </row>
    <row r="14118" spans="1:6" x14ac:dyDescent="0.25">
      <c r="A14118" s="40"/>
      <c r="F14118" s="509"/>
    </row>
    <row r="14119" spans="1:6" x14ac:dyDescent="0.25">
      <c r="A14119" s="40"/>
      <c r="F14119" s="509"/>
    </row>
    <row r="14120" spans="1:6" x14ac:dyDescent="0.25">
      <c r="A14120" s="40"/>
      <c r="F14120" s="509"/>
    </row>
    <row r="14121" spans="1:6" x14ac:dyDescent="0.25">
      <c r="A14121" s="40"/>
      <c r="F14121" s="509"/>
    </row>
    <row r="14122" spans="1:6" x14ac:dyDescent="0.25">
      <c r="A14122" s="40"/>
      <c r="F14122" s="509"/>
    </row>
    <row r="14123" spans="1:6" x14ac:dyDescent="0.25">
      <c r="A14123" s="40"/>
      <c r="F14123" s="509"/>
    </row>
    <row r="14124" spans="1:6" x14ac:dyDescent="0.25">
      <c r="A14124" s="40"/>
      <c r="F14124" s="509"/>
    </row>
    <row r="14125" spans="1:6" x14ac:dyDescent="0.25">
      <c r="A14125" s="40"/>
      <c r="F14125" s="509"/>
    </row>
    <row r="14126" spans="1:6" x14ac:dyDescent="0.25">
      <c r="A14126" s="40"/>
      <c r="F14126" s="509"/>
    </row>
    <row r="14127" spans="1:6" x14ac:dyDescent="0.25">
      <c r="A14127" s="40"/>
      <c r="F14127" s="509"/>
    </row>
    <row r="14128" spans="1:6" x14ac:dyDescent="0.25">
      <c r="A14128" s="40"/>
      <c r="F14128" s="509"/>
    </row>
    <row r="14129" spans="1:6" x14ac:dyDescent="0.25">
      <c r="A14129" s="40"/>
      <c r="F14129" s="509"/>
    </row>
    <row r="14130" spans="1:6" x14ac:dyDescent="0.25">
      <c r="A14130" s="40"/>
      <c r="F14130" s="509"/>
    </row>
    <row r="14131" spans="1:6" x14ac:dyDescent="0.25">
      <c r="A14131" s="40"/>
      <c r="F14131" s="509"/>
    </row>
    <row r="14132" spans="1:6" x14ac:dyDescent="0.25">
      <c r="A14132" s="40"/>
      <c r="F14132" s="509"/>
    </row>
    <row r="14133" spans="1:6" x14ac:dyDescent="0.25">
      <c r="A14133" s="40"/>
      <c r="F14133" s="509"/>
    </row>
    <row r="14134" spans="1:6" x14ac:dyDescent="0.25">
      <c r="A14134" s="40"/>
      <c r="F14134" s="509"/>
    </row>
    <row r="14135" spans="1:6" x14ac:dyDescent="0.25">
      <c r="A14135" s="40"/>
      <c r="F14135" s="509"/>
    </row>
    <row r="14136" spans="1:6" x14ac:dyDescent="0.25">
      <c r="A14136" s="40"/>
      <c r="F14136" s="509"/>
    </row>
    <row r="14137" spans="1:6" x14ac:dyDescent="0.25">
      <c r="A14137" s="40"/>
      <c r="F14137" s="509"/>
    </row>
    <row r="14138" spans="1:6" x14ac:dyDescent="0.25">
      <c r="A14138" s="40"/>
      <c r="F14138" s="509"/>
    </row>
    <row r="14139" spans="1:6" x14ac:dyDescent="0.25">
      <c r="A14139" s="40"/>
      <c r="F14139" s="509"/>
    </row>
    <row r="14140" spans="1:6" x14ac:dyDescent="0.25">
      <c r="A14140" s="40"/>
      <c r="F14140" s="509"/>
    </row>
    <row r="14141" spans="1:6" x14ac:dyDescent="0.25">
      <c r="A14141" s="40"/>
      <c r="F14141" s="509"/>
    </row>
    <row r="14142" spans="1:6" x14ac:dyDescent="0.25">
      <c r="A14142" s="40"/>
      <c r="F14142" s="509"/>
    </row>
    <row r="14143" spans="1:6" x14ac:dyDescent="0.25">
      <c r="A14143" s="40"/>
      <c r="F14143" s="509"/>
    </row>
    <row r="14144" spans="1:6" x14ac:dyDescent="0.25">
      <c r="A14144" s="40"/>
      <c r="F14144" s="509"/>
    </row>
    <row r="14145" spans="1:6" x14ac:dyDescent="0.25">
      <c r="A14145" s="40"/>
      <c r="F14145" s="509"/>
    </row>
    <row r="14146" spans="1:6" x14ac:dyDescent="0.25">
      <c r="A14146" s="40"/>
      <c r="F14146" s="509"/>
    </row>
    <row r="14147" spans="1:6" x14ac:dyDescent="0.25">
      <c r="A14147" s="40"/>
      <c r="F14147" s="509"/>
    </row>
    <row r="14148" spans="1:6" x14ac:dyDescent="0.25">
      <c r="A14148" s="40"/>
      <c r="F14148" s="509"/>
    </row>
    <row r="14149" spans="1:6" x14ac:dyDescent="0.25">
      <c r="A14149" s="40"/>
      <c r="F14149" s="509"/>
    </row>
    <row r="14150" spans="1:6" x14ac:dyDescent="0.25">
      <c r="A14150" s="40"/>
      <c r="F14150" s="509"/>
    </row>
    <row r="14151" spans="1:6" x14ac:dyDescent="0.25">
      <c r="A14151" s="40"/>
      <c r="F14151" s="509"/>
    </row>
    <row r="14152" spans="1:6" x14ac:dyDescent="0.25">
      <c r="A14152" s="40"/>
      <c r="F14152" s="509"/>
    </row>
    <row r="14153" spans="1:6" x14ac:dyDescent="0.25">
      <c r="A14153" s="40"/>
      <c r="F14153" s="509"/>
    </row>
    <row r="14154" spans="1:6" x14ac:dyDescent="0.25">
      <c r="A14154" s="40"/>
      <c r="F14154" s="509"/>
    </row>
    <row r="14155" spans="1:6" x14ac:dyDescent="0.25">
      <c r="A14155" s="40"/>
      <c r="F14155" s="509"/>
    </row>
    <row r="14156" spans="1:6" x14ac:dyDescent="0.25">
      <c r="A14156" s="40"/>
      <c r="F14156" s="509"/>
    </row>
    <row r="14157" spans="1:6" x14ac:dyDescent="0.25">
      <c r="A14157" s="40"/>
      <c r="F14157" s="509"/>
    </row>
    <row r="14158" spans="1:6" x14ac:dyDescent="0.25">
      <c r="A14158" s="40"/>
      <c r="F14158" s="509"/>
    </row>
    <row r="14159" spans="1:6" x14ac:dyDescent="0.25">
      <c r="A14159" s="40"/>
      <c r="F14159" s="509"/>
    </row>
    <row r="14160" spans="1:6" x14ac:dyDescent="0.25">
      <c r="A14160" s="40"/>
      <c r="F14160" s="509"/>
    </row>
    <row r="14161" spans="1:6" x14ac:dyDescent="0.25">
      <c r="A14161" s="40"/>
      <c r="F14161" s="509"/>
    </row>
    <row r="14162" spans="1:6" x14ac:dyDescent="0.25">
      <c r="A14162" s="40"/>
      <c r="F14162" s="509"/>
    </row>
    <row r="14163" spans="1:6" x14ac:dyDescent="0.25">
      <c r="A14163" s="40"/>
      <c r="F14163" s="509"/>
    </row>
    <row r="14164" spans="1:6" x14ac:dyDescent="0.25">
      <c r="A14164" s="40"/>
      <c r="F14164" s="509"/>
    </row>
    <row r="14165" spans="1:6" x14ac:dyDescent="0.25">
      <c r="A14165" s="40"/>
      <c r="F14165" s="509"/>
    </row>
    <row r="14166" spans="1:6" x14ac:dyDescent="0.25">
      <c r="A14166" s="40"/>
      <c r="F14166" s="509"/>
    </row>
    <row r="14167" spans="1:6" x14ac:dyDescent="0.25">
      <c r="A14167" s="40"/>
      <c r="F14167" s="509"/>
    </row>
    <row r="14168" spans="1:6" x14ac:dyDescent="0.25">
      <c r="A14168" s="40"/>
      <c r="F14168" s="509"/>
    </row>
    <row r="14169" spans="1:6" x14ac:dyDescent="0.25">
      <c r="A14169" s="40"/>
      <c r="F14169" s="509"/>
    </row>
    <row r="14170" spans="1:6" x14ac:dyDescent="0.25">
      <c r="A14170" s="40"/>
      <c r="F14170" s="509"/>
    </row>
    <row r="14171" spans="1:6" x14ac:dyDescent="0.25">
      <c r="A14171" s="40"/>
      <c r="F14171" s="509"/>
    </row>
    <row r="14172" spans="1:6" x14ac:dyDescent="0.25">
      <c r="A14172" s="40"/>
      <c r="F14172" s="509"/>
    </row>
    <row r="14173" spans="1:6" x14ac:dyDescent="0.25">
      <c r="A14173" s="40"/>
      <c r="F14173" s="509"/>
    </row>
    <row r="14174" spans="1:6" x14ac:dyDescent="0.25">
      <c r="A14174" s="40"/>
      <c r="F14174" s="509"/>
    </row>
    <row r="14175" spans="1:6" x14ac:dyDescent="0.25">
      <c r="A14175" s="40"/>
      <c r="F14175" s="509"/>
    </row>
    <row r="14176" spans="1:6" x14ac:dyDescent="0.25">
      <c r="A14176" s="40"/>
      <c r="F14176" s="509"/>
    </row>
    <row r="14177" spans="1:6" x14ac:dyDescent="0.25">
      <c r="A14177" s="40"/>
      <c r="F14177" s="509"/>
    </row>
    <row r="14178" spans="1:6" x14ac:dyDescent="0.25">
      <c r="A14178" s="40"/>
      <c r="F14178" s="509"/>
    </row>
    <row r="14179" spans="1:6" x14ac:dyDescent="0.25">
      <c r="A14179" s="40"/>
      <c r="F14179" s="509"/>
    </row>
    <row r="14180" spans="1:6" x14ac:dyDescent="0.25">
      <c r="A14180" s="40"/>
      <c r="F14180" s="509"/>
    </row>
    <row r="14181" spans="1:6" x14ac:dyDescent="0.25">
      <c r="A14181" s="40"/>
      <c r="F14181" s="509"/>
    </row>
    <row r="14182" spans="1:6" x14ac:dyDescent="0.25">
      <c r="A14182" s="40"/>
      <c r="F14182" s="509"/>
    </row>
    <row r="14183" spans="1:6" x14ac:dyDescent="0.25">
      <c r="A14183" s="40"/>
      <c r="F14183" s="509"/>
    </row>
    <row r="14184" spans="1:6" x14ac:dyDescent="0.25">
      <c r="A14184" s="40"/>
      <c r="F14184" s="509"/>
    </row>
    <row r="14185" spans="1:6" x14ac:dyDescent="0.25">
      <c r="A14185" s="40"/>
      <c r="F14185" s="509"/>
    </row>
    <row r="14186" spans="1:6" x14ac:dyDescent="0.25">
      <c r="A14186" s="40"/>
      <c r="F14186" s="509"/>
    </row>
    <row r="14187" spans="1:6" x14ac:dyDescent="0.25">
      <c r="A14187" s="40"/>
      <c r="F14187" s="509"/>
    </row>
    <row r="14188" spans="1:6" x14ac:dyDescent="0.25">
      <c r="A14188" s="40"/>
      <c r="F14188" s="509"/>
    </row>
    <row r="14189" spans="1:6" x14ac:dyDescent="0.25">
      <c r="A14189" s="40"/>
      <c r="F14189" s="509"/>
    </row>
    <row r="14190" spans="1:6" x14ac:dyDescent="0.25">
      <c r="A14190" s="40"/>
      <c r="F14190" s="509"/>
    </row>
    <row r="14191" spans="1:6" x14ac:dyDescent="0.25">
      <c r="A14191" s="40"/>
      <c r="F14191" s="509"/>
    </row>
    <row r="14192" spans="1:6" x14ac:dyDescent="0.25">
      <c r="A14192" s="40"/>
      <c r="F14192" s="509"/>
    </row>
    <row r="14193" spans="1:6" x14ac:dyDescent="0.25">
      <c r="A14193" s="40"/>
      <c r="F14193" s="509"/>
    </row>
    <row r="14194" spans="1:6" x14ac:dyDescent="0.25">
      <c r="A14194" s="40"/>
      <c r="F14194" s="509"/>
    </row>
    <row r="14195" spans="1:6" x14ac:dyDescent="0.25">
      <c r="A14195" s="40"/>
      <c r="F14195" s="509"/>
    </row>
    <row r="14196" spans="1:6" x14ac:dyDescent="0.25">
      <c r="A14196" s="40"/>
      <c r="F14196" s="509"/>
    </row>
    <row r="14197" spans="1:6" x14ac:dyDescent="0.25">
      <c r="A14197" s="40"/>
      <c r="F14197" s="509"/>
    </row>
    <row r="14198" spans="1:6" x14ac:dyDescent="0.25">
      <c r="A14198" s="40"/>
      <c r="F14198" s="509"/>
    </row>
    <row r="14199" spans="1:6" x14ac:dyDescent="0.25">
      <c r="A14199" s="40"/>
      <c r="F14199" s="509"/>
    </row>
    <row r="14200" spans="1:6" x14ac:dyDescent="0.25">
      <c r="A14200" s="40"/>
      <c r="F14200" s="509"/>
    </row>
    <row r="14201" spans="1:6" x14ac:dyDescent="0.25">
      <c r="A14201" s="40"/>
      <c r="F14201" s="509"/>
    </row>
    <row r="14202" spans="1:6" x14ac:dyDescent="0.25">
      <c r="A14202" s="40"/>
      <c r="F14202" s="509"/>
    </row>
    <row r="14203" spans="1:6" x14ac:dyDescent="0.25">
      <c r="A14203" s="40"/>
      <c r="F14203" s="509"/>
    </row>
    <row r="14204" spans="1:6" x14ac:dyDescent="0.25">
      <c r="A14204" s="40"/>
      <c r="F14204" s="509"/>
    </row>
    <row r="14205" spans="1:6" x14ac:dyDescent="0.25">
      <c r="A14205" s="40"/>
      <c r="F14205" s="509"/>
    </row>
    <row r="14206" spans="1:6" x14ac:dyDescent="0.25">
      <c r="A14206" s="40"/>
      <c r="F14206" s="509"/>
    </row>
    <row r="14207" spans="1:6" x14ac:dyDescent="0.25">
      <c r="A14207" s="40"/>
      <c r="F14207" s="509"/>
    </row>
    <row r="14208" spans="1:6" x14ac:dyDescent="0.25">
      <c r="A14208" s="40"/>
      <c r="F14208" s="509"/>
    </row>
    <row r="14209" spans="1:6" x14ac:dyDescent="0.25">
      <c r="A14209" s="40"/>
      <c r="F14209" s="509"/>
    </row>
    <row r="14210" spans="1:6" x14ac:dyDescent="0.25">
      <c r="A14210" s="40"/>
      <c r="F14210" s="509"/>
    </row>
    <row r="14211" spans="1:6" x14ac:dyDescent="0.25">
      <c r="A14211" s="40"/>
      <c r="F14211" s="509"/>
    </row>
    <row r="14212" spans="1:6" x14ac:dyDescent="0.25">
      <c r="A14212" s="40"/>
      <c r="F14212" s="509"/>
    </row>
    <row r="14213" spans="1:6" x14ac:dyDescent="0.25">
      <c r="A14213" s="40"/>
      <c r="F14213" s="509"/>
    </row>
    <row r="14214" spans="1:6" x14ac:dyDescent="0.25">
      <c r="A14214" s="40"/>
      <c r="F14214" s="509"/>
    </row>
    <row r="14215" spans="1:6" x14ac:dyDescent="0.25">
      <c r="A14215" s="40"/>
      <c r="F14215" s="509"/>
    </row>
    <row r="14216" spans="1:6" x14ac:dyDescent="0.25">
      <c r="A14216" s="40"/>
      <c r="F14216" s="509"/>
    </row>
    <row r="14217" spans="1:6" x14ac:dyDescent="0.25">
      <c r="A14217" s="40"/>
      <c r="F14217" s="509"/>
    </row>
    <row r="14218" spans="1:6" x14ac:dyDescent="0.25">
      <c r="A14218" s="40"/>
      <c r="F14218" s="509"/>
    </row>
    <row r="14219" spans="1:6" x14ac:dyDescent="0.25">
      <c r="A14219" s="40"/>
      <c r="F14219" s="509"/>
    </row>
    <row r="14220" spans="1:6" x14ac:dyDescent="0.25">
      <c r="A14220" s="40"/>
      <c r="F14220" s="509"/>
    </row>
    <row r="14221" spans="1:6" x14ac:dyDescent="0.25">
      <c r="A14221" s="40"/>
      <c r="F14221" s="509"/>
    </row>
    <row r="14222" spans="1:6" x14ac:dyDescent="0.25">
      <c r="A14222" s="40"/>
      <c r="F14222" s="509"/>
    </row>
    <row r="14223" spans="1:6" x14ac:dyDescent="0.25">
      <c r="A14223" s="40"/>
      <c r="F14223" s="509"/>
    </row>
    <row r="14224" spans="1:6" x14ac:dyDescent="0.25">
      <c r="A14224" s="40"/>
      <c r="F14224" s="509"/>
    </row>
    <row r="14225" spans="1:6" x14ac:dyDescent="0.25">
      <c r="A14225" s="40"/>
      <c r="F14225" s="509"/>
    </row>
    <row r="14226" spans="1:6" x14ac:dyDescent="0.25">
      <c r="A14226" s="40"/>
      <c r="F14226" s="509"/>
    </row>
    <row r="14227" spans="1:6" x14ac:dyDescent="0.25">
      <c r="A14227" s="40"/>
      <c r="F14227" s="509"/>
    </row>
    <row r="14228" spans="1:6" x14ac:dyDescent="0.25">
      <c r="A14228" s="40"/>
      <c r="F14228" s="509"/>
    </row>
    <row r="14229" spans="1:6" x14ac:dyDescent="0.25">
      <c r="A14229" s="40"/>
      <c r="F14229" s="509"/>
    </row>
    <row r="14230" spans="1:6" x14ac:dyDescent="0.25">
      <c r="A14230" s="40"/>
      <c r="F14230" s="509"/>
    </row>
    <row r="14231" spans="1:6" x14ac:dyDescent="0.25">
      <c r="A14231" s="40"/>
      <c r="F14231" s="509"/>
    </row>
    <row r="14232" spans="1:6" x14ac:dyDescent="0.25">
      <c r="A14232" s="40"/>
      <c r="F14232" s="509"/>
    </row>
    <row r="14233" spans="1:6" x14ac:dyDescent="0.25">
      <c r="A14233" s="40"/>
      <c r="F14233" s="509"/>
    </row>
    <row r="14234" spans="1:6" x14ac:dyDescent="0.25">
      <c r="A14234" s="40"/>
      <c r="F14234" s="509"/>
    </row>
    <row r="14235" spans="1:6" x14ac:dyDescent="0.25">
      <c r="A14235" s="40"/>
      <c r="F14235" s="509"/>
    </row>
    <row r="14236" spans="1:6" x14ac:dyDescent="0.25">
      <c r="A14236" s="40"/>
      <c r="F14236" s="509"/>
    </row>
    <row r="14237" spans="1:6" x14ac:dyDescent="0.25">
      <c r="A14237" s="40"/>
      <c r="F14237" s="509"/>
    </row>
    <row r="14238" spans="1:6" x14ac:dyDescent="0.25">
      <c r="A14238" s="40"/>
      <c r="F14238" s="509"/>
    </row>
    <row r="14239" spans="1:6" x14ac:dyDescent="0.25">
      <c r="A14239" s="40"/>
      <c r="F14239" s="509"/>
    </row>
    <row r="14240" spans="1:6" x14ac:dyDescent="0.25">
      <c r="A14240" s="40"/>
      <c r="F14240" s="509"/>
    </row>
    <row r="14241" spans="1:6" x14ac:dyDescent="0.25">
      <c r="A14241" s="40"/>
      <c r="F14241" s="509"/>
    </row>
    <row r="14242" spans="1:6" x14ac:dyDescent="0.25">
      <c r="A14242" s="40"/>
      <c r="F14242" s="509"/>
    </row>
    <row r="14243" spans="1:6" x14ac:dyDescent="0.25">
      <c r="A14243" s="40"/>
      <c r="F14243" s="509"/>
    </row>
    <row r="14244" spans="1:6" x14ac:dyDescent="0.25">
      <c r="A14244" s="40"/>
      <c r="F14244" s="509"/>
    </row>
    <row r="14245" spans="1:6" x14ac:dyDescent="0.25">
      <c r="A14245" s="40"/>
      <c r="F14245" s="509"/>
    </row>
    <row r="14246" spans="1:6" x14ac:dyDescent="0.25">
      <c r="A14246" s="40"/>
      <c r="F14246" s="509"/>
    </row>
    <row r="14247" spans="1:6" x14ac:dyDescent="0.25">
      <c r="A14247" s="40"/>
      <c r="F14247" s="509"/>
    </row>
    <row r="14248" spans="1:6" x14ac:dyDescent="0.25">
      <c r="A14248" s="40"/>
      <c r="F14248" s="509"/>
    </row>
    <row r="14249" spans="1:6" x14ac:dyDescent="0.25">
      <c r="A14249" s="40"/>
      <c r="F14249" s="509"/>
    </row>
    <row r="14250" spans="1:6" x14ac:dyDescent="0.25">
      <c r="A14250" s="40"/>
      <c r="F14250" s="509"/>
    </row>
    <row r="14251" spans="1:6" x14ac:dyDescent="0.25">
      <c r="A14251" s="40"/>
      <c r="F14251" s="509"/>
    </row>
    <row r="14252" spans="1:6" x14ac:dyDescent="0.25">
      <c r="A14252" s="40"/>
      <c r="F14252" s="509"/>
    </row>
    <row r="14253" spans="1:6" x14ac:dyDescent="0.25">
      <c r="A14253" s="40"/>
      <c r="F14253" s="509"/>
    </row>
    <row r="14254" spans="1:6" x14ac:dyDescent="0.25">
      <c r="A14254" s="40"/>
      <c r="F14254" s="509"/>
    </row>
    <row r="14255" spans="1:6" x14ac:dyDescent="0.25">
      <c r="A14255" s="40"/>
      <c r="F14255" s="509"/>
    </row>
    <row r="14256" spans="1:6" x14ac:dyDescent="0.25">
      <c r="A14256" s="40"/>
      <c r="F14256" s="509"/>
    </row>
    <row r="14257" spans="1:6" x14ac:dyDescent="0.25">
      <c r="A14257" s="40"/>
      <c r="F14257" s="509"/>
    </row>
    <row r="14258" spans="1:6" x14ac:dyDescent="0.25">
      <c r="A14258" s="40"/>
      <c r="F14258" s="509"/>
    </row>
    <row r="14259" spans="1:6" x14ac:dyDescent="0.25">
      <c r="A14259" s="40"/>
      <c r="F14259" s="509"/>
    </row>
    <row r="14260" spans="1:6" x14ac:dyDescent="0.25">
      <c r="A14260" s="40"/>
      <c r="F14260" s="509"/>
    </row>
    <row r="14261" spans="1:6" x14ac:dyDescent="0.25">
      <c r="A14261" s="40"/>
      <c r="F14261" s="509"/>
    </row>
    <row r="14262" spans="1:6" x14ac:dyDescent="0.25">
      <c r="A14262" s="40"/>
      <c r="F14262" s="509"/>
    </row>
    <row r="14263" spans="1:6" x14ac:dyDescent="0.25">
      <c r="A14263" s="40"/>
      <c r="F14263" s="509"/>
    </row>
    <row r="14264" spans="1:6" x14ac:dyDescent="0.25">
      <c r="A14264" s="40"/>
      <c r="F14264" s="509"/>
    </row>
    <row r="14265" spans="1:6" x14ac:dyDescent="0.25">
      <c r="A14265" s="40"/>
      <c r="F14265" s="509"/>
    </row>
    <row r="14266" spans="1:6" x14ac:dyDescent="0.25">
      <c r="A14266" s="40"/>
      <c r="F14266" s="509"/>
    </row>
    <row r="14267" spans="1:6" x14ac:dyDescent="0.25">
      <c r="A14267" s="40"/>
      <c r="F14267" s="509"/>
    </row>
    <row r="14268" spans="1:6" x14ac:dyDescent="0.25">
      <c r="A14268" s="40"/>
      <c r="F14268" s="509"/>
    </row>
    <row r="14269" spans="1:6" x14ac:dyDescent="0.25">
      <c r="A14269" s="40"/>
      <c r="F14269" s="509"/>
    </row>
    <row r="14270" spans="1:6" x14ac:dyDescent="0.25">
      <c r="A14270" s="40"/>
      <c r="F14270" s="509"/>
    </row>
    <row r="14271" spans="1:6" x14ac:dyDescent="0.25">
      <c r="A14271" s="40"/>
      <c r="F14271" s="509"/>
    </row>
    <row r="14272" spans="1:6" x14ac:dyDescent="0.25">
      <c r="A14272" s="40"/>
      <c r="F14272" s="509"/>
    </row>
    <row r="14273" spans="1:6" x14ac:dyDescent="0.25">
      <c r="A14273" s="40"/>
      <c r="F14273" s="509"/>
    </row>
    <row r="14274" spans="1:6" x14ac:dyDescent="0.25">
      <c r="A14274" s="40"/>
      <c r="F14274" s="509"/>
    </row>
    <row r="14275" spans="1:6" x14ac:dyDescent="0.25">
      <c r="A14275" s="40"/>
      <c r="F14275" s="509"/>
    </row>
    <row r="14276" spans="1:6" x14ac:dyDescent="0.25">
      <c r="A14276" s="40"/>
      <c r="F14276" s="509"/>
    </row>
    <row r="14277" spans="1:6" x14ac:dyDescent="0.25">
      <c r="A14277" s="40"/>
      <c r="F14277" s="509"/>
    </row>
    <row r="14278" spans="1:6" x14ac:dyDescent="0.25">
      <c r="A14278" s="40"/>
      <c r="F14278" s="509"/>
    </row>
    <row r="14279" spans="1:6" x14ac:dyDescent="0.25">
      <c r="A14279" s="40"/>
      <c r="F14279" s="509"/>
    </row>
    <row r="14280" spans="1:6" x14ac:dyDescent="0.25">
      <c r="A14280" s="40"/>
      <c r="F14280" s="509"/>
    </row>
    <row r="14281" spans="1:6" x14ac:dyDescent="0.25">
      <c r="A14281" s="40"/>
      <c r="F14281" s="509"/>
    </row>
    <row r="14282" spans="1:6" x14ac:dyDescent="0.25">
      <c r="A14282" s="40"/>
      <c r="F14282" s="509"/>
    </row>
    <row r="14283" spans="1:6" x14ac:dyDescent="0.25">
      <c r="A14283" s="40"/>
      <c r="F14283" s="509"/>
    </row>
    <row r="14284" spans="1:6" x14ac:dyDescent="0.25">
      <c r="A14284" s="40"/>
      <c r="F14284" s="509"/>
    </row>
    <row r="14285" spans="1:6" x14ac:dyDescent="0.25">
      <c r="A14285" s="40"/>
      <c r="F14285" s="509"/>
    </row>
    <row r="14286" spans="1:6" x14ac:dyDescent="0.25">
      <c r="A14286" s="40"/>
      <c r="F14286" s="509"/>
    </row>
    <row r="14287" spans="1:6" x14ac:dyDescent="0.25">
      <c r="A14287" s="40"/>
      <c r="F14287" s="509"/>
    </row>
    <row r="14288" spans="1:6" x14ac:dyDescent="0.25">
      <c r="A14288" s="40"/>
      <c r="F14288" s="509"/>
    </row>
    <row r="14289" spans="1:6" x14ac:dyDescent="0.25">
      <c r="A14289" s="40"/>
      <c r="F14289" s="509"/>
    </row>
    <row r="14290" spans="1:6" x14ac:dyDescent="0.25">
      <c r="A14290" s="40"/>
      <c r="F14290" s="509"/>
    </row>
    <row r="14291" spans="1:6" x14ac:dyDescent="0.25">
      <c r="A14291" s="40"/>
      <c r="F14291" s="509"/>
    </row>
    <row r="14292" spans="1:6" x14ac:dyDescent="0.25">
      <c r="A14292" s="40"/>
      <c r="F14292" s="509"/>
    </row>
    <row r="14293" spans="1:6" x14ac:dyDescent="0.25">
      <c r="A14293" s="40"/>
      <c r="F14293" s="509"/>
    </row>
    <row r="14294" spans="1:6" x14ac:dyDescent="0.25">
      <c r="A14294" s="40"/>
      <c r="F14294" s="509"/>
    </row>
    <row r="14295" spans="1:6" x14ac:dyDescent="0.25">
      <c r="A14295" s="40"/>
      <c r="F14295" s="509"/>
    </row>
    <row r="14296" spans="1:6" x14ac:dyDescent="0.25">
      <c r="A14296" s="40"/>
      <c r="F14296" s="509"/>
    </row>
    <row r="14297" spans="1:6" x14ac:dyDescent="0.25">
      <c r="A14297" s="40"/>
      <c r="F14297" s="509"/>
    </row>
    <row r="14298" spans="1:6" x14ac:dyDescent="0.25">
      <c r="A14298" s="40"/>
      <c r="F14298" s="509"/>
    </row>
    <row r="14299" spans="1:6" x14ac:dyDescent="0.25">
      <c r="A14299" s="40"/>
      <c r="F14299" s="509"/>
    </row>
    <row r="14300" spans="1:6" x14ac:dyDescent="0.25">
      <c r="A14300" s="40"/>
      <c r="F14300" s="509"/>
    </row>
    <row r="14301" spans="1:6" x14ac:dyDescent="0.25">
      <c r="A14301" s="40"/>
      <c r="F14301" s="509"/>
    </row>
    <row r="14302" spans="1:6" x14ac:dyDescent="0.25">
      <c r="A14302" s="40"/>
      <c r="F14302" s="509"/>
    </row>
    <row r="14303" spans="1:6" x14ac:dyDescent="0.25">
      <c r="A14303" s="40"/>
      <c r="F14303" s="509"/>
    </row>
    <row r="14304" spans="1:6" x14ac:dyDescent="0.25">
      <c r="A14304" s="40"/>
      <c r="F14304" s="509"/>
    </row>
    <row r="14305" spans="1:6" x14ac:dyDescent="0.25">
      <c r="A14305" s="40"/>
      <c r="F14305" s="509"/>
    </row>
    <row r="14306" spans="1:6" x14ac:dyDescent="0.25">
      <c r="A14306" s="40"/>
      <c r="F14306" s="509"/>
    </row>
    <row r="14307" spans="1:6" x14ac:dyDescent="0.25">
      <c r="A14307" s="40"/>
      <c r="F14307" s="509"/>
    </row>
    <row r="14308" spans="1:6" x14ac:dyDescent="0.25">
      <c r="A14308" s="40"/>
      <c r="F14308" s="509"/>
    </row>
    <row r="14309" spans="1:6" x14ac:dyDescent="0.25">
      <c r="A14309" s="40"/>
      <c r="F14309" s="509"/>
    </row>
    <row r="14310" spans="1:6" x14ac:dyDescent="0.25">
      <c r="A14310" s="40"/>
      <c r="F14310" s="509"/>
    </row>
    <row r="14311" spans="1:6" x14ac:dyDescent="0.25">
      <c r="A14311" s="40"/>
      <c r="F14311" s="509"/>
    </row>
    <row r="14312" spans="1:6" x14ac:dyDescent="0.25">
      <c r="A14312" s="40"/>
      <c r="F14312" s="509"/>
    </row>
    <row r="14313" spans="1:6" x14ac:dyDescent="0.25">
      <c r="A14313" s="40"/>
      <c r="F14313" s="509"/>
    </row>
    <row r="14314" spans="1:6" x14ac:dyDescent="0.25">
      <c r="A14314" s="40"/>
      <c r="F14314" s="509"/>
    </row>
    <row r="14315" spans="1:6" x14ac:dyDescent="0.25">
      <c r="A14315" s="40"/>
      <c r="F14315" s="509"/>
    </row>
    <row r="14316" spans="1:6" x14ac:dyDescent="0.25">
      <c r="A14316" s="40"/>
      <c r="F14316" s="509"/>
    </row>
    <row r="14317" spans="1:6" x14ac:dyDescent="0.25">
      <c r="A14317" s="40"/>
      <c r="F14317" s="509"/>
    </row>
    <row r="14318" spans="1:6" x14ac:dyDescent="0.25">
      <c r="A14318" s="40"/>
      <c r="F14318" s="509"/>
    </row>
    <row r="14319" spans="1:6" x14ac:dyDescent="0.25">
      <c r="A14319" s="40"/>
      <c r="F14319" s="509"/>
    </row>
    <row r="14320" spans="1:6" x14ac:dyDescent="0.25">
      <c r="A14320" s="40"/>
      <c r="F14320" s="509"/>
    </row>
    <row r="14321" spans="1:6" x14ac:dyDescent="0.25">
      <c r="A14321" s="40"/>
      <c r="F14321" s="509"/>
    </row>
    <row r="14322" spans="1:6" x14ac:dyDescent="0.25">
      <c r="A14322" s="40"/>
      <c r="F14322" s="509"/>
    </row>
    <row r="14323" spans="1:6" x14ac:dyDescent="0.25">
      <c r="A14323" s="40"/>
      <c r="F14323" s="509"/>
    </row>
    <row r="14324" spans="1:6" x14ac:dyDescent="0.25">
      <c r="A14324" s="40"/>
      <c r="F14324" s="509"/>
    </row>
    <row r="14325" spans="1:6" x14ac:dyDescent="0.25">
      <c r="A14325" s="40"/>
      <c r="F14325" s="509"/>
    </row>
    <row r="14326" spans="1:6" x14ac:dyDescent="0.25">
      <c r="A14326" s="40"/>
      <c r="F14326" s="509"/>
    </row>
    <row r="14327" spans="1:6" x14ac:dyDescent="0.25">
      <c r="A14327" s="40"/>
      <c r="F14327" s="509"/>
    </row>
    <row r="14328" spans="1:6" x14ac:dyDescent="0.25">
      <c r="A14328" s="40"/>
      <c r="F14328" s="509"/>
    </row>
    <row r="14329" spans="1:6" x14ac:dyDescent="0.25">
      <c r="A14329" s="40"/>
      <c r="F14329" s="509"/>
    </row>
    <row r="14330" spans="1:6" x14ac:dyDescent="0.25">
      <c r="A14330" s="40"/>
      <c r="F14330" s="509"/>
    </row>
    <row r="14331" spans="1:6" x14ac:dyDescent="0.25">
      <c r="A14331" s="40"/>
      <c r="F14331" s="509"/>
    </row>
    <row r="14332" spans="1:6" x14ac:dyDescent="0.25">
      <c r="A14332" s="40"/>
      <c r="F14332" s="509"/>
    </row>
    <row r="14333" spans="1:6" x14ac:dyDescent="0.25">
      <c r="A14333" s="40"/>
      <c r="F14333" s="509"/>
    </row>
    <row r="14334" spans="1:6" x14ac:dyDescent="0.25">
      <c r="A14334" s="40"/>
      <c r="F14334" s="509"/>
    </row>
    <row r="14335" spans="1:6" x14ac:dyDescent="0.25">
      <c r="A14335" s="40"/>
      <c r="F14335" s="509"/>
    </row>
    <row r="14336" spans="1:6" x14ac:dyDescent="0.25">
      <c r="A14336" s="40"/>
      <c r="F14336" s="509"/>
    </row>
    <row r="14337" spans="1:6" x14ac:dyDescent="0.25">
      <c r="A14337" s="40"/>
      <c r="F14337" s="509"/>
    </row>
    <row r="14338" spans="1:6" x14ac:dyDescent="0.25">
      <c r="A14338" s="40"/>
      <c r="F14338" s="509"/>
    </row>
    <row r="14339" spans="1:6" x14ac:dyDescent="0.25">
      <c r="A14339" s="40"/>
      <c r="F14339" s="509"/>
    </row>
    <row r="14340" spans="1:6" x14ac:dyDescent="0.25">
      <c r="A14340" s="40"/>
      <c r="F14340" s="509"/>
    </row>
    <row r="14341" spans="1:6" x14ac:dyDescent="0.25">
      <c r="A14341" s="40"/>
      <c r="F14341" s="509"/>
    </row>
    <row r="14342" spans="1:6" x14ac:dyDescent="0.25">
      <c r="A14342" s="40"/>
      <c r="F14342" s="509"/>
    </row>
    <row r="14343" spans="1:6" x14ac:dyDescent="0.25">
      <c r="A14343" s="40"/>
      <c r="F14343" s="509"/>
    </row>
    <row r="14344" spans="1:6" x14ac:dyDescent="0.25">
      <c r="A14344" s="40"/>
      <c r="F14344" s="509"/>
    </row>
    <row r="14345" spans="1:6" x14ac:dyDescent="0.25">
      <c r="A14345" s="40"/>
      <c r="F14345" s="509"/>
    </row>
    <row r="14346" spans="1:6" x14ac:dyDescent="0.25">
      <c r="A14346" s="40"/>
      <c r="F14346" s="509"/>
    </row>
    <row r="14347" spans="1:6" x14ac:dyDescent="0.25">
      <c r="A14347" s="40"/>
      <c r="F14347" s="509"/>
    </row>
    <row r="14348" spans="1:6" x14ac:dyDescent="0.25">
      <c r="A14348" s="40"/>
      <c r="F14348" s="509"/>
    </row>
    <row r="14349" spans="1:6" x14ac:dyDescent="0.25">
      <c r="A14349" s="40"/>
      <c r="F14349" s="509"/>
    </row>
    <row r="14350" spans="1:6" x14ac:dyDescent="0.25">
      <c r="A14350" s="40"/>
      <c r="F14350" s="509"/>
    </row>
    <row r="14351" spans="1:6" x14ac:dyDescent="0.25">
      <c r="A14351" s="40"/>
      <c r="F14351" s="509"/>
    </row>
    <row r="14352" spans="1:6" x14ac:dyDescent="0.25">
      <c r="A14352" s="40"/>
      <c r="F14352" s="509"/>
    </row>
    <row r="14353" spans="1:6" x14ac:dyDescent="0.25">
      <c r="A14353" s="40"/>
      <c r="F14353" s="509"/>
    </row>
    <row r="14354" spans="1:6" x14ac:dyDescent="0.25">
      <c r="A14354" s="40"/>
      <c r="F14354" s="509"/>
    </row>
    <row r="14355" spans="1:6" x14ac:dyDescent="0.25">
      <c r="A14355" s="40"/>
      <c r="F14355" s="509"/>
    </row>
    <row r="14356" spans="1:6" x14ac:dyDescent="0.25">
      <c r="A14356" s="40"/>
      <c r="F14356" s="509"/>
    </row>
    <row r="14357" spans="1:6" x14ac:dyDescent="0.25">
      <c r="A14357" s="40"/>
      <c r="F14357" s="509"/>
    </row>
    <row r="14358" spans="1:6" x14ac:dyDescent="0.25">
      <c r="A14358" s="40"/>
      <c r="F14358" s="509"/>
    </row>
    <row r="14359" spans="1:6" x14ac:dyDescent="0.25">
      <c r="A14359" s="40"/>
      <c r="F14359" s="509"/>
    </row>
    <row r="14360" spans="1:6" x14ac:dyDescent="0.25">
      <c r="A14360" s="40"/>
      <c r="F14360" s="509"/>
    </row>
    <row r="14361" spans="1:6" x14ac:dyDescent="0.25">
      <c r="A14361" s="40"/>
      <c r="F14361" s="509"/>
    </row>
    <row r="14362" spans="1:6" x14ac:dyDescent="0.25">
      <c r="A14362" s="40"/>
      <c r="F14362" s="509"/>
    </row>
    <row r="14363" spans="1:6" x14ac:dyDescent="0.25">
      <c r="A14363" s="40"/>
      <c r="F14363" s="509"/>
    </row>
    <row r="14364" spans="1:6" x14ac:dyDescent="0.25">
      <c r="A14364" s="40"/>
      <c r="F14364" s="509"/>
    </row>
    <row r="14365" spans="1:6" x14ac:dyDescent="0.25">
      <c r="A14365" s="40"/>
      <c r="F14365" s="509"/>
    </row>
    <row r="14366" spans="1:6" x14ac:dyDescent="0.25">
      <c r="A14366" s="40"/>
      <c r="F14366" s="509"/>
    </row>
    <row r="14367" spans="1:6" x14ac:dyDescent="0.25">
      <c r="A14367" s="40"/>
      <c r="F14367" s="509"/>
    </row>
    <row r="14368" spans="1:6" x14ac:dyDescent="0.25">
      <c r="A14368" s="40"/>
      <c r="F14368" s="509"/>
    </row>
    <row r="14369" spans="1:6" x14ac:dyDescent="0.25">
      <c r="A14369" s="40"/>
      <c r="F14369" s="509"/>
    </row>
    <row r="14370" spans="1:6" x14ac:dyDescent="0.25">
      <c r="A14370" s="40"/>
      <c r="F14370" s="509"/>
    </row>
    <row r="14371" spans="1:6" x14ac:dyDescent="0.25">
      <c r="A14371" s="40"/>
      <c r="F14371" s="509"/>
    </row>
    <row r="14372" spans="1:6" x14ac:dyDescent="0.25">
      <c r="A14372" s="40"/>
      <c r="F14372" s="509"/>
    </row>
    <row r="14373" spans="1:6" x14ac:dyDescent="0.25">
      <c r="A14373" s="40"/>
      <c r="F14373" s="509"/>
    </row>
    <row r="14374" spans="1:6" x14ac:dyDescent="0.25">
      <c r="A14374" s="40"/>
      <c r="F14374" s="509"/>
    </row>
    <row r="14375" spans="1:6" x14ac:dyDescent="0.25">
      <c r="A14375" s="40"/>
      <c r="F14375" s="509"/>
    </row>
    <row r="14376" spans="1:6" x14ac:dyDescent="0.25">
      <c r="A14376" s="40"/>
      <c r="F14376" s="509"/>
    </row>
    <row r="14377" spans="1:6" x14ac:dyDescent="0.25">
      <c r="A14377" s="40"/>
      <c r="F14377" s="509"/>
    </row>
    <row r="14378" spans="1:6" x14ac:dyDescent="0.25">
      <c r="A14378" s="40"/>
      <c r="F14378" s="509"/>
    </row>
    <row r="14379" spans="1:6" x14ac:dyDescent="0.25">
      <c r="A14379" s="40"/>
      <c r="F14379" s="509"/>
    </row>
    <row r="14380" spans="1:6" x14ac:dyDescent="0.25">
      <c r="A14380" s="40"/>
      <c r="F14380" s="509"/>
    </row>
    <row r="14381" spans="1:6" x14ac:dyDescent="0.25">
      <c r="A14381" s="40"/>
      <c r="F14381" s="509"/>
    </row>
    <row r="14382" spans="1:6" x14ac:dyDescent="0.25">
      <c r="A14382" s="40"/>
      <c r="F14382" s="509"/>
    </row>
    <row r="14383" spans="1:6" x14ac:dyDescent="0.25">
      <c r="A14383" s="40"/>
      <c r="F14383" s="509"/>
    </row>
    <row r="14384" spans="1:6" x14ac:dyDescent="0.25">
      <c r="A14384" s="40"/>
      <c r="F14384" s="509"/>
    </row>
    <row r="14385" spans="1:6" x14ac:dyDescent="0.25">
      <c r="A14385" s="40"/>
      <c r="F14385" s="509"/>
    </row>
    <row r="14386" spans="1:6" x14ac:dyDescent="0.25">
      <c r="A14386" s="40"/>
      <c r="F14386" s="509"/>
    </row>
    <row r="14387" spans="1:6" x14ac:dyDescent="0.25">
      <c r="A14387" s="40"/>
      <c r="F14387" s="509"/>
    </row>
    <row r="14388" spans="1:6" x14ac:dyDescent="0.25">
      <c r="A14388" s="40"/>
      <c r="F14388" s="509"/>
    </row>
    <row r="14389" spans="1:6" x14ac:dyDescent="0.25">
      <c r="A14389" s="40"/>
      <c r="F14389" s="509"/>
    </row>
    <row r="14390" spans="1:6" x14ac:dyDescent="0.25">
      <c r="A14390" s="40"/>
      <c r="F14390" s="509"/>
    </row>
    <row r="14391" spans="1:6" x14ac:dyDescent="0.25">
      <c r="A14391" s="40"/>
      <c r="F14391" s="509"/>
    </row>
    <row r="14392" spans="1:6" x14ac:dyDescent="0.25">
      <c r="A14392" s="40"/>
      <c r="F14392" s="509"/>
    </row>
    <row r="14393" spans="1:6" x14ac:dyDescent="0.25">
      <c r="A14393" s="40"/>
      <c r="F14393" s="509"/>
    </row>
    <row r="14394" spans="1:6" x14ac:dyDescent="0.25">
      <c r="A14394" s="40"/>
      <c r="F14394" s="509"/>
    </row>
    <row r="14395" spans="1:6" x14ac:dyDescent="0.25">
      <c r="A14395" s="40"/>
      <c r="F14395" s="509"/>
    </row>
    <row r="14396" spans="1:6" x14ac:dyDescent="0.25">
      <c r="A14396" s="40"/>
      <c r="F14396" s="509"/>
    </row>
    <row r="14397" spans="1:6" x14ac:dyDescent="0.25">
      <c r="A14397" s="40"/>
      <c r="F14397" s="509"/>
    </row>
    <row r="14398" spans="1:6" x14ac:dyDescent="0.25">
      <c r="A14398" s="40"/>
      <c r="F14398" s="509"/>
    </row>
    <row r="14399" spans="1:6" x14ac:dyDescent="0.25">
      <c r="A14399" s="40"/>
      <c r="F14399" s="509"/>
    </row>
    <row r="14400" spans="1:6" x14ac:dyDescent="0.25">
      <c r="A14400" s="40"/>
      <c r="F14400" s="509"/>
    </row>
    <row r="14401" spans="1:6" x14ac:dyDescent="0.25">
      <c r="A14401" s="40"/>
      <c r="F14401" s="509"/>
    </row>
    <row r="14402" spans="1:6" x14ac:dyDescent="0.25">
      <c r="A14402" s="40"/>
      <c r="F14402" s="509"/>
    </row>
    <row r="14403" spans="1:6" x14ac:dyDescent="0.25">
      <c r="A14403" s="40"/>
      <c r="F14403" s="509"/>
    </row>
    <row r="14404" spans="1:6" x14ac:dyDescent="0.25">
      <c r="A14404" s="40"/>
      <c r="F14404" s="509"/>
    </row>
    <row r="14405" spans="1:6" x14ac:dyDescent="0.25">
      <c r="A14405" s="40"/>
      <c r="F14405" s="509"/>
    </row>
    <row r="14406" spans="1:6" x14ac:dyDescent="0.25">
      <c r="A14406" s="40"/>
      <c r="F14406" s="509"/>
    </row>
    <row r="14407" spans="1:6" x14ac:dyDescent="0.25">
      <c r="A14407" s="40"/>
      <c r="F14407" s="509"/>
    </row>
    <row r="14408" spans="1:6" x14ac:dyDescent="0.25">
      <c r="A14408" s="40"/>
      <c r="F14408" s="509"/>
    </row>
    <row r="14409" spans="1:6" x14ac:dyDescent="0.25">
      <c r="A14409" s="40"/>
      <c r="F14409" s="509"/>
    </row>
    <row r="14410" spans="1:6" x14ac:dyDescent="0.25">
      <c r="A14410" s="40"/>
      <c r="F14410" s="509"/>
    </row>
    <row r="14411" spans="1:6" x14ac:dyDescent="0.25">
      <c r="A14411" s="40"/>
      <c r="F14411" s="509"/>
    </row>
    <row r="14412" spans="1:6" x14ac:dyDescent="0.25">
      <c r="A14412" s="40"/>
      <c r="F14412" s="509"/>
    </row>
    <row r="14413" spans="1:6" x14ac:dyDescent="0.25">
      <c r="A14413" s="40"/>
      <c r="F14413" s="509"/>
    </row>
    <row r="14414" spans="1:6" x14ac:dyDescent="0.25">
      <c r="A14414" s="40"/>
      <c r="F14414" s="509"/>
    </row>
    <row r="14415" spans="1:6" x14ac:dyDescent="0.25">
      <c r="A14415" s="40"/>
      <c r="F14415" s="509"/>
    </row>
    <row r="14416" spans="1:6" x14ac:dyDescent="0.25">
      <c r="A14416" s="40"/>
      <c r="F14416" s="509"/>
    </row>
    <row r="14417" spans="1:6" x14ac:dyDescent="0.25">
      <c r="A14417" s="40"/>
      <c r="F14417" s="509"/>
    </row>
    <row r="14418" spans="1:6" x14ac:dyDescent="0.25">
      <c r="A14418" s="40"/>
      <c r="F14418" s="509"/>
    </row>
    <row r="14419" spans="1:6" x14ac:dyDescent="0.25">
      <c r="A14419" s="40"/>
      <c r="F14419" s="509"/>
    </row>
    <row r="14420" spans="1:6" x14ac:dyDescent="0.25">
      <c r="A14420" s="40"/>
      <c r="F14420" s="509"/>
    </row>
    <row r="14421" spans="1:6" x14ac:dyDescent="0.25">
      <c r="A14421" s="40"/>
      <c r="F14421" s="509"/>
    </row>
    <row r="14422" spans="1:6" x14ac:dyDescent="0.25">
      <c r="A14422" s="40"/>
      <c r="F14422" s="509"/>
    </row>
    <row r="14423" spans="1:6" x14ac:dyDescent="0.25">
      <c r="A14423" s="40"/>
      <c r="F14423" s="509"/>
    </row>
    <row r="14424" spans="1:6" x14ac:dyDescent="0.25">
      <c r="A14424" s="40"/>
      <c r="F14424" s="509"/>
    </row>
    <row r="14425" spans="1:6" x14ac:dyDescent="0.25">
      <c r="A14425" s="40"/>
      <c r="F14425" s="509"/>
    </row>
    <row r="14426" spans="1:6" x14ac:dyDescent="0.25">
      <c r="A14426" s="40"/>
      <c r="F14426" s="509"/>
    </row>
    <row r="14427" spans="1:6" x14ac:dyDescent="0.25">
      <c r="A14427" s="40"/>
      <c r="F14427" s="509"/>
    </row>
    <row r="14428" spans="1:6" x14ac:dyDescent="0.25">
      <c r="A14428" s="40"/>
      <c r="F14428" s="509"/>
    </row>
    <row r="14429" spans="1:6" x14ac:dyDescent="0.25">
      <c r="A14429" s="40"/>
      <c r="F14429" s="509"/>
    </row>
    <row r="14430" spans="1:6" x14ac:dyDescent="0.25">
      <c r="A14430" s="40"/>
      <c r="F14430" s="509"/>
    </row>
    <row r="14431" spans="1:6" x14ac:dyDescent="0.25">
      <c r="A14431" s="40"/>
      <c r="F14431" s="509"/>
    </row>
    <row r="14432" spans="1:6" x14ac:dyDescent="0.25">
      <c r="A14432" s="40"/>
      <c r="F14432" s="509"/>
    </row>
    <row r="14433" spans="1:6" x14ac:dyDescent="0.25">
      <c r="A14433" s="40"/>
      <c r="F14433" s="509"/>
    </row>
    <row r="14434" spans="1:6" x14ac:dyDescent="0.25">
      <c r="A14434" s="40"/>
      <c r="F14434" s="509"/>
    </row>
    <row r="14435" spans="1:6" x14ac:dyDescent="0.25">
      <c r="A14435" s="40"/>
      <c r="F14435" s="509"/>
    </row>
    <row r="14436" spans="1:6" x14ac:dyDescent="0.25">
      <c r="A14436" s="40"/>
      <c r="F14436" s="509"/>
    </row>
    <row r="14437" spans="1:6" x14ac:dyDescent="0.25">
      <c r="A14437" s="40"/>
      <c r="F14437" s="509"/>
    </row>
    <row r="14438" spans="1:6" x14ac:dyDescent="0.25">
      <c r="A14438" s="40"/>
      <c r="F14438" s="509"/>
    </row>
    <row r="14439" spans="1:6" x14ac:dyDescent="0.25">
      <c r="A14439" s="40"/>
      <c r="F14439" s="509"/>
    </row>
    <row r="14440" spans="1:6" x14ac:dyDescent="0.25">
      <c r="A14440" s="40"/>
      <c r="F14440" s="509"/>
    </row>
    <row r="14441" spans="1:6" x14ac:dyDescent="0.25">
      <c r="A14441" s="40"/>
      <c r="F14441" s="509"/>
    </row>
    <row r="14442" spans="1:6" x14ac:dyDescent="0.25">
      <c r="A14442" s="40"/>
      <c r="F14442" s="509"/>
    </row>
    <row r="14443" spans="1:6" x14ac:dyDescent="0.25">
      <c r="A14443" s="40"/>
      <c r="F14443" s="509"/>
    </row>
    <row r="14444" spans="1:6" x14ac:dyDescent="0.25">
      <c r="A14444" s="40"/>
      <c r="F14444" s="509"/>
    </row>
    <row r="14445" spans="1:6" x14ac:dyDescent="0.25">
      <c r="A14445" s="40"/>
      <c r="F14445" s="509"/>
    </row>
    <row r="14446" spans="1:6" x14ac:dyDescent="0.25">
      <c r="A14446" s="40"/>
      <c r="F14446" s="509"/>
    </row>
    <row r="14447" spans="1:6" x14ac:dyDescent="0.25">
      <c r="A14447" s="40"/>
      <c r="F14447" s="509"/>
    </row>
    <row r="14448" spans="1:6" x14ac:dyDescent="0.25">
      <c r="A14448" s="40"/>
      <c r="F14448" s="509"/>
    </row>
    <row r="14449" spans="1:6" x14ac:dyDescent="0.25">
      <c r="A14449" s="40"/>
      <c r="F14449" s="509"/>
    </row>
    <row r="14450" spans="1:6" x14ac:dyDescent="0.25">
      <c r="A14450" s="40"/>
      <c r="F14450" s="509"/>
    </row>
    <row r="14451" spans="1:6" x14ac:dyDescent="0.25">
      <c r="A14451" s="40"/>
      <c r="F14451" s="509"/>
    </row>
    <row r="14452" spans="1:6" x14ac:dyDescent="0.25">
      <c r="A14452" s="40"/>
      <c r="F14452" s="509"/>
    </row>
    <row r="14453" spans="1:6" x14ac:dyDescent="0.25">
      <c r="A14453" s="40"/>
      <c r="F14453" s="509"/>
    </row>
    <row r="14454" spans="1:6" x14ac:dyDescent="0.25">
      <c r="A14454" s="40"/>
      <c r="F14454" s="509"/>
    </row>
    <row r="14455" spans="1:6" x14ac:dyDescent="0.25">
      <c r="A14455" s="40"/>
      <c r="F14455" s="509"/>
    </row>
    <row r="14456" spans="1:6" x14ac:dyDescent="0.25">
      <c r="A14456" s="40"/>
      <c r="F14456" s="509"/>
    </row>
    <row r="14457" spans="1:6" x14ac:dyDescent="0.25">
      <c r="A14457" s="40"/>
      <c r="F14457" s="509"/>
    </row>
    <row r="14458" spans="1:6" x14ac:dyDescent="0.25">
      <c r="A14458" s="40"/>
      <c r="F14458" s="509"/>
    </row>
    <row r="14459" spans="1:6" x14ac:dyDescent="0.25">
      <c r="A14459" s="40"/>
      <c r="F14459" s="509"/>
    </row>
    <row r="14460" spans="1:6" x14ac:dyDescent="0.25">
      <c r="A14460" s="40"/>
      <c r="F14460" s="509"/>
    </row>
    <row r="14461" spans="1:6" x14ac:dyDescent="0.25">
      <c r="A14461" s="40"/>
      <c r="F14461" s="509"/>
    </row>
    <row r="14462" spans="1:6" x14ac:dyDescent="0.25">
      <c r="A14462" s="40"/>
      <c r="F14462" s="509"/>
    </row>
    <row r="14463" spans="1:6" x14ac:dyDescent="0.25">
      <c r="A14463" s="40"/>
      <c r="F14463" s="509"/>
    </row>
    <row r="14464" spans="1:6" x14ac:dyDescent="0.25">
      <c r="A14464" s="40"/>
      <c r="F14464" s="509"/>
    </row>
    <row r="14465" spans="1:6" x14ac:dyDescent="0.25">
      <c r="A14465" s="40"/>
      <c r="F14465" s="509"/>
    </row>
    <row r="14466" spans="1:6" x14ac:dyDescent="0.25">
      <c r="A14466" s="40"/>
      <c r="F14466" s="509"/>
    </row>
    <row r="14467" spans="1:6" x14ac:dyDescent="0.25">
      <c r="A14467" s="40"/>
      <c r="F14467" s="509"/>
    </row>
    <row r="14468" spans="1:6" x14ac:dyDescent="0.25">
      <c r="A14468" s="40"/>
      <c r="F14468" s="509"/>
    </row>
    <row r="14469" spans="1:6" x14ac:dyDescent="0.25">
      <c r="A14469" s="40"/>
      <c r="F14469" s="509"/>
    </row>
    <row r="14470" spans="1:6" x14ac:dyDescent="0.25">
      <c r="A14470" s="40"/>
      <c r="F14470" s="509"/>
    </row>
    <row r="14471" spans="1:6" x14ac:dyDescent="0.25">
      <c r="A14471" s="40"/>
      <c r="F14471" s="509"/>
    </row>
    <row r="14472" spans="1:6" x14ac:dyDescent="0.25">
      <c r="A14472" s="40"/>
      <c r="F14472" s="509"/>
    </row>
    <row r="14473" spans="1:6" x14ac:dyDescent="0.25">
      <c r="A14473" s="40"/>
      <c r="F14473" s="509"/>
    </row>
    <row r="14474" spans="1:6" x14ac:dyDescent="0.25">
      <c r="A14474" s="40"/>
      <c r="F14474" s="509"/>
    </row>
    <row r="14475" spans="1:6" x14ac:dyDescent="0.25">
      <c r="A14475" s="40"/>
      <c r="F14475" s="509"/>
    </row>
    <row r="14476" spans="1:6" x14ac:dyDescent="0.25">
      <c r="A14476" s="40"/>
      <c r="F14476" s="509"/>
    </row>
    <row r="14477" spans="1:6" x14ac:dyDescent="0.25">
      <c r="A14477" s="40"/>
      <c r="F14477" s="509"/>
    </row>
    <row r="14478" spans="1:6" x14ac:dyDescent="0.25">
      <c r="A14478" s="40"/>
      <c r="F14478" s="509"/>
    </row>
    <row r="14479" spans="1:6" x14ac:dyDescent="0.25">
      <c r="A14479" s="40"/>
      <c r="F14479" s="509"/>
    </row>
    <row r="14480" spans="1:6" x14ac:dyDescent="0.25">
      <c r="A14480" s="40"/>
      <c r="F14480" s="509"/>
    </row>
    <row r="14481" spans="1:6" x14ac:dyDescent="0.25">
      <c r="A14481" s="40"/>
      <c r="F14481" s="509"/>
    </row>
    <row r="14482" spans="1:6" x14ac:dyDescent="0.25">
      <c r="A14482" s="40"/>
      <c r="F14482" s="509"/>
    </row>
    <row r="14483" spans="1:6" x14ac:dyDescent="0.25">
      <c r="A14483" s="40"/>
      <c r="F14483" s="509"/>
    </row>
    <row r="14484" spans="1:6" x14ac:dyDescent="0.25">
      <c r="A14484" s="40"/>
      <c r="F14484" s="509"/>
    </row>
    <row r="14485" spans="1:6" x14ac:dyDescent="0.25">
      <c r="A14485" s="40"/>
      <c r="F14485" s="509"/>
    </row>
    <row r="14486" spans="1:6" x14ac:dyDescent="0.25">
      <c r="A14486" s="40"/>
      <c r="F14486" s="509"/>
    </row>
    <row r="14487" spans="1:6" x14ac:dyDescent="0.25">
      <c r="A14487" s="40"/>
      <c r="F14487" s="509"/>
    </row>
    <row r="14488" spans="1:6" x14ac:dyDescent="0.25">
      <c r="A14488" s="40"/>
      <c r="F14488" s="509"/>
    </row>
    <row r="14489" spans="1:6" x14ac:dyDescent="0.25">
      <c r="A14489" s="40"/>
      <c r="F14489" s="509"/>
    </row>
    <row r="14490" spans="1:6" x14ac:dyDescent="0.25">
      <c r="A14490" s="40"/>
      <c r="F14490" s="509"/>
    </row>
    <row r="14491" spans="1:6" x14ac:dyDescent="0.25">
      <c r="A14491" s="40"/>
      <c r="F14491" s="509"/>
    </row>
    <row r="14492" spans="1:6" x14ac:dyDescent="0.25">
      <c r="A14492" s="40"/>
      <c r="F14492" s="509"/>
    </row>
    <row r="14493" spans="1:6" x14ac:dyDescent="0.25">
      <c r="A14493" s="40"/>
      <c r="F14493" s="509"/>
    </row>
    <row r="14494" spans="1:6" x14ac:dyDescent="0.25">
      <c r="A14494" s="40"/>
      <c r="F14494" s="509"/>
    </row>
    <row r="14495" spans="1:6" x14ac:dyDescent="0.25">
      <c r="A14495" s="40"/>
      <c r="F14495" s="509"/>
    </row>
    <row r="14496" spans="1:6" x14ac:dyDescent="0.25">
      <c r="A14496" s="40"/>
      <c r="F14496" s="509"/>
    </row>
    <row r="14497" spans="1:6" x14ac:dyDescent="0.25">
      <c r="A14497" s="40"/>
      <c r="F14497" s="509"/>
    </row>
    <row r="14498" spans="1:6" x14ac:dyDescent="0.25">
      <c r="A14498" s="40"/>
      <c r="F14498" s="509"/>
    </row>
    <row r="14499" spans="1:6" x14ac:dyDescent="0.25">
      <c r="A14499" s="40"/>
      <c r="F14499" s="509"/>
    </row>
    <row r="14500" spans="1:6" x14ac:dyDescent="0.25">
      <c r="A14500" s="40"/>
      <c r="F14500" s="509"/>
    </row>
    <row r="14501" spans="1:6" x14ac:dyDescent="0.25">
      <c r="A14501" s="40"/>
      <c r="F14501" s="509"/>
    </row>
    <row r="14502" spans="1:6" x14ac:dyDescent="0.25">
      <c r="A14502" s="40"/>
      <c r="F14502" s="509"/>
    </row>
    <row r="14503" spans="1:6" x14ac:dyDescent="0.25">
      <c r="A14503" s="40"/>
      <c r="F14503" s="509"/>
    </row>
    <row r="14504" spans="1:6" x14ac:dyDescent="0.25">
      <c r="A14504" s="40"/>
      <c r="F14504" s="509"/>
    </row>
    <row r="14505" spans="1:6" x14ac:dyDescent="0.25">
      <c r="A14505" s="40"/>
      <c r="F14505" s="509"/>
    </row>
    <row r="14506" spans="1:6" x14ac:dyDescent="0.25">
      <c r="A14506" s="40"/>
      <c r="F14506" s="509"/>
    </row>
    <row r="14507" spans="1:6" x14ac:dyDescent="0.25">
      <c r="A14507" s="40"/>
      <c r="F14507" s="509"/>
    </row>
    <row r="14508" spans="1:6" x14ac:dyDescent="0.25">
      <c r="A14508" s="40"/>
      <c r="F14508" s="509"/>
    </row>
    <row r="14509" spans="1:6" x14ac:dyDescent="0.25">
      <c r="A14509" s="40"/>
      <c r="F14509" s="509"/>
    </row>
    <row r="14510" spans="1:6" x14ac:dyDescent="0.25">
      <c r="A14510" s="40"/>
      <c r="F14510" s="509"/>
    </row>
    <row r="14511" spans="1:6" x14ac:dyDescent="0.25">
      <c r="A14511" s="40"/>
      <c r="F14511" s="509"/>
    </row>
    <row r="14512" spans="1:6" x14ac:dyDescent="0.25">
      <c r="A14512" s="40"/>
      <c r="F14512" s="509"/>
    </row>
    <row r="14513" spans="1:6" x14ac:dyDescent="0.25">
      <c r="A14513" s="40"/>
      <c r="F14513" s="509"/>
    </row>
    <row r="14514" spans="1:6" x14ac:dyDescent="0.25">
      <c r="A14514" s="40"/>
      <c r="F14514" s="509"/>
    </row>
    <row r="14515" spans="1:6" x14ac:dyDescent="0.25">
      <c r="A14515" s="40"/>
      <c r="F14515" s="509"/>
    </row>
    <row r="14516" spans="1:6" x14ac:dyDescent="0.25">
      <c r="A14516" s="40"/>
      <c r="F14516" s="509"/>
    </row>
    <row r="14517" spans="1:6" x14ac:dyDescent="0.25">
      <c r="A14517" s="40"/>
      <c r="F14517" s="509"/>
    </row>
    <row r="14518" spans="1:6" x14ac:dyDescent="0.25">
      <c r="A14518" s="40"/>
      <c r="F14518" s="509"/>
    </row>
    <row r="14519" spans="1:6" x14ac:dyDescent="0.25">
      <c r="A14519" s="40"/>
      <c r="F14519" s="509"/>
    </row>
    <row r="14520" spans="1:6" x14ac:dyDescent="0.25">
      <c r="A14520" s="40"/>
      <c r="F14520" s="509"/>
    </row>
    <row r="14521" spans="1:6" x14ac:dyDescent="0.25">
      <c r="A14521" s="40"/>
      <c r="F14521" s="509"/>
    </row>
    <row r="14522" spans="1:6" x14ac:dyDescent="0.25">
      <c r="A14522" s="40"/>
      <c r="F14522" s="509"/>
    </row>
    <row r="14523" spans="1:6" x14ac:dyDescent="0.25">
      <c r="A14523" s="40"/>
      <c r="F14523" s="509"/>
    </row>
    <row r="14524" spans="1:6" x14ac:dyDescent="0.25">
      <c r="A14524" s="40"/>
      <c r="F14524" s="509"/>
    </row>
    <row r="14525" spans="1:6" x14ac:dyDescent="0.25">
      <c r="A14525" s="40"/>
      <c r="F14525" s="509"/>
    </row>
    <row r="14526" spans="1:6" x14ac:dyDescent="0.25">
      <c r="A14526" s="40"/>
      <c r="F14526" s="509"/>
    </row>
    <row r="14527" spans="1:6" x14ac:dyDescent="0.25">
      <c r="A14527" s="40"/>
      <c r="F14527" s="509"/>
    </row>
    <row r="14528" spans="1:6" x14ac:dyDescent="0.25">
      <c r="A14528" s="40"/>
      <c r="F14528" s="509"/>
    </row>
    <row r="14529" spans="1:6" x14ac:dyDescent="0.25">
      <c r="A14529" s="40"/>
      <c r="F14529" s="509"/>
    </row>
    <row r="14530" spans="1:6" x14ac:dyDescent="0.25">
      <c r="A14530" s="40"/>
      <c r="F14530" s="509"/>
    </row>
    <row r="14531" spans="1:6" x14ac:dyDescent="0.25">
      <c r="A14531" s="40"/>
      <c r="F14531" s="509"/>
    </row>
    <row r="14532" spans="1:6" x14ac:dyDescent="0.25">
      <c r="A14532" s="40"/>
      <c r="F14532" s="509"/>
    </row>
    <row r="14533" spans="1:6" x14ac:dyDescent="0.25">
      <c r="A14533" s="40"/>
      <c r="F14533" s="509"/>
    </row>
    <row r="14534" spans="1:6" x14ac:dyDescent="0.25">
      <c r="A14534" s="40"/>
      <c r="F14534" s="509"/>
    </row>
    <row r="14535" spans="1:6" x14ac:dyDescent="0.25">
      <c r="A14535" s="40"/>
      <c r="F14535" s="509"/>
    </row>
    <row r="14536" spans="1:6" x14ac:dyDescent="0.25">
      <c r="A14536" s="40"/>
      <c r="F14536" s="509"/>
    </row>
    <row r="14537" spans="1:6" x14ac:dyDescent="0.25">
      <c r="A14537" s="40"/>
      <c r="F14537" s="509"/>
    </row>
    <row r="14538" spans="1:6" x14ac:dyDescent="0.25">
      <c r="A14538" s="40"/>
      <c r="F14538" s="509"/>
    </row>
    <row r="14539" spans="1:6" x14ac:dyDescent="0.25">
      <c r="A14539" s="40"/>
      <c r="F14539" s="509"/>
    </row>
    <row r="14540" spans="1:6" x14ac:dyDescent="0.25">
      <c r="A14540" s="40"/>
      <c r="F14540" s="509"/>
    </row>
    <row r="14541" spans="1:6" x14ac:dyDescent="0.25">
      <c r="A14541" s="40"/>
      <c r="F14541" s="509"/>
    </row>
    <row r="14542" spans="1:6" x14ac:dyDescent="0.25">
      <c r="A14542" s="40"/>
      <c r="F14542" s="509"/>
    </row>
    <row r="14543" spans="1:6" x14ac:dyDescent="0.25">
      <c r="A14543" s="40"/>
      <c r="F14543" s="509"/>
    </row>
    <row r="14544" spans="1:6" x14ac:dyDescent="0.25">
      <c r="A14544" s="40"/>
      <c r="F14544" s="509"/>
    </row>
    <row r="14545" spans="1:6" x14ac:dyDescent="0.25">
      <c r="A14545" s="40"/>
      <c r="F14545" s="509"/>
    </row>
    <row r="14546" spans="1:6" x14ac:dyDescent="0.25">
      <c r="A14546" s="40"/>
      <c r="F14546" s="509"/>
    </row>
    <row r="14547" spans="1:6" x14ac:dyDescent="0.25">
      <c r="A14547" s="40"/>
      <c r="F14547" s="509"/>
    </row>
    <row r="14548" spans="1:6" x14ac:dyDescent="0.25">
      <c r="A14548" s="40"/>
      <c r="F14548" s="509"/>
    </row>
    <row r="14549" spans="1:6" x14ac:dyDescent="0.25">
      <c r="A14549" s="40"/>
      <c r="F14549" s="509"/>
    </row>
    <row r="14550" spans="1:6" x14ac:dyDescent="0.25">
      <c r="A14550" s="40"/>
      <c r="F14550" s="509"/>
    </row>
    <row r="14551" spans="1:6" x14ac:dyDescent="0.25">
      <c r="A14551" s="40"/>
      <c r="F14551" s="509"/>
    </row>
    <row r="14552" spans="1:6" x14ac:dyDescent="0.25">
      <c r="A14552" s="40"/>
      <c r="F14552" s="509"/>
    </row>
    <row r="14553" spans="1:6" x14ac:dyDescent="0.25">
      <c r="A14553" s="40"/>
      <c r="F14553" s="509"/>
    </row>
    <row r="14554" spans="1:6" x14ac:dyDescent="0.25">
      <c r="A14554" s="40"/>
      <c r="F14554" s="509"/>
    </row>
    <row r="14555" spans="1:6" x14ac:dyDescent="0.25">
      <c r="A14555" s="40"/>
      <c r="F14555" s="509"/>
    </row>
    <row r="14556" spans="1:6" x14ac:dyDescent="0.25">
      <c r="A14556" s="40"/>
      <c r="F14556" s="509"/>
    </row>
    <row r="14557" spans="1:6" x14ac:dyDescent="0.25">
      <c r="A14557" s="40"/>
      <c r="F14557" s="509"/>
    </row>
    <row r="14558" spans="1:6" x14ac:dyDescent="0.25">
      <c r="A14558" s="40"/>
      <c r="F14558" s="509"/>
    </row>
    <row r="14559" spans="1:6" x14ac:dyDescent="0.25">
      <c r="A14559" s="40"/>
      <c r="F14559" s="509"/>
    </row>
    <row r="14560" spans="1:6" x14ac:dyDescent="0.25">
      <c r="A14560" s="40"/>
      <c r="F14560" s="509"/>
    </row>
    <row r="14561" spans="1:6" x14ac:dyDescent="0.25">
      <c r="A14561" s="40"/>
      <c r="F14561" s="509"/>
    </row>
    <row r="14562" spans="1:6" x14ac:dyDescent="0.25">
      <c r="A14562" s="40"/>
      <c r="F14562" s="509"/>
    </row>
    <row r="14563" spans="1:6" x14ac:dyDescent="0.25">
      <c r="A14563" s="40"/>
      <c r="F14563" s="509"/>
    </row>
    <row r="14564" spans="1:6" x14ac:dyDescent="0.25">
      <c r="A14564" s="40"/>
      <c r="F14564" s="509"/>
    </row>
    <row r="14565" spans="1:6" x14ac:dyDescent="0.25">
      <c r="A14565" s="40"/>
      <c r="F14565" s="509"/>
    </row>
    <row r="14566" spans="1:6" x14ac:dyDescent="0.25">
      <c r="A14566" s="40"/>
      <c r="F14566" s="509"/>
    </row>
    <row r="14567" spans="1:6" x14ac:dyDescent="0.25">
      <c r="A14567" s="40"/>
      <c r="F14567" s="509"/>
    </row>
    <row r="14568" spans="1:6" x14ac:dyDescent="0.25">
      <c r="A14568" s="40"/>
      <c r="F14568" s="509"/>
    </row>
    <row r="14569" spans="1:6" x14ac:dyDescent="0.25">
      <c r="A14569" s="40"/>
      <c r="F14569" s="509"/>
    </row>
    <row r="14570" spans="1:6" x14ac:dyDescent="0.25">
      <c r="A14570" s="40"/>
      <c r="F14570" s="509"/>
    </row>
    <row r="14571" spans="1:6" x14ac:dyDescent="0.25">
      <c r="A14571" s="40"/>
      <c r="F14571" s="509"/>
    </row>
    <row r="14572" spans="1:6" x14ac:dyDescent="0.25">
      <c r="A14572" s="40"/>
      <c r="F14572" s="509"/>
    </row>
    <row r="14573" spans="1:6" x14ac:dyDescent="0.25">
      <c r="A14573" s="40"/>
      <c r="F14573" s="509"/>
    </row>
    <row r="14574" spans="1:6" x14ac:dyDescent="0.25">
      <c r="A14574" s="40"/>
      <c r="F14574" s="509"/>
    </row>
    <row r="14575" spans="1:6" x14ac:dyDescent="0.25">
      <c r="A14575" s="40"/>
      <c r="F14575" s="509"/>
    </row>
    <row r="14576" spans="1:6" x14ac:dyDescent="0.25">
      <c r="A14576" s="40"/>
      <c r="F14576" s="509"/>
    </row>
    <row r="14577" spans="1:6" x14ac:dyDescent="0.25">
      <c r="A14577" s="40"/>
      <c r="F14577" s="509"/>
    </row>
    <row r="14578" spans="1:6" x14ac:dyDescent="0.25">
      <c r="A14578" s="40"/>
      <c r="F14578" s="509"/>
    </row>
    <row r="14579" spans="1:6" x14ac:dyDescent="0.25">
      <c r="A14579" s="40"/>
      <c r="F14579" s="509"/>
    </row>
    <row r="14580" spans="1:6" x14ac:dyDescent="0.25">
      <c r="A14580" s="40"/>
      <c r="F14580" s="509"/>
    </row>
    <row r="14581" spans="1:6" x14ac:dyDescent="0.25">
      <c r="A14581" s="40"/>
      <c r="F14581" s="509"/>
    </row>
    <row r="14582" spans="1:6" x14ac:dyDescent="0.25">
      <c r="A14582" s="40"/>
      <c r="F14582" s="509"/>
    </row>
    <row r="14583" spans="1:6" x14ac:dyDescent="0.25">
      <c r="A14583" s="40"/>
      <c r="F14583" s="509"/>
    </row>
    <row r="14584" spans="1:6" x14ac:dyDescent="0.25">
      <c r="A14584" s="40"/>
      <c r="F14584" s="509"/>
    </row>
    <row r="14585" spans="1:6" x14ac:dyDescent="0.25">
      <c r="A14585" s="40"/>
      <c r="F14585" s="509"/>
    </row>
    <row r="14586" spans="1:6" x14ac:dyDescent="0.25">
      <c r="A14586" s="40"/>
      <c r="F14586" s="509"/>
    </row>
    <row r="14587" spans="1:6" x14ac:dyDescent="0.25">
      <c r="A14587" s="40"/>
      <c r="F14587" s="509"/>
    </row>
    <row r="14588" spans="1:6" x14ac:dyDescent="0.25">
      <c r="A14588" s="40"/>
      <c r="F14588" s="509"/>
    </row>
    <row r="14589" spans="1:6" x14ac:dyDescent="0.25">
      <c r="A14589" s="40"/>
      <c r="F14589" s="509"/>
    </row>
    <row r="14590" spans="1:6" x14ac:dyDescent="0.25">
      <c r="A14590" s="40"/>
      <c r="F14590" s="509"/>
    </row>
    <row r="14591" spans="1:6" x14ac:dyDescent="0.25">
      <c r="A14591" s="40"/>
      <c r="F14591" s="509"/>
    </row>
    <row r="14592" spans="1:6" x14ac:dyDescent="0.25">
      <c r="A14592" s="40"/>
      <c r="F14592" s="509"/>
    </row>
    <row r="14593" spans="1:6" x14ac:dyDescent="0.25">
      <c r="A14593" s="40"/>
      <c r="F14593" s="509"/>
    </row>
    <row r="14594" spans="1:6" x14ac:dyDescent="0.25">
      <c r="A14594" s="40"/>
      <c r="F14594" s="509"/>
    </row>
    <row r="14595" spans="1:6" x14ac:dyDescent="0.25">
      <c r="A14595" s="40"/>
      <c r="F14595" s="509"/>
    </row>
    <row r="14596" spans="1:6" x14ac:dyDescent="0.25">
      <c r="A14596" s="40"/>
      <c r="F14596" s="509"/>
    </row>
    <row r="14597" spans="1:6" x14ac:dyDescent="0.25">
      <c r="A14597" s="40"/>
      <c r="F14597" s="509"/>
    </row>
    <row r="14598" spans="1:6" x14ac:dyDescent="0.25">
      <c r="A14598" s="40"/>
      <c r="F14598" s="509"/>
    </row>
    <row r="14599" spans="1:6" x14ac:dyDescent="0.25">
      <c r="A14599" s="40"/>
      <c r="F14599" s="509"/>
    </row>
    <row r="14600" spans="1:6" x14ac:dyDescent="0.25">
      <c r="A14600" s="40"/>
      <c r="F14600" s="509"/>
    </row>
    <row r="14601" spans="1:6" x14ac:dyDescent="0.25">
      <c r="A14601" s="40"/>
      <c r="F14601" s="509"/>
    </row>
    <row r="14602" spans="1:6" x14ac:dyDescent="0.25">
      <c r="A14602" s="40"/>
      <c r="F14602" s="509"/>
    </row>
    <row r="14603" spans="1:6" x14ac:dyDescent="0.25">
      <c r="A14603" s="40"/>
      <c r="F14603" s="509"/>
    </row>
    <row r="14604" spans="1:6" x14ac:dyDescent="0.25">
      <c r="A14604" s="40"/>
      <c r="F14604" s="509"/>
    </row>
    <row r="14605" spans="1:6" x14ac:dyDescent="0.25">
      <c r="A14605" s="40"/>
      <c r="F14605" s="509"/>
    </row>
    <row r="14606" spans="1:6" x14ac:dyDescent="0.25">
      <c r="A14606" s="40"/>
      <c r="F14606" s="509"/>
    </row>
    <row r="14607" spans="1:6" x14ac:dyDescent="0.25">
      <c r="A14607" s="40"/>
      <c r="F14607" s="509"/>
    </row>
    <row r="14608" spans="1:6" x14ac:dyDescent="0.25">
      <c r="A14608" s="40"/>
      <c r="F14608" s="509"/>
    </row>
    <row r="14609" spans="1:6" x14ac:dyDescent="0.25">
      <c r="A14609" s="40"/>
      <c r="F14609" s="509"/>
    </row>
    <row r="14610" spans="1:6" x14ac:dyDescent="0.25">
      <c r="A14610" s="40"/>
      <c r="F14610" s="509"/>
    </row>
    <row r="14611" spans="1:6" x14ac:dyDescent="0.25">
      <c r="A14611" s="40"/>
      <c r="F14611" s="509"/>
    </row>
    <row r="14612" spans="1:6" x14ac:dyDescent="0.25">
      <c r="A14612" s="40"/>
      <c r="F14612" s="509"/>
    </row>
    <row r="14613" spans="1:6" x14ac:dyDescent="0.25">
      <c r="A14613" s="40"/>
      <c r="F14613" s="509"/>
    </row>
    <row r="14614" spans="1:6" x14ac:dyDescent="0.25">
      <c r="A14614" s="40"/>
      <c r="F14614" s="509"/>
    </row>
    <row r="14615" spans="1:6" x14ac:dyDescent="0.25">
      <c r="A14615" s="40"/>
      <c r="F14615" s="509"/>
    </row>
    <row r="14616" spans="1:6" x14ac:dyDescent="0.25">
      <c r="A14616" s="40"/>
      <c r="F14616" s="509"/>
    </row>
    <row r="14617" spans="1:6" x14ac:dyDescent="0.25">
      <c r="A14617" s="40"/>
      <c r="F14617" s="509"/>
    </row>
    <row r="14618" spans="1:6" x14ac:dyDescent="0.25">
      <c r="A14618" s="40"/>
      <c r="F14618" s="509"/>
    </row>
    <row r="14619" spans="1:6" x14ac:dyDescent="0.25">
      <c r="A14619" s="40"/>
      <c r="F14619" s="509"/>
    </row>
    <row r="14620" spans="1:6" x14ac:dyDescent="0.25">
      <c r="A14620" s="40"/>
      <c r="F14620" s="509"/>
    </row>
    <row r="14621" spans="1:6" x14ac:dyDescent="0.25">
      <c r="A14621" s="40"/>
      <c r="F14621" s="509"/>
    </row>
    <row r="14622" spans="1:6" x14ac:dyDescent="0.25">
      <c r="A14622" s="40"/>
      <c r="F14622" s="509"/>
    </row>
    <row r="14623" spans="1:6" x14ac:dyDescent="0.25">
      <c r="A14623" s="40"/>
      <c r="F14623" s="509"/>
    </row>
    <row r="14624" spans="1:6" x14ac:dyDescent="0.25">
      <c r="A14624" s="40"/>
      <c r="F14624" s="509"/>
    </row>
    <row r="14625" spans="1:6" x14ac:dyDescent="0.25">
      <c r="A14625" s="40"/>
      <c r="F14625" s="509"/>
    </row>
    <row r="14626" spans="1:6" x14ac:dyDescent="0.25">
      <c r="A14626" s="40"/>
      <c r="F14626" s="509"/>
    </row>
    <row r="14627" spans="1:6" x14ac:dyDescent="0.25">
      <c r="A14627" s="40"/>
      <c r="F14627" s="509"/>
    </row>
    <row r="14628" spans="1:6" x14ac:dyDescent="0.25">
      <c r="A14628" s="40"/>
      <c r="F14628" s="509"/>
    </row>
    <row r="14629" spans="1:6" x14ac:dyDescent="0.25">
      <c r="A14629" s="40"/>
      <c r="F14629" s="509"/>
    </row>
    <row r="14630" spans="1:6" x14ac:dyDescent="0.25">
      <c r="A14630" s="40"/>
      <c r="F14630" s="509"/>
    </row>
    <row r="14631" spans="1:6" x14ac:dyDescent="0.25">
      <c r="A14631" s="40"/>
      <c r="F14631" s="509"/>
    </row>
    <row r="14632" spans="1:6" x14ac:dyDescent="0.25">
      <c r="A14632" s="40"/>
      <c r="F14632" s="509"/>
    </row>
    <row r="14633" spans="1:6" x14ac:dyDescent="0.25">
      <c r="A14633" s="40"/>
      <c r="F14633" s="509"/>
    </row>
    <row r="14634" spans="1:6" x14ac:dyDescent="0.25">
      <c r="A14634" s="40"/>
      <c r="F14634" s="509"/>
    </row>
    <row r="14635" spans="1:6" x14ac:dyDescent="0.25">
      <c r="A14635" s="40"/>
      <c r="F14635" s="509"/>
    </row>
    <row r="14636" spans="1:6" x14ac:dyDescent="0.25">
      <c r="A14636" s="40"/>
      <c r="F14636" s="509"/>
    </row>
    <row r="14637" spans="1:6" x14ac:dyDescent="0.25">
      <c r="A14637" s="40"/>
      <c r="F14637" s="509"/>
    </row>
    <row r="14638" spans="1:6" x14ac:dyDescent="0.25">
      <c r="A14638" s="40"/>
      <c r="F14638" s="509"/>
    </row>
    <row r="14639" spans="1:6" x14ac:dyDescent="0.25">
      <c r="A14639" s="40"/>
      <c r="F14639" s="509"/>
    </row>
    <row r="14640" spans="1:6" x14ac:dyDescent="0.25">
      <c r="A14640" s="40"/>
      <c r="F14640" s="509"/>
    </row>
    <row r="14641" spans="1:6" x14ac:dyDescent="0.25">
      <c r="A14641" s="40"/>
      <c r="F14641" s="509"/>
    </row>
    <row r="14642" spans="1:6" x14ac:dyDescent="0.25">
      <c r="A14642" s="40"/>
      <c r="F14642" s="509"/>
    </row>
    <row r="14643" spans="1:6" x14ac:dyDescent="0.25">
      <c r="A14643" s="40"/>
      <c r="F14643" s="509"/>
    </row>
    <row r="14644" spans="1:6" x14ac:dyDescent="0.25">
      <c r="A14644" s="40"/>
      <c r="F14644" s="509"/>
    </row>
    <row r="14645" spans="1:6" x14ac:dyDescent="0.25">
      <c r="A14645" s="40"/>
      <c r="F14645" s="509"/>
    </row>
    <row r="14646" spans="1:6" x14ac:dyDescent="0.25">
      <c r="A14646" s="40"/>
      <c r="F14646" s="509"/>
    </row>
    <row r="14647" spans="1:6" x14ac:dyDescent="0.25">
      <c r="A14647" s="40"/>
      <c r="F14647" s="509"/>
    </row>
    <row r="14648" spans="1:6" x14ac:dyDescent="0.25">
      <c r="A14648" s="40"/>
      <c r="F14648" s="509"/>
    </row>
    <row r="14649" spans="1:6" x14ac:dyDescent="0.25">
      <c r="A14649" s="40"/>
      <c r="F14649" s="509"/>
    </row>
    <row r="14650" spans="1:6" x14ac:dyDescent="0.25">
      <c r="A14650" s="40"/>
      <c r="F14650" s="509"/>
    </row>
    <row r="14651" spans="1:6" x14ac:dyDescent="0.25">
      <c r="A14651" s="40"/>
      <c r="F14651" s="509"/>
    </row>
    <row r="14652" spans="1:6" x14ac:dyDescent="0.25">
      <c r="A14652" s="40"/>
      <c r="F14652" s="509"/>
    </row>
    <row r="14653" spans="1:6" x14ac:dyDescent="0.25">
      <c r="A14653" s="40"/>
      <c r="F14653" s="509"/>
    </row>
    <row r="14654" spans="1:6" x14ac:dyDescent="0.25">
      <c r="A14654" s="40"/>
      <c r="F14654" s="509"/>
    </row>
    <row r="14655" spans="1:6" x14ac:dyDescent="0.25">
      <c r="A14655" s="40"/>
      <c r="F14655" s="509"/>
    </row>
    <row r="14656" spans="1:6" x14ac:dyDescent="0.25">
      <c r="A14656" s="40"/>
      <c r="F14656" s="509"/>
    </row>
    <row r="14657" spans="1:6" x14ac:dyDescent="0.25">
      <c r="A14657" s="40"/>
      <c r="F14657" s="509"/>
    </row>
    <row r="14658" spans="1:6" x14ac:dyDescent="0.25">
      <c r="A14658" s="40"/>
      <c r="F14658" s="509"/>
    </row>
    <row r="14659" spans="1:6" x14ac:dyDescent="0.25">
      <c r="A14659" s="40"/>
      <c r="F14659" s="509"/>
    </row>
    <row r="14660" spans="1:6" x14ac:dyDescent="0.25">
      <c r="A14660" s="40"/>
      <c r="F14660" s="509"/>
    </row>
    <row r="14661" spans="1:6" x14ac:dyDescent="0.25">
      <c r="A14661" s="40"/>
      <c r="F14661" s="509"/>
    </row>
    <row r="14662" spans="1:6" x14ac:dyDescent="0.25">
      <c r="A14662" s="40"/>
      <c r="F14662" s="509"/>
    </row>
    <row r="14663" spans="1:6" x14ac:dyDescent="0.25">
      <c r="A14663" s="40"/>
      <c r="F14663" s="509"/>
    </row>
    <row r="14664" spans="1:6" x14ac:dyDescent="0.25">
      <c r="A14664" s="40"/>
      <c r="F14664" s="509"/>
    </row>
    <row r="14665" spans="1:6" x14ac:dyDescent="0.25">
      <c r="A14665" s="40"/>
      <c r="F14665" s="509"/>
    </row>
    <row r="14666" spans="1:6" x14ac:dyDescent="0.25">
      <c r="A14666" s="40"/>
      <c r="F14666" s="509"/>
    </row>
    <row r="14667" spans="1:6" x14ac:dyDescent="0.25">
      <c r="A14667" s="40"/>
      <c r="F14667" s="509"/>
    </row>
    <row r="14668" spans="1:6" x14ac:dyDescent="0.25">
      <c r="A14668" s="40"/>
      <c r="F14668" s="509"/>
    </row>
    <row r="14669" spans="1:6" x14ac:dyDescent="0.25">
      <c r="A14669" s="40"/>
      <c r="F14669" s="509"/>
    </row>
    <row r="14670" spans="1:6" x14ac:dyDescent="0.25">
      <c r="A14670" s="40"/>
      <c r="F14670" s="509"/>
    </row>
    <row r="14671" spans="1:6" x14ac:dyDescent="0.25">
      <c r="A14671" s="40"/>
      <c r="F14671" s="509"/>
    </row>
    <row r="14672" spans="1:6" x14ac:dyDescent="0.25">
      <c r="A14672" s="40"/>
      <c r="F14672" s="509"/>
    </row>
    <row r="14673" spans="1:6" x14ac:dyDescent="0.25">
      <c r="A14673" s="40"/>
      <c r="F14673" s="509"/>
    </row>
    <row r="14674" spans="1:6" x14ac:dyDescent="0.25">
      <c r="A14674" s="40"/>
      <c r="F14674" s="509"/>
    </row>
    <row r="14675" spans="1:6" x14ac:dyDescent="0.25">
      <c r="A14675" s="40"/>
      <c r="F14675" s="509"/>
    </row>
    <row r="14676" spans="1:6" x14ac:dyDescent="0.25">
      <c r="A14676" s="40"/>
      <c r="F14676" s="509"/>
    </row>
    <row r="14677" spans="1:6" x14ac:dyDescent="0.25">
      <c r="A14677" s="40"/>
      <c r="F14677" s="509"/>
    </row>
    <row r="14678" spans="1:6" x14ac:dyDescent="0.25">
      <c r="A14678" s="40"/>
      <c r="F14678" s="509"/>
    </row>
    <row r="14679" spans="1:6" x14ac:dyDescent="0.25">
      <c r="A14679" s="40"/>
      <c r="F14679" s="509"/>
    </row>
    <row r="14680" spans="1:6" x14ac:dyDescent="0.25">
      <c r="A14680" s="40"/>
      <c r="F14680" s="509"/>
    </row>
    <row r="14681" spans="1:6" x14ac:dyDescent="0.25">
      <c r="A14681" s="40"/>
      <c r="F14681" s="509"/>
    </row>
    <row r="14682" spans="1:6" x14ac:dyDescent="0.25">
      <c r="A14682" s="40"/>
      <c r="F14682" s="509"/>
    </row>
    <row r="14683" spans="1:6" x14ac:dyDescent="0.25">
      <c r="A14683" s="40"/>
      <c r="F14683" s="509"/>
    </row>
    <row r="14684" spans="1:6" x14ac:dyDescent="0.25">
      <c r="A14684" s="40"/>
      <c r="F14684" s="509"/>
    </row>
    <row r="14685" spans="1:6" x14ac:dyDescent="0.25">
      <c r="A14685" s="40"/>
      <c r="F14685" s="509"/>
    </row>
    <row r="14686" spans="1:6" x14ac:dyDescent="0.25">
      <c r="A14686" s="40"/>
      <c r="F14686" s="509"/>
    </row>
    <row r="14687" spans="1:6" x14ac:dyDescent="0.25">
      <c r="A14687" s="40"/>
      <c r="F14687" s="509"/>
    </row>
    <row r="14688" spans="1:6" x14ac:dyDescent="0.25">
      <c r="A14688" s="40"/>
      <c r="F14688" s="509"/>
    </row>
    <row r="14689" spans="1:6" x14ac:dyDescent="0.25">
      <c r="A14689" s="40"/>
      <c r="F14689" s="509"/>
    </row>
    <row r="14690" spans="1:6" x14ac:dyDescent="0.25">
      <c r="A14690" s="40"/>
      <c r="F14690" s="509"/>
    </row>
    <row r="14691" spans="1:6" x14ac:dyDescent="0.25">
      <c r="A14691" s="40"/>
      <c r="F14691" s="509"/>
    </row>
    <row r="14692" spans="1:6" x14ac:dyDescent="0.25">
      <c r="A14692" s="40"/>
      <c r="F14692" s="509"/>
    </row>
    <row r="14693" spans="1:6" x14ac:dyDescent="0.25">
      <c r="A14693" s="40"/>
      <c r="F14693" s="509"/>
    </row>
    <row r="14694" spans="1:6" x14ac:dyDescent="0.25">
      <c r="A14694" s="40"/>
      <c r="F14694" s="509"/>
    </row>
    <row r="14695" spans="1:6" x14ac:dyDescent="0.25">
      <c r="A14695" s="40"/>
      <c r="F14695" s="509"/>
    </row>
    <row r="14696" spans="1:6" x14ac:dyDescent="0.25">
      <c r="A14696" s="40"/>
      <c r="F14696" s="509"/>
    </row>
    <row r="14697" spans="1:6" x14ac:dyDescent="0.25">
      <c r="A14697" s="40"/>
      <c r="F14697" s="509"/>
    </row>
    <row r="14698" spans="1:6" x14ac:dyDescent="0.25">
      <c r="A14698" s="40"/>
      <c r="F14698" s="509"/>
    </row>
    <row r="14699" spans="1:6" x14ac:dyDescent="0.25">
      <c r="A14699" s="40"/>
      <c r="F14699" s="509"/>
    </row>
    <row r="14700" spans="1:6" x14ac:dyDescent="0.25">
      <c r="A14700" s="40"/>
      <c r="F14700" s="509"/>
    </row>
    <row r="14701" spans="1:6" x14ac:dyDescent="0.25">
      <c r="A14701" s="40"/>
      <c r="F14701" s="509"/>
    </row>
    <row r="14702" spans="1:6" x14ac:dyDescent="0.25">
      <c r="A14702" s="40"/>
      <c r="F14702" s="509"/>
    </row>
    <row r="14703" spans="1:6" x14ac:dyDescent="0.25">
      <c r="A14703" s="40"/>
      <c r="F14703" s="509"/>
    </row>
    <row r="14704" spans="1:6" x14ac:dyDescent="0.25">
      <c r="A14704" s="40"/>
      <c r="F14704" s="509"/>
    </row>
    <row r="14705" spans="1:6" x14ac:dyDescent="0.25">
      <c r="A14705" s="40"/>
      <c r="F14705" s="509"/>
    </row>
    <row r="14706" spans="1:6" x14ac:dyDescent="0.25">
      <c r="A14706" s="40"/>
      <c r="F14706" s="509"/>
    </row>
    <row r="14707" spans="1:6" x14ac:dyDescent="0.25">
      <c r="A14707" s="40"/>
      <c r="F14707" s="509"/>
    </row>
    <row r="14708" spans="1:6" x14ac:dyDescent="0.25">
      <c r="A14708" s="40"/>
      <c r="F14708" s="509"/>
    </row>
    <row r="14709" spans="1:6" x14ac:dyDescent="0.25">
      <c r="A14709" s="40"/>
      <c r="F14709" s="509"/>
    </row>
    <row r="14710" spans="1:6" x14ac:dyDescent="0.25">
      <c r="A14710" s="40"/>
      <c r="F14710" s="509"/>
    </row>
    <row r="14711" spans="1:6" x14ac:dyDescent="0.25">
      <c r="A14711" s="40"/>
      <c r="F14711" s="509"/>
    </row>
    <row r="14712" spans="1:6" x14ac:dyDescent="0.25">
      <c r="A14712" s="40"/>
      <c r="F14712" s="509"/>
    </row>
    <row r="14713" spans="1:6" x14ac:dyDescent="0.25">
      <c r="A14713" s="40"/>
      <c r="F14713" s="509"/>
    </row>
    <row r="14714" spans="1:6" x14ac:dyDescent="0.25">
      <c r="A14714" s="40"/>
      <c r="F14714" s="509"/>
    </row>
    <row r="14715" spans="1:6" x14ac:dyDescent="0.25">
      <c r="A14715" s="40"/>
      <c r="F14715" s="509"/>
    </row>
    <row r="14716" spans="1:6" x14ac:dyDescent="0.25">
      <c r="A14716" s="40"/>
      <c r="F14716" s="509"/>
    </row>
    <row r="14717" spans="1:6" x14ac:dyDescent="0.25">
      <c r="A14717" s="40"/>
      <c r="F14717" s="509"/>
    </row>
    <row r="14718" spans="1:6" x14ac:dyDescent="0.25">
      <c r="A14718" s="40"/>
      <c r="F14718" s="509"/>
    </row>
    <row r="14719" spans="1:6" x14ac:dyDescent="0.25">
      <c r="A14719" s="40"/>
      <c r="F14719" s="509"/>
    </row>
    <row r="14720" spans="1:6" x14ac:dyDescent="0.25">
      <c r="A14720" s="40"/>
      <c r="F14720" s="509"/>
    </row>
    <row r="14721" spans="1:6" x14ac:dyDescent="0.25">
      <c r="A14721" s="40"/>
      <c r="F14721" s="509"/>
    </row>
    <row r="14722" spans="1:6" x14ac:dyDescent="0.25">
      <c r="A14722" s="40"/>
      <c r="F14722" s="509"/>
    </row>
    <row r="14723" spans="1:6" x14ac:dyDescent="0.25">
      <c r="A14723" s="40"/>
      <c r="F14723" s="509"/>
    </row>
    <row r="14724" spans="1:6" x14ac:dyDescent="0.25">
      <c r="A14724" s="40"/>
      <c r="F14724" s="509"/>
    </row>
    <row r="14725" spans="1:6" x14ac:dyDescent="0.25">
      <c r="A14725" s="40"/>
      <c r="F14725" s="509"/>
    </row>
    <row r="14726" spans="1:6" x14ac:dyDescent="0.25">
      <c r="A14726" s="40"/>
      <c r="F14726" s="509"/>
    </row>
    <row r="14727" spans="1:6" x14ac:dyDescent="0.25">
      <c r="A14727" s="40"/>
      <c r="F14727" s="509"/>
    </row>
    <row r="14728" spans="1:6" x14ac:dyDescent="0.25">
      <c r="A14728" s="40"/>
      <c r="F14728" s="509"/>
    </row>
    <row r="14729" spans="1:6" x14ac:dyDescent="0.25">
      <c r="A14729" s="40"/>
      <c r="F14729" s="509"/>
    </row>
    <row r="14730" spans="1:6" x14ac:dyDescent="0.25">
      <c r="A14730" s="40"/>
      <c r="F14730" s="509"/>
    </row>
    <row r="14731" spans="1:6" x14ac:dyDescent="0.25">
      <c r="A14731" s="40"/>
      <c r="F14731" s="509"/>
    </row>
    <row r="14732" spans="1:6" x14ac:dyDescent="0.25">
      <c r="A14732" s="40"/>
      <c r="F14732" s="509"/>
    </row>
    <row r="14733" spans="1:6" x14ac:dyDescent="0.25">
      <c r="A14733" s="40"/>
      <c r="F14733" s="509"/>
    </row>
    <row r="14734" spans="1:6" x14ac:dyDescent="0.25">
      <c r="A14734" s="40"/>
      <c r="F14734" s="509"/>
    </row>
    <row r="14735" spans="1:6" x14ac:dyDescent="0.25">
      <c r="A14735" s="40"/>
      <c r="F14735" s="509"/>
    </row>
    <row r="14736" spans="1:6" x14ac:dyDescent="0.25">
      <c r="A14736" s="40"/>
      <c r="F14736" s="509"/>
    </row>
    <row r="14737" spans="1:6" x14ac:dyDescent="0.25">
      <c r="A14737" s="40"/>
      <c r="F14737" s="509"/>
    </row>
    <row r="14738" spans="1:6" x14ac:dyDescent="0.25">
      <c r="A14738" s="40"/>
      <c r="F14738" s="509"/>
    </row>
    <row r="14739" spans="1:6" x14ac:dyDescent="0.25">
      <c r="A14739" s="40"/>
      <c r="F14739" s="509"/>
    </row>
    <row r="14740" spans="1:6" x14ac:dyDescent="0.25">
      <c r="A14740" s="40"/>
      <c r="F14740" s="509"/>
    </row>
    <row r="14741" spans="1:6" x14ac:dyDescent="0.25">
      <c r="A14741" s="40"/>
      <c r="F14741" s="509"/>
    </row>
    <row r="14742" spans="1:6" x14ac:dyDescent="0.25">
      <c r="A14742" s="40"/>
      <c r="F14742" s="509"/>
    </row>
    <row r="14743" spans="1:6" x14ac:dyDescent="0.25">
      <c r="A14743" s="40"/>
      <c r="F14743" s="509"/>
    </row>
    <row r="14744" spans="1:6" x14ac:dyDescent="0.25">
      <c r="A14744" s="40"/>
      <c r="F14744" s="509"/>
    </row>
    <row r="14745" spans="1:6" x14ac:dyDescent="0.25">
      <c r="A14745" s="40"/>
      <c r="F14745" s="509"/>
    </row>
    <row r="14746" spans="1:6" x14ac:dyDescent="0.25">
      <c r="A14746" s="40"/>
      <c r="F14746" s="509"/>
    </row>
    <row r="14747" spans="1:6" x14ac:dyDescent="0.25">
      <c r="A14747" s="40"/>
      <c r="F14747" s="509"/>
    </row>
    <row r="14748" spans="1:6" x14ac:dyDescent="0.25">
      <c r="A14748" s="40"/>
      <c r="F14748" s="509"/>
    </row>
    <row r="14749" spans="1:6" x14ac:dyDescent="0.25">
      <c r="A14749" s="40"/>
      <c r="F14749" s="509"/>
    </row>
    <row r="14750" spans="1:6" x14ac:dyDescent="0.25">
      <c r="A14750" s="40"/>
      <c r="F14750" s="509"/>
    </row>
    <row r="14751" spans="1:6" x14ac:dyDescent="0.25">
      <c r="A14751" s="40"/>
      <c r="F14751" s="509"/>
    </row>
    <row r="14752" spans="1:6" x14ac:dyDescent="0.25">
      <c r="A14752" s="40"/>
      <c r="F14752" s="509"/>
    </row>
    <row r="14753" spans="1:6" x14ac:dyDescent="0.25">
      <c r="A14753" s="40"/>
      <c r="F14753" s="509"/>
    </row>
    <row r="14754" spans="1:6" x14ac:dyDescent="0.25">
      <c r="A14754" s="40"/>
      <c r="F14754" s="509"/>
    </row>
    <row r="14755" spans="1:6" x14ac:dyDescent="0.25">
      <c r="A14755" s="40"/>
      <c r="F14755" s="509"/>
    </row>
    <row r="14756" spans="1:6" x14ac:dyDescent="0.25">
      <c r="A14756" s="40"/>
      <c r="F14756" s="509"/>
    </row>
    <row r="14757" spans="1:6" x14ac:dyDescent="0.25">
      <c r="A14757" s="40"/>
      <c r="F14757" s="509"/>
    </row>
    <row r="14758" spans="1:6" x14ac:dyDescent="0.25">
      <c r="A14758" s="40"/>
      <c r="F14758" s="509"/>
    </row>
    <row r="14759" spans="1:6" x14ac:dyDescent="0.25">
      <c r="A14759" s="40"/>
      <c r="F14759" s="509"/>
    </row>
    <row r="14760" spans="1:6" x14ac:dyDescent="0.25">
      <c r="A14760" s="40"/>
      <c r="F14760" s="509"/>
    </row>
    <row r="14761" spans="1:6" x14ac:dyDescent="0.25">
      <c r="A14761" s="40"/>
      <c r="F14761" s="509"/>
    </row>
    <row r="14762" spans="1:6" x14ac:dyDescent="0.25">
      <c r="A14762" s="40"/>
      <c r="F14762" s="509"/>
    </row>
    <row r="14763" spans="1:6" x14ac:dyDescent="0.25">
      <c r="A14763" s="40"/>
      <c r="F14763" s="509"/>
    </row>
    <row r="14764" spans="1:6" x14ac:dyDescent="0.25">
      <c r="A14764" s="40"/>
      <c r="F14764" s="509"/>
    </row>
    <row r="14765" spans="1:6" x14ac:dyDescent="0.25">
      <c r="A14765" s="40"/>
      <c r="F14765" s="509"/>
    </row>
    <row r="14766" spans="1:6" x14ac:dyDescent="0.25">
      <c r="A14766" s="40"/>
      <c r="F14766" s="509"/>
    </row>
    <row r="14767" spans="1:6" x14ac:dyDescent="0.25">
      <c r="A14767" s="40"/>
      <c r="F14767" s="509"/>
    </row>
    <row r="14768" spans="1:6" x14ac:dyDescent="0.25">
      <c r="A14768" s="40"/>
      <c r="F14768" s="509"/>
    </row>
    <row r="14769" spans="1:6" x14ac:dyDescent="0.25">
      <c r="A14769" s="40"/>
      <c r="F14769" s="509"/>
    </row>
    <row r="14770" spans="1:6" x14ac:dyDescent="0.25">
      <c r="A14770" s="40"/>
      <c r="F14770" s="509"/>
    </row>
    <row r="14771" spans="1:6" x14ac:dyDescent="0.25">
      <c r="A14771" s="40"/>
      <c r="F14771" s="509"/>
    </row>
    <row r="14772" spans="1:6" x14ac:dyDescent="0.25">
      <c r="A14772" s="40"/>
      <c r="F14772" s="509"/>
    </row>
    <row r="14773" spans="1:6" x14ac:dyDescent="0.25">
      <c r="A14773" s="40"/>
      <c r="F14773" s="509"/>
    </row>
    <row r="14774" spans="1:6" x14ac:dyDescent="0.25">
      <c r="A14774" s="40"/>
      <c r="F14774" s="509"/>
    </row>
    <row r="14775" spans="1:6" x14ac:dyDescent="0.25">
      <c r="A14775" s="40"/>
      <c r="F14775" s="509"/>
    </row>
    <row r="14776" spans="1:6" x14ac:dyDescent="0.25">
      <c r="A14776" s="40"/>
      <c r="F14776" s="509"/>
    </row>
    <row r="14777" spans="1:6" x14ac:dyDescent="0.25">
      <c r="A14777" s="40"/>
      <c r="F14777" s="509"/>
    </row>
    <row r="14778" spans="1:6" x14ac:dyDescent="0.25">
      <c r="A14778" s="40"/>
      <c r="F14778" s="509"/>
    </row>
    <row r="14779" spans="1:6" x14ac:dyDescent="0.25">
      <c r="A14779" s="40"/>
      <c r="F14779" s="509"/>
    </row>
    <row r="14780" spans="1:6" x14ac:dyDescent="0.25">
      <c r="A14780" s="40"/>
      <c r="F14780" s="509"/>
    </row>
    <row r="14781" spans="1:6" x14ac:dyDescent="0.25">
      <c r="A14781" s="40"/>
      <c r="F14781" s="509"/>
    </row>
    <row r="14782" spans="1:6" x14ac:dyDescent="0.25">
      <c r="A14782" s="40"/>
      <c r="F14782" s="509"/>
    </row>
    <row r="14783" spans="1:6" x14ac:dyDescent="0.25">
      <c r="A14783" s="40"/>
      <c r="F14783" s="509"/>
    </row>
    <row r="14784" spans="1:6" x14ac:dyDescent="0.25">
      <c r="A14784" s="40"/>
      <c r="F14784" s="509"/>
    </row>
    <row r="14785" spans="1:6" x14ac:dyDescent="0.25">
      <c r="A14785" s="40"/>
      <c r="F14785" s="509"/>
    </row>
    <row r="14786" spans="1:6" x14ac:dyDescent="0.25">
      <c r="A14786" s="40"/>
      <c r="F14786" s="509"/>
    </row>
    <row r="14787" spans="1:6" x14ac:dyDescent="0.25">
      <c r="A14787" s="40"/>
      <c r="F14787" s="509"/>
    </row>
    <row r="14788" spans="1:6" x14ac:dyDescent="0.25">
      <c r="A14788" s="40"/>
      <c r="F14788" s="509"/>
    </row>
    <row r="14789" spans="1:6" x14ac:dyDescent="0.25">
      <c r="A14789" s="40"/>
      <c r="F14789" s="509"/>
    </row>
    <row r="14790" spans="1:6" x14ac:dyDescent="0.25">
      <c r="A14790" s="40"/>
      <c r="F14790" s="509"/>
    </row>
    <row r="14791" spans="1:6" x14ac:dyDescent="0.25">
      <c r="A14791" s="40"/>
      <c r="F14791" s="509"/>
    </row>
    <row r="14792" spans="1:6" x14ac:dyDescent="0.25">
      <c r="A14792" s="40"/>
      <c r="F14792" s="509"/>
    </row>
    <row r="14793" spans="1:6" x14ac:dyDescent="0.25">
      <c r="A14793" s="40"/>
      <c r="F14793" s="509"/>
    </row>
    <row r="14794" spans="1:6" x14ac:dyDescent="0.25">
      <c r="A14794" s="40"/>
      <c r="F14794" s="509"/>
    </row>
    <row r="14795" spans="1:6" x14ac:dyDescent="0.25">
      <c r="A14795" s="40"/>
      <c r="F14795" s="509"/>
    </row>
    <row r="14796" spans="1:6" x14ac:dyDescent="0.25">
      <c r="A14796" s="40"/>
      <c r="F14796" s="509"/>
    </row>
    <row r="14797" spans="1:6" x14ac:dyDescent="0.25">
      <c r="A14797" s="40"/>
      <c r="F14797" s="509"/>
    </row>
    <row r="14798" spans="1:6" x14ac:dyDescent="0.25">
      <c r="A14798" s="40"/>
      <c r="F14798" s="509"/>
    </row>
    <row r="14799" spans="1:6" x14ac:dyDescent="0.25">
      <c r="A14799" s="40"/>
      <c r="F14799" s="509"/>
    </row>
    <row r="14800" spans="1:6" x14ac:dyDescent="0.25">
      <c r="A14800" s="40"/>
      <c r="F14800" s="509"/>
    </row>
    <row r="14801" spans="1:6" x14ac:dyDescent="0.25">
      <c r="A14801" s="40"/>
      <c r="F14801" s="509"/>
    </row>
    <row r="14802" spans="1:6" x14ac:dyDescent="0.25">
      <c r="A14802" s="40"/>
      <c r="F14802" s="509"/>
    </row>
    <row r="14803" spans="1:6" x14ac:dyDescent="0.25">
      <c r="A14803" s="40"/>
      <c r="F14803" s="509"/>
    </row>
    <row r="14804" spans="1:6" x14ac:dyDescent="0.25">
      <c r="A14804" s="40"/>
      <c r="F14804" s="509"/>
    </row>
    <row r="14805" spans="1:6" x14ac:dyDescent="0.25">
      <c r="A14805" s="40"/>
      <c r="F14805" s="509"/>
    </row>
    <row r="14806" spans="1:6" x14ac:dyDescent="0.25">
      <c r="A14806" s="40"/>
      <c r="F14806" s="509"/>
    </row>
    <row r="14807" spans="1:6" x14ac:dyDescent="0.25">
      <c r="A14807" s="40"/>
      <c r="F14807" s="509"/>
    </row>
    <row r="14808" spans="1:6" x14ac:dyDescent="0.25">
      <c r="A14808" s="40"/>
      <c r="F14808" s="509"/>
    </row>
    <row r="14809" spans="1:6" x14ac:dyDescent="0.25">
      <c r="A14809" s="40"/>
      <c r="F14809" s="509"/>
    </row>
    <row r="14810" spans="1:6" x14ac:dyDescent="0.25">
      <c r="A14810" s="40"/>
      <c r="F14810" s="509"/>
    </row>
    <row r="14811" spans="1:6" x14ac:dyDescent="0.25">
      <c r="A14811" s="40"/>
      <c r="F14811" s="509"/>
    </row>
    <row r="14812" spans="1:6" x14ac:dyDescent="0.25">
      <c r="A14812" s="40"/>
      <c r="F14812" s="509"/>
    </row>
    <row r="14813" spans="1:6" x14ac:dyDescent="0.25">
      <c r="A14813" s="40"/>
      <c r="F14813" s="509"/>
    </row>
    <row r="14814" spans="1:6" x14ac:dyDescent="0.25">
      <c r="A14814" s="40"/>
      <c r="F14814" s="509"/>
    </row>
    <row r="14815" spans="1:6" x14ac:dyDescent="0.25">
      <c r="A14815" s="40"/>
      <c r="F14815" s="509"/>
    </row>
    <row r="14816" spans="1:6" x14ac:dyDescent="0.25">
      <c r="A14816" s="40"/>
      <c r="F14816" s="509"/>
    </row>
    <row r="14817" spans="1:6" x14ac:dyDescent="0.25">
      <c r="A14817" s="40"/>
      <c r="F14817" s="509"/>
    </row>
    <row r="14818" spans="1:6" x14ac:dyDescent="0.25">
      <c r="A14818" s="40"/>
      <c r="F14818" s="509"/>
    </row>
    <row r="14819" spans="1:6" x14ac:dyDescent="0.25">
      <c r="A14819" s="40"/>
      <c r="F14819" s="509"/>
    </row>
    <row r="14820" spans="1:6" x14ac:dyDescent="0.25">
      <c r="A14820" s="40"/>
      <c r="F14820" s="509"/>
    </row>
    <row r="14821" spans="1:6" x14ac:dyDescent="0.25">
      <c r="A14821" s="40"/>
      <c r="F14821" s="509"/>
    </row>
    <row r="14822" spans="1:6" x14ac:dyDescent="0.25">
      <c r="A14822" s="40"/>
      <c r="F14822" s="509"/>
    </row>
    <row r="14823" spans="1:6" x14ac:dyDescent="0.25">
      <c r="A14823" s="40"/>
      <c r="F14823" s="509"/>
    </row>
    <row r="14824" spans="1:6" x14ac:dyDescent="0.25">
      <c r="A14824" s="40"/>
      <c r="F14824" s="509"/>
    </row>
    <row r="14825" spans="1:6" x14ac:dyDescent="0.25">
      <c r="A14825" s="40"/>
      <c r="F14825" s="509"/>
    </row>
    <row r="14826" spans="1:6" x14ac:dyDescent="0.25">
      <c r="A14826" s="40"/>
      <c r="F14826" s="509"/>
    </row>
    <row r="14827" spans="1:6" x14ac:dyDescent="0.25">
      <c r="A14827" s="40"/>
      <c r="F14827" s="509"/>
    </row>
    <row r="14828" spans="1:6" x14ac:dyDescent="0.25">
      <c r="A14828" s="40"/>
      <c r="F14828" s="509"/>
    </row>
    <row r="14829" spans="1:6" x14ac:dyDescent="0.25">
      <c r="A14829" s="40"/>
      <c r="F14829" s="509"/>
    </row>
    <row r="14830" spans="1:6" x14ac:dyDescent="0.25">
      <c r="A14830" s="40"/>
      <c r="F14830" s="509"/>
    </row>
    <row r="14831" spans="1:6" x14ac:dyDescent="0.25">
      <c r="A14831" s="40"/>
      <c r="F14831" s="509"/>
    </row>
    <row r="14832" spans="1:6" x14ac:dyDescent="0.25">
      <c r="A14832" s="40"/>
      <c r="F14832" s="509"/>
    </row>
    <row r="14833" spans="1:6" x14ac:dyDescent="0.25">
      <c r="A14833" s="40"/>
      <c r="F14833" s="509"/>
    </row>
    <row r="14834" spans="1:6" x14ac:dyDescent="0.25">
      <c r="A14834" s="40"/>
      <c r="F14834" s="509"/>
    </row>
    <row r="14835" spans="1:6" x14ac:dyDescent="0.25">
      <c r="A14835" s="40"/>
      <c r="F14835" s="509"/>
    </row>
    <row r="14836" spans="1:6" x14ac:dyDescent="0.25">
      <c r="A14836" s="40"/>
      <c r="F14836" s="509"/>
    </row>
    <row r="14837" spans="1:6" x14ac:dyDescent="0.25">
      <c r="A14837" s="40"/>
      <c r="F14837" s="509"/>
    </row>
    <row r="14838" spans="1:6" x14ac:dyDescent="0.25">
      <c r="A14838" s="40"/>
      <c r="F14838" s="509"/>
    </row>
    <row r="14839" spans="1:6" x14ac:dyDescent="0.25">
      <c r="A14839" s="40"/>
      <c r="F14839" s="509"/>
    </row>
    <row r="14840" spans="1:6" x14ac:dyDescent="0.25">
      <c r="A14840" s="40"/>
      <c r="F14840" s="509"/>
    </row>
    <row r="14841" spans="1:6" x14ac:dyDescent="0.25">
      <c r="A14841" s="40"/>
      <c r="F14841" s="509"/>
    </row>
    <row r="14842" spans="1:6" x14ac:dyDescent="0.25">
      <c r="A14842" s="40"/>
      <c r="F14842" s="509"/>
    </row>
    <row r="14843" spans="1:6" x14ac:dyDescent="0.25">
      <c r="A14843" s="40"/>
      <c r="F14843" s="509"/>
    </row>
    <row r="14844" spans="1:6" x14ac:dyDescent="0.25">
      <c r="A14844" s="40"/>
      <c r="F14844" s="509"/>
    </row>
    <row r="14845" spans="1:6" x14ac:dyDescent="0.25">
      <c r="A14845" s="40"/>
      <c r="F14845" s="509"/>
    </row>
    <row r="14846" spans="1:6" x14ac:dyDescent="0.25">
      <c r="A14846" s="40"/>
      <c r="F14846" s="509"/>
    </row>
    <row r="14847" spans="1:6" x14ac:dyDescent="0.25">
      <c r="A14847" s="40"/>
      <c r="F14847" s="509"/>
    </row>
    <row r="14848" spans="1:6" x14ac:dyDescent="0.25">
      <c r="A14848" s="40"/>
      <c r="F14848" s="509"/>
    </row>
    <row r="14849" spans="1:6" x14ac:dyDescent="0.25">
      <c r="A14849" s="40"/>
      <c r="F14849" s="509"/>
    </row>
    <row r="14850" spans="1:6" x14ac:dyDescent="0.25">
      <c r="A14850" s="40"/>
      <c r="F14850" s="509"/>
    </row>
    <row r="14851" spans="1:6" x14ac:dyDescent="0.25">
      <c r="A14851" s="40"/>
      <c r="F14851" s="509"/>
    </row>
    <row r="14852" spans="1:6" x14ac:dyDescent="0.25">
      <c r="A14852" s="40"/>
      <c r="F14852" s="509"/>
    </row>
    <row r="14853" spans="1:6" x14ac:dyDescent="0.25">
      <c r="A14853" s="40"/>
      <c r="F14853" s="509"/>
    </row>
    <row r="14854" spans="1:6" x14ac:dyDescent="0.25">
      <c r="A14854" s="40"/>
      <c r="F14854" s="509"/>
    </row>
    <row r="14855" spans="1:6" x14ac:dyDescent="0.25">
      <c r="A14855" s="40"/>
      <c r="F14855" s="509"/>
    </row>
    <row r="14856" spans="1:6" x14ac:dyDescent="0.25">
      <c r="A14856" s="40"/>
      <c r="F14856" s="509"/>
    </row>
    <row r="14857" spans="1:6" x14ac:dyDescent="0.25">
      <c r="A14857" s="40"/>
      <c r="F14857" s="509"/>
    </row>
    <row r="14858" spans="1:6" x14ac:dyDescent="0.25">
      <c r="A14858" s="40"/>
      <c r="F14858" s="509"/>
    </row>
    <row r="14859" spans="1:6" x14ac:dyDescent="0.25">
      <c r="A14859" s="40"/>
      <c r="F14859" s="509"/>
    </row>
    <row r="14860" spans="1:6" x14ac:dyDescent="0.25">
      <c r="A14860" s="40"/>
      <c r="F14860" s="509"/>
    </row>
    <row r="14861" spans="1:6" x14ac:dyDescent="0.25">
      <c r="A14861" s="40"/>
      <c r="F14861" s="509"/>
    </row>
    <row r="14862" spans="1:6" x14ac:dyDescent="0.25">
      <c r="A14862" s="40"/>
      <c r="F14862" s="509"/>
    </row>
    <row r="14863" spans="1:6" x14ac:dyDescent="0.25">
      <c r="A14863" s="40"/>
      <c r="F14863" s="509"/>
    </row>
    <row r="14864" spans="1:6" x14ac:dyDescent="0.25">
      <c r="A14864" s="40"/>
      <c r="F14864" s="509"/>
    </row>
    <row r="14865" spans="1:6" x14ac:dyDescent="0.25">
      <c r="A14865" s="40"/>
      <c r="F14865" s="509"/>
    </row>
    <row r="14866" spans="1:6" x14ac:dyDescent="0.25">
      <c r="A14866" s="40"/>
      <c r="F14866" s="509"/>
    </row>
    <row r="14867" spans="1:6" x14ac:dyDescent="0.25">
      <c r="A14867" s="40"/>
      <c r="F14867" s="509"/>
    </row>
    <row r="14868" spans="1:6" x14ac:dyDescent="0.25">
      <c r="A14868" s="40"/>
      <c r="F14868" s="509"/>
    </row>
    <row r="14869" spans="1:6" x14ac:dyDescent="0.25">
      <c r="A14869" s="40"/>
      <c r="F14869" s="509"/>
    </row>
    <row r="14870" spans="1:6" x14ac:dyDescent="0.25">
      <c r="A14870" s="40"/>
      <c r="F14870" s="509"/>
    </row>
    <row r="14871" spans="1:6" x14ac:dyDescent="0.25">
      <c r="A14871" s="40"/>
      <c r="F14871" s="509"/>
    </row>
    <row r="14872" spans="1:6" x14ac:dyDescent="0.25">
      <c r="A14872" s="40"/>
      <c r="F14872" s="509"/>
    </row>
    <row r="14873" spans="1:6" x14ac:dyDescent="0.25">
      <c r="A14873" s="40"/>
      <c r="F14873" s="509"/>
    </row>
    <row r="14874" spans="1:6" x14ac:dyDescent="0.25">
      <c r="A14874" s="40"/>
      <c r="F14874" s="509"/>
    </row>
    <row r="14875" spans="1:6" x14ac:dyDescent="0.25">
      <c r="A14875" s="40"/>
      <c r="F14875" s="509"/>
    </row>
    <row r="14876" spans="1:6" x14ac:dyDescent="0.25">
      <c r="A14876" s="40"/>
      <c r="F14876" s="509"/>
    </row>
    <row r="14877" spans="1:6" x14ac:dyDescent="0.25">
      <c r="A14877" s="40"/>
      <c r="F14877" s="509"/>
    </row>
    <row r="14878" spans="1:6" x14ac:dyDescent="0.25">
      <c r="A14878" s="40"/>
      <c r="F14878" s="509"/>
    </row>
    <row r="14879" spans="1:6" x14ac:dyDescent="0.25">
      <c r="A14879" s="40"/>
      <c r="F14879" s="509"/>
    </row>
    <row r="14880" spans="1:6" x14ac:dyDescent="0.25">
      <c r="A14880" s="40"/>
      <c r="F14880" s="509"/>
    </row>
    <row r="14881" spans="1:6" x14ac:dyDescent="0.25">
      <c r="A14881" s="40"/>
      <c r="F14881" s="509"/>
    </row>
    <row r="14882" spans="1:6" x14ac:dyDescent="0.25">
      <c r="A14882" s="40"/>
      <c r="F14882" s="509"/>
    </row>
    <row r="14883" spans="1:6" x14ac:dyDescent="0.25">
      <c r="A14883" s="40"/>
      <c r="F14883" s="509"/>
    </row>
    <row r="14884" spans="1:6" x14ac:dyDescent="0.25">
      <c r="A14884" s="40"/>
      <c r="F14884" s="509"/>
    </row>
    <row r="14885" spans="1:6" x14ac:dyDescent="0.25">
      <c r="A14885" s="40"/>
      <c r="F14885" s="509"/>
    </row>
    <row r="14886" spans="1:6" x14ac:dyDescent="0.25">
      <c r="A14886" s="40"/>
      <c r="F14886" s="509"/>
    </row>
    <row r="14887" spans="1:6" x14ac:dyDescent="0.25">
      <c r="A14887" s="40"/>
      <c r="F14887" s="509"/>
    </row>
    <row r="14888" spans="1:6" x14ac:dyDescent="0.25">
      <c r="A14888" s="40"/>
      <c r="F14888" s="509"/>
    </row>
    <row r="14889" spans="1:6" x14ac:dyDescent="0.25">
      <c r="A14889" s="40"/>
      <c r="F14889" s="509"/>
    </row>
    <row r="14890" spans="1:6" x14ac:dyDescent="0.25">
      <c r="A14890" s="40"/>
      <c r="F14890" s="509"/>
    </row>
    <row r="14891" spans="1:6" x14ac:dyDescent="0.25">
      <c r="A14891" s="40"/>
      <c r="F14891" s="509"/>
    </row>
    <row r="14892" spans="1:6" x14ac:dyDescent="0.25">
      <c r="A14892" s="40"/>
      <c r="F14892" s="509"/>
    </row>
    <row r="14893" spans="1:6" x14ac:dyDescent="0.25">
      <c r="A14893" s="40"/>
      <c r="F14893" s="509"/>
    </row>
    <row r="14894" spans="1:6" x14ac:dyDescent="0.25">
      <c r="A14894" s="40"/>
      <c r="F14894" s="509"/>
    </row>
    <row r="14895" spans="1:6" x14ac:dyDescent="0.25">
      <c r="A14895" s="40"/>
      <c r="F14895" s="509"/>
    </row>
    <row r="14896" spans="1:6" x14ac:dyDescent="0.25">
      <c r="A14896" s="40"/>
      <c r="F14896" s="509"/>
    </row>
    <row r="14897" spans="1:6" x14ac:dyDescent="0.25">
      <c r="A14897" s="40"/>
      <c r="F14897" s="509"/>
    </row>
    <row r="14898" spans="1:6" x14ac:dyDescent="0.25">
      <c r="A14898" s="40"/>
      <c r="F14898" s="509"/>
    </row>
    <row r="14899" spans="1:6" x14ac:dyDescent="0.25">
      <c r="A14899" s="40"/>
      <c r="F14899" s="509"/>
    </row>
    <row r="14900" spans="1:6" x14ac:dyDescent="0.25">
      <c r="A14900" s="40"/>
      <c r="F14900" s="509"/>
    </row>
    <row r="14901" spans="1:6" x14ac:dyDescent="0.25">
      <c r="A14901" s="40"/>
      <c r="F14901" s="509"/>
    </row>
    <row r="14902" spans="1:6" x14ac:dyDescent="0.25">
      <c r="A14902" s="40"/>
      <c r="F14902" s="509"/>
    </row>
    <row r="14903" spans="1:6" x14ac:dyDescent="0.25">
      <c r="A14903" s="40"/>
      <c r="F14903" s="509"/>
    </row>
    <row r="14904" spans="1:6" x14ac:dyDescent="0.25">
      <c r="A14904" s="40"/>
      <c r="F14904" s="509"/>
    </row>
    <row r="14905" spans="1:6" x14ac:dyDescent="0.25">
      <c r="A14905" s="40"/>
      <c r="F14905" s="509"/>
    </row>
    <row r="14906" spans="1:6" x14ac:dyDescent="0.25">
      <c r="A14906" s="40"/>
      <c r="F14906" s="509"/>
    </row>
    <row r="14907" spans="1:6" x14ac:dyDescent="0.25">
      <c r="A14907" s="40"/>
      <c r="F14907" s="509"/>
    </row>
    <row r="14908" spans="1:6" x14ac:dyDescent="0.25">
      <c r="A14908" s="40"/>
      <c r="F14908" s="509"/>
    </row>
    <row r="14909" spans="1:6" x14ac:dyDescent="0.25">
      <c r="A14909" s="40"/>
      <c r="F14909" s="509"/>
    </row>
    <row r="14910" spans="1:6" x14ac:dyDescent="0.25">
      <c r="A14910" s="40"/>
      <c r="F14910" s="509"/>
    </row>
    <row r="14911" spans="1:6" x14ac:dyDescent="0.25">
      <c r="A14911" s="40"/>
      <c r="F14911" s="509"/>
    </row>
    <row r="14912" spans="1:6" x14ac:dyDescent="0.25">
      <c r="A14912" s="40"/>
      <c r="F14912" s="509"/>
    </row>
    <row r="14913" spans="1:6" x14ac:dyDescent="0.25">
      <c r="A14913" s="40"/>
      <c r="F14913" s="509"/>
    </row>
    <row r="14914" spans="1:6" x14ac:dyDescent="0.25">
      <c r="A14914" s="40"/>
      <c r="F14914" s="509"/>
    </row>
    <row r="14915" spans="1:6" x14ac:dyDescent="0.25">
      <c r="A14915" s="40"/>
      <c r="F14915" s="509"/>
    </row>
    <row r="14916" spans="1:6" x14ac:dyDescent="0.25">
      <c r="A14916" s="40"/>
      <c r="F14916" s="509"/>
    </row>
    <row r="14917" spans="1:6" x14ac:dyDescent="0.25">
      <c r="A14917" s="40"/>
      <c r="F14917" s="509"/>
    </row>
    <row r="14918" spans="1:6" x14ac:dyDescent="0.25">
      <c r="A14918" s="40"/>
      <c r="F14918" s="509"/>
    </row>
    <row r="14919" spans="1:6" x14ac:dyDescent="0.25">
      <c r="A14919" s="40"/>
      <c r="F14919" s="509"/>
    </row>
    <row r="14920" spans="1:6" x14ac:dyDescent="0.25">
      <c r="A14920" s="40"/>
      <c r="F14920" s="509"/>
    </row>
    <row r="14921" spans="1:6" x14ac:dyDescent="0.25">
      <c r="A14921" s="40"/>
      <c r="F14921" s="509"/>
    </row>
    <row r="14922" spans="1:6" x14ac:dyDescent="0.25">
      <c r="A14922" s="40"/>
      <c r="F14922" s="509"/>
    </row>
    <row r="14923" spans="1:6" x14ac:dyDescent="0.25">
      <c r="A14923" s="40"/>
      <c r="F14923" s="509"/>
    </row>
    <row r="14924" spans="1:6" x14ac:dyDescent="0.25">
      <c r="A14924" s="40"/>
      <c r="F14924" s="509"/>
    </row>
    <row r="14925" spans="1:6" x14ac:dyDescent="0.25">
      <c r="A14925" s="40"/>
      <c r="F14925" s="509"/>
    </row>
    <row r="14926" spans="1:6" x14ac:dyDescent="0.25">
      <c r="A14926" s="40"/>
      <c r="F14926" s="509"/>
    </row>
    <row r="14927" spans="1:6" x14ac:dyDescent="0.25">
      <c r="A14927" s="40"/>
      <c r="F14927" s="509"/>
    </row>
    <row r="14928" spans="1:6" x14ac:dyDescent="0.25">
      <c r="A14928" s="40"/>
      <c r="F14928" s="509"/>
    </row>
    <row r="14929" spans="1:6" x14ac:dyDescent="0.25">
      <c r="A14929" s="40"/>
      <c r="F14929" s="509"/>
    </row>
    <row r="14930" spans="1:6" x14ac:dyDescent="0.25">
      <c r="A14930" s="40"/>
      <c r="F14930" s="509"/>
    </row>
    <row r="14931" spans="1:6" x14ac:dyDescent="0.25">
      <c r="A14931" s="40"/>
      <c r="F14931" s="509"/>
    </row>
    <row r="14932" spans="1:6" x14ac:dyDescent="0.25">
      <c r="A14932" s="40"/>
      <c r="F14932" s="509"/>
    </row>
    <row r="14933" spans="1:6" x14ac:dyDescent="0.25">
      <c r="A14933" s="40"/>
      <c r="F14933" s="509"/>
    </row>
    <row r="14934" spans="1:6" x14ac:dyDescent="0.25">
      <c r="A14934" s="40"/>
      <c r="F14934" s="509"/>
    </row>
    <row r="14935" spans="1:6" x14ac:dyDescent="0.25">
      <c r="A14935" s="40"/>
      <c r="F14935" s="509"/>
    </row>
    <row r="14936" spans="1:6" x14ac:dyDescent="0.25">
      <c r="A14936" s="40"/>
      <c r="F14936" s="509"/>
    </row>
    <row r="14937" spans="1:6" x14ac:dyDescent="0.25">
      <c r="A14937" s="40"/>
      <c r="F14937" s="509"/>
    </row>
    <row r="14938" spans="1:6" x14ac:dyDescent="0.25">
      <c r="A14938" s="40"/>
      <c r="F14938" s="509"/>
    </row>
    <row r="14939" spans="1:6" x14ac:dyDescent="0.25">
      <c r="A14939" s="40"/>
      <c r="F14939" s="509"/>
    </row>
    <row r="14940" spans="1:6" x14ac:dyDescent="0.25">
      <c r="A14940" s="40"/>
      <c r="F14940" s="509"/>
    </row>
    <row r="14941" spans="1:6" x14ac:dyDescent="0.25">
      <c r="A14941" s="40"/>
      <c r="F14941" s="509"/>
    </row>
    <row r="14942" spans="1:6" x14ac:dyDescent="0.25">
      <c r="A14942" s="40"/>
      <c r="F14942" s="509"/>
    </row>
    <row r="14943" spans="1:6" x14ac:dyDescent="0.25">
      <c r="A14943" s="40"/>
      <c r="F14943" s="509"/>
    </row>
    <row r="14944" spans="1:6" x14ac:dyDescent="0.25">
      <c r="A14944" s="40"/>
      <c r="F14944" s="509"/>
    </row>
    <row r="14945" spans="1:6" x14ac:dyDescent="0.25">
      <c r="A14945" s="40"/>
      <c r="F14945" s="509"/>
    </row>
    <row r="14946" spans="1:6" x14ac:dyDescent="0.25">
      <c r="A14946" s="40"/>
      <c r="F14946" s="509"/>
    </row>
    <row r="14947" spans="1:6" x14ac:dyDescent="0.25">
      <c r="A14947" s="40"/>
      <c r="F14947" s="509"/>
    </row>
    <row r="14948" spans="1:6" x14ac:dyDescent="0.25">
      <c r="A14948" s="40"/>
      <c r="F14948" s="509"/>
    </row>
    <row r="14949" spans="1:6" x14ac:dyDescent="0.25">
      <c r="A14949" s="40"/>
      <c r="F14949" s="509"/>
    </row>
    <row r="14950" spans="1:6" x14ac:dyDescent="0.25">
      <c r="A14950" s="40"/>
      <c r="F14950" s="509"/>
    </row>
    <row r="14951" spans="1:6" x14ac:dyDescent="0.25">
      <c r="A14951" s="40"/>
      <c r="F14951" s="509"/>
    </row>
    <row r="14952" spans="1:6" x14ac:dyDescent="0.25">
      <c r="A14952" s="40"/>
      <c r="F14952" s="509"/>
    </row>
    <row r="14953" spans="1:6" x14ac:dyDescent="0.25">
      <c r="A14953" s="40"/>
      <c r="F14953" s="509"/>
    </row>
    <row r="14954" spans="1:6" x14ac:dyDescent="0.25">
      <c r="A14954" s="40"/>
      <c r="F14954" s="509"/>
    </row>
    <row r="14955" spans="1:6" x14ac:dyDescent="0.25">
      <c r="A14955" s="40"/>
      <c r="F14955" s="509"/>
    </row>
    <row r="14956" spans="1:6" x14ac:dyDescent="0.25">
      <c r="A14956" s="40"/>
      <c r="F14956" s="509"/>
    </row>
    <row r="14957" spans="1:6" x14ac:dyDescent="0.25">
      <c r="A14957" s="40"/>
      <c r="F14957" s="509"/>
    </row>
    <row r="14958" spans="1:6" x14ac:dyDescent="0.25">
      <c r="A14958" s="40"/>
      <c r="F14958" s="509"/>
    </row>
    <row r="14959" spans="1:6" x14ac:dyDescent="0.25">
      <c r="A14959" s="40"/>
      <c r="F14959" s="509"/>
    </row>
    <row r="14960" spans="1:6" x14ac:dyDescent="0.25">
      <c r="A14960" s="40"/>
      <c r="F14960" s="509"/>
    </row>
    <row r="14961" spans="1:6" x14ac:dyDescent="0.25">
      <c r="A14961" s="40"/>
      <c r="F14961" s="509"/>
    </row>
    <row r="14962" spans="1:6" x14ac:dyDescent="0.25">
      <c r="A14962" s="40"/>
      <c r="F14962" s="509"/>
    </row>
    <row r="14963" spans="1:6" x14ac:dyDescent="0.25">
      <c r="A14963" s="40"/>
      <c r="F14963" s="509"/>
    </row>
    <row r="14964" spans="1:6" x14ac:dyDescent="0.25">
      <c r="A14964" s="40"/>
      <c r="F14964" s="509"/>
    </row>
    <row r="14965" spans="1:6" x14ac:dyDescent="0.25">
      <c r="A14965" s="40"/>
      <c r="F14965" s="509"/>
    </row>
    <row r="14966" spans="1:6" x14ac:dyDescent="0.25">
      <c r="A14966" s="40"/>
      <c r="F14966" s="509"/>
    </row>
    <row r="14967" spans="1:6" x14ac:dyDescent="0.25">
      <c r="A14967" s="40"/>
      <c r="F14967" s="509"/>
    </row>
    <row r="14968" spans="1:6" x14ac:dyDescent="0.25">
      <c r="A14968" s="40"/>
      <c r="F14968" s="509"/>
    </row>
    <row r="14969" spans="1:6" x14ac:dyDescent="0.25">
      <c r="A14969" s="40"/>
      <c r="F14969" s="509"/>
    </row>
    <row r="14970" spans="1:6" x14ac:dyDescent="0.25">
      <c r="A14970" s="40"/>
      <c r="F14970" s="509"/>
    </row>
    <row r="14971" spans="1:6" x14ac:dyDescent="0.25">
      <c r="A14971" s="40"/>
      <c r="F14971" s="509"/>
    </row>
    <row r="14972" spans="1:6" x14ac:dyDescent="0.25">
      <c r="A14972" s="40"/>
      <c r="F14972" s="509"/>
    </row>
    <row r="14973" spans="1:6" x14ac:dyDescent="0.25">
      <c r="A14973" s="40"/>
      <c r="F14973" s="509"/>
    </row>
    <row r="14974" spans="1:6" x14ac:dyDescent="0.25">
      <c r="A14974" s="40"/>
      <c r="F14974" s="509"/>
    </row>
    <row r="14975" spans="1:6" x14ac:dyDescent="0.25">
      <c r="A14975" s="40"/>
      <c r="F14975" s="509"/>
    </row>
    <row r="14976" spans="1:6" x14ac:dyDescent="0.25">
      <c r="A14976" s="40"/>
      <c r="F14976" s="509"/>
    </row>
    <row r="14977" spans="1:6" x14ac:dyDescent="0.25">
      <c r="A14977" s="40"/>
      <c r="F14977" s="509"/>
    </row>
    <row r="14978" spans="1:6" x14ac:dyDescent="0.25">
      <c r="A14978" s="40"/>
      <c r="F14978" s="509"/>
    </row>
    <row r="14979" spans="1:6" x14ac:dyDescent="0.25">
      <c r="A14979" s="40"/>
      <c r="F14979" s="509"/>
    </row>
    <row r="14980" spans="1:6" x14ac:dyDescent="0.25">
      <c r="A14980" s="40"/>
      <c r="F14980" s="509"/>
    </row>
    <row r="14981" spans="1:6" x14ac:dyDescent="0.25">
      <c r="A14981" s="40"/>
      <c r="F14981" s="509"/>
    </row>
    <row r="14982" spans="1:6" x14ac:dyDescent="0.25">
      <c r="A14982" s="40"/>
      <c r="F14982" s="509"/>
    </row>
    <row r="14983" spans="1:6" x14ac:dyDescent="0.25">
      <c r="A14983" s="40"/>
      <c r="F14983" s="509"/>
    </row>
    <row r="14984" spans="1:6" x14ac:dyDescent="0.25">
      <c r="A14984" s="40"/>
      <c r="F14984" s="509"/>
    </row>
    <row r="14985" spans="1:6" x14ac:dyDescent="0.25">
      <c r="A14985" s="40"/>
      <c r="F14985" s="509"/>
    </row>
    <row r="14986" spans="1:6" x14ac:dyDescent="0.25">
      <c r="A14986" s="40"/>
      <c r="F14986" s="509"/>
    </row>
    <row r="14987" spans="1:6" x14ac:dyDescent="0.25">
      <c r="A14987" s="40"/>
      <c r="F14987" s="509"/>
    </row>
    <row r="14988" spans="1:6" x14ac:dyDescent="0.25">
      <c r="A14988" s="40"/>
      <c r="F14988" s="509"/>
    </row>
    <row r="14989" spans="1:6" x14ac:dyDescent="0.25">
      <c r="A14989" s="40"/>
      <c r="F14989" s="509"/>
    </row>
    <row r="14990" spans="1:6" x14ac:dyDescent="0.25">
      <c r="A14990" s="40"/>
      <c r="F14990" s="509"/>
    </row>
    <row r="14991" spans="1:6" x14ac:dyDescent="0.25">
      <c r="A14991" s="40"/>
      <c r="F14991" s="509"/>
    </row>
    <row r="14992" spans="1:6" x14ac:dyDescent="0.25">
      <c r="A14992" s="40"/>
      <c r="F14992" s="509"/>
    </row>
    <row r="14993" spans="1:6" x14ac:dyDescent="0.25">
      <c r="A14993" s="40"/>
      <c r="F14993" s="509"/>
    </row>
    <row r="14994" spans="1:6" x14ac:dyDescent="0.25">
      <c r="A14994" s="40"/>
      <c r="F14994" s="509"/>
    </row>
    <row r="14995" spans="1:6" x14ac:dyDescent="0.25">
      <c r="A14995" s="40"/>
      <c r="F14995" s="509"/>
    </row>
    <row r="14996" spans="1:6" x14ac:dyDescent="0.25">
      <c r="A14996" s="40"/>
      <c r="F14996" s="509"/>
    </row>
    <row r="14997" spans="1:6" x14ac:dyDescent="0.25">
      <c r="A14997" s="40"/>
      <c r="F14997" s="509"/>
    </row>
    <row r="14998" spans="1:6" x14ac:dyDescent="0.25">
      <c r="A14998" s="40"/>
      <c r="F14998" s="509"/>
    </row>
    <row r="14999" spans="1:6" x14ac:dyDescent="0.25">
      <c r="A14999" s="40"/>
      <c r="F14999" s="509"/>
    </row>
    <row r="15000" spans="1:6" x14ac:dyDescent="0.25">
      <c r="A15000" s="40"/>
      <c r="F15000" s="509"/>
    </row>
    <row r="15001" spans="1:6" x14ac:dyDescent="0.25">
      <c r="A15001" s="40"/>
      <c r="F15001" s="509"/>
    </row>
    <row r="15002" spans="1:6" x14ac:dyDescent="0.25">
      <c r="A15002" s="40"/>
      <c r="F15002" s="509"/>
    </row>
    <row r="15003" spans="1:6" x14ac:dyDescent="0.25">
      <c r="A15003" s="40"/>
      <c r="F15003" s="509"/>
    </row>
    <row r="15004" spans="1:6" x14ac:dyDescent="0.25">
      <c r="A15004" s="40"/>
      <c r="F15004" s="509"/>
    </row>
    <row r="15005" spans="1:6" x14ac:dyDescent="0.25">
      <c r="A15005" s="40"/>
      <c r="F15005" s="509"/>
    </row>
    <row r="15006" spans="1:6" x14ac:dyDescent="0.25">
      <c r="A15006" s="40"/>
      <c r="F15006" s="509"/>
    </row>
    <row r="15007" spans="1:6" x14ac:dyDescent="0.25">
      <c r="A15007" s="40"/>
      <c r="F15007" s="509"/>
    </row>
    <row r="15008" spans="1:6" x14ac:dyDescent="0.25">
      <c r="A15008" s="40"/>
      <c r="F15008" s="509"/>
    </row>
    <row r="15009" spans="1:6" x14ac:dyDescent="0.25">
      <c r="A15009" s="40"/>
      <c r="F15009" s="509"/>
    </row>
    <row r="15010" spans="1:6" x14ac:dyDescent="0.25">
      <c r="A15010" s="40"/>
      <c r="F15010" s="509"/>
    </row>
    <row r="15011" spans="1:6" x14ac:dyDescent="0.25">
      <c r="A15011" s="40"/>
      <c r="F15011" s="509"/>
    </row>
    <row r="15012" spans="1:6" x14ac:dyDescent="0.25">
      <c r="A15012" s="40"/>
      <c r="F15012" s="509"/>
    </row>
    <row r="15013" spans="1:6" x14ac:dyDescent="0.25">
      <c r="A15013" s="40"/>
      <c r="F15013" s="509"/>
    </row>
    <row r="15014" spans="1:6" x14ac:dyDescent="0.25">
      <c r="A15014" s="40"/>
      <c r="F15014" s="509"/>
    </row>
    <row r="15015" spans="1:6" x14ac:dyDescent="0.25">
      <c r="A15015" s="40"/>
      <c r="F15015" s="509"/>
    </row>
    <row r="15016" spans="1:6" x14ac:dyDescent="0.25">
      <c r="A15016" s="40"/>
      <c r="F15016" s="509"/>
    </row>
    <row r="15017" spans="1:6" x14ac:dyDescent="0.25">
      <c r="A15017" s="40"/>
      <c r="F15017" s="509"/>
    </row>
    <row r="15018" spans="1:6" x14ac:dyDescent="0.25">
      <c r="A15018" s="40"/>
      <c r="F15018" s="509"/>
    </row>
    <row r="15019" spans="1:6" x14ac:dyDescent="0.25">
      <c r="A15019" s="40"/>
      <c r="F15019" s="509"/>
    </row>
    <row r="15020" spans="1:6" x14ac:dyDescent="0.25">
      <c r="A15020" s="40"/>
      <c r="F15020" s="509"/>
    </row>
    <row r="15021" spans="1:6" x14ac:dyDescent="0.25">
      <c r="A15021" s="40"/>
      <c r="F15021" s="509"/>
    </row>
    <row r="15022" spans="1:6" x14ac:dyDescent="0.25">
      <c r="A15022" s="40"/>
      <c r="F15022" s="509"/>
    </row>
    <row r="15023" spans="1:6" x14ac:dyDescent="0.25">
      <c r="A15023" s="40"/>
      <c r="F15023" s="509"/>
    </row>
    <row r="15024" spans="1:6" x14ac:dyDescent="0.25">
      <c r="A15024" s="40"/>
      <c r="F15024" s="509"/>
    </row>
    <row r="15025" spans="1:6" x14ac:dyDescent="0.25">
      <c r="A15025" s="40"/>
      <c r="F15025" s="509"/>
    </row>
    <row r="15026" spans="1:6" x14ac:dyDescent="0.25">
      <c r="A15026" s="40"/>
      <c r="F15026" s="509"/>
    </row>
    <row r="15027" spans="1:6" x14ac:dyDescent="0.25">
      <c r="A15027" s="40"/>
      <c r="F15027" s="509"/>
    </row>
    <row r="15028" spans="1:6" x14ac:dyDescent="0.25">
      <c r="A15028" s="40"/>
      <c r="F15028" s="509"/>
    </row>
    <row r="15029" spans="1:6" x14ac:dyDescent="0.25">
      <c r="A15029" s="40"/>
      <c r="F15029" s="509"/>
    </row>
    <row r="15030" spans="1:6" x14ac:dyDescent="0.25">
      <c r="A15030" s="40"/>
      <c r="F15030" s="509"/>
    </row>
    <row r="15031" spans="1:6" x14ac:dyDescent="0.25">
      <c r="A15031" s="40"/>
      <c r="F15031" s="509"/>
    </row>
    <row r="15032" spans="1:6" x14ac:dyDescent="0.25">
      <c r="A15032" s="40"/>
      <c r="F15032" s="509"/>
    </row>
    <row r="15033" spans="1:6" x14ac:dyDescent="0.25">
      <c r="A15033" s="40"/>
      <c r="F15033" s="509"/>
    </row>
    <row r="15034" spans="1:6" x14ac:dyDescent="0.25">
      <c r="A15034" s="40"/>
      <c r="F15034" s="509"/>
    </row>
    <row r="15035" spans="1:6" x14ac:dyDescent="0.25">
      <c r="A15035" s="40"/>
      <c r="F15035" s="509"/>
    </row>
    <row r="15036" spans="1:6" x14ac:dyDescent="0.25">
      <c r="A15036" s="40"/>
      <c r="F15036" s="509"/>
    </row>
    <row r="15037" spans="1:6" x14ac:dyDescent="0.25">
      <c r="A15037" s="40"/>
      <c r="F15037" s="509"/>
    </row>
    <row r="15038" spans="1:6" x14ac:dyDescent="0.25">
      <c r="A15038" s="40"/>
      <c r="F15038" s="509"/>
    </row>
    <row r="15039" spans="1:6" x14ac:dyDescent="0.25">
      <c r="A15039" s="40"/>
      <c r="F15039" s="509"/>
    </row>
    <row r="15040" spans="1:6" x14ac:dyDescent="0.25">
      <c r="A15040" s="40"/>
      <c r="F15040" s="509"/>
    </row>
    <row r="15041" spans="1:6" x14ac:dyDescent="0.25">
      <c r="A15041" s="40"/>
      <c r="F15041" s="509"/>
    </row>
    <row r="15042" spans="1:6" x14ac:dyDescent="0.25">
      <c r="A15042" s="40"/>
      <c r="F15042" s="509"/>
    </row>
    <row r="15043" spans="1:6" x14ac:dyDescent="0.25">
      <c r="A15043" s="40"/>
      <c r="F15043" s="509"/>
    </row>
    <row r="15044" spans="1:6" x14ac:dyDescent="0.25">
      <c r="A15044" s="40"/>
      <c r="F15044" s="509"/>
    </row>
    <row r="15045" spans="1:6" x14ac:dyDescent="0.25">
      <c r="A15045" s="40"/>
      <c r="F15045" s="509"/>
    </row>
    <row r="15046" spans="1:6" x14ac:dyDescent="0.25">
      <c r="A15046" s="40"/>
      <c r="F15046" s="509"/>
    </row>
    <row r="15047" spans="1:6" x14ac:dyDescent="0.25">
      <c r="A15047" s="40"/>
      <c r="F15047" s="509"/>
    </row>
    <row r="15048" spans="1:6" x14ac:dyDescent="0.25">
      <c r="A15048" s="40"/>
      <c r="F15048" s="509"/>
    </row>
    <row r="15049" spans="1:6" x14ac:dyDescent="0.25">
      <c r="A15049" s="40"/>
      <c r="F15049" s="509"/>
    </row>
    <row r="15050" spans="1:6" x14ac:dyDescent="0.25">
      <c r="A15050" s="40"/>
      <c r="F15050" s="509"/>
    </row>
    <row r="15051" spans="1:6" x14ac:dyDescent="0.25">
      <c r="A15051" s="40"/>
      <c r="F15051" s="509"/>
    </row>
    <row r="15052" spans="1:6" x14ac:dyDescent="0.25">
      <c r="A15052" s="40"/>
      <c r="F15052" s="509"/>
    </row>
    <row r="15053" spans="1:6" x14ac:dyDescent="0.25">
      <c r="A15053" s="40"/>
      <c r="F15053" s="509"/>
    </row>
    <row r="15054" spans="1:6" x14ac:dyDescent="0.25">
      <c r="A15054" s="40"/>
      <c r="F15054" s="509"/>
    </row>
    <row r="15055" spans="1:6" x14ac:dyDescent="0.25">
      <c r="A15055" s="40"/>
      <c r="F15055" s="509"/>
    </row>
    <row r="15056" spans="1:6" x14ac:dyDescent="0.25">
      <c r="A15056" s="40"/>
      <c r="F15056" s="509"/>
    </row>
    <row r="15057" spans="1:6" x14ac:dyDescent="0.25">
      <c r="A15057" s="40"/>
      <c r="F15057" s="509"/>
    </row>
    <row r="15058" spans="1:6" x14ac:dyDescent="0.25">
      <c r="A15058" s="40"/>
      <c r="F15058" s="509"/>
    </row>
    <row r="15059" spans="1:6" x14ac:dyDescent="0.25">
      <c r="A15059" s="40"/>
      <c r="F15059" s="509"/>
    </row>
    <row r="15060" spans="1:6" x14ac:dyDescent="0.25">
      <c r="A15060" s="40"/>
      <c r="F15060" s="509"/>
    </row>
    <row r="15061" spans="1:6" x14ac:dyDescent="0.25">
      <c r="A15061" s="40"/>
      <c r="F15061" s="509"/>
    </row>
    <row r="15062" spans="1:6" x14ac:dyDescent="0.25">
      <c r="A15062" s="40"/>
      <c r="F15062" s="509"/>
    </row>
    <row r="15063" spans="1:6" x14ac:dyDescent="0.25">
      <c r="A15063" s="40"/>
      <c r="F15063" s="509"/>
    </row>
    <row r="15064" spans="1:6" x14ac:dyDescent="0.25">
      <c r="A15064" s="40"/>
      <c r="F15064" s="509"/>
    </row>
    <row r="15065" spans="1:6" x14ac:dyDescent="0.25">
      <c r="A15065" s="40"/>
      <c r="F15065" s="509"/>
    </row>
    <row r="15066" spans="1:6" x14ac:dyDescent="0.25">
      <c r="A15066" s="40"/>
      <c r="F15066" s="509"/>
    </row>
    <row r="15067" spans="1:6" x14ac:dyDescent="0.25">
      <c r="A15067" s="40"/>
      <c r="F15067" s="509"/>
    </row>
    <row r="15068" spans="1:6" x14ac:dyDescent="0.25">
      <c r="A15068" s="40"/>
      <c r="F15068" s="509"/>
    </row>
    <row r="15069" spans="1:6" x14ac:dyDescent="0.25">
      <c r="A15069" s="40"/>
      <c r="F15069" s="509"/>
    </row>
    <row r="15070" spans="1:6" x14ac:dyDescent="0.25">
      <c r="A15070" s="40"/>
      <c r="F15070" s="509"/>
    </row>
    <row r="15071" spans="1:6" x14ac:dyDescent="0.25">
      <c r="A15071" s="40"/>
      <c r="F15071" s="509"/>
    </row>
    <row r="15072" spans="1:6" x14ac:dyDescent="0.25">
      <c r="A15072" s="40"/>
      <c r="F15072" s="509"/>
    </row>
    <row r="15073" spans="1:6" x14ac:dyDescent="0.25">
      <c r="A15073" s="40"/>
      <c r="F15073" s="509"/>
    </row>
    <row r="15074" spans="1:6" x14ac:dyDescent="0.25">
      <c r="A15074" s="40"/>
      <c r="F15074" s="509"/>
    </row>
    <row r="15075" spans="1:6" x14ac:dyDescent="0.25">
      <c r="A15075" s="40"/>
      <c r="F15075" s="509"/>
    </row>
    <row r="15076" spans="1:6" x14ac:dyDescent="0.25">
      <c r="A15076" s="40"/>
      <c r="F15076" s="509"/>
    </row>
    <row r="15077" spans="1:6" x14ac:dyDescent="0.25">
      <c r="A15077" s="40"/>
      <c r="F15077" s="509"/>
    </row>
    <row r="15078" spans="1:6" x14ac:dyDescent="0.25">
      <c r="A15078" s="40"/>
      <c r="F15078" s="509"/>
    </row>
    <row r="15079" spans="1:6" x14ac:dyDescent="0.25">
      <c r="A15079" s="40"/>
      <c r="F15079" s="509"/>
    </row>
    <row r="15080" spans="1:6" x14ac:dyDescent="0.25">
      <c r="A15080" s="40"/>
      <c r="F15080" s="509"/>
    </row>
    <row r="15081" spans="1:6" x14ac:dyDescent="0.25">
      <c r="A15081" s="40"/>
      <c r="F15081" s="509"/>
    </row>
    <row r="15082" spans="1:6" x14ac:dyDescent="0.25">
      <c r="A15082" s="40"/>
      <c r="F15082" s="509"/>
    </row>
    <row r="15083" spans="1:6" x14ac:dyDescent="0.25">
      <c r="A15083" s="40"/>
      <c r="F15083" s="509"/>
    </row>
    <row r="15084" spans="1:6" x14ac:dyDescent="0.25">
      <c r="A15084" s="40"/>
      <c r="F15084" s="509"/>
    </row>
    <row r="15085" spans="1:6" x14ac:dyDescent="0.25">
      <c r="A15085" s="40"/>
      <c r="F15085" s="509"/>
    </row>
    <row r="15086" spans="1:6" x14ac:dyDescent="0.25">
      <c r="A15086" s="40"/>
      <c r="F15086" s="509"/>
    </row>
    <row r="15087" spans="1:6" x14ac:dyDescent="0.25">
      <c r="A15087" s="40"/>
      <c r="F15087" s="509"/>
    </row>
    <row r="15088" spans="1:6" x14ac:dyDescent="0.25">
      <c r="A15088" s="40"/>
      <c r="F15088" s="509"/>
    </row>
    <row r="15089" spans="1:6" x14ac:dyDescent="0.25">
      <c r="A15089" s="40"/>
      <c r="F15089" s="509"/>
    </row>
    <row r="15090" spans="1:6" x14ac:dyDescent="0.25">
      <c r="A15090" s="40"/>
      <c r="F15090" s="509"/>
    </row>
    <row r="15091" spans="1:6" x14ac:dyDescent="0.25">
      <c r="A15091" s="40"/>
      <c r="F15091" s="509"/>
    </row>
    <row r="15092" spans="1:6" x14ac:dyDescent="0.25">
      <c r="A15092" s="40"/>
      <c r="F15092" s="509"/>
    </row>
    <row r="15093" spans="1:6" x14ac:dyDescent="0.25">
      <c r="A15093" s="40"/>
      <c r="F15093" s="509"/>
    </row>
    <row r="15094" spans="1:6" x14ac:dyDescent="0.25">
      <c r="A15094" s="40"/>
      <c r="F15094" s="509"/>
    </row>
    <row r="15095" spans="1:6" x14ac:dyDescent="0.25">
      <c r="A15095" s="40"/>
      <c r="F15095" s="509"/>
    </row>
    <row r="15096" spans="1:6" x14ac:dyDescent="0.25">
      <c r="A15096" s="40"/>
      <c r="F15096" s="509"/>
    </row>
    <row r="15097" spans="1:6" x14ac:dyDescent="0.25">
      <c r="A15097" s="40"/>
      <c r="F15097" s="509"/>
    </row>
    <row r="15098" spans="1:6" x14ac:dyDescent="0.25">
      <c r="A15098" s="40"/>
      <c r="F15098" s="509"/>
    </row>
    <row r="15099" spans="1:6" x14ac:dyDescent="0.25">
      <c r="A15099" s="40"/>
      <c r="F15099" s="509"/>
    </row>
    <row r="15100" spans="1:6" x14ac:dyDescent="0.25">
      <c r="A15100" s="40"/>
      <c r="F15100" s="509"/>
    </row>
    <row r="15101" spans="1:6" x14ac:dyDescent="0.25">
      <c r="A15101" s="40"/>
      <c r="F15101" s="509"/>
    </row>
    <row r="15102" spans="1:6" x14ac:dyDescent="0.25">
      <c r="A15102" s="40"/>
      <c r="F15102" s="509"/>
    </row>
    <row r="15103" spans="1:6" x14ac:dyDescent="0.25">
      <c r="A15103" s="40"/>
      <c r="F15103" s="509"/>
    </row>
    <row r="15104" spans="1:6" x14ac:dyDescent="0.25">
      <c r="A15104" s="40"/>
      <c r="F15104" s="509"/>
    </row>
    <row r="15105" spans="1:6" x14ac:dyDescent="0.25">
      <c r="A15105" s="40"/>
      <c r="F15105" s="509"/>
    </row>
    <row r="15106" spans="1:6" x14ac:dyDescent="0.25">
      <c r="A15106" s="40"/>
      <c r="F15106" s="509"/>
    </row>
    <row r="15107" spans="1:6" x14ac:dyDescent="0.25">
      <c r="A15107" s="40"/>
      <c r="F15107" s="509"/>
    </row>
    <row r="15108" spans="1:6" x14ac:dyDescent="0.25">
      <c r="A15108" s="40"/>
      <c r="F15108" s="509"/>
    </row>
    <row r="15109" spans="1:6" x14ac:dyDescent="0.25">
      <c r="A15109" s="40"/>
      <c r="F15109" s="509"/>
    </row>
    <row r="15110" spans="1:6" x14ac:dyDescent="0.25">
      <c r="A15110" s="40"/>
      <c r="F15110" s="509"/>
    </row>
    <row r="15111" spans="1:6" x14ac:dyDescent="0.25">
      <c r="A15111" s="40"/>
      <c r="F15111" s="509"/>
    </row>
    <row r="15112" spans="1:6" x14ac:dyDescent="0.25">
      <c r="A15112" s="40"/>
      <c r="F15112" s="509"/>
    </row>
    <row r="15113" spans="1:6" x14ac:dyDescent="0.25">
      <c r="A15113" s="40"/>
      <c r="F15113" s="509"/>
    </row>
    <row r="15114" spans="1:6" x14ac:dyDescent="0.25">
      <c r="A15114" s="40"/>
      <c r="F15114" s="509"/>
    </row>
    <row r="15115" spans="1:6" x14ac:dyDescent="0.25">
      <c r="A15115" s="40"/>
      <c r="F15115" s="509"/>
    </row>
    <row r="15116" spans="1:6" x14ac:dyDescent="0.25">
      <c r="A15116" s="40"/>
      <c r="F15116" s="509"/>
    </row>
    <row r="15117" spans="1:6" x14ac:dyDescent="0.25">
      <c r="A15117" s="40"/>
      <c r="F15117" s="509"/>
    </row>
    <row r="15118" spans="1:6" x14ac:dyDescent="0.25">
      <c r="A15118" s="40"/>
      <c r="F15118" s="509"/>
    </row>
    <row r="15119" spans="1:6" x14ac:dyDescent="0.25">
      <c r="A15119" s="40"/>
      <c r="F15119" s="509"/>
    </row>
    <row r="15120" spans="1:6" x14ac:dyDescent="0.25">
      <c r="A15120" s="40"/>
      <c r="F15120" s="509"/>
    </row>
    <row r="15121" spans="1:6" x14ac:dyDescent="0.25">
      <c r="A15121" s="40"/>
      <c r="F15121" s="509"/>
    </row>
    <row r="15122" spans="1:6" x14ac:dyDescent="0.25">
      <c r="A15122" s="40"/>
      <c r="F15122" s="509"/>
    </row>
    <row r="15123" spans="1:6" x14ac:dyDescent="0.25">
      <c r="A15123" s="40"/>
      <c r="F15123" s="509"/>
    </row>
    <row r="15124" spans="1:6" x14ac:dyDescent="0.25">
      <c r="A15124" s="40"/>
      <c r="F15124" s="509"/>
    </row>
    <row r="15125" spans="1:6" x14ac:dyDescent="0.25">
      <c r="A15125" s="40"/>
      <c r="F15125" s="509"/>
    </row>
    <row r="15126" spans="1:6" x14ac:dyDescent="0.25">
      <c r="A15126" s="40"/>
      <c r="F15126" s="509"/>
    </row>
    <row r="15127" spans="1:6" x14ac:dyDescent="0.25">
      <c r="A15127" s="40"/>
      <c r="F15127" s="509"/>
    </row>
    <row r="15128" spans="1:6" x14ac:dyDescent="0.25">
      <c r="A15128" s="40"/>
      <c r="F15128" s="509"/>
    </row>
    <row r="15129" spans="1:6" x14ac:dyDescent="0.25">
      <c r="A15129" s="40"/>
      <c r="F15129" s="509"/>
    </row>
    <row r="15130" spans="1:6" x14ac:dyDescent="0.25">
      <c r="A15130" s="40"/>
      <c r="F15130" s="509"/>
    </row>
    <row r="15131" spans="1:6" x14ac:dyDescent="0.25">
      <c r="A15131" s="40"/>
      <c r="F15131" s="509"/>
    </row>
    <row r="15132" spans="1:6" x14ac:dyDescent="0.25">
      <c r="A15132" s="40"/>
      <c r="F15132" s="509"/>
    </row>
    <row r="15133" spans="1:6" x14ac:dyDescent="0.25">
      <c r="A15133" s="40"/>
      <c r="F15133" s="509"/>
    </row>
    <row r="15134" spans="1:6" x14ac:dyDescent="0.25">
      <c r="A15134" s="40"/>
      <c r="F15134" s="509"/>
    </row>
    <row r="15135" spans="1:6" x14ac:dyDescent="0.25">
      <c r="A15135" s="40"/>
      <c r="F15135" s="509"/>
    </row>
    <row r="15136" spans="1:6" x14ac:dyDescent="0.25">
      <c r="A15136" s="40"/>
      <c r="F15136" s="509"/>
    </row>
    <row r="15137" spans="1:6" x14ac:dyDescent="0.25">
      <c r="A15137" s="40"/>
      <c r="F15137" s="509"/>
    </row>
    <row r="15138" spans="1:6" x14ac:dyDescent="0.25">
      <c r="A15138" s="40"/>
      <c r="F15138" s="509"/>
    </row>
    <row r="15139" spans="1:6" x14ac:dyDescent="0.25">
      <c r="A15139" s="40"/>
      <c r="F15139" s="509"/>
    </row>
    <row r="15140" spans="1:6" x14ac:dyDescent="0.25">
      <c r="A15140" s="40"/>
      <c r="F15140" s="509"/>
    </row>
    <row r="15141" spans="1:6" x14ac:dyDescent="0.25">
      <c r="A15141" s="40"/>
      <c r="F15141" s="509"/>
    </row>
    <row r="15142" spans="1:6" x14ac:dyDescent="0.25">
      <c r="A15142" s="40"/>
      <c r="F15142" s="509"/>
    </row>
    <row r="15143" spans="1:6" x14ac:dyDescent="0.25">
      <c r="A15143" s="40"/>
      <c r="F15143" s="509"/>
    </row>
    <row r="15144" spans="1:6" x14ac:dyDescent="0.25">
      <c r="A15144" s="40"/>
      <c r="F15144" s="509"/>
    </row>
    <row r="15145" spans="1:6" x14ac:dyDescent="0.25">
      <c r="A15145" s="40"/>
      <c r="F15145" s="509"/>
    </row>
    <row r="15146" spans="1:6" x14ac:dyDescent="0.25">
      <c r="A15146" s="40"/>
      <c r="F15146" s="509"/>
    </row>
    <row r="15147" spans="1:6" x14ac:dyDescent="0.25">
      <c r="A15147" s="40"/>
      <c r="F15147" s="509"/>
    </row>
    <row r="15148" spans="1:6" x14ac:dyDescent="0.25">
      <c r="A15148" s="40"/>
      <c r="F15148" s="509"/>
    </row>
    <row r="15149" spans="1:6" x14ac:dyDescent="0.25">
      <c r="A15149" s="40"/>
      <c r="F15149" s="509"/>
    </row>
    <row r="15150" spans="1:6" x14ac:dyDescent="0.25">
      <c r="A15150" s="40"/>
      <c r="F15150" s="509"/>
    </row>
    <row r="15151" spans="1:6" x14ac:dyDescent="0.25">
      <c r="A15151" s="40"/>
      <c r="F15151" s="509"/>
    </row>
    <row r="15152" spans="1:6" x14ac:dyDescent="0.25">
      <c r="A15152" s="40"/>
      <c r="F15152" s="509"/>
    </row>
    <row r="15153" spans="1:6" x14ac:dyDescent="0.25">
      <c r="A15153" s="40"/>
      <c r="F15153" s="509"/>
    </row>
    <row r="15154" spans="1:6" x14ac:dyDescent="0.25">
      <c r="A15154" s="40"/>
      <c r="F15154" s="509"/>
    </row>
    <row r="15155" spans="1:6" x14ac:dyDescent="0.25">
      <c r="A15155" s="40"/>
      <c r="F15155" s="509"/>
    </row>
    <row r="15156" spans="1:6" x14ac:dyDescent="0.25">
      <c r="A15156" s="40"/>
      <c r="F15156" s="509"/>
    </row>
    <row r="15157" spans="1:6" x14ac:dyDescent="0.25">
      <c r="A15157" s="40"/>
      <c r="F15157" s="509"/>
    </row>
    <row r="15158" spans="1:6" x14ac:dyDescent="0.25">
      <c r="A15158" s="40"/>
      <c r="F15158" s="509"/>
    </row>
    <row r="15159" spans="1:6" x14ac:dyDescent="0.25">
      <c r="A15159" s="40"/>
      <c r="F15159" s="509"/>
    </row>
    <row r="15160" spans="1:6" x14ac:dyDescent="0.25">
      <c r="A15160" s="40"/>
      <c r="F15160" s="509"/>
    </row>
    <row r="15161" spans="1:6" x14ac:dyDescent="0.25">
      <c r="A15161" s="40"/>
      <c r="F15161" s="509"/>
    </row>
    <row r="15162" spans="1:6" x14ac:dyDescent="0.25">
      <c r="A15162" s="40"/>
      <c r="F15162" s="509"/>
    </row>
    <row r="15163" spans="1:6" x14ac:dyDescent="0.25">
      <c r="A15163" s="40"/>
      <c r="F15163" s="509"/>
    </row>
    <row r="15164" spans="1:6" x14ac:dyDescent="0.25">
      <c r="A15164" s="40"/>
      <c r="F15164" s="509"/>
    </row>
    <row r="15165" spans="1:6" x14ac:dyDescent="0.25">
      <c r="A15165" s="40"/>
      <c r="F15165" s="509"/>
    </row>
    <row r="15166" spans="1:6" x14ac:dyDescent="0.25">
      <c r="A15166" s="40"/>
      <c r="F15166" s="509"/>
    </row>
    <row r="15167" spans="1:6" x14ac:dyDescent="0.25">
      <c r="A15167" s="40"/>
      <c r="F15167" s="509"/>
    </row>
    <row r="15168" spans="1:6" x14ac:dyDescent="0.25">
      <c r="A15168" s="40"/>
      <c r="F15168" s="509"/>
    </row>
    <row r="15169" spans="1:6" x14ac:dyDescent="0.25">
      <c r="A15169" s="40"/>
      <c r="F15169" s="509"/>
    </row>
    <row r="15170" spans="1:6" x14ac:dyDescent="0.25">
      <c r="A15170" s="40"/>
      <c r="F15170" s="509"/>
    </row>
    <row r="15171" spans="1:6" x14ac:dyDescent="0.25">
      <c r="A15171" s="40"/>
      <c r="F15171" s="509"/>
    </row>
    <row r="15172" spans="1:6" x14ac:dyDescent="0.25">
      <c r="A15172" s="40"/>
      <c r="F15172" s="509"/>
    </row>
    <row r="15173" spans="1:6" x14ac:dyDescent="0.25">
      <c r="A15173" s="40"/>
      <c r="F15173" s="509"/>
    </row>
    <row r="15174" spans="1:6" x14ac:dyDescent="0.25">
      <c r="A15174" s="40"/>
      <c r="F15174" s="509"/>
    </row>
    <row r="15175" spans="1:6" x14ac:dyDescent="0.25">
      <c r="A15175" s="40"/>
      <c r="F15175" s="509"/>
    </row>
    <row r="15176" spans="1:6" x14ac:dyDescent="0.25">
      <c r="A15176" s="40"/>
      <c r="F15176" s="509"/>
    </row>
    <row r="15177" spans="1:6" x14ac:dyDescent="0.25">
      <c r="A15177" s="40"/>
      <c r="F15177" s="509"/>
    </row>
    <row r="15178" spans="1:6" x14ac:dyDescent="0.25">
      <c r="A15178" s="40"/>
      <c r="F15178" s="509"/>
    </row>
    <row r="15179" spans="1:6" x14ac:dyDescent="0.25">
      <c r="A15179" s="40"/>
      <c r="F15179" s="509"/>
    </row>
    <row r="15180" spans="1:6" x14ac:dyDescent="0.25">
      <c r="A15180" s="40"/>
      <c r="F15180" s="509"/>
    </row>
    <row r="15181" spans="1:6" x14ac:dyDescent="0.25">
      <c r="A15181" s="40"/>
      <c r="F15181" s="509"/>
    </row>
    <row r="15182" spans="1:6" x14ac:dyDescent="0.25">
      <c r="A15182" s="40"/>
      <c r="F15182" s="509"/>
    </row>
    <row r="15183" spans="1:6" x14ac:dyDescent="0.25">
      <c r="A15183" s="40"/>
      <c r="F15183" s="509"/>
    </row>
    <row r="15184" spans="1:6" x14ac:dyDescent="0.25">
      <c r="A15184" s="40"/>
      <c r="F15184" s="509"/>
    </row>
    <row r="15185" spans="1:6" x14ac:dyDescent="0.25">
      <c r="A15185" s="40"/>
      <c r="F15185" s="509"/>
    </row>
    <row r="15186" spans="1:6" x14ac:dyDescent="0.25">
      <c r="A15186" s="40"/>
      <c r="F15186" s="509"/>
    </row>
    <row r="15187" spans="1:6" x14ac:dyDescent="0.25">
      <c r="A15187" s="40"/>
      <c r="F15187" s="509"/>
    </row>
    <row r="15188" spans="1:6" x14ac:dyDescent="0.25">
      <c r="A15188" s="40"/>
      <c r="F15188" s="509"/>
    </row>
    <row r="15189" spans="1:6" x14ac:dyDescent="0.25">
      <c r="A15189" s="40"/>
      <c r="F15189" s="509"/>
    </row>
    <row r="15190" spans="1:6" x14ac:dyDescent="0.25">
      <c r="A15190" s="40"/>
      <c r="F15190" s="509"/>
    </row>
    <row r="15191" spans="1:6" x14ac:dyDescent="0.25">
      <c r="A15191" s="40"/>
      <c r="F15191" s="509"/>
    </row>
    <row r="15192" spans="1:6" x14ac:dyDescent="0.25">
      <c r="A15192" s="40"/>
      <c r="F15192" s="509"/>
    </row>
    <row r="15193" spans="1:6" x14ac:dyDescent="0.25">
      <c r="A15193" s="40"/>
      <c r="F15193" s="509"/>
    </row>
    <row r="15194" spans="1:6" x14ac:dyDescent="0.25">
      <c r="A15194" s="40"/>
      <c r="F15194" s="509"/>
    </row>
    <row r="15195" spans="1:6" x14ac:dyDescent="0.25">
      <c r="A15195" s="40"/>
      <c r="F15195" s="509"/>
    </row>
    <row r="15196" spans="1:6" x14ac:dyDescent="0.25">
      <c r="A15196" s="40"/>
      <c r="F15196" s="509"/>
    </row>
    <row r="15197" spans="1:6" x14ac:dyDescent="0.25">
      <c r="A15197" s="40"/>
      <c r="F15197" s="509"/>
    </row>
    <row r="15198" spans="1:6" x14ac:dyDescent="0.25">
      <c r="A15198" s="40"/>
      <c r="F15198" s="509"/>
    </row>
    <row r="15199" spans="1:6" x14ac:dyDescent="0.25">
      <c r="A15199" s="40"/>
      <c r="F15199" s="509"/>
    </row>
    <row r="15200" spans="1:6" x14ac:dyDescent="0.25">
      <c r="A15200" s="40"/>
      <c r="F15200" s="509"/>
    </row>
    <row r="15201" spans="1:6" x14ac:dyDescent="0.25">
      <c r="A15201" s="40"/>
      <c r="F15201" s="509"/>
    </row>
    <row r="15202" spans="1:6" x14ac:dyDescent="0.25">
      <c r="A15202" s="40"/>
      <c r="F15202" s="509"/>
    </row>
    <row r="15203" spans="1:6" x14ac:dyDescent="0.25">
      <c r="A15203" s="40"/>
      <c r="F15203" s="509"/>
    </row>
    <row r="15204" spans="1:6" x14ac:dyDescent="0.25">
      <c r="A15204" s="40"/>
      <c r="F15204" s="509"/>
    </row>
    <row r="15205" spans="1:6" x14ac:dyDescent="0.25">
      <c r="A15205" s="40"/>
      <c r="F15205" s="509"/>
    </row>
    <row r="15206" spans="1:6" x14ac:dyDescent="0.25">
      <c r="A15206" s="40"/>
      <c r="F15206" s="509"/>
    </row>
    <row r="15207" spans="1:6" x14ac:dyDescent="0.25">
      <c r="A15207" s="40"/>
      <c r="F15207" s="509"/>
    </row>
    <row r="15208" spans="1:6" x14ac:dyDescent="0.25">
      <c r="A15208" s="40"/>
      <c r="F15208" s="509"/>
    </row>
    <row r="15209" spans="1:6" x14ac:dyDescent="0.25">
      <c r="A15209" s="40"/>
      <c r="F15209" s="509"/>
    </row>
    <row r="15210" spans="1:6" x14ac:dyDescent="0.25">
      <c r="A15210" s="40"/>
      <c r="F15210" s="509"/>
    </row>
    <row r="15211" spans="1:6" x14ac:dyDescent="0.25">
      <c r="A15211" s="40"/>
      <c r="F15211" s="509"/>
    </row>
    <row r="15212" spans="1:6" x14ac:dyDescent="0.25">
      <c r="A15212" s="40"/>
      <c r="F15212" s="509"/>
    </row>
    <row r="15213" spans="1:6" x14ac:dyDescent="0.25">
      <c r="A15213" s="40"/>
      <c r="F15213" s="509"/>
    </row>
    <row r="15214" spans="1:6" x14ac:dyDescent="0.25">
      <c r="A15214" s="40"/>
      <c r="F15214" s="509"/>
    </row>
    <row r="15215" spans="1:6" x14ac:dyDescent="0.25">
      <c r="A15215" s="40"/>
      <c r="F15215" s="509"/>
    </row>
    <row r="15216" spans="1:6" x14ac:dyDescent="0.25">
      <c r="A15216" s="40"/>
      <c r="F15216" s="509"/>
    </row>
    <row r="15217" spans="1:6" x14ac:dyDescent="0.25">
      <c r="A15217" s="40"/>
      <c r="F15217" s="509"/>
    </row>
    <row r="15218" spans="1:6" x14ac:dyDescent="0.25">
      <c r="A15218" s="40"/>
      <c r="F15218" s="509"/>
    </row>
    <row r="15219" spans="1:6" x14ac:dyDescent="0.25">
      <c r="A15219" s="40"/>
      <c r="F15219" s="509"/>
    </row>
    <row r="15220" spans="1:6" x14ac:dyDescent="0.25">
      <c r="A15220" s="40"/>
      <c r="F15220" s="509"/>
    </row>
    <row r="15221" spans="1:6" x14ac:dyDescent="0.25">
      <c r="A15221" s="40"/>
      <c r="F15221" s="509"/>
    </row>
    <row r="15222" spans="1:6" x14ac:dyDescent="0.25">
      <c r="A15222" s="40"/>
      <c r="F15222" s="509"/>
    </row>
    <row r="15223" spans="1:6" x14ac:dyDescent="0.25">
      <c r="A15223" s="40"/>
      <c r="F15223" s="509"/>
    </row>
    <row r="15224" spans="1:6" x14ac:dyDescent="0.25">
      <c r="A15224" s="40"/>
      <c r="F15224" s="509"/>
    </row>
    <row r="15225" spans="1:6" x14ac:dyDescent="0.25">
      <c r="A15225" s="40"/>
      <c r="F15225" s="509"/>
    </row>
    <row r="15226" spans="1:6" x14ac:dyDescent="0.25">
      <c r="A15226" s="40"/>
      <c r="F15226" s="509"/>
    </row>
    <row r="15227" spans="1:6" x14ac:dyDescent="0.25">
      <c r="A15227" s="40"/>
      <c r="F15227" s="509"/>
    </row>
    <row r="15228" spans="1:6" x14ac:dyDescent="0.25">
      <c r="A15228" s="40"/>
      <c r="F15228" s="509"/>
    </row>
    <row r="15229" spans="1:6" x14ac:dyDescent="0.25">
      <c r="A15229" s="40"/>
      <c r="F15229" s="509"/>
    </row>
    <row r="15230" spans="1:6" x14ac:dyDescent="0.25">
      <c r="A15230" s="40"/>
      <c r="F15230" s="509"/>
    </row>
    <row r="15231" spans="1:6" x14ac:dyDescent="0.25">
      <c r="A15231" s="40"/>
      <c r="F15231" s="509"/>
    </row>
    <row r="15232" spans="1:6" x14ac:dyDescent="0.25">
      <c r="A15232" s="40"/>
      <c r="F15232" s="509"/>
    </row>
    <row r="15233" spans="1:6" x14ac:dyDescent="0.25">
      <c r="A15233" s="40"/>
      <c r="F15233" s="509"/>
    </row>
    <row r="15234" spans="1:6" x14ac:dyDescent="0.25">
      <c r="A15234" s="40"/>
      <c r="F15234" s="509"/>
    </row>
    <row r="15235" spans="1:6" x14ac:dyDescent="0.25">
      <c r="A15235" s="40"/>
      <c r="F15235" s="509"/>
    </row>
    <row r="15236" spans="1:6" x14ac:dyDescent="0.25">
      <c r="A15236" s="40"/>
      <c r="F15236" s="509"/>
    </row>
    <row r="15237" spans="1:6" x14ac:dyDescent="0.25">
      <c r="A15237" s="40"/>
      <c r="F15237" s="509"/>
    </row>
    <row r="15238" spans="1:6" x14ac:dyDescent="0.25">
      <c r="A15238" s="40"/>
      <c r="F15238" s="509"/>
    </row>
    <row r="15239" spans="1:6" x14ac:dyDescent="0.25">
      <c r="A15239" s="40"/>
      <c r="F15239" s="509"/>
    </row>
    <row r="15240" spans="1:6" x14ac:dyDescent="0.25">
      <c r="A15240" s="40"/>
      <c r="F15240" s="509"/>
    </row>
    <row r="15241" spans="1:6" x14ac:dyDescent="0.25">
      <c r="A15241" s="40"/>
      <c r="F15241" s="509"/>
    </row>
    <row r="15242" spans="1:6" x14ac:dyDescent="0.25">
      <c r="A15242" s="40"/>
      <c r="F15242" s="509"/>
    </row>
    <row r="15243" spans="1:6" x14ac:dyDescent="0.25">
      <c r="A15243" s="40"/>
      <c r="F15243" s="509"/>
    </row>
    <row r="15244" spans="1:6" x14ac:dyDescent="0.25">
      <c r="A15244" s="40"/>
      <c r="F15244" s="509"/>
    </row>
    <row r="15245" spans="1:6" x14ac:dyDescent="0.25">
      <c r="A15245" s="40"/>
      <c r="F15245" s="509"/>
    </row>
    <row r="15246" spans="1:6" x14ac:dyDescent="0.25">
      <c r="A15246" s="40"/>
      <c r="F15246" s="509"/>
    </row>
    <row r="15247" spans="1:6" x14ac:dyDescent="0.25">
      <c r="A15247" s="40"/>
      <c r="F15247" s="509"/>
    </row>
    <row r="15248" spans="1:6" x14ac:dyDescent="0.25">
      <c r="A15248" s="40"/>
      <c r="F15248" s="509"/>
    </row>
    <row r="15249" spans="1:6" x14ac:dyDescent="0.25">
      <c r="A15249" s="40"/>
      <c r="F15249" s="509"/>
    </row>
    <row r="15250" spans="1:6" x14ac:dyDescent="0.25">
      <c r="A15250" s="40"/>
      <c r="F15250" s="509"/>
    </row>
    <row r="15251" spans="1:6" x14ac:dyDescent="0.25">
      <c r="A15251" s="40"/>
      <c r="F15251" s="509"/>
    </row>
    <row r="15252" spans="1:6" x14ac:dyDescent="0.25">
      <c r="A15252" s="40"/>
      <c r="F15252" s="509"/>
    </row>
    <row r="15253" spans="1:6" x14ac:dyDescent="0.25">
      <c r="A15253" s="40"/>
      <c r="F15253" s="509"/>
    </row>
    <row r="15254" spans="1:6" x14ac:dyDescent="0.25">
      <c r="A15254" s="40"/>
      <c r="F15254" s="509"/>
    </row>
    <row r="15255" spans="1:6" x14ac:dyDescent="0.25">
      <c r="A15255" s="40"/>
      <c r="F15255" s="509"/>
    </row>
    <row r="15256" spans="1:6" x14ac:dyDescent="0.25">
      <c r="A15256" s="40"/>
      <c r="F15256" s="509"/>
    </row>
    <row r="15257" spans="1:6" x14ac:dyDescent="0.25">
      <c r="A15257" s="40"/>
      <c r="F15257" s="509"/>
    </row>
    <row r="15258" spans="1:6" x14ac:dyDescent="0.25">
      <c r="A15258" s="40"/>
      <c r="F15258" s="509"/>
    </row>
    <row r="15259" spans="1:6" x14ac:dyDescent="0.25">
      <c r="A15259" s="40"/>
      <c r="F15259" s="509"/>
    </row>
    <row r="15260" spans="1:6" x14ac:dyDescent="0.25">
      <c r="A15260" s="40"/>
      <c r="F15260" s="509"/>
    </row>
    <row r="15261" spans="1:6" x14ac:dyDescent="0.25">
      <c r="A15261" s="40"/>
      <c r="F15261" s="509"/>
    </row>
    <row r="15262" spans="1:6" x14ac:dyDescent="0.25">
      <c r="A15262" s="40"/>
      <c r="F15262" s="509"/>
    </row>
    <row r="15263" spans="1:6" x14ac:dyDescent="0.25">
      <c r="A15263" s="40"/>
      <c r="F15263" s="509"/>
    </row>
    <row r="15264" spans="1:6" x14ac:dyDescent="0.25">
      <c r="A15264" s="40"/>
      <c r="F15264" s="509"/>
    </row>
    <row r="15265" spans="1:6" x14ac:dyDescent="0.25">
      <c r="A15265" s="40"/>
      <c r="F15265" s="509"/>
    </row>
    <row r="15266" spans="1:6" x14ac:dyDescent="0.25">
      <c r="A15266" s="40"/>
      <c r="F15266" s="509"/>
    </row>
    <row r="15267" spans="1:6" x14ac:dyDescent="0.25">
      <c r="A15267" s="40"/>
      <c r="F15267" s="509"/>
    </row>
    <row r="15268" spans="1:6" x14ac:dyDescent="0.25">
      <c r="A15268" s="40"/>
      <c r="F15268" s="509"/>
    </row>
    <row r="15269" spans="1:6" x14ac:dyDescent="0.25">
      <c r="A15269" s="40"/>
      <c r="F15269" s="509"/>
    </row>
    <row r="15270" spans="1:6" x14ac:dyDescent="0.25">
      <c r="A15270" s="40"/>
      <c r="F15270" s="509"/>
    </row>
    <row r="15271" spans="1:6" x14ac:dyDescent="0.25">
      <c r="A15271" s="40"/>
      <c r="F15271" s="509"/>
    </row>
    <row r="15272" spans="1:6" x14ac:dyDescent="0.25">
      <c r="A15272" s="40"/>
      <c r="F15272" s="509"/>
    </row>
    <row r="15273" spans="1:6" x14ac:dyDescent="0.25">
      <c r="A15273" s="40"/>
      <c r="F15273" s="509"/>
    </row>
    <row r="15274" spans="1:6" x14ac:dyDescent="0.25">
      <c r="A15274" s="40"/>
      <c r="F15274" s="509"/>
    </row>
    <row r="15275" spans="1:6" x14ac:dyDescent="0.25">
      <c r="A15275" s="40"/>
      <c r="F15275" s="509"/>
    </row>
    <row r="15276" spans="1:6" x14ac:dyDescent="0.25">
      <c r="A15276" s="40"/>
      <c r="F15276" s="509"/>
    </row>
    <row r="15277" spans="1:6" x14ac:dyDescent="0.25">
      <c r="A15277" s="40"/>
      <c r="F15277" s="509"/>
    </row>
    <row r="15278" spans="1:6" x14ac:dyDescent="0.25">
      <c r="A15278" s="40"/>
      <c r="F15278" s="509"/>
    </row>
    <row r="15279" spans="1:6" x14ac:dyDescent="0.25">
      <c r="A15279" s="40"/>
      <c r="F15279" s="509"/>
    </row>
    <row r="15280" spans="1:6" x14ac:dyDescent="0.25">
      <c r="A15280" s="40"/>
      <c r="F15280" s="509"/>
    </row>
    <row r="15281" spans="1:6" x14ac:dyDescent="0.25">
      <c r="A15281" s="40"/>
      <c r="F15281" s="509"/>
    </row>
    <row r="15282" spans="1:6" x14ac:dyDescent="0.25">
      <c r="A15282" s="40"/>
      <c r="F15282" s="509"/>
    </row>
    <row r="15283" spans="1:6" x14ac:dyDescent="0.25">
      <c r="A15283" s="40"/>
      <c r="F15283" s="509"/>
    </row>
    <row r="15284" spans="1:6" x14ac:dyDescent="0.25">
      <c r="A15284" s="40"/>
      <c r="F15284" s="509"/>
    </row>
    <row r="15285" spans="1:6" x14ac:dyDescent="0.25">
      <c r="A15285" s="40"/>
      <c r="F15285" s="509"/>
    </row>
    <row r="15286" spans="1:6" x14ac:dyDescent="0.25">
      <c r="A15286" s="40"/>
      <c r="F15286" s="509"/>
    </row>
    <row r="15287" spans="1:6" x14ac:dyDescent="0.25">
      <c r="A15287" s="40"/>
      <c r="F15287" s="509"/>
    </row>
    <row r="15288" spans="1:6" x14ac:dyDescent="0.25">
      <c r="A15288" s="40"/>
      <c r="F15288" s="509"/>
    </row>
    <row r="15289" spans="1:6" x14ac:dyDescent="0.25">
      <c r="A15289" s="40"/>
      <c r="F15289" s="509"/>
    </row>
    <row r="15290" spans="1:6" x14ac:dyDescent="0.25">
      <c r="A15290" s="40"/>
      <c r="F15290" s="509"/>
    </row>
    <row r="15291" spans="1:6" x14ac:dyDescent="0.25">
      <c r="A15291" s="40"/>
      <c r="F15291" s="509"/>
    </row>
    <row r="15292" spans="1:6" x14ac:dyDescent="0.25">
      <c r="A15292" s="40"/>
      <c r="F15292" s="509"/>
    </row>
    <row r="15293" spans="1:6" x14ac:dyDescent="0.25">
      <c r="A15293" s="40"/>
      <c r="F15293" s="509"/>
    </row>
    <row r="15294" spans="1:6" x14ac:dyDescent="0.25">
      <c r="A15294" s="40"/>
      <c r="F15294" s="509"/>
    </row>
    <row r="15295" spans="1:6" x14ac:dyDescent="0.25">
      <c r="A15295" s="40"/>
      <c r="F15295" s="509"/>
    </row>
    <row r="15296" spans="1:6" x14ac:dyDescent="0.25">
      <c r="A15296" s="40"/>
      <c r="F15296" s="509"/>
    </row>
    <row r="15297" spans="1:6" x14ac:dyDescent="0.25">
      <c r="A15297" s="40"/>
      <c r="F15297" s="509"/>
    </row>
    <row r="15298" spans="1:6" x14ac:dyDescent="0.25">
      <c r="A15298" s="40"/>
      <c r="F15298" s="509"/>
    </row>
    <row r="15299" spans="1:6" x14ac:dyDescent="0.25">
      <c r="A15299" s="40"/>
      <c r="F15299" s="509"/>
    </row>
    <row r="15300" spans="1:6" x14ac:dyDescent="0.25">
      <c r="A15300" s="40"/>
      <c r="F15300" s="509"/>
    </row>
    <row r="15301" spans="1:6" x14ac:dyDescent="0.25">
      <c r="A15301" s="40"/>
      <c r="F15301" s="509"/>
    </row>
    <row r="15302" spans="1:6" x14ac:dyDescent="0.25">
      <c r="A15302" s="40"/>
      <c r="F15302" s="509"/>
    </row>
    <row r="15303" spans="1:6" x14ac:dyDescent="0.25">
      <c r="A15303" s="40"/>
      <c r="F15303" s="509"/>
    </row>
    <row r="15304" spans="1:6" x14ac:dyDescent="0.25">
      <c r="A15304" s="40"/>
      <c r="F15304" s="509"/>
    </row>
    <row r="15305" spans="1:6" x14ac:dyDescent="0.25">
      <c r="A15305" s="40"/>
      <c r="F15305" s="509"/>
    </row>
    <row r="15306" spans="1:6" x14ac:dyDescent="0.25">
      <c r="A15306" s="40"/>
      <c r="F15306" s="509"/>
    </row>
    <row r="15307" spans="1:6" x14ac:dyDescent="0.25">
      <c r="A15307" s="40"/>
      <c r="F15307" s="509"/>
    </row>
    <row r="15308" spans="1:6" x14ac:dyDescent="0.25">
      <c r="A15308" s="40"/>
      <c r="F15308" s="509"/>
    </row>
    <row r="15309" spans="1:6" x14ac:dyDescent="0.25">
      <c r="A15309" s="40"/>
      <c r="F15309" s="509"/>
    </row>
    <row r="15310" spans="1:6" x14ac:dyDescent="0.25">
      <c r="A15310" s="40"/>
      <c r="F15310" s="509"/>
    </row>
    <row r="15311" spans="1:6" x14ac:dyDescent="0.25">
      <c r="A15311" s="40"/>
      <c r="F15311" s="509"/>
    </row>
    <row r="15312" spans="1:6" x14ac:dyDescent="0.25">
      <c r="A15312" s="40"/>
      <c r="F15312" s="509"/>
    </row>
    <row r="15313" spans="1:6" x14ac:dyDescent="0.25">
      <c r="A15313" s="40"/>
      <c r="F15313" s="509"/>
    </row>
    <row r="15314" spans="1:6" x14ac:dyDescent="0.25">
      <c r="A15314" s="40"/>
      <c r="F15314" s="509"/>
    </row>
    <row r="15315" spans="1:6" x14ac:dyDescent="0.25">
      <c r="A15315" s="40"/>
      <c r="F15315" s="509"/>
    </row>
    <row r="15316" spans="1:6" x14ac:dyDescent="0.25">
      <c r="A15316" s="40"/>
      <c r="F15316" s="509"/>
    </row>
    <row r="15317" spans="1:6" x14ac:dyDescent="0.25">
      <c r="A15317" s="40"/>
      <c r="F15317" s="509"/>
    </row>
    <row r="15318" spans="1:6" x14ac:dyDescent="0.25">
      <c r="A15318" s="40"/>
      <c r="F15318" s="509"/>
    </row>
    <row r="15319" spans="1:6" x14ac:dyDescent="0.25">
      <c r="A15319" s="40"/>
      <c r="F15319" s="509"/>
    </row>
    <row r="15320" spans="1:6" x14ac:dyDescent="0.25">
      <c r="A15320" s="40"/>
      <c r="F15320" s="509"/>
    </row>
    <row r="15321" spans="1:6" x14ac:dyDescent="0.25">
      <c r="A15321" s="40"/>
      <c r="F15321" s="509"/>
    </row>
    <row r="15322" spans="1:6" x14ac:dyDescent="0.25">
      <c r="A15322" s="40"/>
      <c r="F15322" s="509"/>
    </row>
    <row r="15323" spans="1:6" x14ac:dyDescent="0.25">
      <c r="A15323" s="40"/>
      <c r="F15323" s="509"/>
    </row>
    <row r="15324" spans="1:6" x14ac:dyDescent="0.25">
      <c r="A15324" s="40"/>
      <c r="F15324" s="509"/>
    </row>
    <row r="15325" spans="1:6" x14ac:dyDescent="0.25">
      <c r="A15325" s="40"/>
      <c r="F15325" s="509"/>
    </row>
    <row r="15326" spans="1:6" x14ac:dyDescent="0.25">
      <c r="A15326" s="40"/>
      <c r="F15326" s="509"/>
    </row>
    <row r="15327" spans="1:6" x14ac:dyDescent="0.25">
      <c r="A15327" s="40"/>
      <c r="F15327" s="509"/>
    </row>
    <row r="15328" spans="1:6" x14ac:dyDescent="0.25">
      <c r="A15328" s="40"/>
      <c r="F15328" s="509"/>
    </row>
    <row r="15329" spans="1:6" x14ac:dyDescent="0.25">
      <c r="A15329" s="40"/>
      <c r="F15329" s="509"/>
    </row>
    <row r="15330" spans="1:6" x14ac:dyDescent="0.25">
      <c r="A15330" s="40"/>
      <c r="F15330" s="509"/>
    </row>
    <row r="15331" spans="1:6" x14ac:dyDescent="0.25">
      <c r="A15331" s="40"/>
      <c r="F15331" s="509"/>
    </row>
    <row r="15332" spans="1:6" x14ac:dyDescent="0.25">
      <c r="A15332" s="40"/>
      <c r="F15332" s="509"/>
    </row>
    <row r="15333" spans="1:6" x14ac:dyDescent="0.25">
      <c r="A15333" s="40"/>
      <c r="F15333" s="509"/>
    </row>
    <row r="15334" spans="1:6" x14ac:dyDescent="0.25">
      <c r="A15334" s="40"/>
      <c r="F15334" s="509"/>
    </row>
    <row r="15335" spans="1:6" x14ac:dyDescent="0.25">
      <c r="A15335" s="40"/>
      <c r="F15335" s="509"/>
    </row>
    <row r="15336" spans="1:6" x14ac:dyDescent="0.25">
      <c r="A15336" s="40"/>
      <c r="F15336" s="509"/>
    </row>
    <row r="15337" spans="1:6" x14ac:dyDescent="0.25">
      <c r="A15337" s="40"/>
      <c r="F15337" s="509"/>
    </row>
    <row r="15338" spans="1:6" x14ac:dyDescent="0.25">
      <c r="A15338" s="40"/>
      <c r="F15338" s="509"/>
    </row>
    <row r="15339" spans="1:6" x14ac:dyDescent="0.25">
      <c r="A15339" s="40"/>
      <c r="F15339" s="509"/>
    </row>
    <row r="15340" spans="1:6" x14ac:dyDescent="0.25">
      <c r="A15340" s="40"/>
      <c r="F15340" s="509"/>
    </row>
    <row r="15341" spans="1:6" x14ac:dyDescent="0.25">
      <c r="A15341" s="40"/>
      <c r="F15341" s="509"/>
    </row>
    <row r="15342" spans="1:6" x14ac:dyDescent="0.25">
      <c r="A15342" s="40"/>
      <c r="F15342" s="509"/>
    </row>
    <row r="15343" spans="1:6" x14ac:dyDescent="0.25">
      <c r="A15343" s="40"/>
      <c r="F15343" s="509"/>
    </row>
    <row r="15344" spans="1:6" x14ac:dyDescent="0.25">
      <c r="A15344" s="40"/>
      <c r="F15344" s="509"/>
    </row>
    <row r="15345" spans="1:6" x14ac:dyDescent="0.25">
      <c r="A15345" s="40"/>
      <c r="F15345" s="509"/>
    </row>
    <row r="15346" spans="1:6" x14ac:dyDescent="0.25">
      <c r="A15346" s="40"/>
      <c r="F15346" s="509"/>
    </row>
    <row r="15347" spans="1:6" x14ac:dyDescent="0.25">
      <c r="A15347" s="40"/>
      <c r="F15347" s="509"/>
    </row>
    <row r="15348" spans="1:6" x14ac:dyDescent="0.25">
      <c r="A15348" s="40"/>
      <c r="F15348" s="509"/>
    </row>
    <row r="15349" spans="1:6" x14ac:dyDescent="0.25">
      <c r="A15349" s="40"/>
      <c r="F15349" s="509"/>
    </row>
    <row r="15350" spans="1:6" x14ac:dyDescent="0.25">
      <c r="A15350" s="40"/>
      <c r="F15350" s="509"/>
    </row>
    <row r="15351" spans="1:6" x14ac:dyDescent="0.25">
      <c r="A15351" s="40"/>
      <c r="F15351" s="509"/>
    </row>
    <row r="15352" spans="1:6" x14ac:dyDescent="0.25">
      <c r="A15352" s="40"/>
      <c r="F15352" s="509"/>
    </row>
    <row r="15353" spans="1:6" x14ac:dyDescent="0.25">
      <c r="A15353" s="40"/>
      <c r="F15353" s="509"/>
    </row>
    <row r="15354" spans="1:6" x14ac:dyDescent="0.25">
      <c r="A15354" s="40"/>
      <c r="F15354" s="509"/>
    </row>
    <row r="15355" spans="1:6" x14ac:dyDescent="0.25">
      <c r="A15355" s="40"/>
      <c r="F15355" s="509"/>
    </row>
    <row r="15356" spans="1:6" x14ac:dyDescent="0.25">
      <c r="A15356" s="40"/>
      <c r="F15356" s="509"/>
    </row>
    <row r="15357" spans="1:6" x14ac:dyDescent="0.25">
      <c r="A15357" s="40"/>
      <c r="F15357" s="509"/>
    </row>
    <row r="15358" spans="1:6" x14ac:dyDescent="0.25">
      <c r="A15358" s="40"/>
      <c r="F15358" s="509"/>
    </row>
    <row r="15359" spans="1:6" x14ac:dyDescent="0.25">
      <c r="A15359" s="40"/>
      <c r="F15359" s="509"/>
    </row>
    <row r="15360" spans="1:6" x14ac:dyDescent="0.25">
      <c r="A15360" s="40"/>
      <c r="F15360" s="509"/>
    </row>
    <row r="15361" spans="1:6" x14ac:dyDescent="0.25">
      <c r="A15361" s="40"/>
      <c r="F15361" s="509"/>
    </row>
    <row r="15362" spans="1:6" x14ac:dyDescent="0.25">
      <c r="A15362" s="40"/>
      <c r="F15362" s="509"/>
    </row>
    <row r="15363" spans="1:6" x14ac:dyDescent="0.25">
      <c r="A15363" s="40"/>
      <c r="F15363" s="509"/>
    </row>
    <row r="15364" spans="1:6" x14ac:dyDescent="0.25">
      <c r="A15364" s="40"/>
      <c r="F15364" s="509"/>
    </row>
    <row r="15365" spans="1:6" x14ac:dyDescent="0.25">
      <c r="A15365" s="40"/>
      <c r="F15365" s="509"/>
    </row>
    <row r="15366" spans="1:6" x14ac:dyDescent="0.25">
      <c r="A15366" s="40"/>
      <c r="F15366" s="509"/>
    </row>
    <row r="15367" spans="1:6" x14ac:dyDescent="0.25">
      <c r="A15367" s="40"/>
      <c r="F15367" s="509"/>
    </row>
    <row r="15368" spans="1:6" x14ac:dyDescent="0.25">
      <c r="A15368" s="40"/>
      <c r="F15368" s="509"/>
    </row>
    <row r="15369" spans="1:6" x14ac:dyDescent="0.25">
      <c r="A15369" s="40"/>
      <c r="F15369" s="509"/>
    </row>
    <row r="15370" spans="1:6" x14ac:dyDescent="0.25">
      <c r="A15370" s="40"/>
      <c r="F15370" s="509"/>
    </row>
    <row r="15371" spans="1:6" x14ac:dyDescent="0.25">
      <c r="A15371" s="40"/>
      <c r="F15371" s="509"/>
    </row>
    <row r="15372" spans="1:6" x14ac:dyDescent="0.25">
      <c r="A15372" s="40"/>
      <c r="F15372" s="509"/>
    </row>
    <row r="15373" spans="1:6" x14ac:dyDescent="0.25">
      <c r="A15373" s="40"/>
      <c r="F15373" s="509"/>
    </row>
    <row r="15374" spans="1:6" x14ac:dyDescent="0.25">
      <c r="A15374" s="40"/>
      <c r="F15374" s="509"/>
    </row>
    <row r="15375" spans="1:6" x14ac:dyDescent="0.25">
      <c r="A15375" s="40"/>
      <c r="F15375" s="509"/>
    </row>
    <row r="15376" spans="1:6" x14ac:dyDescent="0.25">
      <c r="A15376" s="40"/>
      <c r="F15376" s="509"/>
    </row>
    <row r="15377" spans="1:6" x14ac:dyDescent="0.25">
      <c r="A15377" s="40"/>
      <c r="F15377" s="509"/>
    </row>
    <row r="15378" spans="1:6" x14ac:dyDescent="0.25">
      <c r="A15378" s="40"/>
      <c r="F15378" s="509"/>
    </row>
    <row r="15379" spans="1:6" x14ac:dyDescent="0.25">
      <c r="A15379" s="40"/>
      <c r="F15379" s="509"/>
    </row>
    <row r="15380" spans="1:6" x14ac:dyDescent="0.25">
      <c r="A15380" s="40"/>
      <c r="F15380" s="509"/>
    </row>
    <row r="15381" spans="1:6" x14ac:dyDescent="0.25">
      <c r="A15381" s="40"/>
      <c r="F15381" s="509"/>
    </row>
    <row r="15382" spans="1:6" x14ac:dyDescent="0.25">
      <c r="A15382" s="40"/>
      <c r="F15382" s="509"/>
    </row>
    <row r="15383" spans="1:6" x14ac:dyDescent="0.25">
      <c r="A15383" s="40"/>
      <c r="F15383" s="509"/>
    </row>
    <row r="15384" spans="1:6" x14ac:dyDescent="0.25">
      <c r="A15384" s="40"/>
      <c r="F15384" s="509"/>
    </row>
    <row r="15385" spans="1:6" x14ac:dyDescent="0.25">
      <c r="A15385" s="40"/>
      <c r="F15385" s="509"/>
    </row>
    <row r="15386" spans="1:6" x14ac:dyDescent="0.25">
      <c r="A15386" s="40"/>
      <c r="F15386" s="509"/>
    </row>
    <row r="15387" spans="1:6" x14ac:dyDescent="0.25">
      <c r="A15387" s="40"/>
      <c r="F15387" s="509"/>
    </row>
    <row r="15388" spans="1:6" x14ac:dyDescent="0.25">
      <c r="A15388" s="40"/>
      <c r="F15388" s="509"/>
    </row>
    <row r="15389" spans="1:6" x14ac:dyDescent="0.25">
      <c r="A15389" s="40"/>
      <c r="F15389" s="509"/>
    </row>
    <row r="15390" spans="1:6" x14ac:dyDescent="0.25">
      <c r="A15390" s="40"/>
      <c r="F15390" s="509"/>
    </row>
    <row r="15391" spans="1:6" x14ac:dyDescent="0.25">
      <c r="A15391" s="40"/>
      <c r="F15391" s="509"/>
    </row>
    <row r="15392" spans="1:6" x14ac:dyDescent="0.25">
      <c r="A15392" s="40"/>
      <c r="F15392" s="509"/>
    </row>
    <row r="15393" spans="1:6" x14ac:dyDescent="0.25">
      <c r="A15393" s="40"/>
      <c r="F15393" s="509"/>
    </row>
    <row r="15394" spans="1:6" x14ac:dyDescent="0.25">
      <c r="A15394" s="40"/>
      <c r="F15394" s="509"/>
    </row>
    <row r="15395" spans="1:6" x14ac:dyDescent="0.25">
      <c r="A15395" s="40"/>
      <c r="F15395" s="509"/>
    </row>
    <row r="15396" spans="1:6" x14ac:dyDescent="0.25">
      <c r="A15396" s="40"/>
      <c r="F15396" s="509"/>
    </row>
    <row r="15397" spans="1:6" x14ac:dyDescent="0.25">
      <c r="A15397" s="40"/>
      <c r="F15397" s="509"/>
    </row>
    <row r="15398" spans="1:6" x14ac:dyDescent="0.25">
      <c r="A15398" s="40"/>
      <c r="F15398" s="509"/>
    </row>
    <row r="15399" spans="1:6" x14ac:dyDescent="0.25">
      <c r="A15399" s="40"/>
      <c r="F15399" s="509"/>
    </row>
    <row r="15400" spans="1:6" x14ac:dyDescent="0.25">
      <c r="A15400" s="40"/>
      <c r="F15400" s="509"/>
    </row>
    <row r="15401" spans="1:6" x14ac:dyDescent="0.25">
      <c r="A15401" s="40"/>
      <c r="F15401" s="509"/>
    </row>
    <row r="15402" spans="1:6" x14ac:dyDescent="0.25">
      <c r="A15402" s="40"/>
      <c r="F15402" s="509"/>
    </row>
    <row r="15403" spans="1:6" x14ac:dyDescent="0.25">
      <c r="A15403" s="40"/>
      <c r="F15403" s="509"/>
    </row>
    <row r="15404" spans="1:6" x14ac:dyDescent="0.25">
      <c r="A15404" s="40"/>
      <c r="F15404" s="509"/>
    </row>
    <row r="15405" spans="1:6" x14ac:dyDescent="0.25">
      <c r="A15405" s="40"/>
      <c r="F15405" s="509"/>
    </row>
    <row r="15406" spans="1:6" x14ac:dyDescent="0.25">
      <c r="A15406" s="40"/>
      <c r="F15406" s="509"/>
    </row>
    <row r="15407" spans="1:6" x14ac:dyDescent="0.25">
      <c r="A15407" s="40"/>
      <c r="F15407" s="509"/>
    </row>
    <row r="15408" spans="1:6" x14ac:dyDescent="0.25">
      <c r="A15408" s="40"/>
      <c r="F15408" s="509"/>
    </row>
    <row r="15409" spans="1:6" x14ac:dyDescent="0.25">
      <c r="A15409" s="40"/>
      <c r="F15409" s="509"/>
    </row>
    <row r="15410" spans="1:6" x14ac:dyDescent="0.25">
      <c r="A15410" s="40"/>
      <c r="F15410" s="509"/>
    </row>
    <row r="15411" spans="1:6" x14ac:dyDescent="0.25">
      <c r="A15411" s="40"/>
      <c r="F15411" s="509"/>
    </row>
    <row r="15412" spans="1:6" x14ac:dyDescent="0.25">
      <c r="A15412" s="40"/>
      <c r="F15412" s="509"/>
    </row>
    <row r="15413" spans="1:6" x14ac:dyDescent="0.25">
      <c r="A15413" s="40"/>
      <c r="F15413" s="509"/>
    </row>
    <row r="15414" spans="1:6" x14ac:dyDescent="0.25">
      <c r="A15414" s="40"/>
      <c r="F15414" s="509"/>
    </row>
    <row r="15415" spans="1:6" x14ac:dyDescent="0.25">
      <c r="A15415" s="40"/>
      <c r="F15415" s="509"/>
    </row>
    <row r="15416" spans="1:6" x14ac:dyDescent="0.25">
      <c r="A15416" s="40"/>
      <c r="F15416" s="509"/>
    </row>
    <row r="15417" spans="1:6" x14ac:dyDescent="0.25">
      <c r="A15417" s="40"/>
      <c r="F15417" s="509"/>
    </row>
    <row r="15418" spans="1:6" x14ac:dyDescent="0.25">
      <c r="A15418" s="40"/>
      <c r="F15418" s="509"/>
    </row>
    <row r="15419" spans="1:6" x14ac:dyDescent="0.25">
      <c r="A15419" s="40"/>
      <c r="F15419" s="509"/>
    </row>
    <row r="15420" spans="1:6" x14ac:dyDescent="0.25">
      <c r="A15420" s="40"/>
      <c r="F15420" s="509"/>
    </row>
    <row r="15421" spans="1:6" x14ac:dyDescent="0.25">
      <c r="A15421" s="40"/>
      <c r="F15421" s="509"/>
    </row>
    <row r="15422" spans="1:6" x14ac:dyDescent="0.25">
      <c r="A15422" s="40"/>
      <c r="F15422" s="509"/>
    </row>
    <row r="15423" spans="1:6" x14ac:dyDescent="0.25">
      <c r="A15423" s="40"/>
      <c r="F15423" s="509"/>
    </row>
    <row r="15424" spans="1:6" x14ac:dyDescent="0.25">
      <c r="A15424" s="40"/>
      <c r="F15424" s="509"/>
    </row>
    <row r="15425" spans="1:6" x14ac:dyDescent="0.25">
      <c r="A15425" s="40"/>
      <c r="F15425" s="509"/>
    </row>
    <row r="15426" spans="1:6" x14ac:dyDescent="0.25">
      <c r="A15426" s="40"/>
      <c r="F15426" s="509"/>
    </row>
    <row r="15427" spans="1:6" x14ac:dyDescent="0.25">
      <c r="A15427" s="40"/>
      <c r="F15427" s="509"/>
    </row>
    <row r="15428" spans="1:6" x14ac:dyDescent="0.25">
      <c r="A15428" s="40"/>
      <c r="F15428" s="509"/>
    </row>
    <row r="15429" spans="1:6" x14ac:dyDescent="0.25">
      <c r="A15429" s="40"/>
      <c r="F15429" s="509"/>
    </row>
    <row r="15430" spans="1:6" x14ac:dyDescent="0.25">
      <c r="A15430" s="40"/>
      <c r="F15430" s="509"/>
    </row>
    <row r="15431" spans="1:6" x14ac:dyDescent="0.25">
      <c r="A15431" s="40"/>
      <c r="F15431" s="509"/>
    </row>
    <row r="15432" spans="1:6" x14ac:dyDescent="0.25">
      <c r="A15432" s="40"/>
      <c r="F15432" s="509"/>
    </row>
    <row r="15433" spans="1:6" x14ac:dyDescent="0.25">
      <c r="A15433" s="40"/>
      <c r="F15433" s="509"/>
    </row>
    <row r="15434" spans="1:6" x14ac:dyDescent="0.25">
      <c r="A15434" s="40"/>
      <c r="F15434" s="509"/>
    </row>
    <row r="15435" spans="1:6" x14ac:dyDescent="0.25">
      <c r="A15435" s="40"/>
      <c r="F15435" s="509"/>
    </row>
    <row r="15436" spans="1:6" x14ac:dyDescent="0.25">
      <c r="A15436" s="40"/>
      <c r="F15436" s="509"/>
    </row>
    <row r="15437" spans="1:6" x14ac:dyDescent="0.25">
      <c r="A15437" s="40"/>
      <c r="F15437" s="509"/>
    </row>
    <row r="15438" spans="1:6" x14ac:dyDescent="0.25">
      <c r="A15438" s="40"/>
      <c r="F15438" s="509"/>
    </row>
    <row r="15439" spans="1:6" x14ac:dyDescent="0.25">
      <c r="A15439" s="40"/>
      <c r="F15439" s="509"/>
    </row>
    <row r="15440" spans="1:6" x14ac:dyDescent="0.25">
      <c r="A15440" s="40"/>
      <c r="F15440" s="509"/>
    </row>
    <row r="15441" spans="1:6" x14ac:dyDescent="0.25">
      <c r="A15441" s="40"/>
      <c r="F15441" s="509"/>
    </row>
    <row r="15442" spans="1:6" x14ac:dyDescent="0.25">
      <c r="A15442" s="40"/>
      <c r="F15442" s="509"/>
    </row>
    <row r="15443" spans="1:6" x14ac:dyDescent="0.25">
      <c r="A15443" s="40"/>
      <c r="F15443" s="509"/>
    </row>
    <row r="15444" spans="1:6" x14ac:dyDescent="0.25">
      <c r="A15444" s="40"/>
      <c r="F15444" s="509"/>
    </row>
    <row r="15445" spans="1:6" x14ac:dyDescent="0.25">
      <c r="A15445" s="40"/>
      <c r="F15445" s="509"/>
    </row>
    <row r="15446" spans="1:6" x14ac:dyDescent="0.25">
      <c r="A15446" s="40"/>
      <c r="F15446" s="509"/>
    </row>
    <row r="15447" spans="1:6" x14ac:dyDescent="0.25">
      <c r="A15447" s="40"/>
      <c r="F15447" s="509"/>
    </row>
    <row r="15448" spans="1:6" x14ac:dyDescent="0.25">
      <c r="A15448" s="40"/>
      <c r="F15448" s="509"/>
    </row>
    <row r="15449" spans="1:6" x14ac:dyDescent="0.25">
      <c r="A15449" s="40"/>
      <c r="F15449" s="509"/>
    </row>
    <row r="15450" spans="1:6" x14ac:dyDescent="0.25">
      <c r="A15450" s="40"/>
      <c r="F15450" s="509"/>
    </row>
    <row r="15451" spans="1:6" x14ac:dyDescent="0.25">
      <c r="A15451" s="40"/>
      <c r="F15451" s="509"/>
    </row>
    <row r="15452" spans="1:6" x14ac:dyDescent="0.25">
      <c r="A15452" s="40"/>
      <c r="F15452" s="509"/>
    </row>
    <row r="15453" spans="1:6" x14ac:dyDescent="0.25">
      <c r="A15453" s="40"/>
      <c r="F15453" s="509"/>
    </row>
    <row r="15454" spans="1:6" x14ac:dyDescent="0.25">
      <c r="A15454" s="40"/>
      <c r="F15454" s="509"/>
    </row>
    <row r="15455" spans="1:6" x14ac:dyDescent="0.25">
      <c r="A15455" s="40"/>
      <c r="F15455" s="509"/>
    </row>
    <row r="15456" spans="1:6" x14ac:dyDescent="0.25">
      <c r="A15456" s="40"/>
      <c r="F15456" s="509"/>
    </row>
    <row r="15457" spans="1:6" x14ac:dyDescent="0.25">
      <c r="A15457" s="40"/>
      <c r="F15457" s="509"/>
    </row>
    <row r="15458" spans="1:6" x14ac:dyDescent="0.25">
      <c r="A15458" s="40"/>
      <c r="F15458" s="509"/>
    </row>
    <row r="15459" spans="1:6" x14ac:dyDescent="0.25">
      <c r="A15459" s="40"/>
      <c r="F15459" s="509"/>
    </row>
    <row r="15460" spans="1:6" x14ac:dyDescent="0.25">
      <c r="A15460" s="40"/>
      <c r="F15460" s="509"/>
    </row>
    <row r="15461" spans="1:6" x14ac:dyDescent="0.25">
      <c r="A15461" s="40"/>
      <c r="F15461" s="509"/>
    </row>
    <row r="15462" spans="1:6" x14ac:dyDescent="0.25">
      <c r="A15462" s="40"/>
      <c r="F15462" s="509"/>
    </row>
    <row r="15463" spans="1:6" x14ac:dyDescent="0.25">
      <c r="A15463" s="40"/>
      <c r="F15463" s="509"/>
    </row>
    <row r="15464" spans="1:6" x14ac:dyDescent="0.25">
      <c r="A15464" s="40"/>
      <c r="F15464" s="509"/>
    </row>
    <row r="15465" spans="1:6" x14ac:dyDescent="0.25">
      <c r="A15465" s="40"/>
      <c r="F15465" s="509"/>
    </row>
    <row r="15466" spans="1:6" x14ac:dyDescent="0.25">
      <c r="A15466" s="40"/>
      <c r="F15466" s="509"/>
    </row>
    <row r="15467" spans="1:6" x14ac:dyDescent="0.25">
      <c r="A15467" s="40"/>
      <c r="F15467" s="509"/>
    </row>
    <row r="15468" spans="1:6" x14ac:dyDescent="0.25">
      <c r="A15468" s="40"/>
      <c r="F15468" s="509"/>
    </row>
    <row r="15469" spans="1:6" x14ac:dyDescent="0.25">
      <c r="A15469" s="40"/>
      <c r="F15469" s="509"/>
    </row>
    <row r="15470" spans="1:6" x14ac:dyDescent="0.25">
      <c r="A15470" s="40"/>
      <c r="F15470" s="509"/>
    </row>
    <row r="15471" spans="1:6" x14ac:dyDescent="0.25">
      <c r="A15471" s="40"/>
      <c r="F15471" s="509"/>
    </row>
    <row r="15472" spans="1:6" x14ac:dyDescent="0.25">
      <c r="A15472" s="40"/>
      <c r="F15472" s="509"/>
    </row>
    <row r="15473" spans="1:6" x14ac:dyDescent="0.25">
      <c r="A15473" s="40"/>
      <c r="F15473" s="509"/>
    </row>
    <row r="15474" spans="1:6" x14ac:dyDescent="0.25">
      <c r="A15474" s="40"/>
      <c r="F15474" s="509"/>
    </row>
    <row r="15475" spans="1:6" x14ac:dyDescent="0.25">
      <c r="A15475" s="40"/>
      <c r="F15475" s="509"/>
    </row>
    <row r="15476" spans="1:6" x14ac:dyDescent="0.25">
      <c r="A15476" s="40"/>
      <c r="F15476" s="509"/>
    </row>
    <row r="15477" spans="1:6" x14ac:dyDescent="0.25">
      <c r="A15477" s="40"/>
      <c r="F15477" s="509"/>
    </row>
    <row r="15478" spans="1:6" x14ac:dyDescent="0.25">
      <c r="A15478" s="40"/>
      <c r="F15478" s="509"/>
    </row>
    <row r="15479" spans="1:6" x14ac:dyDescent="0.25">
      <c r="A15479" s="40"/>
      <c r="F15479" s="509"/>
    </row>
    <row r="15480" spans="1:6" x14ac:dyDescent="0.25">
      <c r="A15480" s="40"/>
      <c r="F15480" s="509"/>
    </row>
    <row r="15481" spans="1:6" x14ac:dyDescent="0.25">
      <c r="A15481" s="40"/>
      <c r="F15481" s="509"/>
    </row>
    <row r="15482" spans="1:6" x14ac:dyDescent="0.25">
      <c r="A15482" s="40"/>
      <c r="F15482" s="509"/>
    </row>
    <row r="15483" spans="1:6" x14ac:dyDescent="0.25">
      <c r="A15483" s="40"/>
      <c r="F15483" s="509"/>
    </row>
    <row r="15484" spans="1:6" x14ac:dyDescent="0.25">
      <c r="A15484" s="40"/>
      <c r="F15484" s="509"/>
    </row>
    <row r="15485" spans="1:6" x14ac:dyDescent="0.25">
      <c r="A15485" s="40"/>
      <c r="F15485" s="509"/>
    </row>
    <row r="15486" spans="1:6" x14ac:dyDescent="0.25">
      <c r="A15486" s="40"/>
      <c r="F15486" s="509"/>
    </row>
    <row r="15487" spans="1:6" x14ac:dyDescent="0.25">
      <c r="A15487" s="40"/>
      <c r="F15487" s="509"/>
    </row>
    <row r="15488" spans="1:6" x14ac:dyDescent="0.25">
      <c r="A15488" s="40"/>
      <c r="F15488" s="509"/>
    </row>
    <row r="15489" spans="1:6" x14ac:dyDescent="0.25">
      <c r="A15489" s="40"/>
      <c r="F15489" s="509"/>
    </row>
    <row r="15490" spans="1:6" x14ac:dyDescent="0.25">
      <c r="A15490" s="40"/>
      <c r="F15490" s="509"/>
    </row>
    <row r="15491" spans="1:6" x14ac:dyDescent="0.25">
      <c r="A15491" s="40"/>
      <c r="F15491" s="509"/>
    </row>
    <row r="15492" spans="1:6" x14ac:dyDescent="0.25">
      <c r="A15492" s="40"/>
      <c r="F15492" s="509"/>
    </row>
    <row r="15493" spans="1:6" x14ac:dyDescent="0.25">
      <c r="A15493" s="40"/>
      <c r="F15493" s="509"/>
    </row>
    <row r="15494" spans="1:6" x14ac:dyDescent="0.25">
      <c r="A15494" s="40"/>
      <c r="F15494" s="509"/>
    </row>
    <row r="15495" spans="1:6" x14ac:dyDescent="0.25">
      <c r="A15495" s="40"/>
      <c r="F15495" s="509"/>
    </row>
    <row r="15496" spans="1:6" x14ac:dyDescent="0.25">
      <c r="A15496" s="40"/>
      <c r="F15496" s="509"/>
    </row>
    <row r="15497" spans="1:6" x14ac:dyDescent="0.25">
      <c r="A15497" s="40"/>
      <c r="F15497" s="509"/>
    </row>
    <row r="15498" spans="1:6" x14ac:dyDescent="0.25">
      <c r="A15498" s="40"/>
      <c r="F15498" s="509"/>
    </row>
    <row r="15499" spans="1:6" x14ac:dyDescent="0.25">
      <c r="A15499" s="40"/>
      <c r="F15499" s="509"/>
    </row>
    <row r="15500" spans="1:6" x14ac:dyDescent="0.25">
      <c r="A15500" s="40"/>
      <c r="F15500" s="509"/>
    </row>
    <row r="15501" spans="1:6" x14ac:dyDescent="0.25">
      <c r="A15501" s="40"/>
      <c r="F15501" s="509"/>
    </row>
    <row r="15502" spans="1:6" x14ac:dyDescent="0.25">
      <c r="A15502" s="40"/>
      <c r="F15502" s="509"/>
    </row>
    <row r="15503" spans="1:6" x14ac:dyDescent="0.25">
      <c r="A15503" s="40"/>
      <c r="F15503" s="509"/>
    </row>
    <row r="15504" spans="1:6" x14ac:dyDescent="0.25">
      <c r="A15504" s="40"/>
      <c r="F15504" s="509"/>
    </row>
    <row r="15505" spans="1:6" x14ac:dyDescent="0.25">
      <c r="A15505" s="40"/>
      <c r="F15505" s="509"/>
    </row>
    <row r="15506" spans="1:6" x14ac:dyDescent="0.25">
      <c r="A15506" s="40"/>
      <c r="F15506" s="509"/>
    </row>
    <row r="15507" spans="1:6" x14ac:dyDescent="0.25">
      <c r="A15507" s="40"/>
      <c r="F15507" s="509"/>
    </row>
    <row r="15508" spans="1:6" x14ac:dyDescent="0.25">
      <c r="A15508" s="40"/>
      <c r="F15508" s="509"/>
    </row>
    <row r="15509" spans="1:6" x14ac:dyDescent="0.25">
      <c r="A15509" s="40"/>
      <c r="F15509" s="509"/>
    </row>
    <row r="15510" spans="1:6" x14ac:dyDescent="0.25">
      <c r="A15510" s="40"/>
      <c r="F15510" s="509"/>
    </row>
    <row r="15511" spans="1:6" x14ac:dyDescent="0.25">
      <c r="A15511" s="40"/>
      <c r="F15511" s="509"/>
    </row>
    <row r="15512" spans="1:6" x14ac:dyDescent="0.25">
      <c r="A15512" s="40"/>
      <c r="F15512" s="509"/>
    </row>
    <row r="15513" spans="1:6" x14ac:dyDescent="0.25">
      <c r="A15513" s="40"/>
      <c r="F15513" s="509"/>
    </row>
    <row r="15514" spans="1:6" x14ac:dyDescent="0.25">
      <c r="A15514" s="40"/>
      <c r="F15514" s="509"/>
    </row>
    <row r="15515" spans="1:6" x14ac:dyDescent="0.25">
      <c r="A15515" s="40"/>
      <c r="F15515" s="509"/>
    </row>
    <row r="15516" spans="1:6" x14ac:dyDescent="0.25">
      <c r="A15516" s="40"/>
      <c r="F15516" s="509"/>
    </row>
    <row r="15517" spans="1:6" x14ac:dyDescent="0.25">
      <c r="A15517" s="40"/>
      <c r="F15517" s="509"/>
    </row>
    <row r="15518" spans="1:6" x14ac:dyDescent="0.25">
      <c r="A15518" s="40"/>
      <c r="F15518" s="509"/>
    </row>
    <row r="15519" spans="1:6" x14ac:dyDescent="0.25">
      <c r="A15519" s="40"/>
      <c r="F15519" s="509"/>
    </row>
    <row r="15520" spans="1:6" x14ac:dyDescent="0.25">
      <c r="A15520" s="40"/>
      <c r="F15520" s="509"/>
    </row>
    <row r="15521" spans="1:6" x14ac:dyDescent="0.25">
      <c r="A15521" s="40"/>
      <c r="F15521" s="509"/>
    </row>
    <row r="15522" spans="1:6" x14ac:dyDescent="0.25">
      <c r="A15522" s="40"/>
      <c r="F15522" s="509"/>
    </row>
    <row r="15523" spans="1:6" x14ac:dyDescent="0.25">
      <c r="A15523" s="40"/>
      <c r="F15523" s="509"/>
    </row>
    <row r="15524" spans="1:6" x14ac:dyDescent="0.25">
      <c r="A15524" s="40"/>
      <c r="F15524" s="509"/>
    </row>
    <row r="15525" spans="1:6" x14ac:dyDescent="0.25">
      <c r="A15525" s="40"/>
      <c r="F15525" s="509"/>
    </row>
    <row r="15526" spans="1:6" x14ac:dyDescent="0.25">
      <c r="A15526" s="40"/>
      <c r="F15526" s="509"/>
    </row>
    <row r="15527" spans="1:6" x14ac:dyDescent="0.25">
      <c r="A15527" s="40"/>
      <c r="F15527" s="509"/>
    </row>
    <row r="15528" spans="1:6" x14ac:dyDescent="0.25">
      <c r="A15528" s="40"/>
      <c r="F15528" s="509"/>
    </row>
    <row r="15529" spans="1:6" x14ac:dyDescent="0.25">
      <c r="A15529" s="40"/>
      <c r="F15529" s="509"/>
    </row>
    <row r="15530" spans="1:6" x14ac:dyDescent="0.25">
      <c r="A15530" s="40"/>
      <c r="F15530" s="509"/>
    </row>
    <row r="15531" spans="1:6" x14ac:dyDescent="0.25">
      <c r="A15531" s="40"/>
      <c r="F15531" s="509"/>
    </row>
    <row r="15532" spans="1:6" x14ac:dyDescent="0.25">
      <c r="A15532" s="40"/>
      <c r="F15532" s="509"/>
    </row>
    <row r="15533" spans="1:6" x14ac:dyDescent="0.25">
      <c r="A15533" s="40"/>
      <c r="F15533" s="509"/>
    </row>
    <row r="15534" spans="1:6" x14ac:dyDescent="0.25">
      <c r="A15534" s="40"/>
      <c r="F15534" s="509"/>
    </row>
    <row r="15535" spans="1:6" x14ac:dyDescent="0.25">
      <c r="A15535" s="40"/>
      <c r="F15535" s="509"/>
    </row>
    <row r="15536" spans="1:6" x14ac:dyDescent="0.25">
      <c r="A15536" s="40"/>
      <c r="F15536" s="509"/>
    </row>
    <row r="15537" spans="1:6" x14ac:dyDescent="0.25">
      <c r="A15537" s="40"/>
      <c r="F15537" s="509"/>
    </row>
    <row r="15538" spans="1:6" x14ac:dyDescent="0.25">
      <c r="A15538" s="40"/>
      <c r="F15538" s="509"/>
    </row>
    <row r="15539" spans="1:6" x14ac:dyDescent="0.25">
      <c r="A15539" s="40"/>
      <c r="F15539" s="509"/>
    </row>
    <row r="15540" spans="1:6" x14ac:dyDescent="0.25">
      <c r="A15540" s="40"/>
      <c r="F15540" s="509"/>
    </row>
    <row r="15541" spans="1:6" x14ac:dyDescent="0.25">
      <c r="A15541" s="40"/>
      <c r="F15541" s="509"/>
    </row>
    <row r="15542" spans="1:6" x14ac:dyDescent="0.25">
      <c r="A15542" s="40"/>
      <c r="F15542" s="509"/>
    </row>
    <row r="15543" spans="1:6" x14ac:dyDescent="0.25">
      <c r="A15543" s="40"/>
      <c r="F15543" s="509"/>
    </row>
    <row r="15544" spans="1:6" x14ac:dyDescent="0.25">
      <c r="A15544" s="40"/>
      <c r="F15544" s="509"/>
    </row>
    <row r="15545" spans="1:6" x14ac:dyDescent="0.25">
      <c r="A15545" s="40"/>
      <c r="F15545" s="509"/>
    </row>
    <row r="15546" spans="1:6" x14ac:dyDescent="0.25">
      <c r="A15546" s="40"/>
      <c r="F15546" s="509"/>
    </row>
    <row r="15547" spans="1:6" x14ac:dyDescent="0.25">
      <c r="A15547" s="40"/>
      <c r="F15547" s="509"/>
    </row>
    <row r="15548" spans="1:6" x14ac:dyDescent="0.25">
      <c r="A15548" s="40"/>
      <c r="F15548" s="509"/>
    </row>
    <row r="15549" spans="1:6" x14ac:dyDescent="0.25">
      <c r="A15549" s="40"/>
      <c r="F15549" s="509"/>
    </row>
    <row r="15550" spans="1:6" x14ac:dyDescent="0.25">
      <c r="A15550" s="40"/>
      <c r="F15550" s="509"/>
    </row>
    <row r="15551" spans="1:6" x14ac:dyDescent="0.25">
      <c r="A15551" s="40"/>
      <c r="F15551" s="509"/>
    </row>
    <row r="15552" spans="1:6" x14ac:dyDescent="0.25">
      <c r="A15552" s="40"/>
      <c r="F15552" s="509"/>
    </row>
    <row r="15553" spans="1:6" x14ac:dyDescent="0.25">
      <c r="A15553" s="40"/>
      <c r="F15553" s="509"/>
    </row>
    <row r="15554" spans="1:6" x14ac:dyDescent="0.25">
      <c r="A15554" s="40"/>
      <c r="F15554" s="509"/>
    </row>
    <row r="15555" spans="1:6" x14ac:dyDescent="0.25">
      <c r="A15555" s="40"/>
      <c r="F15555" s="509"/>
    </row>
    <row r="15556" spans="1:6" x14ac:dyDescent="0.25">
      <c r="A15556" s="40"/>
      <c r="F15556" s="509"/>
    </row>
    <row r="15557" spans="1:6" x14ac:dyDescent="0.25">
      <c r="A15557" s="40"/>
      <c r="F15557" s="509"/>
    </row>
    <row r="15558" spans="1:6" x14ac:dyDescent="0.25">
      <c r="A15558" s="40"/>
      <c r="F15558" s="509"/>
    </row>
    <row r="15559" spans="1:6" x14ac:dyDescent="0.25">
      <c r="A15559" s="40"/>
      <c r="F15559" s="509"/>
    </row>
    <row r="15560" spans="1:6" x14ac:dyDescent="0.25">
      <c r="A15560" s="40"/>
      <c r="F15560" s="509"/>
    </row>
    <row r="15561" spans="1:6" x14ac:dyDescent="0.25">
      <c r="A15561" s="40"/>
      <c r="F15561" s="509"/>
    </row>
    <row r="15562" spans="1:6" x14ac:dyDescent="0.25">
      <c r="A15562" s="40"/>
      <c r="F15562" s="509"/>
    </row>
    <row r="15563" spans="1:6" x14ac:dyDescent="0.25">
      <c r="A15563" s="40"/>
      <c r="F15563" s="509"/>
    </row>
    <row r="15564" spans="1:6" x14ac:dyDescent="0.25">
      <c r="A15564" s="40"/>
      <c r="F15564" s="509"/>
    </row>
    <row r="15565" spans="1:6" x14ac:dyDescent="0.25">
      <c r="A15565" s="40"/>
      <c r="F15565" s="509"/>
    </row>
    <row r="15566" spans="1:6" x14ac:dyDescent="0.25">
      <c r="A15566" s="40"/>
      <c r="F15566" s="509"/>
    </row>
    <row r="15567" spans="1:6" x14ac:dyDescent="0.25">
      <c r="A15567" s="40"/>
      <c r="F15567" s="509"/>
    </row>
    <row r="15568" spans="1:6" x14ac:dyDescent="0.25">
      <c r="A15568" s="40"/>
      <c r="F15568" s="509"/>
    </row>
    <row r="15569" spans="1:6" x14ac:dyDescent="0.25">
      <c r="A15569" s="40"/>
      <c r="F15569" s="509"/>
    </row>
    <row r="15570" spans="1:6" x14ac:dyDescent="0.25">
      <c r="A15570" s="40"/>
      <c r="F15570" s="509"/>
    </row>
    <row r="15571" spans="1:6" x14ac:dyDescent="0.25">
      <c r="A15571" s="40"/>
      <c r="F15571" s="509"/>
    </row>
    <row r="15572" spans="1:6" x14ac:dyDescent="0.25">
      <c r="A15572" s="40"/>
      <c r="F15572" s="509"/>
    </row>
    <row r="15573" spans="1:6" x14ac:dyDescent="0.25">
      <c r="A15573" s="40"/>
      <c r="F15573" s="509"/>
    </row>
    <row r="15574" spans="1:6" x14ac:dyDescent="0.25">
      <c r="A15574" s="40"/>
      <c r="F15574" s="509"/>
    </row>
    <row r="15575" spans="1:6" x14ac:dyDescent="0.25">
      <c r="A15575" s="40"/>
      <c r="F15575" s="509"/>
    </row>
    <row r="15576" spans="1:6" x14ac:dyDescent="0.25">
      <c r="A15576" s="40"/>
      <c r="F15576" s="509"/>
    </row>
    <row r="15577" spans="1:6" x14ac:dyDescent="0.25">
      <c r="A15577" s="40"/>
      <c r="F15577" s="509"/>
    </row>
    <row r="15578" spans="1:6" x14ac:dyDescent="0.25">
      <c r="A15578" s="40"/>
      <c r="F15578" s="509"/>
    </row>
    <row r="15579" spans="1:6" x14ac:dyDescent="0.25">
      <c r="A15579" s="40"/>
      <c r="F15579" s="509"/>
    </row>
    <row r="15580" spans="1:6" x14ac:dyDescent="0.25">
      <c r="A15580" s="40"/>
      <c r="F15580" s="509"/>
    </row>
    <row r="15581" spans="1:6" x14ac:dyDescent="0.25">
      <c r="A15581" s="40"/>
      <c r="F15581" s="509"/>
    </row>
    <row r="15582" spans="1:6" x14ac:dyDescent="0.25">
      <c r="A15582" s="40"/>
      <c r="F15582" s="509"/>
    </row>
    <row r="15583" spans="1:6" x14ac:dyDescent="0.25">
      <c r="A15583" s="40"/>
      <c r="F15583" s="509"/>
    </row>
    <row r="15584" spans="1:6" x14ac:dyDescent="0.25">
      <c r="A15584" s="40"/>
      <c r="F15584" s="509"/>
    </row>
    <row r="15585" spans="1:6" x14ac:dyDescent="0.25">
      <c r="A15585" s="40"/>
      <c r="F15585" s="509"/>
    </row>
    <row r="15586" spans="1:6" x14ac:dyDescent="0.25">
      <c r="A15586" s="40"/>
      <c r="F15586" s="509"/>
    </row>
    <row r="15587" spans="1:6" x14ac:dyDescent="0.25">
      <c r="A15587" s="40"/>
      <c r="F15587" s="509"/>
    </row>
    <row r="15588" spans="1:6" x14ac:dyDescent="0.25">
      <c r="A15588" s="40"/>
      <c r="F15588" s="509"/>
    </row>
    <row r="15589" spans="1:6" x14ac:dyDescent="0.25">
      <c r="A15589" s="40"/>
      <c r="F15589" s="509"/>
    </row>
    <row r="15590" spans="1:6" x14ac:dyDescent="0.25">
      <c r="A15590" s="40"/>
      <c r="F15590" s="509"/>
    </row>
    <row r="15591" spans="1:6" x14ac:dyDescent="0.25">
      <c r="A15591" s="40"/>
      <c r="F15591" s="509"/>
    </row>
    <row r="15592" spans="1:6" x14ac:dyDescent="0.25">
      <c r="A15592" s="40"/>
      <c r="F15592" s="509"/>
    </row>
    <row r="15593" spans="1:6" x14ac:dyDescent="0.25">
      <c r="A15593" s="40"/>
      <c r="F15593" s="509"/>
    </row>
    <row r="15594" spans="1:6" x14ac:dyDescent="0.25">
      <c r="A15594" s="40"/>
      <c r="F15594" s="509"/>
    </row>
    <row r="15595" spans="1:6" x14ac:dyDescent="0.25">
      <c r="A15595" s="40"/>
      <c r="F15595" s="509"/>
    </row>
    <row r="15596" spans="1:6" x14ac:dyDescent="0.25">
      <c r="A15596" s="40"/>
      <c r="F15596" s="509"/>
    </row>
    <row r="15597" spans="1:6" x14ac:dyDescent="0.25">
      <c r="A15597" s="40"/>
      <c r="F15597" s="509"/>
    </row>
    <row r="15598" spans="1:6" x14ac:dyDescent="0.25">
      <c r="A15598" s="40"/>
      <c r="F15598" s="509"/>
    </row>
    <row r="15599" spans="1:6" x14ac:dyDescent="0.25">
      <c r="A15599" s="40"/>
      <c r="F15599" s="509"/>
    </row>
    <row r="15600" spans="1:6" x14ac:dyDescent="0.25">
      <c r="A15600" s="40"/>
      <c r="F15600" s="509"/>
    </row>
    <row r="15601" spans="1:6" x14ac:dyDescent="0.25">
      <c r="A15601" s="40"/>
      <c r="F15601" s="509"/>
    </row>
    <row r="15602" spans="1:6" x14ac:dyDescent="0.25">
      <c r="A15602" s="40"/>
      <c r="F15602" s="509"/>
    </row>
    <row r="15603" spans="1:6" x14ac:dyDescent="0.25">
      <c r="A15603" s="40"/>
      <c r="F15603" s="509"/>
    </row>
    <row r="15604" spans="1:6" x14ac:dyDescent="0.25">
      <c r="A15604" s="40"/>
      <c r="F15604" s="509"/>
    </row>
    <row r="15605" spans="1:6" x14ac:dyDescent="0.25">
      <c r="A15605" s="40"/>
      <c r="F15605" s="509"/>
    </row>
    <row r="15606" spans="1:6" x14ac:dyDescent="0.25">
      <c r="A15606" s="40"/>
      <c r="F15606" s="509"/>
    </row>
    <row r="15607" spans="1:6" x14ac:dyDescent="0.25">
      <c r="A15607" s="40"/>
      <c r="F15607" s="509"/>
    </row>
    <row r="15608" spans="1:6" x14ac:dyDescent="0.25">
      <c r="A15608" s="40"/>
      <c r="F15608" s="509"/>
    </row>
    <row r="15609" spans="1:6" x14ac:dyDescent="0.25">
      <c r="A15609" s="40"/>
      <c r="F15609" s="509"/>
    </row>
    <row r="15610" spans="1:6" x14ac:dyDescent="0.25">
      <c r="A15610" s="40"/>
      <c r="F15610" s="509"/>
    </row>
    <row r="15611" spans="1:6" x14ac:dyDescent="0.25">
      <c r="A15611" s="40"/>
      <c r="F15611" s="509"/>
    </row>
    <row r="15612" spans="1:6" x14ac:dyDescent="0.25">
      <c r="A15612" s="40"/>
      <c r="F15612" s="509"/>
    </row>
    <row r="15613" spans="1:6" x14ac:dyDescent="0.25">
      <c r="A15613" s="40"/>
      <c r="F15613" s="509"/>
    </row>
    <row r="15614" spans="1:6" x14ac:dyDescent="0.25">
      <c r="A15614" s="40"/>
      <c r="F15614" s="509"/>
    </row>
    <row r="15615" spans="1:6" x14ac:dyDescent="0.25">
      <c r="A15615" s="40"/>
      <c r="F15615" s="509"/>
    </row>
    <row r="15616" spans="1:6" x14ac:dyDescent="0.25">
      <c r="A15616" s="40"/>
      <c r="F15616" s="509"/>
    </row>
    <row r="15617" spans="1:6" x14ac:dyDescent="0.25">
      <c r="A15617" s="40"/>
      <c r="F15617" s="509"/>
    </row>
    <row r="15618" spans="1:6" x14ac:dyDescent="0.25">
      <c r="A15618" s="40"/>
      <c r="F15618" s="509"/>
    </row>
    <row r="15619" spans="1:6" x14ac:dyDescent="0.25">
      <c r="A15619" s="40"/>
      <c r="F15619" s="509"/>
    </row>
    <row r="15620" spans="1:6" x14ac:dyDescent="0.25">
      <c r="A15620" s="40"/>
      <c r="F15620" s="509"/>
    </row>
    <row r="15621" spans="1:6" x14ac:dyDescent="0.25">
      <c r="A15621" s="40"/>
      <c r="F15621" s="509"/>
    </row>
    <row r="15622" spans="1:6" x14ac:dyDescent="0.25">
      <c r="A15622" s="40"/>
      <c r="F15622" s="509"/>
    </row>
    <row r="15623" spans="1:6" x14ac:dyDescent="0.25">
      <c r="A15623" s="40"/>
      <c r="F15623" s="509"/>
    </row>
    <row r="15624" spans="1:6" x14ac:dyDescent="0.25">
      <c r="A15624" s="40"/>
      <c r="F15624" s="509"/>
    </row>
    <row r="15625" spans="1:6" x14ac:dyDescent="0.25">
      <c r="A15625" s="40"/>
      <c r="F15625" s="509"/>
    </row>
    <row r="15626" spans="1:6" x14ac:dyDescent="0.25">
      <c r="A15626" s="40"/>
      <c r="F15626" s="509"/>
    </row>
    <row r="15627" spans="1:6" x14ac:dyDescent="0.25">
      <c r="A15627" s="40"/>
      <c r="F15627" s="509"/>
    </row>
    <row r="15628" spans="1:6" x14ac:dyDescent="0.25">
      <c r="A15628" s="40"/>
      <c r="F15628" s="509"/>
    </row>
    <row r="15629" spans="1:6" x14ac:dyDescent="0.25">
      <c r="A15629" s="40"/>
      <c r="F15629" s="509"/>
    </row>
    <row r="15630" spans="1:6" x14ac:dyDescent="0.25">
      <c r="A15630" s="40"/>
      <c r="F15630" s="509"/>
    </row>
    <row r="15631" spans="1:6" x14ac:dyDescent="0.25">
      <c r="A15631" s="40"/>
      <c r="F15631" s="509"/>
    </row>
    <row r="15632" spans="1:6" x14ac:dyDescent="0.25">
      <c r="A15632" s="40"/>
      <c r="F15632" s="509"/>
    </row>
    <row r="15633" spans="1:6" x14ac:dyDescent="0.25">
      <c r="A15633" s="40"/>
      <c r="F15633" s="509"/>
    </row>
    <row r="15634" spans="1:6" x14ac:dyDescent="0.25">
      <c r="A15634" s="40"/>
      <c r="F15634" s="509"/>
    </row>
    <row r="15635" spans="1:6" x14ac:dyDescent="0.25">
      <c r="A15635" s="40"/>
      <c r="F15635" s="509"/>
    </row>
    <row r="15636" spans="1:6" x14ac:dyDescent="0.25">
      <c r="A15636" s="40"/>
      <c r="F15636" s="509"/>
    </row>
    <row r="15637" spans="1:6" x14ac:dyDescent="0.25">
      <c r="A15637" s="40"/>
      <c r="F15637" s="509"/>
    </row>
    <row r="15638" spans="1:6" x14ac:dyDescent="0.25">
      <c r="A15638" s="40"/>
      <c r="F15638" s="509"/>
    </row>
    <row r="15639" spans="1:6" x14ac:dyDescent="0.25">
      <c r="A15639" s="40"/>
      <c r="F15639" s="509"/>
    </row>
    <row r="15640" spans="1:6" x14ac:dyDescent="0.25">
      <c r="A15640" s="40"/>
      <c r="F15640" s="509"/>
    </row>
    <row r="15641" spans="1:6" x14ac:dyDescent="0.25">
      <c r="A15641" s="40"/>
      <c r="F15641" s="509"/>
    </row>
    <row r="15642" spans="1:6" x14ac:dyDescent="0.25">
      <c r="A15642" s="40"/>
      <c r="F15642" s="509"/>
    </row>
    <row r="15643" spans="1:6" x14ac:dyDescent="0.25">
      <c r="A15643" s="40"/>
      <c r="F15643" s="509"/>
    </row>
    <row r="15644" spans="1:6" x14ac:dyDescent="0.25">
      <c r="A15644" s="40"/>
      <c r="F15644" s="509"/>
    </row>
    <row r="15645" spans="1:6" x14ac:dyDescent="0.25">
      <c r="A15645" s="40"/>
      <c r="F15645" s="509"/>
    </row>
    <row r="15646" spans="1:6" x14ac:dyDescent="0.25">
      <c r="A15646" s="40"/>
      <c r="F15646" s="509"/>
    </row>
    <row r="15647" spans="1:6" x14ac:dyDescent="0.25">
      <c r="A15647" s="40"/>
      <c r="F15647" s="509"/>
    </row>
    <row r="15648" spans="1:6" x14ac:dyDescent="0.25">
      <c r="A15648" s="40"/>
      <c r="F15648" s="509"/>
    </row>
    <row r="15649" spans="1:6" x14ac:dyDescent="0.25">
      <c r="A15649" s="40"/>
      <c r="F15649" s="509"/>
    </row>
    <row r="15650" spans="1:6" x14ac:dyDescent="0.25">
      <c r="A15650" s="40"/>
      <c r="F15650" s="509"/>
    </row>
    <row r="15651" spans="1:6" x14ac:dyDescent="0.25">
      <c r="A15651" s="40"/>
      <c r="F15651" s="509"/>
    </row>
    <row r="15652" spans="1:6" x14ac:dyDescent="0.25">
      <c r="A15652" s="40"/>
      <c r="F15652" s="509"/>
    </row>
    <row r="15653" spans="1:6" x14ac:dyDescent="0.25">
      <c r="A15653" s="40"/>
      <c r="F15653" s="509"/>
    </row>
    <row r="15654" spans="1:6" x14ac:dyDescent="0.25">
      <c r="A15654" s="40"/>
      <c r="F15654" s="509"/>
    </row>
    <row r="15655" spans="1:6" x14ac:dyDescent="0.25">
      <c r="A15655" s="40"/>
      <c r="F15655" s="509"/>
    </row>
    <row r="15656" spans="1:6" x14ac:dyDescent="0.25">
      <c r="A15656" s="40"/>
      <c r="F15656" s="509"/>
    </row>
    <row r="15657" spans="1:6" x14ac:dyDescent="0.25">
      <c r="A15657" s="40"/>
      <c r="F15657" s="509"/>
    </row>
    <row r="15658" spans="1:6" x14ac:dyDescent="0.25">
      <c r="A15658" s="40"/>
      <c r="F15658" s="509"/>
    </row>
    <row r="15659" spans="1:6" x14ac:dyDescent="0.25">
      <c r="A15659" s="40"/>
      <c r="F15659" s="509"/>
    </row>
    <row r="15660" spans="1:6" x14ac:dyDescent="0.25">
      <c r="A15660" s="40"/>
      <c r="F15660" s="509"/>
    </row>
    <row r="15661" spans="1:6" x14ac:dyDescent="0.25">
      <c r="A15661" s="40"/>
      <c r="F15661" s="509"/>
    </row>
    <row r="15662" spans="1:6" x14ac:dyDescent="0.25">
      <c r="A15662" s="40"/>
      <c r="F15662" s="509"/>
    </row>
    <row r="15663" spans="1:6" x14ac:dyDescent="0.25">
      <c r="A15663" s="40"/>
      <c r="F15663" s="509"/>
    </row>
    <row r="15664" spans="1:6" x14ac:dyDescent="0.25">
      <c r="A15664" s="40"/>
      <c r="F15664" s="509"/>
    </row>
    <row r="15665" spans="1:6" x14ac:dyDescent="0.25">
      <c r="A15665" s="40"/>
      <c r="F15665" s="509"/>
    </row>
    <row r="15666" spans="1:6" x14ac:dyDescent="0.25">
      <c r="A15666" s="40"/>
      <c r="F15666" s="509"/>
    </row>
    <row r="15667" spans="1:6" x14ac:dyDescent="0.25">
      <c r="A15667" s="40"/>
      <c r="F15667" s="509"/>
    </row>
    <row r="15668" spans="1:6" x14ac:dyDescent="0.25">
      <c r="A15668" s="40"/>
      <c r="F15668" s="509"/>
    </row>
    <row r="15669" spans="1:6" x14ac:dyDescent="0.25">
      <c r="A15669" s="40"/>
      <c r="F15669" s="509"/>
    </row>
    <row r="15670" spans="1:6" x14ac:dyDescent="0.25">
      <c r="A15670" s="40"/>
      <c r="F15670" s="509"/>
    </row>
    <row r="15671" spans="1:6" x14ac:dyDescent="0.25">
      <c r="A15671" s="40"/>
      <c r="F15671" s="509"/>
    </row>
    <row r="15672" spans="1:6" x14ac:dyDescent="0.25">
      <c r="A15672" s="40"/>
      <c r="F15672" s="509"/>
    </row>
    <row r="15673" spans="1:6" x14ac:dyDescent="0.25">
      <c r="A15673" s="40"/>
      <c r="F15673" s="509"/>
    </row>
    <row r="15674" spans="1:6" x14ac:dyDescent="0.25">
      <c r="A15674" s="40"/>
      <c r="F15674" s="509"/>
    </row>
    <row r="15675" spans="1:6" x14ac:dyDescent="0.25">
      <c r="A15675" s="40"/>
      <c r="F15675" s="509"/>
    </row>
    <row r="15676" spans="1:6" x14ac:dyDescent="0.25">
      <c r="A15676" s="40"/>
      <c r="F15676" s="509"/>
    </row>
    <row r="15677" spans="1:6" x14ac:dyDescent="0.25">
      <c r="A15677" s="40"/>
      <c r="F15677" s="509"/>
    </row>
    <row r="15678" spans="1:6" x14ac:dyDescent="0.25">
      <c r="A15678" s="40"/>
      <c r="F15678" s="509"/>
    </row>
    <row r="15679" spans="1:6" x14ac:dyDescent="0.25">
      <c r="A15679" s="40"/>
      <c r="F15679" s="509"/>
    </row>
    <row r="15680" spans="1:6" x14ac:dyDescent="0.25">
      <c r="A15680" s="40"/>
      <c r="F15680" s="509"/>
    </row>
    <row r="15681" spans="1:6" x14ac:dyDescent="0.25">
      <c r="A15681" s="40"/>
      <c r="F15681" s="509"/>
    </row>
    <row r="15682" spans="1:6" x14ac:dyDescent="0.25">
      <c r="A15682" s="40"/>
      <c r="F15682" s="509"/>
    </row>
    <row r="15683" spans="1:6" x14ac:dyDescent="0.25">
      <c r="A15683" s="40"/>
      <c r="F15683" s="509"/>
    </row>
    <row r="15684" spans="1:6" x14ac:dyDescent="0.25">
      <c r="A15684" s="40"/>
      <c r="F15684" s="509"/>
    </row>
    <row r="15685" spans="1:6" x14ac:dyDescent="0.25">
      <c r="A15685" s="40"/>
      <c r="F15685" s="509"/>
    </row>
    <row r="15686" spans="1:6" x14ac:dyDescent="0.25">
      <c r="A15686" s="40"/>
      <c r="F15686" s="509"/>
    </row>
    <row r="15687" spans="1:6" x14ac:dyDescent="0.25">
      <c r="A15687" s="40"/>
      <c r="F15687" s="509"/>
    </row>
    <row r="15688" spans="1:6" x14ac:dyDescent="0.25">
      <c r="A15688" s="40"/>
      <c r="F15688" s="509"/>
    </row>
    <row r="15689" spans="1:6" x14ac:dyDescent="0.25">
      <c r="A15689" s="40"/>
      <c r="F15689" s="509"/>
    </row>
    <row r="15690" spans="1:6" x14ac:dyDescent="0.25">
      <c r="A15690" s="40"/>
      <c r="F15690" s="509"/>
    </row>
    <row r="15691" spans="1:6" x14ac:dyDescent="0.25">
      <c r="A15691" s="40"/>
      <c r="F15691" s="509"/>
    </row>
    <row r="15692" spans="1:6" x14ac:dyDescent="0.25">
      <c r="A15692" s="40"/>
      <c r="F15692" s="509"/>
    </row>
    <row r="15693" spans="1:6" x14ac:dyDescent="0.25">
      <c r="A15693" s="40"/>
      <c r="F15693" s="509"/>
    </row>
    <row r="15694" spans="1:6" x14ac:dyDescent="0.25">
      <c r="A15694" s="40"/>
      <c r="F15694" s="509"/>
    </row>
    <row r="15695" spans="1:6" x14ac:dyDescent="0.25">
      <c r="A15695" s="40"/>
      <c r="F15695" s="509"/>
    </row>
    <row r="15696" spans="1:6" x14ac:dyDescent="0.25">
      <c r="A15696" s="40"/>
      <c r="F15696" s="509"/>
    </row>
    <row r="15697" spans="1:6" x14ac:dyDescent="0.25">
      <c r="A15697" s="40"/>
      <c r="F15697" s="509"/>
    </row>
    <row r="15698" spans="1:6" x14ac:dyDescent="0.25">
      <c r="A15698" s="40"/>
      <c r="F15698" s="509"/>
    </row>
    <row r="15699" spans="1:6" x14ac:dyDescent="0.25">
      <c r="A15699" s="40"/>
      <c r="F15699" s="509"/>
    </row>
    <row r="15700" spans="1:6" x14ac:dyDescent="0.25">
      <c r="A15700" s="40"/>
      <c r="F15700" s="509"/>
    </row>
    <row r="15701" spans="1:6" x14ac:dyDescent="0.25">
      <c r="A15701" s="40"/>
      <c r="F15701" s="509"/>
    </row>
    <row r="15702" spans="1:6" x14ac:dyDescent="0.25">
      <c r="A15702" s="40"/>
      <c r="F15702" s="509"/>
    </row>
    <row r="15703" spans="1:6" x14ac:dyDescent="0.25">
      <c r="A15703" s="40"/>
      <c r="F15703" s="509"/>
    </row>
    <row r="15704" spans="1:6" x14ac:dyDescent="0.25">
      <c r="A15704" s="40"/>
      <c r="F15704" s="509"/>
    </row>
    <row r="15705" spans="1:6" x14ac:dyDescent="0.25">
      <c r="A15705" s="40"/>
      <c r="F15705" s="509"/>
    </row>
    <row r="15706" spans="1:6" x14ac:dyDescent="0.25">
      <c r="A15706" s="40"/>
      <c r="F15706" s="509"/>
    </row>
    <row r="15707" spans="1:6" x14ac:dyDescent="0.25">
      <c r="A15707" s="40"/>
      <c r="F15707" s="509"/>
    </row>
    <row r="15708" spans="1:6" x14ac:dyDescent="0.25">
      <c r="A15708" s="40"/>
      <c r="F15708" s="509"/>
    </row>
    <row r="15709" spans="1:6" x14ac:dyDescent="0.25">
      <c r="A15709" s="40"/>
      <c r="F15709" s="509"/>
    </row>
    <row r="15710" spans="1:6" x14ac:dyDescent="0.25">
      <c r="A15710" s="40"/>
      <c r="F15710" s="509"/>
    </row>
    <row r="15711" spans="1:6" x14ac:dyDescent="0.25">
      <c r="A15711" s="40"/>
      <c r="F15711" s="509"/>
    </row>
    <row r="15712" spans="1:6" x14ac:dyDescent="0.25">
      <c r="A15712" s="40"/>
      <c r="F15712" s="509"/>
    </row>
    <row r="15713" spans="1:6" x14ac:dyDescent="0.25">
      <c r="A15713" s="40"/>
      <c r="F15713" s="509"/>
    </row>
    <row r="15714" spans="1:6" x14ac:dyDescent="0.25">
      <c r="A15714" s="40"/>
      <c r="F15714" s="509"/>
    </row>
    <row r="15715" spans="1:6" x14ac:dyDescent="0.25">
      <c r="A15715" s="40"/>
      <c r="F15715" s="509"/>
    </row>
    <row r="15716" spans="1:6" x14ac:dyDescent="0.25">
      <c r="A15716" s="40"/>
      <c r="F15716" s="509"/>
    </row>
    <row r="15717" spans="1:6" x14ac:dyDescent="0.25">
      <c r="A15717" s="40"/>
      <c r="F15717" s="509"/>
    </row>
    <row r="15718" spans="1:6" x14ac:dyDescent="0.25">
      <c r="A15718" s="40"/>
      <c r="F15718" s="509"/>
    </row>
    <row r="15719" spans="1:6" x14ac:dyDescent="0.25">
      <c r="A15719" s="40"/>
      <c r="F15719" s="509"/>
    </row>
    <row r="15720" spans="1:6" x14ac:dyDescent="0.25">
      <c r="A15720" s="40"/>
      <c r="F15720" s="509"/>
    </row>
    <row r="15721" spans="1:6" x14ac:dyDescent="0.25">
      <c r="A15721" s="40"/>
      <c r="F15721" s="509"/>
    </row>
    <row r="15722" spans="1:6" x14ac:dyDescent="0.25">
      <c r="A15722" s="40"/>
      <c r="F15722" s="509"/>
    </row>
    <row r="15723" spans="1:6" x14ac:dyDescent="0.25">
      <c r="A15723" s="40"/>
      <c r="F15723" s="509"/>
    </row>
    <row r="15724" spans="1:6" x14ac:dyDescent="0.25">
      <c r="A15724" s="40"/>
      <c r="F15724" s="509"/>
    </row>
    <row r="15725" spans="1:6" x14ac:dyDescent="0.25">
      <c r="A15725" s="40"/>
      <c r="F15725" s="509"/>
    </row>
    <row r="15726" spans="1:6" x14ac:dyDescent="0.25">
      <c r="A15726" s="40"/>
      <c r="F15726" s="509"/>
    </row>
    <row r="15727" spans="1:6" x14ac:dyDescent="0.25">
      <c r="A15727" s="40"/>
      <c r="F15727" s="509"/>
    </row>
    <row r="15728" spans="1:6" x14ac:dyDescent="0.25">
      <c r="A15728" s="40"/>
      <c r="F15728" s="509"/>
    </row>
    <row r="15729" spans="1:6" x14ac:dyDescent="0.25">
      <c r="A15729" s="40"/>
      <c r="F15729" s="509"/>
    </row>
    <row r="15730" spans="1:6" x14ac:dyDescent="0.25">
      <c r="A15730" s="40"/>
      <c r="F15730" s="509"/>
    </row>
    <row r="15731" spans="1:6" x14ac:dyDescent="0.25">
      <c r="A15731" s="40"/>
      <c r="F15731" s="509"/>
    </row>
    <row r="15732" spans="1:6" x14ac:dyDescent="0.25">
      <c r="A15732" s="40"/>
      <c r="F15732" s="509"/>
    </row>
    <row r="15733" spans="1:6" x14ac:dyDescent="0.25">
      <c r="A15733" s="40"/>
      <c r="F15733" s="509"/>
    </row>
    <row r="15734" spans="1:6" x14ac:dyDescent="0.25">
      <c r="A15734" s="40"/>
      <c r="F15734" s="509"/>
    </row>
    <row r="15735" spans="1:6" x14ac:dyDescent="0.25">
      <c r="A15735" s="40"/>
      <c r="F15735" s="509"/>
    </row>
    <row r="15736" spans="1:6" x14ac:dyDescent="0.25">
      <c r="A15736" s="40"/>
      <c r="F15736" s="509"/>
    </row>
    <row r="15737" spans="1:6" x14ac:dyDescent="0.25">
      <c r="A15737" s="40"/>
      <c r="F15737" s="509"/>
    </row>
    <row r="15738" spans="1:6" x14ac:dyDescent="0.25">
      <c r="A15738" s="40"/>
      <c r="F15738" s="509"/>
    </row>
    <row r="15739" spans="1:6" x14ac:dyDescent="0.25">
      <c r="A15739" s="40"/>
      <c r="F15739" s="509"/>
    </row>
    <row r="15740" spans="1:6" x14ac:dyDescent="0.25">
      <c r="A15740" s="40"/>
      <c r="F15740" s="509"/>
    </row>
    <row r="15741" spans="1:6" x14ac:dyDescent="0.25">
      <c r="A15741" s="40"/>
      <c r="F15741" s="509"/>
    </row>
    <row r="15742" spans="1:6" x14ac:dyDescent="0.25">
      <c r="A15742" s="40"/>
      <c r="F15742" s="509"/>
    </row>
    <row r="15743" spans="1:6" x14ac:dyDescent="0.25">
      <c r="A15743" s="40"/>
      <c r="F15743" s="509"/>
    </row>
    <row r="15744" spans="1:6" x14ac:dyDescent="0.25">
      <c r="A15744" s="40"/>
      <c r="F15744" s="509"/>
    </row>
    <row r="15745" spans="1:6" x14ac:dyDescent="0.25">
      <c r="A15745" s="40"/>
      <c r="F15745" s="509"/>
    </row>
    <row r="15746" spans="1:6" x14ac:dyDescent="0.25">
      <c r="A15746" s="40"/>
      <c r="F15746" s="509"/>
    </row>
    <row r="15747" spans="1:6" x14ac:dyDescent="0.25">
      <c r="A15747" s="40"/>
      <c r="F15747" s="509"/>
    </row>
    <row r="15748" spans="1:6" x14ac:dyDescent="0.25">
      <c r="A15748" s="40"/>
      <c r="F15748" s="509"/>
    </row>
    <row r="15749" spans="1:6" x14ac:dyDescent="0.25">
      <c r="A15749" s="40"/>
      <c r="F15749" s="509"/>
    </row>
    <row r="15750" spans="1:6" x14ac:dyDescent="0.25">
      <c r="A15750" s="40"/>
      <c r="F15750" s="509"/>
    </row>
    <row r="15751" spans="1:6" x14ac:dyDescent="0.25">
      <c r="A15751" s="40"/>
      <c r="F15751" s="509"/>
    </row>
    <row r="15752" spans="1:6" x14ac:dyDescent="0.25">
      <c r="A15752" s="40"/>
      <c r="F15752" s="509"/>
    </row>
    <row r="15753" spans="1:6" x14ac:dyDescent="0.25">
      <c r="A15753" s="40"/>
      <c r="F15753" s="509"/>
    </row>
    <row r="15754" spans="1:6" x14ac:dyDescent="0.25">
      <c r="A15754" s="40"/>
      <c r="F15754" s="509"/>
    </row>
    <row r="15755" spans="1:6" x14ac:dyDescent="0.25">
      <c r="A15755" s="40"/>
      <c r="F15755" s="509"/>
    </row>
    <row r="15756" spans="1:6" x14ac:dyDescent="0.25">
      <c r="A15756" s="40"/>
      <c r="F15756" s="509"/>
    </row>
    <row r="15757" spans="1:6" x14ac:dyDescent="0.25">
      <c r="A15757" s="40"/>
      <c r="F15757" s="509"/>
    </row>
    <row r="15758" spans="1:6" x14ac:dyDescent="0.25">
      <c r="A15758" s="40"/>
      <c r="F15758" s="509"/>
    </row>
    <row r="15759" spans="1:6" x14ac:dyDescent="0.25">
      <c r="A15759" s="40"/>
      <c r="F15759" s="509"/>
    </row>
    <row r="15760" spans="1:6" x14ac:dyDescent="0.25">
      <c r="A15760" s="40"/>
      <c r="F15760" s="509"/>
    </row>
    <row r="15761" spans="1:6" x14ac:dyDescent="0.25">
      <c r="A15761" s="40"/>
      <c r="F15761" s="509"/>
    </row>
    <row r="15762" spans="1:6" x14ac:dyDescent="0.25">
      <c r="A15762" s="40"/>
      <c r="F15762" s="509"/>
    </row>
    <row r="15763" spans="1:6" x14ac:dyDescent="0.25">
      <c r="A15763" s="40"/>
      <c r="F15763" s="509"/>
    </row>
    <row r="15764" spans="1:6" x14ac:dyDescent="0.25">
      <c r="A15764" s="40"/>
      <c r="F15764" s="509"/>
    </row>
    <row r="15765" spans="1:6" x14ac:dyDescent="0.25">
      <c r="A15765" s="40"/>
      <c r="F15765" s="509"/>
    </row>
    <row r="15766" spans="1:6" x14ac:dyDescent="0.25">
      <c r="A15766" s="40"/>
      <c r="F15766" s="509"/>
    </row>
    <row r="15767" spans="1:6" x14ac:dyDescent="0.25">
      <c r="A15767" s="40"/>
      <c r="F15767" s="509"/>
    </row>
    <row r="15768" spans="1:6" x14ac:dyDescent="0.25">
      <c r="A15768" s="40"/>
      <c r="F15768" s="509"/>
    </row>
    <row r="15769" spans="1:6" x14ac:dyDescent="0.25">
      <c r="A15769" s="40"/>
      <c r="F15769" s="509"/>
    </row>
    <row r="15770" spans="1:6" x14ac:dyDescent="0.25">
      <c r="A15770" s="40"/>
      <c r="F15770" s="509"/>
    </row>
    <row r="15771" spans="1:6" x14ac:dyDescent="0.25">
      <c r="A15771" s="40"/>
      <c r="F15771" s="509"/>
    </row>
    <row r="15772" spans="1:6" x14ac:dyDescent="0.25">
      <c r="A15772" s="40"/>
      <c r="F15772" s="509"/>
    </row>
    <row r="15773" spans="1:6" x14ac:dyDescent="0.25">
      <c r="A15773" s="40"/>
      <c r="F15773" s="509"/>
    </row>
    <row r="15774" spans="1:6" x14ac:dyDescent="0.25">
      <c r="A15774" s="40"/>
      <c r="F15774" s="509"/>
    </row>
    <row r="15775" spans="1:6" x14ac:dyDescent="0.25">
      <c r="A15775" s="40"/>
      <c r="F15775" s="509"/>
    </row>
    <row r="15776" spans="1:6" x14ac:dyDescent="0.25">
      <c r="A15776" s="40"/>
      <c r="F15776" s="509"/>
    </row>
    <row r="15777" spans="1:6" x14ac:dyDescent="0.25">
      <c r="A15777" s="40"/>
      <c r="F15777" s="509"/>
    </row>
    <row r="15778" spans="1:6" x14ac:dyDescent="0.25">
      <c r="A15778" s="40"/>
      <c r="F15778" s="509"/>
    </row>
    <row r="15779" spans="1:6" x14ac:dyDescent="0.25">
      <c r="A15779" s="40"/>
      <c r="F15779" s="509"/>
    </row>
    <row r="15780" spans="1:6" x14ac:dyDescent="0.25">
      <c r="A15780" s="40"/>
      <c r="F15780" s="509"/>
    </row>
    <row r="15781" spans="1:6" x14ac:dyDescent="0.25">
      <c r="A15781" s="40"/>
      <c r="F15781" s="509"/>
    </row>
    <row r="15782" spans="1:6" x14ac:dyDescent="0.25">
      <c r="A15782" s="40"/>
      <c r="F15782" s="509"/>
    </row>
    <row r="15783" spans="1:6" x14ac:dyDescent="0.25">
      <c r="A15783" s="40"/>
      <c r="F15783" s="509"/>
    </row>
    <row r="15784" spans="1:6" x14ac:dyDescent="0.25">
      <c r="A15784" s="40"/>
      <c r="F15784" s="509"/>
    </row>
    <row r="15785" spans="1:6" x14ac:dyDescent="0.25">
      <c r="A15785" s="40"/>
      <c r="F15785" s="509"/>
    </row>
    <row r="15786" spans="1:6" x14ac:dyDescent="0.25">
      <c r="A15786" s="40"/>
      <c r="F15786" s="509"/>
    </row>
    <row r="15787" spans="1:6" x14ac:dyDescent="0.25">
      <c r="A15787" s="40"/>
      <c r="F15787" s="509"/>
    </row>
    <row r="15788" spans="1:6" x14ac:dyDescent="0.25">
      <c r="A15788" s="40"/>
      <c r="F15788" s="509"/>
    </row>
    <row r="15789" spans="1:6" x14ac:dyDescent="0.25">
      <c r="A15789" s="40"/>
      <c r="F15789" s="509"/>
    </row>
    <row r="15790" spans="1:6" x14ac:dyDescent="0.25">
      <c r="A15790" s="40"/>
      <c r="F15790" s="509"/>
    </row>
    <row r="15791" spans="1:6" x14ac:dyDescent="0.25">
      <c r="A15791" s="40"/>
      <c r="F15791" s="509"/>
    </row>
    <row r="15792" spans="1:6" x14ac:dyDescent="0.25">
      <c r="A15792" s="40"/>
      <c r="F15792" s="509"/>
    </row>
    <row r="15793" spans="1:6" x14ac:dyDescent="0.25">
      <c r="A15793" s="40"/>
      <c r="F15793" s="509"/>
    </row>
    <row r="15794" spans="1:6" x14ac:dyDescent="0.25">
      <c r="A15794" s="40"/>
      <c r="F15794" s="509"/>
    </row>
    <row r="15795" spans="1:6" x14ac:dyDescent="0.25">
      <c r="A15795" s="40"/>
      <c r="F15795" s="509"/>
    </row>
    <row r="15796" spans="1:6" x14ac:dyDescent="0.25">
      <c r="A15796" s="40"/>
      <c r="F15796" s="509"/>
    </row>
    <row r="15797" spans="1:6" x14ac:dyDescent="0.25">
      <c r="A15797" s="40"/>
      <c r="F15797" s="509"/>
    </row>
    <row r="15798" spans="1:6" x14ac:dyDescent="0.25">
      <c r="A15798" s="40"/>
      <c r="F15798" s="509"/>
    </row>
    <row r="15799" spans="1:6" x14ac:dyDescent="0.25">
      <c r="A15799" s="40"/>
      <c r="F15799" s="509"/>
    </row>
    <row r="15800" spans="1:6" x14ac:dyDescent="0.25">
      <c r="A15800" s="40"/>
      <c r="F15800" s="509"/>
    </row>
    <row r="15801" spans="1:6" x14ac:dyDescent="0.25">
      <c r="A15801" s="40"/>
      <c r="F15801" s="509"/>
    </row>
    <row r="15802" spans="1:6" x14ac:dyDescent="0.25">
      <c r="A15802" s="40"/>
      <c r="F15802" s="509"/>
    </row>
    <row r="15803" spans="1:6" x14ac:dyDescent="0.25">
      <c r="A15803" s="40"/>
      <c r="F15803" s="509"/>
    </row>
    <row r="15804" spans="1:6" x14ac:dyDescent="0.25">
      <c r="A15804" s="40"/>
      <c r="F15804" s="509"/>
    </row>
    <row r="15805" spans="1:6" x14ac:dyDescent="0.25">
      <c r="A15805" s="40"/>
      <c r="F15805" s="509"/>
    </row>
    <row r="15806" spans="1:6" x14ac:dyDescent="0.25">
      <c r="A15806" s="40"/>
      <c r="F15806" s="509"/>
    </row>
    <row r="15807" spans="1:6" x14ac:dyDescent="0.25">
      <c r="A15807" s="40"/>
      <c r="F15807" s="509"/>
    </row>
    <row r="15808" spans="1:6" x14ac:dyDescent="0.25">
      <c r="A15808" s="40"/>
      <c r="F15808" s="509"/>
    </row>
    <row r="15809" spans="1:6" x14ac:dyDescent="0.25">
      <c r="A15809" s="40"/>
      <c r="F15809" s="509"/>
    </row>
    <row r="15810" spans="1:6" x14ac:dyDescent="0.25">
      <c r="A15810" s="40"/>
      <c r="F15810" s="509"/>
    </row>
    <row r="15811" spans="1:6" x14ac:dyDescent="0.25">
      <c r="A15811" s="40"/>
      <c r="F15811" s="509"/>
    </row>
    <row r="15812" spans="1:6" x14ac:dyDescent="0.25">
      <c r="A15812" s="40"/>
      <c r="F15812" s="509"/>
    </row>
    <row r="15813" spans="1:6" x14ac:dyDescent="0.25">
      <c r="A15813" s="40"/>
      <c r="F15813" s="509"/>
    </row>
    <row r="15814" spans="1:6" x14ac:dyDescent="0.25">
      <c r="A15814" s="40"/>
      <c r="F15814" s="509"/>
    </row>
    <row r="15815" spans="1:6" x14ac:dyDescent="0.25">
      <c r="A15815" s="40"/>
      <c r="F15815" s="509"/>
    </row>
    <row r="15816" spans="1:6" x14ac:dyDescent="0.25">
      <c r="A15816" s="40"/>
      <c r="F15816" s="509"/>
    </row>
    <row r="15817" spans="1:6" x14ac:dyDescent="0.25">
      <c r="A15817" s="40"/>
      <c r="F15817" s="509"/>
    </row>
    <row r="15818" spans="1:6" x14ac:dyDescent="0.25">
      <c r="A15818" s="40"/>
      <c r="F15818" s="509"/>
    </row>
    <row r="15819" spans="1:6" x14ac:dyDescent="0.25">
      <c r="A15819" s="40"/>
      <c r="F15819" s="509"/>
    </row>
    <row r="15820" spans="1:6" x14ac:dyDescent="0.25">
      <c r="A15820" s="40"/>
      <c r="F15820" s="509"/>
    </row>
    <row r="15821" spans="1:6" x14ac:dyDescent="0.25">
      <c r="A15821" s="40"/>
      <c r="F15821" s="509"/>
    </row>
    <row r="15822" spans="1:6" x14ac:dyDescent="0.25">
      <c r="A15822" s="40"/>
      <c r="F15822" s="509"/>
    </row>
    <row r="15823" spans="1:6" x14ac:dyDescent="0.25">
      <c r="A15823" s="40"/>
      <c r="F15823" s="509"/>
    </row>
    <row r="15824" spans="1:6" x14ac:dyDescent="0.25">
      <c r="A15824" s="40"/>
      <c r="F15824" s="509"/>
    </row>
    <row r="15825" spans="1:6" x14ac:dyDescent="0.25">
      <c r="A15825" s="40"/>
      <c r="F15825" s="509"/>
    </row>
    <row r="15826" spans="1:6" x14ac:dyDescent="0.25">
      <c r="A15826" s="40"/>
      <c r="F15826" s="509"/>
    </row>
    <row r="15827" spans="1:6" x14ac:dyDescent="0.25">
      <c r="A15827" s="40"/>
      <c r="F15827" s="509"/>
    </row>
    <row r="15828" spans="1:6" x14ac:dyDescent="0.25">
      <c r="A15828" s="40"/>
      <c r="F15828" s="509"/>
    </row>
    <row r="15829" spans="1:6" x14ac:dyDescent="0.25">
      <c r="A15829" s="40"/>
      <c r="F15829" s="509"/>
    </row>
    <row r="15830" spans="1:6" x14ac:dyDescent="0.25">
      <c r="A15830" s="40"/>
      <c r="F15830" s="509"/>
    </row>
    <row r="15831" spans="1:6" x14ac:dyDescent="0.25">
      <c r="A15831" s="40"/>
      <c r="F15831" s="509"/>
    </row>
    <row r="15832" spans="1:6" x14ac:dyDescent="0.25">
      <c r="A15832" s="40"/>
      <c r="F15832" s="509"/>
    </row>
    <row r="15833" spans="1:6" x14ac:dyDescent="0.25">
      <c r="A15833" s="40"/>
      <c r="F15833" s="509"/>
    </row>
    <row r="15834" spans="1:6" x14ac:dyDescent="0.25">
      <c r="A15834" s="40"/>
      <c r="F15834" s="509"/>
    </row>
    <row r="15835" spans="1:6" x14ac:dyDescent="0.25">
      <c r="A15835" s="40"/>
      <c r="F15835" s="509"/>
    </row>
    <row r="15836" spans="1:6" x14ac:dyDescent="0.25">
      <c r="A15836" s="40"/>
      <c r="F15836" s="509"/>
    </row>
    <row r="15837" spans="1:6" x14ac:dyDescent="0.25">
      <c r="A15837" s="40"/>
      <c r="F15837" s="509"/>
    </row>
    <row r="15838" spans="1:6" x14ac:dyDescent="0.25">
      <c r="A15838" s="40"/>
      <c r="F15838" s="509"/>
    </row>
    <row r="15839" spans="1:6" x14ac:dyDescent="0.25">
      <c r="A15839" s="40"/>
      <c r="F15839" s="509"/>
    </row>
    <row r="15840" spans="1:6" x14ac:dyDescent="0.25">
      <c r="A15840" s="40"/>
      <c r="F15840" s="509"/>
    </row>
    <row r="15841" spans="1:6" x14ac:dyDescent="0.25">
      <c r="A15841" s="40"/>
      <c r="F15841" s="509"/>
    </row>
    <row r="15842" spans="1:6" x14ac:dyDescent="0.25">
      <c r="A15842" s="40"/>
      <c r="F15842" s="509"/>
    </row>
    <row r="15843" spans="1:6" x14ac:dyDescent="0.25">
      <c r="A15843" s="40"/>
      <c r="F15843" s="509"/>
    </row>
    <row r="15844" spans="1:6" x14ac:dyDescent="0.25">
      <c r="A15844" s="40"/>
      <c r="F15844" s="509"/>
    </row>
    <row r="15845" spans="1:6" x14ac:dyDescent="0.25">
      <c r="A15845" s="40"/>
      <c r="F15845" s="509"/>
    </row>
    <row r="15846" spans="1:6" x14ac:dyDescent="0.25">
      <c r="A15846" s="40"/>
      <c r="F15846" s="509"/>
    </row>
    <row r="15847" spans="1:6" x14ac:dyDescent="0.25">
      <c r="A15847" s="40"/>
      <c r="F15847" s="509"/>
    </row>
    <row r="15848" spans="1:6" x14ac:dyDescent="0.25">
      <c r="A15848" s="40"/>
      <c r="F15848" s="509"/>
    </row>
    <row r="15849" spans="1:6" x14ac:dyDescent="0.25">
      <c r="A15849" s="40"/>
      <c r="F15849" s="509"/>
    </row>
    <row r="15850" spans="1:6" x14ac:dyDescent="0.25">
      <c r="A15850" s="40"/>
      <c r="F15850" s="509"/>
    </row>
    <row r="15851" spans="1:6" x14ac:dyDescent="0.25">
      <c r="A15851" s="40"/>
      <c r="F15851" s="509"/>
    </row>
    <row r="15852" spans="1:6" x14ac:dyDescent="0.25">
      <c r="A15852" s="40"/>
      <c r="F15852" s="509"/>
    </row>
    <row r="15853" spans="1:6" x14ac:dyDescent="0.25">
      <c r="A15853" s="40"/>
      <c r="F15853" s="509"/>
    </row>
    <row r="15854" spans="1:6" x14ac:dyDescent="0.25">
      <c r="A15854" s="40"/>
      <c r="F15854" s="509"/>
    </row>
    <row r="15855" spans="1:6" x14ac:dyDescent="0.25">
      <c r="A15855" s="40"/>
      <c r="F15855" s="509"/>
    </row>
    <row r="15856" spans="1:6" x14ac:dyDescent="0.25">
      <c r="A15856" s="40"/>
      <c r="F15856" s="509"/>
    </row>
    <row r="15857" spans="1:6" x14ac:dyDescent="0.25">
      <c r="A15857" s="40"/>
      <c r="F15857" s="509"/>
    </row>
    <row r="15858" spans="1:6" x14ac:dyDescent="0.25">
      <c r="A15858" s="40"/>
      <c r="F15858" s="509"/>
    </row>
    <row r="15859" spans="1:6" x14ac:dyDescent="0.25">
      <c r="A15859" s="40"/>
      <c r="F15859" s="509"/>
    </row>
    <row r="15860" spans="1:6" x14ac:dyDescent="0.25">
      <c r="A15860" s="40"/>
      <c r="F15860" s="509"/>
    </row>
    <row r="15861" spans="1:6" x14ac:dyDescent="0.25">
      <c r="A15861" s="40"/>
      <c r="F15861" s="509"/>
    </row>
    <row r="15862" spans="1:6" x14ac:dyDescent="0.25">
      <c r="A15862" s="40"/>
      <c r="F15862" s="509"/>
    </row>
    <row r="15863" spans="1:6" x14ac:dyDescent="0.25">
      <c r="A15863" s="40"/>
      <c r="F15863" s="509"/>
    </row>
    <row r="15864" spans="1:6" x14ac:dyDescent="0.25">
      <c r="A15864" s="40"/>
      <c r="F15864" s="509"/>
    </row>
    <row r="15865" spans="1:6" x14ac:dyDescent="0.25">
      <c r="A15865" s="40"/>
      <c r="F15865" s="509"/>
    </row>
    <row r="15866" spans="1:6" x14ac:dyDescent="0.25">
      <c r="A15866" s="40"/>
      <c r="F15866" s="509"/>
    </row>
    <row r="15867" spans="1:6" x14ac:dyDescent="0.25">
      <c r="A15867" s="40"/>
      <c r="F15867" s="509"/>
    </row>
    <row r="15868" spans="1:6" x14ac:dyDescent="0.25">
      <c r="A15868" s="40"/>
      <c r="F15868" s="509"/>
    </row>
    <row r="15869" spans="1:6" x14ac:dyDescent="0.25">
      <c r="A15869" s="40"/>
      <c r="F15869" s="509"/>
    </row>
    <row r="15870" spans="1:6" x14ac:dyDescent="0.25">
      <c r="A15870" s="40"/>
      <c r="F15870" s="509"/>
    </row>
    <row r="15871" spans="1:6" x14ac:dyDescent="0.25">
      <c r="A15871" s="40"/>
      <c r="F15871" s="509"/>
    </row>
    <row r="15872" spans="1:6" x14ac:dyDescent="0.25">
      <c r="A15872" s="40"/>
      <c r="F15872" s="509"/>
    </row>
    <row r="15873" spans="1:6" x14ac:dyDescent="0.25">
      <c r="A15873" s="40"/>
      <c r="F15873" s="509"/>
    </row>
    <row r="15874" spans="1:6" x14ac:dyDescent="0.25">
      <c r="A15874" s="40"/>
      <c r="F15874" s="509"/>
    </row>
    <row r="15875" spans="1:6" x14ac:dyDescent="0.25">
      <c r="A15875" s="40"/>
      <c r="F15875" s="509"/>
    </row>
    <row r="15876" spans="1:6" x14ac:dyDescent="0.25">
      <c r="A15876" s="40"/>
      <c r="F15876" s="509"/>
    </row>
    <row r="15877" spans="1:6" x14ac:dyDescent="0.25">
      <c r="A15877" s="40"/>
      <c r="F15877" s="509"/>
    </row>
    <row r="15878" spans="1:6" x14ac:dyDescent="0.25">
      <c r="A15878" s="40"/>
      <c r="F15878" s="509"/>
    </row>
    <row r="15879" spans="1:6" x14ac:dyDescent="0.25">
      <c r="A15879" s="40"/>
      <c r="F15879" s="509"/>
    </row>
    <row r="15880" spans="1:6" x14ac:dyDescent="0.25">
      <c r="A15880" s="40"/>
      <c r="F15880" s="509"/>
    </row>
    <row r="15881" spans="1:6" x14ac:dyDescent="0.25">
      <c r="A15881" s="40"/>
      <c r="F15881" s="509"/>
    </row>
    <row r="15882" spans="1:6" x14ac:dyDescent="0.25">
      <c r="A15882" s="40"/>
      <c r="F15882" s="509"/>
    </row>
    <row r="15883" spans="1:6" x14ac:dyDescent="0.25">
      <c r="A15883" s="40"/>
      <c r="F15883" s="509"/>
    </row>
    <row r="15884" spans="1:6" x14ac:dyDescent="0.25">
      <c r="A15884" s="40"/>
      <c r="F15884" s="509"/>
    </row>
    <row r="15885" spans="1:6" x14ac:dyDescent="0.25">
      <c r="A15885" s="40"/>
      <c r="F15885" s="509"/>
    </row>
    <row r="15886" spans="1:6" x14ac:dyDescent="0.25">
      <c r="A15886" s="40"/>
      <c r="F15886" s="509"/>
    </row>
    <row r="15887" spans="1:6" x14ac:dyDescent="0.25">
      <c r="A15887" s="40"/>
      <c r="F15887" s="509"/>
    </row>
    <row r="15888" spans="1:6" x14ac:dyDescent="0.25">
      <c r="A15888" s="40"/>
      <c r="F15888" s="509"/>
    </row>
    <row r="15889" spans="1:6" x14ac:dyDescent="0.25">
      <c r="A15889" s="40"/>
      <c r="F15889" s="509"/>
    </row>
    <row r="15890" spans="1:6" x14ac:dyDescent="0.25">
      <c r="A15890" s="40"/>
      <c r="F15890" s="509"/>
    </row>
    <row r="15891" spans="1:6" x14ac:dyDescent="0.25">
      <c r="A15891" s="40"/>
      <c r="F15891" s="509"/>
    </row>
    <row r="15892" spans="1:6" x14ac:dyDescent="0.25">
      <c r="A15892" s="40"/>
      <c r="F15892" s="509"/>
    </row>
    <row r="15893" spans="1:6" x14ac:dyDescent="0.25">
      <c r="A15893" s="40"/>
      <c r="F15893" s="509"/>
    </row>
    <row r="15894" spans="1:6" x14ac:dyDescent="0.25">
      <c r="A15894" s="40"/>
      <c r="F15894" s="509"/>
    </row>
    <row r="15895" spans="1:6" x14ac:dyDescent="0.25">
      <c r="A15895" s="40"/>
      <c r="F15895" s="509"/>
    </row>
    <row r="15896" spans="1:6" x14ac:dyDescent="0.25">
      <c r="A15896" s="40"/>
      <c r="F15896" s="509"/>
    </row>
    <row r="15897" spans="1:6" x14ac:dyDescent="0.25">
      <c r="A15897" s="40"/>
      <c r="F15897" s="509"/>
    </row>
    <row r="15898" spans="1:6" x14ac:dyDescent="0.25">
      <c r="A15898" s="40"/>
      <c r="F15898" s="509"/>
    </row>
    <row r="15899" spans="1:6" x14ac:dyDescent="0.25">
      <c r="A15899" s="40"/>
      <c r="F15899" s="509"/>
    </row>
    <row r="15900" spans="1:6" x14ac:dyDescent="0.25">
      <c r="A15900" s="40"/>
      <c r="F15900" s="509"/>
    </row>
    <row r="15901" spans="1:6" x14ac:dyDescent="0.25">
      <c r="A15901" s="40"/>
      <c r="F15901" s="509"/>
    </row>
    <row r="15902" spans="1:6" x14ac:dyDescent="0.25">
      <c r="A15902" s="40"/>
      <c r="F15902" s="509"/>
    </row>
    <row r="15903" spans="1:6" x14ac:dyDescent="0.25">
      <c r="A15903" s="40"/>
      <c r="F15903" s="509"/>
    </row>
    <row r="15904" spans="1:6" x14ac:dyDescent="0.25">
      <c r="A15904" s="40"/>
      <c r="F15904" s="509"/>
    </row>
    <row r="15905" spans="1:6" x14ac:dyDescent="0.25">
      <c r="A15905" s="40"/>
      <c r="F15905" s="509"/>
    </row>
    <row r="15906" spans="1:6" x14ac:dyDescent="0.25">
      <c r="A15906" s="40"/>
      <c r="F15906" s="509"/>
    </row>
    <row r="15907" spans="1:6" x14ac:dyDescent="0.25">
      <c r="A15907" s="40"/>
      <c r="F15907" s="509"/>
    </row>
    <row r="15908" spans="1:6" x14ac:dyDescent="0.25">
      <c r="A15908" s="40"/>
      <c r="F15908" s="509"/>
    </row>
    <row r="15909" spans="1:6" x14ac:dyDescent="0.25">
      <c r="A15909" s="40"/>
      <c r="F15909" s="509"/>
    </row>
    <row r="15910" spans="1:6" x14ac:dyDescent="0.25">
      <c r="A15910" s="40"/>
      <c r="F15910" s="509"/>
    </row>
    <row r="15911" spans="1:6" x14ac:dyDescent="0.25">
      <c r="A15911" s="40"/>
      <c r="F15911" s="509"/>
    </row>
    <row r="15912" spans="1:6" x14ac:dyDescent="0.25">
      <c r="A15912" s="40"/>
      <c r="F15912" s="509"/>
    </row>
    <row r="15913" spans="1:6" x14ac:dyDescent="0.25">
      <c r="A15913" s="40"/>
      <c r="F15913" s="509"/>
    </row>
    <row r="15914" spans="1:6" x14ac:dyDescent="0.25">
      <c r="A15914" s="40"/>
      <c r="F15914" s="509"/>
    </row>
    <row r="15915" spans="1:6" x14ac:dyDescent="0.25">
      <c r="A15915" s="40"/>
      <c r="F15915" s="509"/>
    </row>
    <row r="15916" spans="1:6" x14ac:dyDescent="0.25">
      <c r="A15916" s="40"/>
      <c r="F15916" s="509"/>
    </row>
    <row r="15917" spans="1:6" x14ac:dyDescent="0.25">
      <c r="A15917" s="40"/>
      <c r="F15917" s="509"/>
    </row>
    <row r="15918" spans="1:6" x14ac:dyDescent="0.25">
      <c r="A15918" s="40"/>
      <c r="F15918" s="509"/>
    </row>
    <row r="15919" spans="1:6" x14ac:dyDescent="0.25">
      <c r="A15919" s="40"/>
      <c r="F15919" s="509"/>
    </row>
    <row r="15920" spans="1:6" x14ac:dyDescent="0.25">
      <c r="A15920" s="40"/>
      <c r="F15920" s="509"/>
    </row>
    <row r="15921" spans="1:6" x14ac:dyDescent="0.25">
      <c r="A15921" s="40"/>
      <c r="F15921" s="509"/>
    </row>
    <row r="15922" spans="1:6" x14ac:dyDescent="0.25">
      <c r="A15922" s="40"/>
      <c r="F15922" s="509"/>
    </row>
    <row r="15923" spans="1:6" x14ac:dyDescent="0.25">
      <c r="A15923" s="40"/>
      <c r="F15923" s="509"/>
    </row>
    <row r="15924" spans="1:6" x14ac:dyDescent="0.25">
      <c r="A15924" s="40"/>
      <c r="F15924" s="509"/>
    </row>
    <row r="15925" spans="1:6" x14ac:dyDescent="0.25">
      <c r="A15925" s="40"/>
      <c r="F15925" s="509"/>
    </row>
    <row r="15926" spans="1:6" x14ac:dyDescent="0.25">
      <c r="A15926" s="40"/>
      <c r="F15926" s="509"/>
    </row>
    <row r="15927" spans="1:6" x14ac:dyDescent="0.25">
      <c r="A15927" s="40"/>
      <c r="F15927" s="509"/>
    </row>
    <row r="15928" spans="1:6" x14ac:dyDescent="0.25">
      <c r="A15928" s="40"/>
      <c r="F15928" s="509"/>
    </row>
    <row r="15929" spans="1:6" x14ac:dyDescent="0.25">
      <c r="A15929" s="40"/>
      <c r="F15929" s="509"/>
    </row>
    <row r="15930" spans="1:6" x14ac:dyDescent="0.25">
      <c r="A15930" s="40"/>
      <c r="F15930" s="509"/>
    </row>
    <row r="15931" spans="1:6" x14ac:dyDescent="0.25">
      <c r="A15931" s="40"/>
      <c r="F15931" s="509"/>
    </row>
    <row r="15932" spans="1:6" x14ac:dyDescent="0.25">
      <c r="A15932" s="40"/>
      <c r="F15932" s="509"/>
    </row>
    <row r="15933" spans="1:6" x14ac:dyDescent="0.25">
      <c r="A15933" s="40"/>
      <c r="F15933" s="509"/>
    </row>
    <row r="15934" spans="1:6" x14ac:dyDescent="0.25">
      <c r="A15934" s="40"/>
      <c r="F15934" s="509"/>
    </row>
    <row r="15935" spans="1:6" x14ac:dyDescent="0.25">
      <c r="A15935" s="40"/>
      <c r="F15935" s="509"/>
    </row>
    <row r="15936" spans="1:6" x14ac:dyDescent="0.25">
      <c r="A15936" s="40"/>
      <c r="F15936" s="509"/>
    </row>
    <row r="15937" spans="1:6" x14ac:dyDescent="0.25">
      <c r="A15937" s="40"/>
      <c r="F15937" s="509"/>
    </row>
    <row r="15938" spans="1:6" x14ac:dyDescent="0.25">
      <c r="A15938" s="40"/>
      <c r="F15938" s="509"/>
    </row>
    <row r="15939" spans="1:6" x14ac:dyDescent="0.25">
      <c r="A15939" s="40"/>
      <c r="F15939" s="509"/>
    </row>
    <row r="15940" spans="1:6" x14ac:dyDescent="0.25">
      <c r="A15940" s="40"/>
      <c r="F15940" s="509"/>
    </row>
    <row r="15941" spans="1:6" x14ac:dyDescent="0.25">
      <c r="A15941" s="40"/>
      <c r="F15941" s="509"/>
    </row>
    <row r="15942" spans="1:6" x14ac:dyDescent="0.25">
      <c r="A15942" s="40"/>
      <c r="F15942" s="509"/>
    </row>
    <row r="15943" spans="1:6" x14ac:dyDescent="0.25">
      <c r="A15943" s="40"/>
      <c r="F15943" s="509"/>
    </row>
    <row r="15944" spans="1:6" x14ac:dyDescent="0.25">
      <c r="A15944" s="40"/>
      <c r="F15944" s="509"/>
    </row>
    <row r="15945" spans="1:6" x14ac:dyDescent="0.25">
      <c r="A15945" s="40"/>
      <c r="F15945" s="509"/>
    </row>
    <row r="15946" spans="1:6" x14ac:dyDescent="0.25">
      <c r="A15946" s="40"/>
      <c r="F15946" s="509"/>
    </row>
    <row r="15947" spans="1:6" x14ac:dyDescent="0.25">
      <c r="A15947" s="40"/>
      <c r="F15947" s="509"/>
    </row>
    <row r="15948" spans="1:6" x14ac:dyDescent="0.25">
      <c r="A15948" s="40"/>
      <c r="F15948" s="509"/>
    </row>
    <row r="15949" spans="1:6" x14ac:dyDescent="0.25">
      <c r="A15949" s="40"/>
      <c r="F15949" s="509"/>
    </row>
    <row r="15950" spans="1:6" x14ac:dyDescent="0.25">
      <c r="A15950" s="40"/>
      <c r="F15950" s="509"/>
    </row>
    <row r="15951" spans="1:6" x14ac:dyDescent="0.25">
      <c r="A15951" s="40"/>
      <c r="F15951" s="509"/>
    </row>
    <row r="15952" spans="1:6" x14ac:dyDescent="0.25">
      <c r="A15952" s="40"/>
      <c r="F15952" s="509"/>
    </row>
    <row r="15953" spans="1:6" x14ac:dyDescent="0.25">
      <c r="A15953" s="40"/>
      <c r="F15953" s="509"/>
    </row>
    <row r="15954" spans="1:6" x14ac:dyDescent="0.25">
      <c r="A15954" s="40"/>
      <c r="F15954" s="509"/>
    </row>
    <row r="15955" spans="1:6" x14ac:dyDescent="0.25">
      <c r="A15955" s="40"/>
      <c r="F15955" s="509"/>
    </row>
    <row r="15956" spans="1:6" x14ac:dyDescent="0.25">
      <c r="A15956" s="40"/>
      <c r="F15956" s="509"/>
    </row>
    <row r="15957" spans="1:6" x14ac:dyDescent="0.25">
      <c r="A15957" s="40"/>
      <c r="F15957" s="509"/>
    </row>
    <row r="15958" spans="1:6" x14ac:dyDescent="0.25">
      <c r="A15958" s="40"/>
      <c r="F15958" s="509"/>
    </row>
    <row r="15959" spans="1:6" x14ac:dyDescent="0.25">
      <c r="A15959" s="40"/>
      <c r="F15959" s="509"/>
    </row>
    <row r="15960" spans="1:6" x14ac:dyDescent="0.25">
      <c r="A15960" s="40"/>
      <c r="F15960" s="509"/>
    </row>
    <row r="15961" spans="1:6" x14ac:dyDescent="0.25">
      <c r="A15961" s="40"/>
      <c r="F15961" s="509"/>
    </row>
    <row r="15962" spans="1:6" x14ac:dyDescent="0.25">
      <c r="A15962" s="40"/>
      <c r="F15962" s="509"/>
    </row>
    <row r="15963" spans="1:6" x14ac:dyDescent="0.25">
      <c r="A15963" s="40"/>
      <c r="F15963" s="509"/>
    </row>
    <row r="15964" spans="1:6" x14ac:dyDescent="0.25">
      <c r="A15964" s="40"/>
      <c r="F15964" s="509"/>
    </row>
    <row r="15965" spans="1:6" x14ac:dyDescent="0.25">
      <c r="A15965" s="40"/>
      <c r="F15965" s="509"/>
    </row>
    <row r="15966" spans="1:6" x14ac:dyDescent="0.25">
      <c r="A15966" s="40"/>
      <c r="F15966" s="509"/>
    </row>
    <row r="15967" spans="1:6" x14ac:dyDescent="0.25">
      <c r="A15967" s="40"/>
      <c r="F15967" s="509"/>
    </row>
    <row r="15968" spans="1:6" x14ac:dyDescent="0.25">
      <c r="A15968" s="40"/>
      <c r="F15968" s="509"/>
    </row>
    <row r="15969" spans="1:6" x14ac:dyDescent="0.25">
      <c r="A15969" s="40"/>
      <c r="F15969" s="509"/>
    </row>
    <row r="15970" spans="1:6" x14ac:dyDescent="0.25">
      <c r="A15970" s="40"/>
      <c r="F15970" s="509"/>
    </row>
    <row r="15971" spans="1:6" x14ac:dyDescent="0.25">
      <c r="A15971" s="40"/>
      <c r="F15971" s="509"/>
    </row>
    <row r="15972" spans="1:6" x14ac:dyDescent="0.25">
      <c r="A15972" s="40"/>
      <c r="F15972" s="509"/>
    </row>
    <row r="15973" spans="1:6" x14ac:dyDescent="0.25">
      <c r="A15973" s="40"/>
      <c r="F15973" s="509"/>
    </row>
    <row r="15974" spans="1:6" x14ac:dyDescent="0.25">
      <c r="A15974" s="40"/>
      <c r="F15974" s="509"/>
    </row>
    <row r="15975" spans="1:6" x14ac:dyDescent="0.25">
      <c r="A15975" s="40"/>
      <c r="F15975" s="509"/>
    </row>
    <row r="15976" spans="1:6" x14ac:dyDescent="0.25">
      <c r="A15976" s="40"/>
      <c r="F15976" s="509"/>
    </row>
    <row r="15977" spans="1:6" x14ac:dyDescent="0.25">
      <c r="A15977" s="40"/>
      <c r="F15977" s="509"/>
    </row>
    <row r="15978" spans="1:6" x14ac:dyDescent="0.25">
      <c r="A15978" s="40"/>
      <c r="F15978" s="509"/>
    </row>
    <row r="15979" spans="1:6" x14ac:dyDescent="0.25">
      <c r="A15979" s="40"/>
      <c r="F15979" s="509"/>
    </row>
    <row r="15980" spans="1:6" x14ac:dyDescent="0.25">
      <c r="A15980" s="40"/>
      <c r="F15980" s="509"/>
    </row>
    <row r="15981" spans="1:6" x14ac:dyDescent="0.25">
      <c r="A15981" s="40"/>
      <c r="F15981" s="509"/>
    </row>
    <row r="15982" spans="1:6" x14ac:dyDescent="0.25">
      <c r="A15982" s="40"/>
      <c r="F15982" s="509"/>
    </row>
    <row r="15983" spans="1:6" x14ac:dyDescent="0.25">
      <c r="A15983" s="40"/>
      <c r="F15983" s="509"/>
    </row>
    <row r="15984" spans="1:6" x14ac:dyDescent="0.25">
      <c r="A15984" s="40"/>
      <c r="F15984" s="509"/>
    </row>
    <row r="15985" spans="1:6" x14ac:dyDescent="0.25">
      <c r="A15985" s="40"/>
      <c r="F15985" s="509"/>
    </row>
    <row r="15986" spans="1:6" x14ac:dyDescent="0.25">
      <c r="A15986" s="40"/>
      <c r="F15986" s="509"/>
    </row>
    <row r="15987" spans="1:6" x14ac:dyDescent="0.25">
      <c r="A15987" s="40"/>
      <c r="F15987" s="509"/>
    </row>
    <row r="15988" spans="1:6" x14ac:dyDescent="0.25">
      <c r="A15988" s="40"/>
      <c r="F15988" s="509"/>
    </row>
    <row r="15989" spans="1:6" x14ac:dyDescent="0.25">
      <c r="A15989" s="40"/>
      <c r="F15989" s="509"/>
    </row>
    <row r="15990" spans="1:6" x14ac:dyDescent="0.25">
      <c r="A15990" s="40"/>
      <c r="F15990" s="509"/>
    </row>
    <row r="15991" spans="1:6" x14ac:dyDescent="0.25">
      <c r="A15991" s="40"/>
      <c r="F15991" s="509"/>
    </row>
    <row r="15992" spans="1:6" x14ac:dyDescent="0.25">
      <c r="A15992" s="40"/>
      <c r="F15992" s="509"/>
    </row>
    <row r="15993" spans="1:6" x14ac:dyDescent="0.25">
      <c r="A15993" s="40"/>
      <c r="F15993" s="509"/>
    </row>
    <row r="15994" spans="1:6" x14ac:dyDescent="0.25">
      <c r="A15994" s="40"/>
      <c r="F15994" s="509"/>
    </row>
    <row r="15995" spans="1:6" x14ac:dyDescent="0.25">
      <c r="A15995" s="40"/>
      <c r="F15995" s="509"/>
    </row>
    <row r="15996" spans="1:6" x14ac:dyDescent="0.25">
      <c r="A15996" s="40"/>
      <c r="F15996" s="509"/>
    </row>
    <row r="15997" spans="1:6" x14ac:dyDescent="0.25">
      <c r="A15997" s="40"/>
      <c r="F15997" s="509"/>
    </row>
    <row r="15998" spans="1:6" x14ac:dyDescent="0.25">
      <c r="A15998" s="40"/>
      <c r="F15998" s="509"/>
    </row>
    <row r="15999" spans="1:6" x14ac:dyDescent="0.25">
      <c r="A15999" s="40"/>
      <c r="F15999" s="509"/>
    </row>
    <row r="16000" spans="1:6" x14ac:dyDescent="0.25">
      <c r="A16000" s="40"/>
      <c r="F16000" s="509"/>
    </row>
    <row r="16001" spans="1:6" x14ac:dyDescent="0.25">
      <c r="A16001" s="40"/>
      <c r="F16001" s="509"/>
    </row>
    <row r="16002" spans="1:6" x14ac:dyDescent="0.25">
      <c r="A16002" s="40"/>
      <c r="F16002" s="509"/>
    </row>
    <row r="16003" spans="1:6" x14ac:dyDescent="0.25">
      <c r="A16003" s="40"/>
      <c r="F16003" s="509"/>
    </row>
    <row r="16004" spans="1:6" x14ac:dyDescent="0.25">
      <c r="A16004" s="40"/>
      <c r="F16004" s="509"/>
    </row>
    <row r="16005" spans="1:6" x14ac:dyDescent="0.25">
      <c r="A16005" s="40"/>
      <c r="F16005" s="509"/>
    </row>
    <row r="16006" spans="1:6" x14ac:dyDescent="0.25">
      <c r="A16006" s="40"/>
      <c r="F16006" s="509"/>
    </row>
    <row r="16007" spans="1:6" x14ac:dyDescent="0.25">
      <c r="A16007" s="40"/>
      <c r="F16007" s="509"/>
    </row>
    <row r="16008" spans="1:6" x14ac:dyDescent="0.25">
      <c r="A16008" s="40"/>
      <c r="F16008" s="509"/>
    </row>
    <row r="16009" spans="1:6" x14ac:dyDescent="0.25">
      <c r="A16009" s="40"/>
      <c r="F16009" s="509"/>
    </row>
    <row r="16010" spans="1:6" x14ac:dyDescent="0.25">
      <c r="A16010" s="40"/>
      <c r="F16010" s="509"/>
    </row>
    <row r="16011" spans="1:6" x14ac:dyDescent="0.25">
      <c r="A16011" s="40"/>
      <c r="F16011" s="509"/>
    </row>
    <row r="16012" spans="1:6" x14ac:dyDescent="0.25">
      <c r="A16012" s="40"/>
      <c r="F16012" s="509"/>
    </row>
    <row r="16013" spans="1:6" x14ac:dyDescent="0.25">
      <c r="A16013" s="40"/>
      <c r="F16013" s="509"/>
    </row>
    <row r="16014" spans="1:6" x14ac:dyDescent="0.25">
      <c r="A16014" s="40"/>
      <c r="F16014" s="509"/>
    </row>
    <row r="16015" spans="1:6" x14ac:dyDescent="0.25">
      <c r="A16015" s="40"/>
      <c r="F16015" s="509"/>
    </row>
    <row r="16016" spans="1:6" x14ac:dyDescent="0.25">
      <c r="A16016" s="40"/>
      <c r="F16016" s="509"/>
    </row>
    <row r="16017" spans="1:6" x14ac:dyDescent="0.25">
      <c r="A16017" s="40"/>
      <c r="F16017" s="509"/>
    </row>
    <row r="16018" spans="1:6" x14ac:dyDescent="0.25">
      <c r="A16018" s="40"/>
      <c r="F16018" s="509"/>
    </row>
    <row r="16019" spans="1:6" x14ac:dyDescent="0.25">
      <c r="A16019" s="40"/>
      <c r="F16019" s="509"/>
    </row>
    <row r="16020" spans="1:6" x14ac:dyDescent="0.25">
      <c r="A16020" s="40"/>
      <c r="F16020" s="509"/>
    </row>
    <row r="16021" spans="1:6" x14ac:dyDescent="0.25">
      <c r="A16021" s="40"/>
      <c r="F16021" s="509"/>
    </row>
    <row r="16022" spans="1:6" x14ac:dyDescent="0.25">
      <c r="A16022" s="40"/>
      <c r="F16022" s="509"/>
    </row>
    <row r="16023" spans="1:6" x14ac:dyDescent="0.25">
      <c r="A16023" s="40"/>
      <c r="F16023" s="509"/>
    </row>
    <row r="16024" spans="1:6" x14ac:dyDescent="0.25">
      <c r="A16024" s="40"/>
      <c r="F16024" s="509"/>
    </row>
    <row r="16025" spans="1:6" x14ac:dyDescent="0.25">
      <c r="A16025" s="40"/>
      <c r="F16025" s="509"/>
    </row>
    <row r="16026" spans="1:6" x14ac:dyDescent="0.25">
      <c r="A16026" s="40"/>
      <c r="F16026" s="509"/>
    </row>
    <row r="16027" spans="1:6" x14ac:dyDescent="0.25">
      <c r="A16027" s="40"/>
      <c r="F16027" s="509"/>
    </row>
    <row r="16028" spans="1:6" x14ac:dyDescent="0.25">
      <c r="A16028" s="40"/>
      <c r="F16028" s="509"/>
    </row>
    <row r="16029" spans="1:6" x14ac:dyDescent="0.25">
      <c r="A16029" s="40"/>
      <c r="F16029" s="509"/>
    </row>
    <row r="16030" spans="1:6" x14ac:dyDescent="0.25">
      <c r="A16030" s="40"/>
      <c r="F16030" s="509"/>
    </row>
    <row r="16031" spans="1:6" x14ac:dyDescent="0.25">
      <c r="A16031" s="40"/>
      <c r="F16031" s="509"/>
    </row>
    <row r="16032" spans="1:6" x14ac:dyDescent="0.25">
      <c r="A16032" s="40"/>
      <c r="F16032" s="509"/>
    </row>
    <row r="16033" spans="1:6" x14ac:dyDescent="0.25">
      <c r="A16033" s="40"/>
      <c r="F16033" s="509"/>
    </row>
    <row r="16034" spans="1:6" x14ac:dyDescent="0.25">
      <c r="A16034" s="40"/>
      <c r="F16034" s="509"/>
    </row>
    <row r="16035" spans="1:6" x14ac:dyDescent="0.25">
      <c r="A16035" s="40"/>
      <c r="F16035" s="509"/>
    </row>
    <row r="16036" spans="1:6" x14ac:dyDescent="0.25">
      <c r="A16036" s="40"/>
      <c r="F16036" s="509"/>
    </row>
    <row r="16037" spans="1:6" x14ac:dyDescent="0.25">
      <c r="A16037" s="40"/>
      <c r="F16037" s="509"/>
    </row>
    <row r="16038" spans="1:6" x14ac:dyDescent="0.25">
      <c r="A16038" s="40"/>
      <c r="F16038" s="509"/>
    </row>
    <row r="16039" spans="1:6" x14ac:dyDescent="0.25">
      <c r="A16039" s="40"/>
      <c r="F16039" s="509"/>
    </row>
    <row r="16040" spans="1:6" x14ac:dyDescent="0.25">
      <c r="A16040" s="40"/>
      <c r="F16040" s="509"/>
    </row>
    <row r="16041" spans="1:6" x14ac:dyDescent="0.25">
      <c r="A16041" s="40"/>
      <c r="F16041" s="509"/>
    </row>
    <row r="16042" spans="1:6" x14ac:dyDescent="0.25">
      <c r="A16042" s="40"/>
      <c r="F16042" s="509"/>
    </row>
    <row r="16043" spans="1:6" x14ac:dyDescent="0.25">
      <c r="A16043" s="40"/>
      <c r="F16043" s="509"/>
    </row>
    <row r="16044" spans="1:6" x14ac:dyDescent="0.25">
      <c r="A16044" s="40"/>
      <c r="F16044" s="509"/>
    </row>
    <row r="16045" spans="1:6" x14ac:dyDescent="0.25">
      <c r="A16045" s="40"/>
      <c r="F16045" s="509"/>
    </row>
    <row r="16046" spans="1:6" x14ac:dyDescent="0.25">
      <c r="A16046" s="40"/>
      <c r="F16046" s="509"/>
    </row>
    <row r="16047" spans="1:6" x14ac:dyDescent="0.25">
      <c r="A16047" s="40"/>
      <c r="F16047" s="509"/>
    </row>
    <row r="16048" spans="1:6" x14ac:dyDescent="0.25">
      <c r="A16048" s="40"/>
      <c r="F16048" s="509"/>
    </row>
    <row r="16049" spans="1:6" x14ac:dyDescent="0.25">
      <c r="A16049" s="40"/>
      <c r="F16049" s="509"/>
    </row>
    <row r="16050" spans="1:6" x14ac:dyDescent="0.25">
      <c r="A16050" s="40"/>
      <c r="F16050" s="509"/>
    </row>
    <row r="16051" spans="1:6" x14ac:dyDescent="0.25">
      <c r="A16051" s="40"/>
      <c r="F16051" s="509"/>
    </row>
    <row r="16052" spans="1:6" x14ac:dyDescent="0.25">
      <c r="A16052" s="40"/>
      <c r="F16052" s="509"/>
    </row>
    <row r="16053" spans="1:6" x14ac:dyDescent="0.25">
      <c r="A16053" s="40"/>
      <c r="F16053" s="509"/>
    </row>
    <row r="16054" spans="1:6" x14ac:dyDescent="0.25">
      <c r="A16054" s="40"/>
      <c r="F16054" s="509"/>
    </row>
    <row r="16055" spans="1:6" x14ac:dyDescent="0.25">
      <c r="A16055" s="40"/>
      <c r="F16055" s="509"/>
    </row>
    <row r="16056" spans="1:6" x14ac:dyDescent="0.25">
      <c r="A16056" s="40"/>
      <c r="F16056" s="509"/>
    </row>
    <row r="16057" spans="1:6" x14ac:dyDescent="0.25">
      <c r="A16057" s="40"/>
      <c r="F16057" s="509"/>
    </row>
    <row r="16058" spans="1:6" x14ac:dyDescent="0.25">
      <c r="A16058" s="40"/>
      <c r="F16058" s="509"/>
    </row>
    <row r="16059" spans="1:6" x14ac:dyDescent="0.25">
      <c r="A16059" s="40"/>
      <c r="F16059" s="509"/>
    </row>
    <row r="16060" spans="1:6" x14ac:dyDescent="0.25">
      <c r="A16060" s="40"/>
      <c r="F16060" s="509"/>
    </row>
    <row r="16061" spans="1:6" x14ac:dyDescent="0.25">
      <c r="A16061" s="40"/>
      <c r="F16061" s="509"/>
    </row>
    <row r="16062" spans="1:6" x14ac:dyDescent="0.25">
      <c r="A16062" s="40"/>
      <c r="F16062" s="509"/>
    </row>
    <row r="16063" spans="1:6" x14ac:dyDescent="0.25">
      <c r="A16063" s="40"/>
      <c r="F16063" s="509"/>
    </row>
    <row r="16064" spans="1:6" x14ac:dyDescent="0.25">
      <c r="A16064" s="40"/>
      <c r="F16064" s="509"/>
    </row>
    <row r="16065" spans="1:6" x14ac:dyDescent="0.25">
      <c r="A16065" s="40"/>
      <c r="F16065" s="509"/>
    </row>
    <row r="16066" spans="1:6" x14ac:dyDescent="0.25">
      <c r="A16066" s="40"/>
      <c r="F16066" s="509"/>
    </row>
    <row r="16067" spans="1:6" x14ac:dyDescent="0.25">
      <c r="A16067" s="40"/>
      <c r="F16067" s="509"/>
    </row>
    <row r="16068" spans="1:6" x14ac:dyDescent="0.25">
      <c r="A16068" s="40"/>
      <c r="F16068" s="509"/>
    </row>
    <row r="16069" spans="1:6" x14ac:dyDescent="0.25">
      <c r="A16069" s="40"/>
      <c r="F16069" s="509"/>
    </row>
    <row r="16070" spans="1:6" x14ac:dyDescent="0.25">
      <c r="A16070" s="40"/>
      <c r="F16070" s="509"/>
    </row>
    <row r="16071" spans="1:6" x14ac:dyDescent="0.25">
      <c r="A16071" s="40"/>
      <c r="F16071" s="509"/>
    </row>
    <row r="16072" spans="1:6" x14ac:dyDescent="0.25">
      <c r="A16072" s="40"/>
      <c r="F16072" s="509"/>
    </row>
    <row r="16073" spans="1:6" x14ac:dyDescent="0.25">
      <c r="A16073" s="40"/>
      <c r="F16073" s="509"/>
    </row>
    <row r="16074" spans="1:6" x14ac:dyDescent="0.25">
      <c r="A16074" s="40"/>
      <c r="F16074" s="509"/>
    </row>
    <row r="16075" spans="1:6" x14ac:dyDescent="0.25">
      <c r="A16075" s="40"/>
      <c r="F16075" s="509"/>
    </row>
    <row r="16076" spans="1:6" x14ac:dyDescent="0.25">
      <c r="A16076" s="40"/>
      <c r="F16076" s="509"/>
    </row>
    <row r="16077" spans="1:6" x14ac:dyDescent="0.25">
      <c r="A16077" s="40"/>
      <c r="F16077" s="509"/>
    </row>
    <row r="16078" spans="1:6" x14ac:dyDescent="0.25">
      <c r="A16078" s="40"/>
      <c r="F16078" s="509"/>
    </row>
    <row r="16079" spans="1:6" x14ac:dyDescent="0.25">
      <c r="A16079" s="40"/>
      <c r="F16079" s="509"/>
    </row>
    <row r="16080" spans="1:6" x14ac:dyDescent="0.25">
      <c r="A16080" s="40"/>
      <c r="F16080" s="509"/>
    </row>
    <row r="16081" spans="1:6" x14ac:dyDescent="0.25">
      <c r="A16081" s="40"/>
      <c r="F16081" s="509"/>
    </row>
    <row r="16082" spans="1:6" x14ac:dyDescent="0.25">
      <c r="A16082" s="40"/>
      <c r="F16082" s="509"/>
    </row>
    <row r="16083" spans="1:6" x14ac:dyDescent="0.25">
      <c r="A16083" s="40"/>
      <c r="F16083" s="509"/>
    </row>
    <row r="16084" spans="1:6" x14ac:dyDescent="0.25">
      <c r="A16084" s="40"/>
      <c r="F16084" s="509"/>
    </row>
    <row r="16085" spans="1:6" x14ac:dyDescent="0.25">
      <c r="A16085" s="40"/>
      <c r="F16085" s="509"/>
    </row>
    <row r="16086" spans="1:6" x14ac:dyDescent="0.25">
      <c r="A16086" s="40"/>
      <c r="F16086" s="509"/>
    </row>
    <row r="16087" spans="1:6" x14ac:dyDescent="0.25">
      <c r="A16087" s="40"/>
      <c r="F16087" s="509"/>
    </row>
    <row r="16088" spans="1:6" x14ac:dyDescent="0.25">
      <c r="A16088" s="40"/>
      <c r="F16088" s="509"/>
    </row>
    <row r="16089" spans="1:6" x14ac:dyDescent="0.25">
      <c r="A16089" s="40"/>
      <c r="F16089" s="509"/>
    </row>
    <row r="16090" spans="1:6" x14ac:dyDescent="0.25">
      <c r="A16090" s="40"/>
      <c r="F16090" s="509"/>
    </row>
    <row r="16091" spans="1:6" x14ac:dyDescent="0.25">
      <c r="A16091" s="40"/>
      <c r="F16091" s="509"/>
    </row>
    <row r="16092" spans="1:6" x14ac:dyDescent="0.25">
      <c r="A16092" s="40"/>
      <c r="F16092" s="509"/>
    </row>
    <row r="16093" spans="1:6" x14ac:dyDescent="0.25">
      <c r="A16093" s="40"/>
      <c r="F16093" s="509"/>
    </row>
    <row r="16094" spans="1:6" x14ac:dyDescent="0.25">
      <c r="A16094" s="40"/>
      <c r="F16094" s="509"/>
    </row>
    <row r="16095" spans="1:6" x14ac:dyDescent="0.25">
      <c r="A16095" s="40"/>
      <c r="F16095" s="509"/>
    </row>
    <row r="16096" spans="1:6" x14ac:dyDescent="0.25">
      <c r="A16096" s="40"/>
      <c r="F16096" s="509"/>
    </row>
    <row r="16097" spans="1:6" x14ac:dyDescent="0.25">
      <c r="A16097" s="40"/>
      <c r="F16097" s="509"/>
    </row>
    <row r="16098" spans="1:6" x14ac:dyDescent="0.25">
      <c r="A16098" s="40"/>
      <c r="F16098" s="509"/>
    </row>
    <row r="16099" spans="1:6" x14ac:dyDescent="0.25">
      <c r="A16099" s="40"/>
      <c r="F16099" s="509"/>
    </row>
    <row r="16100" spans="1:6" x14ac:dyDescent="0.25">
      <c r="A16100" s="40"/>
      <c r="F16100" s="509"/>
    </row>
    <row r="16101" spans="1:6" x14ac:dyDescent="0.25">
      <c r="A16101" s="40"/>
      <c r="F16101" s="509"/>
    </row>
    <row r="16102" spans="1:6" x14ac:dyDescent="0.25">
      <c r="A16102" s="40"/>
      <c r="F16102" s="509"/>
    </row>
    <row r="16103" spans="1:6" x14ac:dyDescent="0.25">
      <c r="A16103" s="40"/>
      <c r="F16103" s="509"/>
    </row>
    <row r="16104" spans="1:6" x14ac:dyDescent="0.25">
      <c r="A16104" s="40"/>
      <c r="F16104" s="509"/>
    </row>
    <row r="16105" spans="1:6" x14ac:dyDescent="0.25">
      <c r="A16105" s="40"/>
      <c r="F16105" s="509"/>
    </row>
    <row r="16106" spans="1:6" x14ac:dyDescent="0.25">
      <c r="A16106" s="40"/>
      <c r="F16106" s="509"/>
    </row>
    <row r="16107" spans="1:6" x14ac:dyDescent="0.25">
      <c r="A16107" s="40"/>
      <c r="F16107" s="509"/>
    </row>
    <row r="16108" spans="1:6" x14ac:dyDescent="0.25">
      <c r="A16108" s="40"/>
      <c r="F16108" s="509"/>
    </row>
    <row r="16109" spans="1:6" x14ac:dyDescent="0.25">
      <c r="A16109" s="40"/>
      <c r="F16109" s="509"/>
    </row>
    <row r="16110" spans="1:6" x14ac:dyDescent="0.25">
      <c r="A16110" s="40"/>
      <c r="F16110" s="509"/>
    </row>
    <row r="16111" spans="1:6" x14ac:dyDescent="0.25">
      <c r="A16111" s="40"/>
      <c r="F16111" s="509"/>
    </row>
    <row r="16112" spans="1:6" x14ac:dyDescent="0.25">
      <c r="A16112" s="40"/>
      <c r="F16112" s="509"/>
    </row>
    <row r="16113" spans="1:6" x14ac:dyDescent="0.25">
      <c r="A16113" s="40"/>
      <c r="F16113" s="509"/>
    </row>
    <row r="16114" spans="1:6" x14ac:dyDescent="0.25">
      <c r="A16114" s="40"/>
      <c r="F16114" s="509"/>
    </row>
    <row r="16115" spans="1:6" x14ac:dyDescent="0.25">
      <c r="A16115" s="40"/>
      <c r="F16115" s="509"/>
    </row>
    <row r="16116" spans="1:6" x14ac:dyDescent="0.25">
      <c r="A16116" s="40"/>
      <c r="F16116" s="509"/>
    </row>
    <row r="16117" spans="1:6" x14ac:dyDescent="0.25">
      <c r="A16117" s="40"/>
      <c r="F16117" s="509"/>
    </row>
    <row r="16118" spans="1:6" x14ac:dyDescent="0.25">
      <c r="A16118" s="40"/>
      <c r="F16118" s="509"/>
    </row>
    <row r="16119" spans="1:6" x14ac:dyDescent="0.25">
      <c r="A16119" s="40"/>
      <c r="F16119" s="509"/>
    </row>
    <row r="16120" spans="1:6" x14ac:dyDescent="0.25">
      <c r="A16120" s="40"/>
      <c r="F16120" s="509"/>
    </row>
    <row r="16121" spans="1:6" x14ac:dyDescent="0.25">
      <c r="A16121" s="40"/>
      <c r="F16121" s="509"/>
    </row>
    <row r="16122" spans="1:6" x14ac:dyDescent="0.25">
      <c r="A16122" s="40"/>
      <c r="F16122" s="509"/>
    </row>
    <row r="16123" spans="1:6" x14ac:dyDescent="0.25">
      <c r="A16123" s="40"/>
      <c r="F16123" s="509"/>
    </row>
    <row r="16124" spans="1:6" x14ac:dyDescent="0.25">
      <c r="A16124" s="40"/>
      <c r="F16124" s="509"/>
    </row>
    <row r="16125" spans="1:6" x14ac:dyDescent="0.25">
      <c r="A16125" s="40"/>
      <c r="F16125" s="509"/>
    </row>
    <row r="16126" spans="1:6" x14ac:dyDescent="0.25">
      <c r="A16126" s="40"/>
      <c r="F16126" s="509"/>
    </row>
    <row r="16127" spans="1:6" x14ac:dyDescent="0.25">
      <c r="A16127" s="40"/>
      <c r="F16127" s="509"/>
    </row>
    <row r="16128" spans="1:6" x14ac:dyDescent="0.25">
      <c r="A16128" s="40"/>
      <c r="F16128" s="509"/>
    </row>
    <row r="16129" spans="1:6" x14ac:dyDescent="0.25">
      <c r="A16129" s="40"/>
      <c r="F16129" s="509"/>
    </row>
    <row r="16130" spans="1:6" x14ac:dyDescent="0.25">
      <c r="A16130" s="40"/>
      <c r="F16130" s="509"/>
    </row>
    <row r="16131" spans="1:6" x14ac:dyDescent="0.25">
      <c r="A16131" s="40"/>
      <c r="F16131" s="509"/>
    </row>
    <row r="16132" spans="1:6" x14ac:dyDescent="0.25">
      <c r="A16132" s="40"/>
      <c r="F16132" s="509"/>
    </row>
    <row r="16133" spans="1:6" x14ac:dyDescent="0.25">
      <c r="A16133" s="40"/>
      <c r="F16133" s="509"/>
    </row>
    <row r="16134" spans="1:6" x14ac:dyDescent="0.25">
      <c r="A16134" s="40"/>
      <c r="F16134" s="509"/>
    </row>
    <row r="16135" spans="1:6" x14ac:dyDescent="0.25">
      <c r="A16135" s="40"/>
      <c r="F16135" s="509"/>
    </row>
    <row r="16136" spans="1:6" x14ac:dyDescent="0.25">
      <c r="A16136" s="40"/>
      <c r="F16136" s="509"/>
    </row>
    <row r="16137" spans="1:6" x14ac:dyDescent="0.25">
      <c r="A16137" s="40"/>
      <c r="F16137" s="509"/>
    </row>
    <row r="16138" spans="1:6" x14ac:dyDescent="0.25">
      <c r="A16138" s="40"/>
      <c r="F16138" s="509"/>
    </row>
    <row r="16139" spans="1:6" x14ac:dyDescent="0.25">
      <c r="A16139" s="40"/>
      <c r="F16139" s="509"/>
    </row>
    <row r="16140" spans="1:6" x14ac:dyDescent="0.25">
      <c r="A16140" s="40"/>
      <c r="F16140" s="509"/>
    </row>
    <row r="16141" spans="1:6" x14ac:dyDescent="0.25">
      <c r="A16141" s="40"/>
      <c r="F16141" s="509"/>
    </row>
    <row r="16142" spans="1:6" x14ac:dyDescent="0.25">
      <c r="A16142" s="40"/>
      <c r="F16142" s="509"/>
    </row>
    <row r="16143" spans="1:6" x14ac:dyDescent="0.25">
      <c r="A16143" s="40"/>
      <c r="F16143" s="509"/>
    </row>
    <row r="16144" spans="1:6" x14ac:dyDescent="0.25">
      <c r="A16144" s="40"/>
      <c r="F16144" s="509"/>
    </row>
    <row r="16145" spans="1:6" x14ac:dyDescent="0.25">
      <c r="A16145" s="40"/>
      <c r="F16145" s="509"/>
    </row>
    <row r="16146" spans="1:6" x14ac:dyDescent="0.25">
      <c r="A16146" s="40"/>
      <c r="F16146" s="509"/>
    </row>
    <row r="16147" spans="1:6" x14ac:dyDescent="0.25">
      <c r="A16147" s="40"/>
      <c r="F16147" s="509"/>
    </row>
    <row r="16148" spans="1:6" x14ac:dyDescent="0.25">
      <c r="A16148" s="40"/>
      <c r="F16148" s="509"/>
    </row>
    <row r="16149" spans="1:6" x14ac:dyDescent="0.25">
      <c r="A16149" s="40"/>
      <c r="F16149" s="509"/>
    </row>
    <row r="16150" spans="1:6" x14ac:dyDescent="0.25">
      <c r="A16150" s="40"/>
      <c r="F16150" s="509"/>
    </row>
    <row r="16151" spans="1:6" x14ac:dyDescent="0.25">
      <c r="A16151" s="40"/>
      <c r="F16151" s="509"/>
    </row>
    <row r="16152" spans="1:6" x14ac:dyDescent="0.25">
      <c r="A16152" s="40"/>
      <c r="F16152" s="509"/>
    </row>
    <row r="16153" spans="1:6" x14ac:dyDescent="0.25">
      <c r="A16153" s="40"/>
      <c r="F16153" s="509"/>
    </row>
    <row r="16154" spans="1:6" x14ac:dyDescent="0.25">
      <c r="A16154" s="40"/>
      <c r="F16154" s="509"/>
    </row>
    <row r="16155" spans="1:6" x14ac:dyDescent="0.25">
      <c r="A16155" s="40"/>
      <c r="F16155" s="509"/>
    </row>
    <row r="16156" spans="1:6" x14ac:dyDescent="0.25">
      <c r="A16156" s="40"/>
      <c r="F16156" s="509"/>
    </row>
    <row r="16157" spans="1:6" x14ac:dyDescent="0.25">
      <c r="A16157" s="40"/>
      <c r="F16157" s="509"/>
    </row>
    <row r="16158" spans="1:6" x14ac:dyDescent="0.25">
      <c r="A16158" s="40"/>
      <c r="F16158" s="509"/>
    </row>
    <row r="16159" spans="1:6" x14ac:dyDescent="0.25">
      <c r="A16159" s="40"/>
      <c r="F16159" s="509"/>
    </row>
    <row r="16160" spans="1:6" x14ac:dyDescent="0.25">
      <c r="A16160" s="40"/>
      <c r="F16160" s="509"/>
    </row>
    <row r="16161" spans="1:6" x14ac:dyDescent="0.25">
      <c r="A16161" s="40"/>
      <c r="F16161" s="509"/>
    </row>
    <row r="16162" spans="1:6" x14ac:dyDescent="0.25">
      <c r="A16162" s="40"/>
      <c r="F16162" s="509"/>
    </row>
    <row r="16163" spans="1:6" x14ac:dyDescent="0.25">
      <c r="A16163" s="40"/>
      <c r="F16163" s="509"/>
    </row>
    <row r="16164" spans="1:6" x14ac:dyDescent="0.25">
      <c r="A16164" s="40"/>
      <c r="F16164" s="509"/>
    </row>
    <row r="16165" spans="1:6" x14ac:dyDescent="0.25">
      <c r="A16165" s="40"/>
      <c r="F16165" s="509"/>
    </row>
    <row r="16166" spans="1:6" x14ac:dyDescent="0.25">
      <c r="A16166" s="40"/>
      <c r="F16166" s="509"/>
    </row>
    <row r="16167" spans="1:6" x14ac:dyDescent="0.25">
      <c r="A16167" s="40"/>
      <c r="F16167" s="509"/>
    </row>
    <row r="16168" spans="1:6" x14ac:dyDescent="0.25">
      <c r="A16168" s="40"/>
      <c r="F16168" s="509"/>
    </row>
    <row r="16169" spans="1:6" x14ac:dyDescent="0.25">
      <c r="A16169" s="40"/>
      <c r="F16169" s="509"/>
    </row>
    <row r="16170" spans="1:6" x14ac:dyDescent="0.25">
      <c r="A16170" s="40"/>
      <c r="F16170" s="509"/>
    </row>
    <row r="16171" spans="1:6" x14ac:dyDescent="0.25">
      <c r="A16171" s="40"/>
      <c r="F16171" s="509"/>
    </row>
    <row r="16172" spans="1:6" x14ac:dyDescent="0.25">
      <c r="A16172" s="40"/>
      <c r="F16172" s="509"/>
    </row>
    <row r="16173" spans="1:6" x14ac:dyDescent="0.25">
      <c r="A16173" s="40"/>
      <c r="F16173" s="509"/>
    </row>
    <row r="16174" spans="1:6" x14ac:dyDescent="0.25">
      <c r="A16174" s="40"/>
      <c r="F16174" s="509"/>
    </row>
    <row r="16175" spans="1:6" x14ac:dyDescent="0.25">
      <c r="A16175" s="40"/>
      <c r="F16175" s="509"/>
    </row>
    <row r="16176" spans="1:6" x14ac:dyDescent="0.25">
      <c r="A16176" s="40"/>
      <c r="F16176" s="509"/>
    </row>
    <row r="16177" spans="1:6" x14ac:dyDescent="0.25">
      <c r="A16177" s="40"/>
      <c r="F16177" s="509"/>
    </row>
    <row r="16178" spans="1:6" x14ac:dyDescent="0.25">
      <c r="A16178" s="40"/>
      <c r="F16178" s="509"/>
    </row>
    <row r="16179" spans="1:6" x14ac:dyDescent="0.25">
      <c r="A16179" s="40"/>
      <c r="F16179" s="509"/>
    </row>
    <row r="16180" spans="1:6" x14ac:dyDescent="0.25">
      <c r="A16180" s="40"/>
      <c r="F16180" s="509"/>
    </row>
    <row r="16181" spans="1:6" x14ac:dyDescent="0.25">
      <c r="A16181" s="40"/>
      <c r="F16181" s="509"/>
    </row>
    <row r="16182" spans="1:6" x14ac:dyDescent="0.25">
      <c r="A16182" s="40"/>
      <c r="F16182" s="509"/>
    </row>
    <row r="16183" spans="1:6" x14ac:dyDescent="0.25">
      <c r="A16183" s="40"/>
      <c r="F16183" s="509"/>
    </row>
    <row r="16184" spans="1:6" x14ac:dyDescent="0.25">
      <c r="A16184" s="40"/>
      <c r="F16184" s="509"/>
    </row>
    <row r="16185" spans="1:6" x14ac:dyDescent="0.25">
      <c r="A16185" s="40"/>
      <c r="F16185" s="509"/>
    </row>
    <row r="16186" spans="1:6" x14ac:dyDescent="0.25">
      <c r="A16186" s="40"/>
      <c r="F16186" s="509"/>
    </row>
    <row r="16187" spans="1:6" x14ac:dyDescent="0.25">
      <c r="A16187" s="40"/>
      <c r="F16187" s="509"/>
    </row>
    <row r="16188" spans="1:6" x14ac:dyDescent="0.25">
      <c r="A16188" s="40"/>
      <c r="F16188" s="509"/>
    </row>
    <row r="16189" spans="1:6" x14ac:dyDescent="0.25">
      <c r="A16189" s="40"/>
      <c r="F16189" s="509"/>
    </row>
    <row r="16190" spans="1:6" x14ac:dyDescent="0.25">
      <c r="A16190" s="40"/>
      <c r="F16190" s="509"/>
    </row>
    <row r="16191" spans="1:6" x14ac:dyDescent="0.25">
      <c r="A16191" s="40"/>
      <c r="F16191" s="509"/>
    </row>
    <row r="16192" spans="1:6" x14ac:dyDescent="0.25">
      <c r="A16192" s="40"/>
      <c r="F16192" s="509"/>
    </row>
    <row r="16193" spans="1:6" x14ac:dyDescent="0.25">
      <c r="A16193" s="40"/>
      <c r="F16193" s="509"/>
    </row>
    <row r="16194" spans="1:6" x14ac:dyDescent="0.25">
      <c r="A16194" s="40"/>
      <c r="F16194" s="509"/>
    </row>
    <row r="16195" spans="1:6" x14ac:dyDescent="0.25">
      <c r="A16195" s="40"/>
      <c r="F16195" s="509"/>
    </row>
    <row r="16196" spans="1:6" x14ac:dyDescent="0.25">
      <c r="A16196" s="40"/>
      <c r="F16196" s="509"/>
    </row>
    <row r="16197" spans="1:6" x14ac:dyDescent="0.25">
      <c r="A16197" s="40"/>
      <c r="F16197" s="509"/>
    </row>
    <row r="16198" spans="1:6" x14ac:dyDescent="0.25">
      <c r="A16198" s="40"/>
      <c r="F16198" s="509"/>
    </row>
    <row r="16199" spans="1:6" x14ac:dyDescent="0.25">
      <c r="A16199" s="40"/>
      <c r="F16199" s="509"/>
    </row>
    <row r="16200" spans="1:6" x14ac:dyDescent="0.25">
      <c r="A16200" s="40"/>
      <c r="F16200" s="509"/>
    </row>
    <row r="16201" spans="1:6" x14ac:dyDescent="0.25">
      <c r="A16201" s="40"/>
      <c r="F16201" s="509"/>
    </row>
    <row r="16202" spans="1:6" x14ac:dyDescent="0.25">
      <c r="A16202" s="40"/>
      <c r="F16202" s="509"/>
    </row>
    <row r="16203" spans="1:6" x14ac:dyDescent="0.25">
      <c r="A16203" s="40"/>
      <c r="F16203" s="509"/>
    </row>
    <row r="16204" spans="1:6" x14ac:dyDescent="0.25">
      <c r="A16204" s="40"/>
      <c r="F16204" s="509"/>
    </row>
    <row r="16205" spans="1:6" x14ac:dyDescent="0.25">
      <c r="A16205" s="40"/>
      <c r="F16205" s="509"/>
    </row>
    <row r="16206" spans="1:6" x14ac:dyDescent="0.25">
      <c r="A16206" s="40"/>
      <c r="F16206" s="509"/>
    </row>
    <row r="16207" spans="1:6" x14ac:dyDescent="0.25">
      <c r="A16207" s="40"/>
      <c r="F16207" s="509"/>
    </row>
    <row r="16208" spans="1:6" x14ac:dyDescent="0.25">
      <c r="A16208" s="40"/>
      <c r="F16208" s="509"/>
    </row>
    <row r="16209" spans="1:6" x14ac:dyDescent="0.25">
      <c r="A16209" s="40"/>
      <c r="F16209" s="509"/>
    </row>
    <row r="16210" spans="1:6" x14ac:dyDescent="0.25">
      <c r="A16210" s="40"/>
      <c r="F16210" s="509"/>
    </row>
    <row r="16211" spans="1:6" x14ac:dyDescent="0.25">
      <c r="A16211" s="40"/>
      <c r="F16211" s="509"/>
    </row>
    <row r="16212" spans="1:6" x14ac:dyDescent="0.25">
      <c r="A16212" s="40"/>
      <c r="F16212" s="509"/>
    </row>
    <row r="16213" spans="1:6" x14ac:dyDescent="0.25">
      <c r="A16213" s="40"/>
      <c r="F16213" s="509"/>
    </row>
    <row r="16214" spans="1:6" x14ac:dyDescent="0.25">
      <c r="A16214" s="40"/>
      <c r="F16214" s="509"/>
    </row>
    <row r="16215" spans="1:6" x14ac:dyDescent="0.25">
      <c r="A16215" s="40"/>
      <c r="F16215" s="509"/>
    </row>
    <row r="16216" spans="1:6" x14ac:dyDescent="0.25">
      <c r="A16216" s="40"/>
      <c r="F16216" s="509"/>
    </row>
    <row r="16217" spans="1:6" x14ac:dyDescent="0.25">
      <c r="A16217" s="40"/>
      <c r="F16217" s="509"/>
    </row>
    <row r="16218" spans="1:6" x14ac:dyDescent="0.25">
      <c r="A16218" s="40"/>
      <c r="F16218" s="509"/>
    </row>
    <row r="16219" spans="1:6" x14ac:dyDescent="0.25">
      <c r="A16219" s="40"/>
      <c r="F16219" s="509"/>
    </row>
    <row r="16220" spans="1:6" x14ac:dyDescent="0.25">
      <c r="A16220" s="40"/>
      <c r="F16220" s="509"/>
    </row>
    <row r="16221" spans="1:6" x14ac:dyDescent="0.25">
      <c r="A16221" s="40"/>
      <c r="F16221" s="509"/>
    </row>
    <row r="16222" spans="1:6" x14ac:dyDescent="0.25">
      <c r="A16222" s="40"/>
      <c r="F16222" s="509"/>
    </row>
    <row r="16223" spans="1:6" x14ac:dyDescent="0.25">
      <c r="A16223" s="40"/>
      <c r="F16223" s="509"/>
    </row>
    <row r="16224" spans="1:6" x14ac:dyDescent="0.25">
      <c r="A16224" s="40"/>
      <c r="F16224" s="509"/>
    </row>
    <row r="16225" spans="1:6" x14ac:dyDescent="0.25">
      <c r="A16225" s="40"/>
      <c r="F16225" s="509"/>
    </row>
    <row r="16226" spans="1:6" x14ac:dyDescent="0.25">
      <c r="A16226" s="40"/>
      <c r="F16226" s="509"/>
    </row>
    <row r="16227" spans="1:6" x14ac:dyDescent="0.25">
      <c r="A16227" s="40"/>
      <c r="F16227" s="509"/>
    </row>
    <row r="16228" spans="1:6" x14ac:dyDescent="0.25">
      <c r="A16228" s="40"/>
      <c r="F16228" s="509"/>
    </row>
    <row r="16229" spans="1:6" x14ac:dyDescent="0.25">
      <c r="A16229" s="40"/>
      <c r="F16229" s="509"/>
    </row>
    <row r="16230" spans="1:6" x14ac:dyDescent="0.25">
      <c r="A16230" s="40"/>
      <c r="F16230" s="509"/>
    </row>
    <row r="16231" spans="1:6" x14ac:dyDescent="0.25">
      <c r="A16231" s="40"/>
      <c r="F16231" s="509"/>
    </row>
    <row r="16232" spans="1:6" x14ac:dyDescent="0.25">
      <c r="A16232" s="40"/>
      <c r="F16232" s="509"/>
    </row>
    <row r="16233" spans="1:6" x14ac:dyDescent="0.25">
      <c r="A16233" s="40"/>
      <c r="F16233" s="509"/>
    </row>
    <row r="16234" spans="1:6" x14ac:dyDescent="0.25">
      <c r="A16234" s="40"/>
      <c r="F16234" s="509"/>
    </row>
    <row r="16235" spans="1:6" x14ac:dyDescent="0.25">
      <c r="A16235" s="40"/>
      <c r="F16235" s="509"/>
    </row>
    <row r="16236" spans="1:6" x14ac:dyDescent="0.25">
      <c r="A16236" s="40"/>
      <c r="F16236" s="509"/>
    </row>
    <row r="16237" spans="1:6" x14ac:dyDescent="0.25">
      <c r="A16237" s="40"/>
      <c r="F16237" s="509"/>
    </row>
    <row r="16238" spans="1:6" x14ac:dyDescent="0.25">
      <c r="A16238" s="40"/>
      <c r="F16238" s="509"/>
    </row>
    <row r="16239" spans="1:6" x14ac:dyDescent="0.25">
      <c r="A16239" s="40"/>
      <c r="F16239" s="509"/>
    </row>
    <row r="16240" spans="1:6" x14ac:dyDescent="0.25">
      <c r="A16240" s="40"/>
      <c r="F16240" s="509"/>
    </row>
    <row r="16241" spans="1:6" x14ac:dyDescent="0.25">
      <c r="A16241" s="40"/>
      <c r="F16241" s="509"/>
    </row>
    <row r="16242" spans="1:6" x14ac:dyDescent="0.25">
      <c r="A16242" s="40"/>
      <c r="F16242" s="509"/>
    </row>
    <row r="16243" spans="1:6" x14ac:dyDescent="0.25">
      <c r="A16243" s="40"/>
      <c r="F16243" s="509"/>
    </row>
    <row r="16244" spans="1:6" x14ac:dyDescent="0.25">
      <c r="A16244" s="40"/>
      <c r="F16244" s="509"/>
    </row>
    <row r="16245" spans="1:6" x14ac:dyDescent="0.25">
      <c r="A16245" s="40"/>
      <c r="F16245" s="509"/>
    </row>
    <row r="16246" spans="1:6" x14ac:dyDescent="0.25">
      <c r="A16246" s="40"/>
      <c r="F16246" s="509"/>
    </row>
    <row r="16247" spans="1:6" x14ac:dyDescent="0.25">
      <c r="A16247" s="40"/>
      <c r="F16247" s="509"/>
    </row>
    <row r="16248" spans="1:6" x14ac:dyDescent="0.25">
      <c r="A16248" s="40"/>
      <c r="F16248" s="509"/>
    </row>
    <row r="16249" spans="1:6" x14ac:dyDescent="0.25">
      <c r="A16249" s="40"/>
      <c r="F16249" s="509"/>
    </row>
    <row r="16250" spans="1:6" x14ac:dyDescent="0.25">
      <c r="A16250" s="40"/>
      <c r="F16250" s="509"/>
    </row>
    <row r="16251" spans="1:6" x14ac:dyDescent="0.25">
      <c r="A16251" s="40"/>
      <c r="F16251" s="509"/>
    </row>
    <row r="16252" spans="1:6" x14ac:dyDescent="0.25">
      <c r="A16252" s="40"/>
      <c r="F16252" s="509"/>
    </row>
    <row r="16253" spans="1:6" x14ac:dyDescent="0.25">
      <c r="A16253" s="40"/>
      <c r="F16253" s="509"/>
    </row>
    <row r="16254" spans="1:6" x14ac:dyDescent="0.25">
      <c r="A16254" s="40"/>
      <c r="F16254" s="509"/>
    </row>
    <row r="16255" spans="1:6" x14ac:dyDescent="0.25">
      <c r="A16255" s="40"/>
      <c r="F16255" s="509"/>
    </row>
    <row r="16256" spans="1:6" x14ac:dyDescent="0.25">
      <c r="A16256" s="40"/>
      <c r="F16256" s="509"/>
    </row>
    <row r="16257" spans="1:6" x14ac:dyDescent="0.25">
      <c r="A16257" s="40"/>
      <c r="F16257" s="509"/>
    </row>
    <row r="16258" spans="1:6" x14ac:dyDescent="0.25">
      <c r="A16258" s="40"/>
      <c r="F16258" s="509"/>
    </row>
    <row r="16259" spans="1:6" x14ac:dyDescent="0.25">
      <c r="A16259" s="40"/>
      <c r="F16259" s="509"/>
    </row>
    <row r="16260" spans="1:6" x14ac:dyDescent="0.25">
      <c r="A16260" s="40"/>
      <c r="F16260" s="509"/>
    </row>
    <row r="16261" spans="1:6" x14ac:dyDescent="0.25">
      <c r="A16261" s="40"/>
      <c r="F16261" s="509"/>
    </row>
    <row r="16262" spans="1:6" x14ac:dyDescent="0.25">
      <c r="A16262" s="40"/>
      <c r="F16262" s="509"/>
    </row>
    <row r="16263" spans="1:6" x14ac:dyDescent="0.25">
      <c r="A16263" s="40"/>
      <c r="F16263" s="509"/>
    </row>
    <row r="16264" spans="1:6" x14ac:dyDescent="0.25">
      <c r="A16264" s="40"/>
      <c r="F16264" s="509"/>
    </row>
    <row r="16265" spans="1:6" x14ac:dyDescent="0.25">
      <c r="A16265" s="40"/>
      <c r="F16265" s="509"/>
    </row>
    <row r="16266" spans="1:6" x14ac:dyDescent="0.25">
      <c r="A16266" s="40"/>
      <c r="F16266" s="509"/>
    </row>
    <row r="16267" spans="1:6" x14ac:dyDescent="0.25">
      <c r="A16267" s="40"/>
      <c r="F16267" s="509"/>
    </row>
    <row r="16268" spans="1:6" x14ac:dyDescent="0.25">
      <c r="A16268" s="40"/>
      <c r="F16268" s="509"/>
    </row>
    <row r="16269" spans="1:6" x14ac:dyDescent="0.25">
      <c r="A16269" s="40"/>
      <c r="F16269" s="509"/>
    </row>
    <row r="16270" spans="1:6" x14ac:dyDescent="0.25">
      <c r="A16270" s="40"/>
      <c r="F16270" s="509"/>
    </row>
    <row r="16271" spans="1:6" x14ac:dyDescent="0.25">
      <c r="A16271" s="40"/>
      <c r="F16271" s="509"/>
    </row>
    <row r="16272" spans="1:6" x14ac:dyDescent="0.25">
      <c r="A16272" s="40"/>
      <c r="F16272" s="509"/>
    </row>
    <row r="16273" spans="1:6" x14ac:dyDescent="0.25">
      <c r="A16273" s="40"/>
      <c r="F16273" s="509"/>
    </row>
    <row r="16274" spans="1:6" x14ac:dyDescent="0.25">
      <c r="A16274" s="40"/>
      <c r="F16274" s="509"/>
    </row>
    <row r="16275" spans="1:6" x14ac:dyDescent="0.25">
      <c r="A16275" s="40"/>
      <c r="F16275" s="509"/>
    </row>
    <row r="16276" spans="1:6" x14ac:dyDescent="0.25">
      <c r="A16276" s="40"/>
      <c r="F16276" s="509"/>
    </row>
    <row r="16277" spans="1:6" x14ac:dyDescent="0.25">
      <c r="A16277" s="40"/>
      <c r="F16277" s="509"/>
    </row>
    <row r="16278" spans="1:6" x14ac:dyDescent="0.25">
      <c r="A16278" s="40"/>
      <c r="F16278" s="509"/>
    </row>
    <row r="16279" spans="1:6" x14ac:dyDescent="0.25">
      <c r="A16279" s="40"/>
      <c r="F16279" s="509"/>
    </row>
    <row r="16280" spans="1:6" x14ac:dyDescent="0.25">
      <c r="A16280" s="40"/>
      <c r="F16280" s="509"/>
    </row>
    <row r="16281" spans="1:6" x14ac:dyDescent="0.25">
      <c r="A16281" s="40"/>
      <c r="F16281" s="509"/>
    </row>
    <row r="16282" spans="1:6" x14ac:dyDescent="0.25">
      <c r="A16282" s="40"/>
      <c r="F16282" s="509"/>
    </row>
    <row r="16283" spans="1:6" x14ac:dyDescent="0.25">
      <c r="A16283" s="40"/>
      <c r="F16283" s="509"/>
    </row>
    <row r="16284" spans="1:6" x14ac:dyDescent="0.25">
      <c r="A16284" s="40"/>
      <c r="F16284" s="509"/>
    </row>
    <row r="16285" spans="1:6" x14ac:dyDescent="0.25">
      <c r="A16285" s="40"/>
      <c r="F16285" s="509"/>
    </row>
    <row r="16286" spans="1:6" x14ac:dyDescent="0.25">
      <c r="A16286" s="40"/>
      <c r="F16286" s="509"/>
    </row>
    <row r="16287" spans="1:6" x14ac:dyDescent="0.25">
      <c r="A16287" s="40"/>
      <c r="F16287" s="509"/>
    </row>
    <row r="16288" spans="1:6" x14ac:dyDescent="0.25">
      <c r="A16288" s="40"/>
      <c r="F16288" s="509"/>
    </row>
    <row r="16289" spans="1:6" x14ac:dyDescent="0.25">
      <c r="A16289" s="40"/>
      <c r="F16289" s="509"/>
    </row>
    <row r="16290" spans="1:6" x14ac:dyDescent="0.25">
      <c r="A16290" s="40"/>
      <c r="F16290" s="509"/>
    </row>
    <row r="16291" spans="1:6" x14ac:dyDescent="0.25">
      <c r="A16291" s="40"/>
      <c r="F16291" s="509"/>
    </row>
    <row r="16292" spans="1:6" x14ac:dyDescent="0.25">
      <c r="A16292" s="40"/>
      <c r="F16292" s="509"/>
    </row>
    <row r="16293" spans="1:6" x14ac:dyDescent="0.25">
      <c r="A16293" s="40"/>
      <c r="F16293" s="509"/>
    </row>
    <row r="16294" spans="1:6" x14ac:dyDescent="0.25">
      <c r="A16294" s="40"/>
      <c r="F16294" s="509"/>
    </row>
    <row r="16295" spans="1:6" x14ac:dyDescent="0.25">
      <c r="A16295" s="40"/>
      <c r="F16295" s="509"/>
    </row>
    <row r="16296" spans="1:6" x14ac:dyDescent="0.25">
      <c r="A16296" s="40"/>
      <c r="F16296" s="509"/>
    </row>
    <row r="16297" spans="1:6" x14ac:dyDescent="0.25">
      <c r="A16297" s="40"/>
      <c r="F16297" s="509"/>
    </row>
    <row r="16298" spans="1:6" x14ac:dyDescent="0.25">
      <c r="A16298" s="40"/>
      <c r="F16298" s="509"/>
    </row>
    <row r="16299" spans="1:6" x14ac:dyDescent="0.25">
      <c r="A16299" s="40"/>
      <c r="F16299" s="509"/>
    </row>
    <row r="16300" spans="1:6" x14ac:dyDescent="0.25">
      <c r="A16300" s="40"/>
      <c r="F16300" s="509"/>
    </row>
    <row r="16301" spans="1:6" x14ac:dyDescent="0.25">
      <c r="A16301" s="40"/>
      <c r="F16301" s="509"/>
    </row>
    <row r="16302" spans="1:6" x14ac:dyDescent="0.25">
      <c r="A16302" s="40"/>
      <c r="F16302" s="509"/>
    </row>
    <row r="16303" spans="1:6" x14ac:dyDescent="0.25">
      <c r="A16303" s="40"/>
      <c r="F16303" s="509"/>
    </row>
    <row r="16304" spans="1:6" x14ac:dyDescent="0.25">
      <c r="A16304" s="40"/>
      <c r="F16304" s="509"/>
    </row>
    <row r="16305" spans="1:6" x14ac:dyDescent="0.25">
      <c r="A16305" s="40"/>
      <c r="F16305" s="509"/>
    </row>
    <row r="16306" spans="1:6" x14ac:dyDescent="0.25">
      <c r="A16306" s="40"/>
      <c r="F16306" s="509"/>
    </row>
    <row r="16307" spans="1:6" x14ac:dyDescent="0.25">
      <c r="A16307" s="40"/>
      <c r="F16307" s="509"/>
    </row>
    <row r="16308" spans="1:6" x14ac:dyDescent="0.25">
      <c r="A16308" s="40"/>
      <c r="F16308" s="509"/>
    </row>
    <row r="16309" spans="1:6" x14ac:dyDescent="0.25">
      <c r="A16309" s="40"/>
      <c r="F16309" s="509"/>
    </row>
    <row r="16310" spans="1:6" x14ac:dyDescent="0.25">
      <c r="A16310" s="40"/>
      <c r="F16310" s="509"/>
    </row>
    <row r="16311" spans="1:6" x14ac:dyDescent="0.25">
      <c r="A16311" s="40"/>
      <c r="F16311" s="509"/>
    </row>
    <row r="16312" spans="1:6" x14ac:dyDescent="0.25">
      <c r="A16312" s="40"/>
      <c r="F16312" s="509"/>
    </row>
    <row r="16313" spans="1:6" x14ac:dyDescent="0.25">
      <c r="A16313" s="40"/>
      <c r="F16313" s="509"/>
    </row>
    <row r="16314" spans="1:6" x14ac:dyDescent="0.25">
      <c r="A16314" s="40"/>
      <c r="F16314" s="509"/>
    </row>
    <row r="16315" spans="1:6" x14ac:dyDescent="0.25">
      <c r="A16315" s="40"/>
      <c r="F16315" s="509"/>
    </row>
    <row r="16316" spans="1:6" x14ac:dyDescent="0.25">
      <c r="A16316" s="40"/>
      <c r="F16316" s="509"/>
    </row>
    <row r="16317" spans="1:6" x14ac:dyDescent="0.25">
      <c r="A16317" s="40"/>
      <c r="F16317" s="509"/>
    </row>
    <row r="16318" spans="1:6" x14ac:dyDescent="0.25">
      <c r="A16318" s="40"/>
      <c r="F16318" s="509"/>
    </row>
    <row r="16319" spans="1:6" x14ac:dyDescent="0.25">
      <c r="A16319" s="40"/>
      <c r="F16319" s="509"/>
    </row>
    <row r="16320" spans="1:6" x14ac:dyDescent="0.25">
      <c r="A16320" s="40"/>
      <c r="F16320" s="509"/>
    </row>
    <row r="16321" spans="1:6" x14ac:dyDescent="0.25">
      <c r="A16321" s="40"/>
      <c r="F16321" s="509"/>
    </row>
    <row r="16322" spans="1:6" x14ac:dyDescent="0.25">
      <c r="A16322" s="40"/>
      <c r="F16322" s="509"/>
    </row>
    <row r="16323" spans="1:6" x14ac:dyDescent="0.25">
      <c r="A16323" s="40"/>
      <c r="F16323" s="509"/>
    </row>
    <row r="16324" spans="1:6" x14ac:dyDescent="0.25">
      <c r="A16324" s="40"/>
      <c r="F16324" s="509"/>
    </row>
    <row r="16325" spans="1:6" x14ac:dyDescent="0.25">
      <c r="A16325" s="40"/>
      <c r="F16325" s="509"/>
    </row>
    <row r="16326" spans="1:6" x14ac:dyDescent="0.25">
      <c r="A16326" s="40"/>
      <c r="F16326" s="509"/>
    </row>
    <row r="16327" spans="1:6" x14ac:dyDescent="0.25">
      <c r="A16327" s="40"/>
      <c r="F16327" s="509"/>
    </row>
    <row r="16328" spans="1:6" x14ac:dyDescent="0.25">
      <c r="A16328" s="40"/>
      <c r="F16328" s="509"/>
    </row>
    <row r="16329" spans="1:6" x14ac:dyDescent="0.25">
      <c r="A16329" s="40"/>
      <c r="F16329" s="509"/>
    </row>
    <row r="16330" spans="1:6" x14ac:dyDescent="0.25">
      <c r="A16330" s="40"/>
      <c r="F16330" s="509"/>
    </row>
    <row r="16331" spans="1:6" x14ac:dyDescent="0.25">
      <c r="A16331" s="40"/>
      <c r="F16331" s="509"/>
    </row>
    <row r="16332" spans="1:6" x14ac:dyDescent="0.25">
      <c r="A16332" s="40"/>
      <c r="F16332" s="509"/>
    </row>
    <row r="16333" spans="1:6" x14ac:dyDescent="0.25">
      <c r="A16333" s="40"/>
      <c r="F16333" s="509"/>
    </row>
    <row r="16334" spans="1:6" x14ac:dyDescent="0.25">
      <c r="A16334" s="40"/>
      <c r="F16334" s="509"/>
    </row>
    <row r="16335" spans="1:6" x14ac:dyDescent="0.25">
      <c r="A16335" s="40"/>
      <c r="F16335" s="509"/>
    </row>
    <row r="16336" spans="1:6" x14ac:dyDescent="0.25">
      <c r="A16336" s="40"/>
      <c r="F16336" s="509"/>
    </row>
    <row r="16337" spans="1:6" x14ac:dyDescent="0.25">
      <c r="A16337" s="40"/>
      <c r="F16337" s="509"/>
    </row>
    <row r="16338" spans="1:6" x14ac:dyDescent="0.25">
      <c r="A16338" s="40"/>
      <c r="F16338" s="509"/>
    </row>
    <row r="16339" spans="1:6" x14ac:dyDescent="0.25">
      <c r="A16339" s="40"/>
      <c r="F16339" s="509"/>
    </row>
    <row r="16340" spans="1:6" x14ac:dyDescent="0.25">
      <c r="A16340" s="40"/>
      <c r="F16340" s="509"/>
    </row>
    <row r="16341" spans="1:6" x14ac:dyDescent="0.25">
      <c r="A16341" s="40"/>
      <c r="F16341" s="509"/>
    </row>
    <row r="16342" spans="1:6" x14ac:dyDescent="0.25">
      <c r="A16342" s="40"/>
      <c r="F16342" s="509"/>
    </row>
    <row r="16343" spans="1:6" x14ac:dyDescent="0.25">
      <c r="A16343" s="40"/>
      <c r="F16343" s="509"/>
    </row>
    <row r="16344" spans="1:6" x14ac:dyDescent="0.25">
      <c r="A16344" s="40"/>
      <c r="F16344" s="509"/>
    </row>
    <row r="16345" spans="1:6" x14ac:dyDescent="0.25">
      <c r="A16345" s="40"/>
      <c r="F16345" s="509"/>
    </row>
    <row r="16346" spans="1:6" x14ac:dyDescent="0.25">
      <c r="A16346" s="40"/>
      <c r="F16346" s="509"/>
    </row>
    <row r="16347" spans="1:6" x14ac:dyDescent="0.25">
      <c r="A16347" s="40"/>
      <c r="F16347" s="509"/>
    </row>
    <row r="16348" spans="1:6" x14ac:dyDescent="0.25">
      <c r="A16348" s="40"/>
      <c r="F16348" s="509"/>
    </row>
    <row r="16349" spans="1:6" x14ac:dyDescent="0.25">
      <c r="A16349" s="40"/>
      <c r="F16349" s="509"/>
    </row>
    <row r="16350" spans="1:6" x14ac:dyDescent="0.25">
      <c r="A16350" s="40"/>
      <c r="F16350" s="509"/>
    </row>
    <row r="16351" spans="1:6" x14ac:dyDescent="0.25">
      <c r="A16351" s="40"/>
      <c r="F16351" s="509"/>
    </row>
    <row r="16352" spans="1:6" x14ac:dyDescent="0.25">
      <c r="A16352" s="40"/>
      <c r="F16352" s="509"/>
    </row>
    <row r="16353" spans="1:6" x14ac:dyDescent="0.25">
      <c r="A16353" s="40"/>
      <c r="F16353" s="509"/>
    </row>
    <row r="16354" spans="1:6" x14ac:dyDescent="0.25">
      <c r="A16354" s="40"/>
      <c r="F16354" s="509"/>
    </row>
    <row r="16355" spans="1:6" x14ac:dyDescent="0.25">
      <c r="A16355" s="40"/>
      <c r="F16355" s="509"/>
    </row>
    <row r="16356" spans="1:6" x14ac:dyDescent="0.25">
      <c r="A16356" s="40"/>
      <c r="F16356" s="509"/>
    </row>
    <row r="16357" spans="1:6" x14ac:dyDescent="0.25">
      <c r="A16357" s="40"/>
      <c r="F16357" s="509"/>
    </row>
    <row r="16358" spans="1:6" x14ac:dyDescent="0.25">
      <c r="A16358" s="40"/>
      <c r="F16358" s="509"/>
    </row>
    <row r="16359" spans="1:6" x14ac:dyDescent="0.25">
      <c r="A16359" s="40"/>
      <c r="F16359" s="509"/>
    </row>
    <row r="16360" spans="1:6" x14ac:dyDescent="0.25">
      <c r="A16360" s="40"/>
      <c r="F16360" s="509"/>
    </row>
    <row r="16361" spans="1:6" x14ac:dyDescent="0.25">
      <c r="A16361" s="40"/>
      <c r="F16361" s="509"/>
    </row>
    <row r="16362" spans="1:6" x14ac:dyDescent="0.25">
      <c r="A16362" s="40"/>
      <c r="F16362" s="509"/>
    </row>
    <row r="16363" spans="1:6" x14ac:dyDescent="0.25">
      <c r="A16363" s="40"/>
      <c r="F16363" s="509"/>
    </row>
    <row r="16364" spans="1:6" x14ac:dyDescent="0.25">
      <c r="A16364" s="40"/>
      <c r="F16364" s="509"/>
    </row>
    <row r="16365" spans="1:6" x14ac:dyDescent="0.25">
      <c r="A16365" s="40"/>
      <c r="F16365" s="509"/>
    </row>
    <row r="16366" spans="1:6" x14ac:dyDescent="0.25">
      <c r="A16366" s="40"/>
      <c r="F16366" s="509"/>
    </row>
    <row r="16367" spans="1:6" x14ac:dyDescent="0.25">
      <c r="A16367" s="40"/>
      <c r="F16367" s="509"/>
    </row>
    <row r="16368" spans="1:6" x14ac:dyDescent="0.25">
      <c r="A16368" s="40"/>
      <c r="F16368" s="509"/>
    </row>
    <row r="16369" spans="1:6" x14ac:dyDescent="0.25">
      <c r="A16369" s="40"/>
      <c r="F16369" s="509"/>
    </row>
    <row r="16370" spans="1:6" x14ac:dyDescent="0.25">
      <c r="A16370" s="40"/>
      <c r="F16370" s="509"/>
    </row>
    <row r="16371" spans="1:6" x14ac:dyDescent="0.25">
      <c r="A16371" s="40"/>
      <c r="F16371" s="509"/>
    </row>
    <row r="16372" spans="1:6" x14ac:dyDescent="0.25">
      <c r="A16372" s="40"/>
      <c r="F16372" s="509"/>
    </row>
    <row r="16373" spans="1:6" x14ac:dyDescent="0.25">
      <c r="A16373" s="40"/>
      <c r="F16373" s="509"/>
    </row>
    <row r="16374" spans="1:6" x14ac:dyDescent="0.25">
      <c r="A16374" s="40"/>
      <c r="F16374" s="509"/>
    </row>
    <row r="16375" spans="1:6" x14ac:dyDescent="0.25">
      <c r="A16375" s="40"/>
      <c r="F16375" s="509"/>
    </row>
    <row r="16376" spans="1:6" x14ac:dyDescent="0.25">
      <c r="A16376" s="40"/>
      <c r="F16376" s="509"/>
    </row>
    <row r="16377" spans="1:6" x14ac:dyDescent="0.25">
      <c r="A16377" s="40"/>
      <c r="F16377" s="509"/>
    </row>
    <row r="16378" spans="1:6" x14ac:dyDescent="0.25">
      <c r="A16378" s="40"/>
      <c r="F16378" s="509"/>
    </row>
    <row r="16379" spans="1:6" x14ac:dyDescent="0.25">
      <c r="A16379" s="40"/>
      <c r="F16379" s="509"/>
    </row>
    <row r="16380" spans="1:6" x14ac:dyDescent="0.25">
      <c r="A16380" s="40"/>
      <c r="F16380" s="509"/>
    </row>
    <row r="16381" spans="1:6" x14ac:dyDescent="0.25">
      <c r="A16381" s="40"/>
      <c r="F16381" s="509"/>
    </row>
    <row r="16382" spans="1:6" x14ac:dyDescent="0.25">
      <c r="A16382" s="40"/>
      <c r="F16382" s="509"/>
    </row>
    <row r="16383" spans="1:6" x14ac:dyDescent="0.25">
      <c r="A16383" s="40"/>
      <c r="F16383" s="509"/>
    </row>
    <row r="16384" spans="1:6" x14ac:dyDescent="0.25">
      <c r="A16384" s="40"/>
      <c r="F16384" s="509"/>
    </row>
    <row r="16385" spans="1:6" x14ac:dyDescent="0.25">
      <c r="A16385" s="40"/>
      <c r="F16385" s="509"/>
    </row>
    <row r="16386" spans="1:6" x14ac:dyDescent="0.25">
      <c r="A16386" s="40"/>
      <c r="F16386" s="509"/>
    </row>
    <row r="16387" spans="1:6" x14ac:dyDescent="0.25">
      <c r="A16387" s="40"/>
      <c r="F16387" s="509"/>
    </row>
    <row r="16388" spans="1:6" x14ac:dyDescent="0.25">
      <c r="A16388" s="40"/>
      <c r="F16388" s="509"/>
    </row>
    <row r="16389" spans="1:6" x14ac:dyDescent="0.25">
      <c r="A16389" s="40"/>
      <c r="F16389" s="509"/>
    </row>
    <row r="16390" spans="1:6" x14ac:dyDescent="0.25">
      <c r="A16390" s="40"/>
      <c r="F16390" s="509"/>
    </row>
    <row r="16391" spans="1:6" x14ac:dyDescent="0.25">
      <c r="A16391" s="40"/>
      <c r="F16391" s="509"/>
    </row>
    <row r="16392" spans="1:6" x14ac:dyDescent="0.25">
      <c r="A16392" s="40"/>
      <c r="F16392" s="509"/>
    </row>
    <row r="16393" spans="1:6" x14ac:dyDescent="0.25">
      <c r="A16393" s="40"/>
      <c r="F16393" s="509"/>
    </row>
    <row r="16394" spans="1:6" x14ac:dyDescent="0.25">
      <c r="A16394" s="40"/>
      <c r="F16394" s="509"/>
    </row>
    <row r="16395" spans="1:6" x14ac:dyDescent="0.25">
      <c r="A16395" s="40"/>
      <c r="F16395" s="509"/>
    </row>
    <row r="16396" spans="1:6" x14ac:dyDescent="0.25">
      <c r="A16396" s="40"/>
      <c r="F16396" s="509"/>
    </row>
    <row r="16397" spans="1:6" x14ac:dyDescent="0.25">
      <c r="A16397" s="40"/>
      <c r="F16397" s="509"/>
    </row>
    <row r="16398" spans="1:6" x14ac:dyDescent="0.25">
      <c r="A16398" s="40"/>
      <c r="F16398" s="509"/>
    </row>
    <row r="16399" spans="1:6" x14ac:dyDescent="0.25">
      <c r="A16399" s="40"/>
      <c r="F16399" s="509"/>
    </row>
    <row r="16400" spans="1:6" x14ac:dyDescent="0.25">
      <c r="A16400" s="40"/>
      <c r="F16400" s="509"/>
    </row>
    <row r="16401" spans="1:6" x14ac:dyDescent="0.25">
      <c r="A16401" s="40"/>
      <c r="F16401" s="509"/>
    </row>
    <row r="16402" spans="1:6" x14ac:dyDescent="0.25">
      <c r="A16402" s="40"/>
      <c r="F16402" s="509"/>
    </row>
    <row r="16403" spans="1:6" x14ac:dyDescent="0.25">
      <c r="A16403" s="40"/>
      <c r="F16403" s="509"/>
    </row>
    <row r="16404" spans="1:6" x14ac:dyDescent="0.25">
      <c r="A16404" s="40"/>
      <c r="F16404" s="509"/>
    </row>
    <row r="16405" spans="1:6" x14ac:dyDescent="0.25">
      <c r="A16405" s="40"/>
      <c r="F16405" s="509"/>
    </row>
    <row r="16406" spans="1:6" x14ac:dyDescent="0.25">
      <c r="A16406" s="40"/>
      <c r="F16406" s="509"/>
    </row>
    <row r="16407" spans="1:6" x14ac:dyDescent="0.25">
      <c r="A16407" s="40"/>
      <c r="F16407" s="509"/>
    </row>
    <row r="16408" spans="1:6" x14ac:dyDescent="0.25">
      <c r="A16408" s="40"/>
      <c r="F16408" s="509"/>
    </row>
    <row r="16409" spans="1:6" x14ac:dyDescent="0.25">
      <c r="A16409" s="40"/>
      <c r="F16409" s="509"/>
    </row>
    <row r="16410" spans="1:6" x14ac:dyDescent="0.25">
      <c r="A16410" s="40"/>
      <c r="F16410" s="509"/>
    </row>
    <row r="16411" spans="1:6" x14ac:dyDescent="0.25">
      <c r="A16411" s="40"/>
      <c r="F16411" s="509"/>
    </row>
    <row r="16412" spans="1:6" x14ac:dyDescent="0.25">
      <c r="A16412" s="40"/>
      <c r="F16412" s="509"/>
    </row>
    <row r="16413" spans="1:6" x14ac:dyDescent="0.25">
      <c r="A16413" s="40"/>
      <c r="F16413" s="509"/>
    </row>
    <row r="16414" spans="1:6" x14ac:dyDescent="0.25">
      <c r="A16414" s="40"/>
      <c r="F16414" s="509"/>
    </row>
    <row r="16415" spans="1:6" x14ac:dyDescent="0.25">
      <c r="A16415" s="40"/>
      <c r="F16415" s="509"/>
    </row>
    <row r="16416" spans="1:6" x14ac:dyDescent="0.25">
      <c r="A16416" s="40"/>
      <c r="F16416" s="509"/>
    </row>
    <row r="16417" spans="1:6" x14ac:dyDescent="0.25">
      <c r="A16417" s="40"/>
      <c r="F16417" s="509"/>
    </row>
    <row r="16418" spans="1:6" x14ac:dyDescent="0.25">
      <c r="A16418" s="40"/>
      <c r="F16418" s="509"/>
    </row>
    <row r="16419" spans="1:6" x14ac:dyDescent="0.25">
      <c r="A16419" s="40"/>
      <c r="F16419" s="509"/>
    </row>
    <row r="16420" spans="1:6" x14ac:dyDescent="0.25">
      <c r="A16420" s="40"/>
      <c r="F16420" s="509"/>
    </row>
    <row r="16421" spans="1:6" x14ac:dyDescent="0.25">
      <c r="A16421" s="40"/>
      <c r="F16421" s="509"/>
    </row>
    <row r="16422" spans="1:6" x14ac:dyDescent="0.25">
      <c r="A16422" s="40"/>
      <c r="F16422" s="509"/>
    </row>
    <row r="16423" spans="1:6" x14ac:dyDescent="0.25">
      <c r="A16423" s="40"/>
      <c r="F16423" s="509"/>
    </row>
    <row r="16424" spans="1:6" x14ac:dyDescent="0.25">
      <c r="A16424" s="40"/>
      <c r="F16424" s="509"/>
    </row>
    <row r="16425" spans="1:6" x14ac:dyDescent="0.25">
      <c r="A16425" s="40"/>
      <c r="F16425" s="509"/>
    </row>
    <row r="16426" spans="1:6" x14ac:dyDescent="0.25">
      <c r="A16426" s="40"/>
      <c r="F16426" s="509"/>
    </row>
    <row r="16427" spans="1:6" x14ac:dyDescent="0.25">
      <c r="A16427" s="40"/>
      <c r="F16427" s="509"/>
    </row>
    <row r="16428" spans="1:6" x14ac:dyDescent="0.25">
      <c r="A16428" s="40"/>
      <c r="F16428" s="509"/>
    </row>
    <row r="16429" spans="1:6" x14ac:dyDescent="0.25">
      <c r="A16429" s="40"/>
      <c r="F16429" s="509"/>
    </row>
    <row r="16430" spans="1:6" x14ac:dyDescent="0.25">
      <c r="A16430" s="40"/>
      <c r="F16430" s="509"/>
    </row>
    <row r="16431" spans="1:6" x14ac:dyDescent="0.25">
      <c r="A16431" s="40"/>
      <c r="F16431" s="509"/>
    </row>
    <row r="16432" spans="1:6" x14ac:dyDescent="0.25">
      <c r="A16432" s="40"/>
      <c r="F16432" s="509"/>
    </row>
    <row r="16433" spans="1:6" x14ac:dyDescent="0.25">
      <c r="A16433" s="40"/>
      <c r="F16433" s="509"/>
    </row>
    <row r="16434" spans="1:6" x14ac:dyDescent="0.25">
      <c r="A16434" s="40"/>
      <c r="F16434" s="509"/>
    </row>
    <row r="16435" spans="1:6" x14ac:dyDescent="0.25">
      <c r="A16435" s="40"/>
      <c r="F16435" s="509"/>
    </row>
    <row r="16436" spans="1:6" x14ac:dyDescent="0.25">
      <c r="A16436" s="40"/>
      <c r="F16436" s="509"/>
    </row>
    <row r="16437" spans="1:6" x14ac:dyDescent="0.25">
      <c r="A16437" s="40"/>
      <c r="F16437" s="509"/>
    </row>
    <row r="16438" spans="1:6" x14ac:dyDescent="0.25">
      <c r="A16438" s="40"/>
      <c r="F16438" s="509"/>
    </row>
    <row r="16439" spans="1:6" x14ac:dyDescent="0.25">
      <c r="A16439" s="40"/>
      <c r="F16439" s="509"/>
    </row>
    <row r="16440" spans="1:6" x14ac:dyDescent="0.25">
      <c r="A16440" s="40"/>
      <c r="F16440" s="509"/>
    </row>
    <row r="16441" spans="1:6" x14ac:dyDescent="0.25">
      <c r="A16441" s="40"/>
      <c r="F16441" s="509"/>
    </row>
    <row r="16442" spans="1:6" x14ac:dyDescent="0.25">
      <c r="A16442" s="40"/>
      <c r="F16442" s="509"/>
    </row>
    <row r="16443" spans="1:6" x14ac:dyDescent="0.25">
      <c r="A16443" s="40"/>
      <c r="F16443" s="509"/>
    </row>
    <row r="16444" spans="1:6" x14ac:dyDescent="0.25">
      <c r="A16444" s="40"/>
      <c r="F16444" s="509"/>
    </row>
    <row r="16445" spans="1:6" x14ac:dyDescent="0.25">
      <c r="A16445" s="40"/>
      <c r="F16445" s="509"/>
    </row>
    <row r="16446" spans="1:6" x14ac:dyDescent="0.25">
      <c r="A16446" s="40"/>
      <c r="F16446" s="509"/>
    </row>
    <row r="16447" spans="1:6" x14ac:dyDescent="0.25">
      <c r="A16447" s="40"/>
      <c r="F16447" s="509"/>
    </row>
    <row r="16448" spans="1:6" x14ac:dyDescent="0.25">
      <c r="A16448" s="40"/>
      <c r="F16448" s="509"/>
    </row>
    <row r="16449" spans="1:6" x14ac:dyDescent="0.25">
      <c r="A16449" s="40"/>
      <c r="F16449" s="509"/>
    </row>
    <row r="16450" spans="1:6" x14ac:dyDescent="0.25">
      <c r="A16450" s="40"/>
      <c r="F16450" s="509"/>
    </row>
    <row r="16451" spans="1:6" x14ac:dyDescent="0.25">
      <c r="A16451" s="40"/>
      <c r="F16451" s="509"/>
    </row>
    <row r="16452" spans="1:6" x14ac:dyDescent="0.25">
      <c r="A16452" s="40"/>
      <c r="F16452" s="509"/>
    </row>
    <row r="16453" spans="1:6" x14ac:dyDescent="0.25">
      <c r="A16453" s="40"/>
      <c r="F16453" s="509"/>
    </row>
    <row r="16454" spans="1:6" x14ac:dyDescent="0.25">
      <c r="A16454" s="40"/>
      <c r="F16454" s="509"/>
    </row>
    <row r="16455" spans="1:6" x14ac:dyDescent="0.25">
      <c r="A16455" s="40"/>
      <c r="F16455" s="509"/>
    </row>
    <row r="16456" spans="1:6" x14ac:dyDescent="0.25">
      <c r="A16456" s="40"/>
      <c r="F16456" s="509"/>
    </row>
    <row r="16457" spans="1:6" x14ac:dyDescent="0.25">
      <c r="A16457" s="40"/>
      <c r="F16457" s="509"/>
    </row>
    <row r="16458" spans="1:6" x14ac:dyDescent="0.25">
      <c r="A16458" s="40"/>
      <c r="F16458" s="509"/>
    </row>
    <row r="16459" spans="1:6" x14ac:dyDescent="0.25">
      <c r="A16459" s="40"/>
      <c r="F16459" s="509"/>
    </row>
    <row r="16460" spans="1:6" x14ac:dyDescent="0.25">
      <c r="A16460" s="40"/>
      <c r="F16460" s="509"/>
    </row>
    <row r="16461" spans="1:6" x14ac:dyDescent="0.25">
      <c r="A16461" s="40"/>
      <c r="F16461" s="509"/>
    </row>
    <row r="16462" spans="1:6" x14ac:dyDescent="0.25">
      <c r="A16462" s="40"/>
      <c r="F16462" s="509"/>
    </row>
    <row r="16463" spans="1:6" x14ac:dyDescent="0.25">
      <c r="A16463" s="40"/>
      <c r="F16463" s="509"/>
    </row>
    <row r="16464" spans="1:6" x14ac:dyDescent="0.25">
      <c r="A16464" s="40"/>
      <c r="F16464" s="509"/>
    </row>
    <row r="16465" spans="1:6" x14ac:dyDescent="0.25">
      <c r="A16465" s="40"/>
      <c r="F16465" s="509"/>
    </row>
    <row r="16466" spans="1:6" x14ac:dyDescent="0.25">
      <c r="A16466" s="40"/>
      <c r="F16466" s="509"/>
    </row>
    <row r="16467" spans="1:6" x14ac:dyDescent="0.25">
      <c r="A16467" s="40"/>
      <c r="F16467" s="509"/>
    </row>
    <row r="16468" spans="1:6" x14ac:dyDescent="0.25">
      <c r="A16468" s="40"/>
      <c r="F16468" s="509"/>
    </row>
    <row r="16469" spans="1:6" x14ac:dyDescent="0.25">
      <c r="A16469" s="40"/>
      <c r="F16469" s="509"/>
    </row>
    <row r="16470" spans="1:6" x14ac:dyDescent="0.25">
      <c r="A16470" s="40"/>
      <c r="F16470" s="509"/>
    </row>
    <row r="16471" spans="1:6" x14ac:dyDescent="0.25">
      <c r="A16471" s="40"/>
      <c r="F16471" s="509"/>
    </row>
    <row r="16472" spans="1:6" x14ac:dyDescent="0.25">
      <c r="A16472" s="40"/>
      <c r="F16472" s="509"/>
    </row>
    <row r="16473" spans="1:6" x14ac:dyDescent="0.25">
      <c r="A16473" s="40"/>
      <c r="F16473" s="509"/>
    </row>
    <row r="16474" spans="1:6" x14ac:dyDescent="0.25">
      <c r="A16474" s="40"/>
      <c r="F16474" s="509"/>
    </row>
    <row r="16475" spans="1:6" x14ac:dyDescent="0.25">
      <c r="A16475" s="40"/>
      <c r="F16475" s="509"/>
    </row>
    <row r="16476" spans="1:6" x14ac:dyDescent="0.25">
      <c r="A16476" s="40"/>
      <c r="F16476" s="509"/>
    </row>
    <row r="16477" spans="1:6" x14ac:dyDescent="0.25">
      <c r="A16477" s="40"/>
      <c r="F16477" s="509"/>
    </row>
    <row r="16478" spans="1:6" x14ac:dyDescent="0.25">
      <c r="A16478" s="40"/>
      <c r="F16478" s="509"/>
    </row>
    <row r="16479" spans="1:6" x14ac:dyDescent="0.25">
      <c r="A16479" s="40"/>
      <c r="F16479" s="509"/>
    </row>
    <row r="16480" spans="1:6" x14ac:dyDescent="0.25">
      <c r="A16480" s="40"/>
      <c r="F16480" s="509"/>
    </row>
    <row r="16481" spans="1:6" x14ac:dyDescent="0.25">
      <c r="A16481" s="40"/>
      <c r="F16481" s="509"/>
    </row>
    <row r="16482" spans="1:6" x14ac:dyDescent="0.25">
      <c r="A16482" s="40"/>
      <c r="F16482" s="509"/>
    </row>
    <row r="16483" spans="1:6" x14ac:dyDescent="0.25">
      <c r="A16483" s="40"/>
      <c r="F16483" s="509"/>
    </row>
    <row r="16484" spans="1:6" x14ac:dyDescent="0.25">
      <c r="A16484" s="40"/>
      <c r="F16484" s="509"/>
    </row>
    <row r="16485" spans="1:6" x14ac:dyDescent="0.25">
      <c r="A16485" s="40"/>
      <c r="F16485" s="509"/>
    </row>
    <row r="16486" spans="1:6" x14ac:dyDescent="0.25">
      <c r="A16486" s="40"/>
      <c r="F16486" s="509"/>
    </row>
    <row r="16487" spans="1:6" x14ac:dyDescent="0.25">
      <c r="A16487" s="40"/>
      <c r="F16487" s="509"/>
    </row>
    <row r="16488" spans="1:6" x14ac:dyDescent="0.25">
      <c r="A16488" s="40"/>
      <c r="F16488" s="509"/>
    </row>
    <row r="16489" spans="1:6" x14ac:dyDescent="0.25">
      <c r="A16489" s="40"/>
      <c r="F16489" s="509"/>
    </row>
    <row r="16490" spans="1:6" x14ac:dyDescent="0.25">
      <c r="A16490" s="40"/>
      <c r="F16490" s="509"/>
    </row>
    <row r="16491" spans="1:6" x14ac:dyDescent="0.25">
      <c r="A16491" s="40"/>
      <c r="F16491" s="509"/>
    </row>
    <row r="16492" spans="1:6" x14ac:dyDescent="0.25">
      <c r="A16492" s="40"/>
      <c r="F16492" s="509"/>
    </row>
    <row r="16493" spans="1:6" x14ac:dyDescent="0.25">
      <c r="A16493" s="40"/>
      <c r="F16493" s="509"/>
    </row>
    <row r="16494" spans="1:6" x14ac:dyDescent="0.25">
      <c r="A16494" s="40"/>
      <c r="F16494" s="509"/>
    </row>
    <row r="16495" spans="1:6" x14ac:dyDescent="0.25">
      <c r="A16495" s="40"/>
      <c r="F16495" s="509"/>
    </row>
    <row r="16496" spans="1:6" x14ac:dyDescent="0.25">
      <c r="A16496" s="40"/>
      <c r="F16496" s="509"/>
    </row>
    <row r="16497" spans="1:6" x14ac:dyDescent="0.25">
      <c r="A16497" s="40"/>
      <c r="F16497" s="509"/>
    </row>
    <row r="16498" spans="1:6" x14ac:dyDescent="0.25">
      <c r="A16498" s="40"/>
      <c r="F16498" s="509"/>
    </row>
    <row r="16499" spans="1:6" x14ac:dyDescent="0.25">
      <c r="A16499" s="40"/>
      <c r="F16499" s="509"/>
    </row>
    <row r="16500" spans="1:6" x14ac:dyDescent="0.25">
      <c r="A16500" s="40"/>
      <c r="F16500" s="509"/>
    </row>
    <row r="16501" spans="1:6" x14ac:dyDescent="0.25">
      <c r="A16501" s="40"/>
      <c r="F16501" s="509"/>
    </row>
    <row r="16502" spans="1:6" x14ac:dyDescent="0.25">
      <c r="A16502" s="40"/>
      <c r="F16502" s="509"/>
    </row>
    <row r="16503" spans="1:6" x14ac:dyDescent="0.25">
      <c r="A16503" s="40"/>
      <c r="F16503" s="509"/>
    </row>
    <row r="16504" spans="1:6" x14ac:dyDescent="0.25">
      <c r="A16504" s="40"/>
      <c r="F16504" s="509"/>
    </row>
    <row r="16505" spans="1:6" x14ac:dyDescent="0.25">
      <c r="A16505" s="40"/>
      <c r="F16505" s="509"/>
    </row>
    <row r="16506" spans="1:6" x14ac:dyDescent="0.25">
      <c r="A16506" s="40"/>
      <c r="F16506" s="509"/>
    </row>
    <row r="16507" spans="1:6" x14ac:dyDescent="0.25">
      <c r="A16507" s="40"/>
      <c r="F16507" s="509"/>
    </row>
    <row r="16508" spans="1:6" x14ac:dyDescent="0.25">
      <c r="A16508" s="40"/>
      <c r="F16508" s="509"/>
    </row>
    <row r="16509" spans="1:6" x14ac:dyDescent="0.25">
      <c r="A16509" s="40"/>
      <c r="F16509" s="509"/>
    </row>
    <row r="16510" spans="1:6" x14ac:dyDescent="0.25">
      <c r="A16510" s="40"/>
      <c r="F16510" s="509"/>
    </row>
    <row r="16511" spans="1:6" x14ac:dyDescent="0.25">
      <c r="A16511" s="40"/>
      <c r="F16511" s="509"/>
    </row>
    <row r="16512" spans="1:6" x14ac:dyDescent="0.25">
      <c r="A16512" s="40"/>
      <c r="F16512" s="509"/>
    </row>
    <row r="16513" spans="1:6" x14ac:dyDescent="0.25">
      <c r="A16513" s="40"/>
      <c r="F16513" s="509"/>
    </row>
    <row r="16514" spans="1:6" x14ac:dyDescent="0.25">
      <c r="A16514" s="40"/>
      <c r="F16514" s="509"/>
    </row>
    <row r="16515" spans="1:6" x14ac:dyDescent="0.25">
      <c r="A16515" s="40"/>
      <c r="F16515" s="509"/>
    </row>
    <row r="16516" spans="1:6" x14ac:dyDescent="0.25">
      <c r="A16516" s="40"/>
      <c r="F16516" s="509"/>
    </row>
    <row r="16517" spans="1:6" x14ac:dyDescent="0.25">
      <c r="A16517" s="40"/>
      <c r="F16517" s="509"/>
    </row>
    <row r="16518" spans="1:6" x14ac:dyDescent="0.25">
      <c r="A16518" s="40"/>
      <c r="F16518" s="509"/>
    </row>
    <row r="16519" spans="1:6" x14ac:dyDescent="0.25">
      <c r="A16519" s="40"/>
      <c r="F16519" s="509"/>
    </row>
    <row r="16520" spans="1:6" x14ac:dyDescent="0.25">
      <c r="A16520" s="40"/>
      <c r="F16520" s="509"/>
    </row>
    <row r="16521" spans="1:6" x14ac:dyDescent="0.25">
      <c r="A16521" s="40"/>
      <c r="F16521" s="509"/>
    </row>
    <row r="16522" spans="1:6" x14ac:dyDescent="0.25">
      <c r="A16522" s="40"/>
      <c r="F16522" s="509"/>
    </row>
    <row r="16523" spans="1:6" x14ac:dyDescent="0.25">
      <c r="A16523" s="40"/>
      <c r="F16523" s="509"/>
    </row>
    <row r="16524" spans="1:6" x14ac:dyDescent="0.25">
      <c r="A16524" s="40"/>
      <c r="F16524" s="509"/>
    </row>
    <row r="16525" spans="1:6" x14ac:dyDescent="0.25">
      <c r="A16525" s="40"/>
      <c r="F16525" s="509"/>
    </row>
    <row r="16526" spans="1:6" x14ac:dyDescent="0.25">
      <c r="A16526" s="40"/>
      <c r="F16526" s="509"/>
    </row>
    <row r="16527" spans="1:6" x14ac:dyDescent="0.25">
      <c r="A16527" s="40"/>
      <c r="F16527" s="509"/>
    </row>
    <row r="16528" spans="1:6" x14ac:dyDescent="0.25">
      <c r="A16528" s="40"/>
      <c r="F16528" s="509"/>
    </row>
    <row r="16529" spans="1:6" x14ac:dyDescent="0.25">
      <c r="A16529" s="40"/>
      <c r="F16529" s="509"/>
    </row>
    <row r="16530" spans="1:6" x14ac:dyDescent="0.25">
      <c r="A16530" s="40"/>
      <c r="F16530" s="509"/>
    </row>
    <row r="16531" spans="1:6" x14ac:dyDescent="0.25">
      <c r="A16531" s="40"/>
      <c r="F16531" s="509"/>
    </row>
    <row r="16532" spans="1:6" x14ac:dyDescent="0.25">
      <c r="A16532" s="40"/>
      <c r="F16532" s="509"/>
    </row>
    <row r="16533" spans="1:6" x14ac:dyDescent="0.25">
      <c r="A16533" s="40"/>
      <c r="F16533" s="509"/>
    </row>
    <row r="16534" spans="1:6" x14ac:dyDescent="0.25">
      <c r="A16534" s="40"/>
      <c r="F16534" s="509"/>
    </row>
    <row r="16535" spans="1:6" x14ac:dyDescent="0.25">
      <c r="A16535" s="40"/>
      <c r="F16535" s="509"/>
    </row>
    <row r="16536" spans="1:6" x14ac:dyDescent="0.25">
      <c r="A16536" s="40"/>
      <c r="F16536" s="509"/>
    </row>
    <row r="16537" spans="1:6" x14ac:dyDescent="0.25">
      <c r="A16537" s="40"/>
      <c r="F16537" s="509"/>
    </row>
    <row r="16538" spans="1:6" x14ac:dyDescent="0.25">
      <c r="A16538" s="40"/>
      <c r="F16538" s="509"/>
    </row>
    <row r="16539" spans="1:6" x14ac:dyDescent="0.25">
      <c r="A16539" s="40"/>
      <c r="F16539" s="509"/>
    </row>
    <row r="16540" spans="1:6" x14ac:dyDescent="0.25">
      <c r="A16540" s="40"/>
      <c r="F16540" s="509"/>
    </row>
    <row r="16541" spans="1:6" x14ac:dyDescent="0.25">
      <c r="A16541" s="40"/>
      <c r="F16541" s="509"/>
    </row>
    <row r="16542" spans="1:6" x14ac:dyDescent="0.25">
      <c r="A16542" s="40"/>
      <c r="F16542" s="509"/>
    </row>
    <row r="16543" spans="1:6" x14ac:dyDescent="0.25">
      <c r="A16543" s="40"/>
      <c r="F16543" s="509"/>
    </row>
    <row r="16544" spans="1:6" x14ac:dyDescent="0.25">
      <c r="A16544" s="40"/>
      <c r="F16544" s="509"/>
    </row>
    <row r="16545" spans="1:6" x14ac:dyDescent="0.25">
      <c r="A16545" s="40"/>
      <c r="F16545" s="509"/>
    </row>
    <row r="16546" spans="1:6" x14ac:dyDescent="0.25">
      <c r="A16546" s="40"/>
      <c r="F16546" s="509"/>
    </row>
    <row r="16547" spans="1:6" x14ac:dyDescent="0.25">
      <c r="A16547" s="40"/>
      <c r="F16547" s="509"/>
    </row>
    <row r="16548" spans="1:6" x14ac:dyDescent="0.25">
      <c r="A16548" s="40"/>
      <c r="F16548" s="509"/>
    </row>
    <row r="16549" spans="1:6" x14ac:dyDescent="0.25">
      <c r="A16549" s="40"/>
      <c r="F16549" s="509"/>
    </row>
    <row r="16550" spans="1:6" x14ac:dyDescent="0.25">
      <c r="A16550" s="40"/>
      <c r="F16550" s="509"/>
    </row>
    <row r="16551" spans="1:6" x14ac:dyDescent="0.25">
      <c r="A16551" s="40"/>
      <c r="F16551" s="509"/>
    </row>
    <row r="16552" spans="1:6" x14ac:dyDescent="0.25">
      <c r="A16552" s="40"/>
      <c r="F16552" s="509"/>
    </row>
    <row r="16553" spans="1:6" x14ac:dyDescent="0.25">
      <c r="A16553" s="40"/>
      <c r="F16553" s="509"/>
    </row>
    <row r="16554" spans="1:6" x14ac:dyDescent="0.25">
      <c r="A16554" s="40"/>
      <c r="F16554" s="509"/>
    </row>
    <row r="16555" spans="1:6" x14ac:dyDescent="0.25">
      <c r="A16555" s="40"/>
      <c r="F16555" s="509"/>
    </row>
    <row r="16556" spans="1:6" x14ac:dyDescent="0.25">
      <c r="A16556" s="40"/>
      <c r="F16556" s="509"/>
    </row>
    <row r="16557" spans="1:6" x14ac:dyDescent="0.25">
      <c r="A16557" s="40"/>
      <c r="F16557" s="509"/>
    </row>
    <row r="16558" spans="1:6" x14ac:dyDescent="0.25">
      <c r="A16558" s="40"/>
      <c r="F16558" s="509"/>
    </row>
    <row r="16559" spans="1:6" x14ac:dyDescent="0.25">
      <c r="A16559" s="40"/>
      <c r="F16559" s="509"/>
    </row>
    <row r="16560" spans="1:6" x14ac:dyDescent="0.25">
      <c r="A16560" s="40"/>
      <c r="F16560" s="509"/>
    </row>
    <row r="16561" spans="1:6" x14ac:dyDescent="0.25">
      <c r="A16561" s="40"/>
      <c r="F16561" s="509"/>
    </row>
    <row r="16562" spans="1:6" x14ac:dyDescent="0.25">
      <c r="A16562" s="40"/>
      <c r="F16562" s="509"/>
    </row>
    <row r="16563" spans="1:6" x14ac:dyDescent="0.25">
      <c r="A16563" s="40"/>
      <c r="F16563" s="509"/>
    </row>
    <row r="16564" spans="1:6" x14ac:dyDescent="0.25">
      <c r="A16564" s="40"/>
      <c r="F16564" s="509"/>
    </row>
    <row r="16565" spans="1:6" x14ac:dyDescent="0.25">
      <c r="A16565" s="40"/>
      <c r="F16565" s="509"/>
    </row>
    <row r="16566" spans="1:6" x14ac:dyDescent="0.25">
      <c r="A16566" s="40"/>
      <c r="F16566" s="509"/>
    </row>
    <row r="16567" spans="1:6" x14ac:dyDescent="0.25">
      <c r="A16567" s="40"/>
      <c r="F16567" s="509"/>
    </row>
    <row r="16568" spans="1:6" x14ac:dyDescent="0.25">
      <c r="A16568" s="40"/>
      <c r="F16568" s="509"/>
    </row>
    <row r="16569" spans="1:6" x14ac:dyDescent="0.25">
      <c r="A16569" s="40"/>
      <c r="F16569" s="509"/>
    </row>
    <row r="16570" spans="1:6" x14ac:dyDescent="0.25">
      <c r="A16570" s="40"/>
      <c r="F16570" s="509"/>
    </row>
    <row r="16571" spans="1:6" x14ac:dyDescent="0.25">
      <c r="A16571" s="40"/>
      <c r="F16571" s="509"/>
    </row>
    <row r="16572" spans="1:6" x14ac:dyDescent="0.25">
      <c r="A16572" s="40"/>
      <c r="F16572" s="509"/>
    </row>
    <row r="16573" spans="1:6" x14ac:dyDescent="0.25">
      <c r="A16573" s="40"/>
      <c r="F16573" s="509"/>
    </row>
    <row r="16574" spans="1:6" x14ac:dyDescent="0.25">
      <c r="A16574" s="40"/>
      <c r="F16574" s="509"/>
    </row>
    <row r="16575" spans="1:6" x14ac:dyDescent="0.25">
      <c r="A16575" s="40"/>
      <c r="F16575" s="509"/>
    </row>
    <row r="16576" spans="1:6" x14ac:dyDescent="0.25">
      <c r="A16576" s="40"/>
      <c r="F16576" s="509"/>
    </row>
    <row r="16577" spans="1:6" x14ac:dyDescent="0.25">
      <c r="A16577" s="40"/>
      <c r="F16577" s="509"/>
    </row>
    <row r="16578" spans="1:6" x14ac:dyDescent="0.25">
      <c r="A16578" s="40"/>
      <c r="F16578" s="509"/>
    </row>
    <row r="16579" spans="1:6" x14ac:dyDescent="0.25">
      <c r="A16579" s="40"/>
      <c r="F16579" s="509"/>
    </row>
    <row r="16580" spans="1:6" x14ac:dyDescent="0.25">
      <c r="A16580" s="40"/>
      <c r="F16580" s="509"/>
    </row>
    <row r="16581" spans="1:6" x14ac:dyDescent="0.25">
      <c r="A16581" s="40"/>
      <c r="F16581" s="509"/>
    </row>
    <row r="16582" spans="1:6" x14ac:dyDescent="0.25">
      <c r="A16582" s="40"/>
      <c r="F16582" s="509"/>
    </row>
    <row r="16583" spans="1:6" x14ac:dyDescent="0.25">
      <c r="A16583" s="40"/>
      <c r="F16583" s="509"/>
    </row>
    <row r="16584" spans="1:6" x14ac:dyDescent="0.25">
      <c r="A16584" s="40"/>
      <c r="F16584" s="509"/>
    </row>
    <row r="16585" spans="1:6" x14ac:dyDescent="0.25">
      <c r="A16585" s="40"/>
      <c r="F16585" s="509"/>
    </row>
    <row r="16586" spans="1:6" x14ac:dyDescent="0.25">
      <c r="A16586" s="40"/>
      <c r="F16586" s="509"/>
    </row>
    <row r="16587" spans="1:6" x14ac:dyDescent="0.25">
      <c r="A16587" s="40"/>
      <c r="F16587" s="509"/>
    </row>
    <row r="16588" spans="1:6" x14ac:dyDescent="0.25">
      <c r="A16588" s="40"/>
      <c r="F16588" s="509"/>
    </row>
    <row r="16589" spans="1:6" x14ac:dyDescent="0.25">
      <c r="A16589" s="40"/>
      <c r="F16589" s="509"/>
    </row>
    <row r="16590" spans="1:6" x14ac:dyDescent="0.25">
      <c r="A16590" s="40"/>
      <c r="F16590" s="509"/>
    </row>
    <row r="16591" spans="1:6" x14ac:dyDescent="0.25">
      <c r="A16591" s="40"/>
      <c r="F16591" s="509"/>
    </row>
    <row r="16592" spans="1:6" x14ac:dyDescent="0.25">
      <c r="A16592" s="40"/>
      <c r="F16592" s="509"/>
    </row>
    <row r="16593" spans="1:6" x14ac:dyDescent="0.25">
      <c r="A16593" s="40"/>
      <c r="F16593" s="509"/>
    </row>
    <row r="16594" spans="1:6" x14ac:dyDescent="0.25">
      <c r="A16594" s="40"/>
      <c r="F16594" s="509"/>
    </row>
    <row r="16595" spans="1:6" x14ac:dyDescent="0.25">
      <c r="A16595" s="40"/>
      <c r="F16595" s="509"/>
    </row>
    <row r="16596" spans="1:6" x14ac:dyDescent="0.25">
      <c r="A16596" s="40"/>
      <c r="F16596" s="509"/>
    </row>
    <row r="16597" spans="1:6" x14ac:dyDescent="0.25">
      <c r="A16597" s="40"/>
      <c r="F16597" s="509"/>
    </row>
    <row r="16598" spans="1:6" x14ac:dyDescent="0.25">
      <c r="A16598" s="40"/>
      <c r="F16598" s="509"/>
    </row>
    <row r="16599" spans="1:6" x14ac:dyDescent="0.25">
      <c r="A16599" s="40"/>
      <c r="F16599" s="509"/>
    </row>
    <row r="16600" spans="1:6" x14ac:dyDescent="0.25">
      <c r="A16600" s="40"/>
      <c r="F16600" s="509"/>
    </row>
    <row r="16601" spans="1:6" x14ac:dyDescent="0.25">
      <c r="A16601" s="40"/>
      <c r="F16601" s="509"/>
    </row>
    <row r="16602" spans="1:6" x14ac:dyDescent="0.25">
      <c r="A16602" s="40"/>
      <c r="F16602" s="509"/>
    </row>
    <row r="16603" spans="1:6" x14ac:dyDescent="0.25">
      <c r="A16603" s="40"/>
      <c r="F16603" s="509"/>
    </row>
    <row r="16604" spans="1:6" x14ac:dyDescent="0.25">
      <c r="A16604" s="40"/>
      <c r="F16604" s="509"/>
    </row>
    <row r="16605" spans="1:6" x14ac:dyDescent="0.25">
      <c r="A16605" s="40"/>
      <c r="F16605" s="509"/>
    </row>
    <row r="16606" spans="1:6" x14ac:dyDescent="0.25">
      <c r="A16606" s="40"/>
      <c r="F16606" s="509"/>
    </row>
    <row r="16607" spans="1:6" x14ac:dyDescent="0.25">
      <c r="A16607" s="40"/>
      <c r="F16607" s="509"/>
    </row>
    <row r="16608" spans="1:6" x14ac:dyDescent="0.25">
      <c r="A16608" s="40"/>
      <c r="F16608" s="509"/>
    </row>
    <row r="16609" spans="1:6" x14ac:dyDescent="0.25">
      <c r="A16609" s="40"/>
      <c r="F16609" s="509"/>
    </row>
    <row r="16610" spans="1:6" x14ac:dyDescent="0.25">
      <c r="A16610" s="40"/>
      <c r="F16610" s="509"/>
    </row>
    <row r="16611" spans="1:6" x14ac:dyDescent="0.25">
      <c r="A16611" s="40"/>
      <c r="F16611" s="509"/>
    </row>
    <row r="16612" spans="1:6" x14ac:dyDescent="0.25">
      <c r="A16612" s="40"/>
      <c r="F16612" s="509"/>
    </row>
    <row r="16613" spans="1:6" x14ac:dyDescent="0.25">
      <c r="A16613" s="40"/>
      <c r="F16613" s="509"/>
    </row>
    <row r="16614" spans="1:6" x14ac:dyDescent="0.25">
      <c r="A16614" s="40"/>
      <c r="F16614" s="509"/>
    </row>
    <row r="16615" spans="1:6" x14ac:dyDescent="0.25">
      <c r="A16615" s="40"/>
      <c r="F16615" s="509"/>
    </row>
    <row r="16616" spans="1:6" x14ac:dyDescent="0.25">
      <c r="A16616" s="40"/>
      <c r="F16616" s="509"/>
    </row>
    <row r="16617" spans="1:6" x14ac:dyDescent="0.25">
      <c r="A16617" s="40"/>
      <c r="F16617" s="509"/>
    </row>
    <row r="16618" spans="1:6" x14ac:dyDescent="0.25">
      <c r="A16618" s="40"/>
      <c r="F16618" s="509"/>
    </row>
    <row r="16619" spans="1:6" x14ac:dyDescent="0.25">
      <c r="A16619" s="40"/>
      <c r="F16619" s="509"/>
    </row>
    <row r="16620" spans="1:6" x14ac:dyDescent="0.25">
      <c r="A16620" s="40"/>
      <c r="F16620" s="509"/>
    </row>
    <row r="16621" spans="1:6" x14ac:dyDescent="0.25">
      <c r="A16621" s="40"/>
      <c r="F16621" s="509"/>
    </row>
    <row r="16622" spans="1:6" x14ac:dyDescent="0.25">
      <c r="A16622" s="40"/>
      <c r="F16622" s="509"/>
    </row>
    <row r="16623" spans="1:6" x14ac:dyDescent="0.25">
      <c r="A16623" s="40"/>
      <c r="F16623" s="509"/>
    </row>
    <row r="16624" spans="1:6" x14ac:dyDescent="0.25">
      <c r="A16624" s="40"/>
      <c r="F16624" s="509"/>
    </row>
    <row r="16625" spans="1:6" x14ac:dyDescent="0.25">
      <c r="A16625" s="40"/>
      <c r="F16625" s="509"/>
    </row>
    <row r="16626" spans="1:6" x14ac:dyDescent="0.25">
      <c r="A16626" s="40"/>
      <c r="F16626" s="509"/>
    </row>
    <row r="16627" spans="1:6" x14ac:dyDescent="0.25">
      <c r="A16627" s="40"/>
      <c r="F16627" s="509"/>
    </row>
    <row r="16628" spans="1:6" x14ac:dyDescent="0.25">
      <c r="A16628" s="40"/>
      <c r="F16628" s="509"/>
    </row>
    <row r="16629" spans="1:6" x14ac:dyDescent="0.25">
      <c r="A16629" s="40"/>
      <c r="F16629" s="509"/>
    </row>
    <row r="16630" spans="1:6" x14ac:dyDescent="0.25">
      <c r="A16630" s="40"/>
      <c r="F16630" s="509"/>
    </row>
    <row r="16631" spans="1:6" x14ac:dyDescent="0.25">
      <c r="A16631" s="40"/>
      <c r="F16631" s="509"/>
    </row>
    <row r="16632" spans="1:6" x14ac:dyDescent="0.25">
      <c r="A16632" s="40"/>
      <c r="F16632" s="509"/>
    </row>
    <row r="16633" spans="1:6" x14ac:dyDescent="0.25">
      <c r="A16633" s="40"/>
      <c r="F16633" s="509"/>
    </row>
    <row r="16634" spans="1:6" x14ac:dyDescent="0.25">
      <c r="A16634" s="40"/>
      <c r="F16634" s="509"/>
    </row>
    <row r="16635" spans="1:6" x14ac:dyDescent="0.25">
      <c r="A16635" s="40"/>
      <c r="F16635" s="509"/>
    </row>
    <row r="16636" spans="1:6" x14ac:dyDescent="0.25">
      <c r="A16636" s="40"/>
      <c r="F16636" s="509"/>
    </row>
    <row r="16637" spans="1:6" x14ac:dyDescent="0.25">
      <c r="A16637" s="40"/>
      <c r="F16637" s="509"/>
    </row>
    <row r="16638" spans="1:6" x14ac:dyDescent="0.25">
      <c r="A16638" s="40"/>
      <c r="F16638" s="509"/>
    </row>
    <row r="16639" spans="1:6" x14ac:dyDescent="0.25">
      <c r="A16639" s="40"/>
      <c r="F16639" s="509"/>
    </row>
    <row r="16640" spans="1:6" x14ac:dyDescent="0.25">
      <c r="A16640" s="40"/>
      <c r="F16640" s="509"/>
    </row>
    <row r="16641" spans="1:6" x14ac:dyDescent="0.25">
      <c r="A16641" s="40"/>
      <c r="F16641" s="509"/>
    </row>
    <row r="16642" spans="1:6" x14ac:dyDescent="0.25">
      <c r="A16642" s="40"/>
      <c r="F16642" s="509"/>
    </row>
    <row r="16643" spans="1:6" x14ac:dyDescent="0.25">
      <c r="A16643" s="40"/>
      <c r="F16643" s="509"/>
    </row>
    <row r="16644" spans="1:6" x14ac:dyDescent="0.25">
      <c r="A16644" s="40"/>
      <c r="F16644" s="509"/>
    </row>
    <row r="16645" spans="1:6" x14ac:dyDescent="0.25">
      <c r="A16645" s="40"/>
      <c r="F16645" s="509"/>
    </row>
    <row r="16646" spans="1:6" x14ac:dyDescent="0.25">
      <c r="A16646" s="40"/>
      <c r="F16646" s="509"/>
    </row>
    <row r="16647" spans="1:6" x14ac:dyDescent="0.25">
      <c r="A16647" s="40"/>
      <c r="F16647" s="509"/>
    </row>
    <row r="16648" spans="1:6" x14ac:dyDescent="0.25">
      <c r="A16648" s="40"/>
      <c r="F16648" s="509"/>
    </row>
    <row r="16649" spans="1:6" x14ac:dyDescent="0.25">
      <c r="A16649" s="40"/>
      <c r="F16649" s="509"/>
    </row>
    <row r="16650" spans="1:6" x14ac:dyDescent="0.25">
      <c r="A16650" s="40"/>
      <c r="F16650" s="509"/>
    </row>
    <row r="16651" spans="1:6" x14ac:dyDescent="0.25">
      <c r="A16651" s="40"/>
      <c r="F16651" s="509"/>
    </row>
    <row r="16652" spans="1:6" x14ac:dyDescent="0.25">
      <c r="A16652" s="40"/>
      <c r="F16652" s="509"/>
    </row>
    <row r="16653" spans="1:6" x14ac:dyDescent="0.25">
      <c r="A16653" s="40"/>
      <c r="F16653" s="509"/>
    </row>
    <row r="16654" spans="1:6" x14ac:dyDescent="0.25">
      <c r="A16654" s="40"/>
      <c r="F16654" s="509"/>
    </row>
    <row r="16655" spans="1:6" x14ac:dyDescent="0.25">
      <c r="A16655" s="40"/>
      <c r="F16655" s="509"/>
    </row>
    <row r="16656" spans="1:6" x14ac:dyDescent="0.25">
      <c r="A16656" s="40"/>
      <c r="F16656" s="509"/>
    </row>
    <row r="16657" spans="1:6" x14ac:dyDescent="0.25">
      <c r="A16657" s="40"/>
      <c r="F16657" s="509"/>
    </row>
    <row r="16658" spans="1:6" x14ac:dyDescent="0.25">
      <c r="A16658" s="40"/>
      <c r="F16658" s="509"/>
    </row>
    <row r="16659" spans="1:6" x14ac:dyDescent="0.25">
      <c r="A16659" s="40"/>
      <c r="F16659" s="509"/>
    </row>
    <row r="16660" spans="1:6" x14ac:dyDescent="0.25">
      <c r="A16660" s="40"/>
      <c r="F16660" s="509"/>
    </row>
    <row r="16661" spans="1:6" x14ac:dyDescent="0.25">
      <c r="A16661" s="40"/>
      <c r="F16661" s="509"/>
    </row>
    <row r="16662" spans="1:6" x14ac:dyDescent="0.25">
      <c r="A16662" s="40"/>
      <c r="F16662" s="509"/>
    </row>
    <row r="16663" spans="1:6" x14ac:dyDescent="0.25">
      <c r="A16663" s="40"/>
      <c r="F16663" s="509"/>
    </row>
    <row r="16664" spans="1:6" x14ac:dyDescent="0.25">
      <c r="A16664" s="40"/>
      <c r="F16664" s="509"/>
    </row>
    <row r="16665" spans="1:6" x14ac:dyDescent="0.25">
      <c r="A16665" s="40"/>
      <c r="F16665" s="509"/>
    </row>
    <row r="16666" spans="1:6" x14ac:dyDescent="0.25">
      <c r="A16666" s="40"/>
      <c r="F16666" s="509"/>
    </row>
    <row r="16667" spans="1:6" x14ac:dyDescent="0.25">
      <c r="A16667" s="40"/>
      <c r="F16667" s="509"/>
    </row>
    <row r="16668" spans="1:6" x14ac:dyDescent="0.25">
      <c r="A16668" s="40"/>
      <c r="F16668" s="509"/>
    </row>
    <row r="16669" spans="1:6" x14ac:dyDescent="0.25">
      <c r="A16669" s="40"/>
      <c r="F16669" s="509"/>
    </row>
    <row r="16670" spans="1:6" x14ac:dyDescent="0.25">
      <c r="A16670" s="40"/>
      <c r="F16670" s="509"/>
    </row>
    <row r="16671" spans="1:6" x14ac:dyDescent="0.25">
      <c r="A16671" s="40"/>
      <c r="F16671" s="509"/>
    </row>
    <row r="16672" spans="1:6" x14ac:dyDescent="0.25">
      <c r="A16672" s="40"/>
      <c r="F16672" s="509"/>
    </row>
    <row r="16673" spans="1:6" x14ac:dyDescent="0.25">
      <c r="A16673" s="40"/>
      <c r="F16673" s="509"/>
    </row>
    <row r="16674" spans="1:6" x14ac:dyDescent="0.25">
      <c r="A16674" s="40"/>
      <c r="F16674" s="509"/>
    </row>
    <row r="16675" spans="1:6" x14ac:dyDescent="0.25">
      <c r="A16675" s="40"/>
      <c r="F16675" s="509"/>
    </row>
    <row r="16676" spans="1:6" x14ac:dyDescent="0.25">
      <c r="A16676" s="40"/>
      <c r="F16676" s="509"/>
    </row>
    <row r="16677" spans="1:6" x14ac:dyDescent="0.25">
      <c r="A16677" s="40"/>
      <c r="F16677" s="509"/>
    </row>
    <row r="16678" spans="1:6" x14ac:dyDescent="0.25">
      <c r="A16678" s="40"/>
      <c r="F16678" s="509"/>
    </row>
    <row r="16679" spans="1:6" x14ac:dyDescent="0.25">
      <c r="A16679" s="40"/>
      <c r="F16679" s="509"/>
    </row>
    <row r="16680" spans="1:6" x14ac:dyDescent="0.25">
      <c r="A16680" s="40"/>
      <c r="F16680" s="509"/>
    </row>
    <row r="16681" spans="1:6" x14ac:dyDescent="0.25">
      <c r="A16681" s="40"/>
      <c r="F16681" s="509"/>
    </row>
    <row r="16682" spans="1:6" x14ac:dyDescent="0.25">
      <c r="A16682" s="40"/>
      <c r="F16682" s="509"/>
    </row>
    <row r="16683" spans="1:6" x14ac:dyDescent="0.25">
      <c r="A16683" s="40"/>
      <c r="F16683" s="509"/>
    </row>
    <row r="16684" spans="1:6" x14ac:dyDescent="0.25">
      <c r="A16684" s="40"/>
      <c r="F16684" s="509"/>
    </row>
    <row r="16685" spans="1:6" x14ac:dyDescent="0.25">
      <c r="A16685" s="40"/>
      <c r="F16685" s="509"/>
    </row>
    <row r="16686" spans="1:6" x14ac:dyDescent="0.25">
      <c r="A16686" s="40"/>
      <c r="F16686" s="509"/>
    </row>
    <row r="16687" spans="1:6" x14ac:dyDescent="0.25">
      <c r="A16687" s="40"/>
      <c r="F16687" s="509"/>
    </row>
    <row r="16688" spans="1:6" x14ac:dyDescent="0.25">
      <c r="A16688" s="40"/>
      <c r="F16688" s="509"/>
    </row>
    <row r="16689" spans="1:6" x14ac:dyDescent="0.25">
      <c r="A16689" s="40"/>
      <c r="F16689" s="509"/>
    </row>
    <row r="16690" spans="1:6" x14ac:dyDescent="0.25">
      <c r="A16690" s="40"/>
      <c r="F16690" s="509"/>
    </row>
    <row r="16691" spans="1:6" x14ac:dyDescent="0.25">
      <c r="A16691" s="40"/>
      <c r="F16691" s="509"/>
    </row>
    <row r="16692" spans="1:6" x14ac:dyDescent="0.25">
      <c r="A16692" s="40"/>
      <c r="F16692" s="509"/>
    </row>
    <row r="16693" spans="1:6" x14ac:dyDescent="0.25">
      <c r="A16693" s="40"/>
      <c r="F16693" s="509"/>
    </row>
    <row r="16694" spans="1:6" x14ac:dyDescent="0.25">
      <c r="A16694" s="40"/>
      <c r="F16694" s="509"/>
    </row>
    <row r="16695" spans="1:6" x14ac:dyDescent="0.25">
      <c r="A16695" s="40"/>
      <c r="F16695" s="509"/>
    </row>
    <row r="16696" spans="1:6" x14ac:dyDescent="0.25">
      <c r="A16696" s="40"/>
      <c r="F16696" s="509"/>
    </row>
    <row r="16697" spans="1:6" x14ac:dyDescent="0.25">
      <c r="A16697" s="40"/>
      <c r="F16697" s="509"/>
    </row>
    <row r="16698" spans="1:6" x14ac:dyDescent="0.25">
      <c r="A16698" s="40"/>
      <c r="F16698" s="509"/>
    </row>
    <row r="16699" spans="1:6" x14ac:dyDescent="0.25">
      <c r="A16699" s="40"/>
      <c r="F16699" s="509"/>
    </row>
    <row r="16700" spans="1:6" x14ac:dyDescent="0.25">
      <c r="A16700" s="40"/>
      <c r="F16700" s="509"/>
    </row>
    <row r="16701" spans="1:6" x14ac:dyDescent="0.25">
      <c r="A16701" s="40"/>
      <c r="F16701" s="509"/>
    </row>
    <row r="16702" spans="1:6" x14ac:dyDescent="0.25">
      <c r="A16702" s="40"/>
      <c r="F16702" s="509"/>
    </row>
    <row r="16703" spans="1:6" x14ac:dyDescent="0.25">
      <c r="A16703" s="40"/>
      <c r="F16703" s="509"/>
    </row>
    <row r="16704" spans="1:6" x14ac:dyDescent="0.25">
      <c r="A16704" s="40"/>
      <c r="F16704" s="509"/>
    </row>
    <row r="16705" spans="1:6" x14ac:dyDescent="0.25">
      <c r="A16705" s="40"/>
      <c r="F16705" s="509"/>
    </row>
    <row r="16706" spans="1:6" x14ac:dyDescent="0.25">
      <c r="A16706" s="40"/>
      <c r="F16706" s="509"/>
    </row>
    <row r="16707" spans="1:6" x14ac:dyDescent="0.25">
      <c r="A16707" s="40"/>
      <c r="F16707" s="509"/>
    </row>
    <row r="16708" spans="1:6" x14ac:dyDescent="0.25">
      <c r="A16708" s="40"/>
      <c r="F16708" s="509"/>
    </row>
    <row r="16709" spans="1:6" x14ac:dyDescent="0.25">
      <c r="A16709" s="40"/>
      <c r="F16709" s="509"/>
    </row>
    <row r="16710" spans="1:6" x14ac:dyDescent="0.25">
      <c r="A16710" s="40"/>
      <c r="F16710" s="509"/>
    </row>
    <row r="16711" spans="1:6" x14ac:dyDescent="0.25">
      <c r="A16711" s="40"/>
      <c r="F16711" s="509"/>
    </row>
    <row r="16712" spans="1:6" x14ac:dyDescent="0.25">
      <c r="A16712" s="40"/>
      <c r="F16712" s="509"/>
    </row>
    <row r="16713" spans="1:6" x14ac:dyDescent="0.25">
      <c r="A16713" s="40"/>
      <c r="F16713" s="509"/>
    </row>
    <row r="16714" spans="1:6" x14ac:dyDescent="0.25">
      <c r="A16714" s="40"/>
      <c r="F16714" s="509"/>
    </row>
    <row r="16715" spans="1:6" x14ac:dyDescent="0.25">
      <c r="A16715" s="40"/>
      <c r="F16715" s="509"/>
    </row>
    <row r="16716" spans="1:6" x14ac:dyDescent="0.25">
      <c r="A16716" s="40"/>
      <c r="F16716" s="509"/>
    </row>
    <row r="16717" spans="1:6" x14ac:dyDescent="0.25">
      <c r="A16717" s="40"/>
      <c r="F16717" s="509"/>
    </row>
    <row r="16718" spans="1:6" x14ac:dyDescent="0.25">
      <c r="A16718" s="40"/>
      <c r="F16718" s="509"/>
    </row>
    <row r="16719" spans="1:6" x14ac:dyDescent="0.25">
      <c r="A16719" s="40"/>
      <c r="F16719" s="509"/>
    </row>
    <row r="16720" spans="1:6" x14ac:dyDescent="0.25">
      <c r="A16720" s="40"/>
      <c r="F16720" s="509"/>
    </row>
    <row r="16721" spans="1:6" x14ac:dyDescent="0.25">
      <c r="A16721" s="40"/>
      <c r="F16721" s="509"/>
    </row>
    <row r="16722" spans="1:6" x14ac:dyDescent="0.25">
      <c r="A16722" s="40"/>
      <c r="F16722" s="509"/>
    </row>
    <row r="16723" spans="1:6" x14ac:dyDescent="0.25">
      <c r="A16723" s="40"/>
      <c r="F16723" s="509"/>
    </row>
    <row r="16724" spans="1:6" x14ac:dyDescent="0.25">
      <c r="A16724" s="40"/>
      <c r="F16724" s="509"/>
    </row>
    <row r="16725" spans="1:6" x14ac:dyDescent="0.25">
      <c r="A16725" s="40"/>
      <c r="F16725" s="509"/>
    </row>
    <row r="16726" spans="1:6" x14ac:dyDescent="0.25">
      <c r="A16726" s="40"/>
      <c r="F16726" s="509"/>
    </row>
    <row r="16727" spans="1:6" x14ac:dyDescent="0.25">
      <c r="A16727" s="40"/>
      <c r="F16727" s="509"/>
    </row>
    <row r="16728" spans="1:6" x14ac:dyDescent="0.25">
      <c r="A16728" s="40"/>
      <c r="F16728" s="509"/>
    </row>
    <row r="16729" spans="1:6" x14ac:dyDescent="0.25">
      <c r="A16729" s="40"/>
      <c r="F16729" s="509"/>
    </row>
    <row r="16730" spans="1:6" x14ac:dyDescent="0.25">
      <c r="A16730" s="40"/>
      <c r="F16730" s="509"/>
    </row>
    <row r="16731" spans="1:6" x14ac:dyDescent="0.25">
      <c r="A16731" s="40"/>
      <c r="F16731" s="509"/>
    </row>
    <row r="16732" spans="1:6" x14ac:dyDescent="0.25">
      <c r="A16732" s="40"/>
      <c r="F16732" s="509"/>
    </row>
    <row r="16733" spans="1:6" x14ac:dyDescent="0.25">
      <c r="A16733" s="40"/>
      <c r="F16733" s="509"/>
    </row>
    <row r="16734" spans="1:6" x14ac:dyDescent="0.25">
      <c r="A16734" s="40"/>
      <c r="F16734" s="509"/>
    </row>
    <row r="16735" spans="1:6" x14ac:dyDescent="0.25">
      <c r="A16735" s="40"/>
      <c r="F16735" s="509"/>
    </row>
    <row r="16736" spans="1:6" x14ac:dyDescent="0.25">
      <c r="A16736" s="40"/>
      <c r="F16736" s="509"/>
    </row>
    <row r="16737" spans="1:6" x14ac:dyDescent="0.25">
      <c r="A16737" s="40"/>
      <c r="F16737" s="509"/>
    </row>
    <row r="16738" spans="1:6" x14ac:dyDescent="0.25">
      <c r="A16738" s="40"/>
      <c r="F16738" s="509"/>
    </row>
    <row r="16739" spans="1:6" x14ac:dyDescent="0.25">
      <c r="A16739" s="40"/>
      <c r="F16739" s="509"/>
    </row>
    <row r="16740" spans="1:6" x14ac:dyDescent="0.25">
      <c r="A16740" s="40"/>
      <c r="F16740" s="509"/>
    </row>
    <row r="16741" spans="1:6" x14ac:dyDescent="0.25">
      <c r="A16741" s="40"/>
      <c r="F16741" s="509"/>
    </row>
    <row r="16742" spans="1:6" x14ac:dyDescent="0.25">
      <c r="A16742" s="40"/>
      <c r="F16742" s="509"/>
    </row>
    <row r="16743" spans="1:6" x14ac:dyDescent="0.25">
      <c r="A16743" s="40"/>
      <c r="F16743" s="509"/>
    </row>
    <row r="16744" spans="1:6" x14ac:dyDescent="0.25">
      <c r="A16744" s="40"/>
      <c r="F16744" s="509"/>
    </row>
    <row r="16745" spans="1:6" x14ac:dyDescent="0.25">
      <c r="A16745" s="40"/>
      <c r="F16745" s="509"/>
    </row>
    <row r="16746" spans="1:6" x14ac:dyDescent="0.25">
      <c r="A16746" s="40"/>
      <c r="F16746" s="509"/>
    </row>
    <row r="16747" spans="1:6" x14ac:dyDescent="0.25">
      <c r="A16747" s="40"/>
      <c r="F16747" s="509"/>
    </row>
    <row r="16748" spans="1:6" x14ac:dyDescent="0.25">
      <c r="A16748" s="40"/>
      <c r="F16748" s="509"/>
    </row>
    <row r="16749" spans="1:6" x14ac:dyDescent="0.25">
      <c r="A16749" s="40"/>
      <c r="F16749" s="509"/>
    </row>
    <row r="16750" spans="1:6" x14ac:dyDescent="0.25">
      <c r="A16750" s="40"/>
      <c r="F16750" s="509"/>
    </row>
    <row r="16751" spans="1:6" x14ac:dyDescent="0.25">
      <c r="A16751" s="40"/>
      <c r="F16751" s="509"/>
    </row>
    <row r="16752" spans="1:6" x14ac:dyDescent="0.25">
      <c r="A16752" s="40"/>
      <c r="F16752" s="509"/>
    </row>
    <row r="16753" spans="1:6" x14ac:dyDescent="0.25">
      <c r="A16753" s="40"/>
      <c r="F16753" s="509"/>
    </row>
    <row r="16754" spans="1:6" x14ac:dyDescent="0.25">
      <c r="A16754" s="40"/>
      <c r="F16754" s="509"/>
    </row>
    <row r="16755" spans="1:6" x14ac:dyDescent="0.25">
      <c r="A16755" s="40"/>
      <c r="F16755" s="509"/>
    </row>
    <row r="16756" spans="1:6" x14ac:dyDescent="0.25">
      <c r="A16756" s="40"/>
      <c r="F16756" s="509"/>
    </row>
    <row r="16757" spans="1:6" x14ac:dyDescent="0.25">
      <c r="A16757" s="40"/>
      <c r="F16757" s="509"/>
    </row>
    <row r="16758" spans="1:6" x14ac:dyDescent="0.25">
      <c r="A16758" s="40"/>
      <c r="F16758" s="509"/>
    </row>
    <row r="16759" spans="1:6" x14ac:dyDescent="0.25">
      <c r="A16759" s="40"/>
      <c r="F16759" s="509"/>
    </row>
    <row r="16760" spans="1:6" x14ac:dyDescent="0.25">
      <c r="A16760" s="40"/>
      <c r="F16760" s="509"/>
    </row>
    <row r="16761" spans="1:6" x14ac:dyDescent="0.25">
      <c r="A16761" s="40"/>
      <c r="F16761" s="509"/>
    </row>
    <row r="16762" spans="1:6" x14ac:dyDescent="0.25">
      <c r="A16762" s="40"/>
      <c r="F16762" s="509"/>
    </row>
    <row r="16763" spans="1:6" x14ac:dyDescent="0.25">
      <c r="A16763" s="40"/>
      <c r="F16763" s="509"/>
    </row>
    <row r="16764" spans="1:6" x14ac:dyDescent="0.25">
      <c r="A16764" s="40"/>
      <c r="F16764" s="509"/>
    </row>
    <row r="16765" spans="1:6" x14ac:dyDescent="0.25">
      <c r="A16765" s="40"/>
      <c r="F16765" s="509"/>
    </row>
    <row r="16766" spans="1:6" x14ac:dyDescent="0.25">
      <c r="A16766" s="40"/>
      <c r="F16766" s="509"/>
    </row>
    <row r="16767" spans="1:6" x14ac:dyDescent="0.25">
      <c r="A16767" s="40"/>
      <c r="F16767" s="509"/>
    </row>
    <row r="16768" spans="1:6" x14ac:dyDescent="0.25">
      <c r="A16768" s="40"/>
      <c r="F16768" s="509"/>
    </row>
    <row r="16769" spans="1:6" x14ac:dyDescent="0.25">
      <c r="A16769" s="40"/>
      <c r="F16769" s="509"/>
    </row>
    <row r="16770" spans="1:6" x14ac:dyDescent="0.25">
      <c r="A16770" s="40"/>
      <c r="F16770" s="509"/>
    </row>
    <row r="16771" spans="1:6" x14ac:dyDescent="0.25">
      <c r="A16771" s="40"/>
      <c r="F16771" s="509"/>
    </row>
    <row r="16772" spans="1:6" x14ac:dyDescent="0.25">
      <c r="A16772" s="40"/>
      <c r="F16772" s="509"/>
    </row>
    <row r="16773" spans="1:6" x14ac:dyDescent="0.25">
      <c r="A16773" s="40"/>
      <c r="F16773" s="509"/>
    </row>
    <row r="16774" spans="1:6" x14ac:dyDescent="0.25">
      <c r="A16774" s="40"/>
      <c r="F16774" s="509"/>
    </row>
    <row r="16775" spans="1:6" x14ac:dyDescent="0.25">
      <c r="A16775" s="40"/>
      <c r="F16775" s="509"/>
    </row>
    <row r="16776" spans="1:6" x14ac:dyDescent="0.25">
      <c r="A16776" s="40"/>
      <c r="F16776" s="509"/>
    </row>
    <row r="16777" spans="1:6" x14ac:dyDescent="0.25">
      <c r="A16777" s="40"/>
      <c r="F16777" s="509"/>
    </row>
    <row r="16778" spans="1:6" x14ac:dyDescent="0.25">
      <c r="A16778" s="40"/>
      <c r="F16778" s="509"/>
    </row>
    <row r="16779" spans="1:6" x14ac:dyDescent="0.25">
      <c r="A16779" s="40"/>
      <c r="F16779" s="509"/>
    </row>
    <row r="16780" spans="1:6" x14ac:dyDescent="0.25">
      <c r="A16780" s="40"/>
      <c r="F16780" s="509"/>
    </row>
    <row r="16781" spans="1:6" x14ac:dyDescent="0.25">
      <c r="A16781" s="40"/>
      <c r="F16781" s="509"/>
    </row>
    <row r="16782" spans="1:6" x14ac:dyDescent="0.25">
      <c r="A16782" s="40"/>
      <c r="F16782" s="509"/>
    </row>
    <row r="16783" spans="1:6" x14ac:dyDescent="0.25">
      <c r="A16783" s="40"/>
      <c r="F16783" s="509"/>
    </row>
    <row r="16784" spans="1:6" x14ac:dyDescent="0.25">
      <c r="A16784" s="40"/>
      <c r="F16784" s="509"/>
    </row>
    <row r="16785" spans="1:6" x14ac:dyDescent="0.25">
      <c r="A16785" s="40"/>
      <c r="F16785" s="509"/>
    </row>
    <row r="16786" spans="1:6" x14ac:dyDescent="0.25">
      <c r="A16786" s="40"/>
      <c r="F16786" s="509"/>
    </row>
    <row r="16787" spans="1:6" x14ac:dyDescent="0.25">
      <c r="A16787" s="40"/>
      <c r="F16787" s="509"/>
    </row>
    <row r="16788" spans="1:6" x14ac:dyDescent="0.25">
      <c r="A16788" s="40"/>
      <c r="F16788" s="509"/>
    </row>
    <row r="16789" spans="1:6" x14ac:dyDescent="0.25">
      <c r="A16789" s="40"/>
      <c r="F16789" s="509"/>
    </row>
    <row r="16790" spans="1:6" x14ac:dyDescent="0.25">
      <c r="A16790" s="40"/>
      <c r="F16790" s="509"/>
    </row>
    <row r="16791" spans="1:6" x14ac:dyDescent="0.25">
      <c r="A16791" s="40"/>
      <c r="F16791" s="509"/>
    </row>
    <row r="16792" spans="1:6" x14ac:dyDescent="0.25">
      <c r="A16792" s="40"/>
      <c r="F16792" s="509"/>
    </row>
    <row r="16793" spans="1:6" x14ac:dyDescent="0.25">
      <c r="A16793" s="40"/>
      <c r="F16793" s="509"/>
    </row>
    <row r="16794" spans="1:6" x14ac:dyDescent="0.25">
      <c r="A16794" s="40"/>
      <c r="F16794" s="509"/>
    </row>
    <row r="16795" spans="1:6" x14ac:dyDescent="0.25">
      <c r="A16795" s="40"/>
      <c r="F16795" s="509"/>
    </row>
    <row r="16796" spans="1:6" x14ac:dyDescent="0.25">
      <c r="A16796" s="40"/>
      <c r="F16796" s="509"/>
    </row>
    <row r="16797" spans="1:6" x14ac:dyDescent="0.25">
      <c r="A16797" s="40"/>
      <c r="F16797" s="509"/>
    </row>
    <row r="16798" spans="1:6" x14ac:dyDescent="0.25">
      <c r="A16798" s="40"/>
      <c r="F16798" s="509"/>
    </row>
    <row r="16799" spans="1:6" x14ac:dyDescent="0.25">
      <c r="A16799" s="40"/>
      <c r="F16799" s="509"/>
    </row>
    <row r="16800" spans="1:6" x14ac:dyDescent="0.25">
      <c r="A16800" s="40"/>
      <c r="F16800" s="509"/>
    </row>
    <row r="16801" spans="1:6" x14ac:dyDescent="0.25">
      <c r="A16801" s="40"/>
      <c r="F16801" s="509"/>
    </row>
    <row r="16802" spans="1:6" x14ac:dyDescent="0.25">
      <c r="A16802" s="40"/>
      <c r="F16802" s="509"/>
    </row>
    <row r="16803" spans="1:6" x14ac:dyDescent="0.25">
      <c r="A16803" s="40"/>
      <c r="F16803" s="509"/>
    </row>
    <row r="16804" spans="1:6" x14ac:dyDescent="0.25">
      <c r="A16804" s="40"/>
      <c r="F16804" s="509"/>
    </row>
    <row r="16805" spans="1:6" x14ac:dyDescent="0.25">
      <c r="A16805" s="40"/>
      <c r="F16805" s="509"/>
    </row>
    <row r="16806" spans="1:6" x14ac:dyDescent="0.25">
      <c r="A16806" s="40"/>
      <c r="F16806" s="509"/>
    </row>
    <row r="16807" spans="1:6" x14ac:dyDescent="0.25">
      <c r="A16807" s="40"/>
      <c r="F16807" s="509"/>
    </row>
    <row r="16808" spans="1:6" x14ac:dyDescent="0.25">
      <c r="A16808" s="40"/>
      <c r="F16808" s="509"/>
    </row>
    <row r="16809" spans="1:6" x14ac:dyDescent="0.25">
      <c r="A16809" s="40"/>
      <c r="F16809" s="509"/>
    </row>
    <row r="16810" spans="1:6" x14ac:dyDescent="0.25">
      <c r="A16810" s="40"/>
      <c r="F16810" s="509"/>
    </row>
    <row r="16811" spans="1:6" x14ac:dyDescent="0.25">
      <c r="A16811" s="40"/>
      <c r="F16811" s="509"/>
    </row>
    <row r="16812" spans="1:6" x14ac:dyDescent="0.25">
      <c r="A16812" s="40"/>
      <c r="F16812" s="509"/>
    </row>
    <row r="16813" spans="1:6" x14ac:dyDescent="0.25">
      <c r="A16813" s="40"/>
      <c r="F16813" s="509"/>
    </row>
    <row r="16814" spans="1:6" x14ac:dyDescent="0.25">
      <c r="A16814" s="40"/>
      <c r="F16814" s="509"/>
    </row>
    <row r="16815" spans="1:6" x14ac:dyDescent="0.25">
      <c r="A16815" s="40"/>
      <c r="F16815" s="509"/>
    </row>
    <row r="16816" spans="1:6" x14ac:dyDescent="0.25">
      <c r="A16816" s="40"/>
      <c r="F16816" s="509"/>
    </row>
    <row r="16817" spans="1:6" x14ac:dyDescent="0.25">
      <c r="A16817" s="40"/>
      <c r="F16817" s="509"/>
    </row>
    <row r="16818" spans="1:6" x14ac:dyDescent="0.25">
      <c r="A16818" s="40"/>
      <c r="F16818" s="509"/>
    </row>
    <row r="16819" spans="1:6" x14ac:dyDescent="0.25">
      <c r="A16819" s="40"/>
      <c r="F16819" s="509"/>
    </row>
    <row r="16820" spans="1:6" x14ac:dyDescent="0.25">
      <c r="A16820" s="40"/>
      <c r="F16820" s="509"/>
    </row>
    <row r="16821" spans="1:6" x14ac:dyDescent="0.25">
      <c r="A16821" s="40"/>
      <c r="F16821" s="509"/>
    </row>
    <row r="16822" spans="1:6" x14ac:dyDescent="0.25">
      <c r="A16822" s="40"/>
      <c r="F16822" s="509"/>
    </row>
    <row r="16823" spans="1:6" x14ac:dyDescent="0.25">
      <c r="A16823" s="40"/>
      <c r="F16823" s="509"/>
    </row>
    <row r="16824" spans="1:6" x14ac:dyDescent="0.25">
      <c r="A16824" s="40"/>
      <c r="F16824" s="509"/>
    </row>
    <row r="16825" spans="1:6" x14ac:dyDescent="0.25">
      <c r="A16825" s="40"/>
      <c r="F16825" s="509"/>
    </row>
    <row r="16826" spans="1:6" x14ac:dyDescent="0.25">
      <c r="A16826" s="40"/>
      <c r="F16826" s="509"/>
    </row>
    <row r="16827" spans="1:6" x14ac:dyDescent="0.25">
      <c r="A16827" s="40"/>
      <c r="F16827" s="509"/>
    </row>
    <row r="16828" spans="1:6" x14ac:dyDescent="0.25">
      <c r="A16828" s="40"/>
      <c r="F16828" s="509"/>
    </row>
    <row r="16829" spans="1:6" x14ac:dyDescent="0.25">
      <c r="A16829" s="40"/>
      <c r="F16829" s="509"/>
    </row>
    <row r="16830" spans="1:6" x14ac:dyDescent="0.25">
      <c r="A16830" s="40"/>
      <c r="F16830" s="509"/>
    </row>
    <row r="16831" spans="1:6" x14ac:dyDescent="0.25">
      <c r="A16831" s="40"/>
      <c r="F16831" s="509"/>
    </row>
    <row r="16832" spans="1:6" x14ac:dyDescent="0.25">
      <c r="A16832" s="40"/>
      <c r="F16832" s="509"/>
    </row>
    <row r="16833" spans="1:6" x14ac:dyDescent="0.25">
      <c r="A16833" s="40"/>
      <c r="F16833" s="509"/>
    </row>
    <row r="16834" spans="1:6" x14ac:dyDescent="0.25">
      <c r="A16834" s="40"/>
      <c r="F16834" s="509"/>
    </row>
    <row r="16835" spans="1:6" x14ac:dyDescent="0.25">
      <c r="A16835" s="40"/>
      <c r="F16835" s="509"/>
    </row>
    <row r="16836" spans="1:6" x14ac:dyDescent="0.25">
      <c r="A16836" s="40"/>
      <c r="F16836" s="509"/>
    </row>
    <row r="16837" spans="1:6" x14ac:dyDescent="0.25">
      <c r="A16837" s="40"/>
      <c r="F16837" s="509"/>
    </row>
    <row r="16838" spans="1:6" x14ac:dyDescent="0.25">
      <c r="A16838" s="40"/>
      <c r="F16838" s="509"/>
    </row>
    <row r="16839" spans="1:6" x14ac:dyDescent="0.25">
      <c r="A16839" s="40"/>
      <c r="F16839" s="509"/>
    </row>
    <row r="16840" spans="1:6" x14ac:dyDescent="0.25">
      <c r="A16840" s="40"/>
      <c r="F16840" s="509"/>
    </row>
    <row r="16841" spans="1:6" x14ac:dyDescent="0.25">
      <c r="A16841" s="40"/>
      <c r="F16841" s="509"/>
    </row>
    <row r="16842" spans="1:6" x14ac:dyDescent="0.25">
      <c r="A16842" s="40"/>
      <c r="F16842" s="509"/>
    </row>
    <row r="16843" spans="1:6" x14ac:dyDescent="0.25">
      <c r="A16843" s="40"/>
      <c r="F16843" s="509"/>
    </row>
    <row r="16844" spans="1:6" x14ac:dyDescent="0.25">
      <c r="A16844" s="40"/>
      <c r="F16844" s="509"/>
    </row>
    <row r="16845" spans="1:6" x14ac:dyDescent="0.25">
      <c r="A16845" s="40"/>
      <c r="F16845" s="509"/>
    </row>
    <row r="16846" spans="1:6" x14ac:dyDescent="0.25">
      <c r="A16846" s="40"/>
      <c r="F16846" s="509"/>
    </row>
    <row r="16847" spans="1:6" x14ac:dyDescent="0.25">
      <c r="A16847" s="40"/>
      <c r="F16847" s="509"/>
    </row>
    <row r="16848" spans="1:6" x14ac:dyDescent="0.25">
      <c r="A16848" s="40"/>
      <c r="F16848" s="509"/>
    </row>
    <row r="16849" spans="1:6" x14ac:dyDescent="0.25">
      <c r="A16849" s="40"/>
      <c r="F16849" s="509"/>
    </row>
    <row r="16850" spans="1:6" x14ac:dyDescent="0.25">
      <c r="A16850" s="40"/>
      <c r="F16850" s="509"/>
    </row>
    <row r="16851" spans="1:6" x14ac:dyDescent="0.25">
      <c r="A16851" s="40"/>
      <c r="F16851" s="509"/>
    </row>
    <row r="16852" spans="1:6" x14ac:dyDescent="0.25">
      <c r="A16852" s="40"/>
      <c r="F16852" s="509"/>
    </row>
    <row r="16853" spans="1:6" x14ac:dyDescent="0.25">
      <c r="A16853" s="40"/>
      <c r="F16853" s="509"/>
    </row>
    <row r="16854" spans="1:6" x14ac:dyDescent="0.25">
      <c r="A16854" s="40"/>
      <c r="F16854" s="509"/>
    </row>
    <row r="16855" spans="1:6" x14ac:dyDescent="0.25">
      <c r="A16855" s="40"/>
      <c r="F16855" s="509"/>
    </row>
    <row r="16856" spans="1:6" x14ac:dyDescent="0.25">
      <c r="A16856" s="40"/>
      <c r="F16856" s="509"/>
    </row>
    <row r="16857" spans="1:6" x14ac:dyDescent="0.25">
      <c r="A16857" s="40"/>
      <c r="F16857" s="509"/>
    </row>
    <row r="16858" spans="1:6" x14ac:dyDescent="0.25">
      <c r="A16858" s="40"/>
      <c r="F16858" s="509"/>
    </row>
    <row r="16859" spans="1:6" x14ac:dyDescent="0.25">
      <c r="A16859" s="40"/>
      <c r="F16859" s="509"/>
    </row>
    <row r="16860" spans="1:6" x14ac:dyDescent="0.25">
      <c r="A16860" s="40"/>
      <c r="F16860" s="509"/>
    </row>
    <row r="16861" spans="1:6" x14ac:dyDescent="0.25">
      <c r="A16861" s="40"/>
      <c r="F16861" s="509"/>
    </row>
    <row r="16862" spans="1:6" x14ac:dyDescent="0.25">
      <c r="A16862" s="40"/>
      <c r="F16862" s="509"/>
    </row>
    <row r="16863" spans="1:6" x14ac:dyDescent="0.25">
      <c r="A16863" s="40"/>
      <c r="F16863" s="509"/>
    </row>
    <row r="16864" spans="1:6" x14ac:dyDescent="0.25">
      <c r="A16864" s="40"/>
      <c r="F16864" s="509"/>
    </row>
    <row r="16865" spans="1:6" x14ac:dyDescent="0.25">
      <c r="A16865" s="40"/>
      <c r="F16865" s="509"/>
    </row>
    <row r="16866" spans="1:6" x14ac:dyDescent="0.25">
      <c r="A16866" s="40"/>
      <c r="F16866" s="509"/>
    </row>
    <row r="16867" spans="1:6" x14ac:dyDescent="0.25">
      <c r="A16867" s="40"/>
      <c r="F16867" s="509"/>
    </row>
    <row r="16868" spans="1:6" x14ac:dyDescent="0.25">
      <c r="A16868" s="40"/>
      <c r="F16868" s="509"/>
    </row>
    <row r="16869" spans="1:6" x14ac:dyDescent="0.25">
      <c r="A16869" s="40"/>
      <c r="F16869" s="509"/>
    </row>
    <row r="16870" spans="1:6" x14ac:dyDescent="0.25">
      <c r="A16870" s="40"/>
      <c r="F16870" s="509"/>
    </row>
    <row r="16871" spans="1:6" x14ac:dyDescent="0.25">
      <c r="A16871" s="40"/>
      <c r="F16871" s="509"/>
    </row>
    <row r="16872" spans="1:6" x14ac:dyDescent="0.25">
      <c r="A16872" s="40"/>
      <c r="F16872" s="509"/>
    </row>
    <row r="16873" spans="1:6" x14ac:dyDescent="0.25">
      <c r="A16873" s="40"/>
      <c r="F16873" s="509"/>
    </row>
    <row r="16874" spans="1:6" x14ac:dyDescent="0.25">
      <c r="A16874" s="40"/>
      <c r="F16874" s="509"/>
    </row>
    <row r="16875" spans="1:6" x14ac:dyDescent="0.25">
      <c r="A16875" s="40"/>
      <c r="F16875" s="509"/>
    </row>
    <row r="16876" spans="1:6" x14ac:dyDescent="0.25">
      <c r="A16876" s="40"/>
      <c r="F16876" s="509"/>
    </row>
    <row r="16877" spans="1:6" x14ac:dyDescent="0.25">
      <c r="A16877" s="40"/>
      <c r="F16877" s="509"/>
    </row>
    <row r="16878" spans="1:6" x14ac:dyDescent="0.25">
      <c r="A16878" s="40"/>
      <c r="F16878" s="509"/>
    </row>
    <row r="16879" spans="1:6" x14ac:dyDescent="0.25">
      <c r="A16879" s="40"/>
      <c r="F16879" s="509"/>
    </row>
    <row r="16880" spans="1:6" x14ac:dyDescent="0.25">
      <c r="A16880" s="40"/>
      <c r="F16880" s="509"/>
    </row>
    <row r="16881" spans="1:6" x14ac:dyDescent="0.25">
      <c r="A16881" s="40"/>
      <c r="F16881" s="509"/>
    </row>
    <row r="16882" spans="1:6" x14ac:dyDescent="0.25">
      <c r="A16882" s="40"/>
      <c r="F16882" s="509"/>
    </row>
    <row r="16883" spans="1:6" x14ac:dyDescent="0.25">
      <c r="A16883" s="40"/>
      <c r="F16883" s="509"/>
    </row>
    <row r="16884" spans="1:6" x14ac:dyDescent="0.25">
      <c r="A16884" s="40"/>
      <c r="F16884" s="509"/>
    </row>
    <row r="16885" spans="1:6" x14ac:dyDescent="0.25">
      <c r="A16885" s="40"/>
      <c r="F16885" s="509"/>
    </row>
    <row r="16886" spans="1:6" x14ac:dyDescent="0.25">
      <c r="A16886" s="40"/>
      <c r="F16886" s="509"/>
    </row>
    <row r="16887" spans="1:6" x14ac:dyDescent="0.25">
      <c r="A16887" s="40"/>
      <c r="F16887" s="509"/>
    </row>
    <row r="16888" spans="1:6" x14ac:dyDescent="0.25">
      <c r="A16888" s="40"/>
      <c r="F16888" s="509"/>
    </row>
    <row r="16889" spans="1:6" x14ac:dyDescent="0.25">
      <c r="A16889" s="40"/>
      <c r="F16889" s="509"/>
    </row>
    <row r="16890" spans="1:6" x14ac:dyDescent="0.25">
      <c r="A16890" s="40"/>
      <c r="F16890" s="509"/>
    </row>
    <row r="16891" spans="1:6" x14ac:dyDescent="0.25">
      <c r="A16891" s="40"/>
      <c r="F16891" s="509"/>
    </row>
    <row r="16892" spans="1:6" x14ac:dyDescent="0.25">
      <c r="A16892" s="40"/>
      <c r="F16892" s="509"/>
    </row>
    <row r="16893" spans="1:6" x14ac:dyDescent="0.25">
      <c r="A16893" s="40"/>
      <c r="F16893" s="509"/>
    </row>
    <row r="16894" spans="1:6" x14ac:dyDescent="0.25">
      <c r="A16894" s="40"/>
      <c r="F16894" s="509"/>
    </row>
    <row r="16895" spans="1:6" x14ac:dyDescent="0.25">
      <c r="A16895" s="40"/>
      <c r="F16895" s="509"/>
    </row>
    <row r="16896" spans="1:6" x14ac:dyDescent="0.25">
      <c r="A16896" s="40"/>
      <c r="F16896" s="509"/>
    </row>
    <row r="16897" spans="1:6" x14ac:dyDescent="0.25">
      <c r="A16897" s="40"/>
      <c r="F16897" s="509"/>
    </row>
    <row r="16898" spans="1:6" x14ac:dyDescent="0.25">
      <c r="A16898" s="40"/>
      <c r="F16898" s="509"/>
    </row>
    <row r="16899" spans="1:6" x14ac:dyDescent="0.25">
      <c r="A16899" s="40"/>
      <c r="F16899" s="509"/>
    </row>
    <row r="16900" spans="1:6" x14ac:dyDescent="0.25">
      <c r="A16900" s="40"/>
      <c r="F16900" s="509"/>
    </row>
    <row r="16901" spans="1:6" x14ac:dyDescent="0.25">
      <c r="A16901" s="40"/>
      <c r="F16901" s="509"/>
    </row>
    <row r="16902" spans="1:6" x14ac:dyDescent="0.25">
      <c r="A16902" s="40"/>
      <c r="F16902" s="509"/>
    </row>
    <row r="16903" spans="1:6" x14ac:dyDescent="0.25">
      <c r="A16903" s="40"/>
      <c r="F16903" s="509"/>
    </row>
    <row r="16904" spans="1:6" x14ac:dyDescent="0.25">
      <c r="A16904" s="40"/>
      <c r="F16904" s="509"/>
    </row>
    <row r="16905" spans="1:6" x14ac:dyDescent="0.25">
      <c r="A16905" s="40"/>
      <c r="F16905" s="509"/>
    </row>
    <row r="16906" spans="1:6" x14ac:dyDescent="0.25">
      <c r="A16906" s="40"/>
      <c r="F16906" s="509"/>
    </row>
    <row r="16907" spans="1:6" x14ac:dyDescent="0.25">
      <c r="A16907" s="40"/>
      <c r="F16907" s="509"/>
    </row>
    <row r="16908" spans="1:6" x14ac:dyDescent="0.25">
      <c r="A16908" s="40"/>
      <c r="F16908" s="509"/>
    </row>
    <row r="16909" spans="1:6" x14ac:dyDescent="0.25">
      <c r="A16909" s="40"/>
      <c r="F16909" s="509"/>
    </row>
    <row r="16910" spans="1:6" x14ac:dyDescent="0.25">
      <c r="A16910" s="40"/>
      <c r="F16910" s="509"/>
    </row>
    <row r="16911" spans="1:6" x14ac:dyDescent="0.25">
      <c r="A16911" s="40"/>
      <c r="F16911" s="509"/>
    </row>
    <row r="16912" spans="1:6" x14ac:dyDescent="0.25">
      <c r="A16912" s="40"/>
      <c r="F16912" s="509"/>
    </row>
    <row r="16913" spans="1:6" x14ac:dyDescent="0.25">
      <c r="A16913" s="40"/>
      <c r="F16913" s="509"/>
    </row>
    <row r="16914" spans="1:6" x14ac:dyDescent="0.25">
      <c r="A16914" s="40"/>
      <c r="F16914" s="509"/>
    </row>
    <row r="16915" spans="1:6" x14ac:dyDescent="0.25">
      <c r="A16915" s="40"/>
      <c r="F16915" s="509"/>
    </row>
    <row r="16916" spans="1:6" x14ac:dyDescent="0.25">
      <c r="A16916" s="40"/>
      <c r="F16916" s="509"/>
    </row>
    <row r="16917" spans="1:6" x14ac:dyDescent="0.25">
      <c r="A16917" s="40"/>
      <c r="F16917" s="509"/>
    </row>
    <row r="16918" spans="1:6" x14ac:dyDescent="0.25">
      <c r="A16918" s="40"/>
      <c r="F16918" s="509"/>
    </row>
    <row r="16919" spans="1:6" x14ac:dyDescent="0.25">
      <c r="A16919" s="40"/>
      <c r="F16919" s="509"/>
    </row>
    <row r="16920" spans="1:6" x14ac:dyDescent="0.25">
      <c r="A16920" s="40"/>
      <c r="F16920" s="509"/>
    </row>
    <row r="16921" spans="1:6" x14ac:dyDescent="0.25">
      <c r="A16921" s="40"/>
      <c r="F16921" s="509"/>
    </row>
    <row r="16922" spans="1:6" x14ac:dyDescent="0.25">
      <c r="A16922" s="40"/>
      <c r="F16922" s="509"/>
    </row>
    <row r="16923" spans="1:6" x14ac:dyDescent="0.25">
      <c r="A16923" s="40"/>
      <c r="F16923" s="509"/>
    </row>
    <row r="16924" spans="1:6" x14ac:dyDescent="0.25">
      <c r="A16924" s="40"/>
      <c r="F16924" s="509"/>
    </row>
    <row r="16925" spans="1:6" x14ac:dyDescent="0.25">
      <c r="A16925" s="40"/>
      <c r="F16925" s="509"/>
    </row>
    <row r="16926" spans="1:6" x14ac:dyDescent="0.25">
      <c r="A16926" s="40"/>
      <c r="F16926" s="509"/>
    </row>
    <row r="16927" spans="1:6" x14ac:dyDescent="0.25">
      <c r="A16927" s="40"/>
      <c r="F16927" s="509"/>
    </row>
    <row r="16928" spans="1:6" x14ac:dyDescent="0.25">
      <c r="A16928" s="40"/>
      <c r="F16928" s="509"/>
    </row>
    <row r="16929" spans="1:6" x14ac:dyDescent="0.25">
      <c r="A16929" s="40"/>
      <c r="F16929" s="509"/>
    </row>
    <row r="16930" spans="1:6" x14ac:dyDescent="0.25">
      <c r="A16930" s="40"/>
      <c r="F16930" s="509"/>
    </row>
    <row r="16931" spans="1:6" x14ac:dyDescent="0.25">
      <c r="A16931" s="40"/>
      <c r="F16931" s="509"/>
    </row>
    <row r="16932" spans="1:6" x14ac:dyDescent="0.25">
      <c r="A16932" s="40"/>
      <c r="F16932" s="509"/>
    </row>
    <row r="16933" spans="1:6" x14ac:dyDescent="0.25">
      <c r="A16933" s="40"/>
      <c r="F16933" s="509"/>
    </row>
    <row r="16934" spans="1:6" x14ac:dyDescent="0.25">
      <c r="A16934" s="40"/>
      <c r="F16934" s="509"/>
    </row>
    <row r="16935" spans="1:6" x14ac:dyDescent="0.25">
      <c r="A16935" s="40"/>
      <c r="F16935" s="509"/>
    </row>
    <row r="16936" spans="1:6" x14ac:dyDescent="0.25">
      <c r="A16936" s="40"/>
      <c r="F16936" s="509"/>
    </row>
    <row r="16937" spans="1:6" x14ac:dyDescent="0.25">
      <c r="A16937" s="40"/>
      <c r="F16937" s="509"/>
    </row>
    <row r="16938" spans="1:6" x14ac:dyDescent="0.25">
      <c r="A16938" s="40"/>
      <c r="F16938" s="509"/>
    </row>
    <row r="16939" spans="1:6" x14ac:dyDescent="0.25">
      <c r="A16939" s="40"/>
      <c r="F16939" s="509"/>
    </row>
    <row r="16940" spans="1:6" x14ac:dyDescent="0.25">
      <c r="A16940" s="40"/>
      <c r="F16940" s="509"/>
    </row>
    <row r="16941" spans="1:6" x14ac:dyDescent="0.25">
      <c r="A16941" s="40"/>
      <c r="F16941" s="509"/>
    </row>
    <row r="16942" spans="1:6" x14ac:dyDescent="0.25">
      <c r="A16942" s="40"/>
      <c r="F16942" s="509"/>
    </row>
    <row r="16943" spans="1:6" x14ac:dyDescent="0.25">
      <c r="A16943" s="40"/>
      <c r="F16943" s="509"/>
    </row>
    <row r="16944" spans="1:6" x14ac:dyDescent="0.25">
      <c r="A16944" s="40"/>
      <c r="F16944" s="509"/>
    </row>
    <row r="16945" spans="1:6" x14ac:dyDescent="0.25">
      <c r="A16945" s="40"/>
      <c r="F16945" s="509"/>
    </row>
    <row r="16946" spans="1:6" x14ac:dyDescent="0.25">
      <c r="A16946" s="40"/>
      <c r="F16946" s="509"/>
    </row>
    <row r="16947" spans="1:6" x14ac:dyDescent="0.25">
      <c r="A16947" s="40"/>
      <c r="F16947" s="509"/>
    </row>
    <row r="16948" spans="1:6" x14ac:dyDescent="0.25">
      <c r="A16948" s="40"/>
      <c r="F16948" s="509"/>
    </row>
    <row r="16949" spans="1:6" x14ac:dyDescent="0.25">
      <c r="A16949" s="40"/>
      <c r="F16949" s="509"/>
    </row>
    <row r="16950" spans="1:6" x14ac:dyDescent="0.25">
      <c r="A16950" s="40"/>
      <c r="F16950" s="509"/>
    </row>
    <row r="16951" spans="1:6" x14ac:dyDescent="0.25">
      <c r="A16951" s="40"/>
      <c r="F16951" s="509"/>
    </row>
    <row r="16952" spans="1:6" x14ac:dyDescent="0.25">
      <c r="A16952" s="40"/>
      <c r="F16952" s="509"/>
    </row>
    <row r="16953" spans="1:6" x14ac:dyDescent="0.25">
      <c r="A16953" s="40"/>
      <c r="F16953" s="509"/>
    </row>
    <row r="16954" spans="1:6" x14ac:dyDescent="0.25">
      <c r="A16954" s="40"/>
      <c r="F16954" s="509"/>
    </row>
    <row r="16955" spans="1:6" x14ac:dyDescent="0.25">
      <c r="A16955" s="40"/>
      <c r="F16955" s="509"/>
    </row>
    <row r="16956" spans="1:6" x14ac:dyDescent="0.25">
      <c r="A16956" s="40"/>
      <c r="F16956" s="509"/>
    </row>
    <row r="16957" spans="1:6" x14ac:dyDescent="0.25">
      <c r="A16957" s="40"/>
      <c r="F16957" s="509"/>
    </row>
    <row r="16958" spans="1:6" x14ac:dyDescent="0.25">
      <c r="A16958" s="40"/>
      <c r="F16958" s="509"/>
    </row>
    <row r="16959" spans="1:6" x14ac:dyDescent="0.25">
      <c r="A16959" s="40"/>
      <c r="F16959" s="509"/>
    </row>
    <row r="16960" spans="1:6" x14ac:dyDescent="0.25">
      <c r="A16960" s="40"/>
      <c r="F16960" s="509"/>
    </row>
    <row r="16961" spans="1:6" x14ac:dyDescent="0.25">
      <c r="A16961" s="40"/>
      <c r="F16961" s="509"/>
    </row>
    <row r="16962" spans="1:6" x14ac:dyDescent="0.25">
      <c r="A16962" s="40"/>
      <c r="F16962" s="509"/>
    </row>
    <row r="16963" spans="1:6" x14ac:dyDescent="0.25">
      <c r="A16963" s="40"/>
      <c r="F16963" s="509"/>
    </row>
    <row r="16964" spans="1:6" x14ac:dyDescent="0.25">
      <c r="A16964" s="40"/>
      <c r="F16964" s="509"/>
    </row>
    <row r="16965" spans="1:6" x14ac:dyDescent="0.25">
      <c r="A16965" s="40"/>
      <c r="F16965" s="509"/>
    </row>
    <row r="16966" spans="1:6" x14ac:dyDescent="0.25">
      <c r="A16966" s="40"/>
      <c r="F16966" s="509"/>
    </row>
    <row r="16967" spans="1:6" x14ac:dyDescent="0.25">
      <c r="A16967" s="40"/>
      <c r="F16967" s="509"/>
    </row>
    <row r="16968" spans="1:6" x14ac:dyDescent="0.25">
      <c r="A16968" s="40"/>
      <c r="F16968" s="509"/>
    </row>
    <row r="16969" spans="1:6" x14ac:dyDescent="0.25">
      <c r="A16969" s="40"/>
      <c r="F16969" s="509"/>
    </row>
    <row r="16970" spans="1:6" x14ac:dyDescent="0.25">
      <c r="A16970" s="40"/>
      <c r="F16970" s="509"/>
    </row>
    <row r="16971" spans="1:6" x14ac:dyDescent="0.25">
      <c r="A16971" s="40"/>
      <c r="F16971" s="509"/>
    </row>
    <row r="16972" spans="1:6" x14ac:dyDescent="0.25">
      <c r="A16972" s="40"/>
      <c r="F16972" s="509"/>
    </row>
    <row r="16973" spans="1:6" x14ac:dyDescent="0.25">
      <c r="A16973" s="40"/>
      <c r="F16973" s="509"/>
    </row>
    <row r="16974" spans="1:6" x14ac:dyDescent="0.25">
      <c r="A16974" s="40"/>
      <c r="F16974" s="509"/>
    </row>
    <row r="16975" spans="1:6" x14ac:dyDescent="0.25">
      <c r="A16975" s="40"/>
      <c r="F16975" s="509"/>
    </row>
    <row r="16976" spans="1:6" x14ac:dyDescent="0.25">
      <c r="A16976" s="40"/>
      <c r="F16976" s="509"/>
    </row>
    <row r="16977" spans="1:6" x14ac:dyDescent="0.25">
      <c r="A16977" s="40"/>
      <c r="F16977" s="509"/>
    </row>
    <row r="16978" spans="1:6" x14ac:dyDescent="0.25">
      <c r="A16978" s="40"/>
      <c r="F16978" s="509"/>
    </row>
    <row r="16979" spans="1:6" x14ac:dyDescent="0.25">
      <c r="A16979" s="40"/>
      <c r="F16979" s="509"/>
    </row>
    <row r="16980" spans="1:6" x14ac:dyDescent="0.25">
      <c r="A16980" s="40"/>
      <c r="F16980" s="509"/>
    </row>
    <row r="16981" spans="1:6" x14ac:dyDescent="0.25">
      <c r="A16981" s="40"/>
      <c r="F16981" s="509"/>
    </row>
    <row r="16982" spans="1:6" x14ac:dyDescent="0.25">
      <c r="A16982" s="40"/>
      <c r="F16982" s="509"/>
    </row>
    <row r="16983" spans="1:6" x14ac:dyDescent="0.25">
      <c r="A16983" s="40"/>
      <c r="F16983" s="509"/>
    </row>
    <row r="16984" spans="1:6" x14ac:dyDescent="0.25">
      <c r="A16984" s="40"/>
      <c r="F16984" s="509"/>
    </row>
    <row r="16985" spans="1:6" x14ac:dyDescent="0.25">
      <c r="A16985" s="40"/>
      <c r="F16985" s="509"/>
    </row>
    <row r="16986" spans="1:6" x14ac:dyDescent="0.25">
      <c r="A16986" s="40"/>
      <c r="F16986" s="509"/>
    </row>
    <row r="16987" spans="1:6" x14ac:dyDescent="0.25">
      <c r="A16987" s="40"/>
      <c r="F16987" s="509"/>
    </row>
    <row r="16988" spans="1:6" x14ac:dyDescent="0.25">
      <c r="A16988" s="40"/>
      <c r="F16988" s="509"/>
    </row>
    <row r="16989" spans="1:6" x14ac:dyDescent="0.25">
      <c r="A16989" s="40"/>
      <c r="F16989" s="509"/>
    </row>
    <row r="16990" spans="1:6" x14ac:dyDescent="0.25">
      <c r="A16990" s="40"/>
      <c r="F16990" s="509"/>
    </row>
    <row r="16991" spans="1:6" x14ac:dyDescent="0.25">
      <c r="A16991" s="40"/>
      <c r="F16991" s="509"/>
    </row>
    <row r="16992" spans="1:6" x14ac:dyDescent="0.25">
      <c r="A16992" s="40"/>
      <c r="F16992" s="509"/>
    </row>
    <row r="16993" spans="1:6" x14ac:dyDescent="0.25">
      <c r="A16993" s="40"/>
      <c r="F16993" s="509"/>
    </row>
    <row r="16994" spans="1:6" x14ac:dyDescent="0.25">
      <c r="A16994" s="40"/>
      <c r="F16994" s="509"/>
    </row>
    <row r="16995" spans="1:6" x14ac:dyDescent="0.25">
      <c r="A16995" s="40"/>
      <c r="F16995" s="509"/>
    </row>
    <row r="16996" spans="1:6" x14ac:dyDescent="0.25">
      <c r="A16996" s="40"/>
      <c r="F16996" s="509"/>
    </row>
    <row r="16997" spans="1:6" x14ac:dyDescent="0.25">
      <c r="A16997" s="40"/>
      <c r="F16997" s="509"/>
    </row>
    <row r="16998" spans="1:6" x14ac:dyDescent="0.25">
      <c r="A16998" s="40"/>
      <c r="F16998" s="509"/>
    </row>
    <row r="16999" spans="1:6" x14ac:dyDescent="0.25">
      <c r="A16999" s="40"/>
      <c r="F16999" s="509"/>
    </row>
    <row r="17000" spans="1:6" x14ac:dyDescent="0.25">
      <c r="A17000" s="40"/>
      <c r="F17000" s="509"/>
    </row>
    <row r="17001" spans="1:6" x14ac:dyDescent="0.25">
      <c r="A17001" s="40"/>
      <c r="F17001" s="509"/>
    </row>
    <row r="17002" spans="1:6" x14ac:dyDescent="0.25">
      <c r="A17002" s="40"/>
      <c r="F17002" s="509"/>
    </row>
    <row r="17003" spans="1:6" x14ac:dyDescent="0.25">
      <c r="A17003" s="40"/>
      <c r="F17003" s="509"/>
    </row>
    <row r="17004" spans="1:6" x14ac:dyDescent="0.25">
      <c r="A17004" s="40"/>
      <c r="F17004" s="509"/>
    </row>
    <row r="17005" spans="1:6" x14ac:dyDescent="0.25">
      <c r="A17005" s="40"/>
      <c r="F17005" s="509"/>
    </row>
    <row r="17006" spans="1:6" x14ac:dyDescent="0.25">
      <c r="A17006" s="40"/>
      <c r="F17006" s="509"/>
    </row>
    <row r="17007" spans="1:6" x14ac:dyDescent="0.25">
      <c r="A17007" s="40"/>
      <c r="F17007" s="509"/>
    </row>
    <row r="17008" spans="1:6" x14ac:dyDescent="0.25">
      <c r="A17008" s="40"/>
      <c r="F17008" s="509"/>
    </row>
    <row r="17009" spans="1:6" x14ac:dyDescent="0.25">
      <c r="A17009" s="40"/>
      <c r="F17009" s="509"/>
    </row>
    <row r="17010" spans="1:6" x14ac:dyDescent="0.25">
      <c r="A17010" s="40"/>
      <c r="F17010" s="509"/>
    </row>
    <row r="17011" spans="1:6" x14ac:dyDescent="0.25">
      <c r="A17011" s="40"/>
      <c r="F17011" s="509"/>
    </row>
    <row r="17012" spans="1:6" x14ac:dyDescent="0.25">
      <c r="A17012" s="40"/>
      <c r="F17012" s="509"/>
    </row>
    <row r="17013" spans="1:6" x14ac:dyDescent="0.25">
      <c r="A17013" s="40"/>
      <c r="F17013" s="509"/>
    </row>
    <row r="17014" spans="1:6" x14ac:dyDescent="0.25">
      <c r="A17014" s="40"/>
      <c r="F17014" s="509"/>
    </row>
    <row r="17015" spans="1:6" x14ac:dyDescent="0.25">
      <c r="A17015" s="40"/>
      <c r="F17015" s="509"/>
    </row>
    <row r="17016" spans="1:6" x14ac:dyDescent="0.25">
      <c r="A17016" s="40"/>
      <c r="F17016" s="509"/>
    </row>
    <row r="17017" spans="1:6" x14ac:dyDescent="0.25">
      <c r="A17017" s="40"/>
      <c r="F17017" s="509"/>
    </row>
    <row r="17018" spans="1:6" x14ac:dyDescent="0.25">
      <c r="A17018" s="40"/>
      <c r="F17018" s="509"/>
    </row>
    <row r="17019" spans="1:6" x14ac:dyDescent="0.25">
      <c r="A17019" s="40"/>
      <c r="F17019" s="509"/>
    </row>
    <row r="17020" spans="1:6" x14ac:dyDescent="0.25">
      <c r="A17020" s="40"/>
      <c r="F17020" s="509"/>
    </row>
    <row r="17021" spans="1:6" x14ac:dyDescent="0.25">
      <c r="A17021" s="40"/>
      <c r="F17021" s="509"/>
    </row>
    <row r="17022" spans="1:6" x14ac:dyDescent="0.25">
      <c r="A17022" s="40"/>
      <c r="F17022" s="509"/>
    </row>
    <row r="17023" spans="1:6" x14ac:dyDescent="0.25">
      <c r="A17023" s="40"/>
      <c r="F17023" s="509"/>
    </row>
    <row r="17024" spans="1:6" x14ac:dyDescent="0.25">
      <c r="A17024" s="40"/>
      <c r="F17024" s="509"/>
    </row>
    <row r="17025" spans="1:6" x14ac:dyDescent="0.25">
      <c r="A17025" s="40"/>
      <c r="F17025" s="509"/>
    </row>
    <row r="17026" spans="1:6" x14ac:dyDescent="0.25">
      <c r="A17026" s="40"/>
      <c r="F17026" s="509"/>
    </row>
    <row r="17027" spans="1:6" x14ac:dyDescent="0.25">
      <c r="A17027" s="40"/>
      <c r="F17027" s="509"/>
    </row>
    <row r="17028" spans="1:6" x14ac:dyDescent="0.25">
      <c r="A17028" s="40"/>
      <c r="F17028" s="509"/>
    </row>
    <row r="17029" spans="1:6" x14ac:dyDescent="0.25">
      <c r="A17029" s="40"/>
      <c r="F17029" s="509"/>
    </row>
    <row r="17030" spans="1:6" x14ac:dyDescent="0.25">
      <c r="A17030" s="40"/>
      <c r="F17030" s="509"/>
    </row>
    <row r="17031" spans="1:6" x14ac:dyDescent="0.25">
      <c r="A17031" s="40"/>
      <c r="F17031" s="509"/>
    </row>
    <row r="17032" spans="1:6" x14ac:dyDescent="0.25">
      <c r="A17032" s="40"/>
      <c r="F17032" s="509"/>
    </row>
    <row r="17033" spans="1:6" x14ac:dyDescent="0.25">
      <c r="A17033" s="40"/>
      <c r="F17033" s="509"/>
    </row>
    <row r="17034" spans="1:6" x14ac:dyDescent="0.25">
      <c r="A17034" s="40"/>
      <c r="F17034" s="509"/>
    </row>
    <row r="17035" spans="1:6" x14ac:dyDescent="0.25">
      <c r="A17035" s="40"/>
      <c r="F17035" s="509"/>
    </row>
    <row r="17036" spans="1:6" x14ac:dyDescent="0.25">
      <c r="A17036" s="40"/>
      <c r="F17036" s="509"/>
    </row>
    <row r="17037" spans="1:6" x14ac:dyDescent="0.25">
      <c r="A17037" s="40"/>
      <c r="F17037" s="509"/>
    </row>
    <row r="17038" spans="1:6" x14ac:dyDescent="0.25">
      <c r="A17038" s="40"/>
      <c r="F17038" s="509"/>
    </row>
    <row r="17039" spans="1:6" x14ac:dyDescent="0.25">
      <c r="A17039" s="40"/>
      <c r="F17039" s="509"/>
    </row>
    <row r="17040" spans="1:6" x14ac:dyDescent="0.25">
      <c r="A17040" s="40"/>
      <c r="F17040" s="509"/>
    </row>
    <row r="17041" spans="1:6" x14ac:dyDescent="0.25">
      <c r="A17041" s="40"/>
      <c r="F17041" s="509"/>
    </row>
    <row r="17042" spans="1:6" x14ac:dyDescent="0.25">
      <c r="A17042" s="40"/>
      <c r="F17042" s="509"/>
    </row>
    <row r="17043" spans="1:6" x14ac:dyDescent="0.25">
      <c r="A17043" s="40"/>
      <c r="F17043" s="509"/>
    </row>
    <row r="17044" spans="1:6" x14ac:dyDescent="0.25">
      <c r="A17044" s="40"/>
      <c r="F17044" s="509"/>
    </row>
    <row r="17045" spans="1:6" x14ac:dyDescent="0.25">
      <c r="A17045" s="40"/>
      <c r="F17045" s="509"/>
    </row>
    <row r="17046" spans="1:6" x14ac:dyDescent="0.25">
      <c r="A17046" s="40"/>
      <c r="F17046" s="509"/>
    </row>
    <row r="17047" spans="1:6" x14ac:dyDescent="0.25">
      <c r="A17047" s="40"/>
      <c r="F17047" s="509"/>
    </row>
    <row r="17048" spans="1:6" x14ac:dyDescent="0.25">
      <c r="A17048" s="40"/>
      <c r="F17048" s="509"/>
    </row>
    <row r="17049" spans="1:6" x14ac:dyDescent="0.25">
      <c r="A17049" s="40"/>
      <c r="F17049" s="509"/>
    </row>
    <row r="17050" spans="1:6" x14ac:dyDescent="0.25">
      <c r="A17050" s="40"/>
      <c r="F17050" s="509"/>
    </row>
    <row r="17051" spans="1:6" x14ac:dyDescent="0.25">
      <c r="A17051" s="40"/>
      <c r="F17051" s="509"/>
    </row>
    <row r="17052" spans="1:6" x14ac:dyDescent="0.25">
      <c r="A17052" s="40"/>
      <c r="F17052" s="509"/>
    </row>
    <row r="17053" spans="1:6" x14ac:dyDescent="0.25">
      <c r="A17053" s="40"/>
      <c r="F17053" s="509"/>
    </row>
    <row r="17054" spans="1:6" x14ac:dyDescent="0.25">
      <c r="A17054" s="40"/>
      <c r="F17054" s="509"/>
    </row>
    <row r="17055" spans="1:6" x14ac:dyDescent="0.25">
      <c r="A17055" s="40"/>
      <c r="F17055" s="509"/>
    </row>
    <row r="17056" spans="1:6" x14ac:dyDescent="0.25">
      <c r="A17056" s="40"/>
      <c r="F17056" s="509"/>
    </row>
    <row r="17057" spans="1:6" x14ac:dyDescent="0.25">
      <c r="A17057" s="40"/>
      <c r="F17057" s="509"/>
    </row>
    <row r="17058" spans="1:6" x14ac:dyDescent="0.25">
      <c r="A17058" s="40"/>
      <c r="F17058" s="509"/>
    </row>
    <row r="17059" spans="1:6" x14ac:dyDescent="0.25">
      <c r="A17059" s="40"/>
      <c r="F17059" s="509"/>
    </row>
    <row r="17060" spans="1:6" x14ac:dyDescent="0.25">
      <c r="A17060" s="40"/>
      <c r="F17060" s="509"/>
    </row>
    <row r="17061" spans="1:6" x14ac:dyDescent="0.25">
      <c r="A17061" s="40"/>
      <c r="F17061" s="509"/>
    </row>
    <row r="17062" spans="1:6" x14ac:dyDescent="0.25">
      <c r="A17062" s="40"/>
      <c r="F17062" s="509"/>
    </row>
    <row r="17063" spans="1:6" x14ac:dyDescent="0.25">
      <c r="A17063" s="40"/>
      <c r="F17063" s="509"/>
    </row>
    <row r="17064" spans="1:6" x14ac:dyDescent="0.25">
      <c r="A17064" s="40"/>
      <c r="F17064" s="509"/>
    </row>
    <row r="17065" spans="1:6" x14ac:dyDescent="0.25">
      <c r="A17065" s="40"/>
      <c r="F17065" s="509"/>
    </row>
    <row r="17066" spans="1:6" x14ac:dyDescent="0.25">
      <c r="A17066" s="40"/>
      <c r="F17066" s="509"/>
    </row>
    <row r="17067" spans="1:6" x14ac:dyDescent="0.25">
      <c r="A17067" s="40"/>
      <c r="F17067" s="509"/>
    </row>
    <row r="17068" spans="1:6" x14ac:dyDescent="0.25">
      <c r="A17068" s="40"/>
      <c r="F17068" s="509"/>
    </row>
    <row r="17069" spans="1:6" x14ac:dyDescent="0.25">
      <c r="A17069" s="40"/>
      <c r="F17069" s="509"/>
    </row>
    <row r="17070" spans="1:6" x14ac:dyDescent="0.25">
      <c r="A17070" s="40"/>
      <c r="F17070" s="509"/>
    </row>
    <row r="17071" spans="1:6" x14ac:dyDescent="0.25">
      <c r="A17071" s="40"/>
      <c r="F17071" s="509"/>
    </row>
    <row r="17072" spans="1:6" x14ac:dyDescent="0.25">
      <c r="A17072" s="40"/>
      <c r="F17072" s="509"/>
    </row>
    <row r="17073" spans="1:6" x14ac:dyDescent="0.25">
      <c r="A17073" s="40"/>
      <c r="F17073" s="509"/>
    </row>
    <row r="17074" spans="1:6" x14ac:dyDescent="0.25">
      <c r="A17074" s="40"/>
      <c r="F17074" s="509"/>
    </row>
    <row r="17075" spans="1:6" x14ac:dyDescent="0.25">
      <c r="A17075" s="40"/>
      <c r="F17075" s="509"/>
    </row>
    <row r="17076" spans="1:6" x14ac:dyDescent="0.25">
      <c r="A17076" s="40"/>
      <c r="F17076" s="509"/>
    </row>
    <row r="17077" spans="1:6" x14ac:dyDescent="0.25">
      <c r="A17077" s="40"/>
      <c r="F17077" s="509"/>
    </row>
    <row r="17078" spans="1:6" x14ac:dyDescent="0.25">
      <c r="A17078" s="40"/>
      <c r="F17078" s="509"/>
    </row>
    <row r="17079" spans="1:6" x14ac:dyDescent="0.25">
      <c r="A17079" s="40"/>
      <c r="F17079" s="509"/>
    </row>
    <row r="17080" spans="1:6" x14ac:dyDescent="0.25">
      <c r="A17080" s="40"/>
      <c r="F17080" s="509"/>
    </row>
    <row r="17081" spans="1:6" x14ac:dyDescent="0.25">
      <c r="A17081" s="40"/>
      <c r="F17081" s="509"/>
    </row>
    <row r="17082" spans="1:6" x14ac:dyDescent="0.25">
      <c r="A17082" s="40"/>
      <c r="F17082" s="509"/>
    </row>
    <row r="17083" spans="1:6" x14ac:dyDescent="0.25">
      <c r="A17083" s="40"/>
      <c r="F17083" s="509"/>
    </row>
    <row r="17084" spans="1:6" x14ac:dyDescent="0.25">
      <c r="A17084" s="40"/>
      <c r="F17084" s="509"/>
    </row>
    <row r="17085" spans="1:6" x14ac:dyDescent="0.25">
      <c r="A17085" s="40"/>
      <c r="F17085" s="509"/>
    </row>
    <row r="17086" spans="1:6" x14ac:dyDescent="0.25">
      <c r="A17086" s="40"/>
      <c r="F17086" s="509"/>
    </row>
    <row r="17087" spans="1:6" x14ac:dyDescent="0.25">
      <c r="A17087" s="40"/>
      <c r="F17087" s="509"/>
    </row>
    <row r="17088" spans="1:6" x14ac:dyDescent="0.25">
      <c r="A17088" s="40"/>
      <c r="F17088" s="509"/>
    </row>
    <row r="17089" spans="1:6" x14ac:dyDescent="0.25">
      <c r="A17089" s="40"/>
      <c r="F17089" s="509"/>
    </row>
    <row r="17090" spans="1:6" x14ac:dyDescent="0.25">
      <c r="A17090" s="40"/>
      <c r="F17090" s="509"/>
    </row>
    <row r="17091" spans="1:6" x14ac:dyDescent="0.25">
      <c r="A17091" s="40"/>
      <c r="F17091" s="509"/>
    </row>
    <row r="17092" spans="1:6" x14ac:dyDescent="0.25">
      <c r="A17092" s="40"/>
      <c r="F17092" s="509"/>
    </row>
    <row r="17093" spans="1:6" x14ac:dyDescent="0.25">
      <c r="A17093" s="40"/>
      <c r="F17093" s="509"/>
    </row>
    <row r="17094" spans="1:6" x14ac:dyDescent="0.25">
      <c r="A17094" s="40"/>
      <c r="F17094" s="509"/>
    </row>
    <row r="17095" spans="1:6" x14ac:dyDescent="0.25">
      <c r="A17095" s="40"/>
      <c r="F17095" s="509"/>
    </row>
    <row r="17096" spans="1:6" x14ac:dyDescent="0.25">
      <c r="A17096" s="40"/>
      <c r="F17096" s="509"/>
    </row>
    <row r="17097" spans="1:6" x14ac:dyDescent="0.25">
      <c r="A17097" s="40"/>
      <c r="F17097" s="509"/>
    </row>
    <row r="17098" spans="1:6" x14ac:dyDescent="0.25">
      <c r="A17098" s="40"/>
      <c r="F17098" s="509"/>
    </row>
    <row r="17099" spans="1:6" x14ac:dyDescent="0.25">
      <c r="A17099" s="40"/>
      <c r="F17099" s="509"/>
    </row>
    <row r="17100" spans="1:6" x14ac:dyDescent="0.25">
      <c r="A17100" s="40"/>
      <c r="F17100" s="509"/>
    </row>
    <row r="17101" spans="1:6" x14ac:dyDescent="0.25">
      <c r="A17101" s="40"/>
      <c r="F17101" s="509"/>
    </row>
    <row r="17102" spans="1:6" x14ac:dyDescent="0.25">
      <c r="A17102" s="40"/>
      <c r="F17102" s="509"/>
    </row>
    <row r="17103" spans="1:6" x14ac:dyDescent="0.25">
      <c r="A17103" s="40"/>
      <c r="F17103" s="509"/>
    </row>
    <row r="17104" spans="1:6" x14ac:dyDescent="0.25">
      <c r="A17104" s="40"/>
      <c r="F17104" s="509"/>
    </row>
    <row r="17105" spans="1:6" x14ac:dyDescent="0.25">
      <c r="A17105" s="40"/>
      <c r="F17105" s="509"/>
    </row>
    <row r="17106" spans="1:6" x14ac:dyDescent="0.25">
      <c r="A17106" s="40"/>
      <c r="F17106" s="509"/>
    </row>
    <row r="17107" spans="1:6" x14ac:dyDescent="0.25">
      <c r="A17107" s="40"/>
      <c r="F17107" s="509"/>
    </row>
    <row r="17108" spans="1:6" x14ac:dyDescent="0.25">
      <c r="A17108" s="40"/>
      <c r="F17108" s="509"/>
    </row>
    <row r="17109" spans="1:6" x14ac:dyDescent="0.25">
      <c r="A17109" s="40"/>
      <c r="F17109" s="509"/>
    </row>
    <row r="17110" spans="1:6" x14ac:dyDescent="0.25">
      <c r="A17110" s="40"/>
      <c r="F17110" s="509"/>
    </row>
    <row r="17111" spans="1:6" x14ac:dyDescent="0.25">
      <c r="A17111" s="40"/>
      <c r="F17111" s="509"/>
    </row>
    <row r="17112" spans="1:6" x14ac:dyDescent="0.25">
      <c r="A17112" s="40"/>
      <c r="F17112" s="509"/>
    </row>
    <row r="17113" spans="1:6" x14ac:dyDescent="0.25">
      <c r="A17113" s="40"/>
      <c r="F17113" s="509"/>
    </row>
    <row r="17114" spans="1:6" x14ac:dyDescent="0.25">
      <c r="A17114" s="40"/>
      <c r="F17114" s="509"/>
    </row>
    <row r="17115" spans="1:6" x14ac:dyDescent="0.25">
      <c r="A17115" s="40"/>
      <c r="F17115" s="509"/>
    </row>
    <row r="17116" spans="1:6" x14ac:dyDescent="0.25">
      <c r="A17116" s="40"/>
      <c r="F17116" s="509"/>
    </row>
    <row r="17117" spans="1:6" x14ac:dyDescent="0.25">
      <c r="A17117" s="40"/>
      <c r="F17117" s="509"/>
    </row>
    <row r="17118" spans="1:6" x14ac:dyDescent="0.25">
      <c r="A17118" s="40"/>
      <c r="F17118" s="509"/>
    </row>
    <row r="17119" spans="1:6" x14ac:dyDescent="0.25">
      <c r="A17119" s="40"/>
      <c r="F17119" s="509"/>
    </row>
    <row r="17120" spans="1:6" x14ac:dyDescent="0.25">
      <c r="A17120" s="40"/>
      <c r="F17120" s="509"/>
    </row>
    <row r="17121" spans="1:6" x14ac:dyDescent="0.25">
      <c r="A17121" s="40"/>
      <c r="F17121" s="509"/>
    </row>
    <row r="17122" spans="1:6" x14ac:dyDescent="0.25">
      <c r="A17122" s="40"/>
      <c r="F17122" s="509"/>
    </row>
    <row r="17123" spans="1:6" x14ac:dyDescent="0.25">
      <c r="A17123" s="40"/>
      <c r="F17123" s="509"/>
    </row>
    <row r="17124" spans="1:6" x14ac:dyDescent="0.25">
      <c r="A17124" s="40"/>
      <c r="F17124" s="509"/>
    </row>
    <row r="17125" spans="1:6" x14ac:dyDescent="0.25">
      <c r="A17125" s="40"/>
      <c r="F17125" s="509"/>
    </row>
    <row r="17126" spans="1:6" x14ac:dyDescent="0.25">
      <c r="A17126" s="40"/>
      <c r="F17126" s="509"/>
    </row>
    <row r="17127" spans="1:6" x14ac:dyDescent="0.25">
      <c r="A17127" s="40"/>
      <c r="F17127" s="509"/>
    </row>
    <row r="17128" spans="1:6" x14ac:dyDescent="0.25">
      <c r="A17128" s="40"/>
      <c r="F17128" s="509"/>
    </row>
    <row r="17129" spans="1:6" x14ac:dyDescent="0.25">
      <c r="A17129" s="40"/>
      <c r="F17129" s="509"/>
    </row>
    <row r="17130" spans="1:6" x14ac:dyDescent="0.25">
      <c r="A17130" s="40"/>
      <c r="F17130" s="509"/>
    </row>
    <row r="17131" spans="1:6" x14ac:dyDescent="0.25">
      <c r="A17131" s="40"/>
      <c r="F17131" s="509"/>
    </row>
    <row r="17132" spans="1:6" x14ac:dyDescent="0.25">
      <c r="A17132" s="40"/>
      <c r="F17132" s="509"/>
    </row>
    <row r="17133" spans="1:6" x14ac:dyDescent="0.25">
      <c r="A17133" s="40"/>
      <c r="F17133" s="509"/>
    </row>
    <row r="17134" spans="1:6" x14ac:dyDescent="0.25">
      <c r="A17134" s="40"/>
      <c r="F17134" s="509"/>
    </row>
    <row r="17135" spans="1:6" x14ac:dyDescent="0.25">
      <c r="A17135" s="40"/>
      <c r="F17135" s="509"/>
    </row>
    <row r="17136" spans="1:6" x14ac:dyDescent="0.25">
      <c r="A17136" s="40"/>
      <c r="F17136" s="509"/>
    </row>
    <row r="17137" spans="1:6" x14ac:dyDescent="0.25">
      <c r="A17137" s="40"/>
      <c r="F17137" s="509"/>
    </row>
    <row r="17138" spans="1:6" x14ac:dyDescent="0.25">
      <c r="A17138" s="40"/>
      <c r="F17138" s="509"/>
    </row>
    <row r="17139" spans="1:6" x14ac:dyDescent="0.25">
      <c r="A17139" s="40"/>
      <c r="F17139" s="509"/>
    </row>
    <row r="17140" spans="1:6" x14ac:dyDescent="0.25">
      <c r="A17140" s="40"/>
      <c r="F17140" s="509"/>
    </row>
    <row r="17141" spans="1:6" x14ac:dyDescent="0.25">
      <c r="A17141" s="40"/>
      <c r="F17141" s="509"/>
    </row>
    <row r="17142" spans="1:6" x14ac:dyDescent="0.25">
      <c r="A17142" s="40"/>
      <c r="F17142" s="509"/>
    </row>
    <row r="17143" spans="1:6" x14ac:dyDescent="0.25">
      <c r="A17143" s="40"/>
      <c r="F17143" s="509"/>
    </row>
    <row r="17144" spans="1:6" x14ac:dyDescent="0.25">
      <c r="A17144" s="40"/>
      <c r="F17144" s="509"/>
    </row>
    <row r="17145" spans="1:6" x14ac:dyDescent="0.25">
      <c r="A17145" s="40"/>
      <c r="F17145" s="509"/>
    </row>
    <row r="17146" spans="1:6" x14ac:dyDescent="0.25">
      <c r="A17146" s="40"/>
      <c r="F17146" s="509"/>
    </row>
    <row r="17147" spans="1:6" x14ac:dyDescent="0.25">
      <c r="A17147" s="40"/>
      <c r="F17147" s="509"/>
    </row>
    <row r="17148" spans="1:6" x14ac:dyDescent="0.25">
      <c r="A17148" s="40"/>
      <c r="F17148" s="509"/>
    </row>
    <row r="17149" spans="1:6" x14ac:dyDescent="0.25">
      <c r="A17149" s="40"/>
      <c r="F17149" s="509"/>
    </row>
    <row r="17150" spans="1:6" x14ac:dyDescent="0.25">
      <c r="A17150" s="40"/>
      <c r="F17150" s="509"/>
    </row>
    <row r="17151" spans="1:6" x14ac:dyDescent="0.25">
      <c r="A17151" s="40"/>
      <c r="F17151" s="509"/>
    </row>
    <row r="17152" spans="1:6" x14ac:dyDescent="0.25">
      <c r="A17152" s="40"/>
      <c r="F17152" s="509"/>
    </row>
    <row r="17153" spans="1:6" x14ac:dyDescent="0.25">
      <c r="A17153" s="40"/>
      <c r="F17153" s="509"/>
    </row>
    <row r="17154" spans="1:6" x14ac:dyDescent="0.25">
      <c r="A17154" s="40"/>
      <c r="F17154" s="509"/>
    </row>
    <row r="17155" spans="1:6" x14ac:dyDescent="0.25">
      <c r="A17155" s="40"/>
      <c r="F17155" s="509"/>
    </row>
    <row r="17156" spans="1:6" x14ac:dyDescent="0.25">
      <c r="A17156" s="40"/>
      <c r="F17156" s="509"/>
    </row>
    <row r="17157" spans="1:6" x14ac:dyDescent="0.25">
      <c r="A17157" s="40"/>
      <c r="F17157" s="509"/>
    </row>
    <row r="17158" spans="1:6" x14ac:dyDescent="0.25">
      <c r="A17158" s="40"/>
      <c r="F17158" s="509"/>
    </row>
    <row r="17159" spans="1:6" x14ac:dyDescent="0.25">
      <c r="A17159" s="40"/>
      <c r="F17159" s="509"/>
    </row>
    <row r="17160" spans="1:6" x14ac:dyDescent="0.25">
      <c r="A17160" s="40"/>
      <c r="F17160" s="509"/>
    </row>
    <row r="17161" spans="1:6" x14ac:dyDescent="0.25">
      <c r="A17161" s="40"/>
      <c r="F17161" s="509"/>
    </row>
    <row r="17162" spans="1:6" x14ac:dyDescent="0.25">
      <c r="A17162" s="40"/>
      <c r="F17162" s="509"/>
    </row>
    <row r="17163" spans="1:6" x14ac:dyDescent="0.25">
      <c r="A17163" s="40"/>
      <c r="F17163" s="509"/>
    </row>
    <row r="17164" spans="1:6" x14ac:dyDescent="0.25">
      <c r="A17164" s="40"/>
      <c r="F17164" s="509"/>
    </row>
    <row r="17165" spans="1:6" x14ac:dyDescent="0.25">
      <c r="A17165" s="40"/>
      <c r="F17165" s="509"/>
    </row>
    <row r="17166" spans="1:6" x14ac:dyDescent="0.25">
      <c r="A17166" s="40"/>
      <c r="F17166" s="509"/>
    </row>
    <row r="17167" spans="1:6" x14ac:dyDescent="0.25">
      <c r="A17167" s="40"/>
      <c r="F17167" s="509"/>
    </row>
    <row r="17168" spans="1:6" x14ac:dyDescent="0.25">
      <c r="A17168" s="40"/>
      <c r="F17168" s="509"/>
    </row>
    <row r="17169" spans="1:6" x14ac:dyDescent="0.25">
      <c r="A17169" s="40"/>
      <c r="F17169" s="509"/>
    </row>
    <row r="17170" spans="1:6" x14ac:dyDescent="0.25">
      <c r="A17170" s="40"/>
      <c r="F17170" s="509"/>
    </row>
    <row r="17171" spans="1:6" x14ac:dyDescent="0.25">
      <c r="A17171" s="40"/>
      <c r="F17171" s="509"/>
    </row>
    <row r="17172" spans="1:6" x14ac:dyDescent="0.25">
      <c r="A17172" s="40"/>
      <c r="F17172" s="509"/>
    </row>
    <row r="17173" spans="1:6" x14ac:dyDescent="0.25">
      <c r="A17173" s="40"/>
      <c r="F17173" s="509"/>
    </row>
    <row r="17174" spans="1:6" x14ac:dyDescent="0.25">
      <c r="A17174" s="40"/>
      <c r="F17174" s="509"/>
    </row>
    <row r="17175" spans="1:6" x14ac:dyDescent="0.25">
      <c r="A17175" s="40"/>
      <c r="F17175" s="509"/>
    </row>
    <row r="17176" spans="1:6" x14ac:dyDescent="0.25">
      <c r="A17176" s="40"/>
      <c r="F17176" s="509"/>
    </row>
    <row r="17177" spans="1:6" x14ac:dyDescent="0.25">
      <c r="A17177" s="40"/>
      <c r="F17177" s="509"/>
    </row>
    <row r="17178" spans="1:6" x14ac:dyDescent="0.25">
      <c r="A17178" s="40"/>
      <c r="F17178" s="509"/>
    </row>
    <row r="17179" spans="1:6" x14ac:dyDescent="0.25">
      <c r="A17179" s="40"/>
      <c r="F17179" s="509"/>
    </row>
    <row r="17180" spans="1:6" x14ac:dyDescent="0.25">
      <c r="A17180" s="40"/>
      <c r="F17180" s="509"/>
    </row>
    <row r="17181" spans="1:6" x14ac:dyDescent="0.25">
      <c r="A17181" s="40"/>
      <c r="F17181" s="509"/>
    </row>
    <row r="17182" spans="1:6" x14ac:dyDescent="0.25">
      <c r="A17182" s="40"/>
      <c r="F17182" s="509"/>
    </row>
    <row r="17183" spans="1:6" x14ac:dyDescent="0.25">
      <c r="A17183" s="40"/>
      <c r="F17183" s="509"/>
    </row>
    <row r="17184" spans="1:6" x14ac:dyDescent="0.25">
      <c r="A17184" s="40"/>
      <c r="F17184" s="509"/>
    </row>
    <row r="17185" spans="1:6" x14ac:dyDescent="0.25">
      <c r="A17185" s="40"/>
      <c r="F17185" s="509"/>
    </row>
    <row r="17186" spans="1:6" x14ac:dyDescent="0.25">
      <c r="A17186" s="40"/>
      <c r="F17186" s="509"/>
    </row>
    <row r="17187" spans="1:6" x14ac:dyDescent="0.25">
      <c r="A17187" s="40"/>
      <c r="F17187" s="509"/>
    </row>
    <row r="17188" spans="1:6" x14ac:dyDescent="0.25">
      <c r="A17188" s="40"/>
      <c r="F17188" s="509"/>
    </row>
    <row r="17189" spans="1:6" x14ac:dyDescent="0.25">
      <c r="A17189" s="40"/>
      <c r="F17189" s="509"/>
    </row>
    <row r="17190" spans="1:6" x14ac:dyDescent="0.25">
      <c r="A17190" s="40"/>
      <c r="F17190" s="509"/>
    </row>
    <row r="17191" spans="1:6" x14ac:dyDescent="0.25">
      <c r="A17191" s="40"/>
      <c r="F17191" s="509"/>
    </row>
    <row r="17192" spans="1:6" x14ac:dyDescent="0.25">
      <c r="A17192" s="40"/>
      <c r="F17192" s="509"/>
    </row>
    <row r="17193" spans="1:6" x14ac:dyDescent="0.25">
      <c r="A17193" s="40"/>
      <c r="F17193" s="509"/>
    </row>
    <row r="17194" spans="1:6" x14ac:dyDescent="0.25">
      <c r="A17194" s="40"/>
      <c r="F17194" s="509"/>
    </row>
    <row r="17195" spans="1:6" x14ac:dyDescent="0.25">
      <c r="A17195" s="40"/>
      <c r="F17195" s="509"/>
    </row>
    <row r="17196" spans="1:6" x14ac:dyDescent="0.25">
      <c r="A17196" s="40"/>
      <c r="F17196" s="509"/>
    </row>
    <row r="17197" spans="1:6" x14ac:dyDescent="0.25">
      <c r="A17197" s="40"/>
      <c r="F17197" s="509"/>
    </row>
    <row r="17198" spans="1:6" x14ac:dyDescent="0.25">
      <c r="A17198" s="40"/>
      <c r="F17198" s="509"/>
    </row>
    <row r="17199" spans="1:6" x14ac:dyDescent="0.25">
      <c r="A17199" s="40"/>
      <c r="F17199" s="509"/>
    </row>
    <row r="17200" spans="1:6" x14ac:dyDescent="0.25">
      <c r="A17200" s="40"/>
      <c r="F17200" s="509"/>
    </row>
    <row r="17201" spans="1:6" x14ac:dyDescent="0.25">
      <c r="A17201" s="40"/>
      <c r="F17201" s="509"/>
    </row>
    <row r="17202" spans="1:6" x14ac:dyDescent="0.25">
      <c r="A17202" s="40"/>
      <c r="F17202" s="509"/>
    </row>
    <row r="17203" spans="1:6" x14ac:dyDescent="0.25">
      <c r="A17203" s="40"/>
      <c r="F17203" s="509"/>
    </row>
    <row r="17204" spans="1:6" x14ac:dyDescent="0.25">
      <c r="A17204" s="40"/>
      <c r="F17204" s="509"/>
    </row>
    <row r="17205" spans="1:6" x14ac:dyDescent="0.25">
      <c r="A17205" s="40"/>
      <c r="F17205" s="509"/>
    </row>
    <row r="17206" spans="1:6" x14ac:dyDescent="0.25">
      <c r="A17206" s="40"/>
      <c r="F17206" s="509"/>
    </row>
    <row r="17207" spans="1:6" x14ac:dyDescent="0.25">
      <c r="A17207" s="40"/>
      <c r="F17207" s="509"/>
    </row>
    <row r="17208" spans="1:6" x14ac:dyDescent="0.25">
      <c r="A17208" s="40"/>
      <c r="F17208" s="509"/>
    </row>
    <row r="17209" spans="1:6" x14ac:dyDescent="0.25">
      <c r="A17209" s="40"/>
      <c r="F17209" s="509"/>
    </row>
    <row r="17210" spans="1:6" x14ac:dyDescent="0.25">
      <c r="A17210" s="40"/>
      <c r="F17210" s="509"/>
    </row>
    <row r="17211" spans="1:6" x14ac:dyDescent="0.25">
      <c r="A17211" s="40"/>
      <c r="F17211" s="509"/>
    </row>
    <row r="17212" spans="1:6" x14ac:dyDescent="0.25">
      <c r="A17212" s="40"/>
      <c r="F17212" s="509"/>
    </row>
    <row r="17213" spans="1:6" x14ac:dyDescent="0.25">
      <c r="A17213" s="40"/>
      <c r="F17213" s="509"/>
    </row>
    <row r="17214" spans="1:6" x14ac:dyDescent="0.25">
      <c r="A17214" s="40"/>
      <c r="F17214" s="509"/>
    </row>
    <row r="17215" spans="1:6" x14ac:dyDescent="0.25">
      <c r="A17215" s="40"/>
      <c r="F17215" s="509"/>
    </row>
    <row r="17216" spans="1:6" x14ac:dyDescent="0.25">
      <c r="A17216" s="40"/>
      <c r="F17216" s="509"/>
    </row>
    <row r="17217" spans="1:6" x14ac:dyDescent="0.25">
      <c r="A17217" s="40"/>
      <c r="F17217" s="509"/>
    </row>
    <row r="17218" spans="1:6" x14ac:dyDescent="0.25">
      <c r="A17218" s="40"/>
      <c r="F17218" s="509"/>
    </row>
    <row r="17219" spans="1:6" x14ac:dyDescent="0.25">
      <c r="A17219" s="40"/>
      <c r="F17219" s="509"/>
    </row>
    <row r="17220" spans="1:6" x14ac:dyDescent="0.25">
      <c r="A17220" s="40"/>
      <c r="F17220" s="509"/>
    </row>
    <row r="17221" spans="1:6" x14ac:dyDescent="0.25">
      <c r="A17221" s="40"/>
      <c r="F17221" s="509"/>
    </row>
    <row r="17222" spans="1:6" x14ac:dyDescent="0.25">
      <c r="A17222" s="40"/>
      <c r="F17222" s="509"/>
    </row>
    <row r="17223" spans="1:6" x14ac:dyDescent="0.25">
      <c r="A17223" s="40"/>
      <c r="F17223" s="509"/>
    </row>
    <row r="17224" spans="1:6" x14ac:dyDescent="0.25">
      <c r="A17224" s="40"/>
      <c r="F17224" s="509"/>
    </row>
    <row r="17225" spans="1:6" x14ac:dyDescent="0.25">
      <c r="A17225" s="40"/>
      <c r="F17225" s="509"/>
    </row>
    <row r="17226" spans="1:6" x14ac:dyDescent="0.25">
      <c r="A17226" s="40"/>
      <c r="F17226" s="509"/>
    </row>
    <row r="17227" spans="1:6" x14ac:dyDescent="0.25">
      <c r="A17227" s="40"/>
      <c r="F17227" s="509"/>
    </row>
    <row r="17228" spans="1:6" x14ac:dyDescent="0.25">
      <c r="A17228" s="40"/>
      <c r="F17228" s="509"/>
    </row>
    <row r="17229" spans="1:6" x14ac:dyDescent="0.25">
      <c r="A17229" s="40"/>
      <c r="F17229" s="509"/>
    </row>
    <row r="17230" spans="1:6" x14ac:dyDescent="0.25">
      <c r="A17230" s="40"/>
      <c r="F17230" s="509"/>
    </row>
    <row r="17231" spans="1:6" x14ac:dyDescent="0.25">
      <c r="A17231" s="40"/>
      <c r="F17231" s="509"/>
    </row>
    <row r="17232" spans="1:6" x14ac:dyDescent="0.25">
      <c r="A17232" s="40"/>
      <c r="F17232" s="509"/>
    </row>
    <row r="17233" spans="1:6" x14ac:dyDescent="0.25">
      <c r="A17233" s="40"/>
      <c r="F17233" s="509"/>
    </row>
    <row r="17234" spans="1:6" x14ac:dyDescent="0.25">
      <c r="A17234" s="40"/>
      <c r="F17234" s="509"/>
    </row>
    <row r="17235" spans="1:6" x14ac:dyDescent="0.25">
      <c r="A17235" s="40"/>
      <c r="F17235" s="509"/>
    </row>
    <row r="17236" spans="1:6" x14ac:dyDescent="0.25">
      <c r="A17236" s="40"/>
      <c r="F17236" s="509"/>
    </row>
    <row r="17237" spans="1:6" x14ac:dyDescent="0.25">
      <c r="A17237" s="40"/>
      <c r="F17237" s="509"/>
    </row>
    <row r="17238" spans="1:6" x14ac:dyDescent="0.25">
      <c r="A17238" s="40"/>
      <c r="F17238" s="509"/>
    </row>
    <row r="17239" spans="1:6" x14ac:dyDescent="0.25">
      <c r="A17239" s="40"/>
      <c r="F17239" s="509"/>
    </row>
    <row r="17240" spans="1:6" x14ac:dyDescent="0.25">
      <c r="A17240" s="40"/>
      <c r="F17240" s="509"/>
    </row>
    <row r="17241" spans="1:6" x14ac:dyDescent="0.25">
      <c r="A17241" s="40"/>
      <c r="F17241" s="509"/>
    </row>
    <row r="17242" spans="1:6" x14ac:dyDescent="0.25">
      <c r="A17242" s="40"/>
      <c r="F17242" s="509"/>
    </row>
    <row r="17243" spans="1:6" x14ac:dyDescent="0.25">
      <c r="A17243" s="40"/>
      <c r="F17243" s="509"/>
    </row>
    <row r="17244" spans="1:6" x14ac:dyDescent="0.25">
      <c r="A17244" s="40"/>
      <c r="F17244" s="509"/>
    </row>
    <row r="17245" spans="1:6" x14ac:dyDescent="0.25">
      <c r="A17245" s="40"/>
      <c r="F17245" s="509"/>
    </row>
    <row r="17246" spans="1:6" x14ac:dyDescent="0.25">
      <c r="A17246" s="40"/>
      <c r="F17246" s="509"/>
    </row>
    <row r="17247" spans="1:6" x14ac:dyDescent="0.25">
      <c r="A17247" s="40"/>
      <c r="F17247" s="509"/>
    </row>
    <row r="17248" spans="1:6" x14ac:dyDescent="0.25">
      <c r="A17248" s="40"/>
      <c r="F17248" s="509"/>
    </row>
    <row r="17249" spans="1:6" x14ac:dyDescent="0.25">
      <c r="A17249" s="40"/>
      <c r="F17249" s="509"/>
    </row>
    <row r="17250" spans="1:6" x14ac:dyDescent="0.25">
      <c r="A17250" s="40"/>
      <c r="F17250" s="509"/>
    </row>
    <row r="17251" spans="1:6" x14ac:dyDescent="0.25">
      <c r="A17251" s="40"/>
      <c r="F17251" s="509"/>
    </row>
    <row r="17252" spans="1:6" x14ac:dyDescent="0.25">
      <c r="A17252" s="40"/>
      <c r="F17252" s="509"/>
    </row>
    <row r="17253" spans="1:6" x14ac:dyDescent="0.25">
      <c r="A17253" s="40"/>
      <c r="F17253" s="509"/>
    </row>
    <row r="17254" spans="1:6" x14ac:dyDescent="0.25">
      <c r="A17254" s="40"/>
      <c r="F17254" s="509"/>
    </row>
    <row r="17255" spans="1:6" x14ac:dyDescent="0.25">
      <c r="A17255" s="40"/>
      <c r="F17255" s="509"/>
    </row>
    <row r="17256" spans="1:6" x14ac:dyDescent="0.25">
      <c r="A17256" s="40"/>
      <c r="F17256" s="509"/>
    </row>
    <row r="17257" spans="1:6" x14ac:dyDescent="0.25">
      <c r="A17257" s="40"/>
      <c r="F17257" s="509"/>
    </row>
    <row r="17258" spans="1:6" x14ac:dyDescent="0.25">
      <c r="A17258" s="40"/>
      <c r="F17258" s="509"/>
    </row>
    <row r="17259" spans="1:6" x14ac:dyDescent="0.25">
      <c r="A17259" s="40"/>
      <c r="F17259" s="509"/>
    </row>
    <row r="17260" spans="1:6" x14ac:dyDescent="0.25">
      <c r="A17260" s="40"/>
      <c r="F17260" s="509"/>
    </row>
    <row r="17261" spans="1:6" x14ac:dyDescent="0.25">
      <c r="A17261" s="40"/>
      <c r="F17261" s="509"/>
    </row>
    <row r="17262" spans="1:6" x14ac:dyDescent="0.25">
      <c r="A17262" s="40"/>
      <c r="F17262" s="509"/>
    </row>
    <row r="17263" spans="1:6" x14ac:dyDescent="0.25">
      <c r="A17263" s="40"/>
      <c r="F17263" s="509"/>
    </row>
    <row r="17264" spans="1:6" x14ac:dyDescent="0.25">
      <c r="A17264" s="40"/>
      <c r="F17264" s="509"/>
    </row>
    <row r="17265" spans="1:6" x14ac:dyDescent="0.25">
      <c r="A17265" s="40"/>
      <c r="F17265" s="509"/>
    </row>
    <row r="17266" spans="1:6" x14ac:dyDescent="0.25">
      <c r="A17266" s="40"/>
      <c r="F17266" s="509"/>
    </row>
    <row r="17267" spans="1:6" x14ac:dyDescent="0.25">
      <c r="A17267" s="40"/>
      <c r="F17267" s="509"/>
    </row>
    <row r="17268" spans="1:6" x14ac:dyDescent="0.25">
      <c r="A17268" s="40"/>
      <c r="F17268" s="509"/>
    </row>
    <row r="17269" spans="1:6" x14ac:dyDescent="0.25">
      <c r="A17269" s="40"/>
      <c r="F17269" s="509"/>
    </row>
    <row r="17270" spans="1:6" x14ac:dyDescent="0.25">
      <c r="A17270" s="40"/>
      <c r="F17270" s="509"/>
    </row>
    <row r="17271" spans="1:6" x14ac:dyDescent="0.25">
      <c r="A17271" s="40"/>
      <c r="F17271" s="509"/>
    </row>
    <row r="17272" spans="1:6" x14ac:dyDescent="0.25">
      <c r="A17272" s="40"/>
      <c r="F17272" s="509"/>
    </row>
    <row r="17273" spans="1:6" x14ac:dyDescent="0.25">
      <c r="A17273" s="40"/>
      <c r="F17273" s="509"/>
    </row>
    <row r="17274" spans="1:6" x14ac:dyDescent="0.25">
      <c r="A17274" s="40"/>
      <c r="F17274" s="509"/>
    </row>
    <row r="17275" spans="1:6" x14ac:dyDescent="0.25">
      <c r="A17275" s="40"/>
      <c r="F17275" s="509"/>
    </row>
    <row r="17276" spans="1:6" x14ac:dyDescent="0.25">
      <c r="A17276" s="40"/>
      <c r="F17276" s="509"/>
    </row>
    <row r="17277" spans="1:6" x14ac:dyDescent="0.25">
      <c r="A17277" s="40"/>
      <c r="F17277" s="509"/>
    </row>
    <row r="17278" spans="1:6" x14ac:dyDescent="0.25">
      <c r="A17278" s="40"/>
      <c r="F17278" s="509"/>
    </row>
    <row r="17279" spans="1:6" x14ac:dyDescent="0.25">
      <c r="A17279" s="40"/>
      <c r="F17279" s="509"/>
    </row>
    <row r="17280" spans="1:6" x14ac:dyDescent="0.25">
      <c r="A17280" s="40"/>
      <c r="F17280" s="509"/>
    </row>
    <row r="17281" spans="1:6" x14ac:dyDescent="0.25">
      <c r="A17281" s="40"/>
      <c r="F17281" s="509"/>
    </row>
    <row r="17282" spans="1:6" x14ac:dyDescent="0.25">
      <c r="A17282" s="40"/>
      <c r="F17282" s="509"/>
    </row>
    <row r="17283" spans="1:6" x14ac:dyDescent="0.25">
      <c r="A17283" s="40"/>
      <c r="F17283" s="509"/>
    </row>
    <row r="17284" spans="1:6" x14ac:dyDescent="0.25">
      <c r="A17284" s="40"/>
      <c r="F17284" s="509"/>
    </row>
    <row r="17285" spans="1:6" x14ac:dyDescent="0.25">
      <c r="A17285" s="40"/>
      <c r="F17285" s="509"/>
    </row>
    <row r="17286" spans="1:6" x14ac:dyDescent="0.25">
      <c r="A17286" s="40"/>
      <c r="F17286" s="509"/>
    </row>
    <row r="17287" spans="1:6" x14ac:dyDescent="0.25">
      <c r="A17287" s="40"/>
      <c r="F17287" s="509"/>
    </row>
    <row r="17288" spans="1:6" x14ac:dyDescent="0.25">
      <c r="A17288" s="40"/>
      <c r="F17288" s="509"/>
    </row>
    <row r="17289" spans="1:6" x14ac:dyDescent="0.25">
      <c r="A17289" s="40"/>
      <c r="F17289" s="509"/>
    </row>
    <row r="17290" spans="1:6" x14ac:dyDescent="0.25">
      <c r="A17290" s="40"/>
      <c r="F17290" s="509"/>
    </row>
    <row r="17291" spans="1:6" x14ac:dyDescent="0.25">
      <c r="A17291" s="40"/>
      <c r="F17291" s="509"/>
    </row>
    <row r="17292" spans="1:6" x14ac:dyDescent="0.25">
      <c r="A17292" s="40"/>
      <c r="F17292" s="509"/>
    </row>
    <row r="17293" spans="1:6" x14ac:dyDescent="0.25">
      <c r="A17293" s="40"/>
      <c r="F17293" s="509"/>
    </row>
    <row r="17294" spans="1:6" x14ac:dyDescent="0.25">
      <c r="A17294" s="40"/>
      <c r="F17294" s="509"/>
    </row>
    <row r="17295" spans="1:6" x14ac:dyDescent="0.25">
      <c r="A17295" s="40"/>
      <c r="F17295" s="509"/>
    </row>
    <row r="17296" spans="1:6" x14ac:dyDescent="0.25">
      <c r="A17296" s="40"/>
      <c r="F17296" s="509"/>
    </row>
    <row r="17297" spans="1:6" x14ac:dyDescent="0.25">
      <c r="A17297" s="40"/>
      <c r="F17297" s="509"/>
    </row>
    <row r="17298" spans="1:6" x14ac:dyDescent="0.25">
      <c r="A17298" s="40"/>
      <c r="F17298" s="509"/>
    </row>
    <row r="17299" spans="1:6" x14ac:dyDescent="0.25">
      <c r="A17299" s="40"/>
      <c r="F17299" s="509"/>
    </row>
    <row r="17300" spans="1:6" x14ac:dyDescent="0.25">
      <c r="A17300" s="40"/>
      <c r="F17300" s="509"/>
    </row>
    <row r="17301" spans="1:6" x14ac:dyDescent="0.25">
      <c r="A17301" s="40"/>
      <c r="F17301" s="509"/>
    </row>
    <row r="17302" spans="1:6" x14ac:dyDescent="0.25">
      <c r="A17302" s="40"/>
      <c r="F17302" s="509"/>
    </row>
    <row r="17303" spans="1:6" x14ac:dyDescent="0.25">
      <c r="A17303" s="40"/>
      <c r="F17303" s="509"/>
    </row>
    <row r="17304" spans="1:6" x14ac:dyDescent="0.25">
      <c r="A17304" s="40"/>
      <c r="F17304" s="509"/>
    </row>
    <row r="17305" spans="1:6" x14ac:dyDescent="0.25">
      <c r="A17305" s="40"/>
      <c r="F17305" s="509"/>
    </row>
    <row r="17306" spans="1:6" x14ac:dyDescent="0.25">
      <c r="A17306" s="40"/>
      <c r="F17306" s="509"/>
    </row>
    <row r="17307" spans="1:6" x14ac:dyDescent="0.25">
      <c r="A17307" s="40"/>
      <c r="F17307" s="509"/>
    </row>
    <row r="17308" spans="1:6" x14ac:dyDescent="0.25">
      <c r="A17308" s="40"/>
      <c r="F17308" s="509"/>
    </row>
    <row r="17309" spans="1:6" x14ac:dyDescent="0.25">
      <c r="A17309" s="40"/>
      <c r="F17309" s="509"/>
    </row>
    <row r="17310" spans="1:6" x14ac:dyDescent="0.25">
      <c r="A17310" s="40"/>
      <c r="F17310" s="509"/>
    </row>
    <row r="17311" spans="1:6" x14ac:dyDescent="0.25">
      <c r="A17311" s="40"/>
      <c r="F17311" s="509"/>
    </row>
    <row r="17312" spans="1:6" x14ac:dyDescent="0.25">
      <c r="A17312" s="40"/>
      <c r="F17312" s="509"/>
    </row>
    <row r="17313" spans="1:6" x14ac:dyDescent="0.25">
      <c r="A17313" s="40"/>
      <c r="F17313" s="509"/>
    </row>
    <row r="17314" spans="1:6" x14ac:dyDescent="0.25">
      <c r="A17314" s="40"/>
      <c r="F17314" s="509"/>
    </row>
    <row r="17315" spans="1:6" x14ac:dyDescent="0.25">
      <c r="A17315" s="40"/>
      <c r="F17315" s="509"/>
    </row>
    <row r="17316" spans="1:6" x14ac:dyDescent="0.25">
      <c r="A17316" s="40"/>
      <c r="F17316" s="509"/>
    </row>
    <row r="17317" spans="1:6" x14ac:dyDescent="0.25">
      <c r="A17317" s="40"/>
      <c r="F17317" s="509"/>
    </row>
    <row r="17318" spans="1:6" x14ac:dyDescent="0.25">
      <c r="A17318" s="40"/>
      <c r="F17318" s="509"/>
    </row>
    <row r="17319" spans="1:6" x14ac:dyDescent="0.25">
      <c r="A17319" s="40"/>
      <c r="F17319" s="509"/>
    </row>
    <row r="17320" spans="1:6" x14ac:dyDescent="0.25">
      <c r="A17320" s="40"/>
      <c r="F17320" s="509"/>
    </row>
    <row r="17321" spans="1:6" x14ac:dyDescent="0.25">
      <c r="A17321" s="40"/>
      <c r="F17321" s="509"/>
    </row>
    <row r="17322" spans="1:6" x14ac:dyDescent="0.25">
      <c r="A17322" s="40"/>
      <c r="F17322" s="509"/>
    </row>
    <row r="17323" spans="1:6" x14ac:dyDescent="0.25">
      <c r="A17323" s="40"/>
      <c r="F17323" s="509"/>
    </row>
    <row r="17324" spans="1:6" x14ac:dyDescent="0.25">
      <c r="A17324" s="40"/>
      <c r="F17324" s="509"/>
    </row>
    <row r="17325" spans="1:6" x14ac:dyDescent="0.25">
      <c r="A17325" s="40"/>
      <c r="F17325" s="509"/>
    </row>
    <row r="17326" spans="1:6" x14ac:dyDescent="0.25">
      <c r="A17326" s="40"/>
      <c r="F17326" s="509"/>
    </row>
    <row r="17327" spans="1:6" x14ac:dyDescent="0.25">
      <c r="A17327" s="40"/>
      <c r="F17327" s="509"/>
    </row>
    <row r="17328" spans="1:6" x14ac:dyDescent="0.25">
      <c r="A17328" s="40"/>
      <c r="F17328" s="509"/>
    </row>
    <row r="17329" spans="1:6" x14ac:dyDescent="0.25">
      <c r="A17329" s="40"/>
      <c r="F17329" s="509"/>
    </row>
    <row r="17330" spans="1:6" x14ac:dyDescent="0.25">
      <c r="A17330" s="40"/>
      <c r="F17330" s="509"/>
    </row>
    <row r="17331" spans="1:6" x14ac:dyDescent="0.25">
      <c r="A17331" s="40"/>
      <c r="F17331" s="509"/>
    </row>
    <row r="17332" spans="1:6" x14ac:dyDescent="0.25">
      <c r="A17332" s="40"/>
      <c r="F17332" s="509"/>
    </row>
    <row r="17333" spans="1:6" x14ac:dyDescent="0.25">
      <c r="A17333" s="40"/>
      <c r="F17333" s="509"/>
    </row>
    <row r="17334" spans="1:6" x14ac:dyDescent="0.25">
      <c r="A17334" s="40"/>
      <c r="F17334" s="509"/>
    </row>
    <row r="17335" spans="1:6" x14ac:dyDescent="0.25">
      <c r="A17335" s="40"/>
      <c r="F17335" s="509"/>
    </row>
    <row r="17336" spans="1:6" x14ac:dyDescent="0.25">
      <c r="A17336" s="40"/>
      <c r="F17336" s="509"/>
    </row>
    <row r="17337" spans="1:6" x14ac:dyDescent="0.25">
      <c r="A17337" s="40"/>
      <c r="F17337" s="509"/>
    </row>
    <row r="17338" spans="1:6" x14ac:dyDescent="0.25">
      <c r="A17338" s="40"/>
      <c r="F17338" s="509"/>
    </row>
    <row r="17339" spans="1:6" x14ac:dyDescent="0.25">
      <c r="A17339" s="40"/>
      <c r="F17339" s="509"/>
    </row>
    <row r="17340" spans="1:6" x14ac:dyDescent="0.25">
      <c r="A17340" s="40"/>
      <c r="F17340" s="509"/>
    </row>
    <row r="17341" spans="1:6" x14ac:dyDescent="0.25">
      <c r="A17341" s="40"/>
      <c r="F17341" s="509"/>
    </row>
    <row r="17342" spans="1:6" x14ac:dyDescent="0.25">
      <c r="A17342" s="40"/>
      <c r="F17342" s="509"/>
    </row>
    <row r="17343" spans="1:6" x14ac:dyDescent="0.25">
      <c r="A17343" s="40"/>
      <c r="F17343" s="509"/>
    </row>
    <row r="17344" spans="1:6" x14ac:dyDescent="0.25">
      <c r="A17344" s="40"/>
      <c r="F17344" s="509"/>
    </row>
    <row r="17345" spans="1:6" x14ac:dyDescent="0.25">
      <c r="A17345" s="40"/>
      <c r="F17345" s="509"/>
    </row>
    <row r="17346" spans="1:6" x14ac:dyDescent="0.25">
      <c r="A17346" s="40"/>
      <c r="F17346" s="509"/>
    </row>
    <row r="17347" spans="1:6" x14ac:dyDescent="0.25">
      <c r="A17347" s="40"/>
      <c r="F17347" s="509"/>
    </row>
    <row r="17348" spans="1:6" x14ac:dyDescent="0.25">
      <c r="A17348" s="40"/>
      <c r="F17348" s="509"/>
    </row>
    <row r="17349" spans="1:6" x14ac:dyDescent="0.25">
      <c r="A17349" s="40"/>
      <c r="F17349" s="509"/>
    </row>
    <row r="17350" spans="1:6" x14ac:dyDescent="0.25">
      <c r="A17350" s="40"/>
      <c r="F17350" s="509"/>
    </row>
    <row r="17351" spans="1:6" x14ac:dyDescent="0.25">
      <c r="A17351" s="40"/>
      <c r="F17351" s="509"/>
    </row>
    <row r="17352" spans="1:6" x14ac:dyDescent="0.25">
      <c r="A17352" s="40"/>
      <c r="F17352" s="509"/>
    </row>
    <row r="17353" spans="1:6" x14ac:dyDescent="0.25">
      <c r="A17353" s="40"/>
      <c r="F17353" s="509"/>
    </row>
    <row r="17354" spans="1:6" x14ac:dyDescent="0.25">
      <c r="A17354" s="40"/>
      <c r="F17354" s="509"/>
    </row>
    <row r="17355" spans="1:6" x14ac:dyDescent="0.25">
      <c r="A17355" s="40"/>
      <c r="F17355" s="509"/>
    </row>
    <row r="17356" spans="1:6" x14ac:dyDescent="0.25">
      <c r="A17356" s="40"/>
      <c r="F17356" s="509"/>
    </row>
    <row r="17357" spans="1:6" x14ac:dyDescent="0.25">
      <c r="A17357" s="40"/>
      <c r="F17357" s="509"/>
    </row>
    <row r="17358" spans="1:6" x14ac:dyDescent="0.25">
      <c r="A17358" s="40"/>
      <c r="F17358" s="509"/>
    </row>
    <row r="17359" spans="1:6" x14ac:dyDescent="0.25">
      <c r="A17359" s="40"/>
      <c r="F17359" s="509"/>
    </row>
    <row r="17360" spans="1:6" x14ac:dyDescent="0.25">
      <c r="A17360" s="40"/>
      <c r="F17360" s="509"/>
    </row>
    <row r="17361" spans="1:6" x14ac:dyDescent="0.25">
      <c r="A17361" s="40"/>
      <c r="F17361" s="509"/>
    </row>
    <row r="17362" spans="1:6" x14ac:dyDescent="0.25">
      <c r="A17362" s="40"/>
      <c r="F17362" s="509"/>
    </row>
    <row r="17363" spans="1:6" x14ac:dyDescent="0.25">
      <c r="A17363" s="40"/>
      <c r="F17363" s="509"/>
    </row>
    <row r="17364" spans="1:6" x14ac:dyDescent="0.25">
      <c r="A17364" s="40"/>
      <c r="F17364" s="509"/>
    </row>
    <row r="17365" spans="1:6" x14ac:dyDescent="0.25">
      <c r="A17365" s="40"/>
      <c r="F17365" s="509"/>
    </row>
    <row r="17366" spans="1:6" x14ac:dyDescent="0.25">
      <c r="A17366" s="40"/>
      <c r="F17366" s="509"/>
    </row>
    <row r="17367" spans="1:6" x14ac:dyDescent="0.25">
      <c r="A17367" s="40"/>
      <c r="F17367" s="509"/>
    </row>
    <row r="17368" spans="1:6" x14ac:dyDescent="0.25">
      <c r="A17368" s="40"/>
      <c r="F17368" s="509"/>
    </row>
    <row r="17369" spans="1:6" x14ac:dyDescent="0.25">
      <c r="A17369" s="40"/>
      <c r="F17369" s="509"/>
    </row>
    <row r="17370" spans="1:6" x14ac:dyDescent="0.25">
      <c r="A17370" s="40"/>
      <c r="F17370" s="509"/>
    </row>
    <row r="17371" spans="1:6" x14ac:dyDescent="0.25">
      <c r="A17371" s="40"/>
      <c r="F17371" s="509"/>
    </row>
    <row r="17372" spans="1:6" x14ac:dyDescent="0.25">
      <c r="A17372" s="40"/>
      <c r="F17372" s="509"/>
    </row>
    <row r="17373" spans="1:6" x14ac:dyDescent="0.25">
      <c r="A17373" s="40"/>
      <c r="F17373" s="509"/>
    </row>
    <row r="17374" spans="1:6" x14ac:dyDescent="0.25">
      <c r="A17374" s="40"/>
      <c r="F17374" s="509"/>
    </row>
    <row r="17375" spans="1:6" x14ac:dyDescent="0.25">
      <c r="A17375" s="40"/>
      <c r="F17375" s="509"/>
    </row>
    <row r="17376" spans="1:6" x14ac:dyDescent="0.25">
      <c r="A17376" s="40"/>
      <c r="F17376" s="509"/>
    </row>
    <row r="17377" spans="1:6" x14ac:dyDescent="0.25">
      <c r="A17377" s="40"/>
      <c r="F17377" s="509"/>
    </row>
    <row r="17378" spans="1:6" x14ac:dyDescent="0.25">
      <c r="A17378" s="40"/>
      <c r="F17378" s="509"/>
    </row>
    <row r="17379" spans="1:6" x14ac:dyDescent="0.25">
      <c r="A17379" s="40"/>
      <c r="F17379" s="509"/>
    </row>
    <row r="17380" spans="1:6" x14ac:dyDescent="0.25">
      <c r="A17380" s="40"/>
      <c r="F17380" s="509"/>
    </row>
    <row r="17381" spans="1:6" x14ac:dyDescent="0.25">
      <c r="A17381" s="40"/>
      <c r="F17381" s="509"/>
    </row>
    <row r="17382" spans="1:6" x14ac:dyDescent="0.25">
      <c r="A17382" s="40"/>
      <c r="F17382" s="509"/>
    </row>
    <row r="17383" spans="1:6" x14ac:dyDescent="0.25">
      <c r="A17383" s="40"/>
      <c r="F17383" s="509"/>
    </row>
    <row r="17384" spans="1:6" x14ac:dyDescent="0.25">
      <c r="A17384" s="40"/>
      <c r="F17384" s="509"/>
    </row>
    <row r="17385" spans="1:6" x14ac:dyDescent="0.25">
      <c r="A17385" s="40"/>
      <c r="F17385" s="509"/>
    </row>
    <row r="17386" spans="1:6" x14ac:dyDescent="0.25">
      <c r="A17386" s="40"/>
      <c r="F17386" s="509"/>
    </row>
    <row r="17387" spans="1:6" x14ac:dyDescent="0.25">
      <c r="A17387" s="40"/>
      <c r="F17387" s="509"/>
    </row>
    <row r="17388" spans="1:6" x14ac:dyDescent="0.25">
      <c r="A17388" s="40"/>
      <c r="F17388" s="509"/>
    </row>
    <row r="17389" spans="1:6" x14ac:dyDescent="0.25">
      <c r="A17389" s="40"/>
      <c r="F17389" s="509"/>
    </row>
    <row r="17390" spans="1:6" x14ac:dyDescent="0.25">
      <c r="A17390" s="40"/>
      <c r="F17390" s="509"/>
    </row>
    <row r="17391" spans="1:6" x14ac:dyDescent="0.25">
      <c r="A17391" s="40"/>
      <c r="F17391" s="509"/>
    </row>
    <row r="17392" spans="1:6" x14ac:dyDescent="0.25">
      <c r="A17392" s="40"/>
      <c r="F17392" s="509"/>
    </row>
    <row r="17393" spans="1:6" x14ac:dyDescent="0.25">
      <c r="A17393" s="40"/>
      <c r="F17393" s="509"/>
    </row>
    <row r="17394" spans="1:6" x14ac:dyDescent="0.25">
      <c r="A17394" s="40"/>
      <c r="F17394" s="509"/>
    </row>
    <row r="17395" spans="1:6" x14ac:dyDescent="0.25">
      <c r="A17395" s="40"/>
      <c r="F17395" s="509"/>
    </row>
    <row r="17396" spans="1:6" x14ac:dyDescent="0.25">
      <c r="A17396" s="40"/>
      <c r="F17396" s="509"/>
    </row>
    <row r="17397" spans="1:6" x14ac:dyDescent="0.25">
      <c r="A17397" s="40"/>
      <c r="F17397" s="509"/>
    </row>
    <row r="17398" spans="1:6" x14ac:dyDescent="0.25">
      <c r="A17398" s="40"/>
      <c r="F17398" s="509"/>
    </row>
    <row r="17399" spans="1:6" x14ac:dyDescent="0.25">
      <c r="A17399" s="40"/>
      <c r="F17399" s="509"/>
    </row>
    <row r="17400" spans="1:6" x14ac:dyDescent="0.25">
      <c r="A17400" s="40"/>
      <c r="F17400" s="509"/>
    </row>
    <row r="17401" spans="1:6" x14ac:dyDescent="0.25">
      <c r="A17401" s="40"/>
      <c r="F17401" s="509"/>
    </row>
    <row r="17402" spans="1:6" x14ac:dyDescent="0.25">
      <c r="A17402" s="40"/>
      <c r="F17402" s="509"/>
    </row>
    <row r="17403" spans="1:6" x14ac:dyDescent="0.25">
      <c r="A17403" s="40"/>
      <c r="F17403" s="509"/>
    </row>
    <row r="17404" spans="1:6" x14ac:dyDescent="0.25">
      <c r="A17404" s="40"/>
      <c r="F17404" s="509"/>
    </row>
    <row r="17405" spans="1:6" x14ac:dyDescent="0.25">
      <c r="A17405" s="40"/>
      <c r="F17405" s="509"/>
    </row>
    <row r="17406" spans="1:6" x14ac:dyDescent="0.25">
      <c r="A17406" s="40"/>
      <c r="F17406" s="509"/>
    </row>
    <row r="17407" spans="1:6" x14ac:dyDescent="0.25">
      <c r="A17407" s="40"/>
      <c r="F17407" s="509"/>
    </row>
    <row r="17408" spans="1:6" x14ac:dyDescent="0.25">
      <c r="A17408" s="40"/>
      <c r="F17408" s="509"/>
    </row>
    <row r="17409" spans="1:6" x14ac:dyDescent="0.25">
      <c r="A17409" s="40"/>
      <c r="F17409" s="509"/>
    </row>
    <row r="17410" spans="1:6" x14ac:dyDescent="0.25">
      <c r="A17410" s="40"/>
      <c r="F17410" s="509"/>
    </row>
    <row r="17411" spans="1:6" x14ac:dyDescent="0.25">
      <c r="A17411" s="40"/>
      <c r="F17411" s="509"/>
    </row>
    <row r="17412" spans="1:6" x14ac:dyDescent="0.25">
      <c r="A17412" s="40"/>
      <c r="F17412" s="509"/>
    </row>
    <row r="17413" spans="1:6" x14ac:dyDescent="0.25">
      <c r="A17413" s="40"/>
      <c r="F17413" s="509"/>
    </row>
    <row r="17414" spans="1:6" x14ac:dyDescent="0.25">
      <c r="A17414" s="40"/>
      <c r="F17414" s="509"/>
    </row>
    <row r="17415" spans="1:6" x14ac:dyDescent="0.25">
      <c r="A17415" s="40"/>
      <c r="F17415" s="509"/>
    </row>
    <row r="17416" spans="1:6" x14ac:dyDescent="0.25">
      <c r="A17416" s="40"/>
      <c r="F17416" s="509"/>
    </row>
    <row r="17417" spans="1:6" x14ac:dyDescent="0.25">
      <c r="A17417" s="40"/>
      <c r="F17417" s="509"/>
    </row>
    <row r="17418" spans="1:6" x14ac:dyDescent="0.25">
      <c r="A17418" s="40"/>
      <c r="F17418" s="509"/>
    </row>
    <row r="17419" spans="1:6" x14ac:dyDescent="0.25">
      <c r="A17419" s="40"/>
      <c r="F17419" s="509"/>
    </row>
    <row r="17420" spans="1:6" x14ac:dyDescent="0.25">
      <c r="A17420" s="40"/>
      <c r="F17420" s="509"/>
    </row>
    <row r="17421" spans="1:6" x14ac:dyDescent="0.25">
      <c r="A17421" s="40"/>
      <c r="F17421" s="509"/>
    </row>
    <row r="17422" spans="1:6" x14ac:dyDescent="0.25">
      <c r="A17422" s="40"/>
      <c r="F17422" s="509"/>
    </row>
    <row r="17423" spans="1:6" x14ac:dyDescent="0.25">
      <c r="A17423" s="40"/>
      <c r="F17423" s="509"/>
    </row>
    <row r="17424" spans="1:6" x14ac:dyDescent="0.25">
      <c r="A17424" s="40"/>
      <c r="F17424" s="509"/>
    </row>
    <row r="17425" spans="1:6" x14ac:dyDescent="0.25">
      <c r="A17425" s="40"/>
      <c r="F17425" s="509"/>
    </row>
    <row r="17426" spans="1:6" x14ac:dyDescent="0.25">
      <c r="A17426" s="40"/>
      <c r="F17426" s="509"/>
    </row>
    <row r="17427" spans="1:6" x14ac:dyDescent="0.25">
      <c r="A17427" s="40"/>
      <c r="F17427" s="509"/>
    </row>
    <row r="17428" spans="1:6" x14ac:dyDescent="0.25">
      <c r="A17428" s="40"/>
      <c r="F17428" s="509"/>
    </row>
    <row r="17429" spans="1:6" x14ac:dyDescent="0.25">
      <c r="A17429" s="40"/>
      <c r="F17429" s="509"/>
    </row>
    <row r="17430" spans="1:6" x14ac:dyDescent="0.25">
      <c r="A17430" s="40"/>
      <c r="F17430" s="509"/>
    </row>
    <row r="17431" spans="1:6" x14ac:dyDescent="0.25">
      <c r="A17431" s="40"/>
      <c r="F17431" s="509"/>
    </row>
    <row r="17432" spans="1:6" x14ac:dyDescent="0.25">
      <c r="A17432" s="40"/>
      <c r="F17432" s="509"/>
    </row>
    <row r="17433" spans="1:6" x14ac:dyDescent="0.25">
      <c r="A17433" s="40"/>
      <c r="F17433" s="509"/>
    </row>
    <row r="17434" spans="1:6" x14ac:dyDescent="0.25">
      <c r="A17434" s="40"/>
      <c r="F17434" s="509"/>
    </row>
    <row r="17435" spans="1:6" x14ac:dyDescent="0.25">
      <c r="A17435" s="40"/>
      <c r="F17435" s="509"/>
    </row>
    <row r="17436" spans="1:6" x14ac:dyDescent="0.25">
      <c r="A17436" s="40"/>
      <c r="F17436" s="509"/>
    </row>
    <row r="17437" spans="1:6" x14ac:dyDescent="0.25">
      <c r="A17437" s="40"/>
      <c r="F17437" s="509"/>
    </row>
    <row r="17438" spans="1:6" x14ac:dyDescent="0.25">
      <c r="A17438" s="40"/>
      <c r="F17438" s="509"/>
    </row>
    <row r="17439" spans="1:6" x14ac:dyDescent="0.25">
      <c r="A17439" s="40"/>
      <c r="F17439" s="509"/>
    </row>
    <row r="17440" spans="1:6" x14ac:dyDescent="0.25">
      <c r="A17440" s="40"/>
      <c r="F17440" s="509"/>
    </row>
    <row r="17441" spans="1:6" x14ac:dyDescent="0.25">
      <c r="A17441" s="40"/>
      <c r="F17441" s="509"/>
    </row>
    <row r="17442" spans="1:6" x14ac:dyDescent="0.25">
      <c r="A17442" s="40"/>
      <c r="F17442" s="509"/>
    </row>
    <row r="17443" spans="1:6" x14ac:dyDescent="0.25">
      <c r="A17443" s="40"/>
      <c r="F17443" s="509"/>
    </row>
    <row r="17444" spans="1:6" x14ac:dyDescent="0.25">
      <c r="A17444" s="40"/>
      <c r="F17444" s="509"/>
    </row>
    <row r="17445" spans="1:6" x14ac:dyDescent="0.25">
      <c r="A17445" s="40"/>
      <c r="F17445" s="509"/>
    </row>
    <row r="17446" spans="1:6" x14ac:dyDescent="0.25">
      <c r="A17446" s="40"/>
      <c r="F17446" s="509"/>
    </row>
    <row r="17447" spans="1:6" x14ac:dyDescent="0.25">
      <c r="A17447" s="40"/>
      <c r="F17447" s="509"/>
    </row>
    <row r="17448" spans="1:6" x14ac:dyDescent="0.25">
      <c r="A17448" s="40"/>
      <c r="F17448" s="509"/>
    </row>
    <row r="17449" spans="1:6" x14ac:dyDescent="0.25">
      <c r="A17449" s="40"/>
      <c r="F17449" s="509"/>
    </row>
    <row r="17450" spans="1:6" x14ac:dyDescent="0.25">
      <c r="A17450" s="40"/>
      <c r="F17450" s="509"/>
    </row>
    <row r="17451" spans="1:6" x14ac:dyDescent="0.25">
      <c r="A17451" s="40"/>
      <c r="F17451" s="509"/>
    </row>
    <row r="17452" spans="1:6" x14ac:dyDescent="0.25">
      <c r="A17452" s="40"/>
      <c r="F17452" s="509"/>
    </row>
    <row r="17453" spans="1:6" x14ac:dyDescent="0.25">
      <c r="A17453" s="40"/>
      <c r="F17453" s="509"/>
    </row>
    <row r="17454" spans="1:6" x14ac:dyDescent="0.25">
      <c r="A17454" s="40"/>
      <c r="F17454" s="509"/>
    </row>
    <row r="17455" spans="1:6" x14ac:dyDescent="0.25">
      <c r="A17455" s="40"/>
      <c r="F17455" s="509"/>
    </row>
    <row r="17456" spans="1:6" x14ac:dyDescent="0.25">
      <c r="A17456" s="40"/>
      <c r="F17456" s="509"/>
    </row>
    <row r="17457" spans="1:6" x14ac:dyDescent="0.25">
      <c r="A17457" s="40"/>
      <c r="F17457" s="509"/>
    </row>
    <row r="17458" spans="1:6" x14ac:dyDescent="0.25">
      <c r="A17458" s="40"/>
      <c r="F17458" s="509"/>
    </row>
    <row r="17459" spans="1:6" x14ac:dyDescent="0.25">
      <c r="A17459" s="40"/>
      <c r="F17459" s="509"/>
    </row>
    <row r="17460" spans="1:6" x14ac:dyDescent="0.25">
      <c r="A17460" s="40"/>
      <c r="F17460" s="509"/>
    </row>
    <row r="17461" spans="1:6" x14ac:dyDescent="0.25">
      <c r="A17461" s="40"/>
      <c r="F17461" s="509"/>
    </row>
    <row r="17462" spans="1:6" x14ac:dyDescent="0.25">
      <c r="A17462" s="40"/>
      <c r="F17462" s="509"/>
    </row>
    <row r="17463" spans="1:6" x14ac:dyDescent="0.25">
      <c r="A17463" s="40"/>
      <c r="F17463" s="509"/>
    </row>
    <row r="17464" spans="1:6" x14ac:dyDescent="0.25">
      <c r="A17464" s="40"/>
      <c r="F17464" s="509"/>
    </row>
    <row r="17465" spans="1:6" x14ac:dyDescent="0.25">
      <c r="A17465" s="40"/>
      <c r="F17465" s="509"/>
    </row>
    <row r="17466" spans="1:6" x14ac:dyDescent="0.25">
      <c r="A17466" s="40"/>
      <c r="F17466" s="509"/>
    </row>
    <row r="17467" spans="1:6" x14ac:dyDescent="0.25">
      <c r="A17467" s="40"/>
      <c r="F17467" s="509"/>
    </row>
    <row r="17468" spans="1:6" x14ac:dyDescent="0.25">
      <c r="A17468" s="40"/>
      <c r="F17468" s="509"/>
    </row>
    <row r="17469" spans="1:6" x14ac:dyDescent="0.25">
      <c r="A17469" s="40"/>
      <c r="F17469" s="509"/>
    </row>
    <row r="17470" spans="1:6" x14ac:dyDescent="0.25">
      <c r="A17470" s="40"/>
      <c r="F17470" s="509"/>
    </row>
    <row r="17471" spans="1:6" x14ac:dyDescent="0.25">
      <c r="A17471" s="40"/>
      <c r="F17471" s="509"/>
    </row>
    <row r="17472" spans="1:6" x14ac:dyDescent="0.25">
      <c r="A17472" s="40"/>
      <c r="F17472" s="509"/>
    </row>
    <row r="17473" spans="1:6" x14ac:dyDescent="0.25">
      <c r="A17473" s="40"/>
      <c r="F17473" s="509"/>
    </row>
    <row r="17474" spans="1:6" x14ac:dyDescent="0.25">
      <c r="A17474" s="40"/>
      <c r="F17474" s="509"/>
    </row>
    <row r="17475" spans="1:6" x14ac:dyDescent="0.25">
      <c r="A17475" s="40"/>
      <c r="F17475" s="509"/>
    </row>
    <row r="17476" spans="1:6" x14ac:dyDescent="0.25">
      <c r="A17476" s="40"/>
      <c r="F17476" s="509"/>
    </row>
    <row r="17477" spans="1:6" x14ac:dyDescent="0.25">
      <c r="A17477" s="40"/>
      <c r="F17477" s="509"/>
    </row>
    <row r="17478" spans="1:6" x14ac:dyDescent="0.25">
      <c r="A17478" s="40"/>
      <c r="F17478" s="509"/>
    </row>
    <row r="17479" spans="1:6" x14ac:dyDescent="0.25">
      <c r="A17479" s="40"/>
      <c r="F17479" s="509"/>
    </row>
    <row r="17480" spans="1:6" x14ac:dyDescent="0.25">
      <c r="A17480" s="40"/>
      <c r="F17480" s="509"/>
    </row>
    <row r="17481" spans="1:6" x14ac:dyDescent="0.25">
      <c r="A17481" s="40"/>
      <c r="F17481" s="509"/>
    </row>
    <row r="17482" spans="1:6" x14ac:dyDescent="0.25">
      <c r="A17482" s="40"/>
      <c r="F17482" s="509"/>
    </row>
    <row r="17483" spans="1:6" x14ac:dyDescent="0.25">
      <c r="A17483" s="40"/>
      <c r="F17483" s="509"/>
    </row>
    <row r="17484" spans="1:6" x14ac:dyDescent="0.25">
      <c r="A17484" s="40"/>
      <c r="F17484" s="509"/>
    </row>
    <row r="17485" spans="1:6" x14ac:dyDescent="0.25">
      <c r="A17485" s="40"/>
      <c r="F17485" s="509"/>
    </row>
    <row r="17486" spans="1:6" x14ac:dyDescent="0.25">
      <c r="A17486" s="40"/>
      <c r="F17486" s="509"/>
    </row>
    <row r="17487" spans="1:6" x14ac:dyDescent="0.25">
      <c r="A17487" s="40"/>
      <c r="F17487" s="509"/>
    </row>
    <row r="17488" spans="1:6" x14ac:dyDescent="0.25">
      <c r="A17488" s="40"/>
      <c r="F17488" s="509"/>
    </row>
    <row r="17489" spans="1:6" x14ac:dyDescent="0.25">
      <c r="A17489" s="40"/>
      <c r="F17489" s="509"/>
    </row>
    <row r="17490" spans="1:6" x14ac:dyDescent="0.25">
      <c r="A17490" s="40"/>
      <c r="F17490" s="509"/>
    </row>
    <row r="17491" spans="1:6" x14ac:dyDescent="0.25">
      <c r="A17491" s="40"/>
      <c r="F17491" s="509"/>
    </row>
    <row r="17492" spans="1:6" x14ac:dyDescent="0.25">
      <c r="A17492" s="40"/>
      <c r="F17492" s="509"/>
    </row>
    <row r="17493" spans="1:6" x14ac:dyDescent="0.25">
      <c r="A17493" s="40"/>
      <c r="F17493" s="509"/>
    </row>
    <row r="17494" spans="1:6" x14ac:dyDescent="0.25">
      <c r="A17494" s="40"/>
      <c r="F17494" s="509"/>
    </row>
    <row r="17495" spans="1:6" x14ac:dyDescent="0.25">
      <c r="A17495" s="40"/>
      <c r="F17495" s="509"/>
    </row>
    <row r="17496" spans="1:6" x14ac:dyDescent="0.25">
      <c r="A17496" s="40"/>
      <c r="F17496" s="509"/>
    </row>
    <row r="17497" spans="1:6" x14ac:dyDescent="0.25">
      <c r="A17497" s="40"/>
      <c r="F17497" s="509"/>
    </row>
    <row r="17498" spans="1:6" x14ac:dyDescent="0.25">
      <c r="A17498" s="40"/>
      <c r="F17498" s="509"/>
    </row>
    <row r="17499" spans="1:6" x14ac:dyDescent="0.25">
      <c r="A17499" s="40"/>
      <c r="F17499" s="509"/>
    </row>
    <row r="17500" spans="1:6" x14ac:dyDescent="0.25">
      <c r="A17500" s="40"/>
      <c r="F17500" s="509"/>
    </row>
    <row r="17501" spans="1:6" x14ac:dyDescent="0.25">
      <c r="A17501" s="40"/>
      <c r="F17501" s="509"/>
    </row>
    <row r="17502" spans="1:6" x14ac:dyDescent="0.25">
      <c r="A17502" s="40"/>
      <c r="F17502" s="509"/>
    </row>
    <row r="17503" spans="1:6" x14ac:dyDescent="0.25">
      <c r="A17503" s="40"/>
      <c r="F17503" s="509"/>
    </row>
    <row r="17504" spans="1:6" x14ac:dyDescent="0.25">
      <c r="A17504" s="40"/>
      <c r="F17504" s="509"/>
    </row>
    <row r="17505" spans="1:6" x14ac:dyDescent="0.25">
      <c r="A17505" s="40"/>
      <c r="F17505" s="509"/>
    </row>
    <row r="17506" spans="1:6" x14ac:dyDescent="0.25">
      <c r="A17506" s="40"/>
      <c r="F17506" s="509"/>
    </row>
    <row r="17507" spans="1:6" x14ac:dyDescent="0.25">
      <c r="A17507" s="40"/>
      <c r="F17507" s="509"/>
    </row>
    <row r="17508" spans="1:6" x14ac:dyDescent="0.25">
      <c r="A17508" s="40"/>
      <c r="F17508" s="509"/>
    </row>
    <row r="17509" spans="1:6" x14ac:dyDescent="0.25">
      <c r="A17509" s="40"/>
      <c r="F17509" s="509"/>
    </row>
    <row r="17510" spans="1:6" x14ac:dyDescent="0.25">
      <c r="A17510" s="40"/>
      <c r="F17510" s="509"/>
    </row>
    <row r="17511" spans="1:6" x14ac:dyDescent="0.25">
      <c r="A17511" s="40"/>
      <c r="F17511" s="509"/>
    </row>
    <row r="17512" spans="1:6" x14ac:dyDescent="0.25">
      <c r="A17512" s="40"/>
      <c r="F17512" s="509"/>
    </row>
    <row r="17513" spans="1:6" x14ac:dyDescent="0.25">
      <c r="A17513" s="40"/>
      <c r="F17513" s="509"/>
    </row>
    <row r="17514" spans="1:6" x14ac:dyDescent="0.25">
      <c r="A17514" s="40"/>
      <c r="F17514" s="509"/>
    </row>
    <row r="17515" spans="1:6" x14ac:dyDescent="0.25">
      <c r="A17515" s="40"/>
      <c r="F17515" s="509"/>
    </row>
    <row r="17516" spans="1:6" x14ac:dyDescent="0.25">
      <c r="A17516" s="40"/>
      <c r="F17516" s="509"/>
    </row>
    <row r="17517" spans="1:6" x14ac:dyDescent="0.25">
      <c r="A17517" s="40"/>
      <c r="F17517" s="509"/>
    </row>
    <row r="17518" spans="1:6" x14ac:dyDescent="0.25">
      <c r="A17518" s="40"/>
      <c r="F17518" s="509"/>
    </row>
    <row r="17519" spans="1:6" x14ac:dyDescent="0.25">
      <c r="A17519" s="40"/>
      <c r="F17519" s="509"/>
    </row>
    <row r="17520" spans="1:6" x14ac:dyDescent="0.25">
      <c r="A17520" s="40"/>
      <c r="F17520" s="509"/>
    </row>
    <row r="17521" spans="1:6" x14ac:dyDescent="0.25">
      <c r="A17521" s="40"/>
      <c r="F17521" s="509"/>
    </row>
    <row r="17522" spans="1:6" x14ac:dyDescent="0.25">
      <c r="A17522" s="40"/>
      <c r="F17522" s="509"/>
    </row>
    <row r="17523" spans="1:6" x14ac:dyDescent="0.25">
      <c r="A17523" s="40"/>
      <c r="F17523" s="509"/>
    </row>
    <row r="17524" spans="1:6" x14ac:dyDescent="0.25">
      <c r="A17524" s="40"/>
      <c r="F17524" s="509"/>
    </row>
    <row r="17525" spans="1:6" x14ac:dyDescent="0.25">
      <c r="A17525" s="40"/>
      <c r="F17525" s="509"/>
    </row>
    <row r="17526" spans="1:6" x14ac:dyDescent="0.25">
      <c r="A17526" s="40"/>
      <c r="F17526" s="509"/>
    </row>
    <row r="17527" spans="1:6" x14ac:dyDescent="0.25">
      <c r="A17527" s="40"/>
      <c r="F17527" s="509"/>
    </row>
    <row r="17528" spans="1:6" x14ac:dyDescent="0.25">
      <c r="A17528" s="40"/>
      <c r="F17528" s="509"/>
    </row>
    <row r="17529" spans="1:6" x14ac:dyDescent="0.25">
      <c r="A17529" s="40"/>
      <c r="F17529" s="509"/>
    </row>
    <row r="17530" spans="1:6" x14ac:dyDescent="0.25">
      <c r="A17530" s="40"/>
      <c r="F17530" s="509"/>
    </row>
    <row r="17531" spans="1:6" x14ac:dyDescent="0.25">
      <c r="A17531" s="40"/>
      <c r="F17531" s="509"/>
    </row>
    <row r="17532" spans="1:6" x14ac:dyDescent="0.25">
      <c r="A17532" s="40"/>
      <c r="F17532" s="509"/>
    </row>
    <row r="17533" spans="1:6" x14ac:dyDescent="0.25">
      <c r="A17533" s="40"/>
      <c r="F17533" s="509"/>
    </row>
    <row r="17534" spans="1:6" x14ac:dyDescent="0.25">
      <c r="A17534" s="40"/>
      <c r="F17534" s="509"/>
    </row>
    <row r="17535" spans="1:6" x14ac:dyDescent="0.25">
      <c r="A17535" s="40"/>
      <c r="F17535" s="509"/>
    </row>
    <row r="17536" spans="1:6" x14ac:dyDescent="0.25">
      <c r="A17536" s="40"/>
      <c r="F17536" s="509"/>
    </row>
    <row r="17537" spans="1:6" x14ac:dyDescent="0.25">
      <c r="A17537" s="40"/>
      <c r="F17537" s="509"/>
    </row>
    <row r="17538" spans="1:6" x14ac:dyDescent="0.25">
      <c r="A17538" s="40"/>
      <c r="F17538" s="509"/>
    </row>
    <row r="17539" spans="1:6" x14ac:dyDescent="0.25">
      <c r="A17539" s="40"/>
      <c r="F17539" s="509"/>
    </row>
    <row r="17540" spans="1:6" x14ac:dyDescent="0.25">
      <c r="A17540" s="40"/>
      <c r="F17540" s="509"/>
    </row>
    <row r="17541" spans="1:6" x14ac:dyDescent="0.25">
      <c r="A17541" s="40"/>
      <c r="F17541" s="509"/>
    </row>
    <row r="17542" spans="1:6" x14ac:dyDescent="0.25">
      <c r="A17542" s="40"/>
      <c r="F17542" s="509"/>
    </row>
    <row r="17543" spans="1:6" x14ac:dyDescent="0.25">
      <c r="A17543" s="40"/>
      <c r="F17543" s="509"/>
    </row>
    <row r="17544" spans="1:6" x14ac:dyDescent="0.25">
      <c r="A17544" s="40"/>
      <c r="F17544" s="509"/>
    </row>
    <row r="17545" spans="1:6" x14ac:dyDescent="0.25">
      <c r="A17545" s="40"/>
      <c r="F17545" s="509"/>
    </row>
    <row r="17546" spans="1:6" x14ac:dyDescent="0.25">
      <c r="A17546" s="40"/>
      <c r="F17546" s="509"/>
    </row>
    <row r="17547" spans="1:6" x14ac:dyDescent="0.25">
      <c r="A17547" s="40"/>
      <c r="F17547" s="509"/>
    </row>
    <row r="17548" spans="1:6" x14ac:dyDescent="0.25">
      <c r="A17548" s="40"/>
      <c r="F17548" s="509"/>
    </row>
    <row r="17549" spans="1:6" x14ac:dyDescent="0.25">
      <c r="A17549" s="40"/>
      <c r="F17549" s="509"/>
    </row>
    <row r="17550" spans="1:6" x14ac:dyDescent="0.25">
      <c r="A17550" s="40"/>
      <c r="F17550" s="509"/>
    </row>
    <row r="17551" spans="1:6" x14ac:dyDescent="0.25">
      <c r="A17551" s="40"/>
      <c r="F17551" s="509"/>
    </row>
    <row r="17552" spans="1:6" x14ac:dyDescent="0.25">
      <c r="A17552" s="40"/>
      <c r="F17552" s="509"/>
    </row>
    <row r="17553" spans="1:6" x14ac:dyDescent="0.25">
      <c r="A17553" s="40"/>
      <c r="F17553" s="509"/>
    </row>
    <row r="17554" spans="1:6" x14ac:dyDescent="0.25">
      <c r="A17554" s="40"/>
      <c r="F17554" s="509"/>
    </row>
    <row r="17555" spans="1:6" x14ac:dyDescent="0.25">
      <c r="A17555" s="40"/>
      <c r="F17555" s="509"/>
    </row>
    <row r="17556" spans="1:6" x14ac:dyDescent="0.25">
      <c r="A17556" s="40"/>
      <c r="F17556" s="509"/>
    </row>
    <row r="17557" spans="1:6" x14ac:dyDescent="0.25">
      <c r="A17557" s="40"/>
      <c r="F17557" s="509"/>
    </row>
    <row r="17558" spans="1:6" x14ac:dyDescent="0.25">
      <c r="A17558" s="40"/>
      <c r="F17558" s="509"/>
    </row>
    <row r="17559" spans="1:6" x14ac:dyDescent="0.25">
      <c r="A17559" s="40"/>
      <c r="F17559" s="509"/>
    </row>
    <row r="17560" spans="1:6" x14ac:dyDescent="0.25">
      <c r="A17560" s="40"/>
      <c r="F17560" s="509"/>
    </row>
    <row r="17561" spans="1:6" x14ac:dyDescent="0.25">
      <c r="A17561" s="40"/>
      <c r="F17561" s="509"/>
    </row>
    <row r="17562" spans="1:6" x14ac:dyDescent="0.25">
      <c r="A17562" s="40"/>
      <c r="F17562" s="509"/>
    </row>
    <row r="17563" spans="1:6" x14ac:dyDescent="0.25">
      <c r="A17563" s="40"/>
      <c r="F17563" s="509"/>
    </row>
    <row r="17564" spans="1:6" x14ac:dyDescent="0.25">
      <c r="A17564" s="40"/>
      <c r="F17564" s="509"/>
    </row>
    <row r="17565" spans="1:6" x14ac:dyDescent="0.25">
      <c r="A17565" s="40"/>
      <c r="F17565" s="509"/>
    </row>
    <row r="17566" spans="1:6" x14ac:dyDescent="0.25">
      <c r="A17566" s="40"/>
      <c r="F17566" s="509"/>
    </row>
    <row r="17567" spans="1:6" x14ac:dyDescent="0.25">
      <c r="A17567" s="40"/>
      <c r="F17567" s="509"/>
    </row>
    <row r="17568" spans="1:6" x14ac:dyDescent="0.25">
      <c r="A17568" s="40"/>
      <c r="F17568" s="509"/>
    </row>
    <row r="17569" spans="1:6" x14ac:dyDescent="0.25">
      <c r="A17569" s="40"/>
      <c r="F17569" s="509"/>
    </row>
    <row r="17570" spans="1:6" x14ac:dyDescent="0.25">
      <c r="A17570" s="40"/>
      <c r="F17570" s="509"/>
    </row>
    <row r="17571" spans="1:6" x14ac:dyDescent="0.25">
      <c r="A17571" s="40"/>
      <c r="F17571" s="509"/>
    </row>
    <row r="17572" spans="1:6" x14ac:dyDescent="0.25">
      <c r="A17572" s="40"/>
      <c r="F17572" s="509"/>
    </row>
    <row r="17573" spans="1:6" x14ac:dyDescent="0.25">
      <c r="A17573" s="40"/>
      <c r="F17573" s="509"/>
    </row>
    <row r="17574" spans="1:6" x14ac:dyDescent="0.25">
      <c r="A17574" s="40"/>
      <c r="F17574" s="509"/>
    </row>
    <row r="17575" spans="1:6" x14ac:dyDescent="0.25">
      <c r="A17575" s="40"/>
      <c r="F17575" s="509"/>
    </row>
    <row r="17576" spans="1:6" x14ac:dyDescent="0.25">
      <c r="A17576" s="40"/>
      <c r="F17576" s="509"/>
    </row>
    <row r="17577" spans="1:6" x14ac:dyDescent="0.25">
      <c r="A17577" s="40"/>
      <c r="F17577" s="509"/>
    </row>
    <row r="17578" spans="1:6" x14ac:dyDescent="0.25">
      <c r="A17578" s="40"/>
      <c r="F17578" s="509"/>
    </row>
    <row r="17579" spans="1:6" x14ac:dyDescent="0.25">
      <c r="A17579" s="40"/>
      <c r="F17579" s="509"/>
    </row>
    <row r="17580" spans="1:6" x14ac:dyDescent="0.25">
      <c r="A17580" s="40"/>
      <c r="F17580" s="509"/>
    </row>
    <row r="17581" spans="1:6" x14ac:dyDescent="0.25">
      <c r="A17581" s="40"/>
      <c r="F17581" s="509"/>
    </row>
    <row r="17582" spans="1:6" x14ac:dyDescent="0.25">
      <c r="A17582" s="40"/>
      <c r="F17582" s="509"/>
    </row>
    <row r="17583" spans="1:6" x14ac:dyDescent="0.25">
      <c r="A17583" s="40"/>
      <c r="F17583" s="509"/>
    </row>
    <row r="17584" spans="1:6" x14ac:dyDescent="0.25">
      <c r="A17584" s="40"/>
      <c r="F17584" s="509"/>
    </row>
    <row r="17585" spans="1:6" x14ac:dyDescent="0.25">
      <c r="A17585" s="40"/>
      <c r="F17585" s="509"/>
    </row>
    <row r="17586" spans="1:6" x14ac:dyDescent="0.25">
      <c r="A17586" s="40"/>
      <c r="F17586" s="509"/>
    </row>
    <row r="17587" spans="1:6" x14ac:dyDescent="0.25">
      <c r="A17587" s="40"/>
      <c r="F17587" s="509"/>
    </row>
    <row r="17588" spans="1:6" x14ac:dyDescent="0.25">
      <c r="A17588" s="40"/>
      <c r="F17588" s="509"/>
    </row>
    <row r="17589" spans="1:6" x14ac:dyDescent="0.25">
      <c r="A17589" s="40"/>
      <c r="F17589" s="509"/>
    </row>
    <row r="17590" spans="1:6" x14ac:dyDescent="0.25">
      <c r="A17590" s="40"/>
      <c r="F17590" s="509"/>
    </row>
    <row r="17591" spans="1:6" x14ac:dyDescent="0.25">
      <c r="A17591" s="40"/>
      <c r="F17591" s="509"/>
    </row>
    <row r="17592" spans="1:6" x14ac:dyDescent="0.25">
      <c r="A17592" s="40"/>
      <c r="F17592" s="509"/>
    </row>
    <row r="17593" spans="1:6" x14ac:dyDescent="0.25">
      <c r="A17593" s="40"/>
      <c r="F17593" s="509"/>
    </row>
    <row r="17594" spans="1:6" x14ac:dyDescent="0.25">
      <c r="A17594" s="40"/>
      <c r="F17594" s="509"/>
    </row>
    <row r="17595" spans="1:6" x14ac:dyDescent="0.25">
      <c r="A17595" s="40"/>
      <c r="F17595" s="509"/>
    </row>
    <row r="17596" spans="1:6" x14ac:dyDescent="0.25">
      <c r="A17596" s="40"/>
      <c r="F17596" s="509"/>
    </row>
    <row r="17597" spans="1:6" x14ac:dyDescent="0.25">
      <c r="A17597" s="40"/>
      <c r="F17597" s="509"/>
    </row>
    <row r="17598" spans="1:6" x14ac:dyDescent="0.25">
      <c r="A17598" s="40"/>
      <c r="F17598" s="509"/>
    </row>
    <row r="17599" spans="1:6" x14ac:dyDescent="0.25">
      <c r="A17599" s="40"/>
      <c r="F17599" s="509"/>
    </row>
    <row r="17600" spans="1:6" x14ac:dyDescent="0.25">
      <c r="A17600" s="40"/>
      <c r="F17600" s="509"/>
    </row>
    <row r="17601" spans="1:6" x14ac:dyDescent="0.25">
      <c r="A17601" s="40"/>
      <c r="F17601" s="509"/>
    </row>
    <row r="17602" spans="1:6" x14ac:dyDescent="0.25">
      <c r="A17602" s="40"/>
      <c r="F17602" s="509"/>
    </row>
    <row r="17603" spans="1:6" x14ac:dyDescent="0.25">
      <c r="A17603" s="40"/>
      <c r="F17603" s="509"/>
    </row>
    <row r="17604" spans="1:6" x14ac:dyDescent="0.25">
      <c r="A17604" s="40"/>
      <c r="F17604" s="509"/>
    </row>
    <row r="17605" spans="1:6" x14ac:dyDescent="0.25">
      <c r="A17605" s="40"/>
      <c r="F17605" s="509"/>
    </row>
    <row r="17606" spans="1:6" x14ac:dyDescent="0.25">
      <c r="A17606" s="40"/>
      <c r="F17606" s="509"/>
    </row>
    <row r="17607" spans="1:6" x14ac:dyDescent="0.25">
      <c r="A17607" s="40"/>
      <c r="F17607" s="509"/>
    </row>
    <row r="17608" spans="1:6" x14ac:dyDescent="0.25">
      <c r="A17608" s="40"/>
      <c r="F17608" s="509"/>
    </row>
    <row r="17609" spans="1:6" x14ac:dyDescent="0.25">
      <c r="A17609" s="40"/>
      <c r="F17609" s="509"/>
    </row>
    <row r="17610" spans="1:6" x14ac:dyDescent="0.25">
      <c r="A17610" s="40"/>
      <c r="F17610" s="509"/>
    </row>
    <row r="17611" spans="1:6" x14ac:dyDescent="0.25">
      <c r="A17611" s="40"/>
      <c r="F17611" s="509"/>
    </row>
    <row r="17612" spans="1:6" x14ac:dyDescent="0.25">
      <c r="A17612" s="40"/>
      <c r="F17612" s="509"/>
    </row>
    <row r="17613" spans="1:6" x14ac:dyDescent="0.25">
      <c r="A17613" s="40"/>
      <c r="F17613" s="509"/>
    </row>
    <row r="17614" spans="1:6" x14ac:dyDescent="0.25">
      <c r="A17614" s="40"/>
      <c r="F17614" s="509"/>
    </row>
    <row r="17615" spans="1:6" x14ac:dyDescent="0.25">
      <c r="A17615" s="40"/>
      <c r="F17615" s="509"/>
    </row>
    <row r="17616" spans="1:6" x14ac:dyDescent="0.25">
      <c r="A17616" s="40"/>
      <c r="F17616" s="509"/>
    </row>
    <row r="17617" spans="1:6" x14ac:dyDescent="0.25">
      <c r="A17617" s="40"/>
      <c r="F17617" s="509"/>
    </row>
    <row r="17618" spans="1:6" x14ac:dyDescent="0.25">
      <c r="A17618" s="40"/>
      <c r="F17618" s="509"/>
    </row>
    <row r="17619" spans="1:6" x14ac:dyDescent="0.25">
      <c r="A17619" s="40"/>
      <c r="F17619" s="509"/>
    </row>
    <row r="17620" spans="1:6" x14ac:dyDescent="0.25">
      <c r="A17620" s="40"/>
      <c r="F17620" s="509"/>
    </row>
    <row r="17621" spans="1:6" x14ac:dyDescent="0.25">
      <c r="A17621" s="40"/>
      <c r="F17621" s="509"/>
    </row>
    <row r="17622" spans="1:6" x14ac:dyDescent="0.25">
      <c r="A17622" s="40"/>
      <c r="F17622" s="509"/>
    </row>
    <row r="17623" spans="1:6" x14ac:dyDescent="0.25">
      <c r="A17623" s="40"/>
      <c r="F17623" s="509"/>
    </row>
    <row r="17624" spans="1:6" x14ac:dyDescent="0.25">
      <c r="A17624" s="40"/>
      <c r="F17624" s="509"/>
    </row>
    <row r="17625" spans="1:6" x14ac:dyDescent="0.25">
      <c r="A17625" s="40"/>
      <c r="F17625" s="509"/>
    </row>
    <row r="17626" spans="1:6" x14ac:dyDescent="0.25">
      <c r="A17626" s="40"/>
      <c r="F17626" s="509"/>
    </row>
    <row r="17627" spans="1:6" x14ac:dyDescent="0.25">
      <c r="A17627" s="40"/>
      <c r="F17627" s="509"/>
    </row>
    <row r="17628" spans="1:6" x14ac:dyDescent="0.25">
      <c r="A17628" s="40"/>
      <c r="F17628" s="509"/>
    </row>
    <row r="17629" spans="1:6" x14ac:dyDescent="0.25">
      <c r="A17629" s="40"/>
      <c r="F17629" s="509"/>
    </row>
    <row r="17630" spans="1:6" x14ac:dyDescent="0.25">
      <c r="A17630" s="40"/>
      <c r="F17630" s="509"/>
    </row>
    <row r="17631" spans="1:6" x14ac:dyDescent="0.25">
      <c r="A17631" s="40"/>
      <c r="F17631" s="509"/>
    </row>
    <row r="17632" spans="1:6" x14ac:dyDescent="0.25">
      <c r="A17632" s="40"/>
      <c r="F17632" s="509"/>
    </row>
    <row r="17633" spans="1:6" x14ac:dyDescent="0.25">
      <c r="A17633" s="40"/>
      <c r="F17633" s="509"/>
    </row>
    <row r="17634" spans="1:6" x14ac:dyDescent="0.25">
      <c r="A17634" s="40"/>
      <c r="F17634" s="509"/>
    </row>
    <row r="17635" spans="1:6" x14ac:dyDescent="0.25">
      <c r="A17635" s="40"/>
      <c r="F17635" s="509"/>
    </row>
    <row r="17636" spans="1:6" x14ac:dyDescent="0.25">
      <c r="A17636" s="40"/>
      <c r="F17636" s="509"/>
    </row>
    <row r="17637" spans="1:6" x14ac:dyDescent="0.25">
      <c r="A17637" s="40"/>
      <c r="F17637" s="509"/>
    </row>
    <row r="17638" spans="1:6" x14ac:dyDescent="0.25">
      <c r="A17638" s="40"/>
      <c r="F17638" s="509"/>
    </row>
    <row r="17639" spans="1:6" x14ac:dyDescent="0.25">
      <c r="A17639" s="40"/>
      <c r="F17639" s="509"/>
    </row>
    <row r="17640" spans="1:6" x14ac:dyDescent="0.25">
      <c r="A17640" s="40"/>
      <c r="F17640" s="509"/>
    </row>
    <row r="17641" spans="1:6" x14ac:dyDescent="0.25">
      <c r="A17641" s="40"/>
      <c r="F17641" s="509"/>
    </row>
    <row r="17642" spans="1:6" x14ac:dyDescent="0.25">
      <c r="A17642" s="40"/>
      <c r="F17642" s="509"/>
    </row>
    <row r="17643" spans="1:6" x14ac:dyDescent="0.25">
      <c r="A17643" s="40"/>
      <c r="F17643" s="509"/>
    </row>
    <row r="17644" spans="1:6" x14ac:dyDescent="0.25">
      <c r="A17644" s="40"/>
      <c r="F17644" s="509"/>
    </row>
    <row r="17645" spans="1:6" x14ac:dyDescent="0.25">
      <c r="A17645" s="40"/>
      <c r="F17645" s="509"/>
    </row>
    <row r="17646" spans="1:6" x14ac:dyDescent="0.25">
      <c r="A17646" s="40"/>
      <c r="F17646" s="509"/>
    </row>
    <row r="17647" spans="1:6" x14ac:dyDescent="0.25">
      <c r="A17647" s="40"/>
      <c r="F17647" s="509"/>
    </row>
    <row r="17648" spans="1:6" x14ac:dyDescent="0.25">
      <c r="A17648" s="40"/>
      <c r="F17648" s="509"/>
    </row>
    <row r="17649" spans="1:6" x14ac:dyDescent="0.25">
      <c r="A17649" s="40"/>
      <c r="F17649" s="509"/>
    </row>
    <row r="17650" spans="1:6" x14ac:dyDescent="0.25">
      <c r="A17650" s="40"/>
      <c r="F17650" s="509"/>
    </row>
    <row r="17651" spans="1:6" x14ac:dyDescent="0.25">
      <c r="A17651" s="40"/>
      <c r="F17651" s="509"/>
    </row>
    <row r="17652" spans="1:6" x14ac:dyDescent="0.25">
      <c r="A17652" s="40"/>
      <c r="F17652" s="509"/>
    </row>
    <row r="17653" spans="1:6" x14ac:dyDescent="0.25">
      <c r="A17653" s="40"/>
      <c r="F17653" s="509"/>
    </row>
    <row r="17654" spans="1:6" x14ac:dyDescent="0.25">
      <c r="A17654" s="40"/>
      <c r="F17654" s="509"/>
    </row>
    <row r="17655" spans="1:6" x14ac:dyDescent="0.25">
      <c r="A17655" s="40"/>
      <c r="F17655" s="509"/>
    </row>
    <row r="17656" spans="1:6" x14ac:dyDescent="0.25">
      <c r="A17656" s="40"/>
      <c r="F17656" s="509"/>
    </row>
    <row r="17657" spans="1:6" x14ac:dyDescent="0.25">
      <c r="A17657" s="40"/>
      <c r="F17657" s="509"/>
    </row>
    <row r="17658" spans="1:6" x14ac:dyDescent="0.25">
      <c r="A17658" s="40"/>
      <c r="F17658" s="509"/>
    </row>
    <row r="17659" spans="1:6" x14ac:dyDescent="0.25">
      <c r="A17659" s="40"/>
      <c r="F17659" s="509"/>
    </row>
    <row r="17660" spans="1:6" x14ac:dyDescent="0.25">
      <c r="A17660" s="40"/>
      <c r="F17660" s="509"/>
    </row>
    <row r="17661" spans="1:6" x14ac:dyDescent="0.25">
      <c r="A17661" s="40"/>
      <c r="F17661" s="509"/>
    </row>
    <row r="17662" spans="1:6" x14ac:dyDescent="0.25">
      <c r="A17662" s="40"/>
      <c r="F17662" s="509"/>
    </row>
    <row r="17663" spans="1:6" x14ac:dyDescent="0.25">
      <c r="A17663" s="40"/>
      <c r="F17663" s="509"/>
    </row>
    <row r="17664" spans="1:6" x14ac:dyDescent="0.25">
      <c r="A17664" s="40"/>
      <c r="F17664" s="509"/>
    </row>
    <row r="17665" spans="1:6" x14ac:dyDescent="0.25">
      <c r="A17665" s="40"/>
      <c r="F17665" s="509"/>
    </row>
    <row r="17666" spans="1:6" x14ac:dyDescent="0.25">
      <c r="A17666" s="40"/>
      <c r="F17666" s="509"/>
    </row>
    <row r="17667" spans="1:6" x14ac:dyDescent="0.25">
      <c r="A17667" s="40"/>
      <c r="F17667" s="509"/>
    </row>
    <row r="17668" spans="1:6" x14ac:dyDescent="0.25">
      <c r="A17668" s="40"/>
      <c r="F17668" s="509"/>
    </row>
    <row r="17669" spans="1:6" x14ac:dyDescent="0.25">
      <c r="A17669" s="40"/>
      <c r="F17669" s="509"/>
    </row>
    <row r="17670" spans="1:6" x14ac:dyDescent="0.25">
      <c r="A17670" s="40"/>
      <c r="F17670" s="509"/>
    </row>
    <row r="17671" spans="1:6" x14ac:dyDescent="0.25">
      <c r="A17671" s="40"/>
      <c r="F17671" s="509"/>
    </row>
    <row r="17672" spans="1:6" x14ac:dyDescent="0.25">
      <c r="A17672" s="40"/>
      <c r="F17672" s="509"/>
    </row>
    <row r="17673" spans="1:6" x14ac:dyDescent="0.25">
      <c r="A17673" s="40"/>
      <c r="F17673" s="509"/>
    </row>
    <row r="17674" spans="1:6" x14ac:dyDescent="0.25">
      <c r="A17674" s="40"/>
      <c r="F17674" s="509"/>
    </row>
    <row r="17675" spans="1:6" x14ac:dyDescent="0.25">
      <c r="A17675" s="40"/>
      <c r="F17675" s="509"/>
    </row>
    <row r="17676" spans="1:6" x14ac:dyDescent="0.25">
      <c r="A17676" s="40"/>
      <c r="F17676" s="509"/>
    </row>
    <row r="17677" spans="1:6" x14ac:dyDescent="0.25">
      <c r="A17677" s="40"/>
      <c r="F17677" s="509"/>
    </row>
    <row r="17678" spans="1:6" x14ac:dyDescent="0.25">
      <c r="A17678" s="40"/>
      <c r="F17678" s="509"/>
    </row>
    <row r="17679" spans="1:6" x14ac:dyDescent="0.25">
      <c r="A17679" s="40"/>
      <c r="F17679" s="509"/>
    </row>
    <row r="17680" spans="1:6" x14ac:dyDescent="0.25">
      <c r="A17680" s="40"/>
      <c r="F17680" s="509"/>
    </row>
    <row r="17681" spans="1:6" x14ac:dyDescent="0.25">
      <c r="A17681" s="40"/>
      <c r="F17681" s="509"/>
    </row>
    <row r="17682" spans="1:6" x14ac:dyDescent="0.25">
      <c r="A17682" s="40"/>
      <c r="F17682" s="509"/>
    </row>
    <row r="17683" spans="1:6" x14ac:dyDescent="0.25">
      <c r="A17683" s="40"/>
      <c r="F17683" s="509"/>
    </row>
    <row r="17684" spans="1:6" x14ac:dyDescent="0.25">
      <c r="A17684" s="40"/>
      <c r="F17684" s="509"/>
    </row>
    <row r="17685" spans="1:6" x14ac:dyDescent="0.25">
      <c r="A17685" s="40"/>
      <c r="F17685" s="509"/>
    </row>
    <row r="17686" spans="1:6" x14ac:dyDescent="0.25">
      <c r="A17686" s="40"/>
      <c r="F17686" s="509"/>
    </row>
    <row r="17687" spans="1:6" x14ac:dyDescent="0.25">
      <c r="A17687" s="40"/>
      <c r="F17687" s="509"/>
    </row>
    <row r="17688" spans="1:6" x14ac:dyDescent="0.25">
      <c r="A17688" s="40"/>
      <c r="F17688" s="509"/>
    </row>
    <row r="17689" spans="1:6" x14ac:dyDescent="0.25">
      <c r="A17689" s="40"/>
      <c r="F17689" s="509"/>
    </row>
    <row r="17690" spans="1:6" x14ac:dyDescent="0.25">
      <c r="A17690" s="40"/>
      <c r="F17690" s="509"/>
    </row>
    <row r="17691" spans="1:6" x14ac:dyDescent="0.25">
      <c r="A17691" s="40"/>
      <c r="F17691" s="509"/>
    </row>
    <row r="17692" spans="1:6" x14ac:dyDescent="0.25">
      <c r="A17692" s="40"/>
      <c r="F17692" s="509"/>
    </row>
    <row r="17693" spans="1:6" x14ac:dyDescent="0.25">
      <c r="A17693" s="40"/>
      <c r="F17693" s="509"/>
    </row>
    <row r="17694" spans="1:6" x14ac:dyDescent="0.25">
      <c r="A17694" s="40"/>
      <c r="F17694" s="509"/>
    </row>
    <row r="17695" spans="1:6" x14ac:dyDescent="0.25">
      <c r="A17695" s="40"/>
      <c r="F17695" s="509"/>
    </row>
    <row r="17696" spans="1:6" x14ac:dyDescent="0.25">
      <c r="A17696" s="40"/>
      <c r="F17696" s="509"/>
    </row>
    <row r="17697" spans="1:6" x14ac:dyDescent="0.25">
      <c r="A17697" s="40"/>
      <c r="F17697" s="509"/>
    </row>
    <row r="17698" spans="1:6" x14ac:dyDescent="0.25">
      <c r="A17698" s="40"/>
      <c r="F17698" s="509"/>
    </row>
    <row r="17699" spans="1:6" x14ac:dyDescent="0.25">
      <c r="A17699" s="40"/>
      <c r="F17699" s="509"/>
    </row>
    <row r="17700" spans="1:6" x14ac:dyDescent="0.25">
      <c r="A17700" s="40"/>
      <c r="F17700" s="509"/>
    </row>
    <row r="17701" spans="1:6" x14ac:dyDescent="0.25">
      <c r="A17701" s="40"/>
      <c r="F17701" s="509"/>
    </row>
    <row r="17702" spans="1:6" x14ac:dyDescent="0.25">
      <c r="A17702" s="40"/>
      <c r="F17702" s="509"/>
    </row>
    <row r="17703" spans="1:6" x14ac:dyDescent="0.25">
      <c r="A17703" s="40"/>
      <c r="F17703" s="509"/>
    </row>
    <row r="17704" spans="1:6" x14ac:dyDescent="0.25">
      <c r="A17704" s="40"/>
      <c r="F17704" s="509"/>
    </row>
    <row r="17705" spans="1:6" x14ac:dyDescent="0.25">
      <c r="A17705" s="40"/>
      <c r="F17705" s="509"/>
    </row>
    <row r="17706" spans="1:6" x14ac:dyDescent="0.25">
      <c r="A17706" s="40"/>
      <c r="F17706" s="509"/>
    </row>
    <row r="17707" spans="1:6" x14ac:dyDescent="0.25">
      <c r="A17707" s="40"/>
      <c r="F17707" s="509"/>
    </row>
    <row r="17708" spans="1:6" x14ac:dyDescent="0.25">
      <c r="A17708" s="40"/>
      <c r="F17708" s="509"/>
    </row>
    <row r="17709" spans="1:6" x14ac:dyDescent="0.25">
      <c r="A17709" s="40"/>
      <c r="F17709" s="509"/>
    </row>
    <row r="17710" spans="1:6" x14ac:dyDescent="0.25">
      <c r="A17710" s="40"/>
      <c r="F17710" s="509"/>
    </row>
    <row r="17711" spans="1:6" x14ac:dyDescent="0.25">
      <c r="A17711" s="40"/>
      <c r="F17711" s="509"/>
    </row>
    <row r="17712" spans="1:6" x14ac:dyDescent="0.25">
      <c r="A17712" s="40"/>
      <c r="F17712" s="509"/>
    </row>
    <row r="17713" spans="1:6" x14ac:dyDescent="0.25">
      <c r="A17713" s="40"/>
      <c r="F17713" s="509"/>
    </row>
    <row r="17714" spans="1:6" x14ac:dyDescent="0.25">
      <c r="A17714" s="40"/>
      <c r="F17714" s="509"/>
    </row>
    <row r="17715" spans="1:6" x14ac:dyDescent="0.25">
      <c r="A17715" s="40"/>
      <c r="F17715" s="509"/>
    </row>
    <row r="17716" spans="1:6" x14ac:dyDescent="0.25">
      <c r="A17716" s="40"/>
      <c r="F17716" s="509"/>
    </row>
    <row r="17717" spans="1:6" x14ac:dyDescent="0.25">
      <c r="A17717" s="40"/>
      <c r="F17717" s="509"/>
    </row>
    <row r="17718" spans="1:6" x14ac:dyDescent="0.25">
      <c r="A17718" s="40"/>
      <c r="F17718" s="509"/>
    </row>
    <row r="17719" spans="1:6" x14ac:dyDescent="0.25">
      <c r="A17719" s="40"/>
      <c r="F17719" s="509"/>
    </row>
    <row r="17720" spans="1:6" x14ac:dyDescent="0.25">
      <c r="A17720" s="40"/>
      <c r="F17720" s="509"/>
    </row>
    <row r="17721" spans="1:6" x14ac:dyDescent="0.25">
      <c r="A17721" s="40"/>
      <c r="F17721" s="509"/>
    </row>
    <row r="17722" spans="1:6" x14ac:dyDescent="0.25">
      <c r="A17722" s="40"/>
      <c r="F17722" s="509"/>
    </row>
    <row r="17723" spans="1:6" x14ac:dyDescent="0.25">
      <c r="A17723" s="40"/>
      <c r="F17723" s="509"/>
    </row>
    <row r="17724" spans="1:6" x14ac:dyDescent="0.25">
      <c r="A17724" s="40"/>
      <c r="F17724" s="509"/>
    </row>
    <row r="17725" spans="1:6" x14ac:dyDescent="0.25">
      <c r="A17725" s="40"/>
      <c r="F17725" s="509"/>
    </row>
    <row r="17726" spans="1:6" x14ac:dyDescent="0.25">
      <c r="A17726" s="40"/>
      <c r="F17726" s="509"/>
    </row>
    <row r="17727" spans="1:6" x14ac:dyDescent="0.25">
      <c r="A17727" s="40"/>
      <c r="F17727" s="509"/>
    </row>
    <row r="17728" spans="1:6" x14ac:dyDescent="0.25">
      <c r="A17728" s="40"/>
      <c r="F17728" s="509"/>
    </row>
    <row r="17729" spans="1:6" x14ac:dyDescent="0.25">
      <c r="A17729" s="40"/>
      <c r="F17729" s="509"/>
    </row>
    <row r="17730" spans="1:6" x14ac:dyDescent="0.25">
      <c r="A17730" s="40"/>
      <c r="F17730" s="509"/>
    </row>
    <row r="17731" spans="1:6" x14ac:dyDescent="0.25">
      <c r="A17731" s="40"/>
      <c r="F17731" s="509"/>
    </row>
    <row r="17732" spans="1:6" x14ac:dyDescent="0.25">
      <c r="A17732" s="40"/>
      <c r="F17732" s="509"/>
    </row>
    <row r="17733" spans="1:6" x14ac:dyDescent="0.25">
      <c r="A17733" s="40"/>
      <c r="F17733" s="509"/>
    </row>
    <row r="17734" spans="1:6" x14ac:dyDescent="0.25">
      <c r="A17734" s="40"/>
      <c r="F17734" s="509"/>
    </row>
    <row r="17735" spans="1:6" x14ac:dyDescent="0.25">
      <c r="A17735" s="40"/>
      <c r="F17735" s="509"/>
    </row>
    <row r="17736" spans="1:6" x14ac:dyDescent="0.25">
      <c r="A17736" s="40"/>
      <c r="F17736" s="509"/>
    </row>
    <row r="17737" spans="1:6" x14ac:dyDescent="0.25">
      <c r="A17737" s="40"/>
      <c r="F17737" s="509"/>
    </row>
    <row r="17738" spans="1:6" x14ac:dyDescent="0.25">
      <c r="A17738" s="40"/>
      <c r="F17738" s="509"/>
    </row>
    <row r="17739" spans="1:6" x14ac:dyDescent="0.25">
      <c r="A17739" s="40"/>
      <c r="F17739" s="509"/>
    </row>
    <row r="17740" spans="1:6" x14ac:dyDescent="0.25">
      <c r="A17740" s="40"/>
      <c r="F17740" s="509"/>
    </row>
    <row r="17741" spans="1:6" x14ac:dyDescent="0.25">
      <c r="A17741" s="40"/>
      <c r="F17741" s="509"/>
    </row>
    <row r="17742" spans="1:6" x14ac:dyDescent="0.25">
      <c r="A17742" s="40"/>
      <c r="F17742" s="509"/>
    </row>
    <row r="17743" spans="1:6" x14ac:dyDescent="0.25">
      <c r="A17743" s="40"/>
      <c r="F17743" s="509"/>
    </row>
    <row r="17744" spans="1:6" x14ac:dyDescent="0.25">
      <c r="A17744" s="40"/>
      <c r="F17744" s="509"/>
    </row>
    <row r="17745" spans="1:6" x14ac:dyDescent="0.25">
      <c r="A17745" s="40"/>
      <c r="F17745" s="509"/>
    </row>
    <row r="17746" spans="1:6" x14ac:dyDescent="0.25">
      <c r="A17746" s="40"/>
      <c r="F17746" s="509"/>
    </row>
    <row r="17747" spans="1:6" x14ac:dyDescent="0.25">
      <c r="A17747" s="40"/>
      <c r="F17747" s="509"/>
    </row>
    <row r="17748" spans="1:6" x14ac:dyDescent="0.25">
      <c r="A17748" s="40"/>
      <c r="F17748" s="509"/>
    </row>
    <row r="17749" spans="1:6" x14ac:dyDescent="0.25">
      <c r="A17749" s="40"/>
      <c r="F17749" s="509"/>
    </row>
    <row r="17750" spans="1:6" x14ac:dyDescent="0.25">
      <c r="A17750" s="40"/>
      <c r="F17750" s="509"/>
    </row>
    <row r="17751" spans="1:6" x14ac:dyDescent="0.25">
      <c r="A17751" s="40"/>
      <c r="F17751" s="509"/>
    </row>
    <row r="17752" spans="1:6" x14ac:dyDescent="0.25">
      <c r="A17752" s="40"/>
      <c r="F17752" s="509"/>
    </row>
    <row r="17753" spans="1:6" x14ac:dyDescent="0.25">
      <c r="A17753" s="40"/>
      <c r="F17753" s="509"/>
    </row>
    <row r="17754" spans="1:6" x14ac:dyDescent="0.25">
      <c r="A17754" s="40"/>
      <c r="F17754" s="509"/>
    </row>
    <row r="17755" spans="1:6" x14ac:dyDescent="0.25">
      <c r="A17755" s="40"/>
      <c r="F17755" s="509"/>
    </row>
    <row r="17756" spans="1:6" x14ac:dyDescent="0.25">
      <c r="A17756" s="40"/>
      <c r="F17756" s="509"/>
    </row>
    <row r="17757" spans="1:6" x14ac:dyDescent="0.25">
      <c r="A17757" s="40"/>
      <c r="F17757" s="509"/>
    </row>
    <row r="17758" spans="1:6" x14ac:dyDescent="0.25">
      <c r="A17758" s="40"/>
      <c r="F17758" s="509"/>
    </row>
    <row r="17759" spans="1:6" x14ac:dyDescent="0.25">
      <c r="A17759" s="40"/>
      <c r="F17759" s="509"/>
    </row>
    <row r="17760" spans="1:6" x14ac:dyDescent="0.25">
      <c r="A17760" s="40"/>
      <c r="F17760" s="509"/>
    </row>
    <row r="17761" spans="1:6" x14ac:dyDescent="0.25">
      <c r="A17761" s="40"/>
      <c r="F17761" s="509"/>
    </row>
    <row r="17762" spans="1:6" x14ac:dyDescent="0.25">
      <c r="A17762" s="40"/>
      <c r="F17762" s="509"/>
    </row>
    <row r="17763" spans="1:6" x14ac:dyDescent="0.25">
      <c r="A17763" s="40"/>
      <c r="F17763" s="509"/>
    </row>
    <row r="17764" spans="1:6" x14ac:dyDescent="0.25">
      <c r="A17764" s="40"/>
      <c r="F17764" s="509"/>
    </row>
    <row r="17765" spans="1:6" x14ac:dyDescent="0.25">
      <c r="A17765" s="40"/>
      <c r="F17765" s="509"/>
    </row>
    <row r="17766" spans="1:6" x14ac:dyDescent="0.25">
      <c r="A17766" s="40"/>
      <c r="F17766" s="509"/>
    </row>
    <row r="17767" spans="1:6" x14ac:dyDescent="0.25">
      <c r="A17767" s="40"/>
      <c r="F17767" s="509"/>
    </row>
    <row r="17768" spans="1:6" x14ac:dyDescent="0.25">
      <c r="A17768" s="40"/>
      <c r="F17768" s="509"/>
    </row>
    <row r="17769" spans="1:6" x14ac:dyDescent="0.25">
      <c r="A17769" s="40"/>
      <c r="F17769" s="509"/>
    </row>
    <row r="17770" spans="1:6" x14ac:dyDescent="0.25">
      <c r="A17770" s="40"/>
      <c r="F17770" s="509"/>
    </row>
    <row r="17771" spans="1:6" x14ac:dyDescent="0.25">
      <c r="A17771" s="40"/>
      <c r="F17771" s="509"/>
    </row>
    <row r="17772" spans="1:6" x14ac:dyDescent="0.25">
      <c r="A17772" s="40"/>
      <c r="F17772" s="509"/>
    </row>
    <row r="17773" spans="1:6" x14ac:dyDescent="0.25">
      <c r="A17773" s="40"/>
      <c r="F17773" s="509"/>
    </row>
    <row r="17774" spans="1:6" x14ac:dyDescent="0.25">
      <c r="A17774" s="40"/>
      <c r="F17774" s="509"/>
    </row>
    <row r="17775" spans="1:6" x14ac:dyDescent="0.25">
      <c r="A17775" s="40"/>
      <c r="F17775" s="509"/>
    </row>
    <row r="17776" spans="1:6" x14ac:dyDescent="0.25">
      <c r="A17776" s="40"/>
      <c r="F17776" s="509"/>
    </row>
    <row r="17777" spans="1:6" x14ac:dyDescent="0.25">
      <c r="A17777" s="40"/>
      <c r="F17777" s="509"/>
    </row>
    <row r="17778" spans="1:6" x14ac:dyDescent="0.25">
      <c r="A17778" s="40"/>
      <c r="F17778" s="509"/>
    </row>
    <row r="17779" spans="1:6" x14ac:dyDescent="0.25">
      <c r="A17779" s="40"/>
      <c r="F17779" s="509"/>
    </row>
    <row r="17780" spans="1:6" x14ac:dyDescent="0.25">
      <c r="A17780" s="40"/>
      <c r="F17780" s="509"/>
    </row>
    <row r="17781" spans="1:6" x14ac:dyDescent="0.25">
      <c r="A17781" s="40"/>
      <c r="F17781" s="509"/>
    </row>
    <row r="17782" spans="1:6" x14ac:dyDescent="0.25">
      <c r="A17782" s="40"/>
      <c r="F17782" s="509"/>
    </row>
    <row r="17783" spans="1:6" x14ac:dyDescent="0.25">
      <c r="A17783" s="40"/>
      <c r="F17783" s="509"/>
    </row>
    <row r="17784" spans="1:6" x14ac:dyDescent="0.25">
      <c r="A17784" s="40"/>
      <c r="F17784" s="509"/>
    </row>
    <row r="17785" spans="1:6" x14ac:dyDescent="0.25">
      <c r="A17785" s="40"/>
      <c r="F17785" s="509"/>
    </row>
    <row r="17786" spans="1:6" x14ac:dyDescent="0.25">
      <c r="A17786" s="40"/>
      <c r="F17786" s="509"/>
    </row>
    <row r="17787" spans="1:6" x14ac:dyDescent="0.25">
      <c r="A17787" s="40"/>
      <c r="F17787" s="509"/>
    </row>
    <row r="17788" spans="1:6" x14ac:dyDescent="0.25">
      <c r="A17788" s="40"/>
      <c r="F17788" s="509"/>
    </row>
    <row r="17789" spans="1:6" x14ac:dyDescent="0.25">
      <c r="A17789" s="40"/>
      <c r="F17789" s="509"/>
    </row>
    <row r="17790" spans="1:6" x14ac:dyDescent="0.25">
      <c r="A17790" s="40"/>
      <c r="F17790" s="509"/>
    </row>
    <row r="17791" spans="1:6" x14ac:dyDescent="0.25">
      <c r="A17791" s="40"/>
      <c r="F17791" s="509"/>
    </row>
    <row r="17792" spans="1:6" x14ac:dyDescent="0.25">
      <c r="A17792" s="40"/>
      <c r="F17792" s="509"/>
    </row>
    <row r="17793" spans="1:6" x14ac:dyDescent="0.25">
      <c r="A17793" s="40"/>
      <c r="F17793" s="509"/>
    </row>
    <row r="17794" spans="1:6" x14ac:dyDescent="0.25">
      <c r="A17794" s="40"/>
      <c r="F17794" s="509"/>
    </row>
    <row r="17795" spans="1:6" x14ac:dyDescent="0.25">
      <c r="A17795" s="40"/>
      <c r="F17795" s="509"/>
    </row>
    <row r="17796" spans="1:6" x14ac:dyDescent="0.25">
      <c r="A17796" s="40"/>
      <c r="F17796" s="509"/>
    </row>
    <row r="17797" spans="1:6" x14ac:dyDescent="0.25">
      <c r="A17797" s="40"/>
      <c r="F17797" s="509"/>
    </row>
    <row r="17798" spans="1:6" x14ac:dyDescent="0.25">
      <c r="A17798" s="40"/>
      <c r="F17798" s="509"/>
    </row>
    <row r="17799" spans="1:6" x14ac:dyDescent="0.25">
      <c r="A17799" s="40"/>
      <c r="F17799" s="509"/>
    </row>
    <row r="17800" spans="1:6" x14ac:dyDescent="0.25">
      <c r="A17800" s="40"/>
      <c r="F17800" s="509"/>
    </row>
    <row r="17801" spans="1:6" x14ac:dyDescent="0.25">
      <c r="A17801" s="40"/>
      <c r="F17801" s="509"/>
    </row>
    <row r="17802" spans="1:6" x14ac:dyDescent="0.25">
      <c r="A17802" s="40"/>
      <c r="F17802" s="509"/>
    </row>
    <row r="17803" spans="1:6" x14ac:dyDescent="0.25">
      <c r="A17803" s="40"/>
      <c r="F17803" s="509"/>
    </row>
    <row r="17804" spans="1:6" x14ac:dyDescent="0.25">
      <c r="A17804" s="40"/>
      <c r="F17804" s="509"/>
    </row>
    <row r="17805" spans="1:6" x14ac:dyDescent="0.25">
      <c r="A17805" s="40"/>
      <c r="F17805" s="509"/>
    </row>
    <row r="17806" spans="1:6" x14ac:dyDescent="0.25">
      <c r="A17806" s="40"/>
      <c r="F17806" s="509"/>
    </row>
    <row r="17807" spans="1:6" x14ac:dyDescent="0.25">
      <c r="A17807" s="40"/>
      <c r="F17807" s="509"/>
    </row>
    <row r="17808" spans="1:6" x14ac:dyDescent="0.25">
      <c r="A17808" s="40"/>
      <c r="F17808" s="509"/>
    </row>
    <row r="17809" spans="1:6" x14ac:dyDescent="0.25">
      <c r="A17809" s="40"/>
      <c r="F17809" s="509"/>
    </row>
    <row r="17810" spans="1:6" x14ac:dyDescent="0.25">
      <c r="A17810" s="40"/>
      <c r="F17810" s="509"/>
    </row>
    <row r="17811" spans="1:6" x14ac:dyDescent="0.25">
      <c r="A17811" s="40"/>
      <c r="F17811" s="509"/>
    </row>
    <row r="17812" spans="1:6" x14ac:dyDescent="0.25">
      <c r="A17812" s="40"/>
      <c r="F17812" s="509"/>
    </row>
    <row r="17813" spans="1:6" x14ac:dyDescent="0.25">
      <c r="A17813" s="40"/>
      <c r="F17813" s="509"/>
    </row>
    <row r="17814" spans="1:6" x14ac:dyDescent="0.25">
      <c r="A17814" s="40"/>
      <c r="F17814" s="509"/>
    </row>
    <row r="17815" spans="1:6" x14ac:dyDescent="0.25">
      <c r="A17815" s="40"/>
      <c r="F17815" s="509"/>
    </row>
    <row r="17816" spans="1:6" x14ac:dyDescent="0.25">
      <c r="A17816" s="40"/>
      <c r="F17816" s="509"/>
    </row>
    <row r="17817" spans="1:6" x14ac:dyDescent="0.25">
      <c r="A17817" s="40"/>
      <c r="F17817" s="509"/>
    </row>
    <row r="17818" spans="1:6" x14ac:dyDescent="0.25">
      <c r="A17818" s="40"/>
      <c r="F17818" s="509"/>
    </row>
    <row r="17819" spans="1:6" x14ac:dyDescent="0.25">
      <c r="A17819" s="40"/>
      <c r="F17819" s="509"/>
    </row>
    <row r="17820" spans="1:6" x14ac:dyDescent="0.25">
      <c r="A17820" s="40"/>
      <c r="F17820" s="509"/>
    </row>
    <row r="17821" spans="1:6" x14ac:dyDescent="0.25">
      <c r="A17821" s="40"/>
      <c r="F17821" s="509"/>
    </row>
    <row r="17822" spans="1:6" x14ac:dyDescent="0.25">
      <c r="A17822" s="40"/>
      <c r="F17822" s="509"/>
    </row>
    <row r="17823" spans="1:6" x14ac:dyDescent="0.25">
      <c r="A17823" s="40"/>
      <c r="F17823" s="509"/>
    </row>
    <row r="17824" spans="1:6" x14ac:dyDescent="0.25">
      <c r="A17824" s="40"/>
      <c r="F17824" s="509"/>
    </row>
    <row r="17825" spans="1:6" x14ac:dyDescent="0.25">
      <c r="A17825" s="40"/>
      <c r="F17825" s="509"/>
    </row>
    <row r="17826" spans="1:6" x14ac:dyDescent="0.25">
      <c r="A17826" s="40"/>
      <c r="F17826" s="509"/>
    </row>
    <row r="17827" spans="1:6" x14ac:dyDescent="0.25">
      <c r="A17827" s="40"/>
      <c r="F17827" s="509"/>
    </row>
    <row r="17828" spans="1:6" x14ac:dyDescent="0.25">
      <c r="A17828" s="40"/>
      <c r="F17828" s="509"/>
    </row>
    <row r="17829" spans="1:6" x14ac:dyDescent="0.25">
      <c r="A17829" s="40"/>
      <c r="F17829" s="509"/>
    </row>
    <row r="17830" spans="1:6" x14ac:dyDescent="0.25">
      <c r="A17830" s="40"/>
      <c r="F17830" s="509"/>
    </row>
    <row r="17831" spans="1:6" x14ac:dyDescent="0.25">
      <c r="A17831" s="40"/>
      <c r="F17831" s="509"/>
    </row>
    <row r="17832" spans="1:6" x14ac:dyDescent="0.25">
      <c r="A17832" s="40"/>
      <c r="F17832" s="509"/>
    </row>
    <row r="17833" spans="1:6" x14ac:dyDescent="0.25">
      <c r="A17833" s="40"/>
      <c r="F17833" s="509"/>
    </row>
    <row r="17834" spans="1:6" x14ac:dyDescent="0.25">
      <c r="A17834" s="40"/>
      <c r="F17834" s="509"/>
    </row>
    <row r="17835" spans="1:6" x14ac:dyDescent="0.25">
      <c r="A17835" s="40"/>
      <c r="F17835" s="509"/>
    </row>
    <row r="17836" spans="1:6" x14ac:dyDescent="0.25">
      <c r="A17836" s="40"/>
      <c r="F17836" s="509"/>
    </row>
    <row r="17837" spans="1:6" x14ac:dyDescent="0.25">
      <c r="A17837" s="40"/>
      <c r="F17837" s="509"/>
    </row>
    <row r="17838" spans="1:6" x14ac:dyDescent="0.25">
      <c r="A17838" s="40"/>
      <c r="F17838" s="509"/>
    </row>
    <row r="17839" spans="1:6" x14ac:dyDescent="0.25">
      <c r="A17839" s="40"/>
      <c r="F17839" s="509"/>
    </row>
    <row r="17840" spans="1:6" x14ac:dyDescent="0.25">
      <c r="A17840" s="40"/>
      <c r="F17840" s="509"/>
    </row>
    <row r="17841" spans="1:6" x14ac:dyDescent="0.25">
      <c r="A17841" s="40"/>
      <c r="F17841" s="509"/>
    </row>
    <row r="17842" spans="1:6" x14ac:dyDescent="0.25">
      <c r="A17842" s="40"/>
      <c r="F17842" s="509"/>
    </row>
    <row r="17843" spans="1:6" x14ac:dyDescent="0.25">
      <c r="A17843" s="40"/>
      <c r="F17843" s="509"/>
    </row>
    <row r="17844" spans="1:6" x14ac:dyDescent="0.25">
      <c r="A17844" s="40"/>
      <c r="F17844" s="509"/>
    </row>
    <row r="17845" spans="1:6" x14ac:dyDescent="0.25">
      <c r="A17845" s="40"/>
      <c r="F17845" s="509"/>
    </row>
    <row r="17846" spans="1:6" x14ac:dyDescent="0.25">
      <c r="A17846" s="40"/>
      <c r="F17846" s="509"/>
    </row>
    <row r="17847" spans="1:6" x14ac:dyDescent="0.25">
      <c r="A17847" s="40"/>
      <c r="F17847" s="509"/>
    </row>
    <row r="17848" spans="1:6" x14ac:dyDescent="0.25">
      <c r="A17848" s="40"/>
      <c r="F17848" s="509"/>
    </row>
    <row r="17849" spans="1:6" x14ac:dyDescent="0.25">
      <c r="A17849" s="40"/>
      <c r="F17849" s="509"/>
    </row>
    <row r="17850" spans="1:6" x14ac:dyDescent="0.25">
      <c r="A17850" s="40"/>
      <c r="F17850" s="509"/>
    </row>
    <row r="17851" spans="1:6" x14ac:dyDescent="0.25">
      <c r="A17851" s="40"/>
      <c r="F17851" s="509"/>
    </row>
    <row r="17852" spans="1:6" x14ac:dyDescent="0.25">
      <c r="A17852" s="40"/>
      <c r="F17852" s="509"/>
    </row>
    <row r="17853" spans="1:6" x14ac:dyDescent="0.25">
      <c r="A17853" s="40"/>
      <c r="F17853" s="509"/>
    </row>
    <row r="17854" spans="1:6" x14ac:dyDescent="0.25">
      <c r="A17854" s="40"/>
      <c r="F17854" s="509"/>
    </row>
    <row r="17855" spans="1:6" x14ac:dyDescent="0.25">
      <c r="A17855" s="40"/>
      <c r="F17855" s="509"/>
    </row>
    <row r="17856" spans="1:6" x14ac:dyDescent="0.25">
      <c r="A17856" s="40"/>
      <c r="F17856" s="509"/>
    </row>
    <row r="17857" spans="1:6" x14ac:dyDescent="0.25">
      <c r="A17857" s="40"/>
      <c r="F17857" s="509"/>
    </row>
    <row r="17858" spans="1:6" x14ac:dyDescent="0.25">
      <c r="A17858" s="40"/>
      <c r="F17858" s="509"/>
    </row>
    <row r="17859" spans="1:6" x14ac:dyDescent="0.25">
      <c r="A17859" s="40"/>
      <c r="F17859" s="509"/>
    </row>
    <row r="17860" spans="1:6" x14ac:dyDescent="0.25">
      <c r="A17860" s="40"/>
      <c r="F17860" s="509"/>
    </row>
    <row r="17861" spans="1:6" x14ac:dyDescent="0.25">
      <c r="A17861" s="40"/>
      <c r="F17861" s="509"/>
    </row>
    <row r="17862" spans="1:6" x14ac:dyDescent="0.25">
      <c r="A17862" s="40"/>
      <c r="F17862" s="509"/>
    </row>
    <row r="17863" spans="1:6" x14ac:dyDescent="0.25">
      <c r="A17863" s="40"/>
      <c r="F17863" s="509"/>
    </row>
    <row r="17864" spans="1:6" x14ac:dyDescent="0.25">
      <c r="A17864" s="40"/>
      <c r="F17864" s="509"/>
    </row>
    <row r="17865" spans="1:6" x14ac:dyDescent="0.25">
      <c r="A17865" s="40"/>
      <c r="F17865" s="509"/>
    </row>
    <row r="17866" spans="1:6" x14ac:dyDescent="0.25">
      <c r="A17866" s="40"/>
      <c r="F17866" s="509"/>
    </row>
    <row r="17867" spans="1:6" x14ac:dyDescent="0.25">
      <c r="A17867" s="40"/>
      <c r="F17867" s="509"/>
    </row>
    <row r="17868" spans="1:6" x14ac:dyDescent="0.25">
      <c r="A17868" s="40"/>
      <c r="F17868" s="509"/>
    </row>
    <row r="17869" spans="1:6" x14ac:dyDescent="0.25">
      <c r="A17869" s="40"/>
      <c r="F17869" s="509"/>
    </row>
    <row r="17870" spans="1:6" x14ac:dyDescent="0.25">
      <c r="A17870" s="40"/>
      <c r="F17870" s="509"/>
    </row>
    <row r="17871" spans="1:6" x14ac:dyDescent="0.25">
      <c r="A17871" s="40"/>
      <c r="F17871" s="509"/>
    </row>
    <row r="17872" spans="1:6" x14ac:dyDescent="0.25">
      <c r="A17872" s="40"/>
      <c r="F17872" s="509"/>
    </row>
    <row r="17873" spans="1:6" x14ac:dyDescent="0.25">
      <c r="A17873" s="40"/>
      <c r="F17873" s="509"/>
    </row>
    <row r="17874" spans="1:6" x14ac:dyDescent="0.25">
      <c r="A17874" s="40"/>
      <c r="F17874" s="509"/>
    </row>
    <row r="17875" spans="1:6" x14ac:dyDescent="0.25">
      <c r="A17875" s="40"/>
      <c r="F17875" s="509"/>
    </row>
    <row r="17876" spans="1:6" x14ac:dyDescent="0.25">
      <c r="A17876" s="40"/>
      <c r="F17876" s="509"/>
    </row>
    <row r="17877" spans="1:6" x14ac:dyDescent="0.25">
      <c r="A17877" s="40"/>
      <c r="F17877" s="509"/>
    </row>
    <row r="17878" spans="1:6" x14ac:dyDescent="0.25">
      <c r="A17878" s="40"/>
      <c r="F17878" s="509"/>
    </row>
    <row r="17879" spans="1:6" x14ac:dyDescent="0.25">
      <c r="A17879" s="40"/>
      <c r="F17879" s="509"/>
    </row>
    <row r="17880" spans="1:6" x14ac:dyDescent="0.25">
      <c r="A17880" s="40"/>
      <c r="F17880" s="509"/>
    </row>
    <row r="17881" spans="1:6" x14ac:dyDescent="0.25">
      <c r="A17881" s="40"/>
      <c r="F17881" s="509"/>
    </row>
    <row r="17882" spans="1:6" x14ac:dyDescent="0.25">
      <c r="A17882" s="40"/>
      <c r="F17882" s="509"/>
    </row>
    <row r="17883" spans="1:6" x14ac:dyDescent="0.25">
      <c r="A17883" s="40"/>
      <c r="F17883" s="509"/>
    </row>
    <row r="17884" spans="1:6" x14ac:dyDescent="0.25">
      <c r="A17884" s="40"/>
      <c r="F17884" s="509"/>
    </row>
    <row r="17885" spans="1:6" x14ac:dyDescent="0.25">
      <c r="A17885" s="40"/>
      <c r="F17885" s="509"/>
    </row>
    <row r="17886" spans="1:6" x14ac:dyDescent="0.25">
      <c r="A17886" s="40"/>
      <c r="F17886" s="509"/>
    </row>
    <row r="17887" spans="1:6" x14ac:dyDescent="0.25">
      <c r="A17887" s="40"/>
      <c r="F17887" s="509"/>
    </row>
    <row r="17888" spans="1:6" x14ac:dyDescent="0.25">
      <c r="A17888" s="40"/>
      <c r="F17888" s="509"/>
    </row>
    <row r="17889" spans="1:6" x14ac:dyDescent="0.25">
      <c r="A17889" s="40"/>
      <c r="F17889" s="509"/>
    </row>
    <row r="17890" spans="1:6" x14ac:dyDescent="0.25">
      <c r="A17890" s="40"/>
      <c r="F17890" s="509"/>
    </row>
    <row r="17891" spans="1:6" x14ac:dyDescent="0.25">
      <c r="A17891" s="40"/>
      <c r="F17891" s="509"/>
    </row>
    <row r="17892" spans="1:6" x14ac:dyDescent="0.25">
      <c r="A17892" s="40"/>
      <c r="F17892" s="509"/>
    </row>
    <row r="17893" spans="1:6" x14ac:dyDescent="0.25">
      <c r="A17893" s="40"/>
      <c r="F17893" s="509"/>
    </row>
    <row r="17894" spans="1:6" x14ac:dyDescent="0.25">
      <c r="A17894" s="40"/>
      <c r="F17894" s="509"/>
    </row>
    <row r="17895" spans="1:6" x14ac:dyDescent="0.25">
      <c r="A17895" s="40"/>
      <c r="F17895" s="509"/>
    </row>
    <row r="17896" spans="1:6" x14ac:dyDescent="0.25">
      <c r="A17896" s="40"/>
      <c r="F17896" s="509"/>
    </row>
    <row r="17897" spans="1:6" x14ac:dyDescent="0.25">
      <c r="A17897" s="40"/>
      <c r="F17897" s="509"/>
    </row>
    <row r="17898" spans="1:6" x14ac:dyDescent="0.25">
      <c r="A17898" s="40"/>
      <c r="F17898" s="509"/>
    </row>
    <row r="17899" spans="1:6" x14ac:dyDescent="0.25">
      <c r="A17899" s="40"/>
      <c r="F17899" s="509"/>
    </row>
    <row r="17900" spans="1:6" x14ac:dyDescent="0.25">
      <c r="A17900" s="40"/>
      <c r="F17900" s="509"/>
    </row>
    <row r="17901" spans="1:6" x14ac:dyDescent="0.25">
      <c r="A17901" s="40"/>
      <c r="F17901" s="509"/>
    </row>
    <row r="17902" spans="1:6" x14ac:dyDescent="0.25">
      <c r="A17902" s="40"/>
      <c r="F17902" s="509"/>
    </row>
    <row r="17903" spans="1:6" x14ac:dyDescent="0.25">
      <c r="A17903" s="40"/>
      <c r="F17903" s="509"/>
    </row>
    <row r="17904" spans="1:6" x14ac:dyDescent="0.25">
      <c r="A17904" s="40"/>
      <c r="F17904" s="509"/>
    </row>
    <row r="17905" spans="1:6" x14ac:dyDescent="0.25">
      <c r="A17905" s="40"/>
      <c r="F17905" s="509"/>
    </row>
    <row r="17906" spans="1:6" x14ac:dyDescent="0.25">
      <c r="A17906" s="40"/>
      <c r="F17906" s="509"/>
    </row>
    <row r="17907" spans="1:6" x14ac:dyDescent="0.25">
      <c r="A17907" s="40"/>
      <c r="F17907" s="509"/>
    </row>
    <row r="17908" spans="1:6" x14ac:dyDescent="0.25">
      <c r="A17908" s="40"/>
      <c r="F17908" s="509"/>
    </row>
    <row r="17909" spans="1:6" x14ac:dyDescent="0.25">
      <c r="A17909" s="40"/>
      <c r="F17909" s="509"/>
    </row>
    <row r="17910" spans="1:6" x14ac:dyDescent="0.25">
      <c r="A17910" s="40"/>
      <c r="F17910" s="509"/>
    </row>
    <row r="17911" spans="1:6" x14ac:dyDescent="0.25">
      <c r="A17911" s="40"/>
      <c r="F17911" s="509"/>
    </row>
    <row r="17912" spans="1:6" x14ac:dyDescent="0.25">
      <c r="A17912" s="40"/>
      <c r="F17912" s="509"/>
    </row>
    <row r="17913" spans="1:6" x14ac:dyDescent="0.25">
      <c r="A17913" s="40"/>
      <c r="F17913" s="509"/>
    </row>
    <row r="17914" spans="1:6" x14ac:dyDescent="0.25">
      <c r="A17914" s="40"/>
      <c r="F17914" s="509"/>
    </row>
    <row r="17915" spans="1:6" x14ac:dyDescent="0.25">
      <c r="A17915" s="40"/>
      <c r="F17915" s="509"/>
    </row>
    <row r="17916" spans="1:6" x14ac:dyDescent="0.25">
      <c r="A17916" s="40"/>
      <c r="F17916" s="509"/>
    </row>
    <row r="17917" spans="1:6" x14ac:dyDescent="0.25">
      <c r="A17917" s="40"/>
      <c r="F17917" s="509"/>
    </row>
    <row r="17918" spans="1:6" x14ac:dyDescent="0.25">
      <c r="A17918" s="40"/>
      <c r="F17918" s="509"/>
    </row>
    <row r="17919" spans="1:6" x14ac:dyDescent="0.25">
      <c r="A17919" s="40"/>
      <c r="F17919" s="509"/>
    </row>
    <row r="17920" spans="1:6" x14ac:dyDescent="0.25">
      <c r="A17920" s="40"/>
      <c r="F17920" s="509"/>
    </row>
    <row r="17921" spans="1:6" x14ac:dyDescent="0.25">
      <c r="A17921" s="40"/>
      <c r="F17921" s="509"/>
    </row>
    <row r="17922" spans="1:6" x14ac:dyDescent="0.25">
      <c r="A17922" s="40"/>
      <c r="F17922" s="509"/>
    </row>
    <row r="17923" spans="1:6" x14ac:dyDescent="0.25">
      <c r="A17923" s="40"/>
      <c r="F17923" s="509"/>
    </row>
    <row r="17924" spans="1:6" x14ac:dyDescent="0.25">
      <c r="A17924" s="40"/>
      <c r="F17924" s="509"/>
    </row>
    <row r="17925" spans="1:6" x14ac:dyDescent="0.25">
      <c r="A17925" s="40"/>
      <c r="F17925" s="509"/>
    </row>
    <row r="17926" spans="1:6" x14ac:dyDescent="0.25">
      <c r="A17926" s="40"/>
      <c r="F17926" s="509"/>
    </row>
    <row r="17927" spans="1:6" x14ac:dyDescent="0.25">
      <c r="A17927" s="40"/>
      <c r="F17927" s="509"/>
    </row>
    <row r="17928" spans="1:6" x14ac:dyDescent="0.25">
      <c r="A17928" s="40"/>
      <c r="F17928" s="509"/>
    </row>
    <row r="17929" spans="1:6" x14ac:dyDescent="0.25">
      <c r="A17929" s="40"/>
      <c r="F17929" s="509"/>
    </row>
    <row r="17930" spans="1:6" x14ac:dyDescent="0.25">
      <c r="A17930" s="40"/>
      <c r="F17930" s="509"/>
    </row>
    <row r="17931" spans="1:6" x14ac:dyDescent="0.25">
      <c r="A17931" s="40"/>
      <c r="F17931" s="509"/>
    </row>
    <row r="17932" spans="1:6" x14ac:dyDescent="0.25">
      <c r="A17932" s="40"/>
      <c r="F17932" s="509"/>
    </row>
    <row r="17933" spans="1:6" x14ac:dyDescent="0.25">
      <c r="A17933" s="40"/>
      <c r="F17933" s="509"/>
    </row>
    <row r="17934" spans="1:6" x14ac:dyDescent="0.25">
      <c r="A17934" s="40"/>
      <c r="F17934" s="509"/>
    </row>
    <row r="17935" spans="1:6" x14ac:dyDescent="0.25">
      <c r="A17935" s="40"/>
      <c r="F17935" s="509"/>
    </row>
    <row r="17936" spans="1:6" x14ac:dyDescent="0.25">
      <c r="A17936" s="40"/>
      <c r="F17936" s="509"/>
    </row>
    <row r="17937" spans="1:6" x14ac:dyDescent="0.25">
      <c r="A17937" s="40"/>
      <c r="F17937" s="509"/>
    </row>
    <row r="17938" spans="1:6" x14ac:dyDescent="0.25">
      <c r="A17938" s="40"/>
      <c r="F17938" s="509"/>
    </row>
    <row r="17939" spans="1:6" x14ac:dyDescent="0.25">
      <c r="A17939" s="40"/>
      <c r="F17939" s="509"/>
    </row>
    <row r="17940" spans="1:6" x14ac:dyDescent="0.25">
      <c r="A17940" s="40"/>
      <c r="F17940" s="509"/>
    </row>
    <row r="17941" spans="1:6" x14ac:dyDescent="0.25">
      <c r="A17941" s="40"/>
      <c r="F17941" s="509"/>
    </row>
    <row r="17942" spans="1:6" x14ac:dyDescent="0.25">
      <c r="A17942" s="40"/>
      <c r="F17942" s="509"/>
    </row>
    <row r="17943" spans="1:6" x14ac:dyDescent="0.25">
      <c r="A17943" s="40"/>
      <c r="F17943" s="509"/>
    </row>
    <row r="17944" spans="1:6" x14ac:dyDescent="0.25">
      <c r="A17944" s="40"/>
      <c r="F17944" s="509"/>
    </row>
    <row r="17945" spans="1:6" x14ac:dyDescent="0.25">
      <c r="A17945" s="40"/>
      <c r="F17945" s="509"/>
    </row>
    <row r="17946" spans="1:6" x14ac:dyDescent="0.25">
      <c r="A17946" s="40"/>
      <c r="F17946" s="509"/>
    </row>
    <row r="17947" spans="1:6" x14ac:dyDescent="0.25">
      <c r="A17947" s="40"/>
      <c r="F17947" s="509"/>
    </row>
    <row r="17948" spans="1:6" x14ac:dyDescent="0.25">
      <c r="A17948" s="40"/>
      <c r="F17948" s="509"/>
    </row>
    <row r="17949" spans="1:6" x14ac:dyDescent="0.25">
      <c r="A17949" s="40"/>
      <c r="F17949" s="509"/>
    </row>
    <row r="17950" spans="1:6" x14ac:dyDescent="0.25">
      <c r="A17950" s="40"/>
      <c r="F17950" s="509"/>
    </row>
    <row r="17951" spans="1:6" x14ac:dyDescent="0.25">
      <c r="A17951" s="40"/>
      <c r="F17951" s="509"/>
    </row>
    <row r="17952" spans="1:6" x14ac:dyDescent="0.25">
      <c r="A17952" s="40"/>
      <c r="F17952" s="509"/>
    </row>
    <row r="17953" spans="1:6" x14ac:dyDescent="0.25">
      <c r="A17953" s="40"/>
      <c r="F17953" s="509"/>
    </row>
    <row r="17954" spans="1:6" x14ac:dyDescent="0.25">
      <c r="A17954" s="40"/>
      <c r="F17954" s="509"/>
    </row>
    <row r="17955" spans="1:6" x14ac:dyDescent="0.25">
      <c r="A17955" s="40"/>
      <c r="F17955" s="509"/>
    </row>
    <row r="17956" spans="1:6" x14ac:dyDescent="0.25">
      <c r="A17956" s="40"/>
      <c r="F17956" s="509"/>
    </row>
    <row r="17957" spans="1:6" x14ac:dyDescent="0.25">
      <c r="A17957" s="40"/>
      <c r="F17957" s="509"/>
    </row>
    <row r="17958" spans="1:6" x14ac:dyDescent="0.25">
      <c r="A17958" s="40"/>
      <c r="F17958" s="509"/>
    </row>
    <row r="17959" spans="1:6" x14ac:dyDescent="0.25">
      <c r="A17959" s="40"/>
      <c r="F17959" s="509"/>
    </row>
    <row r="17960" spans="1:6" x14ac:dyDescent="0.25">
      <c r="A17960" s="40"/>
      <c r="F17960" s="509"/>
    </row>
    <row r="17961" spans="1:6" x14ac:dyDescent="0.25">
      <c r="A17961" s="40"/>
      <c r="F17961" s="509"/>
    </row>
    <row r="17962" spans="1:6" x14ac:dyDescent="0.25">
      <c r="A17962" s="40"/>
      <c r="F17962" s="509"/>
    </row>
    <row r="17963" spans="1:6" x14ac:dyDescent="0.25">
      <c r="A17963" s="40"/>
      <c r="F17963" s="509"/>
    </row>
    <row r="17964" spans="1:6" x14ac:dyDescent="0.25">
      <c r="A17964" s="40"/>
      <c r="F17964" s="509"/>
    </row>
    <row r="17965" spans="1:6" x14ac:dyDescent="0.25">
      <c r="A17965" s="40"/>
      <c r="F17965" s="509"/>
    </row>
    <row r="17966" spans="1:6" x14ac:dyDescent="0.25">
      <c r="A17966" s="40"/>
      <c r="F17966" s="509"/>
    </row>
    <row r="17967" spans="1:6" x14ac:dyDescent="0.25">
      <c r="A17967" s="40"/>
      <c r="F17967" s="509"/>
    </row>
    <row r="17968" spans="1:6" x14ac:dyDescent="0.25">
      <c r="A17968" s="40"/>
      <c r="F17968" s="509"/>
    </row>
    <row r="17969" spans="1:6" x14ac:dyDescent="0.25">
      <c r="A17969" s="40"/>
      <c r="F17969" s="509"/>
    </row>
    <row r="17970" spans="1:6" x14ac:dyDescent="0.25">
      <c r="A17970" s="40"/>
      <c r="F17970" s="509"/>
    </row>
    <row r="17971" spans="1:6" x14ac:dyDescent="0.25">
      <c r="A17971" s="40"/>
      <c r="F17971" s="509"/>
    </row>
    <row r="17972" spans="1:6" x14ac:dyDescent="0.25">
      <c r="A17972" s="40"/>
      <c r="F17972" s="509"/>
    </row>
    <row r="17973" spans="1:6" x14ac:dyDescent="0.25">
      <c r="A17973" s="40"/>
      <c r="F17973" s="509"/>
    </row>
    <row r="17974" spans="1:6" x14ac:dyDescent="0.25">
      <c r="A17974" s="40"/>
      <c r="F17974" s="509"/>
    </row>
    <row r="17975" spans="1:6" x14ac:dyDescent="0.25">
      <c r="A17975" s="40"/>
      <c r="F17975" s="509"/>
    </row>
    <row r="17976" spans="1:6" x14ac:dyDescent="0.25">
      <c r="A17976" s="40"/>
      <c r="F17976" s="509"/>
    </row>
    <row r="17977" spans="1:6" x14ac:dyDescent="0.25">
      <c r="A17977" s="40"/>
      <c r="F17977" s="509"/>
    </row>
    <row r="17978" spans="1:6" x14ac:dyDescent="0.25">
      <c r="A17978" s="40"/>
      <c r="F17978" s="509"/>
    </row>
    <row r="17979" spans="1:6" x14ac:dyDescent="0.25">
      <c r="A17979" s="40"/>
      <c r="F17979" s="509"/>
    </row>
    <row r="17980" spans="1:6" x14ac:dyDescent="0.25">
      <c r="A17980" s="40"/>
      <c r="F17980" s="509"/>
    </row>
    <row r="17981" spans="1:6" x14ac:dyDescent="0.25">
      <c r="A17981" s="40"/>
      <c r="F17981" s="509"/>
    </row>
    <row r="17982" spans="1:6" x14ac:dyDescent="0.25">
      <c r="A17982" s="40"/>
      <c r="F17982" s="509"/>
    </row>
    <row r="17983" spans="1:6" x14ac:dyDescent="0.25">
      <c r="A17983" s="40"/>
      <c r="F17983" s="509"/>
    </row>
    <row r="17984" spans="1:6" x14ac:dyDescent="0.25">
      <c r="A17984" s="40"/>
      <c r="F17984" s="509"/>
    </row>
    <row r="17985" spans="1:6" x14ac:dyDescent="0.25">
      <c r="A17985" s="40"/>
      <c r="F17985" s="509"/>
    </row>
    <row r="17986" spans="1:6" x14ac:dyDescent="0.25">
      <c r="A17986" s="40"/>
      <c r="F17986" s="509"/>
    </row>
    <row r="17987" spans="1:6" x14ac:dyDescent="0.25">
      <c r="A17987" s="40"/>
      <c r="F17987" s="509"/>
    </row>
    <row r="17988" spans="1:6" x14ac:dyDescent="0.25">
      <c r="A17988" s="40"/>
      <c r="F17988" s="509"/>
    </row>
    <row r="17989" spans="1:6" x14ac:dyDescent="0.25">
      <c r="A17989" s="40"/>
      <c r="F17989" s="509"/>
    </row>
    <row r="17990" spans="1:6" x14ac:dyDescent="0.25">
      <c r="A17990" s="40"/>
      <c r="F17990" s="509"/>
    </row>
    <row r="17991" spans="1:6" x14ac:dyDescent="0.25">
      <c r="A17991" s="40"/>
      <c r="F17991" s="509"/>
    </row>
    <row r="17992" spans="1:6" x14ac:dyDescent="0.25">
      <c r="A17992" s="40"/>
      <c r="F17992" s="509"/>
    </row>
    <row r="17993" spans="1:6" x14ac:dyDescent="0.25">
      <c r="A17993" s="40"/>
      <c r="F17993" s="509"/>
    </row>
    <row r="17994" spans="1:6" x14ac:dyDescent="0.25">
      <c r="A17994" s="40"/>
      <c r="F17994" s="509"/>
    </row>
    <row r="17995" spans="1:6" x14ac:dyDescent="0.25">
      <c r="A17995" s="40"/>
      <c r="F17995" s="509"/>
    </row>
    <row r="17996" spans="1:6" x14ac:dyDescent="0.25">
      <c r="A17996" s="40"/>
      <c r="F17996" s="509"/>
    </row>
    <row r="17997" spans="1:6" x14ac:dyDescent="0.25">
      <c r="A17997" s="40"/>
      <c r="F17997" s="509"/>
    </row>
    <row r="17998" spans="1:6" x14ac:dyDescent="0.25">
      <c r="A17998" s="40"/>
      <c r="F17998" s="509"/>
    </row>
    <row r="17999" spans="1:6" x14ac:dyDescent="0.25">
      <c r="A17999" s="40"/>
      <c r="F17999" s="509"/>
    </row>
    <row r="18000" spans="1:6" x14ac:dyDescent="0.25">
      <c r="A18000" s="40"/>
      <c r="F18000" s="509"/>
    </row>
    <row r="18001" spans="1:6" x14ac:dyDescent="0.25">
      <c r="A18001" s="40"/>
      <c r="F18001" s="509"/>
    </row>
    <row r="18002" spans="1:6" x14ac:dyDescent="0.25">
      <c r="A18002" s="40"/>
      <c r="F18002" s="509"/>
    </row>
    <row r="18003" spans="1:6" x14ac:dyDescent="0.25">
      <c r="A18003" s="40"/>
      <c r="F18003" s="509"/>
    </row>
    <row r="18004" spans="1:6" x14ac:dyDescent="0.25">
      <c r="A18004" s="40"/>
      <c r="F18004" s="509"/>
    </row>
    <row r="18005" spans="1:6" x14ac:dyDescent="0.25">
      <c r="A18005" s="40"/>
      <c r="F18005" s="509"/>
    </row>
    <row r="18006" spans="1:6" x14ac:dyDescent="0.25">
      <c r="A18006" s="40"/>
      <c r="F18006" s="509"/>
    </row>
    <row r="18007" spans="1:6" x14ac:dyDescent="0.25">
      <c r="A18007" s="40"/>
      <c r="F18007" s="509"/>
    </row>
    <row r="18008" spans="1:6" x14ac:dyDescent="0.25">
      <c r="A18008" s="40"/>
      <c r="F18008" s="509"/>
    </row>
    <row r="18009" spans="1:6" x14ac:dyDescent="0.25">
      <c r="A18009" s="40"/>
      <c r="F18009" s="509"/>
    </row>
    <row r="18010" spans="1:6" x14ac:dyDescent="0.25">
      <c r="A18010" s="40"/>
      <c r="F18010" s="509"/>
    </row>
    <row r="18011" spans="1:6" x14ac:dyDescent="0.25">
      <c r="A18011" s="40"/>
      <c r="F18011" s="509"/>
    </row>
    <row r="18012" spans="1:6" x14ac:dyDescent="0.25">
      <c r="A18012" s="40"/>
      <c r="F18012" s="509"/>
    </row>
    <row r="18013" spans="1:6" x14ac:dyDescent="0.25">
      <c r="A18013" s="40"/>
      <c r="F18013" s="509"/>
    </row>
    <row r="18014" spans="1:6" x14ac:dyDescent="0.25">
      <c r="A18014" s="40"/>
      <c r="F18014" s="509"/>
    </row>
    <row r="18015" spans="1:6" x14ac:dyDescent="0.25">
      <c r="A18015" s="40"/>
      <c r="F18015" s="509"/>
    </row>
    <row r="18016" spans="1:6" x14ac:dyDescent="0.25">
      <c r="A18016" s="40"/>
      <c r="F18016" s="509"/>
    </row>
    <row r="18017" spans="1:6" x14ac:dyDescent="0.25">
      <c r="A18017" s="40"/>
      <c r="F18017" s="509"/>
    </row>
    <row r="18018" spans="1:6" x14ac:dyDescent="0.25">
      <c r="A18018" s="40"/>
      <c r="F18018" s="509"/>
    </row>
    <row r="18019" spans="1:6" x14ac:dyDescent="0.25">
      <c r="A18019" s="40"/>
      <c r="F18019" s="509"/>
    </row>
    <row r="18020" spans="1:6" x14ac:dyDescent="0.25">
      <c r="A18020" s="40"/>
      <c r="F18020" s="509"/>
    </row>
    <row r="18021" spans="1:6" x14ac:dyDescent="0.25">
      <c r="A18021" s="40"/>
      <c r="F18021" s="509"/>
    </row>
    <row r="18022" spans="1:6" x14ac:dyDescent="0.25">
      <c r="A18022" s="40"/>
      <c r="F18022" s="509"/>
    </row>
    <row r="18023" spans="1:6" x14ac:dyDescent="0.25">
      <c r="A18023" s="40"/>
      <c r="F18023" s="509"/>
    </row>
    <row r="18024" spans="1:6" x14ac:dyDescent="0.25">
      <c r="A18024" s="40"/>
      <c r="F18024" s="509"/>
    </row>
    <row r="18025" spans="1:6" x14ac:dyDescent="0.25">
      <c r="A18025" s="40"/>
      <c r="F18025" s="509"/>
    </row>
    <row r="18026" spans="1:6" x14ac:dyDescent="0.25">
      <c r="A18026" s="40"/>
      <c r="F18026" s="509"/>
    </row>
    <row r="18027" spans="1:6" x14ac:dyDescent="0.25">
      <c r="A18027" s="40"/>
      <c r="F18027" s="509"/>
    </row>
    <row r="18028" spans="1:6" x14ac:dyDescent="0.25">
      <c r="A18028" s="40"/>
      <c r="F18028" s="509"/>
    </row>
    <row r="18029" spans="1:6" x14ac:dyDescent="0.25">
      <c r="A18029" s="40"/>
      <c r="F18029" s="509"/>
    </row>
    <row r="18030" spans="1:6" x14ac:dyDescent="0.25">
      <c r="A18030" s="40"/>
      <c r="F18030" s="509"/>
    </row>
    <row r="18031" spans="1:6" x14ac:dyDescent="0.25">
      <c r="A18031" s="40"/>
      <c r="F18031" s="509"/>
    </row>
    <row r="18032" spans="1:6" x14ac:dyDescent="0.25">
      <c r="A18032" s="40"/>
      <c r="F18032" s="509"/>
    </row>
    <row r="18033" spans="1:6" x14ac:dyDescent="0.25">
      <c r="A18033" s="40"/>
      <c r="F18033" s="509"/>
    </row>
    <row r="18034" spans="1:6" x14ac:dyDescent="0.25">
      <c r="A18034" s="40"/>
      <c r="F18034" s="509"/>
    </row>
    <row r="18035" spans="1:6" x14ac:dyDescent="0.25">
      <c r="A18035" s="40"/>
      <c r="F18035" s="509"/>
    </row>
    <row r="18036" spans="1:6" x14ac:dyDescent="0.25">
      <c r="A18036" s="40"/>
      <c r="F18036" s="509"/>
    </row>
    <row r="18037" spans="1:6" x14ac:dyDescent="0.25">
      <c r="A18037" s="40"/>
      <c r="F18037" s="509"/>
    </row>
    <row r="18038" spans="1:6" x14ac:dyDescent="0.25">
      <c r="A18038" s="40"/>
      <c r="F18038" s="509"/>
    </row>
    <row r="18039" spans="1:6" x14ac:dyDescent="0.25">
      <c r="A18039" s="40"/>
      <c r="F18039" s="509"/>
    </row>
    <row r="18040" spans="1:6" x14ac:dyDescent="0.25">
      <c r="A18040" s="40"/>
      <c r="F18040" s="509"/>
    </row>
    <row r="18041" spans="1:6" x14ac:dyDescent="0.25">
      <c r="A18041" s="40"/>
      <c r="F18041" s="509"/>
    </row>
    <row r="18042" spans="1:6" x14ac:dyDescent="0.25">
      <c r="A18042" s="40"/>
      <c r="F18042" s="509"/>
    </row>
    <row r="18043" spans="1:6" x14ac:dyDescent="0.25">
      <c r="A18043" s="40"/>
      <c r="F18043" s="509"/>
    </row>
    <row r="18044" spans="1:6" x14ac:dyDescent="0.25">
      <c r="A18044" s="40"/>
      <c r="F18044" s="509"/>
    </row>
    <row r="18045" spans="1:6" x14ac:dyDescent="0.25">
      <c r="A18045" s="40"/>
      <c r="F18045" s="509"/>
    </row>
    <row r="18046" spans="1:6" x14ac:dyDescent="0.25">
      <c r="A18046" s="40"/>
      <c r="F18046" s="509"/>
    </row>
    <row r="18047" spans="1:6" x14ac:dyDescent="0.25">
      <c r="A18047" s="40"/>
      <c r="F18047" s="509"/>
    </row>
    <row r="18048" spans="1:6" x14ac:dyDescent="0.25">
      <c r="A18048" s="40"/>
      <c r="F18048" s="509"/>
    </row>
    <row r="18049" spans="1:6" x14ac:dyDescent="0.25">
      <c r="A18049" s="40"/>
      <c r="F18049" s="509"/>
    </row>
    <row r="18050" spans="1:6" x14ac:dyDescent="0.25">
      <c r="A18050" s="40"/>
      <c r="F18050" s="509"/>
    </row>
    <row r="18051" spans="1:6" x14ac:dyDescent="0.25">
      <c r="A18051" s="40"/>
      <c r="F18051" s="509"/>
    </row>
    <row r="18052" spans="1:6" x14ac:dyDescent="0.25">
      <c r="A18052" s="40"/>
      <c r="F18052" s="509"/>
    </row>
    <row r="18053" spans="1:6" x14ac:dyDescent="0.25">
      <c r="A18053" s="40"/>
      <c r="F18053" s="509"/>
    </row>
    <row r="18054" spans="1:6" x14ac:dyDescent="0.25">
      <c r="A18054" s="40"/>
      <c r="F18054" s="509"/>
    </row>
    <row r="18055" spans="1:6" x14ac:dyDescent="0.25">
      <c r="A18055" s="40"/>
      <c r="F18055" s="509"/>
    </row>
    <row r="18056" spans="1:6" x14ac:dyDescent="0.25">
      <c r="A18056" s="40"/>
      <c r="F18056" s="509"/>
    </row>
    <row r="18057" spans="1:6" x14ac:dyDescent="0.25">
      <c r="A18057" s="40"/>
      <c r="F18057" s="509"/>
    </row>
    <row r="18058" spans="1:6" x14ac:dyDescent="0.25">
      <c r="A18058" s="40"/>
      <c r="F18058" s="509"/>
    </row>
    <row r="18059" spans="1:6" x14ac:dyDescent="0.25">
      <c r="A18059" s="40"/>
      <c r="F18059" s="509"/>
    </row>
    <row r="18060" spans="1:6" x14ac:dyDescent="0.25">
      <c r="A18060" s="40"/>
      <c r="F18060" s="509"/>
    </row>
    <row r="18061" spans="1:6" x14ac:dyDescent="0.25">
      <c r="A18061" s="40"/>
      <c r="F18061" s="509"/>
    </row>
    <row r="18062" spans="1:6" x14ac:dyDescent="0.25">
      <c r="A18062" s="40"/>
      <c r="F18062" s="509"/>
    </row>
    <row r="18063" spans="1:6" x14ac:dyDescent="0.25">
      <c r="A18063" s="40"/>
      <c r="F18063" s="509"/>
    </row>
    <row r="18064" spans="1:6" x14ac:dyDescent="0.25">
      <c r="A18064" s="40"/>
      <c r="F18064" s="509"/>
    </row>
    <row r="18065" spans="1:6" x14ac:dyDescent="0.25">
      <c r="A18065" s="40"/>
      <c r="F18065" s="509"/>
    </row>
    <row r="18066" spans="1:6" x14ac:dyDescent="0.25">
      <c r="A18066" s="40"/>
      <c r="F18066" s="509"/>
    </row>
    <row r="18067" spans="1:6" x14ac:dyDescent="0.25">
      <c r="A18067" s="40"/>
      <c r="F18067" s="509"/>
    </row>
    <row r="18068" spans="1:6" x14ac:dyDescent="0.25">
      <c r="A18068" s="40"/>
      <c r="F18068" s="509"/>
    </row>
    <row r="18069" spans="1:6" x14ac:dyDescent="0.25">
      <c r="A18069" s="40"/>
      <c r="F18069" s="509"/>
    </row>
    <row r="18070" spans="1:6" x14ac:dyDescent="0.25">
      <c r="A18070" s="40"/>
      <c r="F18070" s="509"/>
    </row>
    <row r="18071" spans="1:6" x14ac:dyDescent="0.25">
      <c r="A18071" s="40"/>
      <c r="F18071" s="509"/>
    </row>
    <row r="18072" spans="1:6" x14ac:dyDescent="0.25">
      <c r="A18072" s="40"/>
      <c r="F18072" s="509"/>
    </row>
    <row r="18073" spans="1:6" x14ac:dyDescent="0.25">
      <c r="A18073" s="40"/>
      <c r="F18073" s="509"/>
    </row>
    <row r="18074" spans="1:6" x14ac:dyDescent="0.25">
      <c r="A18074" s="40"/>
      <c r="F18074" s="509"/>
    </row>
    <row r="18075" spans="1:6" x14ac:dyDescent="0.25">
      <c r="A18075" s="40"/>
      <c r="F18075" s="509"/>
    </row>
    <row r="18076" spans="1:6" x14ac:dyDescent="0.25">
      <c r="A18076" s="40"/>
      <c r="F18076" s="509"/>
    </row>
    <row r="18077" spans="1:6" x14ac:dyDescent="0.25">
      <c r="A18077" s="40"/>
      <c r="F18077" s="509"/>
    </row>
    <row r="18078" spans="1:6" x14ac:dyDescent="0.25">
      <c r="A18078" s="40"/>
      <c r="F18078" s="509"/>
    </row>
    <row r="18079" spans="1:6" x14ac:dyDescent="0.25">
      <c r="A18079" s="40"/>
      <c r="F18079" s="509"/>
    </row>
    <row r="18080" spans="1:6" x14ac:dyDescent="0.25">
      <c r="A18080" s="40"/>
      <c r="F18080" s="509"/>
    </row>
    <row r="18081" spans="1:6" x14ac:dyDescent="0.25">
      <c r="A18081" s="40"/>
      <c r="F18081" s="509"/>
    </row>
    <row r="18082" spans="1:6" x14ac:dyDescent="0.25">
      <c r="A18082" s="40"/>
      <c r="F18082" s="509"/>
    </row>
    <row r="18083" spans="1:6" x14ac:dyDescent="0.25">
      <c r="A18083" s="40"/>
      <c r="F18083" s="509"/>
    </row>
    <row r="18084" spans="1:6" x14ac:dyDescent="0.25">
      <c r="A18084" s="40"/>
      <c r="F18084" s="509"/>
    </row>
    <row r="18085" spans="1:6" x14ac:dyDescent="0.25">
      <c r="A18085" s="40"/>
      <c r="F18085" s="509"/>
    </row>
    <row r="18086" spans="1:6" x14ac:dyDescent="0.25">
      <c r="A18086" s="40"/>
      <c r="F18086" s="509"/>
    </row>
    <row r="18087" spans="1:6" x14ac:dyDescent="0.25">
      <c r="A18087" s="40"/>
      <c r="F18087" s="509"/>
    </row>
    <row r="18088" spans="1:6" x14ac:dyDescent="0.25">
      <c r="A18088" s="40"/>
      <c r="F18088" s="509"/>
    </row>
    <row r="18089" spans="1:6" x14ac:dyDescent="0.25">
      <c r="A18089" s="40"/>
      <c r="F18089" s="509"/>
    </row>
    <row r="18090" spans="1:6" x14ac:dyDescent="0.25">
      <c r="A18090" s="40"/>
      <c r="F18090" s="509"/>
    </row>
    <row r="18091" spans="1:6" x14ac:dyDescent="0.25">
      <c r="A18091" s="40"/>
      <c r="F18091" s="509"/>
    </row>
    <row r="18092" spans="1:6" x14ac:dyDescent="0.25">
      <c r="A18092" s="40"/>
      <c r="F18092" s="509"/>
    </row>
    <row r="18093" spans="1:6" x14ac:dyDescent="0.25">
      <c r="A18093" s="40"/>
      <c r="F18093" s="509"/>
    </row>
    <row r="18094" spans="1:6" x14ac:dyDescent="0.25">
      <c r="A18094" s="40"/>
      <c r="F18094" s="509"/>
    </row>
    <row r="18095" spans="1:6" x14ac:dyDescent="0.25">
      <c r="A18095" s="40"/>
      <c r="F18095" s="509"/>
    </row>
    <row r="18096" spans="1:6" x14ac:dyDescent="0.25">
      <c r="A18096" s="40"/>
      <c r="F18096" s="509"/>
    </row>
    <row r="18097" spans="1:6" x14ac:dyDescent="0.25">
      <c r="A18097" s="40"/>
      <c r="F18097" s="509"/>
    </row>
    <row r="18098" spans="1:6" x14ac:dyDescent="0.25">
      <c r="A18098" s="40"/>
      <c r="F18098" s="509"/>
    </row>
    <row r="18099" spans="1:6" x14ac:dyDescent="0.25">
      <c r="A18099" s="40"/>
      <c r="F18099" s="509"/>
    </row>
    <row r="18100" spans="1:6" x14ac:dyDescent="0.25">
      <c r="A18100" s="40"/>
      <c r="F18100" s="509"/>
    </row>
    <row r="18101" spans="1:6" x14ac:dyDescent="0.25">
      <c r="A18101" s="40"/>
      <c r="F18101" s="509"/>
    </row>
    <row r="18102" spans="1:6" x14ac:dyDescent="0.25">
      <c r="A18102" s="40"/>
      <c r="F18102" s="509"/>
    </row>
    <row r="18103" spans="1:6" x14ac:dyDescent="0.25">
      <c r="A18103" s="40"/>
      <c r="F18103" s="509"/>
    </row>
    <row r="18104" spans="1:6" x14ac:dyDescent="0.25">
      <c r="A18104" s="40"/>
      <c r="F18104" s="509"/>
    </row>
    <row r="18105" spans="1:6" x14ac:dyDescent="0.25">
      <c r="A18105" s="40"/>
      <c r="F18105" s="509"/>
    </row>
    <row r="18106" spans="1:6" x14ac:dyDescent="0.25">
      <c r="A18106" s="40"/>
      <c r="F18106" s="509"/>
    </row>
    <row r="18107" spans="1:6" x14ac:dyDescent="0.25">
      <c r="A18107" s="40"/>
      <c r="F18107" s="509"/>
    </row>
    <row r="18108" spans="1:6" x14ac:dyDescent="0.25">
      <c r="A18108" s="40"/>
      <c r="F18108" s="509"/>
    </row>
    <row r="18109" spans="1:6" x14ac:dyDescent="0.25">
      <c r="A18109" s="40"/>
      <c r="F18109" s="509"/>
    </row>
    <row r="18110" spans="1:6" x14ac:dyDescent="0.25">
      <c r="A18110" s="40"/>
      <c r="F18110" s="509"/>
    </row>
    <row r="18111" spans="1:6" x14ac:dyDescent="0.25">
      <c r="A18111" s="40"/>
      <c r="F18111" s="509"/>
    </row>
    <row r="18112" spans="1:6" x14ac:dyDescent="0.25">
      <c r="A18112" s="40"/>
      <c r="F18112" s="509"/>
    </row>
    <row r="18113" spans="1:6" x14ac:dyDescent="0.25">
      <c r="A18113" s="40"/>
      <c r="F18113" s="509"/>
    </row>
    <row r="18114" spans="1:6" x14ac:dyDescent="0.25">
      <c r="A18114" s="40"/>
      <c r="F18114" s="509"/>
    </row>
    <row r="18115" spans="1:6" x14ac:dyDescent="0.25">
      <c r="A18115" s="40"/>
      <c r="F18115" s="509"/>
    </row>
    <row r="18116" spans="1:6" x14ac:dyDescent="0.25">
      <c r="A18116" s="40"/>
      <c r="F18116" s="509"/>
    </row>
    <row r="18117" spans="1:6" x14ac:dyDescent="0.25">
      <c r="A18117" s="40"/>
      <c r="F18117" s="509"/>
    </row>
    <row r="18118" spans="1:6" x14ac:dyDescent="0.25">
      <c r="A18118" s="40"/>
      <c r="F18118" s="509"/>
    </row>
    <row r="18119" spans="1:6" x14ac:dyDescent="0.25">
      <c r="A18119" s="40"/>
      <c r="F18119" s="509"/>
    </row>
    <row r="18120" spans="1:6" x14ac:dyDescent="0.25">
      <c r="A18120" s="40"/>
      <c r="F18120" s="509"/>
    </row>
    <row r="18121" spans="1:6" x14ac:dyDescent="0.25">
      <c r="A18121" s="40"/>
      <c r="F18121" s="509"/>
    </row>
    <row r="18122" spans="1:6" x14ac:dyDescent="0.25">
      <c r="A18122" s="40"/>
      <c r="F18122" s="509"/>
    </row>
    <row r="18123" spans="1:6" x14ac:dyDescent="0.25">
      <c r="A18123" s="40"/>
      <c r="F18123" s="509"/>
    </row>
    <row r="18124" spans="1:6" x14ac:dyDescent="0.25">
      <c r="A18124" s="40"/>
      <c r="F18124" s="509"/>
    </row>
    <row r="18125" spans="1:6" x14ac:dyDescent="0.25">
      <c r="A18125" s="40"/>
      <c r="F18125" s="509"/>
    </row>
    <row r="18126" spans="1:6" x14ac:dyDescent="0.25">
      <c r="A18126" s="40"/>
      <c r="F18126" s="509"/>
    </row>
    <row r="18127" spans="1:6" x14ac:dyDescent="0.25">
      <c r="A18127" s="40"/>
      <c r="F18127" s="509"/>
    </row>
    <row r="18128" spans="1:6" x14ac:dyDescent="0.25">
      <c r="A18128" s="40"/>
      <c r="F18128" s="509"/>
    </row>
    <row r="18129" spans="1:6" x14ac:dyDescent="0.25">
      <c r="A18129" s="40"/>
      <c r="F18129" s="509"/>
    </row>
    <row r="18130" spans="1:6" x14ac:dyDescent="0.25">
      <c r="A18130" s="40"/>
      <c r="F18130" s="509"/>
    </row>
    <row r="18131" spans="1:6" x14ac:dyDescent="0.25">
      <c r="A18131" s="40"/>
      <c r="F18131" s="509"/>
    </row>
    <row r="18132" spans="1:6" x14ac:dyDescent="0.25">
      <c r="A18132" s="40"/>
      <c r="F18132" s="509"/>
    </row>
    <row r="18133" spans="1:6" x14ac:dyDescent="0.25">
      <c r="A18133" s="40"/>
      <c r="F18133" s="509"/>
    </row>
    <row r="18134" spans="1:6" x14ac:dyDescent="0.25">
      <c r="A18134" s="40"/>
      <c r="F18134" s="509"/>
    </row>
    <row r="18135" spans="1:6" x14ac:dyDescent="0.25">
      <c r="A18135" s="40"/>
      <c r="F18135" s="509"/>
    </row>
    <row r="18136" spans="1:6" x14ac:dyDescent="0.25">
      <c r="A18136" s="40"/>
      <c r="F18136" s="509"/>
    </row>
    <row r="18137" spans="1:6" x14ac:dyDescent="0.25">
      <c r="A18137" s="40"/>
      <c r="F18137" s="509"/>
    </row>
    <row r="18138" spans="1:6" x14ac:dyDescent="0.25">
      <c r="A18138" s="40"/>
      <c r="F18138" s="509"/>
    </row>
    <row r="18139" spans="1:6" x14ac:dyDescent="0.25">
      <c r="A18139" s="40"/>
      <c r="F18139" s="509"/>
    </row>
    <row r="18140" spans="1:6" x14ac:dyDescent="0.25">
      <c r="A18140" s="40"/>
      <c r="F18140" s="509"/>
    </row>
    <row r="18141" spans="1:6" x14ac:dyDescent="0.25">
      <c r="A18141" s="40"/>
      <c r="F18141" s="509"/>
    </row>
    <row r="18142" spans="1:6" x14ac:dyDescent="0.25">
      <c r="A18142" s="40"/>
      <c r="F18142" s="509"/>
    </row>
    <row r="18143" spans="1:6" x14ac:dyDescent="0.25">
      <c r="A18143" s="40"/>
      <c r="F18143" s="509"/>
    </row>
    <row r="18144" spans="1:6" x14ac:dyDescent="0.25">
      <c r="A18144" s="40"/>
      <c r="F18144" s="509"/>
    </row>
    <row r="18145" spans="1:6" x14ac:dyDescent="0.25">
      <c r="A18145" s="40"/>
      <c r="F18145" s="509"/>
    </row>
    <row r="18146" spans="1:6" x14ac:dyDescent="0.25">
      <c r="A18146" s="40"/>
      <c r="F18146" s="509"/>
    </row>
    <row r="18147" spans="1:6" x14ac:dyDescent="0.25">
      <c r="A18147" s="40"/>
      <c r="F18147" s="509"/>
    </row>
    <row r="18148" spans="1:6" x14ac:dyDescent="0.25">
      <c r="A18148" s="40"/>
      <c r="F18148" s="509"/>
    </row>
    <row r="18149" spans="1:6" x14ac:dyDescent="0.25">
      <c r="A18149" s="40"/>
      <c r="F18149" s="509"/>
    </row>
    <row r="18150" spans="1:6" x14ac:dyDescent="0.25">
      <c r="A18150" s="40"/>
      <c r="F18150" s="509"/>
    </row>
    <row r="18151" spans="1:6" x14ac:dyDescent="0.25">
      <c r="A18151" s="40"/>
      <c r="F18151" s="509"/>
    </row>
    <row r="18152" spans="1:6" x14ac:dyDescent="0.25">
      <c r="A18152" s="40"/>
      <c r="F18152" s="509"/>
    </row>
    <row r="18153" spans="1:6" x14ac:dyDescent="0.25">
      <c r="A18153" s="40"/>
      <c r="F18153" s="509"/>
    </row>
    <row r="18154" spans="1:6" x14ac:dyDescent="0.25">
      <c r="A18154" s="40"/>
      <c r="F18154" s="509"/>
    </row>
    <row r="18155" spans="1:6" x14ac:dyDescent="0.25">
      <c r="A18155" s="40"/>
      <c r="F18155" s="509"/>
    </row>
    <row r="18156" spans="1:6" x14ac:dyDescent="0.25">
      <c r="A18156" s="40"/>
      <c r="F18156" s="509"/>
    </row>
    <row r="18157" spans="1:6" x14ac:dyDescent="0.25">
      <c r="A18157" s="40"/>
      <c r="F18157" s="509"/>
    </row>
    <row r="18158" spans="1:6" x14ac:dyDescent="0.25">
      <c r="A18158" s="40"/>
      <c r="F18158" s="509"/>
    </row>
    <row r="18159" spans="1:6" x14ac:dyDescent="0.25">
      <c r="A18159" s="40"/>
      <c r="F18159" s="509"/>
    </row>
    <row r="18160" spans="1:6" x14ac:dyDescent="0.25">
      <c r="A18160" s="40"/>
      <c r="F18160" s="509"/>
    </row>
    <row r="18161" spans="1:6" x14ac:dyDescent="0.25">
      <c r="A18161" s="40"/>
      <c r="F18161" s="509"/>
    </row>
    <row r="18162" spans="1:6" x14ac:dyDescent="0.25">
      <c r="A18162" s="40"/>
      <c r="F18162" s="509"/>
    </row>
    <row r="18163" spans="1:6" x14ac:dyDescent="0.25">
      <c r="A18163" s="40"/>
      <c r="F18163" s="509"/>
    </row>
    <row r="18164" spans="1:6" x14ac:dyDescent="0.25">
      <c r="A18164" s="40"/>
      <c r="F18164" s="509"/>
    </row>
    <row r="18165" spans="1:6" x14ac:dyDescent="0.25">
      <c r="A18165" s="40"/>
      <c r="F18165" s="509"/>
    </row>
    <row r="18166" spans="1:6" x14ac:dyDescent="0.25">
      <c r="A18166" s="40"/>
      <c r="F18166" s="509"/>
    </row>
    <row r="18167" spans="1:6" x14ac:dyDescent="0.25">
      <c r="A18167" s="40"/>
      <c r="F18167" s="509"/>
    </row>
    <row r="18168" spans="1:6" x14ac:dyDescent="0.25">
      <c r="A18168" s="40"/>
      <c r="F18168" s="509"/>
    </row>
    <row r="18169" spans="1:6" x14ac:dyDescent="0.25">
      <c r="A18169" s="40"/>
      <c r="F18169" s="509"/>
    </row>
    <row r="18170" spans="1:6" x14ac:dyDescent="0.25">
      <c r="A18170" s="40"/>
      <c r="F18170" s="509"/>
    </row>
    <row r="18171" spans="1:6" x14ac:dyDescent="0.25">
      <c r="A18171" s="40"/>
      <c r="F18171" s="509"/>
    </row>
    <row r="18172" spans="1:6" x14ac:dyDescent="0.25">
      <c r="A18172" s="40"/>
      <c r="F18172" s="509"/>
    </row>
    <row r="18173" spans="1:6" x14ac:dyDescent="0.25">
      <c r="A18173" s="40"/>
      <c r="F18173" s="509"/>
    </row>
    <row r="18174" spans="1:6" x14ac:dyDescent="0.25">
      <c r="A18174" s="40"/>
      <c r="F18174" s="509"/>
    </row>
    <row r="18175" spans="1:6" x14ac:dyDescent="0.25">
      <c r="A18175" s="40"/>
      <c r="F18175" s="509"/>
    </row>
    <row r="18176" spans="1:6" x14ac:dyDescent="0.25">
      <c r="A18176" s="40"/>
      <c r="F18176" s="509"/>
    </row>
    <row r="18177" spans="1:6" x14ac:dyDescent="0.25">
      <c r="A18177" s="40"/>
      <c r="F18177" s="509"/>
    </row>
    <row r="18178" spans="1:6" x14ac:dyDescent="0.25">
      <c r="A18178" s="40"/>
      <c r="F18178" s="509"/>
    </row>
    <row r="18179" spans="1:6" x14ac:dyDescent="0.25">
      <c r="A18179" s="40"/>
      <c r="F18179" s="509"/>
    </row>
    <row r="18180" spans="1:6" x14ac:dyDescent="0.25">
      <c r="A18180" s="40"/>
      <c r="F18180" s="509"/>
    </row>
    <row r="18181" spans="1:6" x14ac:dyDescent="0.25">
      <c r="A18181" s="40"/>
      <c r="F18181" s="509"/>
    </row>
    <row r="18182" spans="1:6" x14ac:dyDescent="0.25">
      <c r="A18182" s="40"/>
      <c r="F18182" s="509"/>
    </row>
    <row r="18183" spans="1:6" x14ac:dyDescent="0.25">
      <c r="A18183" s="40"/>
      <c r="F18183" s="509"/>
    </row>
    <row r="18184" spans="1:6" x14ac:dyDescent="0.25">
      <c r="A18184" s="40"/>
      <c r="F18184" s="509"/>
    </row>
    <row r="18185" spans="1:6" x14ac:dyDescent="0.25">
      <c r="A18185" s="40"/>
      <c r="F18185" s="509"/>
    </row>
    <row r="18186" spans="1:6" x14ac:dyDescent="0.25">
      <c r="A18186" s="40"/>
      <c r="F18186" s="509"/>
    </row>
    <row r="18187" spans="1:6" x14ac:dyDescent="0.25">
      <c r="A18187" s="40"/>
      <c r="F18187" s="509"/>
    </row>
    <row r="18188" spans="1:6" x14ac:dyDescent="0.25">
      <c r="A18188" s="40"/>
      <c r="F18188" s="509"/>
    </row>
    <row r="18189" spans="1:6" x14ac:dyDescent="0.25">
      <c r="A18189" s="40"/>
      <c r="F18189" s="509"/>
    </row>
    <row r="18190" spans="1:6" x14ac:dyDescent="0.25">
      <c r="A18190" s="40"/>
      <c r="F18190" s="509"/>
    </row>
    <row r="18191" spans="1:6" x14ac:dyDescent="0.25">
      <c r="A18191" s="40"/>
      <c r="F18191" s="509"/>
    </row>
    <row r="18192" spans="1:6" x14ac:dyDescent="0.25">
      <c r="A18192" s="40"/>
      <c r="F18192" s="509"/>
    </row>
    <row r="18193" spans="1:6" x14ac:dyDescent="0.25">
      <c r="A18193" s="40"/>
      <c r="F18193" s="509"/>
    </row>
    <row r="18194" spans="1:6" x14ac:dyDescent="0.25">
      <c r="A18194" s="40"/>
      <c r="F18194" s="509"/>
    </row>
    <row r="18195" spans="1:6" x14ac:dyDescent="0.25">
      <c r="A18195" s="40"/>
      <c r="F18195" s="509"/>
    </row>
    <row r="18196" spans="1:6" x14ac:dyDescent="0.25">
      <c r="A18196" s="40"/>
      <c r="F18196" s="509"/>
    </row>
    <row r="18197" spans="1:6" x14ac:dyDescent="0.25">
      <c r="A18197" s="40"/>
      <c r="F18197" s="509"/>
    </row>
    <row r="18198" spans="1:6" x14ac:dyDescent="0.25">
      <c r="A18198" s="40"/>
      <c r="F18198" s="509"/>
    </row>
    <row r="18199" spans="1:6" x14ac:dyDescent="0.25">
      <c r="A18199" s="40"/>
      <c r="F18199" s="509"/>
    </row>
    <row r="18200" spans="1:6" x14ac:dyDescent="0.25">
      <c r="A18200" s="40"/>
      <c r="F18200" s="509"/>
    </row>
    <row r="18201" spans="1:6" x14ac:dyDescent="0.25">
      <c r="A18201" s="40"/>
      <c r="F18201" s="509"/>
    </row>
    <row r="18202" spans="1:6" x14ac:dyDescent="0.25">
      <c r="A18202" s="40"/>
      <c r="F18202" s="509"/>
    </row>
    <row r="18203" spans="1:6" x14ac:dyDescent="0.25">
      <c r="A18203" s="40"/>
      <c r="F18203" s="509"/>
    </row>
    <row r="18204" spans="1:6" x14ac:dyDescent="0.25">
      <c r="A18204" s="40"/>
      <c r="F18204" s="509"/>
    </row>
    <row r="18205" spans="1:6" x14ac:dyDescent="0.25">
      <c r="A18205" s="40"/>
      <c r="F18205" s="509"/>
    </row>
    <row r="18206" spans="1:6" x14ac:dyDescent="0.25">
      <c r="A18206" s="40"/>
      <c r="F18206" s="509"/>
    </row>
    <row r="18207" spans="1:6" x14ac:dyDescent="0.25">
      <c r="A18207" s="40"/>
      <c r="F18207" s="509"/>
    </row>
    <row r="18208" spans="1:6" x14ac:dyDescent="0.25">
      <c r="A18208" s="40"/>
      <c r="F18208" s="509"/>
    </row>
    <row r="18209" spans="1:6" x14ac:dyDescent="0.25">
      <c r="A18209" s="40"/>
      <c r="F18209" s="509"/>
    </row>
    <row r="18210" spans="1:6" x14ac:dyDescent="0.25">
      <c r="A18210" s="40"/>
      <c r="F18210" s="509"/>
    </row>
    <row r="18211" spans="1:6" x14ac:dyDescent="0.25">
      <c r="A18211" s="40"/>
      <c r="F18211" s="509"/>
    </row>
    <row r="18212" spans="1:6" x14ac:dyDescent="0.25">
      <c r="A18212" s="40"/>
      <c r="F18212" s="509"/>
    </row>
    <row r="18213" spans="1:6" x14ac:dyDescent="0.25">
      <c r="A18213" s="40"/>
      <c r="F18213" s="509"/>
    </row>
    <row r="18214" spans="1:6" x14ac:dyDescent="0.25">
      <c r="A18214" s="40"/>
      <c r="F18214" s="509"/>
    </row>
    <row r="18215" spans="1:6" x14ac:dyDescent="0.25">
      <c r="A18215" s="40"/>
      <c r="F18215" s="509"/>
    </row>
    <row r="18216" spans="1:6" x14ac:dyDescent="0.25">
      <c r="A18216" s="40"/>
      <c r="F18216" s="509"/>
    </row>
    <row r="18217" spans="1:6" x14ac:dyDescent="0.25">
      <c r="A18217" s="40"/>
      <c r="F18217" s="509"/>
    </row>
    <row r="18218" spans="1:6" x14ac:dyDescent="0.25">
      <c r="A18218" s="40"/>
      <c r="F18218" s="509"/>
    </row>
    <row r="18219" spans="1:6" x14ac:dyDescent="0.25">
      <c r="A18219" s="40"/>
      <c r="F18219" s="509"/>
    </row>
    <row r="18220" spans="1:6" x14ac:dyDescent="0.25">
      <c r="A18220" s="40"/>
      <c r="F18220" s="509"/>
    </row>
    <row r="18221" spans="1:6" x14ac:dyDescent="0.25">
      <c r="A18221" s="40"/>
      <c r="F18221" s="509"/>
    </row>
    <row r="18222" spans="1:6" x14ac:dyDescent="0.25">
      <c r="A18222" s="40"/>
      <c r="F18222" s="509"/>
    </row>
    <row r="18223" spans="1:6" x14ac:dyDescent="0.25">
      <c r="A18223" s="40"/>
      <c r="F18223" s="509"/>
    </row>
    <row r="18224" spans="1:6" x14ac:dyDescent="0.25">
      <c r="A18224" s="40"/>
      <c r="F18224" s="509"/>
    </row>
    <row r="18225" spans="1:6" x14ac:dyDescent="0.25">
      <c r="A18225" s="40"/>
      <c r="F18225" s="509"/>
    </row>
    <row r="18226" spans="1:6" x14ac:dyDescent="0.25">
      <c r="A18226" s="40"/>
      <c r="F18226" s="509"/>
    </row>
    <row r="18227" spans="1:6" x14ac:dyDescent="0.25">
      <c r="A18227" s="40"/>
      <c r="F18227" s="509"/>
    </row>
    <row r="18228" spans="1:6" x14ac:dyDescent="0.25">
      <c r="A18228" s="40"/>
      <c r="F18228" s="509"/>
    </row>
    <row r="18229" spans="1:6" x14ac:dyDescent="0.25">
      <c r="A18229" s="40"/>
      <c r="F18229" s="509"/>
    </row>
    <row r="18230" spans="1:6" x14ac:dyDescent="0.25">
      <c r="A18230" s="40"/>
      <c r="F18230" s="509"/>
    </row>
    <row r="18231" spans="1:6" x14ac:dyDescent="0.25">
      <c r="A18231" s="40"/>
      <c r="F18231" s="509"/>
    </row>
    <row r="18232" spans="1:6" x14ac:dyDescent="0.25">
      <c r="A18232" s="40"/>
      <c r="F18232" s="509"/>
    </row>
    <row r="18233" spans="1:6" x14ac:dyDescent="0.25">
      <c r="A18233" s="40"/>
      <c r="F18233" s="509"/>
    </row>
    <row r="18234" spans="1:6" x14ac:dyDescent="0.25">
      <c r="A18234" s="40"/>
      <c r="F18234" s="509"/>
    </row>
    <row r="18235" spans="1:6" x14ac:dyDescent="0.25">
      <c r="A18235" s="40"/>
      <c r="F18235" s="509"/>
    </row>
    <row r="18236" spans="1:6" x14ac:dyDescent="0.25">
      <c r="A18236" s="40"/>
      <c r="F18236" s="509"/>
    </row>
    <row r="18237" spans="1:6" x14ac:dyDescent="0.25">
      <c r="A18237" s="40"/>
      <c r="F18237" s="509"/>
    </row>
    <row r="18238" spans="1:6" x14ac:dyDescent="0.25">
      <c r="A18238" s="40"/>
      <c r="F18238" s="509"/>
    </row>
    <row r="18239" spans="1:6" x14ac:dyDescent="0.25">
      <c r="A18239" s="40"/>
      <c r="F18239" s="509"/>
    </row>
    <row r="18240" spans="1:6" x14ac:dyDescent="0.25">
      <c r="A18240" s="40"/>
      <c r="F18240" s="509"/>
    </row>
    <row r="18241" spans="1:6" x14ac:dyDescent="0.25">
      <c r="A18241" s="40"/>
      <c r="F18241" s="509"/>
    </row>
    <row r="18242" spans="1:6" x14ac:dyDescent="0.25">
      <c r="A18242" s="40"/>
      <c r="F18242" s="509"/>
    </row>
    <row r="18243" spans="1:6" x14ac:dyDescent="0.25">
      <c r="A18243" s="40"/>
      <c r="F18243" s="509"/>
    </row>
    <row r="18244" spans="1:6" x14ac:dyDescent="0.25">
      <c r="A18244" s="40"/>
      <c r="F18244" s="509"/>
    </row>
    <row r="18245" spans="1:6" x14ac:dyDescent="0.25">
      <c r="A18245" s="40"/>
      <c r="F18245" s="509"/>
    </row>
    <row r="18246" spans="1:6" x14ac:dyDescent="0.25">
      <c r="A18246" s="40"/>
      <c r="F18246" s="509"/>
    </row>
    <row r="18247" spans="1:6" x14ac:dyDescent="0.25">
      <c r="A18247" s="40"/>
      <c r="F18247" s="509"/>
    </row>
    <row r="18248" spans="1:6" x14ac:dyDescent="0.25">
      <c r="A18248" s="40"/>
      <c r="F18248" s="509"/>
    </row>
    <row r="18249" spans="1:6" x14ac:dyDescent="0.25">
      <c r="A18249" s="40"/>
      <c r="F18249" s="509"/>
    </row>
    <row r="18250" spans="1:6" x14ac:dyDescent="0.25">
      <c r="A18250" s="40"/>
      <c r="F18250" s="509"/>
    </row>
    <row r="18251" spans="1:6" x14ac:dyDescent="0.25">
      <c r="A18251" s="40"/>
      <c r="F18251" s="509"/>
    </row>
    <row r="18252" spans="1:6" x14ac:dyDescent="0.25">
      <c r="A18252" s="40"/>
      <c r="F18252" s="509"/>
    </row>
    <row r="18253" spans="1:6" x14ac:dyDescent="0.25">
      <c r="A18253" s="40"/>
      <c r="F18253" s="509"/>
    </row>
    <row r="18254" spans="1:6" x14ac:dyDescent="0.25">
      <c r="A18254" s="40"/>
      <c r="F18254" s="509"/>
    </row>
    <row r="18255" spans="1:6" x14ac:dyDescent="0.25">
      <c r="A18255" s="40"/>
      <c r="F18255" s="509"/>
    </row>
    <row r="18256" spans="1:6" x14ac:dyDescent="0.25">
      <c r="A18256" s="40"/>
      <c r="F18256" s="509"/>
    </row>
    <row r="18257" spans="1:6" x14ac:dyDescent="0.25">
      <c r="A18257" s="40"/>
      <c r="F18257" s="509"/>
    </row>
    <row r="18258" spans="1:6" x14ac:dyDescent="0.25">
      <c r="A18258" s="40"/>
      <c r="F18258" s="509"/>
    </row>
    <row r="18259" spans="1:6" x14ac:dyDescent="0.25">
      <c r="A18259" s="40"/>
      <c r="F18259" s="509"/>
    </row>
    <row r="18260" spans="1:6" x14ac:dyDescent="0.25">
      <c r="A18260" s="40"/>
      <c r="F18260" s="509"/>
    </row>
    <row r="18261" spans="1:6" x14ac:dyDescent="0.25">
      <c r="A18261" s="40"/>
      <c r="F18261" s="509"/>
    </row>
    <row r="18262" spans="1:6" x14ac:dyDescent="0.25">
      <c r="A18262" s="40"/>
      <c r="F18262" s="509"/>
    </row>
    <row r="18263" spans="1:6" x14ac:dyDescent="0.25">
      <c r="A18263" s="40"/>
      <c r="F18263" s="509"/>
    </row>
    <row r="18264" spans="1:6" x14ac:dyDescent="0.25">
      <c r="A18264" s="40"/>
      <c r="F18264" s="509"/>
    </row>
    <row r="18265" spans="1:6" x14ac:dyDescent="0.25">
      <c r="A18265" s="40"/>
      <c r="F18265" s="509"/>
    </row>
    <row r="18266" spans="1:6" x14ac:dyDescent="0.25">
      <c r="A18266" s="40"/>
      <c r="F18266" s="509"/>
    </row>
    <row r="18267" spans="1:6" x14ac:dyDescent="0.25">
      <c r="A18267" s="40"/>
      <c r="F18267" s="509"/>
    </row>
    <row r="18268" spans="1:6" x14ac:dyDescent="0.25">
      <c r="A18268" s="40"/>
      <c r="F18268" s="509"/>
    </row>
    <row r="18269" spans="1:6" x14ac:dyDescent="0.25">
      <c r="A18269" s="40"/>
      <c r="F18269" s="509"/>
    </row>
    <row r="18270" spans="1:6" x14ac:dyDescent="0.25">
      <c r="A18270" s="40"/>
      <c r="F18270" s="509"/>
    </row>
    <row r="18271" spans="1:6" x14ac:dyDescent="0.25">
      <c r="A18271" s="40"/>
      <c r="F18271" s="509"/>
    </row>
    <row r="18272" spans="1:6" x14ac:dyDescent="0.25">
      <c r="A18272" s="40"/>
      <c r="F18272" s="509"/>
    </row>
    <row r="18273" spans="1:6" x14ac:dyDescent="0.25">
      <c r="A18273" s="40"/>
      <c r="F18273" s="509"/>
    </row>
    <row r="18274" spans="1:6" x14ac:dyDescent="0.25">
      <c r="A18274" s="40"/>
      <c r="F18274" s="509"/>
    </row>
    <row r="18275" spans="1:6" x14ac:dyDescent="0.25">
      <c r="A18275" s="40"/>
      <c r="F18275" s="509"/>
    </row>
    <row r="18276" spans="1:6" x14ac:dyDescent="0.25">
      <c r="A18276" s="40"/>
      <c r="F18276" s="509"/>
    </row>
    <row r="18277" spans="1:6" x14ac:dyDescent="0.25">
      <c r="A18277" s="40"/>
      <c r="F18277" s="509"/>
    </row>
    <row r="18278" spans="1:6" x14ac:dyDescent="0.25">
      <c r="A18278" s="40"/>
      <c r="F18278" s="509"/>
    </row>
    <row r="18279" spans="1:6" x14ac:dyDescent="0.25">
      <c r="A18279" s="40"/>
      <c r="F18279" s="509"/>
    </row>
    <row r="18280" spans="1:6" x14ac:dyDescent="0.25">
      <c r="A18280" s="40"/>
      <c r="F18280" s="509"/>
    </row>
    <row r="18281" spans="1:6" x14ac:dyDescent="0.25">
      <c r="A18281" s="40"/>
      <c r="F18281" s="509"/>
    </row>
    <row r="18282" spans="1:6" x14ac:dyDescent="0.25">
      <c r="A18282" s="40"/>
      <c r="F18282" s="509"/>
    </row>
    <row r="18283" spans="1:6" x14ac:dyDescent="0.25">
      <c r="A18283" s="40"/>
      <c r="F18283" s="509"/>
    </row>
    <row r="18284" spans="1:6" x14ac:dyDescent="0.25">
      <c r="A18284" s="40"/>
      <c r="F18284" s="509"/>
    </row>
    <row r="18285" spans="1:6" x14ac:dyDescent="0.25">
      <c r="A18285" s="40"/>
      <c r="F18285" s="509"/>
    </row>
    <row r="18286" spans="1:6" x14ac:dyDescent="0.25">
      <c r="A18286" s="40"/>
      <c r="F18286" s="509"/>
    </row>
    <row r="18287" spans="1:6" x14ac:dyDescent="0.25">
      <c r="A18287" s="40"/>
      <c r="F18287" s="509"/>
    </row>
    <row r="18288" spans="1:6" x14ac:dyDescent="0.25">
      <c r="A18288" s="40"/>
      <c r="F18288" s="509"/>
    </row>
    <row r="18289" spans="1:6" x14ac:dyDescent="0.25">
      <c r="A18289" s="40"/>
      <c r="F18289" s="509"/>
    </row>
    <row r="18290" spans="1:6" x14ac:dyDescent="0.25">
      <c r="A18290" s="40"/>
      <c r="F18290" s="509"/>
    </row>
    <row r="18291" spans="1:6" x14ac:dyDescent="0.25">
      <c r="A18291" s="40"/>
      <c r="F18291" s="509"/>
    </row>
    <row r="18292" spans="1:6" x14ac:dyDescent="0.25">
      <c r="A18292" s="40"/>
      <c r="F18292" s="509"/>
    </row>
    <row r="18293" spans="1:6" x14ac:dyDescent="0.25">
      <c r="A18293" s="40"/>
      <c r="F18293" s="509"/>
    </row>
    <row r="18294" spans="1:6" x14ac:dyDescent="0.25">
      <c r="A18294" s="40"/>
      <c r="F18294" s="509"/>
    </row>
    <row r="18295" spans="1:6" x14ac:dyDescent="0.25">
      <c r="A18295" s="40"/>
      <c r="F18295" s="509"/>
    </row>
    <row r="18296" spans="1:6" x14ac:dyDescent="0.25">
      <c r="A18296" s="40"/>
      <c r="F18296" s="509"/>
    </row>
    <row r="18297" spans="1:6" x14ac:dyDescent="0.25">
      <c r="A18297" s="40"/>
      <c r="F18297" s="509"/>
    </row>
    <row r="18298" spans="1:6" x14ac:dyDescent="0.25">
      <c r="A18298" s="40"/>
      <c r="F18298" s="509"/>
    </row>
    <row r="18299" spans="1:6" x14ac:dyDescent="0.25">
      <c r="A18299" s="40"/>
      <c r="F18299" s="509"/>
    </row>
    <row r="18300" spans="1:6" x14ac:dyDescent="0.25">
      <c r="A18300" s="40"/>
      <c r="F18300" s="509"/>
    </row>
    <row r="18301" spans="1:6" x14ac:dyDescent="0.25">
      <c r="A18301" s="40"/>
      <c r="F18301" s="509"/>
    </row>
    <row r="18302" spans="1:6" x14ac:dyDescent="0.25">
      <c r="A18302" s="40"/>
      <c r="F18302" s="509"/>
    </row>
    <row r="18303" spans="1:6" x14ac:dyDescent="0.25">
      <c r="A18303" s="40"/>
      <c r="F18303" s="509"/>
    </row>
    <row r="18304" spans="1:6" x14ac:dyDescent="0.25">
      <c r="A18304" s="40"/>
      <c r="F18304" s="509"/>
    </row>
    <row r="18305" spans="1:6" x14ac:dyDescent="0.25">
      <c r="A18305" s="40"/>
      <c r="F18305" s="509"/>
    </row>
    <row r="18306" spans="1:6" x14ac:dyDescent="0.25">
      <c r="A18306" s="40"/>
      <c r="F18306" s="509"/>
    </row>
    <row r="18307" spans="1:6" x14ac:dyDescent="0.25">
      <c r="A18307" s="40"/>
      <c r="F18307" s="509"/>
    </row>
    <row r="18308" spans="1:6" x14ac:dyDescent="0.25">
      <c r="A18308" s="40"/>
      <c r="F18308" s="509"/>
    </row>
    <row r="18309" spans="1:6" x14ac:dyDescent="0.25">
      <c r="A18309" s="40"/>
      <c r="F18309" s="509"/>
    </row>
    <row r="18310" spans="1:6" x14ac:dyDescent="0.25">
      <c r="A18310" s="40"/>
      <c r="F18310" s="509"/>
    </row>
    <row r="18311" spans="1:6" x14ac:dyDescent="0.25">
      <c r="A18311" s="40"/>
      <c r="F18311" s="509"/>
    </row>
    <row r="18312" spans="1:6" x14ac:dyDescent="0.25">
      <c r="A18312" s="40"/>
      <c r="F18312" s="509"/>
    </row>
    <row r="18313" spans="1:6" x14ac:dyDescent="0.25">
      <c r="A18313" s="40"/>
      <c r="F18313" s="509"/>
    </row>
    <row r="18314" spans="1:6" x14ac:dyDescent="0.25">
      <c r="A18314" s="40"/>
      <c r="F18314" s="509"/>
    </row>
    <row r="18315" spans="1:6" x14ac:dyDescent="0.25">
      <c r="A18315" s="40"/>
      <c r="F18315" s="509"/>
    </row>
    <row r="18316" spans="1:6" x14ac:dyDescent="0.25">
      <c r="A18316" s="40"/>
      <c r="F18316" s="509"/>
    </row>
    <row r="18317" spans="1:6" x14ac:dyDescent="0.25">
      <c r="A18317" s="40"/>
      <c r="F18317" s="509"/>
    </row>
    <row r="18318" spans="1:6" x14ac:dyDescent="0.25">
      <c r="A18318" s="40"/>
      <c r="F18318" s="509"/>
    </row>
    <row r="18319" spans="1:6" x14ac:dyDescent="0.25">
      <c r="A18319" s="40"/>
      <c r="F18319" s="509"/>
    </row>
    <row r="18320" spans="1:6" x14ac:dyDescent="0.25">
      <c r="A18320" s="40"/>
      <c r="F18320" s="509"/>
    </row>
    <row r="18321" spans="1:6" x14ac:dyDescent="0.25">
      <c r="A18321" s="40"/>
      <c r="F18321" s="509"/>
    </row>
    <row r="18322" spans="1:6" x14ac:dyDescent="0.25">
      <c r="A18322" s="40"/>
      <c r="F18322" s="509"/>
    </row>
    <row r="18323" spans="1:6" x14ac:dyDescent="0.25">
      <c r="A18323" s="40"/>
      <c r="F18323" s="509"/>
    </row>
    <row r="18324" spans="1:6" x14ac:dyDescent="0.25">
      <c r="A18324" s="40"/>
      <c r="F18324" s="509"/>
    </row>
    <row r="18325" spans="1:6" x14ac:dyDescent="0.25">
      <c r="A18325" s="40"/>
      <c r="F18325" s="509"/>
    </row>
    <row r="18326" spans="1:6" x14ac:dyDescent="0.25">
      <c r="A18326" s="40"/>
      <c r="F18326" s="509"/>
    </row>
    <row r="18327" spans="1:6" x14ac:dyDescent="0.25">
      <c r="A18327" s="40"/>
      <c r="F18327" s="509"/>
    </row>
    <row r="18328" spans="1:6" x14ac:dyDescent="0.25">
      <c r="A18328" s="40"/>
      <c r="F18328" s="509"/>
    </row>
    <row r="18329" spans="1:6" x14ac:dyDescent="0.25">
      <c r="A18329" s="40"/>
      <c r="F18329" s="509"/>
    </row>
    <row r="18330" spans="1:6" x14ac:dyDescent="0.25">
      <c r="A18330" s="40"/>
      <c r="F18330" s="509"/>
    </row>
    <row r="18331" spans="1:6" x14ac:dyDescent="0.25">
      <c r="A18331" s="40"/>
      <c r="F18331" s="509"/>
    </row>
    <row r="18332" spans="1:6" x14ac:dyDescent="0.25">
      <c r="A18332" s="40"/>
      <c r="F18332" s="509"/>
    </row>
    <row r="18333" spans="1:6" x14ac:dyDescent="0.25">
      <c r="A18333" s="40"/>
      <c r="F18333" s="509"/>
    </row>
    <row r="18334" spans="1:6" x14ac:dyDescent="0.25">
      <c r="A18334" s="40"/>
      <c r="F18334" s="509"/>
    </row>
    <row r="18335" spans="1:6" x14ac:dyDescent="0.25">
      <c r="A18335" s="40"/>
      <c r="F18335" s="509"/>
    </row>
    <row r="18336" spans="1:6" x14ac:dyDescent="0.25">
      <c r="A18336" s="40"/>
      <c r="F18336" s="509"/>
    </row>
    <row r="18337" spans="1:6" x14ac:dyDescent="0.25">
      <c r="A18337" s="40"/>
      <c r="F18337" s="509"/>
    </row>
    <row r="18338" spans="1:6" x14ac:dyDescent="0.25">
      <c r="A18338" s="40"/>
      <c r="F18338" s="509"/>
    </row>
    <row r="18339" spans="1:6" x14ac:dyDescent="0.25">
      <c r="A18339" s="40"/>
      <c r="F18339" s="509"/>
    </row>
    <row r="18340" spans="1:6" x14ac:dyDescent="0.25">
      <c r="A18340" s="40"/>
      <c r="F18340" s="509"/>
    </row>
    <row r="18341" spans="1:6" x14ac:dyDescent="0.25">
      <c r="A18341" s="40"/>
      <c r="F18341" s="509"/>
    </row>
    <row r="18342" spans="1:6" x14ac:dyDescent="0.25">
      <c r="A18342" s="40"/>
      <c r="F18342" s="509"/>
    </row>
    <row r="18343" spans="1:6" x14ac:dyDescent="0.25">
      <c r="A18343" s="40"/>
      <c r="F18343" s="509"/>
    </row>
    <row r="18344" spans="1:6" x14ac:dyDescent="0.25">
      <c r="A18344" s="40"/>
      <c r="F18344" s="509"/>
    </row>
    <row r="18345" spans="1:6" x14ac:dyDescent="0.25">
      <c r="A18345" s="40"/>
      <c r="F18345" s="509"/>
    </row>
    <row r="18346" spans="1:6" x14ac:dyDescent="0.25">
      <c r="A18346" s="40"/>
      <c r="F18346" s="509"/>
    </row>
    <row r="18347" spans="1:6" x14ac:dyDescent="0.25">
      <c r="A18347" s="40"/>
      <c r="F18347" s="509"/>
    </row>
    <row r="18348" spans="1:6" x14ac:dyDescent="0.25">
      <c r="A18348" s="40"/>
      <c r="F18348" s="509"/>
    </row>
    <row r="18349" spans="1:6" x14ac:dyDescent="0.25">
      <c r="A18349" s="40"/>
      <c r="F18349" s="509"/>
    </row>
    <row r="18350" spans="1:6" x14ac:dyDescent="0.25">
      <c r="A18350" s="40"/>
      <c r="F18350" s="509"/>
    </row>
    <row r="18351" spans="1:6" x14ac:dyDescent="0.25">
      <c r="A18351" s="40"/>
      <c r="F18351" s="509"/>
    </row>
    <row r="18352" spans="1:6" x14ac:dyDescent="0.25">
      <c r="A18352" s="40"/>
      <c r="F18352" s="509"/>
    </row>
    <row r="18353" spans="1:6" x14ac:dyDescent="0.25">
      <c r="A18353" s="40"/>
      <c r="F18353" s="509"/>
    </row>
    <row r="18354" spans="1:6" x14ac:dyDescent="0.25">
      <c r="A18354" s="40"/>
      <c r="F18354" s="509"/>
    </row>
    <row r="18355" spans="1:6" x14ac:dyDescent="0.25">
      <c r="A18355" s="40"/>
      <c r="F18355" s="509"/>
    </row>
    <row r="18356" spans="1:6" x14ac:dyDescent="0.25">
      <c r="A18356" s="40"/>
      <c r="F18356" s="509"/>
    </row>
    <row r="18357" spans="1:6" x14ac:dyDescent="0.25">
      <c r="A18357" s="40"/>
      <c r="F18357" s="509"/>
    </row>
    <row r="18358" spans="1:6" x14ac:dyDescent="0.25">
      <c r="A18358" s="40"/>
      <c r="F18358" s="509"/>
    </row>
    <row r="18359" spans="1:6" x14ac:dyDescent="0.25">
      <c r="A18359" s="40"/>
      <c r="F18359" s="509"/>
    </row>
    <row r="18360" spans="1:6" x14ac:dyDescent="0.25">
      <c r="A18360" s="40"/>
      <c r="F18360" s="509"/>
    </row>
    <row r="18361" spans="1:6" x14ac:dyDescent="0.25">
      <c r="A18361" s="40"/>
      <c r="F18361" s="509"/>
    </row>
    <row r="18362" spans="1:6" x14ac:dyDescent="0.25">
      <c r="A18362" s="40"/>
      <c r="F18362" s="509"/>
    </row>
    <row r="18363" spans="1:6" x14ac:dyDescent="0.25">
      <c r="A18363" s="40"/>
      <c r="F18363" s="509"/>
    </row>
    <row r="18364" spans="1:6" x14ac:dyDescent="0.25">
      <c r="A18364" s="40"/>
      <c r="F18364" s="509"/>
    </row>
    <row r="18365" spans="1:6" x14ac:dyDescent="0.25">
      <c r="A18365" s="40"/>
      <c r="F18365" s="509"/>
    </row>
    <row r="18366" spans="1:6" x14ac:dyDescent="0.25">
      <c r="A18366" s="40"/>
      <c r="F18366" s="509"/>
    </row>
    <row r="18367" spans="1:6" x14ac:dyDescent="0.25">
      <c r="A18367" s="40"/>
      <c r="F18367" s="509"/>
    </row>
    <row r="18368" spans="1:6" x14ac:dyDescent="0.25">
      <c r="A18368" s="40"/>
      <c r="F18368" s="509"/>
    </row>
    <row r="18369" spans="1:6" x14ac:dyDescent="0.25">
      <c r="A18369" s="40"/>
      <c r="F18369" s="509"/>
    </row>
    <row r="18370" spans="1:6" x14ac:dyDescent="0.25">
      <c r="A18370" s="40"/>
      <c r="F18370" s="509"/>
    </row>
    <row r="18371" spans="1:6" x14ac:dyDescent="0.25">
      <c r="A18371" s="40"/>
      <c r="F18371" s="509"/>
    </row>
    <row r="18372" spans="1:6" x14ac:dyDescent="0.25">
      <c r="A18372" s="40"/>
      <c r="F18372" s="509"/>
    </row>
    <row r="18373" spans="1:6" x14ac:dyDescent="0.25">
      <c r="A18373" s="40"/>
      <c r="F18373" s="509"/>
    </row>
    <row r="18374" spans="1:6" x14ac:dyDescent="0.25">
      <c r="A18374" s="40"/>
      <c r="F18374" s="509"/>
    </row>
    <row r="18375" spans="1:6" x14ac:dyDescent="0.25">
      <c r="A18375" s="40"/>
      <c r="F18375" s="509"/>
    </row>
    <row r="18376" spans="1:6" x14ac:dyDescent="0.25">
      <c r="A18376" s="40"/>
      <c r="F18376" s="509"/>
    </row>
    <row r="18377" spans="1:6" x14ac:dyDescent="0.25">
      <c r="A18377" s="40"/>
      <c r="F18377" s="509"/>
    </row>
    <row r="18378" spans="1:6" x14ac:dyDescent="0.25">
      <c r="A18378" s="40"/>
      <c r="F18378" s="509"/>
    </row>
    <row r="18379" spans="1:6" x14ac:dyDescent="0.25">
      <c r="A18379" s="40"/>
      <c r="F18379" s="509"/>
    </row>
    <row r="18380" spans="1:6" x14ac:dyDescent="0.25">
      <c r="A18380" s="40"/>
      <c r="F18380" s="509"/>
    </row>
    <row r="18381" spans="1:6" x14ac:dyDescent="0.25">
      <c r="A18381" s="40"/>
      <c r="F18381" s="509"/>
    </row>
    <row r="18382" spans="1:6" x14ac:dyDescent="0.25">
      <c r="A18382" s="40"/>
      <c r="F18382" s="509"/>
    </row>
    <row r="18383" spans="1:6" x14ac:dyDescent="0.25">
      <c r="A18383" s="40"/>
      <c r="F18383" s="509"/>
    </row>
    <row r="18384" spans="1:6" x14ac:dyDescent="0.25">
      <c r="A18384" s="40"/>
      <c r="F18384" s="509"/>
    </row>
    <row r="18385" spans="1:6" x14ac:dyDescent="0.25">
      <c r="A18385" s="40"/>
      <c r="F18385" s="509"/>
    </row>
    <row r="18386" spans="1:6" x14ac:dyDescent="0.25">
      <c r="A18386" s="40"/>
      <c r="F18386" s="509"/>
    </row>
    <row r="18387" spans="1:6" x14ac:dyDescent="0.25">
      <c r="A18387" s="40"/>
      <c r="F18387" s="509"/>
    </row>
    <row r="18388" spans="1:6" x14ac:dyDescent="0.25">
      <c r="A18388" s="40"/>
      <c r="F18388" s="509"/>
    </row>
    <row r="18389" spans="1:6" x14ac:dyDescent="0.25">
      <c r="A18389" s="40"/>
      <c r="F18389" s="509"/>
    </row>
    <row r="18390" spans="1:6" x14ac:dyDescent="0.25">
      <c r="A18390" s="40"/>
      <c r="F18390" s="509"/>
    </row>
    <row r="18391" spans="1:6" x14ac:dyDescent="0.25">
      <c r="A18391" s="40"/>
      <c r="F18391" s="509"/>
    </row>
    <row r="18392" spans="1:6" x14ac:dyDescent="0.25">
      <c r="A18392" s="40"/>
      <c r="F18392" s="509"/>
    </row>
    <row r="18393" spans="1:6" x14ac:dyDescent="0.25">
      <c r="A18393" s="40"/>
      <c r="F18393" s="509"/>
    </row>
    <row r="18394" spans="1:6" x14ac:dyDescent="0.25">
      <c r="A18394" s="40"/>
      <c r="F18394" s="509"/>
    </row>
    <row r="18395" spans="1:6" x14ac:dyDescent="0.25">
      <c r="A18395" s="40"/>
      <c r="F18395" s="509"/>
    </row>
    <row r="18396" spans="1:6" x14ac:dyDescent="0.25">
      <c r="A18396" s="40"/>
      <c r="F18396" s="509"/>
    </row>
    <row r="18397" spans="1:6" x14ac:dyDescent="0.25">
      <c r="A18397" s="40"/>
      <c r="F18397" s="509"/>
    </row>
    <row r="18398" spans="1:6" x14ac:dyDescent="0.25">
      <c r="A18398" s="40"/>
      <c r="F18398" s="509"/>
    </row>
    <row r="18399" spans="1:6" x14ac:dyDescent="0.25">
      <c r="A18399" s="40"/>
      <c r="F18399" s="509"/>
    </row>
    <row r="18400" spans="1:6" x14ac:dyDescent="0.25">
      <c r="A18400" s="40"/>
      <c r="F18400" s="509"/>
    </row>
    <row r="18401" spans="1:6" x14ac:dyDescent="0.25">
      <c r="A18401" s="40"/>
      <c r="F18401" s="509"/>
    </row>
    <row r="18402" spans="1:6" x14ac:dyDescent="0.25">
      <c r="A18402" s="40"/>
      <c r="F18402" s="509"/>
    </row>
    <row r="18403" spans="1:6" x14ac:dyDescent="0.25">
      <c r="A18403" s="40"/>
      <c r="F18403" s="509"/>
    </row>
    <row r="18404" spans="1:6" x14ac:dyDescent="0.25">
      <c r="A18404" s="40"/>
      <c r="F18404" s="509"/>
    </row>
    <row r="18405" spans="1:6" x14ac:dyDescent="0.25">
      <c r="A18405" s="40"/>
      <c r="F18405" s="509"/>
    </row>
    <row r="18406" spans="1:6" x14ac:dyDescent="0.25">
      <c r="A18406" s="40"/>
      <c r="F18406" s="509"/>
    </row>
    <row r="18407" spans="1:6" x14ac:dyDescent="0.25">
      <c r="A18407" s="40"/>
      <c r="F18407" s="509"/>
    </row>
    <row r="18408" spans="1:6" x14ac:dyDescent="0.25">
      <c r="A18408" s="40"/>
      <c r="F18408" s="509"/>
    </row>
    <row r="18409" spans="1:6" x14ac:dyDescent="0.25">
      <c r="A18409" s="40"/>
      <c r="F18409" s="509"/>
    </row>
    <row r="18410" spans="1:6" x14ac:dyDescent="0.25">
      <c r="A18410" s="40"/>
      <c r="F18410" s="509"/>
    </row>
    <row r="18411" spans="1:6" x14ac:dyDescent="0.25">
      <c r="A18411" s="40"/>
      <c r="F18411" s="509"/>
    </row>
    <row r="18412" spans="1:6" x14ac:dyDescent="0.25">
      <c r="A18412" s="40"/>
      <c r="F18412" s="509"/>
    </row>
    <row r="18413" spans="1:6" x14ac:dyDescent="0.25">
      <c r="A18413" s="40"/>
      <c r="F18413" s="509"/>
    </row>
    <row r="18414" spans="1:6" x14ac:dyDescent="0.25">
      <c r="A18414" s="40"/>
      <c r="F18414" s="509"/>
    </row>
    <row r="18415" spans="1:6" x14ac:dyDescent="0.25">
      <c r="A18415" s="40"/>
      <c r="F18415" s="509"/>
    </row>
    <row r="18416" spans="1:6" x14ac:dyDescent="0.25">
      <c r="A18416" s="40"/>
      <c r="F18416" s="509"/>
    </row>
    <row r="18417" spans="1:6" x14ac:dyDescent="0.25">
      <c r="A18417" s="40"/>
      <c r="F18417" s="509"/>
    </row>
    <row r="18418" spans="1:6" x14ac:dyDescent="0.25">
      <c r="A18418" s="40"/>
      <c r="F18418" s="509"/>
    </row>
    <row r="18419" spans="1:6" x14ac:dyDescent="0.25">
      <c r="A18419" s="40"/>
      <c r="F18419" s="509"/>
    </row>
    <row r="18420" spans="1:6" x14ac:dyDescent="0.25">
      <c r="A18420" s="40"/>
      <c r="F18420" s="509"/>
    </row>
    <row r="18421" spans="1:6" x14ac:dyDescent="0.25">
      <c r="A18421" s="40"/>
      <c r="F18421" s="509"/>
    </row>
    <row r="18422" spans="1:6" x14ac:dyDescent="0.25">
      <c r="A18422" s="40"/>
      <c r="F18422" s="509"/>
    </row>
    <row r="18423" spans="1:6" x14ac:dyDescent="0.25">
      <c r="A18423" s="40"/>
      <c r="F18423" s="509"/>
    </row>
    <row r="18424" spans="1:6" x14ac:dyDescent="0.25">
      <c r="A18424" s="40"/>
      <c r="F18424" s="509"/>
    </row>
    <row r="18425" spans="1:6" x14ac:dyDescent="0.25">
      <c r="A18425" s="40"/>
      <c r="F18425" s="509"/>
    </row>
    <row r="18426" spans="1:6" x14ac:dyDescent="0.25">
      <c r="A18426" s="40"/>
      <c r="F18426" s="509"/>
    </row>
    <row r="18427" spans="1:6" x14ac:dyDescent="0.25">
      <c r="A18427" s="40"/>
      <c r="F18427" s="509"/>
    </row>
    <row r="18428" spans="1:6" x14ac:dyDescent="0.25">
      <c r="A18428" s="40"/>
      <c r="F18428" s="509"/>
    </row>
    <row r="18429" spans="1:6" x14ac:dyDescent="0.25">
      <c r="A18429" s="40"/>
      <c r="F18429" s="509"/>
    </row>
    <row r="18430" spans="1:6" x14ac:dyDescent="0.25">
      <c r="A18430" s="40"/>
      <c r="F18430" s="509"/>
    </row>
    <row r="18431" spans="1:6" x14ac:dyDescent="0.25">
      <c r="A18431" s="40"/>
      <c r="F18431" s="509"/>
    </row>
    <row r="18432" spans="1:6" x14ac:dyDescent="0.25">
      <c r="A18432" s="40"/>
      <c r="F18432" s="509"/>
    </row>
    <row r="18433" spans="1:6" x14ac:dyDescent="0.25">
      <c r="A18433" s="40"/>
      <c r="F18433" s="509"/>
    </row>
    <row r="18434" spans="1:6" x14ac:dyDescent="0.25">
      <c r="A18434" s="40"/>
      <c r="F18434" s="509"/>
    </row>
    <row r="18435" spans="1:6" x14ac:dyDescent="0.25">
      <c r="A18435" s="40"/>
      <c r="F18435" s="509"/>
    </row>
    <row r="18436" spans="1:6" x14ac:dyDescent="0.25">
      <c r="A18436" s="40"/>
      <c r="F18436" s="509"/>
    </row>
    <row r="18437" spans="1:6" x14ac:dyDescent="0.25">
      <c r="A18437" s="40"/>
      <c r="F18437" s="509"/>
    </row>
    <row r="18438" spans="1:6" x14ac:dyDescent="0.25">
      <c r="A18438" s="40"/>
      <c r="F18438" s="509"/>
    </row>
    <row r="18439" spans="1:6" x14ac:dyDescent="0.25">
      <c r="A18439" s="40"/>
      <c r="F18439" s="509"/>
    </row>
    <row r="18440" spans="1:6" x14ac:dyDescent="0.25">
      <c r="A18440" s="40"/>
      <c r="F18440" s="509"/>
    </row>
    <row r="18441" spans="1:6" x14ac:dyDescent="0.25">
      <c r="A18441" s="40"/>
      <c r="F18441" s="509"/>
    </row>
    <row r="18442" spans="1:6" x14ac:dyDescent="0.25">
      <c r="A18442" s="40"/>
      <c r="F18442" s="509"/>
    </row>
    <row r="18443" spans="1:6" x14ac:dyDescent="0.25">
      <c r="A18443" s="40"/>
      <c r="F18443" s="509"/>
    </row>
    <row r="18444" spans="1:6" x14ac:dyDescent="0.25">
      <c r="A18444" s="40"/>
      <c r="F18444" s="509"/>
    </row>
    <row r="18445" spans="1:6" x14ac:dyDescent="0.25">
      <c r="A18445" s="40"/>
      <c r="F18445" s="509"/>
    </row>
    <row r="18446" spans="1:6" x14ac:dyDescent="0.25">
      <c r="A18446" s="40"/>
      <c r="F18446" s="509"/>
    </row>
    <row r="18447" spans="1:6" x14ac:dyDescent="0.25">
      <c r="A18447" s="40"/>
      <c r="F18447" s="509"/>
    </row>
    <row r="18448" spans="1:6" x14ac:dyDescent="0.25">
      <c r="A18448" s="40"/>
      <c r="F18448" s="509"/>
    </row>
    <row r="18449" spans="1:6" x14ac:dyDescent="0.25">
      <c r="A18449" s="40"/>
      <c r="F18449" s="509"/>
    </row>
    <row r="18450" spans="1:6" x14ac:dyDescent="0.25">
      <c r="A18450" s="40"/>
      <c r="F18450" s="509"/>
    </row>
    <row r="18451" spans="1:6" x14ac:dyDescent="0.25">
      <c r="A18451" s="40"/>
      <c r="F18451" s="509"/>
    </row>
    <row r="18452" spans="1:6" x14ac:dyDescent="0.25">
      <c r="A18452" s="40"/>
      <c r="F18452" s="509"/>
    </row>
    <row r="18453" spans="1:6" x14ac:dyDescent="0.25">
      <c r="A18453" s="40"/>
      <c r="F18453" s="509"/>
    </row>
    <row r="18454" spans="1:6" x14ac:dyDescent="0.25">
      <c r="A18454" s="40"/>
      <c r="F18454" s="509"/>
    </row>
    <row r="18455" spans="1:6" x14ac:dyDescent="0.25">
      <c r="A18455" s="40"/>
      <c r="F18455" s="509"/>
    </row>
    <row r="18456" spans="1:6" x14ac:dyDescent="0.25">
      <c r="A18456" s="40"/>
      <c r="F18456" s="509"/>
    </row>
    <row r="18457" spans="1:6" x14ac:dyDescent="0.25">
      <c r="A18457" s="40"/>
      <c r="F18457" s="509"/>
    </row>
    <row r="18458" spans="1:6" x14ac:dyDescent="0.25">
      <c r="A18458" s="40"/>
      <c r="F18458" s="509"/>
    </row>
    <row r="18459" spans="1:6" x14ac:dyDescent="0.25">
      <c r="A18459" s="40"/>
      <c r="F18459" s="509"/>
    </row>
    <row r="18460" spans="1:6" x14ac:dyDescent="0.25">
      <c r="A18460" s="40"/>
      <c r="F18460" s="509"/>
    </row>
    <row r="18461" spans="1:6" x14ac:dyDescent="0.25">
      <c r="A18461" s="40"/>
      <c r="F18461" s="509"/>
    </row>
    <row r="18462" spans="1:6" x14ac:dyDescent="0.25">
      <c r="A18462" s="40"/>
      <c r="F18462" s="509"/>
    </row>
    <row r="18463" spans="1:6" x14ac:dyDescent="0.25">
      <c r="A18463" s="40"/>
      <c r="F18463" s="509"/>
    </row>
    <row r="18464" spans="1:6" x14ac:dyDescent="0.25">
      <c r="A18464" s="40"/>
      <c r="F18464" s="509"/>
    </row>
    <row r="18465" spans="1:6" x14ac:dyDescent="0.25">
      <c r="A18465" s="40"/>
      <c r="F18465" s="509"/>
    </row>
    <row r="18466" spans="1:6" x14ac:dyDescent="0.25">
      <c r="A18466" s="40"/>
      <c r="F18466" s="509"/>
    </row>
    <row r="18467" spans="1:6" x14ac:dyDescent="0.25">
      <c r="A18467" s="40"/>
      <c r="F18467" s="509"/>
    </row>
    <row r="18468" spans="1:6" x14ac:dyDescent="0.25">
      <c r="A18468" s="40"/>
      <c r="F18468" s="509"/>
    </row>
    <row r="18469" spans="1:6" x14ac:dyDescent="0.25">
      <c r="A18469" s="40"/>
      <c r="F18469" s="509"/>
    </row>
    <row r="18470" spans="1:6" x14ac:dyDescent="0.25">
      <c r="A18470" s="40"/>
      <c r="F18470" s="509"/>
    </row>
    <row r="18471" spans="1:6" x14ac:dyDescent="0.25">
      <c r="A18471" s="40"/>
      <c r="F18471" s="509"/>
    </row>
    <row r="18472" spans="1:6" x14ac:dyDescent="0.25">
      <c r="A18472" s="40"/>
      <c r="F18472" s="509"/>
    </row>
    <row r="18473" spans="1:6" x14ac:dyDescent="0.25">
      <c r="A18473" s="40"/>
      <c r="F18473" s="509"/>
    </row>
    <row r="18474" spans="1:6" x14ac:dyDescent="0.25">
      <c r="A18474" s="40"/>
      <c r="F18474" s="509"/>
    </row>
    <row r="18475" spans="1:6" x14ac:dyDescent="0.25">
      <c r="A18475" s="40"/>
      <c r="F18475" s="509"/>
    </row>
    <row r="18476" spans="1:6" x14ac:dyDescent="0.25">
      <c r="A18476" s="40"/>
      <c r="F18476" s="509"/>
    </row>
    <row r="18477" spans="1:6" x14ac:dyDescent="0.25">
      <c r="A18477" s="40"/>
      <c r="F18477" s="509"/>
    </row>
    <row r="18478" spans="1:6" x14ac:dyDescent="0.25">
      <c r="A18478" s="40"/>
      <c r="F18478" s="509"/>
    </row>
    <row r="18479" spans="1:6" x14ac:dyDescent="0.25">
      <c r="A18479" s="40"/>
      <c r="F18479" s="509"/>
    </row>
    <row r="18480" spans="1:6" x14ac:dyDescent="0.25">
      <c r="A18480" s="40"/>
      <c r="F18480" s="509"/>
    </row>
    <row r="18481" spans="1:6" x14ac:dyDescent="0.25">
      <c r="A18481" s="40"/>
      <c r="F18481" s="509"/>
    </row>
    <row r="18482" spans="1:6" x14ac:dyDescent="0.25">
      <c r="A18482" s="40"/>
      <c r="F18482" s="509"/>
    </row>
    <row r="18483" spans="1:6" x14ac:dyDescent="0.25">
      <c r="A18483" s="40"/>
      <c r="F18483" s="509"/>
    </row>
    <row r="18484" spans="1:6" x14ac:dyDescent="0.25">
      <c r="A18484" s="40"/>
      <c r="F18484" s="509"/>
    </row>
    <row r="18485" spans="1:6" x14ac:dyDescent="0.25">
      <c r="A18485" s="40"/>
      <c r="F18485" s="509"/>
    </row>
    <row r="18486" spans="1:6" x14ac:dyDescent="0.25">
      <c r="A18486" s="40"/>
      <c r="F18486" s="509"/>
    </row>
    <row r="18487" spans="1:6" x14ac:dyDescent="0.25">
      <c r="A18487" s="40"/>
      <c r="F18487" s="509"/>
    </row>
    <row r="18488" spans="1:6" x14ac:dyDescent="0.25">
      <c r="A18488" s="40"/>
      <c r="F18488" s="509"/>
    </row>
    <row r="18489" spans="1:6" x14ac:dyDescent="0.25">
      <c r="A18489" s="40"/>
      <c r="F18489" s="509"/>
    </row>
    <row r="18490" spans="1:6" x14ac:dyDescent="0.25">
      <c r="A18490" s="40"/>
      <c r="F18490" s="509"/>
    </row>
    <row r="18491" spans="1:6" x14ac:dyDescent="0.25">
      <c r="A18491" s="40"/>
      <c r="F18491" s="509"/>
    </row>
    <row r="18492" spans="1:6" x14ac:dyDescent="0.25">
      <c r="A18492" s="40"/>
      <c r="F18492" s="509"/>
    </row>
    <row r="18493" spans="1:6" x14ac:dyDescent="0.25">
      <c r="A18493" s="40"/>
      <c r="F18493" s="509"/>
    </row>
    <row r="18494" spans="1:6" x14ac:dyDescent="0.25">
      <c r="A18494" s="40"/>
      <c r="F18494" s="509"/>
    </row>
    <row r="18495" spans="1:6" x14ac:dyDescent="0.25">
      <c r="A18495" s="40"/>
      <c r="F18495" s="509"/>
    </row>
    <row r="18496" spans="1:6" x14ac:dyDescent="0.25">
      <c r="A18496" s="40"/>
      <c r="F18496" s="509"/>
    </row>
    <row r="18497" spans="1:6" x14ac:dyDescent="0.25">
      <c r="A18497" s="40"/>
      <c r="F18497" s="509"/>
    </row>
    <row r="18498" spans="1:6" x14ac:dyDescent="0.25">
      <c r="A18498" s="40"/>
      <c r="F18498" s="509"/>
    </row>
    <row r="18499" spans="1:6" x14ac:dyDescent="0.25">
      <c r="A18499" s="40"/>
      <c r="F18499" s="509"/>
    </row>
    <row r="18500" spans="1:6" x14ac:dyDescent="0.25">
      <c r="A18500" s="40"/>
      <c r="F18500" s="509"/>
    </row>
    <row r="18501" spans="1:6" x14ac:dyDescent="0.25">
      <c r="A18501" s="40"/>
      <c r="F18501" s="509"/>
    </row>
    <row r="18502" spans="1:6" x14ac:dyDescent="0.25">
      <c r="A18502" s="40"/>
      <c r="F18502" s="509"/>
    </row>
    <row r="18503" spans="1:6" x14ac:dyDescent="0.25">
      <c r="A18503" s="40"/>
      <c r="F18503" s="509"/>
    </row>
    <row r="18504" spans="1:6" x14ac:dyDescent="0.25">
      <c r="A18504" s="40"/>
      <c r="F18504" s="509"/>
    </row>
    <row r="18505" spans="1:6" x14ac:dyDescent="0.25">
      <c r="A18505" s="40"/>
      <c r="F18505" s="509"/>
    </row>
    <row r="18506" spans="1:6" x14ac:dyDescent="0.25">
      <c r="A18506" s="40"/>
      <c r="F18506" s="509"/>
    </row>
    <row r="18507" spans="1:6" x14ac:dyDescent="0.25">
      <c r="A18507" s="40"/>
      <c r="F18507" s="509"/>
    </row>
    <row r="18508" spans="1:6" x14ac:dyDescent="0.25">
      <c r="A18508" s="40"/>
      <c r="F18508" s="509"/>
    </row>
    <row r="18509" spans="1:6" x14ac:dyDescent="0.25">
      <c r="A18509" s="40"/>
      <c r="F18509" s="509"/>
    </row>
    <row r="18510" spans="1:6" x14ac:dyDescent="0.25">
      <c r="A18510" s="40"/>
      <c r="F18510" s="509"/>
    </row>
    <row r="18511" spans="1:6" x14ac:dyDescent="0.25">
      <c r="A18511" s="40"/>
      <c r="F18511" s="509"/>
    </row>
    <row r="18512" spans="1:6" x14ac:dyDescent="0.25">
      <c r="A18512" s="40"/>
      <c r="F18512" s="509"/>
    </row>
    <row r="18513" spans="1:6" x14ac:dyDescent="0.25">
      <c r="A18513" s="40"/>
      <c r="F18513" s="509"/>
    </row>
    <row r="18514" spans="1:6" x14ac:dyDescent="0.25">
      <c r="A18514" s="40"/>
      <c r="F18514" s="509"/>
    </row>
    <row r="18515" spans="1:6" x14ac:dyDescent="0.25">
      <c r="A18515" s="40"/>
      <c r="F18515" s="509"/>
    </row>
    <row r="18516" spans="1:6" x14ac:dyDescent="0.25">
      <c r="A18516" s="40"/>
      <c r="F18516" s="509"/>
    </row>
    <row r="18517" spans="1:6" x14ac:dyDescent="0.25">
      <c r="A18517" s="40"/>
      <c r="F18517" s="509"/>
    </row>
    <row r="18518" spans="1:6" x14ac:dyDescent="0.25">
      <c r="A18518" s="40"/>
      <c r="F18518" s="509"/>
    </row>
    <row r="18519" spans="1:6" x14ac:dyDescent="0.25">
      <c r="A18519" s="40"/>
      <c r="F18519" s="509"/>
    </row>
    <row r="18520" spans="1:6" x14ac:dyDescent="0.25">
      <c r="A18520" s="40"/>
      <c r="F18520" s="509"/>
    </row>
    <row r="18521" spans="1:6" x14ac:dyDescent="0.25">
      <c r="A18521" s="40"/>
      <c r="F18521" s="509"/>
    </row>
    <row r="18522" spans="1:6" x14ac:dyDescent="0.25">
      <c r="A18522" s="40"/>
      <c r="F18522" s="509"/>
    </row>
    <row r="18523" spans="1:6" x14ac:dyDescent="0.25">
      <c r="A18523" s="40"/>
      <c r="F18523" s="509"/>
    </row>
    <row r="18524" spans="1:6" x14ac:dyDescent="0.25">
      <c r="A18524" s="40"/>
      <c r="F18524" s="509"/>
    </row>
    <row r="18525" spans="1:6" x14ac:dyDescent="0.25">
      <c r="A18525" s="40"/>
      <c r="F18525" s="509"/>
    </row>
    <row r="18526" spans="1:6" x14ac:dyDescent="0.25">
      <c r="A18526" s="40"/>
      <c r="F18526" s="509"/>
    </row>
    <row r="18527" spans="1:6" x14ac:dyDescent="0.25">
      <c r="A18527" s="40"/>
      <c r="F18527" s="509"/>
    </row>
    <row r="18528" spans="1:6" x14ac:dyDescent="0.25">
      <c r="A18528" s="40"/>
      <c r="F18528" s="509"/>
    </row>
    <row r="18529" spans="1:6" x14ac:dyDescent="0.25">
      <c r="A18529" s="40"/>
      <c r="F18529" s="509"/>
    </row>
    <row r="18530" spans="1:6" x14ac:dyDescent="0.25">
      <c r="A18530" s="40"/>
      <c r="F18530" s="509"/>
    </row>
    <row r="18531" spans="1:6" x14ac:dyDescent="0.25">
      <c r="A18531" s="40"/>
      <c r="F18531" s="509"/>
    </row>
    <row r="18532" spans="1:6" x14ac:dyDescent="0.25">
      <c r="A18532" s="40"/>
      <c r="F18532" s="509"/>
    </row>
    <row r="18533" spans="1:6" x14ac:dyDescent="0.25">
      <c r="A18533" s="40"/>
      <c r="F18533" s="509"/>
    </row>
    <row r="18534" spans="1:6" x14ac:dyDescent="0.25">
      <c r="A18534" s="40"/>
      <c r="F18534" s="509"/>
    </row>
    <row r="18535" spans="1:6" x14ac:dyDescent="0.25">
      <c r="A18535" s="40"/>
      <c r="F18535" s="509"/>
    </row>
    <row r="18536" spans="1:6" x14ac:dyDescent="0.25">
      <c r="A18536" s="40"/>
      <c r="F18536" s="509"/>
    </row>
    <row r="18537" spans="1:6" x14ac:dyDescent="0.25">
      <c r="A18537" s="40"/>
      <c r="F18537" s="509"/>
    </row>
    <row r="18538" spans="1:6" x14ac:dyDescent="0.25">
      <c r="A18538" s="40"/>
      <c r="F18538" s="509"/>
    </row>
    <row r="18539" spans="1:6" x14ac:dyDescent="0.25">
      <c r="A18539" s="40"/>
      <c r="F18539" s="509"/>
    </row>
    <row r="18540" spans="1:6" x14ac:dyDescent="0.25">
      <c r="A18540" s="40"/>
      <c r="F18540" s="509"/>
    </row>
    <row r="18541" spans="1:6" x14ac:dyDescent="0.25">
      <c r="A18541" s="40"/>
      <c r="F18541" s="509"/>
    </row>
    <row r="18542" spans="1:6" x14ac:dyDescent="0.25">
      <c r="A18542" s="40"/>
      <c r="F18542" s="509"/>
    </row>
    <row r="18543" spans="1:6" x14ac:dyDescent="0.25">
      <c r="A18543" s="40"/>
      <c r="F18543" s="509"/>
    </row>
    <row r="18544" spans="1:6" x14ac:dyDescent="0.25">
      <c r="A18544" s="40"/>
      <c r="F18544" s="509"/>
    </row>
    <row r="18545" spans="1:6" x14ac:dyDescent="0.25">
      <c r="A18545" s="40"/>
      <c r="F18545" s="509"/>
    </row>
    <row r="18546" spans="1:6" x14ac:dyDescent="0.25">
      <c r="A18546" s="40"/>
      <c r="F18546" s="509"/>
    </row>
    <row r="18547" spans="1:6" x14ac:dyDescent="0.25">
      <c r="A18547" s="40"/>
      <c r="F18547" s="509"/>
    </row>
    <row r="18548" spans="1:6" x14ac:dyDescent="0.25">
      <c r="A18548" s="40"/>
      <c r="F18548" s="509"/>
    </row>
    <row r="18549" spans="1:6" x14ac:dyDescent="0.25">
      <c r="A18549" s="40"/>
      <c r="F18549" s="509"/>
    </row>
    <row r="18550" spans="1:6" x14ac:dyDescent="0.25">
      <c r="A18550" s="40"/>
      <c r="F18550" s="509"/>
    </row>
    <row r="18551" spans="1:6" x14ac:dyDescent="0.25">
      <c r="A18551" s="40"/>
      <c r="F18551" s="509"/>
    </row>
    <row r="18552" spans="1:6" x14ac:dyDescent="0.25">
      <c r="A18552" s="40"/>
      <c r="F18552" s="509"/>
    </row>
    <row r="18553" spans="1:6" x14ac:dyDescent="0.25">
      <c r="A18553" s="40"/>
      <c r="F18553" s="509"/>
    </row>
    <row r="18554" spans="1:6" x14ac:dyDescent="0.25">
      <c r="A18554" s="40"/>
      <c r="F18554" s="509"/>
    </row>
    <row r="18555" spans="1:6" x14ac:dyDescent="0.25">
      <c r="A18555" s="40"/>
      <c r="F18555" s="509"/>
    </row>
    <row r="18556" spans="1:6" x14ac:dyDescent="0.25">
      <c r="A18556" s="40"/>
      <c r="F18556" s="509"/>
    </row>
    <row r="18557" spans="1:6" x14ac:dyDescent="0.25">
      <c r="A18557" s="40"/>
      <c r="F18557" s="509"/>
    </row>
    <row r="18558" spans="1:6" x14ac:dyDescent="0.25">
      <c r="A18558" s="40"/>
      <c r="F18558" s="509"/>
    </row>
    <row r="18559" spans="1:6" x14ac:dyDescent="0.25">
      <c r="A18559" s="40"/>
      <c r="F18559" s="509"/>
    </row>
    <row r="18560" spans="1:6" x14ac:dyDescent="0.25">
      <c r="A18560" s="40"/>
      <c r="F18560" s="509"/>
    </row>
    <row r="18561" spans="1:6" x14ac:dyDescent="0.25">
      <c r="A18561" s="40"/>
      <c r="F18561" s="509"/>
    </row>
    <row r="18562" spans="1:6" x14ac:dyDescent="0.25">
      <c r="A18562" s="40"/>
      <c r="F18562" s="509"/>
    </row>
    <row r="18563" spans="1:6" x14ac:dyDescent="0.25">
      <c r="A18563" s="40"/>
      <c r="F18563" s="509"/>
    </row>
    <row r="18564" spans="1:6" x14ac:dyDescent="0.25">
      <c r="A18564" s="40"/>
      <c r="F18564" s="509"/>
    </row>
    <row r="18565" spans="1:6" x14ac:dyDescent="0.25">
      <c r="A18565" s="40"/>
      <c r="F18565" s="509"/>
    </row>
    <row r="18566" spans="1:6" x14ac:dyDescent="0.25">
      <c r="A18566" s="40"/>
      <c r="F18566" s="509"/>
    </row>
    <row r="18567" spans="1:6" x14ac:dyDescent="0.25">
      <c r="A18567" s="40"/>
      <c r="F18567" s="509"/>
    </row>
    <row r="18568" spans="1:6" x14ac:dyDescent="0.25">
      <c r="A18568" s="40"/>
      <c r="F18568" s="509"/>
    </row>
    <row r="18569" spans="1:6" x14ac:dyDescent="0.25">
      <c r="A18569" s="40"/>
      <c r="F18569" s="509"/>
    </row>
    <row r="18570" spans="1:6" x14ac:dyDescent="0.25">
      <c r="A18570" s="40"/>
      <c r="F18570" s="509"/>
    </row>
    <row r="18571" spans="1:6" x14ac:dyDescent="0.25">
      <c r="A18571" s="40"/>
      <c r="F18571" s="509"/>
    </row>
    <row r="18572" spans="1:6" x14ac:dyDescent="0.25">
      <c r="A18572" s="40"/>
      <c r="F18572" s="509"/>
    </row>
    <row r="18573" spans="1:6" x14ac:dyDescent="0.25">
      <c r="A18573" s="40"/>
      <c r="F18573" s="509"/>
    </row>
    <row r="18574" spans="1:6" x14ac:dyDescent="0.25">
      <c r="A18574" s="40"/>
      <c r="F18574" s="509"/>
    </row>
    <row r="18575" spans="1:6" x14ac:dyDescent="0.25">
      <c r="A18575" s="40"/>
      <c r="F18575" s="509"/>
    </row>
    <row r="18576" spans="1:6" x14ac:dyDescent="0.25">
      <c r="A18576" s="40"/>
      <c r="F18576" s="509"/>
    </row>
    <row r="18577" spans="1:6" x14ac:dyDescent="0.25">
      <c r="A18577" s="40"/>
      <c r="F18577" s="509"/>
    </row>
    <row r="18578" spans="1:6" x14ac:dyDescent="0.25">
      <c r="A18578" s="40"/>
      <c r="F18578" s="509"/>
    </row>
    <row r="18579" spans="1:6" x14ac:dyDescent="0.25">
      <c r="A18579" s="40"/>
      <c r="F18579" s="509"/>
    </row>
    <row r="18580" spans="1:6" x14ac:dyDescent="0.25">
      <c r="A18580" s="40"/>
      <c r="F18580" s="509"/>
    </row>
    <row r="18581" spans="1:6" x14ac:dyDescent="0.25">
      <c r="A18581" s="40"/>
      <c r="F18581" s="509"/>
    </row>
    <row r="18582" spans="1:6" x14ac:dyDescent="0.25">
      <c r="A18582" s="40"/>
      <c r="F18582" s="509"/>
    </row>
    <row r="18583" spans="1:6" x14ac:dyDescent="0.25">
      <c r="A18583" s="40"/>
      <c r="F18583" s="509"/>
    </row>
    <row r="18584" spans="1:6" x14ac:dyDescent="0.25">
      <c r="A18584" s="40"/>
      <c r="F18584" s="509"/>
    </row>
    <row r="18585" spans="1:6" x14ac:dyDescent="0.25">
      <c r="A18585" s="40"/>
      <c r="F18585" s="509"/>
    </row>
    <row r="18586" spans="1:6" x14ac:dyDescent="0.25">
      <c r="A18586" s="40"/>
      <c r="F18586" s="509"/>
    </row>
    <row r="18587" spans="1:6" x14ac:dyDescent="0.25">
      <c r="A18587" s="40"/>
      <c r="F18587" s="509"/>
    </row>
    <row r="18588" spans="1:6" x14ac:dyDescent="0.25">
      <c r="A18588" s="40"/>
      <c r="F18588" s="509"/>
    </row>
    <row r="18589" spans="1:6" x14ac:dyDescent="0.25">
      <c r="A18589" s="40"/>
      <c r="F18589" s="509"/>
    </row>
    <row r="18590" spans="1:6" x14ac:dyDescent="0.25">
      <c r="A18590" s="40"/>
      <c r="F18590" s="509"/>
    </row>
    <row r="18591" spans="1:6" x14ac:dyDescent="0.25">
      <c r="A18591" s="40"/>
      <c r="F18591" s="509"/>
    </row>
    <row r="18592" spans="1:6" x14ac:dyDescent="0.25">
      <c r="A18592" s="40"/>
      <c r="F18592" s="509"/>
    </row>
    <row r="18593" spans="1:6" x14ac:dyDescent="0.25">
      <c r="A18593" s="40"/>
      <c r="F18593" s="509"/>
    </row>
    <row r="18594" spans="1:6" x14ac:dyDescent="0.25">
      <c r="A18594" s="40"/>
      <c r="F18594" s="509"/>
    </row>
    <row r="18595" spans="1:6" x14ac:dyDescent="0.25">
      <c r="A18595" s="40"/>
      <c r="F18595" s="509"/>
    </row>
    <row r="18596" spans="1:6" x14ac:dyDescent="0.25">
      <c r="A18596" s="40"/>
      <c r="F18596" s="509"/>
    </row>
    <row r="18597" spans="1:6" x14ac:dyDescent="0.25">
      <c r="A18597" s="40"/>
      <c r="F18597" s="509"/>
    </row>
    <row r="18598" spans="1:6" x14ac:dyDescent="0.25">
      <c r="A18598" s="40"/>
      <c r="F18598" s="509"/>
    </row>
    <row r="18599" spans="1:6" x14ac:dyDescent="0.25">
      <c r="A18599" s="40"/>
      <c r="F18599" s="509"/>
    </row>
    <row r="18600" spans="1:6" x14ac:dyDescent="0.25">
      <c r="A18600" s="40"/>
      <c r="F18600" s="509"/>
    </row>
    <row r="18601" spans="1:6" x14ac:dyDescent="0.25">
      <c r="A18601" s="40"/>
      <c r="F18601" s="509"/>
    </row>
    <row r="18602" spans="1:6" x14ac:dyDescent="0.25">
      <c r="A18602" s="40"/>
      <c r="F18602" s="509"/>
    </row>
    <row r="18603" spans="1:6" x14ac:dyDescent="0.25">
      <c r="A18603" s="40"/>
      <c r="F18603" s="509"/>
    </row>
    <row r="18604" spans="1:6" x14ac:dyDescent="0.25">
      <c r="A18604" s="40"/>
      <c r="F18604" s="509"/>
    </row>
    <row r="18605" spans="1:6" x14ac:dyDescent="0.25">
      <c r="A18605" s="40"/>
      <c r="F18605" s="509"/>
    </row>
    <row r="18606" spans="1:6" x14ac:dyDescent="0.25">
      <c r="A18606" s="40"/>
      <c r="F18606" s="509"/>
    </row>
    <row r="18607" spans="1:6" x14ac:dyDescent="0.25">
      <c r="A18607" s="40"/>
      <c r="F18607" s="509"/>
    </row>
    <row r="18608" spans="1:6" x14ac:dyDescent="0.25">
      <c r="A18608" s="40"/>
      <c r="F18608" s="509"/>
    </row>
    <row r="18609" spans="1:6" x14ac:dyDescent="0.25">
      <c r="A18609" s="40"/>
      <c r="F18609" s="509"/>
    </row>
    <row r="18610" spans="1:6" x14ac:dyDescent="0.25">
      <c r="A18610" s="40"/>
      <c r="F18610" s="509"/>
    </row>
    <row r="18611" spans="1:6" x14ac:dyDescent="0.25">
      <c r="A18611" s="40"/>
      <c r="F18611" s="509"/>
    </row>
    <row r="18612" spans="1:6" x14ac:dyDescent="0.25">
      <c r="A18612" s="40"/>
      <c r="F18612" s="509"/>
    </row>
    <row r="18613" spans="1:6" x14ac:dyDescent="0.25">
      <c r="A18613" s="40"/>
      <c r="F18613" s="509"/>
    </row>
    <row r="18614" spans="1:6" x14ac:dyDescent="0.25">
      <c r="A18614" s="40"/>
      <c r="F18614" s="509"/>
    </row>
    <row r="18615" spans="1:6" x14ac:dyDescent="0.25">
      <c r="A18615" s="40"/>
      <c r="F18615" s="509"/>
    </row>
    <row r="18616" spans="1:6" x14ac:dyDescent="0.25">
      <c r="A18616" s="40"/>
      <c r="F18616" s="509"/>
    </row>
    <row r="18617" spans="1:6" x14ac:dyDescent="0.25">
      <c r="A18617" s="40"/>
      <c r="F18617" s="509"/>
    </row>
    <row r="18618" spans="1:6" x14ac:dyDescent="0.25">
      <c r="A18618" s="40"/>
      <c r="F18618" s="509"/>
    </row>
    <row r="18619" spans="1:6" x14ac:dyDescent="0.25">
      <c r="A18619" s="40"/>
      <c r="F18619" s="509"/>
    </row>
    <row r="18620" spans="1:6" x14ac:dyDescent="0.25">
      <c r="A18620" s="40"/>
      <c r="F18620" s="509"/>
    </row>
    <row r="18621" spans="1:6" x14ac:dyDescent="0.25">
      <c r="A18621" s="40"/>
      <c r="F18621" s="509"/>
    </row>
    <row r="18622" spans="1:6" x14ac:dyDescent="0.25">
      <c r="A18622" s="40"/>
      <c r="F18622" s="509"/>
    </row>
    <row r="18623" spans="1:6" x14ac:dyDescent="0.25">
      <c r="A18623" s="40"/>
      <c r="F18623" s="509"/>
    </row>
    <row r="18624" spans="1:6" x14ac:dyDescent="0.25">
      <c r="A18624" s="40"/>
      <c r="F18624" s="509"/>
    </row>
    <row r="18625" spans="1:6" x14ac:dyDescent="0.25">
      <c r="A18625" s="40"/>
      <c r="F18625" s="509"/>
    </row>
    <row r="18626" spans="1:6" x14ac:dyDescent="0.25">
      <c r="A18626" s="40"/>
      <c r="F18626" s="509"/>
    </row>
    <row r="18627" spans="1:6" x14ac:dyDescent="0.25">
      <c r="A18627" s="40"/>
      <c r="F18627" s="509"/>
    </row>
    <row r="18628" spans="1:6" x14ac:dyDescent="0.25">
      <c r="A18628" s="40"/>
      <c r="F18628" s="509"/>
    </row>
    <row r="18629" spans="1:6" x14ac:dyDescent="0.25">
      <c r="A18629" s="40"/>
      <c r="F18629" s="509"/>
    </row>
    <row r="18630" spans="1:6" x14ac:dyDescent="0.25">
      <c r="A18630" s="40"/>
      <c r="F18630" s="509"/>
    </row>
    <row r="18631" spans="1:6" x14ac:dyDescent="0.25">
      <c r="A18631" s="40"/>
      <c r="F18631" s="509"/>
    </row>
    <row r="18632" spans="1:6" x14ac:dyDescent="0.25">
      <c r="A18632" s="40"/>
      <c r="F18632" s="509"/>
    </row>
    <row r="18633" spans="1:6" x14ac:dyDescent="0.25">
      <c r="A18633" s="40"/>
      <c r="F18633" s="509"/>
    </row>
    <row r="18634" spans="1:6" x14ac:dyDescent="0.25">
      <c r="A18634" s="40"/>
      <c r="F18634" s="509"/>
    </row>
    <row r="18635" spans="1:6" x14ac:dyDescent="0.25">
      <c r="A18635" s="40"/>
      <c r="F18635" s="509"/>
    </row>
    <row r="18636" spans="1:6" x14ac:dyDescent="0.25">
      <c r="A18636" s="40"/>
      <c r="F18636" s="509"/>
    </row>
    <row r="18637" spans="1:6" x14ac:dyDescent="0.25">
      <c r="A18637" s="40"/>
      <c r="F18637" s="509"/>
    </row>
    <row r="18638" spans="1:6" x14ac:dyDescent="0.25">
      <c r="A18638" s="40"/>
      <c r="F18638" s="509"/>
    </row>
    <row r="18639" spans="1:6" x14ac:dyDescent="0.25">
      <c r="A18639" s="40"/>
      <c r="F18639" s="509"/>
    </row>
    <row r="18640" spans="1:6" x14ac:dyDescent="0.25">
      <c r="A18640" s="40"/>
      <c r="F18640" s="509"/>
    </row>
    <row r="18641" spans="1:6" x14ac:dyDescent="0.25">
      <c r="A18641" s="40"/>
      <c r="F18641" s="509"/>
    </row>
    <row r="18642" spans="1:6" x14ac:dyDescent="0.25">
      <c r="A18642" s="40"/>
      <c r="F18642" s="509"/>
    </row>
    <row r="18643" spans="1:6" x14ac:dyDescent="0.25">
      <c r="A18643" s="40"/>
      <c r="F18643" s="509"/>
    </row>
    <row r="18644" spans="1:6" x14ac:dyDescent="0.25">
      <c r="A18644" s="40"/>
      <c r="F18644" s="509"/>
    </row>
    <row r="18645" spans="1:6" x14ac:dyDescent="0.25">
      <c r="A18645" s="40"/>
      <c r="F18645" s="509"/>
    </row>
    <row r="18646" spans="1:6" x14ac:dyDescent="0.25">
      <c r="A18646" s="40"/>
      <c r="F18646" s="509"/>
    </row>
    <row r="18647" spans="1:6" x14ac:dyDescent="0.25">
      <c r="A18647" s="40"/>
      <c r="F18647" s="509"/>
    </row>
    <row r="18648" spans="1:6" x14ac:dyDescent="0.25">
      <c r="A18648" s="40"/>
      <c r="F18648" s="509"/>
    </row>
    <row r="18649" spans="1:6" x14ac:dyDescent="0.25">
      <c r="A18649" s="40"/>
      <c r="F18649" s="509"/>
    </row>
    <row r="18650" spans="1:6" x14ac:dyDescent="0.25">
      <c r="A18650" s="40"/>
      <c r="F18650" s="509"/>
    </row>
    <row r="18651" spans="1:6" x14ac:dyDescent="0.25">
      <c r="A18651" s="40"/>
      <c r="F18651" s="509"/>
    </row>
    <row r="18652" spans="1:6" x14ac:dyDescent="0.25">
      <c r="A18652" s="40"/>
      <c r="F18652" s="509"/>
    </row>
    <row r="18653" spans="1:6" x14ac:dyDescent="0.25">
      <c r="A18653" s="40"/>
      <c r="F18653" s="509"/>
    </row>
    <row r="18654" spans="1:6" x14ac:dyDescent="0.25">
      <c r="A18654" s="40"/>
      <c r="F18654" s="509"/>
    </row>
    <row r="18655" spans="1:6" x14ac:dyDescent="0.25">
      <c r="A18655" s="40"/>
      <c r="F18655" s="509"/>
    </row>
    <row r="18656" spans="1:6" x14ac:dyDescent="0.25">
      <c r="A18656" s="40"/>
      <c r="F18656" s="509"/>
    </row>
    <row r="18657" spans="1:6" x14ac:dyDescent="0.25">
      <c r="A18657" s="40"/>
      <c r="F18657" s="509"/>
    </row>
    <row r="18658" spans="1:6" x14ac:dyDescent="0.25">
      <c r="A18658" s="40"/>
      <c r="F18658" s="509"/>
    </row>
    <row r="18659" spans="1:6" x14ac:dyDescent="0.25">
      <c r="A18659" s="40"/>
      <c r="F18659" s="509"/>
    </row>
    <row r="18660" spans="1:6" x14ac:dyDescent="0.25">
      <c r="A18660" s="40"/>
      <c r="F18660" s="509"/>
    </row>
    <row r="18661" spans="1:6" x14ac:dyDescent="0.25">
      <c r="A18661" s="40"/>
      <c r="F18661" s="509"/>
    </row>
    <row r="18662" spans="1:6" x14ac:dyDescent="0.25">
      <c r="A18662" s="40"/>
      <c r="F18662" s="509"/>
    </row>
    <row r="18663" spans="1:6" x14ac:dyDescent="0.25">
      <c r="A18663" s="40"/>
      <c r="F18663" s="509"/>
    </row>
    <row r="18664" spans="1:6" x14ac:dyDescent="0.25">
      <c r="A18664" s="40"/>
      <c r="F18664" s="509"/>
    </row>
    <row r="18665" spans="1:6" x14ac:dyDescent="0.25">
      <c r="A18665" s="40"/>
      <c r="F18665" s="509"/>
    </row>
    <row r="18666" spans="1:6" x14ac:dyDescent="0.25">
      <c r="A18666" s="40"/>
      <c r="F18666" s="509"/>
    </row>
    <row r="18667" spans="1:6" x14ac:dyDescent="0.25">
      <c r="A18667" s="40"/>
      <c r="F18667" s="509"/>
    </row>
    <row r="18668" spans="1:6" x14ac:dyDescent="0.25">
      <c r="A18668" s="40"/>
      <c r="F18668" s="509"/>
    </row>
    <row r="18669" spans="1:6" x14ac:dyDescent="0.25">
      <c r="A18669" s="40"/>
      <c r="F18669" s="509"/>
    </row>
    <row r="18670" spans="1:6" x14ac:dyDescent="0.25">
      <c r="A18670" s="40"/>
      <c r="F18670" s="509"/>
    </row>
    <row r="18671" spans="1:6" x14ac:dyDescent="0.25">
      <c r="A18671" s="40"/>
      <c r="F18671" s="509"/>
    </row>
    <row r="18672" spans="1:6" x14ac:dyDescent="0.25">
      <c r="A18672" s="40"/>
      <c r="F18672" s="509"/>
    </row>
    <row r="18673" spans="1:6" x14ac:dyDescent="0.25">
      <c r="A18673" s="40"/>
      <c r="F18673" s="509"/>
    </row>
    <row r="18674" spans="1:6" x14ac:dyDescent="0.25">
      <c r="A18674" s="40"/>
      <c r="F18674" s="509"/>
    </row>
    <row r="18675" spans="1:6" x14ac:dyDescent="0.25">
      <c r="A18675" s="40"/>
      <c r="F18675" s="509"/>
    </row>
    <row r="18676" spans="1:6" x14ac:dyDescent="0.25">
      <c r="A18676" s="40"/>
      <c r="F18676" s="509"/>
    </row>
    <row r="18677" spans="1:6" x14ac:dyDescent="0.25">
      <c r="A18677" s="40"/>
      <c r="F18677" s="509"/>
    </row>
    <row r="18678" spans="1:6" x14ac:dyDescent="0.25">
      <c r="A18678" s="40"/>
      <c r="F18678" s="509"/>
    </row>
    <row r="18679" spans="1:6" x14ac:dyDescent="0.25">
      <c r="A18679" s="40"/>
      <c r="F18679" s="509"/>
    </row>
    <row r="18680" spans="1:6" x14ac:dyDescent="0.25">
      <c r="A18680" s="40"/>
      <c r="F18680" s="509"/>
    </row>
    <row r="18681" spans="1:6" x14ac:dyDescent="0.25">
      <c r="A18681" s="40"/>
      <c r="F18681" s="509"/>
    </row>
    <row r="18682" spans="1:6" x14ac:dyDescent="0.25">
      <c r="A18682" s="40"/>
      <c r="F18682" s="509"/>
    </row>
    <row r="18683" spans="1:6" x14ac:dyDescent="0.25">
      <c r="A18683" s="40"/>
      <c r="F18683" s="509"/>
    </row>
    <row r="18684" spans="1:6" x14ac:dyDescent="0.25">
      <c r="A18684" s="40"/>
      <c r="F18684" s="509"/>
    </row>
    <row r="18685" spans="1:6" x14ac:dyDescent="0.25">
      <c r="A18685" s="40"/>
      <c r="F18685" s="509"/>
    </row>
    <row r="18686" spans="1:6" x14ac:dyDescent="0.25">
      <c r="A18686" s="40"/>
      <c r="F18686" s="509"/>
    </row>
    <row r="18687" spans="1:6" x14ac:dyDescent="0.25">
      <c r="A18687" s="40"/>
      <c r="F18687" s="509"/>
    </row>
    <row r="18688" spans="1:6" x14ac:dyDescent="0.25">
      <c r="A18688" s="40"/>
      <c r="F18688" s="509"/>
    </row>
    <row r="18689" spans="1:6" x14ac:dyDescent="0.25">
      <c r="A18689" s="40"/>
      <c r="F18689" s="509"/>
    </row>
    <row r="18690" spans="1:6" x14ac:dyDescent="0.25">
      <c r="A18690" s="40"/>
      <c r="F18690" s="509"/>
    </row>
    <row r="18691" spans="1:6" x14ac:dyDescent="0.25">
      <c r="A18691" s="40"/>
      <c r="F18691" s="509"/>
    </row>
    <row r="18692" spans="1:6" x14ac:dyDescent="0.25">
      <c r="A18692" s="40"/>
      <c r="F18692" s="509"/>
    </row>
    <row r="18693" spans="1:6" x14ac:dyDescent="0.25">
      <c r="A18693" s="40"/>
      <c r="F18693" s="509"/>
    </row>
    <row r="18694" spans="1:6" x14ac:dyDescent="0.25">
      <c r="A18694" s="40"/>
      <c r="F18694" s="509"/>
    </row>
    <row r="18695" spans="1:6" x14ac:dyDescent="0.25">
      <c r="A18695" s="40"/>
      <c r="F18695" s="509"/>
    </row>
    <row r="18696" spans="1:6" x14ac:dyDescent="0.25">
      <c r="A18696" s="40"/>
      <c r="F18696" s="509"/>
    </row>
    <row r="18697" spans="1:6" x14ac:dyDescent="0.25">
      <c r="A18697" s="40"/>
      <c r="F18697" s="509"/>
    </row>
    <row r="18698" spans="1:6" x14ac:dyDescent="0.25">
      <c r="A18698" s="40"/>
      <c r="F18698" s="509"/>
    </row>
    <row r="18699" spans="1:6" x14ac:dyDescent="0.25">
      <c r="A18699" s="40"/>
      <c r="F18699" s="509"/>
    </row>
    <row r="18700" spans="1:6" x14ac:dyDescent="0.25">
      <c r="A18700" s="40"/>
      <c r="F18700" s="509"/>
    </row>
    <row r="18701" spans="1:6" x14ac:dyDescent="0.25">
      <c r="A18701" s="40"/>
      <c r="F18701" s="509"/>
    </row>
    <row r="18702" spans="1:6" x14ac:dyDescent="0.25">
      <c r="A18702" s="40"/>
      <c r="F18702" s="509"/>
    </row>
    <row r="18703" spans="1:6" x14ac:dyDescent="0.25">
      <c r="A18703" s="40"/>
      <c r="F18703" s="509"/>
    </row>
    <row r="18704" spans="1:6" x14ac:dyDescent="0.25">
      <c r="A18704" s="40"/>
      <c r="F18704" s="509"/>
    </row>
    <row r="18705" spans="1:6" x14ac:dyDescent="0.25">
      <c r="A18705" s="40"/>
      <c r="F18705" s="509"/>
    </row>
    <row r="18706" spans="1:6" x14ac:dyDescent="0.25">
      <c r="A18706" s="40"/>
      <c r="F18706" s="509"/>
    </row>
    <row r="18707" spans="1:6" x14ac:dyDescent="0.25">
      <c r="A18707" s="40"/>
      <c r="F18707" s="509"/>
    </row>
    <row r="18708" spans="1:6" x14ac:dyDescent="0.25">
      <c r="A18708" s="40"/>
      <c r="F18708" s="509"/>
    </row>
    <row r="18709" spans="1:6" x14ac:dyDescent="0.25">
      <c r="A18709" s="40"/>
      <c r="F18709" s="509"/>
    </row>
    <row r="18710" spans="1:6" x14ac:dyDescent="0.25">
      <c r="A18710" s="40"/>
      <c r="F18710" s="509"/>
    </row>
    <row r="18711" spans="1:6" x14ac:dyDescent="0.25">
      <c r="A18711" s="40"/>
      <c r="F18711" s="509"/>
    </row>
    <row r="18712" spans="1:6" x14ac:dyDescent="0.25">
      <c r="A18712" s="40"/>
      <c r="F18712" s="509"/>
    </row>
    <row r="18713" spans="1:6" x14ac:dyDescent="0.25">
      <c r="A18713" s="40"/>
      <c r="F18713" s="509"/>
    </row>
    <row r="18714" spans="1:6" x14ac:dyDescent="0.25">
      <c r="A18714" s="40"/>
      <c r="F18714" s="509"/>
    </row>
    <row r="18715" spans="1:6" x14ac:dyDescent="0.25">
      <c r="A18715" s="40"/>
      <c r="F18715" s="509"/>
    </row>
    <row r="18716" spans="1:6" x14ac:dyDescent="0.25">
      <c r="A18716" s="40"/>
      <c r="F18716" s="509"/>
    </row>
    <row r="18717" spans="1:6" x14ac:dyDescent="0.25">
      <c r="A18717" s="40"/>
      <c r="F18717" s="509"/>
    </row>
    <row r="18718" spans="1:6" x14ac:dyDescent="0.25">
      <c r="A18718" s="40"/>
      <c r="F18718" s="509"/>
    </row>
    <row r="18719" spans="1:6" x14ac:dyDescent="0.25">
      <c r="A18719" s="40"/>
      <c r="F18719" s="509"/>
    </row>
    <row r="18720" spans="1:6" x14ac:dyDescent="0.25">
      <c r="A18720" s="40"/>
      <c r="F18720" s="509"/>
    </row>
    <row r="18721" spans="1:6" x14ac:dyDescent="0.25">
      <c r="A18721" s="40"/>
      <c r="F18721" s="509"/>
    </row>
    <row r="18722" spans="1:6" x14ac:dyDescent="0.25">
      <c r="A18722" s="40"/>
      <c r="F18722" s="509"/>
    </row>
    <row r="18723" spans="1:6" x14ac:dyDescent="0.25">
      <c r="A18723" s="40"/>
      <c r="F18723" s="509"/>
    </row>
    <row r="18724" spans="1:6" x14ac:dyDescent="0.25">
      <c r="A18724" s="40"/>
      <c r="F18724" s="509"/>
    </row>
    <row r="18725" spans="1:6" x14ac:dyDescent="0.25">
      <c r="A18725" s="40"/>
      <c r="F18725" s="509"/>
    </row>
    <row r="18726" spans="1:6" x14ac:dyDescent="0.25">
      <c r="A18726" s="40"/>
      <c r="F18726" s="509"/>
    </row>
    <row r="18727" spans="1:6" x14ac:dyDescent="0.25">
      <c r="A18727" s="40"/>
      <c r="F18727" s="509"/>
    </row>
    <row r="18728" spans="1:6" x14ac:dyDescent="0.25">
      <c r="A18728" s="40"/>
      <c r="F18728" s="509"/>
    </row>
    <row r="18729" spans="1:6" x14ac:dyDescent="0.25">
      <c r="A18729" s="40"/>
      <c r="F18729" s="509"/>
    </row>
    <row r="18730" spans="1:6" x14ac:dyDescent="0.25">
      <c r="A18730" s="40"/>
      <c r="F18730" s="509"/>
    </row>
    <row r="18731" spans="1:6" x14ac:dyDescent="0.25">
      <c r="A18731" s="40"/>
      <c r="F18731" s="509"/>
    </row>
    <row r="18732" spans="1:6" x14ac:dyDescent="0.25">
      <c r="A18732" s="40"/>
      <c r="F18732" s="509"/>
    </row>
    <row r="18733" spans="1:6" x14ac:dyDescent="0.25">
      <c r="A18733" s="40"/>
      <c r="F18733" s="509"/>
    </row>
    <row r="18734" spans="1:6" x14ac:dyDescent="0.25">
      <c r="A18734" s="40"/>
      <c r="F18734" s="509"/>
    </row>
    <row r="18735" spans="1:6" x14ac:dyDescent="0.25">
      <c r="A18735" s="40"/>
      <c r="F18735" s="509"/>
    </row>
    <row r="18736" spans="1:6" x14ac:dyDescent="0.25">
      <c r="A18736" s="40"/>
      <c r="F18736" s="509"/>
    </row>
    <row r="18737" spans="1:6" x14ac:dyDescent="0.25">
      <c r="A18737" s="40"/>
      <c r="F18737" s="509"/>
    </row>
    <row r="18738" spans="1:6" x14ac:dyDescent="0.25">
      <c r="A18738" s="40"/>
      <c r="F18738" s="509"/>
    </row>
    <row r="18739" spans="1:6" x14ac:dyDescent="0.25">
      <c r="A18739" s="40"/>
      <c r="F18739" s="509"/>
    </row>
    <row r="18740" spans="1:6" x14ac:dyDescent="0.25">
      <c r="A18740" s="40"/>
      <c r="F18740" s="509"/>
    </row>
    <row r="18741" spans="1:6" x14ac:dyDescent="0.25">
      <c r="A18741" s="40"/>
      <c r="F18741" s="509"/>
    </row>
    <row r="18742" spans="1:6" x14ac:dyDescent="0.25">
      <c r="A18742" s="40"/>
      <c r="F18742" s="509"/>
    </row>
    <row r="18743" spans="1:6" x14ac:dyDescent="0.25">
      <c r="A18743" s="40"/>
      <c r="F18743" s="509"/>
    </row>
    <row r="18744" spans="1:6" x14ac:dyDescent="0.25">
      <c r="A18744" s="40"/>
      <c r="F18744" s="509"/>
    </row>
    <row r="18745" spans="1:6" x14ac:dyDescent="0.25">
      <c r="A18745" s="40"/>
      <c r="F18745" s="509"/>
    </row>
    <row r="18746" spans="1:6" x14ac:dyDescent="0.25">
      <c r="A18746" s="40"/>
      <c r="F18746" s="509"/>
    </row>
    <row r="18747" spans="1:6" x14ac:dyDescent="0.25">
      <c r="A18747" s="40"/>
      <c r="F18747" s="509"/>
    </row>
    <row r="18748" spans="1:6" x14ac:dyDescent="0.25">
      <c r="A18748" s="40"/>
      <c r="F18748" s="509"/>
    </row>
    <row r="18749" spans="1:6" x14ac:dyDescent="0.25">
      <c r="A18749" s="40"/>
      <c r="F18749" s="509"/>
    </row>
    <row r="18750" spans="1:6" x14ac:dyDescent="0.25">
      <c r="A18750" s="40"/>
      <c r="F18750" s="509"/>
    </row>
    <row r="18751" spans="1:6" x14ac:dyDescent="0.25">
      <c r="A18751" s="40"/>
      <c r="F18751" s="509"/>
    </row>
    <row r="18752" spans="1:6" x14ac:dyDescent="0.25">
      <c r="A18752" s="40"/>
      <c r="F18752" s="509"/>
    </row>
    <row r="18753" spans="1:6" x14ac:dyDescent="0.25">
      <c r="A18753" s="40"/>
      <c r="F18753" s="509"/>
    </row>
    <row r="18754" spans="1:6" x14ac:dyDescent="0.25">
      <c r="A18754" s="40"/>
      <c r="F18754" s="509"/>
    </row>
    <row r="18755" spans="1:6" x14ac:dyDescent="0.25">
      <c r="A18755" s="40"/>
      <c r="F18755" s="509"/>
    </row>
    <row r="18756" spans="1:6" x14ac:dyDescent="0.25">
      <c r="A18756" s="40"/>
      <c r="F18756" s="509"/>
    </row>
    <row r="18757" spans="1:6" x14ac:dyDescent="0.25">
      <c r="A18757" s="40"/>
      <c r="F18757" s="509"/>
    </row>
    <row r="18758" spans="1:6" x14ac:dyDescent="0.25">
      <c r="A18758" s="40"/>
      <c r="F18758" s="509"/>
    </row>
    <row r="18759" spans="1:6" x14ac:dyDescent="0.25">
      <c r="A18759" s="40"/>
      <c r="F18759" s="509"/>
    </row>
    <row r="18760" spans="1:6" x14ac:dyDescent="0.25">
      <c r="A18760" s="40"/>
      <c r="F18760" s="509"/>
    </row>
    <row r="18761" spans="1:6" x14ac:dyDescent="0.25">
      <c r="A18761" s="40"/>
      <c r="F18761" s="509"/>
    </row>
    <row r="18762" spans="1:6" x14ac:dyDescent="0.25">
      <c r="A18762" s="40"/>
      <c r="F18762" s="509"/>
    </row>
    <row r="18763" spans="1:6" x14ac:dyDescent="0.25">
      <c r="A18763" s="40"/>
      <c r="F18763" s="509"/>
    </row>
    <row r="18764" spans="1:6" x14ac:dyDescent="0.25">
      <c r="A18764" s="40"/>
      <c r="F18764" s="509"/>
    </row>
    <row r="18765" spans="1:6" x14ac:dyDescent="0.25">
      <c r="A18765" s="40"/>
      <c r="F18765" s="509"/>
    </row>
    <row r="18766" spans="1:6" x14ac:dyDescent="0.25">
      <c r="A18766" s="40"/>
      <c r="F18766" s="509"/>
    </row>
    <row r="18767" spans="1:6" x14ac:dyDescent="0.25">
      <c r="A18767" s="40"/>
      <c r="F18767" s="509"/>
    </row>
    <row r="18768" spans="1:6" x14ac:dyDescent="0.25">
      <c r="A18768" s="40"/>
      <c r="F18768" s="509"/>
    </row>
    <row r="18769" spans="1:6" x14ac:dyDescent="0.25">
      <c r="A18769" s="40"/>
      <c r="F18769" s="509"/>
    </row>
    <row r="18770" spans="1:6" x14ac:dyDescent="0.25">
      <c r="A18770" s="40"/>
      <c r="F18770" s="509"/>
    </row>
    <row r="18771" spans="1:6" x14ac:dyDescent="0.25">
      <c r="A18771" s="40"/>
      <c r="F18771" s="509"/>
    </row>
    <row r="18772" spans="1:6" x14ac:dyDescent="0.25">
      <c r="A18772" s="40"/>
      <c r="F18772" s="509"/>
    </row>
    <row r="18773" spans="1:6" x14ac:dyDescent="0.25">
      <c r="A18773" s="40"/>
      <c r="F18773" s="509"/>
    </row>
    <row r="18774" spans="1:6" x14ac:dyDescent="0.25">
      <c r="A18774" s="40"/>
      <c r="F18774" s="509"/>
    </row>
    <row r="18775" spans="1:6" x14ac:dyDescent="0.25">
      <c r="A18775" s="40"/>
      <c r="F18775" s="509"/>
    </row>
    <row r="18776" spans="1:6" x14ac:dyDescent="0.25">
      <c r="A18776" s="40"/>
      <c r="F18776" s="509"/>
    </row>
    <row r="18777" spans="1:6" x14ac:dyDescent="0.25">
      <c r="A18777" s="40"/>
      <c r="F18777" s="509"/>
    </row>
    <row r="18778" spans="1:6" x14ac:dyDescent="0.25">
      <c r="A18778" s="40"/>
      <c r="F18778" s="509"/>
    </row>
    <row r="18779" spans="1:6" x14ac:dyDescent="0.25">
      <c r="A18779" s="40"/>
      <c r="F18779" s="509"/>
    </row>
    <row r="18780" spans="1:6" x14ac:dyDescent="0.25">
      <c r="A18780" s="40"/>
      <c r="F18780" s="509"/>
    </row>
    <row r="18781" spans="1:6" x14ac:dyDescent="0.25">
      <c r="A18781" s="40"/>
      <c r="F18781" s="509"/>
    </row>
    <row r="18782" spans="1:6" x14ac:dyDescent="0.25">
      <c r="A18782" s="40"/>
      <c r="F18782" s="509"/>
    </row>
    <row r="18783" spans="1:6" x14ac:dyDescent="0.25">
      <c r="A18783" s="40"/>
      <c r="F18783" s="509"/>
    </row>
    <row r="18784" spans="1:6" x14ac:dyDescent="0.25">
      <c r="A18784" s="40"/>
      <c r="F18784" s="509"/>
    </row>
    <row r="18785" spans="1:6" x14ac:dyDescent="0.25">
      <c r="A18785" s="40"/>
      <c r="F18785" s="509"/>
    </row>
    <row r="18786" spans="1:6" x14ac:dyDescent="0.25">
      <c r="A18786" s="40"/>
      <c r="F18786" s="509"/>
    </row>
    <row r="18787" spans="1:6" x14ac:dyDescent="0.25">
      <c r="A18787" s="40"/>
      <c r="F18787" s="509"/>
    </row>
    <row r="18788" spans="1:6" x14ac:dyDescent="0.25">
      <c r="A18788" s="40"/>
      <c r="F18788" s="509"/>
    </row>
    <row r="18789" spans="1:6" x14ac:dyDescent="0.25">
      <c r="A18789" s="40"/>
      <c r="F18789" s="509"/>
    </row>
    <row r="18790" spans="1:6" x14ac:dyDescent="0.25">
      <c r="A18790" s="40"/>
      <c r="F18790" s="509"/>
    </row>
    <row r="18791" spans="1:6" x14ac:dyDescent="0.25">
      <c r="A18791" s="40"/>
      <c r="F18791" s="509"/>
    </row>
    <row r="18792" spans="1:6" x14ac:dyDescent="0.25">
      <c r="A18792" s="40"/>
      <c r="F18792" s="509"/>
    </row>
    <row r="18793" spans="1:6" x14ac:dyDescent="0.25">
      <c r="A18793" s="40"/>
      <c r="F18793" s="509"/>
    </row>
    <row r="18794" spans="1:6" x14ac:dyDescent="0.25">
      <c r="A18794" s="40"/>
      <c r="F18794" s="509"/>
    </row>
    <row r="18795" spans="1:6" x14ac:dyDescent="0.25">
      <c r="A18795" s="40"/>
      <c r="F18795" s="509"/>
    </row>
    <row r="18796" spans="1:6" x14ac:dyDescent="0.25">
      <c r="A18796" s="40"/>
      <c r="F18796" s="509"/>
    </row>
    <row r="18797" spans="1:6" x14ac:dyDescent="0.25">
      <c r="A18797" s="40"/>
      <c r="F18797" s="509"/>
    </row>
    <row r="18798" spans="1:6" x14ac:dyDescent="0.25">
      <c r="A18798" s="40"/>
      <c r="F18798" s="509"/>
    </row>
    <row r="18799" spans="1:6" x14ac:dyDescent="0.25">
      <c r="A18799" s="40"/>
      <c r="F18799" s="509"/>
    </row>
    <row r="18800" spans="1:6" x14ac:dyDescent="0.25">
      <c r="A18800" s="40"/>
      <c r="F18800" s="509"/>
    </row>
    <row r="18801" spans="1:6" x14ac:dyDescent="0.25">
      <c r="A18801" s="40"/>
      <c r="F18801" s="509"/>
    </row>
    <row r="18802" spans="1:6" x14ac:dyDescent="0.25">
      <c r="A18802" s="40"/>
      <c r="F18802" s="509"/>
    </row>
    <row r="18803" spans="1:6" x14ac:dyDescent="0.25">
      <c r="A18803" s="40"/>
      <c r="F18803" s="509"/>
    </row>
    <row r="18804" spans="1:6" x14ac:dyDescent="0.25">
      <c r="A18804" s="40"/>
      <c r="F18804" s="509"/>
    </row>
    <row r="18805" spans="1:6" x14ac:dyDescent="0.25">
      <c r="A18805" s="40"/>
      <c r="F18805" s="509"/>
    </row>
    <row r="18806" spans="1:6" x14ac:dyDescent="0.25">
      <c r="A18806" s="40"/>
      <c r="F18806" s="509"/>
    </row>
    <row r="18807" spans="1:6" x14ac:dyDescent="0.25">
      <c r="A18807" s="40"/>
      <c r="F18807" s="509"/>
    </row>
    <row r="18808" spans="1:6" x14ac:dyDescent="0.25">
      <c r="A18808" s="40"/>
      <c r="F18808" s="509"/>
    </row>
    <row r="18809" spans="1:6" x14ac:dyDescent="0.25">
      <c r="A18809" s="40"/>
      <c r="F18809" s="509"/>
    </row>
    <row r="18810" spans="1:6" x14ac:dyDescent="0.25">
      <c r="A18810" s="40"/>
      <c r="F18810" s="509"/>
    </row>
    <row r="18811" spans="1:6" x14ac:dyDescent="0.25">
      <c r="A18811" s="40"/>
      <c r="F18811" s="509"/>
    </row>
    <row r="18812" spans="1:6" x14ac:dyDescent="0.25">
      <c r="A18812" s="40"/>
      <c r="F18812" s="509"/>
    </row>
    <row r="18813" spans="1:6" x14ac:dyDescent="0.25">
      <c r="A18813" s="40"/>
      <c r="F18813" s="509"/>
    </row>
    <row r="18814" spans="1:6" x14ac:dyDescent="0.25">
      <c r="A18814" s="40"/>
      <c r="F18814" s="509"/>
    </row>
    <row r="18815" spans="1:6" x14ac:dyDescent="0.25">
      <c r="A18815" s="40"/>
      <c r="F18815" s="509"/>
    </row>
    <row r="18816" spans="1:6" x14ac:dyDescent="0.25">
      <c r="A18816" s="40"/>
      <c r="F18816" s="509"/>
    </row>
    <row r="18817" spans="1:6" x14ac:dyDescent="0.25">
      <c r="A18817" s="40"/>
      <c r="F18817" s="509"/>
    </row>
    <row r="18818" spans="1:6" x14ac:dyDescent="0.25">
      <c r="A18818" s="40"/>
      <c r="F18818" s="509"/>
    </row>
    <row r="18819" spans="1:6" x14ac:dyDescent="0.25">
      <c r="A18819" s="40"/>
      <c r="F18819" s="509"/>
    </row>
    <row r="18820" spans="1:6" x14ac:dyDescent="0.25">
      <c r="A18820" s="40"/>
      <c r="F18820" s="509"/>
    </row>
    <row r="18821" spans="1:6" x14ac:dyDescent="0.25">
      <c r="A18821" s="40"/>
      <c r="F18821" s="509"/>
    </row>
    <row r="18822" spans="1:6" x14ac:dyDescent="0.25">
      <c r="A18822" s="40"/>
      <c r="F18822" s="509"/>
    </row>
    <row r="18823" spans="1:6" x14ac:dyDescent="0.25">
      <c r="A18823" s="40"/>
      <c r="F18823" s="509"/>
    </row>
    <row r="18824" spans="1:6" x14ac:dyDescent="0.25">
      <c r="A18824" s="40"/>
      <c r="F18824" s="509"/>
    </row>
    <row r="18825" spans="1:6" x14ac:dyDescent="0.25">
      <c r="A18825" s="40"/>
      <c r="F18825" s="509"/>
    </row>
    <row r="18826" spans="1:6" x14ac:dyDescent="0.25">
      <c r="A18826" s="40"/>
      <c r="F18826" s="509"/>
    </row>
    <row r="18827" spans="1:6" x14ac:dyDescent="0.25">
      <c r="A18827" s="40"/>
      <c r="F18827" s="509"/>
    </row>
    <row r="18828" spans="1:6" x14ac:dyDescent="0.25">
      <c r="A18828" s="40"/>
      <c r="F18828" s="509"/>
    </row>
    <row r="18829" spans="1:6" x14ac:dyDescent="0.25">
      <c r="A18829" s="40"/>
      <c r="F18829" s="509"/>
    </row>
    <row r="18830" spans="1:6" x14ac:dyDescent="0.25">
      <c r="A18830" s="40"/>
      <c r="F18830" s="509"/>
    </row>
    <row r="18831" spans="1:6" x14ac:dyDescent="0.25">
      <c r="A18831" s="40"/>
      <c r="F18831" s="509"/>
    </row>
    <row r="18832" spans="1:6" x14ac:dyDescent="0.25">
      <c r="A18832" s="40"/>
      <c r="F18832" s="509"/>
    </row>
    <row r="18833" spans="1:6" x14ac:dyDescent="0.25">
      <c r="A18833" s="40"/>
      <c r="F18833" s="509"/>
    </row>
    <row r="18834" spans="1:6" x14ac:dyDescent="0.25">
      <c r="A18834" s="40"/>
      <c r="F18834" s="509"/>
    </row>
    <row r="18835" spans="1:6" x14ac:dyDescent="0.25">
      <c r="A18835" s="40"/>
      <c r="F18835" s="509"/>
    </row>
    <row r="18836" spans="1:6" x14ac:dyDescent="0.25">
      <c r="A18836" s="40"/>
      <c r="F18836" s="509"/>
    </row>
    <row r="18837" spans="1:6" x14ac:dyDescent="0.25">
      <c r="A18837" s="40"/>
      <c r="F18837" s="509"/>
    </row>
    <row r="18838" spans="1:6" x14ac:dyDescent="0.25">
      <c r="A18838" s="40"/>
      <c r="F18838" s="509"/>
    </row>
    <row r="18839" spans="1:6" x14ac:dyDescent="0.25">
      <c r="A18839" s="40"/>
      <c r="F18839" s="509"/>
    </row>
    <row r="18840" spans="1:6" x14ac:dyDescent="0.25">
      <c r="A18840" s="40"/>
      <c r="F18840" s="509"/>
    </row>
    <row r="18841" spans="1:6" x14ac:dyDescent="0.25">
      <c r="A18841" s="40"/>
      <c r="F18841" s="509"/>
    </row>
    <row r="18842" spans="1:6" x14ac:dyDescent="0.25">
      <c r="A18842" s="40"/>
      <c r="F18842" s="509"/>
    </row>
    <row r="18843" spans="1:6" x14ac:dyDescent="0.25">
      <c r="A18843" s="40"/>
      <c r="F18843" s="509"/>
    </row>
    <row r="18844" spans="1:6" x14ac:dyDescent="0.25">
      <c r="A18844" s="40"/>
      <c r="F18844" s="509"/>
    </row>
    <row r="18845" spans="1:6" x14ac:dyDescent="0.25">
      <c r="A18845" s="40"/>
      <c r="F18845" s="509"/>
    </row>
    <row r="18846" spans="1:6" x14ac:dyDescent="0.25">
      <c r="A18846" s="40"/>
      <c r="F18846" s="509"/>
    </row>
    <row r="18847" spans="1:6" x14ac:dyDescent="0.25">
      <c r="A18847" s="40"/>
      <c r="F18847" s="509"/>
    </row>
    <row r="18848" spans="1:6" x14ac:dyDescent="0.25">
      <c r="A18848" s="40"/>
      <c r="F18848" s="509"/>
    </row>
    <row r="18849" spans="1:6" x14ac:dyDescent="0.25">
      <c r="A18849" s="40"/>
      <c r="F18849" s="509"/>
    </row>
    <row r="18850" spans="1:6" x14ac:dyDescent="0.25">
      <c r="A18850" s="40"/>
      <c r="F18850" s="509"/>
    </row>
    <row r="18851" spans="1:6" x14ac:dyDescent="0.25">
      <c r="A18851" s="40"/>
      <c r="F18851" s="509"/>
    </row>
    <row r="18852" spans="1:6" x14ac:dyDescent="0.25">
      <c r="A18852" s="40"/>
      <c r="F18852" s="509"/>
    </row>
    <row r="18853" spans="1:6" x14ac:dyDescent="0.25">
      <c r="A18853" s="40"/>
      <c r="F18853" s="509"/>
    </row>
    <row r="18854" spans="1:6" x14ac:dyDescent="0.25">
      <c r="A18854" s="40"/>
      <c r="F18854" s="509"/>
    </row>
    <row r="18855" spans="1:6" x14ac:dyDescent="0.25">
      <c r="A18855" s="40"/>
      <c r="F18855" s="509"/>
    </row>
    <row r="18856" spans="1:6" x14ac:dyDescent="0.25">
      <c r="A18856" s="40"/>
      <c r="F18856" s="509"/>
    </row>
    <row r="18857" spans="1:6" x14ac:dyDescent="0.25">
      <c r="A18857" s="40"/>
      <c r="F18857" s="509"/>
    </row>
    <row r="18858" spans="1:6" x14ac:dyDescent="0.25">
      <c r="A18858" s="40"/>
      <c r="F18858" s="509"/>
    </row>
    <row r="18859" spans="1:6" x14ac:dyDescent="0.25">
      <c r="A18859" s="40"/>
      <c r="F18859" s="509"/>
    </row>
    <row r="18860" spans="1:6" x14ac:dyDescent="0.25">
      <c r="A18860" s="40"/>
      <c r="F18860" s="509"/>
    </row>
    <row r="18861" spans="1:6" x14ac:dyDescent="0.25">
      <c r="A18861" s="40"/>
      <c r="F18861" s="509"/>
    </row>
    <row r="18862" spans="1:6" x14ac:dyDescent="0.25">
      <c r="A18862" s="40"/>
      <c r="F18862" s="509"/>
    </row>
    <row r="18863" spans="1:6" x14ac:dyDescent="0.25">
      <c r="A18863" s="40"/>
      <c r="F18863" s="509"/>
    </row>
    <row r="18864" spans="1:6" x14ac:dyDescent="0.25">
      <c r="A18864" s="40"/>
      <c r="F18864" s="509"/>
    </row>
    <row r="18865" spans="1:6" x14ac:dyDescent="0.25">
      <c r="A18865" s="40"/>
      <c r="F18865" s="509"/>
    </row>
    <row r="18866" spans="1:6" x14ac:dyDescent="0.25">
      <c r="A18866" s="40"/>
      <c r="F18866" s="509"/>
    </row>
    <row r="18867" spans="1:6" x14ac:dyDescent="0.25">
      <c r="A18867" s="40"/>
      <c r="F18867" s="509"/>
    </row>
    <row r="18868" spans="1:6" x14ac:dyDescent="0.25">
      <c r="A18868" s="40"/>
      <c r="F18868" s="509"/>
    </row>
    <row r="18869" spans="1:6" x14ac:dyDescent="0.25">
      <c r="A18869" s="40"/>
      <c r="F18869" s="509"/>
    </row>
    <row r="18870" spans="1:6" x14ac:dyDescent="0.25">
      <c r="A18870" s="40"/>
      <c r="F18870" s="509"/>
    </row>
    <row r="18871" spans="1:6" x14ac:dyDescent="0.25">
      <c r="A18871" s="40"/>
      <c r="F18871" s="509"/>
    </row>
    <row r="18872" spans="1:6" x14ac:dyDescent="0.25">
      <c r="A18872" s="40"/>
      <c r="F18872" s="509"/>
    </row>
    <row r="18873" spans="1:6" x14ac:dyDescent="0.25">
      <c r="A18873" s="40"/>
      <c r="F18873" s="509"/>
    </row>
    <row r="18874" spans="1:6" x14ac:dyDescent="0.25">
      <c r="A18874" s="40"/>
      <c r="F18874" s="509"/>
    </row>
    <row r="18875" spans="1:6" x14ac:dyDescent="0.25">
      <c r="A18875" s="40"/>
      <c r="F18875" s="509"/>
    </row>
    <row r="18876" spans="1:6" x14ac:dyDescent="0.25">
      <c r="A18876" s="40"/>
      <c r="F18876" s="509"/>
    </row>
    <row r="18877" spans="1:6" x14ac:dyDescent="0.25">
      <c r="A18877" s="40"/>
      <c r="F18877" s="509"/>
    </row>
    <row r="18878" spans="1:6" x14ac:dyDescent="0.25">
      <c r="A18878" s="40"/>
      <c r="F18878" s="509"/>
    </row>
    <row r="18879" spans="1:6" x14ac:dyDescent="0.25">
      <c r="A18879" s="40"/>
      <c r="F18879" s="509"/>
    </row>
    <row r="18880" spans="1:6" x14ac:dyDescent="0.25">
      <c r="A18880" s="40"/>
      <c r="F18880" s="509"/>
    </row>
    <row r="18881" spans="1:6" x14ac:dyDescent="0.25">
      <c r="A18881" s="40"/>
      <c r="F18881" s="509"/>
    </row>
    <row r="18882" spans="1:6" x14ac:dyDescent="0.25">
      <c r="A18882" s="40"/>
      <c r="F18882" s="509"/>
    </row>
    <row r="18883" spans="1:6" x14ac:dyDescent="0.25">
      <c r="A18883" s="40"/>
      <c r="F18883" s="509"/>
    </row>
    <row r="18884" spans="1:6" x14ac:dyDescent="0.25">
      <c r="A18884" s="40"/>
      <c r="F18884" s="509"/>
    </row>
    <row r="18885" spans="1:6" x14ac:dyDescent="0.25">
      <c r="A18885" s="40"/>
      <c r="F18885" s="509"/>
    </row>
    <row r="18886" spans="1:6" x14ac:dyDescent="0.25">
      <c r="A18886" s="40"/>
      <c r="F18886" s="509"/>
    </row>
    <row r="18887" spans="1:6" x14ac:dyDescent="0.25">
      <c r="A18887" s="40"/>
      <c r="F18887" s="509"/>
    </row>
    <row r="18888" spans="1:6" x14ac:dyDescent="0.25">
      <c r="A18888" s="40"/>
      <c r="F18888" s="509"/>
    </row>
    <row r="18889" spans="1:6" x14ac:dyDescent="0.25">
      <c r="A18889" s="40"/>
      <c r="F18889" s="509"/>
    </row>
    <row r="18890" spans="1:6" x14ac:dyDescent="0.25">
      <c r="A18890" s="40"/>
      <c r="F18890" s="509"/>
    </row>
    <row r="18891" spans="1:6" x14ac:dyDescent="0.25">
      <c r="A18891" s="40"/>
      <c r="F18891" s="509"/>
    </row>
    <row r="18892" spans="1:6" x14ac:dyDescent="0.25">
      <c r="A18892" s="40"/>
      <c r="F18892" s="509"/>
    </row>
    <row r="18893" spans="1:6" x14ac:dyDescent="0.25">
      <c r="A18893" s="40"/>
      <c r="F18893" s="509"/>
    </row>
    <row r="18894" spans="1:6" x14ac:dyDescent="0.25">
      <c r="A18894" s="40"/>
      <c r="F18894" s="509"/>
    </row>
    <row r="18895" spans="1:6" x14ac:dyDescent="0.25">
      <c r="A18895" s="40"/>
      <c r="F18895" s="509"/>
    </row>
    <row r="18896" spans="1:6" x14ac:dyDescent="0.25">
      <c r="A18896" s="40"/>
      <c r="F18896" s="509"/>
    </row>
    <row r="18897" spans="1:6" x14ac:dyDescent="0.25">
      <c r="A18897" s="40"/>
      <c r="F18897" s="509"/>
    </row>
    <row r="18898" spans="1:6" x14ac:dyDescent="0.25">
      <c r="A18898" s="40"/>
      <c r="F18898" s="509"/>
    </row>
    <row r="18899" spans="1:6" x14ac:dyDescent="0.25">
      <c r="A18899" s="40"/>
      <c r="F18899" s="509"/>
    </row>
    <row r="18900" spans="1:6" x14ac:dyDescent="0.25">
      <c r="A18900" s="40"/>
      <c r="F18900" s="509"/>
    </row>
    <row r="18901" spans="1:6" x14ac:dyDescent="0.25">
      <c r="A18901" s="40"/>
      <c r="F18901" s="509"/>
    </row>
    <row r="18902" spans="1:6" x14ac:dyDescent="0.25">
      <c r="A18902" s="40"/>
      <c r="F18902" s="509"/>
    </row>
    <row r="18903" spans="1:6" x14ac:dyDescent="0.25">
      <c r="A18903" s="40"/>
      <c r="F18903" s="509"/>
    </row>
    <row r="18904" spans="1:6" x14ac:dyDescent="0.25">
      <c r="A18904" s="40"/>
      <c r="F18904" s="509"/>
    </row>
    <row r="18905" spans="1:6" x14ac:dyDescent="0.25">
      <c r="A18905" s="40"/>
      <c r="F18905" s="509"/>
    </row>
    <row r="18906" spans="1:6" x14ac:dyDescent="0.25">
      <c r="A18906" s="40"/>
      <c r="F18906" s="509"/>
    </row>
    <row r="18907" spans="1:6" x14ac:dyDescent="0.25">
      <c r="A18907" s="40"/>
      <c r="F18907" s="509"/>
    </row>
    <row r="18908" spans="1:6" x14ac:dyDescent="0.25">
      <c r="A18908" s="40"/>
      <c r="F18908" s="509"/>
    </row>
    <row r="18909" spans="1:6" x14ac:dyDescent="0.25">
      <c r="A18909" s="40"/>
      <c r="F18909" s="509"/>
    </row>
    <row r="18910" spans="1:6" x14ac:dyDescent="0.25">
      <c r="A18910" s="40"/>
      <c r="F18910" s="509"/>
    </row>
    <row r="18911" spans="1:6" x14ac:dyDescent="0.25">
      <c r="A18911" s="40"/>
      <c r="F18911" s="509"/>
    </row>
    <row r="18912" spans="1:6" x14ac:dyDescent="0.25">
      <c r="A18912" s="40"/>
      <c r="F18912" s="509"/>
    </row>
    <row r="18913" spans="1:6" x14ac:dyDescent="0.25">
      <c r="A18913" s="40"/>
      <c r="F18913" s="509"/>
    </row>
    <row r="18914" spans="1:6" x14ac:dyDescent="0.25">
      <c r="A18914" s="40"/>
      <c r="F18914" s="509"/>
    </row>
    <row r="18915" spans="1:6" x14ac:dyDescent="0.25">
      <c r="A18915" s="40"/>
      <c r="F18915" s="509"/>
    </row>
    <row r="18916" spans="1:6" x14ac:dyDescent="0.25">
      <c r="A18916" s="40"/>
      <c r="F18916" s="509"/>
    </row>
    <row r="18917" spans="1:6" x14ac:dyDescent="0.25">
      <c r="A18917" s="40"/>
      <c r="F18917" s="509"/>
    </row>
    <row r="18918" spans="1:6" x14ac:dyDescent="0.25">
      <c r="A18918" s="40"/>
      <c r="F18918" s="509"/>
    </row>
    <row r="18919" spans="1:6" x14ac:dyDescent="0.25">
      <c r="A18919" s="40"/>
      <c r="F18919" s="509"/>
    </row>
    <row r="18920" spans="1:6" x14ac:dyDescent="0.25">
      <c r="A18920" s="40"/>
      <c r="F18920" s="509"/>
    </row>
    <row r="18921" spans="1:6" x14ac:dyDescent="0.25">
      <c r="A18921" s="40"/>
      <c r="F18921" s="509"/>
    </row>
    <row r="18922" spans="1:6" x14ac:dyDescent="0.25">
      <c r="A18922" s="40"/>
      <c r="F18922" s="509"/>
    </row>
    <row r="18923" spans="1:6" x14ac:dyDescent="0.25">
      <c r="A18923" s="40"/>
      <c r="F18923" s="509"/>
    </row>
    <row r="18924" spans="1:6" x14ac:dyDescent="0.25">
      <c r="A18924" s="40"/>
      <c r="F18924" s="509"/>
    </row>
    <row r="18925" spans="1:6" x14ac:dyDescent="0.25">
      <c r="A18925" s="40"/>
      <c r="F18925" s="509"/>
    </row>
    <row r="18926" spans="1:6" x14ac:dyDescent="0.25">
      <c r="A18926" s="40"/>
      <c r="F18926" s="509"/>
    </row>
    <row r="18927" spans="1:6" x14ac:dyDescent="0.25">
      <c r="A18927" s="40"/>
      <c r="F18927" s="509"/>
    </row>
    <row r="18928" spans="1:6" x14ac:dyDescent="0.25">
      <c r="A18928" s="40"/>
      <c r="F18928" s="509"/>
    </row>
    <row r="18929" spans="1:6" x14ac:dyDescent="0.25">
      <c r="A18929" s="40"/>
      <c r="F18929" s="509"/>
    </row>
    <row r="18930" spans="1:6" x14ac:dyDescent="0.25">
      <c r="A18930" s="40"/>
      <c r="F18930" s="509"/>
    </row>
    <row r="18931" spans="1:6" x14ac:dyDescent="0.25">
      <c r="A18931" s="40"/>
      <c r="F18931" s="509"/>
    </row>
    <row r="18932" spans="1:6" x14ac:dyDescent="0.25">
      <c r="A18932" s="40"/>
      <c r="F18932" s="509"/>
    </row>
    <row r="18933" spans="1:6" x14ac:dyDescent="0.25">
      <c r="A18933" s="40"/>
      <c r="F18933" s="509"/>
    </row>
    <row r="18934" spans="1:6" x14ac:dyDescent="0.25">
      <c r="A18934" s="40"/>
      <c r="F18934" s="509"/>
    </row>
    <row r="18935" spans="1:6" x14ac:dyDescent="0.25">
      <c r="A18935" s="40"/>
      <c r="F18935" s="509"/>
    </row>
    <row r="18936" spans="1:6" x14ac:dyDescent="0.25">
      <c r="A18936" s="40"/>
      <c r="F18936" s="509"/>
    </row>
    <row r="18937" spans="1:6" x14ac:dyDescent="0.25">
      <c r="A18937" s="40"/>
      <c r="F18937" s="509"/>
    </row>
    <row r="18938" spans="1:6" x14ac:dyDescent="0.25">
      <c r="A18938" s="40"/>
      <c r="F18938" s="509"/>
    </row>
    <row r="18939" spans="1:6" x14ac:dyDescent="0.25">
      <c r="A18939" s="40"/>
      <c r="F18939" s="509"/>
    </row>
    <row r="18940" spans="1:6" x14ac:dyDescent="0.25">
      <c r="A18940" s="40"/>
      <c r="F18940" s="509"/>
    </row>
    <row r="18941" spans="1:6" x14ac:dyDescent="0.25">
      <c r="A18941" s="40"/>
      <c r="F18941" s="509"/>
    </row>
    <row r="18942" spans="1:6" x14ac:dyDescent="0.25">
      <c r="A18942" s="40"/>
      <c r="F18942" s="509"/>
    </row>
    <row r="18943" spans="1:6" x14ac:dyDescent="0.25">
      <c r="A18943" s="40"/>
      <c r="F18943" s="509"/>
    </row>
    <row r="18944" spans="1:6" x14ac:dyDescent="0.25">
      <c r="A18944" s="40"/>
      <c r="F18944" s="509"/>
    </row>
    <row r="18945" spans="1:6" x14ac:dyDescent="0.25">
      <c r="A18945" s="40"/>
      <c r="F18945" s="509"/>
    </row>
    <row r="18946" spans="1:6" x14ac:dyDescent="0.25">
      <c r="A18946" s="40"/>
      <c r="F18946" s="509"/>
    </row>
    <row r="18947" spans="1:6" x14ac:dyDescent="0.25">
      <c r="A18947" s="40"/>
      <c r="F18947" s="509"/>
    </row>
    <row r="18948" spans="1:6" x14ac:dyDescent="0.25">
      <c r="A18948" s="40"/>
      <c r="F18948" s="509"/>
    </row>
    <row r="18949" spans="1:6" x14ac:dyDescent="0.25">
      <c r="A18949" s="40"/>
      <c r="F18949" s="509"/>
    </row>
    <row r="18950" spans="1:6" x14ac:dyDescent="0.25">
      <c r="A18950" s="40"/>
      <c r="F18950" s="509"/>
    </row>
    <row r="18951" spans="1:6" x14ac:dyDescent="0.25">
      <c r="A18951" s="40"/>
      <c r="F18951" s="509"/>
    </row>
    <row r="18952" spans="1:6" x14ac:dyDescent="0.25">
      <c r="A18952" s="40"/>
      <c r="F18952" s="509"/>
    </row>
    <row r="18953" spans="1:6" x14ac:dyDescent="0.25">
      <c r="A18953" s="40"/>
      <c r="F18953" s="509"/>
    </row>
    <row r="18954" spans="1:6" x14ac:dyDescent="0.25">
      <c r="A18954" s="40"/>
      <c r="F18954" s="509"/>
    </row>
    <row r="18955" spans="1:6" x14ac:dyDescent="0.25">
      <c r="A18955" s="40"/>
      <c r="F18955" s="509"/>
    </row>
    <row r="18956" spans="1:6" x14ac:dyDescent="0.25">
      <c r="A18956" s="40"/>
      <c r="F18956" s="509"/>
    </row>
    <row r="18957" spans="1:6" x14ac:dyDescent="0.25">
      <c r="A18957" s="40"/>
      <c r="F18957" s="509"/>
    </row>
    <row r="18958" spans="1:6" x14ac:dyDescent="0.25">
      <c r="A18958" s="40"/>
      <c r="F18958" s="509"/>
    </row>
    <row r="18959" spans="1:6" x14ac:dyDescent="0.25">
      <c r="A18959" s="40"/>
      <c r="F18959" s="509"/>
    </row>
    <row r="18960" spans="1:6" x14ac:dyDescent="0.25">
      <c r="A18960" s="40"/>
      <c r="F18960" s="509"/>
    </row>
    <row r="18961" spans="1:6" x14ac:dyDescent="0.25">
      <c r="A18961" s="40"/>
      <c r="F18961" s="509"/>
    </row>
    <row r="18962" spans="1:6" x14ac:dyDescent="0.25">
      <c r="A18962" s="40"/>
      <c r="F18962" s="509"/>
    </row>
    <row r="18963" spans="1:6" x14ac:dyDescent="0.25">
      <c r="A18963" s="40"/>
      <c r="F18963" s="509"/>
    </row>
    <row r="18964" spans="1:6" x14ac:dyDescent="0.25">
      <c r="A18964" s="40"/>
      <c r="F18964" s="509"/>
    </row>
    <row r="18965" spans="1:6" x14ac:dyDescent="0.25">
      <c r="A18965" s="40"/>
      <c r="F18965" s="509"/>
    </row>
    <row r="18966" spans="1:6" x14ac:dyDescent="0.25">
      <c r="A18966" s="40"/>
      <c r="F18966" s="509"/>
    </row>
    <row r="18967" spans="1:6" x14ac:dyDescent="0.25">
      <c r="A18967" s="40"/>
      <c r="F18967" s="509"/>
    </row>
    <row r="18968" spans="1:6" x14ac:dyDescent="0.25">
      <c r="A18968" s="40"/>
      <c r="F18968" s="509"/>
    </row>
    <row r="18969" spans="1:6" x14ac:dyDescent="0.25">
      <c r="A18969" s="40"/>
      <c r="F18969" s="509"/>
    </row>
    <row r="18970" spans="1:6" x14ac:dyDescent="0.25">
      <c r="A18970" s="40"/>
      <c r="F18970" s="509"/>
    </row>
    <row r="18971" spans="1:6" x14ac:dyDescent="0.25">
      <c r="A18971" s="40"/>
      <c r="F18971" s="509"/>
    </row>
    <row r="18972" spans="1:6" x14ac:dyDescent="0.25">
      <c r="A18972" s="40"/>
      <c r="F18972" s="509"/>
    </row>
    <row r="18973" spans="1:6" x14ac:dyDescent="0.25">
      <c r="A18973" s="40"/>
      <c r="F18973" s="509"/>
    </row>
    <row r="18974" spans="1:6" x14ac:dyDescent="0.25">
      <c r="A18974" s="40"/>
      <c r="F18974" s="509"/>
    </row>
    <row r="18975" spans="1:6" x14ac:dyDescent="0.25">
      <c r="A18975" s="40"/>
      <c r="F18975" s="509"/>
    </row>
    <row r="18976" spans="1:6" x14ac:dyDescent="0.25">
      <c r="A18976" s="40"/>
      <c r="F18976" s="509"/>
    </row>
    <row r="18977" spans="1:6" x14ac:dyDescent="0.25">
      <c r="A18977" s="40"/>
      <c r="F18977" s="509"/>
    </row>
    <row r="18978" spans="1:6" x14ac:dyDescent="0.25">
      <c r="A18978" s="40"/>
      <c r="F18978" s="509"/>
    </row>
    <row r="18979" spans="1:6" x14ac:dyDescent="0.25">
      <c r="A18979" s="40"/>
      <c r="F18979" s="509"/>
    </row>
    <row r="18980" spans="1:6" x14ac:dyDescent="0.25">
      <c r="A18980" s="40"/>
      <c r="F18980" s="509"/>
    </row>
    <row r="18981" spans="1:6" x14ac:dyDescent="0.25">
      <c r="A18981" s="40"/>
      <c r="F18981" s="509"/>
    </row>
    <row r="18982" spans="1:6" x14ac:dyDescent="0.25">
      <c r="A18982" s="40"/>
      <c r="F18982" s="509"/>
    </row>
    <row r="18983" spans="1:6" x14ac:dyDescent="0.25">
      <c r="A18983" s="40"/>
      <c r="F18983" s="509"/>
    </row>
    <row r="18984" spans="1:6" x14ac:dyDescent="0.25">
      <c r="A18984" s="40"/>
      <c r="F18984" s="509"/>
    </row>
    <row r="18985" spans="1:6" x14ac:dyDescent="0.25">
      <c r="A18985" s="40"/>
      <c r="F18985" s="509"/>
    </row>
    <row r="18986" spans="1:6" x14ac:dyDescent="0.25">
      <c r="A18986" s="40"/>
      <c r="F18986" s="509"/>
    </row>
    <row r="18987" spans="1:6" x14ac:dyDescent="0.25">
      <c r="A18987" s="40"/>
      <c r="F18987" s="509"/>
    </row>
    <row r="18988" spans="1:6" x14ac:dyDescent="0.25">
      <c r="A18988" s="40"/>
      <c r="F18988" s="509"/>
    </row>
    <row r="18989" spans="1:6" x14ac:dyDescent="0.25">
      <c r="A18989" s="40"/>
      <c r="F18989" s="509"/>
    </row>
    <row r="18990" spans="1:6" x14ac:dyDescent="0.25">
      <c r="A18990" s="40"/>
      <c r="F18990" s="509"/>
    </row>
    <row r="18991" spans="1:6" x14ac:dyDescent="0.25">
      <c r="A18991" s="40"/>
      <c r="F18991" s="509"/>
    </row>
    <row r="18992" spans="1:6" x14ac:dyDescent="0.25">
      <c r="A18992" s="40"/>
      <c r="F18992" s="509"/>
    </row>
    <row r="18993" spans="1:6" x14ac:dyDescent="0.25">
      <c r="A18993" s="40"/>
      <c r="F18993" s="509"/>
    </row>
    <row r="18994" spans="1:6" x14ac:dyDescent="0.25">
      <c r="A18994" s="40"/>
      <c r="F18994" s="509"/>
    </row>
    <row r="18995" spans="1:6" x14ac:dyDescent="0.25">
      <c r="A18995" s="40"/>
      <c r="F18995" s="509"/>
    </row>
    <row r="18996" spans="1:6" x14ac:dyDescent="0.25">
      <c r="A18996" s="40"/>
      <c r="F18996" s="509"/>
    </row>
    <row r="18997" spans="1:6" x14ac:dyDescent="0.25">
      <c r="A18997" s="40"/>
      <c r="F18997" s="509"/>
    </row>
    <row r="18998" spans="1:6" x14ac:dyDescent="0.25">
      <c r="A18998" s="40"/>
      <c r="F18998" s="509"/>
    </row>
    <row r="18999" spans="1:6" x14ac:dyDescent="0.25">
      <c r="A18999" s="40"/>
      <c r="F18999" s="509"/>
    </row>
    <row r="19000" spans="1:6" x14ac:dyDescent="0.25">
      <c r="A19000" s="40"/>
      <c r="F19000" s="509"/>
    </row>
    <row r="19001" spans="1:6" x14ac:dyDescent="0.25">
      <c r="A19001" s="40"/>
      <c r="F19001" s="509"/>
    </row>
    <row r="19002" spans="1:6" x14ac:dyDescent="0.25">
      <c r="A19002" s="40"/>
      <c r="F19002" s="509"/>
    </row>
    <row r="19003" spans="1:6" x14ac:dyDescent="0.25">
      <c r="A19003" s="40"/>
      <c r="F19003" s="509"/>
    </row>
    <row r="19004" spans="1:6" x14ac:dyDescent="0.25">
      <c r="A19004" s="40"/>
      <c r="F19004" s="509"/>
    </row>
    <row r="19005" spans="1:6" x14ac:dyDescent="0.25">
      <c r="A19005" s="40"/>
      <c r="F19005" s="509"/>
    </row>
    <row r="19006" spans="1:6" x14ac:dyDescent="0.25">
      <c r="A19006" s="40"/>
      <c r="F19006" s="509"/>
    </row>
    <row r="19007" spans="1:6" x14ac:dyDescent="0.25">
      <c r="A19007" s="40"/>
      <c r="F19007" s="509"/>
    </row>
    <row r="19008" spans="1:6" x14ac:dyDescent="0.25">
      <c r="A19008" s="40"/>
      <c r="F19008" s="509"/>
    </row>
    <row r="19009" spans="1:6" x14ac:dyDescent="0.25">
      <c r="A19009" s="40"/>
      <c r="F19009" s="509"/>
    </row>
    <row r="19010" spans="1:6" x14ac:dyDescent="0.25">
      <c r="A19010" s="40"/>
      <c r="F19010" s="509"/>
    </row>
    <row r="19011" spans="1:6" x14ac:dyDescent="0.25">
      <c r="A19011" s="40"/>
      <c r="F19011" s="509"/>
    </row>
    <row r="19012" spans="1:6" x14ac:dyDescent="0.25">
      <c r="A19012" s="40"/>
      <c r="F19012" s="509"/>
    </row>
    <row r="19013" spans="1:6" x14ac:dyDescent="0.25">
      <c r="A19013" s="40"/>
      <c r="F19013" s="509"/>
    </row>
    <row r="19014" spans="1:6" x14ac:dyDescent="0.25">
      <c r="A19014" s="40"/>
      <c r="F19014" s="509"/>
    </row>
    <row r="19015" spans="1:6" x14ac:dyDescent="0.25">
      <c r="A19015" s="40"/>
      <c r="F19015" s="509"/>
    </row>
    <row r="19016" spans="1:6" x14ac:dyDescent="0.25">
      <c r="A19016" s="40"/>
      <c r="F19016" s="509"/>
    </row>
    <row r="19017" spans="1:6" x14ac:dyDescent="0.25">
      <c r="A19017" s="40"/>
      <c r="F19017" s="509"/>
    </row>
    <row r="19018" spans="1:6" x14ac:dyDescent="0.25">
      <c r="A19018" s="40"/>
      <c r="F19018" s="509"/>
    </row>
    <row r="19019" spans="1:6" x14ac:dyDescent="0.25">
      <c r="A19019" s="40"/>
      <c r="F19019" s="509"/>
    </row>
    <row r="19020" spans="1:6" x14ac:dyDescent="0.25">
      <c r="A19020" s="40"/>
      <c r="F19020" s="509"/>
    </row>
    <row r="19021" spans="1:6" x14ac:dyDescent="0.25">
      <c r="A19021" s="40"/>
      <c r="F19021" s="509"/>
    </row>
    <row r="19022" spans="1:6" x14ac:dyDescent="0.25">
      <c r="A19022" s="40"/>
      <c r="F19022" s="509"/>
    </row>
    <row r="19023" spans="1:6" x14ac:dyDescent="0.25">
      <c r="A19023" s="40"/>
      <c r="F19023" s="509"/>
    </row>
    <row r="19024" spans="1:6" x14ac:dyDescent="0.25">
      <c r="A19024" s="40"/>
      <c r="F19024" s="509"/>
    </row>
    <row r="19025" spans="1:6" x14ac:dyDescent="0.25">
      <c r="A19025" s="40"/>
      <c r="F19025" s="509"/>
    </row>
    <row r="19026" spans="1:6" x14ac:dyDescent="0.25">
      <c r="A19026" s="40"/>
      <c r="F19026" s="509"/>
    </row>
    <row r="19027" spans="1:6" x14ac:dyDescent="0.25">
      <c r="A19027" s="40"/>
      <c r="F19027" s="509"/>
    </row>
    <row r="19028" spans="1:6" x14ac:dyDescent="0.25">
      <c r="A19028" s="40"/>
      <c r="F19028" s="509"/>
    </row>
    <row r="19029" spans="1:6" x14ac:dyDescent="0.25">
      <c r="A19029" s="40"/>
      <c r="F19029" s="509"/>
    </row>
    <row r="19030" spans="1:6" x14ac:dyDescent="0.25">
      <c r="A19030" s="40"/>
      <c r="F19030" s="509"/>
    </row>
    <row r="19031" spans="1:6" x14ac:dyDescent="0.25">
      <c r="A19031" s="40"/>
      <c r="F19031" s="509"/>
    </row>
    <row r="19032" spans="1:6" x14ac:dyDescent="0.25">
      <c r="A19032" s="40"/>
      <c r="F19032" s="509"/>
    </row>
    <row r="19033" spans="1:6" x14ac:dyDescent="0.25">
      <c r="A19033" s="40"/>
      <c r="F19033" s="509"/>
    </row>
    <row r="19034" spans="1:6" x14ac:dyDescent="0.25">
      <c r="A19034" s="40"/>
      <c r="F19034" s="509"/>
    </row>
    <row r="19035" spans="1:6" x14ac:dyDescent="0.25">
      <c r="A19035" s="40"/>
      <c r="F19035" s="509"/>
    </row>
    <row r="19036" spans="1:6" x14ac:dyDescent="0.25">
      <c r="A19036" s="40"/>
      <c r="F19036" s="509"/>
    </row>
    <row r="19037" spans="1:6" x14ac:dyDescent="0.25">
      <c r="A19037" s="40"/>
      <c r="F19037" s="509"/>
    </row>
    <row r="19038" spans="1:6" x14ac:dyDescent="0.25">
      <c r="A19038" s="40"/>
      <c r="F19038" s="509"/>
    </row>
    <row r="19039" spans="1:6" x14ac:dyDescent="0.25">
      <c r="A19039" s="40"/>
      <c r="F19039" s="509"/>
    </row>
    <row r="19040" spans="1:6" x14ac:dyDescent="0.25">
      <c r="A19040" s="40"/>
      <c r="F19040" s="509"/>
    </row>
    <row r="19041" spans="1:6" x14ac:dyDescent="0.25">
      <c r="A19041" s="40"/>
      <c r="F19041" s="509"/>
    </row>
    <row r="19042" spans="1:6" x14ac:dyDescent="0.25">
      <c r="A19042" s="40"/>
      <c r="F19042" s="509"/>
    </row>
    <row r="19043" spans="1:6" x14ac:dyDescent="0.25">
      <c r="A19043" s="40"/>
      <c r="F19043" s="509"/>
    </row>
    <row r="19044" spans="1:6" x14ac:dyDescent="0.25">
      <c r="A19044" s="40"/>
      <c r="F19044" s="509"/>
    </row>
    <row r="19045" spans="1:6" x14ac:dyDescent="0.25">
      <c r="A19045" s="40"/>
      <c r="F19045" s="509"/>
    </row>
    <row r="19046" spans="1:6" x14ac:dyDescent="0.25">
      <c r="A19046" s="40"/>
      <c r="F19046" s="509"/>
    </row>
    <row r="19047" spans="1:6" x14ac:dyDescent="0.25">
      <c r="A19047" s="40"/>
      <c r="F19047" s="509"/>
    </row>
    <row r="19048" spans="1:6" x14ac:dyDescent="0.25">
      <c r="A19048" s="40"/>
      <c r="F19048" s="509"/>
    </row>
    <row r="19049" spans="1:6" x14ac:dyDescent="0.25">
      <c r="A19049" s="40"/>
      <c r="F19049" s="509"/>
    </row>
    <row r="19050" spans="1:6" x14ac:dyDescent="0.25">
      <c r="A19050" s="40"/>
      <c r="F19050" s="509"/>
    </row>
    <row r="19051" spans="1:6" x14ac:dyDescent="0.25">
      <c r="A19051" s="40"/>
      <c r="F19051" s="509"/>
    </row>
    <row r="19052" spans="1:6" x14ac:dyDescent="0.25">
      <c r="A19052" s="40"/>
      <c r="F19052" s="509"/>
    </row>
    <row r="19053" spans="1:6" x14ac:dyDescent="0.25">
      <c r="A19053" s="40"/>
      <c r="F19053" s="509"/>
    </row>
    <row r="19054" spans="1:6" x14ac:dyDescent="0.25">
      <c r="A19054" s="40"/>
      <c r="F19054" s="509"/>
    </row>
    <row r="19055" spans="1:6" x14ac:dyDescent="0.25">
      <c r="A19055" s="40"/>
      <c r="F19055" s="509"/>
    </row>
    <row r="19056" spans="1:6" x14ac:dyDescent="0.25">
      <c r="A19056" s="40"/>
      <c r="F19056" s="509"/>
    </row>
    <row r="19057" spans="1:6" x14ac:dyDescent="0.25">
      <c r="A19057" s="40"/>
      <c r="F19057" s="509"/>
    </row>
    <row r="19058" spans="1:6" x14ac:dyDescent="0.25">
      <c r="A19058" s="40"/>
      <c r="F19058" s="509"/>
    </row>
    <row r="19059" spans="1:6" x14ac:dyDescent="0.25">
      <c r="A19059" s="40"/>
      <c r="F19059" s="509"/>
    </row>
    <row r="19060" spans="1:6" x14ac:dyDescent="0.25">
      <c r="A19060" s="40"/>
      <c r="F19060" s="509"/>
    </row>
    <row r="19061" spans="1:6" x14ac:dyDescent="0.25">
      <c r="A19061" s="40"/>
      <c r="F19061" s="509"/>
    </row>
    <row r="19062" spans="1:6" x14ac:dyDescent="0.25">
      <c r="A19062" s="40"/>
      <c r="F19062" s="509"/>
    </row>
    <row r="19063" spans="1:6" x14ac:dyDescent="0.25">
      <c r="A19063" s="40"/>
      <c r="F19063" s="509"/>
    </row>
    <row r="19064" spans="1:6" x14ac:dyDescent="0.25">
      <c r="A19064" s="40"/>
      <c r="F19064" s="509"/>
    </row>
    <row r="19065" spans="1:6" x14ac:dyDescent="0.25">
      <c r="A19065" s="40"/>
      <c r="F19065" s="509"/>
    </row>
    <row r="19066" spans="1:6" x14ac:dyDescent="0.25">
      <c r="A19066" s="40"/>
      <c r="F19066" s="509"/>
    </row>
    <row r="19067" spans="1:6" x14ac:dyDescent="0.25">
      <c r="A19067" s="40"/>
      <c r="F19067" s="509"/>
    </row>
    <row r="19068" spans="1:6" x14ac:dyDescent="0.25">
      <c r="A19068" s="40"/>
      <c r="F19068" s="509"/>
    </row>
    <row r="19069" spans="1:6" x14ac:dyDescent="0.25">
      <c r="A19069" s="40"/>
      <c r="F19069" s="509"/>
    </row>
    <row r="19070" spans="1:6" x14ac:dyDescent="0.25">
      <c r="A19070" s="40"/>
      <c r="F19070" s="509"/>
    </row>
    <row r="19071" spans="1:6" x14ac:dyDescent="0.25">
      <c r="A19071" s="40"/>
      <c r="F19071" s="509"/>
    </row>
    <row r="19072" spans="1:6" x14ac:dyDescent="0.25">
      <c r="A19072" s="40"/>
      <c r="F19072" s="509"/>
    </row>
    <row r="19073" spans="1:6" x14ac:dyDescent="0.25">
      <c r="A19073" s="40"/>
      <c r="F19073" s="509"/>
    </row>
    <row r="19074" spans="1:6" x14ac:dyDescent="0.25">
      <c r="A19074" s="40"/>
      <c r="F19074" s="509"/>
    </row>
    <row r="19075" spans="1:6" x14ac:dyDescent="0.25">
      <c r="A19075" s="40"/>
      <c r="F19075" s="509"/>
    </row>
    <row r="19076" spans="1:6" x14ac:dyDescent="0.25">
      <c r="A19076" s="40"/>
      <c r="F19076" s="509"/>
    </row>
    <row r="19077" spans="1:6" x14ac:dyDescent="0.25">
      <c r="A19077" s="40"/>
      <c r="F19077" s="509"/>
    </row>
    <row r="19078" spans="1:6" x14ac:dyDescent="0.25">
      <c r="A19078" s="40"/>
      <c r="F19078" s="509"/>
    </row>
    <row r="19079" spans="1:6" x14ac:dyDescent="0.25">
      <c r="A19079" s="40"/>
      <c r="F19079" s="509"/>
    </row>
    <row r="19080" spans="1:6" x14ac:dyDescent="0.25">
      <c r="A19080" s="40"/>
      <c r="F19080" s="509"/>
    </row>
    <row r="19081" spans="1:6" x14ac:dyDescent="0.25">
      <c r="A19081" s="40"/>
      <c r="F19081" s="509"/>
    </row>
    <row r="19082" spans="1:6" x14ac:dyDescent="0.25">
      <c r="A19082" s="40"/>
      <c r="F19082" s="509"/>
    </row>
    <row r="19083" spans="1:6" x14ac:dyDescent="0.25">
      <c r="A19083" s="40"/>
      <c r="F19083" s="509"/>
    </row>
    <row r="19084" spans="1:6" x14ac:dyDescent="0.25">
      <c r="A19084" s="40"/>
      <c r="F19084" s="509"/>
    </row>
    <row r="19085" spans="1:6" x14ac:dyDescent="0.25">
      <c r="A19085" s="40"/>
      <c r="F19085" s="509"/>
    </row>
    <row r="19086" spans="1:6" x14ac:dyDescent="0.25">
      <c r="A19086" s="40"/>
      <c r="F19086" s="509"/>
    </row>
    <row r="19087" spans="1:6" x14ac:dyDescent="0.25">
      <c r="A19087" s="40"/>
      <c r="F19087" s="509"/>
    </row>
    <row r="19088" spans="1:6" x14ac:dyDescent="0.25">
      <c r="A19088" s="40"/>
      <c r="F19088" s="509"/>
    </row>
    <row r="19089" spans="1:6" x14ac:dyDescent="0.25">
      <c r="A19089" s="40"/>
      <c r="F19089" s="509"/>
    </row>
    <row r="19090" spans="1:6" x14ac:dyDescent="0.25">
      <c r="A19090" s="40"/>
      <c r="F19090" s="509"/>
    </row>
    <row r="19091" spans="1:6" x14ac:dyDescent="0.25">
      <c r="A19091" s="40"/>
      <c r="F19091" s="509"/>
    </row>
    <row r="19092" spans="1:6" x14ac:dyDescent="0.25">
      <c r="A19092" s="40"/>
      <c r="F19092" s="509"/>
    </row>
    <row r="19093" spans="1:6" x14ac:dyDescent="0.25">
      <c r="A19093" s="40"/>
      <c r="F19093" s="509"/>
    </row>
    <row r="19094" spans="1:6" x14ac:dyDescent="0.25">
      <c r="A19094" s="40"/>
      <c r="F19094" s="509"/>
    </row>
    <row r="19095" spans="1:6" x14ac:dyDescent="0.25">
      <c r="A19095" s="40"/>
      <c r="F19095" s="509"/>
    </row>
    <row r="19096" spans="1:6" x14ac:dyDescent="0.25">
      <c r="A19096" s="40"/>
      <c r="F19096" s="509"/>
    </row>
    <row r="19097" spans="1:6" x14ac:dyDescent="0.25">
      <c r="A19097" s="40"/>
      <c r="F19097" s="509"/>
    </row>
    <row r="19098" spans="1:6" x14ac:dyDescent="0.25">
      <c r="A19098" s="40"/>
      <c r="F19098" s="509"/>
    </row>
    <row r="19099" spans="1:6" x14ac:dyDescent="0.25">
      <c r="A19099" s="40"/>
      <c r="F19099" s="509"/>
    </row>
    <row r="19100" spans="1:6" x14ac:dyDescent="0.25">
      <c r="A19100" s="40"/>
      <c r="F19100" s="509"/>
    </row>
    <row r="19101" spans="1:6" x14ac:dyDescent="0.25">
      <c r="A19101" s="40"/>
      <c r="F19101" s="509"/>
    </row>
    <row r="19102" spans="1:6" x14ac:dyDescent="0.25">
      <c r="A19102" s="40"/>
      <c r="F19102" s="509"/>
    </row>
    <row r="19103" spans="1:6" x14ac:dyDescent="0.25">
      <c r="A19103" s="40"/>
      <c r="F19103" s="509"/>
    </row>
    <row r="19104" spans="1:6" x14ac:dyDescent="0.25">
      <c r="A19104" s="40"/>
      <c r="F19104" s="509"/>
    </row>
    <row r="19105" spans="1:6" x14ac:dyDescent="0.25">
      <c r="A19105" s="40"/>
      <c r="F19105" s="509"/>
    </row>
    <row r="19106" spans="1:6" x14ac:dyDescent="0.25">
      <c r="A19106" s="40"/>
      <c r="F19106" s="509"/>
    </row>
    <row r="19107" spans="1:6" x14ac:dyDescent="0.25">
      <c r="A19107" s="40"/>
      <c r="F19107" s="509"/>
    </row>
    <row r="19108" spans="1:6" x14ac:dyDescent="0.25">
      <c r="A19108" s="40"/>
      <c r="F19108" s="509"/>
    </row>
    <row r="19109" spans="1:6" x14ac:dyDescent="0.25">
      <c r="A19109" s="40"/>
      <c r="F19109" s="509"/>
    </row>
    <row r="19110" spans="1:6" x14ac:dyDescent="0.25">
      <c r="A19110" s="40"/>
      <c r="F19110" s="509"/>
    </row>
    <row r="19111" spans="1:6" x14ac:dyDescent="0.25">
      <c r="A19111" s="40"/>
      <c r="F19111" s="509"/>
    </row>
    <row r="19112" spans="1:6" x14ac:dyDescent="0.25">
      <c r="A19112" s="40"/>
      <c r="F19112" s="509"/>
    </row>
    <row r="19113" spans="1:6" x14ac:dyDescent="0.25">
      <c r="A19113" s="40"/>
      <c r="F19113" s="509"/>
    </row>
    <row r="19114" spans="1:6" x14ac:dyDescent="0.25">
      <c r="A19114" s="40"/>
      <c r="F19114" s="509"/>
    </row>
    <row r="19115" spans="1:6" x14ac:dyDescent="0.25">
      <c r="A19115" s="40"/>
      <c r="F19115" s="509"/>
    </row>
    <row r="19116" spans="1:6" x14ac:dyDescent="0.25">
      <c r="A19116" s="40"/>
      <c r="F19116" s="509"/>
    </row>
    <row r="19117" spans="1:6" x14ac:dyDescent="0.25">
      <c r="A19117" s="40"/>
      <c r="F19117" s="509"/>
    </row>
    <row r="19118" spans="1:6" x14ac:dyDescent="0.25">
      <c r="A19118" s="40"/>
      <c r="F19118" s="509"/>
    </row>
    <row r="19119" spans="1:6" x14ac:dyDescent="0.25">
      <c r="A19119" s="40"/>
      <c r="F19119" s="509"/>
    </row>
    <row r="19120" spans="1:6" x14ac:dyDescent="0.25">
      <c r="A19120" s="40"/>
      <c r="F19120" s="509"/>
    </row>
    <row r="19121" spans="1:6" x14ac:dyDescent="0.25">
      <c r="A19121" s="40"/>
      <c r="F19121" s="509"/>
    </row>
    <row r="19122" spans="1:6" x14ac:dyDescent="0.25">
      <c r="A19122" s="40"/>
      <c r="F19122" s="509"/>
    </row>
    <row r="19123" spans="1:6" x14ac:dyDescent="0.25">
      <c r="A19123" s="40"/>
      <c r="F19123" s="509"/>
    </row>
    <row r="19124" spans="1:6" x14ac:dyDescent="0.25">
      <c r="A19124" s="40"/>
      <c r="F19124" s="509"/>
    </row>
    <row r="19125" spans="1:6" x14ac:dyDescent="0.25">
      <c r="A19125" s="40"/>
      <c r="F19125" s="509"/>
    </row>
    <row r="19126" spans="1:6" x14ac:dyDescent="0.25">
      <c r="A19126" s="40"/>
      <c r="F19126" s="509"/>
    </row>
    <row r="19127" spans="1:6" x14ac:dyDescent="0.25">
      <c r="A19127" s="40"/>
      <c r="F19127" s="509"/>
    </row>
    <row r="19128" spans="1:6" x14ac:dyDescent="0.25">
      <c r="A19128" s="40"/>
      <c r="F19128" s="509"/>
    </row>
    <row r="19129" spans="1:6" x14ac:dyDescent="0.25">
      <c r="A19129" s="40"/>
      <c r="F19129" s="509"/>
    </row>
    <row r="19130" spans="1:6" x14ac:dyDescent="0.25">
      <c r="A19130" s="40"/>
      <c r="F19130" s="509"/>
    </row>
    <row r="19131" spans="1:6" x14ac:dyDescent="0.25">
      <c r="A19131" s="40"/>
      <c r="F19131" s="509"/>
    </row>
    <row r="19132" spans="1:6" x14ac:dyDescent="0.25">
      <c r="A19132" s="40"/>
      <c r="F19132" s="509"/>
    </row>
    <row r="19133" spans="1:6" x14ac:dyDescent="0.25">
      <c r="A19133" s="40"/>
      <c r="F19133" s="509"/>
    </row>
    <row r="19134" spans="1:6" x14ac:dyDescent="0.25">
      <c r="A19134" s="40"/>
      <c r="F19134" s="509"/>
    </row>
    <row r="19135" spans="1:6" x14ac:dyDescent="0.25">
      <c r="A19135" s="40"/>
      <c r="F19135" s="509"/>
    </row>
    <row r="19136" spans="1:6" x14ac:dyDescent="0.25">
      <c r="A19136" s="40"/>
      <c r="F19136" s="509"/>
    </row>
    <row r="19137" spans="1:6" x14ac:dyDescent="0.25">
      <c r="A19137" s="40"/>
      <c r="F19137" s="509"/>
    </row>
    <row r="19138" spans="1:6" x14ac:dyDescent="0.25">
      <c r="A19138" s="40"/>
      <c r="F19138" s="509"/>
    </row>
    <row r="19139" spans="1:6" x14ac:dyDescent="0.25">
      <c r="A19139" s="40"/>
      <c r="F19139" s="509"/>
    </row>
    <row r="19140" spans="1:6" x14ac:dyDescent="0.25">
      <c r="A19140" s="40"/>
      <c r="F19140" s="509"/>
    </row>
    <row r="19141" spans="1:6" x14ac:dyDescent="0.25">
      <c r="A19141" s="40"/>
      <c r="F19141" s="509"/>
    </row>
    <row r="19142" spans="1:6" x14ac:dyDescent="0.25">
      <c r="A19142" s="40"/>
      <c r="F19142" s="509"/>
    </row>
    <row r="19143" spans="1:6" x14ac:dyDescent="0.25">
      <c r="A19143" s="40"/>
      <c r="F19143" s="509"/>
    </row>
    <row r="19144" spans="1:6" x14ac:dyDescent="0.25">
      <c r="A19144" s="40"/>
      <c r="F19144" s="509"/>
    </row>
    <row r="19145" spans="1:6" x14ac:dyDescent="0.25">
      <c r="A19145" s="40"/>
      <c r="F19145" s="509"/>
    </row>
    <row r="19146" spans="1:6" x14ac:dyDescent="0.25">
      <c r="A19146" s="40"/>
      <c r="F19146" s="509"/>
    </row>
    <row r="19147" spans="1:6" x14ac:dyDescent="0.25">
      <c r="A19147" s="40"/>
      <c r="F19147" s="509"/>
    </row>
    <row r="19148" spans="1:6" x14ac:dyDescent="0.25">
      <c r="A19148" s="40"/>
      <c r="F19148" s="509"/>
    </row>
    <row r="19149" spans="1:6" x14ac:dyDescent="0.25">
      <c r="A19149" s="40"/>
      <c r="F19149" s="509"/>
    </row>
    <row r="19150" spans="1:6" x14ac:dyDescent="0.25">
      <c r="A19150" s="40"/>
      <c r="F19150" s="509"/>
    </row>
    <row r="19151" spans="1:6" x14ac:dyDescent="0.25">
      <c r="A19151" s="40"/>
      <c r="F19151" s="509"/>
    </row>
    <row r="19152" spans="1:6" x14ac:dyDescent="0.25">
      <c r="A19152" s="40"/>
      <c r="F19152" s="509"/>
    </row>
    <row r="19153" spans="1:6" x14ac:dyDescent="0.25">
      <c r="A19153" s="40"/>
      <c r="F19153" s="509"/>
    </row>
    <row r="19154" spans="1:6" x14ac:dyDescent="0.25">
      <c r="A19154" s="40"/>
      <c r="F19154" s="509"/>
    </row>
    <row r="19155" spans="1:6" x14ac:dyDescent="0.25">
      <c r="A19155" s="40"/>
      <c r="F19155" s="509"/>
    </row>
    <row r="19156" spans="1:6" x14ac:dyDescent="0.25">
      <c r="A19156" s="40"/>
      <c r="F19156" s="509"/>
    </row>
    <row r="19157" spans="1:6" x14ac:dyDescent="0.25">
      <c r="A19157" s="40"/>
      <c r="F19157" s="509"/>
    </row>
    <row r="19158" spans="1:6" x14ac:dyDescent="0.25">
      <c r="A19158" s="40"/>
      <c r="F19158" s="509"/>
    </row>
    <row r="19159" spans="1:6" x14ac:dyDescent="0.25">
      <c r="A19159" s="40"/>
      <c r="F19159" s="509"/>
    </row>
    <row r="19160" spans="1:6" x14ac:dyDescent="0.25">
      <c r="A19160" s="40"/>
      <c r="F19160" s="509"/>
    </row>
    <row r="19161" spans="1:6" x14ac:dyDescent="0.25">
      <c r="A19161" s="40"/>
      <c r="F19161" s="509"/>
    </row>
    <row r="19162" spans="1:6" x14ac:dyDescent="0.25">
      <c r="A19162" s="40"/>
      <c r="F19162" s="509"/>
    </row>
    <row r="19163" spans="1:6" x14ac:dyDescent="0.25">
      <c r="A19163" s="40"/>
      <c r="F19163" s="509"/>
    </row>
    <row r="19164" spans="1:6" x14ac:dyDescent="0.25">
      <c r="A19164" s="40"/>
      <c r="F19164" s="509"/>
    </row>
    <row r="19165" spans="1:6" x14ac:dyDescent="0.25">
      <c r="A19165" s="40"/>
      <c r="F19165" s="509"/>
    </row>
    <row r="19166" spans="1:6" x14ac:dyDescent="0.25">
      <c r="A19166" s="40"/>
      <c r="F19166" s="509"/>
    </row>
    <row r="19167" spans="1:6" x14ac:dyDescent="0.25">
      <c r="A19167" s="40"/>
      <c r="F19167" s="509"/>
    </row>
    <row r="19168" spans="1:6" x14ac:dyDescent="0.25">
      <c r="A19168" s="40"/>
      <c r="F19168" s="509"/>
    </row>
    <row r="19169" spans="1:6" x14ac:dyDescent="0.25">
      <c r="A19169" s="40"/>
      <c r="F19169" s="509"/>
    </row>
    <row r="19170" spans="1:6" x14ac:dyDescent="0.25">
      <c r="A19170" s="40"/>
      <c r="F19170" s="509"/>
    </row>
    <row r="19171" spans="1:6" x14ac:dyDescent="0.25">
      <c r="A19171" s="40"/>
      <c r="F19171" s="509"/>
    </row>
    <row r="19172" spans="1:6" x14ac:dyDescent="0.25">
      <c r="A19172" s="40"/>
      <c r="F19172" s="509"/>
    </row>
    <row r="19173" spans="1:6" x14ac:dyDescent="0.25">
      <c r="A19173" s="40"/>
      <c r="F19173" s="509"/>
    </row>
    <row r="19174" spans="1:6" x14ac:dyDescent="0.25">
      <c r="A19174" s="40"/>
      <c r="F19174" s="509"/>
    </row>
    <row r="19175" spans="1:6" x14ac:dyDescent="0.25">
      <c r="A19175" s="40"/>
      <c r="F19175" s="509"/>
    </row>
    <row r="19176" spans="1:6" x14ac:dyDescent="0.25">
      <c r="A19176" s="40"/>
      <c r="F19176" s="509"/>
    </row>
    <row r="19177" spans="1:6" x14ac:dyDescent="0.25">
      <c r="A19177" s="40"/>
      <c r="F19177" s="509"/>
    </row>
    <row r="19178" spans="1:6" x14ac:dyDescent="0.25">
      <c r="A19178" s="40"/>
      <c r="F19178" s="509"/>
    </row>
    <row r="19179" spans="1:6" x14ac:dyDescent="0.25">
      <c r="A19179" s="40"/>
      <c r="F19179" s="509"/>
    </row>
    <row r="19180" spans="1:6" x14ac:dyDescent="0.25">
      <c r="A19180" s="40"/>
      <c r="F19180" s="509"/>
    </row>
    <row r="19181" spans="1:6" x14ac:dyDescent="0.25">
      <c r="A19181" s="40"/>
      <c r="F19181" s="509"/>
    </row>
    <row r="19182" spans="1:6" x14ac:dyDescent="0.25">
      <c r="A19182" s="40"/>
      <c r="F19182" s="509"/>
    </row>
    <row r="19183" spans="1:6" x14ac:dyDescent="0.25">
      <c r="A19183" s="40"/>
      <c r="F19183" s="509"/>
    </row>
    <row r="19184" spans="1:6" x14ac:dyDescent="0.25">
      <c r="A19184" s="40"/>
      <c r="F19184" s="509"/>
    </row>
    <row r="19185" spans="1:6" x14ac:dyDescent="0.25">
      <c r="A19185" s="40"/>
      <c r="F19185" s="509"/>
    </row>
    <row r="19186" spans="1:6" x14ac:dyDescent="0.25">
      <c r="A19186" s="40"/>
      <c r="F19186" s="509"/>
    </row>
    <row r="19187" spans="1:6" x14ac:dyDescent="0.25">
      <c r="A19187" s="40"/>
      <c r="F19187" s="509"/>
    </row>
    <row r="19188" spans="1:6" x14ac:dyDescent="0.25">
      <c r="A19188" s="40"/>
      <c r="F19188" s="509"/>
    </row>
    <row r="19189" spans="1:6" x14ac:dyDescent="0.25">
      <c r="A19189" s="40"/>
      <c r="F19189" s="509"/>
    </row>
    <row r="19190" spans="1:6" x14ac:dyDescent="0.25">
      <c r="A19190" s="40"/>
      <c r="F19190" s="509"/>
    </row>
    <row r="19191" spans="1:6" x14ac:dyDescent="0.25">
      <c r="A19191" s="40"/>
      <c r="F19191" s="509"/>
    </row>
    <row r="19192" spans="1:6" x14ac:dyDescent="0.25">
      <c r="A19192" s="40"/>
      <c r="F19192" s="509"/>
    </row>
    <row r="19193" spans="1:6" x14ac:dyDescent="0.25">
      <c r="A19193" s="40"/>
      <c r="F19193" s="509"/>
    </row>
    <row r="19194" spans="1:6" x14ac:dyDescent="0.25">
      <c r="A19194" s="40"/>
      <c r="F19194" s="509"/>
    </row>
    <row r="19195" spans="1:6" x14ac:dyDescent="0.25">
      <c r="A19195" s="40"/>
      <c r="F19195" s="509"/>
    </row>
    <row r="19196" spans="1:6" x14ac:dyDescent="0.25">
      <c r="A19196" s="40"/>
      <c r="F19196" s="509"/>
    </row>
    <row r="19197" spans="1:6" x14ac:dyDescent="0.25">
      <c r="A19197" s="40"/>
      <c r="F19197" s="509"/>
    </row>
    <row r="19198" spans="1:6" x14ac:dyDescent="0.25">
      <c r="A19198" s="40"/>
      <c r="F19198" s="509"/>
    </row>
    <row r="19199" spans="1:6" x14ac:dyDescent="0.25">
      <c r="A19199" s="40"/>
      <c r="F19199" s="509"/>
    </row>
    <row r="19200" spans="1:6" x14ac:dyDescent="0.25">
      <c r="A19200" s="40"/>
      <c r="F19200" s="509"/>
    </row>
    <row r="19201" spans="1:6" x14ac:dyDescent="0.25">
      <c r="A19201" s="40"/>
      <c r="F19201" s="509"/>
    </row>
    <row r="19202" spans="1:6" x14ac:dyDescent="0.25">
      <c r="A19202" s="40"/>
      <c r="F19202" s="509"/>
    </row>
    <row r="19203" spans="1:6" x14ac:dyDescent="0.25">
      <c r="A19203" s="40"/>
      <c r="F19203" s="509"/>
    </row>
    <row r="19204" spans="1:6" x14ac:dyDescent="0.25">
      <c r="A19204" s="40"/>
      <c r="F19204" s="509"/>
    </row>
    <row r="19205" spans="1:6" x14ac:dyDescent="0.25">
      <c r="A19205" s="40"/>
      <c r="F19205" s="509"/>
    </row>
    <row r="19206" spans="1:6" x14ac:dyDescent="0.25">
      <c r="A19206" s="40"/>
      <c r="F19206" s="509"/>
    </row>
    <row r="19207" spans="1:6" x14ac:dyDescent="0.25">
      <c r="A19207" s="40"/>
      <c r="F19207" s="509"/>
    </row>
    <row r="19208" spans="1:6" x14ac:dyDescent="0.25">
      <c r="A19208" s="40"/>
      <c r="F19208" s="509"/>
    </row>
    <row r="19209" spans="1:6" x14ac:dyDescent="0.25">
      <c r="A19209" s="40"/>
      <c r="F19209" s="509"/>
    </row>
    <row r="19210" spans="1:6" x14ac:dyDescent="0.25">
      <c r="A19210" s="40"/>
      <c r="F19210" s="509"/>
    </row>
    <row r="19211" spans="1:6" x14ac:dyDescent="0.25">
      <c r="A19211" s="40"/>
      <c r="F19211" s="509"/>
    </row>
    <row r="19212" spans="1:6" x14ac:dyDescent="0.25">
      <c r="A19212" s="40"/>
      <c r="F19212" s="509"/>
    </row>
    <row r="19213" spans="1:6" x14ac:dyDescent="0.25">
      <c r="A19213" s="40"/>
      <c r="F19213" s="509"/>
    </row>
    <row r="19214" spans="1:6" x14ac:dyDescent="0.25">
      <c r="A19214" s="40"/>
      <c r="F19214" s="509"/>
    </row>
    <row r="19215" spans="1:6" x14ac:dyDescent="0.25">
      <c r="A19215" s="40"/>
      <c r="F19215" s="509"/>
    </row>
    <row r="19216" spans="1:6" x14ac:dyDescent="0.25">
      <c r="A19216" s="40"/>
      <c r="F19216" s="509"/>
    </row>
    <row r="19217" spans="1:6" x14ac:dyDescent="0.25">
      <c r="A19217" s="40"/>
      <c r="F19217" s="509"/>
    </row>
    <row r="19218" spans="1:6" x14ac:dyDescent="0.25">
      <c r="A19218" s="40"/>
      <c r="F19218" s="509"/>
    </row>
    <row r="19219" spans="1:6" x14ac:dyDescent="0.25">
      <c r="A19219" s="40"/>
      <c r="F19219" s="509"/>
    </row>
    <row r="19220" spans="1:6" x14ac:dyDescent="0.25">
      <c r="A19220" s="40"/>
      <c r="F19220" s="509"/>
    </row>
    <row r="19221" spans="1:6" x14ac:dyDescent="0.25">
      <c r="A19221" s="40"/>
      <c r="F19221" s="509"/>
    </row>
    <row r="19222" spans="1:6" x14ac:dyDescent="0.25">
      <c r="A19222" s="40"/>
      <c r="F19222" s="509"/>
    </row>
    <row r="19223" spans="1:6" x14ac:dyDescent="0.25">
      <c r="A19223" s="40"/>
      <c r="F19223" s="509"/>
    </row>
    <row r="19224" spans="1:6" x14ac:dyDescent="0.25">
      <c r="A19224" s="40"/>
      <c r="F19224" s="509"/>
    </row>
    <row r="19225" spans="1:6" x14ac:dyDescent="0.25">
      <c r="A19225" s="40"/>
      <c r="F19225" s="509"/>
    </row>
    <row r="19226" spans="1:6" x14ac:dyDescent="0.25">
      <c r="A19226" s="40"/>
      <c r="F19226" s="509"/>
    </row>
    <row r="19227" spans="1:6" x14ac:dyDescent="0.25">
      <c r="A19227" s="40"/>
      <c r="F19227" s="509"/>
    </row>
    <row r="19228" spans="1:6" x14ac:dyDescent="0.25">
      <c r="A19228" s="40"/>
      <c r="F19228" s="509"/>
    </row>
    <row r="19229" spans="1:6" x14ac:dyDescent="0.25">
      <c r="A19229" s="40"/>
      <c r="F19229" s="509"/>
    </row>
    <row r="19230" spans="1:6" x14ac:dyDescent="0.25">
      <c r="A19230" s="40"/>
      <c r="F19230" s="509"/>
    </row>
    <row r="19231" spans="1:6" x14ac:dyDescent="0.25">
      <c r="A19231" s="40"/>
      <c r="F19231" s="509"/>
    </row>
    <row r="19232" spans="1:6" x14ac:dyDescent="0.25">
      <c r="A19232" s="40"/>
      <c r="F19232" s="509"/>
    </row>
    <row r="19233" spans="1:6" x14ac:dyDescent="0.25">
      <c r="A19233" s="40"/>
      <c r="F19233" s="509"/>
    </row>
    <row r="19234" spans="1:6" x14ac:dyDescent="0.25">
      <c r="A19234" s="40"/>
      <c r="F19234" s="509"/>
    </row>
    <row r="19235" spans="1:6" x14ac:dyDescent="0.25">
      <c r="A19235" s="40"/>
      <c r="F19235" s="509"/>
    </row>
    <row r="19236" spans="1:6" x14ac:dyDescent="0.25">
      <c r="A19236" s="40"/>
      <c r="F19236" s="509"/>
    </row>
    <row r="19237" spans="1:6" x14ac:dyDescent="0.25">
      <c r="A19237" s="40"/>
      <c r="F19237" s="509"/>
    </row>
    <row r="19238" spans="1:6" x14ac:dyDescent="0.25">
      <c r="A19238" s="40"/>
      <c r="F19238" s="509"/>
    </row>
    <row r="19239" spans="1:6" x14ac:dyDescent="0.25">
      <c r="A19239" s="40"/>
      <c r="F19239" s="509"/>
    </row>
    <row r="19240" spans="1:6" x14ac:dyDescent="0.25">
      <c r="A19240" s="40"/>
      <c r="F19240" s="509"/>
    </row>
    <row r="19241" spans="1:6" x14ac:dyDescent="0.25">
      <c r="A19241" s="40"/>
      <c r="F19241" s="509"/>
    </row>
    <row r="19242" spans="1:6" x14ac:dyDescent="0.25">
      <c r="A19242" s="40"/>
      <c r="F19242" s="509"/>
    </row>
    <row r="19243" spans="1:6" x14ac:dyDescent="0.25">
      <c r="A19243" s="40"/>
      <c r="F19243" s="509"/>
    </row>
    <row r="19244" spans="1:6" x14ac:dyDescent="0.25">
      <c r="A19244" s="40"/>
      <c r="F19244" s="509"/>
    </row>
    <row r="19245" spans="1:6" x14ac:dyDescent="0.25">
      <c r="A19245" s="40"/>
      <c r="F19245" s="509"/>
    </row>
    <row r="19246" spans="1:6" x14ac:dyDescent="0.25">
      <c r="A19246" s="40"/>
      <c r="F19246" s="509"/>
    </row>
    <row r="19247" spans="1:6" x14ac:dyDescent="0.25">
      <c r="A19247" s="40"/>
      <c r="F19247" s="509"/>
    </row>
    <row r="19248" spans="1:6" x14ac:dyDescent="0.25">
      <c r="A19248" s="40"/>
      <c r="F19248" s="509"/>
    </row>
    <row r="19249" spans="1:6" x14ac:dyDescent="0.25">
      <c r="A19249" s="40"/>
      <c r="F19249" s="509"/>
    </row>
    <row r="19250" spans="1:6" x14ac:dyDescent="0.25">
      <c r="A19250" s="40"/>
      <c r="F19250" s="509"/>
    </row>
    <row r="19251" spans="1:6" x14ac:dyDescent="0.25">
      <c r="A19251" s="40"/>
      <c r="F19251" s="509"/>
    </row>
    <row r="19252" spans="1:6" x14ac:dyDescent="0.25">
      <c r="A19252" s="40"/>
      <c r="F19252" s="509"/>
    </row>
    <row r="19253" spans="1:6" x14ac:dyDescent="0.25">
      <c r="A19253" s="40"/>
      <c r="F19253" s="509"/>
    </row>
    <row r="19254" spans="1:6" x14ac:dyDescent="0.25">
      <c r="A19254" s="40"/>
      <c r="F19254" s="509"/>
    </row>
    <row r="19255" spans="1:6" x14ac:dyDescent="0.25">
      <c r="A19255" s="40"/>
      <c r="F19255" s="509"/>
    </row>
    <row r="19256" spans="1:6" x14ac:dyDescent="0.25">
      <c r="A19256" s="40"/>
      <c r="F19256" s="509"/>
    </row>
    <row r="19257" spans="1:6" x14ac:dyDescent="0.25">
      <c r="A19257" s="40"/>
      <c r="F19257" s="509"/>
    </row>
    <row r="19258" spans="1:6" x14ac:dyDescent="0.25">
      <c r="A19258" s="40"/>
      <c r="F19258" s="509"/>
    </row>
    <row r="19259" spans="1:6" x14ac:dyDescent="0.25">
      <c r="A19259" s="40"/>
      <c r="F19259" s="509"/>
    </row>
    <row r="19260" spans="1:6" x14ac:dyDescent="0.25">
      <c r="A19260" s="40"/>
      <c r="F19260" s="509"/>
    </row>
    <row r="19261" spans="1:6" x14ac:dyDescent="0.25">
      <c r="A19261" s="40"/>
      <c r="F19261" s="509"/>
    </row>
    <row r="19262" spans="1:6" x14ac:dyDescent="0.25">
      <c r="A19262" s="40"/>
      <c r="F19262" s="509"/>
    </row>
    <row r="19263" spans="1:6" x14ac:dyDescent="0.25">
      <c r="A19263" s="40"/>
      <c r="F19263" s="509"/>
    </row>
    <row r="19264" spans="1:6" x14ac:dyDescent="0.25">
      <c r="A19264" s="40"/>
      <c r="F19264" s="509"/>
    </row>
    <row r="19265" spans="1:6" x14ac:dyDescent="0.25">
      <c r="A19265" s="40"/>
      <c r="F19265" s="509"/>
    </row>
    <row r="19266" spans="1:6" x14ac:dyDescent="0.25">
      <c r="A19266" s="40"/>
      <c r="F19266" s="509"/>
    </row>
    <row r="19267" spans="1:6" x14ac:dyDescent="0.25">
      <c r="A19267" s="40"/>
      <c r="F19267" s="509"/>
    </row>
    <row r="19268" spans="1:6" x14ac:dyDescent="0.25">
      <c r="A19268" s="40"/>
      <c r="F19268" s="509"/>
    </row>
    <row r="19269" spans="1:6" x14ac:dyDescent="0.25">
      <c r="A19269" s="40"/>
      <c r="F19269" s="509"/>
    </row>
    <row r="19270" spans="1:6" x14ac:dyDescent="0.25">
      <c r="A19270" s="40"/>
      <c r="F19270" s="509"/>
    </row>
    <row r="19271" spans="1:6" x14ac:dyDescent="0.25">
      <c r="A19271" s="40"/>
      <c r="F19271" s="509"/>
    </row>
    <row r="19272" spans="1:6" x14ac:dyDescent="0.25">
      <c r="A19272" s="40"/>
      <c r="F19272" s="509"/>
    </row>
    <row r="19273" spans="1:6" x14ac:dyDescent="0.25">
      <c r="A19273" s="40"/>
      <c r="F19273" s="509"/>
    </row>
    <row r="19274" spans="1:6" x14ac:dyDescent="0.25">
      <c r="A19274" s="40"/>
      <c r="F19274" s="509"/>
    </row>
    <row r="19275" spans="1:6" x14ac:dyDescent="0.25">
      <c r="A19275" s="40"/>
      <c r="F19275" s="509"/>
    </row>
    <row r="19276" spans="1:6" x14ac:dyDescent="0.25">
      <c r="A19276" s="40"/>
      <c r="F19276" s="509"/>
    </row>
    <row r="19277" spans="1:6" x14ac:dyDescent="0.25">
      <c r="A19277" s="40"/>
      <c r="F19277" s="509"/>
    </row>
    <row r="19278" spans="1:6" x14ac:dyDescent="0.25">
      <c r="A19278" s="40"/>
      <c r="F19278" s="509"/>
    </row>
    <row r="19279" spans="1:6" x14ac:dyDescent="0.25">
      <c r="A19279" s="40"/>
      <c r="F19279" s="509"/>
    </row>
    <row r="19280" spans="1:6" x14ac:dyDescent="0.25">
      <c r="A19280" s="40"/>
      <c r="F19280" s="509"/>
    </row>
    <row r="19281" spans="1:6" x14ac:dyDescent="0.25">
      <c r="A19281" s="40"/>
      <c r="F19281" s="509"/>
    </row>
    <row r="19282" spans="1:6" x14ac:dyDescent="0.25">
      <c r="A19282" s="40"/>
      <c r="F19282" s="509"/>
    </row>
    <row r="19283" spans="1:6" x14ac:dyDescent="0.25">
      <c r="A19283" s="40"/>
      <c r="F19283" s="509"/>
    </row>
    <row r="19284" spans="1:6" x14ac:dyDescent="0.25">
      <c r="A19284" s="40"/>
      <c r="F19284" s="509"/>
    </row>
    <row r="19285" spans="1:6" x14ac:dyDescent="0.25">
      <c r="A19285" s="40"/>
      <c r="F19285" s="509"/>
    </row>
    <row r="19286" spans="1:6" x14ac:dyDescent="0.25">
      <c r="A19286" s="40"/>
      <c r="F19286" s="509"/>
    </row>
    <row r="19287" spans="1:6" x14ac:dyDescent="0.25">
      <c r="A19287" s="40"/>
      <c r="F19287" s="509"/>
    </row>
    <row r="19288" spans="1:6" x14ac:dyDescent="0.25">
      <c r="A19288" s="40"/>
      <c r="F19288" s="509"/>
    </row>
    <row r="19289" spans="1:6" x14ac:dyDescent="0.25">
      <c r="A19289" s="40"/>
      <c r="F19289" s="509"/>
    </row>
    <row r="19290" spans="1:6" x14ac:dyDescent="0.25">
      <c r="A19290" s="40"/>
      <c r="F19290" s="509"/>
    </row>
    <row r="19291" spans="1:6" x14ac:dyDescent="0.25">
      <c r="A19291" s="40"/>
      <c r="F19291" s="509"/>
    </row>
    <row r="19292" spans="1:6" x14ac:dyDescent="0.25">
      <c r="A19292" s="40"/>
      <c r="F19292" s="509"/>
    </row>
    <row r="19293" spans="1:6" x14ac:dyDescent="0.25">
      <c r="A19293" s="40"/>
      <c r="F19293" s="509"/>
    </row>
    <row r="19294" spans="1:6" x14ac:dyDescent="0.25">
      <c r="A19294" s="40"/>
      <c r="F19294" s="509"/>
    </row>
    <row r="19295" spans="1:6" x14ac:dyDescent="0.25">
      <c r="A19295" s="40"/>
      <c r="F19295" s="509"/>
    </row>
    <row r="19296" spans="1:6" x14ac:dyDescent="0.25">
      <c r="A19296" s="40"/>
      <c r="F19296" s="509"/>
    </row>
    <row r="19297" spans="1:6" x14ac:dyDescent="0.25">
      <c r="A19297" s="40"/>
      <c r="F19297" s="509"/>
    </row>
    <row r="19298" spans="1:6" x14ac:dyDescent="0.25">
      <c r="A19298" s="40"/>
      <c r="F19298" s="509"/>
    </row>
    <row r="19299" spans="1:6" x14ac:dyDescent="0.25">
      <c r="A19299" s="40"/>
      <c r="F19299" s="509"/>
    </row>
    <row r="19300" spans="1:6" x14ac:dyDescent="0.25">
      <c r="A19300" s="40"/>
      <c r="F19300" s="509"/>
    </row>
    <row r="19301" spans="1:6" x14ac:dyDescent="0.25">
      <c r="A19301" s="40"/>
      <c r="F19301" s="509"/>
    </row>
    <row r="19302" spans="1:6" x14ac:dyDescent="0.25">
      <c r="A19302" s="40"/>
      <c r="F19302" s="509"/>
    </row>
    <row r="19303" spans="1:6" x14ac:dyDescent="0.25">
      <c r="A19303" s="40"/>
      <c r="F19303" s="509"/>
    </row>
    <row r="19304" spans="1:6" x14ac:dyDescent="0.25">
      <c r="A19304" s="40"/>
      <c r="F19304" s="509"/>
    </row>
    <row r="19305" spans="1:6" x14ac:dyDescent="0.25">
      <c r="A19305" s="40"/>
      <c r="F19305" s="509"/>
    </row>
    <row r="19306" spans="1:6" x14ac:dyDescent="0.25">
      <c r="A19306" s="40"/>
      <c r="F19306" s="509"/>
    </row>
    <row r="19307" spans="1:6" x14ac:dyDescent="0.25">
      <c r="A19307" s="40"/>
      <c r="F19307" s="509"/>
    </row>
    <row r="19308" spans="1:6" x14ac:dyDescent="0.25">
      <c r="A19308" s="40"/>
      <c r="F19308" s="509"/>
    </row>
    <row r="19309" spans="1:6" x14ac:dyDescent="0.25">
      <c r="A19309" s="40"/>
      <c r="F19309" s="509"/>
    </row>
    <row r="19310" spans="1:6" x14ac:dyDescent="0.25">
      <c r="A19310" s="40"/>
      <c r="F19310" s="509"/>
    </row>
    <row r="19311" spans="1:6" x14ac:dyDescent="0.25">
      <c r="A19311" s="40"/>
      <c r="F19311" s="509"/>
    </row>
    <row r="19312" spans="1:6" x14ac:dyDescent="0.25">
      <c r="A19312" s="40"/>
      <c r="F19312" s="509"/>
    </row>
    <row r="19313" spans="1:6" x14ac:dyDescent="0.25">
      <c r="A19313" s="40"/>
      <c r="F19313" s="509"/>
    </row>
    <row r="19314" spans="1:6" x14ac:dyDescent="0.25">
      <c r="A19314" s="40"/>
      <c r="F19314" s="509"/>
    </row>
    <row r="19315" spans="1:6" x14ac:dyDescent="0.25">
      <c r="A19315" s="40"/>
      <c r="F19315" s="509"/>
    </row>
    <row r="19316" spans="1:6" x14ac:dyDescent="0.25">
      <c r="A19316" s="40"/>
      <c r="F19316" s="509"/>
    </row>
    <row r="19317" spans="1:6" x14ac:dyDescent="0.25">
      <c r="A19317" s="40"/>
      <c r="F19317" s="509"/>
    </row>
    <row r="19318" spans="1:6" x14ac:dyDescent="0.25">
      <c r="A19318" s="40"/>
      <c r="F19318" s="509"/>
    </row>
    <row r="19319" spans="1:6" x14ac:dyDescent="0.25">
      <c r="A19319" s="40"/>
      <c r="F19319" s="509"/>
    </row>
    <row r="19320" spans="1:6" x14ac:dyDescent="0.25">
      <c r="A19320" s="40"/>
      <c r="F19320" s="509"/>
    </row>
    <row r="19321" spans="1:6" x14ac:dyDescent="0.25">
      <c r="A19321" s="40"/>
      <c r="F19321" s="509"/>
    </row>
    <row r="19322" spans="1:6" x14ac:dyDescent="0.25">
      <c r="A19322" s="40"/>
      <c r="F19322" s="509"/>
    </row>
    <row r="19323" spans="1:6" x14ac:dyDescent="0.25">
      <c r="A19323" s="40"/>
      <c r="F19323" s="509"/>
    </row>
    <row r="19324" spans="1:6" x14ac:dyDescent="0.25">
      <c r="A19324" s="40"/>
      <c r="F19324" s="509"/>
    </row>
    <row r="19325" spans="1:6" x14ac:dyDescent="0.25">
      <c r="A19325" s="40"/>
      <c r="F19325" s="509"/>
    </row>
    <row r="19326" spans="1:6" x14ac:dyDescent="0.25">
      <c r="A19326" s="40"/>
      <c r="F19326" s="509"/>
    </row>
    <row r="19327" spans="1:6" x14ac:dyDescent="0.25">
      <c r="A19327" s="40"/>
      <c r="F19327" s="509"/>
    </row>
    <row r="19328" spans="1:6" x14ac:dyDescent="0.25">
      <c r="A19328" s="40"/>
      <c r="F19328" s="509"/>
    </row>
    <row r="19329" spans="1:6" x14ac:dyDescent="0.25">
      <c r="A19329" s="40"/>
      <c r="F19329" s="509"/>
    </row>
    <row r="19330" spans="1:6" x14ac:dyDescent="0.25">
      <c r="A19330" s="40"/>
      <c r="F19330" s="509"/>
    </row>
    <row r="19331" spans="1:6" x14ac:dyDescent="0.25">
      <c r="A19331" s="40"/>
      <c r="F19331" s="509"/>
    </row>
    <row r="19332" spans="1:6" x14ac:dyDescent="0.25">
      <c r="A19332" s="40"/>
      <c r="F19332" s="509"/>
    </row>
    <row r="19333" spans="1:6" x14ac:dyDescent="0.25">
      <c r="A19333" s="40"/>
      <c r="F19333" s="509"/>
    </row>
    <row r="19334" spans="1:6" x14ac:dyDescent="0.25">
      <c r="A19334" s="40"/>
      <c r="F19334" s="509"/>
    </row>
    <row r="19335" spans="1:6" x14ac:dyDescent="0.25">
      <c r="A19335" s="40"/>
      <c r="F19335" s="509"/>
    </row>
    <row r="19336" spans="1:6" x14ac:dyDescent="0.25">
      <c r="A19336" s="40"/>
      <c r="F19336" s="509"/>
    </row>
    <row r="19337" spans="1:6" x14ac:dyDescent="0.25">
      <c r="A19337" s="40"/>
      <c r="F19337" s="509"/>
    </row>
    <row r="19338" spans="1:6" x14ac:dyDescent="0.25">
      <c r="A19338" s="40"/>
      <c r="F19338" s="509"/>
    </row>
    <row r="19339" spans="1:6" x14ac:dyDescent="0.25">
      <c r="A19339" s="40"/>
      <c r="F19339" s="509"/>
    </row>
    <row r="19340" spans="1:6" x14ac:dyDescent="0.25">
      <c r="A19340" s="40"/>
      <c r="F19340" s="509"/>
    </row>
    <row r="19341" spans="1:6" x14ac:dyDescent="0.25">
      <c r="A19341" s="40"/>
      <c r="F19341" s="509"/>
    </row>
    <row r="19342" spans="1:6" x14ac:dyDescent="0.25">
      <c r="A19342" s="40"/>
      <c r="F19342" s="509"/>
    </row>
    <row r="19343" spans="1:6" x14ac:dyDescent="0.25">
      <c r="A19343" s="40"/>
      <c r="F19343" s="509"/>
    </row>
    <row r="19344" spans="1:6" x14ac:dyDescent="0.25">
      <c r="A19344" s="40"/>
      <c r="F19344" s="509"/>
    </row>
    <row r="19345" spans="1:6" x14ac:dyDescent="0.25">
      <c r="A19345" s="40"/>
      <c r="F19345" s="509"/>
    </row>
    <row r="19346" spans="1:6" x14ac:dyDescent="0.25">
      <c r="A19346" s="40"/>
      <c r="F19346" s="509"/>
    </row>
    <row r="19347" spans="1:6" x14ac:dyDescent="0.25">
      <c r="A19347" s="40"/>
      <c r="F19347" s="509"/>
    </row>
    <row r="19348" spans="1:6" x14ac:dyDescent="0.25">
      <c r="A19348" s="40"/>
      <c r="F19348" s="509"/>
    </row>
    <row r="19349" spans="1:6" x14ac:dyDescent="0.25">
      <c r="A19349" s="40"/>
      <c r="F19349" s="509"/>
    </row>
    <row r="19350" spans="1:6" x14ac:dyDescent="0.25">
      <c r="A19350" s="40"/>
      <c r="F19350" s="509"/>
    </row>
    <row r="19351" spans="1:6" x14ac:dyDescent="0.25">
      <c r="A19351" s="40"/>
      <c r="F19351" s="509"/>
    </row>
    <row r="19352" spans="1:6" x14ac:dyDescent="0.25">
      <c r="A19352" s="40"/>
      <c r="F19352" s="509"/>
    </row>
    <row r="19353" spans="1:6" x14ac:dyDescent="0.25">
      <c r="A19353" s="40"/>
      <c r="F19353" s="509"/>
    </row>
    <row r="19354" spans="1:6" x14ac:dyDescent="0.25">
      <c r="A19354" s="40"/>
      <c r="F19354" s="509"/>
    </row>
    <row r="19355" spans="1:6" x14ac:dyDescent="0.25">
      <c r="A19355" s="40"/>
      <c r="F19355" s="509"/>
    </row>
    <row r="19356" spans="1:6" x14ac:dyDescent="0.25">
      <c r="A19356" s="40"/>
      <c r="F19356" s="509"/>
    </row>
    <row r="19357" spans="1:6" x14ac:dyDescent="0.25">
      <c r="A19357" s="40"/>
      <c r="F19357" s="509"/>
    </row>
    <row r="19358" spans="1:6" x14ac:dyDescent="0.25">
      <c r="A19358" s="40"/>
      <c r="F19358" s="509"/>
    </row>
    <row r="19359" spans="1:6" x14ac:dyDescent="0.25">
      <c r="A19359" s="40"/>
      <c r="F19359" s="509"/>
    </row>
    <row r="19360" spans="1:6" x14ac:dyDescent="0.25">
      <c r="A19360" s="40"/>
      <c r="F19360" s="509"/>
    </row>
    <row r="19361" spans="1:6" x14ac:dyDescent="0.25">
      <c r="A19361" s="40"/>
      <c r="F19361" s="509"/>
    </row>
    <row r="19362" spans="1:6" x14ac:dyDescent="0.25">
      <c r="A19362" s="40"/>
      <c r="F19362" s="509"/>
    </row>
    <row r="19363" spans="1:6" x14ac:dyDescent="0.25">
      <c r="A19363" s="40"/>
      <c r="F19363" s="509"/>
    </row>
    <row r="19364" spans="1:6" x14ac:dyDescent="0.25">
      <c r="A19364" s="40"/>
      <c r="F19364" s="509"/>
    </row>
    <row r="19365" spans="1:6" x14ac:dyDescent="0.25">
      <c r="A19365" s="40"/>
      <c r="F19365" s="509"/>
    </row>
    <row r="19366" spans="1:6" x14ac:dyDescent="0.25">
      <c r="A19366" s="40"/>
      <c r="F19366" s="509"/>
    </row>
    <row r="19367" spans="1:6" x14ac:dyDescent="0.25">
      <c r="A19367" s="40"/>
      <c r="F19367" s="509"/>
    </row>
    <row r="19368" spans="1:6" x14ac:dyDescent="0.25">
      <c r="A19368" s="40"/>
      <c r="F19368" s="509"/>
    </row>
    <row r="19369" spans="1:6" x14ac:dyDescent="0.25">
      <c r="A19369" s="40"/>
      <c r="F19369" s="509"/>
    </row>
    <row r="19370" spans="1:6" x14ac:dyDescent="0.25">
      <c r="A19370" s="40"/>
      <c r="F19370" s="509"/>
    </row>
    <row r="19371" spans="1:6" x14ac:dyDescent="0.25">
      <c r="A19371" s="40"/>
      <c r="F19371" s="509"/>
    </row>
    <row r="19372" spans="1:6" x14ac:dyDescent="0.25">
      <c r="A19372" s="40"/>
      <c r="F19372" s="509"/>
    </row>
    <row r="19373" spans="1:6" x14ac:dyDescent="0.25">
      <c r="A19373" s="40"/>
      <c r="F19373" s="509"/>
    </row>
    <row r="19374" spans="1:6" x14ac:dyDescent="0.25">
      <c r="A19374" s="40"/>
      <c r="F19374" s="509"/>
    </row>
    <row r="19375" spans="1:6" x14ac:dyDescent="0.25">
      <c r="A19375" s="40"/>
      <c r="F19375" s="509"/>
    </row>
    <row r="19376" spans="1:6" x14ac:dyDescent="0.25">
      <c r="A19376" s="40"/>
      <c r="F19376" s="509"/>
    </row>
    <row r="19377" spans="1:6" x14ac:dyDescent="0.25">
      <c r="A19377" s="40"/>
      <c r="F19377" s="509"/>
    </row>
    <row r="19378" spans="1:6" x14ac:dyDescent="0.25">
      <c r="A19378" s="40"/>
      <c r="F19378" s="509"/>
    </row>
    <row r="19379" spans="1:6" x14ac:dyDescent="0.25">
      <c r="A19379" s="40"/>
      <c r="F19379" s="509"/>
    </row>
    <row r="19380" spans="1:6" x14ac:dyDescent="0.25">
      <c r="A19380" s="40"/>
      <c r="F19380" s="509"/>
    </row>
    <row r="19381" spans="1:6" x14ac:dyDescent="0.25">
      <c r="A19381" s="40"/>
      <c r="F19381" s="509"/>
    </row>
    <row r="19382" spans="1:6" x14ac:dyDescent="0.25">
      <c r="A19382" s="40"/>
      <c r="F19382" s="509"/>
    </row>
    <row r="19383" spans="1:6" x14ac:dyDescent="0.25">
      <c r="A19383" s="40"/>
      <c r="F19383" s="509"/>
    </row>
    <row r="19384" spans="1:6" x14ac:dyDescent="0.25">
      <c r="A19384" s="40"/>
      <c r="F19384" s="509"/>
    </row>
    <row r="19385" spans="1:6" x14ac:dyDescent="0.25">
      <c r="A19385" s="40"/>
      <c r="F19385" s="509"/>
    </row>
    <row r="19386" spans="1:6" x14ac:dyDescent="0.25">
      <c r="A19386" s="40"/>
      <c r="F19386" s="509"/>
    </row>
    <row r="19387" spans="1:6" x14ac:dyDescent="0.25">
      <c r="A19387" s="40"/>
      <c r="F19387" s="509"/>
    </row>
    <row r="19388" spans="1:6" x14ac:dyDescent="0.25">
      <c r="A19388" s="40"/>
      <c r="F19388" s="509"/>
    </row>
    <row r="19389" spans="1:6" x14ac:dyDescent="0.25">
      <c r="A19389" s="40"/>
      <c r="F19389" s="509"/>
    </row>
    <row r="19390" spans="1:6" x14ac:dyDescent="0.25">
      <c r="A19390" s="40"/>
      <c r="F19390" s="509"/>
    </row>
    <row r="19391" spans="1:6" x14ac:dyDescent="0.25">
      <c r="A19391" s="40"/>
      <c r="F19391" s="509"/>
    </row>
    <row r="19392" spans="1:6" x14ac:dyDescent="0.25">
      <c r="A19392" s="40"/>
      <c r="F19392" s="509"/>
    </row>
    <row r="19393" spans="1:6" x14ac:dyDescent="0.25">
      <c r="A19393" s="40"/>
      <c r="F19393" s="509"/>
    </row>
    <row r="19394" spans="1:6" x14ac:dyDescent="0.25">
      <c r="A19394" s="40"/>
      <c r="F19394" s="509"/>
    </row>
    <row r="19395" spans="1:6" x14ac:dyDescent="0.25">
      <c r="A19395" s="40"/>
      <c r="F19395" s="509"/>
    </row>
    <row r="19396" spans="1:6" x14ac:dyDescent="0.25">
      <c r="A19396" s="40"/>
      <c r="F19396" s="509"/>
    </row>
    <row r="19397" spans="1:6" x14ac:dyDescent="0.25">
      <c r="A19397" s="40"/>
      <c r="F19397" s="509"/>
    </row>
    <row r="19398" spans="1:6" x14ac:dyDescent="0.25">
      <c r="A19398" s="40"/>
      <c r="F19398" s="509"/>
    </row>
    <row r="19399" spans="1:6" x14ac:dyDescent="0.25">
      <c r="A19399" s="40"/>
      <c r="F19399" s="509"/>
    </row>
    <row r="19400" spans="1:6" x14ac:dyDescent="0.25">
      <c r="A19400" s="40"/>
      <c r="F19400" s="509"/>
    </row>
    <row r="19401" spans="1:6" x14ac:dyDescent="0.25">
      <c r="A19401" s="40"/>
      <c r="F19401" s="509"/>
    </row>
    <row r="19402" spans="1:6" x14ac:dyDescent="0.25">
      <c r="A19402" s="40"/>
      <c r="F19402" s="509"/>
    </row>
    <row r="19403" spans="1:6" x14ac:dyDescent="0.25">
      <c r="A19403" s="40"/>
      <c r="F19403" s="509"/>
    </row>
    <row r="19404" spans="1:6" x14ac:dyDescent="0.25">
      <c r="A19404" s="40"/>
      <c r="F19404" s="509"/>
    </row>
    <row r="19405" spans="1:6" x14ac:dyDescent="0.25">
      <c r="A19405" s="40"/>
      <c r="F19405" s="509"/>
    </row>
    <row r="19406" spans="1:6" x14ac:dyDescent="0.25">
      <c r="A19406" s="40"/>
      <c r="F19406" s="509"/>
    </row>
    <row r="19407" spans="1:6" x14ac:dyDescent="0.25">
      <c r="A19407" s="40"/>
      <c r="F19407" s="509"/>
    </row>
    <row r="19408" spans="1:6" x14ac:dyDescent="0.25">
      <c r="A19408" s="40"/>
      <c r="F19408" s="509"/>
    </row>
    <row r="19409" spans="1:6" x14ac:dyDescent="0.25">
      <c r="A19409" s="40"/>
      <c r="F19409" s="509"/>
    </row>
    <row r="19410" spans="1:6" x14ac:dyDescent="0.25">
      <c r="A19410" s="40"/>
      <c r="F19410" s="509"/>
    </row>
    <row r="19411" spans="1:6" x14ac:dyDescent="0.25">
      <c r="A19411" s="40"/>
      <c r="F19411" s="509"/>
    </row>
    <row r="19412" spans="1:6" x14ac:dyDescent="0.25">
      <c r="A19412" s="40"/>
      <c r="F19412" s="509"/>
    </row>
    <row r="19413" spans="1:6" x14ac:dyDescent="0.25">
      <c r="A19413" s="40"/>
      <c r="F19413" s="509"/>
    </row>
    <row r="19414" spans="1:6" x14ac:dyDescent="0.25">
      <c r="A19414" s="40"/>
      <c r="F19414" s="509"/>
    </row>
    <row r="19415" spans="1:6" x14ac:dyDescent="0.25">
      <c r="A19415" s="40"/>
      <c r="F19415" s="509"/>
    </row>
    <row r="19416" spans="1:6" x14ac:dyDescent="0.25">
      <c r="A19416" s="40"/>
      <c r="F19416" s="509"/>
    </row>
    <row r="19417" spans="1:6" x14ac:dyDescent="0.25">
      <c r="A19417" s="40"/>
      <c r="F19417" s="509"/>
    </row>
    <row r="19418" spans="1:6" x14ac:dyDescent="0.25">
      <c r="A19418" s="40"/>
      <c r="F19418" s="509"/>
    </row>
    <row r="19419" spans="1:6" x14ac:dyDescent="0.25">
      <c r="A19419" s="40"/>
      <c r="F19419" s="509"/>
    </row>
    <row r="19420" spans="1:6" x14ac:dyDescent="0.25">
      <c r="A19420" s="40"/>
      <c r="F19420" s="509"/>
    </row>
    <row r="19421" spans="1:6" x14ac:dyDescent="0.25">
      <c r="A19421" s="40"/>
      <c r="F19421" s="509"/>
    </row>
    <row r="19422" spans="1:6" x14ac:dyDescent="0.25">
      <c r="A19422" s="40"/>
      <c r="F19422" s="509"/>
    </row>
    <row r="19423" spans="1:6" x14ac:dyDescent="0.25">
      <c r="A19423" s="40"/>
      <c r="F19423" s="509"/>
    </row>
    <row r="19424" spans="1:6" x14ac:dyDescent="0.25">
      <c r="A19424" s="40"/>
      <c r="F19424" s="509"/>
    </row>
    <row r="19425" spans="1:6" x14ac:dyDescent="0.25">
      <c r="A19425" s="40"/>
      <c r="F19425" s="509"/>
    </row>
    <row r="19426" spans="1:6" x14ac:dyDescent="0.25">
      <c r="A19426" s="40"/>
      <c r="F19426" s="509"/>
    </row>
    <row r="19427" spans="1:6" x14ac:dyDescent="0.25">
      <c r="A19427" s="40"/>
      <c r="F19427" s="509"/>
    </row>
    <row r="19428" spans="1:6" x14ac:dyDescent="0.25">
      <c r="A19428" s="40"/>
      <c r="F19428" s="509"/>
    </row>
    <row r="19429" spans="1:6" x14ac:dyDescent="0.25">
      <c r="A19429" s="40"/>
      <c r="F19429" s="509"/>
    </row>
    <row r="19430" spans="1:6" x14ac:dyDescent="0.25">
      <c r="A19430" s="40"/>
      <c r="F19430" s="509"/>
    </row>
    <row r="19431" spans="1:6" x14ac:dyDescent="0.25">
      <c r="A19431" s="40"/>
      <c r="F19431" s="509"/>
    </row>
    <row r="19432" spans="1:6" x14ac:dyDescent="0.25">
      <c r="A19432" s="40"/>
      <c r="F19432" s="509"/>
    </row>
    <row r="19433" spans="1:6" x14ac:dyDescent="0.25">
      <c r="A19433" s="40"/>
      <c r="F19433" s="509"/>
    </row>
    <row r="19434" spans="1:6" x14ac:dyDescent="0.25">
      <c r="A19434" s="40"/>
      <c r="F19434" s="509"/>
    </row>
    <row r="19435" spans="1:6" x14ac:dyDescent="0.25">
      <c r="A19435" s="40"/>
      <c r="F19435" s="509"/>
    </row>
    <row r="19436" spans="1:6" x14ac:dyDescent="0.25">
      <c r="A19436" s="40"/>
      <c r="F19436" s="509"/>
    </row>
    <row r="19437" spans="1:6" x14ac:dyDescent="0.25">
      <c r="A19437" s="40"/>
      <c r="F19437" s="509"/>
    </row>
    <row r="19438" spans="1:6" x14ac:dyDescent="0.25">
      <c r="A19438" s="40"/>
      <c r="F19438" s="509"/>
    </row>
    <row r="19439" spans="1:6" x14ac:dyDescent="0.25">
      <c r="A19439" s="40"/>
      <c r="F19439" s="509"/>
    </row>
    <row r="19440" spans="1:6" x14ac:dyDescent="0.25">
      <c r="A19440" s="40"/>
      <c r="F19440" s="509"/>
    </row>
    <row r="19441" spans="1:6" x14ac:dyDescent="0.25">
      <c r="A19441" s="40"/>
      <c r="F19441" s="509"/>
    </row>
    <row r="19442" spans="1:6" x14ac:dyDescent="0.25">
      <c r="A19442" s="40"/>
      <c r="F19442" s="509"/>
    </row>
    <row r="19443" spans="1:6" x14ac:dyDescent="0.25">
      <c r="A19443" s="40"/>
      <c r="F19443" s="509"/>
    </row>
    <row r="19444" spans="1:6" x14ac:dyDescent="0.25">
      <c r="A19444" s="40"/>
      <c r="F19444" s="509"/>
    </row>
    <row r="19445" spans="1:6" x14ac:dyDescent="0.25">
      <c r="A19445" s="40"/>
      <c r="F19445" s="509"/>
    </row>
    <row r="19446" spans="1:6" x14ac:dyDescent="0.25">
      <c r="A19446" s="40"/>
      <c r="F19446" s="509"/>
    </row>
    <row r="19447" spans="1:6" x14ac:dyDescent="0.25">
      <c r="A19447" s="40"/>
      <c r="F19447" s="509"/>
    </row>
    <row r="19448" spans="1:6" x14ac:dyDescent="0.25">
      <c r="A19448" s="40"/>
      <c r="F19448" s="509"/>
    </row>
    <row r="19449" spans="1:6" x14ac:dyDescent="0.25">
      <c r="A19449" s="40"/>
      <c r="F19449" s="509"/>
    </row>
    <row r="19450" spans="1:6" x14ac:dyDescent="0.25">
      <c r="A19450" s="40"/>
      <c r="F19450" s="509"/>
    </row>
    <row r="19451" spans="1:6" x14ac:dyDescent="0.25">
      <c r="A19451" s="40"/>
      <c r="F19451" s="509"/>
    </row>
    <row r="19452" spans="1:6" x14ac:dyDescent="0.25">
      <c r="A19452" s="40"/>
      <c r="F19452" s="509"/>
    </row>
    <row r="19453" spans="1:6" x14ac:dyDescent="0.25">
      <c r="A19453" s="40"/>
      <c r="F19453" s="509"/>
    </row>
    <row r="19454" spans="1:6" x14ac:dyDescent="0.25">
      <c r="A19454" s="40"/>
      <c r="F19454" s="509"/>
    </row>
    <row r="19455" spans="1:6" x14ac:dyDescent="0.25">
      <c r="A19455" s="40"/>
      <c r="F19455" s="509"/>
    </row>
    <row r="19456" spans="1:6" x14ac:dyDescent="0.25">
      <c r="A19456" s="40"/>
      <c r="F19456" s="509"/>
    </row>
    <row r="19457" spans="1:6" x14ac:dyDescent="0.25">
      <c r="A19457" s="40"/>
      <c r="F19457" s="509"/>
    </row>
    <row r="19458" spans="1:6" x14ac:dyDescent="0.25">
      <c r="A19458" s="40"/>
      <c r="F19458" s="509"/>
    </row>
    <row r="19459" spans="1:6" x14ac:dyDescent="0.25">
      <c r="A19459" s="40"/>
      <c r="F19459" s="509"/>
    </row>
    <row r="19460" spans="1:6" x14ac:dyDescent="0.25">
      <c r="A19460" s="40"/>
      <c r="F19460" s="509"/>
    </row>
    <row r="19461" spans="1:6" x14ac:dyDescent="0.25">
      <c r="A19461" s="40"/>
      <c r="F19461" s="509"/>
    </row>
    <row r="19462" spans="1:6" x14ac:dyDescent="0.25">
      <c r="A19462" s="40"/>
      <c r="F19462" s="509"/>
    </row>
    <row r="19463" spans="1:6" x14ac:dyDescent="0.25">
      <c r="A19463" s="40"/>
      <c r="F19463" s="509"/>
    </row>
    <row r="19464" spans="1:6" x14ac:dyDescent="0.25">
      <c r="A19464" s="40"/>
      <c r="F19464" s="509"/>
    </row>
    <row r="19465" spans="1:6" x14ac:dyDescent="0.25">
      <c r="A19465" s="40"/>
      <c r="F19465" s="509"/>
    </row>
    <row r="19466" spans="1:6" x14ac:dyDescent="0.25">
      <c r="A19466" s="40"/>
      <c r="F19466" s="509"/>
    </row>
    <row r="19467" spans="1:6" x14ac:dyDescent="0.25">
      <c r="A19467" s="40"/>
      <c r="F19467" s="509"/>
    </row>
    <row r="19468" spans="1:6" x14ac:dyDescent="0.25">
      <c r="A19468" s="40"/>
      <c r="F19468" s="509"/>
    </row>
    <row r="19469" spans="1:6" x14ac:dyDescent="0.25">
      <c r="A19469" s="40"/>
      <c r="F19469" s="509"/>
    </row>
    <row r="19470" spans="1:6" x14ac:dyDescent="0.25">
      <c r="A19470" s="40"/>
      <c r="F19470" s="509"/>
    </row>
    <row r="19471" spans="1:6" x14ac:dyDescent="0.25">
      <c r="A19471" s="40"/>
      <c r="F19471" s="509"/>
    </row>
    <row r="19472" spans="1:6" x14ac:dyDescent="0.25">
      <c r="A19472" s="40"/>
      <c r="F19472" s="509"/>
    </row>
    <row r="19473" spans="1:6" x14ac:dyDescent="0.25">
      <c r="A19473" s="40"/>
      <c r="F19473" s="509"/>
    </row>
    <row r="19474" spans="1:6" x14ac:dyDescent="0.25">
      <c r="A19474" s="40"/>
      <c r="F19474" s="509"/>
    </row>
    <row r="19475" spans="1:6" x14ac:dyDescent="0.25">
      <c r="A19475" s="40"/>
      <c r="F19475" s="509"/>
    </row>
    <row r="19476" spans="1:6" x14ac:dyDescent="0.25">
      <c r="A19476" s="40"/>
      <c r="F19476" s="509"/>
    </row>
    <row r="19477" spans="1:6" x14ac:dyDescent="0.25">
      <c r="A19477" s="40"/>
      <c r="F19477" s="509"/>
    </row>
    <row r="19478" spans="1:6" x14ac:dyDescent="0.25">
      <c r="A19478" s="40"/>
      <c r="F19478" s="509"/>
    </row>
    <row r="19479" spans="1:6" x14ac:dyDescent="0.25">
      <c r="A19479" s="40"/>
      <c r="F19479" s="509"/>
    </row>
    <row r="19480" spans="1:6" x14ac:dyDescent="0.25">
      <c r="A19480" s="40"/>
      <c r="F19480" s="509"/>
    </row>
    <row r="19481" spans="1:6" x14ac:dyDescent="0.25">
      <c r="A19481" s="40"/>
      <c r="F19481" s="509"/>
    </row>
    <row r="19482" spans="1:6" x14ac:dyDescent="0.25">
      <c r="A19482" s="40"/>
      <c r="F19482" s="509"/>
    </row>
    <row r="19483" spans="1:6" x14ac:dyDescent="0.25">
      <c r="A19483" s="40"/>
      <c r="F19483" s="509"/>
    </row>
    <row r="19484" spans="1:6" x14ac:dyDescent="0.25">
      <c r="A19484" s="40"/>
      <c r="F19484" s="509"/>
    </row>
    <row r="19485" spans="1:6" x14ac:dyDescent="0.25">
      <c r="A19485" s="40"/>
      <c r="F19485" s="509"/>
    </row>
    <row r="19486" spans="1:6" x14ac:dyDescent="0.25">
      <c r="A19486" s="40"/>
      <c r="F19486" s="509"/>
    </row>
    <row r="19487" spans="1:6" x14ac:dyDescent="0.25">
      <c r="A19487" s="40"/>
      <c r="F19487" s="509"/>
    </row>
    <row r="19488" spans="1:6" x14ac:dyDescent="0.25">
      <c r="A19488" s="40"/>
      <c r="F19488" s="509"/>
    </row>
    <row r="19489" spans="1:6" x14ac:dyDescent="0.25">
      <c r="A19489" s="40"/>
      <c r="F19489" s="509"/>
    </row>
    <row r="19490" spans="1:6" x14ac:dyDescent="0.25">
      <c r="A19490" s="40"/>
      <c r="F19490" s="509"/>
    </row>
    <row r="19491" spans="1:6" x14ac:dyDescent="0.25">
      <c r="A19491" s="40"/>
      <c r="F19491" s="509"/>
    </row>
    <row r="19492" spans="1:6" x14ac:dyDescent="0.25">
      <c r="A19492" s="40"/>
      <c r="F19492" s="509"/>
    </row>
    <row r="19493" spans="1:6" x14ac:dyDescent="0.25">
      <c r="A19493" s="40"/>
      <c r="F19493" s="509"/>
    </row>
    <row r="19494" spans="1:6" x14ac:dyDescent="0.25">
      <c r="A19494" s="40"/>
      <c r="F19494" s="509"/>
    </row>
    <row r="19495" spans="1:6" x14ac:dyDescent="0.25">
      <c r="A19495" s="40"/>
      <c r="F19495" s="509"/>
    </row>
    <row r="19496" spans="1:6" x14ac:dyDescent="0.25">
      <c r="A19496" s="40"/>
      <c r="F19496" s="509"/>
    </row>
    <row r="19497" spans="1:6" x14ac:dyDescent="0.25">
      <c r="A19497" s="40"/>
      <c r="F19497" s="509"/>
    </row>
    <row r="19498" spans="1:6" x14ac:dyDescent="0.25">
      <c r="A19498" s="40"/>
      <c r="F19498" s="509"/>
    </row>
    <row r="19499" spans="1:6" x14ac:dyDescent="0.25">
      <c r="A19499" s="40"/>
      <c r="F19499" s="509"/>
    </row>
    <row r="19500" spans="1:6" x14ac:dyDescent="0.25">
      <c r="A19500" s="40"/>
      <c r="F19500" s="509"/>
    </row>
    <row r="19501" spans="1:6" x14ac:dyDescent="0.25">
      <c r="A19501" s="40"/>
      <c r="F19501" s="509"/>
    </row>
    <row r="19502" spans="1:6" x14ac:dyDescent="0.25">
      <c r="A19502" s="40"/>
      <c r="F19502" s="509"/>
    </row>
    <row r="19503" spans="1:6" x14ac:dyDescent="0.25">
      <c r="A19503" s="40"/>
      <c r="F19503" s="509"/>
    </row>
    <row r="19504" spans="1:6" x14ac:dyDescent="0.25">
      <c r="A19504" s="40"/>
      <c r="F19504" s="509"/>
    </row>
    <row r="19505" spans="1:6" x14ac:dyDescent="0.25">
      <c r="A19505" s="40"/>
      <c r="F19505" s="509"/>
    </row>
    <row r="19506" spans="1:6" x14ac:dyDescent="0.25">
      <c r="A19506" s="40"/>
      <c r="F19506" s="509"/>
    </row>
    <row r="19507" spans="1:6" x14ac:dyDescent="0.25">
      <c r="A19507" s="40"/>
      <c r="F19507" s="509"/>
    </row>
    <row r="19508" spans="1:6" x14ac:dyDescent="0.25">
      <c r="A19508" s="40"/>
      <c r="F19508" s="509"/>
    </row>
    <row r="19509" spans="1:6" x14ac:dyDescent="0.25">
      <c r="A19509" s="40"/>
      <c r="F19509" s="509"/>
    </row>
    <row r="19510" spans="1:6" x14ac:dyDescent="0.25">
      <c r="A19510" s="40"/>
      <c r="F19510" s="509"/>
    </row>
    <row r="19511" spans="1:6" x14ac:dyDescent="0.25">
      <c r="A19511" s="40"/>
      <c r="F19511" s="509"/>
    </row>
    <row r="19512" spans="1:6" x14ac:dyDescent="0.25">
      <c r="A19512" s="40"/>
      <c r="F19512" s="509"/>
    </row>
    <row r="19513" spans="1:6" x14ac:dyDescent="0.25">
      <c r="A19513" s="40"/>
      <c r="F19513" s="509"/>
    </row>
    <row r="19514" spans="1:6" x14ac:dyDescent="0.25">
      <c r="A19514" s="40"/>
      <c r="F19514" s="509"/>
    </row>
    <row r="19515" spans="1:6" x14ac:dyDescent="0.25">
      <c r="A19515" s="40"/>
      <c r="F19515" s="509"/>
    </row>
    <row r="19516" spans="1:6" x14ac:dyDescent="0.25">
      <c r="A19516" s="40"/>
      <c r="F19516" s="509"/>
    </row>
    <row r="19517" spans="1:6" x14ac:dyDescent="0.25">
      <c r="A19517" s="40"/>
      <c r="F19517" s="509"/>
    </row>
    <row r="19518" spans="1:6" x14ac:dyDescent="0.25">
      <c r="A19518" s="40"/>
      <c r="F19518" s="509"/>
    </row>
    <row r="19519" spans="1:6" x14ac:dyDescent="0.25">
      <c r="A19519" s="40"/>
      <c r="F19519" s="509"/>
    </row>
    <row r="19520" spans="1:6" x14ac:dyDescent="0.25">
      <c r="A19520" s="40"/>
      <c r="F19520" s="509"/>
    </row>
    <row r="19521" spans="1:6" x14ac:dyDescent="0.25">
      <c r="A19521" s="40"/>
      <c r="F19521" s="509"/>
    </row>
    <row r="19522" spans="1:6" x14ac:dyDescent="0.25">
      <c r="A19522" s="40"/>
      <c r="F19522" s="509"/>
    </row>
    <row r="19523" spans="1:6" x14ac:dyDescent="0.25">
      <c r="A19523" s="40"/>
      <c r="F19523" s="509"/>
    </row>
    <row r="19524" spans="1:6" x14ac:dyDescent="0.25">
      <c r="A19524" s="40"/>
      <c r="F19524" s="509"/>
    </row>
    <row r="19525" spans="1:6" x14ac:dyDescent="0.25">
      <c r="A19525" s="40"/>
      <c r="F19525" s="509"/>
    </row>
    <row r="19526" spans="1:6" x14ac:dyDescent="0.25">
      <c r="A19526" s="40"/>
      <c r="F19526" s="509"/>
    </row>
    <row r="19527" spans="1:6" x14ac:dyDescent="0.25">
      <c r="A19527" s="40"/>
      <c r="F19527" s="509"/>
    </row>
    <row r="19528" spans="1:6" x14ac:dyDescent="0.25">
      <c r="A19528" s="40"/>
      <c r="F19528" s="509"/>
    </row>
    <row r="19529" spans="1:6" x14ac:dyDescent="0.25">
      <c r="A19529" s="40"/>
      <c r="F19529" s="509"/>
    </row>
    <row r="19530" spans="1:6" x14ac:dyDescent="0.25">
      <c r="A19530" s="40"/>
      <c r="F19530" s="509"/>
    </row>
    <row r="19531" spans="1:6" x14ac:dyDescent="0.25">
      <c r="A19531" s="40"/>
      <c r="F19531" s="509"/>
    </row>
    <row r="19532" spans="1:6" x14ac:dyDescent="0.25">
      <c r="A19532" s="40"/>
      <c r="F19532" s="509"/>
    </row>
    <row r="19533" spans="1:6" x14ac:dyDescent="0.25">
      <c r="A19533" s="40"/>
      <c r="F19533" s="509"/>
    </row>
    <row r="19534" spans="1:6" x14ac:dyDescent="0.25">
      <c r="A19534" s="40"/>
      <c r="F19534" s="509"/>
    </row>
    <row r="19535" spans="1:6" x14ac:dyDescent="0.25">
      <c r="A19535" s="40"/>
      <c r="F19535" s="509"/>
    </row>
    <row r="19536" spans="1:6" x14ac:dyDescent="0.25">
      <c r="A19536" s="40"/>
      <c r="F19536" s="509"/>
    </row>
    <row r="19537" spans="1:6" x14ac:dyDescent="0.25">
      <c r="A19537" s="40"/>
      <c r="F19537" s="509"/>
    </row>
    <row r="19538" spans="1:6" x14ac:dyDescent="0.25">
      <c r="A19538" s="40"/>
      <c r="F19538" s="509"/>
    </row>
    <row r="19539" spans="1:6" x14ac:dyDescent="0.25">
      <c r="A19539" s="40"/>
      <c r="F19539" s="509"/>
    </row>
    <row r="19540" spans="1:6" x14ac:dyDescent="0.25">
      <c r="A19540" s="40"/>
      <c r="F19540" s="509"/>
    </row>
    <row r="19541" spans="1:6" x14ac:dyDescent="0.25">
      <c r="A19541" s="40"/>
      <c r="F19541" s="509"/>
    </row>
    <row r="19542" spans="1:6" x14ac:dyDescent="0.25">
      <c r="A19542" s="40"/>
      <c r="F19542" s="509"/>
    </row>
    <row r="19543" spans="1:6" x14ac:dyDescent="0.25">
      <c r="A19543" s="40"/>
      <c r="F19543" s="509"/>
    </row>
    <row r="19544" spans="1:6" x14ac:dyDescent="0.25">
      <c r="A19544" s="40"/>
      <c r="F19544" s="509"/>
    </row>
    <row r="19545" spans="1:6" x14ac:dyDescent="0.25">
      <c r="A19545" s="40"/>
      <c r="F19545" s="509"/>
    </row>
    <row r="19546" spans="1:6" x14ac:dyDescent="0.25">
      <c r="A19546" s="40"/>
      <c r="F19546" s="509"/>
    </row>
    <row r="19547" spans="1:6" x14ac:dyDescent="0.25">
      <c r="A19547" s="40"/>
      <c r="F19547" s="509"/>
    </row>
    <row r="19548" spans="1:6" x14ac:dyDescent="0.25">
      <c r="A19548" s="40"/>
      <c r="F19548" s="509"/>
    </row>
    <row r="19549" spans="1:6" x14ac:dyDescent="0.25">
      <c r="A19549" s="40"/>
      <c r="F19549" s="509"/>
    </row>
    <row r="19550" spans="1:6" x14ac:dyDescent="0.25">
      <c r="A19550" s="40"/>
      <c r="F19550" s="509"/>
    </row>
    <row r="19551" spans="1:6" x14ac:dyDescent="0.25">
      <c r="A19551" s="40"/>
      <c r="F19551" s="509"/>
    </row>
    <row r="19552" spans="1:6" x14ac:dyDescent="0.25">
      <c r="A19552" s="40"/>
      <c r="F19552" s="509"/>
    </row>
    <row r="19553" spans="1:6" x14ac:dyDescent="0.25">
      <c r="A19553" s="40"/>
      <c r="F19553" s="509"/>
    </row>
    <row r="19554" spans="1:6" x14ac:dyDescent="0.25">
      <c r="A19554" s="40"/>
      <c r="F19554" s="509"/>
    </row>
    <row r="19555" spans="1:6" x14ac:dyDescent="0.25">
      <c r="A19555" s="40"/>
      <c r="F19555" s="509"/>
    </row>
    <row r="19556" spans="1:6" x14ac:dyDescent="0.25">
      <c r="A19556" s="40"/>
      <c r="F19556" s="509"/>
    </row>
    <row r="19557" spans="1:6" x14ac:dyDescent="0.25">
      <c r="A19557" s="40"/>
      <c r="F19557" s="509"/>
    </row>
    <row r="19558" spans="1:6" x14ac:dyDescent="0.25">
      <c r="A19558" s="40"/>
      <c r="F19558" s="509"/>
    </row>
    <row r="19559" spans="1:6" x14ac:dyDescent="0.25">
      <c r="A19559" s="40"/>
      <c r="F19559" s="509"/>
    </row>
    <row r="19560" spans="1:6" x14ac:dyDescent="0.25">
      <c r="A19560" s="40"/>
      <c r="F19560" s="509"/>
    </row>
    <row r="19561" spans="1:6" x14ac:dyDescent="0.25">
      <c r="A19561" s="40"/>
      <c r="F19561" s="509"/>
    </row>
    <row r="19562" spans="1:6" x14ac:dyDescent="0.25">
      <c r="A19562" s="40"/>
      <c r="F19562" s="509"/>
    </row>
    <row r="19563" spans="1:6" x14ac:dyDescent="0.25">
      <c r="A19563" s="40"/>
      <c r="F19563" s="509"/>
    </row>
    <row r="19564" spans="1:6" x14ac:dyDescent="0.25">
      <c r="A19564" s="40"/>
      <c r="F19564" s="509"/>
    </row>
    <row r="19565" spans="1:6" x14ac:dyDescent="0.25">
      <c r="A19565" s="40"/>
      <c r="F19565" s="509"/>
    </row>
    <row r="19566" spans="1:6" x14ac:dyDescent="0.25">
      <c r="A19566" s="40"/>
      <c r="F19566" s="509"/>
    </row>
    <row r="19567" spans="1:6" x14ac:dyDescent="0.25">
      <c r="A19567" s="40"/>
      <c r="F19567" s="509"/>
    </row>
    <row r="19568" spans="1:6" x14ac:dyDescent="0.25">
      <c r="A19568" s="40"/>
      <c r="F19568" s="509"/>
    </row>
    <row r="19569" spans="1:6" x14ac:dyDescent="0.25">
      <c r="A19569" s="40"/>
      <c r="F19569" s="509"/>
    </row>
    <row r="19570" spans="1:6" x14ac:dyDescent="0.25">
      <c r="A19570" s="40"/>
      <c r="F19570" s="509"/>
    </row>
    <row r="19571" spans="1:6" x14ac:dyDescent="0.25">
      <c r="A19571" s="40"/>
      <c r="F19571" s="509"/>
    </row>
    <row r="19572" spans="1:6" x14ac:dyDescent="0.25">
      <c r="A19572" s="40"/>
      <c r="F19572" s="509"/>
    </row>
    <row r="19573" spans="1:6" x14ac:dyDescent="0.25">
      <c r="A19573" s="40"/>
      <c r="F19573" s="509"/>
    </row>
    <row r="19574" spans="1:6" x14ac:dyDescent="0.25">
      <c r="A19574" s="40"/>
      <c r="F19574" s="509"/>
    </row>
    <row r="19575" spans="1:6" x14ac:dyDescent="0.25">
      <c r="A19575" s="40"/>
      <c r="F19575" s="509"/>
    </row>
    <row r="19576" spans="1:6" x14ac:dyDescent="0.25">
      <c r="A19576" s="40"/>
      <c r="F19576" s="509"/>
    </row>
    <row r="19577" spans="1:6" x14ac:dyDescent="0.25">
      <c r="A19577" s="40"/>
      <c r="F19577" s="509"/>
    </row>
    <row r="19578" spans="1:6" x14ac:dyDescent="0.25">
      <c r="A19578" s="40"/>
      <c r="F19578" s="509"/>
    </row>
    <row r="19579" spans="1:6" x14ac:dyDescent="0.25">
      <c r="A19579" s="40"/>
      <c r="F19579" s="509"/>
    </row>
    <row r="19580" spans="1:6" x14ac:dyDescent="0.25">
      <c r="A19580" s="40"/>
      <c r="F19580" s="509"/>
    </row>
    <row r="19581" spans="1:6" x14ac:dyDescent="0.25">
      <c r="A19581" s="40"/>
      <c r="F19581" s="509"/>
    </row>
    <row r="19582" spans="1:6" x14ac:dyDescent="0.25">
      <c r="A19582" s="40"/>
      <c r="F19582" s="509"/>
    </row>
    <row r="19583" spans="1:6" x14ac:dyDescent="0.25">
      <c r="A19583" s="40"/>
      <c r="F19583" s="509"/>
    </row>
    <row r="19584" spans="1:6" x14ac:dyDescent="0.25">
      <c r="A19584" s="40"/>
      <c r="F19584" s="509"/>
    </row>
    <row r="19585" spans="1:6" x14ac:dyDescent="0.25">
      <c r="A19585" s="40"/>
      <c r="F19585" s="509"/>
    </row>
    <row r="19586" spans="1:6" x14ac:dyDescent="0.25">
      <c r="A19586" s="40"/>
      <c r="F19586" s="509"/>
    </row>
    <row r="19587" spans="1:6" x14ac:dyDescent="0.25">
      <c r="A19587" s="40"/>
      <c r="F19587" s="509"/>
    </row>
    <row r="19588" spans="1:6" x14ac:dyDescent="0.25">
      <c r="A19588" s="40"/>
      <c r="F19588" s="509"/>
    </row>
    <row r="19589" spans="1:6" x14ac:dyDescent="0.25">
      <c r="A19589" s="40"/>
      <c r="F19589" s="509"/>
    </row>
    <row r="19590" spans="1:6" x14ac:dyDescent="0.25">
      <c r="A19590" s="40"/>
      <c r="F19590" s="509"/>
    </row>
    <row r="19591" spans="1:6" x14ac:dyDescent="0.25">
      <c r="A19591" s="40"/>
      <c r="F19591" s="509"/>
    </row>
    <row r="19592" spans="1:6" x14ac:dyDescent="0.25">
      <c r="A19592" s="40"/>
      <c r="F19592" s="509"/>
    </row>
    <row r="19593" spans="1:6" x14ac:dyDescent="0.25">
      <c r="A19593" s="40"/>
      <c r="F19593" s="509"/>
    </row>
    <row r="19594" spans="1:6" x14ac:dyDescent="0.25">
      <c r="A19594" s="40"/>
      <c r="F19594" s="509"/>
    </row>
    <row r="19595" spans="1:6" x14ac:dyDescent="0.25">
      <c r="A19595" s="40"/>
      <c r="F19595" s="509"/>
    </row>
    <row r="19596" spans="1:6" x14ac:dyDescent="0.25">
      <c r="A19596" s="40"/>
      <c r="F19596" s="509"/>
    </row>
    <row r="19597" spans="1:6" x14ac:dyDescent="0.25">
      <c r="A19597" s="40"/>
      <c r="F19597" s="509"/>
    </row>
    <row r="19598" spans="1:6" x14ac:dyDescent="0.25">
      <c r="A19598" s="40"/>
      <c r="F19598" s="509"/>
    </row>
    <row r="19599" spans="1:6" x14ac:dyDescent="0.25">
      <c r="A19599" s="40"/>
      <c r="F19599" s="509"/>
    </row>
    <row r="19600" spans="1:6" x14ac:dyDescent="0.25">
      <c r="A19600" s="40"/>
      <c r="F19600" s="509"/>
    </row>
    <row r="19601" spans="1:6" x14ac:dyDescent="0.25">
      <c r="A19601" s="40"/>
      <c r="F19601" s="509"/>
    </row>
    <row r="19602" spans="1:6" x14ac:dyDescent="0.25">
      <c r="A19602" s="40"/>
      <c r="F19602" s="509"/>
    </row>
    <row r="19603" spans="1:6" x14ac:dyDescent="0.25">
      <c r="A19603" s="40"/>
      <c r="F19603" s="509"/>
    </row>
    <row r="19604" spans="1:6" x14ac:dyDescent="0.25">
      <c r="A19604" s="40"/>
      <c r="F19604" s="509"/>
    </row>
    <row r="19605" spans="1:6" x14ac:dyDescent="0.25">
      <c r="A19605" s="40"/>
      <c r="F19605" s="509"/>
    </row>
    <row r="19606" spans="1:6" x14ac:dyDescent="0.25">
      <c r="A19606" s="40"/>
      <c r="F19606" s="509"/>
    </row>
    <row r="19607" spans="1:6" x14ac:dyDescent="0.25">
      <c r="A19607" s="40"/>
      <c r="F19607" s="509"/>
    </row>
    <row r="19608" spans="1:6" x14ac:dyDescent="0.25">
      <c r="A19608" s="40"/>
      <c r="F19608" s="509"/>
    </row>
    <row r="19609" spans="1:6" x14ac:dyDescent="0.25">
      <c r="A19609" s="40"/>
      <c r="F19609" s="509"/>
    </row>
    <row r="19610" spans="1:6" x14ac:dyDescent="0.25">
      <c r="A19610" s="40"/>
      <c r="F19610" s="509"/>
    </row>
    <row r="19611" spans="1:6" x14ac:dyDescent="0.25">
      <c r="A19611" s="40"/>
      <c r="F19611" s="509"/>
    </row>
    <row r="19612" spans="1:6" x14ac:dyDescent="0.25">
      <c r="A19612" s="40"/>
      <c r="F19612" s="509"/>
    </row>
    <row r="19613" spans="1:6" x14ac:dyDescent="0.25">
      <c r="A19613" s="40"/>
      <c r="F19613" s="509"/>
    </row>
    <row r="19614" spans="1:6" x14ac:dyDescent="0.25">
      <c r="A19614" s="40"/>
      <c r="F19614" s="509"/>
    </row>
    <row r="19615" spans="1:6" x14ac:dyDescent="0.25">
      <c r="A19615" s="40"/>
      <c r="F19615" s="509"/>
    </row>
    <row r="19616" spans="1:6" x14ac:dyDescent="0.25">
      <c r="A19616" s="40"/>
      <c r="F19616" s="509"/>
    </row>
    <row r="19617" spans="1:6" x14ac:dyDescent="0.25">
      <c r="A19617" s="40"/>
      <c r="F19617" s="509"/>
    </row>
    <row r="19618" spans="1:6" x14ac:dyDescent="0.25">
      <c r="A19618" s="40"/>
      <c r="F19618" s="509"/>
    </row>
    <row r="19619" spans="1:6" x14ac:dyDescent="0.25">
      <c r="A19619" s="40"/>
      <c r="F19619" s="509"/>
    </row>
    <row r="19620" spans="1:6" x14ac:dyDescent="0.25">
      <c r="A19620" s="40"/>
      <c r="F19620" s="509"/>
    </row>
    <row r="19621" spans="1:6" x14ac:dyDescent="0.25">
      <c r="A19621" s="40"/>
      <c r="F19621" s="509"/>
    </row>
    <row r="19622" spans="1:6" x14ac:dyDescent="0.25">
      <c r="A19622" s="40"/>
      <c r="F19622" s="509"/>
    </row>
    <row r="19623" spans="1:6" x14ac:dyDescent="0.25">
      <c r="A19623" s="40"/>
      <c r="F19623" s="509"/>
    </row>
    <row r="19624" spans="1:6" x14ac:dyDescent="0.25">
      <c r="A19624" s="40"/>
      <c r="F19624" s="509"/>
    </row>
    <row r="19625" spans="1:6" x14ac:dyDescent="0.25">
      <c r="A19625" s="40"/>
      <c r="F19625" s="509"/>
    </row>
    <row r="19626" spans="1:6" x14ac:dyDescent="0.25">
      <c r="A19626" s="40"/>
      <c r="F19626" s="509"/>
    </row>
    <row r="19627" spans="1:6" x14ac:dyDescent="0.25">
      <c r="A19627" s="40"/>
      <c r="F19627" s="509"/>
    </row>
    <row r="19628" spans="1:6" x14ac:dyDescent="0.25">
      <c r="A19628" s="40"/>
      <c r="F19628" s="509"/>
    </row>
    <row r="19629" spans="1:6" x14ac:dyDescent="0.25">
      <c r="A19629" s="40"/>
      <c r="F19629" s="509"/>
    </row>
    <row r="19630" spans="1:6" x14ac:dyDescent="0.25">
      <c r="A19630" s="40"/>
      <c r="F19630" s="509"/>
    </row>
    <row r="19631" spans="1:6" x14ac:dyDescent="0.25">
      <c r="A19631" s="40"/>
      <c r="F19631" s="509"/>
    </row>
    <row r="19632" spans="1:6" x14ac:dyDescent="0.25">
      <c r="A19632" s="40"/>
      <c r="F19632" s="509"/>
    </row>
    <row r="19633" spans="1:6" x14ac:dyDescent="0.25">
      <c r="A19633" s="40"/>
      <c r="F19633" s="509"/>
    </row>
    <row r="19634" spans="1:6" x14ac:dyDescent="0.25">
      <c r="A19634" s="40"/>
      <c r="F19634" s="509"/>
    </row>
    <row r="19635" spans="1:6" x14ac:dyDescent="0.25">
      <c r="A19635" s="40"/>
      <c r="F19635" s="509"/>
    </row>
    <row r="19636" spans="1:6" x14ac:dyDescent="0.25">
      <c r="A19636" s="40"/>
      <c r="F19636" s="509"/>
    </row>
    <row r="19637" spans="1:6" x14ac:dyDescent="0.25">
      <c r="A19637" s="40"/>
      <c r="F19637" s="509"/>
    </row>
    <row r="19638" spans="1:6" x14ac:dyDescent="0.25">
      <c r="A19638" s="40"/>
      <c r="F19638" s="509"/>
    </row>
    <row r="19639" spans="1:6" x14ac:dyDescent="0.25">
      <c r="A19639" s="40"/>
      <c r="F19639" s="509"/>
    </row>
    <row r="19640" spans="1:6" x14ac:dyDescent="0.25">
      <c r="A19640" s="40"/>
      <c r="F19640" s="509"/>
    </row>
    <row r="19641" spans="1:6" x14ac:dyDescent="0.25">
      <c r="A19641" s="40"/>
      <c r="F19641" s="509"/>
    </row>
    <row r="19642" spans="1:6" x14ac:dyDescent="0.25">
      <c r="A19642" s="40"/>
      <c r="F19642" s="509"/>
    </row>
    <row r="19643" spans="1:6" x14ac:dyDescent="0.25">
      <c r="A19643" s="40"/>
      <c r="F19643" s="509"/>
    </row>
    <row r="19644" spans="1:6" x14ac:dyDescent="0.25">
      <c r="A19644" s="40"/>
      <c r="F19644" s="509"/>
    </row>
    <row r="19645" spans="1:6" x14ac:dyDescent="0.25">
      <c r="A19645" s="40"/>
      <c r="F19645" s="509"/>
    </row>
    <row r="19646" spans="1:6" x14ac:dyDescent="0.25">
      <c r="A19646" s="40"/>
      <c r="F19646" s="509"/>
    </row>
    <row r="19647" spans="1:6" x14ac:dyDescent="0.25">
      <c r="A19647" s="40"/>
      <c r="F19647" s="509"/>
    </row>
    <row r="19648" spans="1:6" x14ac:dyDescent="0.25">
      <c r="A19648" s="40"/>
      <c r="F19648" s="509"/>
    </row>
    <row r="19649" spans="1:6" x14ac:dyDescent="0.25">
      <c r="A19649" s="40"/>
      <c r="F19649" s="509"/>
    </row>
    <row r="19650" spans="1:6" x14ac:dyDescent="0.25">
      <c r="A19650" s="40"/>
      <c r="F19650" s="509"/>
    </row>
    <row r="19651" spans="1:6" x14ac:dyDescent="0.25">
      <c r="A19651" s="40"/>
      <c r="F19651" s="509"/>
    </row>
    <row r="19652" spans="1:6" x14ac:dyDescent="0.25">
      <c r="A19652" s="40"/>
      <c r="F19652" s="509"/>
    </row>
    <row r="19653" spans="1:6" x14ac:dyDescent="0.25">
      <c r="A19653" s="40"/>
      <c r="F19653" s="509"/>
    </row>
    <row r="19654" spans="1:6" x14ac:dyDescent="0.25">
      <c r="A19654" s="40"/>
      <c r="F19654" s="509"/>
    </row>
    <row r="19655" spans="1:6" x14ac:dyDescent="0.25">
      <c r="A19655" s="40"/>
      <c r="F19655" s="509"/>
    </row>
    <row r="19656" spans="1:6" x14ac:dyDescent="0.25">
      <c r="A19656" s="40"/>
      <c r="F19656" s="509"/>
    </row>
    <row r="19657" spans="1:6" x14ac:dyDescent="0.25">
      <c r="A19657" s="40"/>
      <c r="F19657" s="509"/>
    </row>
    <row r="19658" spans="1:6" x14ac:dyDescent="0.25">
      <c r="A19658" s="40"/>
      <c r="F19658" s="509"/>
    </row>
    <row r="19659" spans="1:6" x14ac:dyDescent="0.25">
      <c r="A19659" s="40"/>
      <c r="F19659" s="509"/>
    </row>
    <row r="19660" spans="1:6" x14ac:dyDescent="0.25">
      <c r="A19660" s="40"/>
      <c r="F19660" s="509"/>
    </row>
    <row r="19661" spans="1:6" x14ac:dyDescent="0.25">
      <c r="A19661" s="40"/>
      <c r="F19661" s="509"/>
    </row>
    <row r="19662" spans="1:6" x14ac:dyDescent="0.25">
      <c r="A19662" s="40"/>
      <c r="F19662" s="509"/>
    </row>
    <row r="19663" spans="1:6" x14ac:dyDescent="0.25">
      <c r="A19663" s="40"/>
      <c r="F19663" s="509"/>
    </row>
    <row r="19664" spans="1:6" x14ac:dyDescent="0.25">
      <c r="A19664" s="40"/>
      <c r="F19664" s="509"/>
    </row>
    <row r="19665" spans="1:6" x14ac:dyDescent="0.25">
      <c r="A19665" s="40"/>
      <c r="F19665" s="509"/>
    </row>
    <row r="19666" spans="1:6" x14ac:dyDescent="0.25">
      <c r="A19666" s="40"/>
      <c r="F19666" s="509"/>
    </row>
    <row r="19667" spans="1:6" x14ac:dyDescent="0.25">
      <c r="A19667" s="40"/>
      <c r="F19667" s="509"/>
    </row>
    <row r="19668" spans="1:6" x14ac:dyDescent="0.25">
      <c r="A19668" s="40"/>
      <c r="F19668" s="509"/>
    </row>
    <row r="19669" spans="1:6" x14ac:dyDescent="0.25">
      <c r="A19669" s="40"/>
      <c r="F19669" s="509"/>
    </row>
    <row r="19670" spans="1:6" x14ac:dyDescent="0.25">
      <c r="A19670" s="40"/>
      <c r="F19670" s="509"/>
    </row>
    <row r="19671" spans="1:6" x14ac:dyDescent="0.25">
      <c r="A19671" s="40"/>
      <c r="F19671" s="509"/>
    </row>
    <row r="19672" spans="1:6" x14ac:dyDescent="0.25">
      <c r="A19672" s="40"/>
      <c r="F19672" s="509"/>
    </row>
    <row r="19673" spans="1:6" x14ac:dyDescent="0.25">
      <c r="A19673" s="40"/>
      <c r="F19673" s="509"/>
    </row>
    <row r="19674" spans="1:6" x14ac:dyDescent="0.25">
      <c r="A19674" s="40"/>
      <c r="F19674" s="509"/>
    </row>
    <row r="19675" spans="1:6" x14ac:dyDescent="0.25">
      <c r="A19675" s="40"/>
      <c r="F19675" s="509"/>
    </row>
    <row r="19676" spans="1:6" x14ac:dyDescent="0.25">
      <c r="A19676" s="40"/>
      <c r="F19676" s="509"/>
    </row>
    <row r="19677" spans="1:6" x14ac:dyDescent="0.25">
      <c r="A19677" s="40"/>
      <c r="F19677" s="509"/>
    </row>
    <row r="19678" spans="1:6" x14ac:dyDescent="0.25">
      <c r="A19678" s="40"/>
      <c r="F19678" s="509"/>
    </row>
    <row r="19679" spans="1:6" x14ac:dyDescent="0.25">
      <c r="A19679" s="40"/>
      <c r="F19679" s="509"/>
    </row>
    <row r="19680" spans="1:6" x14ac:dyDescent="0.25">
      <c r="A19680" s="40"/>
      <c r="F19680" s="509"/>
    </row>
    <row r="19681" spans="1:6" x14ac:dyDescent="0.25">
      <c r="A19681" s="40"/>
      <c r="F19681" s="509"/>
    </row>
    <row r="19682" spans="1:6" x14ac:dyDescent="0.25">
      <c r="A19682" s="40"/>
      <c r="F19682" s="509"/>
    </row>
    <row r="19683" spans="1:6" x14ac:dyDescent="0.25">
      <c r="A19683" s="40"/>
      <c r="F19683" s="509"/>
    </row>
    <row r="19684" spans="1:6" x14ac:dyDescent="0.25">
      <c r="A19684" s="40"/>
      <c r="F19684" s="509"/>
    </row>
    <row r="19685" spans="1:6" x14ac:dyDescent="0.25">
      <c r="A19685" s="40"/>
      <c r="F19685" s="509"/>
    </row>
    <row r="19686" spans="1:6" x14ac:dyDescent="0.25">
      <c r="A19686" s="40"/>
      <c r="F19686" s="509"/>
    </row>
    <row r="19687" spans="1:6" x14ac:dyDescent="0.25">
      <c r="A19687" s="40"/>
      <c r="F19687" s="509"/>
    </row>
    <row r="19688" spans="1:6" x14ac:dyDescent="0.25">
      <c r="A19688" s="40"/>
      <c r="F19688" s="509"/>
    </row>
    <row r="19689" spans="1:6" x14ac:dyDescent="0.25">
      <c r="A19689" s="40"/>
      <c r="F19689" s="509"/>
    </row>
    <row r="19690" spans="1:6" x14ac:dyDescent="0.25">
      <c r="A19690" s="40"/>
      <c r="F19690" s="509"/>
    </row>
    <row r="19691" spans="1:6" x14ac:dyDescent="0.25">
      <c r="A19691" s="40"/>
      <c r="F19691" s="509"/>
    </row>
    <row r="19692" spans="1:6" x14ac:dyDescent="0.25">
      <c r="A19692" s="40"/>
      <c r="F19692" s="509"/>
    </row>
    <row r="19693" spans="1:6" x14ac:dyDescent="0.25">
      <c r="A19693" s="40"/>
      <c r="F19693" s="509"/>
    </row>
    <row r="19694" spans="1:6" x14ac:dyDescent="0.25">
      <c r="A19694" s="40"/>
      <c r="F19694" s="509"/>
    </row>
    <row r="19695" spans="1:6" x14ac:dyDescent="0.25">
      <c r="A19695" s="40"/>
      <c r="F19695" s="509"/>
    </row>
    <row r="19696" spans="1:6" x14ac:dyDescent="0.25">
      <c r="A19696" s="40"/>
      <c r="F19696" s="509"/>
    </row>
    <row r="19697" spans="1:6" x14ac:dyDescent="0.25">
      <c r="A19697" s="40"/>
      <c r="F19697" s="509"/>
    </row>
    <row r="19698" spans="1:6" x14ac:dyDescent="0.25">
      <c r="A19698" s="40"/>
      <c r="F19698" s="509"/>
    </row>
    <row r="19699" spans="1:6" x14ac:dyDescent="0.25">
      <c r="A19699" s="40"/>
      <c r="F19699" s="509"/>
    </row>
    <row r="19700" spans="1:6" x14ac:dyDescent="0.25">
      <c r="A19700" s="40"/>
      <c r="F19700" s="509"/>
    </row>
    <row r="19701" spans="1:6" x14ac:dyDescent="0.25">
      <c r="A19701" s="40"/>
      <c r="F19701" s="509"/>
    </row>
    <row r="19702" spans="1:6" x14ac:dyDescent="0.25">
      <c r="A19702" s="40"/>
      <c r="F19702" s="509"/>
    </row>
    <row r="19703" spans="1:6" x14ac:dyDescent="0.25">
      <c r="A19703" s="40"/>
      <c r="F19703" s="509"/>
    </row>
    <row r="19704" spans="1:6" x14ac:dyDescent="0.25">
      <c r="A19704" s="40"/>
      <c r="F19704" s="509"/>
    </row>
    <row r="19705" spans="1:6" x14ac:dyDescent="0.25">
      <c r="A19705" s="40"/>
      <c r="F19705" s="509"/>
    </row>
    <row r="19706" spans="1:6" x14ac:dyDescent="0.25">
      <c r="A19706" s="40"/>
      <c r="F19706" s="509"/>
    </row>
    <row r="19707" spans="1:6" x14ac:dyDescent="0.25">
      <c r="A19707" s="40"/>
      <c r="F19707" s="509"/>
    </row>
    <row r="19708" spans="1:6" x14ac:dyDescent="0.25">
      <c r="A19708" s="40"/>
      <c r="F19708" s="509"/>
    </row>
    <row r="19709" spans="1:6" x14ac:dyDescent="0.25">
      <c r="A19709" s="40"/>
      <c r="F19709" s="509"/>
    </row>
    <row r="19710" spans="1:6" x14ac:dyDescent="0.25">
      <c r="A19710" s="40"/>
      <c r="F19710" s="509"/>
    </row>
    <row r="19711" spans="1:6" x14ac:dyDescent="0.25">
      <c r="A19711" s="40"/>
      <c r="F19711" s="509"/>
    </row>
    <row r="19712" spans="1:6" x14ac:dyDescent="0.25">
      <c r="A19712" s="40"/>
      <c r="F19712" s="509"/>
    </row>
    <row r="19713" spans="1:6" x14ac:dyDescent="0.25">
      <c r="A19713" s="40"/>
      <c r="F19713" s="509"/>
    </row>
    <row r="19714" spans="1:6" x14ac:dyDescent="0.25">
      <c r="A19714" s="40"/>
      <c r="F19714" s="509"/>
    </row>
    <row r="19715" spans="1:6" x14ac:dyDescent="0.25">
      <c r="A19715" s="40"/>
      <c r="F19715" s="509"/>
    </row>
    <row r="19716" spans="1:6" x14ac:dyDescent="0.25">
      <c r="A19716" s="40"/>
      <c r="F19716" s="509"/>
    </row>
    <row r="19717" spans="1:6" x14ac:dyDescent="0.25">
      <c r="A19717" s="40"/>
      <c r="F19717" s="509"/>
    </row>
    <row r="19718" spans="1:6" x14ac:dyDescent="0.25">
      <c r="A19718" s="40"/>
      <c r="F19718" s="509"/>
    </row>
    <row r="19719" spans="1:6" x14ac:dyDescent="0.25">
      <c r="A19719" s="40"/>
      <c r="F19719" s="509"/>
    </row>
    <row r="19720" spans="1:6" x14ac:dyDescent="0.25">
      <c r="A19720" s="40"/>
      <c r="F19720" s="509"/>
    </row>
    <row r="19721" spans="1:6" x14ac:dyDescent="0.25">
      <c r="A19721" s="40"/>
      <c r="F19721" s="509"/>
    </row>
    <row r="19722" spans="1:6" x14ac:dyDescent="0.25">
      <c r="A19722" s="40"/>
      <c r="F19722" s="509"/>
    </row>
    <row r="19723" spans="1:6" x14ac:dyDescent="0.25">
      <c r="A19723" s="40"/>
      <c r="F19723" s="509"/>
    </row>
    <row r="19724" spans="1:6" x14ac:dyDescent="0.25">
      <c r="A19724" s="40"/>
      <c r="F19724" s="509"/>
    </row>
    <row r="19725" spans="1:6" x14ac:dyDescent="0.25">
      <c r="A19725" s="40"/>
      <c r="F19725" s="509"/>
    </row>
    <row r="19726" spans="1:6" x14ac:dyDescent="0.25">
      <c r="A19726" s="40"/>
      <c r="F19726" s="509"/>
    </row>
    <row r="19727" spans="1:6" x14ac:dyDescent="0.25">
      <c r="A19727" s="40"/>
      <c r="F19727" s="509"/>
    </row>
    <row r="19728" spans="1:6" x14ac:dyDescent="0.25">
      <c r="A19728" s="40"/>
      <c r="F19728" s="509"/>
    </row>
    <row r="19729" spans="1:6" x14ac:dyDescent="0.25">
      <c r="A19729" s="40"/>
      <c r="F19729" s="509"/>
    </row>
    <row r="19730" spans="1:6" x14ac:dyDescent="0.25">
      <c r="A19730" s="40"/>
      <c r="F19730" s="509"/>
    </row>
    <row r="19731" spans="1:6" x14ac:dyDescent="0.25">
      <c r="A19731" s="40"/>
      <c r="F19731" s="509"/>
    </row>
    <row r="19732" spans="1:6" x14ac:dyDescent="0.25">
      <c r="A19732" s="40"/>
      <c r="F19732" s="509"/>
    </row>
    <row r="19733" spans="1:6" x14ac:dyDescent="0.25">
      <c r="A19733" s="40"/>
      <c r="F19733" s="509"/>
    </row>
    <row r="19734" spans="1:6" x14ac:dyDescent="0.25">
      <c r="A19734" s="40"/>
      <c r="F19734" s="509"/>
    </row>
    <row r="19735" spans="1:6" x14ac:dyDescent="0.25">
      <c r="A19735" s="40"/>
      <c r="F19735" s="509"/>
    </row>
    <row r="19736" spans="1:6" x14ac:dyDescent="0.25">
      <c r="A19736" s="40"/>
      <c r="F19736" s="509"/>
    </row>
    <row r="19737" spans="1:6" x14ac:dyDescent="0.25">
      <c r="A19737" s="40"/>
      <c r="F19737" s="509"/>
    </row>
    <row r="19738" spans="1:6" x14ac:dyDescent="0.25">
      <c r="A19738" s="40"/>
      <c r="F19738" s="509"/>
    </row>
    <row r="19739" spans="1:6" x14ac:dyDescent="0.25">
      <c r="A19739" s="40"/>
      <c r="F19739" s="509"/>
    </row>
    <row r="19740" spans="1:6" x14ac:dyDescent="0.25">
      <c r="A19740" s="40"/>
      <c r="F19740" s="509"/>
    </row>
    <row r="19741" spans="1:6" x14ac:dyDescent="0.25">
      <c r="A19741" s="40"/>
      <c r="F19741" s="509"/>
    </row>
    <row r="19742" spans="1:6" x14ac:dyDescent="0.25">
      <c r="A19742" s="40"/>
      <c r="F19742" s="509"/>
    </row>
    <row r="19743" spans="1:6" x14ac:dyDescent="0.25">
      <c r="A19743" s="40"/>
      <c r="F19743" s="509"/>
    </row>
    <row r="19744" spans="1:6" x14ac:dyDescent="0.25">
      <c r="A19744" s="40"/>
      <c r="F19744" s="509"/>
    </row>
    <row r="19745" spans="1:6" x14ac:dyDescent="0.25">
      <c r="A19745" s="40"/>
      <c r="F19745" s="509"/>
    </row>
    <row r="19746" spans="1:6" x14ac:dyDescent="0.25">
      <c r="A19746" s="40"/>
      <c r="F19746" s="509"/>
    </row>
    <row r="19747" spans="1:6" x14ac:dyDescent="0.25">
      <c r="A19747" s="40"/>
      <c r="F19747" s="509"/>
    </row>
    <row r="19748" spans="1:6" x14ac:dyDescent="0.25">
      <c r="A19748" s="40"/>
      <c r="F19748" s="509"/>
    </row>
    <row r="19749" spans="1:6" x14ac:dyDescent="0.25">
      <c r="A19749" s="40"/>
      <c r="F19749" s="509"/>
    </row>
    <row r="19750" spans="1:6" x14ac:dyDescent="0.25">
      <c r="A19750" s="40"/>
      <c r="F19750" s="509"/>
    </row>
    <row r="19751" spans="1:6" x14ac:dyDescent="0.25">
      <c r="A19751" s="40"/>
      <c r="F19751" s="509"/>
    </row>
    <row r="19752" spans="1:6" x14ac:dyDescent="0.25">
      <c r="A19752" s="40"/>
      <c r="F19752" s="509"/>
    </row>
    <row r="19753" spans="1:6" x14ac:dyDescent="0.25">
      <c r="A19753" s="40"/>
      <c r="F19753" s="509"/>
    </row>
    <row r="19754" spans="1:6" x14ac:dyDescent="0.25">
      <c r="A19754" s="40"/>
      <c r="F19754" s="509"/>
    </row>
    <row r="19755" spans="1:6" x14ac:dyDescent="0.25">
      <c r="A19755" s="40"/>
      <c r="F19755" s="509"/>
    </row>
    <row r="19756" spans="1:6" x14ac:dyDescent="0.25">
      <c r="A19756" s="40"/>
      <c r="F19756" s="509"/>
    </row>
    <row r="19757" spans="1:6" x14ac:dyDescent="0.25">
      <c r="A19757" s="40"/>
      <c r="F19757" s="509"/>
    </row>
    <row r="19758" spans="1:6" x14ac:dyDescent="0.25">
      <c r="A19758" s="40"/>
      <c r="F19758" s="509"/>
    </row>
    <row r="19759" spans="1:6" x14ac:dyDescent="0.25">
      <c r="A19759" s="40"/>
      <c r="F19759" s="509"/>
    </row>
    <row r="19760" spans="1:6" x14ac:dyDescent="0.25">
      <c r="A19760" s="40"/>
      <c r="F19760" s="509"/>
    </row>
    <row r="19761" spans="1:6" x14ac:dyDescent="0.25">
      <c r="A19761" s="40"/>
      <c r="F19761" s="509"/>
    </row>
    <row r="19762" spans="1:6" x14ac:dyDescent="0.25">
      <c r="A19762" s="40"/>
      <c r="F19762" s="509"/>
    </row>
    <row r="19763" spans="1:6" x14ac:dyDescent="0.25">
      <c r="A19763" s="40"/>
      <c r="F19763" s="509"/>
    </row>
    <row r="19764" spans="1:6" x14ac:dyDescent="0.25">
      <c r="A19764" s="40"/>
      <c r="F19764" s="509"/>
    </row>
    <row r="19765" spans="1:6" x14ac:dyDescent="0.25">
      <c r="A19765" s="40"/>
      <c r="F19765" s="509"/>
    </row>
    <row r="19766" spans="1:6" x14ac:dyDescent="0.25">
      <c r="A19766" s="40"/>
      <c r="F19766" s="509"/>
    </row>
    <row r="19767" spans="1:6" x14ac:dyDescent="0.25">
      <c r="A19767" s="40"/>
      <c r="F19767" s="509"/>
    </row>
    <row r="19768" spans="1:6" x14ac:dyDescent="0.25">
      <c r="A19768" s="40"/>
      <c r="F19768" s="509"/>
    </row>
    <row r="19769" spans="1:6" x14ac:dyDescent="0.25">
      <c r="A19769" s="40"/>
      <c r="F19769" s="509"/>
    </row>
    <row r="19770" spans="1:6" x14ac:dyDescent="0.25">
      <c r="A19770" s="40"/>
      <c r="F19770" s="509"/>
    </row>
    <row r="19771" spans="1:6" x14ac:dyDescent="0.25">
      <c r="A19771" s="40"/>
      <c r="F19771" s="509"/>
    </row>
    <row r="19772" spans="1:6" x14ac:dyDescent="0.25">
      <c r="A19772" s="40"/>
      <c r="F19772" s="509"/>
    </row>
    <row r="19773" spans="1:6" x14ac:dyDescent="0.25">
      <c r="A19773" s="40"/>
      <c r="F19773" s="509"/>
    </row>
    <row r="19774" spans="1:6" x14ac:dyDescent="0.25">
      <c r="A19774" s="40"/>
      <c r="F19774" s="509"/>
    </row>
    <row r="19775" spans="1:6" x14ac:dyDescent="0.25">
      <c r="A19775" s="40"/>
      <c r="F19775" s="509"/>
    </row>
    <row r="19776" spans="1:6" x14ac:dyDescent="0.25">
      <c r="A19776" s="40"/>
      <c r="F19776" s="509"/>
    </row>
    <row r="19777" spans="1:6" x14ac:dyDescent="0.25">
      <c r="A19777" s="40"/>
      <c r="F19777" s="509"/>
    </row>
    <row r="19778" spans="1:6" x14ac:dyDescent="0.25">
      <c r="A19778" s="40"/>
      <c r="F19778" s="509"/>
    </row>
    <row r="19779" spans="1:6" x14ac:dyDescent="0.25">
      <c r="A19779" s="40"/>
      <c r="F19779" s="509"/>
    </row>
    <row r="19780" spans="1:6" x14ac:dyDescent="0.25">
      <c r="A19780" s="40"/>
      <c r="F19780" s="509"/>
    </row>
    <row r="19781" spans="1:6" x14ac:dyDescent="0.25">
      <c r="A19781" s="40"/>
      <c r="F19781" s="509"/>
    </row>
    <row r="19782" spans="1:6" x14ac:dyDescent="0.25">
      <c r="A19782" s="40"/>
      <c r="F19782" s="509"/>
    </row>
    <row r="19783" spans="1:6" x14ac:dyDescent="0.25">
      <c r="A19783" s="40"/>
      <c r="F19783" s="509"/>
    </row>
    <row r="19784" spans="1:6" x14ac:dyDescent="0.25">
      <c r="A19784" s="40"/>
      <c r="F19784" s="509"/>
    </row>
    <row r="19785" spans="1:6" x14ac:dyDescent="0.25">
      <c r="A19785" s="40"/>
      <c r="F19785" s="509"/>
    </row>
    <row r="19786" spans="1:6" x14ac:dyDescent="0.25">
      <c r="A19786" s="40"/>
      <c r="F19786" s="509"/>
    </row>
    <row r="19787" spans="1:6" x14ac:dyDescent="0.25">
      <c r="A19787" s="40"/>
      <c r="F19787" s="509"/>
    </row>
    <row r="19788" spans="1:6" x14ac:dyDescent="0.25">
      <c r="A19788" s="40"/>
      <c r="F19788" s="509"/>
    </row>
    <row r="19789" spans="1:6" x14ac:dyDescent="0.25">
      <c r="A19789" s="40"/>
      <c r="F19789" s="509"/>
    </row>
    <row r="19790" spans="1:6" x14ac:dyDescent="0.25">
      <c r="A19790" s="40"/>
      <c r="F19790" s="509"/>
    </row>
    <row r="19791" spans="1:6" x14ac:dyDescent="0.25">
      <c r="A19791" s="40"/>
      <c r="F19791" s="509"/>
    </row>
    <row r="19792" spans="1:6" x14ac:dyDescent="0.25">
      <c r="A19792" s="40"/>
      <c r="F19792" s="509"/>
    </row>
    <row r="19793" spans="1:6" x14ac:dyDescent="0.25">
      <c r="A19793" s="40"/>
      <c r="F19793" s="509"/>
    </row>
    <row r="19794" spans="1:6" x14ac:dyDescent="0.25">
      <c r="A19794" s="40"/>
      <c r="F19794" s="509"/>
    </row>
    <row r="19795" spans="1:6" x14ac:dyDescent="0.25">
      <c r="A19795" s="40"/>
      <c r="F19795" s="509"/>
    </row>
    <row r="19796" spans="1:6" x14ac:dyDescent="0.25">
      <c r="A19796" s="40"/>
      <c r="F19796" s="509"/>
    </row>
    <row r="19797" spans="1:6" x14ac:dyDescent="0.25">
      <c r="A19797" s="40"/>
      <c r="F19797" s="509"/>
    </row>
    <row r="19798" spans="1:6" x14ac:dyDescent="0.25">
      <c r="A19798" s="40"/>
      <c r="F19798" s="509"/>
    </row>
    <row r="19799" spans="1:6" x14ac:dyDescent="0.25">
      <c r="A19799" s="40"/>
      <c r="F19799" s="509"/>
    </row>
    <row r="19800" spans="1:6" x14ac:dyDescent="0.25">
      <c r="A19800" s="40"/>
      <c r="F19800" s="509"/>
    </row>
    <row r="19801" spans="1:6" x14ac:dyDescent="0.25">
      <c r="A19801" s="40"/>
      <c r="F19801" s="509"/>
    </row>
    <row r="19802" spans="1:6" x14ac:dyDescent="0.25">
      <c r="A19802" s="40"/>
      <c r="F19802" s="509"/>
    </row>
    <row r="19803" spans="1:6" x14ac:dyDescent="0.25">
      <c r="A19803" s="40"/>
      <c r="F19803" s="509"/>
    </row>
    <row r="19804" spans="1:6" x14ac:dyDescent="0.25">
      <c r="A19804" s="40"/>
      <c r="F19804" s="509"/>
    </row>
    <row r="19805" spans="1:6" x14ac:dyDescent="0.25">
      <c r="A19805" s="40"/>
      <c r="F19805" s="509"/>
    </row>
    <row r="19806" spans="1:6" x14ac:dyDescent="0.25">
      <c r="A19806" s="40"/>
      <c r="F19806" s="509"/>
    </row>
    <row r="19807" spans="1:6" x14ac:dyDescent="0.25">
      <c r="A19807" s="40"/>
      <c r="F19807" s="509"/>
    </row>
    <row r="19808" spans="1:6" x14ac:dyDescent="0.25">
      <c r="A19808" s="40"/>
      <c r="F19808" s="509"/>
    </row>
    <row r="19809" spans="1:6" x14ac:dyDescent="0.25">
      <c r="A19809" s="40"/>
      <c r="F19809" s="509"/>
    </row>
    <row r="19810" spans="1:6" x14ac:dyDescent="0.25">
      <c r="A19810" s="40"/>
      <c r="F19810" s="509"/>
    </row>
    <row r="19811" spans="1:6" x14ac:dyDescent="0.25">
      <c r="A19811" s="40"/>
      <c r="F19811" s="509"/>
    </row>
    <row r="19812" spans="1:6" x14ac:dyDescent="0.25">
      <c r="A19812" s="40"/>
      <c r="F19812" s="509"/>
    </row>
    <row r="19813" spans="1:6" x14ac:dyDescent="0.25">
      <c r="A19813" s="40"/>
      <c r="F19813" s="509"/>
    </row>
    <row r="19814" spans="1:6" x14ac:dyDescent="0.25">
      <c r="A19814" s="40"/>
      <c r="F19814" s="509"/>
    </row>
    <row r="19815" spans="1:6" x14ac:dyDescent="0.25">
      <c r="A19815" s="40"/>
      <c r="F19815" s="509"/>
    </row>
    <row r="19816" spans="1:6" x14ac:dyDescent="0.25">
      <c r="A19816" s="40"/>
      <c r="F19816" s="509"/>
    </row>
    <row r="19817" spans="1:6" x14ac:dyDescent="0.25">
      <c r="A19817" s="40"/>
      <c r="F19817" s="509"/>
    </row>
    <row r="19818" spans="1:6" x14ac:dyDescent="0.25">
      <c r="A19818" s="40"/>
      <c r="F19818" s="509"/>
    </row>
    <row r="19819" spans="1:6" x14ac:dyDescent="0.25">
      <c r="A19819" s="40"/>
      <c r="F19819" s="509"/>
    </row>
    <row r="19820" spans="1:6" x14ac:dyDescent="0.25">
      <c r="A19820" s="40"/>
      <c r="F19820" s="509"/>
    </row>
    <row r="19821" spans="1:6" x14ac:dyDescent="0.25">
      <c r="A19821" s="40"/>
      <c r="F19821" s="509"/>
    </row>
    <row r="19822" spans="1:6" x14ac:dyDescent="0.25">
      <c r="A19822" s="40"/>
      <c r="F19822" s="509"/>
    </row>
    <row r="19823" spans="1:6" x14ac:dyDescent="0.25">
      <c r="A19823" s="40"/>
      <c r="F19823" s="509"/>
    </row>
    <row r="19824" spans="1:6" x14ac:dyDescent="0.25">
      <c r="A19824" s="40"/>
      <c r="F19824" s="509"/>
    </row>
    <row r="19825" spans="1:6" x14ac:dyDescent="0.25">
      <c r="A19825" s="40"/>
      <c r="F19825" s="509"/>
    </row>
    <row r="19826" spans="1:6" x14ac:dyDescent="0.25">
      <c r="A19826" s="40"/>
      <c r="F19826" s="509"/>
    </row>
    <row r="19827" spans="1:6" x14ac:dyDescent="0.25">
      <c r="A19827" s="40"/>
      <c r="F19827" s="509"/>
    </row>
    <row r="19828" spans="1:6" x14ac:dyDescent="0.25">
      <c r="A19828" s="40"/>
      <c r="F19828" s="509"/>
    </row>
    <row r="19829" spans="1:6" x14ac:dyDescent="0.25">
      <c r="A19829" s="40"/>
      <c r="F19829" s="509"/>
    </row>
    <row r="19830" spans="1:6" x14ac:dyDescent="0.25">
      <c r="A19830" s="40"/>
      <c r="F19830" s="509"/>
    </row>
    <row r="19831" spans="1:6" x14ac:dyDescent="0.25">
      <c r="A19831" s="40"/>
      <c r="F19831" s="509"/>
    </row>
    <row r="19832" spans="1:6" x14ac:dyDescent="0.25">
      <c r="A19832" s="40"/>
      <c r="F19832" s="509"/>
    </row>
    <row r="19833" spans="1:6" x14ac:dyDescent="0.25">
      <c r="A19833" s="40"/>
      <c r="F19833" s="509"/>
    </row>
    <row r="19834" spans="1:6" x14ac:dyDescent="0.25">
      <c r="A19834" s="40"/>
      <c r="F19834" s="509"/>
    </row>
    <row r="19835" spans="1:6" x14ac:dyDescent="0.25">
      <c r="A19835" s="40"/>
      <c r="F19835" s="509"/>
    </row>
    <row r="19836" spans="1:6" x14ac:dyDescent="0.25">
      <c r="A19836" s="40"/>
      <c r="F19836" s="509"/>
    </row>
    <row r="19837" spans="1:6" x14ac:dyDescent="0.25">
      <c r="A19837" s="40"/>
      <c r="F19837" s="509"/>
    </row>
    <row r="19838" spans="1:6" x14ac:dyDescent="0.25">
      <c r="A19838" s="40"/>
      <c r="F19838" s="509"/>
    </row>
    <row r="19839" spans="1:6" x14ac:dyDescent="0.25">
      <c r="A19839" s="40"/>
      <c r="F19839" s="509"/>
    </row>
    <row r="19840" spans="1:6" x14ac:dyDescent="0.25">
      <c r="A19840" s="40"/>
      <c r="F19840" s="509"/>
    </row>
    <row r="19841" spans="1:6" x14ac:dyDescent="0.25">
      <c r="A19841" s="40"/>
      <c r="F19841" s="509"/>
    </row>
    <row r="19842" spans="1:6" x14ac:dyDescent="0.25">
      <c r="A19842" s="40"/>
      <c r="F19842" s="509"/>
    </row>
    <row r="19843" spans="1:6" x14ac:dyDescent="0.25">
      <c r="A19843" s="40"/>
      <c r="F19843" s="509"/>
    </row>
    <row r="19844" spans="1:6" x14ac:dyDescent="0.25">
      <c r="A19844" s="40"/>
      <c r="F19844" s="509"/>
    </row>
    <row r="19845" spans="1:6" x14ac:dyDescent="0.25">
      <c r="A19845" s="40"/>
      <c r="F19845" s="509"/>
    </row>
    <row r="19846" spans="1:6" x14ac:dyDescent="0.25">
      <c r="A19846" s="40"/>
      <c r="F19846" s="509"/>
    </row>
    <row r="19847" spans="1:6" x14ac:dyDescent="0.25">
      <c r="A19847" s="40"/>
      <c r="F19847" s="509"/>
    </row>
    <row r="19848" spans="1:6" x14ac:dyDescent="0.25">
      <c r="A19848" s="40"/>
      <c r="F19848" s="509"/>
    </row>
    <row r="19849" spans="1:6" x14ac:dyDescent="0.25">
      <c r="A19849" s="40"/>
      <c r="F19849" s="509"/>
    </row>
    <row r="19850" spans="1:6" x14ac:dyDescent="0.25">
      <c r="A19850" s="40"/>
      <c r="F19850" s="509"/>
    </row>
    <row r="19851" spans="1:6" x14ac:dyDescent="0.25">
      <c r="A19851" s="40"/>
      <c r="F19851" s="509"/>
    </row>
    <row r="19852" spans="1:6" x14ac:dyDescent="0.25">
      <c r="A19852" s="40"/>
      <c r="F19852" s="509"/>
    </row>
    <row r="19853" spans="1:6" x14ac:dyDescent="0.25">
      <c r="A19853" s="40"/>
      <c r="F19853" s="509"/>
    </row>
    <row r="19854" spans="1:6" x14ac:dyDescent="0.25">
      <c r="A19854" s="40"/>
      <c r="F19854" s="509"/>
    </row>
    <row r="19855" spans="1:6" x14ac:dyDescent="0.25">
      <c r="A19855" s="40"/>
      <c r="F19855" s="509"/>
    </row>
    <row r="19856" spans="1:6" x14ac:dyDescent="0.25">
      <c r="A19856" s="40"/>
      <c r="F19856" s="509"/>
    </row>
    <row r="19857" spans="1:6" x14ac:dyDescent="0.25">
      <c r="A19857" s="40"/>
      <c r="F19857" s="509"/>
    </row>
    <row r="19858" spans="1:6" x14ac:dyDescent="0.25">
      <c r="A19858" s="40"/>
      <c r="F19858" s="509"/>
    </row>
    <row r="19859" spans="1:6" x14ac:dyDescent="0.25">
      <c r="A19859" s="40"/>
      <c r="F19859" s="509"/>
    </row>
    <row r="19860" spans="1:6" x14ac:dyDescent="0.25">
      <c r="A19860" s="40"/>
      <c r="F19860" s="509"/>
    </row>
    <row r="19861" spans="1:6" x14ac:dyDescent="0.25">
      <c r="A19861" s="40"/>
      <c r="F19861" s="509"/>
    </row>
    <row r="19862" spans="1:6" x14ac:dyDescent="0.25">
      <c r="A19862" s="40"/>
      <c r="F19862" s="509"/>
    </row>
    <row r="19863" spans="1:6" x14ac:dyDescent="0.25">
      <c r="A19863" s="40"/>
      <c r="F19863" s="509"/>
    </row>
    <row r="19864" spans="1:6" x14ac:dyDescent="0.25">
      <c r="A19864" s="40"/>
      <c r="F19864" s="509"/>
    </row>
    <row r="19865" spans="1:6" x14ac:dyDescent="0.25">
      <c r="A19865" s="40"/>
      <c r="F19865" s="509"/>
    </row>
    <row r="19866" spans="1:6" x14ac:dyDescent="0.25">
      <c r="A19866" s="40"/>
      <c r="F19866" s="509"/>
    </row>
    <row r="19867" spans="1:6" x14ac:dyDescent="0.25">
      <c r="A19867" s="40"/>
      <c r="F19867" s="509"/>
    </row>
    <row r="19868" spans="1:6" x14ac:dyDescent="0.25">
      <c r="A19868" s="40"/>
      <c r="F19868" s="509"/>
    </row>
    <row r="19869" spans="1:6" x14ac:dyDescent="0.25">
      <c r="A19869" s="40"/>
      <c r="F19869" s="509"/>
    </row>
    <row r="19870" spans="1:6" x14ac:dyDescent="0.25">
      <c r="A19870" s="40"/>
      <c r="F19870" s="509"/>
    </row>
    <row r="19871" spans="1:6" x14ac:dyDescent="0.25">
      <c r="A19871" s="40"/>
      <c r="F19871" s="509"/>
    </row>
    <row r="19872" spans="1:6" x14ac:dyDescent="0.25">
      <c r="A19872" s="40"/>
      <c r="F19872" s="509"/>
    </row>
    <row r="19873" spans="1:6" x14ac:dyDescent="0.25">
      <c r="A19873" s="40"/>
      <c r="F19873" s="509"/>
    </row>
    <row r="19874" spans="1:6" x14ac:dyDescent="0.25">
      <c r="A19874" s="40"/>
      <c r="F19874" s="509"/>
    </row>
    <row r="19875" spans="1:6" x14ac:dyDescent="0.25">
      <c r="A19875" s="40"/>
      <c r="F19875" s="509"/>
    </row>
    <row r="19876" spans="1:6" x14ac:dyDescent="0.25">
      <c r="A19876" s="40"/>
      <c r="F19876" s="509"/>
    </row>
    <row r="19877" spans="1:6" x14ac:dyDescent="0.25">
      <c r="A19877" s="40"/>
      <c r="F19877" s="509"/>
    </row>
    <row r="19878" spans="1:6" x14ac:dyDescent="0.25">
      <c r="A19878" s="40"/>
      <c r="F19878" s="509"/>
    </row>
    <row r="19879" spans="1:6" x14ac:dyDescent="0.25">
      <c r="A19879" s="40"/>
      <c r="F19879" s="509"/>
    </row>
    <row r="19880" spans="1:6" x14ac:dyDescent="0.25">
      <c r="A19880" s="40"/>
      <c r="F19880" s="509"/>
    </row>
    <row r="19881" spans="1:6" x14ac:dyDescent="0.25">
      <c r="A19881" s="40"/>
      <c r="F19881" s="509"/>
    </row>
    <row r="19882" spans="1:6" x14ac:dyDescent="0.25">
      <c r="A19882" s="40"/>
      <c r="F19882" s="509"/>
    </row>
    <row r="19883" spans="1:6" x14ac:dyDescent="0.25">
      <c r="A19883" s="40"/>
      <c r="F19883" s="509"/>
    </row>
    <row r="19884" spans="1:6" x14ac:dyDescent="0.25">
      <c r="A19884" s="40"/>
      <c r="F19884" s="509"/>
    </row>
    <row r="19885" spans="1:6" x14ac:dyDescent="0.25">
      <c r="A19885" s="40"/>
      <c r="F19885" s="509"/>
    </row>
    <row r="19886" spans="1:6" x14ac:dyDescent="0.25">
      <c r="A19886" s="40"/>
      <c r="F19886" s="509"/>
    </row>
    <row r="19887" spans="1:6" x14ac:dyDescent="0.25">
      <c r="A19887" s="40"/>
      <c r="F19887" s="509"/>
    </row>
    <row r="19888" spans="1:6" x14ac:dyDescent="0.25">
      <c r="A19888" s="40"/>
      <c r="F19888" s="509"/>
    </row>
    <row r="19889" spans="1:6" x14ac:dyDescent="0.25">
      <c r="A19889" s="40"/>
      <c r="F19889" s="509"/>
    </row>
    <row r="19890" spans="1:6" x14ac:dyDescent="0.25">
      <c r="A19890" s="40"/>
      <c r="F19890" s="509"/>
    </row>
    <row r="19891" spans="1:6" x14ac:dyDescent="0.25">
      <c r="A19891" s="40"/>
      <c r="F19891" s="509"/>
    </row>
    <row r="19892" spans="1:6" x14ac:dyDescent="0.25">
      <c r="A19892" s="40"/>
      <c r="F19892" s="509"/>
    </row>
    <row r="19893" spans="1:6" x14ac:dyDescent="0.25">
      <c r="A19893" s="40"/>
      <c r="F19893" s="509"/>
    </row>
    <row r="19894" spans="1:6" x14ac:dyDescent="0.25">
      <c r="A19894" s="40"/>
      <c r="F19894" s="509"/>
    </row>
    <row r="19895" spans="1:6" x14ac:dyDescent="0.25">
      <c r="A19895" s="40"/>
      <c r="F19895" s="509"/>
    </row>
    <row r="19896" spans="1:6" x14ac:dyDescent="0.25">
      <c r="A19896" s="40"/>
      <c r="F19896" s="509"/>
    </row>
    <row r="19897" spans="1:6" x14ac:dyDescent="0.25">
      <c r="A19897" s="40"/>
      <c r="F19897" s="509"/>
    </row>
    <row r="19898" spans="1:6" x14ac:dyDescent="0.25">
      <c r="A19898" s="40"/>
      <c r="F19898" s="509"/>
    </row>
    <row r="19899" spans="1:6" x14ac:dyDescent="0.25">
      <c r="A19899" s="40"/>
      <c r="F19899" s="509"/>
    </row>
    <row r="19900" spans="1:6" x14ac:dyDescent="0.25">
      <c r="A19900" s="40"/>
      <c r="F19900" s="509"/>
    </row>
    <row r="19901" spans="1:6" x14ac:dyDescent="0.25">
      <c r="A19901" s="40"/>
      <c r="F19901" s="509"/>
    </row>
    <row r="19902" spans="1:6" x14ac:dyDescent="0.25">
      <c r="A19902" s="40"/>
      <c r="F19902" s="509"/>
    </row>
    <row r="19903" spans="1:6" x14ac:dyDescent="0.25">
      <c r="A19903" s="40"/>
      <c r="F19903" s="509"/>
    </row>
    <row r="19904" spans="1:6" x14ac:dyDescent="0.25">
      <c r="A19904" s="40"/>
      <c r="F19904" s="509"/>
    </row>
    <row r="19905" spans="1:6" x14ac:dyDescent="0.25">
      <c r="A19905" s="40"/>
      <c r="F19905" s="509"/>
    </row>
    <row r="19906" spans="1:6" x14ac:dyDescent="0.25">
      <c r="A19906" s="40"/>
      <c r="F19906" s="509"/>
    </row>
    <row r="19907" spans="1:6" x14ac:dyDescent="0.25">
      <c r="A19907" s="40"/>
      <c r="F19907" s="509"/>
    </row>
    <row r="19908" spans="1:6" x14ac:dyDescent="0.25">
      <c r="A19908" s="40"/>
      <c r="F19908" s="509"/>
    </row>
    <row r="19909" spans="1:6" x14ac:dyDescent="0.25">
      <c r="A19909" s="40"/>
      <c r="F19909" s="509"/>
    </row>
    <row r="19910" spans="1:6" x14ac:dyDescent="0.25">
      <c r="A19910" s="40"/>
      <c r="F19910" s="509"/>
    </row>
    <row r="19911" spans="1:6" x14ac:dyDescent="0.25">
      <c r="A19911" s="40"/>
      <c r="F19911" s="509"/>
    </row>
    <row r="19912" spans="1:6" x14ac:dyDescent="0.25">
      <c r="A19912" s="40"/>
      <c r="F19912" s="509"/>
    </row>
    <row r="19913" spans="1:6" x14ac:dyDescent="0.25">
      <c r="A19913" s="40"/>
      <c r="F19913" s="509"/>
    </row>
    <row r="19914" spans="1:6" x14ac:dyDescent="0.25">
      <c r="A19914" s="40"/>
      <c r="F19914" s="509"/>
    </row>
    <row r="19915" spans="1:6" x14ac:dyDescent="0.25">
      <c r="A19915" s="40"/>
      <c r="F19915" s="509"/>
    </row>
    <row r="19916" spans="1:6" x14ac:dyDescent="0.25">
      <c r="A19916" s="40"/>
      <c r="F19916" s="509"/>
    </row>
    <row r="19917" spans="1:6" x14ac:dyDescent="0.25">
      <c r="A19917" s="40"/>
      <c r="F19917" s="509"/>
    </row>
    <row r="19918" spans="1:6" x14ac:dyDescent="0.25">
      <c r="A19918" s="40"/>
      <c r="F19918" s="509"/>
    </row>
    <row r="19919" spans="1:6" x14ac:dyDescent="0.25">
      <c r="A19919" s="40"/>
      <c r="F19919" s="509"/>
    </row>
    <row r="19920" spans="1:6" x14ac:dyDescent="0.25">
      <c r="A19920" s="40"/>
      <c r="F19920" s="509"/>
    </row>
    <row r="19921" spans="1:6" x14ac:dyDescent="0.25">
      <c r="A19921" s="40"/>
      <c r="F19921" s="509"/>
    </row>
    <row r="19922" spans="1:6" x14ac:dyDescent="0.25">
      <c r="A19922" s="40"/>
      <c r="F19922" s="509"/>
    </row>
    <row r="19923" spans="1:6" x14ac:dyDescent="0.25">
      <c r="A19923" s="40"/>
      <c r="F19923" s="509"/>
    </row>
    <row r="19924" spans="1:6" x14ac:dyDescent="0.25">
      <c r="A19924" s="40"/>
      <c r="F19924" s="509"/>
    </row>
    <row r="19925" spans="1:6" x14ac:dyDescent="0.25">
      <c r="A19925" s="40"/>
      <c r="F19925" s="509"/>
    </row>
    <row r="19926" spans="1:6" x14ac:dyDescent="0.25">
      <c r="A19926" s="40"/>
      <c r="F19926" s="509"/>
    </row>
    <row r="19927" spans="1:6" x14ac:dyDescent="0.25">
      <c r="A19927" s="40"/>
      <c r="F19927" s="509"/>
    </row>
    <row r="19928" spans="1:6" x14ac:dyDescent="0.25">
      <c r="A19928" s="40"/>
      <c r="F19928" s="509"/>
    </row>
    <row r="19929" spans="1:6" x14ac:dyDescent="0.25">
      <c r="A19929" s="40"/>
      <c r="F19929" s="509"/>
    </row>
    <row r="19930" spans="1:6" x14ac:dyDescent="0.25">
      <c r="A19930" s="40"/>
      <c r="F19930" s="509"/>
    </row>
    <row r="19931" spans="1:6" x14ac:dyDescent="0.25">
      <c r="A19931" s="40"/>
      <c r="F19931" s="509"/>
    </row>
    <row r="19932" spans="1:6" x14ac:dyDescent="0.25">
      <c r="A19932" s="40"/>
      <c r="F19932" s="509"/>
    </row>
    <row r="19933" spans="1:6" x14ac:dyDescent="0.25">
      <c r="A19933" s="40"/>
      <c r="F19933" s="509"/>
    </row>
    <row r="19934" spans="1:6" x14ac:dyDescent="0.25">
      <c r="A19934" s="40"/>
      <c r="F19934" s="509"/>
    </row>
    <row r="19935" spans="1:6" x14ac:dyDescent="0.25">
      <c r="A19935" s="40"/>
      <c r="F19935" s="509"/>
    </row>
    <row r="19936" spans="1:6" x14ac:dyDescent="0.25">
      <c r="A19936" s="40"/>
      <c r="F19936" s="509"/>
    </row>
    <row r="19937" spans="1:6" x14ac:dyDescent="0.25">
      <c r="A19937" s="40"/>
      <c r="F19937" s="509"/>
    </row>
    <row r="19938" spans="1:6" x14ac:dyDescent="0.25">
      <c r="A19938" s="40"/>
      <c r="F19938" s="509"/>
    </row>
    <row r="19939" spans="1:6" x14ac:dyDescent="0.25">
      <c r="A19939" s="40"/>
      <c r="F19939" s="509"/>
    </row>
    <row r="19940" spans="1:6" x14ac:dyDescent="0.25">
      <c r="A19940" s="40"/>
      <c r="F19940" s="509"/>
    </row>
    <row r="19941" spans="1:6" x14ac:dyDescent="0.25">
      <c r="A19941" s="40"/>
      <c r="F19941" s="509"/>
    </row>
    <row r="19942" spans="1:6" x14ac:dyDescent="0.25">
      <c r="A19942" s="40"/>
      <c r="F19942" s="509"/>
    </row>
    <row r="19943" spans="1:6" x14ac:dyDescent="0.25">
      <c r="A19943" s="40"/>
      <c r="F19943" s="509"/>
    </row>
    <row r="19944" spans="1:6" x14ac:dyDescent="0.25">
      <c r="A19944" s="40"/>
      <c r="F19944" s="509"/>
    </row>
    <row r="19945" spans="1:6" x14ac:dyDescent="0.25">
      <c r="A19945" s="40"/>
      <c r="F19945" s="509"/>
    </row>
    <row r="19946" spans="1:6" x14ac:dyDescent="0.25">
      <c r="A19946" s="40"/>
      <c r="F19946" s="509"/>
    </row>
    <row r="19947" spans="1:6" x14ac:dyDescent="0.25">
      <c r="A19947" s="40"/>
      <c r="F19947" s="509"/>
    </row>
    <row r="19948" spans="1:6" x14ac:dyDescent="0.25">
      <c r="A19948" s="40"/>
      <c r="F19948" s="509"/>
    </row>
    <row r="19949" spans="1:6" x14ac:dyDescent="0.25">
      <c r="A19949" s="40"/>
      <c r="F19949" s="509"/>
    </row>
    <row r="19950" spans="1:6" x14ac:dyDescent="0.25">
      <c r="A19950" s="40"/>
      <c r="F19950" s="509"/>
    </row>
    <row r="19951" spans="1:6" x14ac:dyDescent="0.25">
      <c r="A19951" s="40"/>
      <c r="F19951" s="509"/>
    </row>
    <row r="19952" spans="1:6" x14ac:dyDescent="0.25">
      <c r="A19952" s="40"/>
      <c r="F19952" s="509"/>
    </row>
    <row r="19953" spans="1:6" x14ac:dyDescent="0.25">
      <c r="A19953" s="40"/>
      <c r="F19953" s="509"/>
    </row>
    <row r="19954" spans="1:6" x14ac:dyDescent="0.25">
      <c r="A19954" s="40"/>
      <c r="F19954" s="509"/>
    </row>
    <row r="19955" spans="1:6" x14ac:dyDescent="0.25">
      <c r="A19955" s="40"/>
      <c r="F19955" s="509"/>
    </row>
    <row r="19956" spans="1:6" x14ac:dyDescent="0.25">
      <c r="A19956" s="40"/>
      <c r="F19956" s="509"/>
    </row>
    <row r="19957" spans="1:6" x14ac:dyDescent="0.25">
      <c r="A19957" s="40"/>
      <c r="F19957" s="509"/>
    </row>
    <row r="19958" spans="1:6" x14ac:dyDescent="0.25">
      <c r="A19958" s="40"/>
      <c r="F19958" s="509"/>
    </row>
    <row r="19959" spans="1:6" x14ac:dyDescent="0.25">
      <c r="A19959" s="40"/>
      <c r="F19959" s="509"/>
    </row>
    <row r="19960" spans="1:6" x14ac:dyDescent="0.25">
      <c r="A19960" s="40"/>
      <c r="F19960" s="509"/>
    </row>
    <row r="19961" spans="1:6" x14ac:dyDescent="0.25">
      <c r="A19961" s="40"/>
      <c r="F19961" s="509"/>
    </row>
    <row r="19962" spans="1:6" x14ac:dyDescent="0.25">
      <c r="A19962" s="40"/>
      <c r="F19962" s="509"/>
    </row>
    <row r="19963" spans="1:6" x14ac:dyDescent="0.25">
      <c r="A19963" s="40"/>
      <c r="F19963" s="509"/>
    </row>
    <row r="19964" spans="1:6" x14ac:dyDescent="0.25">
      <c r="A19964" s="40"/>
      <c r="F19964" s="509"/>
    </row>
    <row r="19965" spans="1:6" x14ac:dyDescent="0.25">
      <c r="A19965" s="40"/>
      <c r="F19965" s="509"/>
    </row>
    <row r="19966" spans="1:6" x14ac:dyDescent="0.25">
      <c r="A19966" s="40"/>
      <c r="F19966" s="509"/>
    </row>
    <row r="19967" spans="1:6" x14ac:dyDescent="0.25">
      <c r="A19967" s="40"/>
      <c r="F19967" s="509"/>
    </row>
    <row r="19968" spans="1:6" x14ac:dyDescent="0.25">
      <c r="A19968" s="40"/>
      <c r="F19968" s="509"/>
    </row>
    <row r="19969" spans="1:6" x14ac:dyDescent="0.25">
      <c r="A19969" s="40"/>
      <c r="F19969" s="509"/>
    </row>
    <row r="19970" spans="1:6" x14ac:dyDescent="0.25">
      <c r="A19970" s="40"/>
      <c r="F19970" s="509"/>
    </row>
    <row r="19971" spans="1:6" x14ac:dyDescent="0.25">
      <c r="A19971" s="40"/>
      <c r="F19971" s="509"/>
    </row>
    <row r="19972" spans="1:6" x14ac:dyDescent="0.25">
      <c r="A19972" s="40"/>
      <c r="F19972" s="509"/>
    </row>
    <row r="19973" spans="1:6" x14ac:dyDescent="0.25">
      <c r="A19973" s="40"/>
      <c r="F19973" s="509"/>
    </row>
    <row r="19974" spans="1:6" x14ac:dyDescent="0.25">
      <c r="A19974" s="40"/>
      <c r="F19974" s="509"/>
    </row>
    <row r="19975" spans="1:6" x14ac:dyDescent="0.25">
      <c r="A19975" s="40"/>
      <c r="F19975" s="509"/>
    </row>
    <row r="19976" spans="1:6" x14ac:dyDescent="0.25">
      <c r="A19976" s="40"/>
      <c r="F19976" s="509"/>
    </row>
    <row r="19977" spans="1:6" x14ac:dyDescent="0.25">
      <c r="A19977" s="40"/>
      <c r="F19977" s="509"/>
    </row>
    <row r="19978" spans="1:6" x14ac:dyDescent="0.25">
      <c r="A19978" s="40"/>
      <c r="F19978" s="509"/>
    </row>
    <row r="19979" spans="1:6" x14ac:dyDescent="0.25">
      <c r="A19979" s="40"/>
      <c r="F19979" s="509"/>
    </row>
    <row r="19980" spans="1:6" x14ac:dyDescent="0.25">
      <c r="A19980" s="40"/>
      <c r="F19980" s="509"/>
    </row>
    <row r="19981" spans="1:6" x14ac:dyDescent="0.25">
      <c r="A19981" s="40"/>
      <c r="F19981" s="509"/>
    </row>
    <row r="19982" spans="1:6" x14ac:dyDescent="0.25">
      <c r="A19982" s="40"/>
      <c r="F19982" s="509"/>
    </row>
    <row r="19983" spans="1:6" x14ac:dyDescent="0.25">
      <c r="A19983" s="40"/>
      <c r="F19983" s="509"/>
    </row>
    <row r="19984" spans="1:6" x14ac:dyDescent="0.25">
      <c r="A19984" s="40"/>
      <c r="F19984" s="509"/>
    </row>
    <row r="19985" spans="1:6" x14ac:dyDescent="0.25">
      <c r="A19985" s="40"/>
      <c r="F19985" s="509"/>
    </row>
    <row r="19986" spans="1:6" x14ac:dyDescent="0.25">
      <c r="A19986" s="40"/>
      <c r="F19986" s="509"/>
    </row>
    <row r="19987" spans="1:6" x14ac:dyDescent="0.25">
      <c r="A19987" s="40"/>
      <c r="F19987" s="509"/>
    </row>
    <row r="19988" spans="1:6" x14ac:dyDescent="0.25">
      <c r="A19988" s="40"/>
      <c r="F19988" s="509"/>
    </row>
    <row r="19989" spans="1:6" x14ac:dyDescent="0.25">
      <c r="A19989" s="40"/>
      <c r="F19989" s="509"/>
    </row>
    <row r="19990" spans="1:6" x14ac:dyDescent="0.25">
      <c r="A19990" s="40"/>
      <c r="F19990" s="509"/>
    </row>
    <row r="19991" spans="1:6" x14ac:dyDescent="0.25">
      <c r="A19991" s="40"/>
      <c r="F19991" s="509"/>
    </row>
    <row r="19992" spans="1:6" x14ac:dyDescent="0.25">
      <c r="A19992" s="40"/>
      <c r="F19992" s="509"/>
    </row>
    <row r="19993" spans="1:6" x14ac:dyDescent="0.25">
      <c r="A19993" s="40"/>
      <c r="F19993" s="509"/>
    </row>
    <row r="19994" spans="1:6" x14ac:dyDescent="0.25">
      <c r="A19994" s="40"/>
      <c r="F19994" s="509"/>
    </row>
    <row r="19995" spans="1:6" x14ac:dyDescent="0.25">
      <c r="A19995" s="40"/>
      <c r="F19995" s="509"/>
    </row>
    <row r="19996" spans="1:6" x14ac:dyDescent="0.25">
      <c r="A19996" s="40"/>
      <c r="F19996" s="509"/>
    </row>
    <row r="19997" spans="1:6" x14ac:dyDescent="0.25">
      <c r="A19997" s="40"/>
      <c r="F19997" s="509"/>
    </row>
    <row r="19998" spans="1:6" x14ac:dyDescent="0.25">
      <c r="A19998" s="40"/>
      <c r="F19998" s="509"/>
    </row>
    <row r="19999" spans="1:6" x14ac:dyDescent="0.25">
      <c r="A19999" s="40"/>
      <c r="F19999" s="509"/>
    </row>
    <row r="20000" spans="1:6" x14ac:dyDescent="0.25">
      <c r="A20000" s="40"/>
      <c r="F20000" s="509"/>
    </row>
    <row r="20001" spans="1:6" x14ac:dyDescent="0.25">
      <c r="A20001" s="40"/>
      <c r="F20001" s="509"/>
    </row>
    <row r="20002" spans="1:6" x14ac:dyDescent="0.25">
      <c r="A20002" s="40"/>
      <c r="F20002" s="509"/>
    </row>
    <row r="20003" spans="1:6" x14ac:dyDescent="0.25">
      <c r="A20003" s="40"/>
      <c r="F20003" s="509"/>
    </row>
    <row r="20004" spans="1:6" x14ac:dyDescent="0.25">
      <c r="A20004" s="40"/>
      <c r="F20004" s="509"/>
    </row>
    <row r="20005" spans="1:6" x14ac:dyDescent="0.25">
      <c r="A20005" s="40"/>
      <c r="F20005" s="509"/>
    </row>
    <row r="20006" spans="1:6" x14ac:dyDescent="0.25">
      <c r="A20006" s="40"/>
      <c r="F20006" s="509"/>
    </row>
    <row r="20007" spans="1:6" x14ac:dyDescent="0.25">
      <c r="A20007" s="40"/>
      <c r="F20007" s="509"/>
    </row>
    <row r="20008" spans="1:6" x14ac:dyDescent="0.25">
      <c r="A20008" s="40"/>
      <c r="F20008" s="509"/>
    </row>
    <row r="20009" spans="1:6" x14ac:dyDescent="0.25">
      <c r="A20009" s="40"/>
      <c r="F20009" s="509"/>
    </row>
    <row r="20010" spans="1:6" x14ac:dyDescent="0.25">
      <c r="A20010" s="40"/>
      <c r="F20010" s="509"/>
    </row>
    <row r="20011" spans="1:6" x14ac:dyDescent="0.25">
      <c r="A20011" s="40"/>
      <c r="F20011" s="509"/>
    </row>
    <row r="20012" spans="1:6" x14ac:dyDescent="0.25">
      <c r="A20012" s="40"/>
      <c r="F20012" s="509"/>
    </row>
    <row r="20013" spans="1:6" x14ac:dyDescent="0.25">
      <c r="A20013" s="40"/>
      <c r="F20013" s="509"/>
    </row>
    <row r="20014" spans="1:6" x14ac:dyDescent="0.25">
      <c r="A20014" s="40"/>
      <c r="F20014" s="509"/>
    </row>
    <row r="20015" spans="1:6" x14ac:dyDescent="0.25">
      <c r="A20015" s="40"/>
      <c r="F20015" s="509"/>
    </row>
    <row r="20016" spans="1:6" x14ac:dyDescent="0.25">
      <c r="A20016" s="40"/>
      <c r="F20016" s="509"/>
    </row>
    <row r="20017" spans="1:6" x14ac:dyDescent="0.25">
      <c r="A20017" s="40"/>
      <c r="F20017" s="509"/>
    </row>
    <row r="20018" spans="1:6" x14ac:dyDescent="0.25">
      <c r="A20018" s="40"/>
      <c r="F20018" s="509"/>
    </row>
    <row r="20019" spans="1:6" x14ac:dyDescent="0.25">
      <c r="A20019" s="40"/>
      <c r="F20019" s="509"/>
    </row>
    <row r="20020" spans="1:6" x14ac:dyDescent="0.25">
      <c r="A20020" s="40"/>
      <c r="F20020" s="509"/>
    </row>
    <row r="20021" spans="1:6" x14ac:dyDescent="0.25">
      <c r="A20021" s="40"/>
      <c r="F20021" s="509"/>
    </row>
    <row r="20022" spans="1:6" x14ac:dyDescent="0.25">
      <c r="A20022" s="40"/>
      <c r="F20022" s="509"/>
    </row>
    <row r="20023" spans="1:6" x14ac:dyDescent="0.25">
      <c r="A20023" s="40"/>
      <c r="F20023" s="509"/>
    </row>
    <row r="20024" spans="1:6" x14ac:dyDescent="0.25">
      <c r="A20024" s="40"/>
      <c r="F20024" s="509"/>
    </row>
    <row r="20025" spans="1:6" x14ac:dyDescent="0.25">
      <c r="A20025" s="40"/>
      <c r="F20025" s="509"/>
    </row>
    <row r="20026" spans="1:6" x14ac:dyDescent="0.25">
      <c r="A20026" s="40"/>
      <c r="F20026" s="509"/>
    </row>
    <row r="20027" spans="1:6" x14ac:dyDescent="0.25">
      <c r="A20027" s="40"/>
      <c r="F20027" s="509"/>
    </row>
    <row r="20028" spans="1:6" x14ac:dyDescent="0.25">
      <c r="A20028" s="40"/>
      <c r="F20028" s="509"/>
    </row>
    <row r="20029" spans="1:6" x14ac:dyDescent="0.25">
      <c r="A20029" s="40"/>
      <c r="F20029" s="509"/>
    </row>
    <row r="20030" spans="1:6" x14ac:dyDescent="0.25">
      <c r="A20030" s="40"/>
      <c r="F20030" s="509"/>
    </row>
    <row r="20031" spans="1:6" x14ac:dyDescent="0.25">
      <c r="A20031" s="40"/>
      <c r="F20031" s="509"/>
    </row>
    <row r="20032" spans="1:6" x14ac:dyDescent="0.25">
      <c r="A20032" s="40"/>
      <c r="F20032" s="509"/>
    </row>
    <row r="20033" spans="1:6" x14ac:dyDescent="0.25">
      <c r="A20033" s="40"/>
      <c r="F20033" s="509"/>
    </row>
    <row r="20034" spans="1:6" x14ac:dyDescent="0.25">
      <c r="A20034" s="40"/>
      <c r="F20034" s="509"/>
    </row>
    <row r="20035" spans="1:6" x14ac:dyDescent="0.25">
      <c r="A20035" s="40"/>
      <c r="F20035" s="509"/>
    </row>
    <row r="20036" spans="1:6" x14ac:dyDescent="0.25">
      <c r="A20036" s="40"/>
      <c r="F20036" s="509"/>
    </row>
    <row r="20037" spans="1:6" x14ac:dyDescent="0.25">
      <c r="A20037" s="40"/>
      <c r="F20037" s="509"/>
    </row>
    <row r="20038" spans="1:6" x14ac:dyDescent="0.25">
      <c r="A20038" s="40"/>
      <c r="F20038" s="509"/>
    </row>
    <row r="20039" spans="1:6" x14ac:dyDescent="0.25">
      <c r="A20039" s="40"/>
      <c r="F20039" s="509"/>
    </row>
    <row r="20040" spans="1:6" x14ac:dyDescent="0.25">
      <c r="A20040" s="40"/>
      <c r="F20040" s="509"/>
    </row>
    <row r="20041" spans="1:6" x14ac:dyDescent="0.25">
      <c r="A20041" s="40"/>
      <c r="F20041" s="509"/>
    </row>
    <row r="20042" spans="1:6" x14ac:dyDescent="0.25">
      <c r="A20042" s="40"/>
      <c r="F20042" s="509"/>
    </row>
    <row r="20043" spans="1:6" x14ac:dyDescent="0.25">
      <c r="A20043" s="40"/>
      <c r="F20043" s="509"/>
    </row>
    <row r="20044" spans="1:6" x14ac:dyDescent="0.25">
      <c r="A20044" s="40"/>
      <c r="F20044" s="509"/>
    </row>
    <row r="20045" spans="1:6" x14ac:dyDescent="0.25">
      <c r="A20045" s="40"/>
      <c r="F20045" s="509"/>
    </row>
    <row r="20046" spans="1:6" x14ac:dyDescent="0.25">
      <c r="A20046" s="40"/>
      <c r="F20046" s="509"/>
    </row>
    <row r="20047" spans="1:6" x14ac:dyDescent="0.25">
      <c r="A20047" s="40"/>
      <c r="F20047" s="509"/>
    </row>
    <row r="20048" spans="1:6" x14ac:dyDescent="0.25">
      <c r="A20048" s="40"/>
      <c r="F20048" s="509"/>
    </row>
    <row r="20049" spans="1:6" x14ac:dyDescent="0.25">
      <c r="A20049" s="40"/>
      <c r="F20049" s="509"/>
    </row>
    <row r="20050" spans="1:6" x14ac:dyDescent="0.25">
      <c r="A20050" s="40"/>
      <c r="F20050" s="509"/>
    </row>
    <row r="20051" spans="1:6" x14ac:dyDescent="0.25">
      <c r="A20051" s="40"/>
      <c r="F20051" s="509"/>
    </row>
    <row r="20052" spans="1:6" x14ac:dyDescent="0.25">
      <c r="A20052" s="40"/>
      <c r="F20052" s="509"/>
    </row>
    <row r="20053" spans="1:6" x14ac:dyDescent="0.25">
      <c r="A20053" s="40"/>
      <c r="F20053" s="509"/>
    </row>
    <row r="20054" spans="1:6" x14ac:dyDescent="0.25">
      <c r="A20054" s="40"/>
      <c r="F20054" s="509"/>
    </row>
    <row r="20055" spans="1:6" x14ac:dyDescent="0.25">
      <c r="A20055" s="40"/>
      <c r="F20055" s="509"/>
    </row>
    <row r="20056" spans="1:6" x14ac:dyDescent="0.25">
      <c r="A20056" s="40"/>
      <c r="F20056" s="509"/>
    </row>
    <row r="20057" spans="1:6" x14ac:dyDescent="0.25">
      <c r="A20057" s="40"/>
      <c r="F20057" s="509"/>
    </row>
    <row r="20058" spans="1:6" x14ac:dyDescent="0.25">
      <c r="A20058" s="40"/>
      <c r="F20058" s="509"/>
    </row>
    <row r="20059" spans="1:6" x14ac:dyDescent="0.25">
      <c r="A20059" s="40"/>
      <c r="F20059" s="509"/>
    </row>
    <row r="20060" spans="1:6" x14ac:dyDescent="0.25">
      <c r="A20060" s="40"/>
      <c r="F20060" s="509"/>
    </row>
    <row r="20061" spans="1:6" x14ac:dyDescent="0.25">
      <c r="A20061" s="40"/>
      <c r="F20061" s="509"/>
    </row>
    <row r="20062" spans="1:6" x14ac:dyDescent="0.25">
      <c r="A20062" s="40"/>
      <c r="F20062" s="509"/>
    </row>
    <row r="20063" spans="1:6" x14ac:dyDescent="0.25">
      <c r="A20063" s="40"/>
      <c r="F20063" s="509"/>
    </row>
    <row r="20064" spans="1:6" x14ac:dyDescent="0.25">
      <c r="A20064" s="40"/>
      <c r="F20064" s="509"/>
    </row>
    <row r="20065" spans="1:6" x14ac:dyDescent="0.25">
      <c r="A20065" s="40"/>
      <c r="F20065" s="509"/>
    </row>
    <row r="20066" spans="1:6" x14ac:dyDescent="0.25">
      <c r="A20066" s="40"/>
      <c r="F20066" s="509"/>
    </row>
    <row r="20067" spans="1:6" x14ac:dyDescent="0.25">
      <c r="A20067" s="40"/>
      <c r="F20067" s="509"/>
    </row>
    <row r="20068" spans="1:6" x14ac:dyDescent="0.25">
      <c r="A20068" s="40"/>
      <c r="F20068" s="509"/>
    </row>
    <row r="20069" spans="1:6" x14ac:dyDescent="0.25">
      <c r="A20069" s="40"/>
      <c r="F20069" s="509"/>
    </row>
    <row r="20070" spans="1:6" x14ac:dyDescent="0.25">
      <c r="A20070" s="40"/>
      <c r="F20070" s="509"/>
    </row>
    <row r="20071" spans="1:6" x14ac:dyDescent="0.25">
      <c r="A20071" s="40"/>
      <c r="F20071" s="509"/>
    </row>
    <row r="20072" spans="1:6" x14ac:dyDescent="0.25">
      <c r="A20072" s="40"/>
      <c r="F20072" s="509"/>
    </row>
    <row r="20073" spans="1:6" x14ac:dyDescent="0.25">
      <c r="A20073" s="40"/>
      <c r="F20073" s="509"/>
    </row>
    <row r="20074" spans="1:6" x14ac:dyDescent="0.25">
      <c r="A20074" s="40"/>
      <c r="F20074" s="509"/>
    </row>
    <row r="20075" spans="1:6" x14ac:dyDescent="0.25">
      <c r="A20075" s="40"/>
      <c r="F20075" s="509"/>
    </row>
    <row r="20076" spans="1:6" x14ac:dyDescent="0.25">
      <c r="A20076" s="40"/>
      <c r="F20076" s="509"/>
    </row>
    <row r="20077" spans="1:6" x14ac:dyDescent="0.25">
      <c r="A20077" s="40"/>
      <c r="F20077" s="509"/>
    </row>
    <row r="20078" spans="1:6" x14ac:dyDescent="0.25">
      <c r="A20078" s="40"/>
      <c r="F20078" s="509"/>
    </row>
    <row r="20079" spans="1:6" x14ac:dyDescent="0.25">
      <c r="A20079" s="40"/>
      <c r="F20079" s="509"/>
    </row>
    <row r="20080" spans="1:6" x14ac:dyDescent="0.25">
      <c r="A20080" s="40"/>
      <c r="F20080" s="509"/>
    </row>
    <row r="20081" spans="1:6" x14ac:dyDescent="0.25">
      <c r="A20081" s="40"/>
      <c r="F20081" s="509"/>
    </row>
    <row r="20082" spans="1:6" x14ac:dyDescent="0.25">
      <c r="A20082" s="40"/>
      <c r="F20082" s="509"/>
    </row>
    <row r="20083" spans="1:6" x14ac:dyDescent="0.25">
      <c r="A20083" s="40"/>
      <c r="F20083" s="509"/>
    </row>
    <row r="20084" spans="1:6" x14ac:dyDescent="0.25">
      <c r="A20084" s="40"/>
      <c r="F20084" s="509"/>
    </row>
    <row r="20085" spans="1:6" x14ac:dyDescent="0.25">
      <c r="A20085" s="40"/>
      <c r="F20085" s="509"/>
    </row>
    <row r="20086" spans="1:6" x14ac:dyDescent="0.25">
      <c r="A20086" s="40"/>
      <c r="F20086" s="509"/>
    </row>
    <row r="20087" spans="1:6" x14ac:dyDescent="0.25">
      <c r="A20087" s="40"/>
      <c r="F20087" s="509"/>
    </row>
    <row r="20088" spans="1:6" x14ac:dyDescent="0.25">
      <c r="A20088" s="40"/>
      <c r="F20088" s="509"/>
    </row>
    <row r="20089" spans="1:6" x14ac:dyDescent="0.25">
      <c r="A20089" s="40"/>
      <c r="F20089" s="509"/>
    </row>
    <row r="20090" spans="1:6" x14ac:dyDescent="0.25">
      <c r="A20090" s="40"/>
      <c r="F20090" s="509"/>
    </row>
    <row r="20091" spans="1:6" x14ac:dyDescent="0.25">
      <c r="A20091" s="40"/>
      <c r="F20091" s="509"/>
    </row>
    <row r="20092" spans="1:6" x14ac:dyDescent="0.25">
      <c r="A20092" s="40"/>
      <c r="F20092" s="509"/>
    </row>
    <row r="20093" spans="1:6" x14ac:dyDescent="0.25">
      <c r="A20093" s="40"/>
      <c r="F20093" s="509"/>
    </row>
    <row r="20094" spans="1:6" x14ac:dyDescent="0.25">
      <c r="A20094" s="40"/>
      <c r="F20094" s="509"/>
    </row>
    <row r="20095" spans="1:6" x14ac:dyDescent="0.25">
      <c r="A20095" s="40"/>
      <c r="F20095" s="509"/>
    </row>
    <row r="20096" spans="1:6" x14ac:dyDescent="0.25">
      <c r="A20096" s="40"/>
      <c r="F20096" s="509"/>
    </row>
    <row r="20097" spans="1:6" x14ac:dyDescent="0.25">
      <c r="A20097" s="40"/>
      <c r="F20097" s="509"/>
    </row>
    <row r="20098" spans="1:6" x14ac:dyDescent="0.25">
      <c r="A20098" s="40"/>
      <c r="F20098" s="509"/>
    </row>
    <row r="20099" spans="1:6" x14ac:dyDescent="0.25">
      <c r="A20099" s="40"/>
      <c r="F20099" s="509"/>
    </row>
    <row r="20100" spans="1:6" x14ac:dyDescent="0.25">
      <c r="A20100" s="40"/>
      <c r="F20100" s="509"/>
    </row>
    <row r="20101" spans="1:6" x14ac:dyDescent="0.25">
      <c r="A20101" s="40"/>
      <c r="F20101" s="509"/>
    </row>
    <row r="20102" spans="1:6" x14ac:dyDescent="0.25">
      <c r="A20102" s="40"/>
      <c r="F20102" s="509"/>
    </row>
    <row r="20103" spans="1:6" x14ac:dyDescent="0.25">
      <c r="A20103" s="40"/>
      <c r="F20103" s="509"/>
    </row>
    <row r="20104" spans="1:6" x14ac:dyDescent="0.25">
      <c r="A20104" s="40"/>
      <c r="F20104" s="509"/>
    </row>
    <row r="20105" spans="1:6" x14ac:dyDescent="0.25">
      <c r="A20105" s="40"/>
      <c r="F20105" s="509"/>
    </row>
    <row r="20106" spans="1:6" x14ac:dyDescent="0.25">
      <c r="A20106" s="40"/>
      <c r="F20106" s="509"/>
    </row>
    <row r="20107" spans="1:6" x14ac:dyDescent="0.25">
      <c r="A20107" s="40"/>
      <c r="F20107" s="509"/>
    </row>
    <row r="20108" spans="1:6" x14ac:dyDescent="0.25">
      <c r="A20108" s="40"/>
      <c r="F20108" s="509"/>
    </row>
    <row r="20109" spans="1:6" x14ac:dyDescent="0.25">
      <c r="A20109" s="40"/>
      <c r="F20109" s="509"/>
    </row>
    <row r="20110" spans="1:6" x14ac:dyDescent="0.25">
      <c r="A20110" s="40"/>
      <c r="F20110" s="509"/>
    </row>
    <row r="20111" spans="1:6" x14ac:dyDescent="0.25">
      <c r="A20111" s="40"/>
      <c r="F20111" s="509"/>
    </row>
    <row r="20112" spans="1:6" x14ac:dyDescent="0.25">
      <c r="A20112" s="40"/>
      <c r="F20112" s="509"/>
    </row>
    <row r="20113" spans="1:6" x14ac:dyDescent="0.25">
      <c r="A20113" s="40"/>
      <c r="F20113" s="509"/>
    </row>
    <row r="20114" spans="1:6" x14ac:dyDescent="0.25">
      <c r="A20114" s="40"/>
      <c r="F20114" s="509"/>
    </row>
    <row r="20115" spans="1:6" x14ac:dyDescent="0.25">
      <c r="A20115" s="40"/>
      <c r="F20115" s="509"/>
    </row>
    <row r="20116" spans="1:6" x14ac:dyDescent="0.25">
      <c r="A20116" s="40"/>
      <c r="F20116" s="509"/>
    </row>
    <row r="20117" spans="1:6" x14ac:dyDescent="0.25">
      <c r="A20117" s="40"/>
      <c r="F20117" s="509"/>
    </row>
    <row r="20118" spans="1:6" x14ac:dyDescent="0.25">
      <c r="A20118" s="40"/>
      <c r="F20118" s="509"/>
    </row>
    <row r="20119" spans="1:6" x14ac:dyDescent="0.25">
      <c r="A20119" s="40"/>
      <c r="F20119" s="509"/>
    </row>
    <row r="20120" spans="1:6" x14ac:dyDescent="0.25">
      <c r="A20120" s="40"/>
      <c r="F20120" s="509"/>
    </row>
    <row r="20121" spans="1:6" x14ac:dyDescent="0.25">
      <c r="A20121" s="40"/>
      <c r="F20121" s="509"/>
    </row>
    <row r="20122" spans="1:6" x14ac:dyDescent="0.25">
      <c r="A20122" s="40"/>
      <c r="F20122" s="509"/>
    </row>
    <row r="20123" spans="1:6" x14ac:dyDescent="0.25">
      <c r="A20123" s="40"/>
      <c r="F20123" s="509"/>
    </row>
    <row r="20124" spans="1:6" x14ac:dyDescent="0.25">
      <c r="A20124" s="40"/>
      <c r="F20124" s="509"/>
    </row>
    <row r="20125" spans="1:6" x14ac:dyDescent="0.25">
      <c r="A20125" s="40"/>
      <c r="F20125" s="509"/>
    </row>
    <row r="20126" spans="1:6" x14ac:dyDescent="0.25">
      <c r="A20126" s="40"/>
      <c r="F20126" s="509"/>
    </row>
    <row r="20127" spans="1:6" x14ac:dyDescent="0.25">
      <c r="A20127" s="40"/>
      <c r="F20127" s="509"/>
    </row>
    <row r="20128" spans="1:6" x14ac:dyDescent="0.25">
      <c r="A20128" s="40"/>
      <c r="F20128" s="509"/>
    </row>
    <row r="20129" spans="1:6" x14ac:dyDescent="0.25">
      <c r="A20129" s="40"/>
      <c r="F20129" s="509"/>
    </row>
    <row r="20130" spans="1:6" x14ac:dyDescent="0.25">
      <c r="A20130" s="40"/>
      <c r="F20130" s="509"/>
    </row>
    <row r="20131" spans="1:6" x14ac:dyDescent="0.25">
      <c r="A20131" s="40"/>
      <c r="F20131" s="509"/>
    </row>
    <row r="20132" spans="1:6" x14ac:dyDescent="0.25">
      <c r="A20132" s="40"/>
      <c r="F20132" s="509"/>
    </row>
    <row r="20133" spans="1:6" x14ac:dyDescent="0.25">
      <c r="A20133" s="40"/>
      <c r="F20133" s="509"/>
    </row>
    <row r="20134" spans="1:6" x14ac:dyDescent="0.25">
      <c r="A20134" s="40"/>
      <c r="F20134" s="509"/>
    </row>
    <row r="20135" spans="1:6" x14ac:dyDescent="0.25">
      <c r="A20135" s="40"/>
      <c r="F20135" s="509"/>
    </row>
    <row r="20136" spans="1:6" x14ac:dyDescent="0.25">
      <c r="A20136" s="40"/>
      <c r="F20136" s="509"/>
    </row>
    <row r="20137" spans="1:6" x14ac:dyDescent="0.25">
      <c r="A20137" s="40"/>
      <c r="F20137" s="509"/>
    </row>
    <row r="20138" spans="1:6" x14ac:dyDescent="0.25">
      <c r="A20138" s="40"/>
      <c r="F20138" s="509"/>
    </row>
    <row r="20139" spans="1:6" x14ac:dyDescent="0.25">
      <c r="A20139" s="40"/>
      <c r="F20139" s="509"/>
    </row>
    <row r="20140" spans="1:6" x14ac:dyDescent="0.25">
      <c r="A20140" s="40"/>
      <c r="F20140" s="509"/>
    </row>
    <row r="20141" spans="1:6" x14ac:dyDescent="0.25">
      <c r="A20141" s="40"/>
      <c r="F20141" s="509"/>
    </row>
    <row r="20142" spans="1:6" x14ac:dyDescent="0.25">
      <c r="A20142" s="40"/>
      <c r="F20142" s="509"/>
    </row>
    <row r="20143" spans="1:6" x14ac:dyDescent="0.25">
      <c r="A20143" s="40"/>
      <c r="F20143" s="509"/>
    </row>
    <row r="20144" spans="1:6" x14ac:dyDescent="0.25">
      <c r="A20144" s="40"/>
      <c r="F20144" s="509"/>
    </row>
    <row r="20145" spans="1:6" x14ac:dyDescent="0.25">
      <c r="A20145" s="40"/>
      <c r="F20145" s="509"/>
    </row>
    <row r="20146" spans="1:6" x14ac:dyDescent="0.25">
      <c r="A20146" s="40"/>
      <c r="F20146" s="509"/>
    </row>
    <row r="20147" spans="1:6" x14ac:dyDescent="0.25">
      <c r="A20147" s="40"/>
      <c r="F20147" s="509"/>
    </row>
    <row r="20148" spans="1:6" x14ac:dyDescent="0.25">
      <c r="A20148" s="40"/>
      <c r="F20148" s="509"/>
    </row>
    <row r="20149" spans="1:6" x14ac:dyDescent="0.25">
      <c r="A20149" s="40"/>
      <c r="F20149" s="509"/>
    </row>
    <row r="20150" spans="1:6" x14ac:dyDescent="0.25">
      <c r="A20150" s="40"/>
      <c r="F20150" s="509"/>
    </row>
    <row r="20151" spans="1:6" x14ac:dyDescent="0.25">
      <c r="A20151" s="40"/>
      <c r="F20151" s="509"/>
    </row>
    <row r="20152" spans="1:6" x14ac:dyDescent="0.25">
      <c r="A20152" s="40"/>
      <c r="F20152" s="509"/>
    </row>
    <row r="20153" spans="1:6" x14ac:dyDescent="0.25">
      <c r="A20153" s="40"/>
      <c r="F20153" s="509"/>
    </row>
    <row r="20154" spans="1:6" x14ac:dyDescent="0.25">
      <c r="A20154" s="40"/>
      <c r="F20154" s="509"/>
    </row>
    <row r="20155" spans="1:6" x14ac:dyDescent="0.25">
      <c r="A20155" s="40"/>
      <c r="F20155" s="509"/>
    </row>
    <row r="20156" spans="1:6" x14ac:dyDescent="0.25">
      <c r="A20156" s="40"/>
      <c r="F20156" s="509"/>
    </row>
    <row r="20157" spans="1:6" x14ac:dyDescent="0.25">
      <c r="A20157" s="40"/>
      <c r="F20157" s="509"/>
    </row>
    <row r="20158" spans="1:6" x14ac:dyDescent="0.25">
      <c r="A20158" s="40"/>
      <c r="F20158" s="509"/>
    </row>
    <row r="20159" spans="1:6" x14ac:dyDescent="0.25">
      <c r="A20159" s="40"/>
      <c r="F20159" s="509"/>
    </row>
    <row r="20160" spans="1:6" x14ac:dyDescent="0.25">
      <c r="A20160" s="40"/>
      <c r="F20160" s="509"/>
    </row>
    <row r="20161" spans="1:6" x14ac:dyDescent="0.25">
      <c r="A20161" s="40"/>
      <c r="F20161" s="509"/>
    </row>
    <row r="20162" spans="1:6" x14ac:dyDescent="0.25">
      <c r="A20162" s="40"/>
      <c r="F20162" s="509"/>
    </row>
    <row r="20163" spans="1:6" x14ac:dyDescent="0.25">
      <c r="A20163" s="40"/>
      <c r="F20163" s="509"/>
    </row>
    <row r="20164" spans="1:6" x14ac:dyDescent="0.25">
      <c r="A20164" s="40"/>
      <c r="F20164" s="509"/>
    </row>
    <row r="20165" spans="1:6" x14ac:dyDescent="0.25">
      <c r="A20165" s="40"/>
      <c r="F20165" s="509"/>
    </row>
    <row r="20166" spans="1:6" x14ac:dyDescent="0.25">
      <c r="A20166" s="40"/>
      <c r="F20166" s="509"/>
    </row>
    <row r="20167" spans="1:6" x14ac:dyDescent="0.25">
      <c r="A20167" s="40"/>
      <c r="F20167" s="509"/>
    </row>
    <row r="20168" spans="1:6" x14ac:dyDescent="0.25">
      <c r="A20168" s="40"/>
      <c r="F20168" s="509"/>
    </row>
    <row r="20169" spans="1:6" x14ac:dyDescent="0.25">
      <c r="A20169" s="40"/>
      <c r="F20169" s="509"/>
    </row>
    <row r="20170" spans="1:6" x14ac:dyDescent="0.25">
      <c r="A20170" s="40"/>
      <c r="F20170" s="509"/>
    </row>
    <row r="20171" spans="1:6" x14ac:dyDescent="0.25">
      <c r="A20171" s="40"/>
      <c r="F20171" s="509"/>
    </row>
    <row r="20172" spans="1:6" x14ac:dyDescent="0.25">
      <c r="A20172" s="40"/>
      <c r="F20172" s="509"/>
    </row>
    <row r="20173" spans="1:6" x14ac:dyDescent="0.25">
      <c r="A20173" s="40"/>
      <c r="F20173" s="509"/>
    </row>
    <row r="20174" spans="1:6" x14ac:dyDescent="0.25">
      <c r="A20174" s="40"/>
      <c r="F20174" s="509"/>
    </row>
    <row r="20175" spans="1:6" x14ac:dyDescent="0.25">
      <c r="A20175" s="40"/>
      <c r="F20175" s="509"/>
    </row>
    <row r="20176" spans="1:6" x14ac:dyDescent="0.25">
      <c r="A20176" s="40"/>
      <c r="F20176" s="509"/>
    </row>
    <row r="20177" spans="1:6" x14ac:dyDescent="0.25">
      <c r="A20177" s="40"/>
      <c r="F20177" s="509"/>
    </row>
    <row r="20178" spans="1:6" x14ac:dyDescent="0.25">
      <c r="A20178" s="40"/>
      <c r="F20178" s="509"/>
    </row>
    <row r="20179" spans="1:6" x14ac:dyDescent="0.25">
      <c r="A20179" s="40"/>
      <c r="F20179" s="509"/>
    </row>
    <row r="20180" spans="1:6" x14ac:dyDescent="0.25">
      <c r="A20180" s="40"/>
      <c r="F20180" s="509"/>
    </row>
    <row r="20181" spans="1:6" x14ac:dyDescent="0.25">
      <c r="A20181" s="40"/>
      <c r="F20181" s="509"/>
    </row>
    <row r="20182" spans="1:6" x14ac:dyDescent="0.25">
      <c r="A20182" s="40"/>
      <c r="F20182" s="509"/>
    </row>
    <row r="20183" spans="1:6" x14ac:dyDescent="0.25">
      <c r="A20183" s="40"/>
      <c r="F20183" s="509"/>
    </row>
    <row r="20184" spans="1:6" x14ac:dyDescent="0.25">
      <c r="A20184" s="40"/>
      <c r="F20184" s="509"/>
    </row>
    <row r="20185" spans="1:6" x14ac:dyDescent="0.25">
      <c r="A20185" s="40"/>
      <c r="F20185" s="509"/>
    </row>
    <row r="20186" spans="1:6" x14ac:dyDescent="0.25">
      <c r="A20186" s="40"/>
      <c r="F20186" s="509"/>
    </row>
    <row r="20187" spans="1:6" x14ac:dyDescent="0.25">
      <c r="A20187" s="40"/>
      <c r="F20187" s="509"/>
    </row>
    <row r="20188" spans="1:6" x14ac:dyDescent="0.25">
      <c r="A20188" s="40"/>
      <c r="F20188" s="509"/>
    </row>
    <row r="20189" spans="1:6" x14ac:dyDescent="0.25">
      <c r="A20189" s="40"/>
      <c r="F20189" s="509"/>
    </row>
    <row r="20190" spans="1:6" x14ac:dyDescent="0.25">
      <c r="A20190" s="40"/>
      <c r="F20190" s="509"/>
    </row>
    <row r="20191" spans="1:6" x14ac:dyDescent="0.25">
      <c r="A20191" s="40"/>
      <c r="F20191" s="509"/>
    </row>
    <row r="20192" spans="1:6" x14ac:dyDescent="0.25">
      <c r="A20192" s="40"/>
      <c r="F20192" s="509"/>
    </row>
    <row r="20193" spans="1:6" x14ac:dyDescent="0.25">
      <c r="A20193" s="40"/>
      <c r="F20193" s="509"/>
    </row>
    <row r="20194" spans="1:6" x14ac:dyDescent="0.25">
      <c r="A20194" s="40"/>
      <c r="F20194" s="509"/>
    </row>
    <row r="20195" spans="1:6" x14ac:dyDescent="0.25">
      <c r="A20195" s="40"/>
      <c r="F20195" s="509"/>
    </row>
    <row r="20196" spans="1:6" x14ac:dyDescent="0.25">
      <c r="A20196" s="40"/>
      <c r="F20196" s="509"/>
    </row>
    <row r="20197" spans="1:6" x14ac:dyDescent="0.25">
      <c r="A20197" s="40"/>
      <c r="F20197" s="509"/>
    </row>
    <row r="20198" spans="1:6" x14ac:dyDescent="0.25">
      <c r="A20198" s="40"/>
      <c r="F20198" s="509"/>
    </row>
    <row r="20199" spans="1:6" x14ac:dyDescent="0.25">
      <c r="A20199" s="40"/>
      <c r="F20199" s="509"/>
    </row>
    <row r="20200" spans="1:6" x14ac:dyDescent="0.25">
      <c r="A20200" s="40"/>
      <c r="F20200" s="509"/>
    </row>
    <row r="20201" spans="1:6" x14ac:dyDescent="0.25">
      <c r="A20201" s="40"/>
      <c r="F20201" s="509"/>
    </row>
    <row r="20202" spans="1:6" x14ac:dyDescent="0.25">
      <c r="A20202" s="40"/>
      <c r="F20202" s="509"/>
    </row>
    <row r="20203" spans="1:6" x14ac:dyDescent="0.25">
      <c r="A20203" s="40"/>
      <c r="F20203" s="509"/>
    </row>
    <row r="20204" spans="1:6" x14ac:dyDescent="0.25">
      <c r="A20204" s="40"/>
      <c r="F20204" s="509"/>
    </row>
    <row r="20205" spans="1:6" x14ac:dyDescent="0.25">
      <c r="A20205" s="40"/>
      <c r="F20205" s="509"/>
    </row>
    <row r="20206" spans="1:6" x14ac:dyDescent="0.25">
      <c r="A20206" s="40"/>
      <c r="F20206" s="509"/>
    </row>
    <row r="20207" spans="1:6" x14ac:dyDescent="0.25">
      <c r="A20207" s="40"/>
      <c r="F20207" s="509"/>
    </row>
    <row r="20208" spans="1:6" x14ac:dyDescent="0.25">
      <c r="A20208" s="40"/>
      <c r="F20208" s="509"/>
    </row>
    <row r="20209" spans="1:6" x14ac:dyDescent="0.25">
      <c r="A20209" s="40"/>
      <c r="F20209" s="509"/>
    </row>
    <row r="20210" spans="1:6" x14ac:dyDescent="0.25">
      <c r="A20210" s="40"/>
      <c r="F20210" s="509"/>
    </row>
    <row r="20211" spans="1:6" x14ac:dyDescent="0.25">
      <c r="A20211" s="40"/>
      <c r="F20211" s="509"/>
    </row>
    <row r="20212" spans="1:6" x14ac:dyDescent="0.25">
      <c r="A20212" s="40"/>
      <c r="F20212" s="509"/>
    </row>
    <row r="20213" spans="1:6" x14ac:dyDescent="0.25">
      <c r="A20213" s="40"/>
      <c r="F20213" s="509"/>
    </row>
    <row r="20214" spans="1:6" x14ac:dyDescent="0.25">
      <c r="A20214" s="40"/>
      <c r="F20214" s="509"/>
    </row>
    <row r="20215" spans="1:6" x14ac:dyDescent="0.25">
      <c r="A20215" s="40"/>
      <c r="F20215" s="509"/>
    </row>
    <row r="20216" spans="1:6" x14ac:dyDescent="0.25">
      <c r="A20216" s="40"/>
      <c r="F20216" s="509"/>
    </row>
    <row r="20217" spans="1:6" x14ac:dyDescent="0.25">
      <c r="A20217" s="40"/>
      <c r="F20217" s="509"/>
    </row>
    <row r="20218" spans="1:6" x14ac:dyDescent="0.25">
      <c r="A20218" s="40"/>
      <c r="F20218" s="509"/>
    </row>
    <row r="20219" spans="1:6" x14ac:dyDescent="0.25">
      <c r="A20219" s="40"/>
      <c r="F20219" s="509"/>
    </row>
    <row r="20220" spans="1:6" x14ac:dyDescent="0.25">
      <c r="A20220" s="40"/>
      <c r="F20220" s="509"/>
    </row>
    <row r="20221" spans="1:6" x14ac:dyDescent="0.25">
      <c r="A20221" s="40"/>
      <c r="F20221" s="509"/>
    </row>
    <row r="20222" spans="1:6" x14ac:dyDescent="0.25">
      <c r="A20222" s="40"/>
      <c r="F20222" s="509"/>
    </row>
    <row r="20223" spans="1:6" x14ac:dyDescent="0.25">
      <c r="A20223" s="40"/>
      <c r="F20223" s="509"/>
    </row>
    <row r="20224" spans="1:6" x14ac:dyDescent="0.25">
      <c r="A20224" s="40"/>
      <c r="F20224" s="509"/>
    </row>
    <row r="20225" spans="1:6" x14ac:dyDescent="0.25">
      <c r="A20225" s="40"/>
      <c r="F20225" s="509"/>
    </row>
    <row r="20226" spans="1:6" x14ac:dyDescent="0.25">
      <c r="A20226" s="40"/>
      <c r="F20226" s="509"/>
    </row>
    <row r="20227" spans="1:6" x14ac:dyDescent="0.25">
      <c r="A20227" s="40"/>
      <c r="F20227" s="509"/>
    </row>
    <row r="20228" spans="1:6" x14ac:dyDescent="0.25">
      <c r="A20228" s="40"/>
      <c r="F20228" s="509"/>
    </row>
    <row r="20229" spans="1:6" x14ac:dyDescent="0.25">
      <c r="A20229" s="40"/>
      <c r="F20229" s="509"/>
    </row>
    <row r="20230" spans="1:6" x14ac:dyDescent="0.25">
      <c r="A20230" s="40"/>
      <c r="F20230" s="509"/>
    </row>
    <row r="20231" spans="1:6" x14ac:dyDescent="0.25">
      <c r="A20231" s="40"/>
      <c r="F20231" s="509"/>
    </row>
    <row r="20232" spans="1:6" x14ac:dyDescent="0.25">
      <c r="A20232" s="40"/>
      <c r="F20232" s="509"/>
    </row>
    <row r="20233" spans="1:6" x14ac:dyDescent="0.25">
      <c r="A20233" s="40"/>
      <c r="F20233" s="509"/>
    </row>
    <row r="20234" spans="1:6" x14ac:dyDescent="0.25">
      <c r="A20234" s="40"/>
      <c r="F20234" s="509"/>
    </row>
    <row r="20235" spans="1:6" x14ac:dyDescent="0.25">
      <c r="A20235" s="40"/>
      <c r="F20235" s="509"/>
    </row>
    <row r="20236" spans="1:6" x14ac:dyDescent="0.25">
      <c r="A20236" s="40"/>
      <c r="F20236" s="509"/>
    </row>
    <row r="20237" spans="1:6" x14ac:dyDescent="0.25">
      <c r="A20237" s="40"/>
      <c r="F20237" s="509"/>
    </row>
    <row r="20238" spans="1:6" x14ac:dyDescent="0.25">
      <c r="A20238" s="40"/>
      <c r="F20238" s="509"/>
    </row>
    <row r="20239" spans="1:6" x14ac:dyDescent="0.25">
      <c r="A20239" s="40"/>
      <c r="F20239" s="509"/>
    </row>
    <row r="20240" spans="1:6" x14ac:dyDescent="0.25">
      <c r="A20240" s="40"/>
      <c r="F20240" s="509"/>
    </row>
    <row r="20241" spans="1:6" x14ac:dyDescent="0.25">
      <c r="A20241" s="40"/>
      <c r="F20241" s="509"/>
    </row>
    <row r="20242" spans="1:6" x14ac:dyDescent="0.25">
      <c r="A20242" s="40"/>
      <c r="F20242" s="509"/>
    </row>
    <row r="20243" spans="1:6" x14ac:dyDescent="0.25">
      <c r="A20243" s="40"/>
      <c r="F20243" s="509"/>
    </row>
    <row r="20244" spans="1:6" x14ac:dyDescent="0.25">
      <c r="A20244" s="40"/>
      <c r="F20244" s="509"/>
    </row>
    <row r="20245" spans="1:6" x14ac:dyDescent="0.25">
      <c r="A20245" s="40"/>
      <c r="F20245" s="509"/>
    </row>
    <row r="20246" spans="1:6" x14ac:dyDescent="0.25">
      <c r="A20246" s="40"/>
      <c r="F20246" s="509"/>
    </row>
    <row r="20247" spans="1:6" x14ac:dyDescent="0.25">
      <c r="A20247" s="40"/>
      <c r="F20247" s="509"/>
    </row>
    <row r="20248" spans="1:6" x14ac:dyDescent="0.25">
      <c r="A20248" s="40"/>
      <c r="F20248" s="509"/>
    </row>
    <row r="20249" spans="1:6" x14ac:dyDescent="0.25">
      <c r="A20249" s="40"/>
      <c r="F20249" s="509"/>
    </row>
    <row r="20250" spans="1:6" x14ac:dyDescent="0.25">
      <c r="A20250" s="40"/>
      <c r="F20250" s="509"/>
    </row>
    <row r="20251" spans="1:6" x14ac:dyDescent="0.25">
      <c r="A20251" s="40"/>
      <c r="F20251" s="509"/>
    </row>
    <row r="20252" spans="1:6" x14ac:dyDescent="0.25">
      <c r="A20252" s="40"/>
      <c r="F20252" s="509"/>
    </row>
    <row r="20253" spans="1:6" x14ac:dyDescent="0.25">
      <c r="A20253" s="40"/>
      <c r="F20253" s="509"/>
    </row>
    <row r="20254" spans="1:6" x14ac:dyDescent="0.25">
      <c r="A20254" s="40"/>
      <c r="F20254" s="509"/>
    </row>
    <row r="20255" spans="1:6" x14ac:dyDescent="0.25">
      <c r="A20255" s="40"/>
      <c r="F20255" s="509"/>
    </row>
    <row r="20256" spans="1:6" x14ac:dyDescent="0.25">
      <c r="A20256" s="40"/>
      <c r="F20256" s="509"/>
    </row>
    <row r="20257" spans="1:6" x14ac:dyDescent="0.25">
      <c r="A20257" s="40"/>
      <c r="F20257" s="509"/>
    </row>
    <row r="20258" spans="1:6" x14ac:dyDescent="0.25">
      <c r="A20258" s="40"/>
      <c r="F20258" s="509"/>
    </row>
    <row r="20259" spans="1:6" x14ac:dyDescent="0.25">
      <c r="A20259" s="40"/>
      <c r="F20259" s="509"/>
    </row>
    <row r="20260" spans="1:6" x14ac:dyDescent="0.25">
      <c r="A20260" s="40"/>
      <c r="F20260" s="509"/>
    </row>
    <row r="20261" spans="1:6" x14ac:dyDescent="0.25">
      <c r="A20261" s="40"/>
      <c r="F20261" s="509"/>
    </row>
    <row r="20262" spans="1:6" x14ac:dyDescent="0.25">
      <c r="A20262" s="40"/>
      <c r="F20262" s="509"/>
    </row>
    <row r="20263" spans="1:6" x14ac:dyDescent="0.25">
      <c r="A20263" s="40"/>
      <c r="F20263" s="509"/>
    </row>
    <row r="20264" spans="1:6" x14ac:dyDescent="0.25">
      <c r="A20264" s="40"/>
      <c r="F20264" s="509"/>
    </row>
    <row r="20265" spans="1:6" x14ac:dyDescent="0.25">
      <c r="A20265" s="40"/>
      <c r="F20265" s="509"/>
    </row>
    <row r="20266" spans="1:6" x14ac:dyDescent="0.25">
      <c r="A20266" s="40"/>
      <c r="F20266" s="509"/>
    </row>
    <row r="20267" spans="1:6" x14ac:dyDescent="0.25">
      <c r="A20267" s="40"/>
      <c r="F20267" s="509"/>
    </row>
    <row r="20268" spans="1:6" x14ac:dyDescent="0.25">
      <c r="A20268" s="40"/>
      <c r="F20268" s="509"/>
    </row>
    <row r="20269" spans="1:6" x14ac:dyDescent="0.25">
      <c r="A20269" s="40"/>
      <c r="F20269" s="509"/>
    </row>
    <row r="20270" spans="1:6" x14ac:dyDescent="0.25">
      <c r="A20270" s="40"/>
      <c r="F20270" s="509"/>
    </row>
    <row r="20271" spans="1:6" x14ac:dyDescent="0.25">
      <c r="A20271" s="40"/>
      <c r="F20271" s="509"/>
    </row>
    <row r="20272" spans="1:6" x14ac:dyDescent="0.25">
      <c r="A20272" s="40"/>
      <c r="F20272" s="509"/>
    </row>
    <row r="20273" spans="1:6" x14ac:dyDescent="0.25">
      <c r="A20273" s="40"/>
      <c r="F20273" s="509"/>
    </row>
    <row r="20274" spans="1:6" x14ac:dyDescent="0.25">
      <c r="A20274" s="40"/>
      <c r="F20274" s="509"/>
    </row>
    <row r="20275" spans="1:6" x14ac:dyDescent="0.25">
      <c r="A20275" s="40"/>
      <c r="F20275" s="509"/>
    </row>
    <row r="20276" spans="1:6" x14ac:dyDescent="0.25">
      <c r="A20276" s="40"/>
      <c r="F20276" s="509"/>
    </row>
    <row r="20277" spans="1:6" x14ac:dyDescent="0.25">
      <c r="A20277" s="40"/>
      <c r="F20277" s="509"/>
    </row>
    <row r="20278" spans="1:6" x14ac:dyDescent="0.25">
      <c r="A20278" s="40"/>
      <c r="F20278" s="509"/>
    </row>
    <row r="20279" spans="1:6" x14ac:dyDescent="0.25">
      <c r="A20279" s="40"/>
      <c r="F20279" s="509"/>
    </row>
    <row r="20280" spans="1:6" x14ac:dyDescent="0.25">
      <c r="A20280" s="40"/>
      <c r="F20280" s="509"/>
    </row>
    <row r="20281" spans="1:6" x14ac:dyDescent="0.25">
      <c r="A20281" s="40"/>
      <c r="F20281" s="509"/>
    </row>
    <row r="20282" spans="1:6" x14ac:dyDescent="0.25">
      <c r="A20282" s="40"/>
      <c r="F20282" s="509"/>
    </row>
    <row r="20283" spans="1:6" x14ac:dyDescent="0.25">
      <c r="A20283" s="40"/>
      <c r="F20283" s="509"/>
    </row>
    <row r="20284" spans="1:6" x14ac:dyDescent="0.25">
      <c r="A20284" s="40"/>
      <c r="F20284" s="509"/>
    </row>
    <row r="20285" spans="1:6" x14ac:dyDescent="0.25">
      <c r="A20285" s="40"/>
      <c r="F20285" s="509"/>
    </row>
    <row r="20286" spans="1:6" x14ac:dyDescent="0.25">
      <c r="A20286" s="40"/>
      <c r="F20286" s="509"/>
    </row>
    <row r="20287" spans="1:6" x14ac:dyDescent="0.25">
      <c r="A20287" s="40"/>
      <c r="F20287" s="509"/>
    </row>
    <row r="20288" spans="1:6" x14ac:dyDescent="0.25">
      <c r="A20288" s="40"/>
      <c r="F20288" s="509"/>
    </row>
    <row r="20289" spans="1:6" x14ac:dyDescent="0.25">
      <c r="A20289" s="40"/>
      <c r="F20289" s="509"/>
    </row>
    <row r="20290" spans="1:6" x14ac:dyDescent="0.25">
      <c r="A20290" s="40"/>
      <c r="F20290" s="509"/>
    </row>
    <row r="20291" spans="1:6" x14ac:dyDescent="0.25">
      <c r="A20291" s="40"/>
      <c r="F20291" s="509"/>
    </row>
    <row r="20292" spans="1:6" x14ac:dyDescent="0.25">
      <c r="A20292" s="40"/>
      <c r="F20292" s="509"/>
    </row>
    <row r="20293" spans="1:6" x14ac:dyDescent="0.25">
      <c r="A20293" s="40"/>
      <c r="F20293" s="509"/>
    </row>
    <row r="20294" spans="1:6" x14ac:dyDescent="0.25">
      <c r="A20294" s="40"/>
      <c r="F20294" s="509"/>
    </row>
    <row r="20295" spans="1:6" x14ac:dyDescent="0.25">
      <c r="A20295" s="40"/>
      <c r="F20295" s="509"/>
    </row>
    <row r="20296" spans="1:6" x14ac:dyDescent="0.25">
      <c r="A20296" s="40"/>
      <c r="F20296" s="509"/>
    </row>
    <row r="20297" spans="1:6" x14ac:dyDescent="0.25">
      <c r="A20297" s="40"/>
      <c r="F20297" s="509"/>
    </row>
    <row r="20298" spans="1:6" x14ac:dyDescent="0.25">
      <c r="A20298" s="40"/>
      <c r="F20298" s="509"/>
    </row>
    <row r="20299" spans="1:6" x14ac:dyDescent="0.25">
      <c r="A20299" s="40"/>
      <c r="F20299" s="509"/>
    </row>
    <row r="20300" spans="1:6" x14ac:dyDescent="0.25">
      <c r="A20300" s="40"/>
      <c r="F20300" s="509"/>
    </row>
    <row r="20301" spans="1:6" x14ac:dyDescent="0.25">
      <c r="A20301" s="40"/>
      <c r="F20301" s="509"/>
    </row>
    <row r="20302" spans="1:6" x14ac:dyDescent="0.25">
      <c r="A20302" s="40"/>
      <c r="F20302" s="509"/>
    </row>
    <row r="20303" spans="1:6" x14ac:dyDescent="0.25">
      <c r="A20303" s="40"/>
      <c r="F20303" s="509"/>
    </row>
    <row r="20304" spans="1:6" x14ac:dyDescent="0.25">
      <c r="A20304" s="40"/>
      <c r="F20304" s="509"/>
    </row>
    <row r="20305" spans="1:6" x14ac:dyDescent="0.25">
      <c r="A20305" s="40"/>
      <c r="F20305" s="509"/>
    </row>
    <row r="20306" spans="1:6" x14ac:dyDescent="0.25">
      <c r="A20306" s="40"/>
      <c r="F20306" s="509"/>
    </row>
    <row r="20307" spans="1:6" x14ac:dyDescent="0.25">
      <c r="A20307" s="40"/>
      <c r="F20307" s="509"/>
    </row>
    <row r="20308" spans="1:6" x14ac:dyDescent="0.25">
      <c r="A20308" s="40"/>
      <c r="F20308" s="509"/>
    </row>
    <row r="20309" spans="1:6" x14ac:dyDescent="0.25">
      <c r="A20309" s="40"/>
      <c r="F20309" s="509"/>
    </row>
    <row r="20310" spans="1:6" x14ac:dyDescent="0.25">
      <c r="A20310" s="40"/>
      <c r="F20310" s="509"/>
    </row>
    <row r="20311" spans="1:6" x14ac:dyDescent="0.25">
      <c r="A20311" s="40"/>
      <c r="F20311" s="509"/>
    </row>
    <row r="20312" spans="1:6" x14ac:dyDescent="0.25">
      <c r="A20312" s="40"/>
      <c r="F20312" s="509"/>
    </row>
    <row r="20313" spans="1:6" x14ac:dyDescent="0.25">
      <c r="A20313" s="40"/>
      <c r="F20313" s="509"/>
    </row>
    <row r="20314" spans="1:6" x14ac:dyDescent="0.25">
      <c r="A20314" s="40"/>
      <c r="F20314" s="509"/>
    </row>
    <row r="20315" spans="1:6" x14ac:dyDescent="0.25">
      <c r="A20315" s="40"/>
      <c r="F20315" s="509"/>
    </row>
    <row r="20316" spans="1:6" x14ac:dyDescent="0.25">
      <c r="A20316" s="40"/>
      <c r="F20316" s="509"/>
    </row>
    <row r="20317" spans="1:6" x14ac:dyDescent="0.25">
      <c r="A20317" s="40"/>
      <c r="F20317" s="509"/>
    </row>
    <row r="20318" spans="1:6" x14ac:dyDescent="0.25">
      <c r="A20318" s="40"/>
      <c r="F20318" s="509"/>
    </row>
    <row r="20319" spans="1:6" x14ac:dyDescent="0.25">
      <c r="A20319" s="40"/>
      <c r="F20319" s="509"/>
    </row>
    <row r="20320" spans="1:6" x14ac:dyDescent="0.25">
      <c r="A20320" s="40"/>
      <c r="F20320" s="509"/>
    </row>
    <row r="20321" spans="1:6" x14ac:dyDescent="0.25">
      <c r="A20321" s="40"/>
      <c r="F20321" s="509"/>
    </row>
    <row r="20322" spans="1:6" x14ac:dyDescent="0.25">
      <c r="A20322" s="40"/>
      <c r="F20322" s="509"/>
    </row>
    <row r="20323" spans="1:6" x14ac:dyDescent="0.25">
      <c r="A20323" s="40"/>
      <c r="F20323" s="509"/>
    </row>
    <row r="20324" spans="1:6" x14ac:dyDescent="0.25">
      <c r="A20324" s="40"/>
      <c r="F20324" s="509"/>
    </row>
    <row r="20325" spans="1:6" x14ac:dyDescent="0.25">
      <c r="A20325" s="40"/>
      <c r="F20325" s="509"/>
    </row>
    <row r="20326" spans="1:6" x14ac:dyDescent="0.25">
      <c r="A20326" s="40"/>
      <c r="F20326" s="509"/>
    </row>
    <row r="20327" spans="1:6" x14ac:dyDescent="0.25">
      <c r="A20327" s="40"/>
      <c r="F20327" s="509"/>
    </row>
    <row r="20328" spans="1:6" x14ac:dyDescent="0.25">
      <c r="A20328" s="40"/>
      <c r="F20328" s="509"/>
    </row>
    <row r="20329" spans="1:6" x14ac:dyDescent="0.25">
      <c r="A20329" s="40"/>
      <c r="F20329" s="509"/>
    </row>
    <row r="20330" spans="1:6" x14ac:dyDescent="0.25">
      <c r="A20330" s="40"/>
      <c r="F20330" s="509"/>
    </row>
    <row r="20331" spans="1:6" x14ac:dyDescent="0.25">
      <c r="A20331" s="40"/>
      <c r="F20331" s="509"/>
    </row>
    <row r="20332" spans="1:6" x14ac:dyDescent="0.25">
      <c r="A20332" s="40"/>
      <c r="F20332" s="509"/>
    </row>
    <row r="20333" spans="1:6" x14ac:dyDescent="0.25">
      <c r="A20333" s="40"/>
      <c r="F20333" s="509"/>
    </row>
    <row r="20334" spans="1:6" x14ac:dyDescent="0.25">
      <c r="A20334" s="40"/>
      <c r="F20334" s="509"/>
    </row>
    <row r="20335" spans="1:6" x14ac:dyDescent="0.25">
      <c r="A20335" s="40"/>
      <c r="F20335" s="509"/>
    </row>
    <row r="20336" spans="1:6" x14ac:dyDescent="0.25">
      <c r="A20336" s="40"/>
      <c r="F20336" s="509"/>
    </row>
    <row r="20337" spans="1:6" x14ac:dyDescent="0.25">
      <c r="A20337" s="40"/>
      <c r="F20337" s="509"/>
    </row>
    <row r="20338" spans="1:6" x14ac:dyDescent="0.25">
      <c r="A20338" s="40"/>
      <c r="F20338" s="509"/>
    </row>
    <row r="20339" spans="1:6" x14ac:dyDescent="0.25">
      <c r="A20339" s="40"/>
      <c r="F20339" s="509"/>
    </row>
    <row r="20340" spans="1:6" x14ac:dyDescent="0.25">
      <c r="A20340" s="40"/>
      <c r="F20340" s="509"/>
    </row>
    <row r="20341" spans="1:6" x14ac:dyDescent="0.25">
      <c r="A20341" s="40"/>
      <c r="F20341" s="509"/>
    </row>
    <row r="20342" spans="1:6" x14ac:dyDescent="0.25">
      <c r="A20342" s="40"/>
      <c r="F20342" s="509"/>
    </row>
    <row r="20343" spans="1:6" x14ac:dyDescent="0.25">
      <c r="A20343" s="40"/>
      <c r="F20343" s="509"/>
    </row>
    <row r="20344" spans="1:6" x14ac:dyDescent="0.25">
      <c r="A20344" s="40"/>
      <c r="F20344" s="509"/>
    </row>
    <row r="20345" spans="1:6" x14ac:dyDescent="0.25">
      <c r="A20345" s="40"/>
      <c r="F20345" s="509"/>
    </row>
    <row r="20346" spans="1:6" x14ac:dyDescent="0.25">
      <c r="A20346" s="40"/>
      <c r="F20346" s="509"/>
    </row>
    <row r="20347" spans="1:6" x14ac:dyDescent="0.25">
      <c r="A20347" s="40"/>
      <c r="F20347" s="509"/>
    </row>
    <row r="20348" spans="1:6" x14ac:dyDescent="0.25">
      <c r="A20348" s="40"/>
      <c r="F20348" s="509"/>
    </row>
    <row r="20349" spans="1:6" x14ac:dyDescent="0.25">
      <c r="A20349" s="40"/>
      <c r="F20349" s="509"/>
    </row>
    <row r="20350" spans="1:6" x14ac:dyDescent="0.25">
      <c r="A20350" s="40"/>
      <c r="F20350" s="509"/>
    </row>
    <row r="20351" spans="1:6" x14ac:dyDescent="0.25">
      <c r="A20351" s="40"/>
      <c r="F20351" s="509"/>
    </row>
    <row r="20352" spans="1:6" x14ac:dyDescent="0.25">
      <c r="A20352" s="40"/>
      <c r="F20352" s="509"/>
    </row>
    <row r="20353" spans="1:6" x14ac:dyDescent="0.25">
      <c r="A20353" s="40"/>
      <c r="F20353" s="509"/>
    </row>
    <row r="20354" spans="1:6" x14ac:dyDescent="0.25">
      <c r="A20354" s="40"/>
      <c r="F20354" s="509"/>
    </row>
    <row r="20355" spans="1:6" x14ac:dyDescent="0.25">
      <c r="A20355" s="40"/>
      <c r="F20355" s="509"/>
    </row>
    <row r="20356" spans="1:6" x14ac:dyDescent="0.25">
      <c r="A20356" s="40"/>
      <c r="F20356" s="509"/>
    </row>
    <row r="20357" spans="1:6" x14ac:dyDescent="0.25">
      <c r="A20357" s="40"/>
      <c r="F20357" s="509"/>
    </row>
    <row r="20358" spans="1:6" x14ac:dyDescent="0.25">
      <c r="A20358" s="40"/>
      <c r="F20358" s="509"/>
    </row>
    <row r="20359" spans="1:6" x14ac:dyDescent="0.25">
      <c r="A20359" s="40"/>
      <c r="F20359" s="509"/>
    </row>
    <row r="20360" spans="1:6" x14ac:dyDescent="0.25">
      <c r="A20360" s="40"/>
      <c r="F20360" s="509"/>
    </row>
    <row r="20361" spans="1:6" x14ac:dyDescent="0.25">
      <c r="A20361" s="40"/>
      <c r="F20361" s="509"/>
    </row>
    <row r="20362" spans="1:6" x14ac:dyDescent="0.25">
      <c r="A20362" s="40"/>
      <c r="F20362" s="509"/>
    </row>
    <row r="20363" spans="1:6" x14ac:dyDescent="0.25">
      <c r="A20363" s="40"/>
      <c r="F20363" s="509"/>
    </row>
    <row r="20364" spans="1:6" x14ac:dyDescent="0.25">
      <c r="A20364" s="40"/>
      <c r="F20364" s="509"/>
    </row>
    <row r="20365" spans="1:6" x14ac:dyDescent="0.25">
      <c r="A20365" s="40"/>
      <c r="F20365" s="509"/>
    </row>
    <row r="20366" spans="1:6" x14ac:dyDescent="0.25">
      <c r="A20366" s="40"/>
      <c r="F20366" s="509"/>
    </row>
    <row r="20367" spans="1:6" x14ac:dyDescent="0.25">
      <c r="A20367" s="40"/>
      <c r="F20367" s="509"/>
    </row>
    <row r="20368" spans="1:6" x14ac:dyDescent="0.25">
      <c r="A20368" s="40"/>
      <c r="F20368" s="509"/>
    </row>
    <row r="20369" spans="1:6" x14ac:dyDescent="0.25">
      <c r="A20369" s="40"/>
      <c r="F20369" s="509"/>
    </row>
    <row r="20370" spans="1:6" x14ac:dyDescent="0.25">
      <c r="A20370" s="40"/>
      <c r="F20370" s="509"/>
    </row>
    <row r="20371" spans="1:6" x14ac:dyDescent="0.25">
      <c r="A20371" s="40"/>
      <c r="F20371" s="509"/>
    </row>
    <row r="20372" spans="1:6" x14ac:dyDescent="0.25">
      <c r="A20372" s="40"/>
      <c r="F20372" s="509"/>
    </row>
    <row r="20373" spans="1:6" x14ac:dyDescent="0.25">
      <c r="A20373" s="40"/>
      <c r="F20373" s="509"/>
    </row>
    <row r="20374" spans="1:6" x14ac:dyDescent="0.25">
      <c r="A20374" s="40"/>
      <c r="F20374" s="509"/>
    </row>
    <row r="20375" spans="1:6" x14ac:dyDescent="0.25">
      <c r="A20375" s="40"/>
      <c r="F20375" s="509"/>
    </row>
    <row r="20376" spans="1:6" x14ac:dyDescent="0.25">
      <c r="A20376" s="40"/>
      <c r="F20376" s="509"/>
    </row>
    <row r="20377" spans="1:6" x14ac:dyDescent="0.25">
      <c r="A20377" s="40"/>
      <c r="F20377" s="509"/>
    </row>
    <row r="20378" spans="1:6" x14ac:dyDescent="0.25">
      <c r="A20378" s="40"/>
      <c r="F20378" s="509"/>
    </row>
    <row r="20379" spans="1:6" x14ac:dyDescent="0.25">
      <c r="A20379" s="40"/>
      <c r="F20379" s="509"/>
    </row>
    <row r="20380" spans="1:6" x14ac:dyDescent="0.25">
      <c r="A20380" s="40"/>
      <c r="F20380" s="509"/>
    </row>
    <row r="20381" spans="1:6" x14ac:dyDescent="0.25">
      <c r="A20381" s="40"/>
      <c r="F20381" s="509"/>
    </row>
    <row r="20382" spans="1:6" x14ac:dyDescent="0.25">
      <c r="A20382" s="40"/>
      <c r="F20382" s="509"/>
    </row>
    <row r="20383" spans="1:6" x14ac:dyDescent="0.25">
      <c r="A20383" s="40"/>
      <c r="F20383" s="509"/>
    </row>
    <row r="20384" spans="1:6" x14ac:dyDescent="0.25">
      <c r="A20384" s="40"/>
      <c r="F20384" s="509"/>
    </row>
    <row r="20385" spans="1:6" x14ac:dyDescent="0.25">
      <c r="A20385" s="40"/>
      <c r="F20385" s="509"/>
    </row>
    <row r="20386" spans="1:6" x14ac:dyDescent="0.25">
      <c r="A20386" s="40"/>
      <c r="F20386" s="509"/>
    </row>
    <row r="20387" spans="1:6" x14ac:dyDescent="0.25">
      <c r="A20387" s="40"/>
      <c r="F20387" s="509"/>
    </row>
    <row r="20388" spans="1:6" x14ac:dyDescent="0.25">
      <c r="A20388" s="40"/>
      <c r="F20388" s="509"/>
    </row>
    <row r="20389" spans="1:6" x14ac:dyDescent="0.25">
      <c r="A20389" s="40"/>
      <c r="F20389" s="509"/>
    </row>
    <row r="20390" spans="1:6" x14ac:dyDescent="0.25">
      <c r="A20390" s="40"/>
      <c r="F20390" s="509"/>
    </row>
    <row r="20391" spans="1:6" x14ac:dyDescent="0.25">
      <c r="A20391" s="40"/>
      <c r="F20391" s="509"/>
    </row>
    <row r="20392" spans="1:6" x14ac:dyDescent="0.25">
      <c r="A20392" s="40"/>
      <c r="F20392" s="509"/>
    </row>
    <row r="20393" spans="1:6" x14ac:dyDescent="0.25">
      <c r="A20393" s="40"/>
      <c r="F20393" s="509"/>
    </row>
    <row r="20394" spans="1:6" x14ac:dyDescent="0.25">
      <c r="A20394" s="40"/>
      <c r="F20394" s="509"/>
    </row>
    <row r="20395" spans="1:6" x14ac:dyDescent="0.25">
      <c r="A20395" s="40"/>
      <c r="F20395" s="509"/>
    </row>
    <row r="20396" spans="1:6" x14ac:dyDescent="0.25">
      <c r="A20396" s="40"/>
      <c r="F20396" s="509"/>
    </row>
    <row r="20397" spans="1:6" x14ac:dyDescent="0.25">
      <c r="A20397" s="40"/>
      <c r="F20397" s="509"/>
    </row>
    <row r="20398" spans="1:6" x14ac:dyDescent="0.25">
      <c r="A20398" s="40"/>
      <c r="F20398" s="509"/>
    </row>
    <row r="20399" spans="1:6" x14ac:dyDescent="0.25">
      <c r="A20399" s="40"/>
      <c r="F20399" s="509"/>
    </row>
    <row r="20400" spans="1:6" x14ac:dyDescent="0.25">
      <c r="A20400" s="40"/>
      <c r="F20400" s="509"/>
    </row>
    <row r="20401" spans="1:6" x14ac:dyDescent="0.25">
      <c r="A20401" s="40"/>
      <c r="F20401" s="509"/>
    </row>
    <row r="20402" spans="1:6" x14ac:dyDescent="0.25">
      <c r="A20402" s="40"/>
      <c r="F20402" s="509"/>
    </row>
    <row r="20403" spans="1:6" x14ac:dyDescent="0.25">
      <c r="A20403" s="40"/>
      <c r="F20403" s="509"/>
    </row>
    <row r="20404" spans="1:6" x14ac:dyDescent="0.25">
      <c r="A20404" s="40"/>
      <c r="F20404" s="509"/>
    </row>
    <row r="20405" spans="1:6" x14ac:dyDescent="0.25">
      <c r="A20405" s="40"/>
      <c r="F20405" s="509"/>
    </row>
    <row r="20406" spans="1:6" x14ac:dyDescent="0.25">
      <c r="A20406" s="40"/>
      <c r="F20406" s="509"/>
    </row>
    <row r="20407" spans="1:6" x14ac:dyDescent="0.25">
      <c r="A20407" s="40"/>
      <c r="F20407" s="509"/>
    </row>
    <row r="20408" spans="1:6" x14ac:dyDescent="0.25">
      <c r="A20408" s="40"/>
      <c r="F20408" s="509"/>
    </row>
    <row r="20409" spans="1:6" x14ac:dyDescent="0.25">
      <c r="A20409" s="40"/>
      <c r="F20409" s="509"/>
    </row>
    <row r="20410" spans="1:6" x14ac:dyDescent="0.25">
      <c r="A20410" s="40"/>
      <c r="F20410" s="509"/>
    </row>
    <row r="20411" spans="1:6" x14ac:dyDescent="0.25">
      <c r="A20411" s="40"/>
      <c r="F20411" s="509"/>
    </row>
    <row r="20412" spans="1:6" x14ac:dyDescent="0.25">
      <c r="A20412" s="40"/>
      <c r="F20412" s="509"/>
    </row>
    <row r="20413" spans="1:6" x14ac:dyDescent="0.25">
      <c r="A20413" s="40"/>
      <c r="F20413" s="509"/>
    </row>
    <row r="20414" spans="1:6" x14ac:dyDescent="0.25">
      <c r="A20414" s="40"/>
      <c r="F20414" s="509"/>
    </row>
    <row r="20415" spans="1:6" x14ac:dyDescent="0.25">
      <c r="A20415" s="40"/>
      <c r="F20415" s="509"/>
    </row>
    <row r="20416" spans="1:6" x14ac:dyDescent="0.25">
      <c r="A20416" s="40"/>
      <c r="F20416" s="509"/>
    </row>
    <row r="20417" spans="1:6" x14ac:dyDescent="0.25">
      <c r="A20417" s="40"/>
      <c r="F20417" s="509"/>
    </row>
    <row r="20418" spans="1:6" x14ac:dyDescent="0.25">
      <c r="A20418" s="40"/>
      <c r="F20418" s="509"/>
    </row>
    <row r="20419" spans="1:6" x14ac:dyDescent="0.25">
      <c r="A20419" s="40"/>
      <c r="F20419" s="509"/>
    </row>
    <row r="20420" spans="1:6" x14ac:dyDescent="0.25">
      <c r="A20420" s="40"/>
      <c r="F20420" s="509"/>
    </row>
    <row r="20421" spans="1:6" x14ac:dyDescent="0.25">
      <c r="A20421" s="40"/>
      <c r="F20421" s="509"/>
    </row>
    <row r="20422" spans="1:6" x14ac:dyDescent="0.25">
      <c r="A20422" s="40"/>
      <c r="F20422" s="509"/>
    </row>
    <row r="20423" spans="1:6" x14ac:dyDescent="0.25">
      <c r="A20423" s="40"/>
      <c r="F20423" s="509"/>
    </row>
    <row r="20424" spans="1:6" x14ac:dyDescent="0.25">
      <c r="A20424" s="40"/>
      <c r="F20424" s="509"/>
    </row>
    <row r="20425" spans="1:6" x14ac:dyDescent="0.25">
      <c r="A20425" s="40"/>
      <c r="F20425" s="509"/>
    </row>
    <row r="20426" spans="1:6" x14ac:dyDescent="0.25">
      <c r="A20426" s="40"/>
      <c r="F20426" s="509"/>
    </row>
    <row r="20427" spans="1:6" x14ac:dyDescent="0.25">
      <c r="A20427" s="40"/>
      <c r="F20427" s="509"/>
    </row>
    <row r="20428" spans="1:6" x14ac:dyDescent="0.25">
      <c r="A20428" s="40"/>
      <c r="F20428" s="509"/>
    </row>
    <row r="20429" spans="1:6" x14ac:dyDescent="0.25">
      <c r="A20429" s="40"/>
      <c r="F20429" s="509"/>
    </row>
    <row r="20430" spans="1:6" x14ac:dyDescent="0.25">
      <c r="A20430" s="40"/>
      <c r="F20430" s="509"/>
    </row>
    <row r="20431" spans="1:6" x14ac:dyDescent="0.25">
      <c r="A20431" s="40"/>
      <c r="F20431" s="509"/>
    </row>
    <row r="20432" spans="1:6" x14ac:dyDescent="0.25">
      <c r="A20432" s="40"/>
      <c r="F20432" s="509"/>
    </row>
    <row r="20433" spans="1:6" x14ac:dyDescent="0.25">
      <c r="A20433" s="40"/>
      <c r="F20433" s="509"/>
    </row>
    <row r="20434" spans="1:6" x14ac:dyDescent="0.25">
      <c r="A20434" s="40"/>
      <c r="F20434" s="509"/>
    </row>
    <row r="20435" spans="1:6" x14ac:dyDescent="0.25">
      <c r="A20435" s="40"/>
      <c r="F20435" s="509"/>
    </row>
    <row r="20436" spans="1:6" x14ac:dyDescent="0.25">
      <c r="A20436" s="40"/>
      <c r="F20436" s="509"/>
    </row>
    <row r="20437" spans="1:6" x14ac:dyDescent="0.25">
      <c r="A20437" s="40"/>
      <c r="F20437" s="509"/>
    </row>
    <row r="20438" spans="1:6" x14ac:dyDescent="0.25">
      <c r="A20438" s="40"/>
      <c r="F20438" s="509"/>
    </row>
    <row r="20439" spans="1:6" x14ac:dyDescent="0.25">
      <c r="A20439" s="40"/>
      <c r="F20439" s="509"/>
    </row>
    <row r="20440" spans="1:6" x14ac:dyDescent="0.25">
      <c r="A20440" s="40"/>
      <c r="F20440" s="509"/>
    </row>
    <row r="20441" spans="1:6" x14ac:dyDescent="0.25">
      <c r="A20441" s="40"/>
      <c r="F20441" s="509"/>
    </row>
    <row r="20442" spans="1:6" x14ac:dyDescent="0.25">
      <c r="A20442" s="40"/>
      <c r="F20442" s="509"/>
    </row>
    <row r="20443" spans="1:6" x14ac:dyDescent="0.25">
      <c r="A20443" s="40"/>
      <c r="F20443" s="509"/>
    </row>
    <row r="20444" spans="1:6" x14ac:dyDescent="0.25">
      <c r="A20444" s="40"/>
      <c r="F20444" s="509"/>
    </row>
    <row r="20445" spans="1:6" x14ac:dyDescent="0.25">
      <c r="A20445" s="40"/>
      <c r="F20445" s="509"/>
    </row>
    <row r="20446" spans="1:6" x14ac:dyDescent="0.25">
      <c r="A20446" s="40"/>
      <c r="F20446" s="509"/>
    </row>
    <row r="20447" spans="1:6" x14ac:dyDescent="0.25">
      <c r="A20447" s="40"/>
      <c r="F20447" s="509"/>
    </row>
    <row r="20448" spans="1:6" x14ac:dyDescent="0.25">
      <c r="A20448" s="40"/>
      <c r="F20448" s="509"/>
    </row>
    <row r="20449" spans="1:6" x14ac:dyDescent="0.25">
      <c r="A20449" s="40"/>
      <c r="F20449" s="509"/>
    </row>
    <row r="20450" spans="1:6" x14ac:dyDescent="0.25">
      <c r="A20450" s="40"/>
      <c r="F20450" s="509"/>
    </row>
    <row r="20451" spans="1:6" x14ac:dyDescent="0.25">
      <c r="A20451" s="40"/>
      <c r="F20451" s="509"/>
    </row>
    <row r="20452" spans="1:6" x14ac:dyDescent="0.25">
      <c r="A20452" s="40"/>
      <c r="F20452" s="509"/>
    </row>
    <row r="20453" spans="1:6" x14ac:dyDescent="0.25">
      <c r="A20453" s="40"/>
      <c r="F20453" s="509"/>
    </row>
    <row r="20454" spans="1:6" x14ac:dyDescent="0.25">
      <c r="A20454" s="40"/>
      <c r="F20454" s="509"/>
    </row>
    <row r="20455" spans="1:6" x14ac:dyDescent="0.25">
      <c r="A20455" s="40"/>
      <c r="F20455" s="509"/>
    </row>
    <row r="20456" spans="1:6" x14ac:dyDescent="0.25">
      <c r="A20456" s="40"/>
      <c r="F20456" s="509"/>
    </row>
    <row r="20457" spans="1:6" x14ac:dyDescent="0.25">
      <c r="A20457" s="40"/>
      <c r="F20457" s="509"/>
    </row>
    <row r="20458" spans="1:6" x14ac:dyDescent="0.25">
      <c r="A20458" s="40"/>
      <c r="F20458" s="509"/>
    </row>
    <row r="20459" spans="1:6" x14ac:dyDescent="0.25">
      <c r="A20459" s="40"/>
      <c r="F20459" s="509"/>
    </row>
    <row r="20460" spans="1:6" x14ac:dyDescent="0.25">
      <c r="A20460" s="40"/>
      <c r="F20460" s="509"/>
    </row>
    <row r="20461" spans="1:6" x14ac:dyDescent="0.25">
      <c r="A20461" s="40"/>
      <c r="F20461" s="509"/>
    </row>
    <row r="20462" spans="1:6" x14ac:dyDescent="0.25">
      <c r="A20462" s="40"/>
      <c r="F20462" s="509"/>
    </row>
    <row r="20463" spans="1:6" x14ac:dyDescent="0.25">
      <c r="A20463" s="40"/>
      <c r="F20463" s="509"/>
    </row>
    <row r="20464" spans="1:6" x14ac:dyDescent="0.25">
      <c r="A20464" s="40"/>
      <c r="F20464" s="509"/>
    </row>
    <row r="20465" spans="1:6" x14ac:dyDescent="0.25">
      <c r="A20465" s="40"/>
      <c r="F20465" s="509"/>
    </row>
    <row r="20466" spans="1:6" x14ac:dyDescent="0.25">
      <c r="A20466" s="40"/>
      <c r="F20466" s="509"/>
    </row>
    <row r="20467" spans="1:6" x14ac:dyDescent="0.25">
      <c r="A20467" s="40"/>
      <c r="F20467" s="509"/>
    </row>
    <row r="20468" spans="1:6" x14ac:dyDescent="0.25">
      <c r="A20468" s="40"/>
      <c r="F20468" s="509"/>
    </row>
    <row r="20469" spans="1:6" x14ac:dyDescent="0.25">
      <c r="A20469" s="40"/>
      <c r="F20469" s="509"/>
    </row>
    <row r="20470" spans="1:6" x14ac:dyDescent="0.25">
      <c r="A20470" s="40"/>
      <c r="F20470" s="509"/>
    </row>
    <row r="20471" spans="1:6" x14ac:dyDescent="0.25">
      <c r="A20471" s="40"/>
      <c r="F20471" s="509"/>
    </row>
    <row r="20472" spans="1:6" x14ac:dyDescent="0.25">
      <c r="A20472" s="40"/>
      <c r="F20472" s="509"/>
    </row>
    <row r="20473" spans="1:6" x14ac:dyDescent="0.25">
      <c r="A20473" s="40"/>
      <c r="F20473" s="509"/>
    </row>
    <row r="20474" spans="1:6" x14ac:dyDescent="0.25">
      <c r="A20474" s="40"/>
      <c r="F20474" s="509"/>
    </row>
    <row r="20475" spans="1:6" x14ac:dyDescent="0.25">
      <c r="A20475" s="40"/>
      <c r="F20475" s="509"/>
    </row>
    <row r="20476" spans="1:6" x14ac:dyDescent="0.25">
      <c r="A20476" s="40"/>
      <c r="F20476" s="509"/>
    </row>
    <row r="20477" spans="1:6" x14ac:dyDescent="0.25">
      <c r="A20477" s="40"/>
      <c r="F20477" s="509"/>
    </row>
    <row r="20478" spans="1:6" x14ac:dyDescent="0.25">
      <c r="A20478" s="40"/>
      <c r="F20478" s="509"/>
    </row>
    <row r="20479" spans="1:6" x14ac:dyDescent="0.25">
      <c r="A20479" s="40"/>
      <c r="F20479" s="509"/>
    </row>
    <row r="20480" spans="1:6" x14ac:dyDescent="0.25">
      <c r="A20480" s="40"/>
      <c r="F20480" s="509"/>
    </row>
    <row r="20481" spans="1:6" x14ac:dyDescent="0.25">
      <c r="A20481" s="40"/>
      <c r="F20481" s="509"/>
    </row>
    <row r="20482" spans="1:6" x14ac:dyDescent="0.25">
      <c r="A20482" s="40"/>
      <c r="F20482" s="509"/>
    </row>
    <row r="20483" spans="1:6" x14ac:dyDescent="0.25">
      <c r="A20483" s="40"/>
      <c r="F20483" s="509"/>
    </row>
    <row r="20484" spans="1:6" x14ac:dyDescent="0.25">
      <c r="A20484" s="40"/>
      <c r="F20484" s="509"/>
    </row>
    <row r="20485" spans="1:6" x14ac:dyDescent="0.25">
      <c r="A20485" s="40"/>
      <c r="F20485" s="509"/>
    </row>
    <row r="20486" spans="1:6" x14ac:dyDescent="0.25">
      <c r="A20486" s="40"/>
      <c r="F20486" s="509"/>
    </row>
    <row r="20487" spans="1:6" x14ac:dyDescent="0.25">
      <c r="A20487" s="40"/>
      <c r="F20487" s="509"/>
    </row>
    <row r="20488" spans="1:6" x14ac:dyDescent="0.25">
      <c r="A20488" s="40"/>
      <c r="F20488" s="509"/>
    </row>
    <row r="20489" spans="1:6" x14ac:dyDescent="0.25">
      <c r="A20489" s="40"/>
      <c r="F20489" s="509"/>
    </row>
    <row r="20490" spans="1:6" x14ac:dyDescent="0.25">
      <c r="A20490" s="40"/>
      <c r="F20490" s="509"/>
    </row>
    <row r="20491" spans="1:6" x14ac:dyDescent="0.25">
      <c r="A20491" s="40"/>
      <c r="F20491" s="509"/>
    </row>
    <row r="20492" spans="1:6" x14ac:dyDescent="0.25">
      <c r="A20492" s="40"/>
      <c r="F20492" s="509"/>
    </row>
    <row r="20493" spans="1:6" x14ac:dyDescent="0.25">
      <c r="A20493" s="40"/>
      <c r="F20493" s="509"/>
    </row>
    <row r="20494" spans="1:6" x14ac:dyDescent="0.25">
      <c r="A20494" s="40"/>
      <c r="F20494" s="509"/>
    </row>
    <row r="20495" spans="1:6" x14ac:dyDescent="0.25">
      <c r="A20495" s="40"/>
      <c r="F20495" s="509"/>
    </row>
    <row r="20496" spans="1:6" x14ac:dyDescent="0.25">
      <c r="A20496" s="40"/>
      <c r="F20496" s="509"/>
    </row>
    <row r="20497" spans="1:6" x14ac:dyDescent="0.25">
      <c r="A20497" s="40"/>
      <c r="F20497" s="509"/>
    </row>
    <row r="20498" spans="1:6" x14ac:dyDescent="0.25">
      <c r="A20498" s="40"/>
      <c r="F20498" s="509"/>
    </row>
    <row r="20499" spans="1:6" x14ac:dyDescent="0.25">
      <c r="A20499" s="40"/>
      <c r="F20499" s="509"/>
    </row>
    <row r="20500" spans="1:6" x14ac:dyDescent="0.25">
      <c r="A20500" s="40"/>
      <c r="F20500" s="509"/>
    </row>
    <row r="20501" spans="1:6" x14ac:dyDescent="0.25">
      <c r="A20501" s="40"/>
      <c r="F20501" s="509"/>
    </row>
    <row r="20502" spans="1:6" x14ac:dyDescent="0.25">
      <c r="A20502" s="40"/>
      <c r="F20502" s="509"/>
    </row>
    <row r="20503" spans="1:6" x14ac:dyDescent="0.25">
      <c r="A20503" s="40"/>
      <c r="F20503" s="509"/>
    </row>
    <row r="20504" spans="1:6" x14ac:dyDescent="0.25">
      <c r="A20504" s="40"/>
      <c r="F20504" s="509"/>
    </row>
    <row r="20505" spans="1:6" x14ac:dyDescent="0.25">
      <c r="A20505" s="40"/>
      <c r="F20505" s="509"/>
    </row>
    <row r="20506" spans="1:6" x14ac:dyDescent="0.25">
      <c r="A20506" s="40"/>
      <c r="F20506" s="509"/>
    </row>
    <row r="20507" spans="1:6" x14ac:dyDescent="0.25">
      <c r="A20507" s="40"/>
      <c r="F20507" s="509"/>
    </row>
    <row r="20508" spans="1:6" x14ac:dyDescent="0.25">
      <c r="A20508" s="40"/>
      <c r="F20508" s="509"/>
    </row>
    <row r="20509" spans="1:6" x14ac:dyDescent="0.25">
      <c r="A20509" s="40"/>
      <c r="F20509" s="509"/>
    </row>
    <row r="20510" spans="1:6" x14ac:dyDescent="0.25">
      <c r="A20510" s="40"/>
      <c r="F20510" s="509"/>
    </row>
    <row r="20511" spans="1:6" x14ac:dyDescent="0.25">
      <c r="A20511" s="40"/>
      <c r="F20511" s="509"/>
    </row>
    <row r="20512" spans="1:6" x14ac:dyDescent="0.25">
      <c r="A20512" s="40"/>
      <c r="F20512" s="509"/>
    </row>
    <row r="20513" spans="1:6" x14ac:dyDescent="0.25">
      <c r="A20513" s="40"/>
      <c r="F20513" s="509"/>
    </row>
    <row r="20514" spans="1:6" x14ac:dyDescent="0.25">
      <c r="A20514" s="40"/>
      <c r="F20514" s="509"/>
    </row>
    <row r="20515" spans="1:6" x14ac:dyDescent="0.25">
      <c r="A20515" s="40"/>
      <c r="F20515" s="509"/>
    </row>
    <row r="20516" spans="1:6" x14ac:dyDescent="0.25">
      <c r="A20516" s="40"/>
      <c r="F20516" s="509"/>
    </row>
    <row r="20517" spans="1:6" x14ac:dyDescent="0.25">
      <c r="A20517" s="40"/>
      <c r="F20517" s="509"/>
    </row>
    <row r="20518" spans="1:6" x14ac:dyDescent="0.25">
      <c r="A20518" s="40"/>
      <c r="F20518" s="509"/>
    </row>
    <row r="20519" spans="1:6" x14ac:dyDescent="0.25">
      <c r="A20519" s="40"/>
      <c r="F20519" s="509"/>
    </row>
    <row r="20520" spans="1:6" x14ac:dyDescent="0.25">
      <c r="A20520" s="40"/>
      <c r="F20520" s="509"/>
    </row>
    <row r="20521" spans="1:6" x14ac:dyDescent="0.25">
      <c r="A20521" s="40"/>
      <c r="F20521" s="509"/>
    </row>
    <row r="20522" spans="1:6" x14ac:dyDescent="0.25">
      <c r="A20522" s="40"/>
      <c r="F20522" s="509"/>
    </row>
    <row r="20523" spans="1:6" x14ac:dyDescent="0.25">
      <c r="A20523" s="40"/>
      <c r="F20523" s="509"/>
    </row>
    <row r="20524" spans="1:6" x14ac:dyDescent="0.25">
      <c r="A20524" s="40"/>
      <c r="F20524" s="509"/>
    </row>
    <row r="20525" spans="1:6" x14ac:dyDescent="0.25">
      <c r="A20525" s="40"/>
      <c r="F20525" s="509"/>
    </row>
    <row r="20526" spans="1:6" x14ac:dyDescent="0.25">
      <c r="A20526" s="40"/>
      <c r="F20526" s="509"/>
    </row>
    <row r="20527" spans="1:6" x14ac:dyDescent="0.25">
      <c r="A20527" s="40"/>
      <c r="F20527" s="509"/>
    </row>
    <row r="20528" spans="1:6" x14ac:dyDescent="0.25">
      <c r="A20528" s="40"/>
      <c r="F20528" s="509"/>
    </row>
    <row r="20529" spans="1:6" x14ac:dyDescent="0.25">
      <c r="A20529" s="40"/>
      <c r="F20529" s="509"/>
    </row>
    <row r="20530" spans="1:6" x14ac:dyDescent="0.25">
      <c r="A20530" s="40"/>
      <c r="F20530" s="509"/>
    </row>
    <row r="20531" spans="1:6" x14ac:dyDescent="0.25">
      <c r="A20531" s="40"/>
      <c r="F20531" s="509"/>
    </row>
    <row r="20532" spans="1:6" x14ac:dyDescent="0.25">
      <c r="A20532" s="40"/>
      <c r="F20532" s="509"/>
    </row>
    <row r="20533" spans="1:6" x14ac:dyDescent="0.25">
      <c r="A20533" s="40"/>
      <c r="F20533" s="509"/>
    </row>
    <row r="20534" spans="1:6" x14ac:dyDescent="0.25">
      <c r="A20534" s="40"/>
      <c r="F20534" s="509"/>
    </row>
    <row r="20535" spans="1:6" x14ac:dyDescent="0.25">
      <c r="A20535" s="40"/>
      <c r="F20535" s="509"/>
    </row>
    <row r="20536" spans="1:6" x14ac:dyDescent="0.25">
      <c r="A20536" s="40"/>
      <c r="F20536" s="509"/>
    </row>
    <row r="20537" spans="1:6" x14ac:dyDescent="0.25">
      <c r="A20537" s="40"/>
      <c r="F20537" s="509"/>
    </row>
    <row r="20538" spans="1:6" x14ac:dyDescent="0.25">
      <c r="A20538" s="40"/>
      <c r="F20538" s="509"/>
    </row>
    <row r="20539" spans="1:6" x14ac:dyDescent="0.25">
      <c r="A20539" s="40"/>
      <c r="F20539" s="509"/>
    </row>
    <row r="20540" spans="1:6" x14ac:dyDescent="0.25">
      <c r="A20540" s="40"/>
      <c r="F20540" s="509"/>
    </row>
    <row r="20541" spans="1:6" x14ac:dyDescent="0.25">
      <c r="A20541" s="40"/>
      <c r="F20541" s="509"/>
    </row>
    <row r="20542" spans="1:6" x14ac:dyDescent="0.25">
      <c r="A20542" s="40"/>
      <c r="F20542" s="509"/>
    </row>
    <row r="20543" spans="1:6" x14ac:dyDescent="0.25">
      <c r="A20543" s="40"/>
      <c r="F20543" s="509"/>
    </row>
    <row r="20544" spans="1:6" x14ac:dyDescent="0.25">
      <c r="A20544" s="40"/>
      <c r="F20544" s="509"/>
    </row>
    <row r="20545" spans="1:6" x14ac:dyDescent="0.25">
      <c r="A20545" s="40"/>
      <c r="F20545" s="509"/>
    </row>
    <row r="20546" spans="1:6" x14ac:dyDescent="0.25">
      <c r="A20546" s="40"/>
      <c r="F20546" s="509"/>
    </row>
    <row r="20547" spans="1:6" x14ac:dyDescent="0.25">
      <c r="A20547" s="40"/>
      <c r="F20547" s="509"/>
    </row>
    <row r="20548" spans="1:6" x14ac:dyDescent="0.25">
      <c r="A20548" s="40"/>
      <c r="F20548" s="509"/>
    </row>
    <row r="20549" spans="1:6" x14ac:dyDescent="0.25">
      <c r="A20549" s="40"/>
      <c r="F20549" s="509"/>
    </row>
    <row r="20550" spans="1:6" x14ac:dyDescent="0.25">
      <c r="A20550" s="40"/>
      <c r="F20550" s="509"/>
    </row>
    <row r="20551" spans="1:6" x14ac:dyDescent="0.25">
      <c r="A20551" s="40"/>
      <c r="F20551" s="509"/>
    </row>
    <row r="20552" spans="1:6" x14ac:dyDescent="0.25">
      <c r="A20552" s="40"/>
      <c r="F20552" s="509"/>
    </row>
    <row r="20553" spans="1:6" x14ac:dyDescent="0.25">
      <c r="A20553" s="40"/>
      <c r="F20553" s="509"/>
    </row>
    <row r="20554" spans="1:6" x14ac:dyDescent="0.25">
      <c r="A20554" s="40"/>
      <c r="F20554" s="509"/>
    </row>
    <row r="20555" spans="1:6" x14ac:dyDescent="0.25">
      <c r="A20555" s="40"/>
      <c r="F20555" s="509"/>
    </row>
    <row r="20556" spans="1:6" x14ac:dyDescent="0.25">
      <c r="A20556" s="40"/>
      <c r="F20556" s="509"/>
    </row>
    <row r="20557" spans="1:6" x14ac:dyDescent="0.25">
      <c r="A20557" s="40"/>
      <c r="F20557" s="509"/>
    </row>
    <row r="20558" spans="1:6" x14ac:dyDescent="0.25">
      <c r="A20558" s="40"/>
      <c r="F20558" s="509"/>
    </row>
    <row r="20559" spans="1:6" x14ac:dyDescent="0.25">
      <c r="A20559" s="40"/>
      <c r="F20559" s="509"/>
    </row>
    <row r="20560" spans="1:6" x14ac:dyDescent="0.25">
      <c r="A20560" s="40"/>
      <c r="F20560" s="509"/>
    </row>
    <row r="20561" spans="1:6" x14ac:dyDescent="0.25">
      <c r="A20561" s="40"/>
      <c r="F20561" s="509"/>
    </row>
    <row r="20562" spans="1:6" x14ac:dyDescent="0.25">
      <c r="A20562" s="40"/>
      <c r="F20562" s="509"/>
    </row>
    <row r="20563" spans="1:6" x14ac:dyDescent="0.25">
      <c r="A20563" s="40"/>
      <c r="F20563" s="509"/>
    </row>
    <row r="20564" spans="1:6" x14ac:dyDescent="0.25">
      <c r="A20564" s="40"/>
      <c r="F20564" s="509"/>
    </row>
    <row r="20565" spans="1:6" x14ac:dyDescent="0.25">
      <c r="A20565" s="40"/>
      <c r="F20565" s="509"/>
    </row>
    <row r="20566" spans="1:6" x14ac:dyDescent="0.25">
      <c r="A20566" s="40"/>
      <c r="F20566" s="509"/>
    </row>
    <row r="20567" spans="1:6" x14ac:dyDescent="0.25">
      <c r="A20567" s="40"/>
      <c r="F20567" s="509"/>
    </row>
    <row r="20568" spans="1:6" x14ac:dyDescent="0.25">
      <c r="A20568" s="40"/>
      <c r="F20568" s="509"/>
    </row>
    <row r="20569" spans="1:6" x14ac:dyDescent="0.25">
      <c r="A20569" s="40"/>
      <c r="F20569" s="509"/>
    </row>
    <row r="20570" spans="1:6" x14ac:dyDescent="0.25">
      <c r="A20570" s="40"/>
      <c r="F20570" s="509"/>
    </row>
    <row r="20571" spans="1:6" x14ac:dyDescent="0.25">
      <c r="A20571" s="40"/>
      <c r="F20571" s="509"/>
    </row>
    <row r="20572" spans="1:6" x14ac:dyDescent="0.25">
      <c r="A20572" s="40"/>
      <c r="F20572" s="509"/>
    </row>
    <row r="20573" spans="1:6" x14ac:dyDescent="0.25">
      <c r="A20573" s="40"/>
      <c r="F20573" s="509"/>
    </row>
    <row r="20574" spans="1:6" x14ac:dyDescent="0.25">
      <c r="A20574" s="40"/>
      <c r="F20574" s="509"/>
    </row>
    <row r="20575" spans="1:6" x14ac:dyDescent="0.25">
      <c r="A20575" s="40"/>
      <c r="F20575" s="509"/>
    </row>
    <row r="20576" spans="1:6" x14ac:dyDescent="0.25">
      <c r="A20576" s="40"/>
      <c r="F20576" s="509"/>
    </row>
    <row r="20577" spans="1:6" x14ac:dyDescent="0.25">
      <c r="A20577" s="40"/>
      <c r="F20577" s="509"/>
    </row>
    <row r="20578" spans="1:6" x14ac:dyDescent="0.25">
      <c r="A20578" s="40"/>
      <c r="F20578" s="509"/>
    </row>
    <row r="20579" spans="1:6" x14ac:dyDescent="0.25">
      <c r="A20579" s="40"/>
      <c r="F20579" s="509"/>
    </row>
    <row r="20580" spans="1:6" x14ac:dyDescent="0.25">
      <c r="A20580" s="40"/>
      <c r="F20580" s="509"/>
    </row>
    <row r="20581" spans="1:6" x14ac:dyDescent="0.25">
      <c r="A20581" s="40"/>
      <c r="F20581" s="509"/>
    </row>
    <row r="20582" spans="1:6" x14ac:dyDescent="0.25">
      <c r="A20582" s="40"/>
      <c r="F20582" s="509"/>
    </row>
    <row r="20583" spans="1:6" x14ac:dyDescent="0.25">
      <c r="A20583" s="40"/>
      <c r="F20583" s="509"/>
    </row>
    <row r="20584" spans="1:6" x14ac:dyDescent="0.25">
      <c r="A20584" s="40"/>
      <c r="F20584" s="509"/>
    </row>
    <row r="20585" spans="1:6" x14ac:dyDescent="0.25">
      <c r="A20585" s="40"/>
      <c r="F20585" s="509"/>
    </row>
    <row r="20586" spans="1:6" x14ac:dyDescent="0.25">
      <c r="A20586" s="40"/>
      <c r="F20586" s="509"/>
    </row>
    <row r="20587" spans="1:6" x14ac:dyDescent="0.25">
      <c r="A20587" s="40"/>
      <c r="F20587" s="509"/>
    </row>
    <row r="20588" spans="1:6" x14ac:dyDescent="0.25">
      <c r="A20588" s="40"/>
      <c r="F20588" s="509"/>
    </row>
    <row r="20589" spans="1:6" x14ac:dyDescent="0.25">
      <c r="A20589" s="40"/>
      <c r="F20589" s="509"/>
    </row>
    <row r="20590" spans="1:6" x14ac:dyDescent="0.25">
      <c r="A20590" s="40"/>
      <c r="F20590" s="509"/>
    </row>
    <row r="20591" spans="1:6" x14ac:dyDescent="0.25">
      <c r="A20591" s="40"/>
      <c r="F20591" s="509"/>
    </row>
    <row r="20592" spans="1:6" x14ac:dyDescent="0.25">
      <c r="A20592" s="40"/>
      <c r="F20592" s="509"/>
    </row>
    <row r="20593" spans="1:6" x14ac:dyDescent="0.25">
      <c r="A20593" s="40"/>
      <c r="F20593" s="509"/>
    </row>
    <row r="20594" spans="1:6" x14ac:dyDescent="0.25">
      <c r="A20594" s="40"/>
      <c r="F20594" s="509"/>
    </row>
    <row r="20595" spans="1:6" x14ac:dyDescent="0.25">
      <c r="A20595" s="40"/>
      <c r="F20595" s="509"/>
    </row>
    <row r="20596" spans="1:6" x14ac:dyDescent="0.25">
      <c r="A20596" s="40"/>
      <c r="F20596" s="509"/>
    </row>
    <row r="20597" spans="1:6" x14ac:dyDescent="0.25">
      <c r="A20597" s="40"/>
      <c r="F20597" s="509"/>
    </row>
    <row r="20598" spans="1:6" x14ac:dyDescent="0.25">
      <c r="A20598" s="40"/>
      <c r="F20598" s="509"/>
    </row>
    <row r="20599" spans="1:6" x14ac:dyDescent="0.25">
      <c r="A20599" s="40"/>
      <c r="F20599" s="509"/>
    </row>
    <row r="20600" spans="1:6" x14ac:dyDescent="0.25">
      <c r="A20600" s="40"/>
      <c r="F20600" s="509"/>
    </row>
    <row r="20601" spans="1:6" x14ac:dyDescent="0.25">
      <c r="A20601" s="40"/>
      <c r="F20601" s="509"/>
    </row>
    <row r="20602" spans="1:6" x14ac:dyDescent="0.25">
      <c r="A20602" s="40"/>
      <c r="F20602" s="509"/>
    </row>
    <row r="20603" spans="1:6" x14ac:dyDescent="0.25">
      <c r="A20603" s="40"/>
      <c r="F20603" s="509"/>
    </row>
    <row r="20604" spans="1:6" x14ac:dyDescent="0.25">
      <c r="A20604" s="40"/>
      <c r="F20604" s="509"/>
    </row>
    <row r="20605" spans="1:6" x14ac:dyDescent="0.25">
      <c r="A20605" s="40"/>
      <c r="F20605" s="509"/>
    </row>
    <row r="20606" spans="1:6" x14ac:dyDescent="0.25">
      <c r="A20606" s="40"/>
      <c r="F20606" s="509"/>
    </row>
    <row r="20607" spans="1:6" x14ac:dyDescent="0.25">
      <c r="A20607" s="40"/>
      <c r="F20607" s="509"/>
    </row>
    <row r="20608" spans="1:6" x14ac:dyDescent="0.25">
      <c r="A20608" s="40"/>
      <c r="F20608" s="509"/>
    </row>
    <row r="20609" spans="1:6" x14ac:dyDescent="0.25">
      <c r="A20609" s="40"/>
      <c r="F20609" s="509"/>
    </row>
    <row r="20610" spans="1:6" x14ac:dyDescent="0.25">
      <c r="A20610" s="40"/>
      <c r="F20610" s="509"/>
    </row>
    <row r="20611" spans="1:6" x14ac:dyDescent="0.25">
      <c r="A20611" s="40"/>
      <c r="F20611" s="509"/>
    </row>
    <row r="20612" spans="1:6" x14ac:dyDescent="0.25">
      <c r="A20612" s="40"/>
      <c r="F20612" s="509"/>
    </row>
    <row r="20613" spans="1:6" x14ac:dyDescent="0.25">
      <c r="A20613" s="40"/>
      <c r="F20613" s="509"/>
    </row>
    <row r="20614" spans="1:6" x14ac:dyDescent="0.25">
      <c r="A20614" s="40"/>
      <c r="F20614" s="509"/>
    </row>
    <row r="20615" spans="1:6" x14ac:dyDescent="0.25">
      <c r="A20615" s="40"/>
      <c r="F20615" s="509"/>
    </row>
    <row r="20616" spans="1:6" x14ac:dyDescent="0.25">
      <c r="A20616" s="40"/>
      <c r="F20616" s="509"/>
    </row>
    <row r="20617" spans="1:6" x14ac:dyDescent="0.25">
      <c r="A20617" s="40"/>
      <c r="F20617" s="509"/>
    </row>
    <row r="20618" spans="1:6" x14ac:dyDescent="0.25">
      <c r="A20618" s="40"/>
      <c r="F20618" s="509"/>
    </row>
    <row r="20619" spans="1:6" x14ac:dyDescent="0.25">
      <c r="A20619" s="40"/>
      <c r="F20619" s="509"/>
    </row>
    <row r="20620" spans="1:6" x14ac:dyDescent="0.25">
      <c r="A20620" s="40"/>
      <c r="F20620" s="509"/>
    </row>
    <row r="20621" spans="1:6" x14ac:dyDescent="0.25">
      <c r="A20621" s="40"/>
      <c r="F20621" s="509"/>
    </row>
    <row r="20622" spans="1:6" x14ac:dyDescent="0.25">
      <c r="A20622" s="40"/>
      <c r="F20622" s="509"/>
    </row>
    <row r="20623" spans="1:6" x14ac:dyDescent="0.25">
      <c r="A20623" s="40"/>
      <c r="F20623" s="509"/>
    </row>
    <row r="20624" spans="1:6" x14ac:dyDescent="0.25">
      <c r="A20624" s="40"/>
      <c r="F20624" s="509"/>
    </row>
    <row r="20625" spans="1:6" x14ac:dyDescent="0.25">
      <c r="A20625" s="40"/>
      <c r="F20625" s="509"/>
    </row>
    <row r="20626" spans="1:6" x14ac:dyDescent="0.25">
      <c r="A20626" s="40"/>
      <c r="F20626" s="509"/>
    </row>
    <row r="20627" spans="1:6" x14ac:dyDescent="0.25">
      <c r="A20627" s="40"/>
      <c r="F20627" s="509"/>
    </row>
    <row r="20628" spans="1:6" x14ac:dyDescent="0.25">
      <c r="A20628" s="40"/>
      <c r="F20628" s="509"/>
    </row>
    <row r="20629" spans="1:6" x14ac:dyDescent="0.25">
      <c r="A20629" s="40"/>
      <c r="F20629" s="509"/>
    </row>
    <row r="20630" spans="1:6" x14ac:dyDescent="0.25">
      <c r="A20630" s="40"/>
      <c r="F20630" s="509"/>
    </row>
    <row r="20631" spans="1:6" x14ac:dyDescent="0.25">
      <c r="A20631" s="40"/>
      <c r="F20631" s="509"/>
    </row>
    <row r="20632" spans="1:6" x14ac:dyDescent="0.25">
      <c r="A20632" s="40"/>
      <c r="F20632" s="509"/>
    </row>
    <row r="20633" spans="1:6" x14ac:dyDescent="0.25">
      <c r="A20633" s="40"/>
      <c r="F20633" s="509"/>
    </row>
    <row r="20634" spans="1:6" x14ac:dyDescent="0.25">
      <c r="A20634" s="40"/>
      <c r="F20634" s="509"/>
    </row>
    <row r="20635" spans="1:6" x14ac:dyDescent="0.25">
      <c r="A20635" s="40"/>
      <c r="F20635" s="509"/>
    </row>
    <row r="20636" spans="1:6" x14ac:dyDescent="0.25">
      <c r="A20636" s="40"/>
      <c r="F20636" s="509"/>
    </row>
    <row r="20637" spans="1:6" x14ac:dyDescent="0.25">
      <c r="A20637" s="40"/>
      <c r="F20637" s="509"/>
    </row>
    <row r="20638" spans="1:6" x14ac:dyDescent="0.25">
      <c r="A20638" s="40"/>
      <c r="F20638" s="509"/>
    </row>
    <row r="20639" spans="1:6" x14ac:dyDescent="0.25">
      <c r="A20639" s="40"/>
      <c r="F20639" s="509"/>
    </row>
    <row r="20640" spans="1:6" x14ac:dyDescent="0.25">
      <c r="A20640" s="40"/>
      <c r="F20640" s="509"/>
    </row>
    <row r="20641" spans="1:6" x14ac:dyDescent="0.25">
      <c r="A20641" s="40"/>
      <c r="F20641" s="509"/>
    </row>
    <row r="20642" spans="1:6" x14ac:dyDescent="0.25">
      <c r="A20642" s="40"/>
      <c r="F20642" s="509"/>
    </row>
    <row r="20643" spans="1:6" x14ac:dyDescent="0.25">
      <c r="A20643" s="40"/>
      <c r="F20643" s="509"/>
    </row>
    <row r="20644" spans="1:6" x14ac:dyDescent="0.25">
      <c r="A20644" s="40"/>
      <c r="F20644" s="509"/>
    </row>
    <row r="20645" spans="1:6" x14ac:dyDescent="0.25">
      <c r="A20645" s="40"/>
      <c r="F20645" s="509"/>
    </row>
    <row r="20646" spans="1:6" x14ac:dyDescent="0.25">
      <c r="A20646" s="40"/>
      <c r="F20646" s="509"/>
    </row>
    <row r="20647" spans="1:6" x14ac:dyDescent="0.25">
      <c r="A20647" s="40"/>
      <c r="F20647" s="509"/>
    </row>
    <row r="20648" spans="1:6" x14ac:dyDescent="0.25">
      <c r="A20648" s="40"/>
      <c r="F20648" s="509"/>
    </row>
    <row r="20649" spans="1:6" x14ac:dyDescent="0.25">
      <c r="A20649" s="40"/>
      <c r="F20649" s="509"/>
    </row>
    <row r="20650" spans="1:6" x14ac:dyDescent="0.25">
      <c r="A20650" s="40"/>
      <c r="F20650" s="509"/>
    </row>
    <row r="20651" spans="1:6" x14ac:dyDescent="0.25">
      <c r="A20651" s="40"/>
      <c r="F20651" s="509"/>
    </row>
    <row r="20652" spans="1:6" x14ac:dyDescent="0.25">
      <c r="A20652" s="40"/>
      <c r="F20652" s="509"/>
    </row>
    <row r="20653" spans="1:6" x14ac:dyDescent="0.25">
      <c r="A20653" s="40"/>
      <c r="F20653" s="509"/>
    </row>
    <row r="20654" spans="1:6" x14ac:dyDescent="0.25">
      <c r="A20654" s="40"/>
      <c r="F20654" s="509"/>
    </row>
    <row r="20655" spans="1:6" x14ac:dyDescent="0.25">
      <c r="A20655" s="40"/>
      <c r="F20655" s="509"/>
    </row>
    <row r="20656" spans="1:6" x14ac:dyDescent="0.25">
      <c r="A20656" s="40"/>
      <c r="F20656" s="509"/>
    </row>
    <row r="20657" spans="1:6" x14ac:dyDescent="0.25">
      <c r="A20657" s="40"/>
      <c r="F20657" s="509"/>
    </row>
    <row r="20658" spans="1:6" x14ac:dyDescent="0.25">
      <c r="A20658" s="40"/>
      <c r="F20658" s="509"/>
    </row>
    <row r="20659" spans="1:6" x14ac:dyDescent="0.25">
      <c r="A20659" s="40"/>
      <c r="F20659" s="509"/>
    </row>
    <row r="20660" spans="1:6" x14ac:dyDescent="0.25">
      <c r="A20660" s="40"/>
      <c r="F20660" s="509"/>
    </row>
    <row r="20661" spans="1:6" x14ac:dyDescent="0.25">
      <c r="A20661" s="40"/>
      <c r="F20661" s="509"/>
    </row>
    <row r="20662" spans="1:6" x14ac:dyDescent="0.25">
      <c r="A20662" s="40"/>
      <c r="F20662" s="509"/>
    </row>
    <row r="20663" spans="1:6" x14ac:dyDescent="0.25">
      <c r="A20663" s="40"/>
      <c r="F20663" s="509"/>
    </row>
    <row r="20664" spans="1:6" x14ac:dyDescent="0.25">
      <c r="A20664" s="40"/>
      <c r="F20664" s="509"/>
    </row>
    <row r="20665" spans="1:6" x14ac:dyDescent="0.25">
      <c r="A20665" s="40"/>
      <c r="F20665" s="509"/>
    </row>
    <row r="20666" spans="1:6" x14ac:dyDescent="0.25">
      <c r="A20666" s="40"/>
      <c r="F20666" s="509"/>
    </row>
    <row r="20667" spans="1:6" x14ac:dyDescent="0.25">
      <c r="A20667" s="40"/>
      <c r="F20667" s="509"/>
    </row>
    <row r="20668" spans="1:6" x14ac:dyDescent="0.25">
      <c r="A20668" s="40"/>
      <c r="F20668" s="509"/>
    </row>
    <row r="20669" spans="1:6" x14ac:dyDescent="0.25">
      <c r="A20669" s="40"/>
      <c r="F20669" s="509"/>
    </row>
    <row r="20670" spans="1:6" x14ac:dyDescent="0.25">
      <c r="A20670" s="40"/>
      <c r="F20670" s="509"/>
    </row>
    <row r="20671" spans="1:6" x14ac:dyDescent="0.25">
      <c r="A20671" s="40"/>
      <c r="F20671" s="509"/>
    </row>
    <row r="20672" spans="1:6" x14ac:dyDescent="0.25">
      <c r="A20672" s="40"/>
      <c r="F20672" s="509"/>
    </row>
    <row r="20673" spans="1:6" x14ac:dyDescent="0.25">
      <c r="A20673" s="40"/>
      <c r="F20673" s="509"/>
    </row>
    <row r="20674" spans="1:6" x14ac:dyDescent="0.25">
      <c r="A20674" s="40"/>
      <c r="F20674" s="509"/>
    </row>
    <row r="20675" spans="1:6" x14ac:dyDescent="0.25">
      <c r="A20675" s="40"/>
      <c r="F20675" s="509"/>
    </row>
    <row r="20676" spans="1:6" x14ac:dyDescent="0.25">
      <c r="A20676" s="40"/>
      <c r="F20676" s="509"/>
    </row>
    <row r="20677" spans="1:6" x14ac:dyDescent="0.25">
      <c r="A20677" s="40"/>
      <c r="F20677" s="509"/>
    </row>
    <row r="20678" spans="1:6" x14ac:dyDescent="0.25">
      <c r="A20678" s="40"/>
      <c r="F20678" s="509"/>
    </row>
    <row r="20679" spans="1:6" x14ac:dyDescent="0.25">
      <c r="A20679" s="40"/>
      <c r="F20679" s="509"/>
    </row>
    <row r="20680" spans="1:6" x14ac:dyDescent="0.25">
      <c r="A20680" s="40"/>
      <c r="F20680" s="509"/>
    </row>
    <row r="20681" spans="1:6" x14ac:dyDescent="0.25">
      <c r="A20681" s="40"/>
      <c r="F20681" s="509"/>
    </row>
    <row r="20682" spans="1:6" x14ac:dyDescent="0.25">
      <c r="A20682" s="40"/>
      <c r="F20682" s="509"/>
    </row>
    <row r="20683" spans="1:6" x14ac:dyDescent="0.25">
      <c r="A20683" s="40"/>
      <c r="F20683" s="509"/>
    </row>
    <row r="20684" spans="1:6" x14ac:dyDescent="0.25">
      <c r="A20684" s="40"/>
      <c r="F20684" s="509"/>
    </row>
    <row r="20685" spans="1:6" x14ac:dyDescent="0.25">
      <c r="A20685" s="40"/>
      <c r="F20685" s="509"/>
    </row>
    <row r="20686" spans="1:6" x14ac:dyDescent="0.25">
      <c r="A20686" s="40"/>
      <c r="F20686" s="509"/>
    </row>
    <row r="20687" spans="1:6" x14ac:dyDescent="0.25">
      <c r="A20687" s="40"/>
      <c r="F20687" s="509"/>
    </row>
    <row r="20688" spans="1:6" x14ac:dyDescent="0.25">
      <c r="A20688" s="40"/>
      <c r="F20688" s="509"/>
    </row>
    <row r="20689" spans="1:6" x14ac:dyDescent="0.25">
      <c r="A20689" s="40"/>
      <c r="F20689" s="509"/>
    </row>
    <row r="20690" spans="1:6" x14ac:dyDescent="0.25">
      <c r="A20690" s="40"/>
      <c r="F20690" s="509"/>
    </row>
    <row r="20691" spans="1:6" x14ac:dyDescent="0.25">
      <c r="A20691" s="40"/>
      <c r="F20691" s="509"/>
    </row>
    <row r="20692" spans="1:6" x14ac:dyDescent="0.25">
      <c r="A20692" s="40"/>
      <c r="F20692" s="509"/>
    </row>
    <row r="20693" spans="1:6" x14ac:dyDescent="0.25">
      <c r="A20693" s="40"/>
      <c r="F20693" s="509"/>
    </row>
    <row r="20694" spans="1:6" x14ac:dyDescent="0.25">
      <c r="A20694" s="40"/>
      <c r="F20694" s="509"/>
    </row>
    <row r="20695" spans="1:6" x14ac:dyDescent="0.25">
      <c r="A20695" s="40"/>
      <c r="F20695" s="509"/>
    </row>
    <row r="20696" spans="1:6" x14ac:dyDescent="0.25">
      <c r="A20696" s="40"/>
      <c r="F20696" s="509"/>
    </row>
    <row r="20697" spans="1:6" x14ac:dyDescent="0.25">
      <c r="A20697" s="40"/>
      <c r="F20697" s="509"/>
    </row>
    <row r="20698" spans="1:6" x14ac:dyDescent="0.25">
      <c r="A20698" s="40"/>
      <c r="F20698" s="509"/>
    </row>
    <row r="20699" spans="1:6" x14ac:dyDescent="0.25">
      <c r="A20699" s="40"/>
      <c r="F20699" s="509"/>
    </row>
    <row r="20700" spans="1:6" x14ac:dyDescent="0.25">
      <c r="A20700" s="40"/>
      <c r="F20700" s="509"/>
    </row>
    <row r="20701" spans="1:6" x14ac:dyDescent="0.25">
      <c r="A20701" s="40"/>
      <c r="F20701" s="509"/>
    </row>
    <row r="20702" spans="1:6" x14ac:dyDescent="0.25">
      <c r="A20702" s="40"/>
      <c r="F20702" s="509"/>
    </row>
    <row r="20703" spans="1:6" x14ac:dyDescent="0.25">
      <c r="A20703" s="40"/>
      <c r="F20703" s="509"/>
    </row>
    <row r="20704" spans="1:6" x14ac:dyDescent="0.25">
      <c r="A20704" s="40"/>
      <c r="F20704" s="509"/>
    </row>
    <row r="20705" spans="1:6" x14ac:dyDescent="0.25">
      <c r="A20705" s="40"/>
      <c r="F20705" s="509"/>
    </row>
    <row r="20706" spans="1:6" x14ac:dyDescent="0.25">
      <c r="A20706" s="40"/>
      <c r="F20706" s="509"/>
    </row>
    <row r="20707" spans="1:6" x14ac:dyDescent="0.25">
      <c r="A20707" s="40"/>
      <c r="F20707" s="509"/>
    </row>
    <row r="20708" spans="1:6" x14ac:dyDescent="0.25">
      <c r="A20708" s="40"/>
      <c r="F20708" s="509"/>
    </row>
    <row r="20709" spans="1:6" x14ac:dyDescent="0.25">
      <c r="A20709" s="40"/>
      <c r="F20709" s="509"/>
    </row>
    <row r="20710" spans="1:6" x14ac:dyDescent="0.25">
      <c r="A20710" s="40"/>
      <c r="F20710" s="509"/>
    </row>
    <row r="20711" spans="1:6" x14ac:dyDescent="0.25">
      <c r="A20711" s="40"/>
      <c r="F20711" s="509"/>
    </row>
    <row r="20712" spans="1:6" x14ac:dyDescent="0.25">
      <c r="A20712" s="40"/>
      <c r="F20712" s="509"/>
    </row>
    <row r="20713" spans="1:6" x14ac:dyDescent="0.25">
      <c r="A20713" s="40"/>
      <c r="F20713" s="509"/>
    </row>
    <row r="20714" spans="1:6" x14ac:dyDescent="0.25">
      <c r="A20714" s="40"/>
      <c r="F20714" s="509"/>
    </row>
    <row r="20715" spans="1:6" x14ac:dyDescent="0.25">
      <c r="A20715" s="40"/>
      <c r="F20715" s="509"/>
    </row>
    <row r="20716" spans="1:6" x14ac:dyDescent="0.25">
      <c r="A20716" s="40"/>
      <c r="F20716" s="509"/>
    </row>
    <row r="20717" spans="1:6" x14ac:dyDescent="0.25">
      <c r="A20717" s="40"/>
      <c r="F20717" s="509"/>
    </row>
    <row r="20718" spans="1:6" x14ac:dyDescent="0.25">
      <c r="A20718" s="40"/>
      <c r="F20718" s="509"/>
    </row>
    <row r="20719" spans="1:6" x14ac:dyDescent="0.25">
      <c r="A20719" s="40"/>
      <c r="F20719" s="509"/>
    </row>
    <row r="20720" spans="1:6" x14ac:dyDescent="0.25">
      <c r="A20720" s="40"/>
      <c r="F20720" s="509"/>
    </row>
    <row r="20721" spans="1:6" x14ac:dyDescent="0.25">
      <c r="A20721" s="40"/>
      <c r="F20721" s="509"/>
    </row>
    <row r="20722" spans="1:6" x14ac:dyDescent="0.25">
      <c r="A20722" s="40"/>
      <c r="F20722" s="509"/>
    </row>
    <row r="20723" spans="1:6" x14ac:dyDescent="0.25">
      <c r="A20723" s="40"/>
      <c r="F20723" s="509"/>
    </row>
    <row r="20724" spans="1:6" x14ac:dyDescent="0.25">
      <c r="A20724" s="40"/>
      <c r="F20724" s="509"/>
    </row>
    <row r="20725" spans="1:6" x14ac:dyDescent="0.25">
      <c r="A20725" s="40"/>
      <c r="F20725" s="509"/>
    </row>
    <row r="20726" spans="1:6" x14ac:dyDescent="0.25">
      <c r="A20726" s="40"/>
      <c r="F20726" s="509"/>
    </row>
    <row r="20727" spans="1:6" x14ac:dyDescent="0.25">
      <c r="A20727" s="40"/>
      <c r="F20727" s="509"/>
    </row>
    <row r="20728" spans="1:6" x14ac:dyDescent="0.25">
      <c r="A20728" s="40"/>
      <c r="F20728" s="509"/>
    </row>
    <row r="20729" spans="1:6" x14ac:dyDescent="0.25">
      <c r="A20729" s="40"/>
      <c r="F20729" s="509"/>
    </row>
    <row r="20730" spans="1:6" x14ac:dyDescent="0.25">
      <c r="A20730" s="40"/>
      <c r="F20730" s="509"/>
    </row>
    <row r="20731" spans="1:6" x14ac:dyDescent="0.25">
      <c r="A20731" s="40"/>
      <c r="F20731" s="509"/>
    </row>
    <row r="20732" spans="1:6" x14ac:dyDescent="0.25">
      <c r="A20732" s="40"/>
      <c r="F20732" s="509"/>
    </row>
    <row r="20733" spans="1:6" x14ac:dyDescent="0.25">
      <c r="A20733" s="40"/>
      <c r="F20733" s="509"/>
    </row>
    <row r="20734" spans="1:6" x14ac:dyDescent="0.25">
      <c r="A20734" s="40"/>
      <c r="F20734" s="509"/>
    </row>
    <row r="20735" spans="1:6" x14ac:dyDescent="0.25">
      <c r="A20735" s="40"/>
      <c r="F20735" s="509"/>
    </row>
    <row r="20736" spans="1:6" x14ac:dyDescent="0.25">
      <c r="A20736" s="40"/>
      <c r="F20736" s="509"/>
    </row>
    <row r="20737" spans="1:6" x14ac:dyDescent="0.25">
      <c r="A20737" s="40"/>
      <c r="F20737" s="509"/>
    </row>
    <row r="20738" spans="1:6" x14ac:dyDescent="0.25">
      <c r="A20738" s="40"/>
      <c r="F20738" s="509"/>
    </row>
    <row r="20739" spans="1:6" x14ac:dyDescent="0.25">
      <c r="A20739" s="40"/>
      <c r="F20739" s="509"/>
    </row>
    <row r="20740" spans="1:6" x14ac:dyDescent="0.25">
      <c r="A20740" s="40"/>
      <c r="F20740" s="509"/>
    </row>
    <row r="20741" spans="1:6" x14ac:dyDescent="0.25">
      <c r="A20741" s="40"/>
      <c r="F20741" s="509"/>
    </row>
    <row r="20742" spans="1:6" x14ac:dyDescent="0.25">
      <c r="A20742" s="40"/>
      <c r="F20742" s="509"/>
    </row>
    <row r="20743" spans="1:6" x14ac:dyDescent="0.25">
      <c r="A20743" s="40"/>
      <c r="F20743" s="509"/>
    </row>
    <row r="20744" spans="1:6" x14ac:dyDescent="0.25">
      <c r="A20744" s="40"/>
      <c r="F20744" s="509"/>
    </row>
    <row r="20745" spans="1:6" x14ac:dyDescent="0.25">
      <c r="A20745" s="40"/>
      <c r="F20745" s="509"/>
    </row>
    <row r="20746" spans="1:6" x14ac:dyDescent="0.25">
      <c r="A20746" s="40"/>
      <c r="F20746" s="509"/>
    </row>
    <row r="20747" spans="1:6" x14ac:dyDescent="0.25">
      <c r="A20747" s="40"/>
      <c r="F20747" s="509"/>
    </row>
    <row r="20748" spans="1:6" x14ac:dyDescent="0.25">
      <c r="A20748" s="40"/>
      <c r="F20748" s="509"/>
    </row>
    <row r="20749" spans="1:6" x14ac:dyDescent="0.25">
      <c r="A20749" s="40"/>
      <c r="F20749" s="509"/>
    </row>
    <row r="20750" spans="1:6" x14ac:dyDescent="0.25">
      <c r="A20750" s="40"/>
      <c r="F20750" s="509"/>
    </row>
    <row r="20751" spans="1:6" x14ac:dyDescent="0.25">
      <c r="A20751" s="40"/>
      <c r="F20751" s="509"/>
    </row>
    <row r="20752" spans="1:6" x14ac:dyDescent="0.25">
      <c r="A20752" s="40"/>
      <c r="F20752" s="509"/>
    </row>
    <row r="20753" spans="1:6" x14ac:dyDescent="0.25">
      <c r="A20753" s="40"/>
      <c r="F20753" s="509"/>
    </row>
    <row r="20754" spans="1:6" x14ac:dyDescent="0.25">
      <c r="A20754" s="40"/>
      <c r="F20754" s="509"/>
    </row>
    <row r="20755" spans="1:6" x14ac:dyDescent="0.25">
      <c r="A20755" s="40"/>
      <c r="F20755" s="509"/>
    </row>
    <row r="20756" spans="1:6" x14ac:dyDescent="0.25">
      <c r="A20756" s="40"/>
      <c r="F20756" s="509"/>
    </row>
    <row r="20757" spans="1:6" x14ac:dyDescent="0.25">
      <c r="A20757" s="40"/>
      <c r="F20757" s="509"/>
    </row>
    <row r="20758" spans="1:6" x14ac:dyDescent="0.25">
      <c r="A20758" s="40"/>
      <c r="F20758" s="509"/>
    </row>
    <row r="20759" spans="1:6" x14ac:dyDescent="0.25">
      <c r="A20759" s="40"/>
      <c r="F20759" s="509"/>
    </row>
    <row r="20760" spans="1:6" x14ac:dyDescent="0.25">
      <c r="A20760" s="40"/>
      <c r="F20760" s="509"/>
    </row>
    <row r="20761" spans="1:6" x14ac:dyDescent="0.25">
      <c r="A20761" s="40"/>
      <c r="F20761" s="509"/>
    </row>
    <row r="20762" spans="1:6" x14ac:dyDescent="0.25">
      <c r="A20762" s="40"/>
      <c r="F20762" s="509"/>
    </row>
    <row r="20763" spans="1:6" x14ac:dyDescent="0.25">
      <c r="A20763" s="40"/>
      <c r="F20763" s="509"/>
    </row>
    <row r="20764" spans="1:6" x14ac:dyDescent="0.25">
      <c r="A20764" s="40"/>
      <c r="F20764" s="509"/>
    </row>
    <row r="20765" spans="1:6" x14ac:dyDescent="0.25">
      <c r="A20765" s="40"/>
      <c r="F20765" s="509"/>
    </row>
    <row r="20766" spans="1:6" x14ac:dyDescent="0.25">
      <c r="A20766" s="40"/>
      <c r="F20766" s="509"/>
    </row>
    <row r="20767" spans="1:6" x14ac:dyDescent="0.25">
      <c r="A20767" s="40"/>
      <c r="F20767" s="509"/>
    </row>
    <row r="20768" spans="1:6" x14ac:dyDescent="0.25">
      <c r="A20768" s="40"/>
      <c r="F20768" s="509"/>
    </row>
    <row r="20769" spans="1:6" x14ac:dyDescent="0.25">
      <c r="A20769" s="40"/>
      <c r="F20769" s="509"/>
    </row>
    <row r="20770" spans="1:6" x14ac:dyDescent="0.25">
      <c r="A20770" s="40"/>
      <c r="F20770" s="509"/>
    </row>
    <row r="20771" spans="1:6" x14ac:dyDescent="0.25">
      <c r="A20771" s="40"/>
      <c r="F20771" s="509"/>
    </row>
    <row r="20772" spans="1:6" x14ac:dyDescent="0.25">
      <c r="A20772" s="40"/>
      <c r="F20772" s="509"/>
    </row>
    <row r="20773" spans="1:6" x14ac:dyDescent="0.25">
      <c r="A20773" s="40"/>
      <c r="F20773" s="509"/>
    </row>
    <row r="20774" spans="1:6" x14ac:dyDescent="0.25">
      <c r="A20774" s="40"/>
      <c r="F20774" s="509"/>
    </row>
    <row r="20775" spans="1:6" x14ac:dyDescent="0.25">
      <c r="A20775" s="40"/>
      <c r="F20775" s="509"/>
    </row>
    <row r="20776" spans="1:6" x14ac:dyDescent="0.25">
      <c r="A20776" s="40"/>
      <c r="F20776" s="509"/>
    </row>
    <row r="20777" spans="1:6" x14ac:dyDescent="0.25">
      <c r="A20777" s="40"/>
      <c r="F20777" s="509"/>
    </row>
    <row r="20778" spans="1:6" x14ac:dyDescent="0.25">
      <c r="A20778" s="40"/>
      <c r="F20778" s="509"/>
    </row>
    <row r="20779" spans="1:6" x14ac:dyDescent="0.25">
      <c r="A20779" s="40"/>
      <c r="F20779" s="509"/>
    </row>
    <row r="20780" spans="1:6" x14ac:dyDescent="0.25">
      <c r="A20780" s="40"/>
      <c r="F20780" s="509"/>
    </row>
    <row r="20781" spans="1:6" x14ac:dyDescent="0.25">
      <c r="A20781" s="40"/>
      <c r="F20781" s="509"/>
    </row>
    <row r="20782" spans="1:6" x14ac:dyDescent="0.25">
      <c r="A20782" s="40"/>
      <c r="F20782" s="509"/>
    </row>
    <row r="20783" spans="1:6" x14ac:dyDescent="0.25">
      <c r="A20783" s="40"/>
      <c r="F20783" s="509"/>
    </row>
    <row r="20784" spans="1:6" x14ac:dyDescent="0.25">
      <c r="A20784" s="40"/>
      <c r="F20784" s="509"/>
    </row>
    <row r="20785" spans="1:6" x14ac:dyDescent="0.25">
      <c r="A20785" s="40"/>
      <c r="F20785" s="509"/>
    </row>
    <row r="20786" spans="1:6" x14ac:dyDescent="0.25">
      <c r="A20786" s="40"/>
      <c r="F20786" s="509"/>
    </row>
    <row r="20787" spans="1:6" x14ac:dyDescent="0.25">
      <c r="A20787" s="40"/>
      <c r="F20787" s="509"/>
    </row>
    <row r="20788" spans="1:6" x14ac:dyDescent="0.25">
      <c r="A20788" s="40"/>
      <c r="F20788" s="509"/>
    </row>
    <row r="20789" spans="1:6" x14ac:dyDescent="0.25">
      <c r="A20789" s="40"/>
      <c r="F20789" s="509"/>
    </row>
    <row r="20790" spans="1:6" x14ac:dyDescent="0.25">
      <c r="A20790" s="40"/>
      <c r="F20790" s="509"/>
    </row>
    <row r="20791" spans="1:6" x14ac:dyDescent="0.25">
      <c r="A20791" s="40"/>
      <c r="F20791" s="509"/>
    </row>
    <row r="20792" spans="1:6" x14ac:dyDescent="0.25">
      <c r="A20792" s="40"/>
      <c r="F20792" s="509"/>
    </row>
    <row r="20793" spans="1:6" x14ac:dyDescent="0.25">
      <c r="A20793" s="40"/>
      <c r="F20793" s="509"/>
    </row>
    <row r="20794" spans="1:6" x14ac:dyDescent="0.25">
      <c r="A20794" s="40"/>
      <c r="F20794" s="509"/>
    </row>
    <row r="20795" spans="1:6" x14ac:dyDescent="0.25">
      <c r="A20795" s="40"/>
      <c r="F20795" s="509"/>
    </row>
    <row r="20796" spans="1:6" x14ac:dyDescent="0.25">
      <c r="A20796" s="40"/>
      <c r="F20796" s="509"/>
    </row>
    <row r="20797" spans="1:6" x14ac:dyDescent="0.25">
      <c r="A20797" s="40"/>
      <c r="F20797" s="509"/>
    </row>
    <row r="20798" spans="1:6" x14ac:dyDescent="0.25">
      <c r="A20798" s="40"/>
      <c r="F20798" s="509"/>
    </row>
    <row r="20799" spans="1:6" x14ac:dyDescent="0.25">
      <c r="A20799" s="40"/>
      <c r="F20799" s="509"/>
    </row>
    <row r="20800" spans="1:6" x14ac:dyDescent="0.25">
      <c r="A20800" s="40"/>
      <c r="F20800" s="509"/>
    </row>
    <row r="20801" spans="1:6" x14ac:dyDescent="0.25">
      <c r="A20801" s="40"/>
      <c r="F20801" s="509"/>
    </row>
    <row r="20802" spans="1:6" x14ac:dyDescent="0.25">
      <c r="A20802" s="40"/>
      <c r="F20802" s="509"/>
    </row>
    <row r="20803" spans="1:6" x14ac:dyDescent="0.25">
      <c r="A20803" s="40"/>
      <c r="F20803" s="509"/>
    </row>
    <row r="20804" spans="1:6" x14ac:dyDescent="0.25">
      <c r="A20804" s="40"/>
      <c r="F20804" s="509"/>
    </row>
    <row r="20805" spans="1:6" x14ac:dyDescent="0.25">
      <c r="A20805" s="40"/>
      <c r="F20805" s="509"/>
    </row>
    <row r="20806" spans="1:6" x14ac:dyDescent="0.25">
      <c r="A20806" s="40"/>
      <c r="F20806" s="509"/>
    </row>
    <row r="20807" spans="1:6" x14ac:dyDescent="0.25">
      <c r="A20807" s="40"/>
      <c r="F20807" s="509"/>
    </row>
    <row r="20808" spans="1:6" x14ac:dyDescent="0.25">
      <c r="A20808" s="40"/>
      <c r="F20808" s="509"/>
    </row>
    <row r="20809" spans="1:6" x14ac:dyDescent="0.25">
      <c r="A20809" s="40"/>
      <c r="F20809" s="509"/>
    </row>
    <row r="20810" spans="1:6" x14ac:dyDescent="0.25">
      <c r="A20810" s="40"/>
      <c r="F20810" s="509"/>
    </row>
    <row r="20811" spans="1:6" x14ac:dyDescent="0.25">
      <c r="A20811" s="40"/>
      <c r="F20811" s="509"/>
    </row>
    <row r="20812" spans="1:6" x14ac:dyDescent="0.25">
      <c r="A20812" s="40"/>
      <c r="F20812" s="509"/>
    </row>
    <row r="20813" spans="1:6" x14ac:dyDescent="0.25">
      <c r="A20813" s="40"/>
      <c r="F20813" s="509"/>
    </row>
    <row r="20814" spans="1:6" x14ac:dyDescent="0.25">
      <c r="A20814" s="40"/>
      <c r="F20814" s="509"/>
    </row>
    <row r="20815" spans="1:6" x14ac:dyDescent="0.25">
      <c r="A20815" s="40"/>
      <c r="F20815" s="509"/>
    </row>
    <row r="20816" spans="1:6" x14ac:dyDescent="0.25">
      <c r="A20816" s="40"/>
      <c r="F20816" s="509"/>
    </row>
    <row r="20817" spans="1:6" x14ac:dyDescent="0.25">
      <c r="A20817" s="40"/>
      <c r="F20817" s="509"/>
    </row>
    <row r="20818" spans="1:6" x14ac:dyDescent="0.25">
      <c r="A20818" s="40"/>
      <c r="F20818" s="509"/>
    </row>
    <row r="20819" spans="1:6" x14ac:dyDescent="0.25">
      <c r="A20819" s="40"/>
      <c r="F20819" s="509"/>
    </row>
    <row r="20820" spans="1:6" x14ac:dyDescent="0.25">
      <c r="A20820" s="40"/>
      <c r="F20820" s="509"/>
    </row>
    <row r="20821" spans="1:6" x14ac:dyDescent="0.25">
      <c r="A20821" s="40"/>
      <c r="F20821" s="509"/>
    </row>
    <row r="20822" spans="1:6" x14ac:dyDescent="0.25">
      <c r="A20822" s="40"/>
      <c r="F20822" s="509"/>
    </row>
    <row r="20823" spans="1:6" x14ac:dyDescent="0.25">
      <c r="A20823" s="40"/>
      <c r="F20823" s="509"/>
    </row>
    <row r="20824" spans="1:6" x14ac:dyDescent="0.25">
      <c r="A20824" s="40"/>
      <c r="F20824" s="509"/>
    </row>
    <row r="20825" spans="1:6" x14ac:dyDescent="0.25">
      <c r="A20825" s="40"/>
      <c r="F20825" s="509"/>
    </row>
    <row r="20826" spans="1:6" x14ac:dyDescent="0.25">
      <c r="A20826" s="40"/>
      <c r="F20826" s="509"/>
    </row>
    <row r="20827" spans="1:6" x14ac:dyDescent="0.25">
      <c r="A20827" s="40"/>
      <c r="F20827" s="509"/>
    </row>
    <row r="20828" spans="1:6" x14ac:dyDescent="0.25">
      <c r="A20828" s="40"/>
      <c r="F20828" s="509"/>
    </row>
    <row r="20829" spans="1:6" x14ac:dyDescent="0.25">
      <c r="A20829" s="40"/>
      <c r="F20829" s="509"/>
    </row>
    <row r="20830" spans="1:6" x14ac:dyDescent="0.25">
      <c r="A20830" s="40"/>
      <c r="F20830" s="509"/>
    </row>
    <row r="20831" spans="1:6" x14ac:dyDescent="0.25">
      <c r="A20831" s="40"/>
      <c r="F20831" s="509"/>
    </row>
    <row r="20832" spans="1:6" x14ac:dyDescent="0.25">
      <c r="A20832" s="40"/>
      <c r="F20832" s="509"/>
    </row>
    <row r="20833" spans="1:6" x14ac:dyDescent="0.25">
      <c r="A20833" s="40"/>
      <c r="F20833" s="509"/>
    </row>
    <row r="20834" spans="1:6" x14ac:dyDescent="0.25">
      <c r="A20834" s="40"/>
      <c r="F20834" s="509"/>
    </row>
    <row r="20835" spans="1:6" x14ac:dyDescent="0.25">
      <c r="A20835" s="40"/>
      <c r="F20835" s="509"/>
    </row>
    <row r="20836" spans="1:6" x14ac:dyDescent="0.25">
      <c r="A20836" s="40"/>
      <c r="F20836" s="509"/>
    </row>
    <row r="20837" spans="1:6" x14ac:dyDescent="0.25">
      <c r="A20837" s="40"/>
      <c r="F20837" s="509"/>
    </row>
    <row r="20838" spans="1:6" x14ac:dyDescent="0.25">
      <c r="A20838" s="40"/>
      <c r="F20838" s="509"/>
    </row>
    <row r="20839" spans="1:6" x14ac:dyDescent="0.25">
      <c r="A20839" s="40"/>
      <c r="F20839" s="509"/>
    </row>
    <row r="20840" spans="1:6" x14ac:dyDescent="0.25">
      <c r="A20840" s="40"/>
      <c r="F20840" s="509"/>
    </row>
    <row r="20841" spans="1:6" x14ac:dyDescent="0.25">
      <c r="A20841" s="40"/>
      <c r="F20841" s="509"/>
    </row>
    <row r="20842" spans="1:6" x14ac:dyDescent="0.25">
      <c r="A20842" s="40"/>
      <c r="F20842" s="509"/>
    </row>
    <row r="20843" spans="1:6" x14ac:dyDescent="0.25">
      <c r="A20843" s="40"/>
      <c r="F20843" s="509"/>
    </row>
    <row r="20844" spans="1:6" x14ac:dyDescent="0.25">
      <c r="A20844" s="40"/>
      <c r="F20844" s="509"/>
    </row>
    <row r="20845" spans="1:6" x14ac:dyDescent="0.25">
      <c r="A20845" s="40"/>
      <c r="F20845" s="509"/>
    </row>
    <row r="20846" spans="1:6" x14ac:dyDescent="0.25">
      <c r="A20846" s="40"/>
      <c r="F20846" s="509"/>
    </row>
    <row r="20847" spans="1:6" x14ac:dyDescent="0.25">
      <c r="A20847" s="40"/>
      <c r="F20847" s="509"/>
    </row>
    <row r="20848" spans="1:6" x14ac:dyDescent="0.25">
      <c r="A20848" s="40"/>
      <c r="F20848" s="509"/>
    </row>
    <row r="20849" spans="1:6" x14ac:dyDescent="0.25">
      <c r="A20849" s="40"/>
      <c r="F20849" s="509"/>
    </row>
    <row r="20850" spans="1:6" x14ac:dyDescent="0.25">
      <c r="A20850" s="40"/>
      <c r="F20850" s="509"/>
    </row>
    <row r="20851" spans="1:6" x14ac:dyDescent="0.25">
      <c r="A20851" s="40"/>
      <c r="F20851" s="509"/>
    </row>
    <row r="20852" spans="1:6" x14ac:dyDescent="0.25">
      <c r="A20852" s="40"/>
      <c r="F20852" s="509"/>
    </row>
    <row r="20853" spans="1:6" x14ac:dyDescent="0.25">
      <c r="A20853" s="40"/>
      <c r="F20853" s="509"/>
    </row>
    <row r="20854" spans="1:6" x14ac:dyDescent="0.25">
      <c r="A20854" s="40"/>
      <c r="F20854" s="509"/>
    </row>
    <row r="20855" spans="1:6" x14ac:dyDescent="0.25">
      <c r="A20855" s="40"/>
      <c r="F20855" s="509"/>
    </row>
    <row r="20856" spans="1:6" x14ac:dyDescent="0.25">
      <c r="A20856" s="40"/>
      <c r="F20856" s="509"/>
    </row>
    <row r="20857" spans="1:6" x14ac:dyDescent="0.25">
      <c r="A20857" s="40"/>
      <c r="F20857" s="509"/>
    </row>
    <row r="20858" spans="1:6" x14ac:dyDescent="0.25">
      <c r="A20858" s="40"/>
      <c r="F20858" s="509"/>
    </row>
    <row r="20859" spans="1:6" x14ac:dyDescent="0.25">
      <c r="A20859" s="40"/>
      <c r="F20859" s="509"/>
    </row>
    <row r="20860" spans="1:6" x14ac:dyDescent="0.25">
      <c r="A20860" s="40"/>
      <c r="F20860" s="509"/>
    </row>
    <row r="20861" spans="1:6" x14ac:dyDescent="0.25">
      <c r="A20861" s="40"/>
      <c r="F20861" s="509"/>
    </row>
    <row r="20862" spans="1:6" x14ac:dyDescent="0.25">
      <c r="A20862" s="40"/>
      <c r="F20862" s="509"/>
    </row>
    <row r="20863" spans="1:6" x14ac:dyDescent="0.25">
      <c r="A20863" s="40"/>
      <c r="F20863" s="509"/>
    </row>
    <row r="20864" spans="1:6" x14ac:dyDescent="0.25">
      <c r="A20864" s="40"/>
      <c r="F20864" s="509"/>
    </row>
    <row r="20865" spans="1:6" x14ac:dyDescent="0.25">
      <c r="A20865" s="40"/>
      <c r="F20865" s="509"/>
    </row>
    <row r="20866" spans="1:6" x14ac:dyDescent="0.25">
      <c r="A20866" s="40"/>
      <c r="F20866" s="509"/>
    </row>
    <row r="20867" spans="1:6" x14ac:dyDescent="0.25">
      <c r="A20867" s="40"/>
      <c r="F20867" s="509"/>
    </row>
    <row r="20868" spans="1:6" x14ac:dyDescent="0.25">
      <c r="A20868" s="40"/>
      <c r="F20868" s="509"/>
    </row>
    <row r="20869" spans="1:6" x14ac:dyDescent="0.25">
      <c r="A20869" s="40"/>
      <c r="F20869" s="509"/>
    </row>
    <row r="20870" spans="1:6" x14ac:dyDescent="0.25">
      <c r="A20870" s="40"/>
      <c r="F20870" s="509"/>
    </row>
    <row r="20871" spans="1:6" x14ac:dyDescent="0.25">
      <c r="A20871" s="40"/>
      <c r="F20871" s="509"/>
    </row>
    <row r="20872" spans="1:6" x14ac:dyDescent="0.25">
      <c r="A20872" s="40"/>
      <c r="F20872" s="509"/>
    </row>
    <row r="20873" spans="1:6" x14ac:dyDescent="0.25">
      <c r="A20873" s="40"/>
      <c r="F20873" s="509"/>
    </row>
    <row r="20874" spans="1:6" x14ac:dyDescent="0.25">
      <c r="A20874" s="40"/>
      <c r="F20874" s="509"/>
    </row>
    <row r="20875" spans="1:6" x14ac:dyDescent="0.25">
      <c r="A20875" s="40"/>
      <c r="F20875" s="509"/>
    </row>
    <row r="20876" spans="1:6" x14ac:dyDescent="0.25">
      <c r="A20876" s="40"/>
      <c r="F20876" s="509"/>
    </row>
    <row r="20877" spans="1:6" x14ac:dyDescent="0.25">
      <c r="A20877" s="40"/>
      <c r="F20877" s="509"/>
    </row>
    <row r="20878" spans="1:6" x14ac:dyDescent="0.25">
      <c r="A20878" s="40"/>
      <c r="F20878" s="509"/>
    </row>
    <row r="20879" spans="1:6" x14ac:dyDescent="0.25">
      <c r="A20879" s="40"/>
      <c r="F20879" s="509"/>
    </row>
    <row r="20880" spans="1:6" x14ac:dyDescent="0.25">
      <c r="A20880" s="40"/>
      <c r="F20880" s="509"/>
    </row>
    <row r="20881" spans="1:6" x14ac:dyDescent="0.25">
      <c r="A20881" s="40"/>
      <c r="F20881" s="509"/>
    </row>
    <row r="20882" spans="1:6" x14ac:dyDescent="0.25">
      <c r="A20882" s="40"/>
      <c r="F20882" s="509"/>
    </row>
    <row r="20883" spans="1:6" x14ac:dyDescent="0.25">
      <c r="A20883" s="40"/>
      <c r="F20883" s="509"/>
    </row>
    <row r="20884" spans="1:6" x14ac:dyDescent="0.25">
      <c r="A20884" s="40"/>
      <c r="F20884" s="509"/>
    </row>
    <row r="20885" spans="1:6" x14ac:dyDescent="0.25">
      <c r="A20885" s="40"/>
      <c r="F20885" s="509"/>
    </row>
    <row r="20886" spans="1:6" x14ac:dyDescent="0.25">
      <c r="A20886" s="40"/>
      <c r="F20886" s="509"/>
    </row>
    <row r="20887" spans="1:6" x14ac:dyDescent="0.25">
      <c r="A20887" s="40"/>
      <c r="F20887" s="509"/>
    </row>
    <row r="20888" spans="1:6" x14ac:dyDescent="0.25">
      <c r="A20888" s="40"/>
      <c r="F20888" s="509"/>
    </row>
    <row r="20889" spans="1:6" x14ac:dyDescent="0.25">
      <c r="A20889" s="40"/>
      <c r="F20889" s="509"/>
    </row>
    <row r="20890" spans="1:6" x14ac:dyDescent="0.25">
      <c r="A20890" s="40"/>
      <c r="F20890" s="509"/>
    </row>
    <row r="20891" spans="1:6" x14ac:dyDescent="0.25">
      <c r="A20891" s="40"/>
      <c r="F20891" s="509"/>
    </row>
    <row r="20892" spans="1:6" x14ac:dyDescent="0.25">
      <c r="A20892" s="40"/>
      <c r="F20892" s="509"/>
    </row>
    <row r="20893" spans="1:6" x14ac:dyDescent="0.25">
      <c r="A20893" s="40"/>
      <c r="F20893" s="509"/>
    </row>
    <row r="20894" spans="1:6" x14ac:dyDescent="0.25">
      <c r="A20894" s="40"/>
      <c r="F20894" s="509"/>
    </row>
    <row r="20895" spans="1:6" x14ac:dyDescent="0.25">
      <c r="A20895" s="40"/>
      <c r="F20895" s="509"/>
    </row>
    <row r="20896" spans="1:6" x14ac:dyDescent="0.25">
      <c r="A20896" s="40"/>
      <c r="F20896" s="509"/>
    </row>
    <row r="20897" spans="1:6" x14ac:dyDescent="0.25">
      <c r="A20897" s="40"/>
      <c r="F20897" s="509"/>
    </row>
    <row r="20898" spans="1:6" x14ac:dyDescent="0.25">
      <c r="A20898" s="40"/>
      <c r="F20898" s="509"/>
    </row>
    <row r="20899" spans="1:6" x14ac:dyDescent="0.25">
      <c r="A20899" s="40"/>
      <c r="F20899" s="509"/>
    </row>
    <row r="20900" spans="1:6" x14ac:dyDescent="0.25">
      <c r="A20900" s="40"/>
      <c r="F20900" s="509"/>
    </row>
    <row r="20901" spans="1:6" x14ac:dyDescent="0.25">
      <c r="A20901" s="40"/>
      <c r="F20901" s="509"/>
    </row>
    <row r="20902" spans="1:6" x14ac:dyDescent="0.25">
      <c r="A20902" s="40"/>
      <c r="F20902" s="509"/>
    </row>
    <row r="20903" spans="1:6" x14ac:dyDescent="0.25">
      <c r="A20903" s="40"/>
      <c r="F20903" s="509"/>
    </row>
    <row r="20904" spans="1:6" x14ac:dyDescent="0.25">
      <c r="A20904" s="40"/>
      <c r="F20904" s="509"/>
    </row>
    <row r="20905" spans="1:6" x14ac:dyDescent="0.25">
      <c r="A20905" s="40"/>
      <c r="F20905" s="509"/>
    </row>
    <row r="20906" spans="1:6" x14ac:dyDescent="0.25">
      <c r="A20906" s="40"/>
      <c r="F20906" s="509"/>
    </row>
    <row r="20907" spans="1:6" x14ac:dyDescent="0.25">
      <c r="A20907" s="40"/>
      <c r="F20907" s="509"/>
    </row>
    <row r="20908" spans="1:6" x14ac:dyDescent="0.25">
      <c r="A20908" s="40"/>
      <c r="F20908" s="509"/>
    </row>
    <row r="20909" spans="1:6" x14ac:dyDescent="0.25">
      <c r="A20909" s="40"/>
      <c r="F20909" s="509"/>
    </row>
    <row r="20910" spans="1:6" x14ac:dyDescent="0.25">
      <c r="A20910" s="40"/>
      <c r="F20910" s="509"/>
    </row>
    <row r="20911" spans="1:6" x14ac:dyDescent="0.25">
      <c r="A20911" s="40"/>
      <c r="F20911" s="509"/>
    </row>
    <row r="20912" spans="1:6" x14ac:dyDescent="0.25">
      <c r="A20912" s="40"/>
      <c r="F20912" s="509"/>
    </row>
    <row r="20913" spans="1:6" x14ac:dyDescent="0.25">
      <c r="A20913" s="40"/>
      <c r="F20913" s="509"/>
    </row>
    <row r="20914" spans="1:6" x14ac:dyDescent="0.25">
      <c r="A20914" s="40"/>
      <c r="F20914" s="509"/>
    </row>
    <row r="20915" spans="1:6" x14ac:dyDescent="0.25">
      <c r="A20915" s="40"/>
      <c r="F20915" s="509"/>
    </row>
    <row r="20916" spans="1:6" x14ac:dyDescent="0.25">
      <c r="A20916" s="40"/>
      <c r="F20916" s="509"/>
    </row>
    <row r="20917" spans="1:6" x14ac:dyDescent="0.25">
      <c r="A20917" s="40"/>
      <c r="F20917" s="509"/>
    </row>
    <row r="20918" spans="1:6" x14ac:dyDescent="0.25">
      <c r="A20918" s="40"/>
      <c r="F20918" s="509"/>
    </row>
    <row r="20919" spans="1:6" x14ac:dyDescent="0.25">
      <c r="A20919" s="40"/>
      <c r="F20919" s="509"/>
    </row>
    <row r="20920" spans="1:6" x14ac:dyDescent="0.25">
      <c r="A20920" s="40"/>
      <c r="F20920" s="509"/>
    </row>
    <row r="20921" spans="1:6" x14ac:dyDescent="0.25">
      <c r="A20921" s="40"/>
      <c r="F20921" s="509"/>
    </row>
    <row r="20922" spans="1:6" x14ac:dyDescent="0.25">
      <c r="A20922" s="40"/>
      <c r="F20922" s="509"/>
    </row>
    <row r="20923" spans="1:6" x14ac:dyDescent="0.25">
      <c r="A20923" s="40"/>
      <c r="F20923" s="509"/>
    </row>
    <row r="20924" spans="1:6" x14ac:dyDescent="0.25">
      <c r="A20924" s="40"/>
      <c r="F20924" s="509"/>
    </row>
    <row r="20925" spans="1:6" x14ac:dyDescent="0.25">
      <c r="A20925" s="40"/>
      <c r="F20925" s="509"/>
    </row>
    <row r="20926" spans="1:6" x14ac:dyDescent="0.25">
      <c r="A20926" s="40"/>
      <c r="F20926" s="509"/>
    </row>
    <row r="20927" spans="1:6" x14ac:dyDescent="0.25">
      <c r="A20927" s="40"/>
      <c r="F20927" s="509"/>
    </row>
    <row r="20928" spans="1:6" x14ac:dyDescent="0.25">
      <c r="A20928" s="40"/>
      <c r="F20928" s="509"/>
    </row>
    <row r="20929" spans="1:6" x14ac:dyDescent="0.25">
      <c r="A20929" s="40"/>
      <c r="F20929" s="509"/>
    </row>
    <row r="20930" spans="1:6" x14ac:dyDescent="0.25">
      <c r="A20930" s="40"/>
      <c r="F20930" s="509"/>
    </row>
    <row r="20931" spans="1:6" x14ac:dyDescent="0.25">
      <c r="A20931" s="40"/>
      <c r="F20931" s="509"/>
    </row>
    <row r="20932" spans="1:6" x14ac:dyDescent="0.25">
      <c r="A20932" s="40"/>
      <c r="F20932" s="509"/>
    </row>
    <row r="20933" spans="1:6" x14ac:dyDescent="0.25">
      <c r="A20933" s="40"/>
      <c r="F20933" s="509"/>
    </row>
    <row r="20934" spans="1:6" x14ac:dyDescent="0.25">
      <c r="A20934" s="40"/>
      <c r="F20934" s="509"/>
    </row>
    <row r="20935" spans="1:6" x14ac:dyDescent="0.25">
      <c r="A20935" s="40"/>
      <c r="F20935" s="509"/>
    </row>
    <row r="20936" spans="1:6" x14ac:dyDescent="0.25">
      <c r="A20936" s="40"/>
      <c r="F20936" s="509"/>
    </row>
    <row r="20937" spans="1:6" x14ac:dyDescent="0.25">
      <c r="A20937" s="40"/>
      <c r="F20937" s="509"/>
    </row>
    <row r="20938" spans="1:6" x14ac:dyDescent="0.25">
      <c r="A20938" s="40"/>
      <c r="F20938" s="509"/>
    </row>
    <row r="20939" spans="1:6" x14ac:dyDescent="0.25">
      <c r="A20939" s="40"/>
      <c r="F20939" s="509"/>
    </row>
    <row r="20940" spans="1:6" x14ac:dyDescent="0.25">
      <c r="A20940" s="40"/>
      <c r="F20940" s="509"/>
    </row>
    <row r="20941" spans="1:6" x14ac:dyDescent="0.25">
      <c r="A20941" s="40"/>
      <c r="F20941" s="509"/>
    </row>
    <row r="20942" spans="1:6" x14ac:dyDescent="0.25">
      <c r="A20942" s="40"/>
      <c r="F20942" s="509"/>
    </row>
    <row r="20943" spans="1:6" x14ac:dyDescent="0.25">
      <c r="A20943" s="40"/>
      <c r="F20943" s="509"/>
    </row>
    <row r="20944" spans="1:6" x14ac:dyDescent="0.25">
      <c r="A20944" s="40"/>
      <c r="F20944" s="509"/>
    </row>
    <row r="20945" spans="1:6" x14ac:dyDescent="0.25">
      <c r="A20945" s="40"/>
      <c r="F20945" s="509"/>
    </row>
    <row r="20946" spans="1:6" x14ac:dyDescent="0.25">
      <c r="A20946" s="40"/>
      <c r="F20946" s="509"/>
    </row>
    <row r="20947" spans="1:6" x14ac:dyDescent="0.25">
      <c r="A20947" s="40"/>
      <c r="F20947" s="509"/>
    </row>
    <row r="20948" spans="1:6" x14ac:dyDescent="0.25">
      <c r="A20948" s="40"/>
      <c r="F20948" s="509"/>
    </row>
    <row r="20949" spans="1:6" x14ac:dyDescent="0.25">
      <c r="A20949" s="40"/>
      <c r="F20949" s="509"/>
    </row>
    <row r="20950" spans="1:6" x14ac:dyDescent="0.25">
      <c r="A20950" s="40"/>
      <c r="F20950" s="509"/>
    </row>
    <row r="20951" spans="1:6" x14ac:dyDescent="0.25">
      <c r="A20951" s="40"/>
      <c r="F20951" s="509"/>
    </row>
    <row r="20952" spans="1:6" x14ac:dyDescent="0.25">
      <c r="A20952" s="40"/>
      <c r="F20952" s="509"/>
    </row>
    <row r="20953" spans="1:6" x14ac:dyDescent="0.25">
      <c r="A20953" s="40"/>
      <c r="F20953" s="509"/>
    </row>
    <row r="20954" spans="1:6" x14ac:dyDescent="0.25">
      <c r="A20954" s="40"/>
      <c r="F20954" s="509"/>
    </row>
    <row r="20955" spans="1:6" x14ac:dyDescent="0.25">
      <c r="A20955" s="40"/>
      <c r="F20955" s="509"/>
    </row>
    <row r="20956" spans="1:6" x14ac:dyDescent="0.25">
      <c r="A20956" s="40"/>
      <c r="F20956" s="509"/>
    </row>
    <row r="20957" spans="1:6" x14ac:dyDescent="0.25">
      <c r="A20957" s="40"/>
      <c r="F20957" s="509"/>
    </row>
    <row r="20958" spans="1:6" x14ac:dyDescent="0.25">
      <c r="A20958" s="40"/>
      <c r="F20958" s="509"/>
    </row>
    <row r="20959" spans="1:6" x14ac:dyDescent="0.25">
      <c r="A20959" s="40"/>
      <c r="F20959" s="509"/>
    </row>
    <row r="20960" spans="1:6" x14ac:dyDescent="0.25">
      <c r="A20960" s="40"/>
      <c r="F20960" s="509"/>
    </row>
    <row r="20961" spans="1:6" x14ac:dyDescent="0.25">
      <c r="A20961" s="40"/>
      <c r="F20961" s="509"/>
    </row>
    <row r="20962" spans="1:6" x14ac:dyDescent="0.25">
      <c r="A20962" s="40"/>
      <c r="F20962" s="509"/>
    </row>
    <row r="20963" spans="1:6" x14ac:dyDescent="0.25">
      <c r="A20963" s="40"/>
      <c r="F20963" s="509"/>
    </row>
    <row r="20964" spans="1:6" x14ac:dyDescent="0.25">
      <c r="A20964" s="40"/>
      <c r="F20964" s="509"/>
    </row>
    <row r="20965" spans="1:6" x14ac:dyDescent="0.25">
      <c r="A20965" s="40"/>
      <c r="F20965" s="509"/>
    </row>
    <row r="20966" spans="1:6" x14ac:dyDescent="0.25">
      <c r="A20966" s="40"/>
      <c r="F20966" s="509"/>
    </row>
    <row r="20967" spans="1:6" x14ac:dyDescent="0.25">
      <c r="A20967" s="40"/>
      <c r="F20967" s="509"/>
    </row>
    <row r="20968" spans="1:6" x14ac:dyDescent="0.25">
      <c r="A20968" s="40"/>
      <c r="F20968" s="509"/>
    </row>
    <row r="20969" spans="1:6" x14ac:dyDescent="0.25">
      <c r="A20969" s="40"/>
      <c r="F20969" s="509"/>
    </row>
    <row r="20970" spans="1:6" x14ac:dyDescent="0.25">
      <c r="A20970" s="40"/>
      <c r="F20970" s="509"/>
    </row>
    <row r="20971" spans="1:6" x14ac:dyDescent="0.25">
      <c r="A20971" s="40"/>
      <c r="F20971" s="509"/>
    </row>
    <row r="20972" spans="1:6" x14ac:dyDescent="0.25">
      <c r="A20972" s="40"/>
      <c r="F20972" s="509"/>
    </row>
    <row r="20973" spans="1:6" x14ac:dyDescent="0.25">
      <c r="A20973" s="40"/>
      <c r="F20973" s="509"/>
    </row>
    <row r="20974" spans="1:6" x14ac:dyDescent="0.25">
      <c r="A20974" s="40"/>
      <c r="F20974" s="509"/>
    </row>
    <row r="20975" spans="1:6" x14ac:dyDescent="0.25">
      <c r="A20975" s="40"/>
      <c r="F20975" s="509"/>
    </row>
    <row r="20976" spans="1:6" x14ac:dyDescent="0.25">
      <c r="A20976" s="40"/>
      <c r="F20976" s="509"/>
    </row>
    <row r="20977" spans="1:6" x14ac:dyDescent="0.25">
      <c r="A20977" s="40"/>
      <c r="F20977" s="509"/>
    </row>
    <row r="20978" spans="1:6" x14ac:dyDescent="0.25">
      <c r="A20978" s="40"/>
      <c r="F20978" s="509"/>
    </row>
    <row r="20979" spans="1:6" x14ac:dyDescent="0.25">
      <c r="A20979" s="40"/>
      <c r="F20979" s="509"/>
    </row>
    <row r="20980" spans="1:6" x14ac:dyDescent="0.25">
      <c r="A20980" s="40"/>
      <c r="F20980" s="509"/>
    </row>
    <row r="20981" spans="1:6" x14ac:dyDescent="0.25">
      <c r="A20981" s="40"/>
      <c r="F20981" s="509"/>
    </row>
    <row r="20982" spans="1:6" x14ac:dyDescent="0.25">
      <c r="A20982" s="40"/>
      <c r="F20982" s="509"/>
    </row>
    <row r="20983" spans="1:6" x14ac:dyDescent="0.25">
      <c r="A20983" s="40"/>
      <c r="F20983" s="509"/>
    </row>
    <row r="20984" spans="1:6" x14ac:dyDescent="0.25">
      <c r="A20984" s="40"/>
      <c r="F20984" s="509"/>
    </row>
    <row r="20985" spans="1:6" x14ac:dyDescent="0.25">
      <c r="A20985" s="40"/>
      <c r="F20985" s="509"/>
    </row>
    <row r="20986" spans="1:6" x14ac:dyDescent="0.25">
      <c r="A20986" s="40"/>
      <c r="F20986" s="509"/>
    </row>
    <row r="20987" spans="1:6" x14ac:dyDescent="0.25">
      <c r="A20987" s="40"/>
      <c r="F20987" s="509"/>
    </row>
    <row r="20988" spans="1:6" x14ac:dyDescent="0.25">
      <c r="A20988" s="40"/>
      <c r="F20988" s="509"/>
    </row>
    <row r="20989" spans="1:6" x14ac:dyDescent="0.25">
      <c r="A20989" s="40"/>
      <c r="F20989" s="509"/>
    </row>
    <row r="20990" spans="1:6" x14ac:dyDescent="0.25">
      <c r="A20990" s="40"/>
      <c r="F20990" s="509"/>
    </row>
    <row r="20991" spans="1:6" x14ac:dyDescent="0.25">
      <c r="A20991" s="40"/>
      <c r="F20991" s="509"/>
    </row>
    <row r="20992" spans="1:6" x14ac:dyDescent="0.25">
      <c r="A20992" s="40"/>
      <c r="F20992" s="509"/>
    </row>
    <row r="20993" spans="1:6" x14ac:dyDescent="0.25">
      <c r="A20993" s="40"/>
      <c r="F20993" s="509"/>
    </row>
    <row r="20994" spans="1:6" x14ac:dyDescent="0.25">
      <c r="A20994" s="40"/>
      <c r="F20994" s="509"/>
    </row>
    <row r="20995" spans="1:6" x14ac:dyDescent="0.25">
      <c r="A20995" s="40"/>
      <c r="F20995" s="509"/>
    </row>
    <row r="20996" spans="1:6" x14ac:dyDescent="0.25">
      <c r="A20996" s="40"/>
      <c r="F20996" s="509"/>
    </row>
    <row r="20997" spans="1:6" x14ac:dyDescent="0.25">
      <c r="A20997" s="40"/>
      <c r="F20997" s="509"/>
    </row>
    <row r="20998" spans="1:6" x14ac:dyDescent="0.25">
      <c r="A20998" s="40"/>
      <c r="F20998" s="509"/>
    </row>
    <row r="20999" spans="1:6" x14ac:dyDescent="0.25">
      <c r="A20999" s="40"/>
      <c r="F20999" s="509"/>
    </row>
    <row r="21000" spans="1:6" x14ac:dyDescent="0.25">
      <c r="A21000" s="40"/>
      <c r="F21000" s="509"/>
    </row>
    <row r="21001" spans="1:6" x14ac:dyDescent="0.25">
      <c r="A21001" s="40"/>
      <c r="F21001" s="509"/>
    </row>
    <row r="21002" spans="1:6" x14ac:dyDescent="0.25">
      <c r="A21002" s="40"/>
      <c r="F21002" s="509"/>
    </row>
    <row r="21003" spans="1:6" x14ac:dyDescent="0.25">
      <c r="A21003" s="40"/>
      <c r="F21003" s="509"/>
    </row>
    <row r="21004" spans="1:6" x14ac:dyDescent="0.25">
      <c r="A21004" s="40"/>
      <c r="F21004" s="509"/>
    </row>
    <row r="21005" spans="1:6" x14ac:dyDescent="0.25">
      <c r="A21005" s="40"/>
      <c r="F21005" s="509"/>
    </row>
    <row r="21006" spans="1:6" x14ac:dyDescent="0.25">
      <c r="A21006" s="40"/>
      <c r="F21006" s="509"/>
    </row>
    <row r="21007" spans="1:6" x14ac:dyDescent="0.25">
      <c r="A21007" s="40"/>
      <c r="F21007" s="509"/>
    </row>
    <row r="21008" spans="1:6" x14ac:dyDescent="0.25">
      <c r="A21008" s="40"/>
      <c r="F21008" s="509"/>
    </row>
    <row r="21009" spans="1:6" x14ac:dyDescent="0.25">
      <c r="A21009" s="40"/>
      <c r="F21009" s="509"/>
    </row>
    <row r="21010" spans="1:6" x14ac:dyDescent="0.25">
      <c r="A21010" s="40"/>
      <c r="F21010" s="509"/>
    </row>
    <row r="21011" spans="1:6" x14ac:dyDescent="0.25">
      <c r="A21011" s="40"/>
      <c r="F21011" s="509"/>
    </row>
    <row r="21012" spans="1:6" x14ac:dyDescent="0.25">
      <c r="A21012" s="40"/>
      <c r="F21012" s="509"/>
    </row>
    <row r="21013" spans="1:6" x14ac:dyDescent="0.25">
      <c r="A21013" s="40"/>
      <c r="F21013" s="509"/>
    </row>
    <row r="21014" spans="1:6" x14ac:dyDescent="0.25">
      <c r="A21014" s="40"/>
      <c r="F21014" s="509"/>
    </row>
    <row r="21015" spans="1:6" x14ac:dyDescent="0.25">
      <c r="A21015" s="40"/>
      <c r="F21015" s="509"/>
    </row>
    <row r="21016" spans="1:6" x14ac:dyDescent="0.25">
      <c r="A21016" s="40"/>
      <c r="F21016" s="509"/>
    </row>
    <row r="21017" spans="1:6" x14ac:dyDescent="0.25">
      <c r="A21017" s="40"/>
      <c r="F21017" s="509"/>
    </row>
    <row r="21018" spans="1:6" x14ac:dyDescent="0.25">
      <c r="A21018" s="40"/>
      <c r="F21018" s="509"/>
    </row>
    <row r="21019" spans="1:6" x14ac:dyDescent="0.25">
      <c r="A21019" s="40"/>
      <c r="F21019" s="509"/>
    </row>
    <row r="21020" spans="1:6" x14ac:dyDescent="0.25">
      <c r="A21020" s="40"/>
      <c r="F21020" s="509"/>
    </row>
    <row r="21021" spans="1:6" x14ac:dyDescent="0.25">
      <c r="A21021" s="40"/>
      <c r="F21021" s="509"/>
    </row>
    <row r="21022" spans="1:6" x14ac:dyDescent="0.25">
      <c r="A21022" s="40"/>
      <c r="F21022" s="509"/>
    </row>
    <row r="21023" spans="1:6" x14ac:dyDescent="0.25">
      <c r="A21023" s="40"/>
      <c r="F21023" s="509"/>
    </row>
    <row r="21024" spans="1:6" x14ac:dyDescent="0.25">
      <c r="A21024" s="40"/>
      <c r="F21024" s="509"/>
    </row>
    <row r="21025" spans="1:6" x14ac:dyDescent="0.25">
      <c r="A21025" s="40"/>
      <c r="F21025" s="509"/>
    </row>
    <row r="21026" spans="1:6" x14ac:dyDescent="0.25">
      <c r="A21026" s="40"/>
      <c r="F21026" s="509"/>
    </row>
    <row r="21027" spans="1:6" x14ac:dyDescent="0.25">
      <c r="A21027" s="40"/>
      <c r="F21027" s="509"/>
    </row>
    <row r="21028" spans="1:6" x14ac:dyDescent="0.25">
      <c r="A21028" s="40"/>
      <c r="F21028" s="509"/>
    </row>
    <row r="21029" spans="1:6" x14ac:dyDescent="0.25">
      <c r="A21029" s="40"/>
      <c r="F21029" s="509"/>
    </row>
    <row r="21030" spans="1:6" x14ac:dyDescent="0.25">
      <c r="A21030" s="40"/>
      <c r="F21030" s="509"/>
    </row>
    <row r="21031" spans="1:6" x14ac:dyDescent="0.25">
      <c r="A21031" s="40"/>
      <c r="F21031" s="509"/>
    </row>
    <row r="21032" spans="1:6" x14ac:dyDescent="0.25">
      <c r="A21032" s="40"/>
      <c r="F21032" s="509"/>
    </row>
    <row r="21033" spans="1:6" x14ac:dyDescent="0.25">
      <c r="A21033" s="40"/>
      <c r="F21033" s="509"/>
    </row>
    <row r="21034" spans="1:6" x14ac:dyDescent="0.25">
      <c r="A21034" s="40"/>
      <c r="F21034" s="509"/>
    </row>
    <row r="21035" spans="1:6" x14ac:dyDescent="0.25">
      <c r="A21035" s="40"/>
      <c r="F21035" s="509"/>
    </row>
    <row r="21036" spans="1:6" x14ac:dyDescent="0.25">
      <c r="A21036" s="40"/>
      <c r="F21036" s="509"/>
    </row>
    <row r="21037" spans="1:6" x14ac:dyDescent="0.25">
      <c r="A21037" s="40"/>
      <c r="F21037" s="509"/>
    </row>
    <row r="21038" spans="1:6" x14ac:dyDescent="0.25">
      <c r="A21038" s="40"/>
      <c r="F21038" s="509"/>
    </row>
    <row r="21039" spans="1:6" x14ac:dyDescent="0.25">
      <c r="A21039" s="40"/>
      <c r="F21039" s="509"/>
    </row>
    <row r="21040" spans="1:6" x14ac:dyDescent="0.25">
      <c r="A21040" s="40"/>
      <c r="F21040" s="509"/>
    </row>
    <row r="21041" spans="1:6" x14ac:dyDescent="0.25">
      <c r="A21041" s="40"/>
      <c r="F21041" s="509"/>
    </row>
    <row r="21042" spans="1:6" x14ac:dyDescent="0.25">
      <c r="A21042" s="40"/>
      <c r="F21042" s="509"/>
    </row>
    <row r="21043" spans="1:6" x14ac:dyDescent="0.25">
      <c r="A21043" s="40"/>
      <c r="F21043" s="509"/>
    </row>
    <row r="21044" spans="1:6" x14ac:dyDescent="0.25">
      <c r="A21044" s="40"/>
      <c r="F21044" s="509"/>
    </row>
    <row r="21045" spans="1:6" x14ac:dyDescent="0.25">
      <c r="A21045" s="40"/>
      <c r="F21045" s="509"/>
    </row>
    <row r="21046" spans="1:6" x14ac:dyDescent="0.25">
      <c r="A21046" s="40"/>
      <c r="F21046" s="509"/>
    </row>
    <row r="21047" spans="1:6" x14ac:dyDescent="0.25">
      <c r="A21047" s="40"/>
      <c r="F21047" s="509"/>
    </row>
    <row r="21048" spans="1:6" x14ac:dyDescent="0.25">
      <c r="A21048" s="40"/>
      <c r="F21048" s="509"/>
    </row>
    <row r="21049" spans="1:6" x14ac:dyDescent="0.25">
      <c r="A21049" s="40"/>
      <c r="F21049" s="509"/>
    </row>
    <row r="21050" spans="1:6" x14ac:dyDescent="0.25">
      <c r="A21050" s="40"/>
      <c r="F21050" s="509"/>
    </row>
    <row r="21051" spans="1:6" x14ac:dyDescent="0.25">
      <c r="A21051" s="40"/>
      <c r="F21051" s="509"/>
    </row>
    <row r="21052" spans="1:6" x14ac:dyDescent="0.25">
      <c r="A21052" s="40"/>
      <c r="F21052" s="509"/>
    </row>
    <row r="21053" spans="1:6" x14ac:dyDescent="0.25">
      <c r="A21053" s="40"/>
      <c r="F21053" s="509"/>
    </row>
    <row r="21054" spans="1:6" x14ac:dyDescent="0.25">
      <c r="A21054" s="40"/>
      <c r="F21054" s="509"/>
    </row>
    <row r="21055" spans="1:6" x14ac:dyDescent="0.25">
      <c r="A21055" s="40"/>
      <c r="F21055" s="509"/>
    </row>
    <row r="21056" spans="1:6" x14ac:dyDescent="0.25">
      <c r="A21056" s="40"/>
      <c r="F21056" s="509"/>
    </row>
    <row r="21057" spans="1:6" x14ac:dyDescent="0.25">
      <c r="A21057" s="40"/>
      <c r="F21057" s="509"/>
    </row>
    <row r="21058" spans="1:6" x14ac:dyDescent="0.25">
      <c r="A21058" s="40"/>
      <c r="F21058" s="509"/>
    </row>
    <row r="21059" spans="1:6" x14ac:dyDescent="0.25">
      <c r="A21059" s="40"/>
      <c r="F21059" s="509"/>
    </row>
    <row r="21060" spans="1:6" x14ac:dyDescent="0.25">
      <c r="A21060" s="40"/>
      <c r="F21060" s="509"/>
    </row>
    <row r="21061" spans="1:6" x14ac:dyDescent="0.25">
      <c r="A21061" s="40"/>
      <c r="F21061" s="509"/>
    </row>
    <row r="21062" spans="1:6" x14ac:dyDescent="0.25">
      <c r="A21062" s="40"/>
      <c r="F21062" s="509"/>
    </row>
    <row r="21063" spans="1:6" x14ac:dyDescent="0.25">
      <c r="A21063" s="40"/>
      <c r="F21063" s="509"/>
    </row>
    <row r="21064" spans="1:6" x14ac:dyDescent="0.25">
      <c r="A21064" s="40"/>
      <c r="F21064" s="509"/>
    </row>
    <row r="21065" spans="1:6" x14ac:dyDescent="0.25">
      <c r="A21065" s="40"/>
      <c r="F21065" s="509"/>
    </row>
    <row r="21066" spans="1:6" x14ac:dyDescent="0.25">
      <c r="A21066" s="40"/>
      <c r="F21066" s="509"/>
    </row>
    <row r="21067" spans="1:6" x14ac:dyDescent="0.25">
      <c r="A21067" s="40"/>
      <c r="F21067" s="509"/>
    </row>
    <row r="21068" spans="1:6" x14ac:dyDescent="0.25">
      <c r="A21068" s="40"/>
      <c r="F21068" s="509"/>
    </row>
    <row r="21069" spans="1:6" x14ac:dyDescent="0.25">
      <c r="A21069" s="40"/>
      <c r="F21069" s="509"/>
    </row>
    <row r="21070" spans="1:6" x14ac:dyDescent="0.25">
      <c r="A21070" s="40"/>
      <c r="F21070" s="509"/>
    </row>
    <row r="21071" spans="1:6" x14ac:dyDescent="0.25">
      <c r="A21071" s="40"/>
      <c r="F21071" s="509"/>
    </row>
    <row r="21072" spans="1:6" x14ac:dyDescent="0.25">
      <c r="A21072" s="40"/>
      <c r="F21072" s="509"/>
    </row>
    <row r="21073" spans="1:6" x14ac:dyDescent="0.25">
      <c r="A21073" s="40"/>
      <c r="F21073" s="509"/>
    </row>
    <row r="21074" spans="1:6" x14ac:dyDescent="0.25">
      <c r="A21074" s="40"/>
      <c r="F21074" s="509"/>
    </row>
    <row r="21075" spans="1:6" x14ac:dyDescent="0.25">
      <c r="A21075" s="40"/>
      <c r="F21075" s="509"/>
    </row>
    <row r="21076" spans="1:6" x14ac:dyDescent="0.25">
      <c r="A21076" s="40"/>
      <c r="F21076" s="509"/>
    </row>
    <row r="21077" spans="1:6" x14ac:dyDescent="0.25">
      <c r="A21077" s="40"/>
      <c r="F21077" s="509"/>
    </row>
    <row r="21078" spans="1:6" x14ac:dyDescent="0.25">
      <c r="A21078" s="40"/>
      <c r="F21078" s="509"/>
    </row>
    <row r="21079" spans="1:6" x14ac:dyDescent="0.25">
      <c r="A21079" s="40"/>
      <c r="F21079" s="509"/>
    </row>
    <row r="21080" spans="1:6" x14ac:dyDescent="0.25">
      <c r="A21080" s="40"/>
      <c r="F21080" s="509"/>
    </row>
    <row r="21081" spans="1:6" x14ac:dyDescent="0.25">
      <c r="A21081" s="40"/>
      <c r="F21081" s="509"/>
    </row>
    <row r="21082" spans="1:6" x14ac:dyDescent="0.25">
      <c r="A21082" s="40"/>
      <c r="F21082" s="509"/>
    </row>
    <row r="21083" spans="1:6" x14ac:dyDescent="0.25">
      <c r="A21083" s="40"/>
      <c r="F21083" s="509"/>
    </row>
    <row r="21084" spans="1:6" x14ac:dyDescent="0.25">
      <c r="A21084" s="40"/>
      <c r="F21084" s="509"/>
    </row>
    <row r="21085" spans="1:6" x14ac:dyDescent="0.25">
      <c r="A21085" s="40"/>
      <c r="F21085" s="509"/>
    </row>
    <row r="21086" spans="1:6" x14ac:dyDescent="0.25">
      <c r="A21086" s="40"/>
      <c r="F21086" s="509"/>
    </row>
    <row r="21087" spans="1:6" x14ac:dyDescent="0.25">
      <c r="A21087" s="40"/>
      <c r="F21087" s="509"/>
    </row>
    <row r="21088" spans="1:6" x14ac:dyDescent="0.25">
      <c r="A21088" s="40"/>
      <c r="F21088" s="509"/>
    </row>
    <row r="21089" spans="1:6" x14ac:dyDescent="0.25">
      <c r="A21089" s="40"/>
      <c r="F21089" s="509"/>
    </row>
    <row r="21090" spans="1:6" x14ac:dyDescent="0.25">
      <c r="A21090" s="40"/>
      <c r="F21090" s="509"/>
    </row>
    <row r="21091" spans="1:6" x14ac:dyDescent="0.25">
      <c r="A21091" s="40"/>
      <c r="F21091" s="509"/>
    </row>
    <row r="21092" spans="1:6" x14ac:dyDescent="0.25">
      <c r="A21092" s="40"/>
      <c r="F21092" s="509"/>
    </row>
    <row r="21093" spans="1:6" x14ac:dyDescent="0.25">
      <c r="A21093" s="40"/>
      <c r="F21093" s="509"/>
    </row>
    <row r="21094" spans="1:6" x14ac:dyDescent="0.25">
      <c r="A21094" s="40"/>
      <c r="F21094" s="509"/>
    </row>
    <row r="21095" spans="1:6" x14ac:dyDescent="0.25">
      <c r="A21095" s="40"/>
      <c r="F21095" s="509"/>
    </row>
    <row r="21096" spans="1:6" x14ac:dyDescent="0.25">
      <c r="A21096" s="40"/>
      <c r="F21096" s="509"/>
    </row>
    <row r="21097" spans="1:6" x14ac:dyDescent="0.25">
      <c r="A21097" s="40"/>
      <c r="F21097" s="509"/>
    </row>
    <row r="21098" spans="1:6" x14ac:dyDescent="0.25">
      <c r="A21098" s="40"/>
      <c r="F21098" s="509"/>
    </row>
    <row r="21099" spans="1:6" x14ac:dyDescent="0.25">
      <c r="A21099" s="40"/>
      <c r="F21099" s="509"/>
    </row>
    <row r="21100" spans="1:6" x14ac:dyDescent="0.25">
      <c r="A21100" s="40"/>
      <c r="F21100" s="509"/>
    </row>
    <row r="21101" spans="1:6" x14ac:dyDescent="0.25">
      <c r="A21101" s="40"/>
      <c r="F21101" s="509"/>
    </row>
    <row r="21102" spans="1:6" x14ac:dyDescent="0.25">
      <c r="A21102" s="40"/>
      <c r="F21102" s="509"/>
    </row>
    <row r="21103" spans="1:6" x14ac:dyDescent="0.25">
      <c r="A21103" s="40"/>
      <c r="F21103" s="509"/>
    </row>
    <row r="21104" spans="1:6" x14ac:dyDescent="0.25">
      <c r="A21104" s="40"/>
      <c r="F21104" s="509"/>
    </row>
    <row r="21105" spans="1:6" x14ac:dyDescent="0.25">
      <c r="A21105" s="40"/>
      <c r="F21105" s="509"/>
    </row>
    <row r="21106" spans="1:6" x14ac:dyDescent="0.25">
      <c r="A21106" s="40"/>
      <c r="F21106" s="509"/>
    </row>
    <row r="21107" spans="1:6" x14ac:dyDescent="0.25">
      <c r="A21107" s="40"/>
      <c r="F21107" s="509"/>
    </row>
    <row r="21108" spans="1:6" x14ac:dyDescent="0.25">
      <c r="A21108" s="40"/>
      <c r="F21108" s="509"/>
    </row>
    <row r="21109" spans="1:6" x14ac:dyDescent="0.25">
      <c r="A21109" s="40"/>
      <c r="F21109" s="509"/>
    </row>
    <row r="21110" spans="1:6" x14ac:dyDescent="0.25">
      <c r="A21110" s="40"/>
      <c r="F21110" s="509"/>
    </row>
    <row r="21111" spans="1:6" x14ac:dyDescent="0.25">
      <c r="A21111" s="40"/>
      <c r="F21111" s="509"/>
    </row>
    <row r="21112" spans="1:6" x14ac:dyDescent="0.25">
      <c r="A21112" s="40"/>
      <c r="F21112" s="509"/>
    </row>
    <row r="21113" spans="1:6" x14ac:dyDescent="0.25">
      <c r="A21113" s="40"/>
      <c r="F21113" s="509"/>
    </row>
    <row r="21114" spans="1:6" x14ac:dyDescent="0.25">
      <c r="A21114" s="40"/>
      <c r="F21114" s="509"/>
    </row>
    <row r="21115" spans="1:6" x14ac:dyDescent="0.25">
      <c r="A21115" s="40"/>
      <c r="F21115" s="509"/>
    </row>
    <row r="21116" spans="1:6" x14ac:dyDescent="0.25">
      <c r="A21116" s="40"/>
      <c r="F21116" s="509"/>
    </row>
    <row r="21117" spans="1:6" x14ac:dyDescent="0.25">
      <c r="A21117" s="40"/>
      <c r="F21117" s="509"/>
    </row>
    <row r="21118" spans="1:6" x14ac:dyDescent="0.25">
      <c r="A21118" s="40"/>
      <c r="F21118" s="509"/>
    </row>
    <row r="21119" spans="1:6" x14ac:dyDescent="0.25">
      <c r="A21119" s="40"/>
      <c r="F21119" s="509"/>
    </row>
    <row r="21120" spans="1:6" x14ac:dyDescent="0.25">
      <c r="A21120" s="40"/>
      <c r="F21120" s="509"/>
    </row>
    <row r="21121" spans="1:6" x14ac:dyDescent="0.25">
      <c r="A21121" s="40"/>
      <c r="F21121" s="509"/>
    </row>
    <row r="21122" spans="1:6" x14ac:dyDescent="0.25">
      <c r="A21122" s="40"/>
      <c r="F21122" s="509"/>
    </row>
    <row r="21123" spans="1:6" x14ac:dyDescent="0.25">
      <c r="A21123" s="40"/>
      <c r="F21123" s="509"/>
    </row>
    <row r="21124" spans="1:6" x14ac:dyDescent="0.25">
      <c r="A21124" s="40"/>
      <c r="F21124" s="509"/>
    </row>
    <row r="21125" spans="1:6" x14ac:dyDescent="0.25">
      <c r="A21125" s="40"/>
      <c r="F21125" s="509"/>
    </row>
    <row r="21126" spans="1:6" x14ac:dyDescent="0.25">
      <c r="A21126" s="40"/>
      <c r="F21126" s="509"/>
    </row>
    <row r="21127" spans="1:6" x14ac:dyDescent="0.25">
      <c r="A21127" s="40"/>
      <c r="F21127" s="509"/>
    </row>
    <row r="21128" spans="1:6" x14ac:dyDescent="0.25">
      <c r="A21128" s="40"/>
      <c r="F21128" s="509"/>
    </row>
    <row r="21129" spans="1:6" x14ac:dyDescent="0.25">
      <c r="A21129" s="40"/>
      <c r="F21129" s="509"/>
    </row>
    <row r="21130" spans="1:6" x14ac:dyDescent="0.25">
      <c r="A21130" s="40"/>
      <c r="F21130" s="509"/>
    </row>
    <row r="21131" spans="1:6" x14ac:dyDescent="0.25">
      <c r="A21131" s="40"/>
      <c r="F21131" s="509"/>
    </row>
    <row r="21132" spans="1:6" x14ac:dyDescent="0.25">
      <c r="A21132" s="40"/>
      <c r="F21132" s="509"/>
    </row>
    <row r="21133" spans="1:6" x14ac:dyDescent="0.25">
      <c r="A21133" s="40"/>
      <c r="F21133" s="509"/>
    </row>
    <row r="21134" spans="1:6" x14ac:dyDescent="0.25">
      <c r="A21134" s="40"/>
      <c r="F21134" s="509"/>
    </row>
    <row r="21135" spans="1:6" x14ac:dyDescent="0.25">
      <c r="A21135" s="40"/>
      <c r="F21135" s="509"/>
    </row>
    <row r="21136" spans="1:6" x14ac:dyDescent="0.25">
      <c r="A21136" s="40"/>
      <c r="F21136" s="509"/>
    </row>
    <row r="21137" spans="1:6" x14ac:dyDescent="0.25">
      <c r="A21137" s="40"/>
      <c r="F21137" s="509"/>
    </row>
    <row r="21138" spans="1:6" x14ac:dyDescent="0.25">
      <c r="A21138" s="40"/>
      <c r="F21138" s="509"/>
    </row>
    <row r="21139" spans="1:6" x14ac:dyDescent="0.25">
      <c r="A21139" s="40"/>
      <c r="F21139" s="509"/>
    </row>
    <row r="21140" spans="1:6" x14ac:dyDescent="0.25">
      <c r="A21140" s="40"/>
      <c r="F21140" s="509"/>
    </row>
    <row r="21141" spans="1:6" x14ac:dyDescent="0.25">
      <c r="A21141" s="40"/>
      <c r="F21141" s="509"/>
    </row>
    <row r="21142" spans="1:6" x14ac:dyDescent="0.25">
      <c r="A21142" s="40"/>
      <c r="F21142" s="509"/>
    </row>
    <row r="21143" spans="1:6" x14ac:dyDescent="0.25">
      <c r="A21143" s="40"/>
      <c r="F21143" s="509"/>
    </row>
    <row r="21144" spans="1:6" x14ac:dyDescent="0.25">
      <c r="A21144" s="40"/>
      <c r="F21144" s="509"/>
    </row>
    <row r="21145" spans="1:6" x14ac:dyDescent="0.25">
      <c r="A21145" s="40"/>
      <c r="F21145" s="509"/>
    </row>
    <row r="21146" spans="1:6" x14ac:dyDescent="0.25">
      <c r="A21146" s="40"/>
      <c r="F21146" s="509"/>
    </row>
    <row r="21147" spans="1:6" x14ac:dyDescent="0.25">
      <c r="A21147" s="40"/>
      <c r="F21147" s="509"/>
    </row>
    <row r="21148" spans="1:6" x14ac:dyDescent="0.25">
      <c r="A21148" s="40"/>
      <c r="F21148" s="509"/>
    </row>
    <row r="21149" spans="1:6" x14ac:dyDescent="0.25">
      <c r="A21149" s="40"/>
      <c r="F21149" s="509"/>
    </row>
    <row r="21150" spans="1:6" x14ac:dyDescent="0.25">
      <c r="A21150" s="40"/>
      <c r="F21150" s="509"/>
    </row>
    <row r="21151" spans="1:6" x14ac:dyDescent="0.25">
      <c r="A21151" s="40"/>
      <c r="F21151" s="509"/>
    </row>
    <row r="21152" spans="1:6" x14ac:dyDescent="0.25">
      <c r="A21152" s="40"/>
      <c r="F21152" s="509"/>
    </row>
    <row r="21153" spans="1:6" x14ac:dyDescent="0.25">
      <c r="A21153" s="40"/>
      <c r="F21153" s="509"/>
    </row>
    <row r="21154" spans="1:6" x14ac:dyDescent="0.25">
      <c r="A21154" s="40"/>
      <c r="F21154" s="509"/>
    </row>
    <row r="21155" spans="1:6" x14ac:dyDescent="0.25">
      <c r="A21155" s="40"/>
      <c r="F21155" s="509"/>
    </row>
    <row r="21156" spans="1:6" x14ac:dyDescent="0.25">
      <c r="A21156" s="40"/>
      <c r="F21156" s="509"/>
    </row>
    <row r="21157" spans="1:6" x14ac:dyDescent="0.25">
      <c r="A21157" s="40"/>
      <c r="F21157" s="509"/>
    </row>
    <row r="21158" spans="1:6" x14ac:dyDescent="0.25">
      <c r="A21158" s="40"/>
      <c r="F21158" s="509"/>
    </row>
    <row r="21159" spans="1:6" x14ac:dyDescent="0.25">
      <c r="A21159" s="40"/>
      <c r="F21159" s="509"/>
    </row>
    <row r="21160" spans="1:6" x14ac:dyDescent="0.25">
      <c r="A21160" s="40"/>
      <c r="F21160" s="509"/>
    </row>
    <row r="21161" spans="1:6" x14ac:dyDescent="0.25">
      <c r="A21161" s="40"/>
      <c r="F21161" s="509"/>
    </row>
    <row r="21162" spans="1:6" x14ac:dyDescent="0.25">
      <c r="A21162" s="40"/>
      <c r="F21162" s="509"/>
    </row>
    <row r="21163" spans="1:6" x14ac:dyDescent="0.25">
      <c r="A21163" s="40"/>
      <c r="F21163" s="509"/>
    </row>
    <row r="21164" spans="1:6" x14ac:dyDescent="0.25">
      <c r="A21164" s="40"/>
      <c r="F21164" s="509"/>
    </row>
    <row r="21165" spans="1:6" x14ac:dyDescent="0.25">
      <c r="A21165" s="40"/>
      <c r="F21165" s="509"/>
    </row>
    <row r="21166" spans="1:6" x14ac:dyDescent="0.25">
      <c r="A21166" s="40"/>
      <c r="F21166" s="509"/>
    </row>
    <row r="21167" spans="1:6" x14ac:dyDescent="0.25">
      <c r="A21167" s="40"/>
      <c r="F21167" s="509"/>
    </row>
    <row r="21168" spans="1:6" x14ac:dyDescent="0.25">
      <c r="A21168" s="40"/>
      <c r="F21168" s="509"/>
    </row>
    <row r="21169" spans="1:6" x14ac:dyDescent="0.25">
      <c r="A21169" s="40"/>
      <c r="F21169" s="509"/>
    </row>
    <row r="21170" spans="1:6" x14ac:dyDescent="0.25">
      <c r="A21170" s="40"/>
      <c r="F21170" s="509"/>
    </row>
    <row r="21171" spans="1:6" x14ac:dyDescent="0.25">
      <c r="A21171" s="40"/>
      <c r="F21171" s="509"/>
    </row>
    <row r="21172" spans="1:6" x14ac:dyDescent="0.25">
      <c r="A21172" s="40"/>
      <c r="F21172" s="509"/>
    </row>
    <row r="21173" spans="1:6" x14ac:dyDescent="0.25">
      <c r="A21173" s="40"/>
      <c r="F21173" s="509"/>
    </row>
    <row r="21174" spans="1:6" x14ac:dyDescent="0.25">
      <c r="A21174" s="40"/>
      <c r="F21174" s="509"/>
    </row>
    <row r="21175" spans="1:6" x14ac:dyDescent="0.25">
      <c r="A21175" s="40"/>
      <c r="F21175" s="509"/>
    </row>
    <row r="21176" spans="1:6" x14ac:dyDescent="0.25">
      <c r="A21176" s="40"/>
      <c r="F21176" s="509"/>
    </row>
    <row r="21177" spans="1:6" x14ac:dyDescent="0.25">
      <c r="A21177" s="40"/>
      <c r="F21177" s="509"/>
    </row>
    <row r="21178" spans="1:6" x14ac:dyDescent="0.25">
      <c r="A21178" s="40"/>
      <c r="F21178" s="509"/>
    </row>
    <row r="21179" spans="1:6" x14ac:dyDescent="0.25">
      <c r="A21179" s="40"/>
      <c r="F21179" s="509"/>
    </row>
    <row r="21180" spans="1:6" x14ac:dyDescent="0.25">
      <c r="A21180" s="40"/>
      <c r="F21180" s="509"/>
    </row>
    <row r="21181" spans="1:6" x14ac:dyDescent="0.25">
      <c r="A21181" s="40"/>
      <c r="F21181" s="509"/>
    </row>
    <row r="21182" spans="1:6" x14ac:dyDescent="0.25">
      <c r="A21182" s="40"/>
      <c r="F21182" s="509"/>
    </row>
    <row r="21183" spans="1:6" x14ac:dyDescent="0.25">
      <c r="A21183" s="40"/>
      <c r="F21183" s="509"/>
    </row>
    <row r="21184" spans="1:6" x14ac:dyDescent="0.25">
      <c r="A21184" s="40"/>
      <c r="F21184" s="509"/>
    </row>
    <row r="21185" spans="1:6" x14ac:dyDescent="0.25">
      <c r="A21185" s="40"/>
      <c r="F21185" s="509"/>
    </row>
    <row r="21186" spans="1:6" x14ac:dyDescent="0.25">
      <c r="A21186" s="40"/>
      <c r="F21186" s="509"/>
    </row>
    <row r="21187" spans="1:6" x14ac:dyDescent="0.25">
      <c r="A21187" s="40"/>
      <c r="F21187" s="509"/>
    </row>
    <row r="21188" spans="1:6" x14ac:dyDescent="0.25">
      <c r="A21188" s="40"/>
      <c r="F21188" s="509"/>
    </row>
    <row r="21189" spans="1:6" x14ac:dyDescent="0.25">
      <c r="A21189" s="40"/>
      <c r="F21189" s="509"/>
    </row>
    <row r="21190" spans="1:6" x14ac:dyDescent="0.25">
      <c r="A21190" s="40"/>
      <c r="F21190" s="509"/>
    </row>
    <row r="21191" spans="1:6" x14ac:dyDescent="0.25">
      <c r="A21191" s="40"/>
      <c r="F21191" s="509"/>
    </row>
    <row r="21192" spans="1:6" x14ac:dyDescent="0.25">
      <c r="A21192" s="40"/>
      <c r="F21192" s="509"/>
    </row>
    <row r="21193" spans="1:6" x14ac:dyDescent="0.25">
      <c r="A21193" s="40"/>
      <c r="F21193" s="509"/>
    </row>
    <row r="21194" spans="1:6" x14ac:dyDescent="0.25">
      <c r="A21194" s="40"/>
      <c r="F21194" s="509"/>
    </row>
    <row r="21195" spans="1:6" x14ac:dyDescent="0.25">
      <c r="A21195" s="40"/>
      <c r="F21195" s="509"/>
    </row>
    <row r="21196" spans="1:6" x14ac:dyDescent="0.25">
      <c r="A21196" s="40"/>
      <c r="F21196" s="509"/>
    </row>
    <row r="21197" spans="1:6" x14ac:dyDescent="0.25">
      <c r="A21197" s="40"/>
      <c r="F21197" s="509"/>
    </row>
    <row r="21198" spans="1:6" x14ac:dyDescent="0.25">
      <c r="A21198" s="40"/>
      <c r="F21198" s="509"/>
    </row>
    <row r="21199" spans="1:6" x14ac:dyDescent="0.25">
      <c r="A21199" s="40"/>
      <c r="F21199" s="509"/>
    </row>
    <row r="21200" spans="1:6" x14ac:dyDescent="0.25">
      <c r="A21200" s="40"/>
      <c r="F21200" s="509"/>
    </row>
    <row r="21201" spans="1:6" x14ac:dyDescent="0.25">
      <c r="A21201" s="40"/>
      <c r="F21201" s="509"/>
    </row>
    <row r="21202" spans="1:6" x14ac:dyDescent="0.25">
      <c r="A21202" s="40"/>
      <c r="F21202" s="509"/>
    </row>
    <row r="21203" spans="1:6" x14ac:dyDescent="0.25">
      <c r="A21203" s="40"/>
      <c r="F21203" s="509"/>
    </row>
    <row r="21204" spans="1:6" x14ac:dyDescent="0.25">
      <c r="A21204" s="40"/>
      <c r="F21204" s="509"/>
    </row>
    <row r="21205" spans="1:6" x14ac:dyDescent="0.25">
      <c r="A21205" s="40"/>
      <c r="F21205" s="509"/>
    </row>
    <row r="21206" spans="1:6" x14ac:dyDescent="0.25">
      <c r="A21206" s="40"/>
      <c r="F21206" s="509"/>
    </row>
    <row r="21207" spans="1:6" x14ac:dyDescent="0.25">
      <c r="A21207" s="40"/>
      <c r="F21207" s="509"/>
    </row>
    <row r="21208" spans="1:6" x14ac:dyDescent="0.25">
      <c r="A21208" s="40"/>
      <c r="F21208" s="509"/>
    </row>
    <row r="21209" spans="1:6" x14ac:dyDescent="0.25">
      <c r="A21209" s="40"/>
      <c r="F21209" s="509"/>
    </row>
    <row r="21210" spans="1:6" x14ac:dyDescent="0.25">
      <c r="A21210" s="40"/>
      <c r="F21210" s="509"/>
    </row>
    <row r="21211" spans="1:6" x14ac:dyDescent="0.25">
      <c r="A21211" s="40"/>
      <c r="F21211" s="509"/>
    </row>
    <row r="21212" spans="1:6" x14ac:dyDescent="0.25">
      <c r="A21212" s="40"/>
      <c r="F21212" s="509"/>
    </row>
    <row r="21213" spans="1:6" x14ac:dyDescent="0.25">
      <c r="A21213" s="40"/>
      <c r="F21213" s="509"/>
    </row>
    <row r="21214" spans="1:6" x14ac:dyDescent="0.25">
      <c r="A21214" s="40"/>
      <c r="F21214" s="509"/>
    </row>
    <row r="21215" spans="1:6" x14ac:dyDescent="0.25">
      <c r="A21215" s="40"/>
      <c r="F21215" s="509"/>
    </row>
    <row r="21216" spans="1:6" x14ac:dyDescent="0.25">
      <c r="A21216" s="40"/>
      <c r="F21216" s="509"/>
    </row>
    <row r="21217" spans="1:6" x14ac:dyDescent="0.25">
      <c r="A21217" s="40"/>
      <c r="F21217" s="509"/>
    </row>
    <row r="21218" spans="1:6" x14ac:dyDescent="0.25">
      <c r="A21218" s="40"/>
      <c r="F21218" s="509"/>
    </row>
    <row r="21219" spans="1:6" x14ac:dyDescent="0.25">
      <c r="A21219" s="40"/>
      <c r="F21219" s="509"/>
    </row>
    <row r="21220" spans="1:6" x14ac:dyDescent="0.25">
      <c r="A21220" s="40"/>
      <c r="F21220" s="509"/>
    </row>
    <row r="21221" spans="1:6" x14ac:dyDescent="0.25">
      <c r="A21221" s="40"/>
      <c r="F21221" s="509"/>
    </row>
    <row r="21222" spans="1:6" x14ac:dyDescent="0.25">
      <c r="A21222" s="40"/>
      <c r="F21222" s="509"/>
    </row>
    <row r="21223" spans="1:6" x14ac:dyDescent="0.25">
      <c r="A21223" s="40"/>
      <c r="F21223" s="509"/>
    </row>
    <row r="21224" spans="1:6" x14ac:dyDescent="0.25">
      <c r="A21224" s="40"/>
      <c r="F21224" s="509"/>
    </row>
    <row r="21225" spans="1:6" x14ac:dyDescent="0.25">
      <c r="A21225" s="40"/>
      <c r="F21225" s="509"/>
    </row>
    <row r="21226" spans="1:6" x14ac:dyDescent="0.25">
      <c r="A21226" s="40"/>
      <c r="F21226" s="509"/>
    </row>
    <row r="21227" spans="1:6" x14ac:dyDescent="0.25">
      <c r="A21227" s="40"/>
      <c r="F21227" s="509"/>
    </row>
    <row r="21228" spans="1:6" x14ac:dyDescent="0.25">
      <c r="A21228" s="40"/>
      <c r="F21228" s="509"/>
    </row>
    <row r="21229" spans="1:6" x14ac:dyDescent="0.25">
      <c r="A21229" s="40"/>
      <c r="F21229" s="509"/>
    </row>
    <row r="21230" spans="1:6" x14ac:dyDescent="0.25">
      <c r="A21230" s="40"/>
      <c r="F21230" s="509"/>
    </row>
    <row r="21231" spans="1:6" x14ac:dyDescent="0.25">
      <c r="A21231" s="40"/>
      <c r="F21231" s="509"/>
    </row>
    <row r="21232" spans="1:6" x14ac:dyDescent="0.25">
      <c r="A21232" s="40"/>
      <c r="F21232" s="509"/>
    </row>
    <row r="21233" spans="1:6" x14ac:dyDescent="0.25">
      <c r="A21233" s="40"/>
      <c r="F21233" s="509"/>
    </row>
    <row r="21234" spans="1:6" x14ac:dyDescent="0.25">
      <c r="A21234" s="40"/>
      <c r="F21234" s="509"/>
    </row>
    <row r="21235" spans="1:6" x14ac:dyDescent="0.25">
      <c r="A21235" s="40"/>
      <c r="F21235" s="509"/>
    </row>
    <row r="21236" spans="1:6" x14ac:dyDescent="0.25">
      <c r="A21236" s="40"/>
      <c r="F21236" s="509"/>
    </row>
    <row r="21237" spans="1:6" x14ac:dyDescent="0.25">
      <c r="A21237" s="40"/>
      <c r="F21237" s="509"/>
    </row>
    <row r="21238" spans="1:6" x14ac:dyDescent="0.25">
      <c r="A21238" s="40"/>
      <c r="F21238" s="509"/>
    </row>
    <row r="21239" spans="1:6" x14ac:dyDescent="0.25">
      <c r="A21239" s="40"/>
      <c r="F21239" s="509"/>
    </row>
    <row r="21240" spans="1:6" x14ac:dyDescent="0.25">
      <c r="A21240" s="40"/>
      <c r="F21240" s="509"/>
    </row>
    <row r="21241" spans="1:6" x14ac:dyDescent="0.25">
      <c r="A21241" s="40"/>
      <c r="F21241" s="509"/>
    </row>
    <row r="21242" spans="1:6" x14ac:dyDescent="0.25">
      <c r="A21242" s="40"/>
      <c r="F21242" s="509"/>
    </row>
    <row r="21243" spans="1:6" x14ac:dyDescent="0.25">
      <c r="A21243" s="40"/>
      <c r="F21243" s="509"/>
    </row>
    <row r="21244" spans="1:6" x14ac:dyDescent="0.25">
      <c r="A21244" s="40"/>
      <c r="F21244" s="509"/>
    </row>
    <row r="21245" spans="1:6" x14ac:dyDescent="0.25">
      <c r="A21245" s="40"/>
      <c r="F21245" s="509"/>
    </row>
    <row r="21246" spans="1:6" x14ac:dyDescent="0.25">
      <c r="A21246" s="40"/>
      <c r="F21246" s="509"/>
    </row>
    <row r="21247" spans="1:6" x14ac:dyDescent="0.25">
      <c r="A21247" s="40"/>
      <c r="F21247" s="509"/>
    </row>
    <row r="21248" spans="1:6" x14ac:dyDescent="0.25">
      <c r="A21248" s="40"/>
      <c r="F21248" s="509"/>
    </row>
    <row r="21249" spans="1:6" x14ac:dyDescent="0.25">
      <c r="A21249" s="40"/>
      <c r="F21249" s="509"/>
    </row>
    <row r="21250" spans="1:6" x14ac:dyDescent="0.25">
      <c r="A21250" s="40"/>
      <c r="F21250" s="509"/>
    </row>
    <row r="21251" spans="1:6" x14ac:dyDescent="0.25">
      <c r="A21251" s="40"/>
      <c r="F21251" s="509"/>
    </row>
    <row r="21252" spans="1:6" x14ac:dyDescent="0.25">
      <c r="A21252" s="40"/>
      <c r="F21252" s="509"/>
    </row>
    <row r="21253" spans="1:6" x14ac:dyDescent="0.25">
      <c r="A21253" s="40"/>
      <c r="F21253" s="509"/>
    </row>
    <row r="21254" spans="1:6" x14ac:dyDescent="0.25">
      <c r="A21254" s="40"/>
      <c r="F21254" s="509"/>
    </row>
    <row r="21255" spans="1:6" x14ac:dyDescent="0.25">
      <c r="A21255" s="40"/>
      <c r="F21255" s="509"/>
    </row>
    <row r="21256" spans="1:6" x14ac:dyDescent="0.25">
      <c r="A21256" s="40"/>
      <c r="F21256" s="509"/>
    </row>
    <row r="21257" spans="1:6" x14ac:dyDescent="0.25">
      <c r="A21257" s="40"/>
      <c r="F21257" s="509"/>
    </row>
    <row r="21258" spans="1:6" x14ac:dyDescent="0.25">
      <c r="A21258" s="40"/>
      <c r="F21258" s="509"/>
    </row>
    <row r="21259" spans="1:6" x14ac:dyDescent="0.25">
      <c r="A21259" s="40"/>
      <c r="F21259" s="509"/>
    </row>
    <row r="21260" spans="1:6" x14ac:dyDescent="0.25">
      <c r="A21260" s="40"/>
      <c r="F21260" s="509"/>
    </row>
    <row r="21261" spans="1:6" x14ac:dyDescent="0.25">
      <c r="A21261" s="40"/>
      <c r="F21261" s="509"/>
    </row>
    <row r="21262" spans="1:6" x14ac:dyDescent="0.25">
      <c r="A21262" s="40"/>
      <c r="F21262" s="509"/>
    </row>
    <row r="21263" spans="1:6" x14ac:dyDescent="0.25">
      <c r="A21263" s="40"/>
      <c r="F21263" s="509"/>
    </row>
    <row r="21264" spans="1:6" x14ac:dyDescent="0.25">
      <c r="A21264" s="40"/>
      <c r="F21264" s="509"/>
    </row>
    <row r="21265" spans="1:6" x14ac:dyDescent="0.25">
      <c r="A21265" s="40"/>
      <c r="F21265" s="509"/>
    </row>
    <row r="21266" spans="1:6" x14ac:dyDescent="0.25">
      <c r="A21266" s="40"/>
      <c r="F21266" s="509"/>
    </row>
    <row r="21267" spans="1:6" x14ac:dyDescent="0.25">
      <c r="A21267" s="40"/>
      <c r="F21267" s="509"/>
    </row>
    <row r="21268" spans="1:6" x14ac:dyDescent="0.25">
      <c r="A21268" s="40"/>
      <c r="F21268" s="509"/>
    </row>
    <row r="21269" spans="1:6" x14ac:dyDescent="0.25">
      <c r="A21269" s="40"/>
      <c r="F21269" s="509"/>
    </row>
    <row r="21270" spans="1:6" x14ac:dyDescent="0.25">
      <c r="A21270" s="40"/>
      <c r="F21270" s="509"/>
    </row>
    <row r="21271" spans="1:6" x14ac:dyDescent="0.25">
      <c r="A21271" s="40"/>
      <c r="F21271" s="509"/>
    </row>
    <row r="21272" spans="1:6" x14ac:dyDescent="0.25">
      <c r="A21272" s="40"/>
      <c r="F21272" s="509"/>
    </row>
    <row r="21273" spans="1:6" x14ac:dyDescent="0.25">
      <c r="A21273" s="40"/>
      <c r="F21273" s="509"/>
    </row>
    <row r="21274" spans="1:6" x14ac:dyDescent="0.25">
      <c r="A21274" s="40"/>
      <c r="F21274" s="509"/>
    </row>
    <row r="21275" spans="1:6" x14ac:dyDescent="0.25">
      <c r="A21275" s="40"/>
      <c r="F21275" s="509"/>
    </row>
    <row r="21276" spans="1:6" x14ac:dyDescent="0.25">
      <c r="A21276" s="40"/>
      <c r="F21276" s="509"/>
    </row>
    <row r="21277" spans="1:6" x14ac:dyDescent="0.25">
      <c r="A21277" s="40"/>
      <c r="F21277" s="509"/>
    </row>
    <row r="21278" spans="1:6" x14ac:dyDescent="0.25">
      <c r="A21278" s="40"/>
      <c r="F21278" s="509"/>
    </row>
    <row r="21279" spans="1:6" x14ac:dyDescent="0.25">
      <c r="A21279" s="40"/>
      <c r="F21279" s="509"/>
    </row>
    <row r="21280" spans="1:6" x14ac:dyDescent="0.25">
      <c r="A21280" s="40"/>
      <c r="F21280" s="509"/>
    </row>
    <row r="21281" spans="1:6" x14ac:dyDescent="0.25">
      <c r="A21281" s="40"/>
      <c r="F21281" s="509"/>
    </row>
    <row r="21282" spans="1:6" x14ac:dyDescent="0.25">
      <c r="A21282" s="40"/>
      <c r="F21282" s="509"/>
    </row>
    <row r="21283" spans="1:6" x14ac:dyDescent="0.25">
      <c r="A21283" s="40"/>
      <c r="F21283" s="509"/>
    </row>
    <row r="21284" spans="1:6" x14ac:dyDescent="0.25">
      <c r="A21284" s="40"/>
      <c r="F21284" s="509"/>
    </row>
    <row r="21285" spans="1:6" x14ac:dyDescent="0.25">
      <c r="A21285" s="40"/>
      <c r="F21285" s="509"/>
    </row>
    <row r="21286" spans="1:6" x14ac:dyDescent="0.25">
      <c r="A21286" s="40"/>
      <c r="F21286" s="509"/>
    </row>
    <row r="21287" spans="1:6" x14ac:dyDescent="0.25">
      <c r="A21287" s="40"/>
      <c r="F21287" s="509"/>
    </row>
    <row r="21288" spans="1:6" x14ac:dyDescent="0.25">
      <c r="A21288" s="40"/>
      <c r="F21288" s="509"/>
    </row>
    <row r="21289" spans="1:6" x14ac:dyDescent="0.25">
      <c r="A21289" s="40"/>
      <c r="F21289" s="509"/>
    </row>
    <row r="21290" spans="1:6" x14ac:dyDescent="0.25">
      <c r="A21290" s="40"/>
      <c r="F21290" s="509"/>
    </row>
    <row r="21291" spans="1:6" x14ac:dyDescent="0.25">
      <c r="A21291" s="40"/>
      <c r="F21291" s="509"/>
    </row>
    <row r="21292" spans="1:6" x14ac:dyDescent="0.25">
      <c r="A21292" s="40"/>
      <c r="F21292" s="509"/>
    </row>
    <row r="21293" spans="1:6" x14ac:dyDescent="0.25">
      <c r="A21293" s="40"/>
      <c r="F21293" s="509"/>
    </row>
    <row r="21294" spans="1:6" x14ac:dyDescent="0.25">
      <c r="A21294" s="40"/>
      <c r="F21294" s="509"/>
    </row>
    <row r="21295" spans="1:6" x14ac:dyDescent="0.25">
      <c r="A21295" s="40"/>
      <c r="F21295" s="509"/>
    </row>
    <row r="21296" spans="1:6" x14ac:dyDescent="0.25">
      <c r="A21296" s="40"/>
      <c r="F21296" s="509"/>
    </row>
    <row r="21297" spans="1:6" x14ac:dyDescent="0.25">
      <c r="A21297" s="40"/>
      <c r="F21297" s="509"/>
    </row>
    <row r="21298" spans="1:6" x14ac:dyDescent="0.25">
      <c r="A21298" s="40"/>
      <c r="F21298" s="509"/>
    </row>
    <row r="21299" spans="1:6" x14ac:dyDescent="0.25">
      <c r="A21299" s="40"/>
      <c r="F21299" s="509"/>
    </row>
    <row r="21300" spans="1:6" x14ac:dyDescent="0.25">
      <c r="A21300" s="40"/>
      <c r="F21300" s="509"/>
    </row>
    <row r="21301" spans="1:6" x14ac:dyDescent="0.25">
      <c r="A21301" s="40"/>
      <c r="F21301" s="509"/>
    </row>
    <row r="21302" spans="1:6" x14ac:dyDescent="0.25">
      <c r="A21302" s="40"/>
      <c r="F21302" s="509"/>
    </row>
    <row r="21303" spans="1:6" x14ac:dyDescent="0.25">
      <c r="A21303" s="40"/>
      <c r="F21303" s="509"/>
    </row>
    <row r="21304" spans="1:6" x14ac:dyDescent="0.25">
      <c r="A21304" s="40"/>
      <c r="F21304" s="509"/>
    </row>
    <row r="21305" spans="1:6" x14ac:dyDescent="0.25">
      <c r="A21305" s="40"/>
      <c r="F21305" s="509"/>
    </row>
    <row r="21306" spans="1:6" x14ac:dyDescent="0.25">
      <c r="A21306" s="40"/>
      <c r="F21306" s="509"/>
    </row>
    <row r="21307" spans="1:6" x14ac:dyDescent="0.25">
      <c r="A21307" s="40"/>
      <c r="F21307" s="509"/>
    </row>
    <row r="21308" spans="1:6" x14ac:dyDescent="0.25">
      <c r="A21308" s="40"/>
      <c r="F21308" s="509"/>
    </row>
    <row r="21309" spans="1:6" x14ac:dyDescent="0.25">
      <c r="A21309" s="40"/>
      <c r="F21309" s="509"/>
    </row>
    <row r="21310" spans="1:6" x14ac:dyDescent="0.25">
      <c r="A21310" s="40"/>
      <c r="F21310" s="509"/>
    </row>
    <row r="21311" spans="1:6" x14ac:dyDescent="0.25">
      <c r="A21311" s="40"/>
      <c r="F21311" s="509"/>
    </row>
    <row r="21312" spans="1:6" x14ac:dyDescent="0.25">
      <c r="A21312" s="40"/>
      <c r="F21312" s="509"/>
    </row>
    <row r="21313" spans="1:6" x14ac:dyDescent="0.25">
      <c r="A21313" s="40"/>
      <c r="F21313" s="509"/>
    </row>
    <row r="21314" spans="1:6" x14ac:dyDescent="0.25">
      <c r="A21314" s="40"/>
      <c r="F21314" s="509"/>
    </row>
    <row r="21315" spans="1:6" x14ac:dyDescent="0.25">
      <c r="A21315" s="40"/>
      <c r="F21315" s="509"/>
    </row>
    <row r="21316" spans="1:6" x14ac:dyDescent="0.25">
      <c r="A21316" s="40"/>
      <c r="F21316" s="509"/>
    </row>
    <row r="21317" spans="1:6" x14ac:dyDescent="0.25">
      <c r="A21317" s="40"/>
      <c r="F21317" s="509"/>
    </row>
    <row r="21318" spans="1:6" x14ac:dyDescent="0.25">
      <c r="A21318" s="40"/>
      <c r="F21318" s="509"/>
    </row>
    <row r="21319" spans="1:6" x14ac:dyDescent="0.25">
      <c r="A21319" s="40"/>
      <c r="F21319" s="509"/>
    </row>
    <row r="21320" spans="1:6" x14ac:dyDescent="0.25">
      <c r="A21320" s="40"/>
      <c r="F21320" s="509"/>
    </row>
    <row r="21321" spans="1:6" x14ac:dyDescent="0.25">
      <c r="A21321" s="40"/>
      <c r="F21321" s="509"/>
    </row>
    <row r="21322" spans="1:6" x14ac:dyDescent="0.25">
      <c r="A21322" s="40"/>
      <c r="F21322" s="509"/>
    </row>
    <row r="21323" spans="1:6" x14ac:dyDescent="0.25">
      <c r="A21323" s="40"/>
      <c r="F21323" s="509"/>
    </row>
    <row r="21324" spans="1:6" x14ac:dyDescent="0.25">
      <c r="A21324" s="40"/>
      <c r="F21324" s="509"/>
    </row>
    <row r="21325" spans="1:6" x14ac:dyDescent="0.25">
      <c r="A21325" s="40"/>
      <c r="F21325" s="509"/>
    </row>
    <row r="21326" spans="1:6" x14ac:dyDescent="0.25">
      <c r="A21326" s="40"/>
      <c r="F21326" s="509"/>
    </row>
    <row r="21327" spans="1:6" x14ac:dyDescent="0.25">
      <c r="A21327" s="40"/>
      <c r="F21327" s="509"/>
    </row>
    <row r="21328" spans="1:6" x14ac:dyDescent="0.25">
      <c r="A21328" s="40"/>
      <c r="F21328" s="509"/>
    </row>
    <row r="21329" spans="1:6" x14ac:dyDescent="0.25">
      <c r="A21329" s="40"/>
      <c r="F21329" s="509"/>
    </row>
    <row r="21330" spans="1:6" x14ac:dyDescent="0.25">
      <c r="A21330" s="40"/>
      <c r="F21330" s="509"/>
    </row>
    <row r="21331" spans="1:6" x14ac:dyDescent="0.25">
      <c r="A21331" s="40"/>
      <c r="F21331" s="509"/>
    </row>
    <row r="21332" spans="1:6" x14ac:dyDescent="0.25">
      <c r="A21332" s="40"/>
      <c r="F21332" s="509"/>
    </row>
    <row r="21333" spans="1:6" x14ac:dyDescent="0.25">
      <c r="A21333" s="40"/>
      <c r="F21333" s="509"/>
    </row>
    <row r="21334" spans="1:6" x14ac:dyDescent="0.25">
      <c r="A21334" s="40"/>
      <c r="F21334" s="509"/>
    </row>
    <row r="21335" spans="1:6" x14ac:dyDescent="0.25">
      <c r="A21335" s="40"/>
      <c r="F21335" s="509"/>
    </row>
    <row r="21336" spans="1:6" x14ac:dyDescent="0.25">
      <c r="A21336" s="40"/>
      <c r="F21336" s="509"/>
    </row>
    <row r="21337" spans="1:6" x14ac:dyDescent="0.25">
      <c r="A21337" s="40"/>
      <c r="F21337" s="509"/>
    </row>
    <row r="21338" spans="1:6" x14ac:dyDescent="0.25">
      <c r="A21338" s="40"/>
      <c r="F21338" s="509"/>
    </row>
    <row r="21339" spans="1:6" x14ac:dyDescent="0.25">
      <c r="A21339" s="40"/>
      <c r="F21339" s="509"/>
    </row>
    <row r="21340" spans="1:6" x14ac:dyDescent="0.25">
      <c r="A21340" s="40"/>
      <c r="F21340" s="509"/>
    </row>
    <row r="21341" spans="1:6" x14ac:dyDescent="0.25">
      <c r="A21341" s="40"/>
      <c r="F21341" s="509"/>
    </row>
    <row r="21342" spans="1:6" x14ac:dyDescent="0.25">
      <c r="A21342" s="40"/>
      <c r="F21342" s="509"/>
    </row>
    <row r="21343" spans="1:6" x14ac:dyDescent="0.25">
      <c r="A21343" s="40"/>
      <c r="F21343" s="509"/>
    </row>
    <row r="21344" spans="1:6" x14ac:dyDescent="0.25">
      <c r="A21344" s="40"/>
      <c r="F21344" s="509"/>
    </row>
    <row r="21345" spans="1:6" x14ac:dyDescent="0.25">
      <c r="A21345" s="40"/>
      <c r="F21345" s="509"/>
    </row>
    <row r="21346" spans="1:6" x14ac:dyDescent="0.25">
      <c r="A21346" s="40"/>
      <c r="F21346" s="509"/>
    </row>
    <row r="21347" spans="1:6" x14ac:dyDescent="0.25">
      <c r="A21347" s="40"/>
      <c r="F21347" s="509"/>
    </row>
    <row r="21348" spans="1:6" x14ac:dyDescent="0.25">
      <c r="A21348" s="40"/>
      <c r="F21348" s="509"/>
    </row>
    <row r="21349" spans="1:6" x14ac:dyDescent="0.25">
      <c r="A21349" s="40"/>
      <c r="F21349" s="509"/>
    </row>
    <row r="21350" spans="1:6" x14ac:dyDescent="0.25">
      <c r="A21350" s="40"/>
      <c r="F21350" s="509"/>
    </row>
    <row r="21351" spans="1:6" x14ac:dyDescent="0.25">
      <c r="A21351" s="40"/>
      <c r="F21351" s="509"/>
    </row>
    <row r="21352" spans="1:6" x14ac:dyDescent="0.25">
      <c r="A21352" s="40"/>
      <c r="F21352" s="509"/>
    </row>
    <row r="21353" spans="1:6" x14ac:dyDescent="0.25">
      <c r="A21353" s="40"/>
      <c r="F21353" s="509"/>
    </row>
    <row r="21354" spans="1:6" x14ac:dyDescent="0.25">
      <c r="A21354" s="40"/>
      <c r="F21354" s="509"/>
    </row>
    <row r="21355" spans="1:6" x14ac:dyDescent="0.25">
      <c r="A21355" s="40"/>
      <c r="F21355" s="509"/>
    </row>
    <row r="21356" spans="1:6" x14ac:dyDescent="0.25">
      <c r="A21356" s="40"/>
      <c r="F21356" s="509"/>
    </row>
    <row r="21357" spans="1:6" x14ac:dyDescent="0.25">
      <c r="A21357" s="40"/>
      <c r="F21357" s="509"/>
    </row>
    <row r="21358" spans="1:6" x14ac:dyDescent="0.25">
      <c r="A21358" s="40"/>
      <c r="F21358" s="509"/>
    </row>
    <row r="21359" spans="1:6" x14ac:dyDescent="0.25">
      <c r="A21359" s="40"/>
      <c r="F21359" s="509"/>
    </row>
    <row r="21360" spans="1:6" x14ac:dyDescent="0.25">
      <c r="A21360" s="40"/>
      <c r="F21360" s="509"/>
    </row>
    <row r="21361" spans="1:6" x14ac:dyDescent="0.25">
      <c r="A21361" s="40"/>
      <c r="F21361" s="509"/>
    </row>
    <row r="21362" spans="1:6" x14ac:dyDescent="0.25">
      <c r="A21362" s="40"/>
      <c r="F21362" s="509"/>
    </row>
    <row r="21363" spans="1:6" x14ac:dyDescent="0.25">
      <c r="A21363" s="40"/>
      <c r="F21363" s="509"/>
    </row>
    <row r="21364" spans="1:6" x14ac:dyDescent="0.25">
      <c r="A21364" s="40"/>
      <c r="F21364" s="509"/>
    </row>
    <row r="21365" spans="1:6" x14ac:dyDescent="0.25">
      <c r="A21365" s="40"/>
      <c r="F21365" s="509"/>
    </row>
    <row r="21366" spans="1:6" x14ac:dyDescent="0.25">
      <c r="A21366" s="40"/>
      <c r="F21366" s="509"/>
    </row>
    <row r="21367" spans="1:6" x14ac:dyDescent="0.25">
      <c r="A21367" s="40"/>
      <c r="F21367" s="509"/>
    </row>
    <row r="21368" spans="1:6" x14ac:dyDescent="0.25">
      <c r="A21368" s="40"/>
      <c r="F21368" s="509"/>
    </row>
    <row r="21369" spans="1:6" x14ac:dyDescent="0.25">
      <c r="A21369" s="40"/>
      <c r="F21369" s="509"/>
    </row>
    <row r="21370" spans="1:6" x14ac:dyDescent="0.25">
      <c r="A21370" s="40"/>
      <c r="F21370" s="509"/>
    </row>
    <row r="21371" spans="1:6" x14ac:dyDescent="0.25">
      <c r="A21371" s="40"/>
      <c r="F21371" s="509"/>
    </row>
    <row r="21372" spans="1:6" x14ac:dyDescent="0.25">
      <c r="A21372" s="40"/>
      <c r="F21372" s="509"/>
    </row>
    <row r="21373" spans="1:6" x14ac:dyDescent="0.25">
      <c r="A21373" s="40"/>
      <c r="F21373" s="509"/>
    </row>
    <row r="21374" spans="1:6" x14ac:dyDescent="0.25">
      <c r="A21374" s="40"/>
      <c r="F21374" s="509"/>
    </row>
    <row r="21375" spans="1:6" x14ac:dyDescent="0.25">
      <c r="A21375" s="40"/>
      <c r="F21375" s="509"/>
    </row>
    <row r="21376" spans="1:6" x14ac:dyDescent="0.25">
      <c r="A21376" s="40"/>
      <c r="F21376" s="509"/>
    </row>
    <row r="21377" spans="1:6" x14ac:dyDescent="0.25">
      <c r="A21377" s="40"/>
      <c r="F21377" s="509"/>
    </row>
    <row r="21378" spans="1:6" x14ac:dyDescent="0.25">
      <c r="A21378" s="40"/>
      <c r="F21378" s="509"/>
    </row>
    <row r="21379" spans="1:6" x14ac:dyDescent="0.25">
      <c r="A21379" s="40"/>
      <c r="F21379" s="509"/>
    </row>
    <row r="21380" spans="1:6" x14ac:dyDescent="0.25">
      <c r="A21380" s="40"/>
      <c r="F21380" s="509"/>
    </row>
    <row r="21381" spans="1:6" x14ac:dyDescent="0.25">
      <c r="A21381" s="40"/>
      <c r="F21381" s="509"/>
    </row>
    <row r="21382" spans="1:6" x14ac:dyDescent="0.25">
      <c r="A21382" s="40"/>
      <c r="F21382" s="509"/>
    </row>
    <row r="21383" spans="1:6" x14ac:dyDescent="0.25">
      <c r="A21383" s="40"/>
      <c r="F21383" s="509"/>
    </row>
    <row r="21384" spans="1:6" x14ac:dyDescent="0.25">
      <c r="A21384" s="40"/>
      <c r="F21384" s="509"/>
    </row>
    <row r="21385" spans="1:6" x14ac:dyDescent="0.25">
      <c r="A21385" s="40"/>
      <c r="F21385" s="509"/>
    </row>
    <row r="21386" spans="1:6" x14ac:dyDescent="0.25">
      <c r="A21386" s="40"/>
      <c r="F21386" s="509"/>
    </row>
    <row r="21387" spans="1:6" x14ac:dyDescent="0.25">
      <c r="A21387" s="40"/>
      <c r="F21387" s="509"/>
    </row>
    <row r="21388" spans="1:6" x14ac:dyDescent="0.25">
      <c r="A21388" s="40"/>
      <c r="F21388" s="509"/>
    </row>
    <row r="21389" spans="1:6" x14ac:dyDescent="0.25">
      <c r="A21389" s="40"/>
      <c r="F21389" s="509"/>
    </row>
    <row r="21390" spans="1:6" x14ac:dyDescent="0.25">
      <c r="A21390" s="40"/>
      <c r="F21390" s="509"/>
    </row>
    <row r="21391" spans="1:6" x14ac:dyDescent="0.25">
      <c r="A21391" s="40"/>
      <c r="F21391" s="509"/>
    </row>
    <row r="21392" spans="1:6" x14ac:dyDescent="0.25">
      <c r="A21392" s="40"/>
      <c r="F21392" s="509"/>
    </row>
    <row r="21393" spans="1:6" x14ac:dyDescent="0.25">
      <c r="A21393" s="40"/>
      <c r="F21393" s="509"/>
    </row>
    <row r="21394" spans="1:6" x14ac:dyDescent="0.25">
      <c r="A21394" s="40"/>
      <c r="F21394" s="509"/>
    </row>
    <row r="21395" spans="1:6" x14ac:dyDescent="0.25">
      <c r="A21395" s="40"/>
      <c r="F21395" s="509"/>
    </row>
    <row r="21396" spans="1:6" x14ac:dyDescent="0.25">
      <c r="A21396" s="40"/>
      <c r="F21396" s="509"/>
    </row>
    <row r="21397" spans="1:6" x14ac:dyDescent="0.25">
      <c r="A21397" s="40"/>
      <c r="F21397" s="509"/>
    </row>
    <row r="21398" spans="1:6" x14ac:dyDescent="0.25">
      <c r="A21398" s="40"/>
      <c r="F21398" s="509"/>
    </row>
    <row r="21399" spans="1:6" x14ac:dyDescent="0.25">
      <c r="A21399" s="40"/>
      <c r="F21399" s="509"/>
    </row>
    <row r="21400" spans="1:6" x14ac:dyDescent="0.25">
      <c r="A21400" s="40"/>
      <c r="F21400" s="509"/>
    </row>
    <row r="21401" spans="1:6" x14ac:dyDescent="0.25">
      <c r="A21401" s="40"/>
      <c r="F21401" s="509"/>
    </row>
    <row r="21402" spans="1:6" x14ac:dyDescent="0.25">
      <c r="A21402" s="40"/>
      <c r="F21402" s="509"/>
    </row>
    <row r="21403" spans="1:6" x14ac:dyDescent="0.25">
      <c r="A21403" s="40"/>
      <c r="F21403" s="509"/>
    </row>
    <row r="21404" spans="1:6" x14ac:dyDescent="0.25">
      <c r="A21404" s="40"/>
      <c r="F21404" s="509"/>
    </row>
    <row r="21405" spans="1:6" x14ac:dyDescent="0.25">
      <c r="A21405" s="40"/>
      <c r="F21405" s="509"/>
    </row>
    <row r="21406" spans="1:6" x14ac:dyDescent="0.25">
      <c r="A21406" s="40"/>
      <c r="F21406" s="509"/>
    </row>
    <row r="21407" spans="1:6" x14ac:dyDescent="0.25">
      <c r="A21407" s="40"/>
      <c r="F21407" s="509"/>
    </row>
    <row r="21408" spans="1:6" x14ac:dyDescent="0.25">
      <c r="A21408" s="40"/>
      <c r="F21408" s="509"/>
    </row>
    <row r="21409" spans="1:6" x14ac:dyDescent="0.25">
      <c r="A21409" s="40"/>
      <c r="F21409" s="509"/>
    </row>
    <row r="21410" spans="1:6" x14ac:dyDescent="0.25">
      <c r="A21410" s="40"/>
      <c r="F21410" s="509"/>
    </row>
    <row r="21411" spans="1:6" x14ac:dyDescent="0.25">
      <c r="A21411" s="40"/>
      <c r="F21411" s="509"/>
    </row>
    <row r="21412" spans="1:6" x14ac:dyDescent="0.25">
      <c r="A21412" s="40"/>
      <c r="F21412" s="509"/>
    </row>
    <row r="21413" spans="1:6" x14ac:dyDescent="0.25">
      <c r="A21413" s="40"/>
      <c r="F21413" s="509"/>
    </row>
    <row r="21414" spans="1:6" x14ac:dyDescent="0.25">
      <c r="A21414" s="40"/>
      <c r="F21414" s="509"/>
    </row>
    <row r="21415" spans="1:6" x14ac:dyDescent="0.25">
      <c r="A21415" s="40"/>
      <c r="F21415" s="509"/>
    </row>
    <row r="21416" spans="1:6" x14ac:dyDescent="0.25">
      <c r="A21416" s="40"/>
      <c r="F21416" s="509"/>
    </row>
    <row r="21417" spans="1:6" x14ac:dyDescent="0.25">
      <c r="A21417" s="40"/>
      <c r="F21417" s="509"/>
    </row>
    <row r="21418" spans="1:6" x14ac:dyDescent="0.25">
      <c r="A21418" s="40"/>
      <c r="F21418" s="509"/>
    </row>
    <row r="21419" spans="1:6" x14ac:dyDescent="0.25">
      <c r="A21419" s="40"/>
      <c r="F21419" s="509"/>
    </row>
    <row r="21420" spans="1:6" x14ac:dyDescent="0.25">
      <c r="A21420" s="40"/>
      <c r="F21420" s="509"/>
    </row>
    <row r="21421" spans="1:6" x14ac:dyDescent="0.25">
      <c r="A21421" s="40"/>
      <c r="F21421" s="509"/>
    </row>
    <row r="21422" spans="1:6" x14ac:dyDescent="0.25">
      <c r="A21422" s="40"/>
      <c r="F21422" s="509"/>
    </row>
    <row r="21423" spans="1:6" x14ac:dyDescent="0.25">
      <c r="A21423" s="40"/>
      <c r="F21423" s="509"/>
    </row>
    <row r="21424" spans="1:6" x14ac:dyDescent="0.25">
      <c r="A21424" s="40"/>
      <c r="F21424" s="509"/>
    </row>
    <row r="21425" spans="1:6" x14ac:dyDescent="0.25">
      <c r="A21425" s="40"/>
      <c r="F21425" s="509"/>
    </row>
    <row r="21426" spans="1:6" x14ac:dyDescent="0.25">
      <c r="A21426" s="40"/>
      <c r="F21426" s="509"/>
    </row>
    <row r="21427" spans="1:6" x14ac:dyDescent="0.25">
      <c r="A21427" s="40"/>
      <c r="F21427" s="509"/>
    </row>
    <row r="21428" spans="1:6" x14ac:dyDescent="0.25">
      <c r="A21428" s="40"/>
      <c r="F21428" s="509"/>
    </row>
    <row r="21429" spans="1:6" x14ac:dyDescent="0.25">
      <c r="A21429" s="40"/>
      <c r="F21429" s="509"/>
    </row>
    <row r="21430" spans="1:6" x14ac:dyDescent="0.25">
      <c r="A21430" s="40"/>
      <c r="F21430" s="509"/>
    </row>
    <row r="21431" spans="1:6" x14ac:dyDescent="0.25">
      <c r="A21431" s="40"/>
      <c r="F21431" s="509"/>
    </row>
    <row r="21432" spans="1:6" x14ac:dyDescent="0.25">
      <c r="A21432" s="40"/>
      <c r="F21432" s="509"/>
    </row>
    <row r="21433" spans="1:6" x14ac:dyDescent="0.25">
      <c r="A21433" s="40"/>
      <c r="F21433" s="509"/>
    </row>
    <row r="21434" spans="1:6" x14ac:dyDescent="0.25">
      <c r="A21434" s="40"/>
      <c r="F21434" s="509"/>
    </row>
    <row r="21435" spans="1:6" x14ac:dyDescent="0.25">
      <c r="A21435" s="40"/>
      <c r="F21435" s="509"/>
    </row>
    <row r="21436" spans="1:6" x14ac:dyDescent="0.25">
      <c r="A21436" s="40"/>
      <c r="F21436" s="509"/>
    </row>
    <row r="21437" spans="1:6" x14ac:dyDescent="0.25">
      <c r="A21437" s="40"/>
      <c r="F21437" s="509"/>
    </row>
    <row r="21438" spans="1:6" x14ac:dyDescent="0.25">
      <c r="A21438" s="40"/>
      <c r="F21438" s="509"/>
    </row>
    <row r="21439" spans="1:6" x14ac:dyDescent="0.25">
      <c r="A21439" s="40"/>
      <c r="F21439" s="509"/>
    </row>
    <row r="21440" spans="1:6" x14ac:dyDescent="0.25">
      <c r="A21440" s="40"/>
      <c r="F21440" s="509"/>
    </row>
    <row r="21441" spans="1:6" x14ac:dyDescent="0.25">
      <c r="A21441" s="40"/>
      <c r="F21441" s="509"/>
    </row>
    <row r="21442" spans="1:6" x14ac:dyDescent="0.25">
      <c r="A21442" s="40"/>
      <c r="F21442" s="509"/>
    </row>
    <row r="21443" spans="1:6" x14ac:dyDescent="0.25">
      <c r="A21443" s="40"/>
      <c r="F21443" s="509"/>
    </row>
    <row r="21444" spans="1:6" x14ac:dyDescent="0.25">
      <c r="A21444" s="40"/>
      <c r="F21444" s="509"/>
    </row>
    <row r="21445" spans="1:6" x14ac:dyDescent="0.25">
      <c r="A21445" s="40"/>
      <c r="F21445" s="509"/>
    </row>
    <row r="21446" spans="1:6" x14ac:dyDescent="0.25">
      <c r="A21446" s="40"/>
      <c r="F21446" s="509"/>
    </row>
    <row r="21447" spans="1:6" x14ac:dyDescent="0.25">
      <c r="A21447" s="40"/>
      <c r="F21447" s="509"/>
    </row>
    <row r="21448" spans="1:6" x14ac:dyDescent="0.25">
      <c r="A21448" s="40"/>
      <c r="F21448" s="509"/>
    </row>
    <row r="21449" spans="1:6" x14ac:dyDescent="0.25">
      <c r="A21449" s="40"/>
      <c r="F21449" s="509"/>
    </row>
    <row r="21450" spans="1:6" x14ac:dyDescent="0.25">
      <c r="A21450" s="40"/>
      <c r="F21450" s="509"/>
    </row>
    <row r="21451" spans="1:6" x14ac:dyDescent="0.25">
      <c r="A21451" s="40"/>
      <c r="F21451" s="509"/>
    </row>
    <row r="21452" spans="1:6" x14ac:dyDescent="0.25">
      <c r="A21452" s="40"/>
      <c r="F21452" s="509"/>
    </row>
    <row r="21453" spans="1:6" x14ac:dyDescent="0.25">
      <c r="A21453" s="40"/>
      <c r="F21453" s="509"/>
    </row>
    <row r="21454" spans="1:6" x14ac:dyDescent="0.25">
      <c r="A21454" s="40"/>
      <c r="F21454" s="509"/>
    </row>
    <row r="21455" spans="1:6" x14ac:dyDescent="0.25">
      <c r="A21455" s="40"/>
      <c r="F21455" s="509"/>
    </row>
    <row r="21456" spans="1:6" x14ac:dyDescent="0.25">
      <c r="A21456" s="40"/>
      <c r="F21456" s="509"/>
    </row>
    <row r="21457" spans="1:6" x14ac:dyDescent="0.25">
      <c r="A21457" s="40"/>
      <c r="F21457" s="509"/>
    </row>
    <row r="21458" spans="1:6" x14ac:dyDescent="0.25">
      <c r="A21458" s="40"/>
      <c r="F21458" s="509"/>
    </row>
    <row r="21459" spans="1:6" x14ac:dyDescent="0.25">
      <c r="A21459" s="40"/>
      <c r="F21459" s="509"/>
    </row>
    <row r="21460" spans="1:6" x14ac:dyDescent="0.25">
      <c r="A21460" s="40"/>
      <c r="F21460" s="509"/>
    </row>
    <row r="21461" spans="1:6" x14ac:dyDescent="0.25">
      <c r="A21461" s="40"/>
      <c r="F21461" s="509"/>
    </row>
    <row r="21462" spans="1:6" x14ac:dyDescent="0.25">
      <c r="A21462" s="40"/>
      <c r="F21462" s="509"/>
    </row>
    <row r="21463" spans="1:6" x14ac:dyDescent="0.25">
      <c r="A21463" s="40"/>
      <c r="F21463" s="509"/>
    </row>
    <row r="21464" spans="1:6" x14ac:dyDescent="0.25">
      <c r="A21464" s="40"/>
      <c r="F21464" s="509"/>
    </row>
    <row r="21465" spans="1:6" x14ac:dyDescent="0.25">
      <c r="A21465" s="40"/>
      <c r="F21465" s="509"/>
    </row>
    <row r="21466" spans="1:6" x14ac:dyDescent="0.25">
      <c r="A21466" s="40"/>
      <c r="F21466" s="509"/>
    </row>
    <row r="21467" spans="1:6" x14ac:dyDescent="0.25">
      <c r="A21467" s="40"/>
      <c r="F21467" s="509"/>
    </row>
    <row r="21468" spans="1:6" x14ac:dyDescent="0.25">
      <c r="A21468" s="40"/>
      <c r="F21468" s="509"/>
    </row>
    <row r="21469" spans="1:6" x14ac:dyDescent="0.25">
      <c r="A21469" s="40"/>
      <c r="F21469" s="509"/>
    </row>
    <row r="21470" spans="1:6" x14ac:dyDescent="0.25">
      <c r="A21470" s="40"/>
      <c r="F21470" s="509"/>
    </row>
    <row r="21471" spans="1:6" x14ac:dyDescent="0.25">
      <c r="A21471" s="40"/>
      <c r="F21471" s="509"/>
    </row>
    <row r="21472" spans="1:6" x14ac:dyDescent="0.25">
      <c r="A21472" s="40"/>
      <c r="F21472" s="509"/>
    </row>
    <row r="21473" spans="1:6" x14ac:dyDescent="0.25">
      <c r="A21473" s="40"/>
      <c r="F21473" s="509"/>
    </row>
    <row r="21474" spans="1:6" x14ac:dyDescent="0.25">
      <c r="A21474" s="40"/>
      <c r="F21474" s="509"/>
    </row>
    <row r="21475" spans="1:6" x14ac:dyDescent="0.25">
      <c r="A21475" s="40"/>
      <c r="F21475" s="509"/>
    </row>
    <row r="21476" spans="1:6" x14ac:dyDescent="0.25">
      <c r="A21476" s="40"/>
      <c r="F21476" s="509"/>
    </row>
    <row r="21477" spans="1:6" x14ac:dyDescent="0.25">
      <c r="A21477" s="40"/>
      <c r="F21477" s="509"/>
    </row>
    <row r="21478" spans="1:6" x14ac:dyDescent="0.25">
      <c r="A21478" s="40"/>
      <c r="F21478" s="509"/>
    </row>
    <row r="21479" spans="1:6" x14ac:dyDescent="0.25">
      <c r="A21479" s="40"/>
      <c r="F21479" s="509"/>
    </row>
    <row r="21480" spans="1:6" x14ac:dyDescent="0.25">
      <c r="A21480" s="40"/>
      <c r="F21480" s="509"/>
    </row>
    <row r="21481" spans="1:6" x14ac:dyDescent="0.25">
      <c r="A21481" s="40"/>
      <c r="F21481" s="509"/>
    </row>
    <row r="21482" spans="1:6" x14ac:dyDescent="0.25">
      <c r="A21482" s="40"/>
      <c r="F21482" s="509"/>
    </row>
    <row r="21483" spans="1:6" x14ac:dyDescent="0.25">
      <c r="A21483" s="40"/>
      <c r="F21483" s="509"/>
    </row>
    <row r="21484" spans="1:6" x14ac:dyDescent="0.25">
      <c r="A21484" s="40"/>
      <c r="F21484" s="509"/>
    </row>
    <row r="21485" spans="1:6" x14ac:dyDescent="0.25">
      <c r="A21485" s="40"/>
      <c r="F21485" s="509"/>
    </row>
    <row r="21486" spans="1:6" x14ac:dyDescent="0.25">
      <c r="A21486" s="40"/>
      <c r="F21486" s="509"/>
    </row>
    <row r="21487" spans="1:6" x14ac:dyDescent="0.25">
      <c r="A21487" s="40"/>
      <c r="F21487" s="509"/>
    </row>
    <row r="21488" spans="1:6" x14ac:dyDescent="0.25">
      <c r="A21488" s="40"/>
      <c r="F21488" s="509"/>
    </row>
    <row r="21489" spans="1:6" x14ac:dyDescent="0.25">
      <c r="A21489" s="40"/>
      <c r="F21489" s="509"/>
    </row>
    <row r="21490" spans="1:6" x14ac:dyDescent="0.25">
      <c r="A21490" s="40"/>
      <c r="F21490" s="509"/>
    </row>
    <row r="21491" spans="1:6" x14ac:dyDescent="0.25">
      <c r="A21491" s="40"/>
      <c r="F21491" s="509"/>
    </row>
    <row r="21492" spans="1:6" x14ac:dyDescent="0.25">
      <c r="A21492" s="40"/>
      <c r="F21492" s="509"/>
    </row>
    <row r="21493" spans="1:6" x14ac:dyDescent="0.25">
      <c r="A21493" s="40"/>
      <c r="F21493" s="509"/>
    </row>
    <row r="21494" spans="1:6" x14ac:dyDescent="0.25">
      <c r="A21494" s="40"/>
      <c r="F21494" s="509"/>
    </row>
    <row r="21495" spans="1:6" x14ac:dyDescent="0.25">
      <c r="A21495" s="40"/>
      <c r="F21495" s="509"/>
    </row>
    <row r="21496" spans="1:6" x14ac:dyDescent="0.25">
      <c r="A21496" s="40"/>
      <c r="F21496" s="509"/>
    </row>
    <row r="21497" spans="1:6" x14ac:dyDescent="0.25">
      <c r="A21497" s="40"/>
      <c r="F21497" s="509"/>
    </row>
    <row r="21498" spans="1:6" x14ac:dyDescent="0.25">
      <c r="A21498" s="40"/>
      <c r="F21498" s="509"/>
    </row>
    <row r="21499" spans="1:6" x14ac:dyDescent="0.25">
      <c r="A21499" s="40"/>
      <c r="F21499" s="509"/>
    </row>
    <row r="21500" spans="1:6" x14ac:dyDescent="0.25">
      <c r="A21500" s="40"/>
      <c r="F21500" s="509"/>
    </row>
    <row r="21501" spans="1:6" x14ac:dyDescent="0.25">
      <c r="A21501" s="40"/>
      <c r="F21501" s="509"/>
    </row>
    <row r="21502" spans="1:6" x14ac:dyDescent="0.25">
      <c r="A21502" s="40"/>
      <c r="F21502" s="509"/>
    </row>
    <row r="21503" spans="1:6" x14ac:dyDescent="0.25">
      <c r="A21503" s="40"/>
      <c r="F21503" s="509"/>
    </row>
    <row r="21504" spans="1:6" x14ac:dyDescent="0.25">
      <c r="A21504" s="40"/>
      <c r="F21504" s="509"/>
    </row>
    <row r="21505" spans="1:6" x14ac:dyDescent="0.25">
      <c r="A21505" s="40"/>
      <c r="F21505" s="509"/>
    </row>
    <row r="21506" spans="1:6" x14ac:dyDescent="0.25">
      <c r="A21506" s="40"/>
      <c r="F21506" s="509"/>
    </row>
    <row r="21507" spans="1:6" x14ac:dyDescent="0.25">
      <c r="A21507" s="40"/>
      <c r="F21507" s="509"/>
    </row>
    <row r="21508" spans="1:6" x14ac:dyDescent="0.25">
      <c r="A21508" s="40"/>
      <c r="F21508" s="509"/>
    </row>
    <row r="21509" spans="1:6" x14ac:dyDescent="0.25">
      <c r="A21509" s="40"/>
      <c r="F21509" s="509"/>
    </row>
    <row r="21510" spans="1:6" x14ac:dyDescent="0.25">
      <c r="A21510" s="40"/>
      <c r="F21510" s="509"/>
    </row>
    <row r="21511" spans="1:6" x14ac:dyDescent="0.25">
      <c r="A21511" s="40"/>
      <c r="F21511" s="509"/>
    </row>
    <row r="21512" spans="1:6" x14ac:dyDescent="0.25">
      <c r="A21512" s="40"/>
      <c r="F21512" s="509"/>
    </row>
    <row r="21513" spans="1:6" x14ac:dyDescent="0.25">
      <c r="A21513" s="40"/>
      <c r="F21513" s="509"/>
    </row>
    <row r="21514" spans="1:6" x14ac:dyDescent="0.25">
      <c r="A21514" s="40"/>
      <c r="F21514" s="509"/>
    </row>
    <row r="21515" spans="1:6" x14ac:dyDescent="0.25">
      <c r="A21515" s="40"/>
      <c r="F21515" s="509"/>
    </row>
    <row r="21516" spans="1:6" x14ac:dyDescent="0.25">
      <c r="A21516" s="40"/>
      <c r="F21516" s="509"/>
    </row>
    <row r="21517" spans="1:6" x14ac:dyDescent="0.25">
      <c r="A21517" s="40"/>
      <c r="F21517" s="509"/>
    </row>
    <row r="21518" spans="1:6" x14ac:dyDescent="0.25">
      <c r="A21518" s="40"/>
      <c r="F21518" s="509"/>
    </row>
    <row r="21519" spans="1:6" x14ac:dyDescent="0.25">
      <c r="A21519" s="40"/>
      <c r="F21519" s="509"/>
    </row>
    <row r="21520" spans="1:6" x14ac:dyDescent="0.25">
      <c r="A21520" s="40"/>
      <c r="F21520" s="509"/>
    </row>
    <row r="21521" spans="1:6" x14ac:dyDescent="0.25">
      <c r="A21521" s="40"/>
      <c r="F21521" s="509"/>
    </row>
    <row r="21522" spans="1:6" x14ac:dyDescent="0.25">
      <c r="A21522" s="40"/>
      <c r="F21522" s="509"/>
    </row>
    <row r="21523" spans="1:6" x14ac:dyDescent="0.25">
      <c r="A21523" s="40"/>
      <c r="F21523" s="509"/>
    </row>
    <row r="21524" spans="1:6" x14ac:dyDescent="0.25">
      <c r="A21524" s="40"/>
      <c r="F21524" s="509"/>
    </row>
    <row r="21525" spans="1:6" x14ac:dyDescent="0.25">
      <c r="A21525" s="40"/>
      <c r="F21525" s="509"/>
    </row>
    <row r="21526" spans="1:6" x14ac:dyDescent="0.25">
      <c r="A21526" s="40"/>
      <c r="F21526" s="509"/>
    </row>
    <row r="21527" spans="1:6" x14ac:dyDescent="0.25">
      <c r="A21527" s="40"/>
      <c r="F21527" s="509"/>
    </row>
    <row r="21528" spans="1:6" x14ac:dyDescent="0.25">
      <c r="A21528" s="40"/>
      <c r="F21528" s="509"/>
    </row>
    <row r="21529" spans="1:6" x14ac:dyDescent="0.25">
      <c r="A21529" s="40"/>
      <c r="F21529" s="509"/>
    </row>
    <row r="21530" spans="1:6" x14ac:dyDescent="0.25">
      <c r="A21530" s="40"/>
      <c r="F21530" s="509"/>
    </row>
    <row r="21531" spans="1:6" x14ac:dyDescent="0.25">
      <c r="A21531" s="40"/>
      <c r="F21531" s="509"/>
    </row>
    <row r="21532" spans="1:6" x14ac:dyDescent="0.25">
      <c r="A21532" s="40"/>
      <c r="F21532" s="509"/>
    </row>
    <row r="21533" spans="1:6" x14ac:dyDescent="0.25">
      <c r="A21533" s="40"/>
      <c r="F21533" s="509"/>
    </row>
    <row r="21534" spans="1:6" x14ac:dyDescent="0.25">
      <c r="A21534" s="40"/>
      <c r="F21534" s="509"/>
    </row>
    <row r="21535" spans="1:6" x14ac:dyDescent="0.25">
      <c r="A21535" s="40"/>
      <c r="F21535" s="509"/>
    </row>
    <row r="21536" spans="1:6" x14ac:dyDescent="0.25">
      <c r="A21536" s="40"/>
      <c r="F21536" s="509"/>
    </row>
    <row r="21537" spans="1:6" x14ac:dyDescent="0.25">
      <c r="A21537" s="40"/>
      <c r="F21537" s="509"/>
    </row>
    <row r="21538" spans="1:6" x14ac:dyDescent="0.25">
      <c r="A21538" s="40"/>
      <c r="F21538" s="509"/>
    </row>
    <row r="21539" spans="1:6" x14ac:dyDescent="0.25">
      <c r="A21539" s="40"/>
      <c r="F21539" s="509"/>
    </row>
    <row r="21540" spans="1:6" x14ac:dyDescent="0.25">
      <c r="A21540" s="40"/>
      <c r="F21540" s="509"/>
    </row>
    <row r="21541" spans="1:6" x14ac:dyDescent="0.25">
      <c r="A21541" s="40"/>
      <c r="F21541" s="509"/>
    </row>
    <row r="21542" spans="1:6" x14ac:dyDescent="0.25">
      <c r="A21542" s="40"/>
      <c r="F21542" s="509"/>
    </row>
    <row r="21543" spans="1:6" x14ac:dyDescent="0.25">
      <c r="A21543" s="40"/>
      <c r="F21543" s="509"/>
    </row>
    <row r="21544" spans="1:6" x14ac:dyDescent="0.25">
      <c r="A21544" s="40"/>
      <c r="F21544" s="509"/>
    </row>
    <row r="21545" spans="1:6" x14ac:dyDescent="0.25">
      <c r="A21545" s="40"/>
      <c r="F21545" s="509"/>
    </row>
    <row r="21546" spans="1:6" x14ac:dyDescent="0.25">
      <c r="A21546" s="40"/>
      <c r="F21546" s="509"/>
    </row>
    <row r="21547" spans="1:6" x14ac:dyDescent="0.25">
      <c r="A21547" s="40"/>
      <c r="F21547" s="509"/>
    </row>
    <row r="21548" spans="1:6" x14ac:dyDescent="0.25">
      <c r="A21548" s="40"/>
      <c r="F21548" s="509"/>
    </row>
    <row r="21549" spans="1:6" x14ac:dyDescent="0.25">
      <c r="A21549" s="40"/>
      <c r="F21549" s="509"/>
    </row>
    <row r="21550" spans="1:6" x14ac:dyDescent="0.25">
      <c r="A21550" s="40"/>
      <c r="F21550" s="509"/>
    </row>
    <row r="21551" spans="1:6" x14ac:dyDescent="0.25">
      <c r="A21551" s="40"/>
      <c r="F21551" s="509"/>
    </row>
    <row r="21552" spans="1:6" x14ac:dyDescent="0.25">
      <c r="A21552" s="40"/>
      <c r="F21552" s="509"/>
    </row>
    <row r="21553" spans="1:6" x14ac:dyDescent="0.25">
      <c r="A21553" s="40"/>
      <c r="F21553" s="509"/>
    </row>
    <row r="21554" spans="1:6" x14ac:dyDescent="0.25">
      <c r="A21554" s="40"/>
      <c r="F21554" s="509"/>
    </row>
    <row r="21555" spans="1:6" x14ac:dyDescent="0.25">
      <c r="A21555" s="40"/>
      <c r="F21555" s="509"/>
    </row>
    <row r="21556" spans="1:6" x14ac:dyDescent="0.25">
      <c r="A21556" s="40"/>
      <c r="F21556" s="509"/>
    </row>
    <row r="21557" spans="1:6" x14ac:dyDescent="0.25">
      <c r="A21557" s="40"/>
      <c r="F21557" s="509"/>
    </row>
    <row r="21558" spans="1:6" x14ac:dyDescent="0.25">
      <c r="A21558" s="40"/>
      <c r="F21558" s="509"/>
    </row>
    <row r="21559" spans="1:6" x14ac:dyDescent="0.25">
      <c r="A21559" s="40"/>
      <c r="F21559" s="509"/>
    </row>
    <row r="21560" spans="1:6" x14ac:dyDescent="0.25">
      <c r="A21560" s="40"/>
      <c r="F21560" s="509"/>
    </row>
    <row r="21561" spans="1:6" x14ac:dyDescent="0.25">
      <c r="A21561" s="40"/>
      <c r="F21561" s="509"/>
    </row>
    <row r="21562" spans="1:6" x14ac:dyDescent="0.25">
      <c r="A21562" s="40"/>
      <c r="F21562" s="509"/>
    </row>
    <row r="21563" spans="1:6" x14ac:dyDescent="0.25">
      <c r="A21563" s="40"/>
      <c r="F21563" s="509"/>
    </row>
    <row r="21564" spans="1:6" x14ac:dyDescent="0.25">
      <c r="A21564" s="40"/>
      <c r="F21564" s="509"/>
    </row>
    <row r="21565" spans="1:6" x14ac:dyDescent="0.25">
      <c r="A21565" s="40"/>
      <c r="F21565" s="509"/>
    </row>
    <row r="21566" spans="1:6" x14ac:dyDescent="0.25">
      <c r="A21566" s="40"/>
      <c r="F21566" s="509"/>
    </row>
    <row r="21567" spans="1:6" x14ac:dyDescent="0.25">
      <c r="A21567" s="40"/>
      <c r="F21567" s="509"/>
    </row>
    <row r="21568" spans="1:6" x14ac:dyDescent="0.25">
      <c r="A21568" s="40"/>
      <c r="F21568" s="509"/>
    </row>
    <row r="21569" spans="1:6" x14ac:dyDescent="0.25">
      <c r="A21569" s="40"/>
      <c r="F21569" s="509"/>
    </row>
    <row r="21570" spans="1:6" x14ac:dyDescent="0.25">
      <c r="A21570" s="40"/>
      <c r="F21570" s="509"/>
    </row>
    <row r="21571" spans="1:6" x14ac:dyDescent="0.25">
      <c r="A21571" s="40"/>
      <c r="F21571" s="509"/>
    </row>
    <row r="21572" spans="1:6" x14ac:dyDescent="0.25">
      <c r="A21572" s="40"/>
      <c r="F21572" s="509"/>
    </row>
    <row r="21573" spans="1:6" x14ac:dyDescent="0.25">
      <c r="A21573" s="40"/>
      <c r="F21573" s="509"/>
    </row>
    <row r="21574" spans="1:6" x14ac:dyDescent="0.25">
      <c r="A21574" s="40"/>
      <c r="F21574" s="509"/>
    </row>
    <row r="21575" spans="1:6" x14ac:dyDescent="0.25">
      <c r="A21575" s="40"/>
      <c r="F21575" s="509"/>
    </row>
    <row r="21576" spans="1:6" x14ac:dyDescent="0.25">
      <c r="A21576" s="40"/>
      <c r="F21576" s="509"/>
    </row>
    <row r="21577" spans="1:6" x14ac:dyDescent="0.25">
      <c r="A21577" s="40"/>
      <c r="F21577" s="509"/>
    </row>
    <row r="21578" spans="1:6" x14ac:dyDescent="0.25">
      <c r="A21578" s="40"/>
      <c r="F21578" s="509"/>
    </row>
    <row r="21579" spans="1:6" x14ac:dyDescent="0.25">
      <c r="A21579" s="40"/>
      <c r="F21579" s="509"/>
    </row>
    <row r="21580" spans="1:6" x14ac:dyDescent="0.25">
      <c r="A21580" s="40"/>
      <c r="F21580" s="509"/>
    </row>
    <row r="21581" spans="1:6" x14ac:dyDescent="0.25">
      <c r="A21581" s="40"/>
      <c r="F21581" s="509"/>
    </row>
    <row r="21582" spans="1:6" x14ac:dyDescent="0.25">
      <c r="A21582" s="40"/>
      <c r="F21582" s="509"/>
    </row>
    <row r="21583" spans="1:6" x14ac:dyDescent="0.25">
      <c r="A21583" s="40"/>
      <c r="F21583" s="509"/>
    </row>
    <row r="21584" spans="1:6" x14ac:dyDescent="0.25">
      <c r="A21584" s="40"/>
      <c r="F21584" s="509"/>
    </row>
    <row r="21585" spans="1:6" x14ac:dyDescent="0.25">
      <c r="A21585" s="40"/>
      <c r="F21585" s="509"/>
    </row>
    <row r="21586" spans="1:6" x14ac:dyDescent="0.25">
      <c r="A21586" s="40"/>
      <c r="F21586" s="509"/>
    </row>
    <row r="21587" spans="1:6" x14ac:dyDescent="0.25">
      <c r="A21587" s="40"/>
      <c r="F21587" s="509"/>
    </row>
    <row r="21588" spans="1:6" x14ac:dyDescent="0.25">
      <c r="A21588" s="40"/>
      <c r="F21588" s="509"/>
    </row>
    <row r="21589" spans="1:6" x14ac:dyDescent="0.25">
      <c r="A21589" s="40"/>
      <c r="F21589" s="509"/>
    </row>
    <row r="21590" spans="1:6" x14ac:dyDescent="0.25">
      <c r="A21590" s="40"/>
      <c r="F21590" s="509"/>
    </row>
    <row r="21591" spans="1:6" x14ac:dyDescent="0.25">
      <c r="A21591" s="40"/>
      <c r="F21591" s="509"/>
    </row>
    <row r="21592" spans="1:6" x14ac:dyDescent="0.25">
      <c r="A21592" s="40"/>
      <c r="F21592" s="509"/>
    </row>
    <row r="21593" spans="1:6" x14ac:dyDescent="0.25">
      <c r="A21593" s="40"/>
      <c r="F21593" s="509"/>
    </row>
    <row r="21594" spans="1:6" x14ac:dyDescent="0.25">
      <c r="A21594" s="40"/>
      <c r="F21594" s="509"/>
    </row>
    <row r="21595" spans="1:6" x14ac:dyDescent="0.25">
      <c r="A21595" s="40"/>
      <c r="F21595" s="509"/>
    </row>
    <row r="21596" spans="1:6" x14ac:dyDescent="0.25">
      <c r="A21596" s="40"/>
      <c r="F21596" s="509"/>
    </row>
    <row r="21597" spans="1:6" x14ac:dyDescent="0.25">
      <c r="A21597" s="40"/>
      <c r="F21597" s="509"/>
    </row>
    <row r="21598" spans="1:6" x14ac:dyDescent="0.25">
      <c r="A21598" s="40"/>
      <c r="F21598" s="509"/>
    </row>
    <row r="21599" spans="1:6" x14ac:dyDescent="0.25">
      <c r="A21599" s="40"/>
      <c r="F21599" s="509"/>
    </row>
    <row r="21600" spans="1:6" x14ac:dyDescent="0.25">
      <c r="A21600" s="40"/>
      <c r="F21600" s="509"/>
    </row>
    <row r="21601" spans="1:6" x14ac:dyDescent="0.25">
      <c r="A21601" s="40"/>
      <c r="F21601" s="509"/>
    </row>
    <row r="21602" spans="1:6" x14ac:dyDescent="0.25">
      <c r="A21602" s="40"/>
      <c r="F21602" s="509"/>
    </row>
    <row r="21603" spans="1:6" x14ac:dyDescent="0.25">
      <c r="A21603" s="40"/>
      <c r="F21603" s="509"/>
    </row>
    <row r="21604" spans="1:6" x14ac:dyDescent="0.25">
      <c r="A21604" s="40"/>
      <c r="F21604" s="509"/>
    </row>
    <row r="21605" spans="1:6" x14ac:dyDescent="0.25">
      <c r="A21605" s="40"/>
      <c r="F21605" s="509"/>
    </row>
    <row r="21606" spans="1:6" x14ac:dyDescent="0.25">
      <c r="A21606" s="40"/>
      <c r="F21606" s="509"/>
    </row>
    <row r="21607" spans="1:6" x14ac:dyDescent="0.25">
      <c r="A21607" s="40"/>
      <c r="F21607" s="509"/>
    </row>
    <row r="21608" spans="1:6" x14ac:dyDescent="0.25">
      <c r="A21608" s="40"/>
      <c r="F21608" s="509"/>
    </row>
    <row r="21609" spans="1:6" x14ac:dyDescent="0.25">
      <c r="A21609" s="40"/>
      <c r="F21609" s="509"/>
    </row>
    <row r="21610" spans="1:6" x14ac:dyDescent="0.25">
      <c r="A21610" s="40"/>
      <c r="F21610" s="509"/>
    </row>
    <row r="21611" spans="1:6" x14ac:dyDescent="0.25">
      <c r="A21611" s="40"/>
      <c r="F21611" s="509"/>
    </row>
    <row r="21612" spans="1:6" x14ac:dyDescent="0.25">
      <c r="A21612" s="40"/>
      <c r="F21612" s="509"/>
    </row>
    <row r="21613" spans="1:6" x14ac:dyDescent="0.25">
      <c r="A21613" s="40"/>
      <c r="F21613" s="509"/>
    </row>
    <row r="21614" spans="1:6" x14ac:dyDescent="0.25">
      <c r="A21614" s="40"/>
      <c r="F21614" s="509"/>
    </row>
    <row r="21615" spans="1:6" x14ac:dyDescent="0.25">
      <c r="A21615" s="40"/>
      <c r="F21615" s="509"/>
    </row>
    <row r="21616" spans="1:6" x14ac:dyDescent="0.25">
      <c r="A21616" s="40"/>
      <c r="F21616" s="509"/>
    </row>
    <row r="21617" spans="1:6" x14ac:dyDescent="0.25">
      <c r="A21617" s="40"/>
      <c r="F21617" s="509"/>
    </row>
    <row r="21618" spans="1:6" x14ac:dyDescent="0.25">
      <c r="A21618" s="40"/>
      <c r="F21618" s="509"/>
    </row>
    <row r="21619" spans="1:6" x14ac:dyDescent="0.25">
      <c r="A21619" s="40"/>
      <c r="F21619" s="509"/>
    </row>
    <row r="21620" spans="1:6" x14ac:dyDescent="0.25">
      <c r="A21620" s="40"/>
      <c r="F21620" s="509"/>
    </row>
    <row r="21621" spans="1:6" x14ac:dyDescent="0.25">
      <c r="A21621" s="40"/>
      <c r="F21621" s="509"/>
    </row>
    <row r="21622" spans="1:6" x14ac:dyDescent="0.25">
      <c r="A21622" s="40"/>
      <c r="F21622" s="509"/>
    </row>
    <row r="21623" spans="1:6" x14ac:dyDescent="0.25">
      <c r="A21623" s="40"/>
      <c r="F21623" s="509"/>
    </row>
    <row r="21624" spans="1:6" x14ac:dyDescent="0.25">
      <c r="A21624" s="40"/>
      <c r="F21624" s="509"/>
    </row>
    <row r="21625" spans="1:6" x14ac:dyDescent="0.25">
      <c r="A21625" s="40"/>
      <c r="F21625" s="509"/>
    </row>
    <row r="21626" spans="1:6" x14ac:dyDescent="0.25">
      <c r="A21626" s="40"/>
      <c r="F21626" s="509"/>
    </row>
    <row r="21627" spans="1:6" x14ac:dyDescent="0.25">
      <c r="A21627" s="40"/>
      <c r="F21627" s="509"/>
    </row>
    <row r="21628" spans="1:6" x14ac:dyDescent="0.25">
      <c r="A21628" s="40"/>
      <c r="F21628" s="509"/>
    </row>
    <row r="21629" spans="1:6" x14ac:dyDescent="0.25">
      <c r="A21629" s="40"/>
      <c r="F21629" s="509"/>
    </row>
    <row r="21630" spans="1:6" x14ac:dyDescent="0.25">
      <c r="A21630" s="40"/>
      <c r="F21630" s="509"/>
    </row>
    <row r="21631" spans="1:6" x14ac:dyDescent="0.25">
      <c r="A21631" s="40"/>
      <c r="F21631" s="509"/>
    </row>
    <row r="21632" spans="1:6" x14ac:dyDescent="0.25">
      <c r="A21632" s="40"/>
      <c r="F21632" s="509"/>
    </row>
    <row r="21633" spans="1:6" x14ac:dyDescent="0.25">
      <c r="A21633" s="40"/>
      <c r="F21633" s="509"/>
    </row>
    <row r="21634" spans="1:6" x14ac:dyDescent="0.25">
      <c r="A21634" s="40"/>
      <c r="F21634" s="509"/>
    </row>
    <row r="21635" spans="1:6" x14ac:dyDescent="0.25">
      <c r="A21635" s="40"/>
      <c r="F21635" s="509"/>
    </row>
    <row r="21636" spans="1:6" x14ac:dyDescent="0.25">
      <c r="A21636" s="40"/>
      <c r="F21636" s="509"/>
    </row>
    <row r="21637" spans="1:6" x14ac:dyDescent="0.25">
      <c r="A21637" s="40"/>
      <c r="F21637" s="509"/>
    </row>
    <row r="21638" spans="1:6" x14ac:dyDescent="0.25">
      <c r="A21638" s="40"/>
      <c r="F21638" s="509"/>
    </row>
    <row r="21639" spans="1:6" x14ac:dyDescent="0.25">
      <c r="A21639" s="40"/>
      <c r="F21639" s="509"/>
    </row>
    <row r="21640" spans="1:6" x14ac:dyDescent="0.25">
      <c r="A21640" s="40"/>
      <c r="F21640" s="509"/>
    </row>
    <row r="21641" spans="1:6" x14ac:dyDescent="0.25">
      <c r="A21641" s="40"/>
      <c r="F21641" s="509"/>
    </row>
    <row r="21642" spans="1:6" x14ac:dyDescent="0.25">
      <c r="A21642" s="40"/>
      <c r="F21642" s="509"/>
    </row>
    <row r="21643" spans="1:6" x14ac:dyDescent="0.25">
      <c r="A21643" s="40"/>
      <c r="F21643" s="509"/>
    </row>
    <row r="21644" spans="1:6" x14ac:dyDescent="0.25">
      <c r="A21644" s="40"/>
      <c r="F21644" s="509"/>
    </row>
    <row r="21645" spans="1:6" x14ac:dyDescent="0.25">
      <c r="A21645" s="40"/>
      <c r="F21645" s="509"/>
    </row>
    <row r="21646" spans="1:6" x14ac:dyDescent="0.25">
      <c r="A21646" s="40"/>
      <c r="F21646" s="509"/>
    </row>
    <row r="21647" spans="1:6" x14ac:dyDescent="0.25">
      <c r="A21647" s="40"/>
      <c r="F21647" s="509"/>
    </row>
    <row r="21648" spans="1:6" x14ac:dyDescent="0.25">
      <c r="A21648" s="40"/>
      <c r="F21648" s="509"/>
    </row>
    <row r="21649" spans="1:6" x14ac:dyDescent="0.25">
      <c r="A21649" s="40"/>
      <c r="F21649" s="509"/>
    </row>
    <row r="21650" spans="1:6" x14ac:dyDescent="0.25">
      <c r="A21650" s="40"/>
      <c r="F21650" s="509"/>
    </row>
    <row r="21651" spans="1:6" x14ac:dyDescent="0.25">
      <c r="A21651" s="40"/>
      <c r="F21651" s="509"/>
    </row>
    <row r="21652" spans="1:6" x14ac:dyDescent="0.25">
      <c r="A21652" s="40"/>
      <c r="F21652" s="509"/>
    </row>
    <row r="21653" spans="1:6" x14ac:dyDescent="0.25">
      <c r="A21653" s="40"/>
      <c r="F21653" s="509"/>
    </row>
    <row r="21654" spans="1:6" x14ac:dyDescent="0.25">
      <c r="A21654" s="40"/>
      <c r="F21654" s="509"/>
    </row>
    <row r="21655" spans="1:6" x14ac:dyDescent="0.25">
      <c r="A21655" s="40"/>
      <c r="F21655" s="509"/>
    </row>
    <row r="21656" spans="1:6" x14ac:dyDescent="0.25">
      <c r="A21656" s="40"/>
      <c r="F21656" s="509"/>
    </row>
    <row r="21657" spans="1:6" x14ac:dyDescent="0.25">
      <c r="A21657" s="40"/>
      <c r="F21657" s="509"/>
    </row>
    <row r="21658" spans="1:6" x14ac:dyDescent="0.25">
      <c r="A21658" s="40"/>
      <c r="F21658" s="509"/>
    </row>
    <row r="21659" spans="1:6" x14ac:dyDescent="0.25">
      <c r="A21659" s="40"/>
      <c r="F21659" s="509"/>
    </row>
    <row r="21660" spans="1:6" x14ac:dyDescent="0.25">
      <c r="A21660" s="40"/>
      <c r="F21660" s="509"/>
    </row>
    <row r="21661" spans="1:6" x14ac:dyDescent="0.25">
      <c r="A21661" s="40"/>
      <c r="F21661" s="509"/>
    </row>
    <row r="21662" spans="1:6" x14ac:dyDescent="0.25">
      <c r="A21662" s="40"/>
      <c r="F21662" s="509"/>
    </row>
    <row r="21663" spans="1:6" x14ac:dyDescent="0.25">
      <c r="A21663" s="40"/>
      <c r="F21663" s="509"/>
    </row>
    <row r="21664" spans="1:6" x14ac:dyDescent="0.25">
      <c r="A21664" s="40"/>
      <c r="F21664" s="509"/>
    </row>
    <row r="21665" spans="1:6" x14ac:dyDescent="0.25">
      <c r="A21665" s="40"/>
      <c r="F21665" s="509"/>
    </row>
    <row r="21666" spans="1:6" x14ac:dyDescent="0.25">
      <c r="A21666" s="40"/>
      <c r="F21666" s="509"/>
    </row>
    <row r="21667" spans="1:6" x14ac:dyDescent="0.25">
      <c r="A21667" s="40"/>
      <c r="F21667" s="509"/>
    </row>
    <row r="21668" spans="1:6" x14ac:dyDescent="0.25">
      <c r="A21668" s="40"/>
      <c r="F21668" s="509"/>
    </row>
    <row r="21669" spans="1:6" x14ac:dyDescent="0.25">
      <c r="A21669" s="40"/>
      <c r="F21669" s="509"/>
    </row>
    <row r="21670" spans="1:6" x14ac:dyDescent="0.25">
      <c r="A21670" s="40"/>
      <c r="F21670" s="509"/>
    </row>
    <row r="21671" spans="1:6" x14ac:dyDescent="0.25">
      <c r="A21671" s="40"/>
      <c r="F21671" s="509"/>
    </row>
    <row r="21672" spans="1:6" x14ac:dyDescent="0.25">
      <c r="A21672" s="40"/>
      <c r="F21672" s="509"/>
    </row>
    <row r="21673" spans="1:6" x14ac:dyDescent="0.25">
      <c r="A21673" s="40"/>
      <c r="F21673" s="509"/>
    </row>
    <row r="21674" spans="1:6" x14ac:dyDescent="0.25">
      <c r="A21674" s="40"/>
      <c r="F21674" s="509"/>
    </row>
    <row r="21675" spans="1:6" x14ac:dyDescent="0.25">
      <c r="A21675" s="40"/>
      <c r="F21675" s="509"/>
    </row>
    <row r="21676" spans="1:6" x14ac:dyDescent="0.25">
      <c r="A21676" s="40"/>
      <c r="F21676" s="509"/>
    </row>
    <row r="21677" spans="1:6" x14ac:dyDescent="0.25">
      <c r="A21677" s="40"/>
      <c r="F21677" s="509"/>
    </row>
    <row r="21678" spans="1:6" x14ac:dyDescent="0.25">
      <c r="A21678" s="40"/>
      <c r="F21678" s="509"/>
    </row>
    <row r="21679" spans="1:6" x14ac:dyDescent="0.25">
      <c r="A21679" s="40"/>
      <c r="F21679" s="509"/>
    </row>
    <row r="21680" spans="1:6" x14ac:dyDescent="0.25">
      <c r="A21680" s="40"/>
      <c r="F21680" s="509"/>
    </row>
    <row r="21681" spans="1:6" x14ac:dyDescent="0.25">
      <c r="A21681" s="40"/>
      <c r="F21681" s="509"/>
    </row>
    <row r="21682" spans="1:6" x14ac:dyDescent="0.25">
      <c r="A21682" s="40"/>
      <c r="F21682" s="509"/>
    </row>
    <row r="21683" spans="1:6" x14ac:dyDescent="0.25">
      <c r="A21683" s="40"/>
      <c r="F21683" s="509"/>
    </row>
    <row r="21684" spans="1:6" x14ac:dyDescent="0.25">
      <c r="A21684" s="40"/>
      <c r="F21684" s="509"/>
    </row>
    <row r="21685" spans="1:6" x14ac:dyDescent="0.25">
      <c r="A21685" s="40"/>
      <c r="F21685" s="509"/>
    </row>
    <row r="21686" spans="1:6" x14ac:dyDescent="0.25">
      <c r="A21686" s="40"/>
      <c r="F21686" s="509"/>
    </row>
    <row r="21687" spans="1:6" x14ac:dyDescent="0.25">
      <c r="A21687" s="40"/>
      <c r="F21687" s="509"/>
    </row>
    <row r="21688" spans="1:6" x14ac:dyDescent="0.25">
      <c r="A21688" s="40"/>
      <c r="F21688" s="509"/>
    </row>
    <row r="21689" spans="1:6" x14ac:dyDescent="0.25">
      <c r="A21689" s="40"/>
      <c r="F21689" s="509"/>
    </row>
    <row r="21690" spans="1:6" x14ac:dyDescent="0.25">
      <c r="A21690" s="40"/>
      <c r="F21690" s="509"/>
    </row>
    <row r="21691" spans="1:6" x14ac:dyDescent="0.25">
      <c r="A21691" s="40"/>
      <c r="F21691" s="509"/>
    </row>
    <row r="21692" spans="1:6" x14ac:dyDescent="0.25">
      <c r="A21692" s="40"/>
      <c r="F21692" s="509"/>
    </row>
    <row r="21693" spans="1:6" x14ac:dyDescent="0.25">
      <c r="A21693" s="40"/>
      <c r="F21693" s="509"/>
    </row>
    <row r="21694" spans="1:6" x14ac:dyDescent="0.25">
      <c r="A21694" s="40"/>
      <c r="F21694" s="509"/>
    </row>
    <row r="21695" spans="1:6" x14ac:dyDescent="0.25">
      <c r="A21695" s="40"/>
      <c r="F21695" s="509"/>
    </row>
    <row r="21696" spans="1:6" x14ac:dyDescent="0.25">
      <c r="A21696" s="40"/>
      <c r="F21696" s="509"/>
    </row>
    <row r="21697" spans="1:6" x14ac:dyDescent="0.25">
      <c r="A21697" s="40"/>
      <c r="F21697" s="509"/>
    </row>
    <row r="21698" spans="1:6" x14ac:dyDescent="0.25">
      <c r="A21698" s="40"/>
      <c r="F21698" s="509"/>
    </row>
    <row r="21699" spans="1:6" x14ac:dyDescent="0.25">
      <c r="A21699" s="40"/>
      <c r="F21699" s="509"/>
    </row>
    <row r="21700" spans="1:6" x14ac:dyDescent="0.25">
      <c r="A21700" s="40"/>
      <c r="F21700" s="509"/>
    </row>
    <row r="21701" spans="1:6" x14ac:dyDescent="0.25">
      <c r="A21701" s="40"/>
      <c r="F21701" s="509"/>
    </row>
    <row r="21702" spans="1:6" x14ac:dyDescent="0.25">
      <c r="A21702" s="40"/>
      <c r="F21702" s="509"/>
    </row>
    <row r="21703" spans="1:6" x14ac:dyDescent="0.25">
      <c r="A21703" s="40"/>
      <c r="F21703" s="509"/>
    </row>
    <row r="21704" spans="1:6" x14ac:dyDescent="0.25">
      <c r="A21704" s="40"/>
      <c r="F21704" s="509"/>
    </row>
    <row r="21705" spans="1:6" x14ac:dyDescent="0.25">
      <c r="A21705" s="40"/>
      <c r="F21705" s="509"/>
    </row>
    <row r="21706" spans="1:6" x14ac:dyDescent="0.25">
      <c r="A21706" s="40"/>
      <c r="F21706" s="509"/>
    </row>
    <row r="21707" spans="1:6" x14ac:dyDescent="0.25">
      <c r="A21707" s="40"/>
      <c r="F21707" s="509"/>
    </row>
    <row r="21708" spans="1:6" x14ac:dyDescent="0.25">
      <c r="A21708" s="40"/>
      <c r="F21708" s="509"/>
    </row>
    <row r="21709" spans="1:6" x14ac:dyDescent="0.25">
      <c r="A21709" s="40"/>
      <c r="F21709" s="509"/>
    </row>
    <row r="21710" spans="1:6" x14ac:dyDescent="0.25">
      <c r="A21710" s="40"/>
      <c r="F21710" s="509"/>
    </row>
    <row r="21711" spans="1:6" x14ac:dyDescent="0.25">
      <c r="A21711" s="40"/>
      <c r="F21711" s="509"/>
    </row>
    <row r="21712" spans="1:6" x14ac:dyDescent="0.25">
      <c r="A21712" s="40"/>
      <c r="F21712" s="509"/>
    </row>
    <row r="21713" spans="1:6" x14ac:dyDescent="0.25">
      <c r="A21713" s="40"/>
      <c r="F21713" s="509"/>
    </row>
    <row r="21714" spans="1:6" x14ac:dyDescent="0.25">
      <c r="A21714" s="40"/>
      <c r="F21714" s="509"/>
    </row>
    <row r="21715" spans="1:6" x14ac:dyDescent="0.25">
      <c r="A21715" s="40"/>
      <c r="F21715" s="509"/>
    </row>
    <row r="21716" spans="1:6" x14ac:dyDescent="0.25">
      <c r="A21716" s="40"/>
      <c r="F21716" s="509"/>
    </row>
    <row r="21717" spans="1:6" x14ac:dyDescent="0.25">
      <c r="A21717" s="40"/>
      <c r="F21717" s="509"/>
    </row>
    <row r="21718" spans="1:6" x14ac:dyDescent="0.25">
      <c r="A21718" s="40"/>
      <c r="F21718" s="509"/>
    </row>
    <row r="21719" spans="1:6" x14ac:dyDescent="0.25">
      <c r="A21719" s="40"/>
      <c r="F21719" s="509"/>
    </row>
    <row r="21720" spans="1:6" x14ac:dyDescent="0.25">
      <c r="A21720" s="40"/>
      <c r="F21720" s="509"/>
    </row>
    <row r="21721" spans="1:6" x14ac:dyDescent="0.25">
      <c r="A21721" s="40"/>
      <c r="F21721" s="509"/>
    </row>
    <row r="21722" spans="1:6" x14ac:dyDescent="0.25">
      <c r="A21722" s="40"/>
      <c r="F21722" s="509"/>
    </row>
    <row r="21723" spans="1:6" x14ac:dyDescent="0.25">
      <c r="A21723" s="40"/>
      <c r="F21723" s="509"/>
    </row>
    <row r="21724" spans="1:6" x14ac:dyDescent="0.25">
      <c r="A21724" s="40"/>
      <c r="F21724" s="509"/>
    </row>
    <row r="21725" spans="1:6" x14ac:dyDescent="0.25">
      <c r="A21725" s="40"/>
      <c r="F21725" s="509"/>
    </row>
    <row r="21726" spans="1:6" x14ac:dyDescent="0.25">
      <c r="A21726" s="40"/>
      <c r="F21726" s="509"/>
    </row>
    <row r="21727" spans="1:6" x14ac:dyDescent="0.25">
      <c r="A21727" s="40"/>
      <c r="F21727" s="509"/>
    </row>
    <row r="21728" spans="1:6" x14ac:dyDescent="0.25">
      <c r="A21728" s="40"/>
      <c r="F21728" s="509"/>
    </row>
    <row r="21729" spans="1:6" x14ac:dyDescent="0.25">
      <c r="A21729" s="40"/>
      <c r="F21729" s="509"/>
    </row>
    <row r="21730" spans="1:6" x14ac:dyDescent="0.25">
      <c r="A21730" s="40"/>
      <c r="F21730" s="509"/>
    </row>
    <row r="21731" spans="1:6" x14ac:dyDescent="0.25">
      <c r="A21731" s="40"/>
      <c r="F21731" s="509"/>
    </row>
    <row r="21732" spans="1:6" x14ac:dyDescent="0.25">
      <c r="A21732" s="40"/>
      <c r="F21732" s="509"/>
    </row>
    <row r="21733" spans="1:6" x14ac:dyDescent="0.25">
      <c r="A21733" s="40"/>
      <c r="F21733" s="509"/>
    </row>
    <row r="21734" spans="1:6" x14ac:dyDescent="0.25">
      <c r="A21734" s="40"/>
      <c r="F21734" s="509"/>
    </row>
    <row r="21735" spans="1:6" x14ac:dyDescent="0.25">
      <c r="A21735" s="40"/>
      <c r="F21735" s="509"/>
    </row>
    <row r="21736" spans="1:6" x14ac:dyDescent="0.25">
      <c r="A21736" s="40"/>
      <c r="F21736" s="509"/>
    </row>
    <row r="21737" spans="1:6" x14ac:dyDescent="0.25">
      <c r="A21737" s="40"/>
      <c r="F21737" s="509"/>
    </row>
    <row r="21738" spans="1:6" x14ac:dyDescent="0.25">
      <c r="A21738" s="40"/>
      <c r="F21738" s="509"/>
    </row>
    <row r="21739" spans="1:6" x14ac:dyDescent="0.25">
      <c r="A21739" s="40"/>
      <c r="F21739" s="509"/>
    </row>
    <row r="21740" spans="1:6" x14ac:dyDescent="0.25">
      <c r="A21740" s="40"/>
      <c r="F21740" s="509"/>
    </row>
    <row r="21741" spans="1:6" x14ac:dyDescent="0.25">
      <c r="A21741" s="40"/>
      <c r="F21741" s="509"/>
    </row>
    <row r="21742" spans="1:6" x14ac:dyDescent="0.25">
      <c r="A21742" s="40"/>
      <c r="F21742" s="509"/>
    </row>
    <row r="21743" spans="1:6" x14ac:dyDescent="0.25">
      <c r="A21743" s="40"/>
      <c r="F21743" s="509"/>
    </row>
    <row r="21744" spans="1:6" x14ac:dyDescent="0.25">
      <c r="A21744" s="40"/>
      <c r="F21744" s="509"/>
    </row>
    <row r="21745" spans="1:6" x14ac:dyDescent="0.25">
      <c r="A21745" s="40"/>
      <c r="F21745" s="509"/>
    </row>
    <row r="21746" spans="1:6" x14ac:dyDescent="0.25">
      <c r="A21746" s="40"/>
      <c r="F21746" s="509"/>
    </row>
    <row r="21747" spans="1:6" x14ac:dyDescent="0.25">
      <c r="A21747" s="40"/>
      <c r="F21747" s="509"/>
    </row>
    <row r="21748" spans="1:6" x14ac:dyDescent="0.25">
      <c r="A21748" s="40"/>
      <c r="F21748" s="509"/>
    </row>
    <row r="21749" spans="1:6" x14ac:dyDescent="0.25">
      <c r="A21749" s="40"/>
      <c r="F21749" s="509"/>
    </row>
    <row r="21750" spans="1:6" x14ac:dyDescent="0.25">
      <c r="A21750" s="40"/>
      <c r="F21750" s="509"/>
    </row>
    <row r="21751" spans="1:6" x14ac:dyDescent="0.25">
      <c r="A21751" s="40"/>
      <c r="F21751" s="509"/>
    </row>
    <row r="21752" spans="1:6" x14ac:dyDescent="0.25">
      <c r="A21752" s="40"/>
      <c r="F21752" s="509"/>
    </row>
    <row r="21753" spans="1:6" x14ac:dyDescent="0.25">
      <c r="A21753" s="40"/>
      <c r="F21753" s="509"/>
    </row>
    <row r="21754" spans="1:6" x14ac:dyDescent="0.25">
      <c r="A21754" s="40"/>
      <c r="F21754" s="509"/>
    </row>
    <row r="21755" spans="1:6" x14ac:dyDescent="0.25">
      <c r="A21755" s="40"/>
      <c r="F21755" s="509"/>
    </row>
    <row r="21756" spans="1:6" x14ac:dyDescent="0.25">
      <c r="A21756" s="40"/>
      <c r="F21756" s="509"/>
    </row>
    <row r="21757" spans="1:6" x14ac:dyDescent="0.25">
      <c r="A21757" s="40"/>
      <c r="F21757" s="509"/>
    </row>
    <row r="21758" spans="1:6" x14ac:dyDescent="0.25">
      <c r="A21758" s="40"/>
      <c r="F21758" s="509"/>
    </row>
    <row r="21759" spans="1:6" x14ac:dyDescent="0.25">
      <c r="A21759" s="40"/>
      <c r="F21759" s="509"/>
    </row>
    <row r="21760" spans="1:6" x14ac:dyDescent="0.25">
      <c r="A21760" s="40"/>
      <c r="F21760" s="509"/>
    </row>
    <row r="21761" spans="1:6" x14ac:dyDescent="0.25">
      <c r="A21761" s="40"/>
      <c r="F21761" s="509"/>
    </row>
    <row r="21762" spans="1:6" x14ac:dyDescent="0.25">
      <c r="A21762" s="40"/>
      <c r="F21762" s="509"/>
    </row>
    <row r="21763" spans="1:6" x14ac:dyDescent="0.25">
      <c r="A21763" s="40"/>
      <c r="F21763" s="509"/>
    </row>
    <row r="21764" spans="1:6" x14ac:dyDescent="0.25">
      <c r="A21764" s="40"/>
      <c r="F21764" s="509"/>
    </row>
    <row r="21765" spans="1:6" x14ac:dyDescent="0.25">
      <c r="A21765" s="40"/>
      <c r="F21765" s="509"/>
    </row>
    <row r="21766" spans="1:6" x14ac:dyDescent="0.25">
      <c r="A21766" s="40"/>
      <c r="F21766" s="509"/>
    </row>
    <row r="21767" spans="1:6" x14ac:dyDescent="0.25">
      <c r="A21767" s="40"/>
      <c r="F21767" s="509"/>
    </row>
    <row r="21768" spans="1:6" x14ac:dyDescent="0.25">
      <c r="A21768" s="40"/>
      <c r="F21768" s="509"/>
    </row>
    <row r="21769" spans="1:6" x14ac:dyDescent="0.25">
      <c r="A21769" s="40"/>
      <c r="F21769" s="509"/>
    </row>
    <row r="21770" spans="1:6" x14ac:dyDescent="0.25">
      <c r="A21770" s="40"/>
      <c r="F21770" s="509"/>
    </row>
    <row r="21771" spans="1:6" x14ac:dyDescent="0.25">
      <c r="A21771" s="40"/>
      <c r="F21771" s="509"/>
    </row>
    <row r="21772" spans="1:6" x14ac:dyDescent="0.25">
      <c r="A21772" s="40"/>
      <c r="F21772" s="509"/>
    </row>
    <row r="21773" spans="1:6" x14ac:dyDescent="0.25">
      <c r="A21773" s="40"/>
      <c r="F21773" s="509"/>
    </row>
    <row r="21774" spans="1:6" x14ac:dyDescent="0.25">
      <c r="A21774" s="40"/>
      <c r="F21774" s="509"/>
    </row>
    <row r="21775" spans="1:6" x14ac:dyDescent="0.25">
      <c r="A21775" s="40"/>
      <c r="F21775" s="509"/>
    </row>
    <row r="21776" spans="1:6" x14ac:dyDescent="0.25">
      <c r="A21776" s="40"/>
      <c r="F21776" s="509"/>
    </row>
    <row r="21777" spans="1:6" x14ac:dyDescent="0.25">
      <c r="A21777" s="40"/>
      <c r="F21777" s="509"/>
    </row>
    <row r="21778" spans="1:6" x14ac:dyDescent="0.25">
      <c r="A21778" s="40"/>
      <c r="F21778" s="509"/>
    </row>
    <row r="21779" spans="1:6" x14ac:dyDescent="0.25">
      <c r="A21779" s="40"/>
      <c r="F21779" s="509"/>
    </row>
    <row r="21780" spans="1:6" x14ac:dyDescent="0.25">
      <c r="A21780" s="40"/>
      <c r="F21780" s="509"/>
    </row>
    <row r="21781" spans="1:6" x14ac:dyDescent="0.25">
      <c r="A21781" s="40"/>
      <c r="F21781" s="509"/>
    </row>
    <row r="21782" spans="1:6" x14ac:dyDescent="0.25">
      <c r="A21782" s="40"/>
      <c r="F21782" s="509"/>
    </row>
    <row r="21783" spans="1:6" x14ac:dyDescent="0.25">
      <c r="A21783" s="40"/>
      <c r="F21783" s="509"/>
    </row>
    <row r="21784" spans="1:6" x14ac:dyDescent="0.25">
      <c r="A21784" s="40"/>
      <c r="F21784" s="509"/>
    </row>
    <row r="21785" spans="1:6" x14ac:dyDescent="0.25">
      <c r="A21785" s="40"/>
      <c r="F21785" s="509"/>
    </row>
    <row r="21786" spans="1:6" x14ac:dyDescent="0.25">
      <c r="A21786" s="40"/>
      <c r="F21786" s="509"/>
    </row>
    <row r="21787" spans="1:6" x14ac:dyDescent="0.25">
      <c r="A21787" s="40"/>
      <c r="F21787" s="509"/>
    </row>
    <row r="21788" spans="1:6" x14ac:dyDescent="0.25">
      <c r="A21788" s="40"/>
      <c r="F21788" s="509"/>
    </row>
    <row r="21789" spans="1:6" x14ac:dyDescent="0.25">
      <c r="A21789" s="40"/>
      <c r="F21789" s="509"/>
    </row>
    <row r="21790" spans="1:6" x14ac:dyDescent="0.25">
      <c r="A21790" s="40"/>
      <c r="F21790" s="509"/>
    </row>
    <row r="21791" spans="1:6" x14ac:dyDescent="0.25">
      <c r="A21791" s="40"/>
      <c r="F21791" s="509"/>
    </row>
    <row r="21792" spans="1:6" x14ac:dyDescent="0.25">
      <c r="A21792" s="40"/>
      <c r="F21792" s="509"/>
    </row>
    <row r="21793" spans="1:6" x14ac:dyDescent="0.25">
      <c r="A21793" s="40"/>
      <c r="F21793" s="509"/>
    </row>
    <row r="21794" spans="1:6" x14ac:dyDescent="0.25">
      <c r="A21794" s="40"/>
      <c r="F21794" s="509"/>
    </row>
    <row r="21795" spans="1:6" x14ac:dyDescent="0.25">
      <c r="A21795" s="40"/>
      <c r="F21795" s="509"/>
    </row>
    <row r="21796" spans="1:6" x14ac:dyDescent="0.25">
      <c r="A21796" s="40"/>
      <c r="F21796" s="509"/>
    </row>
    <row r="21797" spans="1:6" x14ac:dyDescent="0.25">
      <c r="A21797" s="40"/>
      <c r="F21797" s="509"/>
    </row>
    <row r="21798" spans="1:6" x14ac:dyDescent="0.25">
      <c r="A21798" s="40"/>
      <c r="F21798" s="509"/>
    </row>
    <row r="21799" spans="1:6" x14ac:dyDescent="0.25">
      <c r="A21799" s="40"/>
      <c r="F21799" s="509"/>
    </row>
    <row r="21800" spans="1:6" x14ac:dyDescent="0.25">
      <c r="A21800" s="40"/>
      <c r="F21800" s="509"/>
    </row>
    <row r="21801" spans="1:6" x14ac:dyDescent="0.25">
      <c r="A21801" s="40"/>
      <c r="F21801" s="509"/>
    </row>
    <row r="21802" spans="1:6" x14ac:dyDescent="0.25">
      <c r="A21802" s="40"/>
      <c r="F21802" s="509"/>
    </row>
    <row r="21803" spans="1:6" x14ac:dyDescent="0.25">
      <c r="A21803" s="40"/>
      <c r="F21803" s="509"/>
    </row>
    <row r="21804" spans="1:6" x14ac:dyDescent="0.25">
      <c r="A21804" s="40"/>
      <c r="F21804" s="509"/>
    </row>
    <row r="21805" spans="1:6" x14ac:dyDescent="0.25">
      <c r="A21805" s="40"/>
      <c r="F21805" s="509"/>
    </row>
    <row r="21806" spans="1:6" x14ac:dyDescent="0.25">
      <c r="A21806" s="40"/>
      <c r="F21806" s="509"/>
    </row>
    <row r="21807" spans="1:6" x14ac:dyDescent="0.25">
      <c r="A21807" s="40"/>
      <c r="F21807" s="509"/>
    </row>
    <row r="21808" spans="1:6" x14ac:dyDescent="0.25">
      <c r="A21808" s="40"/>
      <c r="F21808" s="509"/>
    </row>
    <row r="21809" spans="1:6" x14ac:dyDescent="0.25">
      <c r="A21809" s="40"/>
      <c r="F21809" s="509"/>
    </row>
    <row r="21810" spans="1:6" x14ac:dyDescent="0.25">
      <c r="A21810" s="40"/>
      <c r="F21810" s="509"/>
    </row>
    <row r="21811" spans="1:6" x14ac:dyDescent="0.25">
      <c r="A21811" s="40"/>
      <c r="F21811" s="509"/>
    </row>
    <row r="21812" spans="1:6" x14ac:dyDescent="0.25">
      <c r="A21812" s="40"/>
      <c r="F21812" s="509"/>
    </row>
    <row r="21813" spans="1:6" x14ac:dyDescent="0.25">
      <c r="A21813" s="40"/>
      <c r="F21813" s="509"/>
    </row>
    <row r="21814" spans="1:6" x14ac:dyDescent="0.25">
      <c r="A21814" s="40"/>
      <c r="F21814" s="509"/>
    </row>
    <row r="21815" spans="1:6" x14ac:dyDescent="0.25">
      <c r="A21815" s="40"/>
      <c r="F21815" s="509"/>
    </row>
    <row r="21816" spans="1:6" x14ac:dyDescent="0.25">
      <c r="A21816" s="40"/>
      <c r="F21816" s="509"/>
    </row>
    <row r="21817" spans="1:6" x14ac:dyDescent="0.25">
      <c r="A21817" s="40"/>
      <c r="F21817" s="509"/>
    </row>
    <row r="21818" spans="1:6" x14ac:dyDescent="0.25">
      <c r="A21818" s="40"/>
      <c r="F21818" s="509"/>
    </row>
    <row r="21819" spans="1:6" x14ac:dyDescent="0.25">
      <c r="A21819" s="40"/>
      <c r="F21819" s="509"/>
    </row>
    <row r="21820" spans="1:6" x14ac:dyDescent="0.25">
      <c r="A21820" s="40"/>
      <c r="F21820" s="509"/>
    </row>
    <row r="21821" spans="1:6" x14ac:dyDescent="0.25">
      <c r="A21821" s="40"/>
      <c r="F21821" s="509"/>
    </row>
    <row r="21822" spans="1:6" x14ac:dyDescent="0.25">
      <c r="A21822" s="40"/>
      <c r="F21822" s="509"/>
    </row>
    <row r="21823" spans="1:6" x14ac:dyDescent="0.25">
      <c r="A21823" s="40"/>
      <c r="F21823" s="509"/>
    </row>
    <row r="21824" spans="1:6" x14ac:dyDescent="0.25">
      <c r="A21824" s="40"/>
      <c r="F21824" s="509"/>
    </row>
    <row r="21825" spans="1:6" x14ac:dyDescent="0.25">
      <c r="A21825" s="40"/>
      <c r="F21825" s="509"/>
    </row>
    <row r="21826" spans="1:6" x14ac:dyDescent="0.25">
      <c r="A21826" s="40"/>
      <c r="F21826" s="509"/>
    </row>
    <row r="21827" spans="1:6" x14ac:dyDescent="0.25">
      <c r="A21827" s="40"/>
      <c r="F21827" s="509"/>
    </row>
    <row r="21828" spans="1:6" x14ac:dyDescent="0.25">
      <c r="A21828" s="40"/>
      <c r="F21828" s="509"/>
    </row>
    <row r="21829" spans="1:6" x14ac:dyDescent="0.25">
      <c r="A21829" s="40"/>
      <c r="F21829" s="509"/>
    </row>
    <row r="21830" spans="1:6" x14ac:dyDescent="0.25">
      <c r="A21830" s="40"/>
      <c r="F21830" s="509"/>
    </row>
    <row r="21831" spans="1:6" x14ac:dyDescent="0.25">
      <c r="A21831" s="40"/>
      <c r="F21831" s="509"/>
    </row>
    <row r="21832" spans="1:6" x14ac:dyDescent="0.25">
      <c r="A21832" s="40"/>
      <c r="F21832" s="509"/>
    </row>
    <row r="21833" spans="1:6" x14ac:dyDescent="0.25">
      <c r="A21833" s="40"/>
      <c r="F21833" s="509"/>
    </row>
    <row r="21834" spans="1:6" x14ac:dyDescent="0.25">
      <c r="A21834" s="40"/>
      <c r="F21834" s="509"/>
    </row>
    <row r="21835" spans="1:6" x14ac:dyDescent="0.25">
      <c r="A21835" s="40"/>
      <c r="F21835" s="509"/>
    </row>
    <row r="21836" spans="1:6" x14ac:dyDescent="0.25">
      <c r="A21836" s="40"/>
      <c r="F21836" s="509"/>
    </row>
    <row r="21837" spans="1:6" x14ac:dyDescent="0.25">
      <c r="A21837" s="40"/>
      <c r="F21837" s="509"/>
    </row>
    <row r="21838" spans="1:6" x14ac:dyDescent="0.25">
      <c r="A21838" s="40"/>
      <c r="F21838" s="509"/>
    </row>
    <row r="21839" spans="1:6" x14ac:dyDescent="0.25">
      <c r="A21839" s="40"/>
      <c r="F21839" s="509"/>
    </row>
    <row r="21840" spans="1:6" x14ac:dyDescent="0.25">
      <c r="A21840" s="40"/>
      <c r="F21840" s="509"/>
    </row>
    <row r="21841" spans="1:6" x14ac:dyDescent="0.25">
      <c r="A21841" s="40"/>
      <c r="F21841" s="509"/>
    </row>
    <row r="21842" spans="1:6" x14ac:dyDescent="0.25">
      <c r="A21842" s="40"/>
      <c r="F21842" s="509"/>
    </row>
    <row r="21843" spans="1:6" x14ac:dyDescent="0.25">
      <c r="A21843" s="40"/>
      <c r="F21843" s="509"/>
    </row>
    <row r="21844" spans="1:6" x14ac:dyDescent="0.25">
      <c r="A21844" s="40"/>
      <c r="F21844" s="509"/>
    </row>
    <row r="21845" spans="1:6" x14ac:dyDescent="0.25">
      <c r="A21845" s="40"/>
      <c r="F21845" s="509"/>
    </row>
    <row r="21846" spans="1:6" x14ac:dyDescent="0.25">
      <c r="A21846" s="40"/>
      <c r="F21846" s="509"/>
    </row>
    <row r="21847" spans="1:6" x14ac:dyDescent="0.25">
      <c r="A21847" s="40"/>
      <c r="F21847" s="509"/>
    </row>
    <row r="21848" spans="1:6" x14ac:dyDescent="0.25">
      <c r="A21848" s="40"/>
      <c r="F21848" s="509"/>
    </row>
    <row r="21849" spans="1:6" x14ac:dyDescent="0.25">
      <c r="A21849" s="40"/>
      <c r="F21849" s="509"/>
    </row>
    <row r="21850" spans="1:6" x14ac:dyDescent="0.25">
      <c r="A21850" s="40"/>
      <c r="F21850" s="509"/>
    </row>
    <row r="21851" spans="1:6" x14ac:dyDescent="0.25">
      <c r="A21851" s="40"/>
      <c r="F21851" s="509"/>
    </row>
    <row r="21852" spans="1:6" x14ac:dyDescent="0.25">
      <c r="A21852" s="40"/>
      <c r="F21852" s="509"/>
    </row>
    <row r="21853" spans="1:6" x14ac:dyDescent="0.25">
      <c r="A21853" s="40"/>
      <c r="F21853" s="509"/>
    </row>
    <row r="21854" spans="1:6" x14ac:dyDescent="0.25">
      <c r="A21854" s="40"/>
      <c r="F21854" s="509"/>
    </row>
    <row r="21855" spans="1:6" x14ac:dyDescent="0.25">
      <c r="A21855" s="40"/>
      <c r="F21855" s="509"/>
    </row>
    <row r="21856" spans="1:6" x14ac:dyDescent="0.25">
      <c r="A21856" s="40"/>
      <c r="F21856" s="509"/>
    </row>
    <row r="21857" spans="1:6" x14ac:dyDescent="0.25">
      <c r="A21857" s="40"/>
      <c r="F21857" s="509"/>
    </row>
    <row r="21858" spans="1:6" x14ac:dyDescent="0.25">
      <c r="A21858" s="40"/>
      <c r="F21858" s="509"/>
    </row>
    <row r="21859" spans="1:6" x14ac:dyDescent="0.25">
      <c r="A21859" s="40"/>
      <c r="F21859" s="509"/>
    </row>
    <row r="21860" spans="1:6" x14ac:dyDescent="0.25">
      <c r="A21860" s="40"/>
      <c r="F21860" s="509"/>
    </row>
    <row r="21861" spans="1:6" x14ac:dyDescent="0.25">
      <c r="A21861" s="40"/>
      <c r="F21861" s="509"/>
    </row>
    <row r="21862" spans="1:6" x14ac:dyDescent="0.25">
      <c r="A21862" s="40"/>
      <c r="F21862" s="509"/>
    </row>
    <row r="21863" spans="1:6" x14ac:dyDescent="0.25">
      <c r="A21863" s="40"/>
      <c r="F21863" s="509"/>
    </row>
    <row r="21864" spans="1:6" x14ac:dyDescent="0.25">
      <c r="A21864" s="40"/>
      <c r="F21864" s="509"/>
    </row>
    <row r="21865" spans="1:6" x14ac:dyDescent="0.25">
      <c r="A21865" s="40"/>
      <c r="F21865" s="509"/>
    </row>
    <row r="21866" spans="1:6" x14ac:dyDescent="0.25">
      <c r="A21866" s="40"/>
      <c r="F21866" s="509"/>
    </row>
    <row r="21867" spans="1:6" x14ac:dyDescent="0.25">
      <c r="A21867" s="40"/>
      <c r="F21867" s="509"/>
    </row>
    <row r="21868" spans="1:6" x14ac:dyDescent="0.25">
      <c r="A21868" s="40"/>
      <c r="F21868" s="509"/>
    </row>
    <row r="21869" spans="1:6" x14ac:dyDescent="0.25">
      <c r="A21869" s="40"/>
      <c r="F21869" s="509"/>
    </row>
    <row r="21870" spans="1:6" x14ac:dyDescent="0.25">
      <c r="A21870" s="40"/>
      <c r="F21870" s="509"/>
    </row>
    <row r="21871" spans="1:6" x14ac:dyDescent="0.25">
      <c r="A21871" s="40"/>
      <c r="F21871" s="509"/>
    </row>
    <row r="21872" spans="1:6" x14ac:dyDescent="0.25">
      <c r="A21872" s="40"/>
      <c r="F21872" s="509"/>
    </row>
    <row r="21873" spans="1:6" x14ac:dyDescent="0.25">
      <c r="A21873" s="40"/>
      <c r="F21873" s="509"/>
    </row>
    <row r="21874" spans="1:6" x14ac:dyDescent="0.25">
      <c r="A21874" s="40"/>
      <c r="F21874" s="509"/>
    </row>
    <row r="21875" spans="1:6" x14ac:dyDescent="0.25">
      <c r="A21875" s="40"/>
      <c r="F21875" s="509"/>
    </row>
    <row r="21876" spans="1:6" x14ac:dyDescent="0.25">
      <c r="A21876" s="40"/>
      <c r="F21876" s="509"/>
    </row>
    <row r="21877" spans="1:6" x14ac:dyDescent="0.25">
      <c r="A21877" s="40"/>
      <c r="F21877" s="509"/>
    </row>
    <row r="21878" spans="1:6" x14ac:dyDescent="0.25">
      <c r="A21878" s="40"/>
      <c r="F21878" s="509"/>
    </row>
    <row r="21879" spans="1:6" x14ac:dyDescent="0.25">
      <c r="A21879" s="40"/>
      <c r="F21879" s="509"/>
    </row>
    <row r="21880" spans="1:6" x14ac:dyDescent="0.25">
      <c r="A21880" s="40"/>
      <c r="F21880" s="509"/>
    </row>
    <row r="21881" spans="1:6" x14ac:dyDescent="0.25">
      <c r="A21881" s="40"/>
      <c r="F21881" s="509"/>
    </row>
    <row r="21882" spans="1:6" x14ac:dyDescent="0.25">
      <c r="A21882" s="40"/>
      <c r="F21882" s="509"/>
    </row>
    <row r="21883" spans="1:6" x14ac:dyDescent="0.25">
      <c r="A21883" s="40"/>
      <c r="F21883" s="509"/>
    </row>
    <row r="21884" spans="1:6" x14ac:dyDescent="0.25">
      <c r="A21884" s="40"/>
      <c r="F21884" s="509"/>
    </row>
    <row r="21885" spans="1:6" x14ac:dyDescent="0.25">
      <c r="A21885" s="40"/>
      <c r="F21885" s="509"/>
    </row>
    <row r="21886" spans="1:6" x14ac:dyDescent="0.25">
      <c r="A21886" s="40"/>
      <c r="F21886" s="509"/>
    </row>
    <row r="21887" spans="1:6" x14ac:dyDescent="0.25">
      <c r="A21887" s="40"/>
      <c r="F21887" s="509"/>
    </row>
    <row r="21888" spans="1:6" x14ac:dyDescent="0.25">
      <c r="A21888" s="40"/>
      <c r="F21888" s="509"/>
    </row>
    <row r="21889" spans="1:6" x14ac:dyDescent="0.25">
      <c r="A21889" s="40"/>
      <c r="F21889" s="509"/>
    </row>
    <row r="21890" spans="1:6" x14ac:dyDescent="0.25">
      <c r="A21890" s="40"/>
      <c r="F21890" s="509"/>
    </row>
    <row r="21891" spans="1:6" x14ac:dyDescent="0.25">
      <c r="A21891" s="40"/>
      <c r="F21891" s="509"/>
    </row>
    <row r="21892" spans="1:6" x14ac:dyDescent="0.25">
      <c r="A21892" s="40"/>
      <c r="F21892" s="509"/>
    </row>
    <row r="21893" spans="1:6" x14ac:dyDescent="0.25">
      <c r="A21893" s="40"/>
      <c r="F21893" s="509"/>
    </row>
    <row r="21894" spans="1:6" x14ac:dyDescent="0.25">
      <c r="A21894" s="40"/>
      <c r="F21894" s="509"/>
    </row>
    <row r="21895" spans="1:6" x14ac:dyDescent="0.25">
      <c r="A21895" s="40"/>
      <c r="F21895" s="509"/>
    </row>
    <row r="21896" spans="1:6" x14ac:dyDescent="0.25">
      <c r="A21896" s="40"/>
      <c r="F21896" s="509"/>
    </row>
    <row r="21897" spans="1:6" x14ac:dyDescent="0.25">
      <c r="A21897" s="40"/>
      <c r="F21897" s="509"/>
    </row>
    <row r="21898" spans="1:6" x14ac:dyDescent="0.25">
      <c r="A21898" s="40"/>
      <c r="F21898" s="509"/>
    </row>
    <row r="21899" spans="1:6" x14ac:dyDescent="0.25">
      <c r="A21899" s="40"/>
      <c r="F21899" s="509"/>
    </row>
    <row r="21900" spans="1:6" x14ac:dyDescent="0.25">
      <c r="A21900" s="40"/>
      <c r="F21900" s="509"/>
    </row>
    <row r="21901" spans="1:6" x14ac:dyDescent="0.25">
      <c r="A21901" s="40"/>
      <c r="F21901" s="509"/>
    </row>
    <row r="21902" spans="1:6" x14ac:dyDescent="0.25">
      <c r="A21902" s="40"/>
      <c r="F21902" s="509"/>
    </row>
    <row r="21903" spans="1:6" x14ac:dyDescent="0.25">
      <c r="A21903" s="40"/>
      <c r="F21903" s="509"/>
    </row>
    <row r="21904" spans="1:6" x14ac:dyDescent="0.25">
      <c r="A21904" s="40"/>
      <c r="F21904" s="509"/>
    </row>
    <row r="21905" spans="1:6" x14ac:dyDescent="0.25">
      <c r="A21905" s="40"/>
      <c r="F21905" s="509"/>
    </row>
    <row r="21906" spans="1:6" x14ac:dyDescent="0.25">
      <c r="A21906" s="40"/>
      <c r="F21906" s="509"/>
    </row>
    <row r="21907" spans="1:6" x14ac:dyDescent="0.25">
      <c r="A21907" s="40"/>
      <c r="F21907" s="509"/>
    </row>
    <row r="21908" spans="1:6" x14ac:dyDescent="0.25">
      <c r="A21908" s="40"/>
      <c r="F21908" s="509"/>
    </row>
    <row r="21909" spans="1:6" x14ac:dyDescent="0.25">
      <c r="A21909" s="40"/>
      <c r="F21909" s="509"/>
    </row>
    <row r="21910" spans="1:6" x14ac:dyDescent="0.25">
      <c r="A21910" s="40"/>
      <c r="F21910" s="509"/>
    </row>
    <row r="21911" spans="1:6" x14ac:dyDescent="0.25">
      <c r="A21911" s="40"/>
      <c r="F21911" s="509"/>
    </row>
    <row r="21912" spans="1:6" x14ac:dyDescent="0.25">
      <c r="A21912" s="40"/>
      <c r="F21912" s="509"/>
    </row>
    <row r="21913" spans="1:6" x14ac:dyDescent="0.25">
      <c r="A21913" s="40"/>
      <c r="F21913" s="509"/>
    </row>
    <row r="21914" spans="1:6" x14ac:dyDescent="0.25">
      <c r="A21914" s="40"/>
      <c r="F21914" s="509"/>
    </row>
    <row r="21915" spans="1:6" x14ac:dyDescent="0.25">
      <c r="A21915" s="40"/>
      <c r="F21915" s="509"/>
    </row>
    <row r="21916" spans="1:6" x14ac:dyDescent="0.25">
      <c r="A21916" s="40"/>
      <c r="F21916" s="509"/>
    </row>
    <row r="21917" spans="1:6" x14ac:dyDescent="0.25">
      <c r="A21917" s="40"/>
      <c r="F21917" s="509"/>
    </row>
    <row r="21918" spans="1:6" x14ac:dyDescent="0.25">
      <c r="A21918" s="40"/>
      <c r="F21918" s="509"/>
    </row>
    <row r="21919" spans="1:6" x14ac:dyDescent="0.25">
      <c r="A21919" s="40"/>
      <c r="F21919" s="509"/>
    </row>
    <row r="21920" spans="1:6" x14ac:dyDescent="0.25">
      <c r="A21920" s="40"/>
      <c r="F21920" s="509"/>
    </row>
    <row r="21921" spans="1:6" x14ac:dyDescent="0.25">
      <c r="A21921" s="40"/>
      <c r="F21921" s="509"/>
    </row>
    <row r="21922" spans="1:6" x14ac:dyDescent="0.25">
      <c r="A21922" s="40"/>
      <c r="F21922" s="509"/>
    </row>
    <row r="21923" spans="1:6" x14ac:dyDescent="0.25">
      <c r="A21923" s="40"/>
      <c r="F21923" s="509"/>
    </row>
    <row r="21924" spans="1:6" x14ac:dyDescent="0.25">
      <c r="A21924" s="40"/>
      <c r="F21924" s="509"/>
    </row>
    <row r="21925" spans="1:6" x14ac:dyDescent="0.25">
      <c r="A21925" s="40"/>
      <c r="F21925" s="509"/>
    </row>
    <row r="21926" spans="1:6" x14ac:dyDescent="0.25">
      <c r="A21926" s="40"/>
      <c r="F21926" s="509"/>
    </row>
    <row r="21927" spans="1:6" x14ac:dyDescent="0.25">
      <c r="A21927" s="40"/>
      <c r="F21927" s="509"/>
    </row>
    <row r="21928" spans="1:6" x14ac:dyDescent="0.25">
      <c r="A21928" s="40"/>
      <c r="F21928" s="509"/>
    </row>
    <row r="21929" spans="1:6" x14ac:dyDescent="0.25">
      <c r="A21929" s="40"/>
      <c r="F21929" s="509"/>
    </row>
    <row r="21930" spans="1:6" x14ac:dyDescent="0.25">
      <c r="A21930" s="40"/>
      <c r="F21930" s="509"/>
    </row>
    <row r="21931" spans="1:6" x14ac:dyDescent="0.25">
      <c r="A21931" s="40"/>
      <c r="F21931" s="509"/>
    </row>
    <row r="21932" spans="1:6" x14ac:dyDescent="0.25">
      <c r="A21932" s="40"/>
      <c r="F21932" s="509"/>
    </row>
    <row r="21933" spans="1:6" x14ac:dyDescent="0.25">
      <c r="A21933" s="40"/>
      <c r="F21933" s="509"/>
    </row>
    <row r="21934" spans="1:6" x14ac:dyDescent="0.25">
      <c r="A21934" s="40"/>
      <c r="F21934" s="509"/>
    </row>
    <row r="21935" spans="1:6" x14ac:dyDescent="0.25">
      <c r="A21935" s="40"/>
      <c r="F21935" s="509"/>
    </row>
    <row r="21936" spans="1:6" x14ac:dyDescent="0.25">
      <c r="A21936" s="40"/>
      <c r="F21936" s="509"/>
    </row>
    <row r="21937" spans="1:6" x14ac:dyDescent="0.25">
      <c r="A21937" s="40"/>
      <c r="F21937" s="509"/>
    </row>
    <row r="21938" spans="1:6" x14ac:dyDescent="0.25">
      <c r="A21938" s="40"/>
      <c r="F21938" s="509"/>
    </row>
    <row r="21939" spans="1:6" x14ac:dyDescent="0.25">
      <c r="A21939" s="40"/>
      <c r="F21939" s="509"/>
    </row>
    <row r="21940" spans="1:6" x14ac:dyDescent="0.25">
      <c r="A21940" s="40"/>
      <c r="F21940" s="509"/>
    </row>
    <row r="21941" spans="1:6" x14ac:dyDescent="0.25">
      <c r="A21941" s="40"/>
      <c r="F21941" s="509"/>
    </row>
    <row r="21942" spans="1:6" x14ac:dyDescent="0.25">
      <c r="A21942" s="40"/>
      <c r="F21942" s="509"/>
    </row>
    <row r="21943" spans="1:6" x14ac:dyDescent="0.25">
      <c r="A21943" s="40"/>
      <c r="F21943" s="509"/>
    </row>
    <row r="21944" spans="1:6" x14ac:dyDescent="0.25">
      <c r="A21944" s="40"/>
      <c r="F21944" s="509"/>
    </row>
    <row r="21945" spans="1:6" x14ac:dyDescent="0.25">
      <c r="A21945" s="40"/>
      <c r="F21945" s="509"/>
    </row>
    <row r="21946" spans="1:6" x14ac:dyDescent="0.25">
      <c r="A21946" s="40"/>
      <c r="F21946" s="509"/>
    </row>
    <row r="21947" spans="1:6" x14ac:dyDescent="0.25">
      <c r="A21947" s="40"/>
      <c r="F21947" s="509"/>
    </row>
    <row r="21948" spans="1:6" x14ac:dyDescent="0.25">
      <c r="A21948" s="40"/>
      <c r="F21948" s="509"/>
    </row>
    <row r="21949" spans="1:6" x14ac:dyDescent="0.25">
      <c r="A21949" s="40"/>
      <c r="F21949" s="509"/>
    </row>
    <row r="21950" spans="1:6" x14ac:dyDescent="0.25">
      <c r="A21950" s="40"/>
      <c r="F21950" s="509"/>
    </row>
    <row r="21951" spans="1:6" x14ac:dyDescent="0.25">
      <c r="A21951" s="40"/>
      <c r="F21951" s="509"/>
    </row>
    <row r="21952" spans="1:6" x14ac:dyDescent="0.25">
      <c r="A21952" s="40"/>
      <c r="F21952" s="509"/>
    </row>
    <row r="21953" spans="1:6" x14ac:dyDescent="0.25">
      <c r="A21953" s="40"/>
      <c r="F21953" s="509"/>
    </row>
    <row r="21954" spans="1:6" x14ac:dyDescent="0.25">
      <c r="A21954" s="40"/>
      <c r="F21954" s="509"/>
    </row>
    <row r="21955" spans="1:6" x14ac:dyDescent="0.25">
      <c r="A21955" s="40"/>
      <c r="F21955" s="509"/>
    </row>
    <row r="21956" spans="1:6" x14ac:dyDescent="0.25">
      <c r="A21956" s="40"/>
      <c r="F21956" s="509"/>
    </row>
    <row r="21957" spans="1:6" x14ac:dyDescent="0.25">
      <c r="A21957" s="40"/>
      <c r="F21957" s="509"/>
    </row>
    <row r="21958" spans="1:6" x14ac:dyDescent="0.25">
      <c r="A21958" s="40"/>
      <c r="F21958" s="509"/>
    </row>
    <row r="21959" spans="1:6" x14ac:dyDescent="0.25">
      <c r="A21959" s="40"/>
      <c r="F21959" s="509"/>
    </row>
    <row r="21960" spans="1:6" x14ac:dyDescent="0.25">
      <c r="A21960" s="40"/>
      <c r="F21960" s="509"/>
    </row>
    <row r="21961" spans="1:6" x14ac:dyDescent="0.25">
      <c r="A21961" s="40"/>
      <c r="F21961" s="509"/>
    </row>
    <row r="21962" spans="1:6" x14ac:dyDescent="0.25">
      <c r="A21962" s="40"/>
      <c r="F21962" s="509"/>
    </row>
    <row r="21963" spans="1:6" x14ac:dyDescent="0.25">
      <c r="A21963" s="40"/>
      <c r="F21963" s="509"/>
    </row>
    <row r="21964" spans="1:6" x14ac:dyDescent="0.25">
      <c r="A21964" s="40"/>
      <c r="F21964" s="509"/>
    </row>
    <row r="21965" spans="1:6" x14ac:dyDescent="0.25">
      <c r="A21965" s="40"/>
      <c r="F21965" s="509"/>
    </row>
    <row r="21966" spans="1:6" x14ac:dyDescent="0.25">
      <c r="A21966" s="40"/>
      <c r="F21966" s="509"/>
    </row>
    <row r="21967" spans="1:6" x14ac:dyDescent="0.25">
      <c r="A21967" s="40"/>
      <c r="F21967" s="509"/>
    </row>
    <row r="21968" spans="1:6" x14ac:dyDescent="0.25">
      <c r="A21968" s="40"/>
      <c r="F21968" s="509"/>
    </row>
    <row r="21969" spans="1:6" x14ac:dyDescent="0.25">
      <c r="A21969" s="40"/>
      <c r="F21969" s="509"/>
    </row>
    <row r="21970" spans="1:6" x14ac:dyDescent="0.25">
      <c r="A21970" s="40"/>
      <c r="F21970" s="509"/>
    </row>
    <row r="21971" spans="1:6" x14ac:dyDescent="0.25">
      <c r="A21971" s="40"/>
      <c r="F21971" s="509"/>
    </row>
    <row r="21972" spans="1:6" x14ac:dyDescent="0.25">
      <c r="A21972" s="40"/>
      <c r="F21972" s="509"/>
    </row>
    <row r="21973" spans="1:6" x14ac:dyDescent="0.25">
      <c r="A21973" s="40"/>
      <c r="F21973" s="509"/>
    </row>
    <row r="21974" spans="1:6" x14ac:dyDescent="0.25">
      <c r="A21974" s="40"/>
      <c r="F21974" s="509"/>
    </row>
    <row r="21975" spans="1:6" x14ac:dyDescent="0.25">
      <c r="A21975" s="40"/>
      <c r="F21975" s="509"/>
    </row>
    <row r="21976" spans="1:6" x14ac:dyDescent="0.25">
      <c r="A21976" s="40"/>
      <c r="F21976" s="509"/>
    </row>
    <row r="21977" spans="1:6" x14ac:dyDescent="0.25">
      <c r="A21977" s="40"/>
      <c r="F21977" s="509"/>
    </row>
    <row r="21978" spans="1:6" x14ac:dyDescent="0.25">
      <c r="A21978" s="40"/>
      <c r="F21978" s="509"/>
    </row>
    <row r="21979" spans="1:6" x14ac:dyDescent="0.25">
      <c r="A21979" s="40"/>
      <c r="F21979" s="509"/>
    </row>
    <row r="21980" spans="1:6" x14ac:dyDescent="0.25">
      <c r="A21980" s="40"/>
      <c r="F21980" s="509"/>
    </row>
    <row r="21981" spans="1:6" x14ac:dyDescent="0.25">
      <c r="A21981" s="40"/>
      <c r="F21981" s="509"/>
    </row>
    <row r="21982" spans="1:6" x14ac:dyDescent="0.25">
      <c r="A21982" s="40"/>
      <c r="F21982" s="509"/>
    </row>
    <row r="21983" spans="1:6" x14ac:dyDescent="0.25">
      <c r="A21983" s="40"/>
      <c r="F21983" s="509"/>
    </row>
    <row r="21984" spans="1:6" x14ac:dyDescent="0.25">
      <c r="A21984" s="40"/>
      <c r="F21984" s="509"/>
    </row>
    <row r="21985" spans="1:6" x14ac:dyDescent="0.25">
      <c r="A21985" s="40"/>
      <c r="F21985" s="509"/>
    </row>
    <row r="21986" spans="1:6" x14ac:dyDescent="0.25">
      <c r="A21986" s="40"/>
      <c r="F21986" s="509"/>
    </row>
    <row r="21987" spans="1:6" x14ac:dyDescent="0.25">
      <c r="A21987" s="40"/>
      <c r="F21987" s="509"/>
    </row>
    <row r="21988" spans="1:6" x14ac:dyDescent="0.25">
      <c r="A21988" s="40"/>
      <c r="F21988" s="509"/>
    </row>
    <row r="21989" spans="1:6" x14ac:dyDescent="0.25">
      <c r="A21989" s="40"/>
      <c r="F21989" s="509"/>
    </row>
    <row r="21990" spans="1:6" x14ac:dyDescent="0.25">
      <c r="A21990" s="40"/>
      <c r="F21990" s="509"/>
    </row>
    <row r="21991" spans="1:6" x14ac:dyDescent="0.25">
      <c r="A21991" s="40"/>
      <c r="F21991" s="509"/>
    </row>
    <row r="21992" spans="1:6" x14ac:dyDescent="0.25">
      <c r="A21992" s="40"/>
      <c r="F21992" s="509"/>
    </row>
    <row r="21993" spans="1:6" x14ac:dyDescent="0.25">
      <c r="A21993" s="40"/>
      <c r="F21993" s="509"/>
    </row>
    <row r="21994" spans="1:6" x14ac:dyDescent="0.25">
      <c r="A21994" s="40"/>
      <c r="F21994" s="509"/>
    </row>
    <row r="21995" spans="1:6" x14ac:dyDescent="0.25">
      <c r="A21995" s="40"/>
      <c r="F21995" s="509"/>
    </row>
    <row r="21996" spans="1:6" x14ac:dyDescent="0.25">
      <c r="A21996" s="40"/>
      <c r="F21996" s="509"/>
    </row>
    <row r="21997" spans="1:6" x14ac:dyDescent="0.25">
      <c r="A21997" s="40"/>
      <c r="F21997" s="509"/>
    </row>
    <row r="21998" spans="1:6" x14ac:dyDescent="0.25">
      <c r="A21998" s="40"/>
      <c r="F21998" s="509"/>
    </row>
    <row r="21999" spans="1:6" x14ac:dyDescent="0.25">
      <c r="A21999" s="40"/>
      <c r="F21999" s="509"/>
    </row>
    <row r="22000" spans="1:6" x14ac:dyDescent="0.25">
      <c r="A22000" s="40"/>
      <c r="F22000" s="509"/>
    </row>
    <row r="22001" spans="1:6" x14ac:dyDescent="0.25">
      <c r="A22001" s="40"/>
      <c r="F22001" s="509"/>
    </row>
    <row r="22002" spans="1:6" x14ac:dyDescent="0.25">
      <c r="A22002" s="40"/>
      <c r="F22002" s="509"/>
    </row>
    <row r="22003" spans="1:6" x14ac:dyDescent="0.25">
      <c r="A22003" s="40"/>
      <c r="F22003" s="509"/>
    </row>
    <row r="22004" spans="1:6" x14ac:dyDescent="0.25">
      <c r="A22004" s="40"/>
      <c r="F22004" s="509"/>
    </row>
    <row r="22005" spans="1:6" x14ac:dyDescent="0.25">
      <c r="A22005" s="40"/>
      <c r="F22005" s="509"/>
    </row>
    <row r="22006" spans="1:6" x14ac:dyDescent="0.25">
      <c r="A22006" s="40"/>
      <c r="F22006" s="509"/>
    </row>
    <row r="22007" spans="1:6" x14ac:dyDescent="0.25">
      <c r="A22007" s="40"/>
      <c r="F22007" s="509"/>
    </row>
    <row r="22008" spans="1:6" x14ac:dyDescent="0.25">
      <c r="A22008" s="40"/>
      <c r="F22008" s="509"/>
    </row>
    <row r="22009" spans="1:6" x14ac:dyDescent="0.25">
      <c r="A22009" s="40"/>
      <c r="F22009" s="509"/>
    </row>
    <row r="22010" spans="1:6" x14ac:dyDescent="0.25">
      <c r="A22010" s="40"/>
      <c r="F22010" s="509"/>
    </row>
    <row r="22011" spans="1:6" x14ac:dyDescent="0.25">
      <c r="A22011" s="40"/>
      <c r="F22011" s="509"/>
    </row>
    <row r="22012" spans="1:6" x14ac:dyDescent="0.25">
      <c r="A22012" s="40"/>
      <c r="F22012" s="509"/>
    </row>
    <row r="22013" spans="1:6" x14ac:dyDescent="0.25">
      <c r="A22013" s="40"/>
      <c r="F22013" s="509"/>
    </row>
    <row r="22014" spans="1:6" x14ac:dyDescent="0.25">
      <c r="A22014" s="40"/>
      <c r="F22014" s="509"/>
    </row>
    <row r="22015" spans="1:6" x14ac:dyDescent="0.25">
      <c r="A22015" s="40"/>
      <c r="F22015" s="509"/>
    </row>
    <row r="22016" spans="1:6" x14ac:dyDescent="0.25">
      <c r="A22016" s="40"/>
      <c r="F22016" s="509"/>
    </row>
    <row r="22017" spans="1:6" x14ac:dyDescent="0.25">
      <c r="A22017" s="40"/>
      <c r="F22017" s="509"/>
    </row>
    <row r="22018" spans="1:6" x14ac:dyDescent="0.25">
      <c r="A22018" s="40"/>
      <c r="F22018" s="509"/>
    </row>
    <row r="22019" spans="1:6" x14ac:dyDescent="0.25">
      <c r="A22019" s="40"/>
      <c r="F22019" s="509"/>
    </row>
    <row r="22020" spans="1:6" x14ac:dyDescent="0.25">
      <c r="A22020" s="40"/>
      <c r="F22020" s="509"/>
    </row>
    <row r="22021" spans="1:6" x14ac:dyDescent="0.25">
      <c r="A22021" s="40"/>
      <c r="F22021" s="509"/>
    </row>
    <row r="22022" spans="1:6" x14ac:dyDescent="0.25">
      <c r="A22022" s="40"/>
      <c r="F22022" s="509"/>
    </row>
    <row r="22023" spans="1:6" x14ac:dyDescent="0.25">
      <c r="A22023" s="40"/>
      <c r="F22023" s="509"/>
    </row>
    <row r="22024" spans="1:6" x14ac:dyDescent="0.25">
      <c r="A22024" s="40"/>
      <c r="F22024" s="509"/>
    </row>
    <row r="22025" spans="1:6" x14ac:dyDescent="0.25">
      <c r="A22025" s="40"/>
      <c r="F22025" s="509"/>
    </row>
    <row r="22026" spans="1:6" x14ac:dyDescent="0.25">
      <c r="A22026" s="40"/>
      <c r="F22026" s="509"/>
    </row>
    <row r="22027" spans="1:6" x14ac:dyDescent="0.25">
      <c r="A22027" s="40"/>
      <c r="F22027" s="509"/>
    </row>
    <row r="22028" spans="1:6" x14ac:dyDescent="0.25">
      <c r="A22028" s="40"/>
      <c r="F22028" s="509"/>
    </row>
    <row r="22029" spans="1:6" x14ac:dyDescent="0.25">
      <c r="A22029" s="40"/>
      <c r="F22029" s="509"/>
    </row>
    <row r="22030" spans="1:6" x14ac:dyDescent="0.25">
      <c r="A22030" s="40"/>
      <c r="F22030" s="509"/>
    </row>
    <row r="22031" spans="1:6" x14ac:dyDescent="0.25">
      <c r="A22031" s="40"/>
      <c r="F22031" s="509"/>
    </row>
    <row r="22032" spans="1:6" x14ac:dyDescent="0.25">
      <c r="A22032" s="40"/>
      <c r="F22032" s="509"/>
    </row>
    <row r="22033" spans="1:6" x14ac:dyDescent="0.25">
      <c r="A22033" s="40"/>
      <c r="F22033" s="509"/>
    </row>
    <row r="22034" spans="1:6" x14ac:dyDescent="0.25">
      <c r="A22034" s="40"/>
      <c r="F22034" s="509"/>
    </row>
    <row r="22035" spans="1:6" x14ac:dyDescent="0.25">
      <c r="A22035" s="40"/>
      <c r="F22035" s="509"/>
    </row>
    <row r="22036" spans="1:6" x14ac:dyDescent="0.25">
      <c r="A22036" s="40"/>
      <c r="F22036" s="509"/>
    </row>
    <row r="22037" spans="1:6" x14ac:dyDescent="0.25">
      <c r="A22037" s="40"/>
      <c r="F22037" s="509"/>
    </row>
    <row r="22038" spans="1:6" x14ac:dyDescent="0.25">
      <c r="A22038" s="40"/>
      <c r="F22038" s="509"/>
    </row>
    <row r="22039" spans="1:6" x14ac:dyDescent="0.25">
      <c r="A22039" s="40"/>
      <c r="F22039" s="509"/>
    </row>
    <row r="22040" spans="1:6" x14ac:dyDescent="0.25">
      <c r="A22040" s="40"/>
      <c r="F22040" s="509"/>
    </row>
    <row r="22041" spans="1:6" x14ac:dyDescent="0.25">
      <c r="A22041" s="40"/>
      <c r="F22041" s="509"/>
    </row>
    <row r="22042" spans="1:6" x14ac:dyDescent="0.25">
      <c r="A22042" s="40"/>
      <c r="F22042" s="509"/>
    </row>
    <row r="22043" spans="1:6" x14ac:dyDescent="0.25">
      <c r="A22043" s="40"/>
      <c r="F22043" s="509"/>
    </row>
    <row r="22044" spans="1:6" x14ac:dyDescent="0.25">
      <c r="A22044" s="40"/>
      <c r="F22044" s="509"/>
    </row>
    <row r="22045" spans="1:6" x14ac:dyDescent="0.25">
      <c r="A22045" s="40"/>
      <c r="F22045" s="509"/>
    </row>
    <row r="22046" spans="1:6" x14ac:dyDescent="0.25">
      <c r="A22046" s="40"/>
      <c r="F22046" s="509"/>
    </row>
    <row r="22047" spans="1:6" x14ac:dyDescent="0.25">
      <c r="A22047" s="40"/>
      <c r="F22047" s="509"/>
    </row>
    <row r="22048" spans="1:6" x14ac:dyDescent="0.25">
      <c r="A22048" s="40"/>
      <c r="F22048" s="509"/>
    </row>
    <row r="22049" spans="1:6" x14ac:dyDescent="0.25">
      <c r="A22049" s="40"/>
      <c r="F22049" s="509"/>
    </row>
    <row r="22050" spans="1:6" x14ac:dyDescent="0.25">
      <c r="A22050" s="40"/>
      <c r="F22050" s="509"/>
    </row>
    <row r="22051" spans="1:6" x14ac:dyDescent="0.25">
      <c r="A22051" s="40"/>
      <c r="F22051" s="509"/>
    </row>
    <row r="22052" spans="1:6" x14ac:dyDescent="0.25">
      <c r="A22052" s="40"/>
      <c r="F22052" s="509"/>
    </row>
    <row r="22053" spans="1:6" x14ac:dyDescent="0.25">
      <c r="A22053" s="40"/>
      <c r="F22053" s="509"/>
    </row>
    <row r="22054" spans="1:6" x14ac:dyDescent="0.25">
      <c r="A22054" s="40"/>
      <c r="F22054" s="509"/>
    </row>
    <row r="22055" spans="1:6" x14ac:dyDescent="0.25">
      <c r="A22055" s="40"/>
      <c r="F22055" s="509"/>
    </row>
    <row r="22056" spans="1:6" x14ac:dyDescent="0.25">
      <c r="A22056" s="40"/>
      <c r="F22056" s="509"/>
    </row>
    <row r="22057" spans="1:6" x14ac:dyDescent="0.25">
      <c r="A22057" s="40"/>
      <c r="F22057" s="509"/>
    </row>
    <row r="22058" spans="1:6" x14ac:dyDescent="0.25">
      <c r="A22058" s="40"/>
      <c r="F22058" s="509"/>
    </row>
    <row r="22059" spans="1:6" x14ac:dyDescent="0.25">
      <c r="A22059" s="40"/>
      <c r="F22059" s="509"/>
    </row>
    <row r="22060" spans="1:6" x14ac:dyDescent="0.25">
      <c r="A22060" s="40"/>
      <c r="F22060" s="509"/>
    </row>
    <row r="22061" spans="1:6" x14ac:dyDescent="0.25">
      <c r="A22061" s="40"/>
      <c r="F22061" s="509"/>
    </row>
    <row r="22062" spans="1:6" x14ac:dyDescent="0.25">
      <c r="A22062" s="40"/>
      <c r="F22062" s="509"/>
    </row>
    <row r="22063" spans="1:6" x14ac:dyDescent="0.25">
      <c r="A22063" s="40"/>
      <c r="F22063" s="509"/>
    </row>
    <row r="22064" spans="1:6" x14ac:dyDescent="0.25">
      <c r="A22064" s="40"/>
      <c r="F22064" s="509"/>
    </row>
    <row r="22065" spans="1:6" x14ac:dyDescent="0.25">
      <c r="A22065" s="40"/>
      <c r="F22065" s="509"/>
    </row>
    <row r="22066" spans="1:6" x14ac:dyDescent="0.25">
      <c r="A22066" s="40"/>
      <c r="F22066" s="509"/>
    </row>
    <row r="22067" spans="1:6" x14ac:dyDescent="0.25">
      <c r="A22067" s="40"/>
      <c r="F22067" s="509"/>
    </row>
    <row r="22068" spans="1:6" x14ac:dyDescent="0.25">
      <c r="A22068" s="40"/>
      <c r="F22068" s="509"/>
    </row>
    <row r="22069" spans="1:6" x14ac:dyDescent="0.25">
      <c r="A22069" s="40"/>
      <c r="F22069" s="509"/>
    </row>
    <row r="22070" spans="1:6" x14ac:dyDescent="0.25">
      <c r="A22070" s="40"/>
      <c r="F22070" s="509"/>
    </row>
    <row r="22071" spans="1:6" x14ac:dyDescent="0.25">
      <c r="A22071" s="40"/>
      <c r="F22071" s="509"/>
    </row>
    <row r="22072" spans="1:6" x14ac:dyDescent="0.25">
      <c r="A22072" s="40"/>
      <c r="F22072" s="509"/>
    </row>
    <row r="22073" spans="1:6" x14ac:dyDescent="0.25">
      <c r="A22073" s="40"/>
      <c r="F22073" s="509"/>
    </row>
    <row r="22074" spans="1:6" x14ac:dyDescent="0.25">
      <c r="A22074" s="40"/>
      <c r="F22074" s="509"/>
    </row>
    <row r="22075" spans="1:6" x14ac:dyDescent="0.25">
      <c r="A22075" s="40"/>
      <c r="F22075" s="509"/>
    </row>
    <row r="22076" spans="1:6" x14ac:dyDescent="0.25">
      <c r="A22076" s="40"/>
      <c r="F22076" s="509"/>
    </row>
    <row r="22077" spans="1:6" x14ac:dyDescent="0.25">
      <c r="A22077" s="40"/>
      <c r="F22077" s="509"/>
    </row>
    <row r="22078" spans="1:6" x14ac:dyDescent="0.25">
      <c r="A22078" s="40"/>
      <c r="F22078" s="509"/>
    </row>
    <row r="22079" spans="1:6" x14ac:dyDescent="0.25">
      <c r="A22079" s="40"/>
      <c r="F22079" s="509"/>
    </row>
    <row r="22080" spans="1:6" x14ac:dyDescent="0.25">
      <c r="A22080" s="40"/>
      <c r="F22080" s="509"/>
    </row>
    <row r="22081" spans="1:6" x14ac:dyDescent="0.25">
      <c r="A22081" s="40"/>
      <c r="F22081" s="509"/>
    </row>
    <row r="22082" spans="1:6" x14ac:dyDescent="0.25">
      <c r="A22082" s="40"/>
      <c r="F22082" s="509"/>
    </row>
    <row r="22083" spans="1:6" x14ac:dyDescent="0.25">
      <c r="A22083" s="40"/>
      <c r="F22083" s="509"/>
    </row>
    <row r="22084" spans="1:6" x14ac:dyDescent="0.25">
      <c r="A22084" s="40"/>
      <c r="F22084" s="509"/>
    </row>
    <row r="22085" spans="1:6" x14ac:dyDescent="0.25">
      <c r="A22085" s="40"/>
      <c r="F22085" s="509"/>
    </row>
    <row r="22086" spans="1:6" x14ac:dyDescent="0.25">
      <c r="A22086" s="40"/>
      <c r="F22086" s="509"/>
    </row>
    <row r="22087" spans="1:6" x14ac:dyDescent="0.25">
      <c r="A22087" s="40"/>
      <c r="F22087" s="509"/>
    </row>
    <row r="22088" spans="1:6" x14ac:dyDescent="0.25">
      <c r="A22088" s="40"/>
      <c r="F22088" s="509"/>
    </row>
    <row r="22089" spans="1:6" x14ac:dyDescent="0.25">
      <c r="A22089" s="40"/>
      <c r="F22089" s="509"/>
    </row>
    <row r="22090" spans="1:6" x14ac:dyDescent="0.25">
      <c r="A22090" s="40"/>
      <c r="F22090" s="509"/>
    </row>
    <row r="22091" spans="1:6" x14ac:dyDescent="0.25">
      <c r="A22091" s="40"/>
      <c r="F22091" s="509"/>
    </row>
    <row r="22092" spans="1:6" x14ac:dyDescent="0.25">
      <c r="A22092" s="40"/>
      <c r="F22092" s="509"/>
    </row>
    <row r="22093" spans="1:6" x14ac:dyDescent="0.25">
      <c r="A22093" s="40"/>
      <c r="F22093" s="509"/>
    </row>
    <row r="22094" spans="1:6" x14ac:dyDescent="0.25">
      <c r="A22094" s="40"/>
      <c r="F22094" s="509"/>
    </row>
    <row r="22095" spans="1:6" x14ac:dyDescent="0.25">
      <c r="A22095" s="40"/>
      <c r="F22095" s="509"/>
    </row>
    <row r="22096" spans="1:6" x14ac:dyDescent="0.25">
      <c r="A22096" s="40"/>
      <c r="F22096" s="509"/>
    </row>
    <row r="22097" spans="1:6" x14ac:dyDescent="0.25">
      <c r="A22097" s="40"/>
      <c r="F22097" s="509"/>
    </row>
    <row r="22098" spans="1:6" x14ac:dyDescent="0.25">
      <c r="A22098" s="40"/>
      <c r="F22098" s="509"/>
    </row>
    <row r="22099" spans="1:6" x14ac:dyDescent="0.25">
      <c r="A22099" s="40"/>
      <c r="F22099" s="509"/>
    </row>
    <row r="22100" spans="1:6" x14ac:dyDescent="0.25">
      <c r="A22100" s="40"/>
      <c r="F22100" s="509"/>
    </row>
    <row r="22101" spans="1:6" x14ac:dyDescent="0.25">
      <c r="A22101" s="40"/>
      <c r="F22101" s="509"/>
    </row>
    <row r="22102" spans="1:6" x14ac:dyDescent="0.25">
      <c r="A22102" s="40"/>
      <c r="F22102" s="509"/>
    </row>
    <row r="22103" spans="1:6" x14ac:dyDescent="0.25">
      <c r="A22103" s="40"/>
      <c r="F22103" s="509"/>
    </row>
    <row r="22104" spans="1:6" x14ac:dyDescent="0.25">
      <c r="A22104" s="40"/>
      <c r="F22104" s="509"/>
    </row>
    <row r="22105" spans="1:6" x14ac:dyDescent="0.25">
      <c r="A22105" s="40"/>
      <c r="F22105" s="509"/>
    </row>
    <row r="22106" spans="1:6" x14ac:dyDescent="0.25">
      <c r="A22106" s="40"/>
      <c r="F22106" s="509"/>
    </row>
    <row r="22107" spans="1:6" x14ac:dyDescent="0.25">
      <c r="A22107" s="40"/>
      <c r="F22107" s="509"/>
    </row>
    <row r="22108" spans="1:6" x14ac:dyDescent="0.25">
      <c r="A22108" s="40"/>
      <c r="F22108" s="509"/>
    </row>
    <row r="22109" spans="1:6" x14ac:dyDescent="0.25">
      <c r="A22109" s="40"/>
      <c r="F22109" s="509"/>
    </row>
    <row r="22110" spans="1:6" x14ac:dyDescent="0.25">
      <c r="A22110" s="40"/>
      <c r="F22110" s="509"/>
    </row>
    <row r="22111" spans="1:6" x14ac:dyDescent="0.25">
      <c r="A22111" s="40"/>
      <c r="F22111" s="509"/>
    </row>
    <row r="22112" spans="1:6" x14ac:dyDescent="0.25">
      <c r="A22112" s="40"/>
      <c r="F22112" s="509"/>
    </row>
    <row r="22113" spans="1:6" x14ac:dyDescent="0.25">
      <c r="A22113" s="40"/>
      <c r="F22113" s="509"/>
    </row>
    <row r="22114" spans="1:6" x14ac:dyDescent="0.25">
      <c r="A22114" s="40"/>
      <c r="F22114" s="509"/>
    </row>
    <row r="22115" spans="1:6" x14ac:dyDescent="0.25">
      <c r="A22115" s="40"/>
      <c r="F22115" s="509"/>
    </row>
    <row r="22116" spans="1:6" x14ac:dyDescent="0.25">
      <c r="A22116" s="40"/>
      <c r="F22116" s="509"/>
    </row>
    <row r="22117" spans="1:6" x14ac:dyDescent="0.25">
      <c r="A22117" s="40"/>
      <c r="F22117" s="509"/>
    </row>
    <row r="22118" spans="1:6" x14ac:dyDescent="0.25">
      <c r="A22118" s="40"/>
      <c r="F22118" s="509"/>
    </row>
    <row r="22119" spans="1:6" x14ac:dyDescent="0.25">
      <c r="A22119" s="40"/>
      <c r="F22119" s="509"/>
    </row>
    <row r="22120" spans="1:6" x14ac:dyDescent="0.25">
      <c r="A22120" s="40"/>
      <c r="F22120" s="509"/>
    </row>
    <row r="22121" spans="1:6" x14ac:dyDescent="0.25">
      <c r="A22121" s="40"/>
      <c r="F22121" s="509"/>
    </row>
    <row r="22122" spans="1:6" x14ac:dyDescent="0.25">
      <c r="A22122" s="40"/>
      <c r="F22122" s="509"/>
    </row>
    <row r="22123" spans="1:6" x14ac:dyDescent="0.25">
      <c r="A22123" s="40"/>
      <c r="F22123" s="509"/>
    </row>
    <row r="22124" spans="1:6" x14ac:dyDescent="0.25">
      <c r="A22124" s="40"/>
      <c r="F22124" s="509"/>
    </row>
    <row r="22125" spans="1:6" x14ac:dyDescent="0.25">
      <c r="A22125" s="40"/>
      <c r="F22125" s="509"/>
    </row>
    <row r="22126" spans="1:6" x14ac:dyDescent="0.25">
      <c r="A22126" s="40"/>
      <c r="F22126" s="509"/>
    </row>
    <row r="22127" spans="1:6" x14ac:dyDescent="0.25">
      <c r="A22127" s="40"/>
      <c r="F22127" s="509"/>
    </row>
    <row r="22128" spans="1:6" x14ac:dyDescent="0.25">
      <c r="A22128" s="40"/>
      <c r="F22128" s="509"/>
    </row>
    <row r="22129" spans="1:6" x14ac:dyDescent="0.25">
      <c r="A22129" s="40"/>
      <c r="F22129" s="509"/>
    </row>
    <row r="22130" spans="1:6" x14ac:dyDescent="0.25">
      <c r="A22130" s="40"/>
      <c r="F22130" s="509"/>
    </row>
    <row r="22131" spans="1:6" x14ac:dyDescent="0.25">
      <c r="A22131" s="40"/>
      <c r="F22131" s="509"/>
    </row>
    <row r="22132" spans="1:6" x14ac:dyDescent="0.25">
      <c r="A22132" s="40"/>
      <c r="F22132" s="509"/>
    </row>
    <row r="22133" spans="1:6" x14ac:dyDescent="0.25">
      <c r="A22133" s="40"/>
      <c r="F22133" s="509"/>
    </row>
    <row r="22134" spans="1:6" x14ac:dyDescent="0.25">
      <c r="A22134" s="40"/>
      <c r="F22134" s="509"/>
    </row>
    <row r="22135" spans="1:6" x14ac:dyDescent="0.25">
      <c r="A22135" s="40"/>
      <c r="F22135" s="509"/>
    </row>
    <row r="22136" spans="1:6" x14ac:dyDescent="0.25">
      <c r="A22136" s="40"/>
      <c r="F22136" s="509"/>
    </row>
    <row r="22137" spans="1:6" x14ac:dyDescent="0.25">
      <c r="A22137" s="40"/>
      <c r="F22137" s="509"/>
    </row>
    <row r="22138" spans="1:6" x14ac:dyDescent="0.25">
      <c r="A22138" s="40"/>
      <c r="F22138" s="509"/>
    </row>
    <row r="22139" spans="1:6" x14ac:dyDescent="0.25">
      <c r="A22139" s="40"/>
      <c r="F22139" s="509"/>
    </row>
    <row r="22140" spans="1:6" x14ac:dyDescent="0.25">
      <c r="A22140" s="40"/>
      <c r="F22140" s="509"/>
    </row>
    <row r="22141" spans="1:6" x14ac:dyDescent="0.25">
      <c r="A22141" s="40"/>
      <c r="F22141" s="509"/>
    </row>
    <row r="22142" spans="1:6" x14ac:dyDescent="0.25">
      <c r="A22142" s="40"/>
      <c r="F22142" s="509"/>
    </row>
    <row r="22143" spans="1:6" x14ac:dyDescent="0.25">
      <c r="A22143" s="40"/>
      <c r="F22143" s="509"/>
    </row>
    <row r="22144" spans="1:6" x14ac:dyDescent="0.25">
      <c r="A22144" s="40"/>
      <c r="F22144" s="509"/>
    </row>
    <row r="22145" spans="1:6" x14ac:dyDescent="0.25">
      <c r="A22145" s="40"/>
      <c r="F22145" s="509"/>
    </row>
    <row r="22146" spans="1:6" x14ac:dyDescent="0.25">
      <c r="A22146" s="40"/>
      <c r="F22146" s="509"/>
    </row>
    <row r="22147" spans="1:6" x14ac:dyDescent="0.25">
      <c r="A22147" s="40"/>
      <c r="F22147" s="509"/>
    </row>
    <row r="22148" spans="1:6" x14ac:dyDescent="0.25">
      <c r="A22148" s="40"/>
      <c r="F22148" s="509"/>
    </row>
    <row r="22149" spans="1:6" x14ac:dyDescent="0.25">
      <c r="A22149" s="40"/>
      <c r="F22149" s="509"/>
    </row>
    <row r="22150" spans="1:6" x14ac:dyDescent="0.25">
      <c r="A22150" s="40"/>
      <c r="F22150" s="509"/>
    </row>
    <row r="22151" spans="1:6" x14ac:dyDescent="0.25">
      <c r="A22151" s="40"/>
      <c r="F22151" s="509"/>
    </row>
    <row r="22152" spans="1:6" x14ac:dyDescent="0.25">
      <c r="A22152" s="40"/>
      <c r="F22152" s="509"/>
    </row>
    <row r="22153" spans="1:6" x14ac:dyDescent="0.25">
      <c r="A22153" s="40"/>
      <c r="F22153" s="509"/>
    </row>
    <row r="22154" spans="1:6" x14ac:dyDescent="0.25">
      <c r="A22154" s="40"/>
      <c r="F22154" s="509"/>
    </row>
    <row r="22155" spans="1:6" x14ac:dyDescent="0.25">
      <c r="A22155" s="40"/>
      <c r="F22155" s="509"/>
    </row>
    <row r="22156" spans="1:6" x14ac:dyDescent="0.25">
      <c r="A22156" s="40"/>
      <c r="F22156" s="509"/>
    </row>
    <row r="22157" spans="1:6" x14ac:dyDescent="0.25">
      <c r="A22157" s="40"/>
      <c r="F22157" s="509"/>
    </row>
    <row r="22158" spans="1:6" x14ac:dyDescent="0.25">
      <c r="A22158" s="40"/>
      <c r="F22158" s="509"/>
    </row>
    <row r="22159" spans="1:6" x14ac:dyDescent="0.25">
      <c r="A22159" s="40"/>
      <c r="F22159" s="509"/>
    </row>
    <row r="22160" spans="1:6" x14ac:dyDescent="0.25">
      <c r="A22160" s="40"/>
      <c r="F22160" s="509"/>
    </row>
    <row r="22161" spans="1:6" x14ac:dyDescent="0.25">
      <c r="A22161" s="40"/>
      <c r="F22161" s="509"/>
    </row>
    <row r="22162" spans="1:6" x14ac:dyDescent="0.25">
      <c r="A22162" s="40"/>
      <c r="F22162" s="509"/>
    </row>
    <row r="22163" spans="1:6" x14ac:dyDescent="0.25">
      <c r="A22163" s="40"/>
      <c r="F22163" s="509"/>
    </row>
    <row r="22164" spans="1:6" x14ac:dyDescent="0.25">
      <c r="A22164" s="40"/>
      <c r="F22164" s="509"/>
    </row>
    <row r="22165" spans="1:6" x14ac:dyDescent="0.25">
      <c r="A22165" s="40"/>
      <c r="F22165" s="509"/>
    </row>
    <row r="22166" spans="1:6" x14ac:dyDescent="0.25">
      <c r="A22166" s="40"/>
      <c r="F22166" s="509"/>
    </row>
    <row r="22167" spans="1:6" x14ac:dyDescent="0.25">
      <c r="A22167" s="40"/>
      <c r="F22167" s="509"/>
    </row>
    <row r="22168" spans="1:6" x14ac:dyDescent="0.25">
      <c r="A22168" s="40"/>
      <c r="F22168" s="509"/>
    </row>
    <row r="22169" spans="1:6" x14ac:dyDescent="0.25">
      <c r="A22169" s="40"/>
      <c r="F22169" s="509"/>
    </row>
    <row r="22170" spans="1:6" x14ac:dyDescent="0.25">
      <c r="A22170" s="40"/>
      <c r="F22170" s="509"/>
    </row>
    <row r="22171" spans="1:6" x14ac:dyDescent="0.25">
      <c r="A22171" s="40"/>
      <c r="F22171" s="509"/>
    </row>
    <row r="22172" spans="1:6" x14ac:dyDescent="0.25">
      <c r="A22172" s="40"/>
      <c r="F22172" s="509"/>
    </row>
    <row r="22173" spans="1:6" x14ac:dyDescent="0.25">
      <c r="A22173" s="40"/>
      <c r="F22173" s="509"/>
    </row>
    <row r="22174" spans="1:6" x14ac:dyDescent="0.25">
      <c r="A22174" s="40"/>
      <c r="F22174" s="509"/>
    </row>
    <row r="22175" spans="1:6" x14ac:dyDescent="0.25">
      <c r="A22175" s="40"/>
      <c r="F22175" s="509"/>
    </row>
    <row r="22176" spans="1:6" x14ac:dyDescent="0.25">
      <c r="A22176" s="40"/>
      <c r="F22176" s="509"/>
    </row>
    <row r="22177" spans="1:6" x14ac:dyDescent="0.25">
      <c r="A22177" s="40"/>
      <c r="F22177" s="509"/>
    </row>
    <row r="22178" spans="1:6" x14ac:dyDescent="0.25">
      <c r="A22178" s="40"/>
      <c r="F22178" s="509"/>
    </row>
    <row r="22179" spans="1:6" x14ac:dyDescent="0.25">
      <c r="A22179" s="40"/>
      <c r="F22179" s="509"/>
    </row>
    <row r="22180" spans="1:6" x14ac:dyDescent="0.25">
      <c r="A22180" s="40"/>
      <c r="F22180" s="509"/>
    </row>
    <row r="22181" spans="1:6" x14ac:dyDescent="0.25">
      <c r="A22181" s="40"/>
      <c r="F22181" s="509"/>
    </row>
    <row r="22182" spans="1:6" x14ac:dyDescent="0.25">
      <c r="A22182" s="40"/>
      <c r="F22182" s="509"/>
    </row>
    <row r="22183" spans="1:6" x14ac:dyDescent="0.25">
      <c r="A22183" s="40"/>
      <c r="F22183" s="509"/>
    </row>
    <row r="22184" spans="1:6" x14ac:dyDescent="0.25">
      <c r="A22184" s="40"/>
      <c r="F22184" s="509"/>
    </row>
    <row r="22185" spans="1:6" x14ac:dyDescent="0.25">
      <c r="A22185" s="40"/>
      <c r="F22185" s="509"/>
    </row>
    <row r="22186" spans="1:6" x14ac:dyDescent="0.25">
      <c r="A22186" s="40"/>
      <c r="F22186" s="509"/>
    </row>
    <row r="22187" spans="1:6" x14ac:dyDescent="0.25">
      <c r="A22187" s="40"/>
      <c r="F22187" s="509"/>
    </row>
    <row r="22188" spans="1:6" x14ac:dyDescent="0.25">
      <c r="A22188" s="40"/>
      <c r="F22188" s="509"/>
    </row>
    <row r="22189" spans="1:6" x14ac:dyDescent="0.25">
      <c r="A22189" s="40"/>
      <c r="F22189" s="509"/>
    </row>
    <row r="22190" spans="1:6" x14ac:dyDescent="0.25">
      <c r="A22190" s="40"/>
      <c r="F22190" s="509"/>
    </row>
    <row r="22191" spans="1:6" x14ac:dyDescent="0.25">
      <c r="A22191" s="40"/>
      <c r="F22191" s="509"/>
    </row>
    <row r="22192" spans="1:6" x14ac:dyDescent="0.25">
      <c r="A22192" s="40"/>
      <c r="F22192" s="509"/>
    </row>
    <row r="22193" spans="1:6" x14ac:dyDescent="0.25">
      <c r="A22193" s="40"/>
      <c r="F22193" s="509"/>
    </row>
    <row r="22194" spans="1:6" x14ac:dyDescent="0.25">
      <c r="A22194" s="40"/>
      <c r="F22194" s="509"/>
    </row>
    <row r="22195" spans="1:6" x14ac:dyDescent="0.25">
      <c r="A22195" s="40"/>
      <c r="F22195" s="509"/>
    </row>
    <row r="22196" spans="1:6" x14ac:dyDescent="0.25">
      <c r="A22196" s="40"/>
      <c r="F22196" s="509"/>
    </row>
    <row r="22197" spans="1:6" x14ac:dyDescent="0.25">
      <c r="A22197" s="40"/>
      <c r="F22197" s="509"/>
    </row>
    <row r="22198" spans="1:6" x14ac:dyDescent="0.25">
      <c r="A22198" s="40"/>
      <c r="F22198" s="509"/>
    </row>
    <row r="22199" spans="1:6" x14ac:dyDescent="0.25">
      <c r="A22199" s="40"/>
      <c r="F22199" s="509"/>
    </row>
    <row r="22200" spans="1:6" x14ac:dyDescent="0.25">
      <c r="A22200" s="40"/>
      <c r="F22200" s="509"/>
    </row>
    <row r="22201" spans="1:6" x14ac:dyDescent="0.25">
      <c r="A22201" s="40"/>
      <c r="F22201" s="509"/>
    </row>
    <row r="22202" spans="1:6" x14ac:dyDescent="0.25">
      <c r="A22202" s="40"/>
      <c r="F22202" s="509"/>
    </row>
    <row r="22203" spans="1:6" x14ac:dyDescent="0.25">
      <c r="A22203" s="40"/>
      <c r="F22203" s="509"/>
    </row>
    <row r="22204" spans="1:6" x14ac:dyDescent="0.25">
      <c r="A22204" s="40"/>
      <c r="F22204" s="509"/>
    </row>
    <row r="22205" spans="1:6" x14ac:dyDescent="0.25">
      <c r="A22205" s="40"/>
      <c r="F22205" s="509"/>
    </row>
    <row r="22206" spans="1:6" x14ac:dyDescent="0.25">
      <c r="A22206" s="40"/>
      <c r="F22206" s="509"/>
    </row>
    <row r="22207" spans="1:6" x14ac:dyDescent="0.25">
      <c r="A22207" s="40"/>
      <c r="F22207" s="509"/>
    </row>
    <row r="22208" spans="1:6" x14ac:dyDescent="0.25">
      <c r="A22208" s="40"/>
      <c r="F22208" s="509"/>
    </row>
    <row r="22209" spans="1:6" x14ac:dyDescent="0.25">
      <c r="A22209" s="40"/>
      <c r="F22209" s="509"/>
    </row>
    <row r="22210" spans="1:6" x14ac:dyDescent="0.25">
      <c r="A22210" s="40"/>
      <c r="F22210" s="509"/>
    </row>
    <row r="22211" spans="1:6" x14ac:dyDescent="0.25">
      <c r="A22211" s="40"/>
      <c r="F22211" s="509"/>
    </row>
    <row r="22212" spans="1:6" x14ac:dyDescent="0.25">
      <c r="A22212" s="40"/>
      <c r="F22212" s="509"/>
    </row>
    <row r="22213" spans="1:6" x14ac:dyDescent="0.25">
      <c r="A22213" s="40"/>
      <c r="F22213" s="509"/>
    </row>
    <row r="22214" spans="1:6" x14ac:dyDescent="0.25">
      <c r="A22214" s="40"/>
      <c r="F22214" s="509"/>
    </row>
    <row r="22215" spans="1:6" x14ac:dyDescent="0.25">
      <c r="A22215" s="40"/>
      <c r="F22215" s="509"/>
    </row>
    <row r="22216" spans="1:6" x14ac:dyDescent="0.25">
      <c r="A22216" s="40"/>
      <c r="F22216" s="509"/>
    </row>
    <row r="22217" spans="1:6" x14ac:dyDescent="0.25">
      <c r="A22217" s="40"/>
      <c r="F22217" s="509"/>
    </row>
    <row r="22218" spans="1:6" x14ac:dyDescent="0.25">
      <c r="A22218" s="40"/>
      <c r="F22218" s="509"/>
    </row>
    <row r="22219" spans="1:6" x14ac:dyDescent="0.25">
      <c r="A22219" s="40"/>
      <c r="F22219" s="509"/>
    </row>
    <row r="22220" spans="1:6" x14ac:dyDescent="0.25">
      <c r="A22220" s="40"/>
      <c r="F22220" s="509"/>
    </row>
    <row r="22221" spans="1:6" x14ac:dyDescent="0.25">
      <c r="A22221" s="40"/>
      <c r="F22221" s="509"/>
    </row>
    <row r="22222" spans="1:6" x14ac:dyDescent="0.25">
      <c r="A22222" s="40"/>
      <c r="F22222" s="509"/>
    </row>
    <row r="22223" spans="1:6" x14ac:dyDescent="0.25">
      <c r="A22223" s="40"/>
      <c r="F22223" s="509"/>
    </row>
    <row r="22224" spans="1:6" x14ac:dyDescent="0.25">
      <c r="A22224" s="40"/>
      <c r="F22224" s="509"/>
    </row>
    <row r="22225" spans="1:6" x14ac:dyDescent="0.25">
      <c r="A22225" s="40"/>
      <c r="F22225" s="509"/>
    </row>
    <row r="22226" spans="1:6" x14ac:dyDescent="0.25">
      <c r="A22226" s="40"/>
      <c r="F22226" s="509"/>
    </row>
    <row r="22227" spans="1:6" x14ac:dyDescent="0.25">
      <c r="A22227" s="40"/>
      <c r="F22227" s="509"/>
    </row>
    <row r="22228" spans="1:6" x14ac:dyDescent="0.25">
      <c r="A22228" s="40"/>
      <c r="F22228" s="509"/>
    </row>
    <row r="22229" spans="1:6" x14ac:dyDescent="0.25">
      <c r="A22229" s="40"/>
      <c r="F22229" s="509"/>
    </row>
    <row r="22230" spans="1:6" x14ac:dyDescent="0.25">
      <c r="A22230" s="40"/>
      <c r="F22230" s="509"/>
    </row>
    <row r="22231" spans="1:6" x14ac:dyDescent="0.25">
      <c r="A22231" s="40"/>
      <c r="F22231" s="509"/>
    </row>
    <row r="22232" spans="1:6" x14ac:dyDescent="0.25">
      <c r="A22232" s="40"/>
      <c r="F22232" s="509"/>
    </row>
    <row r="22233" spans="1:6" x14ac:dyDescent="0.25">
      <c r="A22233" s="40"/>
      <c r="F22233" s="509"/>
    </row>
    <row r="22234" spans="1:6" x14ac:dyDescent="0.25">
      <c r="A22234" s="40"/>
      <c r="F22234" s="509"/>
    </row>
    <row r="22235" spans="1:6" x14ac:dyDescent="0.25">
      <c r="A22235" s="40"/>
      <c r="F22235" s="509"/>
    </row>
    <row r="22236" spans="1:6" x14ac:dyDescent="0.25">
      <c r="A22236" s="40"/>
      <c r="F22236" s="509"/>
    </row>
    <row r="22237" spans="1:6" x14ac:dyDescent="0.25">
      <c r="A22237" s="40"/>
      <c r="F22237" s="509"/>
    </row>
    <row r="22238" spans="1:6" x14ac:dyDescent="0.25">
      <c r="A22238" s="40"/>
      <c r="F22238" s="509"/>
    </row>
    <row r="22239" spans="1:6" x14ac:dyDescent="0.25">
      <c r="A22239" s="40"/>
      <c r="F22239" s="509"/>
    </row>
    <row r="22240" spans="1:6" x14ac:dyDescent="0.25">
      <c r="A22240" s="40"/>
      <c r="F22240" s="509"/>
    </row>
    <row r="22241" spans="1:6" x14ac:dyDescent="0.25">
      <c r="A22241" s="40"/>
      <c r="F22241" s="509"/>
    </row>
    <row r="22242" spans="1:6" x14ac:dyDescent="0.25">
      <c r="A22242" s="40"/>
      <c r="F22242" s="509"/>
    </row>
    <row r="22243" spans="1:6" x14ac:dyDescent="0.25">
      <c r="A22243" s="40"/>
      <c r="F22243" s="509"/>
    </row>
    <row r="22244" spans="1:6" x14ac:dyDescent="0.25">
      <c r="A22244" s="40"/>
      <c r="F22244" s="509"/>
    </row>
    <row r="22245" spans="1:6" x14ac:dyDescent="0.25">
      <c r="A22245" s="40"/>
      <c r="F22245" s="509"/>
    </row>
    <row r="22246" spans="1:6" x14ac:dyDescent="0.25">
      <c r="A22246" s="40"/>
      <c r="F22246" s="509"/>
    </row>
    <row r="22247" spans="1:6" x14ac:dyDescent="0.25">
      <c r="A22247" s="40"/>
      <c r="F22247" s="509"/>
    </row>
    <row r="22248" spans="1:6" x14ac:dyDescent="0.25">
      <c r="A22248" s="40"/>
      <c r="F22248" s="509"/>
    </row>
    <row r="22249" spans="1:6" x14ac:dyDescent="0.25">
      <c r="A22249" s="40"/>
      <c r="F22249" s="509"/>
    </row>
    <row r="22250" spans="1:6" x14ac:dyDescent="0.25">
      <c r="A22250" s="40"/>
      <c r="F22250" s="509"/>
    </row>
    <row r="22251" spans="1:6" x14ac:dyDescent="0.25">
      <c r="A22251" s="40"/>
      <c r="F22251" s="509"/>
    </row>
    <row r="22252" spans="1:6" x14ac:dyDescent="0.25">
      <c r="A22252" s="40"/>
      <c r="F22252" s="509"/>
    </row>
    <row r="22253" spans="1:6" x14ac:dyDescent="0.25">
      <c r="A22253" s="40"/>
      <c r="F22253" s="509"/>
    </row>
    <row r="22254" spans="1:6" x14ac:dyDescent="0.25">
      <c r="A22254" s="40"/>
      <c r="F22254" s="509"/>
    </row>
    <row r="22255" spans="1:6" x14ac:dyDescent="0.25">
      <c r="A22255" s="40"/>
      <c r="F22255" s="509"/>
    </row>
    <row r="22256" spans="1:6" x14ac:dyDescent="0.25">
      <c r="A22256" s="40"/>
      <c r="F22256" s="509"/>
    </row>
    <row r="22257" spans="1:6" x14ac:dyDescent="0.25">
      <c r="A22257" s="40"/>
      <c r="F22257" s="509"/>
    </row>
    <row r="22258" spans="1:6" x14ac:dyDescent="0.25">
      <c r="A22258" s="40"/>
      <c r="F22258" s="509"/>
    </row>
    <row r="22259" spans="1:6" x14ac:dyDescent="0.25">
      <c r="A22259" s="40"/>
      <c r="F22259" s="509"/>
    </row>
    <row r="22260" spans="1:6" x14ac:dyDescent="0.25">
      <c r="A22260" s="40"/>
      <c r="F22260" s="509"/>
    </row>
    <row r="22261" spans="1:6" x14ac:dyDescent="0.25">
      <c r="A22261" s="40"/>
      <c r="F22261" s="509"/>
    </row>
    <row r="22262" spans="1:6" x14ac:dyDescent="0.25">
      <c r="A22262" s="40"/>
      <c r="F22262" s="509"/>
    </row>
    <row r="22263" spans="1:6" x14ac:dyDescent="0.25">
      <c r="A22263" s="40"/>
      <c r="F22263" s="509"/>
    </row>
    <row r="22264" spans="1:6" x14ac:dyDescent="0.25">
      <c r="A22264" s="40"/>
      <c r="F22264" s="509"/>
    </row>
    <row r="22265" spans="1:6" x14ac:dyDescent="0.25">
      <c r="A22265" s="40"/>
      <c r="F22265" s="509"/>
    </row>
    <row r="22266" spans="1:6" x14ac:dyDescent="0.25">
      <c r="A22266" s="40"/>
      <c r="F22266" s="509"/>
    </row>
    <row r="22267" spans="1:6" x14ac:dyDescent="0.25">
      <c r="A22267" s="40"/>
      <c r="F22267" s="509"/>
    </row>
    <row r="22268" spans="1:6" x14ac:dyDescent="0.25">
      <c r="A22268" s="40"/>
      <c r="F22268" s="509"/>
    </row>
    <row r="22269" spans="1:6" x14ac:dyDescent="0.25">
      <c r="A22269" s="40"/>
      <c r="F22269" s="509"/>
    </row>
    <row r="22270" spans="1:6" x14ac:dyDescent="0.25">
      <c r="A22270" s="40"/>
      <c r="F22270" s="509"/>
    </row>
    <row r="22271" spans="1:6" x14ac:dyDescent="0.25">
      <c r="A22271" s="40"/>
      <c r="F22271" s="509"/>
    </row>
    <row r="22272" spans="1:6" x14ac:dyDescent="0.25">
      <c r="A22272" s="40"/>
      <c r="F22272" s="509"/>
    </row>
    <row r="22273" spans="1:6" x14ac:dyDescent="0.25">
      <c r="A22273" s="40"/>
      <c r="F22273" s="509"/>
    </row>
    <row r="22274" spans="1:6" x14ac:dyDescent="0.25">
      <c r="A22274" s="40"/>
      <c r="F22274" s="509"/>
    </row>
    <row r="22275" spans="1:6" x14ac:dyDescent="0.25">
      <c r="A22275" s="40"/>
      <c r="F22275" s="509"/>
    </row>
    <row r="22276" spans="1:6" x14ac:dyDescent="0.25">
      <c r="A22276" s="40"/>
      <c r="F22276" s="509"/>
    </row>
    <row r="22277" spans="1:6" x14ac:dyDescent="0.25">
      <c r="A22277" s="40"/>
      <c r="F22277" s="509"/>
    </row>
    <row r="22278" spans="1:6" x14ac:dyDescent="0.25">
      <c r="A22278" s="40"/>
      <c r="F22278" s="509"/>
    </row>
    <row r="22279" spans="1:6" x14ac:dyDescent="0.25">
      <c r="A22279" s="40"/>
      <c r="F22279" s="509"/>
    </row>
    <row r="22280" spans="1:6" x14ac:dyDescent="0.25">
      <c r="A22280" s="40"/>
      <c r="F22280" s="509"/>
    </row>
    <row r="22281" spans="1:6" x14ac:dyDescent="0.25">
      <c r="A22281" s="40"/>
      <c r="F22281" s="509"/>
    </row>
    <row r="22282" spans="1:6" x14ac:dyDescent="0.25">
      <c r="A22282" s="40"/>
      <c r="F22282" s="509"/>
    </row>
    <row r="22283" spans="1:6" x14ac:dyDescent="0.25">
      <c r="A22283" s="40"/>
      <c r="F22283" s="509"/>
    </row>
    <row r="22284" spans="1:6" x14ac:dyDescent="0.25">
      <c r="A22284" s="40"/>
      <c r="F22284" s="509"/>
    </row>
    <row r="22285" spans="1:6" x14ac:dyDescent="0.25">
      <c r="A22285" s="40"/>
      <c r="F22285" s="509"/>
    </row>
    <row r="22286" spans="1:6" x14ac:dyDescent="0.25">
      <c r="A22286" s="40"/>
      <c r="F22286" s="509"/>
    </row>
    <row r="22287" spans="1:6" x14ac:dyDescent="0.25">
      <c r="A22287" s="40"/>
      <c r="F22287" s="509"/>
    </row>
    <row r="22288" spans="1:6" x14ac:dyDescent="0.25">
      <c r="A22288" s="40"/>
      <c r="F22288" s="509"/>
    </row>
    <row r="22289" spans="1:6" x14ac:dyDescent="0.25">
      <c r="A22289" s="40"/>
      <c r="F22289" s="509"/>
    </row>
    <row r="22290" spans="1:6" x14ac:dyDescent="0.25">
      <c r="A22290" s="40"/>
      <c r="F22290" s="509"/>
    </row>
    <row r="22291" spans="1:6" x14ac:dyDescent="0.25">
      <c r="A22291" s="40"/>
      <c r="F22291" s="509"/>
    </row>
    <row r="22292" spans="1:6" x14ac:dyDescent="0.25">
      <c r="A22292" s="40"/>
      <c r="F22292" s="509"/>
    </row>
    <row r="22293" spans="1:6" x14ac:dyDescent="0.25">
      <c r="A22293" s="40"/>
      <c r="F22293" s="509"/>
    </row>
    <row r="22294" spans="1:6" x14ac:dyDescent="0.25">
      <c r="A22294" s="40"/>
      <c r="F22294" s="509"/>
    </row>
    <row r="22295" spans="1:6" x14ac:dyDescent="0.25">
      <c r="A22295" s="40"/>
      <c r="F22295" s="509"/>
    </row>
    <row r="22296" spans="1:6" x14ac:dyDescent="0.25">
      <c r="A22296" s="40"/>
      <c r="F22296" s="509"/>
    </row>
    <row r="22297" spans="1:6" x14ac:dyDescent="0.25">
      <c r="A22297" s="40"/>
      <c r="F22297" s="509"/>
    </row>
    <row r="22298" spans="1:6" x14ac:dyDescent="0.25">
      <c r="A22298" s="40"/>
      <c r="F22298" s="509"/>
    </row>
    <row r="22299" spans="1:6" x14ac:dyDescent="0.25">
      <c r="A22299" s="40"/>
      <c r="F22299" s="509"/>
    </row>
    <row r="22300" spans="1:6" x14ac:dyDescent="0.25">
      <c r="A22300" s="40"/>
      <c r="F22300" s="509"/>
    </row>
    <row r="22301" spans="1:6" x14ac:dyDescent="0.25">
      <c r="A22301" s="40"/>
      <c r="F22301" s="509"/>
    </row>
    <row r="22302" spans="1:6" x14ac:dyDescent="0.25">
      <c r="A22302" s="40"/>
      <c r="F22302" s="509"/>
    </row>
    <row r="22303" spans="1:6" x14ac:dyDescent="0.25">
      <c r="A22303" s="40"/>
      <c r="F22303" s="509"/>
    </row>
    <row r="22304" spans="1:6" x14ac:dyDescent="0.25">
      <c r="A22304" s="40"/>
      <c r="F22304" s="509"/>
    </row>
    <row r="22305" spans="1:6" x14ac:dyDescent="0.25">
      <c r="A22305" s="40"/>
      <c r="F22305" s="509"/>
    </row>
    <row r="22306" spans="1:6" x14ac:dyDescent="0.25">
      <c r="A22306" s="40"/>
      <c r="F22306" s="509"/>
    </row>
    <row r="22307" spans="1:6" x14ac:dyDescent="0.25">
      <c r="A22307" s="40"/>
      <c r="F22307" s="509"/>
    </row>
    <row r="22308" spans="1:6" x14ac:dyDescent="0.25">
      <c r="A22308" s="40"/>
      <c r="F22308" s="509"/>
    </row>
    <row r="22309" spans="1:6" x14ac:dyDescent="0.25">
      <c r="A22309" s="40"/>
      <c r="F22309" s="509"/>
    </row>
    <row r="22310" spans="1:6" x14ac:dyDescent="0.25">
      <c r="A22310" s="40"/>
      <c r="F22310" s="509"/>
    </row>
    <row r="22311" spans="1:6" x14ac:dyDescent="0.25">
      <c r="A22311" s="40"/>
      <c r="F22311" s="509"/>
    </row>
    <row r="22312" spans="1:6" x14ac:dyDescent="0.25">
      <c r="A22312" s="40"/>
      <c r="F22312" s="509"/>
    </row>
    <row r="22313" spans="1:6" x14ac:dyDescent="0.25">
      <c r="A22313" s="40"/>
      <c r="F22313" s="509"/>
    </row>
    <row r="22314" spans="1:6" x14ac:dyDescent="0.25">
      <c r="A22314" s="40"/>
      <c r="F22314" s="509"/>
    </row>
    <row r="22315" spans="1:6" x14ac:dyDescent="0.25">
      <c r="A22315" s="40"/>
      <c r="F22315" s="509"/>
    </row>
    <row r="22316" spans="1:6" x14ac:dyDescent="0.25">
      <c r="A22316" s="40"/>
      <c r="F22316" s="509"/>
    </row>
    <row r="22317" spans="1:6" x14ac:dyDescent="0.25">
      <c r="A22317" s="40"/>
      <c r="F22317" s="509"/>
    </row>
    <row r="22318" spans="1:6" x14ac:dyDescent="0.25">
      <c r="A22318" s="40"/>
      <c r="F22318" s="509"/>
    </row>
    <row r="22319" spans="1:6" x14ac:dyDescent="0.25">
      <c r="A22319" s="40"/>
      <c r="F22319" s="509"/>
    </row>
    <row r="22320" spans="1:6" x14ac:dyDescent="0.25">
      <c r="A22320" s="40"/>
      <c r="F22320" s="509"/>
    </row>
    <row r="22321" spans="1:6" x14ac:dyDescent="0.25">
      <c r="A22321" s="40"/>
      <c r="F22321" s="509"/>
    </row>
    <row r="22322" spans="1:6" x14ac:dyDescent="0.25">
      <c r="A22322" s="40"/>
      <c r="F22322" s="509"/>
    </row>
    <row r="22323" spans="1:6" x14ac:dyDescent="0.25">
      <c r="A22323" s="40"/>
      <c r="F22323" s="509"/>
    </row>
    <row r="22324" spans="1:6" x14ac:dyDescent="0.25">
      <c r="A22324" s="40"/>
      <c r="F22324" s="509"/>
    </row>
    <row r="22325" spans="1:6" x14ac:dyDescent="0.25">
      <c r="A22325" s="40"/>
      <c r="F22325" s="509"/>
    </row>
    <row r="22326" spans="1:6" x14ac:dyDescent="0.25">
      <c r="A22326" s="40"/>
      <c r="F22326" s="509"/>
    </row>
    <row r="22327" spans="1:6" x14ac:dyDescent="0.25">
      <c r="A22327" s="40"/>
      <c r="F22327" s="509"/>
    </row>
    <row r="22328" spans="1:6" x14ac:dyDescent="0.25">
      <c r="A22328" s="40"/>
      <c r="F22328" s="509"/>
    </row>
    <row r="22329" spans="1:6" x14ac:dyDescent="0.25">
      <c r="A22329" s="40"/>
      <c r="F22329" s="509"/>
    </row>
    <row r="22330" spans="1:6" x14ac:dyDescent="0.25">
      <c r="A22330" s="40"/>
      <c r="F22330" s="509"/>
    </row>
    <row r="22331" spans="1:6" x14ac:dyDescent="0.25">
      <c r="A22331" s="40"/>
      <c r="F22331" s="509"/>
    </row>
    <row r="22332" spans="1:6" x14ac:dyDescent="0.25">
      <c r="A22332" s="40"/>
      <c r="F22332" s="509"/>
    </row>
    <row r="22333" spans="1:6" x14ac:dyDescent="0.25">
      <c r="A22333" s="40"/>
      <c r="F22333" s="509"/>
    </row>
    <row r="22334" spans="1:6" x14ac:dyDescent="0.25">
      <c r="A22334" s="40"/>
      <c r="F22334" s="509"/>
    </row>
    <row r="22335" spans="1:6" x14ac:dyDescent="0.25">
      <c r="A22335" s="40"/>
      <c r="F22335" s="509"/>
    </row>
    <row r="22336" spans="1:6" x14ac:dyDescent="0.25">
      <c r="A22336" s="40"/>
      <c r="F22336" s="509"/>
    </row>
    <row r="22337" spans="1:6" x14ac:dyDescent="0.25">
      <c r="A22337" s="40"/>
      <c r="F22337" s="509"/>
    </row>
    <row r="22338" spans="1:6" x14ac:dyDescent="0.25">
      <c r="A22338" s="40"/>
      <c r="F22338" s="509"/>
    </row>
    <row r="22339" spans="1:6" x14ac:dyDescent="0.25">
      <c r="A22339" s="40"/>
      <c r="F22339" s="509"/>
    </row>
    <row r="22340" spans="1:6" x14ac:dyDescent="0.25">
      <c r="A22340" s="40"/>
      <c r="F22340" s="509"/>
    </row>
    <row r="22341" spans="1:6" x14ac:dyDescent="0.25">
      <c r="A22341" s="40"/>
      <c r="F22341" s="509"/>
    </row>
    <row r="22342" spans="1:6" x14ac:dyDescent="0.25">
      <c r="A22342" s="40"/>
      <c r="F22342" s="509"/>
    </row>
    <row r="22343" spans="1:6" x14ac:dyDescent="0.25">
      <c r="A22343" s="40"/>
      <c r="F22343" s="509"/>
    </row>
    <row r="22344" spans="1:6" x14ac:dyDescent="0.25">
      <c r="A22344" s="40"/>
      <c r="F22344" s="509"/>
    </row>
    <row r="22345" spans="1:6" x14ac:dyDescent="0.25">
      <c r="A22345" s="40"/>
      <c r="F22345" s="509"/>
    </row>
    <row r="22346" spans="1:6" x14ac:dyDescent="0.25">
      <c r="A22346" s="40"/>
      <c r="F22346" s="509"/>
    </row>
    <row r="22347" spans="1:6" x14ac:dyDescent="0.25">
      <c r="A22347" s="40"/>
      <c r="F22347" s="509"/>
    </row>
    <row r="22348" spans="1:6" x14ac:dyDescent="0.25">
      <c r="A22348" s="40"/>
      <c r="F22348" s="509"/>
    </row>
    <row r="22349" spans="1:6" x14ac:dyDescent="0.25">
      <c r="A22349" s="40"/>
      <c r="F22349" s="509"/>
    </row>
    <row r="22350" spans="1:6" x14ac:dyDescent="0.25">
      <c r="A22350" s="40"/>
      <c r="F22350" s="509"/>
    </row>
    <row r="22351" spans="1:6" x14ac:dyDescent="0.25">
      <c r="A22351" s="40"/>
      <c r="F22351" s="509"/>
    </row>
    <row r="22352" spans="1:6" x14ac:dyDescent="0.25">
      <c r="A22352" s="40"/>
      <c r="F22352" s="509"/>
    </row>
    <row r="22353" spans="1:6" x14ac:dyDescent="0.25">
      <c r="A22353" s="40"/>
      <c r="F22353" s="509"/>
    </row>
    <row r="22354" spans="1:6" x14ac:dyDescent="0.25">
      <c r="A22354" s="40"/>
      <c r="F22354" s="509"/>
    </row>
    <row r="22355" spans="1:6" x14ac:dyDescent="0.25">
      <c r="A22355" s="40"/>
      <c r="F22355" s="509"/>
    </row>
    <row r="22356" spans="1:6" x14ac:dyDescent="0.25">
      <c r="A22356" s="40"/>
      <c r="F22356" s="509"/>
    </row>
    <row r="22357" spans="1:6" x14ac:dyDescent="0.25">
      <c r="A22357" s="40"/>
      <c r="F22357" s="509"/>
    </row>
    <row r="22358" spans="1:6" x14ac:dyDescent="0.25">
      <c r="A22358" s="40"/>
      <c r="F22358" s="509"/>
    </row>
    <row r="22359" spans="1:6" x14ac:dyDescent="0.25">
      <c r="A22359" s="40"/>
      <c r="F22359" s="509"/>
    </row>
    <row r="22360" spans="1:6" x14ac:dyDescent="0.25">
      <c r="A22360" s="40"/>
      <c r="F22360" s="509"/>
    </row>
    <row r="22361" spans="1:6" x14ac:dyDescent="0.25">
      <c r="A22361" s="40"/>
      <c r="F22361" s="509"/>
    </row>
    <row r="22362" spans="1:6" x14ac:dyDescent="0.25">
      <c r="A22362" s="40"/>
      <c r="F22362" s="509"/>
    </row>
    <row r="22363" spans="1:6" x14ac:dyDescent="0.25">
      <c r="A22363" s="40"/>
      <c r="F22363" s="509"/>
    </row>
    <row r="22364" spans="1:6" x14ac:dyDescent="0.25">
      <c r="A22364" s="40"/>
      <c r="F22364" s="509"/>
    </row>
    <row r="22365" spans="1:6" x14ac:dyDescent="0.25">
      <c r="A22365" s="40"/>
      <c r="F22365" s="509"/>
    </row>
    <row r="22366" spans="1:6" x14ac:dyDescent="0.25">
      <c r="A22366" s="40"/>
      <c r="F22366" s="509"/>
    </row>
    <row r="22367" spans="1:6" x14ac:dyDescent="0.25">
      <c r="A22367" s="40"/>
      <c r="F22367" s="509"/>
    </row>
    <row r="22368" spans="1:6" x14ac:dyDescent="0.25">
      <c r="A22368" s="40"/>
      <c r="F22368" s="509"/>
    </row>
    <row r="22369" spans="1:6" x14ac:dyDescent="0.25">
      <c r="A22369" s="40"/>
      <c r="F22369" s="509"/>
    </row>
    <row r="22370" spans="1:6" x14ac:dyDescent="0.25">
      <c r="A22370" s="40"/>
      <c r="F22370" s="509"/>
    </row>
    <row r="22371" spans="1:6" x14ac:dyDescent="0.25">
      <c r="A22371" s="40"/>
      <c r="F22371" s="509"/>
    </row>
    <row r="22372" spans="1:6" x14ac:dyDescent="0.25">
      <c r="A22372" s="40"/>
      <c r="F22372" s="509"/>
    </row>
    <row r="22373" spans="1:6" x14ac:dyDescent="0.25">
      <c r="A22373" s="40"/>
      <c r="F22373" s="509"/>
    </row>
    <row r="22374" spans="1:6" x14ac:dyDescent="0.25">
      <c r="A22374" s="40"/>
      <c r="F22374" s="509"/>
    </row>
    <row r="22375" spans="1:6" x14ac:dyDescent="0.25">
      <c r="A22375" s="40"/>
      <c r="F22375" s="509"/>
    </row>
    <row r="22376" spans="1:6" x14ac:dyDescent="0.25">
      <c r="A22376" s="40"/>
      <c r="F22376" s="509"/>
    </row>
    <row r="22377" spans="1:6" x14ac:dyDescent="0.25">
      <c r="A22377" s="40"/>
      <c r="F22377" s="509"/>
    </row>
    <row r="22378" spans="1:6" x14ac:dyDescent="0.25">
      <c r="A22378" s="40"/>
      <c r="F22378" s="509"/>
    </row>
    <row r="22379" spans="1:6" x14ac:dyDescent="0.25">
      <c r="A22379" s="40"/>
      <c r="F22379" s="509"/>
    </row>
    <row r="22380" spans="1:6" x14ac:dyDescent="0.25">
      <c r="A22380" s="40"/>
      <c r="F22380" s="509"/>
    </row>
    <row r="22381" spans="1:6" x14ac:dyDescent="0.25">
      <c r="A22381" s="40"/>
      <c r="F22381" s="509"/>
    </row>
    <row r="22382" spans="1:6" x14ac:dyDescent="0.25">
      <c r="A22382" s="40"/>
      <c r="F22382" s="509"/>
    </row>
    <row r="22383" spans="1:6" x14ac:dyDescent="0.25">
      <c r="A22383" s="40"/>
      <c r="F22383" s="509"/>
    </row>
    <row r="22384" spans="1:6" x14ac:dyDescent="0.25">
      <c r="A22384" s="40"/>
      <c r="F22384" s="509"/>
    </row>
    <row r="22385" spans="1:6" x14ac:dyDescent="0.25">
      <c r="A22385" s="40"/>
      <c r="F22385" s="509"/>
    </row>
    <row r="22386" spans="1:6" x14ac:dyDescent="0.25">
      <c r="A22386" s="40"/>
      <c r="F22386" s="509"/>
    </row>
    <row r="22387" spans="1:6" x14ac:dyDescent="0.25">
      <c r="A22387" s="40"/>
      <c r="F22387" s="509"/>
    </row>
    <row r="22388" spans="1:6" x14ac:dyDescent="0.25">
      <c r="A22388" s="40"/>
      <c r="F22388" s="509"/>
    </row>
    <row r="22389" spans="1:6" x14ac:dyDescent="0.25">
      <c r="A22389" s="40"/>
      <c r="F22389" s="509"/>
    </row>
    <row r="22390" spans="1:6" x14ac:dyDescent="0.25">
      <c r="A22390" s="40"/>
      <c r="F22390" s="509"/>
    </row>
    <row r="22391" spans="1:6" x14ac:dyDescent="0.25">
      <c r="A22391" s="40"/>
      <c r="F22391" s="509"/>
    </row>
    <row r="22392" spans="1:6" x14ac:dyDescent="0.25">
      <c r="A22392" s="40"/>
      <c r="F22392" s="509"/>
    </row>
    <row r="22393" spans="1:6" x14ac:dyDescent="0.25">
      <c r="A22393" s="40"/>
      <c r="F22393" s="509"/>
    </row>
    <row r="22394" spans="1:6" x14ac:dyDescent="0.25">
      <c r="A22394" s="40"/>
      <c r="F22394" s="509"/>
    </row>
    <row r="22395" spans="1:6" x14ac:dyDescent="0.25">
      <c r="A22395" s="40"/>
      <c r="F22395" s="509"/>
    </row>
    <row r="22396" spans="1:6" x14ac:dyDescent="0.25">
      <c r="A22396" s="40"/>
      <c r="F22396" s="509"/>
    </row>
    <row r="22397" spans="1:6" x14ac:dyDescent="0.25">
      <c r="A22397" s="40"/>
      <c r="F22397" s="509"/>
    </row>
    <row r="22398" spans="1:6" x14ac:dyDescent="0.25">
      <c r="A22398" s="40"/>
      <c r="F22398" s="509"/>
    </row>
    <row r="22399" spans="1:6" x14ac:dyDescent="0.25">
      <c r="A22399" s="40"/>
      <c r="F22399" s="509"/>
    </row>
    <row r="22400" spans="1:6" x14ac:dyDescent="0.25">
      <c r="A22400" s="40"/>
      <c r="F22400" s="509"/>
    </row>
    <row r="22401" spans="1:6" x14ac:dyDescent="0.25">
      <c r="A22401" s="40"/>
      <c r="F22401" s="509"/>
    </row>
    <row r="22402" spans="1:6" x14ac:dyDescent="0.25">
      <c r="A22402" s="40"/>
      <c r="F22402" s="509"/>
    </row>
    <row r="22403" spans="1:6" x14ac:dyDescent="0.25">
      <c r="A22403" s="40"/>
      <c r="F22403" s="509"/>
    </row>
    <row r="22404" spans="1:6" x14ac:dyDescent="0.25">
      <c r="A22404" s="40"/>
      <c r="F22404" s="509"/>
    </row>
    <row r="22405" spans="1:6" x14ac:dyDescent="0.25">
      <c r="A22405" s="40"/>
      <c r="F22405" s="509"/>
    </row>
    <row r="22406" spans="1:6" x14ac:dyDescent="0.25">
      <c r="A22406" s="40"/>
      <c r="F22406" s="509"/>
    </row>
    <row r="22407" spans="1:6" x14ac:dyDescent="0.25">
      <c r="A22407" s="40"/>
      <c r="F22407" s="509"/>
    </row>
    <row r="22408" spans="1:6" x14ac:dyDescent="0.25">
      <c r="A22408" s="40"/>
      <c r="F22408" s="509"/>
    </row>
    <row r="22409" spans="1:6" x14ac:dyDescent="0.25">
      <c r="A22409" s="40"/>
      <c r="F22409" s="509"/>
    </row>
    <row r="22410" spans="1:6" x14ac:dyDescent="0.25">
      <c r="A22410" s="40"/>
      <c r="F22410" s="509"/>
    </row>
    <row r="22411" spans="1:6" x14ac:dyDescent="0.25">
      <c r="A22411" s="40"/>
      <c r="F22411" s="509"/>
    </row>
    <row r="22412" spans="1:6" x14ac:dyDescent="0.25">
      <c r="A22412" s="40"/>
      <c r="F22412" s="509"/>
    </row>
    <row r="22413" spans="1:6" x14ac:dyDescent="0.25">
      <c r="A22413" s="40"/>
      <c r="F22413" s="509"/>
    </row>
    <row r="22414" spans="1:6" x14ac:dyDescent="0.25">
      <c r="A22414" s="40"/>
      <c r="F22414" s="509"/>
    </row>
    <row r="22415" spans="1:6" x14ac:dyDescent="0.25">
      <c r="A22415" s="40"/>
      <c r="F22415" s="509"/>
    </row>
    <row r="22416" spans="1:6" x14ac:dyDescent="0.25">
      <c r="A22416" s="40"/>
      <c r="F22416" s="509"/>
    </row>
    <row r="22417" spans="1:6" x14ac:dyDescent="0.25">
      <c r="A22417" s="40"/>
      <c r="F22417" s="509"/>
    </row>
    <row r="22418" spans="1:6" x14ac:dyDescent="0.25">
      <c r="A22418" s="40"/>
      <c r="F22418" s="509"/>
    </row>
    <row r="22419" spans="1:6" x14ac:dyDescent="0.25">
      <c r="A22419" s="40"/>
      <c r="F22419" s="509"/>
    </row>
    <row r="22420" spans="1:6" x14ac:dyDescent="0.25">
      <c r="A22420" s="40"/>
      <c r="F22420" s="509"/>
    </row>
    <row r="22421" spans="1:6" x14ac:dyDescent="0.25">
      <c r="A22421" s="40"/>
      <c r="F22421" s="509"/>
    </row>
    <row r="22422" spans="1:6" x14ac:dyDescent="0.25">
      <c r="A22422" s="40"/>
      <c r="F22422" s="509"/>
    </row>
    <row r="22423" spans="1:6" x14ac:dyDescent="0.25">
      <c r="A22423" s="40"/>
      <c r="F22423" s="509"/>
    </row>
    <row r="22424" spans="1:6" x14ac:dyDescent="0.25">
      <c r="A22424" s="40"/>
      <c r="F22424" s="509"/>
    </row>
    <row r="22425" spans="1:6" x14ac:dyDescent="0.25">
      <c r="A22425" s="40"/>
      <c r="F22425" s="509"/>
    </row>
    <row r="22426" spans="1:6" x14ac:dyDescent="0.25">
      <c r="A22426" s="40"/>
      <c r="F22426" s="509"/>
    </row>
    <row r="22427" spans="1:6" x14ac:dyDescent="0.25">
      <c r="A22427" s="40"/>
      <c r="F22427" s="509"/>
    </row>
    <row r="22428" spans="1:6" x14ac:dyDescent="0.25">
      <c r="A22428" s="40"/>
      <c r="F22428" s="509"/>
    </row>
    <row r="22429" spans="1:6" x14ac:dyDescent="0.25">
      <c r="A22429" s="40"/>
      <c r="F22429" s="509"/>
    </row>
    <row r="22430" spans="1:6" x14ac:dyDescent="0.25">
      <c r="A22430" s="40"/>
      <c r="F22430" s="509"/>
    </row>
    <row r="22431" spans="1:6" x14ac:dyDescent="0.25">
      <c r="A22431" s="40"/>
      <c r="F22431" s="509"/>
    </row>
    <row r="22432" spans="1:6" x14ac:dyDescent="0.25">
      <c r="A22432" s="40"/>
      <c r="F22432" s="509"/>
    </row>
    <row r="22433" spans="1:6" x14ac:dyDescent="0.25">
      <c r="A22433" s="40"/>
      <c r="F22433" s="509"/>
    </row>
    <row r="22434" spans="1:6" x14ac:dyDescent="0.25">
      <c r="A22434" s="40"/>
      <c r="F22434" s="509"/>
    </row>
    <row r="22435" spans="1:6" x14ac:dyDescent="0.25">
      <c r="A22435" s="40"/>
      <c r="F22435" s="509"/>
    </row>
    <row r="22436" spans="1:6" x14ac:dyDescent="0.25">
      <c r="A22436" s="40"/>
      <c r="F22436" s="509"/>
    </row>
    <row r="22437" spans="1:6" x14ac:dyDescent="0.25">
      <c r="A22437" s="40"/>
      <c r="F22437" s="509"/>
    </row>
    <row r="22438" spans="1:6" x14ac:dyDescent="0.25">
      <c r="A22438" s="40"/>
      <c r="F22438" s="509"/>
    </row>
    <row r="22439" spans="1:6" x14ac:dyDescent="0.25">
      <c r="A22439" s="40"/>
      <c r="F22439" s="509"/>
    </row>
    <row r="22440" spans="1:6" x14ac:dyDescent="0.25">
      <c r="A22440" s="40"/>
      <c r="F22440" s="509"/>
    </row>
    <row r="22441" spans="1:6" x14ac:dyDescent="0.25">
      <c r="A22441" s="40"/>
      <c r="F22441" s="509"/>
    </row>
    <row r="22442" spans="1:6" x14ac:dyDescent="0.25">
      <c r="A22442" s="40"/>
      <c r="F22442" s="509"/>
    </row>
    <row r="22443" spans="1:6" x14ac:dyDescent="0.25">
      <c r="A22443" s="40"/>
      <c r="F22443" s="509"/>
    </row>
    <row r="22444" spans="1:6" x14ac:dyDescent="0.25">
      <c r="A22444" s="40"/>
      <c r="F22444" s="509"/>
    </row>
    <row r="22445" spans="1:6" x14ac:dyDescent="0.25">
      <c r="A22445" s="40"/>
      <c r="F22445" s="509"/>
    </row>
    <row r="22446" spans="1:6" x14ac:dyDescent="0.25">
      <c r="A22446" s="40"/>
      <c r="F22446" s="509"/>
    </row>
    <row r="22447" spans="1:6" x14ac:dyDescent="0.25">
      <c r="A22447" s="40"/>
      <c r="F22447" s="509"/>
    </row>
    <row r="22448" spans="1:6" x14ac:dyDescent="0.25">
      <c r="A22448" s="40"/>
      <c r="F22448" s="509"/>
    </row>
    <row r="22449" spans="1:6" x14ac:dyDescent="0.25">
      <c r="A22449" s="40"/>
      <c r="F22449" s="509"/>
    </row>
    <row r="22450" spans="1:6" x14ac:dyDescent="0.25">
      <c r="A22450" s="40"/>
      <c r="F22450" s="509"/>
    </row>
    <row r="22451" spans="1:6" x14ac:dyDescent="0.25">
      <c r="A22451" s="40"/>
      <c r="F22451" s="509"/>
    </row>
    <row r="22452" spans="1:6" x14ac:dyDescent="0.25">
      <c r="A22452" s="40"/>
      <c r="F22452" s="509"/>
    </row>
    <row r="22453" spans="1:6" x14ac:dyDescent="0.25">
      <c r="A22453" s="40"/>
      <c r="F22453" s="509"/>
    </row>
    <row r="22454" spans="1:6" x14ac:dyDescent="0.25">
      <c r="A22454" s="40"/>
      <c r="F22454" s="509"/>
    </row>
    <row r="22455" spans="1:6" x14ac:dyDescent="0.25">
      <c r="A22455" s="40"/>
      <c r="F22455" s="509"/>
    </row>
    <row r="22456" spans="1:6" x14ac:dyDescent="0.25">
      <c r="A22456" s="40"/>
      <c r="F22456" s="509"/>
    </row>
    <row r="22457" spans="1:6" x14ac:dyDescent="0.25">
      <c r="A22457" s="40"/>
      <c r="F22457" s="509"/>
    </row>
    <row r="22458" spans="1:6" x14ac:dyDescent="0.25">
      <c r="A22458" s="40"/>
      <c r="F22458" s="509"/>
    </row>
    <row r="22459" spans="1:6" x14ac:dyDescent="0.25">
      <c r="A22459" s="40"/>
      <c r="F22459" s="509"/>
    </row>
    <row r="22460" spans="1:6" x14ac:dyDescent="0.25">
      <c r="A22460" s="40"/>
      <c r="F22460" s="509"/>
    </row>
    <row r="22461" spans="1:6" x14ac:dyDescent="0.25">
      <c r="A22461" s="40"/>
      <c r="F22461" s="509"/>
    </row>
    <row r="22462" spans="1:6" x14ac:dyDescent="0.25">
      <c r="A22462" s="40"/>
      <c r="F22462" s="509"/>
    </row>
    <row r="22463" spans="1:6" x14ac:dyDescent="0.25">
      <c r="A22463" s="40"/>
      <c r="F22463" s="509"/>
    </row>
    <row r="22464" spans="1:6" x14ac:dyDescent="0.25">
      <c r="A22464" s="40"/>
      <c r="F22464" s="509"/>
    </row>
    <row r="22465" spans="1:6" x14ac:dyDescent="0.25">
      <c r="A22465" s="40"/>
      <c r="F22465" s="509"/>
    </row>
    <row r="22466" spans="1:6" x14ac:dyDescent="0.25">
      <c r="A22466" s="40"/>
      <c r="F22466" s="509"/>
    </row>
    <row r="22467" spans="1:6" x14ac:dyDescent="0.25">
      <c r="A22467" s="40"/>
      <c r="F22467" s="509"/>
    </row>
    <row r="22468" spans="1:6" x14ac:dyDescent="0.25">
      <c r="A22468" s="40"/>
      <c r="F22468" s="509"/>
    </row>
    <row r="22469" spans="1:6" x14ac:dyDescent="0.25">
      <c r="A22469" s="40"/>
      <c r="F22469" s="509"/>
    </row>
    <row r="22470" spans="1:6" x14ac:dyDescent="0.25">
      <c r="A22470" s="40"/>
      <c r="F22470" s="509"/>
    </row>
    <row r="22471" spans="1:6" x14ac:dyDescent="0.25">
      <c r="A22471" s="40"/>
      <c r="F22471" s="509"/>
    </row>
    <row r="22472" spans="1:6" x14ac:dyDescent="0.25">
      <c r="A22472" s="40"/>
      <c r="F22472" s="509"/>
    </row>
    <row r="22473" spans="1:6" x14ac:dyDescent="0.25">
      <c r="A22473" s="40"/>
      <c r="F22473" s="509"/>
    </row>
    <row r="22474" spans="1:6" x14ac:dyDescent="0.25">
      <c r="A22474" s="40"/>
      <c r="F22474" s="509"/>
    </row>
    <row r="22475" spans="1:6" x14ac:dyDescent="0.25">
      <c r="A22475" s="40"/>
      <c r="F22475" s="509"/>
    </row>
    <row r="22476" spans="1:6" x14ac:dyDescent="0.25">
      <c r="A22476" s="40"/>
      <c r="F22476" s="509"/>
    </row>
    <row r="22477" spans="1:6" x14ac:dyDescent="0.25">
      <c r="A22477" s="40"/>
      <c r="F22477" s="509"/>
    </row>
    <row r="22478" spans="1:6" x14ac:dyDescent="0.25">
      <c r="A22478" s="40"/>
      <c r="F22478" s="509"/>
    </row>
    <row r="22479" spans="1:6" x14ac:dyDescent="0.25">
      <c r="A22479" s="40"/>
      <c r="F22479" s="509"/>
    </row>
    <row r="22480" spans="1:6" x14ac:dyDescent="0.25">
      <c r="A22480" s="40"/>
      <c r="F22480" s="509"/>
    </row>
    <row r="22481" spans="1:6" x14ac:dyDescent="0.25">
      <c r="A22481" s="40"/>
      <c r="F22481" s="509"/>
    </row>
    <row r="22482" spans="1:6" x14ac:dyDescent="0.25">
      <c r="A22482" s="40"/>
      <c r="F22482" s="509"/>
    </row>
    <row r="22483" spans="1:6" x14ac:dyDescent="0.25">
      <c r="A22483" s="40"/>
      <c r="F22483" s="509"/>
    </row>
    <row r="22484" spans="1:6" x14ac:dyDescent="0.25">
      <c r="A22484" s="40"/>
      <c r="F22484" s="509"/>
    </row>
    <row r="22485" spans="1:6" x14ac:dyDescent="0.25">
      <c r="A22485" s="40"/>
      <c r="F22485" s="509"/>
    </row>
    <row r="22486" spans="1:6" x14ac:dyDescent="0.25">
      <c r="A22486" s="40"/>
      <c r="F22486" s="509"/>
    </row>
    <row r="22487" spans="1:6" x14ac:dyDescent="0.25">
      <c r="A22487" s="40"/>
      <c r="F22487" s="509"/>
    </row>
    <row r="22488" spans="1:6" x14ac:dyDescent="0.25">
      <c r="A22488" s="40"/>
      <c r="F22488" s="509"/>
    </row>
    <row r="22489" spans="1:6" x14ac:dyDescent="0.25">
      <c r="A22489" s="40"/>
      <c r="F22489" s="509"/>
    </row>
    <row r="22490" spans="1:6" x14ac:dyDescent="0.25">
      <c r="A22490" s="40"/>
      <c r="F22490" s="509"/>
    </row>
    <row r="22491" spans="1:6" x14ac:dyDescent="0.25">
      <c r="A22491" s="40"/>
      <c r="F22491" s="509"/>
    </row>
    <row r="22492" spans="1:6" x14ac:dyDescent="0.25">
      <c r="A22492" s="40"/>
      <c r="F22492" s="509"/>
    </row>
    <row r="22493" spans="1:6" x14ac:dyDescent="0.25">
      <c r="A22493" s="40"/>
      <c r="F22493" s="509"/>
    </row>
    <row r="22494" spans="1:6" x14ac:dyDescent="0.25">
      <c r="A22494" s="40"/>
      <c r="F22494" s="509"/>
    </row>
    <row r="22495" spans="1:6" x14ac:dyDescent="0.25">
      <c r="A22495" s="40"/>
      <c r="F22495" s="509"/>
    </row>
    <row r="22496" spans="1:6" x14ac:dyDescent="0.25">
      <c r="A22496" s="40"/>
      <c r="F22496" s="509"/>
    </row>
    <row r="22497" spans="1:6" x14ac:dyDescent="0.25">
      <c r="A22497" s="40"/>
      <c r="F22497" s="509"/>
    </row>
    <row r="22498" spans="1:6" x14ac:dyDescent="0.25">
      <c r="A22498" s="40"/>
      <c r="F22498" s="509"/>
    </row>
    <row r="22499" spans="1:6" x14ac:dyDescent="0.25">
      <c r="A22499" s="40"/>
      <c r="F22499" s="509"/>
    </row>
    <row r="22500" spans="1:6" x14ac:dyDescent="0.25">
      <c r="A22500" s="40"/>
      <c r="F22500" s="509"/>
    </row>
    <row r="22501" spans="1:6" x14ac:dyDescent="0.25">
      <c r="A22501" s="40"/>
      <c r="F22501" s="509"/>
    </row>
    <row r="22502" spans="1:6" x14ac:dyDescent="0.25">
      <c r="A22502" s="40"/>
      <c r="F22502" s="509"/>
    </row>
    <row r="22503" spans="1:6" x14ac:dyDescent="0.25">
      <c r="A22503" s="40"/>
      <c r="F22503" s="509"/>
    </row>
    <row r="22504" spans="1:6" x14ac:dyDescent="0.25">
      <c r="A22504" s="40"/>
      <c r="F22504" s="509"/>
    </row>
    <row r="22505" spans="1:6" x14ac:dyDescent="0.25">
      <c r="A22505" s="40"/>
      <c r="F22505" s="509"/>
    </row>
    <row r="22506" spans="1:6" x14ac:dyDescent="0.25">
      <c r="A22506" s="40"/>
      <c r="F22506" s="509"/>
    </row>
    <row r="22507" spans="1:6" x14ac:dyDescent="0.25">
      <c r="A22507" s="40"/>
      <c r="F22507" s="509"/>
    </row>
    <row r="22508" spans="1:6" x14ac:dyDescent="0.25">
      <c r="A22508" s="40"/>
      <c r="F22508" s="509"/>
    </row>
    <row r="22509" spans="1:6" x14ac:dyDescent="0.25">
      <c r="A22509" s="40"/>
      <c r="F22509" s="509"/>
    </row>
    <row r="22510" spans="1:6" x14ac:dyDescent="0.25">
      <c r="A22510" s="40"/>
      <c r="F22510" s="509"/>
    </row>
    <row r="22511" spans="1:6" x14ac:dyDescent="0.25">
      <c r="A22511" s="40"/>
      <c r="F22511" s="509"/>
    </row>
    <row r="22512" spans="1:6" x14ac:dyDescent="0.25">
      <c r="A22512" s="40"/>
      <c r="F22512" s="509"/>
    </row>
    <row r="22513" spans="1:6" x14ac:dyDescent="0.25">
      <c r="A22513" s="40"/>
      <c r="F22513" s="509"/>
    </row>
    <row r="22514" spans="1:6" x14ac:dyDescent="0.25">
      <c r="A22514" s="40"/>
      <c r="F22514" s="509"/>
    </row>
    <row r="22515" spans="1:6" x14ac:dyDescent="0.25">
      <c r="A22515" s="40"/>
      <c r="F22515" s="509"/>
    </row>
    <row r="22516" spans="1:6" x14ac:dyDescent="0.25">
      <c r="A22516" s="40"/>
      <c r="F22516" s="509"/>
    </row>
    <row r="22517" spans="1:6" x14ac:dyDescent="0.25">
      <c r="A22517" s="40"/>
      <c r="F22517" s="509"/>
    </row>
    <row r="22518" spans="1:6" x14ac:dyDescent="0.25">
      <c r="A22518" s="40"/>
      <c r="F22518" s="509"/>
    </row>
    <row r="22519" spans="1:6" x14ac:dyDescent="0.25">
      <c r="A22519" s="40"/>
      <c r="F22519" s="509"/>
    </row>
    <row r="22520" spans="1:6" x14ac:dyDescent="0.25">
      <c r="A22520" s="40"/>
      <c r="F22520" s="509"/>
    </row>
    <row r="22521" spans="1:6" x14ac:dyDescent="0.25">
      <c r="A22521" s="40"/>
      <c r="F22521" s="509"/>
    </row>
    <row r="22522" spans="1:6" x14ac:dyDescent="0.25">
      <c r="A22522" s="40"/>
      <c r="F22522" s="509"/>
    </row>
    <row r="22523" spans="1:6" x14ac:dyDescent="0.25">
      <c r="A22523" s="40"/>
      <c r="F22523" s="509"/>
    </row>
    <row r="22524" spans="1:6" x14ac:dyDescent="0.25">
      <c r="A22524" s="40"/>
      <c r="F22524" s="509"/>
    </row>
    <row r="22525" spans="1:6" x14ac:dyDescent="0.25">
      <c r="A22525" s="40"/>
      <c r="F22525" s="509"/>
    </row>
    <row r="22526" spans="1:6" x14ac:dyDescent="0.25">
      <c r="A22526" s="40"/>
      <c r="F22526" s="509"/>
    </row>
    <row r="22527" spans="1:6" x14ac:dyDescent="0.25">
      <c r="A22527" s="40"/>
      <c r="F22527" s="509"/>
    </row>
    <row r="22528" spans="1:6" x14ac:dyDescent="0.25">
      <c r="A22528" s="40"/>
      <c r="F22528" s="509"/>
    </row>
    <row r="22529" spans="1:6" x14ac:dyDescent="0.25">
      <c r="A22529" s="40"/>
      <c r="F22529" s="509"/>
    </row>
    <row r="22530" spans="1:6" x14ac:dyDescent="0.25">
      <c r="A22530" s="40"/>
      <c r="F22530" s="509"/>
    </row>
    <row r="22531" spans="1:6" x14ac:dyDescent="0.25">
      <c r="A22531" s="40"/>
      <c r="F22531" s="509"/>
    </row>
    <row r="22532" spans="1:6" x14ac:dyDescent="0.25">
      <c r="A22532" s="40"/>
      <c r="F22532" s="509"/>
    </row>
    <row r="22533" spans="1:6" x14ac:dyDescent="0.25">
      <c r="A22533" s="40"/>
      <c r="F22533" s="509"/>
    </row>
    <row r="22534" spans="1:6" x14ac:dyDescent="0.25">
      <c r="A22534" s="40"/>
      <c r="F22534" s="509"/>
    </row>
    <row r="22535" spans="1:6" x14ac:dyDescent="0.25">
      <c r="A22535" s="40"/>
      <c r="F22535" s="509"/>
    </row>
    <row r="22536" spans="1:6" x14ac:dyDescent="0.25">
      <c r="A22536" s="40"/>
      <c r="F22536" s="509"/>
    </row>
    <row r="22537" spans="1:6" x14ac:dyDescent="0.25">
      <c r="A22537" s="40"/>
      <c r="F22537" s="509"/>
    </row>
    <row r="22538" spans="1:6" x14ac:dyDescent="0.25">
      <c r="A22538" s="40"/>
      <c r="F22538" s="509"/>
    </row>
    <row r="22539" spans="1:6" x14ac:dyDescent="0.25">
      <c r="A22539" s="40"/>
      <c r="F22539" s="509"/>
    </row>
    <row r="22540" spans="1:6" x14ac:dyDescent="0.25">
      <c r="A22540" s="40"/>
      <c r="F22540" s="509"/>
    </row>
    <row r="22541" spans="1:6" x14ac:dyDescent="0.25">
      <c r="A22541" s="40"/>
      <c r="F22541" s="509"/>
    </row>
    <row r="22542" spans="1:6" x14ac:dyDescent="0.25">
      <c r="A22542" s="40"/>
      <c r="F22542" s="509"/>
    </row>
    <row r="22543" spans="1:6" x14ac:dyDescent="0.25">
      <c r="A22543" s="40"/>
      <c r="F22543" s="509"/>
    </row>
    <row r="22544" spans="1:6" x14ac:dyDescent="0.25">
      <c r="A22544" s="40"/>
      <c r="F22544" s="509"/>
    </row>
    <row r="22545" spans="1:6" x14ac:dyDescent="0.25">
      <c r="A22545" s="40"/>
      <c r="F22545" s="509"/>
    </row>
    <row r="22546" spans="1:6" x14ac:dyDescent="0.25">
      <c r="A22546" s="40"/>
      <c r="F22546" s="509"/>
    </row>
    <row r="22547" spans="1:6" x14ac:dyDescent="0.25">
      <c r="A22547" s="40"/>
      <c r="F22547" s="509"/>
    </row>
    <row r="22548" spans="1:6" x14ac:dyDescent="0.25">
      <c r="A22548" s="40"/>
      <c r="F22548" s="509"/>
    </row>
    <row r="22549" spans="1:6" x14ac:dyDescent="0.25">
      <c r="A22549" s="40"/>
      <c r="F22549" s="509"/>
    </row>
    <row r="22550" spans="1:6" x14ac:dyDescent="0.25">
      <c r="A22550" s="40"/>
      <c r="F22550" s="509"/>
    </row>
    <row r="22551" spans="1:6" x14ac:dyDescent="0.25">
      <c r="A22551" s="40"/>
      <c r="F22551" s="509"/>
    </row>
    <row r="22552" spans="1:6" x14ac:dyDescent="0.25">
      <c r="A22552" s="40"/>
      <c r="F22552" s="509"/>
    </row>
    <row r="22553" spans="1:6" x14ac:dyDescent="0.25">
      <c r="A22553" s="40"/>
      <c r="F22553" s="509"/>
    </row>
    <row r="22554" spans="1:6" x14ac:dyDescent="0.25">
      <c r="A22554" s="40"/>
      <c r="F22554" s="509"/>
    </row>
    <row r="22555" spans="1:6" x14ac:dyDescent="0.25">
      <c r="A22555" s="40"/>
      <c r="F22555" s="509"/>
    </row>
    <row r="22556" spans="1:6" x14ac:dyDescent="0.25">
      <c r="A22556" s="40"/>
      <c r="F22556" s="509"/>
    </row>
    <row r="22557" spans="1:6" x14ac:dyDescent="0.25">
      <c r="A22557" s="40"/>
      <c r="F22557" s="509"/>
    </row>
    <row r="22558" spans="1:6" x14ac:dyDescent="0.25">
      <c r="A22558" s="40"/>
      <c r="F22558" s="509"/>
    </row>
    <row r="22559" spans="1:6" x14ac:dyDescent="0.25">
      <c r="A22559" s="40"/>
      <c r="F22559" s="509"/>
    </row>
    <row r="22560" spans="1:6" x14ac:dyDescent="0.25">
      <c r="A22560" s="40"/>
      <c r="F22560" s="509"/>
    </row>
    <row r="22561" spans="1:6" x14ac:dyDescent="0.25">
      <c r="A22561" s="40"/>
      <c r="F22561" s="509"/>
    </row>
    <row r="22562" spans="1:6" x14ac:dyDescent="0.25">
      <c r="A22562" s="40"/>
      <c r="F22562" s="509"/>
    </row>
    <row r="22563" spans="1:6" x14ac:dyDescent="0.25">
      <c r="A22563" s="40"/>
      <c r="F22563" s="509"/>
    </row>
    <row r="22564" spans="1:6" x14ac:dyDescent="0.25">
      <c r="A22564" s="40"/>
      <c r="F22564" s="509"/>
    </row>
    <row r="22565" spans="1:6" x14ac:dyDescent="0.25">
      <c r="A22565" s="40"/>
      <c r="F22565" s="509"/>
    </row>
    <row r="22566" spans="1:6" x14ac:dyDescent="0.25">
      <c r="A22566" s="40"/>
      <c r="F22566" s="509"/>
    </row>
    <row r="22567" spans="1:6" x14ac:dyDescent="0.25">
      <c r="A22567" s="40"/>
      <c r="F22567" s="509"/>
    </row>
    <row r="22568" spans="1:6" x14ac:dyDescent="0.25">
      <c r="A22568" s="40"/>
      <c r="F22568" s="509"/>
    </row>
    <row r="22569" spans="1:6" x14ac:dyDescent="0.25">
      <c r="A22569" s="40"/>
      <c r="F22569" s="509"/>
    </row>
    <row r="22570" spans="1:6" x14ac:dyDescent="0.25">
      <c r="A22570" s="40"/>
      <c r="F22570" s="509"/>
    </row>
    <row r="22571" spans="1:6" x14ac:dyDescent="0.25">
      <c r="A22571" s="40"/>
      <c r="F22571" s="509"/>
    </row>
    <row r="22572" spans="1:6" x14ac:dyDescent="0.25">
      <c r="A22572" s="40"/>
      <c r="F22572" s="509"/>
    </row>
    <row r="22573" spans="1:6" x14ac:dyDescent="0.25">
      <c r="A22573" s="40"/>
      <c r="F22573" s="509"/>
    </row>
    <row r="22574" spans="1:6" x14ac:dyDescent="0.25">
      <c r="A22574" s="40"/>
      <c r="F22574" s="509"/>
    </row>
    <row r="22575" spans="1:6" x14ac:dyDescent="0.25">
      <c r="A22575" s="40"/>
      <c r="F22575" s="509"/>
    </row>
    <row r="22576" spans="1:6" x14ac:dyDescent="0.25">
      <c r="A22576" s="40"/>
      <c r="F22576" s="509"/>
    </row>
    <row r="22577" spans="1:6" x14ac:dyDescent="0.25">
      <c r="A22577" s="40"/>
      <c r="F22577" s="509"/>
    </row>
    <row r="22578" spans="1:6" x14ac:dyDescent="0.25">
      <c r="A22578" s="40"/>
      <c r="F22578" s="509"/>
    </row>
    <row r="22579" spans="1:6" x14ac:dyDescent="0.25">
      <c r="A22579" s="40"/>
      <c r="F22579" s="509"/>
    </row>
    <row r="22580" spans="1:6" x14ac:dyDescent="0.25">
      <c r="A22580" s="40"/>
      <c r="F22580" s="509"/>
    </row>
    <row r="22581" spans="1:6" x14ac:dyDescent="0.25">
      <c r="A22581" s="40"/>
      <c r="F22581" s="509"/>
    </row>
    <row r="22582" spans="1:6" x14ac:dyDescent="0.25">
      <c r="A22582" s="40"/>
      <c r="F22582" s="509"/>
    </row>
    <row r="22583" spans="1:6" x14ac:dyDescent="0.25">
      <c r="A22583" s="40"/>
      <c r="F22583" s="509"/>
    </row>
    <row r="22584" spans="1:6" x14ac:dyDescent="0.25">
      <c r="A22584" s="40"/>
      <c r="F22584" s="509"/>
    </row>
    <row r="22585" spans="1:6" x14ac:dyDescent="0.25">
      <c r="A22585" s="40"/>
      <c r="F22585" s="509"/>
    </row>
    <row r="22586" spans="1:6" x14ac:dyDescent="0.25">
      <c r="A22586" s="40"/>
      <c r="F22586" s="509"/>
    </row>
    <row r="22587" spans="1:6" x14ac:dyDescent="0.25">
      <c r="A22587" s="40"/>
      <c r="F22587" s="509"/>
    </row>
    <row r="22588" spans="1:6" x14ac:dyDescent="0.25">
      <c r="A22588" s="40"/>
      <c r="F22588" s="509"/>
    </row>
    <row r="22589" spans="1:6" x14ac:dyDescent="0.25">
      <c r="A22589" s="40"/>
      <c r="F22589" s="509"/>
    </row>
    <row r="22590" spans="1:6" x14ac:dyDescent="0.25">
      <c r="A22590" s="40"/>
      <c r="F22590" s="509"/>
    </row>
    <row r="22591" spans="1:6" x14ac:dyDescent="0.25">
      <c r="A22591" s="40"/>
      <c r="F22591" s="509"/>
    </row>
    <row r="22592" spans="1:6" x14ac:dyDescent="0.25">
      <c r="A22592" s="40"/>
      <c r="F22592" s="509"/>
    </row>
    <row r="22593" spans="1:6" x14ac:dyDescent="0.25">
      <c r="A22593" s="40"/>
      <c r="F22593" s="509"/>
    </row>
    <row r="22594" spans="1:6" x14ac:dyDescent="0.25">
      <c r="A22594" s="40"/>
      <c r="F22594" s="509"/>
    </row>
    <row r="22595" spans="1:6" x14ac:dyDescent="0.25">
      <c r="A22595" s="40"/>
      <c r="F22595" s="509"/>
    </row>
    <row r="22596" spans="1:6" x14ac:dyDescent="0.25">
      <c r="A22596" s="40"/>
      <c r="F22596" s="509"/>
    </row>
    <row r="22597" spans="1:6" x14ac:dyDescent="0.25">
      <c r="A22597" s="40"/>
      <c r="F22597" s="509"/>
    </row>
    <row r="22598" spans="1:6" x14ac:dyDescent="0.25">
      <c r="A22598" s="40"/>
      <c r="F22598" s="509"/>
    </row>
    <row r="22599" spans="1:6" x14ac:dyDescent="0.25">
      <c r="A22599" s="40"/>
      <c r="F22599" s="509"/>
    </row>
    <row r="22600" spans="1:6" x14ac:dyDescent="0.25">
      <c r="A22600" s="40"/>
      <c r="F22600" s="509"/>
    </row>
    <row r="22601" spans="1:6" x14ac:dyDescent="0.25">
      <c r="A22601" s="40"/>
      <c r="F22601" s="509"/>
    </row>
    <row r="22602" spans="1:6" x14ac:dyDescent="0.25">
      <c r="A22602" s="40"/>
      <c r="F22602" s="509"/>
    </row>
    <row r="22603" spans="1:6" x14ac:dyDescent="0.25">
      <c r="A22603" s="40"/>
      <c r="F22603" s="509"/>
    </row>
    <row r="22604" spans="1:6" x14ac:dyDescent="0.25">
      <c r="A22604" s="40"/>
      <c r="F22604" s="509"/>
    </row>
    <row r="22605" spans="1:6" x14ac:dyDescent="0.25">
      <c r="A22605" s="40"/>
      <c r="F22605" s="509"/>
    </row>
    <row r="22606" spans="1:6" x14ac:dyDescent="0.25">
      <c r="A22606" s="40"/>
      <c r="F22606" s="509"/>
    </row>
    <row r="22607" spans="1:6" x14ac:dyDescent="0.25">
      <c r="A22607" s="40"/>
      <c r="F22607" s="509"/>
    </row>
    <row r="22608" spans="1:6" x14ac:dyDescent="0.25">
      <c r="A22608" s="40"/>
      <c r="F22608" s="509"/>
    </row>
    <row r="22609" spans="1:6" x14ac:dyDescent="0.25">
      <c r="A22609" s="40"/>
      <c r="F22609" s="509"/>
    </row>
    <row r="22610" spans="1:6" x14ac:dyDescent="0.25">
      <c r="A22610" s="40"/>
      <c r="F22610" s="509"/>
    </row>
    <row r="22611" spans="1:6" x14ac:dyDescent="0.25">
      <c r="A22611" s="40"/>
      <c r="F22611" s="509"/>
    </row>
    <row r="22612" spans="1:6" x14ac:dyDescent="0.25">
      <c r="A22612" s="40"/>
      <c r="F22612" s="509"/>
    </row>
    <row r="22613" spans="1:6" x14ac:dyDescent="0.25">
      <c r="A22613" s="40"/>
      <c r="F22613" s="509"/>
    </row>
    <row r="22614" spans="1:6" x14ac:dyDescent="0.25">
      <c r="A22614" s="40"/>
      <c r="F22614" s="509"/>
    </row>
    <row r="22615" spans="1:6" x14ac:dyDescent="0.25">
      <c r="A22615" s="40"/>
      <c r="F22615" s="509"/>
    </row>
    <row r="22616" spans="1:6" x14ac:dyDescent="0.25">
      <c r="A22616" s="40"/>
      <c r="F22616" s="509"/>
    </row>
    <row r="22617" spans="1:6" x14ac:dyDescent="0.25">
      <c r="A22617" s="40"/>
      <c r="F22617" s="509"/>
    </row>
    <row r="22618" spans="1:6" x14ac:dyDescent="0.25">
      <c r="A22618" s="40"/>
      <c r="F22618" s="509"/>
    </row>
    <row r="22619" spans="1:6" x14ac:dyDescent="0.25">
      <c r="A22619" s="40"/>
      <c r="F22619" s="509"/>
    </row>
    <row r="22620" spans="1:6" x14ac:dyDescent="0.25">
      <c r="A22620" s="40"/>
      <c r="F22620" s="509"/>
    </row>
    <row r="22621" spans="1:6" x14ac:dyDescent="0.25">
      <c r="A22621" s="40"/>
      <c r="F22621" s="509"/>
    </row>
    <row r="22622" spans="1:6" x14ac:dyDescent="0.25">
      <c r="A22622" s="40"/>
      <c r="F22622" s="509"/>
    </row>
    <row r="22623" spans="1:6" x14ac:dyDescent="0.25">
      <c r="A22623" s="40"/>
      <c r="F22623" s="509"/>
    </row>
    <row r="22624" spans="1:6" x14ac:dyDescent="0.25">
      <c r="A22624" s="40"/>
      <c r="F22624" s="509"/>
    </row>
    <row r="22625" spans="1:6" x14ac:dyDescent="0.25">
      <c r="A22625" s="40"/>
      <c r="F22625" s="509"/>
    </row>
    <row r="22626" spans="1:6" x14ac:dyDescent="0.25">
      <c r="A22626" s="40"/>
      <c r="F22626" s="509"/>
    </row>
    <row r="22627" spans="1:6" x14ac:dyDescent="0.25">
      <c r="A22627" s="40"/>
      <c r="F22627" s="509"/>
    </row>
    <row r="22628" spans="1:6" x14ac:dyDescent="0.25">
      <c r="A22628" s="40"/>
      <c r="F22628" s="509"/>
    </row>
    <row r="22629" spans="1:6" x14ac:dyDescent="0.25">
      <c r="A22629" s="40"/>
      <c r="F22629" s="509"/>
    </row>
    <row r="22630" spans="1:6" x14ac:dyDescent="0.25">
      <c r="A22630" s="40"/>
      <c r="F22630" s="509"/>
    </row>
    <row r="22631" spans="1:6" x14ac:dyDescent="0.25">
      <c r="A22631" s="40"/>
      <c r="F22631" s="509"/>
    </row>
    <row r="22632" spans="1:6" x14ac:dyDescent="0.25">
      <c r="A22632" s="40"/>
      <c r="F22632" s="509"/>
    </row>
    <row r="22633" spans="1:6" x14ac:dyDescent="0.25">
      <c r="A22633" s="40"/>
      <c r="F22633" s="509"/>
    </row>
    <row r="22634" spans="1:6" x14ac:dyDescent="0.25">
      <c r="A22634" s="40"/>
      <c r="F22634" s="509"/>
    </row>
    <row r="22635" spans="1:6" x14ac:dyDescent="0.25">
      <c r="A22635" s="40"/>
      <c r="F22635" s="509"/>
    </row>
    <row r="22636" spans="1:6" x14ac:dyDescent="0.25">
      <c r="A22636" s="40"/>
      <c r="F22636" s="509"/>
    </row>
    <row r="22637" spans="1:6" x14ac:dyDescent="0.25">
      <c r="A22637" s="40"/>
      <c r="F22637" s="509"/>
    </row>
    <row r="22638" spans="1:6" x14ac:dyDescent="0.25">
      <c r="A22638" s="40"/>
      <c r="F22638" s="509"/>
    </row>
    <row r="22639" spans="1:6" x14ac:dyDescent="0.25">
      <c r="A22639" s="40"/>
      <c r="F22639" s="509"/>
    </row>
    <row r="22640" spans="1:6" x14ac:dyDescent="0.25">
      <c r="A22640" s="40"/>
      <c r="F22640" s="509"/>
    </row>
    <row r="22641" spans="1:6" x14ac:dyDescent="0.25">
      <c r="A22641" s="40"/>
      <c r="F22641" s="509"/>
    </row>
    <row r="22642" spans="1:6" x14ac:dyDescent="0.25">
      <c r="A22642" s="40"/>
      <c r="F22642" s="509"/>
    </row>
    <row r="22643" spans="1:6" x14ac:dyDescent="0.25">
      <c r="A22643" s="40"/>
      <c r="F22643" s="509"/>
    </row>
    <row r="22644" spans="1:6" x14ac:dyDescent="0.25">
      <c r="A22644" s="40"/>
      <c r="F22644" s="509"/>
    </row>
    <row r="22645" spans="1:6" x14ac:dyDescent="0.25">
      <c r="A22645" s="40"/>
      <c r="F22645" s="509"/>
    </row>
    <row r="22646" spans="1:6" x14ac:dyDescent="0.25">
      <c r="A22646" s="40"/>
      <c r="F22646" s="509"/>
    </row>
    <row r="22647" spans="1:6" x14ac:dyDescent="0.25">
      <c r="A22647" s="40"/>
      <c r="F22647" s="509"/>
    </row>
    <row r="22648" spans="1:6" x14ac:dyDescent="0.25">
      <c r="A22648" s="40"/>
      <c r="F22648" s="509"/>
    </row>
    <row r="22649" spans="1:6" x14ac:dyDescent="0.25">
      <c r="A22649" s="40"/>
      <c r="F22649" s="509"/>
    </row>
    <row r="22650" spans="1:6" x14ac:dyDescent="0.25">
      <c r="A22650" s="40"/>
      <c r="F22650" s="509"/>
    </row>
    <row r="22651" spans="1:6" x14ac:dyDescent="0.25">
      <c r="A22651" s="40"/>
      <c r="F22651" s="509"/>
    </row>
    <row r="22652" spans="1:6" x14ac:dyDescent="0.25">
      <c r="A22652" s="40"/>
      <c r="F22652" s="509"/>
    </row>
    <row r="22653" spans="1:6" x14ac:dyDescent="0.25">
      <c r="A22653" s="40"/>
      <c r="F22653" s="509"/>
    </row>
    <row r="22654" spans="1:6" x14ac:dyDescent="0.25">
      <c r="A22654" s="40"/>
      <c r="F22654" s="509"/>
    </row>
    <row r="22655" spans="1:6" x14ac:dyDescent="0.25">
      <c r="A22655" s="40"/>
      <c r="F22655" s="509"/>
    </row>
    <row r="22656" spans="1:6" x14ac:dyDescent="0.25">
      <c r="A22656" s="40"/>
      <c r="F22656" s="509"/>
    </row>
    <row r="22657" spans="1:6" x14ac:dyDescent="0.25">
      <c r="A22657" s="40"/>
      <c r="F22657" s="509"/>
    </row>
    <row r="22658" spans="1:6" x14ac:dyDescent="0.25">
      <c r="A22658" s="40"/>
      <c r="F22658" s="509"/>
    </row>
    <row r="22659" spans="1:6" x14ac:dyDescent="0.25">
      <c r="A22659" s="40"/>
      <c r="F22659" s="509"/>
    </row>
    <row r="22660" spans="1:6" x14ac:dyDescent="0.25">
      <c r="A22660" s="40"/>
      <c r="F22660" s="509"/>
    </row>
    <row r="22661" spans="1:6" x14ac:dyDescent="0.25">
      <c r="A22661" s="40"/>
      <c r="F22661" s="509"/>
    </row>
    <row r="22662" spans="1:6" x14ac:dyDescent="0.25">
      <c r="A22662" s="40"/>
      <c r="F22662" s="509"/>
    </row>
    <row r="22663" spans="1:6" x14ac:dyDescent="0.25">
      <c r="A22663" s="40"/>
      <c r="F22663" s="509"/>
    </row>
    <row r="22664" spans="1:6" x14ac:dyDescent="0.25">
      <c r="A22664" s="40"/>
      <c r="F22664" s="509"/>
    </row>
    <row r="22665" spans="1:6" x14ac:dyDescent="0.25">
      <c r="A22665" s="40"/>
      <c r="F22665" s="509"/>
    </row>
    <row r="22666" spans="1:6" x14ac:dyDescent="0.25">
      <c r="A22666" s="40"/>
      <c r="F22666" s="509"/>
    </row>
    <row r="22667" spans="1:6" x14ac:dyDescent="0.25">
      <c r="A22667" s="40"/>
      <c r="F22667" s="509"/>
    </row>
    <row r="22668" spans="1:6" x14ac:dyDescent="0.25">
      <c r="A22668" s="40"/>
      <c r="F22668" s="509"/>
    </row>
    <row r="22669" spans="1:6" x14ac:dyDescent="0.25">
      <c r="A22669" s="40"/>
      <c r="F22669" s="509"/>
    </row>
    <row r="22670" spans="1:6" x14ac:dyDescent="0.25">
      <c r="A22670" s="40"/>
      <c r="F22670" s="509"/>
    </row>
    <row r="22671" spans="1:6" x14ac:dyDescent="0.25">
      <c r="A22671" s="40"/>
      <c r="F22671" s="509"/>
    </row>
    <row r="22672" spans="1:6" x14ac:dyDescent="0.25">
      <c r="A22672" s="40"/>
      <c r="F22672" s="509"/>
    </row>
    <row r="22673" spans="1:6" x14ac:dyDescent="0.25">
      <c r="A22673" s="40"/>
      <c r="F22673" s="509"/>
    </row>
    <row r="22674" spans="1:6" x14ac:dyDescent="0.25">
      <c r="A22674" s="40"/>
      <c r="F22674" s="509"/>
    </row>
    <row r="22675" spans="1:6" x14ac:dyDescent="0.25">
      <c r="A22675" s="40"/>
      <c r="F22675" s="509"/>
    </row>
    <row r="22676" spans="1:6" x14ac:dyDescent="0.25">
      <c r="A22676" s="40"/>
      <c r="F22676" s="509"/>
    </row>
    <row r="22677" spans="1:6" x14ac:dyDescent="0.25">
      <c r="A22677" s="40"/>
      <c r="F22677" s="509"/>
    </row>
    <row r="22678" spans="1:6" x14ac:dyDescent="0.25">
      <c r="A22678" s="40"/>
      <c r="F22678" s="509"/>
    </row>
    <row r="22679" spans="1:6" x14ac:dyDescent="0.25">
      <c r="A22679" s="40"/>
      <c r="F22679" s="509"/>
    </row>
    <row r="22680" spans="1:6" x14ac:dyDescent="0.25">
      <c r="A22680" s="40"/>
      <c r="F22680" s="509"/>
    </row>
    <row r="22681" spans="1:6" x14ac:dyDescent="0.25">
      <c r="A22681" s="40"/>
      <c r="F22681" s="509"/>
    </row>
    <row r="22682" spans="1:6" x14ac:dyDescent="0.25">
      <c r="A22682" s="40"/>
      <c r="F22682" s="509"/>
    </row>
    <row r="22683" spans="1:6" x14ac:dyDescent="0.25">
      <c r="A22683" s="40"/>
      <c r="F22683" s="509"/>
    </row>
    <row r="22684" spans="1:6" x14ac:dyDescent="0.25">
      <c r="A22684" s="40"/>
      <c r="F22684" s="509"/>
    </row>
    <row r="22685" spans="1:6" x14ac:dyDescent="0.25">
      <c r="A22685" s="40"/>
      <c r="F22685" s="509"/>
    </row>
    <row r="22686" spans="1:6" x14ac:dyDescent="0.25">
      <c r="A22686" s="40"/>
      <c r="F22686" s="509"/>
    </row>
    <row r="22687" spans="1:6" x14ac:dyDescent="0.25">
      <c r="A22687" s="40"/>
      <c r="F22687" s="509"/>
    </row>
    <row r="22688" spans="1:6" x14ac:dyDescent="0.25">
      <c r="A22688" s="40"/>
      <c r="F22688" s="509"/>
    </row>
    <row r="22689" spans="1:6" x14ac:dyDescent="0.25">
      <c r="A22689" s="40"/>
      <c r="F22689" s="509"/>
    </row>
    <row r="22690" spans="1:6" x14ac:dyDescent="0.25">
      <c r="A22690" s="40"/>
      <c r="F22690" s="509"/>
    </row>
    <row r="22691" spans="1:6" x14ac:dyDescent="0.25">
      <c r="A22691" s="40"/>
      <c r="F22691" s="509"/>
    </row>
    <row r="22692" spans="1:6" x14ac:dyDescent="0.25">
      <c r="A22692" s="40"/>
      <c r="F22692" s="509"/>
    </row>
    <row r="22693" spans="1:6" x14ac:dyDescent="0.25">
      <c r="A22693" s="40"/>
      <c r="F22693" s="509"/>
    </row>
    <row r="22694" spans="1:6" x14ac:dyDescent="0.25">
      <c r="A22694" s="40"/>
      <c r="F22694" s="509"/>
    </row>
    <row r="22695" spans="1:6" x14ac:dyDescent="0.25">
      <c r="A22695" s="40"/>
      <c r="F22695" s="509"/>
    </row>
    <row r="22696" spans="1:6" x14ac:dyDescent="0.25">
      <c r="A22696" s="40"/>
      <c r="F22696" s="509"/>
    </row>
    <row r="22697" spans="1:6" x14ac:dyDescent="0.25">
      <c r="A22697" s="40"/>
      <c r="F22697" s="509"/>
    </row>
    <row r="22698" spans="1:6" x14ac:dyDescent="0.25">
      <c r="A22698" s="40"/>
      <c r="F22698" s="509"/>
    </row>
    <row r="22699" spans="1:6" x14ac:dyDescent="0.25">
      <c r="A22699" s="40"/>
      <c r="F22699" s="509"/>
    </row>
    <row r="22700" spans="1:6" x14ac:dyDescent="0.25">
      <c r="A22700" s="40"/>
      <c r="F22700" s="509"/>
    </row>
    <row r="22701" spans="1:6" x14ac:dyDescent="0.25">
      <c r="A22701" s="40"/>
      <c r="F22701" s="509"/>
    </row>
    <row r="22702" spans="1:6" x14ac:dyDescent="0.25">
      <c r="A22702" s="40"/>
      <c r="F22702" s="509"/>
    </row>
    <row r="22703" spans="1:6" x14ac:dyDescent="0.25">
      <c r="A22703" s="40"/>
      <c r="F22703" s="509"/>
    </row>
    <row r="22704" spans="1:6" x14ac:dyDescent="0.25">
      <c r="A22704" s="40"/>
      <c r="F22704" s="509"/>
    </row>
    <row r="22705" spans="1:6" x14ac:dyDescent="0.25">
      <c r="A22705" s="40"/>
      <c r="F22705" s="509"/>
    </row>
    <row r="22706" spans="1:6" x14ac:dyDescent="0.25">
      <c r="A22706" s="40"/>
      <c r="F22706" s="509"/>
    </row>
    <row r="22707" spans="1:6" x14ac:dyDescent="0.25">
      <c r="A22707" s="40"/>
      <c r="F22707" s="509"/>
    </row>
    <row r="22708" spans="1:6" x14ac:dyDescent="0.25">
      <c r="A22708" s="40"/>
      <c r="F22708" s="509"/>
    </row>
    <row r="22709" spans="1:6" x14ac:dyDescent="0.25">
      <c r="A22709" s="40"/>
      <c r="F22709" s="509"/>
    </row>
    <row r="22710" spans="1:6" x14ac:dyDescent="0.25">
      <c r="A22710" s="40"/>
      <c r="F22710" s="509"/>
    </row>
    <row r="22711" spans="1:6" x14ac:dyDescent="0.25">
      <c r="A22711" s="40"/>
      <c r="F22711" s="509"/>
    </row>
    <row r="22712" spans="1:6" x14ac:dyDescent="0.25">
      <c r="A22712" s="40"/>
      <c r="F22712" s="509"/>
    </row>
    <row r="22713" spans="1:6" x14ac:dyDescent="0.25">
      <c r="A22713" s="40"/>
      <c r="F22713" s="509"/>
    </row>
    <row r="22714" spans="1:6" x14ac:dyDescent="0.25">
      <c r="A22714" s="40"/>
      <c r="F22714" s="509"/>
    </row>
    <row r="22715" spans="1:6" x14ac:dyDescent="0.25">
      <c r="A22715" s="40"/>
      <c r="F22715" s="509"/>
    </row>
    <row r="22716" spans="1:6" x14ac:dyDescent="0.25">
      <c r="A22716" s="40"/>
      <c r="F22716" s="509"/>
    </row>
    <row r="22717" spans="1:6" x14ac:dyDescent="0.25">
      <c r="A22717" s="40"/>
      <c r="F22717" s="509"/>
    </row>
    <row r="22718" spans="1:6" x14ac:dyDescent="0.25">
      <c r="A22718" s="40"/>
      <c r="F22718" s="509"/>
    </row>
    <row r="22719" spans="1:6" x14ac:dyDescent="0.25">
      <c r="A22719" s="40"/>
      <c r="F22719" s="509"/>
    </row>
    <row r="22720" spans="1:6" x14ac:dyDescent="0.25">
      <c r="A22720" s="40"/>
      <c r="F22720" s="509"/>
    </row>
    <row r="22721" spans="1:6" x14ac:dyDescent="0.25">
      <c r="A22721" s="40"/>
      <c r="F22721" s="509"/>
    </row>
    <row r="22722" spans="1:6" x14ac:dyDescent="0.25">
      <c r="A22722" s="40"/>
      <c r="F22722" s="509"/>
    </row>
    <row r="22723" spans="1:6" x14ac:dyDescent="0.25">
      <c r="A22723" s="40"/>
      <c r="F22723" s="509"/>
    </row>
    <row r="22724" spans="1:6" x14ac:dyDescent="0.25">
      <c r="A22724" s="40"/>
      <c r="F22724" s="509"/>
    </row>
    <row r="22725" spans="1:6" x14ac:dyDescent="0.25">
      <c r="A22725" s="40"/>
      <c r="F22725" s="509"/>
    </row>
    <row r="22726" spans="1:6" x14ac:dyDescent="0.25">
      <c r="A22726" s="40"/>
      <c r="F22726" s="509"/>
    </row>
    <row r="22727" spans="1:6" x14ac:dyDescent="0.25">
      <c r="A22727" s="40"/>
      <c r="F22727" s="509"/>
    </row>
    <row r="22728" spans="1:6" x14ac:dyDescent="0.25">
      <c r="A22728" s="40"/>
      <c r="F22728" s="509"/>
    </row>
    <row r="22729" spans="1:6" x14ac:dyDescent="0.25">
      <c r="A22729" s="40"/>
      <c r="F22729" s="509"/>
    </row>
    <row r="22730" spans="1:6" x14ac:dyDescent="0.25">
      <c r="A22730" s="40"/>
      <c r="F22730" s="509"/>
    </row>
    <row r="22731" spans="1:6" x14ac:dyDescent="0.25">
      <c r="A22731" s="40"/>
      <c r="F22731" s="509"/>
    </row>
    <row r="22732" spans="1:6" x14ac:dyDescent="0.25">
      <c r="A22732" s="40"/>
      <c r="F22732" s="509"/>
    </row>
    <row r="22733" spans="1:6" x14ac:dyDescent="0.25">
      <c r="A22733" s="40"/>
      <c r="F22733" s="509"/>
    </row>
    <row r="22734" spans="1:6" x14ac:dyDescent="0.25">
      <c r="A22734" s="40"/>
      <c r="F22734" s="509"/>
    </row>
    <row r="22735" spans="1:6" x14ac:dyDescent="0.25">
      <c r="A22735" s="40"/>
      <c r="F22735" s="509"/>
    </row>
    <row r="22736" spans="1:6" x14ac:dyDescent="0.25">
      <c r="A22736" s="40"/>
      <c r="F22736" s="509"/>
    </row>
    <row r="22737" spans="1:6" x14ac:dyDescent="0.25">
      <c r="A22737" s="40"/>
      <c r="F22737" s="509"/>
    </row>
    <row r="22738" spans="1:6" x14ac:dyDescent="0.25">
      <c r="A22738" s="40"/>
      <c r="F22738" s="509"/>
    </row>
    <row r="22739" spans="1:6" x14ac:dyDescent="0.25">
      <c r="A22739" s="40"/>
      <c r="F22739" s="509"/>
    </row>
    <row r="22740" spans="1:6" x14ac:dyDescent="0.25">
      <c r="A22740" s="40"/>
      <c r="F22740" s="509"/>
    </row>
    <row r="22741" spans="1:6" x14ac:dyDescent="0.25">
      <c r="A22741" s="40"/>
      <c r="F22741" s="509"/>
    </row>
    <row r="22742" spans="1:6" x14ac:dyDescent="0.25">
      <c r="A22742" s="40"/>
      <c r="F22742" s="509"/>
    </row>
    <row r="22743" spans="1:6" x14ac:dyDescent="0.25">
      <c r="A22743" s="40"/>
      <c r="F22743" s="509"/>
    </row>
    <row r="22744" spans="1:6" x14ac:dyDescent="0.25">
      <c r="A22744" s="40"/>
      <c r="F22744" s="509"/>
    </row>
    <row r="22745" spans="1:6" x14ac:dyDescent="0.25">
      <c r="A22745" s="40"/>
      <c r="F22745" s="509"/>
    </row>
    <row r="22746" spans="1:6" x14ac:dyDescent="0.25">
      <c r="A22746" s="40"/>
      <c r="F22746" s="509"/>
    </row>
    <row r="22747" spans="1:6" x14ac:dyDescent="0.25">
      <c r="A22747" s="40"/>
      <c r="F22747" s="509"/>
    </row>
    <row r="22748" spans="1:6" x14ac:dyDescent="0.25">
      <c r="A22748" s="40"/>
      <c r="F22748" s="509"/>
    </row>
    <row r="22749" spans="1:6" x14ac:dyDescent="0.25">
      <c r="A22749" s="40"/>
      <c r="F22749" s="509"/>
    </row>
    <row r="22750" spans="1:6" x14ac:dyDescent="0.25">
      <c r="A22750" s="40"/>
      <c r="F22750" s="509"/>
    </row>
    <row r="22751" spans="1:6" x14ac:dyDescent="0.25">
      <c r="A22751" s="40"/>
      <c r="F22751" s="509"/>
    </row>
    <row r="22752" spans="1:6" x14ac:dyDescent="0.25">
      <c r="A22752" s="40"/>
      <c r="F22752" s="509"/>
    </row>
    <row r="22753" spans="1:6" x14ac:dyDescent="0.25">
      <c r="A22753" s="40"/>
      <c r="F22753" s="509"/>
    </row>
    <row r="22754" spans="1:6" x14ac:dyDescent="0.25">
      <c r="A22754" s="40"/>
      <c r="F22754" s="509"/>
    </row>
    <row r="22755" spans="1:6" x14ac:dyDescent="0.25">
      <c r="A22755" s="40"/>
      <c r="F22755" s="509"/>
    </row>
    <row r="22756" spans="1:6" x14ac:dyDescent="0.25">
      <c r="A22756" s="40"/>
      <c r="F22756" s="509"/>
    </row>
    <row r="22757" spans="1:6" x14ac:dyDescent="0.25">
      <c r="A22757" s="40"/>
      <c r="F22757" s="509"/>
    </row>
    <row r="22758" spans="1:6" x14ac:dyDescent="0.25">
      <c r="A22758" s="40"/>
      <c r="F22758" s="509"/>
    </row>
    <row r="22759" spans="1:6" x14ac:dyDescent="0.25">
      <c r="A22759" s="40"/>
      <c r="F22759" s="509"/>
    </row>
    <row r="22760" spans="1:6" x14ac:dyDescent="0.25">
      <c r="A22760" s="40"/>
      <c r="F22760" s="509"/>
    </row>
    <row r="22761" spans="1:6" x14ac:dyDescent="0.25">
      <c r="A22761" s="40"/>
      <c r="F22761" s="509"/>
    </row>
    <row r="22762" spans="1:6" x14ac:dyDescent="0.25">
      <c r="A22762" s="40"/>
      <c r="F22762" s="509"/>
    </row>
    <row r="22763" spans="1:6" x14ac:dyDescent="0.25">
      <c r="A22763" s="40"/>
      <c r="F22763" s="509"/>
    </row>
    <row r="22764" spans="1:6" x14ac:dyDescent="0.25">
      <c r="A22764" s="40"/>
      <c r="F22764" s="509"/>
    </row>
    <row r="22765" spans="1:6" x14ac:dyDescent="0.25">
      <c r="A22765" s="40"/>
      <c r="F22765" s="509"/>
    </row>
    <row r="22766" spans="1:6" x14ac:dyDescent="0.25">
      <c r="A22766" s="40"/>
      <c r="F22766" s="509"/>
    </row>
    <row r="22767" spans="1:6" x14ac:dyDescent="0.25">
      <c r="A22767" s="40"/>
      <c r="F22767" s="509"/>
    </row>
    <row r="22768" spans="1:6" x14ac:dyDescent="0.25">
      <c r="A22768" s="40"/>
      <c r="F22768" s="509"/>
    </row>
    <row r="22769" spans="1:6" x14ac:dyDescent="0.25">
      <c r="A22769" s="40"/>
      <c r="F22769" s="509"/>
    </row>
    <row r="22770" spans="1:6" x14ac:dyDescent="0.25">
      <c r="A22770" s="40"/>
      <c r="F22770" s="509"/>
    </row>
    <row r="22771" spans="1:6" x14ac:dyDescent="0.25">
      <c r="A22771" s="40"/>
      <c r="F22771" s="509"/>
    </row>
    <row r="22772" spans="1:6" x14ac:dyDescent="0.25">
      <c r="A22772" s="40"/>
      <c r="F22772" s="509"/>
    </row>
    <row r="22773" spans="1:6" x14ac:dyDescent="0.25">
      <c r="A22773" s="40"/>
      <c r="F22773" s="509"/>
    </row>
    <row r="22774" spans="1:6" x14ac:dyDescent="0.25">
      <c r="A22774" s="40"/>
      <c r="F22774" s="509"/>
    </row>
    <row r="22775" spans="1:6" x14ac:dyDescent="0.25">
      <c r="A22775" s="40"/>
      <c r="F22775" s="509"/>
    </row>
    <row r="22776" spans="1:6" x14ac:dyDescent="0.25">
      <c r="A22776" s="40"/>
      <c r="F22776" s="509"/>
    </row>
    <row r="22777" spans="1:6" x14ac:dyDescent="0.25">
      <c r="A22777" s="40"/>
      <c r="F22777" s="509"/>
    </row>
    <row r="22778" spans="1:6" x14ac:dyDescent="0.25">
      <c r="A22778" s="40"/>
      <c r="F22778" s="509"/>
    </row>
    <row r="22779" spans="1:6" x14ac:dyDescent="0.25">
      <c r="A22779" s="40"/>
      <c r="F22779" s="509"/>
    </row>
    <row r="22780" spans="1:6" x14ac:dyDescent="0.25">
      <c r="A22780" s="40"/>
      <c r="F22780" s="509"/>
    </row>
    <row r="22781" spans="1:6" x14ac:dyDescent="0.25">
      <c r="A22781" s="40"/>
      <c r="F22781" s="509"/>
    </row>
    <row r="22782" spans="1:6" x14ac:dyDescent="0.25">
      <c r="A22782" s="40"/>
      <c r="F22782" s="509"/>
    </row>
    <row r="22783" spans="1:6" x14ac:dyDescent="0.25">
      <c r="A22783" s="40"/>
      <c r="F22783" s="509"/>
    </row>
    <row r="22784" spans="1:6" x14ac:dyDescent="0.25">
      <c r="A22784" s="40"/>
      <c r="F22784" s="509"/>
    </row>
    <row r="22785" spans="1:6" x14ac:dyDescent="0.25">
      <c r="A22785" s="40"/>
      <c r="F22785" s="509"/>
    </row>
    <row r="22786" spans="1:6" x14ac:dyDescent="0.25">
      <c r="A22786" s="40"/>
      <c r="F22786" s="509"/>
    </row>
    <row r="22787" spans="1:6" x14ac:dyDescent="0.25">
      <c r="A22787" s="40"/>
      <c r="F22787" s="509"/>
    </row>
    <row r="22788" spans="1:6" x14ac:dyDescent="0.25">
      <c r="A22788" s="40"/>
      <c r="F22788" s="509"/>
    </row>
    <row r="22789" spans="1:6" x14ac:dyDescent="0.25">
      <c r="A22789" s="40"/>
      <c r="F22789" s="509"/>
    </row>
    <row r="22790" spans="1:6" x14ac:dyDescent="0.25">
      <c r="A22790" s="40"/>
      <c r="F22790" s="509"/>
    </row>
    <row r="22791" spans="1:6" x14ac:dyDescent="0.25">
      <c r="A22791" s="40"/>
      <c r="F22791" s="509"/>
    </row>
    <row r="22792" spans="1:6" x14ac:dyDescent="0.25">
      <c r="A22792" s="40"/>
      <c r="F22792" s="509"/>
    </row>
    <row r="22793" spans="1:6" x14ac:dyDescent="0.25">
      <c r="A22793" s="40"/>
      <c r="F22793" s="509"/>
    </row>
    <row r="22794" spans="1:6" x14ac:dyDescent="0.25">
      <c r="A22794" s="40"/>
      <c r="F22794" s="509"/>
    </row>
    <row r="22795" spans="1:6" x14ac:dyDescent="0.25">
      <c r="A22795" s="40"/>
      <c r="F22795" s="509"/>
    </row>
    <row r="22796" spans="1:6" x14ac:dyDescent="0.25">
      <c r="A22796" s="40"/>
      <c r="F22796" s="509"/>
    </row>
    <row r="22797" spans="1:6" x14ac:dyDescent="0.25">
      <c r="A22797" s="40"/>
      <c r="F22797" s="509"/>
    </row>
    <row r="22798" spans="1:6" x14ac:dyDescent="0.25">
      <c r="A22798" s="40"/>
      <c r="F22798" s="509"/>
    </row>
    <row r="22799" spans="1:6" x14ac:dyDescent="0.25">
      <c r="A22799" s="40"/>
      <c r="F22799" s="509"/>
    </row>
    <row r="22800" spans="1:6" x14ac:dyDescent="0.25">
      <c r="A22800" s="40"/>
      <c r="F22800" s="509"/>
    </row>
    <row r="22801" spans="1:6" x14ac:dyDescent="0.25">
      <c r="A22801" s="40"/>
      <c r="F22801" s="509"/>
    </row>
    <row r="22802" spans="1:6" x14ac:dyDescent="0.25">
      <c r="A22802" s="40"/>
      <c r="F22802" s="509"/>
    </row>
    <row r="22803" spans="1:6" x14ac:dyDescent="0.25">
      <c r="A22803" s="40"/>
      <c r="F22803" s="509"/>
    </row>
    <row r="22804" spans="1:6" x14ac:dyDescent="0.25">
      <c r="A22804" s="40"/>
      <c r="F22804" s="509"/>
    </row>
    <row r="22805" spans="1:6" x14ac:dyDescent="0.25">
      <c r="A22805" s="40"/>
      <c r="F22805" s="509"/>
    </row>
    <row r="22806" spans="1:6" x14ac:dyDescent="0.25">
      <c r="A22806" s="40"/>
      <c r="F22806" s="509"/>
    </row>
    <row r="22807" spans="1:6" x14ac:dyDescent="0.25">
      <c r="A22807" s="40"/>
      <c r="F22807" s="509"/>
    </row>
    <row r="22808" spans="1:6" x14ac:dyDescent="0.25">
      <c r="A22808" s="40"/>
      <c r="F22808" s="509"/>
    </row>
    <row r="22809" spans="1:6" x14ac:dyDescent="0.25">
      <c r="A22809" s="40"/>
      <c r="F22809" s="509"/>
    </row>
    <row r="22810" spans="1:6" x14ac:dyDescent="0.25">
      <c r="A22810" s="40"/>
      <c r="F22810" s="509"/>
    </row>
    <row r="22811" spans="1:6" x14ac:dyDescent="0.25">
      <c r="A22811" s="40"/>
      <c r="F22811" s="509"/>
    </row>
    <row r="22812" spans="1:6" x14ac:dyDescent="0.25">
      <c r="A22812" s="40"/>
      <c r="F22812" s="509"/>
    </row>
    <row r="22813" spans="1:6" x14ac:dyDescent="0.25">
      <c r="A22813" s="40"/>
      <c r="F22813" s="509"/>
    </row>
    <row r="22814" spans="1:6" x14ac:dyDescent="0.25">
      <c r="A22814" s="40"/>
      <c r="F22814" s="509"/>
    </row>
    <row r="22815" spans="1:6" x14ac:dyDescent="0.25">
      <c r="A22815" s="40"/>
      <c r="F22815" s="509"/>
    </row>
    <row r="22816" spans="1:6" x14ac:dyDescent="0.25">
      <c r="A22816" s="40"/>
      <c r="F22816" s="509"/>
    </row>
    <row r="22817" spans="1:6" x14ac:dyDescent="0.25">
      <c r="A22817" s="40"/>
      <c r="F22817" s="509"/>
    </row>
    <row r="22818" spans="1:6" x14ac:dyDescent="0.25">
      <c r="A22818" s="40"/>
      <c r="F22818" s="509"/>
    </row>
    <row r="22819" spans="1:6" x14ac:dyDescent="0.25">
      <c r="A22819" s="40"/>
      <c r="F22819" s="509"/>
    </row>
    <row r="22820" spans="1:6" x14ac:dyDescent="0.25">
      <c r="A22820" s="40"/>
      <c r="F22820" s="509"/>
    </row>
    <row r="22821" spans="1:6" x14ac:dyDescent="0.25">
      <c r="A22821" s="40"/>
      <c r="F22821" s="509"/>
    </row>
    <row r="22822" spans="1:6" x14ac:dyDescent="0.25">
      <c r="A22822" s="40"/>
      <c r="F22822" s="509"/>
    </row>
    <row r="22823" spans="1:6" x14ac:dyDescent="0.25">
      <c r="A22823" s="40"/>
      <c r="F22823" s="509"/>
    </row>
    <row r="22824" spans="1:6" x14ac:dyDescent="0.25">
      <c r="A22824" s="40"/>
      <c r="F22824" s="509"/>
    </row>
    <row r="22825" spans="1:6" x14ac:dyDescent="0.25">
      <c r="A22825" s="40"/>
      <c r="F22825" s="509"/>
    </row>
    <row r="22826" spans="1:6" x14ac:dyDescent="0.25">
      <c r="A22826" s="40"/>
      <c r="F22826" s="509"/>
    </row>
    <row r="22827" spans="1:6" x14ac:dyDescent="0.25">
      <c r="A22827" s="40"/>
      <c r="F22827" s="509"/>
    </row>
    <row r="22828" spans="1:6" x14ac:dyDescent="0.25">
      <c r="A22828" s="40"/>
      <c r="F22828" s="509"/>
    </row>
    <row r="22829" spans="1:6" x14ac:dyDescent="0.25">
      <c r="A22829" s="40"/>
      <c r="F22829" s="509"/>
    </row>
    <row r="22830" spans="1:6" x14ac:dyDescent="0.25">
      <c r="A22830" s="40"/>
      <c r="F22830" s="509"/>
    </row>
    <row r="22831" spans="1:6" x14ac:dyDescent="0.25">
      <c r="A22831" s="40"/>
      <c r="F22831" s="509"/>
    </row>
    <row r="22832" spans="1:6" x14ac:dyDescent="0.25">
      <c r="A22832" s="40"/>
      <c r="F22832" s="509"/>
    </row>
    <row r="22833" spans="1:6" x14ac:dyDescent="0.25">
      <c r="A22833" s="40"/>
      <c r="F22833" s="509"/>
    </row>
    <row r="22834" spans="1:6" x14ac:dyDescent="0.25">
      <c r="A22834" s="40"/>
      <c r="F22834" s="509"/>
    </row>
    <row r="22835" spans="1:6" x14ac:dyDescent="0.25">
      <c r="A22835" s="40"/>
      <c r="F22835" s="509"/>
    </row>
    <row r="22836" spans="1:6" x14ac:dyDescent="0.25">
      <c r="A22836" s="40"/>
      <c r="F22836" s="509"/>
    </row>
    <row r="22837" spans="1:6" x14ac:dyDescent="0.25">
      <c r="A22837" s="40"/>
      <c r="F22837" s="509"/>
    </row>
    <row r="22838" spans="1:6" x14ac:dyDescent="0.25">
      <c r="A22838" s="40"/>
      <c r="F22838" s="509"/>
    </row>
    <row r="22839" spans="1:6" x14ac:dyDescent="0.25">
      <c r="A22839" s="40"/>
      <c r="F22839" s="509"/>
    </row>
    <row r="22840" spans="1:6" x14ac:dyDescent="0.25">
      <c r="A22840" s="40"/>
      <c r="F22840" s="509"/>
    </row>
    <row r="22841" spans="1:6" x14ac:dyDescent="0.25">
      <c r="A22841" s="40"/>
      <c r="F22841" s="509"/>
    </row>
    <row r="22842" spans="1:6" x14ac:dyDescent="0.25">
      <c r="A22842" s="40"/>
      <c r="F22842" s="509"/>
    </row>
    <row r="22843" spans="1:6" x14ac:dyDescent="0.25">
      <c r="A22843" s="40"/>
      <c r="F22843" s="509"/>
    </row>
    <row r="22844" spans="1:6" x14ac:dyDescent="0.25">
      <c r="A22844" s="40"/>
      <c r="F22844" s="509"/>
    </row>
    <row r="22845" spans="1:6" x14ac:dyDescent="0.25">
      <c r="A22845" s="40"/>
      <c r="F22845" s="509"/>
    </row>
    <row r="22846" spans="1:6" x14ac:dyDescent="0.25">
      <c r="A22846" s="40"/>
      <c r="F22846" s="509"/>
    </row>
    <row r="22847" spans="1:6" x14ac:dyDescent="0.25">
      <c r="A22847" s="40"/>
      <c r="F22847" s="509"/>
    </row>
    <row r="22848" spans="1:6" x14ac:dyDescent="0.25">
      <c r="A22848" s="40"/>
      <c r="F22848" s="509"/>
    </row>
    <row r="22849" spans="1:6" x14ac:dyDescent="0.25">
      <c r="A22849" s="40"/>
      <c r="F22849" s="509"/>
    </row>
    <row r="22850" spans="1:6" x14ac:dyDescent="0.25">
      <c r="A22850" s="40"/>
      <c r="F22850" s="509"/>
    </row>
    <row r="22851" spans="1:6" x14ac:dyDescent="0.25">
      <c r="A22851" s="40"/>
      <c r="F22851" s="509"/>
    </row>
    <row r="22852" spans="1:6" x14ac:dyDescent="0.25">
      <c r="A22852" s="40"/>
      <c r="F22852" s="509"/>
    </row>
    <row r="22853" spans="1:6" x14ac:dyDescent="0.25">
      <c r="A22853" s="40"/>
      <c r="F22853" s="509"/>
    </row>
    <row r="22854" spans="1:6" x14ac:dyDescent="0.25">
      <c r="A22854" s="40"/>
      <c r="F22854" s="509"/>
    </row>
    <row r="22855" spans="1:6" x14ac:dyDescent="0.25">
      <c r="A22855" s="40"/>
      <c r="F22855" s="509"/>
    </row>
    <row r="22856" spans="1:6" x14ac:dyDescent="0.25">
      <c r="A22856" s="40"/>
      <c r="F22856" s="509"/>
    </row>
    <row r="22857" spans="1:6" x14ac:dyDescent="0.25">
      <c r="A22857" s="40"/>
      <c r="F22857" s="509"/>
    </row>
    <row r="22858" spans="1:6" x14ac:dyDescent="0.25">
      <c r="A22858" s="40"/>
      <c r="F22858" s="509"/>
    </row>
    <row r="22859" spans="1:6" x14ac:dyDescent="0.25">
      <c r="A22859" s="40"/>
      <c r="F22859" s="509"/>
    </row>
    <row r="22860" spans="1:6" x14ac:dyDescent="0.25">
      <c r="A22860" s="40"/>
      <c r="F22860" s="509"/>
    </row>
    <row r="22861" spans="1:6" x14ac:dyDescent="0.25">
      <c r="A22861" s="40"/>
      <c r="F22861" s="509"/>
    </row>
    <row r="22862" spans="1:6" x14ac:dyDescent="0.25">
      <c r="A22862" s="40"/>
      <c r="F22862" s="509"/>
    </row>
    <row r="22863" spans="1:6" x14ac:dyDescent="0.25">
      <c r="A22863" s="40"/>
      <c r="F22863" s="509"/>
    </row>
    <row r="22864" spans="1:6" x14ac:dyDescent="0.25">
      <c r="A22864" s="40"/>
      <c r="F22864" s="509"/>
    </row>
    <row r="22865" spans="1:6" x14ac:dyDescent="0.25">
      <c r="A22865" s="40"/>
      <c r="F22865" s="509"/>
    </row>
    <row r="22866" spans="1:6" x14ac:dyDescent="0.25">
      <c r="A22866" s="40"/>
      <c r="F22866" s="509"/>
    </row>
    <row r="22867" spans="1:6" x14ac:dyDescent="0.25">
      <c r="A22867" s="40"/>
      <c r="F22867" s="509"/>
    </row>
    <row r="22868" spans="1:6" x14ac:dyDescent="0.25">
      <c r="A22868" s="40"/>
      <c r="F22868" s="509"/>
    </row>
    <row r="22869" spans="1:6" x14ac:dyDescent="0.25">
      <c r="A22869" s="40"/>
      <c r="F22869" s="509"/>
    </row>
    <row r="22870" spans="1:6" x14ac:dyDescent="0.25">
      <c r="A22870" s="40"/>
      <c r="F22870" s="509"/>
    </row>
    <row r="22871" spans="1:6" x14ac:dyDescent="0.25">
      <c r="A22871" s="40"/>
      <c r="F22871" s="509"/>
    </row>
    <row r="22872" spans="1:6" x14ac:dyDescent="0.25">
      <c r="A22872" s="40"/>
      <c r="F22872" s="509"/>
    </row>
    <row r="22873" spans="1:6" x14ac:dyDescent="0.25">
      <c r="A22873" s="40"/>
      <c r="F22873" s="509"/>
    </row>
    <row r="22874" spans="1:6" x14ac:dyDescent="0.25">
      <c r="A22874" s="40"/>
      <c r="F22874" s="509"/>
    </row>
    <row r="22875" spans="1:6" x14ac:dyDescent="0.25">
      <c r="A22875" s="40"/>
      <c r="F22875" s="509"/>
    </row>
    <row r="22876" spans="1:6" x14ac:dyDescent="0.25">
      <c r="A22876" s="40"/>
      <c r="F22876" s="509"/>
    </row>
    <row r="22877" spans="1:6" x14ac:dyDescent="0.25">
      <c r="A22877" s="40"/>
      <c r="F22877" s="509"/>
    </row>
    <row r="22878" spans="1:6" x14ac:dyDescent="0.25">
      <c r="A22878" s="40"/>
      <c r="F22878" s="509"/>
    </row>
    <row r="22879" spans="1:6" x14ac:dyDescent="0.25">
      <c r="A22879" s="40"/>
      <c r="F22879" s="509"/>
    </row>
    <row r="22880" spans="1:6" x14ac:dyDescent="0.25">
      <c r="A22880" s="40"/>
      <c r="F22880" s="509"/>
    </row>
    <row r="22881" spans="1:6" x14ac:dyDescent="0.25">
      <c r="A22881" s="40"/>
      <c r="F22881" s="509"/>
    </row>
    <row r="22882" spans="1:6" x14ac:dyDescent="0.25">
      <c r="A22882" s="40"/>
      <c r="F22882" s="509"/>
    </row>
    <row r="22883" spans="1:6" x14ac:dyDescent="0.25">
      <c r="A22883" s="40"/>
      <c r="F22883" s="509"/>
    </row>
    <row r="22884" spans="1:6" x14ac:dyDescent="0.25">
      <c r="A22884" s="40"/>
      <c r="F22884" s="509"/>
    </row>
    <row r="22885" spans="1:6" x14ac:dyDescent="0.25">
      <c r="A22885" s="40"/>
      <c r="F22885" s="509"/>
    </row>
    <row r="22886" spans="1:6" x14ac:dyDescent="0.25">
      <c r="A22886" s="40"/>
      <c r="F22886" s="509"/>
    </row>
    <row r="22887" spans="1:6" x14ac:dyDescent="0.25">
      <c r="A22887" s="40"/>
      <c r="F22887" s="509"/>
    </row>
    <row r="22888" spans="1:6" x14ac:dyDescent="0.25">
      <c r="A22888" s="40"/>
      <c r="F22888" s="509"/>
    </row>
    <row r="22889" spans="1:6" x14ac:dyDescent="0.25">
      <c r="A22889" s="40"/>
      <c r="F22889" s="509"/>
    </row>
    <row r="22890" spans="1:6" x14ac:dyDescent="0.25">
      <c r="A22890" s="40"/>
      <c r="F22890" s="509"/>
    </row>
    <row r="22891" spans="1:6" x14ac:dyDescent="0.25">
      <c r="A22891" s="40"/>
      <c r="F22891" s="509"/>
    </row>
    <row r="22892" spans="1:6" x14ac:dyDescent="0.25">
      <c r="A22892" s="40"/>
      <c r="F22892" s="509"/>
    </row>
    <row r="22893" spans="1:6" x14ac:dyDescent="0.25">
      <c r="A22893" s="40"/>
      <c r="F22893" s="509"/>
    </row>
    <row r="22894" spans="1:6" x14ac:dyDescent="0.25">
      <c r="A22894" s="40"/>
      <c r="F22894" s="509"/>
    </row>
    <row r="22895" spans="1:6" x14ac:dyDescent="0.25">
      <c r="A22895" s="40"/>
      <c r="F22895" s="509"/>
    </row>
    <row r="22896" spans="1:6" x14ac:dyDescent="0.25">
      <c r="A22896" s="40"/>
      <c r="F22896" s="509"/>
    </row>
    <row r="22897" spans="1:6" x14ac:dyDescent="0.25">
      <c r="A22897" s="40"/>
      <c r="F22897" s="509"/>
    </row>
    <row r="22898" spans="1:6" x14ac:dyDescent="0.25">
      <c r="A22898" s="40"/>
      <c r="F22898" s="509"/>
    </row>
    <row r="22899" spans="1:6" x14ac:dyDescent="0.25">
      <c r="A22899" s="40"/>
      <c r="F22899" s="509"/>
    </row>
    <row r="22900" spans="1:6" x14ac:dyDescent="0.25">
      <c r="A22900" s="40"/>
      <c r="F22900" s="509"/>
    </row>
    <row r="22901" spans="1:6" x14ac:dyDescent="0.25">
      <c r="A22901" s="40"/>
      <c r="F22901" s="509"/>
    </row>
    <row r="22902" spans="1:6" x14ac:dyDescent="0.25">
      <c r="A22902" s="40"/>
      <c r="F22902" s="509"/>
    </row>
    <row r="22903" spans="1:6" x14ac:dyDescent="0.25">
      <c r="A22903" s="40"/>
      <c r="F22903" s="509"/>
    </row>
    <row r="22904" spans="1:6" x14ac:dyDescent="0.25">
      <c r="A22904" s="40"/>
      <c r="F22904" s="509"/>
    </row>
    <row r="22905" spans="1:6" x14ac:dyDescent="0.25">
      <c r="A22905" s="40"/>
      <c r="F22905" s="509"/>
    </row>
    <row r="22906" spans="1:6" x14ac:dyDescent="0.25">
      <c r="A22906" s="40"/>
      <c r="F22906" s="509"/>
    </row>
    <row r="22907" spans="1:6" x14ac:dyDescent="0.25">
      <c r="A22907" s="40"/>
      <c r="F22907" s="509"/>
    </row>
    <row r="22908" spans="1:6" x14ac:dyDescent="0.25">
      <c r="A22908" s="40"/>
      <c r="F22908" s="509"/>
    </row>
    <row r="22909" spans="1:6" x14ac:dyDescent="0.25">
      <c r="A22909" s="40"/>
      <c r="F22909" s="509"/>
    </row>
    <row r="22910" spans="1:6" x14ac:dyDescent="0.25">
      <c r="A22910" s="40"/>
      <c r="F22910" s="509"/>
    </row>
    <row r="22911" spans="1:6" x14ac:dyDescent="0.25">
      <c r="A22911" s="40"/>
      <c r="F22911" s="509"/>
    </row>
    <row r="22912" spans="1:6" x14ac:dyDescent="0.25">
      <c r="A22912" s="40"/>
      <c r="F22912" s="509"/>
    </row>
    <row r="22913" spans="1:6" x14ac:dyDescent="0.25">
      <c r="A22913" s="40"/>
      <c r="F22913" s="509"/>
    </row>
    <row r="22914" spans="1:6" x14ac:dyDescent="0.25">
      <c r="A22914" s="40"/>
      <c r="F22914" s="509"/>
    </row>
    <row r="22915" spans="1:6" x14ac:dyDescent="0.25">
      <c r="A22915" s="40"/>
      <c r="F22915" s="509"/>
    </row>
    <row r="22916" spans="1:6" x14ac:dyDescent="0.25">
      <c r="A22916" s="40"/>
      <c r="F22916" s="509"/>
    </row>
    <row r="22917" spans="1:6" x14ac:dyDescent="0.25">
      <c r="A22917" s="40"/>
      <c r="F22917" s="509"/>
    </row>
    <row r="22918" spans="1:6" x14ac:dyDescent="0.25">
      <c r="A22918" s="40"/>
      <c r="F22918" s="509"/>
    </row>
    <row r="22919" spans="1:6" x14ac:dyDescent="0.25">
      <c r="A22919" s="40"/>
      <c r="F22919" s="509"/>
    </row>
    <row r="22920" spans="1:6" x14ac:dyDescent="0.25">
      <c r="A22920" s="40"/>
      <c r="F22920" s="509"/>
    </row>
    <row r="22921" spans="1:6" x14ac:dyDescent="0.25">
      <c r="A22921" s="40"/>
      <c r="F22921" s="509"/>
    </row>
    <row r="22922" spans="1:6" x14ac:dyDescent="0.25">
      <c r="A22922" s="40"/>
      <c r="F22922" s="509"/>
    </row>
    <row r="22923" spans="1:6" x14ac:dyDescent="0.25">
      <c r="A22923" s="40"/>
      <c r="F22923" s="509"/>
    </row>
    <row r="22924" spans="1:6" x14ac:dyDescent="0.25">
      <c r="A22924" s="40"/>
      <c r="F22924" s="509"/>
    </row>
    <row r="22925" spans="1:6" x14ac:dyDescent="0.25">
      <c r="A22925" s="40"/>
      <c r="F22925" s="509"/>
    </row>
    <row r="22926" spans="1:6" x14ac:dyDescent="0.25">
      <c r="A22926" s="40"/>
      <c r="F22926" s="509"/>
    </row>
    <row r="22927" spans="1:6" x14ac:dyDescent="0.25">
      <c r="A22927" s="40"/>
      <c r="F22927" s="509"/>
    </row>
    <row r="22928" spans="1:6" x14ac:dyDescent="0.25">
      <c r="A22928" s="40"/>
      <c r="F22928" s="509"/>
    </row>
    <row r="22929" spans="1:6" x14ac:dyDescent="0.25">
      <c r="A22929" s="40"/>
      <c r="F22929" s="509"/>
    </row>
    <row r="22930" spans="1:6" x14ac:dyDescent="0.25">
      <c r="A22930" s="40"/>
      <c r="F22930" s="509"/>
    </row>
    <row r="22931" spans="1:6" x14ac:dyDescent="0.25">
      <c r="A22931" s="40"/>
      <c r="F22931" s="509"/>
    </row>
    <row r="22932" spans="1:6" x14ac:dyDescent="0.25">
      <c r="A22932" s="40"/>
      <c r="F22932" s="509"/>
    </row>
    <row r="22933" spans="1:6" x14ac:dyDescent="0.25">
      <c r="A22933" s="40"/>
      <c r="F22933" s="509"/>
    </row>
    <row r="22934" spans="1:6" x14ac:dyDescent="0.25">
      <c r="A22934" s="40"/>
      <c r="F22934" s="509"/>
    </row>
    <row r="22935" spans="1:6" x14ac:dyDescent="0.25">
      <c r="A22935" s="40"/>
      <c r="F22935" s="509"/>
    </row>
    <row r="22936" spans="1:6" x14ac:dyDescent="0.25">
      <c r="A22936" s="40"/>
      <c r="F22936" s="509"/>
    </row>
    <row r="22937" spans="1:6" x14ac:dyDescent="0.25">
      <c r="A22937" s="40"/>
      <c r="F22937" s="509"/>
    </row>
    <row r="22938" spans="1:6" x14ac:dyDescent="0.25">
      <c r="A22938" s="40"/>
      <c r="F22938" s="509"/>
    </row>
    <row r="22939" spans="1:6" x14ac:dyDescent="0.25">
      <c r="A22939" s="40"/>
      <c r="F22939" s="509"/>
    </row>
    <row r="22940" spans="1:6" x14ac:dyDescent="0.25">
      <c r="A22940" s="40"/>
      <c r="F22940" s="509"/>
    </row>
    <row r="22941" spans="1:6" x14ac:dyDescent="0.25">
      <c r="A22941" s="40"/>
      <c r="F22941" s="509"/>
    </row>
    <row r="22942" spans="1:6" x14ac:dyDescent="0.25">
      <c r="A22942" s="40"/>
      <c r="F22942" s="509"/>
    </row>
    <row r="22943" spans="1:6" x14ac:dyDescent="0.25">
      <c r="A22943" s="40"/>
      <c r="F22943" s="509"/>
    </row>
    <row r="22944" spans="1:6" x14ac:dyDescent="0.25">
      <c r="A22944" s="40"/>
      <c r="F22944" s="509"/>
    </row>
    <row r="22945" spans="1:6" x14ac:dyDescent="0.25">
      <c r="A22945" s="40"/>
      <c r="F22945" s="509"/>
    </row>
    <row r="22946" spans="1:6" x14ac:dyDescent="0.25">
      <c r="A22946" s="40"/>
      <c r="F22946" s="509"/>
    </row>
    <row r="22947" spans="1:6" x14ac:dyDescent="0.25">
      <c r="A22947" s="40"/>
      <c r="F22947" s="509"/>
    </row>
    <row r="22948" spans="1:6" x14ac:dyDescent="0.25">
      <c r="A22948" s="40"/>
      <c r="F22948" s="509"/>
    </row>
    <row r="22949" spans="1:6" x14ac:dyDescent="0.25">
      <c r="A22949" s="40"/>
      <c r="F22949" s="509"/>
    </row>
    <row r="22950" spans="1:6" x14ac:dyDescent="0.25">
      <c r="A22950" s="40"/>
      <c r="F22950" s="509"/>
    </row>
    <row r="22951" spans="1:6" x14ac:dyDescent="0.25">
      <c r="A22951" s="40"/>
      <c r="F22951" s="509"/>
    </row>
    <row r="22952" spans="1:6" x14ac:dyDescent="0.25">
      <c r="A22952" s="40"/>
      <c r="F22952" s="509"/>
    </row>
    <row r="22953" spans="1:6" x14ac:dyDescent="0.25">
      <c r="A22953" s="40"/>
      <c r="F22953" s="509"/>
    </row>
    <row r="22954" spans="1:6" x14ac:dyDescent="0.25">
      <c r="A22954" s="40"/>
      <c r="F22954" s="509"/>
    </row>
    <row r="22955" spans="1:6" x14ac:dyDescent="0.25">
      <c r="A22955" s="40"/>
      <c r="F22955" s="509"/>
    </row>
    <row r="22956" spans="1:6" x14ac:dyDescent="0.25">
      <c r="A22956" s="40"/>
      <c r="F22956" s="509"/>
    </row>
    <row r="22957" spans="1:6" x14ac:dyDescent="0.25">
      <c r="A22957" s="40"/>
      <c r="F22957" s="509"/>
    </row>
    <row r="22958" spans="1:6" x14ac:dyDescent="0.25">
      <c r="A22958" s="40"/>
      <c r="F22958" s="509"/>
    </row>
    <row r="22959" spans="1:6" x14ac:dyDescent="0.25">
      <c r="A22959" s="40"/>
      <c r="F22959" s="509"/>
    </row>
    <row r="22960" spans="1:6" x14ac:dyDescent="0.25">
      <c r="A22960" s="40"/>
      <c r="F22960" s="509"/>
    </row>
    <row r="22961" spans="1:6" x14ac:dyDescent="0.25">
      <c r="A22961" s="40"/>
      <c r="F22961" s="509"/>
    </row>
    <row r="22962" spans="1:6" x14ac:dyDescent="0.25">
      <c r="A22962" s="40"/>
      <c r="F22962" s="509"/>
    </row>
    <row r="22963" spans="1:6" x14ac:dyDescent="0.25">
      <c r="A22963" s="40"/>
      <c r="F22963" s="509"/>
    </row>
    <row r="22964" spans="1:6" x14ac:dyDescent="0.25">
      <c r="A22964" s="40"/>
      <c r="F22964" s="509"/>
    </row>
    <row r="22965" spans="1:6" x14ac:dyDescent="0.25">
      <c r="A22965" s="40"/>
      <c r="F22965" s="509"/>
    </row>
    <row r="22966" spans="1:6" x14ac:dyDescent="0.25">
      <c r="A22966" s="40"/>
      <c r="F22966" s="509"/>
    </row>
    <row r="22967" spans="1:6" x14ac:dyDescent="0.25">
      <c r="A22967" s="40"/>
      <c r="F22967" s="509"/>
    </row>
    <row r="22968" spans="1:6" x14ac:dyDescent="0.25">
      <c r="A22968" s="40"/>
      <c r="F22968" s="509"/>
    </row>
    <row r="22969" spans="1:6" x14ac:dyDescent="0.25">
      <c r="A22969" s="40"/>
      <c r="F22969" s="509"/>
    </row>
    <row r="22970" spans="1:6" x14ac:dyDescent="0.25">
      <c r="A22970" s="40"/>
      <c r="F22970" s="509"/>
    </row>
    <row r="22971" spans="1:6" x14ac:dyDescent="0.25">
      <c r="A22971" s="40"/>
      <c r="F22971" s="509"/>
    </row>
    <row r="22972" spans="1:6" x14ac:dyDescent="0.25">
      <c r="A22972" s="40"/>
      <c r="F22972" s="509"/>
    </row>
    <row r="22973" spans="1:6" x14ac:dyDescent="0.25">
      <c r="A22973" s="40"/>
      <c r="F22973" s="509"/>
    </row>
    <row r="22974" spans="1:6" x14ac:dyDescent="0.25">
      <c r="A22974" s="40"/>
      <c r="F22974" s="509"/>
    </row>
    <row r="22975" spans="1:6" x14ac:dyDescent="0.25">
      <c r="A22975" s="40"/>
      <c r="F22975" s="509"/>
    </row>
    <row r="22976" spans="1:6" x14ac:dyDescent="0.25">
      <c r="A22976" s="40"/>
      <c r="F22976" s="509"/>
    </row>
    <row r="22977" spans="1:6" x14ac:dyDescent="0.25">
      <c r="A22977" s="40"/>
      <c r="F22977" s="509"/>
    </row>
    <row r="22978" spans="1:6" x14ac:dyDescent="0.25">
      <c r="A22978" s="40"/>
      <c r="F22978" s="509"/>
    </row>
    <row r="22979" spans="1:6" x14ac:dyDescent="0.25">
      <c r="A22979" s="40"/>
      <c r="F22979" s="509"/>
    </row>
    <row r="22980" spans="1:6" x14ac:dyDescent="0.25">
      <c r="A22980" s="40"/>
      <c r="F22980" s="509"/>
    </row>
    <row r="22981" spans="1:6" x14ac:dyDescent="0.25">
      <c r="A22981" s="40"/>
      <c r="F22981" s="509"/>
    </row>
    <row r="22982" spans="1:6" x14ac:dyDescent="0.25">
      <c r="A22982" s="40"/>
      <c r="F22982" s="509"/>
    </row>
    <row r="22983" spans="1:6" x14ac:dyDescent="0.25">
      <c r="A22983" s="40"/>
      <c r="F22983" s="509"/>
    </row>
    <row r="22984" spans="1:6" x14ac:dyDescent="0.25">
      <c r="A22984" s="40"/>
      <c r="F22984" s="509"/>
    </row>
    <row r="22985" spans="1:6" x14ac:dyDescent="0.25">
      <c r="A22985" s="40"/>
      <c r="F22985" s="509"/>
    </row>
    <row r="22986" spans="1:6" x14ac:dyDescent="0.25">
      <c r="A22986" s="40"/>
      <c r="F22986" s="509"/>
    </row>
    <row r="22987" spans="1:6" x14ac:dyDescent="0.25">
      <c r="A22987" s="40"/>
      <c r="F22987" s="509"/>
    </row>
    <row r="22988" spans="1:6" x14ac:dyDescent="0.25">
      <c r="A22988" s="40"/>
      <c r="F22988" s="509"/>
    </row>
    <row r="22989" spans="1:6" x14ac:dyDescent="0.25">
      <c r="A22989" s="40"/>
      <c r="F22989" s="509"/>
    </row>
    <row r="22990" spans="1:6" x14ac:dyDescent="0.25">
      <c r="A22990" s="40"/>
      <c r="F22990" s="509"/>
    </row>
    <row r="22991" spans="1:6" x14ac:dyDescent="0.25">
      <c r="A22991" s="40"/>
      <c r="F22991" s="509"/>
    </row>
    <row r="22992" spans="1:6" x14ac:dyDescent="0.25">
      <c r="A22992" s="40"/>
      <c r="F22992" s="509"/>
    </row>
    <row r="22993" spans="1:6" x14ac:dyDescent="0.25">
      <c r="A22993" s="40"/>
      <c r="F22993" s="509"/>
    </row>
    <row r="22994" spans="1:6" x14ac:dyDescent="0.25">
      <c r="A22994" s="40"/>
      <c r="F22994" s="509"/>
    </row>
    <row r="22995" spans="1:6" x14ac:dyDescent="0.25">
      <c r="A22995" s="40"/>
      <c r="F22995" s="509"/>
    </row>
    <row r="22996" spans="1:6" x14ac:dyDescent="0.25">
      <c r="A22996" s="40"/>
      <c r="F22996" s="509"/>
    </row>
    <row r="22997" spans="1:6" x14ac:dyDescent="0.25">
      <c r="A22997" s="40"/>
      <c r="F22997" s="509"/>
    </row>
    <row r="22998" spans="1:6" x14ac:dyDescent="0.25">
      <c r="A22998" s="40"/>
      <c r="F22998" s="509"/>
    </row>
    <row r="22999" spans="1:6" x14ac:dyDescent="0.25">
      <c r="A22999" s="40"/>
      <c r="F22999" s="509"/>
    </row>
    <row r="23000" spans="1:6" x14ac:dyDescent="0.25">
      <c r="A23000" s="40"/>
      <c r="F23000" s="509"/>
    </row>
    <row r="23001" spans="1:6" x14ac:dyDescent="0.25">
      <c r="A23001" s="40"/>
      <c r="F23001" s="509"/>
    </row>
    <row r="23002" spans="1:6" x14ac:dyDescent="0.25">
      <c r="A23002" s="40"/>
      <c r="F23002" s="509"/>
    </row>
    <row r="23003" spans="1:6" x14ac:dyDescent="0.25">
      <c r="A23003" s="40"/>
      <c r="F23003" s="509"/>
    </row>
    <row r="23004" spans="1:6" x14ac:dyDescent="0.25">
      <c r="A23004" s="40"/>
      <c r="F23004" s="509"/>
    </row>
    <row r="23005" spans="1:6" x14ac:dyDescent="0.25">
      <c r="A23005" s="40"/>
      <c r="F23005" s="509"/>
    </row>
    <row r="23006" spans="1:6" x14ac:dyDescent="0.25">
      <c r="A23006" s="40"/>
      <c r="F23006" s="509"/>
    </row>
    <row r="23007" spans="1:6" x14ac:dyDescent="0.25">
      <c r="A23007" s="40"/>
      <c r="F23007" s="509"/>
    </row>
    <row r="23008" spans="1:6" x14ac:dyDescent="0.25">
      <c r="A23008" s="40"/>
      <c r="F23008" s="509"/>
    </row>
    <row r="23009" spans="1:6" x14ac:dyDescent="0.25">
      <c r="A23009" s="40"/>
      <c r="F23009" s="509"/>
    </row>
    <row r="23010" spans="1:6" x14ac:dyDescent="0.25">
      <c r="A23010" s="40"/>
      <c r="F23010" s="509"/>
    </row>
    <row r="23011" spans="1:6" x14ac:dyDescent="0.25">
      <c r="A23011" s="40"/>
      <c r="F23011" s="509"/>
    </row>
    <row r="23012" spans="1:6" x14ac:dyDescent="0.25">
      <c r="A23012" s="40"/>
      <c r="F23012" s="509"/>
    </row>
    <row r="23013" spans="1:6" x14ac:dyDescent="0.25">
      <c r="A23013" s="40"/>
      <c r="F23013" s="509"/>
    </row>
    <row r="23014" spans="1:6" x14ac:dyDescent="0.25">
      <c r="A23014" s="40"/>
      <c r="F23014" s="509"/>
    </row>
    <row r="23015" spans="1:6" x14ac:dyDescent="0.25">
      <c r="A23015" s="40"/>
      <c r="F23015" s="509"/>
    </row>
    <row r="23016" spans="1:6" x14ac:dyDescent="0.25">
      <c r="A23016" s="40"/>
      <c r="F23016" s="509"/>
    </row>
    <row r="23017" spans="1:6" x14ac:dyDescent="0.25">
      <c r="A23017" s="40"/>
      <c r="F23017" s="509"/>
    </row>
    <row r="23018" spans="1:6" x14ac:dyDescent="0.25">
      <c r="A23018" s="40"/>
      <c r="F23018" s="509"/>
    </row>
    <row r="23019" spans="1:6" x14ac:dyDescent="0.25">
      <c r="A23019" s="40"/>
      <c r="F23019" s="509"/>
    </row>
    <row r="23020" spans="1:6" x14ac:dyDescent="0.25">
      <c r="A23020" s="40"/>
      <c r="F23020" s="509"/>
    </row>
    <row r="23021" spans="1:6" x14ac:dyDescent="0.25">
      <c r="A23021" s="40"/>
      <c r="F23021" s="509"/>
    </row>
    <row r="23022" spans="1:6" x14ac:dyDescent="0.25">
      <c r="A23022" s="40"/>
      <c r="F23022" s="509"/>
    </row>
    <row r="23023" spans="1:6" x14ac:dyDescent="0.25">
      <c r="A23023" s="40"/>
      <c r="F23023" s="509"/>
    </row>
    <row r="23024" spans="1:6" x14ac:dyDescent="0.25">
      <c r="A23024" s="40"/>
      <c r="F23024" s="509"/>
    </row>
    <row r="23025" spans="1:6" x14ac:dyDescent="0.25">
      <c r="A23025" s="40"/>
      <c r="F23025" s="509"/>
    </row>
    <row r="23026" spans="1:6" x14ac:dyDescent="0.25">
      <c r="A23026" s="40"/>
      <c r="F23026" s="509"/>
    </row>
    <row r="23027" spans="1:6" x14ac:dyDescent="0.25">
      <c r="A23027" s="40"/>
      <c r="F23027" s="509"/>
    </row>
    <row r="23028" spans="1:6" x14ac:dyDescent="0.25">
      <c r="A23028" s="40"/>
      <c r="F23028" s="509"/>
    </row>
    <row r="23029" spans="1:6" x14ac:dyDescent="0.25">
      <c r="A23029" s="40"/>
      <c r="F23029" s="509"/>
    </row>
    <row r="23030" spans="1:6" x14ac:dyDescent="0.25">
      <c r="A23030" s="40"/>
      <c r="F23030" s="509"/>
    </row>
    <row r="23031" spans="1:6" x14ac:dyDescent="0.25">
      <c r="A23031" s="40"/>
      <c r="F23031" s="509"/>
    </row>
    <row r="23032" spans="1:6" x14ac:dyDescent="0.25">
      <c r="A23032" s="40"/>
      <c r="F23032" s="509"/>
    </row>
    <row r="23033" spans="1:6" x14ac:dyDescent="0.25">
      <c r="A23033" s="40"/>
      <c r="F23033" s="509"/>
    </row>
    <row r="23034" spans="1:6" x14ac:dyDescent="0.25">
      <c r="A23034" s="40"/>
      <c r="F23034" s="509"/>
    </row>
    <row r="23035" spans="1:6" x14ac:dyDescent="0.25">
      <c r="A23035" s="40"/>
      <c r="F23035" s="509"/>
    </row>
    <row r="23036" spans="1:6" x14ac:dyDescent="0.25">
      <c r="A23036" s="40"/>
      <c r="F23036" s="509"/>
    </row>
    <row r="23037" spans="1:6" x14ac:dyDescent="0.25">
      <c r="A23037" s="40"/>
      <c r="F23037" s="509"/>
    </row>
    <row r="23038" spans="1:6" x14ac:dyDescent="0.25">
      <c r="A23038" s="40"/>
      <c r="F23038" s="509"/>
    </row>
    <row r="23039" spans="1:6" x14ac:dyDescent="0.25">
      <c r="A23039" s="40"/>
      <c r="F23039" s="509"/>
    </row>
    <row r="23040" spans="1:6" x14ac:dyDescent="0.25">
      <c r="A23040" s="40"/>
      <c r="F23040" s="509"/>
    </row>
    <row r="23041" spans="1:6" x14ac:dyDescent="0.25">
      <c r="A23041" s="40"/>
      <c r="F23041" s="509"/>
    </row>
    <row r="23042" spans="1:6" x14ac:dyDescent="0.25">
      <c r="A23042" s="40"/>
      <c r="F23042" s="509"/>
    </row>
    <row r="23043" spans="1:6" x14ac:dyDescent="0.25">
      <c r="A23043" s="40"/>
      <c r="F23043" s="509"/>
    </row>
    <row r="23044" spans="1:6" x14ac:dyDescent="0.25">
      <c r="A23044" s="40"/>
      <c r="F23044" s="509"/>
    </row>
    <row r="23045" spans="1:6" x14ac:dyDescent="0.25">
      <c r="A23045" s="40"/>
      <c r="F23045" s="509"/>
    </row>
    <row r="23046" spans="1:6" x14ac:dyDescent="0.25">
      <c r="A23046" s="40"/>
      <c r="F23046" s="509"/>
    </row>
    <row r="23047" spans="1:6" x14ac:dyDescent="0.25">
      <c r="A23047" s="40"/>
      <c r="F23047" s="509"/>
    </row>
    <row r="23048" spans="1:6" x14ac:dyDescent="0.25">
      <c r="A23048" s="40"/>
      <c r="F23048" s="509"/>
    </row>
    <row r="23049" spans="1:6" x14ac:dyDescent="0.25">
      <c r="A23049" s="40"/>
      <c r="F23049" s="509"/>
    </row>
    <row r="23050" spans="1:6" x14ac:dyDescent="0.25">
      <c r="A23050" s="40"/>
      <c r="F23050" s="509"/>
    </row>
    <row r="23051" spans="1:6" x14ac:dyDescent="0.25">
      <c r="A23051" s="40"/>
      <c r="F23051" s="509"/>
    </row>
    <row r="23052" spans="1:6" x14ac:dyDescent="0.25">
      <c r="A23052" s="40"/>
      <c r="F23052" s="509"/>
    </row>
    <row r="23053" spans="1:6" x14ac:dyDescent="0.25">
      <c r="A23053" s="40"/>
      <c r="F23053" s="509"/>
    </row>
    <row r="23054" spans="1:6" x14ac:dyDescent="0.25">
      <c r="A23054" s="40"/>
      <c r="F23054" s="509"/>
    </row>
    <row r="23055" spans="1:6" x14ac:dyDescent="0.25">
      <c r="A23055" s="40"/>
      <c r="F23055" s="509"/>
    </row>
    <row r="23056" spans="1:6" x14ac:dyDescent="0.25">
      <c r="A23056" s="40"/>
      <c r="F23056" s="509"/>
    </row>
    <row r="23057" spans="1:6" x14ac:dyDescent="0.25">
      <c r="A23057" s="40"/>
      <c r="F23057" s="509"/>
    </row>
    <row r="23058" spans="1:6" x14ac:dyDescent="0.25">
      <c r="A23058" s="40"/>
      <c r="F23058" s="509"/>
    </row>
    <row r="23059" spans="1:6" x14ac:dyDescent="0.25">
      <c r="A23059" s="40"/>
      <c r="F23059" s="509"/>
    </row>
    <row r="23060" spans="1:6" x14ac:dyDescent="0.25">
      <c r="A23060" s="40"/>
      <c r="F23060" s="509"/>
    </row>
    <row r="23061" spans="1:6" x14ac:dyDescent="0.25">
      <c r="A23061" s="40"/>
      <c r="F23061" s="509"/>
    </row>
    <row r="23062" spans="1:6" x14ac:dyDescent="0.25">
      <c r="A23062" s="40"/>
      <c r="F23062" s="509"/>
    </row>
    <row r="23063" spans="1:6" x14ac:dyDescent="0.25">
      <c r="A23063" s="40"/>
      <c r="F23063" s="509"/>
    </row>
    <row r="23064" spans="1:6" x14ac:dyDescent="0.25">
      <c r="A23064" s="40"/>
      <c r="F23064" s="509"/>
    </row>
    <row r="23065" spans="1:6" x14ac:dyDescent="0.25">
      <c r="A23065" s="40"/>
      <c r="F23065" s="509"/>
    </row>
    <row r="23066" spans="1:6" x14ac:dyDescent="0.25">
      <c r="A23066" s="40"/>
      <c r="F23066" s="509"/>
    </row>
    <row r="23067" spans="1:6" x14ac:dyDescent="0.25">
      <c r="A23067" s="40"/>
      <c r="F23067" s="509"/>
    </row>
    <row r="23068" spans="1:6" x14ac:dyDescent="0.25">
      <c r="A23068" s="40"/>
      <c r="F23068" s="509"/>
    </row>
    <row r="23069" spans="1:6" x14ac:dyDescent="0.25">
      <c r="A23069" s="40"/>
      <c r="F23069" s="509"/>
    </row>
    <row r="23070" spans="1:6" x14ac:dyDescent="0.25">
      <c r="A23070" s="40"/>
      <c r="F23070" s="509"/>
    </row>
    <row r="23071" spans="1:6" x14ac:dyDescent="0.25">
      <c r="A23071" s="40"/>
      <c r="F23071" s="509"/>
    </row>
    <row r="23072" spans="1:6" x14ac:dyDescent="0.25">
      <c r="A23072" s="40"/>
      <c r="F23072" s="509"/>
    </row>
    <row r="23073" spans="1:6" x14ac:dyDescent="0.25">
      <c r="A23073" s="40"/>
      <c r="F23073" s="509"/>
    </row>
    <row r="23074" spans="1:6" x14ac:dyDescent="0.25">
      <c r="A23074" s="40"/>
      <c r="F23074" s="509"/>
    </row>
    <row r="23075" spans="1:6" x14ac:dyDescent="0.25">
      <c r="A23075" s="40"/>
      <c r="F23075" s="509"/>
    </row>
    <row r="23076" spans="1:6" x14ac:dyDescent="0.25">
      <c r="A23076" s="40"/>
      <c r="F23076" s="509"/>
    </row>
    <row r="23077" spans="1:6" x14ac:dyDescent="0.25">
      <c r="A23077" s="40"/>
      <c r="F23077" s="509"/>
    </row>
    <row r="23078" spans="1:6" x14ac:dyDescent="0.25">
      <c r="A23078" s="40"/>
      <c r="F23078" s="509"/>
    </row>
    <row r="23079" spans="1:6" x14ac:dyDescent="0.25">
      <c r="A23079" s="40"/>
      <c r="F23079" s="509"/>
    </row>
    <row r="23080" spans="1:6" x14ac:dyDescent="0.25">
      <c r="A23080" s="40"/>
      <c r="F23080" s="509"/>
    </row>
    <row r="23081" spans="1:6" x14ac:dyDescent="0.25">
      <c r="A23081" s="40"/>
      <c r="F23081" s="509"/>
    </row>
    <row r="23082" spans="1:6" x14ac:dyDescent="0.25">
      <c r="A23082" s="40"/>
      <c r="F23082" s="509"/>
    </row>
    <row r="23083" spans="1:6" x14ac:dyDescent="0.25">
      <c r="A23083" s="40"/>
      <c r="F23083" s="509"/>
    </row>
    <row r="23084" spans="1:6" x14ac:dyDescent="0.25">
      <c r="A23084" s="40"/>
      <c r="F23084" s="509"/>
    </row>
    <row r="23085" spans="1:6" x14ac:dyDescent="0.25">
      <c r="A23085" s="40"/>
      <c r="F23085" s="509"/>
    </row>
    <row r="23086" spans="1:6" x14ac:dyDescent="0.25">
      <c r="A23086" s="40"/>
      <c r="F23086" s="509"/>
    </row>
    <row r="23087" spans="1:6" x14ac:dyDescent="0.25">
      <c r="A23087" s="40"/>
      <c r="F23087" s="509"/>
    </row>
    <row r="23088" spans="1:6" x14ac:dyDescent="0.25">
      <c r="A23088" s="40"/>
      <c r="F23088" s="509"/>
    </row>
    <row r="23089" spans="1:6" x14ac:dyDescent="0.25">
      <c r="A23089" s="40"/>
      <c r="F23089" s="509"/>
    </row>
    <row r="23090" spans="1:6" x14ac:dyDescent="0.25">
      <c r="A23090" s="40"/>
      <c r="F23090" s="509"/>
    </row>
    <row r="23091" spans="1:6" x14ac:dyDescent="0.25">
      <c r="A23091" s="40"/>
      <c r="F23091" s="509"/>
    </row>
    <row r="23092" spans="1:6" x14ac:dyDescent="0.25">
      <c r="A23092" s="40"/>
      <c r="F23092" s="509"/>
    </row>
    <row r="23093" spans="1:6" x14ac:dyDescent="0.25">
      <c r="A23093" s="40"/>
      <c r="F23093" s="509"/>
    </row>
    <row r="23094" spans="1:6" x14ac:dyDescent="0.25">
      <c r="A23094" s="40"/>
      <c r="F23094" s="509"/>
    </row>
    <row r="23095" spans="1:6" x14ac:dyDescent="0.25">
      <c r="A23095" s="40"/>
      <c r="F23095" s="509"/>
    </row>
    <row r="23096" spans="1:6" x14ac:dyDescent="0.25">
      <c r="A23096" s="40"/>
      <c r="F23096" s="509"/>
    </row>
    <row r="23097" spans="1:6" x14ac:dyDescent="0.25">
      <c r="A23097" s="40"/>
      <c r="F23097" s="509"/>
    </row>
    <row r="23098" spans="1:6" x14ac:dyDescent="0.25">
      <c r="A23098" s="40"/>
      <c r="F23098" s="509"/>
    </row>
    <row r="23099" spans="1:6" x14ac:dyDescent="0.25">
      <c r="A23099" s="40"/>
      <c r="F23099" s="509"/>
    </row>
    <row r="23100" spans="1:6" x14ac:dyDescent="0.25">
      <c r="A23100" s="40"/>
      <c r="F23100" s="509"/>
    </row>
    <row r="23101" spans="1:6" x14ac:dyDescent="0.25">
      <c r="A23101" s="40"/>
      <c r="F23101" s="509"/>
    </row>
    <row r="23102" spans="1:6" x14ac:dyDescent="0.25">
      <c r="A23102" s="40"/>
      <c r="F23102" s="509"/>
    </row>
    <row r="23103" spans="1:6" x14ac:dyDescent="0.25">
      <c r="A23103" s="40"/>
      <c r="F23103" s="509"/>
    </row>
    <row r="23104" spans="1:6" x14ac:dyDescent="0.25">
      <c r="A23104" s="40"/>
      <c r="F23104" s="509"/>
    </row>
    <row r="23105" spans="1:6" x14ac:dyDescent="0.25">
      <c r="A23105" s="40"/>
      <c r="F23105" s="509"/>
    </row>
    <row r="23106" spans="1:6" x14ac:dyDescent="0.25">
      <c r="A23106" s="40"/>
      <c r="F23106" s="509"/>
    </row>
    <row r="23107" spans="1:6" x14ac:dyDescent="0.25">
      <c r="A23107" s="40"/>
      <c r="F23107" s="509"/>
    </row>
    <row r="23108" spans="1:6" x14ac:dyDescent="0.25">
      <c r="A23108" s="40"/>
      <c r="F23108" s="509"/>
    </row>
    <row r="23109" spans="1:6" x14ac:dyDescent="0.25">
      <c r="A23109" s="40"/>
      <c r="F23109" s="509"/>
    </row>
    <row r="23110" spans="1:6" x14ac:dyDescent="0.25">
      <c r="A23110" s="40"/>
      <c r="F23110" s="509"/>
    </row>
    <row r="23111" spans="1:6" x14ac:dyDescent="0.25">
      <c r="A23111" s="40"/>
      <c r="F23111" s="509"/>
    </row>
    <row r="23112" spans="1:6" x14ac:dyDescent="0.25">
      <c r="A23112" s="40"/>
      <c r="F23112" s="509"/>
    </row>
    <row r="23113" spans="1:6" x14ac:dyDescent="0.25">
      <c r="A23113" s="40"/>
      <c r="F23113" s="509"/>
    </row>
    <row r="23114" spans="1:6" x14ac:dyDescent="0.25">
      <c r="A23114" s="40"/>
      <c r="F23114" s="509"/>
    </row>
    <row r="23115" spans="1:6" x14ac:dyDescent="0.25">
      <c r="A23115" s="40"/>
      <c r="F23115" s="509"/>
    </row>
    <row r="23116" spans="1:6" x14ac:dyDescent="0.25">
      <c r="A23116" s="40"/>
      <c r="F23116" s="509"/>
    </row>
    <row r="23117" spans="1:6" x14ac:dyDescent="0.25">
      <c r="A23117" s="40"/>
      <c r="F23117" s="509"/>
    </row>
    <row r="23118" spans="1:6" x14ac:dyDescent="0.25">
      <c r="A23118" s="40"/>
      <c r="F23118" s="509"/>
    </row>
    <row r="23119" spans="1:6" x14ac:dyDescent="0.25">
      <c r="A23119" s="40"/>
      <c r="F23119" s="509"/>
    </row>
    <row r="23120" spans="1:6" x14ac:dyDescent="0.25">
      <c r="A23120" s="40"/>
      <c r="F23120" s="509"/>
    </row>
    <row r="23121" spans="1:6" x14ac:dyDescent="0.25">
      <c r="A23121" s="40"/>
      <c r="F23121" s="509"/>
    </row>
    <row r="23122" spans="1:6" x14ac:dyDescent="0.25">
      <c r="A23122" s="40"/>
      <c r="F23122" s="509"/>
    </row>
    <row r="23123" spans="1:6" x14ac:dyDescent="0.25">
      <c r="A23123" s="40"/>
      <c r="F23123" s="509"/>
    </row>
    <row r="23124" spans="1:6" x14ac:dyDescent="0.25">
      <c r="A23124" s="40"/>
      <c r="F23124" s="509"/>
    </row>
    <row r="23125" spans="1:6" x14ac:dyDescent="0.25">
      <c r="A23125" s="40"/>
      <c r="F23125" s="509"/>
    </row>
    <row r="23126" spans="1:6" x14ac:dyDescent="0.25">
      <c r="A23126" s="40"/>
      <c r="F23126" s="509"/>
    </row>
    <row r="23127" spans="1:6" x14ac:dyDescent="0.25">
      <c r="A23127" s="40"/>
      <c r="F23127" s="509"/>
    </row>
    <row r="23128" spans="1:6" x14ac:dyDescent="0.25">
      <c r="A23128" s="40"/>
      <c r="F23128" s="509"/>
    </row>
    <row r="23129" spans="1:6" x14ac:dyDescent="0.25">
      <c r="A23129" s="40"/>
      <c r="F23129" s="509"/>
    </row>
    <row r="23130" spans="1:6" x14ac:dyDescent="0.25">
      <c r="A23130" s="40"/>
      <c r="F23130" s="509"/>
    </row>
    <row r="23131" spans="1:6" x14ac:dyDescent="0.25">
      <c r="A23131" s="40"/>
      <c r="F23131" s="509"/>
    </row>
    <row r="23132" spans="1:6" x14ac:dyDescent="0.25">
      <c r="A23132" s="40"/>
      <c r="F23132" s="509"/>
    </row>
    <row r="23133" spans="1:6" x14ac:dyDescent="0.25">
      <c r="A23133" s="40"/>
      <c r="F23133" s="509"/>
    </row>
    <row r="23134" spans="1:6" x14ac:dyDescent="0.25">
      <c r="A23134" s="40"/>
      <c r="F23134" s="509"/>
    </row>
    <row r="23135" spans="1:6" x14ac:dyDescent="0.25">
      <c r="A23135" s="40"/>
      <c r="F23135" s="509"/>
    </row>
    <row r="23136" spans="1:6" x14ac:dyDescent="0.25">
      <c r="A23136" s="40"/>
      <c r="F23136" s="509"/>
    </row>
    <row r="23137" spans="1:6" x14ac:dyDescent="0.25">
      <c r="A23137" s="40"/>
      <c r="F23137" s="509"/>
    </row>
    <row r="23138" spans="1:6" x14ac:dyDescent="0.25">
      <c r="A23138" s="40"/>
      <c r="F23138" s="509"/>
    </row>
    <row r="23139" spans="1:6" x14ac:dyDescent="0.25">
      <c r="A23139" s="40"/>
      <c r="F23139" s="509"/>
    </row>
    <row r="23140" spans="1:6" x14ac:dyDescent="0.25">
      <c r="A23140" s="40"/>
      <c r="F23140" s="509"/>
    </row>
    <row r="23141" spans="1:6" x14ac:dyDescent="0.25">
      <c r="A23141" s="40"/>
      <c r="F23141" s="509"/>
    </row>
    <row r="23142" spans="1:6" x14ac:dyDescent="0.25">
      <c r="A23142" s="40"/>
      <c r="F23142" s="509"/>
    </row>
    <row r="23143" spans="1:6" x14ac:dyDescent="0.25">
      <c r="A23143" s="40"/>
      <c r="F23143" s="509"/>
    </row>
    <row r="23144" spans="1:6" x14ac:dyDescent="0.25">
      <c r="A23144" s="40"/>
      <c r="F23144" s="509"/>
    </row>
    <row r="23145" spans="1:6" x14ac:dyDescent="0.25">
      <c r="A23145" s="40"/>
      <c r="F23145" s="509"/>
    </row>
    <row r="23146" spans="1:6" x14ac:dyDescent="0.25">
      <c r="A23146" s="40"/>
      <c r="F23146" s="509"/>
    </row>
    <row r="23147" spans="1:6" x14ac:dyDescent="0.25">
      <c r="A23147" s="40"/>
      <c r="F23147" s="509"/>
    </row>
    <row r="23148" spans="1:6" x14ac:dyDescent="0.25">
      <c r="A23148" s="40"/>
      <c r="F23148" s="509"/>
    </row>
    <row r="23149" spans="1:6" x14ac:dyDescent="0.25">
      <c r="A23149" s="40"/>
      <c r="F23149" s="509"/>
    </row>
    <row r="23150" spans="1:6" x14ac:dyDescent="0.25">
      <c r="A23150" s="40"/>
      <c r="F23150" s="509"/>
    </row>
    <row r="23151" spans="1:6" x14ac:dyDescent="0.25">
      <c r="A23151" s="40"/>
      <c r="F23151" s="509"/>
    </row>
    <row r="23152" spans="1:6" x14ac:dyDescent="0.25">
      <c r="A23152" s="40"/>
      <c r="F23152" s="509"/>
    </row>
    <row r="23153" spans="1:6" x14ac:dyDescent="0.25">
      <c r="A23153" s="40"/>
      <c r="F23153" s="509"/>
    </row>
    <row r="23154" spans="1:6" x14ac:dyDescent="0.25">
      <c r="A23154" s="40"/>
      <c r="F23154" s="509"/>
    </row>
    <row r="23155" spans="1:6" x14ac:dyDescent="0.25">
      <c r="A23155" s="40"/>
      <c r="F23155" s="509"/>
    </row>
    <row r="23156" spans="1:6" x14ac:dyDescent="0.25">
      <c r="A23156" s="40"/>
      <c r="F23156" s="509"/>
    </row>
    <row r="23157" spans="1:6" x14ac:dyDescent="0.25">
      <c r="A23157" s="40"/>
      <c r="F23157" s="509"/>
    </row>
    <row r="23158" spans="1:6" x14ac:dyDescent="0.25">
      <c r="A23158" s="40"/>
      <c r="F23158" s="509"/>
    </row>
    <row r="23159" spans="1:6" x14ac:dyDescent="0.25">
      <c r="A23159" s="40"/>
      <c r="F23159" s="509"/>
    </row>
    <row r="23160" spans="1:6" x14ac:dyDescent="0.25">
      <c r="A23160" s="40"/>
      <c r="F23160" s="509"/>
    </row>
    <row r="23161" spans="1:6" x14ac:dyDescent="0.25">
      <c r="A23161" s="40"/>
      <c r="F23161" s="509"/>
    </row>
    <row r="23162" spans="1:6" x14ac:dyDescent="0.25">
      <c r="A23162" s="40"/>
      <c r="F23162" s="509"/>
    </row>
    <row r="23163" spans="1:6" x14ac:dyDescent="0.25">
      <c r="A23163" s="40"/>
      <c r="F23163" s="509"/>
    </row>
    <row r="23164" spans="1:6" x14ac:dyDescent="0.25">
      <c r="A23164" s="40"/>
      <c r="F23164" s="509"/>
    </row>
    <row r="23165" spans="1:6" x14ac:dyDescent="0.25">
      <c r="A23165" s="40"/>
      <c r="F23165" s="509"/>
    </row>
    <row r="23166" spans="1:6" x14ac:dyDescent="0.25">
      <c r="A23166" s="40"/>
      <c r="F23166" s="509"/>
    </row>
    <row r="23167" spans="1:6" x14ac:dyDescent="0.25">
      <c r="A23167" s="40"/>
      <c r="F23167" s="509"/>
    </row>
    <row r="23168" spans="1:6" x14ac:dyDescent="0.25">
      <c r="A23168" s="40"/>
      <c r="F23168" s="509"/>
    </row>
    <row r="23169" spans="1:6" x14ac:dyDescent="0.25">
      <c r="A23169" s="40"/>
      <c r="F23169" s="509"/>
    </row>
    <row r="23170" spans="1:6" x14ac:dyDescent="0.25">
      <c r="A23170" s="40"/>
      <c r="F23170" s="509"/>
    </row>
    <row r="23171" spans="1:6" x14ac:dyDescent="0.25">
      <c r="A23171" s="40"/>
      <c r="F23171" s="509"/>
    </row>
    <row r="23172" spans="1:6" x14ac:dyDescent="0.25">
      <c r="A23172" s="40"/>
      <c r="F23172" s="509"/>
    </row>
    <row r="23173" spans="1:6" x14ac:dyDescent="0.25">
      <c r="A23173" s="40"/>
      <c r="F23173" s="509"/>
    </row>
    <row r="23174" spans="1:6" x14ac:dyDescent="0.25">
      <c r="A23174" s="40"/>
      <c r="F23174" s="509"/>
    </row>
    <row r="23175" spans="1:6" x14ac:dyDescent="0.25">
      <c r="A23175" s="40"/>
      <c r="F23175" s="509"/>
    </row>
    <row r="23176" spans="1:6" x14ac:dyDescent="0.25">
      <c r="A23176" s="40"/>
      <c r="F23176" s="509"/>
    </row>
    <row r="23177" spans="1:6" x14ac:dyDescent="0.25">
      <c r="A23177" s="40"/>
      <c r="F23177" s="509"/>
    </row>
    <row r="23178" spans="1:6" x14ac:dyDescent="0.25">
      <c r="A23178" s="40"/>
      <c r="F23178" s="509"/>
    </row>
    <row r="23179" spans="1:6" x14ac:dyDescent="0.25">
      <c r="A23179" s="40"/>
      <c r="F23179" s="509"/>
    </row>
    <row r="23180" spans="1:6" x14ac:dyDescent="0.25">
      <c r="A23180" s="40"/>
      <c r="F23180" s="509"/>
    </row>
    <row r="23181" spans="1:6" x14ac:dyDescent="0.25">
      <c r="A23181" s="40"/>
      <c r="F23181" s="509"/>
    </row>
    <row r="23182" spans="1:6" x14ac:dyDescent="0.25">
      <c r="A23182" s="40"/>
      <c r="F23182" s="509"/>
    </row>
    <row r="23183" spans="1:6" x14ac:dyDescent="0.25">
      <c r="A23183" s="40"/>
      <c r="F23183" s="509"/>
    </row>
    <row r="23184" spans="1:6" x14ac:dyDescent="0.25">
      <c r="A23184" s="40"/>
      <c r="F23184" s="509"/>
    </row>
    <row r="23185" spans="1:6" x14ac:dyDescent="0.25">
      <c r="A23185" s="40"/>
      <c r="F23185" s="509"/>
    </row>
    <row r="23186" spans="1:6" x14ac:dyDescent="0.25">
      <c r="A23186" s="40"/>
      <c r="F23186" s="509"/>
    </row>
    <row r="23187" spans="1:6" x14ac:dyDescent="0.25">
      <c r="A23187" s="40"/>
      <c r="F23187" s="509"/>
    </row>
    <row r="23188" spans="1:6" x14ac:dyDescent="0.25">
      <c r="A23188" s="40"/>
      <c r="F23188" s="509"/>
    </row>
    <row r="23189" spans="1:6" x14ac:dyDescent="0.25">
      <c r="A23189" s="40"/>
      <c r="F23189" s="509"/>
    </row>
    <row r="23190" spans="1:6" x14ac:dyDescent="0.25">
      <c r="A23190" s="40"/>
      <c r="F23190" s="509"/>
    </row>
    <row r="23191" spans="1:6" x14ac:dyDescent="0.25">
      <c r="A23191" s="40"/>
      <c r="F23191" s="509"/>
    </row>
    <row r="23192" spans="1:6" x14ac:dyDescent="0.25">
      <c r="A23192" s="40"/>
      <c r="F23192" s="509"/>
    </row>
    <row r="23193" spans="1:6" x14ac:dyDescent="0.25">
      <c r="A23193" s="40"/>
      <c r="F23193" s="509"/>
    </row>
    <row r="23194" spans="1:6" x14ac:dyDescent="0.25">
      <c r="A23194" s="40"/>
      <c r="F23194" s="509"/>
    </row>
    <row r="23195" spans="1:6" x14ac:dyDescent="0.25">
      <c r="A23195" s="40"/>
      <c r="F23195" s="509"/>
    </row>
    <row r="23196" spans="1:6" x14ac:dyDescent="0.25">
      <c r="A23196" s="40"/>
      <c r="F23196" s="509"/>
    </row>
    <row r="23197" spans="1:6" x14ac:dyDescent="0.25">
      <c r="A23197" s="40"/>
      <c r="F23197" s="509"/>
    </row>
    <row r="23198" spans="1:6" x14ac:dyDescent="0.25">
      <c r="A23198" s="40"/>
      <c r="F23198" s="509"/>
    </row>
    <row r="23199" spans="1:6" x14ac:dyDescent="0.25">
      <c r="A23199" s="40"/>
      <c r="F23199" s="509"/>
    </row>
    <row r="23200" spans="1:6" x14ac:dyDescent="0.25">
      <c r="A23200" s="40"/>
      <c r="F23200" s="509"/>
    </row>
    <row r="23201" spans="1:6" x14ac:dyDescent="0.25">
      <c r="A23201" s="40"/>
      <c r="F23201" s="509"/>
    </row>
    <row r="23202" spans="1:6" x14ac:dyDescent="0.25">
      <c r="A23202" s="40"/>
      <c r="F23202" s="509"/>
    </row>
    <row r="23203" spans="1:6" x14ac:dyDescent="0.25">
      <c r="A23203" s="40"/>
      <c r="F23203" s="509"/>
    </row>
    <row r="23204" spans="1:6" x14ac:dyDescent="0.25">
      <c r="A23204" s="40"/>
      <c r="F23204" s="509"/>
    </row>
    <row r="23205" spans="1:6" x14ac:dyDescent="0.25">
      <c r="A23205" s="40"/>
      <c r="F23205" s="509"/>
    </row>
    <row r="23206" spans="1:6" x14ac:dyDescent="0.25">
      <c r="A23206" s="40"/>
      <c r="F23206" s="509"/>
    </row>
    <row r="23207" spans="1:6" x14ac:dyDescent="0.25">
      <c r="A23207" s="40"/>
      <c r="F23207" s="509"/>
    </row>
    <row r="23208" spans="1:6" x14ac:dyDescent="0.25">
      <c r="A23208" s="40"/>
      <c r="F23208" s="509"/>
    </row>
    <row r="23209" spans="1:6" x14ac:dyDescent="0.25">
      <c r="A23209" s="40"/>
      <c r="F23209" s="509"/>
    </row>
    <row r="23210" spans="1:6" x14ac:dyDescent="0.25">
      <c r="A23210" s="40"/>
      <c r="F23210" s="509"/>
    </row>
    <row r="23211" spans="1:6" x14ac:dyDescent="0.25">
      <c r="A23211" s="40"/>
      <c r="F23211" s="509"/>
    </row>
    <row r="23212" spans="1:6" x14ac:dyDescent="0.25">
      <c r="A23212" s="40"/>
      <c r="F23212" s="509"/>
    </row>
    <row r="23213" spans="1:6" x14ac:dyDescent="0.25">
      <c r="A23213" s="40"/>
      <c r="F23213" s="509"/>
    </row>
    <row r="23214" spans="1:6" x14ac:dyDescent="0.25">
      <c r="A23214" s="40"/>
      <c r="F23214" s="509"/>
    </row>
    <row r="23215" spans="1:6" x14ac:dyDescent="0.25">
      <c r="A23215" s="40"/>
      <c r="F23215" s="509"/>
    </row>
    <row r="23216" spans="1:6" x14ac:dyDescent="0.25">
      <c r="A23216" s="40"/>
      <c r="F23216" s="509"/>
    </row>
    <row r="23217" spans="1:6" x14ac:dyDescent="0.25">
      <c r="A23217" s="40"/>
      <c r="F23217" s="509"/>
    </row>
    <row r="23218" spans="1:6" x14ac:dyDescent="0.25">
      <c r="A23218" s="40"/>
      <c r="F23218" s="509"/>
    </row>
    <row r="23219" spans="1:6" x14ac:dyDescent="0.25">
      <c r="A23219" s="40"/>
      <c r="F23219" s="509"/>
    </row>
    <row r="23220" spans="1:6" x14ac:dyDescent="0.25">
      <c r="A23220" s="40"/>
      <c r="F23220" s="509"/>
    </row>
    <row r="23221" spans="1:6" x14ac:dyDescent="0.25">
      <c r="A23221" s="40"/>
      <c r="F23221" s="509"/>
    </row>
    <row r="23222" spans="1:6" x14ac:dyDescent="0.25">
      <c r="A23222" s="40"/>
      <c r="F23222" s="509"/>
    </row>
    <row r="23223" spans="1:6" x14ac:dyDescent="0.25">
      <c r="A23223" s="40"/>
      <c r="F23223" s="509"/>
    </row>
    <row r="23224" spans="1:6" x14ac:dyDescent="0.25">
      <c r="A23224" s="40"/>
      <c r="F23224" s="509"/>
    </row>
    <row r="23225" spans="1:6" x14ac:dyDescent="0.25">
      <c r="A23225" s="40"/>
      <c r="F23225" s="509"/>
    </row>
    <row r="23226" spans="1:6" x14ac:dyDescent="0.25">
      <c r="A23226" s="40"/>
      <c r="F23226" s="509"/>
    </row>
    <row r="23227" spans="1:6" x14ac:dyDescent="0.25">
      <c r="A23227" s="40"/>
      <c r="F23227" s="509"/>
    </row>
    <row r="23228" spans="1:6" x14ac:dyDescent="0.25">
      <c r="A23228" s="40"/>
      <c r="F23228" s="509"/>
    </row>
    <row r="23229" spans="1:6" x14ac:dyDescent="0.25">
      <c r="A23229" s="40"/>
      <c r="F23229" s="509"/>
    </row>
    <row r="23230" spans="1:6" x14ac:dyDescent="0.25">
      <c r="A23230" s="40"/>
      <c r="F23230" s="509"/>
    </row>
    <row r="23231" spans="1:6" x14ac:dyDescent="0.25">
      <c r="A23231" s="40"/>
      <c r="F23231" s="509"/>
    </row>
    <row r="23232" spans="1:6" x14ac:dyDescent="0.25">
      <c r="A23232" s="40"/>
      <c r="F23232" s="509"/>
    </row>
    <row r="23233" spans="1:6" x14ac:dyDescent="0.25">
      <c r="A23233" s="40"/>
      <c r="F23233" s="509"/>
    </row>
    <row r="23234" spans="1:6" x14ac:dyDescent="0.25">
      <c r="A23234" s="40"/>
      <c r="F23234" s="509"/>
    </row>
    <row r="23235" spans="1:6" x14ac:dyDescent="0.25">
      <c r="A23235" s="40"/>
      <c r="F23235" s="509"/>
    </row>
    <row r="23236" spans="1:6" x14ac:dyDescent="0.25">
      <c r="A23236" s="40"/>
      <c r="F23236" s="509"/>
    </row>
    <row r="23237" spans="1:6" x14ac:dyDescent="0.25">
      <c r="A23237" s="40"/>
      <c r="F23237" s="509"/>
    </row>
    <row r="23238" spans="1:6" x14ac:dyDescent="0.25">
      <c r="A23238" s="40"/>
      <c r="F23238" s="509"/>
    </row>
    <row r="23239" spans="1:6" x14ac:dyDescent="0.25">
      <c r="A23239" s="40"/>
      <c r="F23239" s="509"/>
    </row>
    <row r="23240" spans="1:6" x14ac:dyDescent="0.25">
      <c r="A23240" s="40"/>
      <c r="F23240" s="509"/>
    </row>
    <row r="23241" spans="1:6" x14ac:dyDescent="0.25">
      <c r="A23241" s="40"/>
      <c r="F23241" s="509"/>
    </row>
    <row r="23242" spans="1:6" x14ac:dyDescent="0.25">
      <c r="A23242" s="40"/>
      <c r="F23242" s="509"/>
    </row>
    <row r="23243" spans="1:6" x14ac:dyDescent="0.25">
      <c r="A23243" s="40"/>
      <c r="F23243" s="509"/>
    </row>
    <row r="23244" spans="1:6" x14ac:dyDescent="0.25">
      <c r="A23244" s="40"/>
      <c r="F23244" s="509"/>
    </row>
    <row r="23245" spans="1:6" x14ac:dyDescent="0.25">
      <c r="A23245" s="40"/>
      <c r="F23245" s="509"/>
    </row>
    <row r="23246" spans="1:6" x14ac:dyDescent="0.25">
      <c r="A23246" s="40"/>
      <c r="F23246" s="509"/>
    </row>
    <row r="23247" spans="1:6" x14ac:dyDescent="0.25">
      <c r="A23247" s="40"/>
      <c r="F23247" s="509"/>
    </row>
    <row r="23248" spans="1:6" x14ac:dyDescent="0.25">
      <c r="A23248" s="40"/>
      <c r="F23248" s="509"/>
    </row>
    <row r="23249" spans="1:6" x14ac:dyDescent="0.25">
      <c r="A23249" s="40"/>
      <c r="F23249" s="509"/>
    </row>
    <row r="23250" spans="1:6" x14ac:dyDescent="0.25">
      <c r="A23250" s="40"/>
      <c r="F23250" s="509"/>
    </row>
    <row r="23251" spans="1:6" x14ac:dyDescent="0.25">
      <c r="A23251" s="40"/>
      <c r="F23251" s="509"/>
    </row>
    <row r="23252" spans="1:6" x14ac:dyDescent="0.25">
      <c r="A23252" s="40"/>
      <c r="F23252" s="509"/>
    </row>
    <row r="23253" spans="1:6" x14ac:dyDescent="0.25">
      <c r="A23253" s="40"/>
      <c r="F23253" s="509"/>
    </row>
    <row r="23254" spans="1:6" x14ac:dyDescent="0.25">
      <c r="A23254" s="40"/>
      <c r="F23254" s="509"/>
    </row>
    <row r="23255" spans="1:6" x14ac:dyDescent="0.25">
      <c r="A23255" s="40"/>
      <c r="F23255" s="509"/>
    </row>
    <row r="23256" spans="1:6" x14ac:dyDescent="0.25">
      <c r="A23256" s="40"/>
      <c r="F23256" s="509"/>
    </row>
    <row r="23257" spans="1:6" x14ac:dyDescent="0.25">
      <c r="A23257" s="40"/>
      <c r="F23257" s="509"/>
    </row>
    <row r="23258" spans="1:6" x14ac:dyDescent="0.25">
      <c r="A23258" s="40"/>
      <c r="F23258" s="509"/>
    </row>
    <row r="23259" spans="1:6" x14ac:dyDescent="0.25">
      <c r="A23259" s="40"/>
      <c r="F23259" s="509"/>
    </row>
    <row r="23260" spans="1:6" x14ac:dyDescent="0.25">
      <c r="A23260" s="40"/>
      <c r="F23260" s="509"/>
    </row>
    <row r="23261" spans="1:6" x14ac:dyDescent="0.25">
      <c r="A23261" s="40"/>
      <c r="F23261" s="509"/>
    </row>
    <row r="23262" spans="1:6" x14ac:dyDescent="0.25">
      <c r="A23262" s="40"/>
      <c r="F23262" s="509"/>
    </row>
    <row r="23263" spans="1:6" x14ac:dyDescent="0.25">
      <c r="A23263" s="40"/>
      <c r="F23263" s="509"/>
    </row>
    <row r="23264" spans="1:6" x14ac:dyDescent="0.25">
      <c r="A23264" s="40"/>
      <c r="F23264" s="509"/>
    </row>
    <row r="23265" spans="1:6" x14ac:dyDescent="0.25">
      <c r="A23265" s="40"/>
      <c r="F23265" s="509"/>
    </row>
    <row r="23266" spans="1:6" x14ac:dyDescent="0.25">
      <c r="A23266" s="40"/>
      <c r="F23266" s="509"/>
    </row>
    <row r="23267" spans="1:6" x14ac:dyDescent="0.25">
      <c r="A23267" s="40"/>
      <c r="F23267" s="509"/>
    </row>
    <row r="23268" spans="1:6" x14ac:dyDescent="0.25">
      <c r="A23268" s="40"/>
      <c r="F23268" s="509"/>
    </row>
    <row r="23269" spans="1:6" x14ac:dyDescent="0.25">
      <c r="A23269" s="40"/>
      <c r="F23269" s="509"/>
    </row>
    <row r="23270" spans="1:6" x14ac:dyDescent="0.25">
      <c r="A23270" s="40"/>
      <c r="F23270" s="509"/>
    </row>
    <row r="23271" spans="1:6" x14ac:dyDescent="0.25">
      <c r="A23271" s="40"/>
      <c r="F23271" s="509"/>
    </row>
    <row r="23272" spans="1:6" x14ac:dyDescent="0.25">
      <c r="A23272" s="40"/>
      <c r="F23272" s="509"/>
    </row>
    <row r="23273" spans="1:6" x14ac:dyDescent="0.25">
      <c r="A23273" s="40"/>
      <c r="F23273" s="509"/>
    </row>
    <row r="23274" spans="1:6" x14ac:dyDescent="0.25">
      <c r="A23274" s="40"/>
      <c r="F23274" s="509"/>
    </row>
    <row r="23275" spans="1:6" x14ac:dyDescent="0.25">
      <c r="A23275" s="40"/>
      <c r="F23275" s="509"/>
    </row>
    <row r="23276" spans="1:6" x14ac:dyDescent="0.25">
      <c r="A23276" s="40"/>
      <c r="F23276" s="509"/>
    </row>
    <row r="23277" spans="1:6" x14ac:dyDescent="0.25">
      <c r="A23277" s="40"/>
      <c r="F23277" s="509"/>
    </row>
    <row r="23278" spans="1:6" x14ac:dyDescent="0.25">
      <c r="A23278" s="40"/>
      <c r="F23278" s="509"/>
    </row>
    <row r="23279" spans="1:6" x14ac:dyDescent="0.25">
      <c r="A23279" s="40"/>
      <c r="F23279" s="509"/>
    </row>
    <row r="23280" spans="1:6" x14ac:dyDescent="0.25">
      <c r="A23280" s="40"/>
      <c r="F23280" s="509"/>
    </row>
    <row r="23281" spans="1:6" x14ac:dyDescent="0.25">
      <c r="A23281" s="40"/>
      <c r="F23281" s="509"/>
    </row>
    <row r="23282" spans="1:6" x14ac:dyDescent="0.25">
      <c r="A23282" s="40"/>
      <c r="F23282" s="509"/>
    </row>
    <row r="23283" spans="1:6" x14ac:dyDescent="0.25">
      <c r="A23283" s="40"/>
      <c r="F23283" s="509"/>
    </row>
    <row r="23284" spans="1:6" x14ac:dyDescent="0.25">
      <c r="A23284" s="40"/>
      <c r="F23284" s="509"/>
    </row>
    <row r="23285" spans="1:6" x14ac:dyDescent="0.25">
      <c r="A23285" s="40"/>
      <c r="F23285" s="509"/>
    </row>
    <row r="23286" spans="1:6" x14ac:dyDescent="0.25">
      <c r="A23286" s="40"/>
      <c r="F23286" s="509"/>
    </row>
    <row r="23287" spans="1:6" x14ac:dyDescent="0.25">
      <c r="A23287" s="40"/>
      <c r="F23287" s="509"/>
    </row>
    <row r="23288" spans="1:6" x14ac:dyDescent="0.25">
      <c r="A23288" s="40"/>
      <c r="F23288" s="509"/>
    </row>
    <row r="23289" spans="1:6" x14ac:dyDescent="0.25">
      <c r="A23289" s="40"/>
      <c r="F23289" s="509"/>
    </row>
    <row r="23290" spans="1:6" x14ac:dyDescent="0.25">
      <c r="A23290" s="40"/>
      <c r="F23290" s="509"/>
    </row>
    <row r="23291" spans="1:6" x14ac:dyDescent="0.25">
      <c r="A23291" s="40"/>
      <c r="F23291" s="509"/>
    </row>
    <row r="23292" spans="1:6" x14ac:dyDescent="0.25">
      <c r="A23292" s="40"/>
      <c r="F23292" s="509"/>
    </row>
    <row r="23293" spans="1:6" x14ac:dyDescent="0.25">
      <c r="A23293" s="40"/>
      <c r="F23293" s="509"/>
    </row>
    <row r="23294" spans="1:6" x14ac:dyDescent="0.25">
      <c r="A23294" s="40"/>
      <c r="F23294" s="509"/>
    </row>
    <row r="23295" spans="1:6" x14ac:dyDescent="0.25">
      <c r="A23295" s="40"/>
      <c r="F23295" s="509"/>
    </row>
    <row r="23296" spans="1:6" x14ac:dyDescent="0.25">
      <c r="A23296" s="40"/>
      <c r="F23296" s="509"/>
    </row>
    <row r="23297" spans="1:6" x14ac:dyDescent="0.25">
      <c r="A23297" s="40"/>
      <c r="F23297" s="509"/>
    </row>
    <row r="23298" spans="1:6" x14ac:dyDescent="0.25">
      <c r="A23298" s="40"/>
      <c r="F23298" s="509"/>
    </row>
    <row r="23299" spans="1:6" x14ac:dyDescent="0.25">
      <c r="A23299" s="40"/>
      <c r="F23299" s="509"/>
    </row>
    <row r="23300" spans="1:6" x14ac:dyDescent="0.25">
      <c r="A23300" s="40"/>
      <c r="F23300" s="509"/>
    </row>
    <row r="23301" spans="1:6" x14ac:dyDescent="0.25">
      <c r="A23301" s="40"/>
      <c r="F23301" s="509"/>
    </row>
    <row r="23302" spans="1:6" x14ac:dyDescent="0.25">
      <c r="A23302" s="40"/>
      <c r="F23302" s="509"/>
    </row>
    <row r="23303" spans="1:6" x14ac:dyDescent="0.25">
      <c r="A23303" s="40"/>
      <c r="F23303" s="509"/>
    </row>
    <row r="23304" spans="1:6" x14ac:dyDescent="0.25">
      <c r="A23304" s="40"/>
      <c r="F23304" s="509"/>
    </row>
    <row r="23305" spans="1:6" x14ac:dyDescent="0.25">
      <c r="A23305" s="40"/>
      <c r="F23305" s="509"/>
    </row>
    <row r="23306" spans="1:6" x14ac:dyDescent="0.25">
      <c r="A23306" s="40"/>
      <c r="F23306" s="509"/>
    </row>
    <row r="23307" spans="1:6" x14ac:dyDescent="0.25">
      <c r="A23307" s="40"/>
      <c r="F23307" s="509"/>
    </row>
    <row r="23308" spans="1:6" x14ac:dyDescent="0.25">
      <c r="A23308" s="40"/>
      <c r="F23308" s="509"/>
    </row>
    <row r="23309" spans="1:6" x14ac:dyDescent="0.25">
      <c r="A23309" s="40"/>
      <c r="F23309" s="509"/>
    </row>
    <row r="23310" spans="1:6" x14ac:dyDescent="0.25">
      <c r="A23310" s="40"/>
      <c r="F23310" s="509"/>
    </row>
    <row r="23311" spans="1:6" x14ac:dyDescent="0.25">
      <c r="A23311" s="40"/>
      <c r="F23311" s="509"/>
    </row>
    <row r="23312" spans="1:6" x14ac:dyDescent="0.25">
      <c r="A23312" s="40"/>
      <c r="F23312" s="509"/>
    </row>
    <row r="23313" spans="1:6" x14ac:dyDescent="0.25">
      <c r="A23313" s="40"/>
      <c r="F23313" s="509"/>
    </row>
    <row r="23314" spans="1:6" x14ac:dyDescent="0.25">
      <c r="A23314" s="40"/>
      <c r="F23314" s="509"/>
    </row>
    <row r="23315" spans="1:6" x14ac:dyDescent="0.25">
      <c r="A23315" s="40"/>
      <c r="F23315" s="509"/>
    </row>
    <row r="23316" spans="1:6" x14ac:dyDescent="0.25">
      <c r="A23316" s="40"/>
      <c r="F23316" s="509"/>
    </row>
    <row r="23317" spans="1:6" x14ac:dyDescent="0.25">
      <c r="A23317" s="40"/>
      <c r="F23317" s="509"/>
    </row>
    <row r="23318" spans="1:6" x14ac:dyDescent="0.25">
      <c r="A23318" s="40"/>
      <c r="F23318" s="509"/>
    </row>
    <row r="23319" spans="1:6" x14ac:dyDescent="0.25">
      <c r="A23319" s="40"/>
      <c r="F23319" s="509"/>
    </row>
    <row r="23320" spans="1:6" x14ac:dyDescent="0.25">
      <c r="A23320" s="40"/>
      <c r="F23320" s="509"/>
    </row>
    <row r="23321" spans="1:6" x14ac:dyDescent="0.25">
      <c r="A23321" s="40"/>
      <c r="F23321" s="509"/>
    </row>
    <row r="23322" spans="1:6" x14ac:dyDescent="0.25">
      <c r="A23322" s="40"/>
      <c r="F23322" s="509"/>
    </row>
    <row r="23323" spans="1:6" x14ac:dyDescent="0.25">
      <c r="A23323" s="40"/>
      <c r="F23323" s="509"/>
    </row>
    <row r="23324" spans="1:6" x14ac:dyDescent="0.25">
      <c r="A23324" s="40"/>
      <c r="F23324" s="509"/>
    </row>
    <row r="23325" spans="1:6" x14ac:dyDescent="0.25">
      <c r="A23325" s="40"/>
      <c r="F23325" s="509"/>
    </row>
    <row r="23326" spans="1:6" x14ac:dyDescent="0.25">
      <c r="A23326" s="40"/>
      <c r="F23326" s="509"/>
    </row>
    <row r="23327" spans="1:6" x14ac:dyDescent="0.25">
      <c r="A23327" s="40"/>
      <c r="F23327" s="509"/>
    </row>
    <row r="23328" spans="1:6" x14ac:dyDescent="0.25">
      <c r="A23328" s="40"/>
      <c r="F23328" s="509"/>
    </row>
    <row r="23329" spans="1:6" x14ac:dyDescent="0.25">
      <c r="A23329" s="40"/>
      <c r="F23329" s="509"/>
    </row>
    <row r="23330" spans="1:6" x14ac:dyDescent="0.25">
      <c r="A23330" s="40"/>
      <c r="F23330" s="509"/>
    </row>
    <row r="23331" spans="1:6" x14ac:dyDescent="0.25">
      <c r="A23331" s="40"/>
      <c r="F23331" s="509"/>
    </row>
    <row r="23332" spans="1:6" x14ac:dyDescent="0.25">
      <c r="A23332" s="40"/>
      <c r="F23332" s="509"/>
    </row>
    <row r="23333" spans="1:6" x14ac:dyDescent="0.25">
      <c r="A23333" s="40"/>
      <c r="F23333" s="509"/>
    </row>
    <row r="23334" spans="1:6" x14ac:dyDescent="0.25">
      <c r="A23334" s="40"/>
      <c r="F23334" s="509"/>
    </row>
    <row r="23335" spans="1:6" x14ac:dyDescent="0.25">
      <c r="A23335" s="40"/>
      <c r="F23335" s="509"/>
    </row>
    <row r="23336" spans="1:6" x14ac:dyDescent="0.25">
      <c r="A23336" s="40"/>
      <c r="F23336" s="509"/>
    </row>
    <row r="23337" spans="1:6" x14ac:dyDescent="0.25">
      <c r="A23337" s="40"/>
      <c r="F23337" s="509"/>
    </row>
    <row r="23338" spans="1:6" x14ac:dyDescent="0.25">
      <c r="A23338" s="40"/>
      <c r="F23338" s="509"/>
    </row>
    <row r="23339" spans="1:6" x14ac:dyDescent="0.25">
      <c r="A23339" s="40"/>
      <c r="F23339" s="509"/>
    </row>
    <row r="23340" spans="1:6" x14ac:dyDescent="0.25">
      <c r="A23340" s="40"/>
      <c r="F23340" s="509"/>
    </row>
    <row r="23341" spans="1:6" x14ac:dyDescent="0.25">
      <c r="A23341" s="40"/>
      <c r="F23341" s="509"/>
    </row>
    <row r="23342" spans="1:6" x14ac:dyDescent="0.25">
      <c r="A23342" s="40"/>
      <c r="F23342" s="509"/>
    </row>
    <row r="23343" spans="1:6" x14ac:dyDescent="0.25">
      <c r="A23343" s="40"/>
      <c r="F23343" s="509"/>
    </row>
    <row r="23344" spans="1:6" x14ac:dyDescent="0.25">
      <c r="A23344" s="40"/>
      <c r="F23344" s="509"/>
    </row>
    <row r="23345" spans="1:6" x14ac:dyDescent="0.25">
      <c r="A23345" s="40"/>
      <c r="F23345" s="509"/>
    </row>
    <row r="23346" spans="1:6" x14ac:dyDescent="0.25">
      <c r="A23346" s="40"/>
      <c r="F23346" s="509"/>
    </row>
    <row r="23347" spans="1:6" x14ac:dyDescent="0.25">
      <c r="A23347" s="40"/>
      <c r="F23347" s="509"/>
    </row>
    <row r="23348" spans="1:6" x14ac:dyDescent="0.25">
      <c r="A23348" s="40"/>
      <c r="F23348" s="509"/>
    </row>
    <row r="23349" spans="1:6" x14ac:dyDescent="0.25">
      <c r="A23349" s="40"/>
      <c r="F23349" s="509"/>
    </row>
    <row r="23350" spans="1:6" x14ac:dyDescent="0.25">
      <c r="A23350" s="40"/>
      <c r="F23350" s="509"/>
    </row>
    <row r="23351" spans="1:6" x14ac:dyDescent="0.25">
      <c r="A23351" s="40"/>
      <c r="F23351" s="509"/>
    </row>
    <row r="23352" spans="1:6" x14ac:dyDescent="0.25">
      <c r="A23352" s="40"/>
      <c r="F23352" s="509"/>
    </row>
    <row r="23353" spans="1:6" x14ac:dyDescent="0.25">
      <c r="A23353" s="40"/>
      <c r="F23353" s="509"/>
    </row>
    <row r="23354" spans="1:6" x14ac:dyDescent="0.25">
      <c r="A23354" s="40"/>
      <c r="F23354" s="509"/>
    </row>
    <row r="23355" spans="1:6" x14ac:dyDescent="0.25">
      <c r="A23355" s="40"/>
      <c r="F23355" s="509"/>
    </row>
    <row r="23356" spans="1:6" x14ac:dyDescent="0.25">
      <c r="A23356" s="40"/>
      <c r="F23356" s="509"/>
    </row>
    <row r="23357" spans="1:6" x14ac:dyDescent="0.25">
      <c r="A23357" s="40"/>
      <c r="F23357" s="509"/>
    </row>
    <row r="23358" spans="1:6" x14ac:dyDescent="0.25">
      <c r="A23358" s="40"/>
      <c r="F23358" s="509"/>
    </row>
    <row r="23359" spans="1:6" x14ac:dyDescent="0.25">
      <c r="A23359" s="40"/>
      <c r="F23359" s="509"/>
    </row>
    <row r="23360" spans="1:6" x14ac:dyDescent="0.25">
      <c r="A23360" s="40"/>
      <c r="F23360" s="509"/>
    </row>
    <row r="23361" spans="1:6" x14ac:dyDescent="0.25">
      <c r="A23361" s="40"/>
      <c r="F23361" s="509"/>
    </row>
    <row r="23362" spans="1:6" x14ac:dyDescent="0.25">
      <c r="A23362" s="40"/>
      <c r="F23362" s="509"/>
    </row>
    <row r="23363" spans="1:6" x14ac:dyDescent="0.25">
      <c r="A23363" s="40"/>
      <c r="F23363" s="509"/>
    </row>
    <row r="23364" spans="1:6" x14ac:dyDescent="0.25">
      <c r="A23364" s="40"/>
      <c r="F23364" s="509"/>
    </row>
    <row r="23365" spans="1:6" x14ac:dyDescent="0.25">
      <c r="A23365" s="40"/>
      <c r="F23365" s="509"/>
    </row>
    <row r="23366" spans="1:6" x14ac:dyDescent="0.25">
      <c r="A23366" s="40"/>
      <c r="F23366" s="509"/>
    </row>
    <row r="23367" spans="1:6" x14ac:dyDescent="0.25">
      <c r="A23367" s="40"/>
      <c r="F23367" s="509"/>
    </row>
    <row r="23368" spans="1:6" x14ac:dyDescent="0.25">
      <c r="A23368" s="40"/>
      <c r="F23368" s="509"/>
    </row>
    <row r="23369" spans="1:6" x14ac:dyDescent="0.25">
      <c r="A23369" s="40"/>
      <c r="F23369" s="509"/>
    </row>
    <row r="23370" spans="1:6" x14ac:dyDescent="0.25">
      <c r="A23370" s="40"/>
      <c r="F23370" s="509"/>
    </row>
    <row r="23371" spans="1:6" x14ac:dyDescent="0.25">
      <c r="A23371" s="40"/>
      <c r="F23371" s="509"/>
    </row>
    <row r="23372" spans="1:6" x14ac:dyDescent="0.25">
      <c r="A23372" s="40"/>
      <c r="F23372" s="509"/>
    </row>
    <row r="23373" spans="1:6" x14ac:dyDescent="0.25">
      <c r="A23373" s="40"/>
      <c r="F23373" s="509"/>
    </row>
    <row r="23374" spans="1:6" x14ac:dyDescent="0.25">
      <c r="A23374" s="40"/>
      <c r="F23374" s="509"/>
    </row>
    <row r="23375" spans="1:6" x14ac:dyDescent="0.25">
      <c r="A23375" s="40"/>
      <c r="F23375" s="509"/>
    </row>
    <row r="23376" spans="1:6" x14ac:dyDescent="0.25">
      <c r="A23376" s="40"/>
      <c r="F23376" s="509"/>
    </row>
    <row r="23377" spans="1:6" x14ac:dyDescent="0.25">
      <c r="A23377" s="40"/>
      <c r="F23377" s="509"/>
    </row>
    <row r="23378" spans="1:6" x14ac:dyDescent="0.25">
      <c r="A23378" s="40"/>
      <c r="F23378" s="509"/>
    </row>
    <row r="23379" spans="1:6" x14ac:dyDescent="0.25">
      <c r="A23379" s="40"/>
      <c r="F23379" s="509"/>
    </row>
    <row r="23380" spans="1:6" x14ac:dyDescent="0.25">
      <c r="A23380" s="40"/>
      <c r="F23380" s="509"/>
    </row>
    <row r="23381" spans="1:6" x14ac:dyDescent="0.25">
      <c r="A23381" s="40"/>
      <c r="F23381" s="509"/>
    </row>
    <row r="23382" spans="1:6" x14ac:dyDescent="0.25">
      <c r="A23382" s="40"/>
      <c r="F23382" s="509"/>
    </row>
    <row r="23383" spans="1:6" x14ac:dyDescent="0.25">
      <c r="A23383" s="40"/>
      <c r="F23383" s="509"/>
    </row>
    <row r="23384" spans="1:6" x14ac:dyDescent="0.25">
      <c r="A23384" s="40"/>
      <c r="F23384" s="509"/>
    </row>
    <row r="23385" spans="1:6" x14ac:dyDescent="0.25">
      <c r="A23385" s="40"/>
      <c r="F23385" s="509"/>
    </row>
    <row r="23386" spans="1:6" x14ac:dyDescent="0.25">
      <c r="A23386" s="40"/>
      <c r="F23386" s="509"/>
    </row>
    <row r="23387" spans="1:6" x14ac:dyDescent="0.25">
      <c r="A23387" s="40"/>
      <c r="F23387" s="509"/>
    </row>
    <row r="23388" spans="1:6" x14ac:dyDescent="0.25">
      <c r="A23388" s="40"/>
      <c r="F23388" s="509"/>
    </row>
    <row r="23389" spans="1:6" x14ac:dyDescent="0.25">
      <c r="A23389" s="40"/>
      <c r="F23389" s="509"/>
    </row>
    <row r="23390" spans="1:6" x14ac:dyDescent="0.25">
      <c r="A23390" s="40"/>
      <c r="F23390" s="509"/>
    </row>
    <row r="23391" spans="1:6" x14ac:dyDescent="0.25">
      <c r="A23391" s="40"/>
      <c r="F23391" s="509"/>
    </row>
    <row r="23392" spans="1:6" x14ac:dyDescent="0.25">
      <c r="A23392" s="40"/>
      <c r="F23392" s="509"/>
    </row>
    <row r="23393" spans="1:6" x14ac:dyDescent="0.25">
      <c r="A23393" s="40"/>
      <c r="F23393" s="509"/>
    </row>
    <row r="23394" spans="1:6" x14ac:dyDescent="0.25">
      <c r="A23394" s="40"/>
      <c r="F23394" s="509"/>
    </row>
    <row r="23395" spans="1:6" x14ac:dyDescent="0.25">
      <c r="A23395" s="40"/>
      <c r="F23395" s="509"/>
    </row>
    <row r="23396" spans="1:6" x14ac:dyDescent="0.25">
      <c r="A23396" s="40"/>
      <c r="F23396" s="509"/>
    </row>
    <row r="23397" spans="1:6" x14ac:dyDescent="0.25">
      <c r="A23397" s="40"/>
      <c r="F23397" s="509"/>
    </row>
    <row r="23398" spans="1:6" x14ac:dyDescent="0.25">
      <c r="A23398" s="40"/>
      <c r="F23398" s="509"/>
    </row>
    <row r="23399" spans="1:6" x14ac:dyDescent="0.25">
      <c r="A23399" s="40"/>
      <c r="F23399" s="509"/>
    </row>
    <row r="23400" spans="1:6" x14ac:dyDescent="0.25">
      <c r="A23400" s="40"/>
      <c r="F23400" s="509"/>
    </row>
    <row r="23401" spans="1:6" x14ac:dyDescent="0.25">
      <c r="A23401" s="40"/>
      <c r="F23401" s="509"/>
    </row>
    <row r="23402" spans="1:6" x14ac:dyDescent="0.25">
      <c r="A23402" s="40"/>
      <c r="F23402" s="509"/>
    </row>
    <row r="23403" spans="1:6" x14ac:dyDescent="0.25">
      <c r="A23403" s="40"/>
      <c r="F23403" s="509"/>
    </row>
    <row r="23404" spans="1:6" x14ac:dyDescent="0.25">
      <c r="A23404" s="40"/>
      <c r="F23404" s="509"/>
    </row>
    <row r="23405" spans="1:6" x14ac:dyDescent="0.25">
      <c r="A23405" s="40"/>
      <c r="F23405" s="509"/>
    </row>
    <row r="23406" spans="1:6" x14ac:dyDescent="0.25">
      <c r="A23406" s="40"/>
      <c r="F23406" s="509"/>
    </row>
    <row r="23407" spans="1:6" x14ac:dyDescent="0.25">
      <c r="A23407" s="40"/>
      <c r="F23407" s="509"/>
    </row>
    <row r="23408" spans="1:6" x14ac:dyDescent="0.25">
      <c r="A23408" s="40"/>
      <c r="F23408" s="509"/>
    </row>
    <row r="23409" spans="1:6" x14ac:dyDescent="0.25">
      <c r="A23409" s="40"/>
      <c r="F23409" s="509"/>
    </row>
    <row r="23410" spans="1:6" x14ac:dyDescent="0.25">
      <c r="A23410" s="40"/>
      <c r="F23410" s="509"/>
    </row>
    <row r="23411" spans="1:6" x14ac:dyDescent="0.25">
      <c r="A23411" s="40"/>
      <c r="F23411" s="509"/>
    </row>
    <row r="23412" spans="1:6" x14ac:dyDescent="0.25">
      <c r="A23412" s="40"/>
      <c r="F23412" s="509"/>
    </row>
    <row r="23413" spans="1:6" x14ac:dyDescent="0.25">
      <c r="A23413" s="40"/>
      <c r="F23413" s="509"/>
    </row>
    <row r="23414" spans="1:6" x14ac:dyDescent="0.25">
      <c r="A23414" s="40"/>
      <c r="F23414" s="509"/>
    </row>
    <row r="23415" spans="1:6" x14ac:dyDescent="0.25">
      <c r="A23415" s="40"/>
      <c r="F23415" s="509"/>
    </row>
    <row r="23416" spans="1:6" x14ac:dyDescent="0.25">
      <c r="A23416" s="40"/>
      <c r="F23416" s="509"/>
    </row>
    <row r="23417" spans="1:6" x14ac:dyDescent="0.25">
      <c r="A23417" s="40"/>
      <c r="F23417" s="509"/>
    </row>
    <row r="23418" spans="1:6" x14ac:dyDescent="0.25">
      <c r="A23418" s="40"/>
      <c r="F23418" s="509"/>
    </row>
    <row r="23419" spans="1:6" x14ac:dyDescent="0.25">
      <c r="A23419" s="40"/>
      <c r="F23419" s="509"/>
    </row>
    <row r="23420" spans="1:6" x14ac:dyDescent="0.25">
      <c r="A23420" s="40"/>
      <c r="F23420" s="509"/>
    </row>
    <row r="23421" spans="1:6" x14ac:dyDescent="0.25">
      <c r="A23421" s="40"/>
      <c r="F23421" s="509"/>
    </row>
    <row r="23422" spans="1:6" x14ac:dyDescent="0.25">
      <c r="A23422" s="40"/>
      <c r="F23422" s="509"/>
    </row>
    <row r="23423" spans="1:6" x14ac:dyDescent="0.25">
      <c r="A23423" s="40"/>
      <c r="F23423" s="509"/>
    </row>
    <row r="23424" spans="1:6" x14ac:dyDescent="0.25">
      <c r="A23424" s="40"/>
      <c r="F23424" s="509"/>
    </row>
    <row r="23425" spans="1:6" x14ac:dyDescent="0.25">
      <c r="A23425" s="40"/>
      <c r="F23425" s="509"/>
    </row>
    <row r="23426" spans="1:6" x14ac:dyDescent="0.25">
      <c r="A23426" s="40"/>
      <c r="F23426" s="509"/>
    </row>
    <row r="23427" spans="1:6" x14ac:dyDescent="0.25">
      <c r="A23427" s="40"/>
      <c r="F23427" s="509"/>
    </row>
    <row r="23428" spans="1:6" x14ac:dyDescent="0.25">
      <c r="A23428" s="40"/>
      <c r="F23428" s="509"/>
    </row>
    <row r="23429" spans="1:6" x14ac:dyDescent="0.25">
      <c r="A23429" s="40"/>
      <c r="F23429" s="509"/>
    </row>
    <row r="23430" spans="1:6" x14ac:dyDescent="0.25">
      <c r="A23430" s="40"/>
      <c r="F23430" s="509"/>
    </row>
    <row r="23431" spans="1:6" x14ac:dyDescent="0.25">
      <c r="A23431" s="40"/>
      <c r="F23431" s="509"/>
    </row>
    <row r="23432" spans="1:6" x14ac:dyDescent="0.25">
      <c r="A23432" s="40"/>
      <c r="F23432" s="509"/>
    </row>
    <row r="23433" spans="1:6" x14ac:dyDescent="0.25">
      <c r="A23433" s="40"/>
      <c r="F23433" s="509"/>
    </row>
    <row r="23434" spans="1:6" x14ac:dyDescent="0.25">
      <c r="A23434" s="40"/>
      <c r="F23434" s="509"/>
    </row>
    <row r="23435" spans="1:6" x14ac:dyDescent="0.25">
      <c r="A23435" s="40"/>
      <c r="F23435" s="509"/>
    </row>
    <row r="23436" spans="1:6" x14ac:dyDescent="0.25">
      <c r="A23436" s="40"/>
      <c r="F23436" s="509"/>
    </row>
    <row r="23437" spans="1:6" x14ac:dyDescent="0.25">
      <c r="A23437" s="40"/>
      <c r="F23437" s="509"/>
    </row>
    <row r="23438" spans="1:6" x14ac:dyDescent="0.25">
      <c r="A23438" s="40"/>
      <c r="F23438" s="509"/>
    </row>
    <row r="23439" spans="1:6" x14ac:dyDescent="0.25">
      <c r="A23439" s="40"/>
      <c r="F23439" s="509"/>
    </row>
    <row r="23440" spans="1:6" x14ac:dyDescent="0.25">
      <c r="A23440" s="40"/>
      <c r="F23440" s="509"/>
    </row>
    <row r="23441" spans="1:6" x14ac:dyDescent="0.25">
      <c r="A23441" s="40"/>
      <c r="F23441" s="509"/>
    </row>
    <row r="23442" spans="1:6" x14ac:dyDescent="0.25">
      <c r="A23442" s="40"/>
      <c r="F23442" s="509"/>
    </row>
    <row r="23443" spans="1:6" x14ac:dyDescent="0.25">
      <c r="A23443" s="40"/>
      <c r="F23443" s="509"/>
    </row>
    <row r="23444" spans="1:6" x14ac:dyDescent="0.25">
      <c r="A23444" s="40"/>
      <c r="F23444" s="509"/>
    </row>
    <row r="23445" spans="1:6" x14ac:dyDescent="0.25">
      <c r="A23445" s="40"/>
      <c r="F23445" s="509"/>
    </row>
    <row r="23446" spans="1:6" x14ac:dyDescent="0.25">
      <c r="A23446" s="40"/>
      <c r="F23446" s="509"/>
    </row>
    <row r="23447" spans="1:6" x14ac:dyDescent="0.25">
      <c r="A23447" s="40"/>
      <c r="F23447" s="509"/>
    </row>
    <row r="23448" spans="1:6" x14ac:dyDescent="0.25">
      <c r="A23448" s="40"/>
      <c r="F23448" s="509"/>
    </row>
    <row r="23449" spans="1:6" x14ac:dyDescent="0.25">
      <c r="A23449" s="40"/>
      <c r="F23449" s="509"/>
    </row>
    <row r="23450" spans="1:6" x14ac:dyDescent="0.25">
      <c r="A23450" s="40"/>
      <c r="F23450" s="509"/>
    </row>
    <row r="23451" spans="1:6" x14ac:dyDescent="0.25">
      <c r="A23451" s="40"/>
      <c r="F23451" s="509"/>
    </row>
    <row r="23452" spans="1:6" x14ac:dyDescent="0.25">
      <c r="A23452" s="40"/>
      <c r="F23452" s="509"/>
    </row>
    <row r="23453" spans="1:6" x14ac:dyDescent="0.25">
      <c r="A23453" s="40"/>
      <c r="F23453" s="509"/>
    </row>
    <row r="23454" spans="1:6" x14ac:dyDescent="0.25">
      <c r="A23454" s="40"/>
      <c r="F23454" s="509"/>
    </row>
    <row r="23455" spans="1:6" x14ac:dyDescent="0.25">
      <c r="A23455" s="40"/>
      <c r="F23455" s="509"/>
    </row>
    <row r="23456" spans="1:6" x14ac:dyDescent="0.25">
      <c r="A23456" s="40"/>
      <c r="F23456" s="509"/>
    </row>
    <row r="23457" spans="1:6" x14ac:dyDescent="0.25">
      <c r="A23457" s="40"/>
      <c r="F23457" s="509"/>
    </row>
    <row r="23458" spans="1:6" x14ac:dyDescent="0.25">
      <c r="A23458" s="40"/>
      <c r="F23458" s="509"/>
    </row>
    <row r="23459" spans="1:6" x14ac:dyDescent="0.25">
      <c r="A23459" s="40"/>
      <c r="F23459" s="509"/>
    </row>
    <row r="23460" spans="1:6" x14ac:dyDescent="0.25">
      <c r="A23460" s="40"/>
      <c r="F23460" s="509"/>
    </row>
    <row r="23461" spans="1:6" x14ac:dyDescent="0.25">
      <c r="A23461" s="40"/>
      <c r="F23461" s="509"/>
    </row>
    <row r="23462" spans="1:6" x14ac:dyDescent="0.25">
      <c r="A23462" s="40"/>
      <c r="F23462" s="509"/>
    </row>
    <row r="23463" spans="1:6" x14ac:dyDescent="0.25">
      <c r="A23463" s="40"/>
      <c r="F23463" s="509"/>
    </row>
    <row r="23464" spans="1:6" x14ac:dyDescent="0.25">
      <c r="A23464" s="40"/>
      <c r="F23464" s="509"/>
    </row>
    <row r="23465" spans="1:6" x14ac:dyDescent="0.25">
      <c r="A23465" s="40"/>
      <c r="F23465" s="509"/>
    </row>
    <row r="23466" spans="1:6" x14ac:dyDescent="0.25">
      <c r="A23466" s="40"/>
      <c r="F23466" s="509"/>
    </row>
    <row r="23467" spans="1:6" x14ac:dyDescent="0.25">
      <c r="A23467" s="40"/>
      <c r="F23467" s="509"/>
    </row>
    <row r="23468" spans="1:6" x14ac:dyDescent="0.25">
      <c r="A23468" s="40"/>
      <c r="F23468" s="509"/>
    </row>
    <row r="23469" spans="1:6" x14ac:dyDescent="0.25">
      <c r="A23469" s="40"/>
      <c r="F23469" s="509"/>
    </row>
    <row r="23470" spans="1:6" x14ac:dyDescent="0.25">
      <c r="A23470" s="40"/>
      <c r="F23470" s="509"/>
    </row>
    <row r="23471" spans="1:6" x14ac:dyDescent="0.25">
      <c r="A23471" s="40"/>
      <c r="F23471" s="509"/>
    </row>
    <row r="23472" spans="1:6" x14ac:dyDescent="0.25">
      <c r="A23472" s="40"/>
      <c r="F23472" s="509"/>
    </row>
    <row r="23473" spans="1:6" x14ac:dyDescent="0.25">
      <c r="A23473" s="40"/>
      <c r="F23473" s="509"/>
    </row>
    <row r="23474" spans="1:6" x14ac:dyDescent="0.25">
      <c r="A23474" s="40"/>
      <c r="F23474" s="509"/>
    </row>
    <row r="23475" spans="1:6" x14ac:dyDescent="0.25">
      <c r="A23475" s="40"/>
      <c r="F23475" s="509"/>
    </row>
    <row r="23476" spans="1:6" x14ac:dyDescent="0.25">
      <c r="A23476" s="40"/>
      <c r="F23476" s="509"/>
    </row>
    <row r="23477" spans="1:6" x14ac:dyDescent="0.25">
      <c r="A23477" s="40"/>
      <c r="F23477" s="509"/>
    </row>
    <row r="23478" spans="1:6" x14ac:dyDescent="0.25">
      <c r="A23478" s="40"/>
      <c r="F23478" s="509"/>
    </row>
    <row r="23479" spans="1:6" x14ac:dyDescent="0.25">
      <c r="A23479" s="40"/>
      <c r="F23479" s="509"/>
    </row>
    <row r="23480" spans="1:6" x14ac:dyDescent="0.25">
      <c r="A23480" s="40"/>
      <c r="F23480" s="509"/>
    </row>
    <row r="23481" spans="1:6" x14ac:dyDescent="0.25">
      <c r="A23481" s="40"/>
      <c r="F23481" s="509"/>
    </row>
    <row r="23482" spans="1:6" x14ac:dyDescent="0.25">
      <c r="A23482" s="40"/>
      <c r="F23482" s="509"/>
    </row>
    <row r="23483" spans="1:6" x14ac:dyDescent="0.25">
      <c r="A23483" s="40"/>
      <c r="F23483" s="509"/>
    </row>
    <row r="23484" spans="1:6" x14ac:dyDescent="0.25">
      <c r="A23484" s="40"/>
      <c r="F23484" s="509"/>
    </row>
    <row r="23485" spans="1:6" x14ac:dyDescent="0.25">
      <c r="A23485" s="40"/>
      <c r="F23485" s="509"/>
    </row>
    <row r="23486" spans="1:6" x14ac:dyDescent="0.25">
      <c r="A23486" s="40"/>
      <c r="F23486" s="509"/>
    </row>
    <row r="23487" spans="1:6" x14ac:dyDescent="0.25">
      <c r="A23487" s="40"/>
      <c r="F23487" s="509"/>
    </row>
    <row r="23488" spans="1:6" x14ac:dyDescent="0.25">
      <c r="A23488" s="40"/>
      <c r="F23488" s="509"/>
    </row>
    <row r="23489" spans="1:6" x14ac:dyDescent="0.25">
      <c r="A23489" s="40"/>
      <c r="F23489" s="509"/>
    </row>
    <row r="23490" spans="1:6" x14ac:dyDescent="0.25">
      <c r="A23490" s="40"/>
      <c r="F23490" s="509"/>
    </row>
    <row r="23491" spans="1:6" x14ac:dyDescent="0.25">
      <c r="A23491" s="40"/>
      <c r="F23491" s="509"/>
    </row>
    <row r="23492" spans="1:6" x14ac:dyDescent="0.25">
      <c r="A23492" s="40"/>
      <c r="F23492" s="509"/>
    </row>
    <row r="23493" spans="1:6" x14ac:dyDescent="0.25">
      <c r="A23493" s="40"/>
      <c r="F23493" s="509"/>
    </row>
    <row r="23494" spans="1:6" x14ac:dyDescent="0.25">
      <c r="A23494" s="40"/>
      <c r="F23494" s="509"/>
    </row>
    <row r="23495" spans="1:6" x14ac:dyDescent="0.25">
      <c r="A23495" s="40"/>
      <c r="F23495" s="509"/>
    </row>
    <row r="23496" spans="1:6" x14ac:dyDescent="0.25">
      <c r="A23496" s="40"/>
      <c r="F23496" s="509"/>
    </row>
    <row r="23497" spans="1:6" x14ac:dyDescent="0.25">
      <c r="A23497" s="40"/>
      <c r="F23497" s="509"/>
    </row>
    <row r="23498" spans="1:6" x14ac:dyDescent="0.25">
      <c r="A23498" s="40"/>
      <c r="F23498" s="509"/>
    </row>
    <row r="23499" spans="1:6" x14ac:dyDescent="0.25">
      <c r="A23499" s="40"/>
      <c r="F23499" s="509"/>
    </row>
    <row r="23500" spans="1:6" x14ac:dyDescent="0.25">
      <c r="A23500" s="40"/>
      <c r="F23500" s="509"/>
    </row>
    <row r="23501" spans="1:6" x14ac:dyDescent="0.25">
      <c r="A23501" s="40"/>
      <c r="F23501" s="509"/>
    </row>
    <row r="23502" spans="1:6" x14ac:dyDescent="0.25">
      <c r="A23502" s="40"/>
      <c r="F23502" s="509"/>
    </row>
    <row r="23503" spans="1:6" x14ac:dyDescent="0.25">
      <c r="A23503" s="40"/>
      <c r="F23503" s="509"/>
    </row>
    <row r="23504" spans="1:6" x14ac:dyDescent="0.25">
      <c r="A23504" s="40"/>
      <c r="F23504" s="509"/>
    </row>
    <row r="23505" spans="1:6" x14ac:dyDescent="0.25">
      <c r="A23505" s="40"/>
      <c r="F23505" s="509"/>
    </row>
    <row r="23506" spans="1:6" x14ac:dyDescent="0.25">
      <c r="A23506" s="40"/>
      <c r="F23506" s="509"/>
    </row>
    <row r="23507" spans="1:6" x14ac:dyDescent="0.25">
      <c r="A23507" s="40"/>
      <c r="F23507" s="509"/>
    </row>
    <row r="23508" spans="1:6" x14ac:dyDescent="0.25">
      <c r="A23508" s="40"/>
      <c r="F23508" s="509"/>
    </row>
    <row r="23509" spans="1:6" x14ac:dyDescent="0.25">
      <c r="A23509" s="40"/>
      <c r="F23509" s="509"/>
    </row>
    <row r="23510" spans="1:6" x14ac:dyDescent="0.25">
      <c r="A23510" s="40"/>
      <c r="F23510" s="509"/>
    </row>
    <row r="23511" spans="1:6" x14ac:dyDescent="0.25">
      <c r="A23511" s="40"/>
      <c r="F23511" s="509"/>
    </row>
    <row r="23512" spans="1:6" x14ac:dyDescent="0.25">
      <c r="A23512" s="40"/>
      <c r="F23512" s="509"/>
    </row>
    <row r="23513" spans="1:6" x14ac:dyDescent="0.25">
      <c r="A23513" s="40"/>
      <c r="F23513" s="509"/>
    </row>
    <row r="23514" spans="1:6" x14ac:dyDescent="0.25">
      <c r="A23514" s="40"/>
      <c r="F23514" s="509"/>
    </row>
    <row r="23515" spans="1:6" x14ac:dyDescent="0.25">
      <c r="A23515" s="40"/>
      <c r="F23515" s="509"/>
    </row>
    <row r="23516" spans="1:6" x14ac:dyDescent="0.25">
      <c r="A23516" s="40"/>
      <c r="F23516" s="509"/>
    </row>
    <row r="23517" spans="1:6" x14ac:dyDescent="0.25">
      <c r="A23517" s="40"/>
      <c r="F23517" s="509"/>
    </row>
    <row r="23518" spans="1:6" x14ac:dyDescent="0.25">
      <c r="A23518" s="40"/>
      <c r="F23518" s="509"/>
    </row>
    <row r="23519" spans="1:6" x14ac:dyDescent="0.25">
      <c r="A23519" s="40"/>
      <c r="F23519" s="509"/>
    </row>
    <row r="23520" spans="1:6" x14ac:dyDescent="0.25">
      <c r="A23520" s="40"/>
      <c r="F23520" s="509"/>
    </row>
    <row r="23521" spans="1:6" x14ac:dyDescent="0.25">
      <c r="A23521" s="40"/>
      <c r="F23521" s="509"/>
    </row>
    <row r="23522" spans="1:6" x14ac:dyDescent="0.25">
      <c r="A23522" s="40"/>
      <c r="F23522" s="509"/>
    </row>
    <row r="23523" spans="1:6" x14ac:dyDescent="0.25">
      <c r="A23523" s="40"/>
      <c r="F23523" s="509"/>
    </row>
    <row r="23524" spans="1:6" x14ac:dyDescent="0.25">
      <c r="A23524" s="40"/>
      <c r="F23524" s="509"/>
    </row>
    <row r="23525" spans="1:6" x14ac:dyDescent="0.25">
      <c r="A23525" s="40"/>
      <c r="F23525" s="509"/>
    </row>
    <row r="23526" spans="1:6" x14ac:dyDescent="0.25">
      <c r="A23526" s="40"/>
      <c r="F23526" s="509"/>
    </row>
    <row r="23527" spans="1:6" x14ac:dyDescent="0.25">
      <c r="A23527" s="40"/>
      <c r="F23527" s="509"/>
    </row>
    <row r="23528" spans="1:6" x14ac:dyDescent="0.25">
      <c r="A23528" s="40"/>
      <c r="F23528" s="509"/>
    </row>
    <row r="23529" spans="1:6" x14ac:dyDescent="0.25">
      <c r="A23529" s="40"/>
      <c r="F23529" s="509"/>
    </row>
    <row r="23530" spans="1:6" x14ac:dyDescent="0.25">
      <c r="A23530" s="40"/>
      <c r="F23530" s="509"/>
    </row>
    <row r="23531" spans="1:6" x14ac:dyDescent="0.25">
      <c r="A23531" s="40"/>
      <c r="F23531" s="509"/>
    </row>
    <row r="23532" spans="1:6" x14ac:dyDescent="0.25">
      <c r="A23532" s="40"/>
      <c r="F23532" s="509"/>
    </row>
    <row r="23533" spans="1:6" x14ac:dyDescent="0.25">
      <c r="A23533" s="40"/>
      <c r="F23533" s="509"/>
    </row>
    <row r="23534" spans="1:6" x14ac:dyDescent="0.25">
      <c r="A23534" s="40"/>
      <c r="F23534" s="509"/>
    </row>
    <row r="23535" spans="1:6" x14ac:dyDescent="0.25">
      <c r="A23535" s="40"/>
      <c r="F23535" s="509"/>
    </row>
    <row r="23536" spans="1:6" x14ac:dyDescent="0.25">
      <c r="A23536" s="40"/>
      <c r="F23536" s="509"/>
    </row>
    <row r="23537" spans="1:6" x14ac:dyDescent="0.25">
      <c r="A23537" s="40"/>
      <c r="F23537" s="509"/>
    </row>
    <row r="23538" spans="1:6" x14ac:dyDescent="0.25">
      <c r="A23538" s="40"/>
      <c r="F23538" s="509"/>
    </row>
    <row r="23539" spans="1:6" x14ac:dyDescent="0.25">
      <c r="A23539" s="40"/>
      <c r="F23539" s="509"/>
    </row>
    <row r="23540" spans="1:6" x14ac:dyDescent="0.25">
      <c r="A23540" s="40"/>
      <c r="F23540" s="509"/>
    </row>
    <row r="23541" spans="1:6" x14ac:dyDescent="0.25">
      <c r="A23541" s="40"/>
      <c r="F23541" s="509"/>
    </row>
    <row r="23542" spans="1:6" x14ac:dyDescent="0.25">
      <c r="A23542" s="40"/>
      <c r="F23542" s="509"/>
    </row>
    <row r="23543" spans="1:6" x14ac:dyDescent="0.25">
      <c r="A23543" s="40"/>
      <c r="F23543" s="509"/>
    </row>
    <row r="23544" spans="1:6" x14ac:dyDescent="0.25">
      <c r="A23544" s="40"/>
      <c r="F23544" s="509"/>
    </row>
    <row r="23545" spans="1:6" x14ac:dyDescent="0.25">
      <c r="A23545" s="40"/>
      <c r="F23545" s="509"/>
    </row>
    <row r="23546" spans="1:6" x14ac:dyDescent="0.25">
      <c r="A23546" s="40"/>
      <c r="F23546" s="509"/>
    </row>
    <row r="23547" spans="1:6" x14ac:dyDescent="0.25">
      <c r="A23547" s="40"/>
      <c r="F23547" s="509"/>
    </row>
    <row r="23548" spans="1:6" x14ac:dyDescent="0.25">
      <c r="A23548" s="40"/>
      <c r="F23548" s="509"/>
    </row>
    <row r="23549" spans="1:6" x14ac:dyDescent="0.25">
      <c r="A23549" s="40"/>
      <c r="F23549" s="509"/>
    </row>
    <row r="23550" spans="1:6" x14ac:dyDescent="0.25">
      <c r="A23550" s="40"/>
      <c r="F23550" s="509"/>
    </row>
    <row r="23551" spans="1:6" x14ac:dyDescent="0.25">
      <c r="A23551" s="40"/>
      <c r="F23551" s="509"/>
    </row>
    <row r="23552" spans="1:6" x14ac:dyDescent="0.25">
      <c r="A23552" s="40"/>
      <c r="F23552" s="509"/>
    </row>
    <row r="23553" spans="1:6" x14ac:dyDescent="0.25">
      <c r="A23553" s="40"/>
      <c r="F23553" s="509"/>
    </row>
    <row r="23554" spans="1:6" x14ac:dyDescent="0.25">
      <c r="A23554" s="40"/>
      <c r="F23554" s="509"/>
    </row>
    <row r="23555" spans="1:6" x14ac:dyDescent="0.25">
      <c r="A23555" s="40"/>
      <c r="F23555" s="509"/>
    </row>
    <row r="23556" spans="1:6" x14ac:dyDescent="0.25">
      <c r="A23556" s="40"/>
      <c r="F23556" s="509"/>
    </row>
    <row r="23557" spans="1:6" x14ac:dyDescent="0.25">
      <c r="A23557" s="40"/>
      <c r="F23557" s="509"/>
    </row>
    <row r="23558" spans="1:6" x14ac:dyDescent="0.25">
      <c r="A23558" s="40"/>
      <c r="F23558" s="509"/>
    </row>
    <row r="23559" spans="1:6" x14ac:dyDescent="0.25">
      <c r="A23559" s="40"/>
      <c r="F23559" s="509"/>
    </row>
    <row r="23560" spans="1:6" x14ac:dyDescent="0.25">
      <c r="A23560" s="40"/>
      <c r="F23560" s="509"/>
    </row>
    <row r="23561" spans="1:6" x14ac:dyDescent="0.25">
      <c r="A23561" s="40"/>
      <c r="F23561" s="509"/>
    </row>
    <row r="23562" spans="1:6" x14ac:dyDescent="0.25">
      <c r="A23562" s="40"/>
      <c r="F23562" s="509"/>
    </row>
    <row r="23563" spans="1:6" x14ac:dyDescent="0.25">
      <c r="A23563" s="40"/>
      <c r="F23563" s="509"/>
    </row>
    <row r="23564" spans="1:6" x14ac:dyDescent="0.25">
      <c r="A23564" s="40"/>
      <c r="F23564" s="509"/>
    </row>
    <row r="23565" spans="1:6" x14ac:dyDescent="0.25">
      <c r="A23565" s="40"/>
      <c r="F23565" s="509"/>
    </row>
    <row r="23566" spans="1:6" x14ac:dyDescent="0.25">
      <c r="A23566" s="40"/>
      <c r="F23566" s="509"/>
    </row>
    <row r="23567" spans="1:6" x14ac:dyDescent="0.25">
      <c r="A23567" s="40"/>
      <c r="F23567" s="509"/>
    </row>
    <row r="23568" spans="1:6" x14ac:dyDescent="0.25">
      <c r="A23568" s="40"/>
      <c r="F23568" s="509"/>
    </row>
    <row r="23569" spans="1:6" x14ac:dyDescent="0.25">
      <c r="A23569" s="40"/>
      <c r="F23569" s="509"/>
    </row>
    <row r="23570" spans="1:6" x14ac:dyDescent="0.25">
      <c r="A23570" s="40"/>
      <c r="F23570" s="509"/>
    </row>
    <row r="23571" spans="1:6" x14ac:dyDescent="0.25">
      <c r="A23571" s="40"/>
      <c r="F23571" s="509"/>
    </row>
    <row r="23572" spans="1:6" x14ac:dyDescent="0.25">
      <c r="A23572" s="40"/>
      <c r="F23572" s="509"/>
    </row>
    <row r="23573" spans="1:6" x14ac:dyDescent="0.25">
      <c r="A23573" s="40"/>
      <c r="F23573" s="509"/>
    </row>
    <row r="23574" spans="1:6" x14ac:dyDescent="0.25">
      <c r="A23574" s="40"/>
      <c r="F23574" s="509"/>
    </row>
    <row r="23575" spans="1:6" x14ac:dyDescent="0.25">
      <c r="A23575" s="40"/>
      <c r="F23575" s="509"/>
    </row>
    <row r="23576" spans="1:6" x14ac:dyDescent="0.25">
      <c r="A23576" s="40"/>
      <c r="F23576" s="509"/>
    </row>
    <row r="23577" spans="1:6" x14ac:dyDescent="0.25">
      <c r="A23577" s="40"/>
      <c r="F23577" s="509"/>
    </row>
    <row r="23578" spans="1:6" x14ac:dyDescent="0.25">
      <c r="A23578" s="40"/>
      <c r="F23578" s="509"/>
    </row>
    <row r="23579" spans="1:6" x14ac:dyDescent="0.25">
      <c r="A23579" s="40"/>
      <c r="F23579" s="509"/>
    </row>
    <row r="23580" spans="1:6" x14ac:dyDescent="0.25">
      <c r="A23580" s="40"/>
      <c r="F23580" s="509"/>
    </row>
    <row r="23581" spans="1:6" x14ac:dyDescent="0.25">
      <c r="A23581" s="40"/>
      <c r="F23581" s="509"/>
    </row>
    <row r="23582" spans="1:6" x14ac:dyDescent="0.25">
      <c r="A23582" s="40"/>
      <c r="F23582" s="509"/>
    </row>
    <row r="23583" spans="1:6" x14ac:dyDescent="0.25">
      <c r="A23583" s="40"/>
      <c r="F23583" s="509"/>
    </row>
    <row r="23584" spans="1:6" x14ac:dyDescent="0.25">
      <c r="A23584" s="40"/>
      <c r="F23584" s="509"/>
    </row>
    <row r="23585" spans="1:6" x14ac:dyDescent="0.25">
      <c r="A23585" s="40"/>
      <c r="F23585" s="509"/>
    </row>
    <row r="23586" spans="1:6" x14ac:dyDescent="0.25">
      <c r="A23586" s="40"/>
      <c r="F23586" s="509"/>
    </row>
    <row r="23587" spans="1:6" x14ac:dyDescent="0.25">
      <c r="A23587" s="40"/>
      <c r="F23587" s="509"/>
    </row>
    <row r="23588" spans="1:6" x14ac:dyDescent="0.25">
      <c r="A23588" s="40"/>
      <c r="F23588" s="509"/>
    </row>
    <row r="23589" spans="1:6" x14ac:dyDescent="0.25">
      <c r="A23589" s="40"/>
      <c r="F23589" s="509"/>
    </row>
    <row r="23590" spans="1:6" x14ac:dyDescent="0.25">
      <c r="A23590" s="40"/>
      <c r="F23590" s="509"/>
    </row>
    <row r="23591" spans="1:6" x14ac:dyDescent="0.25">
      <c r="A23591" s="40"/>
      <c r="F23591" s="509"/>
    </row>
    <row r="23592" spans="1:6" x14ac:dyDescent="0.25">
      <c r="A23592" s="40"/>
      <c r="F23592" s="509"/>
    </row>
    <row r="23593" spans="1:6" x14ac:dyDescent="0.25">
      <c r="A23593" s="40"/>
      <c r="F23593" s="509"/>
    </row>
    <row r="23594" spans="1:6" x14ac:dyDescent="0.25">
      <c r="A23594" s="40"/>
      <c r="F23594" s="509"/>
    </row>
    <row r="23595" spans="1:6" x14ac:dyDescent="0.25">
      <c r="A23595" s="40"/>
      <c r="F23595" s="509"/>
    </row>
    <row r="23596" spans="1:6" x14ac:dyDescent="0.25">
      <c r="A23596" s="40"/>
      <c r="F23596" s="509"/>
    </row>
    <row r="23597" spans="1:6" x14ac:dyDescent="0.25">
      <c r="A23597" s="40"/>
      <c r="F23597" s="509"/>
    </row>
    <row r="23598" spans="1:6" x14ac:dyDescent="0.25">
      <c r="A23598" s="40"/>
      <c r="F23598" s="509"/>
    </row>
    <row r="23599" spans="1:6" x14ac:dyDescent="0.25">
      <c r="A23599" s="40"/>
      <c r="F23599" s="509"/>
    </row>
    <row r="23600" spans="1:6" x14ac:dyDescent="0.25">
      <c r="A23600" s="40"/>
      <c r="F23600" s="509"/>
    </row>
    <row r="23601" spans="1:6" x14ac:dyDescent="0.25">
      <c r="A23601" s="40"/>
      <c r="F23601" s="509"/>
    </row>
    <row r="23602" spans="1:6" x14ac:dyDescent="0.25">
      <c r="A23602" s="40"/>
      <c r="F23602" s="509"/>
    </row>
    <row r="23603" spans="1:6" x14ac:dyDescent="0.25">
      <c r="A23603" s="40"/>
      <c r="F23603" s="509"/>
    </row>
    <row r="23604" spans="1:6" x14ac:dyDescent="0.25">
      <c r="A23604" s="40"/>
      <c r="F23604" s="509"/>
    </row>
    <row r="23605" spans="1:6" x14ac:dyDescent="0.25">
      <c r="A23605" s="40"/>
      <c r="F23605" s="509"/>
    </row>
    <row r="23606" spans="1:6" x14ac:dyDescent="0.25">
      <c r="A23606" s="40"/>
      <c r="F23606" s="509"/>
    </row>
    <row r="23607" spans="1:6" x14ac:dyDescent="0.25">
      <c r="A23607" s="40"/>
      <c r="F23607" s="509"/>
    </row>
    <row r="23608" spans="1:6" x14ac:dyDescent="0.25">
      <c r="A23608" s="40"/>
      <c r="F23608" s="509"/>
    </row>
    <row r="23609" spans="1:6" x14ac:dyDescent="0.25">
      <c r="A23609" s="40"/>
      <c r="F23609" s="509"/>
    </row>
    <row r="23610" spans="1:6" x14ac:dyDescent="0.25">
      <c r="A23610" s="40"/>
      <c r="F23610" s="509"/>
    </row>
    <row r="23611" spans="1:6" x14ac:dyDescent="0.25">
      <c r="A23611" s="40"/>
      <c r="F23611" s="509"/>
    </row>
    <row r="23612" spans="1:6" x14ac:dyDescent="0.25">
      <c r="A23612" s="40"/>
      <c r="F23612" s="509"/>
    </row>
    <row r="23613" spans="1:6" x14ac:dyDescent="0.25">
      <c r="A23613" s="40"/>
      <c r="F23613" s="509"/>
    </row>
    <row r="23614" spans="1:6" x14ac:dyDescent="0.25">
      <c r="A23614" s="40"/>
      <c r="F23614" s="509"/>
    </row>
    <row r="23615" spans="1:6" x14ac:dyDescent="0.25">
      <c r="A23615" s="40"/>
      <c r="F23615" s="509"/>
    </row>
    <row r="23616" spans="1:6" x14ac:dyDescent="0.25">
      <c r="A23616" s="40"/>
      <c r="F23616" s="509"/>
    </row>
    <row r="23617" spans="1:6" x14ac:dyDescent="0.25">
      <c r="A23617" s="40"/>
      <c r="F23617" s="509"/>
    </row>
    <row r="23618" spans="1:6" x14ac:dyDescent="0.25">
      <c r="A23618" s="40"/>
      <c r="F23618" s="509"/>
    </row>
    <row r="23619" spans="1:6" x14ac:dyDescent="0.25">
      <c r="A23619" s="40"/>
      <c r="F23619" s="509"/>
    </row>
    <row r="23620" spans="1:6" x14ac:dyDescent="0.25">
      <c r="A23620" s="40"/>
      <c r="F23620" s="509"/>
    </row>
    <row r="23621" spans="1:6" x14ac:dyDescent="0.25">
      <c r="A23621" s="40"/>
      <c r="F23621" s="509"/>
    </row>
    <row r="23622" spans="1:6" x14ac:dyDescent="0.25">
      <c r="A23622" s="40"/>
      <c r="F23622" s="509"/>
    </row>
    <row r="23623" spans="1:6" x14ac:dyDescent="0.25">
      <c r="A23623" s="40"/>
      <c r="F23623" s="509"/>
    </row>
    <row r="23624" spans="1:6" x14ac:dyDescent="0.25">
      <c r="A23624" s="40"/>
      <c r="F23624" s="509"/>
    </row>
    <row r="23625" spans="1:6" x14ac:dyDescent="0.25">
      <c r="A23625" s="40"/>
      <c r="F23625" s="509"/>
    </row>
    <row r="23626" spans="1:6" x14ac:dyDescent="0.25">
      <c r="A23626" s="40"/>
      <c r="F23626" s="509"/>
    </row>
    <row r="23627" spans="1:6" x14ac:dyDescent="0.25">
      <c r="A23627" s="40"/>
      <c r="F23627" s="509"/>
    </row>
    <row r="23628" spans="1:6" x14ac:dyDescent="0.25">
      <c r="A23628" s="40"/>
      <c r="F23628" s="509"/>
    </row>
    <row r="23629" spans="1:6" x14ac:dyDescent="0.25">
      <c r="A23629" s="40"/>
      <c r="F23629" s="509"/>
    </row>
    <row r="23630" spans="1:6" x14ac:dyDescent="0.25">
      <c r="A23630" s="40"/>
      <c r="F23630" s="509"/>
    </row>
    <row r="23631" spans="1:6" x14ac:dyDescent="0.25">
      <c r="A23631" s="40"/>
      <c r="F23631" s="509"/>
    </row>
    <row r="23632" spans="1:6" x14ac:dyDescent="0.25">
      <c r="A23632" s="40"/>
      <c r="F23632" s="509"/>
    </row>
    <row r="23633" spans="1:6" x14ac:dyDescent="0.25">
      <c r="A23633" s="40"/>
      <c r="F23633" s="509"/>
    </row>
    <row r="23634" spans="1:6" x14ac:dyDescent="0.25">
      <c r="A23634" s="40"/>
      <c r="F23634" s="509"/>
    </row>
    <row r="23635" spans="1:6" x14ac:dyDescent="0.25">
      <c r="A23635" s="40"/>
      <c r="F23635" s="509"/>
    </row>
    <row r="23636" spans="1:6" x14ac:dyDescent="0.25">
      <c r="A23636" s="40"/>
      <c r="F23636" s="509"/>
    </row>
    <row r="23637" spans="1:6" x14ac:dyDescent="0.25">
      <c r="A23637" s="40"/>
      <c r="F23637" s="509"/>
    </row>
    <row r="23638" spans="1:6" x14ac:dyDescent="0.25">
      <c r="A23638" s="40"/>
      <c r="F23638" s="509"/>
    </row>
    <row r="23639" spans="1:6" x14ac:dyDescent="0.25">
      <c r="A23639" s="40"/>
      <c r="F23639" s="509"/>
    </row>
    <row r="23640" spans="1:6" x14ac:dyDescent="0.25">
      <c r="A23640" s="40"/>
      <c r="F23640" s="509"/>
    </row>
    <row r="23641" spans="1:6" x14ac:dyDescent="0.25">
      <c r="A23641" s="40"/>
      <c r="F23641" s="509"/>
    </row>
    <row r="23642" spans="1:6" x14ac:dyDescent="0.25">
      <c r="A23642" s="40"/>
      <c r="F23642" s="509"/>
    </row>
    <row r="23643" spans="1:6" x14ac:dyDescent="0.25">
      <c r="A23643" s="40"/>
      <c r="F23643" s="509"/>
    </row>
    <row r="23644" spans="1:6" x14ac:dyDescent="0.25">
      <c r="A23644" s="40"/>
      <c r="F23644" s="509"/>
    </row>
    <row r="23645" spans="1:6" x14ac:dyDescent="0.25">
      <c r="A23645" s="40"/>
      <c r="F23645" s="509"/>
    </row>
    <row r="23646" spans="1:6" x14ac:dyDescent="0.25">
      <c r="A23646" s="40"/>
      <c r="F23646" s="509"/>
    </row>
    <row r="23647" spans="1:6" x14ac:dyDescent="0.25">
      <c r="A23647" s="40"/>
      <c r="F23647" s="509"/>
    </row>
    <row r="23648" spans="1:6" x14ac:dyDescent="0.25">
      <c r="A23648" s="40"/>
      <c r="F23648" s="509"/>
    </row>
    <row r="23649" spans="1:6" x14ac:dyDescent="0.25">
      <c r="A23649" s="40"/>
      <c r="F23649" s="509"/>
    </row>
    <row r="23650" spans="1:6" x14ac:dyDescent="0.25">
      <c r="A23650" s="40"/>
      <c r="F23650" s="509"/>
    </row>
    <row r="23651" spans="1:6" x14ac:dyDescent="0.25">
      <c r="A23651" s="40"/>
      <c r="F23651" s="509"/>
    </row>
    <row r="23652" spans="1:6" x14ac:dyDescent="0.25">
      <c r="A23652" s="40"/>
      <c r="F23652" s="509"/>
    </row>
    <row r="23653" spans="1:6" x14ac:dyDescent="0.25">
      <c r="A23653" s="40"/>
      <c r="F23653" s="509"/>
    </row>
    <row r="23654" spans="1:6" x14ac:dyDescent="0.25">
      <c r="A23654" s="40"/>
      <c r="F23654" s="509"/>
    </row>
    <row r="23655" spans="1:6" x14ac:dyDescent="0.25">
      <c r="A23655" s="40"/>
      <c r="F23655" s="509"/>
    </row>
    <row r="23656" spans="1:6" x14ac:dyDescent="0.25">
      <c r="A23656" s="40"/>
      <c r="F23656" s="509"/>
    </row>
    <row r="23657" spans="1:6" x14ac:dyDescent="0.25">
      <c r="A23657" s="40"/>
      <c r="F23657" s="509"/>
    </row>
    <row r="23658" spans="1:6" x14ac:dyDescent="0.25">
      <c r="A23658" s="40"/>
      <c r="F23658" s="509"/>
    </row>
    <row r="23659" spans="1:6" x14ac:dyDescent="0.25">
      <c r="A23659" s="40"/>
      <c r="F23659" s="509"/>
    </row>
    <row r="23660" spans="1:6" x14ac:dyDescent="0.25">
      <c r="A23660" s="40"/>
      <c r="F23660" s="509"/>
    </row>
    <row r="23661" spans="1:6" x14ac:dyDescent="0.25">
      <c r="A23661" s="40"/>
      <c r="F23661" s="509"/>
    </row>
    <row r="23662" spans="1:6" x14ac:dyDescent="0.25">
      <c r="A23662" s="40"/>
      <c r="F23662" s="509"/>
    </row>
    <row r="23663" spans="1:6" x14ac:dyDescent="0.25">
      <c r="A23663" s="40"/>
      <c r="F23663" s="509"/>
    </row>
    <row r="23664" spans="1:6" x14ac:dyDescent="0.25">
      <c r="A23664" s="40"/>
      <c r="F23664" s="509"/>
    </row>
    <row r="23665" spans="1:6" x14ac:dyDescent="0.25">
      <c r="A23665" s="40"/>
      <c r="F23665" s="509"/>
    </row>
    <row r="23666" spans="1:6" x14ac:dyDescent="0.25">
      <c r="A23666" s="40"/>
      <c r="F23666" s="509"/>
    </row>
    <row r="23667" spans="1:6" x14ac:dyDescent="0.25">
      <c r="A23667" s="40"/>
      <c r="F23667" s="509"/>
    </row>
    <row r="23668" spans="1:6" x14ac:dyDescent="0.25">
      <c r="A23668" s="40"/>
      <c r="F23668" s="509"/>
    </row>
    <row r="23669" spans="1:6" x14ac:dyDescent="0.25">
      <c r="A23669" s="40"/>
      <c r="F23669" s="509"/>
    </row>
    <row r="23670" spans="1:6" x14ac:dyDescent="0.25">
      <c r="A23670" s="40"/>
      <c r="F23670" s="509"/>
    </row>
    <row r="23671" spans="1:6" x14ac:dyDescent="0.25">
      <c r="A23671" s="40"/>
      <c r="F23671" s="509"/>
    </row>
    <row r="23672" spans="1:6" x14ac:dyDescent="0.25">
      <c r="A23672" s="40"/>
      <c r="F23672" s="509"/>
    </row>
    <row r="23673" spans="1:6" x14ac:dyDescent="0.25">
      <c r="A23673" s="40"/>
      <c r="F23673" s="509"/>
    </row>
    <row r="23674" spans="1:6" x14ac:dyDescent="0.25">
      <c r="A23674" s="40"/>
      <c r="F23674" s="509"/>
    </row>
    <row r="23675" spans="1:6" x14ac:dyDescent="0.25">
      <c r="A23675" s="40"/>
      <c r="F23675" s="509"/>
    </row>
    <row r="23676" spans="1:6" x14ac:dyDescent="0.25">
      <c r="A23676" s="40"/>
      <c r="F23676" s="509"/>
    </row>
    <row r="23677" spans="1:6" x14ac:dyDescent="0.25">
      <c r="A23677" s="40"/>
      <c r="F23677" s="509"/>
    </row>
    <row r="23678" spans="1:6" x14ac:dyDescent="0.25">
      <c r="A23678" s="40"/>
      <c r="F23678" s="509"/>
    </row>
    <row r="23679" spans="1:6" x14ac:dyDescent="0.25">
      <c r="A23679" s="40"/>
      <c r="F23679" s="509"/>
    </row>
    <row r="23680" spans="1:6" x14ac:dyDescent="0.25">
      <c r="A23680" s="40"/>
      <c r="F23680" s="509"/>
    </row>
    <row r="23681" spans="1:6" x14ac:dyDescent="0.25">
      <c r="A23681" s="40"/>
      <c r="F23681" s="509"/>
    </row>
    <row r="23682" spans="1:6" x14ac:dyDescent="0.25">
      <c r="A23682" s="40"/>
      <c r="F23682" s="509"/>
    </row>
    <row r="23683" spans="1:6" x14ac:dyDescent="0.25">
      <c r="A23683" s="40"/>
      <c r="F23683" s="509"/>
    </row>
    <row r="23684" spans="1:6" x14ac:dyDescent="0.25">
      <c r="A23684" s="40"/>
      <c r="F23684" s="509"/>
    </row>
    <row r="23685" spans="1:6" x14ac:dyDescent="0.25">
      <c r="A23685" s="40"/>
      <c r="F23685" s="509"/>
    </row>
    <row r="23686" spans="1:6" x14ac:dyDescent="0.25">
      <c r="A23686" s="40"/>
      <c r="F23686" s="509"/>
    </row>
    <row r="23687" spans="1:6" x14ac:dyDescent="0.25">
      <c r="A23687" s="40"/>
      <c r="F23687" s="509"/>
    </row>
    <row r="23688" spans="1:6" x14ac:dyDescent="0.25">
      <c r="A23688" s="40"/>
      <c r="F23688" s="509"/>
    </row>
    <row r="23689" spans="1:6" x14ac:dyDescent="0.25">
      <c r="A23689" s="40"/>
      <c r="F23689" s="509"/>
    </row>
    <row r="23690" spans="1:6" x14ac:dyDescent="0.25">
      <c r="A23690" s="40"/>
      <c r="F23690" s="509"/>
    </row>
    <row r="23691" spans="1:6" x14ac:dyDescent="0.25">
      <c r="A23691" s="40"/>
      <c r="F23691" s="509"/>
    </row>
    <row r="23692" spans="1:6" x14ac:dyDescent="0.25">
      <c r="A23692" s="40"/>
      <c r="F23692" s="509"/>
    </row>
    <row r="23693" spans="1:6" x14ac:dyDescent="0.25">
      <c r="A23693" s="40"/>
      <c r="F23693" s="509"/>
    </row>
    <row r="23694" spans="1:6" x14ac:dyDescent="0.25">
      <c r="A23694" s="40"/>
      <c r="F23694" s="509"/>
    </row>
    <row r="23695" spans="1:6" x14ac:dyDescent="0.25">
      <c r="A23695" s="40"/>
      <c r="F23695" s="509"/>
    </row>
    <row r="23696" spans="1:6" x14ac:dyDescent="0.25">
      <c r="A23696" s="40"/>
      <c r="F23696" s="509"/>
    </row>
    <row r="23697" spans="1:6" x14ac:dyDescent="0.25">
      <c r="A23697" s="40"/>
      <c r="F23697" s="509"/>
    </row>
    <row r="23698" spans="1:6" x14ac:dyDescent="0.25">
      <c r="A23698" s="40"/>
      <c r="F23698" s="509"/>
    </row>
    <row r="23699" spans="1:6" x14ac:dyDescent="0.25">
      <c r="A23699" s="40"/>
      <c r="F23699" s="509"/>
    </row>
    <row r="23700" spans="1:6" x14ac:dyDescent="0.25">
      <c r="A23700" s="40"/>
      <c r="F23700" s="509"/>
    </row>
    <row r="23701" spans="1:6" x14ac:dyDescent="0.25">
      <c r="A23701" s="40"/>
      <c r="F23701" s="509"/>
    </row>
    <row r="23702" spans="1:6" x14ac:dyDescent="0.25">
      <c r="A23702" s="40"/>
      <c r="F23702" s="509"/>
    </row>
    <row r="23703" spans="1:6" x14ac:dyDescent="0.25">
      <c r="A23703" s="40"/>
      <c r="F23703" s="509"/>
    </row>
    <row r="23704" spans="1:6" x14ac:dyDescent="0.25">
      <c r="A23704" s="40"/>
      <c r="F23704" s="509"/>
    </row>
    <row r="23705" spans="1:6" x14ac:dyDescent="0.25">
      <c r="A23705" s="40"/>
      <c r="F23705" s="509"/>
    </row>
    <row r="23706" spans="1:6" x14ac:dyDescent="0.25">
      <c r="A23706" s="40"/>
      <c r="F23706" s="509"/>
    </row>
    <row r="23707" spans="1:6" x14ac:dyDescent="0.25">
      <c r="A23707" s="40"/>
      <c r="F23707" s="509"/>
    </row>
    <row r="23708" spans="1:6" x14ac:dyDescent="0.25">
      <c r="A23708" s="40"/>
      <c r="F23708" s="509"/>
    </row>
    <row r="23709" spans="1:6" x14ac:dyDescent="0.25">
      <c r="A23709" s="40"/>
      <c r="F23709" s="509"/>
    </row>
    <row r="23710" spans="1:6" x14ac:dyDescent="0.25">
      <c r="A23710" s="40"/>
      <c r="F23710" s="509"/>
    </row>
    <row r="23711" spans="1:6" x14ac:dyDescent="0.25">
      <c r="A23711" s="40"/>
      <c r="F23711" s="509"/>
    </row>
    <row r="23712" spans="1:6" x14ac:dyDescent="0.25">
      <c r="A23712" s="40"/>
      <c r="F23712" s="509"/>
    </row>
    <row r="23713" spans="1:6" x14ac:dyDescent="0.25">
      <c r="A23713" s="40"/>
      <c r="F23713" s="509"/>
    </row>
    <row r="23714" spans="1:6" x14ac:dyDescent="0.25">
      <c r="A23714" s="40"/>
      <c r="F23714" s="509"/>
    </row>
    <row r="23715" spans="1:6" x14ac:dyDescent="0.25">
      <c r="A23715" s="40"/>
      <c r="F23715" s="509"/>
    </row>
    <row r="23716" spans="1:6" x14ac:dyDescent="0.25">
      <c r="A23716" s="40"/>
      <c r="F23716" s="509"/>
    </row>
    <row r="23717" spans="1:6" x14ac:dyDescent="0.25">
      <c r="A23717" s="40"/>
      <c r="F23717" s="509"/>
    </row>
    <row r="23718" spans="1:6" x14ac:dyDescent="0.25">
      <c r="A23718" s="40"/>
      <c r="F23718" s="509"/>
    </row>
    <row r="23719" spans="1:6" x14ac:dyDescent="0.25">
      <c r="A23719" s="40"/>
      <c r="F23719" s="509"/>
    </row>
    <row r="23720" spans="1:6" x14ac:dyDescent="0.25">
      <c r="A23720" s="40"/>
      <c r="F23720" s="509"/>
    </row>
    <row r="23721" spans="1:6" x14ac:dyDescent="0.25">
      <c r="A23721" s="40"/>
      <c r="F23721" s="509"/>
    </row>
    <row r="23722" spans="1:6" x14ac:dyDescent="0.25">
      <c r="A23722" s="40"/>
      <c r="F23722" s="509"/>
    </row>
    <row r="23723" spans="1:6" x14ac:dyDescent="0.25">
      <c r="A23723" s="40"/>
      <c r="F23723" s="509"/>
    </row>
    <row r="23724" spans="1:6" x14ac:dyDescent="0.25">
      <c r="A23724" s="40"/>
      <c r="F23724" s="509"/>
    </row>
    <row r="23725" spans="1:6" x14ac:dyDescent="0.25">
      <c r="A23725" s="40"/>
      <c r="F23725" s="509"/>
    </row>
    <row r="23726" spans="1:6" x14ac:dyDescent="0.25">
      <c r="A23726" s="40"/>
      <c r="F23726" s="509"/>
    </row>
    <row r="23727" spans="1:6" x14ac:dyDescent="0.25">
      <c r="A23727" s="40"/>
      <c r="F23727" s="509"/>
    </row>
    <row r="23728" spans="1:6" x14ac:dyDescent="0.25">
      <c r="A23728" s="40"/>
      <c r="F23728" s="509"/>
    </row>
    <row r="23729" spans="1:6" x14ac:dyDescent="0.25">
      <c r="A23729" s="40"/>
      <c r="F23729" s="509"/>
    </row>
    <row r="23730" spans="1:6" x14ac:dyDescent="0.25">
      <c r="A23730" s="40"/>
      <c r="F23730" s="509"/>
    </row>
    <row r="23731" spans="1:6" x14ac:dyDescent="0.25">
      <c r="A23731" s="40"/>
      <c r="F23731" s="509"/>
    </row>
    <row r="23732" spans="1:6" x14ac:dyDescent="0.25">
      <c r="A23732" s="40"/>
      <c r="F23732" s="509"/>
    </row>
    <row r="23733" spans="1:6" x14ac:dyDescent="0.25">
      <c r="A23733" s="40"/>
      <c r="F23733" s="509"/>
    </row>
    <row r="23734" spans="1:6" x14ac:dyDescent="0.25">
      <c r="A23734" s="40"/>
      <c r="F23734" s="509"/>
    </row>
    <row r="23735" spans="1:6" x14ac:dyDescent="0.25">
      <c r="A23735" s="40"/>
      <c r="F23735" s="509"/>
    </row>
    <row r="23736" spans="1:6" x14ac:dyDescent="0.25">
      <c r="A23736" s="40"/>
      <c r="F23736" s="509"/>
    </row>
    <row r="23737" spans="1:6" x14ac:dyDescent="0.25">
      <c r="A23737" s="40"/>
      <c r="F23737" s="509"/>
    </row>
    <row r="23738" spans="1:6" x14ac:dyDescent="0.25">
      <c r="A23738" s="40"/>
      <c r="F23738" s="509"/>
    </row>
    <row r="23739" spans="1:6" x14ac:dyDescent="0.25">
      <c r="A23739" s="40"/>
      <c r="F23739" s="509"/>
    </row>
    <row r="23740" spans="1:6" x14ac:dyDescent="0.25">
      <c r="A23740" s="40"/>
      <c r="F23740" s="509"/>
    </row>
    <row r="23741" spans="1:6" x14ac:dyDescent="0.25">
      <c r="A23741" s="40"/>
      <c r="F23741" s="509"/>
    </row>
    <row r="23742" spans="1:6" x14ac:dyDescent="0.25">
      <c r="A23742" s="40"/>
      <c r="F23742" s="509"/>
    </row>
    <row r="23743" spans="1:6" x14ac:dyDescent="0.25">
      <c r="A23743" s="40"/>
      <c r="F23743" s="509"/>
    </row>
    <row r="23744" spans="1:6" x14ac:dyDescent="0.25">
      <c r="A23744" s="40"/>
      <c r="F23744" s="509"/>
    </row>
    <row r="23745" spans="1:6" x14ac:dyDescent="0.25">
      <c r="A23745" s="40"/>
      <c r="F23745" s="509"/>
    </row>
    <row r="23746" spans="1:6" x14ac:dyDescent="0.25">
      <c r="A23746" s="40"/>
      <c r="F23746" s="509"/>
    </row>
    <row r="23747" spans="1:6" x14ac:dyDescent="0.25">
      <c r="A23747" s="40"/>
      <c r="F23747" s="509"/>
    </row>
    <row r="23748" spans="1:6" x14ac:dyDescent="0.25">
      <c r="A23748" s="40"/>
      <c r="F23748" s="509"/>
    </row>
    <row r="23749" spans="1:6" x14ac:dyDescent="0.25">
      <c r="A23749" s="40"/>
      <c r="F23749" s="509"/>
    </row>
    <row r="23750" spans="1:6" x14ac:dyDescent="0.25">
      <c r="A23750" s="40"/>
      <c r="F23750" s="509"/>
    </row>
    <row r="23751" spans="1:6" x14ac:dyDescent="0.25">
      <c r="A23751" s="40"/>
      <c r="F23751" s="509"/>
    </row>
    <row r="23752" spans="1:6" x14ac:dyDescent="0.25">
      <c r="A23752" s="40"/>
      <c r="F23752" s="509"/>
    </row>
    <row r="23753" spans="1:6" x14ac:dyDescent="0.25">
      <c r="A23753" s="40"/>
      <c r="F23753" s="509"/>
    </row>
    <row r="23754" spans="1:6" x14ac:dyDescent="0.25">
      <c r="A23754" s="40"/>
      <c r="F23754" s="509"/>
    </row>
    <row r="23755" spans="1:6" x14ac:dyDescent="0.25">
      <c r="A23755" s="40"/>
      <c r="F23755" s="509"/>
    </row>
    <row r="23756" spans="1:6" x14ac:dyDescent="0.25">
      <c r="A23756" s="40"/>
      <c r="F23756" s="509"/>
    </row>
    <row r="23757" spans="1:6" x14ac:dyDescent="0.25">
      <c r="A23757" s="40"/>
      <c r="F23757" s="509"/>
    </row>
    <row r="23758" spans="1:6" x14ac:dyDescent="0.25">
      <c r="A23758" s="40"/>
      <c r="F23758" s="509"/>
    </row>
    <row r="23759" spans="1:6" x14ac:dyDescent="0.25">
      <c r="A23759" s="40"/>
      <c r="F23759" s="509"/>
    </row>
    <row r="23760" spans="1:6" x14ac:dyDescent="0.25">
      <c r="A23760" s="40"/>
      <c r="F23760" s="509"/>
    </row>
    <row r="23761" spans="1:6" x14ac:dyDescent="0.25">
      <c r="A23761" s="40"/>
      <c r="F23761" s="509"/>
    </row>
    <row r="23762" spans="1:6" x14ac:dyDescent="0.25">
      <c r="A23762" s="40"/>
      <c r="F23762" s="509"/>
    </row>
    <row r="23763" spans="1:6" x14ac:dyDescent="0.25">
      <c r="A23763" s="40"/>
      <c r="F23763" s="509"/>
    </row>
    <row r="23764" spans="1:6" x14ac:dyDescent="0.25">
      <c r="A23764" s="40"/>
      <c r="F23764" s="509"/>
    </row>
    <row r="23765" spans="1:6" x14ac:dyDescent="0.25">
      <c r="A23765" s="40"/>
      <c r="F23765" s="509"/>
    </row>
    <row r="23766" spans="1:6" x14ac:dyDescent="0.25">
      <c r="A23766" s="40"/>
      <c r="F23766" s="509"/>
    </row>
    <row r="23767" spans="1:6" x14ac:dyDescent="0.25">
      <c r="A23767" s="40"/>
      <c r="F23767" s="509"/>
    </row>
    <row r="23768" spans="1:6" x14ac:dyDescent="0.25">
      <c r="A23768" s="40"/>
      <c r="F23768" s="509"/>
    </row>
    <row r="23769" spans="1:6" x14ac:dyDescent="0.25">
      <c r="A23769" s="40"/>
      <c r="F23769" s="509"/>
    </row>
    <row r="23770" spans="1:6" x14ac:dyDescent="0.25">
      <c r="A23770" s="40"/>
      <c r="F23770" s="509"/>
    </row>
    <row r="23771" spans="1:6" x14ac:dyDescent="0.25">
      <c r="A23771" s="40"/>
      <c r="F23771" s="509"/>
    </row>
    <row r="23772" spans="1:6" x14ac:dyDescent="0.25">
      <c r="A23772" s="40"/>
      <c r="F23772" s="509"/>
    </row>
    <row r="23773" spans="1:6" x14ac:dyDescent="0.25">
      <c r="A23773" s="40"/>
      <c r="F23773" s="509"/>
    </row>
    <row r="23774" spans="1:6" x14ac:dyDescent="0.25">
      <c r="A23774" s="40"/>
      <c r="F23774" s="509"/>
    </row>
    <row r="23775" spans="1:6" x14ac:dyDescent="0.25">
      <c r="A23775" s="40"/>
      <c r="F23775" s="509"/>
    </row>
    <row r="23776" spans="1:6" x14ac:dyDescent="0.25">
      <c r="A23776" s="40"/>
      <c r="F23776" s="509"/>
    </row>
    <row r="23777" spans="1:6" x14ac:dyDescent="0.25">
      <c r="A23777" s="40"/>
      <c r="F23777" s="509"/>
    </row>
    <row r="23778" spans="1:6" x14ac:dyDescent="0.25">
      <c r="A23778" s="40"/>
      <c r="F23778" s="509"/>
    </row>
    <row r="23779" spans="1:6" x14ac:dyDescent="0.25">
      <c r="A23779" s="40"/>
      <c r="F23779" s="509"/>
    </row>
    <row r="23780" spans="1:6" x14ac:dyDescent="0.25">
      <c r="A23780" s="40"/>
      <c r="F23780" s="509"/>
    </row>
    <row r="23781" spans="1:6" x14ac:dyDescent="0.25">
      <c r="A23781" s="40"/>
      <c r="F23781" s="509"/>
    </row>
    <row r="23782" spans="1:6" x14ac:dyDescent="0.25">
      <c r="A23782" s="40"/>
      <c r="F23782" s="509"/>
    </row>
    <row r="23783" spans="1:6" x14ac:dyDescent="0.25">
      <c r="A23783" s="40"/>
      <c r="F23783" s="509"/>
    </row>
    <row r="23784" spans="1:6" x14ac:dyDescent="0.25">
      <c r="A23784" s="40"/>
      <c r="F23784" s="509"/>
    </row>
    <row r="23785" spans="1:6" x14ac:dyDescent="0.25">
      <c r="A23785" s="40"/>
      <c r="F23785" s="509"/>
    </row>
    <row r="23786" spans="1:6" x14ac:dyDescent="0.25">
      <c r="A23786" s="40"/>
      <c r="F23786" s="509"/>
    </row>
    <row r="23787" spans="1:6" x14ac:dyDescent="0.25">
      <c r="A23787" s="40"/>
      <c r="F23787" s="509"/>
    </row>
    <row r="23788" spans="1:6" x14ac:dyDescent="0.25">
      <c r="A23788" s="40"/>
      <c r="F23788" s="509"/>
    </row>
    <row r="23789" spans="1:6" x14ac:dyDescent="0.25">
      <c r="A23789" s="40"/>
      <c r="F23789" s="509"/>
    </row>
    <row r="23790" spans="1:6" x14ac:dyDescent="0.25">
      <c r="A23790" s="40"/>
      <c r="F23790" s="509"/>
    </row>
    <row r="23791" spans="1:6" x14ac:dyDescent="0.25">
      <c r="A23791" s="40"/>
      <c r="F23791" s="509"/>
    </row>
    <row r="23792" spans="1:6" x14ac:dyDescent="0.25">
      <c r="A23792" s="40"/>
      <c r="F23792" s="509"/>
    </row>
    <row r="23793" spans="1:6" x14ac:dyDescent="0.25">
      <c r="A23793" s="40"/>
      <c r="F23793" s="509"/>
    </row>
    <row r="23794" spans="1:6" x14ac:dyDescent="0.25">
      <c r="A23794" s="40"/>
      <c r="F23794" s="509"/>
    </row>
    <row r="23795" spans="1:6" x14ac:dyDescent="0.25">
      <c r="A23795" s="40"/>
      <c r="F23795" s="509"/>
    </row>
    <row r="23796" spans="1:6" x14ac:dyDescent="0.25">
      <c r="A23796" s="40"/>
      <c r="F23796" s="509"/>
    </row>
    <row r="23797" spans="1:6" x14ac:dyDescent="0.25">
      <c r="A23797" s="40"/>
      <c r="F23797" s="509"/>
    </row>
    <row r="23798" spans="1:6" x14ac:dyDescent="0.25">
      <c r="A23798" s="40"/>
      <c r="F23798" s="509"/>
    </row>
    <row r="23799" spans="1:6" x14ac:dyDescent="0.25">
      <c r="A23799" s="40"/>
      <c r="F23799" s="509"/>
    </row>
    <row r="23800" spans="1:6" x14ac:dyDescent="0.25">
      <c r="A23800" s="40"/>
      <c r="F23800" s="509"/>
    </row>
    <row r="23801" spans="1:6" x14ac:dyDescent="0.25">
      <c r="A23801" s="40"/>
      <c r="F23801" s="509"/>
    </row>
    <row r="23802" spans="1:6" x14ac:dyDescent="0.25">
      <c r="A23802" s="40"/>
      <c r="F23802" s="509"/>
    </row>
    <row r="23803" spans="1:6" x14ac:dyDescent="0.25">
      <c r="A23803" s="40"/>
      <c r="F23803" s="509"/>
    </row>
    <row r="23804" spans="1:6" x14ac:dyDescent="0.25">
      <c r="A23804" s="40"/>
      <c r="F23804" s="509"/>
    </row>
    <row r="23805" spans="1:6" x14ac:dyDescent="0.25">
      <c r="A23805" s="40"/>
      <c r="F23805" s="509"/>
    </row>
    <row r="23806" spans="1:6" x14ac:dyDescent="0.25">
      <c r="A23806" s="40"/>
      <c r="F23806" s="509"/>
    </row>
    <row r="23807" spans="1:6" x14ac:dyDescent="0.25">
      <c r="A23807" s="40"/>
      <c r="F23807" s="509"/>
    </row>
    <row r="23808" spans="1:6" x14ac:dyDescent="0.25">
      <c r="A23808" s="40"/>
      <c r="F23808" s="509"/>
    </row>
    <row r="23809" spans="1:6" x14ac:dyDescent="0.25">
      <c r="A23809" s="40"/>
      <c r="F23809" s="509"/>
    </row>
    <row r="23810" spans="1:6" x14ac:dyDescent="0.25">
      <c r="A23810" s="40"/>
      <c r="F23810" s="509"/>
    </row>
    <row r="23811" spans="1:6" x14ac:dyDescent="0.25">
      <c r="A23811" s="40"/>
      <c r="F23811" s="509"/>
    </row>
    <row r="23812" spans="1:6" x14ac:dyDescent="0.25">
      <c r="A23812" s="40"/>
      <c r="F23812" s="509"/>
    </row>
    <row r="23813" spans="1:6" x14ac:dyDescent="0.25">
      <c r="A23813" s="40"/>
      <c r="F23813" s="509"/>
    </row>
    <row r="23814" spans="1:6" x14ac:dyDescent="0.25">
      <c r="A23814" s="40"/>
      <c r="F23814" s="509"/>
    </row>
    <row r="23815" spans="1:6" x14ac:dyDescent="0.25">
      <c r="A23815" s="40"/>
      <c r="F23815" s="509"/>
    </row>
    <row r="23816" spans="1:6" x14ac:dyDescent="0.25">
      <c r="A23816" s="40"/>
      <c r="F23816" s="509"/>
    </row>
    <row r="23817" spans="1:6" x14ac:dyDescent="0.25">
      <c r="A23817" s="40"/>
      <c r="F23817" s="509"/>
    </row>
    <row r="23818" spans="1:6" x14ac:dyDescent="0.25">
      <c r="A23818" s="40"/>
      <c r="F23818" s="509"/>
    </row>
    <row r="23819" spans="1:6" x14ac:dyDescent="0.25">
      <c r="A23819" s="40"/>
      <c r="F23819" s="509"/>
    </row>
    <row r="23820" spans="1:6" x14ac:dyDescent="0.25">
      <c r="A23820" s="40"/>
      <c r="F23820" s="509"/>
    </row>
    <row r="23821" spans="1:6" x14ac:dyDescent="0.25">
      <c r="A23821" s="40"/>
      <c r="F23821" s="509"/>
    </row>
    <row r="23822" spans="1:6" x14ac:dyDescent="0.25">
      <c r="A23822" s="40"/>
      <c r="F23822" s="509"/>
    </row>
    <row r="23823" spans="1:6" x14ac:dyDescent="0.25">
      <c r="A23823" s="40"/>
      <c r="F23823" s="509"/>
    </row>
    <row r="23824" spans="1:6" x14ac:dyDescent="0.25">
      <c r="A23824" s="40"/>
      <c r="F23824" s="509"/>
    </row>
    <row r="23825" spans="1:6" x14ac:dyDescent="0.25">
      <c r="A23825" s="40"/>
      <c r="F23825" s="509"/>
    </row>
    <row r="23826" spans="1:6" x14ac:dyDescent="0.25">
      <c r="A23826" s="40"/>
      <c r="F23826" s="509"/>
    </row>
    <row r="23827" spans="1:6" x14ac:dyDescent="0.25">
      <c r="A23827" s="40"/>
      <c r="F23827" s="509"/>
    </row>
    <row r="23828" spans="1:6" x14ac:dyDescent="0.25">
      <c r="A23828" s="40"/>
      <c r="F23828" s="509"/>
    </row>
    <row r="23829" spans="1:6" x14ac:dyDescent="0.25">
      <c r="A23829" s="40"/>
      <c r="F23829" s="509"/>
    </row>
    <row r="23830" spans="1:6" x14ac:dyDescent="0.25">
      <c r="A23830" s="40"/>
      <c r="F23830" s="509"/>
    </row>
    <row r="23831" spans="1:6" x14ac:dyDescent="0.25">
      <c r="A23831" s="40"/>
      <c r="F23831" s="509"/>
    </row>
    <row r="23832" spans="1:6" x14ac:dyDescent="0.25">
      <c r="A23832" s="40"/>
      <c r="F23832" s="509"/>
    </row>
    <row r="23833" spans="1:6" x14ac:dyDescent="0.25">
      <c r="A23833" s="40"/>
      <c r="F23833" s="509"/>
    </row>
    <row r="23834" spans="1:6" x14ac:dyDescent="0.25">
      <c r="A23834" s="40"/>
      <c r="F23834" s="509"/>
    </row>
    <row r="23835" spans="1:6" x14ac:dyDescent="0.25">
      <c r="A23835" s="40"/>
      <c r="F23835" s="509"/>
    </row>
    <row r="23836" spans="1:6" x14ac:dyDescent="0.25">
      <c r="A23836" s="40"/>
      <c r="F23836" s="509"/>
    </row>
    <row r="23837" spans="1:6" x14ac:dyDescent="0.25">
      <c r="A23837" s="40"/>
      <c r="F23837" s="509"/>
    </row>
    <row r="23838" spans="1:6" x14ac:dyDescent="0.25">
      <c r="A23838" s="40"/>
      <c r="F23838" s="509"/>
    </row>
    <row r="23839" spans="1:6" x14ac:dyDescent="0.25">
      <c r="A23839" s="40"/>
      <c r="F23839" s="509"/>
    </row>
    <row r="23840" spans="1:6" x14ac:dyDescent="0.25">
      <c r="A23840" s="40"/>
      <c r="F23840" s="509"/>
    </row>
    <row r="23841" spans="1:6" x14ac:dyDescent="0.25">
      <c r="A23841" s="40"/>
      <c r="F23841" s="509"/>
    </row>
    <row r="23842" spans="1:6" x14ac:dyDescent="0.25">
      <c r="A23842" s="40"/>
      <c r="F23842" s="509"/>
    </row>
    <row r="23843" spans="1:6" x14ac:dyDescent="0.25">
      <c r="A23843" s="40"/>
      <c r="F23843" s="509"/>
    </row>
    <row r="23844" spans="1:6" x14ac:dyDescent="0.25">
      <c r="A23844" s="40"/>
      <c r="F23844" s="509"/>
    </row>
    <row r="23845" spans="1:6" x14ac:dyDescent="0.25">
      <c r="A23845" s="40"/>
      <c r="F23845" s="509"/>
    </row>
    <row r="23846" spans="1:6" x14ac:dyDescent="0.25">
      <c r="A23846" s="40"/>
      <c r="F23846" s="509"/>
    </row>
    <row r="23847" spans="1:6" x14ac:dyDescent="0.25">
      <c r="A23847" s="40"/>
      <c r="F23847" s="509"/>
    </row>
    <row r="23848" spans="1:6" x14ac:dyDescent="0.25">
      <c r="A23848" s="40"/>
      <c r="F23848" s="509"/>
    </row>
    <row r="23849" spans="1:6" x14ac:dyDescent="0.25">
      <c r="A23849" s="40"/>
      <c r="F23849" s="509"/>
    </row>
    <row r="23850" spans="1:6" x14ac:dyDescent="0.25">
      <c r="A23850" s="40"/>
      <c r="F23850" s="509"/>
    </row>
    <row r="23851" spans="1:6" x14ac:dyDescent="0.25">
      <c r="A23851" s="40"/>
      <c r="F23851" s="509"/>
    </row>
    <row r="23852" spans="1:6" x14ac:dyDescent="0.25">
      <c r="A23852" s="40"/>
      <c r="F23852" s="509"/>
    </row>
    <row r="23853" spans="1:6" x14ac:dyDescent="0.25">
      <c r="A23853" s="40"/>
      <c r="F23853" s="509"/>
    </row>
    <row r="23854" spans="1:6" x14ac:dyDescent="0.25">
      <c r="A23854" s="40"/>
      <c r="F23854" s="509"/>
    </row>
    <row r="23855" spans="1:6" x14ac:dyDescent="0.25">
      <c r="A23855" s="40"/>
      <c r="F23855" s="509"/>
    </row>
    <row r="23856" spans="1:6" x14ac:dyDescent="0.25">
      <c r="A23856" s="40"/>
      <c r="F23856" s="509"/>
    </row>
    <row r="23857" spans="1:6" x14ac:dyDescent="0.25">
      <c r="A23857" s="40"/>
      <c r="F23857" s="509"/>
    </row>
    <row r="23858" spans="1:6" x14ac:dyDescent="0.25">
      <c r="A23858" s="40"/>
      <c r="F23858" s="509"/>
    </row>
    <row r="23859" spans="1:6" x14ac:dyDescent="0.25">
      <c r="A23859" s="40"/>
      <c r="F23859" s="509"/>
    </row>
    <row r="23860" spans="1:6" x14ac:dyDescent="0.25">
      <c r="A23860" s="40"/>
      <c r="F23860" s="509"/>
    </row>
    <row r="23861" spans="1:6" x14ac:dyDescent="0.25">
      <c r="A23861" s="40"/>
      <c r="F23861" s="509"/>
    </row>
    <row r="23862" spans="1:6" x14ac:dyDescent="0.25">
      <c r="A23862" s="40"/>
      <c r="F23862" s="509"/>
    </row>
    <row r="23863" spans="1:6" x14ac:dyDescent="0.25">
      <c r="A23863" s="40"/>
      <c r="F23863" s="509"/>
    </row>
    <row r="23864" spans="1:6" x14ac:dyDescent="0.25">
      <c r="A23864" s="40"/>
      <c r="F23864" s="509"/>
    </row>
    <row r="23865" spans="1:6" x14ac:dyDescent="0.25">
      <c r="A23865" s="40"/>
      <c r="F23865" s="509"/>
    </row>
    <row r="23866" spans="1:6" x14ac:dyDescent="0.25">
      <c r="A23866" s="40"/>
      <c r="F23866" s="509"/>
    </row>
    <row r="23867" spans="1:6" x14ac:dyDescent="0.25">
      <c r="A23867" s="40"/>
      <c r="F23867" s="509"/>
    </row>
    <row r="23868" spans="1:6" x14ac:dyDescent="0.25">
      <c r="A23868" s="40"/>
      <c r="F23868" s="509"/>
    </row>
    <row r="23869" spans="1:6" x14ac:dyDescent="0.25">
      <c r="A23869" s="40"/>
      <c r="F23869" s="509"/>
    </row>
    <row r="23870" spans="1:6" x14ac:dyDescent="0.25">
      <c r="A23870" s="40"/>
      <c r="F23870" s="509"/>
    </row>
    <row r="23871" spans="1:6" x14ac:dyDescent="0.25">
      <c r="A23871" s="40"/>
      <c r="F23871" s="509"/>
    </row>
    <row r="23872" spans="1:6" x14ac:dyDescent="0.25">
      <c r="A23872" s="40"/>
      <c r="F23872" s="509"/>
    </row>
    <row r="23873" spans="1:6" x14ac:dyDescent="0.25">
      <c r="A23873" s="40"/>
      <c r="F23873" s="509"/>
    </row>
    <row r="23874" spans="1:6" x14ac:dyDescent="0.25">
      <c r="A23874" s="40"/>
      <c r="F23874" s="509"/>
    </row>
    <row r="23875" spans="1:6" x14ac:dyDescent="0.25">
      <c r="A23875" s="40"/>
      <c r="F23875" s="509"/>
    </row>
    <row r="23876" spans="1:6" x14ac:dyDescent="0.25">
      <c r="A23876" s="40"/>
      <c r="F23876" s="509"/>
    </row>
    <row r="23877" spans="1:6" x14ac:dyDescent="0.25">
      <c r="A23877" s="40"/>
      <c r="F23877" s="509"/>
    </row>
    <row r="23878" spans="1:6" x14ac:dyDescent="0.25">
      <c r="A23878" s="40"/>
      <c r="F23878" s="509"/>
    </row>
    <row r="23879" spans="1:6" x14ac:dyDescent="0.25">
      <c r="A23879" s="40"/>
      <c r="F23879" s="509"/>
    </row>
    <row r="23880" spans="1:6" x14ac:dyDescent="0.25">
      <c r="A23880" s="40"/>
      <c r="F23880" s="509"/>
    </row>
    <row r="23881" spans="1:6" x14ac:dyDescent="0.25">
      <c r="A23881" s="40"/>
      <c r="F23881" s="509"/>
    </row>
    <row r="23882" spans="1:6" x14ac:dyDescent="0.25">
      <c r="A23882" s="40"/>
      <c r="F23882" s="509"/>
    </row>
    <row r="23883" spans="1:6" x14ac:dyDescent="0.25">
      <c r="A23883" s="40"/>
      <c r="F23883" s="509"/>
    </row>
    <row r="23884" spans="1:6" x14ac:dyDescent="0.25">
      <c r="A23884" s="40"/>
      <c r="F23884" s="509"/>
    </row>
    <row r="23885" spans="1:6" x14ac:dyDescent="0.25">
      <c r="A23885" s="40"/>
      <c r="F23885" s="509"/>
    </row>
    <row r="23886" spans="1:6" x14ac:dyDescent="0.25">
      <c r="A23886" s="40"/>
      <c r="F23886" s="509"/>
    </row>
    <row r="23887" spans="1:6" x14ac:dyDescent="0.25">
      <c r="A23887" s="40"/>
      <c r="F23887" s="509"/>
    </row>
    <row r="23888" spans="1:6" x14ac:dyDescent="0.25">
      <c r="A23888" s="40"/>
      <c r="F23888" s="509"/>
    </row>
    <row r="23889" spans="1:6" x14ac:dyDescent="0.25">
      <c r="A23889" s="40"/>
      <c r="F23889" s="509"/>
    </row>
    <row r="23890" spans="1:6" x14ac:dyDescent="0.25">
      <c r="A23890" s="40"/>
      <c r="F23890" s="509"/>
    </row>
    <row r="23891" spans="1:6" x14ac:dyDescent="0.25">
      <c r="A23891" s="40"/>
      <c r="F23891" s="509"/>
    </row>
    <row r="23892" spans="1:6" x14ac:dyDescent="0.25">
      <c r="A23892" s="40"/>
      <c r="F23892" s="509"/>
    </row>
    <row r="23893" spans="1:6" x14ac:dyDescent="0.25">
      <c r="A23893" s="40"/>
      <c r="F23893" s="509"/>
    </row>
    <row r="23894" spans="1:6" x14ac:dyDescent="0.25">
      <c r="A23894" s="40"/>
      <c r="F23894" s="509"/>
    </row>
    <row r="23895" spans="1:6" x14ac:dyDescent="0.25">
      <c r="A23895" s="40"/>
      <c r="F23895" s="509"/>
    </row>
    <row r="23896" spans="1:6" x14ac:dyDescent="0.25">
      <c r="A23896" s="40"/>
      <c r="F23896" s="509"/>
    </row>
    <row r="23897" spans="1:6" x14ac:dyDescent="0.25">
      <c r="A23897" s="40"/>
      <c r="F23897" s="509"/>
    </row>
    <row r="23898" spans="1:6" x14ac:dyDescent="0.25">
      <c r="A23898" s="40"/>
      <c r="F23898" s="509"/>
    </row>
    <row r="23899" spans="1:6" x14ac:dyDescent="0.25">
      <c r="A23899" s="40"/>
      <c r="F23899" s="509"/>
    </row>
    <row r="23900" spans="1:6" x14ac:dyDescent="0.25">
      <c r="A23900" s="40"/>
      <c r="F23900" s="509"/>
    </row>
    <row r="23901" spans="1:6" x14ac:dyDescent="0.25">
      <c r="A23901" s="40"/>
      <c r="F23901" s="509"/>
    </row>
    <row r="23902" spans="1:6" x14ac:dyDescent="0.25">
      <c r="A23902" s="40"/>
      <c r="F23902" s="509"/>
    </row>
    <row r="23903" spans="1:6" x14ac:dyDescent="0.25">
      <c r="A23903" s="40"/>
      <c r="F23903" s="509"/>
    </row>
    <row r="23904" spans="1:6" x14ac:dyDescent="0.25">
      <c r="A23904" s="40"/>
      <c r="F23904" s="509"/>
    </row>
    <row r="23905" spans="1:6" x14ac:dyDescent="0.25">
      <c r="A23905" s="40"/>
      <c r="F23905" s="509"/>
    </row>
    <row r="23906" spans="1:6" x14ac:dyDescent="0.25">
      <c r="A23906" s="40"/>
      <c r="F23906" s="509"/>
    </row>
    <row r="23907" spans="1:6" x14ac:dyDescent="0.25">
      <c r="A23907" s="40"/>
      <c r="F23907" s="509"/>
    </row>
    <row r="23908" spans="1:6" x14ac:dyDescent="0.25">
      <c r="A23908" s="40"/>
      <c r="F23908" s="509"/>
    </row>
    <row r="23909" spans="1:6" x14ac:dyDescent="0.25">
      <c r="A23909" s="40"/>
      <c r="F23909" s="509"/>
    </row>
    <row r="23910" spans="1:6" x14ac:dyDescent="0.25">
      <c r="A23910" s="40"/>
      <c r="F23910" s="509"/>
    </row>
    <row r="23911" spans="1:6" x14ac:dyDescent="0.25">
      <c r="A23911" s="40"/>
      <c r="F23911" s="509"/>
    </row>
    <row r="23912" spans="1:6" x14ac:dyDescent="0.25">
      <c r="A23912" s="40"/>
      <c r="F23912" s="509"/>
    </row>
    <row r="23913" spans="1:6" x14ac:dyDescent="0.25">
      <c r="A23913" s="40"/>
      <c r="F23913" s="509"/>
    </row>
    <row r="23914" spans="1:6" x14ac:dyDescent="0.25">
      <c r="A23914" s="40"/>
      <c r="F23914" s="509"/>
    </row>
    <row r="23915" spans="1:6" x14ac:dyDescent="0.25">
      <c r="A23915" s="40"/>
      <c r="F23915" s="509"/>
    </row>
    <row r="23916" spans="1:6" x14ac:dyDescent="0.25">
      <c r="A23916" s="40"/>
      <c r="F23916" s="509"/>
    </row>
    <row r="23917" spans="1:6" x14ac:dyDescent="0.25">
      <c r="A23917" s="40"/>
      <c r="F23917" s="509"/>
    </row>
    <row r="23918" spans="1:6" x14ac:dyDescent="0.25">
      <c r="A23918" s="40"/>
      <c r="F23918" s="509"/>
    </row>
    <row r="23919" spans="1:6" x14ac:dyDescent="0.25">
      <c r="A23919" s="40"/>
      <c r="F23919" s="509"/>
    </row>
    <row r="23920" spans="1:6" x14ac:dyDescent="0.25">
      <c r="A23920" s="40"/>
      <c r="F23920" s="509"/>
    </row>
    <row r="23921" spans="1:6" x14ac:dyDescent="0.25">
      <c r="A23921" s="40"/>
      <c r="F23921" s="509"/>
    </row>
    <row r="23922" spans="1:6" x14ac:dyDescent="0.25">
      <c r="A23922" s="40"/>
      <c r="F23922" s="509"/>
    </row>
    <row r="23923" spans="1:6" x14ac:dyDescent="0.25">
      <c r="A23923" s="40"/>
      <c r="F23923" s="509"/>
    </row>
    <row r="23924" spans="1:6" x14ac:dyDescent="0.25">
      <c r="A23924" s="40"/>
      <c r="F23924" s="509"/>
    </row>
    <row r="23925" spans="1:6" x14ac:dyDescent="0.25">
      <c r="A23925" s="40"/>
      <c r="F23925" s="509"/>
    </row>
    <row r="23926" spans="1:6" x14ac:dyDescent="0.25">
      <c r="A23926" s="40"/>
      <c r="F23926" s="509"/>
    </row>
    <row r="23927" spans="1:6" x14ac:dyDescent="0.25">
      <c r="A23927" s="40"/>
      <c r="F23927" s="509"/>
    </row>
    <row r="23928" spans="1:6" x14ac:dyDescent="0.25">
      <c r="A23928" s="40"/>
      <c r="F23928" s="509"/>
    </row>
    <row r="23929" spans="1:6" x14ac:dyDescent="0.25">
      <c r="A23929" s="40"/>
      <c r="F23929" s="509"/>
    </row>
    <row r="23930" spans="1:6" x14ac:dyDescent="0.25">
      <c r="A23930" s="40"/>
      <c r="F23930" s="509"/>
    </row>
    <row r="23931" spans="1:6" x14ac:dyDescent="0.25">
      <c r="A23931" s="40"/>
      <c r="F23931" s="509"/>
    </row>
    <row r="23932" spans="1:6" x14ac:dyDescent="0.25">
      <c r="A23932" s="40"/>
      <c r="F23932" s="509"/>
    </row>
    <row r="23933" spans="1:6" x14ac:dyDescent="0.25">
      <c r="A23933" s="40"/>
      <c r="F23933" s="509"/>
    </row>
    <row r="23934" spans="1:6" x14ac:dyDescent="0.25">
      <c r="A23934" s="40"/>
      <c r="F23934" s="509"/>
    </row>
    <row r="23935" spans="1:6" x14ac:dyDescent="0.25">
      <c r="A23935" s="40"/>
      <c r="F23935" s="509"/>
    </row>
    <row r="23936" spans="1:6" x14ac:dyDescent="0.25">
      <c r="A23936" s="40"/>
      <c r="F23936" s="509"/>
    </row>
    <row r="23937" spans="1:6" x14ac:dyDescent="0.25">
      <c r="A23937" s="40"/>
      <c r="F23937" s="509"/>
    </row>
    <row r="23938" spans="1:6" x14ac:dyDescent="0.25">
      <c r="A23938" s="40"/>
      <c r="F23938" s="509"/>
    </row>
    <row r="23939" spans="1:6" x14ac:dyDescent="0.25">
      <c r="A23939" s="40"/>
      <c r="F23939" s="509"/>
    </row>
    <row r="23940" spans="1:6" x14ac:dyDescent="0.25">
      <c r="A23940" s="40"/>
      <c r="F23940" s="509"/>
    </row>
    <row r="23941" spans="1:6" x14ac:dyDescent="0.25">
      <c r="A23941" s="40"/>
      <c r="F23941" s="509"/>
    </row>
    <row r="23942" spans="1:6" x14ac:dyDescent="0.25">
      <c r="A23942" s="40"/>
      <c r="F23942" s="509"/>
    </row>
    <row r="23943" spans="1:6" x14ac:dyDescent="0.25">
      <c r="A23943" s="40"/>
      <c r="F23943" s="509"/>
    </row>
    <row r="23944" spans="1:6" x14ac:dyDescent="0.25">
      <c r="A23944" s="40"/>
      <c r="F23944" s="509"/>
    </row>
    <row r="23945" spans="1:6" x14ac:dyDescent="0.25">
      <c r="A23945" s="40"/>
      <c r="F23945" s="509"/>
    </row>
    <row r="23946" spans="1:6" x14ac:dyDescent="0.25">
      <c r="A23946" s="40"/>
      <c r="F23946" s="509"/>
    </row>
    <row r="23947" spans="1:6" x14ac:dyDescent="0.25">
      <c r="A23947" s="40"/>
      <c r="F23947" s="509"/>
    </row>
    <row r="23948" spans="1:6" x14ac:dyDescent="0.25">
      <c r="A23948" s="40"/>
      <c r="F23948" s="509"/>
    </row>
    <row r="23949" spans="1:6" x14ac:dyDescent="0.25">
      <c r="A23949" s="40"/>
      <c r="F23949" s="509"/>
    </row>
    <row r="23950" spans="1:6" x14ac:dyDescent="0.25">
      <c r="A23950" s="40"/>
      <c r="F23950" s="509"/>
    </row>
    <row r="23951" spans="1:6" x14ac:dyDescent="0.25">
      <c r="A23951" s="40"/>
      <c r="F23951" s="509"/>
    </row>
    <row r="23952" spans="1:6" x14ac:dyDescent="0.25">
      <c r="A23952" s="40"/>
      <c r="F23952" s="509"/>
    </row>
    <row r="23953" spans="1:6" x14ac:dyDescent="0.25">
      <c r="A23953" s="40"/>
      <c r="F23953" s="509"/>
    </row>
    <row r="23954" spans="1:6" x14ac:dyDescent="0.25">
      <c r="A23954" s="40"/>
      <c r="F23954" s="509"/>
    </row>
    <row r="23955" spans="1:6" x14ac:dyDescent="0.25">
      <c r="A23955" s="40"/>
      <c r="F23955" s="509"/>
    </row>
    <row r="23956" spans="1:6" x14ac:dyDescent="0.25">
      <c r="A23956" s="40"/>
      <c r="F23956" s="509"/>
    </row>
    <row r="23957" spans="1:6" x14ac:dyDescent="0.25">
      <c r="A23957" s="40"/>
      <c r="F23957" s="509"/>
    </row>
    <row r="23958" spans="1:6" x14ac:dyDescent="0.25">
      <c r="A23958" s="40"/>
      <c r="F23958" s="509"/>
    </row>
    <row r="23959" spans="1:6" x14ac:dyDescent="0.25">
      <c r="A23959" s="40"/>
      <c r="F23959" s="509"/>
    </row>
    <row r="23960" spans="1:6" x14ac:dyDescent="0.25">
      <c r="A23960" s="40"/>
      <c r="F23960" s="509"/>
    </row>
    <row r="23961" spans="1:6" x14ac:dyDescent="0.25">
      <c r="A23961" s="40"/>
      <c r="F23961" s="509"/>
    </row>
    <row r="23962" spans="1:6" x14ac:dyDescent="0.25">
      <c r="A23962" s="40"/>
      <c r="F23962" s="509"/>
    </row>
    <row r="23963" spans="1:6" x14ac:dyDescent="0.25">
      <c r="A23963" s="40"/>
      <c r="F23963" s="509"/>
    </row>
    <row r="23964" spans="1:6" x14ac:dyDescent="0.25">
      <c r="A23964" s="40"/>
      <c r="F23964" s="509"/>
    </row>
    <row r="23965" spans="1:6" x14ac:dyDescent="0.25">
      <c r="A23965" s="40"/>
      <c r="F23965" s="509"/>
    </row>
    <row r="23966" spans="1:6" x14ac:dyDescent="0.25">
      <c r="A23966" s="40"/>
      <c r="F23966" s="509"/>
    </row>
    <row r="23967" spans="1:6" x14ac:dyDescent="0.25">
      <c r="A23967" s="40"/>
      <c r="F23967" s="509"/>
    </row>
    <row r="23968" spans="1:6" x14ac:dyDescent="0.25">
      <c r="A23968" s="40"/>
      <c r="F23968" s="509"/>
    </row>
    <row r="23969" spans="1:6" x14ac:dyDescent="0.25">
      <c r="A23969" s="40"/>
      <c r="F23969" s="509"/>
    </row>
    <row r="23970" spans="1:6" x14ac:dyDescent="0.25">
      <c r="A23970" s="40"/>
      <c r="F23970" s="509"/>
    </row>
    <row r="23971" spans="1:6" x14ac:dyDescent="0.25">
      <c r="A23971" s="40"/>
      <c r="F23971" s="509"/>
    </row>
    <row r="23972" spans="1:6" x14ac:dyDescent="0.25">
      <c r="A23972" s="40"/>
      <c r="F23972" s="509"/>
    </row>
    <row r="23973" spans="1:6" x14ac:dyDescent="0.25">
      <c r="A23973" s="40"/>
      <c r="F23973" s="509"/>
    </row>
    <row r="23974" spans="1:6" x14ac:dyDescent="0.25">
      <c r="A23974" s="40"/>
      <c r="F23974" s="509"/>
    </row>
    <row r="23975" spans="1:6" x14ac:dyDescent="0.25">
      <c r="A23975" s="40"/>
      <c r="F23975" s="509"/>
    </row>
    <row r="23976" spans="1:6" x14ac:dyDescent="0.25">
      <c r="A23976" s="40"/>
      <c r="F23976" s="509"/>
    </row>
    <row r="23977" spans="1:6" x14ac:dyDescent="0.25">
      <c r="A23977" s="40"/>
      <c r="F23977" s="509"/>
    </row>
    <row r="23978" spans="1:6" x14ac:dyDescent="0.25">
      <c r="A23978" s="40"/>
      <c r="F23978" s="509"/>
    </row>
    <row r="23979" spans="1:6" x14ac:dyDescent="0.25">
      <c r="A23979" s="40"/>
      <c r="F23979" s="509"/>
    </row>
    <row r="23980" spans="1:6" x14ac:dyDescent="0.25">
      <c r="A23980" s="40"/>
      <c r="F23980" s="509"/>
    </row>
    <row r="23981" spans="1:6" x14ac:dyDescent="0.25">
      <c r="A23981" s="40"/>
      <c r="F23981" s="509"/>
    </row>
    <row r="23982" spans="1:6" x14ac:dyDescent="0.25">
      <c r="A23982" s="40"/>
      <c r="F23982" s="509"/>
    </row>
    <row r="23983" spans="1:6" x14ac:dyDescent="0.25">
      <c r="A23983" s="40"/>
      <c r="F23983" s="509"/>
    </row>
    <row r="23984" spans="1:6" x14ac:dyDescent="0.25">
      <c r="A23984" s="40"/>
      <c r="F23984" s="509"/>
    </row>
    <row r="23985" spans="1:6" x14ac:dyDescent="0.25">
      <c r="A23985" s="40"/>
      <c r="F23985" s="509"/>
    </row>
    <row r="23986" spans="1:6" x14ac:dyDescent="0.25">
      <c r="A23986" s="40"/>
      <c r="F23986" s="509"/>
    </row>
    <row r="23987" spans="1:6" x14ac:dyDescent="0.25">
      <c r="A23987" s="40"/>
      <c r="F23987" s="509"/>
    </row>
    <row r="23988" spans="1:6" x14ac:dyDescent="0.25">
      <c r="A23988" s="40"/>
      <c r="F23988" s="509"/>
    </row>
    <row r="23989" spans="1:6" x14ac:dyDescent="0.25">
      <c r="A23989" s="40"/>
      <c r="F23989" s="509"/>
    </row>
    <row r="23990" spans="1:6" x14ac:dyDescent="0.25">
      <c r="A23990" s="40"/>
      <c r="F23990" s="509"/>
    </row>
    <row r="23991" spans="1:6" x14ac:dyDescent="0.25">
      <c r="A23991" s="40"/>
      <c r="F23991" s="509"/>
    </row>
    <row r="23992" spans="1:6" x14ac:dyDescent="0.25">
      <c r="A23992" s="40"/>
      <c r="F23992" s="509"/>
    </row>
    <row r="23993" spans="1:6" x14ac:dyDescent="0.25">
      <c r="A23993" s="40"/>
      <c r="F23993" s="509"/>
    </row>
    <row r="23994" spans="1:6" x14ac:dyDescent="0.25">
      <c r="A23994" s="40"/>
      <c r="F23994" s="509"/>
    </row>
    <row r="23995" spans="1:6" x14ac:dyDescent="0.25">
      <c r="A23995" s="40"/>
      <c r="F23995" s="509"/>
    </row>
    <row r="23996" spans="1:6" x14ac:dyDescent="0.25">
      <c r="A23996" s="40"/>
      <c r="F23996" s="509"/>
    </row>
    <row r="23997" spans="1:6" x14ac:dyDescent="0.25">
      <c r="A23997" s="40"/>
      <c r="F23997" s="509"/>
    </row>
    <row r="23998" spans="1:6" x14ac:dyDescent="0.25">
      <c r="A23998" s="40"/>
      <c r="F23998" s="509"/>
    </row>
    <row r="23999" spans="1:6" x14ac:dyDescent="0.25">
      <c r="A23999" s="40"/>
      <c r="F23999" s="509"/>
    </row>
    <row r="24000" spans="1:6" x14ac:dyDescent="0.25">
      <c r="A24000" s="40"/>
      <c r="F24000" s="509"/>
    </row>
    <row r="24001" spans="1:6" x14ac:dyDescent="0.25">
      <c r="A24001" s="40"/>
      <c r="F24001" s="509"/>
    </row>
    <row r="24002" spans="1:6" x14ac:dyDescent="0.25">
      <c r="A24002" s="40"/>
      <c r="F24002" s="509"/>
    </row>
    <row r="24003" spans="1:6" x14ac:dyDescent="0.25">
      <c r="A24003" s="40"/>
      <c r="F24003" s="509"/>
    </row>
    <row r="24004" spans="1:6" x14ac:dyDescent="0.25">
      <c r="A24004" s="40"/>
      <c r="F24004" s="509"/>
    </row>
    <row r="24005" spans="1:6" x14ac:dyDescent="0.25">
      <c r="A24005" s="40"/>
      <c r="F24005" s="509"/>
    </row>
    <row r="24006" spans="1:6" x14ac:dyDescent="0.25">
      <c r="A24006" s="40"/>
      <c r="F24006" s="509"/>
    </row>
    <row r="24007" spans="1:6" x14ac:dyDescent="0.25">
      <c r="A24007" s="40"/>
      <c r="F24007" s="509"/>
    </row>
    <row r="24008" spans="1:6" x14ac:dyDescent="0.25">
      <c r="A24008" s="40"/>
      <c r="F24008" s="509"/>
    </row>
    <row r="24009" spans="1:6" x14ac:dyDescent="0.25">
      <c r="A24009" s="40"/>
      <c r="F24009" s="509"/>
    </row>
    <row r="24010" spans="1:6" x14ac:dyDescent="0.25">
      <c r="A24010" s="40"/>
      <c r="F24010" s="509"/>
    </row>
    <row r="24011" spans="1:6" x14ac:dyDescent="0.25">
      <c r="A24011" s="40"/>
      <c r="F24011" s="509"/>
    </row>
    <row r="24012" spans="1:6" x14ac:dyDescent="0.25">
      <c r="A24012" s="40"/>
      <c r="F24012" s="509"/>
    </row>
    <row r="24013" spans="1:6" x14ac:dyDescent="0.25">
      <c r="A24013" s="40"/>
      <c r="F24013" s="509"/>
    </row>
    <row r="24014" spans="1:6" x14ac:dyDescent="0.25">
      <c r="A24014" s="40"/>
      <c r="F24014" s="509"/>
    </row>
    <row r="24015" spans="1:6" x14ac:dyDescent="0.25">
      <c r="A24015" s="40"/>
      <c r="F24015" s="509"/>
    </row>
    <row r="24016" spans="1:6" x14ac:dyDescent="0.25">
      <c r="A24016" s="40"/>
      <c r="F24016" s="509"/>
    </row>
    <row r="24017" spans="1:6" x14ac:dyDescent="0.25">
      <c r="A24017" s="40"/>
      <c r="F24017" s="509"/>
    </row>
    <row r="24018" spans="1:6" x14ac:dyDescent="0.25">
      <c r="A24018" s="40"/>
      <c r="F24018" s="509"/>
    </row>
    <row r="24019" spans="1:6" x14ac:dyDescent="0.25">
      <c r="A24019" s="40"/>
      <c r="F24019" s="509"/>
    </row>
    <row r="24020" spans="1:6" x14ac:dyDescent="0.25">
      <c r="A24020" s="40"/>
      <c r="F24020" s="509"/>
    </row>
    <row r="24021" spans="1:6" x14ac:dyDescent="0.25">
      <c r="A24021" s="40"/>
      <c r="F24021" s="509"/>
    </row>
    <row r="24022" spans="1:6" x14ac:dyDescent="0.25">
      <c r="A24022" s="40"/>
      <c r="F24022" s="509"/>
    </row>
    <row r="24023" spans="1:6" x14ac:dyDescent="0.25">
      <c r="A24023" s="40"/>
      <c r="F24023" s="509"/>
    </row>
    <row r="24024" spans="1:6" x14ac:dyDescent="0.25">
      <c r="A24024" s="40"/>
      <c r="F24024" s="509"/>
    </row>
    <row r="24025" spans="1:6" x14ac:dyDescent="0.25">
      <c r="A24025" s="40"/>
      <c r="F24025" s="509"/>
    </row>
    <row r="24026" spans="1:6" x14ac:dyDescent="0.25">
      <c r="A24026" s="40"/>
      <c r="F24026" s="509"/>
    </row>
    <row r="24027" spans="1:6" x14ac:dyDescent="0.25">
      <c r="A24027" s="40"/>
      <c r="F24027" s="509"/>
    </row>
    <row r="24028" spans="1:6" x14ac:dyDescent="0.25">
      <c r="A24028" s="40"/>
      <c r="F24028" s="509"/>
    </row>
    <row r="24029" spans="1:6" x14ac:dyDescent="0.25">
      <c r="A24029" s="40"/>
      <c r="F24029" s="509"/>
    </row>
    <row r="24030" spans="1:6" x14ac:dyDescent="0.25">
      <c r="A24030" s="40"/>
      <c r="F24030" s="509"/>
    </row>
    <row r="24031" spans="1:6" x14ac:dyDescent="0.25">
      <c r="A24031" s="40"/>
      <c r="F24031" s="509"/>
    </row>
    <row r="24032" spans="1:6" x14ac:dyDescent="0.25">
      <c r="A24032" s="40"/>
      <c r="F24032" s="509"/>
    </row>
    <row r="24033" spans="1:6" x14ac:dyDescent="0.25">
      <c r="A24033" s="40"/>
      <c r="F24033" s="509"/>
    </row>
    <row r="24034" spans="1:6" x14ac:dyDescent="0.25">
      <c r="A24034" s="40"/>
      <c r="F24034" s="509"/>
    </row>
    <row r="24035" spans="1:6" x14ac:dyDescent="0.25">
      <c r="A24035" s="40"/>
      <c r="F24035" s="509"/>
    </row>
    <row r="24036" spans="1:6" x14ac:dyDescent="0.25">
      <c r="A24036" s="40"/>
      <c r="F24036" s="509"/>
    </row>
    <row r="24037" spans="1:6" x14ac:dyDescent="0.25">
      <c r="A24037" s="40"/>
      <c r="F24037" s="509"/>
    </row>
    <row r="24038" spans="1:6" x14ac:dyDescent="0.25">
      <c r="A24038" s="40"/>
      <c r="F24038" s="509"/>
    </row>
    <row r="24039" spans="1:6" x14ac:dyDescent="0.25">
      <c r="A24039" s="40"/>
      <c r="F24039" s="509"/>
    </row>
    <row r="24040" spans="1:6" x14ac:dyDescent="0.25">
      <c r="A24040" s="40"/>
      <c r="F24040" s="509"/>
    </row>
    <row r="24041" spans="1:6" x14ac:dyDescent="0.25">
      <c r="A24041" s="40"/>
      <c r="F24041" s="509"/>
    </row>
    <row r="24042" spans="1:6" x14ac:dyDescent="0.25">
      <c r="A24042" s="40"/>
      <c r="F24042" s="509"/>
    </row>
    <row r="24043" spans="1:6" x14ac:dyDescent="0.25">
      <c r="A24043" s="40"/>
      <c r="F24043" s="509"/>
    </row>
    <row r="24044" spans="1:6" x14ac:dyDescent="0.25">
      <c r="A24044" s="40"/>
      <c r="F24044" s="509"/>
    </row>
    <row r="24045" spans="1:6" x14ac:dyDescent="0.25">
      <c r="A24045" s="40"/>
      <c r="F24045" s="509"/>
    </row>
    <row r="24046" spans="1:6" x14ac:dyDescent="0.25">
      <c r="A24046" s="40"/>
      <c r="F24046" s="509"/>
    </row>
    <row r="24047" spans="1:6" x14ac:dyDescent="0.25">
      <c r="A24047" s="40"/>
      <c r="F24047" s="509"/>
    </row>
    <row r="24048" spans="1:6" x14ac:dyDescent="0.25">
      <c r="A24048" s="40"/>
      <c r="F24048" s="509"/>
    </row>
    <row r="24049" spans="1:6" x14ac:dyDescent="0.25">
      <c r="A24049" s="40"/>
      <c r="F24049" s="509"/>
    </row>
    <row r="24050" spans="1:6" x14ac:dyDescent="0.25">
      <c r="A24050" s="40"/>
      <c r="F24050" s="509"/>
    </row>
    <row r="24051" spans="1:6" x14ac:dyDescent="0.25">
      <c r="A24051" s="40"/>
      <c r="F24051" s="509"/>
    </row>
    <row r="24052" spans="1:6" x14ac:dyDescent="0.25">
      <c r="A24052" s="40"/>
      <c r="F24052" s="509"/>
    </row>
    <row r="24053" spans="1:6" x14ac:dyDescent="0.25">
      <c r="A24053" s="40"/>
      <c r="F24053" s="509"/>
    </row>
    <row r="24054" spans="1:6" x14ac:dyDescent="0.25">
      <c r="A24054" s="40"/>
      <c r="F24054" s="509"/>
    </row>
    <row r="24055" spans="1:6" x14ac:dyDescent="0.25">
      <c r="A24055" s="40"/>
      <c r="F24055" s="509"/>
    </row>
    <row r="24056" spans="1:6" x14ac:dyDescent="0.25">
      <c r="A24056" s="40"/>
      <c r="F24056" s="509"/>
    </row>
    <row r="24057" spans="1:6" x14ac:dyDescent="0.25">
      <c r="A24057" s="40"/>
      <c r="F24057" s="509"/>
    </row>
    <row r="24058" spans="1:6" x14ac:dyDescent="0.25">
      <c r="A24058" s="40"/>
      <c r="F24058" s="509"/>
    </row>
    <row r="24059" spans="1:6" x14ac:dyDescent="0.25">
      <c r="A24059" s="40"/>
      <c r="F24059" s="509"/>
    </row>
    <row r="24060" spans="1:6" x14ac:dyDescent="0.25">
      <c r="A24060" s="40"/>
      <c r="F24060" s="509"/>
    </row>
    <row r="24061" spans="1:6" x14ac:dyDescent="0.25">
      <c r="A24061" s="40"/>
      <c r="F24061" s="509"/>
    </row>
    <row r="24062" spans="1:6" x14ac:dyDescent="0.25">
      <c r="A24062" s="40"/>
      <c r="F24062" s="509"/>
    </row>
    <row r="24063" spans="1:6" x14ac:dyDescent="0.25">
      <c r="A24063" s="40"/>
      <c r="F24063" s="509"/>
    </row>
    <row r="24064" spans="1:6" x14ac:dyDescent="0.25">
      <c r="A24064" s="40"/>
      <c r="F24064" s="509"/>
    </row>
    <row r="24065" spans="1:6" x14ac:dyDescent="0.25">
      <c r="A24065" s="40"/>
      <c r="F24065" s="509"/>
    </row>
    <row r="24066" spans="1:6" x14ac:dyDescent="0.25">
      <c r="A24066" s="40"/>
      <c r="F24066" s="509"/>
    </row>
    <row r="24067" spans="1:6" x14ac:dyDescent="0.25">
      <c r="A24067" s="40"/>
      <c r="F24067" s="509"/>
    </row>
    <row r="24068" spans="1:6" x14ac:dyDescent="0.25">
      <c r="A24068" s="40"/>
      <c r="F24068" s="509"/>
    </row>
    <row r="24069" spans="1:6" x14ac:dyDescent="0.25">
      <c r="A24069" s="40"/>
      <c r="F24069" s="509"/>
    </row>
    <row r="24070" spans="1:6" x14ac:dyDescent="0.25">
      <c r="A24070" s="40"/>
      <c r="F24070" s="509"/>
    </row>
    <row r="24071" spans="1:6" x14ac:dyDescent="0.25">
      <c r="A24071" s="40"/>
      <c r="F24071" s="509"/>
    </row>
    <row r="24072" spans="1:6" x14ac:dyDescent="0.25">
      <c r="A24072" s="40"/>
      <c r="F24072" s="509"/>
    </row>
    <row r="24073" spans="1:6" x14ac:dyDescent="0.25">
      <c r="A24073" s="40"/>
      <c r="F24073" s="509"/>
    </row>
    <row r="24074" spans="1:6" x14ac:dyDescent="0.25">
      <c r="A24074" s="40"/>
      <c r="F24074" s="509"/>
    </row>
    <row r="24075" spans="1:6" x14ac:dyDescent="0.25">
      <c r="A24075" s="40"/>
      <c r="F24075" s="509"/>
    </row>
    <row r="24076" spans="1:6" x14ac:dyDescent="0.25">
      <c r="A24076" s="40"/>
      <c r="F24076" s="509"/>
    </row>
    <row r="24077" spans="1:6" x14ac:dyDescent="0.25">
      <c r="A24077" s="40"/>
      <c r="F24077" s="509"/>
    </row>
    <row r="24078" spans="1:6" x14ac:dyDescent="0.25">
      <c r="A24078" s="40"/>
      <c r="F24078" s="509"/>
    </row>
    <row r="24079" spans="1:6" x14ac:dyDescent="0.25">
      <c r="A24079" s="40"/>
      <c r="F24079" s="509"/>
    </row>
    <row r="24080" spans="1:6" x14ac:dyDescent="0.25">
      <c r="A24080" s="40"/>
      <c r="F24080" s="509"/>
    </row>
    <row r="24081" spans="1:6" x14ac:dyDescent="0.25">
      <c r="A24081" s="40"/>
      <c r="F24081" s="509"/>
    </row>
    <row r="24082" spans="1:6" x14ac:dyDescent="0.25">
      <c r="A24082" s="40"/>
      <c r="F24082" s="509"/>
    </row>
    <row r="24083" spans="1:6" x14ac:dyDescent="0.25">
      <c r="A24083" s="40"/>
      <c r="F24083" s="509"/>
    </row>
    <row r="24084" spans="1:6" x14ac:dyDescent="0.25">
      <c r="A24084" s="40"/>
      <c r="F24084" s="509"/>
    </row>
    <row r="24085" spans="1:6" x14ac:dyDescent="0.25">
      <c r="A24085" s="40"/>
      <c r="F24085" s="509"/>
    </row>
    <row r="24086" spans="1:6" x14ac:dyDescent="0.25">
      <c r="A24086" s="40"/>
      <c r="F24086" s="509"/>
    </row>
    <row r="24087" spans="1:6" x14ac:dyDescent="0.25">
      <c r="A24087" s="40"/>
      <c r="F24087" s="509"/>
    </row>
    <row r="24088" spans="1:6" x14ac:dyDescent="0.25">
      <c r="A24088" s="40"/>
      <c r="F24088" s="509"/>
    </row>
    <row r="24089" spans="1:6" x14ac:dyDescent="0.25">
      <c r="A24089" s="40"/>
      <c r="F24089" s="509"/>
    </row>
    <row r="24090" spans="1:6" x14ac:dyDescent="0.25">
      <c r="A24090" s="40"/>
      <c r="F24090" s="509"/>
    </row>
    <row r="24091" spans="1:6" x14ac:dyDescent="0.25">
      <c r="A24091" s="40"/>
      <c r="F24091" s="509"/>
    </row>
    <row r="24092" spans="1:6" x14ac:dyDescent="0.25">
      <c r="A24092" s="40"/>
      <c r="F24092" s="509"/>
    </row>
    <row r="24093" spans="1:6" x14ac:dyDescent="0.25">
      <c r="A24093" s="40"/>
      <c r="F24093" s="509"/>
    </row>
    <row r="24094" spans="1:6" x14ac:dyDescent="0.25">
      <c r="A24094" s="40"/>
      <c r="F24094" s="509"/>
    </row>
    <row r="24095" spans="1:6" x14ac:dyDescent="0.25">
      <c r="A24095" s="40"/>
      <c r="F24095" s="509"/>
    </row>
    <row r="24096" spans="1:6" x14ac:dyDescent="0.25">
      <c r="A24096" s="40"/>
      <c r="F24096" s="509"/>
    </row>
    <row r="24097" spans="1:6" x14ac:dyDescent="0.25">
      <c r="A24097" s="40"/>
      <c r="F24097" s="509"/>
    </row>
    <row r="24098" spans="1:6" x14ac:dyDescent="0.25">
      <c r="A24098" s="40"/>
      <c r="F24098" s="509"/>
    </row>
    <row r="24099" spans="1:6" x14ac:dyDescent="0.25">
      <c r="A24099" s="40"/>
      <c r="F24099" s="509"/>
    </row>
    <row r="24100" spans="1:6" x14ac:dyDescent="0.25">
      <c r="A24100" s="40"/>
      <c r="F24100" s="509"/>
    </row>
    <row r="24101" spans="1:6" x14ac:dyDescent="0.25">
      <c r="A24101" s="40"/>
      <c r="F24101" s="509"/>
    </row>
    <row r="24102" spans="1:6" x14ac:dyDescent="0.25">
      <c r="A24102" s="40"/>
      <c r="F24102" s="509"/>
    </row>
    <row r="24103" spans="1:6" x14ac:dyDescent="0.25">
      <c r="A24103" s="40"/>
      <c r="F24103" s="509"/>
    </row>
    <row r="24104" spans="1:6" x14ac:dyDescent="0.25">
      <c r="A24104" s="40"/>
      <c r="F24104" s="509"/>
    </row>
    <row r="24105" spans="1:6" x14ac:dyDescent="0.25">
      <c r="A24105" s="40"/>
      <c r="F24105" s="509"/>
    </row>
    <row r="24106" spans="1:6" x14ac:dyDescent="0.25">
      <c r="A24106" s="40"/>
      <c r="F24106" s="509"/>
    </row>
    <row r="24107" spans="1:6" x14ac:dyDescent="0.25">
      <c r="A24107" s="40"/>
      <c r="F24107" s="509"/>
    </row>
    <row r="24108" spans="1:6" x14ac:dyDescent="0.25">
      <c r="A24108" s="40"/>
      <c r="F24108" s="509"/>
    </row>
    <row r="24109" spans="1:6" x14ac:dyDescent="0.25">
      <c r="A24109" s="40"/>
      <c r="F24109" s="509"/>
    </row>
    <row r="24110" spans="1:6" x14ac:dyDescent="0.25">
      <c r="A24110" s="40"/>
      <c r="F24110" s="509"/>
    </row>
    <row r="24111" spans="1:6" x14ac:dyDescent="0.25">
      <c r="A24111" s="40"/>
      <c r="F24111" s="509"/>
    </row>
    <row r="24112" spans="1:6" x14ac:dyDescent="0.25">
      <c r="A24112" s="40"/>
      <c r="F24112" s="509"/>
    </row>
    <row r="24113" spans="1:6" x14ac:dyDescent="0.25">
      <c r="A24113" s="40"/>
      <c r="F24113" s="509"/>
    </row>
    <row r="24114" spans="1:6" x14ac:dyDescent="0.25">
      <c r="A24114" s="40"/>
      <c r="F24114" s="509"/>
    </row>
    <row r="24115" spans="1:6" x14ac:dyDescent="0.25">
      <c r="A24115" s="40"/>
      <c r="F24115" s="509"/>
    </row>
    <row r="24116" spans="1:6" x14ac:dyDescent="0.25">
      <c r="A24116" s="40"/>
      <c r="F24116" s="509"/>
    </row>
    <row r="24117" spans="1:6" x14ac:dyDescent="0.25">
      <c r="A24117" s="40"/>
      <c r="F24117" s="509"/>
    </row>
    <row r="24118" spans="1:6" x14ac:dyDescent="0.25">
      <c r="A24118" s="40"/>
      <c r="F24118" s="509"/>
    </row>
    <row r="24119" spans="1:6" x14ac:dyDescent="0.25">
      <c r="A24119" s="40"/>
      <c r="F24119" s="509"/>
    </row>
    <row r="24120" spans="1:6" x14ac:dyDescent="0.25">
      <c r="A24120" s="40"/>
      <c r="F24120" s="509"/>
    </row>
    <row r="24121" spans="1:6" x14ac:dyDescent="0.25">
      <c r="A24121" s="40"/>
      <c r="F24121" s="509"/>
    </row>
    <row r="24122" spans="1:6" x14ac:dyDescent="0.25">
      <c r="A24122" s="40"/>
      <c r="F24122" s="509"/>
    </row>
    <row r="24123" spans="1:6" x14ac:dyDescent="0.25">
      <c r="A24123" s="40"/>
      <c r="F24123" s="509"/>
    </row>
    <row r="24124" spans="1:6" x14ac:dyDescent="0.25">
      <c r="A24124" s="40"/>
      <c r="F24124" s="509"/>
    </row>
    <row r="24125" spans="1:6" x14ac:dyDescent="0.25">
      <c r="A24125" s="40"/>
      <c r="F24125" s="509"/>
    </row>
    <row r="24126" spans="1:6" x14ac:dyDescent="0.25">
      <c r="A24126" s="40"/>
      <c r="F24126" s="509"/>
    </row>
    <row r="24127" spans="1:6" x14ac:dyDescent="0.25">
      <c r="A24127" s="40"/>
      <c r="F24127" s="509"/>
    </row>
    <row r="24128" spans="1:6" x14ac:dyDescent="0.25">
      <c r="A24128" s="40"/>
      <c r="F24128" s="509"/>
    </row>
    <row r="24129" spans="1:6" x14ac:dyDescent="0.25">
      <c r="A24129" s="40"/>
      <c r="F24129" s="509"/>
    </row>
    <row r="24130" spans="1:6" x14ac:dyDescent="0.25">
      <c r="A24130" s="40"/>
      <c r="F24130" s="509"/>
    </row>
    <row r="24131" spans="1:6" x14ac:dyDescent="0.25">
      <c r="A24131" s="40"/>
      <c r="F24131" s="509"/>
    </row>
    <row r="24132" spans="1:6" x14ac:dyDescent="0.25">
      <c r="A24132" s="40"/>
      <c r="F24132" s="509"/>
    </row>
    <row r="24133" spans="1:6" x14ac:dyDescent="0.25">
      <c r="A24133" s="40"/>
      <c r="F24133" s="509"/>
    </row>
    <row r="24134" spans="1:6" x14ac:dyDescent="0.25">
      <c r="A24134" s="40"/>
      <c r="F24134" s="509"/>
    </row>
    <row r="24135" spans="1:6" x14ac:dyDescent="0.25">
      <c r="A24135" s="40"/>
      <c r="F24135" s="509"/>
    </row>
    <row r="24136" spans="1:6" x14ac:dyDescent="0.25">
      <c r="A24136" s="40"/>
      <c r="F24136" s="509"/>
    </row>
    <row r="24137" spans="1:6" x14ac:dyDescent="0.25">
      <c r="A24137" s="40"/>
      <c r="F24137" s="509"/>
    </row>
    <row r="24138" spans="1:6" x14ac:dyDescent="0.25">
      <c r="A24138" s="40"/>
      <c r="F24138" s="509"/>
    </row>
    <row r="24139" spans="1:6" x14ac:dyDescent="0.25">
      <c r="A24139" s="40"/>
      <c r="F24139" s="509"/>
    </row>
    <row r="24140" spans="1:6" x14ac:dyDescent="0.25">
      <c r="A24140" s="40"/>
      <c r="F24140" s="509"/>
    </row>
    <row r="24141" spans="1:6" x14ac:dyDescent="0.25">
      <c r="A24141" s="40"/>
      <c r="F24141" s="509"/>
    </row>
    <row r="24142" spans="1:6" x14ac:dyDescent="0.25">
      <c r="A24142" s="40"/>
      <c r="F24142" s="509"/>
    </row>
    <row r="24143" spans="1:6" x14ac:dyDescent="0.25">
      <c r="A24143" s="40"/>
      <c r="F24143" s="509"/>
    </row>
    <row r="24144" spans="1:6" x14ac:dyDescent="0.25">
      <c r="A24144" s="40"/>
      <c r="F24144" s="509"/>
    </row>
    <row r="24145" spans="1:6" x14ac:dyDescent="0.25">
      <c r="A24145" s="40"/>
      <c r="F24145" s="509"/>
    </row>
    <row r="24146" spans="1:6" x14ac:dyDescent="0.25">
      <c r="A24146" s="40"/>
      <c r="F24146" s="509"/>
    </row>
    <row r="24147" spans="1:6" x14ac:dyDescent="0.25">
      <c r="A24147" s="40"/>
      <c r="F24147" s="509"/>
    </row>
    <row r="24148" spans="1:6" x14ac:dyDescent="0.25">
      <c r="A24148" s="40"/>
      <c r="F24148" s="509"/>
    </row>
    <row r="24149" spans="1:6" x14ac:dyDescent="0.25">
      <c r="A24149" s="40"/>
      <c r="F24149" s="509"/>
    </row>
    <row r="24150" spans="1:6" x14ac:dyDescent="0.25">
      <c r="A24150" s="40"/>
      <c r="F24150" s="509"/>
    </row>
    <row r="24151" spans="1:6" x14ac:dyDescent="0.25">
      <c r="A24151" s="40"/>
      <c r="F24151" s="509"/>
    </row>
    <row r="24152" spans="1:6" x14ac:dyDescent="0.25">
      <c r="A24152" s="40"/>
      <c r="F24152" s="509"/>
    </row>
    <row r="24153" spans="1:6" x14ac:dyDescent="0.25">
      <c r="A24153" s="40"/>
      <c r="F24153" s="509"/>
    </row>
    <row r="24154" spans="1:6" x14ac:dyDescent="0.25">
      <c r="A24154" s="40"/>
      <c r="F24154" s="509"/>
    </row>
    <row r="24155" spans="1:6" x14ac:dyDescent="0.25">
      <c r="A24155" s="40"/>
      <c r="F24155" s="509"/>
    </row>
    <row r="24156" spans="1:6" x14ac:dyDescent="0.25">
      <c r="A24156" s="40"/>
      <c r="F24156" s="509"/>
    </row>
    <row r="24157" spans="1:6" x14ac:dyDescent="0.25">
      <c r="A24157" s="40"/>
      <c r="F24157" s="509"/>
    </row>
    <row r="24158" spans="1:6" x14ac:dyDescent="0.25">
      <c r="A24158" s="40"/>
      <c r="F24158" s="509"/>
    </row>
    <row r="24159" spans="1:6" x14ac:dyDescent="0.25">
      <c r="A24159" s="40"/>
      <c r="F24159" s="509"/>
    </row>
    <row r="24160" spans="1:6" x14ac:dyDescent="0.25">
      <c r="A24160" s="40"/>
      <c r="F24160" s="509"/>
    </row>
    <row r="24161" spans="1:6" x14ac:dyDescent="0.25">
      <c r="A24161" s="40"/>
      <c r="F24161" s="509"/>
    </row>
    <row r="24162" spans="1:6" x14ac:dyDescent="0.25">
      <c r="A24162" s="40"/>
      <c r="F24162" s="509"/>
    </row>
    <row r="24163" spans="1:6" x14ac:dyDescent="0.25">
      <c r="A24163" s="40"/>
      <c r="F24163" s="509"/>
    </row>
    <row r="24164" spans="1:6" x14ac:dyDescent="0.25">
      <c r="A24164" s="40"/>
      <c r="F24164" s="509"/>
    </row>
    <row r="24165" spans="1:6" x14ac:dyDescent="0.25">
      <c r="A24165" s="40"/>
      <c r="F24165" s="509"/>
    </row>
    <row r="24166" spans="1:6" x14ac:dyDescent="0.25">
      <c r="A24166" s="40"/>
      <c r="F24166" s="509"/>
    </row>
    <row r="24167" spans="1:6" x14ac:dyDescent="0.25">
      <c r="A24167" s="40"/>
      <c r="F24167" s="509"/>
    </row>
    <row r="24168" spans="1:6" x14ac:dyDescent="0.25">
      <c r="A24168" s="40"/>
      <c r="F24168" s="509"/>
    </row>
    <row r="24169" spans="1:6" x14ac:dyDescent="0.25">
      <c r="A24169" s="40"/>
      <c r="F24169" s="509"/>
    </row>
    <row r="24170" spans="1:6" x14ac:dyDescent="0.25">
      <c r="A24170" s="40"/>
      <c r="F24170" s="509"/>
    </row>
    <row r="24171" spans="1:6" x14ac:dyDescent="0.25">
      <c r="A24171" s="40"/>
      <c r="F24171" s="509"/>
    </row>
    <row r="24172" spans="1:6" x14ac:dyDescent="0.25">
      <c r="A24172" s="40"/>
      <c r="F24172" s="509"/>
    </row>
    <row r="24173" spans="1:6" x14ac:dyDescent="0.25">
      <c r="A24173" s="40"/>
      <c r="F24173" s="509"/>
    </row>
    <row r="24174" spans="1:6" x14ac:dyDescent="0.25">
      <c r="A24174" s="40"/>
      <c r="F24174" s="509"/>
    </row>
    <row r="24175" spans="1:6" x14ac:dyDescent="0.25">
      <c r="A24175" s="40"/>
      <c r="F24175" s="509"/>
    </row>
    <row r="24176" spans="1:6" x14ac:dyDescent="0.25">
      <c r="A24176" s="40"/>
      <c r="F24176" s="509"/>
    </row>
    <row r="24177" spans="1:6" x14ac:dyDescent="0.25">
      <c r="A24177" s="40"/>
      <c r="F24177" s="509"/>
    </row>
    <row r="24178" spans="1:6" x14ac:dyDescent="0.25">
      <c r="A24178" s="40"/>
      <c r="F24178" s="509"/>
    </row>
    <row r="24179" spans="1:6" x14ac:dyDescent="0.25">
      <c r="A24179" s="40"/>
      <c r="F24179" s="509"/>
    </row>
    <row r="24180" spans="1:6" x14ac:dyDescent="0.25">
      <c r="A24180" s="40"/>
      <c r="F24180" s="509"/>
    </row>
    <row r="24181" spans="1:6" x14ac:dyDescent="0.25">
      <c r="A24181" s="40"/>
      <c r="F24181" s="509"/>
    </row>
    <row r="24182" spans="1:6" x14ac:dyDescent="0.25">
      <c r="A24182" s="40"/>
      <c r="F24182" s="509"/>
    </row>
    <row r="24183" spans="1:6" x14ac:dyDescent="0.25">
      <c r="A24183" s="40"/>
      <c r="F24183" s="509"/>
    </row>
    <row r="24184" spans="1:6" x14ac:dyDescent="0.25">
      <c r="A24184" s="40"/>
      <c r="F24184" s="509"/>
    </row>
    <row r="24185" spans="1:6" x14ac:dyDescent="0.25">
      <c r="A24185" s="40"/>
      <c r="F24185" s="509"/>
    </row>
    <row r="24186" spans="1:6" x14ac:dyDescent="0.25">
      <c r="A24186" s="40"/>
      <c r="F24186" s="509"/>
    </row>
    <row r="24187" spans="1:6" x14ac:dyDescent="0.25">
      <c r="A24187" s="40"/>
      <c r="F24187" s="509"/>
    </row>
    <row r="24188" spans="1:6" x14ac:dyDescent="0.25">
      <c r="A24188" s="40"/>
      <c r="F24188" s="509"/>
    </row>
    <row r="24189" spans="1:6" x14ac:dyDescent="0.25">
      <c r="A24189" s="40"/>
      <c r="F24189" s="509"/>
    </row>
    <row r="24190" spans="1:6" x14ac:dyDescent="0.25">
      <c r="A24190" s="40"/>
      <c r="F24190" s="509"/>
    </row>
    <row r="24191" spans="1:6" x14ac:dyDescent="0.25">
      <c r="A24191" s="40"/>
      <c r="F24191" s="509"/>
    </row>
    <row r="24192" spans="1:6" x14ac:dyDescent="0.25">
      <c r="A24192" s="40"/>
      <c r="F24192" s="509"/>
    </row>
    <row r="24193" spans="1:6" x14ac:dyDescent="0.25">
      <c r="A24193" s="40"/>
      <c r="F24193" s="509"/>
    </row>
    <row r="24194" spans="1:6" x14ac:dyDescent="0.25">
      <c r="A24194" s="40"/>
      <c r="F24194" s="509"/>
    </row>
    <row r="24195" spans="1:6" x14ac:dyDescent="0.25">
      <c r="A24195" s="40"/>
      <c r="F24195" s="509"/>
    </row>
    <row r="24196" spans="1:6" x14ac:dyDescent="0.25">
      <c r="A24196" s="40"/>
      <c r="F24196" s="509"/>
    </row>
    <row r="24197" spans="1:6" x14ac:dyDescent="0.25">
      <c r="A24197" s="40"/>
      <c r="F24197" s="509"/>
    </row>
    <row r="24198" spans="1:6" x14ac:dyDescent="0.25">
      <c r="A24198" s="40"/>
      <c r="F24198" s="509"/>
    </row>
    <row r="24199" spans="1:6" x14ac:dyDescent="0.25">
      <c r="A24199" s="40"/>
      <c r="F24199" s="509"/>
    </row>
    <row r="24200" spans="1:6" x14ac:dyDescent="0.25">
      <c r="A24200" s="40"/>
      <c r="F24200" s="509"/>
    </row>
    <row r="24201" spans="1:6" x14ac:dyDescent="0.25">
      <c r="A24201" s="40"/>
      <c r="F24201" s="509"/>
    </row>
    <row r="24202" spans="1:6" x14ac:dyDescent="0.25">
      <c r="A24202" s="40"/>
      <c r="F24202" s="509"/>
    </row>
    <row r="24203" spans="1:6" x14ac:dyDescent="0.25">
      <c r="A24203" s="40"/>
      <c r="F24203" s="509"/>
    </row>
    <row r="24204" spans="1:6" x14ac:dyDescent="0.25">
      <c r="A24204" s="40"/>
      <c r="F24204" s="509"/>
    </row>
    <row r="24205" spans="1:6" x14ac:dyDescent="0.25">
      <c r="A24205" s="40"/>
      <c r="F24205" s="509"/>
    </row>
    <row r="24206" spans="1:6" x14ac:dyDescent="0.25">
      <c r="A24206" s="40"/>
      <c r="F24206" s="509"/>
    </row>
    <row r="24207" spans="1:6" x14ac:dyDescent="0.25">
      <c r="A24207" s="40"/>
      <c r="F24207" s="509"/>
    </row>
    <row r="24208" spans="1:6" x14ac:dyDescent="0.25">
      <c r="A24208" s="40"/>
      <c r="F24208" s="509"/>
    </row>
    <row r="24209" spans="1:6" x14ac:dyDescent="0.25">
      <c r="A24209" s="40"/>
      <c r="F24209" s="509"/>
    </row>
    <row r="24210" spans="1:6" x14ac:dyDescent="0.25">
      <c r="A24210" s="40"/>
      <c r="F24210" s="509"/>
    </row>
    <row r="24211" spans="1:6" x14ac:dyDescent="0.25">
      <c r="A24211" s="40"/>
      <c r="F24211" s="509"/>
    </row>
    <row r="24212" spans="1:6" x14ac:dyDescent="0.25">
      <c r="A24212" s="40"/>
      <c r="F24212" s="509"/>
    </row>
    <row r="24213" spans="1:6" x14ac:dyDescent="0.25">
      <c r="A24213" s="40"/>
      <c r="F24213" s="509"/>
    </row>
    <row r="24214" spans="1:6" x14ac:dyDescent="0.25">
      <c r="A24214" s="40"/>
      <c r="F24214" s="509"/>
    </row>
    <row r="24215" spans="1:6" x14ac:dyDescent="0.25">
      <c r="A24215" s="40"/>
      <c r="F24215" s="509"/>
    </row>
    <row r="24216" spans="1:6" x14ac:dyDescent="0.25">
      <c r="A24216" s="40"/>
      <c r="F24216" s="509"/>
    </row>
    <row r="24217" spans="1:6" x14ac:dyDescent="0.25">
      <c r="A24217" s="40"/>
      <c r="F24217" s="509"/>
    </row>
    <row r="24218" spans="1:6" x14ac:dyDescent="0.25">
      <c r="A24218" s="40"/>
      <c r="F24218" s="509"/>
    </row>
    <row r="24219" spans="1:6" x14ac:dyDescent="0.25">
      <c r="A24219" s="40"/>
      <c r="F24219" s="509"/>
    </row>
    <row r="24220" spans="1:6" x14ac:dyDescent="0.25">
      <c r="A24220" s="40"/>
      <c r="F24220" s="509"/>
    </row>
    <row r="24221" spans="1:6" x14ac:dyDescent="0.25">
      <c r="A24221" s="40"/>
      <c r="F24221" s="509"/>
    </row>
    <row r="24222" spans="1:6" x14ac:dyDescent="0.25">
      <c r="A24222" s="40"/>
      <c r="F24222" s="509"/>
    </row>
    <row r="24223" spans="1:6" x14ac:dyDescent="0.25">
      <c r="A24223" s="40"/>
      <c r="F24223" s="509"/>
    </row>
    <row r="24224" spans="1:6" x14ac:dyDescent="0.25">
      <c r="A24224" s="40"/>
      <c r="F24224" s="509"/>
    </row>
    <row r="24225" spans="1:6" x14ac:dyDescent="0.25">
      <c r="A24225" s="40"/>
      <c r="F24225" s="509"/>
    </row>
    <row r="24226" spans="1:6" x14ac:dyDescent="0.25">
      <c r="A24226" s="40"/>
      <c r="F24226" s="509"/>
    </row>
    <row r="24227" spans="1:6" x14ac:dyDescent="0.25">
      <c r="A24227" s="40"/>
      <c r="F24227" s="509"/>
    </row>
    <row r="24228" spans="1:6" x14ac:dyDescent="0.25">
      <c r="A24228" s="40"/>
      <c r="F24228" s="509"/>
    </row>
    <row r="24229" spans="1:6" x14ac:dyDescent="0.25">
      <c r="A24229" s="40"/>
      <c r="F24229" s="509"/>
    </row>
    <row r="24230" spans="1:6" x14ac:dyDescent="0.25">
      <c r="A24230" s="40"/>
      <c r="F24230" s="509"/>
    </row>
    <row r="24231" spans="1:6" x14ac:dyDescent="0.25">
      <c r="A24231" s="40"/>
      <c r="F24231" s="509"/>
    </row>
    <row r="24232" spans="1:6" x14ac:dyDescent="0.25">
      <c r="A24232" s="40"/>
      <c r="F24232" s="509"/>
    </row>
    <row r="24233" spans="1:6" x14ac:dyDescent="0.25">
      <c r="A24233" s="40"/>
      <c r="F24233" s="509"/>
    </row>
    <row r="24234" spans="1:6" x14ac:dyDescent="0.25">
      <c r="A24234" s="40"/>
      <c r="F24234" s="509"/>
    </row>
    <row r="24235" spans="1:6" x14ac:dyDescent="0.25">
      <c r="A24235" s="40"/>
      <c r="F24235" s="509"/>
    </row>
    <row r="24236" spans="1:6" x14ac:dyDescent="0.25">
      <c r="A24236" s="40"/>
      <c r="F24236" s="509"/>
    </row>
    <row r="24237" spans="1:6" x14ac:dyDescent="0.25">
      <c r="A24237" s="40"/>
      <c r="F24237" s="509"/>
    </row>
    <row r="24238" spans="1:6" x14ac:dyDescent="0.25">
      <c r="A24238" s="40"/>
      <c r="F24238" s="509"/>
    </row>
    <row r="24239" spans="1:6" x14ac:dyDescent="0.25">
      <c r="A24239" s="40"/>
      <c r="F24239" s="509"/>
    </row>
    <row r="24240" spans="1:6" x14ac:dyDescent="0.25">
      <c r="A24240" s="40"/>
      <c r="F24240" s="509"/>
    </row>
    <row r="24241" spans="1:6" x14ac:dyDescent="0.25">
      <c r="A24241" s="40"/>
      <c r="F24241" s="509"/>
    </row>
    <row r="24242" spans="1:6" x14ac:dyDescent="0.25">
      <c r="A24242" s="40"/>
      <c r="F24242" s="509"/>
    </row>
    <row r="24243" spans="1:6" x14ac:dyDescent="0.25">
      <c r="A24243" s="40"/>
      <c r="F24243" s="509"/>
    </row>
    <row r="24244" spans="1:6" x14ac:dyDescent="0.25">
      <c r="A24244" s="40"/>
      <c r="F24244" s="509"/>
    </row>
    <row r="24245" spans="1:6" x14ac:dyDescent="0.25">
      <c r="A24245" s="40"/>
      <c r="F24245" s="509"/>
    </row>
    <row r="24246" spans="1:6" x14ac:dyDescent="0.25">
      <c r="A24246" s="40"/>
      <c r="F24246" s="509"/>
    </row>
    <row r="24247" spans="1:6" x14ac:dyDescent="0.25">
      <c r="A24247" s="40"/>
      <c r="F24247" s="509"/>
    </row>
    <row r="24248" spans="1:6" x14ac:dyDescent="0.25">
      <c r="A24248" s="40"/>
      <c r="F24248" s="509"/>
    </row>
    <row r="24249" spans="1:6" x14ac:dyDescent="0.25">
      <c r="A24249" s="40"/>
      <c r="F24249" s="509"/>
    </row>
    <row r="24250" spans="1:6" x14ac:dyDescent="0.25">
      <c r="A24250" s="40"/>
      <c r="F24250" s="509"/>
    </row>
    <row r="24251" spans="1:6" x14ac:dyDescent="0.25">
      <c r="A24251" s="40"/>
      <c r="F24251" s="509"/>
    </row>
    <row r="24252" spans="1:6" x14ac:dyDescent="0.25">
      <c r="A24252" s="40"/>
      <c r="F24252" s="509"/>
    </row>
    <row r="24253" spans="1:6" x14ac:dyDescent="0.25">
      <c r="A24253" s="40"/>
      <c r="F24253" s="509"/>
    </row>
    <row r="24254" spans="1:6" x14ac:dyDescent="0.25">
      <c r="A24254" s="40"/>
      <c r="F24254" s="509"/>
    </row>
    <row r="24255" spans="1:6" x14ac:dyDescent="0.25">
      <c r="A24255" s="40"/>
      <c r="F24255" s="509"/>
    </row>
    <row r="24256" spans="1:6" x14ac:dyDescent="0.25">
      <c r="A24256" s="40"/>
      <c r="F24256" s="509"/>
    </row>
    <row r="24257" spans="1:6" x14ac:dyDescent="0.25">
      <c r="A24257" s="40"/>
      <c r="F24257" s="509"/>
    </row>
    <row r="24258" spans="1:6" x14ac:dyDescent="0.25">
      <c r="A24258" s="40"/>
      <c r="F24258" s="509"/>
    </row>
    <row r="24259" spans="1:6" x14ac:dyDescent="0.25">
      <c r="A24259" s="40"/>
      <c r="F24259" s="509"/>
    </row>
    <row r="24260" spans="1:6" x14ac:dyDescent="0.25">
      <c r="A24260" s="40"/>
      <c r="F24260" s="509"/>
    </row>
    <row r="24261" spans="1:6" x14ac:dyDescent="0.25">
      <c r="A24261" s="40"/>
      <c r="F24261" s="509"/>
    </row>
    <row r="24262" spans="1:6" x14ac:dyDescent="0.25">
      <c r="A24262" s="40"/>
      <c r="F24262" s="509"/>
    </row>
    <row r="24263" spans="1:6" x14ac:dyDescent="0.25">
      <c r="A24263" s="40"/>
      <c r="F24263" s="509"/>
    </row>
    <row r="24264" spans="1:6" x14ac:dyDescent="0.25">
      <c r="A24264" s="40"/>
      <c r="F24264" s="509"/>
    </row>
    <row r="24265" spans="1:6" x14ac:dyDescent="0.25">
      <c r="A24265" s="40"/>
      <c r="F24265" s="509"/>
    </row>
    <row r="24266" spans="1:6" x14ac:dyDescent="0.25">
      <c r="A24266" s="40"/>
      <c r="F24266" s="509"/>
    </row>
    <row r="24267" spans="1:6" x14ac:dyDescent="0.25">
      <c r="A24267" s="40"/>
      <c r="F24267" s="509"/>
    </row>
    <row r="24268" spans="1:6" x14ac:dyDescent="0.25">
      <c r="A24268" s="40"/>
      <c r="F24268" s="509"/>
    </row>
    <row r="24269" spans="1:6" x14ac:dyDescent="0.25">
      <c r="A24269" s="40"/>
      <c r="F24269" s="509"/>
    </row>
    <row r="24270" spans="1:6" x14ac:dyDescent="0.25">
      <c r="A24270" s="40"/>
      <c r="F24270" s="509"/>
    </row>
    <row r="24271" spans="1:6" x14ac:dyDescent="0.25">
      <c r="A24271" s="40"/>
      <c r="F24271" s="509"/>
    </row>
    <row r="24272" spans="1:6" x14ac:dyDescent="0.25">
      <c r="A24272" s="40"/>
      <c r="F24272" s="509"/>
    </row>
    <row r="24273" spans="1:6" x14ac:dyDescent="0.25">
      <c r="A24273" s="40"/>
      <c r="F24273" s="509"/>
    </row>
    <row r="24274" spans="1:6" x14ac:dyDescent="0.25">
      <c r="A24274" s="40"/>
      <c r="F24274" s="509"/>
    </row>
    <row r="24275" spans="1:6" x14ac:dyDescent="0.25">
      <c r="A24275" s="40"/>
      <c r="F24275" s="509"/>
    </row>
    <row r="24276" spans="1:6" x14ac:dyDescent="0.25">
      <c r="A24276" s="40"/>
      <c r="F24276" s="509"/>
    </row>
    <row r="24277" spans="1:6" x14ac:dyDescent="0.25">
      <c r="A24277" s="40"/>
      <c r="F24277" s="509"/>
    </row>
    <row r="24278" spans="1:6" x14ac:dyDescent="0.25">
      <c r="A24278" s="40"/>
      <c r="F24278" s="509"/>
    </row>
    <row r="24279" spans="1:6" x14ac:dyDescent="0.25">
      <c r="A24279" s="40"/>
      <c r="F24279" s="509"/>
    </row>
    <row r="24280" spans="1:6" x14ac:dyDescent="0.25">
      <c r="A24280" s="40"/>
      <c r="F24280" s="509"/>
    </row>
    <row r="24281" spans="1:6" x14ac:dyDescent="0.25">
      <c r="A24281" s="40"/>
      <c r="F24281" s="509"/>
    </row>
    <row r="24282" spans="1:6" x14ac:dyDescent="0.25">
      <c r="A24282" s="40"/>
      <c r="F24282" s="509"/>
    </row>
    <row r="24283" spans="1:6" x14ac:dyDescent="0.25">
      <c r="A24283" s="40"/>
      <c r="F24283" s="509"/>
    </row>
    <row r="24284" spans="1:6" x14ac:dyDescent="0.25">
      <c r="A24284" s="40"/>
      <c r="F24284" s="509"/>
    </row>
    <row r="24285" spans="1:6" x14ac:dyDescent="0.25">
      <c r="A24285" s="40"/>
      <c r="F24285" s="509"/>
    </row>
    <row r="24286" spans="1:6" x14ac:dyDescent="0.25">
      <c r="A24286" s="40"/>
      <c r="F24286" s="509"/>
    </row>
    <row r="24287" spans="1:6" x14ac:dyDescent="0.25">
      <c r="A24287" s="40"/>
      <c r="F24287" s="509"/>
    </row>
    <row r="24288" spans="1:6" x14ac:dyDescent="0.25">
      <c r="A24288" s="40"/>
      <c r="F24288" s="509"/>
    </row>
    <row r="24289" spans="1:6" x14ac:dyDescent="0.25">
      <c r="A24289" s="40"/>
      <c r="F24289" s="509"/>
    </row>
    <row r="24290" spans="1:6" x14ac:dyDescent="0.25">
      <c r="A24290" s="40"/>
      <c r="F24290" s="509"/>
    </row>
    <row r="24291" spans="1:6" x14ac:dyDescent="0.25">
      <c r="A24291" s="40"/>
      <c r="F24291" s="509"/>
    </row>
    <row r="24292" spans="1:6" x14ac:dyDescent="0.25">
      <c r="A24292" s="40"/>
      <c r="F24292" s="509"/>
    </row>
    <row r="24293" spans="1:6" x14ac:dyDescent="0.25">
      <c r="A24293" s="40"/>
      <c r="F24293" s="509"/>
    </row>
    <row r="24294" spans="1:6" x14ac:dyDescent="0.25">
      <c r="A24294" s="40"/>
      <c r="F24294" s="509"/>
    </row>
    <row r="24295" spans="1:6" x14ac:dyDescent="0.25">
      <c r="A24295" s="40"/>
      <c r="F24295" s="509"/>
    </row>
    <row r="24296" spans="1:6" x14ac:dyDescent="0.25">
      <c r="A24296" s="40"/>
      <c r="F24296" s="509"/>
    </row>
    <row r="24297" spans="1:6" x14ac:dyDescent="0.25">
      <c r="A24297" s="40"/>
      <c r="F24297" s="509"/>
    </row>
    <row r="24298" spans="1:6" x14ac:dyDescent="0.25">
      <c r="A24298" s="40"/>
      <c r="F24298" s="509"/>
    </row>
    <row r="24299" spans="1:6" x14ac:dyDescent="0.25">
      <c r="A24299" s="40"/>
      <c r="F24299" s="509"/>
    </row>
    <row r="24300" spans="1:6" x14ac:dyDescent="0.25">
      <c r="A24300" s="40"/>
      <c r="F24300" s="509"/>
    </row>
    <row r="24301" spans="1:6" x14ac:dyDescent="0.25">
      <c r="A24301" s="40"/>
      <c r="F24301" s="509"/>
    </row>
    <row r="24302" spans="1:6" x14ac:dyDescent="0.25">
      <c r="A24302" s="40"/>
      <c r="F24302" s="509"/>
    </row>
    <row r="24303" spans="1:6" x14ac:dyDescent="0.25">
      <c r="A24303" s="40"/>
      <c r="F24303" s="509"/>
    </row>
    <row r="24304" spans="1:6" x14ac:dyDescent="0.25">
      <c r="A24304" s="40"/>
      <c r="F24304" s="509"/>
    </row>
    <row r="24305" spans="1:6" x14ac:dyDescent="0.25">
      <c r="A24305" s="40"/>
      <c r="F24305" s="509"/>
    </row>
    <row r="24306" spans="1:6" x14ac:dyDescent="0.25">
      <c r="A24306" s="40"/>
      <c r="F24306" s="509"/>
    </row>
    <row r="24307" spans="1:6" x14ac:dyDescent="0.25">
      <c r="A24307" s="40"/>
      <c r="F24307" s="509"/>
    </row>
    <row r="24308" spans="1:6" x14ac:dyDescent="0.25">
      <c r="A24308" s="40"/>
      <c r="F24308" s="509"/>
    </row>
    <row r="24309" spans="1:6" x14ac:dyDescent="0.25">
      <c r="A24309" s="40"/>
      <c r="F24309" s="509"/>
    </row>
    <row r="24310" spans="1:6" x14ac:dyDescent="0.25">
      <c r="A24310" s="40"/>
      <c r="F24310" s="509"/>
    </row>
    <row r="24311" spans="1:6" x14ac:dyDescent="0.25">
      <c r="A24311" s="40"/>
      <c r="F24311" s="509"/>
    </row>
    <row r="24312" spans="1:6" x14ac:dyDescent="0.25">
      <c r="A24312" s="40"/>
      <c r="F24312" s="509"/>
    </row>
    <row r="24313" spans="1:6" x14ac:dyDescent="0.25">
      <c r="A24313" s="40"/>
      <c r="F24313" s="509"/>
    </row>
    <row r="24314" spans="1:6" x14ac:dyDescent="0.25">
      <c r="A24314" s="40"/>
      <c r="F24314" s="509"/>
    </row>
    <row r="24315" spans="1:6" x14ac:dyDescent="0.25">
      <c r="A24315" s="40"/>
      <c r="F24315" s="509"/>
    </row>
    <row r="24316" spans="1:6" x14ac:dyDescent="0.25">
      <c r="A24316" s="40"/>
      <c r="F24316" s="509"/>
    </row>
    <row r="24317" spans="1:6" x14ac:dyDescent="0.25">
      <c r="A24317" s="40"/>
      <c r="F24317" s="509"/>
    </row>
    <row r="24318" spans="1:6" x14ac:dyDescent="0.25">
      <c r="A24318" s="40"/>
      <c r="F24318" s="509"/>
    </row>
    <row r="24319" spans="1:6" x14ac:dyDescent="0.25">
      <c r="A24319" s="40"/>
      <c r="F24319" s="509"/>
    </row>
    <row r="24320" spans="1:6" x14ac:dyDescent="0.25">
      <c r="A24320" s="40"/>
      <c r="F24320" s="509"/>
    </row>
    <row r="24321" spans="1:6" x14ac:dyDescent="0.25">
      <c r="A24321" s="40"/>
      <c r="F24321" s="509"/>
    </row>
    <row r="24322" spans="1:6" x14ac:dyDescent="0.25">
      <c r="A24322" s="40"/>
      <c r="F24322" s="509"/>
    </row>
    <row r="24323" spans="1:6" x14ac:dyDescent="0.25">
      <c r="A24323" s="40"/>
      <c r="F24323" s="509"/>
    </row>
    <row r="24324" spans="1:6" x14ac:dyDescent="0.25">
      <c r="A24324" s="40"/>
      <c r="F24324" s="509"/>
    </row>
    <row r="24325" spans="1:6" x14ac:dyDescent="0.25">
      <c r="A24325" s="40"/>
      <c r="F24325" s="509"/>
    </row>
    <row r="24326" spans="1:6" x14ac:dyDescent="0.25">
      <c r="A24326" s="40"/>
      <c r="F24326" s="509"/>
    </row>
    <row r="24327" spans="1:6" x14ac:dyDescent="0.25">
      <c r="A24327" s="40"/>
      <c r="F24327" s="509"/>
    </row>
    <row r="24328" spans="1:6" x14ac:dyDescent="0.25">
      <c r="A24328" s="40"/>
      <c r="F24328" s="509"/>
    </row>
    <row r="24329" spans="1:6" x14ac:dyDescent="0.25">
      <c r="A24329" s="40"/>
      <c r="F24329" s="509"/>
    </row>
    <row r="24330" spans="1:6" x14ac:dyDescent="0.25">
      <c r="A24330" s="40"/>
      <c r="F24330" s="509"/>
    </row>
    <row r="24331" spans="1:6" x14ac:dyDescent="0.25">
      <c r="A24331" s="40"/>
      <c r="F24331" s="509"/>
    </row>
    <row r="24332" spans="1:6" x14ac:dyDescent="0.25">
      <c r="A24332" s="40"/>
      <c r="F24332" s="509"/>
    </row>
    <row r="24333" spans="1:6" x14ac:dyDescent="0.25">
      <c r="A24333" s="40"/>
      <c r="F24333" s="509"/>
    </row>
    <row r="24334" spans="1:6" x14ac:dyDescent="0.25">
      <c r="A24334" s="40"/>
      <c r="F24334" s="509"/>
    </row>
    <row r="24335" spans="1:6" x14ac:dyDescent="0.25">
      <c r="A24335" s="40"/>
      <c r="F24335" s="509"/>
    </row>
    <row r="24336" spans="1:6" x14ac:dyDescent="0.25">
      <c r="A24336" s="40"/>
      <c r="F24336" s="509"/>
    </row>
    <row r="24337" spans="1:6" x14ac:dyDescent="0.25">
      <c r="A24337" s="40"/>
      <c r="F24337" s="509"/>
    </row>
    <row r="24338" spans="1:6" x14ac:dyDescent="0.25">
      <c r="A24338" s="40"/>
      <c r="F24338" s="509"/>
    </row>
    <row r="24339" spans="1:6" x14ac:dyDescent="0.25">
      <c r="A24339" s="40"/>
      <c r="F24339" s="509"/>
    </row>
    <row r="24340" spans="1:6" x14ac:dyDescent="0.25">
      <c r="A24340" s="40"/>
      <c r="F24340" s="509"/>
    </row>
    <row r="24341" spans="1:6" x14ac:dyDescent="0.25">
      <c r="A24341" s="40"/>
      <c r="F24341" s="509"/>
    </row>
    <row r="24342" spans="1:6" x14ac:dyDescent="0.25">
      <c r="A24342" s="40"/>
      <c r="F24342" s="509"/>
    </row>
    <row r="24343" spans="1:6" x14ac:dyDescent="0.25">
      <c r="A24343" s="40"/>
      <c r="F24343" s="509"/>
    </row>
    <row r="24344" spans="1:6" x14ac:dyDescent="0.25">
      <c r="A24344" s="40"/>
      <c r="F24344" s="509"/>
    </row>
    <row r="24345" spans="1:6" x14ac:dyDescent="0.25">
      <c r="A24345" s="40"/>
      <c r="F24345" s="509"/>
    </row>
    <row r="24346" spans="1:6" x14ac:dyDescent="0.25">
      <c r="A24346" s="40"/>
      <c r="F24346" s="509"/>
    </row>
    <row r="24347" spans="1:6" x14ac:dyDescent="0.25">
      <c r="A24347" s="40"/>
      <c r="F24347" s="509"/>
    </row>
    <row r="24348" spans="1:6" x14ac:dyDescent="0.25">
      <c r="A24348" s="40"/>
      <c r="F24348" s="509"/>
    </row>
    <row r="24349" spans="1:6" x14ac:dyDescent="0.25">
      <c r="A24349" s="40"/>
      <c r="F24349" s="509"/>
    </row>
    <row r="24350" spans="1:6" x14ac:dyDescent="0.25">
      <c r="A24350" s="40"/>
      <c r="F24350" s="509"/>
    </row>
    <row r="24351" spans="1:6" x14ac:dyDescent="0.25">
      <c r="A24351" s="40"/>
      <c r="F24351" s="509"/>
    </row>
    <row r="24352" spans="1:6" x14ac:dyDescent="0.25">
      <c r="A24352" s="40"/>
      <c r="F24352" s="509"/>
    </row>
    <row r="24353" spans="1:6" x14ac:dyDescent="0.25">
      <c r="A24353" s="40"/>
      <c r="F24353" s="509"/>
    </row>
    <row r="24354" spans="1:6" x14ac:dyDescent="0.25">
      <c r="A24354" s="40"/>
      <c r="F24354" s="509"/>
    </row>
    <row r="24355" spans="1:6" x14ac:dyDescent="0.25">
      <c r="A24355" s="40"/>
      <c r="F24355" s="509"/>
    </row>
    <row r="24356" spans="1:6" x14ac:dyDescent="0.25">
      <c r="A24356" s="40"/>
      <c r="F24356" s="509"/>
    </row>
    <row r="24357" spans="1:6" x14ac:dyDescent="0.25">
      <c r="A24357" s="40"/>
      <c r="F24357" s="509"/>
    </row>
    <row r="24358" spans="1:6" x14ac:dyDescent="0.25">
      <c r="A24358" s="40"/>
      <c r="F24358" s="509"/>
    </row>
    <row r="24359" spans="1:6" x14ac:dyDescent="0.25">
      <c r="A24359" s="40"/>
      <c r="F24359" s="509"/>
    </row>
    <row r="24360" spans="1:6" x14ac:dyDescent="0.25">
      <c r="A24360" s="40"/>
      <c r="F24360" s="509"/>
    </row>
    <row r="24361" spans="1:6" x14ac:dyDescent="0.25">
      <c r="A24361" s="40"/>
      <c r="F24361" s="509"/>
    </row>
    <row r="24362" spans="1:6" x14ac:dyDescent="0.25">
      <c r="A24362" s="40"/>
      <c r="F24362" s="509"/>
    </row>
    <row r="24363" spans="1:6" x14ac:dyDescent="0.25">
      <c r="A24363" s="40"/>
      <c r="F24363" s="509"/>
    </row>
    <row r="24364" spans="1:6" x14ac:dyDescent="0.25">
      <c r="A24364" s="40"/>
      <c r="F24364" s="509"/>
    </row>
    <row r="24365" spans="1:6" x14ac:dyDescent="0.25">
      <c r="A24365" s="40"/>
      <c r="F24365" s="509"/>
    </row>
    <row r="24366" spans="1:6" x14ac:dyDescent="0.25">
      <c r="A24366" s="40"/>
      <c r="F24366" s="509"/>
    </row>
    <row r="24367" spans="1:6" x14ac:dyDescent="0.25">
      <c r="A24367" s="40"/>
      <c r="F24367" s="509"/>
    </row>
    <row r="24368" spans="1:6" x14ac:dyDescent="0.25">
      <c r="A24368" s="40"/>
      <c r="F24368" s="509"/>
    </row>
    <row r="24369" spans="1:6" x14ac:dyDescent="0.25">
      <c r="A24369" s="40"/>
      <c r="F24369" s="509"/>
    </row>
    <row r="24370" spans="1:6" x14ac:dyDescent="0.25">
      <c r="A24370" s="40"/>
      <c r="F24370" s="509"/>
    </row>
    <row r="24371" spans="1:6" x14ac:dyDescent="0.25">
      <c r="A24371" s="40"/>
      <c r="F24371" s="509"/>
    </row>
    <row r="24372" spans="1:6" x14ac:dyDescent="0.25">
      <c r="A24372" s="40"/>
      <c r="F24372" s="509"/>
    </row>
    <row r="24373" spans="1:6" x14ac:dyDescent="0.25">
      <c r="A24373" s="40"/>
      <c r="F24373" s="509"/>
    </row>
    <row r="24374" spans="1:6" x14ac:dyDescent="0.25">
      <c r="A24374" s="40"/>
      <c r="F24374" s="509"/>
    </row>
    <row r="24375" spans="1:6" x14ac:dyDescent="0.25">
      <c r="A24375" s="40"/>
      <c r="F24375" s="509"/>
    </row>
    <row r="24376" spans="1:6" x14ac:dyDescent="0.25">
      <c r="A24376" s="40"/>
      <c r="F24376" s="509"/>
    </row>
    <row r="24377" spans="1:6" x14ac:dyDescent="0.25">
      <c r="A24377" s="40"/>
      <c r="F24377" s="509"/>
    </row>
    <row r="24378" spans="1:6" x14ac:dyDescent="0.25">
      <c r="A24378" s="40"/>
      <c r="F24378" s="509"/>
    </row>
    <row r="24379" spans="1:6" x14ac:dyDescent="0.25">
      <c r="A24379" s="40"/>
      <c r="F24379" s="509"/>
    </row>
    <row r="24380" spans="1:6" x14ac:dyDescent="0.25">
      <c r="A24380" s="40"/>
      <c r="F24380" s="509"/>
    </row>
    <row r="24381" spans="1:6" x14ac:dyDescent="0.25">
      <c r="A24381" s="40"/>
      <c r="F24381" s="509"/>
    </row>
    <row r="24382" spans="1:6" x14ac:dyDescent="0.25">
      <c r="A24382" s="40"/>
      <c r="F24382" s="509"/>
    </row>
    <row r="24383" spans="1:6" x14ac:dyDescent="0.25">
      <c r="A24383" s="40"/>
      <c r="F24383" s="509"/>
    </row>
    <row r="24384" spans="1:6" x14ac:dyDescent="0.25">
      <c r="A24384" s="40"/>
      <c r="F24384" s="509"/>
    </row>
    <row r="24385" spans="1:6" x14ac:dyDescent="0.25">
      <c r="A24385" s="40"/>
      <c r="F24385" s="509"/>
    </row>
    <row r="24386" spans="1:6" x14ac:dyDescent="0.25">
      <c r="A24386" s="40"/>
      <c r="F24386" s="509"/>
    </row>
    <row r="24387" spans="1:6" x14ac:dyDescent="0.25">
      <c r="A24387" s="40"/>
      <c r="F24387" s="509"/>
    </row>
    <row r="24388" spans="1:6" x14ac:dyDescent="0.25">
      <c r="A24388" s="40"/>
      <c r="F24388" s="509"/>
    </row>
    <row r="24389" spans="1:6" x14ac:dyDescent="0.25">
      <c r="A24389" s="40"/>
      <c r="F24389" s="509"/>
    </row>
    <row r="24390" spans="1:6" x14ac:dyDescent="0.25">
      <c r="A24390" s="40"/>
      <c r="F24390" s="509"/>
    </row>
    <row r="24391" spans="1:6" x14ac:dyDescent="0.25">
      <c r="A24391" s="40"/>
      <c r="F24391" s="509"/>
    </row>
    <row r="24392" spans="1:6" x14ac:dyDescent="0.25">
      <c r="A24392" s="40"/>
      <c r="F24392" s="509"/>
    </row>
    <row r="24393" spans="1:6" x14ac:dyDescent="0.25">
      <c r="A24393" s="40"/>
      <c r="F24393" s="509"/>
    </row>
    <row r="24394" spans="1:6" x14ac:dyDescent="0.25">
      <c r="A24394" s="40"/>
      <c r="F24394" s="509"/>
    </row>
    <row r="24395" spans="1:6" x14ac:dyDescent="0.25">
      <c r="A24395" s="40"/>
      <c r="F24395" s="509"/>
    </row>
    <row r="24396" spans="1:6" x14ac:dyDescent="0.25">
      <c r="A24396" s="40"/>
      <c r="F24396" s="509"/>
    </row>
    <row r="24397" spans="1:6" x14ac:dyDescent="0.25">
      <c r="A24397" s="40"/>
      <c r="F24397" s="509"/>
    </row>
    <row r="24398" spans="1:6" x14ac:dyDescent="0.25">
      <c r="A24398" s="40"/>
      <c r="F24398" s="509"/>
    </row>
    <row r="24399" spans="1:6" x14ac:dyDescent="0.25">
      <c r="A24399" s="40"/>
      <c r="F24399" s="509"/>
    </row>
    <row r="24400" spans="1:6" x14ac:dyDescent="0.25">
      <c r="A24400" s="40"/>
      <c r="F24400" s="509"/>
    </row>
    <row r="24401" spans="1:6" x14ac:dyDescent="0.25">
      <c r="A24401" s="40"/>
      <c r="F24401" s="509"/>
    </row>
    <row r="24402" spans="1:6" x14ac:dyDescent="0.25">
      <c r="A24402" s="40"/>
      <c r="F24402" s="509"/>
    </row>
    <row r="24403" spans="1:6" x14ac:dyDescent="0.25">
      <c r="A24403" s="40"/>
      <c r="F24403" s="509"/>
    </row>
    <row r="24404" spans="1:6" x14ac:dyDescent="0.25">
      <c r="A24404" s="40"/>
      <c r="F24404" s="509"/>
    </row>
    <row r="24405" spans="1:6" x14ac:dyDescent="0.25">
      <c r="A24405" s="40"/>
      <c r="F24405" s="509"/>
    </row>
    <row r="24406" spans="1:6" x14ac:dyDescent="0.25">
      <c r="A24406" s="40"/>
      <c r="F24406" s="509"/>
    </row>
    <row r="24407" spans="1:6" x14ac:dyDescent="0.25">
      <c r="A24407" s="40"/>
      <c r="F24407" s="509"/>
    </row>
    <row r="24408" spans="1:6" x14ac:dyDescent="0.25">
      <c r="A24408" s="40"/>
      <c r="F24408" s="509"/>
    </row>
    <row r="24409" spans="1:6" x14ac:dyDescent="0.25">
      <c r="A24409" s="40"/>
      <c r="F24409" s="509"/>
    </row>
    <row r="24410" spans="1:6" x14ac:dyDescent="0.25">
      <c r="A24410" s="40"/>
      <c r="F24410" s="509"/>
    </row>
    <row r="24411" spans="1:6" x14ac:dyDescent="0.25">
      <c r="A24411" s="40"/>
      <c r="F24411" s="509"/>
    </row>
    <row r="24412" spans="1:6" x14ac:dyDescent="0.25">
      <c r="A24412" s="40"/>
      <c r="F24412" s="509"/>
    </row>
    <row r="24413" spans="1:6" x14ac:dyDescent="0.25">
      <c r="A24413" s="40"/>
      <c r="F24413" s="509"/>
    </row>
    <row r="24414" spans="1:6" x14ac:dyDescent="0.25">
      <c r="A24414" s="40"/>
      <c r="F24414" s="509"/>
    </row>
    <row r="24415" spans="1:6" x14ac:dyDescent="0.25">
      <c r="A24415" s="40"/>
      <c r="F24415" s="509"/>
    </row>
    <row r="24416" spans="1:6" x14ac:dyDescent="0.25">
      <c r="A24416" s="40"/>
      <c r="F24416" s="509"/>
    </row>
    <row r="24417" spans="1:6" x14ac:dyDescent="0.25">
      <c r="A24417" s="40"/>
      <c r="F24417" s="509"/>
    </row>
    <row r="24418" spans="1:6" x14ac:dyDescent="0.25">
      <c r="A24418" s="40"/>
      <c r="F24418" s="509"/>
    </row>
    <row r="24419" spans="1:6" x14ac:dyDescent="0.25">
      <c r="A24419" s="40"/>
      <c r="F24419" s="509"/>
    </row>
    <row r="24420" spans="1:6" x14ac:dyDescent="0.25">
      <c r="A24420" s="40"/>
      <c r="F24420" s="509"/>
    </row>
    <row r="24421" spans="1:6" x14ac:dyDescent="0.25">
      <c r="A24421" s="40"/>
      <c r="F24421" s="509"/>
    </row>
    <row r="24422" spans="1:6" x14ac:dyDescent="0.25">
      <c r="A24422" s="40"/>
      <c r="F24422" s="509"/>
    </row>
    <row r="24423" spans="1:6" x14ac:dyDescent="0.25">
      <c r="A24423" s="40"/>
      <c r="F24423" s="509"/>
    </row>
    <row r="24424" spans="1:6" x14ac:dyDescent="0.25">
      <c r="A24424" s="40"/>
      <c r="F24424" s="509"/>
    </row>
    <row r="24425" spans="1:6" x14ac:dyDescent="0.25">
      <c r="A24425" s="40"/>
      <c r="F24425" s="509"/>
    </row>
    <row r="24426" spans="1:6" x14ac:dyDescent="0.25">
      <c r="A24426" s="40"/>
      <c r="F24426" s="509"/>
    </row>
    <row r="24427" spans="1:6" x14ac:dyDescent="0.25">
      <c r="A24427" s="40"/>
      <c r="F24427" s="509"/>
    </row>
    <row r="24428" spans="1:6" x14ac:dyDescent="0.25">
      <c r="A24428" s="40"/>
      <c r="F24428" s="509"/>
    </row>
    <row r="24429" spans="1:6" x14ac:dyDescent="0.25">
      <c r="A24429" s="40"/>
      <c r="F24429" s="509"/>
    </row>
    <row r="24430" spans="1:6" x14ac:dyDescent="0.25">
      <c r="A24430" s="40"/>
      <c r="F24430" s="509"/>
    </row>
    <row r="24431" spans="1:6" x14ac:dyDescent="0.25">
      <c r="A24431" s="40"/>
      <c r="F24431" s="509"/>
    </row>
    <row r="24432" spans="1:6" x14ac:dyDescent="0.25">
      <c r="A24432" s="40"/>
      <c r="F24432" s="509"/>
    </row>
    <row r="24433" spans="1:6" x14ac:dyDescent="0.25">
      <c r="A24433" s="40"/>
      <c r="F24433" s="509"/>
    </row>
    <row r="24434" spans="1:6" x14ac:dyDescent="0.25">
      <c r="A24434" s="40"/>
      <c r="F24434" s="509"/>
    </row>
    <row r="24435" spans="1:6" x14ac:dyDescent="0.25">
      <c r="A24435" s="40"/>
      <c r="F24435" s="509"/>
    </row>
    <row r="24436" spans="1:6" x14ac:dyDescent="0.25">
      <c r="A24436" s="40"/>
      <c r="F24436" s="509"/>
    </row>
    <row r="24437" spans="1:6" x14ac:dyDescent="0.25">
      <c r="A24437" s="40"/>
      <c r="F24437" s="509"/>
    </row>
    <row r="24438" spans="1:6" x14ac:dyDescent="0.25">
      <c r="A24438" s="40"/>
      <c r="F24438" s="509"/>
    </row>
    <row r="24439" spans="1:6" x14ac:dyDescent="0.25">
      <c r="A24439" s="40"/>
      <c r="F24439" s="509"/>
    </row>
    <row r="24440" spans="1:6" x14ac:dyDescent="0.25">
      <c r="A24440" s="40"/>
      <c r="F24440" s="509"/>
    </row>
    <row r="24441" spans="1:6" x14ac:dyDescent="0.25">
      <c r="A24441" s="40"/>
      <c r="F24441" s="509"/>
    </row>
    <row r="24442" spans="1:6" x14ac:dyDescent="0.25">
      <c r="A24442" s="40"/>
      <c r="F24442" s="509"/>
    </row>
    <row r="24443" spans="1:6" x14ac:dyDescent="0.25">
      <c r="A24443" s="40"/>
      <c r="F24443" s="509"/>
    </row>
    <row r="24444" spans="1:6" x14ac:dyDescent="0.25">
      <c r="A24444" s="40"/>
      <c r="F24444" s="509"/>
    </row>
    <row r="24445" spans="1:6" x14ac:dyDescent="0.25">
      <c r="A24445" s="40"/>
      <c r="F24445" s="509"/>
    </row>
    <row r="24446" spans="1:6" x14ac:dyDescent="0.25">
      <c r="A24446" s="40"/>
      <c r="F24446" s="509"/>
    </row>
    <row r="24447" spans="1:6" x14ac:dyDescent="0.25">
      <c r="A24447" s="40"/>
      <c r="F24447" s="509"/>
    </row>
    <row r="24448" spans="1:6" x14ac:dyDescent="0.25">
      <c r="A24448" s="40"/>
      <c r="F24448" s="509"/>
    </row>
    <row r="24449" spans="1:6" x14ac:dyDescent="0.25">
      <c r="A24449" s="40"/>
      <c r="F24449" s="509"/>
    </row>
    <row r="24450" spans="1:6" x14ac:dyDescent="0.25">
      <c r="A24450" s="40"/>
      <c r="F24450" s="509"/>
    </row>
    <row r="24451" spans="1:6" x14ac:dyDescent="0.25">
      <c r="A24451" s="40"/>
      <c r="F24451" s="509"/>
    </row>
    <row r="24452" spans="1:6" x14ac:dyDescent="0.25">
      <c r="A24452" s="40"/>
      <c r="F24452" s="509"/>
    </row>
    <row r="24453" spans="1:6" x14ac:dyDescent="0.25">
      <c r="A24453" s="40"/>
      <c r="F24453" s="509"/>
    </row>
    <row r="24454" spans="1:6" x14ac:dyDescent="0.25">
      <c r="A24454" s="40"/>
      <c r="F24454" s="509"/>
    </row>
    <row r="24455" spans="1:6" x14ac:dyDescent="0.25">
      <c r="A24455" s="40"/>
      <c r="F24455" s="509"/>
    </row>
    <row r="24456" spans="1:6" x14ac:dyDescent="0.25">
      <c r="A24456" s="40"/>
      <c r="F24456" s="509"/>
    </row>
    <row r="24457" spans="1:6" x14ac:dyDescent="0.25">
      <c r="A24457" s="40"/>
      <c r="F24457" s="509"/>
    </row>
    <row r="24458" spans="1:6" x14ac:dyDescent="0.25">
      <c r="A24458" s="40"/>
      <c r="F24458" s="509"/>
    </row>
    <row r="24459" spans="1:6" x14ac:dyDescent="0.25">
      <c r="A24459" s="40"/>
      <c r="F24459" s="509"/>
    </row>
    <row r="24460" spans="1:6" x14ac:dyDescent="0.25">
      <c r="A24460" s="40"/>
      <c r="F24460" s="509"/>
    </row>
    <row r="24461" spans="1:6" x14ac:dyDescent="0.25">
      <c r="A24461" s="40"/>
      <c r="F24461" s="509"/>
    </row>
    <row r="24462" spans="1:6" x14ac:dyDescent="0.25">
      <c r="A24462" s="40"/>
      <c r="F24462" s="509"/>
    </row>
    <row r="24463" spans="1:6" x14ac:dyDescent="0.25">
      <c r="A24463" s="40"/>
      <c r="F24463" s="509"/>
    </row>
    <row r="24464" spans="1:6" x14ac:dyDescent="0.25">
      <c r="A24464" s="40"/>
      <c r="F24464" s="509"/>
    </row>
    <row r="24465" spans="1:6" x14ac:dyDescent="0.25">
      <c r="A24465" s="40"/>
      <c r="F24465" s="509"/>
    </row>
    <row r="24466" spans="1:6" x14ac:dyDescent="0.25">
      <c r="A24466" s="40"/>
      <c r="F24466" s="509"/>
    </row>
    <row r="24467" spans="1:6" x14ac:dyDescent="0.25">
      <c r="A24467" s="40"/>
      <c r="F24467" s="509"/>
    </row>
    <row r="24468" spans="1:6" x14ac:dyDescent="0.25">
      <c r="A24468" s="40"/>
      <c r="F24468" s="509"/>
    </row>
    <row r="24469" spans="1:6" x14ac:dyDescent="0.25">
      <c r="A24469" s="40"/>
      <c r="F24469" s="509"/>
    </row>
    <row r="24470" spans="1:6" x14ac:dyDescent="0.25">
      <c r="A24470" s="40"/>
      <c r="F24470" s="509"/>
    </row>
    <row r="24471" spans="1:6" x14ac:dyDescent="0.25">
      <c r="A24471" s="40"/>
      <c r="F24471" s="509"/>
    </row>
    <row r="24472" spans="1:6" x14ac:dyDescent="0.25">
      <c r="A24472" s="40"/>
      <c r="F24472" s="509"/>
    </row>
    <row r="24473" spans="1:6" x14ac:dyDescent="0.25">
      <c r="A24473" s="40"/>
      <c r="F24473" s="509"/>
    </row>
    <row r="24474" spans="1:6" x14ac:dyDescent="0.25">
      <c r="A24474" s="40"/>
      <c r="F24474" s="509"/>
    </row>
    <row r="24475" spans="1:6" x14ac:dyDescent="0.25">
      <c r="A24475" s="40"/>
      <c r="F24475" s="509"/>
    </row>
    <row r="24476" spans="1:6" x14ac:dyDescent="0.25">
      <c r="A24476" s="40"/>
      <c r="F24476" s="509"/>
    </row>
    <row r="24477" spans="1:6" x14ac:dyDescent="0.25">
      <c r="A24477" s="40"/>
      <c r="F24477" s="509"/>
    </row>
    <row r="24478" spans="1:6" x14ac:dyDescent="0.25">
      <c r="A24478" s="40"/>
      <c r="F24478" s="509"/>
    </row>
    <row r="24479" spans="1:6" x14ac:dyDescent="0.25">
      <c r="A24479" s="40"/>
      <c r="F24479" s="509"/>
    </row>
    <row r="24480" spans="1:6" x14ac:dyDescent="0.25">
      <c r="A24480" s="40"/>
      <c r="F24480" s="509"/>
    </row>
    <row r="24481" spans="1:6" x14ac:dyDescent="0.25">
      <c r="A24481" s="40"/>
      <c r="F24481" s="509"/>
    </row>
    <row r="24482" spans="1:6" x14ac:dyDescent="0.25">
      <c r="A24482" s="40"/>
      <c r="F24482" s="509"/>
    </row>
    <row r="24483" spans="1:6" x14ac:dyDescent="0.25">
      <c r="A24483" s="40"/>
      <c r="F24483" s="509"/>
    </row>
    <row r="24484" spans="1:6" x14ac:dyDescent="0.25">
      <c r="A24484" s="40"/>
      <c r="F24484" s="509"/>
    </row>
    <row r="24485" spans="1:6" x14ac:dyDescent="0.25">
      <c r="A24485" s="40"/>
      <c r="F24485" s="509"/>
    </row>
    <row r="24486" spans="1:6" x14ac:dyDescent="0.25">
      <c r="A24486" s="40"/>
      <c r="F24486" s="509"/>
    </row>
    <row r="24487" spans="1:6" x14ac:dyDescent="0.25">
      <c r="A24487" s="40"/>
      <c r="F24487" s="509"/>
    </row>
    <row r="24488" spans="1:6" x14ac:dyDescent="0.25">
      <c r="A24488" s="40"/>
      <c r="F24488" s="509"/>
    </row>
    <row r="24489" spans="1:6" x14ac:dyDescent="0.25">
      <c r="A24489" s="40"/>
      <c r="F24489" s="509"/>
    </row>
    <row r="24490" spans="1:6" x14ac:dyDescent="0.25">
      <c r="A24490" s="40"/>
      <c r="F24490" s="509"/>
    </row>
    <row r="24491" spans="1:6" x14ac:dyDescent="0.25">
      <c r="A24491" s="40"/>
      <c r="F24491" s="509"/>
    </row>
    <row r="24492" spans="1:6" x14ac:dyDescent="0.25">
      <c r="A24492" s="40"/>
      <c r="F24492" s="509"/>
    </row>
    <row r="24493" spans="1:6" x14ac:dyDescent="0.25">
      <c r="A24493" s="40"/>
      <c r="F24493" s="509"/>
    </row>
    <row r="24494" spans="1:6" x14ac:dyDescent="0.25">
      <c r="A24494" s="40"/>
      <c r="F24494" s="509"/>
    </row>
    <row r="24495" spans="1:6" x14ac:dyDescent="0.25">
      <c r="A24495" s="40"/>
      <c r="F24495" s="509"/>
    </row>
    <row r="24496" spans="1:6" x14ac:dyDescent="0.25">
      <c r="A24496" s="40"/>
      <c r="F24496" s="509"/>
    </row>
    <row r="24497" spans="1:6" x14ac:dyDescent="0.25">
      <c r="A24497" s="40"/>
      <c r="F24497" s="509"/>
    </row>
    <row r="24498" spans="1:6" x14ac:dyDescent="0.25">
      <c r="A24498" s="40"/>
      <c r="F24498" s="509"/>
    </row>
    <row r="24499" spans="1:6" x14ac:dyDescent="0.25">
      <c r="A24499" s="40"/>
      <c r="F24499" s="509"/>
    </row>
    <row r="24500" spans="1:6" x14ac:dyDescent="0.25">
      <c r="A24500" s="40"/>
      <c r="F24500" s="509"/>
    </row>
    <row r="24501" spans="1:6" x14ac:dyDescent="0.25">
      <c r="A24501" s="40"/>
      <c r="F24501" s="509"/>
    </row>
    <row r="24502" spans="1:6" x14ac:dyDescent="0.25">
      <c r="A24502" s="40"/>
      <c r="F24502" s="509"/>
    </row>
    <row r="24503" spans="1:6" x14ac:dyDescent="0.25">
      <c r="A24503" s="40"/>
      <c r="F24503" s="509"/>
    </row>
    <row r="24504" spans="1:6" x14ac:dyDescent="0.25">
      <c r="A24504" s="40"/>
      <c r="F24504" s="509"/>
    </row>
    <row r="24505" spans="1:6" x14ac:dyDescent="0.25">
      <c r="A24505" s="40"/>
      <c r="F24505" s="509"/>
    </row>
    <row r="24506" spans="1:6" x14ac:dyDescent="0.25">
      <c r="A24506" s="40"/>
      <c r="F24506" s="509"/>
    </row>
    <row r="24507" spans="1:6" x14ac:dyDescent="0.25">
      <c r="A24507" s="40"/>
      <c r="F24507" s="509"/>
    </row>
    <row r="24508" spans="1:6" x14ac:dyDescent="0.25">
      <c r="A24508" s="40"/>
      <c r="F24508" s="509"/>
    </row>
    <row r="24509" spans="1:6" x14ac:dyDescent="0.25">
      <c r="A24509" s="40"/>
      <c r="F24509" s="509"/>
    </row>
    <row r="24510" spans="1:6" x14ac:dyDescent="0.25">
      <c r="A24510" s="40"/>
      <c r="F24510" s="509"/>
    </row>
    <row r="24511" spans="1:6" x14ac:dyDescent="0.25">
      <c r="A24511" s="40"/>
      <c r="F24511" s="509"/>
    </row>
    <row r="24512" spans="1:6" x14ac:dyDescent="0.25">
      <c r="A24512" s="40"/>
      <c r="F24512" s="509"/>
    </row>
    <row r="24513" spans="1:6" x14ac:dyDescent="0.25">
      <c r="A24513" s="40"/>
      <c r="F24513" s="509"/>
    </row>
    <row r="24514" spans="1:6" x14ac:dyDescent="0.25">
      <c r="A24514" s="40"/>
      <c r="F24514" s="509"/>
    </row>
    <row r="24515" spans="1:6" x14ac:dyDescent="0.25">
      <c r="A24515" s="40"/>
      <c r="F24515" s="509"/>
    </row>
    <row r="24516" spans="1:6" x14ac:dyDescent="0.25">
      <c r="A24516" s="40"/>
      <c r="F24516" s="509"/>
    </row>
    <row r="24517" spans="1:6" x14ac:dyDescent="0.25">
      <c r="A24517" s="40"/>
      <c r="F24517" s="509"/>
    </row>
    <row r="24518" spans="1:6" x14ac:dyDescent="0.25">
      <c r="A24518" s="40"/>
      <c r="F24518" s="509"/>
    </row>
    <row r="24519" spans="1:6" x14ac:dyDescent="0.25">
      <c r="A24519" s="40"/>
      <c r="F24519" s="509"/>
    </row>
    <row r="24520" spans="1:6" x14ac:dyDescent="0.25">
      <c r="A24520" s="40"/>
      <c r="F24520" s="509"/>
    </row>
    <row r="24521" spans="1:6" x14ac:dyDescent="0.25">
      <c r="A24521" s="40"/>
      <c r="F24521" s="509"/>
    </row>
    <row r="24522" spans="1:6" x14ac:dyDescent="0.25">
      <c r="A24522" s="40"/>
      <c r="F24522" s="509"/>
    </row>
    <row r="24523" spans="1:6" x14ac:dyDescent="0.25">
      <c r="A24523" s="40"/>
      <c r="F24523" s="509"/>
    </row>
    <row r="24524" spans="1:6" x14ac:dyDescent="0.25">
      <c r="A24524" s="40"/>
      <c r="F24524" s="509"/>
    </row>
    <row r="24525" spans="1:6" x14ac:dyDescent="0.25">
      <c r="A24525" s="40"/>
      <c r="F24525" s="509"/>
    </row>
    <row r="24526" spans="1:6" x14ac:dyDescent="0.25">
      <c r="A24526" s="40"/>
      <c r="F24526" s="509"/>
    </row>
    <row r="24527" spans="1:6" x14ac:dyDescent="0.25">
      <c r="A24527" s="40"/>
      <c r="F24527" s="509"/>
    </row>
    <row r="24528" spans="1:6" x14ac:dyDescent="0.25">
      <c r="A24528" s="40"/>
      <c r="F24528" s="509"/>
    </row>
    <row r="24529" spans="1:6" x14ac:dyDescent="0.25">
      <c r="A24529" s="40"/>
      <c r="F24529" s="509"/>
    </row>
    <row r="24530" spans="1:6" x14ac:dyDescent="0.25">
      <c r="A24530" s="40"/>
      <c r="F24530" s="509"/>
    </row>
    <row r="24531" spans="1:6" x14ac:dyDescent="0.25">
      <c r="A24531" s="40"/>
      <c r="F24531" s="509"/>
    </row>
    <row r="24532" spans="1:6" x14ac:dyDescent="0.25">
      <c r="A24532" s="40"/>
      <c r="F24532" s="509"/>
    </row>
    <row r="24533" spans="1:6" x14ac:dyDescent="0.25">
      <c r="A24533" s="40"/>
      <c r="F24533" s="509"/>
    </row>
    <row r="24534" spans="1:6" x14ac:dyDescent="0.25">
      <c r="A24534" s="40"/>
      <c r="F24534" s="509"/>
    </row>
    <row r="24535" spans="1:6" x14ac:dyDescent="0.25">
      <c r="A24535" s="40"/>
      <c r="F24535" s="509"/>
    </row>
    <row r="24536" spans="1:6" x14ac:dyDescent="0.25">
      <c r="A24536" s="40"/>
      <c r="F24536" s="509"/>
    </row>
    <row r="24537" spans="1:6" x14ac:dyDescent="0.25">
      <c r="A24537" s="40"/>
      <c r="F24537" s="509"/>
    </row>
    <row r="24538" spans="1:6" x14ac:dyDescent="0.25">
      <c r="A24538" s="40"/>
      <c r="F24538" s="509"/>
    </row>
    <row r="24539" spans="1:6" x14ac:dyDescent="0.25">
      <c r="A24539" s="40"/>
      <c r="F24539" s="509"/>
    </row>
    <row r="24540" spans="1:6" x14ac:dyDescent="0.25">
      <c r="A24540" s="40"/>
      <c r="F24540" s="509"/>
    </row>
    <row r="24541" spans="1:6" x14ac:dyDescent="0.25">
      <c r="A24541" s="40"/>
      <c r="F24541" s="509"/>
    </row>
    <row r="24542" spans="1:6" x14ac:dyDescent="0.25">
      <c r="A24542" s="40"/>
      <c r="F24542" s="509"/>
    </row>
    <row r="24543" spans="1:6" x14ac:dyDescent="0.25">
      <c r="A24543" s="40"/>
      <c r="F24543" s="509"/>
    </row>
    <row r="24544" spans="1:6" x14ac:dyDescent="0.25">
      <c r="A24544" s="40"/>
      <c r="F24544" s="509"/>
    </row>
    <row r="24545" spans="1:6" x14ac:dyDescent="0.25">
      <c r="A24545" s="40"/>
      <c r="F24545" s="509"/>
    </row>
    <row r="24546" spans="1:6" x14ac:dyDescent="0.25">
      <c r="A24546" s="40"/>
      <c r="F24546" s="509"/>
    </row>
    <row r="24547" spans="1:6" x14ac:dyDescent="0.25">
      <c r="A24547" s="40"/>
      <c r="F24547" s="509"/>
    </row>
    <row r="24548" spans="1:6" x14ac:dyDescent="0.25">
      <c r="A24548" s="40"/>
      <c r="F24548" s="509"/>
    </row>
    <row r="24549" spans="1:6" x14ac:dyDescent="0.25">
      <c r="A24549" s="40"/>
      <c r="F24549" s="509"/>
    </row>
    <row r="24550" spans="1:6" x14ac:dyDescent="0.25">
      <c r="A24550" s="40"/>
      <c r="F24550" s="509"/>
    </row>
    <row r="24551" spans="1:6" x14ac:dyDescent="0.25">
      <c r="A24551" s="40"/>
      <c r="F24551" s="509"/>
    </row>
    <row r="24552" spans="1:6" x14ac:dyDescent="0.25">
      <c r="A24552" s="40"/>
      <c r="F24552" s="509"/>
    </row>
    <row r="24553" spans="1:6" x14ac:dyDescent="0.25">
      <c r="A24553" s="40"/>
      <c r="F24553" s="509"/>
    </row>
    <row r="24554" spans="1:6" x14ac:dyDescent="0.25">
      <c r="A24554" s="40"/>
      <c r="F24554" s="509"/>
    </row>
    <row r="24555" spans="1:6" x14ac:dyDescent="0.25">
      <c r="A24555" s="40"/>
      <c r="F24555" s="509"/>
    </row>
    <row r="24556" spans="1:6" x14ac:dyDescent="0.25">
      <c r="A24556" s="40"/>
      <c r="F24556" s="509"/>
    </row>
    <row r="24557" spans="1:6" x14ac:dyDescent="0.25">
      <c r="A24557" s="40"/>
      <c r="F24557" s="509"/>
    </row>
    <row r="24558" spans="1:6" x14ac:dyDescent="0.25">
      <c r="A24558" s="40"/>
      <c r="F24558" s="509"/>
    </row>
    <row r="24559" spans="1:6" x14ac:dyDescent="0.25">
      <c r="A24559" s="40"/>
      <c r="F24559" s="509"/>
    </row>
    <row r="24560" spans="1:6" x14ac:dyDescent="0.25">
      <c r="A24560" s="40"/>
      <c r="F24560" s="509"/>
    </row>
    <row r="24561" spans="1:6" x14ac:dyDescent="0.25">
      <c r="A24561" s="40"/>
      <c r="F24561" s="509"/>
    </row>
    <row r="24562" spans="1:6" x14ac:dyDescent="0.25">
      <c r="A24562" s="40"/>
      <c r="F24562" s="509"/>
    </row>
    <row r="24563" spans="1:6" x14ac:dyDescent="0.25">
      <c r="A24563" s="40"/>
      <c r="F24563" s="509"/>
    </row>
    <row r="24564" spans="1:6" x14ac:dyDescent="0.25">
      <c r="A24564" s="40"/>
      <c r="F24564" s="509"/>
    </row>
    <row r="24565" spans="1:6" x14ac:dyDescent="0.25">
      <c r="A24565" s="40"/>
      <c r="F24565" s="509"/>
    </row>
    <row r="24566" spans="1:6" x14ac:dyDescent="0.25">
      <c r="A24566" s="40"/>
      <c r="F24566" s="509"/>
    </row>
    <row r="24567" spans="1:6" x14ac:dyDescent="0.25">
      <c r="A24567" s="40"/>
      <c r="F24567" s="509"/>
    </row>
    <row r="24568" spans="1:6" x14ac:dyDescent="0.25">
      <c r="A24568" s="40"/>
      <c r="F24568" s="509"/>
    </row>
    <row r="24569" spans="1:6" x14ac:dyDescent="0.25">
      <c r="A24569" s="40"/>
      <c r="F24569" s="509"/>
    </row>
    <row r="24570" spans="1:6" x14ac:dyDescent="0.25">
      <c r="A24570" s="40"/>
      <c r="F24570" s="509"/>
    </row>
    <row r="24571" spans="1:6" x14ac:dyDescent="0.25">
      <c r="A24571" s="40"/>
      <c r="F24571" s="509"/>
    </row>
    <row r="24572" spans="1:6" x14ac:dyDescent="0.25">
      <c r="A24572" s="40"/>
      <c r="F24572" s="509"/>
    </row>
    <row r="24573" spans="1:6" x14ac:dyDescent="0.25">
      <c r="A24573" s="40"/>
      <c r="F24573" s="509"/>
    </row>
    <row r="24574" spans="1:6" x14ac:dyDescent="0.25">
      <c r="A24574" s="40"/>
      <c r="F24574" s="509"/>
    </row>
    <row r="24575" spans="1:6" x14ac:dyDescent="0.25">
      <c r="A24575" s="40"/>
      <c r="F24575" s="509"/>
    </row>
    <row r="24576" spans="1:6" x14ac:dyDescent="0.25">
      <c r="A24576" s="40"/>
      <c r="F24576" s="509"/>
    </row>
    <row r="24577" spans="1:6" x14ac:dyDescent="0.25">
      <c r="A24577" s="40"/>
      <c r="F24577" s="509"/>
    </row>
    <row r="24578" spans="1:6" x14ac:dyDescent="0.25">
      <c r="A24578" s="40"/>
      <c r="F24578" s="509"/>
    </row>
    <row r="24579" spans="1:6" x14ac:dyDescent="0.25">
      <c r="A24579" s="40"/>
      <c r="F24579" s="509"/>
    </row>
    <row r="24580" spans="1:6" x14ac:dyDescent="0.25">
      <c r="A24580" s="40"/>
      <c r="F24580" s="509"/>
    </row>
    <row r="24581" spans="1:6" x14ac:dyDescent="0.25">
      <c r="A24581" s="40"/>
      <c r="F24581" s="509"/>
    </row>
    <row r="24582" spans="1:6" x14ac:dyDescent="0.25">
      <c r="A24582" s="40"/>
      <c r="F24582" s="509"/>
    </row>
    <row r="24583" spans="1:6" x14ac:dyDescent="0.25">
      <c r="A24583" s="40"/>
      <c r="F24583" s="509"/>
    </row>
    <row r="24584" spans="1:6" x14ac:dyDescent="0.25">
      <c r="A24584" s="40"/>
      <c r="F24584" s="509"/>
    </row>
    <row r="24585" spans="1:6" x14ac:dyDescent="0.25">
      <c r="A24585" s="40"/>
      <c r="F24585" s="509"/>
    </row>
    <row r="24586" spans="1:6" x14ac:dyDescent="0.25">
      <c r="A24586" s="40"/>
      <c r="F24586" s="509"/>
    </row>
    <row r="24587" spans="1:6" x14ac:dyDescent="0.25">
      <c r="A24587" s="40"/>
      <c r="F24587" s="509"/>
    </row>
    <row r="24588" spans="1:6" x14ac:dyDescent="0.25">
      <c r="A24588" s="40"/>
      <c r="F24588" s="509"/>
    </row>
    <row r="24589" spans="1:6" x14ac:dyDescent="0.25">
      <c r="A24589" s="40"/>
      <c r="F24589" s="509"/>
    </row>
    <row r="24590" spans="1:6" x14ac:dyDescent="0.25">
      <c r="A24590" s="40"/>
      <c r="F24590" s="509"/>
    </row>
    <row r="24591" spans="1:6" x14ac:dyDescent="0.25">
      <c r="A24591" s="40"/>
      <c r="F24591" s="509"/>
    </row>
    <row r="24592" spans="1:6" x14ac:dyDescent="0.25">
      <c r="A24592" s="40"/>
      <c r="F24592" s="509"/>
    </row>
    <row r="24593" spans="1:6" x14ac:dyDescent="0.25">
      <c r="A24593" s="40"/>
      <c r="F24593" s="509"/>
    </row>
    <row r="24594" spans="1:6" x14ac:dyDescent="0.25">
      <c r="A24594" s="40"/>
      <c r="F24594" s="509"/>
    </row>
    <row r="24595" spans="1:6" x14ac:dyDescent="0.25">
      <c r="A24595" s="40"/>
      <c r="F24595" s="509"/>
    </row>
    <row r="24596" spans="1:6" x14ac:dyDescent="0.25">
      <c r="A24596" s="40"/>
      <c r="F24596" s="509"/>
    </row>
    <row r="24597" spans="1:6" x14ac:dyDescent="0.25">
      <c r="A24597" s="40"/>
      <c r="F24597" s="509"/>
    </row>
    <row r="24598" spans="1:6" x14ac:dyDescent="0.25">
      <c r="A24598" s="40"/>
      <c r="F24598" s="509"/>
    </row>
    <row r="24599" spans="1:6" x14ac:dyDescent="0.25">
      <c r="A24599" s="40"/>
      <c r="F24599" s="509"/>
    </row>
    <row r="24600" spans="1:6" x14ac:dyDescent="0.25">
      <c r="A24600" s="40"/>
      <c r="F24600" s="509"/>
    </row>
    <row r="24601" spans="1:6" x14ac:dyDescent="0.25">
      <c r="A24601" s="40"/>
      <c r="F24601" s="509"/>
    </row>
    <row r="24602" spans="1:6" x14ac:dyDescent="0.25">
      <c r="A24602" s="40"/>
      <c r="F24602" s="509"/>
    </row>
    <row r="24603" spans="1:6" x14ac:dyDescent="0.25">
      <c r="A24603" s="40"/>
      <c r="F24603" s="509"/>
    </row>
    <row r="24604" spans="1:6" x14ac:dyDescent="0.25">
      <c r="A24604" s="40"/>
      <c r="F24604" s="509"/>
    </row>
    <row r="24605" spans="1:6" x14ac:dyDescent="0.25">
      <c r="A24605" s="40"/>
      <c r="F24605" s="509"/>
    </row>
    <row r="24606" spans="1:6" x14ac:dyDescent="0.25">
      <c r="A24606" s="40"/>
      <c r="F24606" s="509"/>
    </row>
    <row r="24607" spans="1:6" x14ac:dyDescent="0.25">
      <c r="A24607" s="40"/>
      <c r="F24607" s="509"/>
    </row>
    <row r="24608" spans="1:6" x14ac:dyDescent="0.25">
      <c r="A24608" s="40"/>
      <c r="F24608" s="509"/>
    </row>
    <row r="24609" spans="1:6" x14ac:dyDescent="0.25">
      <c r="A24609" s="40"/>
      <c r="F24609" s="509"/>
    </row>
    <row r="24610" spans="1:6" x14ac:dyDescent="0.25">
      <c r="A24610" s="40"/>
      <c r="F24610" s="509"/>
    </row>
    <row r="24611" spans="1:6" x14ac:dyDescent="0.25">
      <c r="A24611" s="40"/>
      <c r="F24611" s="509"/>
    </row>
    <row r="24612" spans="1:6" x14ac:dyDescent="0.25">
      <c r="A24612" s="40"/>
      <c r="F24612" s="509"/>
    </row>
    <row r="24613" spans="1:6" x14ac:dyDescent="0.25">
      <c r="A24613" s="40"/>
      <c r="F24613" s="509"/>
    </row>
    <row r="24614" spans="1:6" x14ac:dyDescent="0.25">
      <c r="A24614" s="40"/>
      <c r="F24614" s="509"/>
    </row>
    <row r="24615" spans="1:6" x14ac:dyDescent="0.25">
      <c r="A24615" s="40"/>
      <c r="F24615" s="509"/>
    </row>
    <row r="24616" spans="1:6" x14ac:dyDescent="0.25">
      <c r="A24616" s="40"/>
      <c r="F24616" s="509"/>
    </row>
    <row r="24617" spans="1:6" x14ac:dyDescent="0.25">
      <c r="A24617" s="40"/>
      <c r="F24617" s="509"/>
    </row>
    <row r="24618" spans="1:6" x14ac:dyDescent="0.25">
      <c r="A24618" s="40"/>
      <c r="F24618" s="509"/>
    </row>
    <row r="24619" spans="1:6" x14ac:dyDescent="0.25">
      <c r="A24619" s="40"/>
      <c r="F24619" s="509"/>
    </row>
    <row r="24620" spans="1:6" x14ac:dyDescent="0.25">
      <c r="A24620" s="40"/>
      <c r="F24620" s="509"/>
    </row>
    <row r="24621" spans="1:6" x14ac:dyDescent="0.25">
      <c r="A24621" s="40"/>
      <c r="F24621" s="509"/>
    </row>
    <row r="24622" spans="1:6" x14ac:dyDescent="0.25">
      <c r="A24622" s="40"/>
      <c r="F24622" s="509"/>
    </row>
    <row r="24623" spans="1:6" x14ac:dyDescent="0.25">
      <c r="A24623" s="40"/>
      <c r="F24623" s="509"/>
    </row>
    <row r="24624" spans="1:6" x14ac:dyDescent="0.25">
      <c r="A24624" s="40"/>
      <c r="F24624" s="509"/>
    </row>
    <row r="24625" spans="1:6" x14ac:dyDescent="0.25">
      <c r="A24625" s="40"/>
      <c r="F24625" s="509"/>
    </row>
    <row r="24626" spans="1:6" x14ac:dyDescent="0.25">
      <c r="A24626" s="40"/>
      <c r="F24626" s="509"/>
    </row>
    <row r="24627" spans="1:6" x14ac:dyDescent="0.25">
      <c r="A24627" s="40"/>
      <c r="F24627" s="509"/>
    </row>
    <row r="24628" spans="1:6" x14ac:dyDescent="0.25">
      <c r="A24628" s="40"/>
      <c r="F24628" s="509"/>
    </row>
    <row r="24629" spans="1:6" x14ac:dyDescent="0.25">
      <c r="A24629" s="40"/>
      <c r="F24629" s="509"/>
    </row>
    <row r="24630" spans="1:6" x14ac:dyDescent="0.25">
      <c r="A24630" s="40"/>
      <c r="F24630" s="509"/>
    </row>
    <row r="24631" spans="1:6" x14ac:dyDescent="0.25">
      <c r="A24631" s="40"/>
      <c r="F24631" s="509"/>
    </row>
    <row r="24632" spans="1:6" x14ac:dyDescent="0.25">
      <c r="A24632" s="40"/>
      <c r="F24632" s="509"/>
    </row>
    <row r="24633" spans="1:6" x14ac:dyDescent="0.25">
      <c r="A24633" s="40"/>
      <c r="F24633" s="509"/>
    </row>
    <row r="24634" spans="1:6" x14ac:dyDescent="0.25">
      <c r="A24634" s="40"/>
      <c r="F24634" s="509"/>
    </row>
    <row r="24635" spans="1:6" x14ac:dyDescent="0.25">
      <c r="A24635" s="40"/>
      <c r="F24635" s="509"/>
    </row>
    <row r="24636" spans="1:6" x14ac:dyDescent="0.25">
      <c r="A24636" s="40"/>
      <c r="F24636" s="509"/>
    </row>
    <row r="24637" spans="1:6" x14ac:dyDescent="0.25">
      <c r="A24637" s="40"/>
      <c r="F24637" s="509"/>
    </row>
    <row r="24638" spans="1:6" x14ac:dyDescent="0.25">
      <c r="A24638" s="40"/>
      <c r="F24638" s="509"/>
    </row>
    <row r="24639" spans="1:6" x14ac:dyDescent="0.25">
      <c r="A24639" s="40"/>
      <c r="F24639" s="509"/>
    </row>
    <row r="24640" spans="1:6" x14ac:dyDescent="0.25">
      <c r="A24640" s="40"/>
      <c r="F24640" s="509"/>
    </row>
    <row r="24641" spans="1:6" x14ac:dyDescent="0.25">
      <c r="A24641" s="40"/>
      <c r="F24641" s="509"/>
    </row>
    <row r="24642" spans="1:6" x14ac:dyDescent="0.25">
      <c r="A24642" s="40"/>
      <c r="F24642" s="509"/>
    </row>
    <row r="24643" spans="1:6" x14ac:dyDescent="0.25">
      <c r="A24643" s="40"/>
      <c r="F24643" s="509"/>
    </row>
    <row r="24644" spans="1:6" x14ac:dyDescent="0.25">
      <c r="A24644" s="40"/>
      <c r="F24644" s="509"/>
    </row>
    <row r="24645" spans="1:6" x14ac:dyDescent="0.25">
      <c r="A24645" s="40"/>
      <c r="F24645" s="509"/>
    </row>
    <row r="24646" spans="1:6" x14ac:dyDescent="0.25">
      <c r="A24646" s="40"/>
      <c r="F24646" s="509"/>
    </row>
    <row r="24647" spans="1:6" x14ac:dyDescent="0.25">
      <c r="A24647" s="40"/>
      <c r="F24647" s="509"/>
    </row>
    <row r="24648" spans="1:6" x14ac:dyDescent="0.25">
      <c r="A24648" s="40"/>
      <c r="F24648" s="509"/>
    </row>
    <row r="24649" spans="1:6" x14ac:dyDescent="0.25">
      <c r="A24649" s="40"/>
      <c r="F24649" s="509"/>
    </row>
    <row r="24650" spans="1:6" x14ac:dyDescent="0.25">
      <c r="A24650" s="40"/>
      <c r="F24650" s="509"/>
    </row>
    <row r="24651" spans="1:6" x14ac:dyDescent="0.25">
      <c r="A24651" s="40"/>
      <c r="F24651" s="509"/>
    </row>
    <row r="24652" spans="1:6" x14ac:dyDescent="0.25">
      <c r="A24652" s="40"/>
      <c r="F24652" s="509"/>
    </row>
    <row r="24653" spans="1:6" x14ac:dyDescent="0.25">
      <c r="A24653" s="40"/>
      <c r="F24653" s="509"/>
    </row>
    <row r="24654" spans="1:6" x14ac:dyDescent="0.25">
      <c r="A24654" s="40"/>
      <c r="F24654" s="509"/>
    </row>
    <row r="24655" spans="1:6" x14ac:dyDescent="0.25">
      <c r="A24655" s="40"/>
      <c r="F24655" s="509"/>
    </row>
    <row r="24656" spans="1:6" x14ac:dyDescent="0.25">
      <c r="A24656" s="40"/>
      <c r="F24656" s="509"/>
    </row>
    <row r="24657" spans="1:6" x14ac:dyDescent="0.25">
      <c r="A24657" s="40"/>
      <c r="F24657" s="509"/>
    </row>
    <row r="24658" spans="1:6" x14ac:dyDescent="0.25">
      <c r="A24658" s="40"/>
      <c r="F24658" s="509"/>
    </row>
    <row r="24659" spans="1:6" x14ac:dyDescent="0.25">
      <c r="A24659" s="40"/>
      <c r="F24659" s="509"/>
    </row>
    <row r="24660" spans="1:6" x14ac:dyDescent="0.25">
      <c r="A24660" s="40"/>
      <c r="F24660" s="509"/>
    </row>
    <row r="24661" spans="1:6" x14ac:dyDescent="0.25">
      <c r="A24661" s="40"/>
      <c r="F24661" s="509"/>
    </row>
    <row r="24662" spans="1:6" x14ac:dyDescent="0.25">
      <c r="A24662" s="40"/>
      <c r="F24662" s="509"/>
    </row>
    <row r="24663" spans="1:6" x14ac:dyDescent="0.25">
      <c r="A24663" s="40"/>
      <c r="F24663" s="509"/>
    </row>
    <row r="24664" spans="1:6" x14ac:dyDescent="0.25">
      <c r="A24664" s="40"/>
      <c r="F24664" s="509"/>
    </row>
    <row r="24665" spans="1:6" x14ac:dyDescent="0.25">
      <c r="A24665" s="40"/>
      <c r="F24665" s="509"/>
    </row>
    <row r="24666" spans="1:6" x14ac:dyDescent="0.25">
      <c r="A24666" s="40"/>
      <c r="F24666" s="509"/>
    </row>
    <row r="24667" spans="1:6" x14ac:dyDescent="0.25">
      <c r="A24667" s="40"/>
      <c r="F24667" s="509"/>
    </row>
    <row r="24668" spans="1:6" x14ac:dyDescent="0.25">
      <c r="A24668" s="40"/>
      <c r="F24668" s="509"/>
    </row>
    <row r="24669" spans="1:6" x14ac:dyDescent="0.25">
      <c r="A24669" s="40"/>
      <c r="F24669" s="509"/>
    </row>
    <row r="24670" spans="1:6" x14ac:dyDescent="0.25">
      <c r="A24670" s="40"/>
      <c r="F24670" s="509"/>
    </row>
    <row r="24671" spans="1:6" x14ac:dyDescent="0.25">
      <c r="A24671" s="40"/>
      <c r="F24671" s="509"/>
    </row>
    <row r="24672" spans="1:6" x14ac:dyDescent="0.25">
      <c r="A24672" s="40"/>
      <c r="F24672" s="509"/>
    </row>
    <row r="24673" spans="1:6" x14ac:dyDescent="0.25">
      <c r="A24673" s="40"/>
      <c r="F24673" s="509"/>
    </row>
    <row r="24674" spans="1:6" x14ac:dyDescent="0.25">
      <c r="A24674" s="40"/>
      <c r="F24674" s="509"/>
    </row>
    <row r="24675" spans="1:6" x14ac:dyDescent="0.25">
      <c r="A24675" s="40"/>
      <c r="F24675" s="509"/>
    </row>
    <row r="24676" spans="1:6" x14ac:dyDescent="0.25">
      <c r="A24676" s="40"/>
      <c r="F24676" s="509"/>
    </row>
    <row r="24677" spans="1:6" x14ac:dyDescent="0.25">
      <c r="A24677" s="40"/>
      <c r="F24677" s="509"/>
    </row>
    <row r="24678" spans="1:6" x14ac:dyDescent="0.25">
      <c r="A24678" s="40"/>
      <c r="F24678" s="509"/>
    </row>
    <row r="24679" spans="1:6" x14ac:dyDescent="0.25">
      <c r="A24679" s="40"/>
      <c r="F24679" s="509"/>
    </row>
    <row r="24680" spans="1:6" x14ac:dyDescent="0.25">
      <c r="A24680" s="40"/>
      <c r="F24680" s="509"/>
    </row>
    <row r="24681" spans="1:6" x14ac:dyDescent="0.25">
      <c r="A24681" s="40"/>
      <c r="F24681" s="509"/>
    </row>
    <row r="24682" spans="1:6" x14ac:dyDescent="0.25">
      <c r="A24682" s="40"/>
      <c r="F24682" s="509"/>
    </row>
    <row r="24683" spans="1:6" x14ac:dyDescent="0.25">
      <c r="A24683" s="40"/>
      <c r="F24683" s="509"/>
    </row>
    <row r="24684" spans="1:6" x14ac:dyDescent="0.25">
      <c r="A24684" s="40"/>
      <c r="F24684" s="509"/>
    </row>
    <row r="24685" spans="1:6" x14ac:dyDescent="0.25">
      <c r="A24685" s="40"/>
      <c r="F24685" s="509"/>
    </row>
    <row r="24686" spans="1:6" x14ac:dyDescent="0.25">
      <c r="A24686" s="40"/>
      <c r="F24686" s="509"/>
    </row>
    <row r="24687" spans="1:6" x14ac:dyDescent="0.25">
      <c r="A24687" s="40"/>
      <c r="F24687" s="509"/>
    </row>
    <row r="24688" spans="1:6" x14ac:dyDescent="0.25">
      <c r="A24688" s="40"/>
      <c r="F24688" s="509"/>
    </row>
    <row r="24689" spans="1:6" x14ac:dyDescent="0.25">
      <c r="A24689" s="40"/>
      <c r="F24689" s="509"/>
    </row>
    <row r="24690" spans="1:6" x14ac:dyDescent="0.25">
      <c r="A24690" s="40"/>
      <c r="F24690" s="509"/>
    </row>
    <row r="24691" spans="1:6" x14ac:dyDescent="0.25">
      <c r="A24691" s="40"/>
      <c r="F24691" s="509"/>
    </row>
    <row r="24692" spans="1:6" x14ac:dyDescent="0.25">
      <c r="A24692" s="40"/>
      <c r="F24692" s="509"/>
    </row>
    <row r="24693" spans="1:6" x14ac:dyDescent="0.25">
      <c r="A24693" s="40"/>
      <c r="F24693" s="509"/>
    </row>
    <row r="24694" spans="1:6" x14ac:dyDescent="0.25">
      <c r="A24694" s="40"/>
      <c r="F24694" s="509"/>
    </row>
    <row r="24695" spans="1:6" x14ac:dyDescent="0.25">
      <c r="A24695" s="40"/>
      <c r="F24695" s="509"/>
    </row>
    <row r="24696" spans="1:6" x14ac:dyDescent="0.25">
      <c r="A24696" s="40"/>
      <c r="F24696" s="509"/>
    </row>
    <row r="24697" spans="1:6" x14ac:dyDescent="0.25">
      <c r="A24697" s="40"/>
      <c r="F24697" s="509"/>
    </row>
    <row r="24698" spans="1:6" x14ac:dyDescent="0.25">
      <c r="A24698" s="40"/>
      <c r="F24698" s="509"/>
    </row>
    <row r="24699" spans="1:6" x14ac:dyDescent="0.25">
      <c r="A24699" s="40"/>
      <c r="F24699" s="509"/>
    </row>
    <row r="24700" spans="1:6" x14ac:dyDescent="0.25">
      <c r="A24700" s="40"/>
      <c r="F24700" s="509"/>
    </row>
    <row r="24701" spans="1:6" x14ac:dyDescent="0.25">
      <c r="A24701" s="40"/>
      <c r="F24701" s="509"/>
    </row>
    <row r="24702" spans="1:6" x14ac:dyDescent="0.25">
      <c r="A24702" s="40"/>
      <c r="F24702" s="509"/>
    </row>
    <row r="24703" spans="1:6" x14ac:dyDescent="0.25">
      <c r="A24703" s="40"/>
      <c r="F24703" s="509"/>
    </row>
    <row r="24704" spans="1:6" x14ac:dyDescent="0.25">
      <c r="A24704" s="40"/>
      <c r="F24704" s="509"/>
    </row>
    <row r="24705" spans="1:6" x14ac:dyDescent="0.25">
      <c r="A24705" s="40"/>
      <c r="F24705" s="509"/>
    </row>
    <row r="24706" spans="1:6" x14ac:dyDescent="0.25">
      <c r="A24706" s="40"/>
      <c r="F24706" s="509"/>
    </row>
    <row r="24707" spans="1:6" x14ac:dyDescent="0.25">
      <c r="A24707" s="40"/>
      <c r="F24707" s="509"/>
    </row>
    <row r="24708" spans="1:6" x14ac:dyDescent="0.25">
      <c r="A24708" s="40"/>
      <c r="F24708" s="509"/>
    </row>
    <row r="24709" spans="1:6" x14ac:dyDescent="0.25">
      <c r="A24709" s="40"/>
      <c r="F24709" s="509"/>
    </row>
    <row r="24710" spans="1:6" x14ac:dyDescent="0.25">
      <c r="A24710" s="40"/>
      <c r="F24710" s="509"/>
    </row>
    <row r="24711" spans="1:6" x14ac:dyDescent="0.25">
      <c r="A24711" s="40"/>
      <c r="F24711" s="509"/>
    </row>
    <row r="24712" spans="1:6" x14ac:dyDescent="0.25">
      <c r="A24712" s="40"/>
      <c r="F24712" s="509"/>
    </row>
    <row r="24713" spans="1:6" x14ac:dyDescent="0.25">
      <c r="A24713" s="40"/>
      <c r="F24713" s="509"/>
    </row>
    <row r="24714" spans="1:6" x14ac:dyDescent="0.25">
      <c r="A24714" s="40"/>
      <c r="F24714" s="509"/>
    </row>
    <row r="24715" spans="1:6" x14ac:dyDescent="0.25">
      <c r="A24715" s="40"/>
      <c r="F24715" s="509"/>
    </row>
    <row r="24716" spans="1:6" x14ac:dyDescent="0.25">
      <c r="A24716" s="40"/>
      <c r="F24716" s="509"/>
    </row>
    <row r="24717" spans="1:6" x14ac:dyDescent="0.25">
      <c r="A24717" s="40"/>
      <c r="F24717" s="509"/>
    </row>
    <row r="24718" spans="1:6" x14ac:dyDescent="0.25">
      <c r="A24718" s="40"/>
      <c r="F24718" s="509"/>
    </row>
    <row r="24719" spans="1:6" x14ac:dyDescent="0.25">
      <c r="A24719" s="40"/>
      <c r="F24719" s="509"/>
    </row>
    <row r="24720" spans="1:6" x14ac:dyDescent="0.25">
      <c r="A24720" s="40"/>
      <c r="F24720" s="509"/>
    </row>
    <row r="24721" spans="1:6" x14ac:dyDescent="0.25">
      <c r="A24721" s="40"/>
      <c r="F24721" s="509"/>
    </row>
    <row r="24722" spans="1:6" x14ac:dyDescent="0.25">
      <c r="A24722" s="40"/>
      <c r="F24722" s="509"/>
    </row>
    <row r="24723" spans="1:6" x14ac:dyDescent="0.25">
      <c r="A24723" s="40"/>
      <c r="F24723" s="509"/>
    </row>
    <row r="24724" spans="1:6" x14ac:dyDescent="0.25">
      <c r="A24724" s="40"/>
      <c r="F24724" s="509"/>
    </row>
    <row r="24725" spans="1:6" x14ac:dyDescent="0.25">
      <c r="A24725" s="40"/>
      <c r="F24725" s="509"/>
    </row>
    <row r="24726" spans="1:6" x14ac:dyDescent="0.25">
      <c r="A24726" s="40"/>
      <c r="F24726" s="509"/>
    </row>
    <row r="24727" spans="1:6" x14ac:dyDescent="0.25">
      <c r="A24727" s="40"/>
      <c r="F24727" s="509"/>
    </row>
    <row r="24728" spans="1:6" x14ac:dyDescent="0.25">
      <c r="A24728" s="40"/>
      <c r="F24728" s="509"/>
    </row>
    <row r="24729" spans="1:6" x14ac:dyDescent="0.25">
      <c r="A24729" s="40"/>
      <c r="F24729" s="509"/>
    </row>
    <row r="24730" spans="1:6" x14ac:dyDescent="0.25">
      <c r="A24730" s="40"/>
      <c r="F24730" s="509"/>
    </row>
    <row r="24731" spans="1:6" x14ac:dyDescent="0.25">
      <c r="A24731" s="40"/>
      <c r="F24731" s="509"/>
    </row>
    <row r="24732" spans="1:6" x14ac:dyDescent="0.25">
      <c r="A24732" s="40"/>
      <c r="F24732" s="509"/>
    </row>
    <row r="24733" spans="1:6" x14ac:dyDescent="0.25">
      <c r="A24733" s="40"/>
      <c r="F24733" s="509"/>
    </row>
    <row r="24734" spans="1:6" x14ac:dyDescent="0.25">
      <c r="A24734" s="40"/>
      <c r="F24734" s="509"/>
    </row>
    <row r="24735" spans="1:6" x14ac:dyDescent="0.25">
      <c r="A24735" s="40"/>
      <c r="F24735" s="509"/>
    </row>
    <row r="24736" spans="1:6" x14ac:dyDescent="0.25">
      <c r="A24736" s="40"/>
      <c r="F24736" s="509"/>
    </row>
    <row r="24737" spans="1:6" x14ac:dyDescent="0.25">
      <c r="A24737" s="40"/>
      <c r="F24737" s="509"/>
    </row>
    <row r="24738" spans="1:6" x14ac:dyDescent="0.25">
      <c r="A24738" s="40"/>
      <c r="F24738" s="509"/>
    </row>
    <row r="24739" spans="1:6" x14ac:dyDescent="0.25">
      <c r="A24739" s="40"/>
      <c r="F24739" s="509"/>
    </row>
    <row r="24740" spans="1:6" x14ac:dyDescent="0.25">
      <c r="A24740" s="40"/>
      <c r="F24740" s="509"/>
    </row>
    <row r="24741" spans="1:6" x14ac:dyDescent="0.25">
      <c r="A24741" s="40"/>
      <c r="F24741" s="509"/>
    </row>
    <row r="24742" spans="1:6" x14ac:dyDescent="0.25">
      <c r="A24742" s="40"/>
      <c r="F24742" s="509"/>
    </row>
    <row r="24743" spans="1:6" x14ac:dyDescent="0.25">
      <c r="A24743" s="40"/>
      <c r="F24743" s="509"/>
    </row>
    <row r="24744" spans="1:6" x14ac:dyDescent="0.25">
      <c r="A24744" s="40"/>
      <c r="F24744" s="509"/>
    </row>
    <row r="24745" spans="1:6" x14ac:dyDescent="0.25">
      <c r="A24745" s="40"/>
      <c r="F24745" s="509"/>
    </row>
    <row r="24746" spans="1:6" x14ac:dyDescent="0.25">
      <c r="A24746" s="40"/>
      <c r="F24746" s="509"/>
    </row>
    <row r="24747" spans="1:6" x14ac:dyDescent="0.25">
      <c r="A24747" s="40"/>
      <c r="F24747" s="509"/>
    </row>
    <row r="24748" spans="1:6" x14ac:dyDescent="0.25">
      <c r="A24748" s="40"/>
      <c r="F24748" s="509"/>
    </row>
    <row r="24749" spans="1:6" x14ac:dyDescent="0.25">
      <c r="A24749" s="40"/>
      <c r="F24749" s="509"/>
    </row>
    <row r="24750" spans="1:6" x14ac:dyDescent="0.25">
      <c r="A24750" s="40"/>
      <c r="F24750" s="509"/>
    </row>
    <row r="24751" spans="1:6" x14ac:dyDescent="0.25">
      <c r="A24751" s="40"/>
      <c r="F24751" s="509"/>
    </row>
    <row r="24752" spans="1:6" x14ac:dyDescent="0.25">
      <c r="A24752" s="40"/>
      <c r="F24752" s="509"/>
    </row>
    <row r="24753" spans="1:6" x14ac:dyDescent="0.25">
      <c r="A24753" s="40"/>
      <c r="F24753" s="509"/>
    </row>
    <row r="24754" spans="1:6" x14ac:dyDescent="0.25">
      <c r="A24754" s="40"/>
      <c r="F24754" s="509"/>
    </row>
    <row r="24755" spans="1:6" x14ac:dyDescent="0.25">
      <c r="A24755" s="40"/>
      <c r="F24755" s="509"/>
    </row>
    <row r="24756" spans="1:6" x14ac:dyDescent="0.25">
      <c r="A24756" s="40"/>
      <c r="F24756" s="509"/>
    </row>
    <row r="24757" spans="1:6" x14ac:dyDescent="0.25">
      <c r="A24757" s="40"/>
      <c r="F24757" s="509"/>
    </row>
    <row r="24758" spans="1:6" x14ac:dyDescent="0.25">
      <c r="A24758" s="40"/>
      <c r="F24758" s="509"/>
    </row>
    <row r="24759" spans="1:6" x14ac:dyDescent="0.25">
      <c r="A24759" s="40"/>
      <c r="F24759" s="509"/>
    </row>
    <row r="24760" spans="1:6" x14ac:dyDescent="0.25">
      <c r="A24760" s="40"/>
      <c r="F24760" s="509"/>
    </row>
    <row r="24761" spans="1:6" x14ac:dyDescent="0.25">
      <c r="A24761" s="40"/>
      <c r="F24761" s="509"/>
    </row>
    <row r="24762" spans="1:6" x14ac:dyDescent="0.25">
      <c r="A24762" s="40"/>
      <c r="F24762" s="509"/>
    </row>
    <row r="24763" spans="1:6" x14ac:dyDescent="0.25">
      <c r="A24763" s="40"/>
      <c r="F24763" s="509"/>
    </row>
    <row r="24764" spans="1:6" x14ac:dyDescent="0.25">
      <c r="A24764" s="40"/>
      <c r="F24764" s="509"/>
    </row>
    <row r="24765" spans="1:6" x14ac:dyDescent="0.25">
      <c r="A24765" s="40"/>
      <c r="F24765" s="509"/>
    </row>
    <row r="24766" spans="1:6" x14ac:dyDescent="0.25">
      <c r="A24766" s="40"/>
      <c r="F24766" s="509"/>
    </row>
    <row r="24767" spans="1:6" x14ac:dyDescent="0.25">
      <c r="A24767" s="40"/>
      <c r="F24767" s="509"/>
    </row>
    <row r="24768" spans="1:6" x14ac:dyDescent="0.25">
      <c r="A24768" s="40"/>
      <c r="F24768" s="509"/>
    </row>
    <row r="24769" spans="1:6" x14ac:dyDescent="0.25">
      <c r="A24769" s="40"/>
      <c r="F24769" s="509"/>
    </row>
    <row r="24770" spans="1:6" x14ac:dyDescent="0.25">
      <c r="A24770" s="40"/>
      <c r="F24770" s="509"/>
    </row>
    <row r="24771" spans="1:6" x14ac:dyDescent="0.25">
      <c r="A24771" s="40"/>
      <c r="F24771" s="509"/>
    </row>
    <row r="24772" spans="1:6" x14ac:dyDescent="0.25">
      <c r="A24772" s="40"/>
      <c r="F24772" s="509"/>
    </row>
    <row r="24773" spans="1:6" x14ac:dyDescent="0.25">
      <c r="A24773" s="40"/>
      <c r="F24773" s="509"/>
    </row>
    <row r="24774" spans="1:6" x14ac:dyDescent="0.25">
      <c r="A24774" s="40"/>
      <c r="F24774" s="509"/>
    </row>
    <row r="24775" spans="1:6" x14ac:dyDescent="0.25">
      <c r="A24775" s="40"/>
      <c r="F24775" s="509"/>
    </row>
    <row r="24776" spans="1:6" x14ac:dyDescent="0.25">
      <c r="A24776" s="40"/>
      <c r="F24776" s="509"/>
    </row>
    <row r="24777" spans="1:6" x14ac:dyDescent="0.25">
      <c r="A24777" s="40"/>
      <c r="F24777" s="509"/>
    </row>
    <row r="24778" spans="1:6" x14ac:dyDescent="0.25">
      <c r="A24778" s="40"/>
      <c r="F24778" s="509"/>
    </row>
    <row r="24779" spans="1:6" x14ac:dyDescent="0.25">
      <c r="A24779" s="40"/>
      <c r="F24779" s="509"/>
    </row>
    <row r="24780" spans="1:6" x14ac:dyDescent="0.25">
      <c r="A24780" s="40"/>
      <c r="F24780" s="509"/>
    </row>
    <row r="24781" spans="1:6" x14ac:dyDescent="0.25">
      <c r="A24781" s="40"/>
      <c r="F24781" s="509"/>
    </row>
    <row r="24782" spans="1:6" x14ac:dyDescent="0.25">
      <c r="A24782" s="40"/>
      <c r="F24782" s="509"/>
    </row>
    <row r="24783" spans="1:6" x14ac:dyDescent="0.25">
      <c r="A24783" s="40"/>
      <c r="F24783" s="509"/>
    </row>
    <row r="24784" spans="1:6" x14ac:dyDescent="0.25">
      <c r="A24784" s="40"/>
      <c r="F24784" s="509"/>
    </row>
    <row r="24785" spans="1:6" x14ac:dyDescent="0.25">
      <c r="A24785" s="40"/>
      <c r="F24785" s="509"/>
    </row>
    <row r="24786" spans="1:6" x14ac:dyDescent="0.25">
      <c r="A24786" s="40"/>
      <c r="F24786" s="509"/>
    </row>
    <row r="24787" spans="1:6" x14ac:dyDescent="0.25">
      <c r="A24787" s="40"/>
      <c r="F24787" s="509"/>
    </row>
    <row r="24788" spans="1:6" x14ac:dyDescent="0.25">
      <c r="A24788" s="40"/>
      <c r="F24788" s="509"/>
    </row>
    <row r="24789" spans="1:6" x14ac:dyDescent="0.25">
      <c r="A24789" s="40"/>
      <c r="F24789" s="509"/>
    </row>
    <row r="24790" spans="1:6" x14ac:dyDescent="0.25">
      <c r="A24790" s="40"/>
      <c r="F24790" s="509"/>
    </row>
    <row r="24791" spans="1:6" x14ac:dyDescent="0.25">
      <c r="A24791" s="40"/>
      <c r="F24791" s="509"/>
    </row>
    <row r="24792" spans="1:6" x14ac:dyDescent="0.25">
      <c r="A24792" s="40"/>
      <c r="F24792" s="509"/>
    </row>
    <row r="24793" spans="1:6" x14ac:dyDescent="0.25">
      <c r="A24793" s="40"/>
      <c r="F24793" s="509"/>
    </row>
    <row r="24794" spans="1:6" x14ac:dyDescent="0.25">
      <c r="A24794" s="40"/>
      <c r="F24794" s="509"/>
    </row>
    <row r="24795" spans="1:6" x14ac:dyDescent="0.25">
      <c r="A24795" s="40"/>
      <c r="F24795" s="509"/>
    </row>
    <row r="24796" spans="1:6" x14ac:dyDescent="0.25">
      <c r="A24796" s="40"/>
      <c r="F24796" s="509"/>
    </row>
    <row r="24797" spans="1:6" x14ac:dyDescent="0.25">
      <c r="A24797" s="40"/>
      <c r="F24797" s="509"/>
    </row>
    <row r="24798" spans="1:6" x14ac:dyDescent="0.25">
      <c r="A24798" s="40"/>
      <c r="F24798" s="509"/>
    </row>
    <row r="24799" spans="1:6" x14ac:dyDescent="0.25">
      <c r="A24799" s="40"/>
      <c r="F24799" s="509"/>
    </row>
    <row r="24800" spans="1:6" x14ac:dyDescent="0.25">
      <c r="A24800" s="40"/>
      <c r="F24800" s="509"/>
    </row>
    <row r="24801" spans="1:6" x14ac:dyDescent="0.25">
      <c r="A24801" s="40"/>
      <c r="F24801" s="509"/>
    </row>
    <row r="24802" spans="1:6" x14ac:dyDescent="0.25">
      <c r="A24802" s="40"/>
      <c r="F24802" s="509"/>
    </row>
    <row r="24803" spans="1:6" x14ac:dyDescent="0.25">
      <c r="A24803" s="40"/>
      <c r="F24803" s="509"/>
    </row>
    <row r="24804" spans="1:6" x14ac:dyDescent="0.25">
      <c r="A24804" s="40"/>
      <c r="F24804" s="509"/>
    </row>
    <row r="24805" spans="1:6" x14ac:dyDescent="0.25">
      <c r="A24805" s="40"/>
      <c r="F24805" s="509"/>
    </row>
    <row r="24806" spans="1:6" x14ac:dyDescent="0.25">
      <c r="A24806" s="40"/>
      <c r="F24806" s="509"/>
    </row>
    <row r="24807" spans="1:6" x14ac:dyDescent="0.25">
      <c r="A24807" s="40"/>
      <c r="F24807" s="509"/>
    </row>
    <row r="24808" spans="1:6" x14ac:dyDescent="0.25">
      <c r="A24808" s="40"/>
      <c r="F24808" s="509"/>
    </row>
    <row r="24809" spans="1:6" x14ac:dyDescent="0.25">
      <c r="A24809" s="40"/>
      <c r="F24809" s="509"/>
    </row>
    <row r="24810" spans="1:6" x14ac:dyDescent="0.25">
      <c r="A24810" s="40"/>
      <c r="F24810" s="509"/>
    </row>
    <row r="24811" spans="1:6" x14ac:dyDescent="0.25">
      <c r="A24811" s="40"/>
      <c r="F24811" s="509"/>
    </row>
    <row r="24812" spans="1:6" x14ac:dyDescent="0.25">
      <c r="A24812" s="40"/>
      <c r="F24812" s="509"/>
    </row>
    <row r="24813" spans="1:6" x14ac:dyDescent="0.25">
      <c r="A24813" s="40"/>
      <c r="F24813" s="509"/>
    </row>
    <row r="24814" spans="1:6" x14ac:dyDescent="0.25">
      <c r="A24814" s="40"/>
      <c r="F24814" s="509"/>
    </row>
    <row r="24815" spans="1:6" x14ac:dyDescent="0.25">
      <c r="A24815" s="40"/>
      <c r="F24815" s="509"/>
    </row>
    <row r="24816" spans="1:6" x14ac:dyDescent="0.25">
      <c r="A24816" s="40"/>
      <c r="F24816" s="509"/>
    </row>
    <row r="24817" spans="1:6" x14ac:dyDescent="0.25">
      <c r="A24817" s="40"/>
      <c r="F24817" s="509"/>
    </row>
    <row r="24818" spans="1:6" x14ac:dyDescent="0.25">
      <c r="A24818" s="40"/>
      <c r="F24818" s="509"/>
    </row>
    <row r="24819" spans="1:6" x14ac:dyDescent="0.25">
      <c r="A24819" s="40"/>
      <c r="F24819" s="509"/>
    </row>
    <row r="24820" spans="1:6" x14ac:dyDescent="0.25">
      <c r="A24820" s="40"/>
      <c r="F24820" s="509"/>
    </row>
    <row r="24821" spans="1:6" x14ac:dyDescent="0.25">
      <c r="A24821" s="40"/>
      <c r="F24821" s="509"/>
    </row>
    <row r="24822" spans="1:6" x14ac:dyDescent="0.25">
      <c r="A24822" s="40"/>
      <c r="F24822" s="509"/>
    </row>
    <row r="24823" spans="1:6" x14ac:dyDescent="0.25">
      <c r="A24823" s="40"/>
      <c r="F24823" s="509"/>
    </row>
    <row r="24824" spans="1:6" x14ac:dyDescent="0.25">
      <c r="A24824" s="40"/>
      <c r="F24824" s="509"/>
    </row>
    <row r="24825" spans="1:6" x14ac:dyDescent="0.25">
      <c r="A24825" s="40"/>
      <c r="F24825" s="509"/>
    </row>
    <row r="24826" spans="1:6" x14ac:dyDescent="0.25">
      <c r="A24826" s="40"/>
      <c r="F24826" s="509"/>
    </row>
    <row r="24827" spans="1:6" x14ac:dyDescent="0.25">
      <c r="A24827" s="40"/>
      <c r="F24827" s="509"/>
    </row>
    <row r="24828" spans="1:6" x14ac:dyDescent="0.25">
      <c r="A24828" s="40"/>
      <c r="F24828" s="509"/>
    </row>
    <row r="24829" spans="1:6" x14ac:dyDescent="0.25">
      <c r="A24829" s="40"/>
      <c r="F24829" s="509"/>
    </row>
    <row r="24830" spans="1:6" x14ac:dyDescent="0.25">
      <c r="A24830" s="40"/>
      <c r="F24830" s="509"/>
    </row>
    <row r="24831" spans="1:6" x14ac:dyDescent="0.25">
      <c r="A24831" s="40"/>
      <c r="F24831" s="509"/>
    </row>
    <row r="24832" spans="1:6" x14ac:dyDescent="0.25">
      <c r="A24832" s="40"/>
      <c r="F24832" s="509"/>
    </row>
    <row r="24833" spans="1:6" x14ac:dyDescent="0.25">
      <c r="A24833" s="40"/>
      <c r="F24833" s="509"/>
    </row>
    <row r="24834" spans="1:6" x14ac:dyDescent="0.25">
      <c r="A24834" s="40"/>
      <c r="F24834" s="509"/>
    </row>
    <row r="24835" spans="1:6" x14ac:dyDescent="0.25">
      <c r="A24835" s="40"/>
      <c r="F24835" s="509"/>
    </row>
    <row r="24836" spans="1:6" x14ac:dyDescent="0.25">
      <c r="A24836" s="40"/>
      <c r="F24836" s="509"/>
    </row>
    <row r="24837" spans="1:6" x14ac:dyDescent="0.25">
      <c r="A24837" s="40"/>
      <c r="F24837" s="509"/>
    </row>
    <row r="24838" spans="1:6" x14ac:dyDescent="0.25">
      <c r="A24838" s="40"/>
      <c r="F24838" s="509"/>
    </row>
    <row r="24839" spans="1:6" x14ac:dyDescent="0.25">
      <c r="A24839" s="40"/>
      <c r="F24839" s="509"/>
    </row>
    <row r="24840" spans="1:6" x14ac:dyDescent="0.25">
      <c r="A24840" s="40"/>
      <c r="F24840" s="509"/>
    </row>
    <row r="24841" spans="1:6" x14ac:dyDescent="0.25">
      <c r="A24841" s="40"/>
      <c r="F24841" s="509"/>
    </row>
    <row r="24842" spans="1:6" x14ac:dyDescent="0.25">
      <c r="A24842" s="40"/>
      <c r="F24842" s="509"/>
    </row>
    <row r="24843" spans="1:6" x14ac:dyDescent="0.25">
      <c r="A24843" s="40"/>
      <c r="F24843" s="509"/>
    </row>
    <row r="24844" spans="1:6" x14ac:dyDescent="0.25">
      <c r="A24844" s="40"/>
      <c r="F24844" s="509"/>
    </row>
    <row r="24845" spans="1:6" x14ac:dyDescent="0.25">
      <c r="A24845" s="40"/>
      <c r="F24845" s="509"/>
    </row>
    <row r="24846" spans="1:6" x14ac:dyDescent="0.25">
      <c r="A24846" s="40"/>
      <c r="F24846" s="509"/>
    </row>
    <row r="24847" spans="1:6" x14ac:dyDescent="0.25">
      <c r="A24847" s="40"/>
      <c r="F24847" s="509"/>
    </row>
    <row r="24848" spans="1:6" x14ac:dyDescent="0.25">
      <c r="A24848" s="40"/>
      <c r="F24848" s="509"/>
    </row>
    <row r="24849" spans="1:6" x14ac:dyDescent="0.25">
      <c r="A24849" s="40"/>
      <c r="F24849" s="509"/>
    </row>
    <row r="24850" spans="1:6" x14ac:dyDescent="0.25">
      <c r="A24850" s="40"/>
      <c r="F24850" s="509"/>
    </row>
    <row r="24851" spans="1:6" x14ac:dyDescent="0.25">
      <c r="A24851" s="40"/>
      <c r="F24851" s="509"/>
    </row>
    <row r="24852" spans="1:6" x14ac:dyDescent="0.25">
      <c r="A24852" s="40"/>
      <c r="F24852" s="509"/>
    </row>
    <row r="24853" spans="1:6" x14ac:dyDescent="0.25">
      <c r="A24853" s="40"/>
      <c r="F24853" s="509"/>
    </row>
    <row r="24854" spans="1:6" x14ac:dyDescent="0.25">
      <c r="A24854" s="40"/>
      <c r="F24854" s="509"/>
    </row>
    <row r="24855" spans="1:6" x14ac:dyDescent="0.25">
      <c r="A24855" s="40"/>
      <c r="F24855" s="509"/>
    </row>
    <row r="24856" spans="1:6" x14ac:dyDescent="0.25">
      <c r="A24856" s="40"/>
      <c r="F24856" s="509"/>
    </row>
    <row r="24857" spans="1:6" x14ac:dyDescent="0.25">
      <c r="A24857" s="40"/>
      <c r="F24857" s="509"/>
    </row>
    <row r="24858" spans="1:6" x14ac:dyDescent="0.25">
      <c r="A24858" s="40"/>
      <c r="F24858" s="509"/>
    </row>
    <row r="24859" spans="1:6" x14ac:dyDescent="0.25">
      <c r="A24859" s="40"/>
      <c r="F24859" s="509"/>
    </row>
    <row r="24860" spans="1:6" x14ac:dyDescent="0.25">
      <c r="A24860" s="40"/>
      <c r="F24860" s="509"/>
    </row>
    <row r="24861" spans="1:6" x14ac:dyDescent="0.25">
      <c r="A24861" s="40"/>
      <c r="F24861" s="509"/>
    </row>
    <row r="24862" spans="1:6" x14ac:dyDescent="0.25">
      <c r="A24862" s="40"/>
      <c r="F24862" s="509"/>
    </row>
    <row r="24863" spans="1:6" x14ac:dyDescent="0.25">
      <c r="A24863" s="40"/>
      <c r="F24863" s="509"/>
    </row>
    <row r="24864" spans="1:6" x14ac:dyDescent="0.25">
      <c r="A24864" s="40"/>
      <c r="F24864" s="509"/>
    </row>
    <row r="24865" spans="1:6" x14ac:dyDescent="0.25">
      <c r="A24865" s="40"/>
      <c r="F24865" s="509"/>
    </row>
    <row r="24866" spans="1:6" x14ac:dyDescent="0.25">
      <c r="A24866" s="40"/>
      <c r="F24866" s="509"/>
    </row>
    <row r="24867" spans="1:6" x14ac:dyDescent="0.25">
      <c r="A24867" s="40"/>
      <c r="F24867" s="509"/>
    </row>
    <row r="24868" spans="1:6" x14ac:dyDescent="0.25">
      <c r="A24868" s="40"/>
      <c r="F24868" s="509"/>
    </row>
    <row r="24869" spans="1:6" x14ac:dyDescent="0.25">
      <c r="A24869" s="40"/>
      <c r="F24869" s="509"/>
    </row>
    <row r="24870" spans="1:6" x14ac:dyDescent="0.25">
      <c r="A24870" s="40"/>
      <c r="F24870" s="509"/>
    </row>
    <row r="24871" spans="1:6" x14ac:dyDescent="0.25">
      <c r="A24871" s="40"/>
      <c r="F24871" s="509"/>
    </row>
    <row r="24872" spans="1:6" x14ac:dyDescent="0.25">
      <c r="A24872" s="40"/>
      <c r="F24872" s="509"/>
    </row>
    <row r="24873" spans="1:6" x14ac:dyDescent="0.25">
      <c r="A24873" s="40"/>
      <c r="F24873" s="509"/>
    </row>
    <row r="24874" spans="1:6" x14ac:dyDescent="0.25">
      <c r="A24874" s="40"/>
      <c r="F24874" s="509"/>
    </row>
    <row r="24875" spans="1:6" x14ac:dyDescent="0.25">
      <c r="A24875" s="40"/>
      <c r="F24875" s="509"/>
    </row>
    <row r="24876" spans="1:6" x14ac:dyDescent="0.25">
      <c r="A24876" s="40"/>
      <c r="F24876" s="509"/>
    </row>
    <row r="24877" spans="1:6" x14ac:dyDescent="0.25">
      <c r="A24877" s="40"/>
      <c r="F24877" s="509"/>
    </row>
    <row r="24878" spans="1:6" x14ac:dyDescent="0.25">
      <c r="A24878" s="40"/>
      <c r="F24878" s="509"/>
    </row>
    <row r="24879" spans="1:6" x14ac:dyDescent="0.25">
      <c r="A24879" s="40"/>
      <c r="F24879" s="509"/>
    </row>
    <row r="24880" spans="1:6" x14ac:dyDescent="0.25">
      <c r="A24880" s="40"/>
      <c r="F24880" s="509"/>
    </row>
    <row r="24881" spans="1:6" x14ac:dyDescent="0.25">
      <c r="A24881" s="40"/>
      <c r="F24881" s="509"/>
    </row>
    <row r="24882" spans="1:6" x14ac:dyDescent="0.25">
      <c r="A24882" s="40"/>
      <c r="F24882" s="509"/>
    </row>
    <row r="24883" spans="1:6" x14ac:dyDescent="0.25">
      <c r="A24883" s="40"/>
      <c r="F24883" s="509"/>
    </row>
    <row r="24884" spans="1:6" x14ac:dyDescent="0.25">
      <c r="A24884" s="40"/>
      <c r="F24884" s="509"/>
    </row>
    <row r="24885" spans="1:6" x14ac:dyDescent="0.25">
      <c r="A24885" s="40"/>
      <c r="F24885" s="509"/>
    </row>
    <row r="24886" spans="1:6" x14ac:dyDescent="0.25">
      <c r="A24886" s="40"/>
      <c r="F24886" s="509"/>
    </row>
    <row r="24887" spans="1:6" x14ac:dyDescent="0.25">
      <c r="A24887" s="40"/>
      <c r="F24887" s="509"/>
    </row>
    <row r="24888" spans="1:6" x14ac:dyDescent="0.25">
      <c r="A24888" s="40"/>
      <c r="F24888" s="509"/>
    </row>
    <row r="24889" spans="1:6" x14ac:dyDescent="0.25">
      <c r="A24889" s="40"/>
      <c r="F24889" s="509"/>
    </row>
    <row r="24890" spans="1:6" x14ac:dyDescent="0.25">
      <c r="A24890" s="40"/>
      <c r="F24890" s="509"/>
    </row>
    <row r="24891" spans="1:6" x14ac:dyDescent="0.25">
      <c r="A24891" s="40"/>
      <c r="F24891" s="509"/>
    </row>
    <row r="24892" spans="1:6" x14ac:dyDescent="0.25">
      <c r="A24892" s="40"/>
      <c r="F24892" s="509"/>
    </row>
    <row r="24893" spans="1:6" x14ac:dyDescent="0.25">
      <c r="A24893" s="40"/>
      <c r="F24893" s="509"/>
    </row>
    <row r="24894" spans="1:6" x14ac:dyDescent="0.25">
      <c r="A24894" s="40"/>
      <c r="F24894" s="509"/>
    </row>
    <row r="24895" spans="1:6" x14ac:dyDescent="0.25">
      <c r="A24895" s="40"/>
      <c r="F24895" s="509"/>
    </row>
    <row r="24896" spans="1:6" x14ac:dyDescent="0.25">
      <c r="A24896" s="40"/>
      <c r="F24896" s="509"/>
    </row>
    <row r="24897" spans="1:6" x14ac:dyDescent="0.25">
      <c r="A24897" s="40"/>
      <c r="F24897" s="509"/>
    </row>
    <row r="24898" spans="1:6" x14ac:dyDescent="0.25">
      <c r="A24898" s="40"/>
      <c r="F24898" s="509"/>
    </row>
    <row r="24899" spans="1:6" x14ac:dyDescent="0.25">
      <c r="A24899" s="40"/>
      <c r="F24899" s="509"/>
    </row>
    <row r="24900" spans="1:6" x14ac:dyDescent="0.25">
      <c r="A24900" s="40"/>
      <c r="F24900" s="509"/>
    </row>
    <row r="24901" spans="1:6" x14ac:dyDescent="0.25">
      <c r="A24901" s="40"/>
      <c r="F24901" s="509"/>
    </row>
    <row r="24902" spans="1:6" x14ac:dyDescent="0.25">
      <c r="A24902" s="40"/>
      <c r="F24902" s="509"/>
    </row>
    <row r="24903" spans="1:6" x14ac:dyDescent="0.25">
      <c r="A24903" s="40"/>
      <c r="F24903" s="509"/>
    </row>
    <row r="24904" spans="1:6" x14ac:dyDescent="0.25">
      <c r="A24904" s="40"/>
      <c r="F24904" s="509"/>
    </row>
    <row r="24905" spans="1:6" x14ac:dyDescent="0.25">
      <c r="A24905" s="40"/>
      <c r="F24905" s="509"/>
    </row>
    <row r="24906" spans="1:6" x14ac:dyDescent="0.25">
      <c r="A24906" s="40"/>
      <c r="F24906" s="509"/>
    </row>
    <row r="24907" spans="1:6" x14ac:dyDescent="0.25">
      <c r="A24907" s="40"/>
      <c r="F24907" s="509"/>
    </row>
    <row r="24908" spans="1:6" x14ac:dyDescent="0.25">
      <c r="A24908" s="40"/>
      <c r="F24908" s="509"/>
    </row>
    <row r="24909" spans="1:6" x14ac:dyDescent="0.25">
      <c r="A24909" s="40"/>
      <c r="F24909" s="509"/>
    </row>
    <row r="24910" spans="1:6" x14ac:dyDescent="0.25">
      <c r="A24910" s="40"/>
      <c r="F24910" s="509"/>
    </row>
    <row r="24911" spans="1:6" x14ac:dyDescent="0.25">
      <c r="A24911" s="40"/>
      <c r="F24911" s="509"/>
    </row>
    <row r="24912" spans="1:6" x14ac:dyDescent="0.25">
      <c r="A24912" s="40"/>
      <c r="F24912" s="509"/>
    </row>
    <row r="24913" spans="1:6" x14ac:dyDescent="0.25">
      <c r="A24913" s="40"/>
      <c r="F24913" s="509"/>
    </row>
    <row r="24914" spans="1:6" x14ac:dyDescent="0.25">
      <c r="A24914" s="40"/>
      <c r="F24914" s="509"/>
    </row>
    <row r="24915" spans="1:6" x14ac:dyDescent="0.25">
      <c r="A24915" s="40"/>
      <c r="F24915" s="509"/>
    </row>
    <row r="24916" spans="1:6" x14ac:dyDescent="0.25">
      <c r="A24916" s="40"/>
      <c r="F24916" s="509"/>
    </row>
    <row r="24917" spans="1:6" x14ac:dyDescent="0.25">
      <c r="A24917" s="40"/>
      <c r="F24917" s="509"/>
    </row>
    <row r="24918" spans="1:6" x14ac:dyDescent="0.25">
      <c r="A24918" s="40"/>
      <c r="F24918" s="509"/>
    </row>
    <row r="24919" spans="1:6" x14ac:dyDescent="0.25">
      <c r="A24919" s="40"/>
      <c r="F24919" s="509"/>
    </row>
    <row r="24920" spans="1:6" x14ac:dyDescent="0.25">
      <c r="A24920" s="40"/>
      <c r="F24920" s="509"/>
    </row>
    <row r="24921" spans="1:6" x14ac:dyDescent="0.25">
      <c r="A24921" s="40"/>
      <c r="F24921" s="509"/>
    </row>
    <row r="24922" spans="1:6" x14ac:dyDescent="0.25">
      <c r="A24922" s="40"/>
      <c r="F24922" s="509"/>
    </row>
    <row r="24923" spans="1:6" x14ac:dyDescent="0.25">
      <c r="A24923" s="40"/>
      <c r="F24923" s="509"/>
    </row>
    <row r="24924" spans="1:6" x14ac:dyDescent="0.25">
      <c r="A24924" s="40"/>
      <c r="F24924" s="509"/>
    </row>
    <row r="24925" spans="1:6" x14ac:dyDescent="0.25">
      <c r="A24925" s="40"/>
      <c r="F24925" s="509"/>
    </row>
    <row r="24926" spans="1:6" x14ac:dyDescent="0.25">
      <c r="A24926" s="40"/>
      <c r="F24926" s="509"/>
    </row>
    <row r="24927" spans="1:6" x14ac:dyDescent="0.25">
      <c r="A24927" s="40"/>
      <c r="F24927" s="509"/>
    </row>
    <row r="24928" spans="1:6" x14ac:dyDescent="0.25">
      <c r="A24928" s="40"/>
      <c r="F24928" s="509"/>
    </row>
    <row r="24929" spans="1:6" x14ac:dyDescent="0.25">
      <c r="A24929" s="40"/>
      <c r="F24929" s="509"/>
    </row>
    <row r="24930" spans="1:6" x14ac:dyDescent="0.25">
      <c r="A24930" s="40"/>
      <c r="F24930" s="509"/>
    </row>
    <row r="24931" spans="1:6" x14ac:dyDescent="0.25">
      <c r="A24931" s="40"/>
      <c r="F24931" s="509"/>
    </row>
    <row r="24932" spans="1:6" x14ac:dyDescent="0.25">
      <c r="A24932" s="40"/>
      <c r="F24932" s="509"/>
    </row>
    <row r="24933" spans="1:6" x14ac:dyDescent="0.25">
      <c r="A24933" s="40"/>
      <c r="F24933" s="509"/>
    </row>
    <row r="24934" spans="1:6" x14ac:dyDescent="0.25">
      <c r="A24934" s="40"/>
      <c r="F24934" s="509"/>
    </row>
    <row r="24935" spans="1:6" x14ac:dyDescent="0.25">
      <c r="A24935" s="40"/>
      <c r="F24935" s="509"/>
    </row>
    <row r="24936" spans="1:6" x14ac:dyDescent="0.25">
      <c r="A24936" s="40"/>
      <c r="F24936" s="509"/>
    </row>
    <row r="24937" spans="1:6" x14ac:dyDescent="0.25">
      <c r="A24937" s="40"/>
      <c r="F24937" s="509"/>
    </row>
    <row r="24938" spans="1:6" x14ac:dyDescent="0.25">
      <c r="A24938" s="40"/>
      <c r="F24938" s="509"/>
    </row>
    <row r="24939" spans="1:6" x14ac:dyDescent="0.25">
      <c r="A24939" s="40"/>
      <c r="F24939" s="509"/>
    </row>
    <row r="24940" spans="1:6" x14ac:dyDescent="0.25">
      <c r="A24940" s="40"/>
      <c r="F24940" s="509"/>
    </row>
    <row r="24941" spans="1:6" x14ac:dyDescent="0.25">
      <c r="A24941" s="40"/>
      <c r="F24941" s="509"/>
    </row>
    <row r="24942" spans="1:6" x14ac:dyDescent="0.25">
      <c r="A24942" s="40"/>
      <c r="F24942" s="509"/>
    </row>
    <row r="24943" spans="1:6" x14ac:dyDescent="0.25">
      <c r="A24943" s="40"/>
      <c r="F24943" s="509"/>
    </row>
    <row r="24944" spans="1:6" x14ac:dyDescent="0.25">
      <c r="A24944" s="40"/>
      <c r="F24944" s="509"/>
    </row>
    <row r="24945" spans="1:6" x14ac:dyDescent="0.25">
      <c r="A24945" s="40"/>
      <c r="F24945" s="509"/>
    </row>
    <row r="24946" spans="1:6" x14ac:dyDescent="0.25">
      <c r="A24946" s="40"/>
      <c r="F24946" s="509"/>
    </row>
    <row r="24947" spans="1:6" x14ac:dyDescent="0.25">
      <c r="A24947" s="40"/>
      <c r="F24947" s="509"/>
    </row>
    <row r="24948" spans="1:6" x14ac:dyDescent="0.25">
      <c r="A24948" s="40"/>
      <c r="F24948" s="509"/>
    </row>
    <row r="24949" spans="1:6" x14ac:dyDescent="0.25">
      <c r="A24949" s="40"/>
      <c r="F24949" s="509"/>
    </row>
    <row r="24950" spans="1:6" x14ac:dyDescent="0.25">
      <c r="A24950" s="40"/>
      <c r="F24950" s="509"/>
    </row>
    <row r="24951" spans="1:6" x14ac:dyDescent="0.25">
      <c r="A24951" s="40"/>
      <c r="F24951" s="509"/>
    </row>
    <row r="24952" spans="1:6" x14ac:dyDescent="0.25">
      <c r="A24952" s="40"/>
      <c r="F24952" s="509"/>
    </row>
    <row r="24953" spans="1:6" x14ac:dyDescent="0.25">
      <c r="A24953" s="40"/>
      <c r="F24953" s="509"/>
    </row>
    <row r="24954" spans="1:6" x14ac:dyDescent="0.25">
      <c r="A24954" s="40"/>
      <c r="F24954" s="509"/>
    </row>
    <row r="24955" spans="1:6" x14ac:dyDescent="0.25">
      <c r="A24955" s="40"/>
      <c r="F24955" s="509"/>
    </row>
    <row r="24956" spans="1:6" x14ac:dyDescent="0.25">
      <c r="A24956" s="40"/>
      <c r="F24956" s="509"/>
    </row>
    <row r="24957" spans="1:6" x14ac:dyDescent="0.25">
      <c r="A24957" s="40"/>
      <c r="F24957" s="509"/>
    </row>
    <row r="24958" spans="1:6" x14ac:dyDescent="0.25">
      <c r="A24958" s="40"/>
      <c r="F24958" s="509"/>
    </row>
    <row r="24959" spans="1:6" x14ac:dyDescent="0.25">
      <c r="A24959" s="40"/>
      <c r="F24959" s="509"/>
    </row>
    <row r="24960" spans="1:6" x14ac:dyDescent="0.25">
      <c r="A24960" s="40"/>
      <c r="F24960" s="509"/>
    </row>
    <row r="24961" spans="1:6" x14ac:dyDescent="0.25">
      <c r="A24961" s="40"/>
      <c r="F24961" s="509"/>
    </row>
    <row r="24962" spans="1:6" x14ac:dyDescent="0.25">
      <c r="A24962" s="40"/>
      <c r="F24962" s="509"/>
    </row>
    <row r="24963" spans="1:6" x14ac:dyDescent="0.25">
      <c r="A24963" s="40"/>
      <c r="F24963" s="509"/>
    </row>
    <row r="24964" spans="1:6" x14ac:dyDescent="0.25">
      <c r="A24964" s="40"/>
      <c r="F24964" s="509"/>
    </row>
    <row r="24965" spans="1:6" x14ac:dyDescent="0.25">
      <c r="A24965" s="40"/>
      <c r="F24965" s="509"/>
    </row>
    <row r="24966" spans="1:6" x14ac:dyDescent="0.25">
      <c r="A24966" s="40"/>
      <c r="F24966" s="509"/>
    </row>
    <row r="24967" spans="1:6" x14ac:dyDescent="0.25">
      <c r="A24967" s="40"/>
      <c r="F24967" s="509"/>
    </row>
    <row r="24968" spans="1:6" x14ac:dyDescent="0.25">
      <c r="A24968" s="40"/>
      <c r="F24968" s="509"/>
    </row>
    <row r="24969" spans="1:6" x14ac:dyDescent="0.25">
      <c r="A24969" s="40"/>
      <c r="F24969" s="509"/>
    </row>
    <row r="24970" spans="1:6" x14ac:dyDescent="0.25">
      <c r="A24970" s="40"/>
      <c r="F24970" s="509"/>
    </row>
    <row r="24971" spans="1:6" x14ac:dyDescent="0.25">
      <c r="A24971" s="40"/>
      <c r="F24971" s="509"/>
    </row>
    <row r="24972" spans="1:6" x14ac:dyDescent="0.25">
      <c r="A24972" s="40"/>
      <c r="F24972" s="509"/>
    </row>
    <row r="24973" spans="1:6" x14ac:dyDescent="0.25">
      <c r="A24973" s="40"/>
      <c r="F24973" s="509"/>
    </row>
    <row r="24974" spans="1:6" x14ac:dyDescent="0.25">
      <c r="A24974" s="40"/>
      <c r="F24974" s="509"/>
    </row>
    <row r="24975" spans="1:6" x14ac:dyDescent="0.25">
      <c r="A24975" s="40"/>
      <c r="F24975" s="509"/>
    </row>
    <row r="24976" spans="1:6" x14ac:dyDescent="0.25">
      <c r="A24976" s="40"/>
      <c r="F24976" s="509"/>
    </row>
    <row r="24977" spans="1:6" x14ac:dyDescent="0.25">
      <c r="A24977" s="40"/>
      <c r="F24977" s="509"/>
    </row>
    <row r="24978" spans="1:6" x14ac:dyDescent="0.25">
      <c r="A24978" s="40"/>
      <c r="F24978" s="509"/>
    </row>
    <row r="24979" spans="1:6" x14ac:dyDescent="0.25">
      <c r="A24979" s="40"/>
      <c r="F24979" s="509"/>
    </row>
    <row r="24980" spans="1:6" x14ac:dyDescent="0.25">
      <c r="A24980" s="40"/>
      <c r="F24980" s="509"/>
    </row>
    <row r="24981" spans="1:6" x14ac:dyDescent="0.25">
      <c r="A24981" s="40"/>
      <c r="F24981" s="509"/>
    </row>
    <row r="24982" spans="1:6" x14ac:dyDescent="0.25">
      <c r="A24982" s="40"/>
      <c r="F24982" s="509"/>
    </row>
    <row r="24983" spans="1:6" x14ac:dyDescent="0.25">
      <c r="A24983" s="40"/>
      <c r="F24983" s="509"/>
    </row>
    <row r="24984" spans="1:6" x14ac:dyDescent="0.25">
      <c r="A24984" s="40"/>
      <c r="F24984" s="509"/>
    </row>
    <row r="24985" spans="1:6" x14ac:dyDescent="0.25">
      <c r="A24985" s="40"/>
      <c r="F24985" s="509"/>
    </row>
    <row r="24986" spans="1:6" x14ac:dyDescent="0.25">
      <c r="A24986" s="40"/>
      <c r="F24986" s="509"/>
    </row>
    <row r="24987" spans="1:6" x14ac:dyDescent="0.25">
      <c r="A24987" s="40"/>
      <c r="F24987" s="509"/>
    </row>
    <row r="24988" spans="1:6" x14ac:dyDescent="0.25">
      <c r="A24988" s="40"/>
      <c r="F24988" s="509"/>
    </row>
    <row r="24989" spans="1:6" x14ac:dyDescent="0.25">
      <c r="A24989" s="40"/>
      <c r="F24989" s="509"/>
    </row>
    <row r="24990" spans="1:6" x14ac:dyDescent="0.25">
      <c r="A24990" s="40"/>
      <c r="F24990" s="509"/>
    </row>
    <row r="24991" spans="1:6" x14ac:dyDescent="0.25">
      <c r="A24991" s="40"/>
      <c r="F24991" s="509"/>
    </row>
    <row r="24992" spans="1:6" x14ac:dyDescent="0.25">
      <c r="A24992" s="40"/>
      <c r="F24992" s="509"/>
    </row>
    <row r="24993" spans="1:6" x14ac:dyDescent="0.25">
      <c r="A24993" s="40"/>
      <c r="F24993" s="509"/>
    </row>
    <row r="24994" spans="1:6" x14ac:dyDescent="0.25">
      <c r="A24994" s="40"/>
      <c r="F24994" s="509"/>
    </row>
    <row r="24995" spans="1:6" x14ac:dyDescent="0.25">
      <c r="A24995" s="40"/>
      <c r="F24995" s="509"/>
    </row>
    <row r="24996" spans="1:6" x14ac:dyDescent="0.25">
      <c r="A24996" s="40"/>
      <c r="F24996" s="509"/>
    </row>
    <row r="24997" spans="1:6" x14ac:dyDescent="0.25">
      <c r="A24997" s="40"/>
      <c r="F24997" s="509"/>
    </row>
    <row r="24998" spans="1:6" x14ac:dyDescent="0.25">
      <c r="A24998" s="40"/>
      <c r="F24998" s="509"/>
    </row>
    <row r="24999" spans="1:6" x14ac:dyDescent="0.25">
      <c r="A24999" s="40"/>
      <c r="F24999" s="509"/>
    </row>
    <row r="25000" spans="1:6" x14ac:dyDescent="0.25">
      <c r="A25000" s="40"/>
      <c r="F25000" s="509"/>
    </row>
    <row r="25001" spans="1:6" x14ac:dyDescent="0.25">
      <c r="A25001" s="40"/>
      <c r="F25001" s="509"/>
    </row>
    <row r="25002" spans="1:6" x14ac:dyDescent="0.25">
      <c r="A25002" s="40"/>
      <c r="F25002" s="509"/>
    </row>
    <row r="25003" spans="1:6" x14ac:dyDescent="0.25">
      <c r="A25003" s="40"/>
      <c r="F25003" s="509"/>
    </row>
    <row r="25004" spans="1:6" x14ac:dyDescent="0.25">
      <c r="A25004" s="40"/>
      <c r="F25004" s="509"/>
    </row>
    <row r="25005" spans="1:6" x14ac:dyDescent="0.25">
      <c r="A25005" s="40"/>
      <c r="F25005" s="509"/>
    </row>
    <row r="25006" spans="1:6" x14ac:dyDescent="0.25">
      <c r="A25006" s="40"/>
      <c r="F25006" s="509"/>
    </row>
    <row r="25007" spans="1:6" x14ac:dyDescent="0.25">
      <c r="A25007" s="40"/>
      <c r="F25007" s="509"/>
    </row>
    <row r="25008" spans="1:6" x14ac:dyDescent="0.25">
      <c r="A25008" s="40"/>
      <c r="F25008" s="509"/>
    </row>
    <row r="25009" spans="1:6" x14ac:dyDescent="0.25">
      <c r="A25009" s="40"/>
      <c r="F25009" s="509"/>
    </row>
    <row r="25010" spans="1:6" x14ac:dyDescent="0.25">
      <c r="A25010" s="40"/>
      <c r="F25010" s="509"/>
    </row>
    <row r="25011" spans="1:6" x14ac:dyDescent="0.25">
      <c r="A25011" s="40"/>
      <c r="F25011" s="509"/>
    </row>
    <row r="25012" spans="1:6" x14ac:dyDescent="0.25">
      <c r="A25012" s="40"/>
      <c r="F25012" s="509"/>
    </row>
    <row r="25013" spans="1:6" x14ac:dyDescent="0.25">
      <c r="A25013" s="40"/>
      <c r="F25013" s="509"/>
    </row>
    <row r="25014" spans="1:6" x14ac:dyDescent="0.25">
      <c r="A25014" s="40"/>
      <c r="F25014" s="509"/>
    </row>
    <row r="25015" spans="1:6" x14ac:dyDescent="0.25">
      <c r="A25015" s="40"/>
      <c r="F25015" s="509"/>
    </row>
    <row r="25016" spans="1:6" x14ac:dyDescent="0.25">
      <c r="A25016" s="40"/>
      <c r="F25016" s="509"/>
    </row>
    <row r="25017" spans="1:6" x14ac:dyDescent="0.25">
      <c r="A25017" s="40"/>
      <c r="F25017" s="509"/>
    </row>
    <row r="25018" spans="1:6" x14ac:dyDescent="0.25">
      <c r="A25018" s="40"/>
      <c r="F25018" s="509"/>
    </row>
    <row r="25019" spans="1:6" x14ac:dyDescent="0.25">
      <c r="A25019" s="40"/>
      <c r="F25019" s="509"/>
    </row>
    <row r="25020" spans="1:6" x14ac:dyDescent="0.25">
      <c r="A25020" s="40"/>
      <c r="F25020" s="509"/>
    </row>
    <row r="25021" spans="1:6" x14ac:dyDescent="0.25">
      <c r="A25021" s="40"/>
      <c r="F25021" s="509"/>
    </row>
    <row r="25022" spans="1:6" x14ac:dyDescent="0.25">
      <c r="A25022" s="40"/>
      <c r="F25022" s="509"/>
    </row>
    <row r="25023" spans="1:6" x14ac:dyDescent="0.25">
      <c r="A25023" s="40"/>
      <c r="F25023" s="509"/>
    </row>
    <row r="25024" spans="1:6" x14ac:dyDescent="0.25">
      <c r="A25024" s="40"/>
      <c r="F25024" s="509"/>
    </row>
    <row r="25025" spans="1:6" x14ac:dyDescent="0.25">
      <c r="A25025" s="40"/>
      <c r="F25025" s="509"/>
    </row>
    <row r="25026" spans="1:6" x14ac:dyDescent="0.25">
      <c r="A25026" s="40"/>
      <c r="F25026" s="509"/>
    </row>
    <row r="25027" spans="1:6" x14ac:dyDescent="0.25">
      <c r="A25027" s="40"/>
      <c r="F25027" s="509"/>
    </row>
    <row r="25028" spans="1:6" x14ac:dyDescent="0.25">
      <c r="A25028" s="40"/>
      <c r="F25028" s="509"/>
    </row>
    <row r="25029" spans="1:6" x14ac:dyDescent="0.25">
      <c r="A25029" s="40"/>
      <c r="F25029" s="509"/>
    </row>
    <row r="25030" spans="1:6" x14ac:dyDescent="0.25">
      <c r="A25030" s="40"/>
      <c r="F25030" s="509"/>
    </row>
    <row r="25031" spans="1:6" x14ac:dyDescent="0.25">
      <c r="A25031" s="40"/>
      <c r="F25031" s="509"/>
    </row>
    <row r="25032" spans="1:6" x14ac:dyDescent="0.25">
      <c r="A25032" s="40"/>
      <c r="F25032" s="509"/>
    </row>
    <row r="25033" spans="1:6" x14ac:dyDescent="0.25">
      <c r="A25033" s="40"/>
      <c r="F25033" s="509"/>
    </row>
    <row r="25034" spans="1:6" x14ac:dyDescent="0.25">
      <c r="A25034" s="40"/>
      <c r="F25034" s="509"/>
    </row>
    <row r="25035" spans="1:6" x14ac:dyDescent="0.25">
      <c r="A25035" s="40"/>
      <c r="F25035" s="509"/>
    </row>
    <row r="25036" spans="1:6" x14ac:dyDescent="0.25">
      <c r="A25036" s="40"/>
      <c r="F25036" s="509"/>
    </row>
    <row r="25037" spans="1:6" x14ac:dyDescent="0.25">
      <c r="A25037" s="40"/>
      <c r="F25037" s="509"/>
    </row>
    <row r="25038" spans="1:6" x14ac:dyDescent="0.25">
      <c r="A25038" s="40"/>
      <c r="F25038" s="509"/>
    </row>
    <row r="25039" spans="1:6" x14ac:dyDescent="0.25">
      <c r="A25039" s="40"/>
      <c r="F25039" s="509"/>
    </row>
    <row r="25040" spans="1:6" x14ac:dyDescent="0.25">
      <c r="A25040" s="40"/>
      <c r="F25040" s="509"/>
    </row>
    <row r="25041" spans="1:6" x14ac:dyDescent="0.25">
      <c r="A25041" s="40"/>
      <c r="F25041" s="509"/>
    </row>
    <row r="25042" spans="1:6" x14ac:dyDescent="0.25">
      <c r="A25042" s="40"/>
      <c r="F25042" s="509"/>
    </row>
    <row r="25043" spans="1:6" x14ac:dyDescent="0.25">
      <c r="A25043" s="40"/>
      <c r="F25043" s="509"/>
    </row>
    <row r="25044" spans="1:6" x14ac:dyDescent="0.25">
      <c r="A25044" s="40"/>
      <c r="F25044" s="509"/>
    </row>
    <row r="25045" spans="1:6" x14ac:dyDescent="0.25">
      <c r="A25045" s="40"/>
      <c r="F25045" s="509"/>
    </row>
    <row r="25046" spans="1:6" x14ac:dyDescent="0.25">
      <c r="A25046" s="40"/>
      <c r="F25046" s="509"/>
    </row>
    <row r="25047" spans="1:6" x14ac:dyDescent="0.25">
      <c r="A25047" s="40"/>
      <c r="F25047" s="509"/>
    </row>
    <row r="25048" spans="1:6" x14ac:dyDescent="0.25">
      <c r="A25048" s="40"/>
      <c r="F25048" s="509"/>
    </row>
    <row r="25049" spans="1:6" x14ac:dyDescent="0.25">
      <c r="A25049" s="40"/>
      <c r="F25049" s="509"/>
    </row>
    <row r="25050" spans="1:6" x14ac:dyDescent="0.25">
      <c r="A25050" s="40"/>
      <c r="F25050" s="509"/>
    </row>
    <row r="25051" spans="1:6" x14ac:dyDescent="0.25">
      <c r="A25051" s="40"/>
      <c r="F25051" s="509"/>
    </row>
    <row r="25052" spans="1:6" x14ac:dyDescent="0.25">
      <c r="A25052" s="40"/>
      <c r="F25052" s="509"/>
    </row>
    <row r="25053" spans="1:6" x14ac:dyDescent="0.25">
      <c r="A25053" s="40"/>
      <c r="F25053" s="509"/>
    </row>
    <row r="25054" spans="1:6" x14ac:dyDescent="0.25">
      <c r="A25054" s="40"/>
      <c r="F25054" s="509"/>
    </row>
    <row r="25055" spans="1:6" x14ac:dyDescent="0.25">
      <c r="A25055" s="40"/>
      <c r="F25055" s="509"/>
    </row>
    <row r="25056" spans="1:6" x14ac:dyDescent="0.25">
      <c r="A25056" s="40"/>
      <c r="F25056" s="509"/>
    </row>
    <row r="25057" spans="1:6" x14ac:dyDescent="0.25">
      <c r="A25057" s="40"/>
      <c r="F25057" s="509"/>
    </row>
    <row r="25058" spans="1:6" x14ac:dyDescent="0.25">
      <c r="A25058" s="40"/>
      <c r="F25058" s="509"/>
    </row>
    <row r="25059" spans="1:6" x14ac:dyDescent="0.25">
      <c r="A25059" s="40"/>
      <c r="F25059" s="509"/>
    </row>
    <row r="25060" spans="1:6" x14ac:dyDescent="0.25">
      <c r="A25060" s="40"/>
      <c r="F25060" s="509"/>
    </row>
    <row r="25061" spans="1:6" x14ac:dyDescent="0.25">
      <c r="A25061" s="40"/>
      <c r="F25061" s="509"/>
    </row>
    <row r="25062" spans="1:6" x14ac:dyDescent="0.25">
      <c r="A25062" s="40"/>
      <c r="F25062" s="509"/>
    </row>
    <row r="25063" spans="1:6" x14ac:dyDescent="0.25">
      <c r="A25063" s="40"/>
      <c r="F25063" s="509"/>
    </row>
    <row r="25064" spans="1:6" x14ac:dyDescent="0.25">
      <c r="A25064" s="40"/>
      <c r="F25064" s="509"/>
    </row>
    <row r="25065" spans="1:6" x14ac:dyDescent="0.25">
      <c r="A25065" s="40"/>
      <c r="F25065" s="509"/>
    </row>
    <row r="25066" spans="1:6" x14ac:dyDescent="0.25">
      <c r="A25066" s="40"/>
      <c r="F25066" s="509"/>
    </row>
    <row r="25067" spans="1:6" x14ac:dyDescent="0.25">
      <c r="A25067" s="40"/>
      <c r="F25067" s="509"/>
    </row>
    <row r="25068" spans="1:6" x14ac:dyDescent="0.25">
      <c r="A25068" s="40"/>
      <c r="F25068" s="509"/>
    </row>
    <row r="25069" spans="1:6" x14ac:dyDescent="0.25">
      <c r="A25069" s="40"/>
      <c r="F25069" s="509"/>
    </row>
    <row r="25070" spans="1:6" x14ac:dyDescent="0.25">
      <c r="A25070" s="40"/>
      <c r="F25070" s="509"/>
    </row>
    <row r="25071" spans="1:6" x14ac:dyDescent="0.25">
      <c r="A25071" s="40"/>
      <c r="F25071" s="509"/>
    </row>
    <row r="25072" spans="1:6" x14ac:dyDescent="0.25">
      <c r="A25072" s="40"/>
      <c r="F25072" s="509"/>
    </row>
    <row r="25073" spans="1:6" x14ac:dyDescent="0.25">
      <c r="A25073" s="40"/>
      <c r="F25073" s="509"/>
    </row>
    <row r="25074" spans="1:6" x14ac:dyDescent="0.25">
      <c r="A25074" s="40"/>
      <c r="F25074" s="509"/>
    </row>
    <row r="25075" spans="1:6" x14ac:dyDescent="0.25">
      <c r="A25075" s="40"/>
      <c r="F25075" s="509"/>
    </row>
    <row r="25076" spans="1:6" x14ac:dyDescent="0.25">
      <c r="A25076" s="40"/>
      <c r="F25076" s="509"/>
    </row>
    <row r="25077" spans="1:6" x14ac:dyDescent="0.25">
      <c r="A25077" s="40"/>
      <c r="F25077" s="509"/>
    </row>
    <row r="25078" spans="1:6" x14ac:dyDescent="0.25">
      <c r="A25078" s="40"/>
      <c r="F25078" s="509"/>
    </row>
    <row r="25079" spans="1:6" x14ac:dyDescent="0.25">
      <c r="A25079" s="40"/>
      <c r="F25079" s="509"/>
    </row>
    <row r="25080" spans="1:6" x14ac:dyDescent="0.25">
      <c r="A25080" s="40"/>
      <c r="F25080" s="509"/>
    </row>
    <row r="25081" spans="1:6" x14ac:dyDescent="0.25">
      <c r="A25081" s="40"/>
      <c r="F25081" s="509"/>
    </row>
    <row r="25082" spans="1:6" x14ac:dyDescent="0.25">
      <c r="A25082" s="40"/>
      <c r="F25082" s="509"/>
    </row>
    <row r="25083" spans="1:6" x14ac:dyDescent="0.25">
      <c r="A25083" s="40"/>
      <c r="F25083" s="509"/>
    </row>
    <row r="25084" spans="1:6" x14ac:dyDescent="0.25">
      <c r="A25084" s="40"/>
      <c r="F25084" s="509"/>
    </row>
    <row r="25085" spans="1:6" x14ac:dyDescent="0.25">
      <c r="A25085" s="40"/>
      <c r="F25085" s="509"/>
    </row>
    <row r="25086" spans="1:6" x14ac:dyDescent="0.25">
      <c r="A25086" s="40"/>
      <c r="F25086" s="509"/>
    </row>
    <row r="25087" spans="1:6" x14ac:dyDescent="0.25">
      <c r="A25087" s="40"/>
      <c r="F25087" s="509"/>
    </row>
    <row r="25088" spans="1:6" x14ac:dyDescent="0.25">
      <c r="A25088" s="40"/>
      <c r="F25088" s="509"/>
    </row>
    <row r="25089" spans="1:6" x14ac:dyDescent="0.25">
      <c r="A25089" s="40"/>
      <c r="F25089" s="509"/>
    </row>
    <row r="25090" spans="1:6" x14ac:dyDescent="0.25">
      <c r="A25090" s="40"/>
      <c r="F25090" s="509"/>
    </row>
    <row r="25091" spans="1:6" x14ac:dyDescent="0.25">
      <c r="A25091" s="40"/>
      <c r="F25091" s="509"/>
    </row>
    <row r="25092" spans="1:6" x14ac:dyDescent="0.25">
      <c r="A25092" s="40"/>
      <c r="F25092" s="509"/>
    </row>
    <row r="25093" spans="1:6" x14ac:dyDescent="0.25">
      <c r="A25093" s="40"/>
      <c r="F25093" s="509"/>
    </row>
    <row r="25094" spans="1:6" x14ac:dyDescent="0.25">
      <c r="A25094" s="40"/>
      <c r="F25094" s="509"/>
    </row>
    <row r="25095" spans="1:6" x14ac:dyDescent="0.25">
      <c r="A25095" s="40"/>
      <c r="F25095" s="509"/>
    </row>
    <row r="25096" spans="1:6" x14ac:dyDescent="0.25">
      <c r="A25096" s="40"/>
      <c r="F25096" s="509"/>
    </row>
    <row r="25097" spans="1:6" x14ac:dyDescent="0.25">
      <c r="A25097" s="40"/>
      <c r="F25097" s="509"/>
    </row>
    <row r="25098" spans="1:6" x14ac:dyDescent="0.25">
      <c r="A25098" s="40"/>
      <c r="F25098" s="509"/>
    </row>
    <row r="25099" spans="1:6" x14ac:dyDescent="0.25">
      <c r="A25099" s="40"/>
      <c r="F25099" s="509"/>
    </row>
    <row r="25100" spans="1:6" x14ac:dyDescent="0.25">
      <c r="A25100" s="40"/>
      <c r="F25100" s="509"/>
    </row>
    <row r="25101" spans="1:6" x14ac:dyDescent="0.25">
      <c r="A25101" s="40"/>
      <c r="F25101" s="509"/>
    </row>
    <row r="25102" spans="1:6" x14ac:dyDescent="0.25">
      <c r="A25102" s="40"/>
      <c r="F25102" s="509"/>
    </row>
    <row r="25103" spans="1:6" x14ac:dyDescent="0.25">
      <c r="A25103" s="40"/>
      <c r="F25103" s="509"/>
    </row>
    <row r="25104" spans="1:6" x14ac:dyDescent="0.25">
      <c r="A25104" s="40"/>
      <c r="F25104" s="509"/>
    </row>
    <row r="25105" spans="1:6" x14ac:dyDescent="0.25">
      <c r="A25105" s="40"/>
      <c r="F25105" s="509"/>
    </row>
    <row r="25106" spans="1:6" x14ac:dyDescent="0.25">
      <c r="A25106" s="40"/>
      <c r="F25106" s="509"/>
    </row>
    <row r="25107" spans="1:6" x14ac:dyDescent="0.25">
      <c r="A25107" s="40"/>
      <c r="F25107" s="509"/>
    </row>
    <row r="25108" spans="1:6" x14ac:dyDescent="0.25">
      <c r="A25108" s="40"/>
      <c r="F25108" s="509"/>
    </row>
    <row r="25109" spans="1:6" x14ac:dyDescent="0.25">
      <c r="A25109" s="40"/>
      <c r="F25109" s="509"/>
    </row>
    <row r="25110" spans="1:6" x14ac:dyDescent="0.25">
      <c r="A25110" s="40"/>
      <c r="F25110" s="509"/>
    </row>
    <row r="25111" spans="1:6" x14ac:dyDescent="0.25">
      <c r="A25111" s="40"/>
      <c r="F25111" s="509"/>
    </row>
    <row r="25112" spans="1:6" x14ac:dyDescent="0.25">
      <c r="A25112" s="40"/>
      <c r="F25112" s="509"/>
    </row>
    <row r="25113" spans="1:6" x14ac:dyDescent="0.25">
      <c r="A25113" s="40"/>
      <c r="F25113" s="509"/>
    </row>
    <row r="25114" spans="1:6" x14ac:dyDescent="0.25">
      <c r="A25114" s="40"/>
      <c r="F25114" s="509"/>
    </row>
    <row r="25115" spans="1:6" x14ac:dyDescent="0.25">
      <c r="A25115" s="40"/>
      <c r="F25115" s="509"/>
    </row>
    <row r="25116" spans="1:6" x14ac:dyDescent="0.25">
      <c r="A25116" s="40"/>
      <c r="F25116" s="509"/>
    </row>
    <row r="25117" spans="1:6" x14ac:dyDescent="0.25">
      <c r="A25117" s="40"/>
      <c r="F25117" s="509"/>
    </row>
    <row r="25118" spans="1:6" x14ac:dyDescent="0.25">
      <c r="A25118" s="40"/>
      <c r="F25118" s="509"/>
    </row>
    <row r="25119" spans="1:6" x14ac:dyDescent="0.25">
      <c r="A25119" s="40"/>
      <c r="F25119" s="509"/>
    </row>
    <row r="25120" spans="1:6" x14ac:dyDescent="0.25">
      <c r="A25120" s="40"/>
      <c r="F25120" s="509"/>
    </row>
    <row r="25121" spans="1:6" x14ac:dyDescent="0.25">
      <c r="A25121" s="40"/>
      <c r="F25121" s="509"/>
    </row>
    <row r="25122" spans="1:6" x14ac:dyDescent="0.25">
      <c r="A25122" s="40"/>
      <c r="F25122" s="509"/>
    </row>
    <row r="25123" spans="1:6" x14ac:dyDescent="0.25">
      <c r="A25123" s="40"/>
      <c r="F25123" s="509"/>
    </row>
    <row r="25124" spans="1:6" x14ac:dyDescent="0.25">
      <c r="A25124" s="40"/>
      <c r="F25124" s="509"/>
    </row>
    <row r="25125" spans="1:6" x14ac:dyDescent="0.25">
      <c r="A25125" s="40"/>
      <c r="F25125" s="509"/>
    </row>
    <row r="25126" spans="1:6" x14ac:dyDescent="0.25">
      <c r="A25126" s="40"/>
      <c r="F25126" s="509"/>
    </row>
    <row r="25127" spans="1:6" x14ac:dyDescent="0.25">
      <c r="A25127" s="40"/>
      <c r="F25127" s="509"/>
    </row>
    <row r="25128" spans="1:6" x14ac:dyDescent="0.25">
      <c r="A25128" s="40"/>
      <c r="F25128" s="509"/>
    </row>
    <row r="25129" spans="1:6" x14ac:dyDescent="0.25">
      <c r="A25129" s="40"/>
      <c r="F25129" s="509"/>
    </row>
    <row r="25130" spans="1:6" x14ac:dyDescent="0.25">
      <c r="A25130" s="40"/>
      <c r="F25130" s="509"/>
    </row>
    <row r="25131" spans="1:6" x14ac:dyDescent="0.25">
      <c r="A25131" s="40"/>
      <c r="F25131" s="509"/>
    </row>
    <row r="25132" spans="1:6" x14ac:dyDescent="0.25">
      <c r="A25132" s="40"/>
      <c r="F25132" s="509"/>
    </row>
    <row r="25133" spans="1:6" x14ac:dyDescent="0.25">
      <c r="A25133" s="40"/>
      <c r="F25133" s="509"/>
    </row>
    <row r="25134" spans="1:6" x14ac:dyDescent="0.25">
      <c r="A25134" s="40"/>
      <c r="F25134" s="509"/>
    </row>
    <row r="25135" spans="1:6" x14ac:dyDescent="0.25">
      <c r="A25135" s="40"/>
      <c r="F25135" s="509"/>
    </row>
    <row r="25136" spans="1:6" x14ac:dyDescent="0.25">
      <c r="A25136" s="40"/>
      <c r="F25136" s="509"/>
    </row>
    <row r="25137" spans="1:6" x14ac:dyDescent="0.25">
      <c r="A25137" s="40"/>
      <c r="F25137" s="509"/>
    </row>
    <row r="25138" spans="1:6" x14ac:dyDescent="0.25">
      <c r="A25138" s="40"/>
      <c r="F25138" s="509"/>
    </row>
    <row r="25139" spans="1:6" x14ac:dyDescent="0.25">
      <c r="A25139" s="40"/>
      <c r="F25139" s="509"/>
    </row>
    <row r="25140" spans="1:6" x14ac:dyDescent="0.25">
      <c r="A25140" s="40"/>
      <c r="F25140" s="509"/>
    </row>
    <row r="25141" spans="1:6" x14ac:dyDescent="0.25">
      <c r="A25141" s="40"/>
      <c r="F25141" s="509"/>
    </row>
    <row r="25142" spans="1:6" x14ac:dyDescent="0.25">
      <c r="A25142" s="40"/>
      <c r="F25142" s="509"/>
    </row>
    <row r="25143" spans="1:6" x14ac:dyDescent="0.25">
      <c r="A25143" s="40"/>
      <c r="F25143" s="509"/>
    </row>
    <row r="25144" spans="1:6" x14ac:dyDescent="0.25">
      <c r="A25144" s="40"/>
      <c r="F25144" s="509"/>
    </row>
    <row r="25145" spans="1:6" x14ac:dyDescent="0.25">
      <c r="A25145" s="40"/>
      <c r="F25145" s="509"/>
    </row>
    <row r="25146" spans="1:6" x14ac:dyDescent="0.25">
      <c r="A25146" s="40"/>
      <c r="F25146" s="509"/>
    </row>
    <row r="25147" spans="1:6" x14ac:dyDescent="0.25">
      <c r="A25147" s="40"/>
      <c r="F25147" s="509"/>
    </row>
    <row r="25148" spans="1:6" x14ac:dyDescent="0.25">
      <c r="A25148" s="40"/>
      <c r="F25148" s="509"/>
    </row>
    <row r="25149" spans="1:6" x14ac:dyDescent="0.25">
      <c r="A25149" s="40"/>
      <c r="F25149" s="509"/>
    </row>
    <row r="25150" spans="1:6" x14ac:dyDescent="0.25">
      <c r="A25150" s="40"/>
      <c r="F25150" s="509"/>
    </row>
    <row r="25151" spans="1:6" x14ac:dyDescent="0.25">
      <c r="A25151" s="40"/>
      <c r="F25151" s="509"/>
    </row>
    <row r="25152" spans="1:6" x14ac:dyDescent="0.25">
      <c r="A25152" s="40"/>
      <c r="F25152" s="509"/>
    </row>
    <row r="25153" spans="1:6" x14ac:dyDescent="0.25">
      <c r="A25153" s="40"/>
      <c r="F25153" s="509"/>
    </row>
    <row r="25154" spans="1:6" x14ac:dyDescent="0.25">
      <c r="A25154" s="40"/>
      <c r="F25154" s="509"/>
    </row>
    <row r="25155" spans="1:6" x14ac:dyDescent="0.25">
      <c r="A25155" s="40"/>
      <c r="F25155" s="509"/>
    </row>
    <row r="25156" spans="1:6" x14ac:dyDescent="0.25">
      <c r="A25156" s="40"/>
      <c r="F25156" s="509"/>
    </row>
    <row r="25157" spans="1:6" x14ac:dyDescent="0.25">
      <c r="A25157" s="40"/>
      <c r="F25157" s="509"/>
    </row>
    <row r="25158" spans="1:6" x14ac:dyDescent="0.25">
      <c r="A25158" s="40"/>
      <c r="F25158" s="509"/>
    </row>
    <row r="25159" spans="1:6" x14ac:dyDescent="0.25">
      <c r="A25159" s="40"/>
      <c r="F25159" s="509"/>
    </row>
    <row r="25160" spans="1:6" x14ac:dyDescent="0.25">
      <c r="A25160" s="40"/>
      <c r="F25160" s="509"/>
    </row>
    <row r="25161" spans="1:6" x14ac:dyDescent="0.25">
      <c r="A25161" s="40"/>
      <c r="F25161" s="509"/>
    </row>
    <row r="25162" spans="1:6" x14ac:dyDescent="0.25">
      <c r="A25162" s="40"/>
      <c r="F25162" s="509"/>
    </row>
    <row r="25163" spans="1:6" x14ac:dyDescent="0.25">
      <c r="A25163" s="40"/>
      <c r="F25163" s="509"/>
    </row>
    <row r="25164" spans="1:6" x14ac:dyDescent="0.25">
      <c r="A25164" s="40"/>
      <c r="F25164" s="509"/>
    </row>
    <row r="25165" spans="1:6" x14ac:dyDescent="0.25">
      <c r="A25165" s="40"/>
      <c r="F25165" s="509"/>
    </row>
    <row r="25166" spans="1:6" x14ac:dyDescent="0.25">
      <c r="A25166" s="40"/>
      <c r="F25166" s="509"/>
    </row>
    <row r="25167" spans="1:6" x14ac:dyDescent="0.25">
      <c r="A25167" s="40"/>
      <c r="F25167" s="509"/>
    </row>
    <row r="25168" spans="1:6" x14ac:dyDescent="0.25">
      <c r="A25168" s="40"/>
      <c r="F25168" s="509"/>
    </row>
    <row r="25169" spans="1:6" x14ac:dyDescent="0.25">
      <c r="A25169" s="40"/>
      <c r="F25169" s="509"/>
    </row>
    <row r="25170" spans="1:6" x14ac:dyDescent="0.25">
      <c r="A25170" s="40"/>
      <c r="F25170" s="509"/>
    </row>
    <row r="25171" spans="1:6" x14ac:dyDescent="0.25">
      <c r="A25171" s="40"/>
      <c r="F25171" s="509"/>
    </row>
    <row r="25172" spans="1:6" x14ac:dyDescent="0.25">
      <c r="A25172" s="40"/>
      <c r="F25172" s="509"/>
    </row>
    <row r="25173" spans="1:6" x14ac:dyDescent="0.25">
      <c r="A25173" s="40"/>
      <c r="F25173" s="509"/>
    </row>
    <row r="25174" spans="1:6" x14ac:dyDescent="0.25">
      <c r="A25174" s="40"/>
      <c r="F25174" s="509"/>
    </row>
    <row r="25175" spans="1:6" x14ac:dyDescent="0.25">
      <c r="A25175" s="40"/>
      <c r="F25175" s="509"/>
    </row>
    <row r="25176" spans="1:6" x14ac:dyDescent="0.25">
      <c r="A25176" s="40"/>
      <c r="F25176" s="509"/>
    </row>
    <row r="25177" spans="1:6" x14ac:dyDescent="0.25">
      <c r="A25177" s="40"/>
      <c r="F25177" s="509"/>
    </row>
    <row r="25178" spans="1:6" x14ac:dyDescent="0.25">
      <c r="A25178" s="40"/>
      <c r="F25178" s="509"/>
    </row>
    <row r="25179" spans="1:6" x14ac:dyDescent="0.25">
      <c r="A25179" s="40"/>
      <c r="F25179" s="509"/>
    </row>
    <row r="25180" spans="1:6" x14ac:dyDescent="0.25">
      <c r="A25180" s="40"/>
      <c r="F25180" s="509"/>
    </row>
    <row r="25181" spans="1:6" x14ac:dyDescent="0.25">
      <c r="A25181" s="40"/>
      <c r="F25181" s="509"/>
    </row>
    <row r="25182" spans="1:6" x14ac:dyDescent="0.25">
      <c r="A25182" s="40"/>
      <c r="F25182" s="509"/>
    </row>
    <row r="25183" spans="1:6" x14ac:dyDescent="0.25">
      <c r="A25183" s="40"/>
      <c r="F25183" s="509"/>
    </row>
    <row r="25184" spans="1:6" x14ac:dyDescent="0.25">
      <c r="A25184" s="40"/>
      <c r="F25184" s="509"/>
    </row>
    <row r="25185" spans="1:6" x14ac:dyDescent="0.25">
      <c r="A25185" s="40"/>
      <c r="F25185" s="509"/>
    </row>
    <row r="25186" spans="1:6" x14ac:dyDescent="0.25">
      <c r="A25186" s="40"/>
      <c r="F25186" s="509"/>
    </row>
    <row r="25187" spans="1:6" x14ac:dyDescent="0.25">
      <c r="A25187" s="40"/>
      <c r="F25187" s="509"/>
    </row>
    <row r="25188" spans="1:6" x14ac:dyDescent="0.25">
      <c r="A25188" s="40"/>
      <c r="F25188" s="509"/>
    </row>
    <row r="25189" spans="1:6" x14ac:dyDescent="0.25">
      <c r="A25189" s="40"/>
      <c r="F25189" s="509"/>
    </row>
    <row r="25190" spans="1:6" x14ac:dyDescent="0.25">
      <c r="A25190" s="40"/>
      <c r="F25190" s="509"/>
    </row>
    <row r="25191" spans="1:6" x14ac:dyDescent="0.25">
      <c r="A25191" s="40"/>
      <c r="F25191" s="509"/>
    </row>
    <row r="25192" spans="1:6" x14ac:dyDescent="0.25">
      <c r="A25192" s="40"/>
      <c r="F25192" s="509"/>
    </row>
    <row r="25193" spans="1:6" x14ac:dyDescent="0.25">
      <c r="A25193" s="40"/>
      <c r="F25193" s="509"/>
    </row>
    <row r="25194" spans="1:6" x14ac:dyDescent="0.25">
      <c r="A25194" s="40"/>
      <c r="F25194" s="509"/>
    </row>
    <row r="25195" spans="1:6" x14ac:dyDescent="0.25">
      <c r="A25195" s="40"/>
      <c r="F25195" s="509"/>
    </row>
    <row r="25196" spans="1:6" x14ac:dyDescent="0.25">
      <c r="A25196" s="40"/>
      <c r="F25196" s="509"/>
    </row>
    <row r="25197" spans="1:6" x14ac:dyDescent="0.25">
      <c r="A25197" s="40"/>
      <c r="F25197" s="509"/>
    </row>
    <row r="25198" spans="1:6" x14ac:dyDescent="0.25">
      <c r="A25198" s="40"/>
      <c r="F25198" s="509"/>
    </row>
    <row r="25199" spans="1:6" x14ac:dyDescent="0.25">
      <c r="A25199" s="40"/>
      <c r="F25199" s="509"/>
    </row>
    <row r="25200" spans="1:6" x14ac:dyDescent="0.25">
      <c r="A25200" s="40"/>
      <c r="F25200" s="509"/>
    </row>
    <row r="25201" spans="1:6" x14ac:dyDescent="0.25">
      <c r="A25201" s="40"/>
      <c r="F25201" s="509"/>
    </row>
    <row r="25202" spans="1:6" x14ac:dyDescent="0.25">
      <c r="A25202" s="40"/>
      <c r="F25202" s="509"/>
    </row>
    <row r="25203" spans="1:6" x14ac:dyDescent="0.25">
      <c r="A25203" s="40"/>
      <c r="F25203" s="509"/>
    </row>
    <row r="25204" spans="1:6" x14ac:dyDescent="0.25">
      <c r="A25204" s="40"/>
      <c r="F25204" s="509"/>
    </row>
    <row r="25205" spans="1:6" x14ac:dyDescent="0.25">
      <c r="A25205" s="40"/>
      <c r="F25205" s="509"/>
    </row>
    <row r="25206" spans="1:6" x14ac:dyDescent="0.25">
      <c r="A25206" s="40"/>
      <c r="F25206" s="509"/>
    </row>
    <row r="25207" spans="1:6" x14ac:dyDescent="0.25">
      <c r="A25207" s="40"/>
      <c r="F25207" s="509"/>
    </row>
    <row r="25208" spans="1:6" x14ac:dyDescent="0.25">
      <c r="A25208" s="40"/>
      <c r="F25208" s="509"/>
    </row>
    <row r="25209" spans="1:6" x14ac:dyDescent="0.25">
      <c r="A25209" s="40"/>
      <c r="F25209" s="509"/>
    </row>
    <row r="25210" spans="1:6" x14ac:dyDescent="0.25">
      <c r="A25210" s="40"/>
      <c r="F25210" s="509"/>
    </row>
    <row r="25211" spans="1:6" x14ac:dyDescent="0.25">
      <c r="A25211" s="40"/>
      <c r="F25211" s="509"/>
    </row>
    <row r="25212" spans="1:6" x14ac:dyDescent="0.25">
      <c r="A25212" s="40"/>
      <c r="F25212" s="509"/>
    </row>
    <row r="25213" spans="1:6" x14ac:dyDescent="0.25">
      <c r="A25213" s="40"/>
      <c r="F25213" s="509"/>
    </row>
    <row r="25214" spans="1:6" x14ac:dyDescent="0.25">
      <c r="A25214" s="40"/>
      <c r="F25214" s="509"/>
    </row>
    <row r="25215" spans="1:6" x14ac:dyDescent="0.25">
      <c r="A25215" s="40"/>
      <c r="F25215" s="509"/>
    </row>
    <row r="25216" spans="1:6" x14ac:dyDescent="0.25">
      <c r="A25216" s="40"/>
      <c r="F25216" s="509"/>
    </row>
    <row r="25217" spans="1:6" x14ac:dyDescent="0.25">
      <c r="A25217" s="40"/>
      <c r="F25217" s="509"/>
    </row>
    <row r="25218" spans="1:6" x14ac:dyDescent="0.25">
      <c r="A25218" s="40"/>
      <c r="F25218" s="509"/>
    </row>
    <row r="25219" spans="1:6" x14ac:dyDescent="0.25">
      <c r="A25219" s="40"/>
      <c r="F25219" s="509"/>
    </row>
    <row r="25220" spans="1:6" x14ac:dyDescent="0.25">
      <c r="A25220" s="40"/>
      <c r="F25220" s="509"/>
    </row>
    <row r="25221" spans="1:6" x14ac:dyDescent="0.25">
      <c r="A25221" s="40"/>
      <c r="F25221" s="509"/>
    </row>
    <row r="25222" spans="1:6" x14ac:dyDescent="0.25">
      <c r="A25222" s="40"/>
      <c r="F25222" s="509"/>
    </row>
    <row r="25223" spans="1:6" x14ac:dyDescent="0.25">
      <c r="A25223" s="40"/>
      <c r="F25223" s="509"/>
    </row>
    <row r="25224" spans="1:6" x14ac:dyDescent="0.25">
      <c r="A25224" s="40"/>
      <c r="F25224" s="509"/>
    </row>
    <row r="25225" spans="1:6" x14ac:dyDescent="0.25">
      <c r="A25225" s="40"/>
      <c r="F25225" s="509"/>
    </row>
    <row r="25226" spans="1:6" x14ac:dyDescent="0.25">
      <c r="A25226" s="40"/>
      <c r="F25226" s="509"/>
    </row>
    <row r="25227" spans="1:6" x14ac:dyDescent="0.25">
      <c r="A25227" s="40"/>
      <c r="F25227" s="509"/>
    </row>
    <row r="25228" spans="1:6" x14ac:dyDescent="0.25">
      <c r="A25228" s="40"/>
      <c r="F25228" s="509"/>
    </row>
    <row r="25229" spans="1:6" x14ac:dyDescent="0.25">
      <c r="A25229" s="40"/>
      <c r="F25229" s="509"/>
    </row>
    <row r="25230" spans="1:6" x14ac:dyDescent="0.25">
      <c r="A25230" s="40"/>
      <c r="F25230" s="509"/>
    </row>
    <row r="25231" spans="1:6" x14ac:dyDescent="0.25">
      <c r="A25231" s="40"/>
      <c r="F25231" s="509"/>
    </row>
    <row r="25232" spans="1:6" x14ac:dyDescent="0.25">
      <c r="A25232" s="40"/>
      <c r="F25232" s="509"/>
    </row>
    <row r="25233" spans="1:6" x14ac:dyDescent="0.25">
      <c r="A25233" s="40"/>
      <c r="F25233" s="509"/>
    </row>
    <row r="25234" spans="1:6" x14ac:dyDescent="0.25">
      <c r="A25234" s="40"/>
      <c r="F25234" s="509"/>
    </row>
    <row r="25235" spans="1:6" x14ac:dyDescent="0.25">
      <c r="A25235" s="40"/>
      <c r="F25235" s="509"/>
    </row>
    <row r="25236" spans="1:6" x14ac:dyDescent="0.25">
      <c r="A25236" s="40"/>
      <c r="F25236" s="509"/>
    </row>
    <row r="25237" spans="1:6" x14ac:dyDescent="0.25">
      <c r="A25237" s="40"/>
      <c r="F25237" s="509"/>
    </row>
    <row r="25238" spans="1:6" x14ac:dyDescent="0.25">
      <c r="A25238" s="40"/>
      <c r="F25238" s="509"/>
    </row>
    <row r="25239" spans="1:6" x14ac:dyDescent="0.25">
      <c r="A25239" s="40"/>
      <c r="F25239" s="509"/>
    </row>
    <row r="25240" spans="1:6" x14ac:dyDescent="0.25">
      <c r="A25240" s="40"/>
      <c r="F25240" s="509"/>
    </row>
    <row r="25241" spans="1:6" x14ac:dyDescent="0.25">
      <c r="A25241" s="40"/>
      <c r="F25241" s="509"/>
    </row>
    <row r="25242" spans="1:6" x14ac:dyDescent="0.25">
      <c r="A25242" s="40"/>
      <c r="F25242" s="509"/>
    </row>
    <row r="25243" spans="1:6" x14ac:dyDescent="0.25">
      <c r="A25243" s="40"/>
      <c r="F25243" s="509"/>
    </row>
    <row r="25244" spans="1:6" x14ac:dyDescent="0.25">
      <c r="A25244" s="40"/>
      <c r="F25244" s="509"/>
    </row>
    <row r="25245" spans="1:6" x14ac:dyDescent="0.25">
      <c r="A25245" s="40"/>
      <c r="F25245" s="509"/>
    </row>
    <row r="25246" spans="1:6" x14ac:dyDescent="0.25">
      <c r="A25246" s="40"/>
      <c r="F25246" s="509"/>
    </row>
    <row r="25247" spans="1:6" x14ac:dyDescent="0.25">
      <c r="A25247" s="40"/>
      <c r="F25247" s="509"/>
    </row>
    <row r="25248" spans="1:6" x14ac:dyDescent="0.25">
      <c r="A25248" s="40"/>
      <c r="F25248" s="509"/>
    </row>
    <row r="25249" spans="1:6" x14ac:dyDescent="0.25">
      <c r="A25249" s="40"/>
      <c r="F25249" s="509"/>
    </row>
    <row r="25250" spans="1:6" x14ac:dyDescent="0.25">
      <c r="A25250" s="40"/>
      <c r="F25250" s="509"/>
    </row>
    <row r="25251" spans="1:6" x14ac:dyDescent="0.25">
      <c r="A25251" s="40"/>
      <c r="F25251" s="509"/>
    </row>
    <row r="25252" spans="1:6" x14ac:dyDescent="0.25">
      <c r="A25252" s="40"/>
      <c r="F25252" s="509"/>
    </row>
    <row r="25253" spans="1:6" x14ac:dyDescent="0.25">
      <c r="A25253" s="40"/>
      <c r="F25253" s="509"/>
    </row>
    <row r="25254" spans="1:6" x14ac:dyDescent="0.25">
      <c r="A25254" s="40"/>
      <c r="F25254" s="509"/>
    </row>
    <row r="25255" spans="1:6" x14ac:dyDescent="0.25">
      <c r="A25255" s="40"/>
      <c r="F25255" s="509"/>
    </row>
    <row r="25256" spans="1:6" x14ac:dyDescent="0.25">
      <c r="A25256" s="40"/>
      <c r="F25256" s="509"/>
    </row>
    <row r="25257" spans="1:6" x14ac:dyDescent="0.25">
      <c r="A25257" s="40"/>
      <c r="F25257" s="509"/>
    </row>
    <row r="25258" spans="1:6" x14ac:dyDescent="0.25">
      <c r="A25258" s="40"/>
      <c r="F25258" s="509"/>
    </row>
    <row r="25259" spans="1:6" x14ac:dyDescent="0.25">
      <c r="A25259" s="40"/>
      <c r="F25259" s="509"/>
    </row>
    <row r="25260" spans="1:6" x14ac:dyDescent="0.25">
      <c r="A25260" s="40"/>
      <c r="F25260" s="509"/>
    </row>
    <row r="25261" spans="1:6" x14ac:dyDescent="0.25">
      <c r="A25261" s="40"/>
      <c r="F25261" s="509"/>
    </row>
    <row r="25262" spans="1:6" x14ac:dyDescent="0.25">
      <c r="A25262" s="40"/>
      <c r="F25262" s="509"/>
    </row>
    <row r="25263" spans="1:6" x14ac:dyDescent="0.25">
      <c r="A25263" s="40"/>
      <c r="F25263" s="509"/>
    </row>
    <row r="25264" spans="1:6" x14ac:dyDescent="0.25">
      <c r="A25264" s="40"/>
      <c r="F25264" s="509"/>
    </row>
    <row r="25265" spans="1:6" x14ac:dyDescent="0.25">
      <c r="A25265" s="40"/>
      <c r="F25265" s="509"/>
    </row>
    <row r="25266" spans="1:6" x14ac:dyDescent="0.25">
      <c r="A25266" s="40"/>
      <c r="F25266" s="509"/>
    </row>
    <row r="25267" spans="1:6" x14ac:dyDescent="0.25">
      <c r="A25267" s="40"/>
      <c r="F25267" s="509"/>
    </row>
    <row r="25268" spans="1:6" x14ac:dyDescent="0.25">
      <c r="A25268" s="40"/>
      <c r="F25268" s="509"/>
    </row>
    <row r="25269" spans="1:6" x14ac:dyDescent="0.25">
      <c r="A25269" s="40"/>
      <c r="F25269" s="509"/>
    </row>
    <row r="25270" spans="1:6" x14ac:dyDescent="0.25">
      <c r="A25270" s="40"/>
      <c r="F25270" s="509"/>
    </row>
    <row r="25271" spans="1:6" x14ac:dyDescent="0.25">
      <c r="A25271" s="40"/>
      <c r="F25271" s="509"/>
    </row>
    <row r="25272" spans="1:6" x14ac:dyDescent="0.25">
      <c r="A25272" s="40"/>
      <c r="F25272" s="509"/>
    </row>
    <row r="25273" spans="1:6" x14ac:dyDescent="0.25">
      <c r="A25273" s="40"/>
      <c r="F25273" s="509"/>
    </row>
    <row r="25274" spans="1:6" x14ac:dyDescent="0.25">
      <c r="A25274" s="40"/>
      <c r="F25274" s="509"/>
    </row>
    <row r="25275" spans="1:6" x14ac:dyDescent="0.25">
      <c r="A25275" s="40"/>
      <c r="F25275" s="509"/>
    </row>
    <row r="25276" spans="1:6" x14ac:dyDescent="0.25">
      <c r="A25276" s="40"/>
      <c r="F25276" s="509"/>
    </row>
    <row r="25277" spans="1:6" x14ac:dyDescent="0.25">
      <c r="A25277" s="40"/>
      <c r="F25277" s="509"/>
    </row>
    <row r="25278" spans="1:6" x14ac:dyDescent="0.25">
      <c r="A25278" s="40"/>
      <c r="F25278" s="509"/>
    </row>
    <row r="25279" spans="1:6" x14ac:dyDescent="0.25">
      <c r="A25279" s="40"/>
      <c r="F25279" s="509"/>
    </row>
    <row r="25280" spans="1:6" x14ac:dyDescent="0.25">
      <c r="A25280" s="40"/>
      <c r="F25280" s="509"/>
    </row>
    <row r="25281" spans="1:6" x14ac:dyDescent="0.25">
      <c r="A25281" s="40"/>
      <c r="F25281" s="509"/>
    </row>
    <row r="25282" spans="1:6" x14ac:dyDescent="0.25">
      <c r="A25282" s="40"/>
      <c r="F25282" s="509"/>
    </row>
    <row r="25283" spans="1:6" x14ac:dyDescent="0.25">
      <c r="A25283" s="40"/>
      <c r="F25283" s="509"/>
    </row>
    <row r="25284" spans="1:6" x14ac:dyDescent="0.25">
      <c r="A25284" s="40"/>
      <c r="F25284" s="509"/>
    </row>
    <row r="25285" spans="1:6" x14ac:dyDescent="0.25">
      <c r="A25285" s="40"/>
      <c r="F25285" s="509"/>
    </row>
    <row r="25286" spans="1:6" x14ac:dyDescent="0.25">
      <c r="A25286" s="40"/>
      <c r="F25286" s="509"/>
    </row>
    <row r="25287" spans="1:6" x14ac:dyDescent="0.25">
      <c r="A25287" s="40"/>
      <c r="F25287" s="509"/>
    </row>
    <row r="25288" spans="1:6" x14ac:dyDescent="0.25">
      <c r="A25288" s="40"/>
      <c r="F25288" s="509"/>
    </row>
    <row r="25289" spans="1:6" x14ac:dyDescent="0.25">
      <c r="A25289" s="40"/>
      <c r="F25289" s="509"/>
    </row>
    <row r="25290" spans="1:6" x14ac:dyDescent="0.25">
      <c r="A25290" s="40"/>
      <c r="F25290" s="509"/>
    </row>
    <row r="25291" spans="1:6" x14ac:dyDescent="0.25">
      <c r="A25291" s="40"/>
      <c r="F25291" s="509"/>
    </row>
    <row r="25292" spans="1:6" x14ac:dyDescent="0.25">
      <c r="A25292" s="40"/>
      <c r="F25292" s="509"/>
    </row>
    <row r="25293" spans="1:6" x14ac:dyDescent="0.25">
      <c r="A25293" s="40"/>
      <c r="F25293" s="509"/>
    </row>
    <row r="25294" spans="1:6" x14ac:dyDescent="0.25">
      <c r="A25294" s="40"/>
      <c r="F25294" s="509"/>
    </row>
    <row r="25295" spans="1:6" x14ac:dyDescent="0.25">
      <c r="A25295" s="40"/>
      <c r="F25295" s="509"/>
    </row>
    <row r="25296" spans="1:6" x14ac:dyDescent="0.25">
      <c r="A25296" s="40"/>
      <c r="F25296" s="509"/>
    </row>
    <row r="25297" spans="1:6" x14ac:dyDescent="0.25">
      <c r="A25297" s="40"/>
      <c r="F25297" s="509"/>
    </row>
    <row r="25298" spans="1:6" x14ac:dyDescent="0.25">
      <c r="A25298" s="40"/>
      <c r="F25298" s="509"/>
    </row>
    <row r="25299" spans="1:6" x14ac:dyDescent="0.25">
      <c r="A25299" s="40"/>
      <c r="F25299" s="509"/>
    </row>
    <row r="25300" spans="1:6" x14ac:dyDescent="0.25">
      <c r="A25300" s="40"/>
      <c r="F25300" s="509"/>
    </row>
    <row r="25301" spans="1:6" x14ac:dyDescent="0.25">
      <c r="A25301" s="40"/>
      <c r="F25301" s="509"/>
    </row>
    <row r="25302" spans="1:6" x14ac:dyDescent="0.25">
      <c r="A25302" s="40"/>
      <c r="F25302" s="509"/>
    </row>
    <row r="25303" spans="1:6" x14ac:dyDescent="0.25">
      <c r="A25303" s="40"/>
      <c r="F25303" s="509"/>
    </row>
    <row r="25304" spans="1:6" x14ac:dyDescent="0.25">
      <c r="A25304" s="40"/>
      <c r="F25304" s="509"/>
    </row>
    <row r="25305" spans="1:6" x14ac:dyDescent="0.25">
      <c r="A25305" s="40"/>
      <c r="F25305" s="509"/>
    </row>
    <row r="25306" spans="1:6" x14ac:dyDescent="0.25">
      <c r="A25306" s="40"/>
      <c r="F25306" s="509"/>
    </row>
    <row r="25307" spans="1:6" x14ac:dyDescent="0.25">
      <c r="A25307" s="40"/>
      <c r="F25307" s="509"/>
    </row>
    <row r="25308" spans="1:6" x14ac:dyDescent="0.25">
      <c r="A25308" s="40"/>
      <c r="F25308" s="509"/>
    </row>
    <row r="25309" spans="1:6" x14ac:dyDescent="0.25">
      <c r="A25309" s="40"/>
      <c r="F25309" s="509"/>
    </row>
    <row r="25310" spans="1:6" x14ac:dyDescent="0.25">
      <c r="A25310" s="40"/>
      <c r="F25310" s="509"/>
    </row>
    <row r="25311" spans="1:6" x14ac:dyDescent="0.25">
      <c r="A25311" s="40"/>
      <c r="F25311" s="509"/>
    </row>
    <row r="25312" spans="1:6" x14ac:dyDescent="0.25">
      <c r="A25312" s="40"/>
      <c r="F25312" s="509"/>
    </row>
    <row r="25313" spans="1:6" x14ac:dyDescent="0.25">
      <c r="A25313" s="40"/>
      <c r="F25313" s="509"/>
    </row>
    <row r="25314" spans="1:6" x14ac:dyDescent="0.25">
      <c r="A25314" s="40"/>
      <c r="F25314" s="509"/>
    </row>
    <row r="25315" spans="1:6" x14ac:dyDescent="0.25">
      <c r="A25315" s="40"/>
      <c r="F25315" s="509"/>
    </row>
    <row r="25316" spans="1:6" x14ac:dyDescent="0.25">
      <c r="A25316" s="40"/>
      <c r="F25316" s="509"/>
    </row>
    <row r="25317" spans="1:6" x14ac:dyDescent="0.25">
      <c r="A25317" s="40"/>
      <c r="F25317" s="509"/>
    </row>
    <row r="25318" spans="1:6" x14ac:dyDescent="0.25">
      <c r="A25318" s="40"/>
      <c r="F25318" s="509"/>
    </row>
    <row r="25319" spans="1:6" x14ac:dyDescent="0.25">
      <c r="A25319" s="40"/>
      <c r="F25319" s="509"/>
    </row>
    <row r="25320" spans="1:6" x14ac:dyDescent="0.25">
      <c r="A25320" s="40"/>
      <c r="F25320" s="509"/>
    </row>
    <row r="25321" spans="1:6" x14ac:dyDescent="0.25">
      <c r="A25321" s="40"/>
      <c r="F25321" s="509"/>
    </row>
    <row r="25322" spans="1:6" x14ac:dyDescent="0.25">
      <c r="A25322" s="40"/>
      <c r="F25322" s="509"/>
    </row>
    <row r="25323" spans="1:6" x14ac:dyDescent="0.25">
      <c r="A25323" s="40"/>
      <c r="F25323" s="509"/>
    </row>
    <row r="25324" spans="1:6" x14ac:dyDescent="0.25">
      <c r="A25324" s="40"/>
      <c r="F25324" s="509"/>
    </row>
    <row r="25325" spans="1:6" x14ac:dyDescent="0.25">
      <c r="A25325" s="40"/>
      <c r="F25325" s="509"/>
    </row>
    <row r="25326" spans="1:6" x14ac:dyDescent="0.25">
      <c r="A25326" s="40"/>
      <c r="F25326" s="509"/>
    </row>
    <row r="25327" spans="1:6" x14ac:dyDescent="0.25">
      <c r="A25327" s="40"/>
      <c r="F25327" s="509"/>
    </row>
    <row r="25328" spans="1:6" x14ac:dyDescent="0.25">
      <c r="A25328" s="40"/>
      <c r="F25328" s="509"/>
    </row>
    <row r="25329" spans="1:6" x14ac:dyDescent="0.25">
      <c r="A25329" s="40"/>
      <c r="F25329" s="509"/>
    </row>
    <row r="25330" spans="1:6" x14ac:dyDescent="0.25">
      <c r="A25330" s="40"/>
      <c r="F25330" s="509"/>
    </row>
    <row r="25331" spans="1:6" x14ac:dyDescent="0.25">
      <c r="A25331" s="40"/>
      <c r="F25331" s="509"/>
    </row>
    <row r="25332" spans="1:6" x14ac:dyDescent="0.25">
      <c r="A25332" s="40"/>
      <c r="F25332" s="509"/>
    </row>
    <row r="25333" spans="1:6" x14ac:dyDescent="0.25">
      <c r="A25333" s="40"/>
      <c r="F25333" s="509"/>
    </row>
    <row r="25334" spans="1:6" x14ac:dyDescent="0.25">
      <c r="A25334" s="40"/>
      <c r="F25334" s="509"/>
    </row>
    <row r="25335" spans="1:6" x14ac:dyDescent="0.25">
      <c r="A25335" s="40"/>
      <c r="F25335" s="509"/>
    </row>
    <row r="25336" spans="1:6" x14ac:dyDescent="0.25">
      <c r="A25336" s="40"/>
      <c r="F25336" s="509"/>
    </row>
    <row r="25337" spans="1:6" x14ac:dyDescent="0.25">
      <c r="A25337" s="40"/>
      <c r="F25337" s="509"/>
    </row>
    <row r="25338" spans="1:6" x14ac:dyDescent="0.25">
      <c r="A25338" s="40"/>
      <c r="F25338" s="509"/>
    </row>
    <row r="25339" spans="1:6" x14ac:dyDescent="0.25">
      <c r="A25339" s="40"/>
      <c r="F25339" s="509"/>
    </row>
    <row r="25340" spans="1:6" x14ac:dyDescent="0.25">
      <c r="A25340" s="40"/>
      <c r="F25340" s="509"/>
    </row>
    <row r="25341" spans="1:6" x14ac:dyDescent="0.25">
      <c r="A25341" s="40"/>
      <c r="F25341" s="509"/>
    </row>
    <row r="25342" spans="1:6" x14ac:dyDescent="0.25">
      <c r="A25342" s="40"/>
      <c r="F25342" s="509"/>
    </row>
    <row r="25343" spans="1:6" x14ac:dyDescent="0.25">
      <c r="A25343" s="40"/>
      <c r="F25343" s="509"/>
    </row>
    <row r="25344" spans="1:6" x14ac:dyDescent="0.25">
      <c r="A25344" s="40"/>
      <c r="F25344" s="509"/>
    </row>
    <row r="25345" spans="1:6" x14ac:dyDescent="0.25">
      <c r="A25345" s="40"/>
      <c r="F25345" s="509"/>
    </row>
    <row r="25346" spans="1:6" x14ac:dyDescent="0.25">
      <c r="A25346" s="40"/>
      <c r="F25346" s="509"/>
    </row>
    <row r="25347" spans="1:6" x14ac:dyDescent="0.25">
      <c r="A25347" s="40"/>
      <c r="F25347" s="509"/>
    </row>
    <row r="25348" spans="1:6" x14ac:dyDescent="0.25">
      <c r="A25348" s="40"/>
      <c r="F25348" s="509"/>
    </row>
    <row r="25349" spans="1:6" x14ac:dyDescent="0.25">
      <c r="A25349" s="40"/>
      <c r="F25349" s="509"/>
    </row>
    <row r="25350" spans="1:6" x14ac:dyDescent="0.25">
      <c r="A25350" s="40"/>
      <c r="F25350" s="509"/>
    </row>
    <row r="25351" spans="1:6" x14ac:dyDescent="0.25">
      <c r="A25351" s="40"/>
      <c r="F25351" s="509"/>
    </row>
    <row r="25352" spans="1:6" x14ac:dyDescent="0.25">
      <c r="A25352" s="40"/>
      <c r="F25352" s="509"/>
    </row>
    <row r="25353" spans="1:6" x14ac:dyDescent="0.25">
      <c r="A25353" s="40"/>
      <c r="F25353" s="509"/>
    </row>
    <row r="25354" spans="1:6" x14ac:dyDescent="0.25">
      <c r="A25354" s="40"/>
      <c r="F25354" s="509"/>
    </row>
    <row r="25355" spans="1:6" x14ac:dyDescent="0.25">
      <c r="A25355" s="40"/>
      <c r="F25355" s="509"/>
    </row>
    <row r="25356" spans="1:6" x14ac:dyDescent="0.25">
      <c r="A25356" s="40"/>
      <c r="F25356" s="509"/>
    </row>
    <row r="25357" spans="1:6" x14ac:dyDescent="0.25">
      <c r="A25357" s="40"/>
      <c r="F25357" s="509"/>
    </row>
    <row r="25358" spans="1:6" x14ac:dyDescent="0.25">
      <c r="A25358" s="40"/>
      <c r="F25358" s="509"/>
    </row>
    <row r="25359" spans="1:6" x14ac:dyDescent="0.25">
      <c r="A25359" s="40"/>
      <c r="F25359" s="509"/>
    </row>
    <row r="25360" spans="1:6" x14ac:dyDescent="0.25">
      <c r="A25360" s="40"/>
      <c r="F25360" s="509"/>
    </row>
    <row r="25361" spans="1:6" x14ac:dyDescent="0.25">
      <c r="A25361" s="40"/>
      <c r="F25361" s="509"/>
    </row>
    <row r="25362" spans="1:6" x14ac:dyDescent="0.25">
      <c r="A25362" s="40"/>
      <c r="F25362" s="509"/>
    </row>
    <row r="25363" spans="1:6" x14ac:dyDescent="0.25">
      <c r="A25363" s="40"/>
      <c r="F25363" s="509"/>
    </row>
    <row r="25364" spans="1:6" x14ac:dyDescent="0.25">
      <c r="A25364" s="40"/>
      <c r="F25364" s="509"/>
    </row>
    <row r="25365" spans="1:6" x14ac:dyDescent="0.25">
      <c r="A25365" s="40"/>
      <c r="F25365" s="509"/>
    </row>
    <row r="25366" spans="1:6" x14ac:dyDescent="0.25">
      <c r="A25366" s="40"/>
      <c r="F25366" s="509"/>
    </row>
    <row r="25367" spans="1:6" x14ac:dyDescent="0.25">
      <c r="A25367" s="40"/>
      <c r="F25367" s="509"/>
    </row>
    <row r="25368" spans="1:6" x14ac:dyDescent="0.25">
      <c r="A25368" s="40"/>
      <c r="F25368" s="509"/>
    </row>
    <row r="25369" spans="1:6" x14ac:dyDescent="0.25">
      <c r="A25369" s="40"/>
      <c r="F25369" s="509"/>
    </row>
    <row r="25370" spans="1:6" x14ac:dyDescent="0.25">
      <c r="A25370" s="40"/>
      <c r="F25370" s="509"/>
    </row>
    <row r="25371" spans="1:6" x14ac:dyDescent="0.25">
      <c r="A25371" s="40"/>
      <c r="F25371" s="509"/>
    </row>
    <row r="25372" spans="1:6" x14ac:dyDescent="0.25">
      <c r="A25372" s="40"/>
      <c r="F25372" s="509"/>
    </row>
    <row r="25373" spans="1:6" x14ac:dyDescent="0.25">
      <c r="A25373" s="40"/>
      <c r="F25373" s="509"/>
    </row>
    <row r="25374" spans="1:6" x14ac:dyDescent="0.25">
      <c r="A25374" s="40"/>
      <c r="F25374" s="509"/>
    </row>
    <row r="25375" spans="1:6" x14ac:dyDescent="0.25">
      <c r="A25375" s="40"/>
      <c r="F25375" s="509"/>
    </row>
    <row r="25376" spans="1:6" x14ac:dyDescent="0.25">
      <c r="A25376" s="40"/>
      <c r="F25376" s="509"/>
    </row>
    <row r="25377" spans="1:6" x14ac:dyDescent="0.25">
      <c r="A25377" s="40"/>
      <c r="F25377" s="509"/>
    </row>
    <row r="25378" spans="1:6" x14ac:dyDescent="0.25">
      <c r="A25378" s="40"/>
      <c r="F25378" s="509"/>
    </row>
    <row r="25379" spans="1:6" x14ac:dyDescent="0.25">
      <c r="A25379" s="40"/>
      <c r="F25379" s="509"/>
    </row>
    <row r="25380" spans="1:6" x14ac:dyDescent="0.25">
      <c r="A25380" s="40"/>
      <c r="F25380" s="509"/>
    </row>
    <row r="25381" spans="1:6" x14ac:dyDescent="0.25">
      <c r="A25381" s="40"/>
      <c r="F25381" s="509"/>
    </row>
    <row r="25382" spans="1:6" x14ac:dyDescent="0.25">
      <c r="A25382" s="40"/>
      <c r="F25382" s="509"/>
    </row>
    <row r="25383" spans="1:6" x14ac:dyDescent="0.25">
      <c r="A25383" s="40"/>
      <c r="F25383" s="509"/>
    </row>
    <row r="25384" spans="1:6" x14ac:dyDescent="0.25">
      <c r="A25384" s="40"/>
      <c r="F25384" s="509"/>
    </row>
    <row r="25385" spans="1:6" x14ac:dyDescent="0.25">
      <c r="A25385" s="40"/>
      <c r="F25385" s="509"/>
    </row>
    <row r="25386" spans="1:6" x14ac:dyDescent="0.25">
      <c r="A25386" s="40"/>
      <c r="F25386" s="509"/>
    </row>
    <row r="25387" spans="1:6" x14ac:dyDescent="0.25">
      <c r="A25387" s="40"/>
      <c r="F25387" s="509"/>
    </row>
    <row r="25388" spans="1:6" x14ac:dyDescent="0.25">
      <c r="A25388" s="40"/>
      <c r="F25388" s="509"/>
    </row>
    <row r="25389" spans="1:6" x14ac:dyDescent="0.25">
      <c r="A25389" s="40"/>
      <c r="F25389" s="509"/>
    </row>
    <row r="25390" spans="1:6" x14ac:dyDescent="0.25">
      <c r="A25390" s="40"/>
      <c r="F25390" s="509"/>
    </row>
    <row r="25391" spans="1:6" x14ac:dyDescent="0.25">
      <c r="A25391" s="40"/>
      <c r="F25391" s="509"/>
    </row>
    <row r="25392" spans="1:6" x14ac:dyDescent="0.25">
      <c r="A25392" s="40"/>
      <c r="F25392" s="509"/>
    </row>
    <row r="25393" spans="1:6" x14ac:dyDescent="0.25">
      <c r="A25393" s="40"/>
      <c r="F25393" s="509"/>
    </row>
    <row r="25394" spans="1:6" x14ac:dyDescent="0.25">
      <c r="A25394" s="40"/>
      <c r="F25394" s="509"/>
    </row>
    <row r="25395" spans="1:6" x14ac:dyDescent="0.25">
      <c r="A25395" s="40"/>
      <c r="F25395" s="509"/>
    </row>
    <row r="25396" spans="1:6" x14ac:dyDescent="0.25">
      <c r="A25396" s="40"/>
      <c r="F25396" s="509"/>
    </row>
    <row r="25397" spans="1:6" x14ac:dyDescent="0.25">
      <c r="A25397" s="40"/>
      <c r="F25397" s="509"/>
    </row>
    <row r="25398" spans="1:6" x14ac:dyDescent="0.25">
      <c r="A25398" s="40"/>
      <c r="F25398" s="509"/>
    </row>
    <row r="25399" spans="1:6" x14ac:dyDescent="0.25">
      <c r="A25399" s="40"/>
      <c r="F25399" s="509"/>
    </row>
    <row r="25400" spans="1:6" x14ac:dyDescent="0.25">
      <c r="A25400" s="40"/>
      <c r="F25400" s="509"/>
    </row>
    <row r="25401" spans="1:6" x14ac:dyDescent="0.25">
      <c r="A25401" s="40"/>
      <c r="F25401" s="509"/>
    </row>
    <row r="25402" spans="1:6" x14ac:dyDescent="0.25">
      <c r="A25402" s="40"/>
      <c r="F25402" s="509"/>
    </row>
    <row r="25403" spans="1:6" x14ac:dyDescent="0.25">
      <c r="A25403" s="40"/>
      <c r="F25403" s="509"/>
    </row>
    <row r="25404" spans="1:6" x14ac:dyDescent="0.25">
      <c r="A25404" s="40"/>
      <c r="F25404" s="509"/>
    </row>
    <row r="25405" spans="1:6" x14ac:dyDescent="0.25">
      <c r="A25405" s="40"/>
      <c r="F25405" s="509"/>
    </row>
    <row r="25406" spans="1:6" x14ac:dyDescent="0.25">
      <c r="A25406" s="40"/>
      <c r="F25406" s="509"/>
    </row>
    <row r="25407" spans="1:6" x14ac:dyDescent="0.25">
      <c r="A25407" s="40"/>
      <c r="F25407" s="509"/>
    </row>
    <row r="25408" spans="1:6" x14ac:dyDescent="0.25">
      <c r="A25408" s="40"/>
      <c r="F25408" s="509"/>
    </row>
    <row r="25409" spans="1:6" x14ac:dyDescent="0.25">
      <c r="A25409" s="40"/>
      <c r="F25409" s="509"/>
    </row>
    <row r="25410" spans="1:6" x14ac:dyDescent="0.25">
      <c r="A25410" s="40"/>
      <c r="F25410" s="509"/>
    </row>
    <row r="25411" spans="1:6" x14ac:dyDescent="0.25">
      <c r="A25411" s="40"/>
      <c r="F25411" s="509"/>
    </row>
    <row r="25412" spans="1:6" x14ac:dyDescent="0.25">
      <c r="A25412" s="40"/>
      <c r="F25412" s="509"/>
    </row>
    <row r="25413" spans="1:6" x14ac:dyDescent="0.25">
      <c r="A25413" s="40"/>
      <c r="F25413" s="509"/>
    </row>
    <row r="25414" spans="1:6" x14ac:dyDescent="0.25">
      <c r="A25414" s="40"/>
      <c r="F25414" s="509"/>
    </row>
    <row r="25415" spans="1:6" x14ac:dyDescent="0.25">
      <c r="A25415" s="40"/>
      <c r="F25415" s="509"/>
    </row>
    <row r="25416" spans="1:6" x14ac:dyDescent="0.25">
      <c r="A25416" s="40"/>
      <c r="F25416" s="509"/>
    </row>
    <row r="25417" spans="1:6" x14ac:dyDescent="0.25">
      <c r="A25417" s="40"/>
      <c r="F25417" s="509"/>
    </row>
    <row r="25418" spans="1:6" x14ac:dyDescent="0.25">
      <c r="A25418" s="40"/>
      <c r="F25418" s="509"/>
    </row>
    <row r="25419" spans="1:6" x14ac:dyDescent="0.25">
      <c r="A25419" s="40"/>
      <c r="F25419" s="509"/>
    </row>
    <row r="25420" spans="1:6" x14ac:dyDescent="0.25">
      <c r="A25420" s="40"/>
      <c r="F25420" s="509"/>
    </row>
    <row r="25421" spans="1:6" x14ac:dyDescent="0.25">
      <c r="A25421" s="40"/>
      <c r="F25421" s="509"/>
    </row>
    <row r="25422" spans="1:6" x14ac:dyDescent="0.25">
      <c r="A25422" s="40"/>
      <c r="F25422" s="509"/>
    </row>
    <row r="25423" spans="1:6" x14ac:dyDescent="0.25">
      <c r="A25423" s="40"/>
      <c r="F25423" s="509"/>
    </row>
    <row r="25424" spans="1:6" x14ac:dyDescent="0.25">
      <c r="A25424" s="40"/>
      <c r="F25424" s="509"/>
    </row>
    <row r="25425" spans="1:6" x14ac:dyDescent="0.25">
      <c r="A25425" s="40"/>
      <c r="F25425" s="509"/>
    </row>
    <row r="25426" spans="1:6" x14ac:dyDescent="0.25">
      <c r="A25426" s="40"/>
      <c r="F25426" s="509"/>
    </row>
    <row r="25427" spans="1:6" x14ac:dyDescent="0.25">
      <c r="A25427" s="40"/>
      <c r="F25427" s="509"/>
    </row>
    <row r="25428" spans="1:6" x14ac:dyDescent="0.25">
      <c r="A25428" s="40"/>
      <c r="F25428" s="509"/>
    </row>
    <row r="25429" spans="1:6" x14ac:dyDescent="0.25">
      <c r="A25429" s="40"/>
      <c r="F25429" s="509"/>
    </row>
    <row r="25430" spans="1:6" x14ac:dyDescent="0.25">
      <c r="A25430" s="40"/>
      <c r="F25430" s="509"/>
    </row>
    <row r="25431" spans="1:6" x14ac:dyDescent="0.25">
      <c r="A25431" s="40"/>
      <c r="F25431" s="509"/>
    </row>
    <row r="25432" spans="1:6" x14ac:dyDescent="0.25">
      <c r="A25432" s="40"/>
      <c r="F25432" s="509"/>
    </row>
    <row r="25433" spans="1:6" x14ac:dyDescent="0.25">
      <c r="A25433" s="40"/>
      <c r="F25433" s="509"/>
    </row>
    <row r="25434" spans="1:6" x14ac:dyDescent="0.25">
      <c r="A25434" s="40"/>
      <c r="F25434" s="509"/>
    </row>
    <row r="25435" spans="1:6" x14ac:dyDescent="0.25">
      <c r="A25435" s="40"/>
      <c r="F25435" s="509"/>
    </row>
    <row r="25436" spans="1:6" x14ac:dyDescent="0.25">
      <c r="A25436" s="40"/>
      <c r="F25436" s="509"/>
    </row>
    <row r="25437" spans="1:6" x14ac:dyDescent="0.25">
      <c r="A25437" s="40"/>
      <c r="F25437" s="509"/>
    </row>
    <row r="25438" spans="1:6" x14ac:dyDescent="0.25">
      <c r="A25438" s="40"/>
      <c r="F25438" s="509"/>
    </row>
    <row r="25439" spans="1:6" x14ac:dyDescent="0.25">
      <c r="A25439" s="40"/>
      <c r="F25439" s="509"/>
    </row>
    <row r="25440" spans="1:6" x14ac:dyDescent="0.25">
      <c r="A25440" s="40"/>
      <c r="F25440" s="509"/>
    </row>
    <row r="25441" spans="1:6" x14ac:dyDescent="0.25">
      <c r="A25441" s="40"/>
      <c r="F25441" s="509"/>
    </row>
    <row r="25442" spans="1:6" x14ac:dyDescent="0.25">
      <c r="A25442" s="40"/>
      <c r="F25442" s="509"/>
    </row>
    <row r="25443" spans="1:6" x14ac:dyDescent="0.25">
      <c r="A25443" s="40"/>
      <c r="F25443" s="509"/>
    </row>
    <row r="25444" spans="1:6" x14ac:dyDescent="0.25">
      <c r="A25444" s="40"/>
      <c r="F25444" s="509"/>
    </row>
    <row r="25445" spans="1:6" x14ac:dyDescent="0.25">
      <c r="A25445" s="40"/>
      <c r="F25445" s="509"/>
    </row>
    <row r="25446" spans="1:6" x14ac:dyDescent="0.25">
      <c r="A25446" s="40"/>
      <c r="F25446" s="509"/>
    </row>
    <row r="25447" spans="1:6" x14ac:dyDescent="0.25">
      <c r="A25447" s="40"/>
      <c r="F25447" s="509"/>
    </row>
    <row r="25448" spans="1:6" x14ac:dyDescent="0.25">
      <c r="A25448" s="40"/>
      <c r="F25448" s="509"/>
    </row>
    <row r="25449" spans="1:6" x14ac:dyDescent="0.25">
      <c r="A25449" s="40"/>
      <c r="F25449" s="509"/>
    </row>
    <row r="25450" spans="1:6" x14ac:dyDescent="0.25">
      <c r="A25450" s="40"/>
      <c r="F25450" s="509"/>
    </row>
    <row r="25451" spans="1:6" x14ac:dyDescent="0.25">
      <c r="A25451" s="40"/>
      <c r="F25451" s="509"/>
    </row>
    <row r="25452" spans="1:6" x14ac:dyDescent="0.25">
      <c r="A25452" s="40"/>
      <c r="F25452" s="509"/>
    </row>
    <row r="25453" spans="1:6" x14ac:dyDescent="0.25">
      <c r="A25453" s="40"/>
      <c r="F25453" s="509"/>
    </row>
    <row r="25454" spans="1:6" x14ac:dyDescent="0.25">
      <c r="A25454" s="40"/>
      <c r="F25454" s="509"/>
    </row>
    <row r="25455" spans="1:6" x14ac:dyDescent="0.25">
      <c r="A25455" s="40"/>
      <c r="F25455" s="509"/>
    </row>
    <row r="25456" spans="1:6" x14ac:dyDescent="0.25">
      <c r="A25456" s="40"/>
      <c r="F25456" s="509"/>
    </row>
    <row r="25457" spans="1:6" x14ac:dyDescent="0.25">
      <c r="A25457" s="40"/>
      <c r="F25457" s="509"/>
    </row>
    <row r="25458" spans="1:6" x14ac:dyDescent="0.25">
      <c r="A25458" s="40"/>
      <c r="F25458" s="509"/>
    </row>
    <row r="25459" spans="1:6" x14ac:dyDescent="0.25">
      <c r="A25459" s="40"/>
      <c r="F25459" s="509"/>
    </row>
    <row r="25460" spans="1:6" x14ac:dyDescent="0.25">
      <c r="A25460" s="40"/>
      <c r="F25460" s="509"/>
    </row>
    <row r="25461" spans="1:6" x14ac:dyDescent="0.25">
      <c r="A25461" s="40"/>
      <c r="F25461" s="509"/>
    </row>
    <row r="25462" spans="1:6" x14ac:dyDescent="0.25">
      <c r="A25462" s="40"/>
      <c r="F25462" s="509"/>
    </row>
    <row r="25463" spans="1:6" x14ac:dyDescent="0.25">
      <c r="A25463" s="40"/>
      <c r="F25463" s="509"/>
    </row>
    <row r="25464" spans="1:6" x14ac:dyDescent="0.25">
      <c r="A25464" s="40"/>
      <c r="F25464" s="509"/>
    </row>
    <row r="25465" spans="1:6" x14ac:dyDescent="0.25">
      <c r="A25465" s="40"/>
      <c r="F25465" s="509"/>
    </row>
    <row r="25466" spans="1:6" x14ac:dyDescent="0.25">
      <c r="A25466" s="40"/>
      <c r="F25466" s="509"/>
    </row>
    <row r="25467" spans="1:6" x14ac:dyDescent="0.25">
      <c r="A25467" s="40"/>
      <c r="F25467" s="509"/>
    </row>
    <row r="25468" spans="1:6" x14ac:dyDescent="0.25">
      <c r="A25468" s="40"/>
      <c r="F25468" s="509"/>
    </row>
    <row r="25469" spans="1:6" x14ac:dyDescent="0.25">
      <c r="A25469" s="40"/>
      <c r="F25469" s="509"/>
    </row>
    <row r="25470" spans="1:6" x14ac:dyDescent="0.25">
      <c r="A25470" s="40"/>
      <c r="F25470" s="509"/>
    </row>
    <row r="25471" spans="1:6" x14ac:dyDescent="0.25">
      <c r="A25471" s="40"/>
      <c r="F25471" s="509"/>
    </row>
    <row r="25472" spans="1:6" x14ac:dyDescent="0.25">
      <c r="A25472" s="40"/>
      <c r="F25472" s="509"/>
    </row>
    <row r="25473" spans="1:6" x14ac:dyDescent="0.25">
      <c r="A25473" s="40"/>
      <c r="F25473" s="509"/>
    </row>
    <row r="25474" spans="1:6" x14ac:dyDescent="0.25">
      <c r="A25474" s="40"/>
      <c r="F25474" s="509"/>
    </row>
    <row r="25475" spans="1:6" x14ac:dyDescent="0.25">
      <c r="A25475" s="40"/>
      <c r="F25475" s="509"/>
    </row>
    <row r="25476" spans="1:6" x14ac:dyDescent="0.25">
      <c r="A25476" s="40"/>
      <c r="F25476" s="509"/>
    </row>
    <row r="25477" spans="1:6" x14ac:dyDescent="0.25">
      <c r="A25477" s="40"/>
      <c r="F25477" s="509"/>
    </row>
    <row r="25478" spans="1:6" x14ac:dyDescent="0.25">
      <c r="A25478" s="40"/>
      <c r="F25478" s="509"/>
    </row>
    <row r="25479" spans="1:6" x14ac:dyDescent="0.25">
      <c r="A25479" s="40"/>
      <c r="F25479" s="509"/>
    </row>
    <row r="25480" spans="1:6" x14ac:dyDescent="0.25">
      <c r="A25480" s="40"/>
      <c r="F25480" s="509"/>
    </row>
    <row r="25481" spans="1:6" x14ac:dyDescent="0.25">
      <c r="A25481" s="40"/>
      <c r="F25481" s="509"/>
    </row>
    <row r="25482" spans="1:6" x14ac:dyDescent="0.25">
      <c r="A25482" s="40"/>
      <c r="F25482" s="509"/>
    </row>
    <row r="25483" spans="1:6" x14ac:dyDescent="0.25">
      <c r="A25483" s="40"/>
      <c r="F25483" s="509"/>
    </row>
    <row r="25484" spans="1:6" x14ac:dyDescent="0.25">
      <c r="A25484" s="40"/>
      <c r="F25484" s="509"/>
    </row>
    <row r="25485" spans="1:6" x14ac:dyDescent="0.25">
      <c r="A25485" s="40"/>
      <c r="F25485" s="509"/>
    </row>
    <row r="25486" spans="1:6" x14ac:dyDescent="0.25">
      <c r="A25486" s="40"/>
      <c r="F25486" s="509"/>
    </row>
    <row r="25487" spans="1:6" x14ac:dyDescent="0.25">
      <c r="A25487" s="40"/>
      <c r="F25487" s="509"/>
    </row>
    <row r="25488" spans="1:6" x14ac:dyDescent="0.25">
      <c r="A25488" s="40"/>
      <c r="F25488" s="509"/>
    </row>
    <row r="25489" spans="1:6" x14ac:dyDescent="0.25">
      <c r="A25489" s="40"/>
      <c r="F25489" s="509"/>
    </row>
    <row r="25490" spans="1:6" x14ac:dyDescent="0.25">
      <c r="A25490" s="40"/>
      <c r="F25490" s="509"/>
    </row>
    <row r="25491" spans="1:6" x14ac:dyDescent="0.25">
      <c r="A25491" s="40"/>
      <c r="F25491" s="509"/>
    </row>
    <row r="25492" spans="1:6" x14ac:dyDescent="0.25">
      <c r="A25492" s="40"/>
      <c r="F25492" s="509"/>
    </row>
    <row r="25493" spans="1:6" x14ac:dyDescent="0.25">
      <c r="A25493" s="40"/>
      <c r="F25493" s="509"/>
    </row>
    <row r="25494" spans="1:6" x14ac:dyDescent="0.25">
      <c r="A25494" s="40"/>
      <c r="F25494" s="509"/>
    </row>
    <row r="25495" spans="1:6" x14ac:dyDescent="0.25">
      <c r="A25495" s="40"/>
      <c r="F25495" s="509"/>
    </row>
    <row r="25496" spans="1:6" x14ac:dyDescent="0.25">
      <c r="A25496" s="40"/>
      <c r="F25496" s="509"/>
    </row>
    <row r="25497" spans="1:6" x14ac:dyDescent="0.25">
      <c r="A25497" s="40"/>
      <c r="F25497" s="509"/>
    </row>
    <row r="25498" spans="1:6" x14ac:dyDescent="0.25">
      <c r="A25498" s="40"/>
      <c r="F25498" s="509"/>
    </row>
    <row r="25499" spans="1:6" x14ac:dyDescent="0.25">
      <c r="A25499" s="40"/>
      <c r="F25499" s="509"/>
    </row>
    <row r="25500" spans="1:6" x14ac:dyDescent="0.25">
      <c r="A25500" s="40"/>
      <c r="F25500" s="509"/>
    </row>
    <row r="25501" spans="1:6" x14ac:dyDescent="0.25">
      <c r="A25501" s="40"/>
      <c r="F25501" s="509"/>
    </row>
    <row r="25502" spans="1:6" x14ac:dyDescent="0.25">
      <c r="A25502" s="40"/>
      <c r="F25502" s="509"/>
    </row>
    <row r="25503" spans="1:6" x14ac:dyDescent="0.25">
      <c r="A25503" s="40"/>
      <c r="F25503" s="509"/>
    </row>
    <row r="25504" spans="1:6" x14ac:dyDescent="0.25">
      <c r="A25504" s="40"/>
      <c r="F25504" s="509"/>
    </row>
    <row r="25505" spans="1:6" x14ac:dyDescent="0.25">
      <c r="A25505" s="40"/>
      <c r="F25505" s="509"/>
    </row>
    <row r="25506" spans="1:6" x14ac:dyDescent="0.25">
      <c r="A25506" s="40"/>
      <c r="F25506" s="509"/>
    </row>
    <row r="25507" spans="1:6" x14ac:dyDescent="0.25">
      <c r="A25507" s="40"/>
      <c r="F25507" s="509"/>
    </row>
    <row r="25508" spans="1:6" x14ac:dyDescent="0.25">
      <c r="A25508" s="40"/>
      <c r="F25508" s="509"/>
    </row>
    <row r="25509" spans="1:6" x14ac:dyDescent="0.25">
      <c r="A25509" s="40"/>
      <c r="F25509" s="509"/>
    </row>
    <row r="25510" spans="1:6" x14ac:dyDescent="0.25">
      <c r="A25510" s="40"/>
      <c r="F25510" s="509"/>
    </row>
    <row r="25511" spans="1:6" x14ac:dyDescent="0.25">
      <c r="A25511" s="40"/>
      <c r="F25511" s="509"/>
    </row>
    <row r="25512" spans="1:6" x14ac:dyDescent="0.25">
      <c r="A25512" s="40"/>
      <c r="F25512" s="509"/>
    </row>
    <row r="25513" spans="1:6" x14ac:dyDescent="0.25">
      <c r="A25513" s="40"/>
      <c r="F25513" s="509"/>
    </row>
    <row r="25514" spans="1:6" x14ac:dyDescent="0.25">
      <c r="A25514" s="40"/>
      <c r="F25514" s="509"/>
    </row>
    <row r="25515" spans="1:6" x14ac:dyDescent="0.25">
      <c r="A25515" s="40"/>
      <c r="F25515" s="509"/>
    </row>
    <row r="25516" spans="1:6" x14ac:dyDescent="0.25">
      <c r="A25516" s="40"/>
      <c r="F25516" s="509"/>
    </row>
    <row r="25517" spans="1:6" x14ac:dyDescent="0.25">
      <c r="A25517" s="40"/>
      <c r="F25517" s="509"/>
    </row>
    <row r="25518" spans="1:6" x14ac:dyDescent="0.25">
      <c r="A25518" s="40"/>
      <c r="F25518" s="509"/>
    </row>
    <row r="25519" spans="1:6" x14ac:dyDescent="0.25">
      <c r="A25519" s="40"/>
      <c r="F25519" s="509"/>
    </row>
    <row r="25520" spans="1:6" x14ac:dyDescent="0.25">
      <c r="A25520" s="40"/>
      <c r="F25520" s="509"/>
    </row>
    <row r="25521" spans="1:6" x14ac:dyDescent="0.25">
      <c r="A25521" s="40"/>
      <c r="F25521" s="509"/>
    </row>
    <row r="25522" spans="1:6" x14ac:dyDescent="0.25">
      <c r="A25522" s="40"/>
      <c r="F25522" s="509"/>
    </row>
    <row r="25523" spans="1:6" x14ac:dyDescent="0.25">
      <c r="A25523" s="40"/>
      <c r="F25523" s="509"/>
    </row>
    <row r="25524" spans="1:6" x14ac:dyDescent="0.25">
      <c r="A25524" s="40"/>
      <c r="F25524" s="509"/>
    </row>
    <row r="25525" spans="1:6" x14ac:dyDescent="0.25">
      <c r="A25525" s="40"/>
      <c r="F25525" s="509"/>
    </row>
    <row r="25526" spans="1:6" x14ac:dyDescent="0.25">
      <c r="A25526" s="40"/>
      <c r="F25526" s="509"/>
    </row>
    <row r="25527" spans="1:6" x14ac:dyDescent="0.25">
      <c r="A25527" s="40"/>
      <c r="F25527" s="509"/>
    </row>
    <row r="25528" spans="1:6" x14ac:dyDescent="0.25">
      <c r="A25528" s="40"/>
      <c r="F25528" s="509"/>
    </row>
    <row r="25529" spans="1:6" x14ac:dyDescent="0.25">
      <c r="A25529" s="40"/>
      <c r="F25529" s="509"/>
    </row>
    <row r="25530" spans="1:6" x14ac:dyDescent="0.25">
      <c r="A25530" s="40"/>
      <c r="F25530" s="509"/>
    </row>
    <row r="25531" spans="1:6" x14ac:dyDescent="0.25">
      <c r="A25531" s="40"/>
      <c r="F25531" s="509"/>
    </row>
    <row r="25532" spans="1:6" x14ac:dyDescent="0.25">
      <c r="A25532" s="40"/>
      <c r="F25532" s="509"/>
    </row>
    <row r="25533" spans="1:6" x14ac:dyDescent="0.25">
      <c r="A25533" s="40"/>
      <c r="F25533" s="509"/>
    </row>
    <row r="25534" spans="1:6" x14ac:dyDescent="0.25">
      <c r="A25534" s="40"/>
      <c r="F25534" s="509"/>
    </row>
    <row r="25535" spans="1:6" x14ac:dyDescent="0.25">
      <c r="A25535" s="40"/>
      <c r="F25535" s="509"/>
    </row>
    <row r="25536" spans="1:6" x14ac:dyDescent="0.25">
      <c r="A25536" s="40"/>
      <c r="F25536" s="509"/>
    </row>
    <row r="25537" spans="1:6" x14ac:dyDescent="0.25">
      <c r="A25537" s="40"/>
      <c r="F25537" s="509"/>
    </row>
    <row r="25538" spans="1:6" x14ac:dyDescent="0.25">
      <c r="A25538" s="40"/>
      <c r="F25538" s="509"/>
    </row>
    <row r="25539" spans="1:6" x14ac:dyDescent="0.25">
      <c r="A25539" s="40"/>
      <c r="F25539" s="509"/>
    </row>
    <row r="25540" spans="1:6" x14ac:dyDescent="0.25">
      <c r="A25540" s="40"/>
      <c r="F25540" s="509"/>
    </row>
    <row r="25541" spans="1:6" x14ac:dyDescent="0.25">
      <c r="A25541" s="40"/>
      <c r="F25541" s="509"/>
    </row>
    <row r="25542" spans="1:6" x14ac:dyDescent="0.25">
      <c r="A25542" s="40"/>
      <c r="F25542" s="509"/>
    </row>
    <row r="25543" spans="1:6" x14ac:dyDescent="0.25">
      <c r="A25543" s="40"/>
      <c r="F25543" s="509"/>
    </row>
    <row r="25544" spans="1:6" x14ac:dyDescent="0.25">
      <c r="A25544" s="40"/>
      <c r="F25544" s="509"/>
    </row>
    <row r="25545" spans="1:6" x14ac:dyDescent="0.25">
      <c r="A25545" s="40"/>
      <c r="F25545" s="509"/>
    </row>
    <row r="25546" spans="1:6" x14ac:dyDescent="0.25">
      <c r="A25546" s="40"/>
      <c r="F25546" s="509"/>
    </row>
    <row r="25547" spans="1:6" x14ac:dyDescent="0.25">
      <c r="A25547" s="40"/>
      <c r="F25547" s="509"/>
    </row>
    <row r="25548" spans="1:6" x14ac:dyDescent="0.25">
      <c r="A25548" s="40"/>
      <c r="F25548" s="509"/>
    </row>
    <row r="25549" spans="1:6" x14ac:dyDescent="0.25">
      <c r="A25549" s="40"/>
      <c r="F25549" s="509"/>
    </row>
    <row r="25550" spans="1:6" x14ac:dyDescent="0.25">
      <c r="A25550" s="40"/>
      <c r="F25550" s="509"/>
    </row>
    <row r="25551" spans="1:6" x14ac:dyDescent="0.25">
      <c r="A25551" s="40"/>
      <c r="F25551" s="509"/>
    </row>
    <row r="25552" spans="1:6" x14ac:dyDescent="0.25">
      <c r="A25552" s="40"/>
      <c r="F25552" s="509"/>
    </row>
    <row r="25553" spans="1:6" x14ac:dyDescent="0.25">
      <c r="A25553" s="40"/>
      <c r="F25553" s="509"/>
    </row>
    <row r="25554" spans="1:6" x14ac:dyDescent="0.25">
      <c r="A25554" s="40"/>
      <c r="F25554" s="509"/>
    </row>
    <row r="25555" spans="1:6" x14ac:dyDescent="0.25">
      <c r="A25555" s="40"/>
      <c r="F25555" s="509"/>
    </row>
    <row r="25556" spans="1:6" x14ac:dyDescent="0.25">
      <c r="A25556" s="40"/>
      <c r="F25556" s="509"/>
    </row>
    <row r="25557" spans="1:6" x14ac:dyDescent="0.25">
      <c r="A25557" s="40"/>
      <c r="F25557" s="509"/>
    </row>
    <row r="25558" spans="1:6" x14ac:dyDescent="0.25">
      <c r="A25558" s="40"/>
      <c r="F25558" s="509"/>
    </row>
    <row r="25559" spans="1:6" x14ac:dyDescent="0.25">
      <c r="A25559" s="40"/>
      <c r="F25559" s="509"/>
    </row>
    <row r="25560" spans="1:6" x14ac:dyDescent="0.25">
      <c r="A25560" s="40"/>
      <c r="F25560" s="509"/>
    </row>
    <row r="25561" spans="1:6" x14ac:dyDescent="0.25">
      <c r="A25561" s="40"/>
      <c r="F25561" s="509"/>
    </row>
    <row r="25562" spans="1:6" x14ac:dyDescent="0.25">
      <c r="A25562" s="40"/>
      <c r="F25562" s="509"/>
    </row>
    <row r="25563" spans="1:6" x14ac:dyDescent="0.25">
      <c r="A25563" s="40"/>
      <c r="F25563" s="509"/>
    </row>
    <row r="25564" spans="1:6" x14ac:dyDescent="0.25">
      <c r="A25564" s="40"/>
      <c r="F25564" s="509"/>
    </row>
    <row r="25565" spans="1:6" x14ac:dyDescent="0.25">
      <c r="A25565" s="40"/>
      <c r="F25565" s="509"/>
    </row>
    <row r="25566" spans="1:6" x14ac:dyDescent="0.25">
      <c r="A25566" s="40"/>
      <c r="F25566" s="509"/>
    </row>
    <row r="25567" spans="1:6" x14ac:dyDescent="0.25">
      <c r="A25567" s="40"/>
      <c r="F25567" s="509"/>
    </row>
    <row r="25568" spans="1:6" x14ac:dyDescent="0.25">
      <c r="A25568" s="40"/>
      <c r="F25568" s="509"/>
    </row>
    <row r="25569" spans="1:6" x14ac:dyDescent="0.25">
      <c r="A25569" s="40"/>
      <c r="F25569" s="509"/>
    </row>
    <row r="25570" spans="1:6" x14ac:dyDescent="0.25">
      <c r="A25570" s="40"/>
      <c r="F25570" s="509"/>
    </row>
    <row r="25571" spans="1:6" x14ac:dyDescent="0.25">
      <c r="A25571" s="40"/>
      <c r="F25571" s="509"/>
    </row>
    <row r="25572" spans="1:6" x14ac:dyDescent="0.25">
      <c r="A25572" s="40"/>
      <c r="F25572" s="509"/>
    </row>
    <row r="25573" spans="1:6" x14ac:dyDescent="0.25">
      <c r="A25573" s="40"/>
      <c r="F25573" s="509"/>
    </row>
    <row r="25574" spans="1:6" x14ac:dyDescent="0.25">
      <c r="A25574" s="40"/>
      <c r="F25574" s="509"/>
    </row>
    <row r="25575" spans="1:6" x14ac:dyDescent="0.25">
      <c r="A25575" s="40"/>
      <c r="F25575" s="509"/>
    </row>
    <row r="25576" spans="1:6" x14ac:dyDescent="0.25">
      <c r="A25576" s="40"/>
      <c r="F25576" s="509"/>
    </row>
    <row r="25577" spans="1:6" x14ac:dyDescent="0.25">
      <c r="A25577" s="40"/>
      <c r="F25577" s="509"/>
    </row>
    <row r="25578" spans="1:6" x14ac:dyDescent="0.25">
      <c r="A25578" s="40"/>
      <c r="F25578" s="509"/>
    </row>
    <row r="25579" spans="1:6" x14ac:dyDescent="0.25">
      <c r="A25579" s="40"/>
      <c r="F25579" s="509"/>
    </row>
    <row r="25580" spans="1:6" x14ac:dyDescent="0.25">
      <c r="A25580" s="40"/>
      <c r="F25580" s="509"/>
    </row>
    <row r="25581" spans="1:6" x14ac:dyDescent="0.25">
      <c r="A25581" s="40"/>
      <c r="F25581" s="509"/>
    </row>
    <row r="25582" spans="1:6" x14ac:dyDescent="0.25">
      <c r="A25582" s="40"/>
      <c r="F25582" s="509"/>
    </row>
    <row r="25583" spans="1:6" x14ac:dyDescent="0.25">
      <c r="A25583" s="40"/>
      <c r="F25583" s="509"/>
    </row>
    <row r="25584" spans="1:6" x14ac:dyDescent="0.25">
      <c r="A25584" s="40"/>
      <c r="F25584" s="509"/>
    </row>
    <row r="25585" spans="1:6" x14ac:dyDescent="0.25">
      <c r="A25585" s="40"/>
      <c r="F25585" s="509"/>
    </row>
    <row r="25586" spans="1:6" x14ac:dyDescent="0.25">
      <c r="A25586" s="40"/>
      <c r="F25586" s="509"/>
    </row>
    <row r="25587" spans="1:6" x14ac:dyDescent="0.25">
      <c r="A25587" s="40"/>
      <c r="F25587" s="509"/>
    </row>
    <row r="25588" spans="1:6" x14ac:dyDescent="0.25">
      <c r="A25588" s="40"/>
      <c r="F25588" s="509"/>
    </row>
    <row r="25589" spans="1:6" x14ac:dyDescent="0.25">
      <c r="A25589" s="40"/>
      <c r="F25589" s="509"/>
    </row>
    <row r="25590" spans="1:6" x14ac:dyDescent="0.25">
      <c r="A25590" s="40"/>
      <c r="F25590" s="509"/>
    </row>
    <row r="25591" spans="1:6" x14ac:dyDescent="0.25">
      <c r="A25591" s="40"/>
      <c r="F25591" s="509"/>
    </row>
    <row r="25592" spans="1:6" x14ac:dyDescent="0.25">
      <c r="A25592" s="40"/>
      <c r="F25592" s="509"/>
    </row>
    <row r="25593" spans="1:6" x14ac:dyDescent="0.25">
      <c r="A25593" s="40"/>
      <c r="F25593" s="509"/>
    </row>
    <row r="25594" spans="1:6" x14ac:dyDescent="0.25">
      <c r="A25594" s="40"/>
      <c r="F25594" s="509"/>
    </row>
    <row r="25595" spans="1:6" x14ac:dyDescent="0.25">
      <c r="A25595" s="40"/>
      <c r="F25595" s="509"/>
    </row>
    <row r="25596" spans="1:6" x14ac:dyDescent="0.25">
      <c r="A25596" s="40"/>
      <c r="F25596" s="509"/>
    </row>
    <row r="25597" spans="1:6" x14ac:dyDescent="0.25">
      <c r="A25597" s="40"/>
      <c r="F25597" s="509"/>
    </row>
    <row r="25598" spans="1:6" x14ac:dyDescent="0.25">
      <c r="A25598" s="40"/>
      <c r="F25598" s="509"/>
    </row>
    <row r="25599" spans="1:6" x14ac:dyDescent="0.25">
      <c r="A25599" s="40"/>
      <c r="F25599" s="509"/>
    </row>
    <row r="25600" spans="1:6" x14ac:dyDescent="0.25">
      <c r="A25600" s="40"/>
      <c r="F25600" s="509"/>
    </row>
    <row r="25601" spans="1:6" x14ac:dyDescent="0.25">
      <c r="A25601" s="40"/>
      <c r="F25601" s="509"/>
    </row>
    <row r="25602" spans="1:6" x14ac:dyDescent="0.25">
      <c r="A25602" s="40"/>
      <c r="F25602" s="509"/>
    </row>
    <row r="25603" spans="1:6" x14ac:dyDescent="0.25">
      <c r="A25603" s="40"/>
      <c r="F25603" s="509"/>
    </row>
    <row r="25604" spans="1:6" x14ac:dyDescent="0.25">
      <c r="A25604" s="40"/>
      <c r="F25604" s="509"/>
    </row>
    <row r="25605" spans="1:6" x14ac:dyDescent="0.25">
      <c r="A25605" s="40"/>
      <c r="F25605" s="509"/>
    </row>
    <row r="25606" spans="1:6" x14ac:dyDescent="0.25">
      <c r="A25606" s="40"/>
      <c r="F25606" s="509"/>
    </row>
    <row r="25607" spans="1:6" x14ac:dyDescent="0.25">
      <c r="A25607" s="40"/>
      <c r="F25607" s="509"/>
    </row>
    <row r="25608" spans="1:6" x14ac:dyDescent="0.25">
      <c r="A25608" s="40"/>
      <c r="F25608" s="509"/>
    </row>
    <row r="25609" spans="1:6" x14ac:dyDescent="0.25">
      <c r="A25609" s="40"/>
      <c r="F25609" s="509"/>
    </row>
    <row r="25610" spans="1:6" x14ac:dyDescent="0.25">
      <c r="A25610" s="40"/>
      <c r="F25610" s="509"/>
    </row>
    <row r="25611" spans="1:6" x14ac:dyDescent="0.25">
      <c r="A25611" s="40"/>
      <c r="F25611" s="509"/>
    </row>
    <row r="25612" spans="1:6" x14ac:dyDescent="0.25">
      <c r="A25612" s="40"/>
      <c r="F25612" s="509"/>
    </row>
    <row r="25613" spans="1:6" x14ac:dyDescent="0.25">
      <c r="A25613" s="40"/>
      <c r="F25613" s="509"/>
    </row>
    <row r="25614" spans="1:6" x14ac:dyDescent="0.25">
      <c r="A25614" s="40"/>
      <c r="F25614" s="509"/>
    </row>
    <row r="25615" spans="1:6" x14ac:dyDescent="0.25">
      <c r="A25615" s="40"/>
      <c r="F25615" s="509"/>
    </row>
    <row r="25616" spans="1:6" x14ac:dyDescent="0.25">
      <c r="A25616" s="40"/>
      <c r="F25616" s="509"/>
    </row>
    <row r="25617" spans="1:6" x14ac:dyDescent="0.25">
      <c r="A25617" s="40"/>
      <c r="F25617" s="509"/>
    </row>
    <row r="25618" spans="1:6" x14ac:dyDescent="0.25">
      <c r="A25618" s="40"/>
      <c r="F25618" s="509"/>
    </row>
    <row r="25619" spans="1:6" x14ac:dyDescent="0.25">
      <c r="A25619" s="40"/>
      <c r="F25619" s="509"/>
    </row>
    <row r="25620" spans="1:6" x14ac:dyDescent="0.25">
      <c r="A25620" s="40"/>
      <c r="F25620" s="509"/>
    </row>
    <row r="25621" spans="1:6" x14ac:dyDescent="0.25">
      <c r="A25621" s="40"/>
      <c r="F25621" s="509"/>
    </row>
    <row r="25622" spans="1:6" x14ac:dyDescent="0.25">
      <c r="A25622" s="40"/>
      <c r="F25622" s="509"/>
    </row>
    <row r="25623" spans="1:6" x14ac:dyDescent="0.25">
      <c r="A25623" s="40"/>
      <c r="F25623" s="509"/>
    </row>
    <row r="25624" spans="1:6" x14ac:dyDescent="0.25">
      <c r="A25624" s="40"/>
      <c r="F25624" s="509"/>
    </row>
    <row r="25625" spans="1:6" x14ac:dyDescent="0.25">
      <c r="A25625" s="40"/>
      <c r="F25625" s="509"/>
    </row>
    <row r="25626" spans="1:6" x14ac:dyDescent="0.25">
      <c r="A25626" s="40"/>
      <c r="F25626" s="509"/>
    </row>
    <row r="25627" spans="1:6" x14ac:dyDescent="0.25">
      <c r="A25627" s="40"/>
      <c r="F25627" s="509"/>
    </row>
    <row r="25628" spans="1:6" x14ac:dyDescent="0.25">
      <c r="A25628" s="40"/>
      <c r="F25628" s="509"/>
    </row>
    <row r="25629" spans="1:6" x14ac:dyDescent="0.25">
      <c r="A25629" s="40"/>
      <c r="F25629" s="509"/>
    </row>
    <row r="25630" spans="1:6" x14ac:dyDescent="0.25">
      <c r="A25630" s="40"/>
      <c r="F25630" s="509"/>
    </row>
    <row r="25631" spans="1:6" x14ac:dyDescent="0.25">
      <c r="A25631" s="40"/>
      <c r="F25631" s="509"/>
    </row>
    <row r="25632" spans="1:6" x14ac:dyDescent="0.25">
      <c r="A25632" s="40"/>
      <c r="F25632" s="509"/>
    </row>
    <row r="25633" spans="1:6" x14ac:dyDescent="0.25">
      <c r="A25633" s="40"/>
      <c r="F25633" s="509"/>
    </row>
    <row r="25634" spans="1:6" x14ac:dyDescent="0.25">
      <c r="A25634" s="40"/>
      <c r="F25634" s="509"/>
    </row>
    <row r="25635" spans="1:6" x14ac:dyDescent="0.25">
      <c r="A25635" s="40"/>
      <c r="F25635" s="509"/>
    </row>
    <row r="25636" spans="1:6" x14ac:dyDescent="0.25">
      <c r="A25636" s="40"/>
      <c r="F25636" s="509"/>
    </row>
    <row r="25637" spans="1:6" x14ac:dyDescent="0.25">
      <c r="A25637" s="40"/>
      <c r="F25637" s="509"/>
    </row>
    <row r="25638" spans="1:6" x14ac:dyDescent="0.25">
      <c r="A25638" s="40"/>
      <c r="F25638" s="509"/>
    </row>
    <row r="25639" spans="1:6" x14ac:dyDescent="0.25">
      <c r="A25639" s="40"/>
      <c r="F25639" s="509"/>
    </row>
    <row r="25640" spans="1:6" x14ac:dyDescent="0.25">
      <c r="A25640" s="40"/>
      <c r="F25640" s="509"/>
    </row>
    <row r="25641" spans="1:6" x14ac:dyDescent="0.25">
      <c r="A25641" s="40"/>
      <c r="F25641" s="509"/>
    </row>
    <row r="25642" spans="1:6" x14ac:dyDescent="0.25">
      <c r="A25642" s="40"/>
      <c r="F25642" s="509"/>
    </row>
    <row r="25643" spans="1:6" x14ac:dyDescent="0.25">
      <c r="A25643" s="40"/>
      <c r="F25643" s="509"/>
    </row>
    <row r="25644" spans="1:6" x14ac:dyDescent="0.25">
      <c r="A25644" s="40"/>
      <c r="F25644" s="509"/>
    </row>
    <row r="25645" spans="1:6" x14ac:dyDescent="0.25">
      <c r="A25645" s="40"/>
      <c r="F25645" s="509"/>
    </row>
    <row r="25646" spans="1:6" x14ac:dyDescent="0.25">
      <c r="A25646" s="40"/>
      <c r="F25646" s="509"/>
    </row>
    <row r="25647" spans="1:6" x14ac:dyDescent="0.25">
      <c r="A25647" s="40"/>
      <c r="F25647" s="509"/>
    </row>
    <row r="25648" spans="1:6" x14ac:dyDescent="0.25">
      <c r="A25648" s="40"/>
      <c r="F25648" s="509"/>
    </row>
    <row r="25649" spans="1:6" x14ac:dyDescent="0.25">
      <c r="A25649" s="40"/>
      <c r="F25649" s="509"/>
    </row>
    <row r="25650" spans="1:6" x14ac:dyDescent="0.25">
      <c r="A25650" s="40"/>
      <c r="F25650" s="509"/>
    </row>
    <row r="25651" spans="1:6" x14ac:dyDescent="0.25">
      <c r="A25651" s="40"/>
      <c r="F25651" s="509"/>
    </row>
    <row r="25652" spans="1:6" x14ac:dyDescent="0.25">
      <c r="A25652" s="40"/>
      <c r="F25652" s="509"/>
    </row>
    <row r="25653" spans="1:6" x14ac:dyDescent="0.25">
      <c r="A25653" s="40"/>
      <c r="F25653" s="509"/>
    </row>
    <row r="25654" spans="1:6" x14ac:dyDescent="0.25">
      <c r="A25654" s="40"/>
      <c r="F25654" s="509"/>
    </row>
    <row r="25655" spans="1:6" x14ac:dyDescent="0.25">
      <c r="A25655" s="40"/>
      <c r="F25655" s="509"/>
    </row>
    <row r="25656" spans="1:6" x14ac:dyDescent="0.25">
      <c r="A25656" s="40"/>
      <c r="F25656" s="509"/>
    </row>
    <row r="25657" spans="1:6" x14ac:dyDescent="0.25">
      <c r="A25657" s="40"/>
      <c r="F25657" s="509"/>
    </row>
    <row r="25658" spans="1:6" x14ac:dyDescent="0.25">
      <c r="A25658" s="40"/>
      <c r="F25658" s="509"/>
    </row>
    <row r="25659" spans="1:6" x14ac:dyDescent="0.25">
      <c r="A25659" s="40"/>
      <c r="F25659" s="509"/>
    </row>
    <row r="25660" spans="1:6" x14ac:dyDescent="0.25">
      <c r="A25660" s="40"/>
      <c r="F25660" s="509"/>
    </row>
    <row r="25661" spans="1:6" x14ac:dyDescent="0.25">
      <c r="A25661" s="40"/>
      <c r="F25661" s="509"/>
    </row>
    <row r="25662" spans="1:6" x14ac:dyDescent="0.25">
      <c r="A25662" s="40"/>
      <c r="F25662" s="509"/>
    </row>
    <row r="25663" spans="1:6" x14ac:dyDescent="0.25">
      <c r="A25663" s="40"/>
      <c r="F25663" s="509"/>
    </row>
    <row r="25664" spans="1:6" x14ac:dyDescent="0.25">
      <c r="A25664" s="40"/>
      <c r="F25664" s="509"/>
    </row>
    <row r="25665" spans="1:6" x14ac:dyDescent="0.25">
      <c r="A25665" s="40"/>
      <c r="F25665" s="509"/>
    </row>
    <row r="25666" spans="1:6" x14ac:dyDescent="0.25">
      <c r="A25666" s="40"/>
      <c r="F25666" s="509"/>
    </row>
    <row r="25667" spans="1:6" x14ac:dyDescent="0.25">
      <c r="A25667" s="40"/>
      <c r="F25667" s="509"/>
    </row>
    <row r="25668" spans="1:6" x14ac:dyDescent="0.25">
      <c r="A25668" s="40"/>
      <c r="F25668" s="509"/>
    </row>
    <row r="25669" spans="1:6" x14ac:dyDescent="0.25">
      <c r="A25669" s="40"/>
      <c r="F25669" s="509"/>
    </row>
    <row r="25670" spans="1:6" x14ac:dyDescent="0.25">
      <c r="A25670" s="40"/>
      <c r="F25670" s="509"/>
    </row>
    <row r="25671" spans="1:6" x14ac:dyDescent="0.25">
      <c r="A25671" s="40"/>
      <c r="F25671" s="509"/>
    </row>
    <row r="25672" spans="1:6" x14ac:dyDescent="0.25">
      <c r="A25672" s="40"/>
      <c r="F25672" s="509"/>
    </row>
    <row r="25673" spans="1:6" x14ac:dyDescent="0.25">
      <c r="A25673" s="40"/>
      <c r="F25673" s="509"/>
    </row>
    <row r="25674" spans="1:6" x14ac:dyDescent="0.25">
      <c r="A25674" s="40"/>
      <c r="F25674" s="509"/>
    </row>
    <row r="25675" spans="1:6" x14ac:dyDescent="0.25">
      <c r="A25675" s="40"/>
      <c r="F25675" s="509"/>
    </row>
    <row r="25676" spans="1:6" x14ac:dyDescent="0.25">
      <c r="A25676" s="40"/>
      <c r="F25676" s="509"/>
    </row>
    <row r="25677" spans="1:6" x14ac:dyDescent="0.25">
      <c r="A25677" s="40"/>
      <c r="F25677" s="509"/>
    </row>
    <row r="25678" spans="1:6" x14ac:dyDescent="0.25">
      <c r="A25678" s="40"/>
      <c r="F25678" s="509"/>
    </row>
    <row r="25679" spans="1:6" x14ac:dyDescent="0.25">
      <c r="A25679" s="40"/>
      <c r="F25679" s="509"/>
    </row>
    <row r="25680" spans="1:6" x14ac:dyDescent="0.25">
      <c r="A25680" s="40"/>
      <c r="F25680" s="509"/>
    </row>
    <row r="25681" spans="1:6" x14ac:dyDescent="0.25">
      <c r="A25681" s="40"/>
      <c r="F25681" s="509"/>
    </row>
    <row r="25682" spans="1:6" x14ac:dyDescent="0.25">
      <c r="A25682" s="40"/>
      <c r="F25682" s="509"/>
    </row>
    <row r="25683" spans="1:6" x14ac:dyDescent="0.25">
      <c r="A25683" s="40"/>
      <c r="F25683" s="509"/>
    </row>
    <row r="25684" spans="1:6" x14ac:dyDescent="0.25">
      <c r="A25684" s="40"/>
      <c r="F25684" s="509"/>
    </row>
    <row r="25685" spans="1:6" x14ac:dyDescent="0.25">
      <c r="A25685" s="40"/>
      <c r="F25685" s="509"/>
    </row>
    <row r="25686" spans="1:6" x14ac:dyDescent="0.25">
      <c r="A25686" s="40"/>
      <c r="F25686" s="509"/>
    </row>
    <row r="25687" spans="1:6" x14ac:dyDescent="0.25">
      <c r="A25687" s="40"/>
      <c r="F25687" s="509"/>
    </row>
    <row r="25688" spans="1:6" x14ac:dyDescent="0.25">
      <c r="A25688" s="40"/>
      <c r="F25688" s="509"/>
    </row>
    <row r="25689" spans="1:6" x14ac:dyDescent="0.25">
      <c r="A25689" s="40"/>
      <c r="F25689" s="509"/>
    </row>
    <row r="25690" spans="1:6" x14ac:dyDescent="0.25">
      <c r="A25690" s="40"/>
      <c r="F25690" s="509"/>
    </row>
    <row r="25691" spans="1:6" x14ac:dyDescent="0.25">
      <c r="A25691" s="40"/>
      <c r="F25691" s="509"/>
    </row>
    <row r="25692" spans="1:6" x14ac:dyDescent="0.25">
      <c r="A25692" s="40"/>
      <c r="F25692" s="509"/>
    </row>
    <row r="25693" spans="1:6" x14ac:dyDescent="0.25">
      <c r="A25693" s="40"/>
      <c r="F25693" s="509"/>
    </row>
    <row r="25694" spans="1:6" x14ac:dyDescent="0.25">
      <c r="A25694" s="40"/>
      <c r="F25694" s="509"/>
    </row>
    <row r="25695" spans="1:6" x14ac:dyDescent="0.25">
      <c r="A25695" s="40"/>
      <c r="F25695" s="509"/>
    </row>
    <row r="25696" spans="1:6" x14ac:dyDescent="0.25">
      <c r="A25696" s="40"/>
      <c r="F25696" s="509"/>
    </row>
    <row r="25697" spans="1:6" x14ac:dyDescent="0.25">
      <c r="A25697" s="40"/>
      <c r="F25697" s="509"/>
    </row>
    <row r="25698" spans="1:6" x14ac:dyDescent="0.25">
      <c r="A25698" s="40"/>
      <c r="F25698" s="509"/>
    </row>
    <row r="25699" spans="1:6" x14ac:dyDescent="0.25">
      <c r="A25699" s="40"/>
      <c r="F25699" s="509"/>
    </row>
    <row r="25700" spans="1:6" x14ac:dyDescent="0.25">
      <c r="A25700" s="40"/>
      <c r="F25700" s="509"/>
    </row>
    <row r="25701" spans="1:6" x14ac:dyDescent="0.25">
      <c r="A25701" s="40"/>
      <c r="F25701" s="509"/>
    </row>
    <row r="25702" spans="1:6" x14ac:dyDescent="0.25">
      <c r="A25702" s="40"/>
      <c r="F25702" s="509"/>
    </row>
    <row r="25703" spans="1:6" x14ac:dyDescent="0.25">
      <c r="A25703" s="40"/>
      <c r="F25703" s="509"/>
    </row>
    <row r="25704" spans="1:6" x14ac:dyDescent="0.25">
      <c r="A25704" s="40"/>
      <c r="F25704" s="509"/>
    </row>
    <row r="25705" spans="1:6" x14ac:dyDescent="0.25">
      <c r="A25705" s="40"/>
      <c r="F25705" s="509"/>
    </row>
    <row r="25706" spans="1:6" x14ac:dyDescent="0.25">
      <c r="A25706" s="40"/>
      <c r="F25706" s="509"/>
    </row>
    <row r="25707" spans="1:6" x14ac:dyDescent="0.25">
      <c r="A25707" s="40"/>
      <c r="F25707" s="509"/>
    </row>
    <row r="25708" spans="1:6" x14ac:dyDescent="0.25">
      <c r="A25708" s="40"/>
      <c r="F25708" s="509"/>
    </row>
    <row r="25709" spans="1:6" x14ac:dyDescent="0.25">
      <c r="A25709" s="40"/>
      <c r="F25709" s="509"/>
    </row>
    <row r="25710" spans="1:6" x14ac:dyDescent="0.25">
      <c r="A25710" s="40"/>
      <c r="F25710" s="509"/>
    </row>
    <row r="25711" spans="1:6" x14ac:dyDescent="0.25">
      <c r="A25711" s="40"/>
      <c r="F25711" s="509"/>
    </row>
    <row r="25712" spans="1:6" x14ac:dyDescent="0.25">
      <c r="A25712" s="40"/>
      <c r="F25712" s="509"/>
    </row>
    <row r="25713" spans="1:6" x14ac:dyDescent="0.25">
      <c r="A25713" s="40"/>
      <c r="F25713" s="509"/>
    </row>
    <row r="25714" spans="1:6" x14ac:dyDescent="0.25">
      <c r="A25714" s="40"/>
      <c r="F25714" s="509"/>
    </row>
    <row r="25715" spans="1:6" x14ac:dyDescent="0.25">
      <c r="A25715" s="40"/>
      <c r="F25715" s="509"/>
    </row>
    <row r="25716" spans="1:6" x14ac:dyDescent="0.25">
      <c r="A25716" s="40"/>
      <c r="F25716" s="509"/>
    </row>
    <row r="25717" spans="1:6" x14ac:dyDescent="0.25">
      <c r="A25717" s="40"/>
      <c r="F25717" s="509"/>
    </row>
    <row r="25718" spans="1:6" x14ac:dyDescent="0.25">
      <c r="A25718" s="40"/>
      <c r="F25718" s="509"/>
    </row>
    <row r="25719" spans="1:6" x14ac:dyDescent="0.25">
      <c r="A25719" s="40"/>
      <c r="F25719" s="509"/>
    </row>
    <row r="25720" spans="1:6" x14ac:dyDescent="0.25">
      <c r="A25720" s="40"/>
      <c r="F25720" s="509"/>
    </row>
    <row r="25721" spans="1:6" x14ac:dyDescent="0.25">
      <c r="A25721" s="40"/>
      <c r="F25721" s="509"/>
    </row>
    <row r="25722" spans="1:6" x14ac:dyDescent="0.25">
      <c r="A25722" s="40"/>
      <c r="F25722" s="509"/>
    </row>
    <row r="25723" spans="1:6" x14ac:dyDescent="0.25">
      <c r="A25723" s="40"/>
      <c r="F25723" s="509"/>
    </row>
    <row r="25724" spans="1:6" x14ac:dyDescent="0.25">
      <c r="A25724" s="40"/>
      <c r="F25724" s="509"/>
    </row>
    <row r="25725" spans="1:6" x14ac:dyDescent="0.25">
      <c r="A25725" s="40"/>
      <c r="F25725" s="509"/>
    </row>
    <row r="25726" spans="1:6" x14ac:dyDescent="0.25">
      <c r="A25726" s="40"/>
      <c r="F25726" s="509"/>
    </row>
    <row r="25727" spans="1:6" x14ac:dyDescent="0.25">
      <c r="A25727" s="40"/>
      <c r="F25727" s="509"/>
    </row>
    <row r="25728" spans="1:6" x14ac:dyDescent="0.25">
      <c r="A25728" s="40"/>
      <c r="F25728" s="509"/>
    </row>
    <row r="25729" spans="1:6" x14ac:dyDescent="0.25">
      <c r="A25729" s="40"/>
      <c r="F25729" s="509"/>
    </row>
    <row r="25730" spans="1:6" x14ac:dyDescent="0.25">
      <c r="A25730" s="40"/>
      <c r="F25730" s="509"/>
    </row>
    <row r="25731" spans="1:6" x14ac:dyDescent="0.25">
      <c r="A25731" s="40"/>
      <c r="F25731" s="509"/>
    </row>
    <row r="25732" spans="1:6" x14ac:dyDescent="0.25">
      <c r="A25732" s="40"/>
      <c r="F25732" s="509"/>
    </row>
    <row r="25733" spans="1:6" x14ac:dyDescent="0.25">
      <c r="A25733" s="40"/>
      <c r="F25733" s="509"/>
    </row>
    <row r="25734" spans="1:6" x14ac:dyDescent="0.25">
      <c r="A25734" s="40"/>
      <c r="F25734" s="509"/>
    </row>
    <row r="25735" spans="1:6" x14ac:dyDescent="0.25">
      <c r="A25735" s="40"/>
      <c r="F25735" s="509"/>
    </row>
    <row r="25736" spans="1:6" x14ac:dyDescent="0.25">
      <c r="A25736" s="40"/>
      <c r="F25736" s="509"/>
    </row>
    <row r="25737" spans="1:6" x14ac:dyDescent="0.25">
      <c r="A25737" s="40"/>
      <c r="F25737" s="509"/>
    </row>
    <row r="25738" spans="1:6" x14ac:dyDescent="0.25">
      <c r="A25738" s="40"/>
      <c r="F25738" s="509"/>
    </row>
    <row r="25739" spans="1:6" x14ac:dyDescent="0.25">
      <c r="A25739" s="40"/>
      <c r="F25739" s="509"/>
    </row>
    <row r="25740" spans="1:6" x14ac:dyDescent="0.25">
      <c r="A25740" s="40"/>
      <c r="F25740" s="509"/>
    </row>
    <row r="25741" spans="1:6" x14ac:dyDescent="0.25">
      <c r="A25741" s="40"/>
      <c r="F25741" s="509"/>
    </row>
    <row r="25742" spans="1:6" x14ac:dyDescent="0.25">
      <c r="A25742" s="40"/>
      <c r="F25742" s="509"/>
    </row>
    <row r="25743" spans="1:6" x14ac:dyDescent="0.25">
      <c r="A25743" s="40"/>
      <c r="F25743" s="509"/>
    </row>
    <row r="25744" spans="1:6" x14ac:dyDescent="0.25">
      <c r="A25744" s="40"/>
      <c r="F25744" s="509"/>
    </row>
    <row r="25745" spans="1:6" x14ac:dyDescent="0.25">
      <c r="A25745" s="40"/>
      <c r="F25745" s="509"/>
    </row>
    <row r="25746" spans="1:6" x14ac:dyDescent="0.25">
      <c r="A25746" s="40"/>
      <c r="F25746" s="509"/>
    </row>
    <row r="25747" spans="1:6" x14ac:dyDescent="0.25">
      <c r="A25747" s="40"/>
      <c r="F25747" s="509"/>
    </row>
    <row r="25748" spans="1:6" x14ac:dyDescent="0.25">
      <c r="A25748" s="40"/>
      <c r="F25748" s="509"/>
    </row>
    <row r="25749" spans="1:6" x14ac:dyDescent="0.25">
      <c r="A25749" s="40"/>
      <c r="F25749" s="509"/>
    </row>
    <row r="25750" spans="1:6" x14ac:dyDescent="0.25">
      <c r="A25750" s="40"/>
      <c r="F25750" s="509"/>
    </row>
    <row r="25751" spans="1:6" x14ac:dyDescent="0.25">
      <c r="A25751" s="40"/>
      <c r="F25751" s="509"/>
    </row>
    <row r="25752" spans="1:6" x14ac:dyDescent="0.25">
      <c r="A25752" s="40"/>
      <c r="F25752" s="509"/>
    </row>
    <row r="25753" spans="1:6" x14ac:dyDescent="0.25">
      <c r="A25753" s="40"/>
      <c r="F25753" s="509"/>
    </row>
    <row r="25754" spans="1:6" x14ac:dyDescent="0.25">
      <c r="A25754" s="40"/>
      <c r="F25754" s="509"/>
    </row>
    <row r="25755" spans="1:6" x14ac:dyDescent="0.25">
      <c r="A25755" s="40"/>
      <c r="F25755" s="509"/>
    </row>
    <row r="25756" spans="1:6" x14ac:dyDescent="0.25">
      <c r="A25756" s="40"/>
      <c r="F25756" s="509"/>
    </row>
    <row r="25757" spans="1:6" x14ac:dyDescent="0.25">
      <c r="A25757" s="40"/>
      <c r="F25757" s="509"/>
    </row>
    <row r="25758" spans="1:6" x14ac:dyDescent="0.25">
      <c r="A25758" s="40"/>
      <c r="F25758" s="509"/>
    </row>
    <row r="25759" spans="1:6" x14ac:dyDescent="0.25">
      <c r="A25759" s="40"/>
      <c r="F25759" s="509"/>
    </row>
    <row r="25760" spans="1:6" x14ac:dyDescent="0.25">
      <c r="A25760" s="40"/>
      <c r="F25760" s="509"/>
    </row>
    <row r="25761" spans="1:6" x14ac:dyDescent="0.25">
      <c r="A25761" s="40"/>
      <c r="F25761" s="509"/>
    </row>
    <row r="25762" spans="1:6" x14ac:dyDescent="0.25">
      <c r="A25762" s="40"/>
      <c r="F25762" s="509"/>
    </row>
    <row r="25763" spans="1:6" x14ac:dyDescent="0.25">
      <c r="A25763" s="40"/>
      <c r="F25763" s="509"/>
    </row>
    <row r="25764" spans="1:6" x14ac:dyDescent="0.25">
      <c r="A25764" s="40"/>
      <c r="F25764" s="509"/>
    </row>
    <row r="25765" spans="1:6" x14ac:dyDescent="0.25">
      <c r="A25765" s="40"/>
      <c r="F25765" s="509"/>
    </row>
    <row r="25766" spans="1:6" x14ac:dyDescent="0.25">
      <c r="A25766" s="40"/>
      <c r="F25766" s="509"/>
    </row>
    <row r="25767" spans="1:6" x14ac:dyDescent="0.25">
      <c r="A25767" s="40"/>
      <c r="F25767" s="509"/>
    </row>
    <row r="25768" spans="1:6" x14ac:dyDescent="0.25">
      <c r="A25768" s="40"/>
      <c r="F25768" s="509"/>
    </row>
    <row r="25769" spans="1:6" x14ac:dyDescent="0.25">
      <c r="A25769" s="40"/>
      <c r="F25769" s="509"/>
    </row>
    <row r="25770" spans="1:6" x14ac:dyDescent="0.25">
      <c r="A25770" s="40"/>
      <c r="F25770" s="509"/>
    </row>
    <row r="25771" spans="1:6" x14ac:dyDescent="0.25">
      <c r="A25771" s="40"/>
      <c r="F25771" s="509"/>
    </row>
    <row r="25772" spans="1:6" x14ac:dyDescent="0.25">
      <c r="A25772" s="40"/>
      <c r="F25772" s="509"/>
    </row>
    <row r="25773" spans="1:6" x14ac:dyDescent="0.25">
      <c r="A25773" s="40"/>
      <c r="F25773" s="509"/>
    </row>
    <row r="25774" spans="1:6" x14ac:dyDescent="0.25">
      <c r="A25774" s="40"/>
      <c r="F25774" s="509"/>
    </row>
    <row r="25775" spans="1:6" x14ac:dyDescent="0.25">
      <c r="A25775" s="40"/>
      <c r="F25775" s="509"/>
    </row>
    <row r="25776" spans="1:6" x14ac:dyDescent="0.25">
      <c r="A25776" s="40"/>
      <c r="F25776" s="509"/>
    </row>
    <row r="25777" spans="1:6" x14ac:dyDescent="0.25">
      <c r="A25777" s="40"/>
      <c r="F25777" s="509"/>
    </row>
    <row r="25778" spans="1:6" x14ac:dyDescent="0.25">
      <c r="A25778" s="40"/>
      <c r="F25778" s="509"/>
    </row>
    <row r="25779" spans="1:6" x14ac:dyDescent="0.25">
      <c r="A25779" s="40"/>
      <c r="F25779" s="509"/>
    </row>
    <row r="25780" spans="1:6" x14ac:dyDescent="0.25">
      <c r="A25780" s="40"/>
      <c r="F25780" s="509"/>
    </row>
    <row r="25781" spans="1:6" x14ac:dyDescent="0.25">
      <c r="A25781" s="40"/>
      <c r="F25781" s="509"/>
    </row>
    <row r="25782" spans="1:6" x14ac:dyDescent="0.25">
      <c r="A25782" s="40"/>
      <c r="F25782" s="509"/>
    </row>
    <row r="25783" spans="1:6" x14ac:dyDescent="0.25">
      <c r="A25783" s="40"/>
      <c r="F25783" s="509"/>
    </row>
    <row r="25784" spans="1:6" x14ac:dyDescent="0.25">
      <c r="A25784" s="40"/>
      <c r="F25784" s="509"/>
    </row>
    <row r="25785" spans="1:6" x14ac:dyDescent="0.25">
      <c r="A25785" s="40"/>
      <c r="F25785" s="509"/>
    </row>
    <row r="25786" spans="1:6" x14ac:dyDescent="0.25">
      <c r="A25786" s="40"/>
      <c r="F25786" s="509"/>
    </row>
    <row r="25787" spans="1:6" x14ac:dyDescent="0.25">
      <c r="A25787" s="40"/>
      <c r="F25787" s="509"/>
    </row>
    <row r="25788" spans="1:6" x14ac:dyDescent="0.25">
      <c r="A25788" s="40"/>
      <c r="F25788" s="509"/>
    </row>
    <row r="25789" spans="1:6" x14ac:dyDescent="0.25">
      <c r="A25789" s="40"/>
      <c r="F25789" s="509"/>
    </row>
    <row r="25790" spans="1:6" x14ac:dyDescent="0.25">
      <c r="A25790" s="40"/>
      <c r="F25790" s="509"/>
    </row>
    <row r="25791" spans="1:6" x14ac:dyDescent="0.25">
      <c r="A25791" s="40"/>
      <c r="F25791" s="509"/>
    </row>
    <row r="25792" spans="1:6" x14ac:dyDescent="0.25">
      <c r="A25792" s="40"/>
      <c r="F25792" s="509"/>
    </row>
    <row r="25793" spans="1:6" x14ac:dyDescent="0.25">
      <c r="A25793" s="40"/>
      <c r="F25793" s="509"/>
    </row>
    <row r="25794" spans="1:6" x14ac:dyDescent="0.25">
      <c r="A25794" s="40"/>
      <c r="F25794" s="509"/>
    </row>
    <row r="25795" spans="1:6" x14ac:dyDescent="0.25">
      <c r="A25795" s="40"/>
      <c r="F25795" s="509"/>
    </row>
    <row r="25796" spans="1:6" x14ac:dyDescent="0.25">
      <c r="A25796" s="40"/>
      <c r="F25796" s="509"/>
    </row>
    <row r="25797" spans="1:6" x14ac:dyDescent="0.25">
      <c r="A25797" s="40"/>
      <c r="F25797" s="509"/>
    </row>
    <row r="25798" spans="1:6" x14ac:dyDescent="0.25">
      <c r="A25798" s="40"/>
      <c r="F25798" s="509"/>
    </row>
    <row r="25799" spans="1:6" x14ac:dyDescent="0.25">
      <c r="A25799" s="40"/>
      <c r="F25799" s="509"/>
    </row>
    <row r="25800" spans="1:6" x14ac:dyDescent="0.25">
      <c r="A25800" s="40"/>
      <c r="F25800" s="509"/>
    </row>
    <row r="25801" spans="1:6" x14ac:dyDescent="0.25">
      <c r="A25801" s="40"/>
      <c r="F25801" s="509"/>
    </row>
    <row r="25802" spans="1:6" x14ac:dyDescent="0.25">
      <c r="A25802" s="40"/>
      <c r="F25802" s="509"/>
    </row>
    <row r="25803" spans="1:6" x14ac:dyDescent="0.25">
      <c r="A25803" s="40"/>
      <c r="F25803" s="509"/>
    </row>
    <row r="25804" spans="1:6" x14ac:dyDescent="0.25">
      <c r="A25804" s="40"/>
      <c r="F25804" s="509"/>
    </row>
    <row r="25805" spans="1:6" x14ac:dyDescent="0.25">
      <c r="A25805" s="40"/>
      <c r="F25805" s="509"/>
    </row>
    <row r="25806" spans="1:6" x14ac:dyDescent="0.25">
      <c r="A25806" s="40"/>
      <c r="F25806" s="509"/>
    </row>
    <row r="25807" spans="1:6" x14ac:dyDescent="0.25">
      <c r="A25807" s="40"/>
      <c r="F25807" s="509"/>
    </row>
    <row r="25808" spans="1:6" x14ac:dyDescent="0.25">
      <c r="A25808" s="40"/>
      <c r="F25808" s="509"/>
    </row>
    <row r="25809" spans="1:6" x14ac:dyDescent="0.25">
      <c r="A25809" s="40"/>
      <c r="F25809" s="509"/>
    </row>
    <row r="25810" spans="1:6" x14ac:dyDescent="0.25">
      <c r="A25810" s="40"/>
      <c r="F25810" s="509"/>
    </row>
    <row r="25811" spans="1:6" x14ac:dyDescent="0.25">
      <c r="A25811" s="40"/>
      <c r="F25811" s="509"/>
    </row>
    <row r="25812" spans="1:6" x14ac:dyDescent="0.25">
      <c r="A25812" s="40"/>
      <c r="F25812" s="509"/>
    </row>
    <row r="25813" spans="1:6" x14ac:dyDescent="0.25">
      <c r="A25813" s="40"/>
      <c r="F25813" s="509"/>
    </row>
    <row r="25814" spans="1:6" x14ac:dyDescent="0.25">
      <c r="A25814" s="40"/>
      <c r="F25814" s="509"/>
    </row>
    <row r="25815" spans="1:6" x14ac:dyDescent="0.25">
      <c r="A25815" s="40"/>
      <c r="F25815" s="509"/>
    </row>
    <row r="25816" spans="1:6" x14ac:dyDescent="0.25">
      <c r="A25816" s="40"/>
      <c r="F25816" s="509"/>
    </row>
    <row r="25817" spans="1:6" x14ac:dyDescent="0.25">
      <c r="A25817" s="40"/>
      <c r="F25817" s="509"/>
    </row>
    <row r="25818" spans="1:6" x14ac:dyDescent="0.25">
      <c r="A25818" s="40"/>
      <c r="F25818" s="509"/>
    </row>
    <row r="25819" spans="1:6" x14ac:dyDescent="0.25">
      <c r="A25819" s="40"/>
      <c r="F25819" s="509"/>
    </row>
    <row r="25820" spans="1:6" x14ac:dyDescent="0.25">
      <c r="A25820" s="40"/>
      <c r="F25820" s="509"/>
    </row>
    <row r="25821" spans="1:6" x14ac:dyDescent="0.25">
      <c r="A25821" s="40"/>
      <c r="F25821" s="509"/>
    </row>
    <row r="25822" spans="1:6" x14ac:dyDescent="0.25">
      <c r="A25822" s="40"/>
      <c r="F25822" s="509"/>
    </row>
    <row r="25823" spans="1:6" x14ac:dyDescent="0.25">
      <c r="A25823" s="40"/>
      <c r="F25823" s="509"/>
    </row>
    <row r="25824" spans="1:6" x14ac:dyDescent="0.25">
      <c r="A25824" s="40"/>
      <c r="F25824" s="509"/>
    </row>
    <row r="25825" spans="1:6" x14ac:dyDescent="0.25">
      <c r="A25825" s="40"/>
      <c r="F25825" s="509"/>
    </row>
    <row r="25826" spans="1:6" x14ac:dyDescent="0.25">
      <c r="A25826" s="40"/>
      <c r="F25826" s="509"/>
    </row>
    <row r="25827" spans="1:6" x14ac:dyDescent="0.25">
      <c r="A25827" s="40"/>
      <c r="F25827" s="509"/>
    </row>
    <row r="25828" spans="1:6" x14ac:dyDescent="0.25">
      <c r="A25828" s="40"/>
      <c r="F25828" s="509"/>
    </row>
    <row r="25829" spans="1:6" x14ac:dyDescent="0.25">
      <c r="A25829" s="40"/>
      <c r="F25829" s="509"/>
    </row>
    <row r="25830" spans="1:6" x14ac:dyDescent="0.25">
      <c r="A25830" s="40"/>
      <c r="F25830" s="509"/>
    </row>
    <row r="25831" spans="1:6" x14ac:dyDescent="0.25">
      <c r="A25831" s="40"/>
      <c r="F25831" s="509"/>
    </row>
    <row r="25832" spans="1:6" x14ac:dyDescent="0.25">
      <c r="A25832" s="40"/>
      <c r="F25832" s="509"/>
    </row>
    <row r="25833" spans="1:6" x14ac:dyDescent="0.25">
      <c r="A25833" s="40"/>
      <c r="F25833" s="509"/>
    </row>
    <row r="25834" spans="1:6" x14ac:dyDescent="0.25">
      <c r="A25834" s="40"/>
      <c r="F25834" s="509"/>
    </row>
    <row r="25835" spans="1:6" x14ac:dyDescent="0.25">
      <c r="A25835" s="40"/>
      <c r="F25835" s="509"/>
    </row>
    <row r="25836" spans="1:6" x14ac:dyDescent="0.25">
      <c r="A25836" s="40"/>
      <c r="F25836" s="509"/>
    </row>
    <row r="25837" spans="1:6" x14ac:dyDescent="0.25">
      <c r="A25837" s="40"/>
      <c r="F25837" s="509"/>
    </row>
    <row r="25838" spans="1:6" x14ac:dyDescent="0.25">
      <c r="A25838" s="40"/>
      <c r="F25838" s="509"/>
    </row>
    <row r="25839" spans="1:6" x14ac:dyDescent="0.25">
      <c r="A25839" s="40"/>
      <c r="F25839" s="509"/>
    </row>
    <row r="25840" spans="1:6" x14ac:dyDescent="0.25">
      <c r="A25840" s="40"/>
      <c r="F25840" s="509"/>
    </row>
    <row r="25841" spans="1:6" x14ac:dyDescent="0.25">
      <c r="A25841" s="40"/>
      <c r="F25841" s="509"/>
    </row>
    <row r="25842" spans="1:6" x14ac:dyDescent="0.25">
      <c r="A25842" s="40"/>
      <c r="F25842" s="509"/>
    </row>
    <row r="25843" spans="1:6" x14ac:dyDescent="0.25">
      <c r="A25843" s="40"/>
      <c r="F25843" s="509"/>
    </row>
    <row r="25844" spans="1:6" x14ac:dyDescent="0.25">
      <c r="A25844" s="40"/>
      <c r="F25844" s="509"/>
    </row>
    <row r="25845" spans="1:6" x14ac:dyDescent="0.25">
      <c r="A25845" s="40"/>
      <c r="F25845" s="509"/>
    </row>
    <row r="25846" spans="1:6" x14ac:dyDescent="0.25">
      <c r="A25846" s="40"/>
      <c r="F25846" s="509"/>
    </row>
    <row r="25847" spans="1:6" x14ac:dyDescent="0.25">
      <c r="A25847" s="40"/>
      <c r="F25847" s="509"/>
    </row>
    <row r="25848" spans="1:6" x14ac:dyDescent="0.25">
      <c r="A25848" s="40"/>
      <c r="F25848" s="509"/>
    </row>
    <row r="25849" spans="1:6" x14ac:dyDescent="0.25">
      <c r="A25849" s="40"/>
      <c r="F25849" s="509"/>
    </row>
    <row r="25850" spans="1:6" x14ac:dyDescent="0.25">
      <c r="A25850" s="40"/>
      <c r="F25850" s="509"/>
    </row>
    <row r="25851" spans="1:6" x14ac:dyDescent="0.25">
      <c r="A25851" s="40"/>
      <c r="F25851" s="509"/>
    </row>
    <row r="25852" spans="1:6" x14ac:dyDescent="0.25">
      <c r="A25852" s="40"/>
      <c r="F25852" s="509"/>
    </row>
    <row r="25853" spans="1:6" x14ac:dyDescent="0.25">
      <c r="A25853" s="40"/>
      <c r="F25853" s="509"/>
    </row>
    <row r="25854" spans="1:6" x14ac:dyDescent="0.25">
      <c r="A25854" s="40"/>
      <c r="F25854" s="509"/>
    </row>
    <row r="25855" spans="1:6" x14ac:dyDescent="0.25">
      <c r="A25855" s="40"/>
      <c r="F25855" s="509"/>
    </row>
    <row r="25856" spans="1:6" x14ac:dyDescent="0.25">
      <c r="A25856" s="40"/>
      <c r="F25856" s="509"/>
    </row>
    <row r="25857" spans="1:6" x14ac:dyDescent="0.25">
      <c r="A25857" s="40"/>
      <c r="F25857" s="509"/>
    </row>
    <row r="25858" spans="1:6" x14ac:dyDescent="0.25">
      <c r="A25858" s="40"/>
      <c r="F25858" s="509"/>
    </row>
    <row r="25859" spans="1:6" x14ac:dyDescent="0.25">
      <c r="A25859" s="40"/>
      <c r="F25859" s="509"/>
    </row>
    <row r="25860" spans="1:6" x14ac:dyDescent="0.25">
      <c r="A25860" s="40"/>
      <c r="F25860" s="509"/>
    </row>
    <row r="25861" spans="1:6" x14ac:dyDescent="0.25">
      <c r="A25861" s="40"/>
      <c r="F25861" s="509"/>
    </row>
    <row r="25862" spans="1:6" x14ac:dyDescent="0.25">
      <c r="A25862" s="40"/>
      <c r="F25862" s="509"/>
    </row>
    <row r="25863" spans="1:6" x14ac:dyDescent="0.25">
      <c r="A25863" s="40"/>
      <c r="F25863" s="509"/>
    </row>
    <row r="25864" spans="1:6" x14ac:dyDescent="0.25">
      <c r="A25864" s="40"/>
      <c r="F25864" s="509"/>
    </row>
    <row r="25865" spans="1:6" x14ac:dyDescent="0.25">
      <c r="A25865" s="40"/>
      <c r="F25865" s="509"/>
    </row>
    <row r="25866" spans="1:6" x14ac:dyDescent="0.25">
      <c r="A25866" s="40"/>
      <c r="F25866" s="509"/>
    </row>
    <row r="25867" spans="1:6" x14ac:dyDescent="0.25">
      <c r="A25867" s="40"/>
      <c r="F25867" s="509"/>
    </row>
    <row r="25868" spans="1:6" x14ac:dyDescent="0.25">
      <c r="A25868" s="40"/>
      <c r="F25868" s="509"/>
    </row>
    <row r="25869" spans="1:6" x14ac:dyDescent="0.25">
      <c r="A25869" s="40"/>
      <c r="F25869" s="509"/>
    </row>
    <row r="25870" spans="1:6" x14ac:dyDescent="0.25">
      <c r="A25870" s="40"/>
      <c r="F25870" s="509"/>
    </row>
    <row r="25871" spans="1:6" x14ac:dyDescent="0.25">
      <c r="A25871" s="40"/>
      <c r="F25871" s="509"/>
    </row>
    <row r="25872" spans="1:6" x14ac:dyDescent="0.25">
      <c r="A25872" s="40"/>
      <c r="F25872" s="509"/>
    </row>
    <row r="25873" spans="1:6" x14ac:dyDescent="0.25">
      <c r="A25873" s="40"/>
      <c r="F25873" s="509"/>
    </row>
    <row r="25874" spans="1:6" x14ac:dyDescent="0.25">
      <c r="A25874" s="40"/>
      <c r="F25874" s="509"/>
    </row>
    <row r="25875" spans="1:6" x14ac:dyDescent="0.25">
      <c r="A25875" s="40"/>
      <c r="F25875" s="509"/>
    </row>
    <row r="25876" spans="1:6" x14ac:dyDescent="0.25">
      <c r="A25876" s="40"/>
      <c r="F25876" s="509"/>
    </row>
    <row r="25877" spans="1:6" x14ac:dyDescent="0.25">
      <c r="A25877" s="40"/>
      <c r="F25877" s="509"/>
    </row>
    <row r="25878" spans="1:6" x14ac:dyDescent="0.25">
      <c r="A25878" s="40"/>
      <c r="F25878" s="509"/>
    </row>
    <row r="25879" spans="1:6" x14ac:dyDescent="0.25">
      <c r="A25879" s="40"/>
      <c r="F25879" s="509"/>
    </row>
    <row r="25880" spans="1:6" x14ac:dyDescent="0.25">
      <c r="A25880" s="40"/>
      <c r="F25880" s="509"/>
    </row>
    <row r="25881" spans="1:6" x14ac:dyDescent="0.25">
      <c r="A25881" s="40"/>
      <c r="F25881" s="509"/>
    </row>
    <row r="25882" spans="1:6" x14ac:dyDescent="0.25">
      <c r="A25882" s="40"/>
      <c r="F25882" s="509"/>
    </row>
    <row r="25883" spans="1:6" x14ac:dyDescent="0.25">
      <c r="A25883" s="40"/>
      <c r="F25883" s="509"/>
    </row>
    <row r="25884" spans="1:6" x14ac:dyDescent="0.25">
      <c r="A25884" s="40"/>
      <c r="F25884" s="509"/>
    </row>
    <row r="25885" spans="1:6" x14ac:dyDescent="0.25">
      <c r="A25885" s="40"/>
      <c r="F25885" s="509"/>
    </row>
    <row r="25886" spans="1:6" x14ac:dyDescent="0.25">
      <c r="A25886" s="40"/>
      <c r="F25886" s="509"/>
    </row>
    <row r="25887" spans="1:6" x14ac:dyDescent="0.25">
      <c r="A25887" s="40"/>
      <c r="F25887" s="509"/>
    </row>
    <row r="25888" spans="1:6" x14ac:dyDescent="0.25">
      <c r="A25888" s="40"/>
      <c r="F25888" s="509"/>
    </row>
    <row r="25889" spans="1:6" x14ac:dyDescent="0.25">
      <c r="A25889" s="40"/>
      <c r="F25889" s="509"/>
    </row>
    <row r="25890" spans="1:6" x14ac:dyDescent="0.25">
      <c r="A25890" s="40"/>
      <c r="F25890" s="509"/>
    </row>
    <row r="25891" spans="1:6" x14ac:dyDescent="0.25">
      <c r="A25891" s="40"/>
      <c r="F25891" s="509"/>
    </row>
    <row r="25892" spans="1:6" x14ac:dyDescent="0.25">
      <c r="A25892" s="40"/>
      <c r="F25892" s="509"/>
    </row>
    <row r="25893" spans="1:6" x14ac:dyDescent="0.25">
      <c r="A25893" s="40"/>
      <c r="F25893" s="509"/>
    </row>
    <row r="25894" spans="1:6" x14ac:dyDescent="0.25">
      <c r="A25894" s="40"/>
      <c r="F25894" s="509"/>
    </row>
    <row r="25895" spans="1:6" x14ac:dyDescent="0.25">
      <c r="A25895" s="40"/>
      <c r="F25895" s="509"/>
    </row>
    <row r="25896" spans="1:6" x14ac:dyDescent="0.25">
      <c r="A25896" s="40"/>
      <c r="F25896" s="509"/>
    </row>
    <row r="25897" spans="1:6" x14ac:dyDescent="0.25">
      <c r="A25897" s="40"/>
      <c r="F25897" s="509"/>
    </row>
    <row r="25898" spans="1:6" x14ac:dyDescent="0.25">
      <c r="A25898" s="40"/>
      <c r="F25898" s="509"/>
    </row>
    <row r="25899" spans="1:6" x14ac:dyDescent="0.25">
      <c r="A25899" s="40"/>
      <c r="F25899" s="509"/>
    </row>
    <row r="25900" spans="1:6" x14ac:dyDescent="0.25">
      <c r="A25900" s="40"/>
      <c r="F25900" s="509"/>
    </row>
    <row r="25901" spans="1:6" x14ac:dyDescent="0.25">
      <c r="A25901" s="40"/>
      <c r="F25901" s="509"/>
    </row>
    <row r="25902" spans="1:6" x14ac:dyDescent="0.25">
      <c r="A25902" s="40"/>
      <c r="F25902" s="509"/>
    </row>
    <row r="25903" spans="1:6" x14ac:dyDescent="0.25">
      <c r="A25903" s="40"/>
      <c r="F25903" s="509"/>
    </row>
    <row r="25904" spans="1:6" x14ac:dyDescent="0.25">
      <c r="A25904" s="40"/>
      <c r="F25904" s="509"/>
    </row>
    <row r="25905" spans="1:6" x14ac:dyDescent="0.25">
      <c r="A25905" s="40"/>
      <c r="F25905" s="509"/>
    </row>
    <row r="25906" spans="1:6" x14ac:dyDescent="0.25">
      <c r="A25906" s="40"/>
      <c r="F25906" s="509"/>
    </row>
    <row r="25907" spans="1:6" x14ac:dyDescent="0.25">
      <c r="A25907" s="40"/>
      <c r="F25907" s="509"/>
    </row>
    <row r="25908" spans="1:6" x14ac:dyDescent="0.25">
      <c r="A25908" s="40"/>
      <c r="F25908" s="509"/>
    </row>
    <row r="25909" spans="1:6" x14ac:dyDescent="0.25">
      <c r="A25909" s="40"/>
      <c r="F25909" s="509"/>
    </row>
    <row r="25910" spans="1:6" x14ac:dyDescent="0.25">
      <c r="A25910" s="40"/>
      <c r="F25910" s="509"/>
    </row>
    <row r="25911" spans="1:6" x14ac:dyDescent="0.25">
      <c r="A25911" s="40"/>
      <c r="F25911" s="509"/>
    </row>
    <row r="25912" spans="1:6" x14ac:dyDescent="0.25">
      <c r="A25912" s="40"/>
      <c r="F25912" s="509"/>
    </row>
    <row r="25913" spans="1:6" x14ac:dyDescent="0.25">
      <c r="A25913" s="40"/>
      <c r="F25913" s="509"/>
    </row>
    <row r="25914" spans="1:6" x14ac:dyDescent="0.25">
      <c r="A25914" s="40"/>
      <c r="F25914" s="509"/>
    </row>
    <row r="25915" spans="1:6" x14ac:dyDescent="0.25">
      <c r="A25915" s="40"/>
      <c r="F25915" s="509"/>
    </row>
    <row r="25916" spans="1:6" x14ac:dyDescent="0.25">
      <c r="A25916" s="40"/>
      <c r="F25916" s="509"/>
    </row>
    <row r="25917" spans="1:6" x14ac:dyDescent="0.25">
      <c r="A25917" s="40"/>
      <c r="F25917" s="509"/>
    </row>
    <row r="25918" spans="1:6" x14ac:dyDescent="0.25">
      <c r="A25918" s="40"/>
      <c r="F25918" s="509"/>
    </row>
    <row r="25919" spans="1:6" x14ac:dyDescent="0.25">
      <c r="A25919" s="40"/>
      <c r="F25919" s="509"/>
    </row>
    <row r="25920" spans="1:6" x14ac:dyDescent="0.25">
      <c r="A25920" s="40"/>
      <c r="F25920" s="509"/>
    </row>
    <row r="25921" spans="1:6" x14ac:dyDescent="0.25">
      <c r="A25921" s="40"/>
      <c r="F25921" s="509"/>
    </row>
    <row r="25922" spans="1:6" x14ac:dyDescent="0.25">
      <c r="A25922" s="40"/>
      <c r="F25922" s="509"/>
    </row>
    <row r="25923" spans="1:6" x14ac:dyDescent="0.25">
      <c r="A25923" s="40"/>
      <c r="F25923" s="509"/>
    </row>
    <row r="25924" spans="1:6" x14ac:dyDescent="0.25">
      <c r="A25924" s="40"/>
      <c r="F25924" s="509"/>
    </row>
    <row r="25925" spans="1:6" x14ac:dyDescent="0.25">
      <c r="A25925" s="40"/>
      <c r="F25925" s="509"/>
    </row>
    <row r="25926" spans="1:6" x14ac:dyDescent="0.25">
      <c r="A25926" s="40"/>
      <c r="F25926" s="509"/>
    </row>
    <row r="25927" spans="1:6" x14ac:dyDescent="0.25">
      <c r="A25927" s="40"/>
      <c r="F25927" s="509"/>
    </row>
    <row r="25928" spans="1:6" x14ac:dyDescent="0.25">
      <c r="A25928" s="40"/>
      <c r="F25928" s="509"/>
    </row>
    <row r="25929" spans="1:6" x14ac:dyDescent="0.25">
      <c r="A25929" s="40"/>
      <c r="F25929" s="509"/>
    </row>
    <row r="25930" spans="1:6" x14ac:dyDescent="0.25">
      <c r="A25930" s="40"/>
      <c r="F25930" s="509"/>
    </row>
    <row r="25931" spans="1:6" x14ac:dyDescent="0.25">
      <c r="A25931" s="40"/>
      <c r="F25931" s="509"/>
    </row>
    <row r="25932" spans="1:6" x14ac:dyDescent="0.25">
      <c r="A25932" s="40"/>
      <c r="F25932" s="509"/>
    </row>
    <row r="25933" spans="1:6" x14ac:dyDescent="0.25">
      <c r="A25933" s="40"/>
      <c r="F25933" s="509"/>
    </row>
    <row r="25934" spans="1:6" x14ac:dyDescent="0.25">
      <c r="A25934" s="40"/>
      <c r="F25934" s="509"/>
    </row>
    <row r="25935" spans="1:6" x14ac:dyDescent="0.25">
      <c r="A25935" s="40"/>
      <c r="F25935" s="509"/>
    </row>
    <row r="25936" spans="1:6" x14ac:dyDescent="0.25">
      <c r="A25936" s="40"/>
      <c r="F25936" s="509"/>
    </row>
    <row r="25937" spans="1:6" x14ac:dyDescent="0.25">
      <c r="A25937" s="40"/>
      <c r="F25937" s="509"/>
    </row>
    <row r="25938" spans="1:6" x14ac:dyDescent="0.25">
      <c r="A25938" s="40"/>
      <c r="F25938" s="509"/>
    </row>
    <row r="25939" spans="1:6" x14ac:dyDescent="0.25">
      <c r="A25939" s="40"/>
      <c r="F25939" s="509"/>
    </row>
    <row r="25940" spans="1:6" x14ac:dyDescent="0.25">
      <c r="A25940" s="40"/>
      <c r="F25940" s="509"/>
    </row>
    <row r="25941" spans="1:6" x14ac:dyDescent="0.25">
      <c r="A25941" s="40"/>
      <c r="F25941" s="509"/>
    </row>
    <row r="25942" spans="1:6" x14ac:dyDescent="0.25">
      <c r="A25942" s="40"/>
      <c r="F25942" s="509"/>
    </row>
    <row r="25943" spans="1:6" x14ac:dyDescent="0.25">
      <c r="A25943" s="40"/>
      <c r="F25943" s="509"/>
    </row>
    <row r="25944" spans="1:6" x14ac:dyDescent="0.25">
      <c r="A25944" s="40"/>
      <c r="F25944" s="509"/>
    </row>
    <row r="25945" spans="1:6" x14ac:dyDescent="0.25">
      <c r="A25945" s="40"/>
      <c r="F25945" s="509"/>
    </row>
    <row r="25946" spans="1:6" x14ac:dyDescent="0.25">
      <c r="A25946" s="40"/>
      <c r="F25946" s="509"/>
    </row>
    <row r="25947" spans="1:6" x14ac:dyDescent="0.25">
      <c r="A25947" s="40"/>
      <c r="F25947" s="509"/>
    </row>
    <row r="25948" spans="1:6" x14ac:dyDescent="0.25">
      <c r="A25948" s="40"/>
      <c r="F25948" s="509"/>
    </row>
    <row r="25949" spans="1:6" x14ac:dyDescent="0.25">
      <c r="A25949" s="40"/>
      <c r="F25949" s="509"/>
    </row>
    <row r="25950" spans="1:6" x14ac:dyDescent="0.25">
      <c r="A25950" s="40"/>
      <c r="F25950" s="509"/>
    </row>
    <row r="25951" spans="1:6" x14ac:dyDescent="0.25">
      <c r="A25951" s="40"/>
      <c r="F25951" s="509"/>
    </row>
    <row r="25952" spans="1:6" x14ac:dyDescent="0.25">
      <c r="A25952" s="40"/>
      <c r="F25952" s="509"/>
    </row>
    <row r="25953" spans="1:6" x14ac:dyDescent="0.25">
      <c r="A25953" s="40"/>
      <c r="F25953" s="509"/>
    </row>
    <row r="25954" spans="1:6" x14ac:dyDescent="0.25">
      <c r="A25954" s="40"/>
      <c r="F25954" s="509"/>
    </row>
    <row r="25955" spans="1:6" x14ac:dyDescent="0.25">
      <c r="A25955" s="40"/>
      <c r="F25955" s="509"/>
    </row>
    <row r="25956" spans="1:6" x14ac:dyDescent="0.25">
      <c r="A25956" s="40"/>
      <c r="F25956" s="509"/>
    </row>
    <row r="25957" spans="1:6" x14ac:dyDescent="0.25">
      <c r="A25957" s="40"/>
      <c r="F25957" s="509"/>
    </row>
    <row r="25958" spans="1:6" x14ac:dyDescent="0.25">
      <c r="A25958" s="40"/>
      <c r="F25958" s="509"/>
    </row>
    <row r="25959" spans="1:6" x14ac:dyDescent="0.25">
      <c r="A25959" s="40"/>
      <c r="F25959" s="509"/>
    </row>
    <row r="25960" spans="1:6" x14ac:dyDescent="0.25">
      <c r="A25960" s="40"/>
      <c r="F25960" s="509"/>
    </row>
    <row r="25961" spans="1:6" x14ac:dyDescent="0.25">
      <c r="A25961" s="40"/>
      <c r="F25961" s="509"/>
    </row>
    <row r="25962" spans="1:6" x14ac:dyDescent="0.25">
      <c r="A25962" s="40"/>
      <c r="F25962" s="509"/>
    </row>
    <row r="25963" spans="1:6" x14ac:dyDescent="0.25">
      <c r="A25963" s="40"/>
      <c r="F25963" s="509"/>
    </row>
    <row r="25964" spans="1:6" x14ac:dyDescent="0.25">
      <c r="A25964" s="40"/>
      <c r="F25964" s="509"/>
    </row>
    <row r="25965" spans="1:6" x14ac:dyDescent="0.25">
      <c r="A25965" s="40"/>
      <c r="F25965" s="509"/>
    </row>
    <row r="25966" spans="1:6" x14ac:dyDescent="0.25">
      <c r="A25966" s="40"/>
      <c r="F25966" s="509"/>
    </row>
    <row r="25967" spans="1:6" x14ac:dyDescent="0.25">
      <c r="A25967" s="40"/>
      <c r="F25967" s="509"/>
    </row>
    <row r="25968" spans="1:6" x14ac:dyDescent="0.25">
      <c r="A25968" s="40"/>
      <c r="F25968" s="509"/>
    </row>
    <row r="25969" spans="1:6" x14ac:dyDescent="0.25">
      <c r="A25969" s="40"/>
      <c r="F25969" s="509"/>
    </row>
    <row r="25970" spans="1:6" x14ac:dyDescent="0.25">
      <c r="A25970" s="40"/>
      <c r="F25970" s="509"/>
    </row>
    <row r="25971" spans="1:6" x14ac:dyDescent="0.25">
      <c r="A25971" s="40"/>
      <c r="F25971" s="509"/>
    </row>
    <row r="25972" spans="1:6" x14ac:dyDescent="0.25">
      <c r="A25972" s="40"/>
      <c r="F25972" s="509"/>
    </row>
    <row r="25973" spans="1:6" x14ac:dyDescent="0.25">
      <c r="A25973" s="40"/>
      <c r="F25973" s="509"/>
    </row>
    <row r="25974" spans="1:6" x14ac:dyDescent="0.25">
      <c r="A25974" s="40"/>
      <c r="F25974" s="509"/>
    </row>
    <row r="25975" spans="1:6" x14ac:dyDescent="0.25">
      <c r="A25975" s="40"/>
      <c r="F25975" s="509"/>
    </row>
    <row r="25976" spans="1:6" x14ac:dyDescent="0.25">
      <c r="A25976" s="40"/>
      <c r="F25976" s="509"/>
    </row>
    <row r="25977" spans="1:6" x14ac:dyDescent="0.25">
      <c r="A25977" s="40"/>
      <c r="F25977" s="509"/>
    </row>
    <row r="25978" spans="1:6" x14ac:dyDescent="0.25">
      <c r="A25978" s="40"/>
      <c r="F25978" s="509"/>
    </row>
    <row r="25979" spans="1:6" x14ac:dyDescent="0.25">
      <c r="A25979" s="40"/>
      <c r="F25979" s="509"/>
    </row>
    <row r="25980" spans="1:6" x14ac:dyDescent="0.25">
      <c r="A25980" s="40"/>
      <c r="F25980" s="509"/>
    </row>
    <row r="25981" spans="1:6" x14ac:dyDescent="0.25">
      <c r="A25981" s="40"/>
      <c r="F25981" s="509"/>
    </row>
    <row r="25982" spans="1:6" x14ac:dyDescent="0.25">
      <c r="A25982" s="40"/>
      <c r="F25982" s="509"/>
    </row>
    <row r="25983" spans="1:6" x14ac:dyDescent="0.25">
      <c r="A25983" s="40"/>
      <c r="F25983" s="509"/>
    </row>
    <row r="25984" spans="1:6" x14ac:dyDescent="0.25">
      <c r="A25984" s="40"/>
      <c r="F25984" s="509"/>
    </row>
    <row r="25985" spans="1:6" x14ac:dyDescent="0.25">
      <c r="A25985" s="40"/>
      <c r="F25985" s="509"/>
    </row>
    <row r="25986" spans="1:6" x14ac:dyDescent="0.25">
      <c r="A25986" s="40"/>
      <c r="F25986" s="509"/>
    </row>
    <row r="25987" spans="1:6" x14ac:dyDescent="0.25">
      <c r="A25987" s="40"/>
      <c r="F25987" s="509"/>
    </row>
    <row r="25988" spans="1:6" x14ac:dyDescent="0.25">
      <c r="A25988" s="40"/>
      <c r="F25988" s="509"/>
    </row>
    <row r="25989" spans="1:6" x14ac:dyDescent="0.25">
      <c r="A25989" s="40"/>
      <c r="F25989" s="509"/>
    </row>
    <row r="25990" spans="1:6" x14ac:dyDescent="0.25">
      <c r="A25990" s="40"/>
      <c r="F25990" s="509"/>
    </row>
    <row r="25991" spans="1:6" x14ac:dyDescent="0.25">
      <c r="A25991" s="40"/>
      <c r="F25991" s="509"/>
    </row>
    <row r="25992" spans="1:6" x14ac:dyDescent="0.25">
      <c r="A25992" s="40"/>
      <c r="F25992" s="509"/>
    </row>
    <row r="25993" spans="1:6" x14ac:dyDescent="0.25">
      <c r="A25993" s="40"/>
      <c r="F25993" s="509"/>
    </row>
    <row r="25994" spans="1:6" x14ac:dyDescent="0.25">
      <c r="A25994" s="40"/>
      <c r="F25994" s="509"/>
    </row>
    <row r="25995" spans="1:6" x14ac:dyDescent="0.25">
      <c r="A25995" s="40"/>
      <c r="F25995" s="509"/>
    </row>
    <row r="25996" spans="1:6" x14ac:dyDescent="0.25">
      <c r="A25996" s="40"/>
      <c r="F25996" s="509"/>
    </row>
    <row r="25997" spans="1:6" x14ac:dyDescent="0.25">
      <c r="A25997" s="40"/>
      <c r="F25997" s="509"/>
    </row>
    <row r="25998" spans="1:6" x14ac:dyDescent="0.25">
      <c r="A25998" s="40"/>
      <c r="F25998" s="509"/>
    </row>
    <row r="25999" spans="1:6" x14ac:dyDescent="0.25">
      <c r="A25999" s="40"/>
      <c r="F25999" s="509"/>
    </row>
    <row r="26000" spans="1:6" x14ac:dyDescent="0.25">
      <c r="A26000" s="40"/>
      <c r="F26000" s="509"/>
    </row>
    <row r="26001" spans="1:6" x14ac:dyDescent="0.25">
      <c r="A26001" s="40"/>
      <c r="F26001" s="509"/>
    </row>
    <row r="26002" spans="1:6" x14ac:dyDescent="0.25">
      <c r="A26002" s="40"/>
      <c r="F26002" s="509"/>
    </row>
    <row r="26003" spans="1:6" x14ac:dyDescent="0.25">
      <c r="A26003" s="40"/>
      <c r="F26003" s="509"/>
    </row>
    <row r="26004" spans="1:6" x14ac:dyDescent="0.25">
      <c r="A26004" s="40"/>
      <c r="F26004" s="509"/>
    </row>
    <row r="26005" spans="1:6" x14ac:dyDescent="0.25">
      <c r="A26005" s="40"/>
      <c r="F26005" s="509"/>
    </row>
    <row r="26006" spans="1:6" x14ac:dyDescent="0.25">
      <c r="A26006" s="40"/>
      <c r="F26006" s="509"/>
    </row>
    <row r="26007" spans="1:6" x14ac:dyDescent="0.25">
      <c r="A26007" s="40"/>
      <c r="F26007" s="509"/>
    </row>
    <row r="26008" spans="1:6" x14ac:dyDescent="0.25">
      <c r="A26008" s="40"/>
      <c r="F26008" s="509"/>
    </row>
    <row r="26009" spans="1:6" x14ac:dyDescent="0.25">
      <c r="A26009" s="40"/>
      <c r="F26009" s="509"/>
    </row>
    <row r="26010" spans="1:6" x14ac:dyDescent="0.25">
      <c r="A26010" s="40"/>
      <c r="F26010" s="509"/>
    </row>
    <row r="26011" spans="1:6" x14ac:dyDescent="0.25">
      <c r="A26011" s="40"/>
      <c r="F26011" s="509"/>
    </row>
    <row r="26012" spans="1:6" x14ac:dyDescent="0.25">
      <c r="A26012" s="40"/>
      <c r="F26012" s="509"/>
    </row>
    <row r="26013" spans="1:6" x14ac:dyDescent="0.25">
      <c r="A26013" s="40"/>
      <c r="F26013" s="509"/>
    </row>
    <row r="26014" spans="1:6" x14ac:dyDescent="0.25">
      <c r="A26014" s="40"/>
      <c r="F26014" s="509"/>
    </row>
    <row r="26015" spans="1:6" x14ac:dyDescent="0.25">
      <c r="A26015" s="40"/>
      <c r="F26015" s="509"/>
    </row>
    <row r="26016" spans="1:6" x14ac:dyDescent="0.25">
      <c r="A26016" s="40"/>
      <c r="F26016" s="509"/>
    </row>
    <row r="26017" spans="1:6" x14ac:dyDescent="0.25">
      <c r="A26017" s="40"/>
      <c r="F26017" s="509"/>
    </row>
    <row r="26018" spans="1:6" x14ac:dyDescent="0.25">
      <c r="A26018" s="40"/>
      <c r="F26018" s="509"/>
    </row>
    <row r="26019" spans="1:6" x14ac:dyDescent="0.25">
      <c r="A26019" s="40"/>
      <c r="F26019" s="509"/>
    </row>
    <row r="26020" spans="1:6" x14ac:dyDescent="0.25">
      <c r="A26020" s="40"/>
      <c r="F26020" s="509"/>
    </row>
    <row r="26021" spans="1:6" x14ac:dyDescent="0.25">
      <c r="A26021" s="40"/>
      <c r="F26021" s="509"/>
    </row>
    <row r="26022" spans="1:6" x14ac:dyDescent="0.25">
      <c r="A26022" s="40"/>
      <c r="F26022" s="509"/>
    </row>
    <row r="26023" spans="1:6" x14ac:dyDescent="0.25">
      <c r="A26023" s="40"/>
      <c r="F26023" s="509"/>
    </row>
    <row r="26024" spans="1:6" x14ac:dyDescent="0.25">
      <c r="A26024" s="40"/>
      <c r="F26024" s="509"/>
    </row>
    <row r="26025" spans="1:6" x14ac:dyDescent="0.25">
      <c r="A26025" s="40"/>
      <c r="F26025" s="509"/>
    </row>
    <row r="26026" spans="1:6" x14ac:dyDescent="0.25">
      <c r="A26026" s="40"/>
      <c r="F26026" s="509"/>
    </row>
    <row r="26027" spans="1:6" x14ac:dyDescent="0.25">
      <c r="A26027" s="40"/>
      <c r="F26027" s="509"/>
    </row>
    <row r="26028" spans="1:6" x14ac:dyDescent="0.25">
      <c r="A26028" s="40"/>
      <c r="F26028" s="509"/>
    </row>
    <row r="26029" spans="1:6" x14ac:dyDescent="0.25">
      <c r="A26029" s="40"/>
      <c r="F26029" s="509"/>
    </row>
    <row r="26030" spans="1:6" x14ac:dyDescent="0.25">
      <c r="A26030" s="40"/>
      <c r="F26030" s="509"/>
    </row>
    <row r="26031" spans="1:6" x14ac:dyDescent="0.25">
      <c r="A26031" s="40"/>
      <c r="F26031" s="509"/>
    </row>
    <row r="26032" spans="1:6" x14ac:dyDescent="0.25">
      <c r="A26032" s="40"/>
      <c r="F26032" s="509"/>
    </row>
    <row r="26033" spans="1:6" x14ac:dyDescent="0.25">
      <c r="A26033" s="40"/>
      <c r="F26033" s="509"/>
    </row>
    <row r="26034" spans="1:6" x14ac:dyDescent="0.25">
      <c r="A26034" s="40"/>
      <c r="F26034" s="509"/>
    </row>
    <row r="26035" spans="1:6" x14ac:dyDescent="0.25">
      <c r="A26035" s="40"/>
      <c r="F26035" s="509"/>
    </row>
    <row r="26036" spans="1:6" x14ac:dyDescent="0.25">
      <c r="A26036" s="40"/>
      <c r="F26036" s="509"/>
    </row>
    <row r="26037" spans="1:6" x14ac:dyDescent="0.25">
      <c r="A26037" s="40"/>
      <c r="F26037" s="509"/>
    </row>
    <row r="26038" spans="1:6" x14ac:dyDescent="0.25">
      <c r="A26038" s="40"/>
      <c r="F26038" s="509"/>
    </row>
    <row r="26039" spans="1:6" x14ac:dyDescent="0.25">
      <c r="A26039" s="40"/>
      <c r="F26039" s="509"/>
    </row>
    <row r="26040" spans="1:6" x14ac:dyDescent="0.25">
      <c r="A26040" s="40"/>
      <c r="F26040" s="509"/>
    </row>
    <row r="26041" spans="1:6" x14ac:dyDescent="0.25">
      <c r="A26041" s="40"/>
      <c r="F26041" s="509"/>
    </row>
    <row r="26042" spans="1:6" x14ac:dyDescent="0.25">
      <c r="A26042" s="40"/>
      <c r="F26042" s="509"/>
    </row>
    <row r="26043" spans="1:6" x14ac:dyDescent="0.25">
      <c r="A26043" s="40"/>
      <c r="F26043" s="509"/>
    </row>
    <row r="26044" spans="1:6" x14ac:dyDescent="0.25">
      <c r="A26044" s="40"/>
      <c r="F26044" s="509"/>
    </row>
    <row r="26045" spans="1:6" x14ac:dyDescent="0.25">
      <c r="A26045" s="40"/>
      <c r="F26045" s="509"/>
    </row>
    <row r="26046" spans="1:6" x14ac:dyDescent="0.25">
      <c r="A26046" s="40"/>
      <c r="F26046" s="509"/>
    </row>
    <row r="26047" spans="1:6" x14ac:dyDescent="0.25">
      <c r="A26047" s="40"/>
      <c r="F26047" s="509"/>
    </row>
    <row r="26048" spans="1:6" x14ac:dyDescent="0.25">
      <c r="A26048" s="40"/>
      <c r="F26048" s="509"/>
    </row>
    <row r="26049" spans="1:6" x14ac:dyDescent="0.25">
      <c r="A26049" s="40"/>
      <c r="F26049" s="509"/>
    </row>
    <row r="26050" spans="1:6" x14ac:dyDescent="0.25">
      <c r="A26050" s="40"/>
      <c r="F26050" s="509"/>
    </row>
    <row r="26051" spans="1:6" x14ac:dyDescent="0.25">
      <c r="A26051" s="40"/>
      <c r="F26051" s="509"/>
    </row>
    <row r="26052" spans="1:6" x14ac:dyDescent="0.25">
      <c r="A26052" s="40"/>
      <c r="F26052" s="509"/>
    </row>
    <row r="26053" spans="1:6" x14ac:dyDescent="0.25">
      <c r="A26053" s="40"/>
      <c r="F26053" s="509"/>
    </row>
    <row r="26054" spans="1:6" x14ac:dyDescent="0.25">
      <c r="A26054" s="40"/>
      <c r="F26054" s="509"/>
    </row>
    <row r="26055" spans="1:6" x14ac:dyDescent="0.25">
      <c r="A26055" s="40"/>
      <c r="F26055" s="509"/>
    </row>
    <row r="26056" spans="1:6" x14ac:dyDescent="0.25">
      <c r="A26056" s="40"/>
      <c r="F26056" s="509"/>
    </row>
    <row r="26057" spans="1:6" x14ac:dyDescent="0.25">
      <c r="A26057" s="40"/>
      <c r="F26057" s="509"/>
    </row>
    <row r="26058" spans="1:6" x14ac:dyDescent="0.25">
      <c r="A26058" s="40"/>
      <c r="F26058" s="509"/>
    </row>
    <row r="26059" spans="1:6" x14ac:dyDescent="0.25">
      <c r="A26059" s="40"/>
      <c r="F26059" s="509"/>
    </row>
    <row r="26060" spans="1:6" x14ac:dyDescent="0.25">
      <c r="A26060" s="40"/>
      <c r="F26060" s="509"/>
    </row>
    <row r="26061" spans="1:6" x14ac:dyDescent="0.25">
      <c r="A26061" s="40"/>
      <c r="F26061" s="509"/>
    </row>
    <row r="26062" spans="1:6" x14ac:dyDescent="0.25">
      <c r="A26062" s="40"/>
      <c r="F26062" s="509"/>
    </row>
    <row r="26063" spans="1:6" x14ac:dyDescent="0.25">
      <c r="A26063" s="40"/>
      <c r="F26063" s="509"/>
    </row>
    <row r="26064" spans="1:6" x14ac:dyDescent="0.25">
      <c r="A26064" s="40"/>
      <c r="F26064" s="509"/>
    </row>
    <row r="26065" spans="1:6" x14ac:dyDescent="0.25">
      <c r="A26065" s="40"/>
      <c r="F26065" s="509"/>
    </row>
    <row r="26066" spans="1:6" x14ac:dyDescent="0.25">
      <c r="A26066" s="40"/>
      <c r="F26066" s="509"/>
    </row>
    <row r="26067" spans="1:6" x14ac:dyDescent="0.25">
      <c r="A26067" s="40"/>
      <c r="F26067" s="509"/>
    </row>
    <row r="26068" spans="1:6" x14ac:dyDescent="0.25">
      <c r="A26068" s="40"/>
      <c r="F26068" s="509"/>
    </row>
    <row r="26069" spans="1:6" x14ac:dyDescent="0.25">
      <c r="A26069" s="40"/>
      <c r="F26069" s="509"/>
    </row>
    <row r="26070" spans="1:6" x14ac:dyDescent="0.25">
      <c r="A26070" s="40"/>
      <c r="F26070" s="509"/>
    </row>
    <row r="26071" spans="1:6" x14ac:dyDescent="0.25">
      <c r="A26071" s="40"/>
      <c r="F26071" s="509"/>
    </row>
    <row r="26072" spans="1:6" x14ac:dyDescent="0.25">
      <c r="A26072" s="40"/>
      <c r="F26072" s="509"/>
    </row>
    <row r="26073" spans="1:6" x14ac:dyDescent="0.25">
      <c r="A26073" s="40"/>
      <c r="F26073" s="509"/>
    </row>
    <row r="26074" spans="1:6" x14ac:dyDescent="0.25">
      <c r="A26074" s="40"/>
      <c r="F26074" s="509"/>
    </row>
    <row r="26075" spans="1:6" x14ac:dyDescent="0.25">
      <c r="A26075" s="40"/>
      <c r="F26075" s="509"/>
    </row>
    <row r="26076" spans="1:6" x14ac:dyDescent="0.25">
      <c r="A26076" s="40"/>
      <c r="F26076" s="509"/>
    </row>
    <row r="26077" spans="1:6" x14ac:dyDescent="0.25">
      <c r="A26077" s="40"/>
      <c r="F26077" s="509"/>
    </row>
    <row r="26078" spans="1:6" x14ac:dyDescent="0.25">
      <c r="A26078" s="40"/>
      <c r="F26078" s="509"/>
    </row>
    <row r="26079" spans="1:6" x14ac:dyDescent="0.25">
      <c r="A26079" s="40"/>
      <c r="F26079" s="509"/>
    </row>
    <row r="26080" spans="1:6" x14ac:dyDescent="0.25">
      <c r="A26080" s="40"/>
      <c r="F26080" s="509"/>
    </row>
    <row r="26081" spans="1:6" x14ac:dyDescent="0.25">
      <c r="A26081" s="40"/>
      <c r="F26081" s="509"/>
    </row>
    <row r="26082" spans="1:6" x14ac:dyDescent="0.25">
      <c r="A26082" s="40"/>
      <c r="F26082" s="509"/>
    </row>
    <row r="26083" spans="1:6" x14ac:dyDescent="0.25">
      <c r="A26083" s="40"/>
      <c r="F26083" s="509"/>
    </row>
    <row r="26084" spans="1:6" x14ac:dyDescent="0.25">
      <c r="A26084" s="40"/>
      <c r="F26084" s="509"/>
    </row>
    <row r="26085" spans="1:6" x14ac:dyDescent="0.25">
      <c r="A26085" s="40"/>
      <c r="F26085" s="509"/>
    </row>
    <row r="26086" spans="1:6" x14ac:dyDescent="0.25">
      <c r="A26086" s="40"/>
      <c r="F26086" s="509"/>
    </row>
    <row r="26087" spans="1:6" x14ac:dyDescent="0.25">
      <c r="A26087" s="40"/>
      <c r="F26087" s="509"/>
    </row>
    <row r="26088" spans="1:6" x14ac:dyDescent="0.25">
      <c r="A26088" s="40"/>
      <c r="F26088" s="509"/>
    </row>
    <row r="26089" spans="1:6" x14ac:dyDescent="0.25">
      <c r="A26089" s="40"/>
      <c r="F26089" s="509"/>
    </row>
    <row r="26090" spans="1:6" x14ac:dyDescent="0.25">
      <c r="A26090" s="40"/>
      <c r="F26090" s="509"/>
    </row>
    <row r="26091" spans="1:6" x14ac:dyDescent="0.25">
      <c r="A26091" s="40"/>
      <c r="F26091" s="509"/>
    </row>
    <row r="26092" spans="1:6" x14ac:dyDescent="0.25">
      <c r="A26092" s="40"/>
      <c r="F26092" s="509"/>
    </row>
    <row r="26093" spans="1:6" x14ac:dyDescent="0.25">
      <c r="A26093" s="40"/>
      <c r="F26093" s="509"/>
    </row>
    <row r="26094" spans="1:6" x14ac:dyDescent="0.25">
      <c r="A26094" s="40"/>
      <c r="F26094" s="509"/>
    </row>
    <row r="26095" spans="1:6" x14ac:dyDescent="0.25">
      <c r="A26095" s="40"/>
      <c r="F26095" s="509"/>
    </row>
    <row r="26096" spans="1:6" x14ac:dyDescent="0.25">
      <c r="A26096" s="40"/>
      <c r="F26096" s="509"/>
    </row>
    <row r="26097" spans="1:6" x14ac:dyDescent="0.25">
      <c r="A26097" s="40"/>
      <c r="F26097" s="509"/>
    </row>
    <row r="26098" spans="1:6" x14ac:dyDescent="0.25">
      <c r="A26098" s="40"/>
      <c r="F26098" s="509"/>
    </row>
    <row r="26099" spans="1:6" x14ac:dyDescent="0.25">
      <c r="A26099" s="40"/>
      <c r="F26099" s="509"/>
    </row>
    <row r="26100" spans="1:6" x14ac:dyDescent="0.25">
      <c r="A26100" s="40"/>
      <c r="F26100" s="509"/>
    </row>
    <row r="26101" spans="1:6" x14ac:dyDescent="0.25">
      <c r="A26101" s="40"/>
      <c r="F26101" s="509"/>
    </row>
    <row r="26102" spans="1:6" x14ac:dyDescent="0.25">
      <c r="A26102" s="40"/>
      <c r="F26102" s="509"/>
    </row>
    <row r="26103" spans="1:6" x14ac:dyDescent="0.25">
      <c r="A26103" s="40"/>
      <c r="F26103" s="509"/>
    </row>
    <row r="26104" spans="1:6" x14ac:dyDescent="0.25">
      <c r="A26104" s="40"/>
      <c r="F26104" s="509"/>
    </row>
    <row r="26105" spans="1:6" x14ac:dyDescent="0.25">
      <c r="A26105" s="40"/>
      <c r="F26105" s="509"/>
    </row>
    <row r="26106" spans="1:6" x14ac:dyDescent="0.25">
      <c r="A26106" s="40"/>
      <c r="F26106" s="509"/>
    </row>
    <row r="26107" spans="1:6" x14ac:dyDescent="0.25">
      <c r="A26107" s="40"/>
      <c r="F26107" s="509"/>
    </row>
    <row r="26108" spans="1:6" x14ac:dyDescent="0.25">
      <c r="A26108" s="40"/>
      <c r="F26108" s="509"/>
    </row>
    <row r="26109" spans="1:6" x14ac:dyDescent="0.25">
      <c r="A26109" s="40"/>
      <c r="F26109" s="509"/>
    </row>
    <row r="26110" spans="1:6" x14ac:dyDescent="0.25">
      <c r="A26110" s="40"/>
      <c r="F26110" s="509"/>
    </row>
    <row r="26111" spans="1:6" x14ac:dyDescent="0.25">
      <c r="A26111" s="40"/>
      <c r="F26111" s="509"/>
    </row>
    <row r="26112" spans="1:6" x14ac:dyDescent="0.25">
      <c r="A26112" s="40"/>
      <c r="F26112" s="509"/>
    </row>
    <row r="26113" spans="1:6" x14ac:dyDescent="0.25">
      <c r="A26113" s="40"/>
      <c r="F26113" s="509"/>
    </row>
    <row r="26114" spans="1:6" x14ac:dyDescent="0.25">
      <c r="A26114" s="40"/>
      <c r="F26114" s="509"/>
    </row>
    <row r="26115" spans="1:6" x14ac:dyDescent="0.25">
      <c r="A26115" s="40"/>
      <c r="F26115" s="509"/>
    </row>
    <row r="26116" spans="1:6" x14ac:dyDescent="0.25">
      <c r="A26116" s="40"/>
      <c r="F26116" s="509"/>
    </row>
    <row r="26117" spans="1:6" x14ac:dyDescent="0.25">
      <c r="A26117" s="40"/>
      <c r="F26117" s="509"/>
    </row>
    <row r="26118" spans="1:6" x14ac:dyDescent="0.25">
      <c r="A26118" s="40"/>
      <c r="F26118" s="509"/>
    </row>
    <row r="26119" spans="1:6" x14ac:dyDescent="0.25">
      <c r="A26119" s="40"/>
      <c r="F26119" s="509"/>
    </row>
    <row r="26120" spans="1:6" x14ac:dyDescent="0.25">
      <c r="A26120" s="40"/>
      <c r="F26120" s="509"/>
    </row>
    <row r="26121" spans="1:6" x14ac:dyDescent="0.25">
      <c r="A26121" s="40"/>
      <c r="F26121" s="509"/>
    </row>
    <row r="26122" spans="1:6" x14ac:dyDescent="0.25">
      <c r="A26122" s="40"/>
      <c r="F26122" s="509"/>
    </row>
    <row r="26123" spans="1:6" x14ac:dyDescent="0.25">
      <c r="A26123" s="40"/>
      <c r="F26123" s="509"/>
    </row>
    <row r="26124" spans="1:6" x14ac:dyDescent="0.25">
      <c r="A26124" s="40"/>
      <c r="F26124" s="509"/>
    </row>
    <row r="26125" spans="1:6" x14ac:dyDescent="0.25">
      <c r="A26125" s="40"/>
      <c r="F26125" s="509"/>
    </row>
    <row r="26126" spans="1:6" x14ac:dyDescent="0.25">
      <c r="A26126" s="40"/>
      <c r="F26126" s="509"/>
    </row>
    <row r="26127" spans="1:6" x14ac:dyDescent="0.25">
      <c r="A26127" s="40"/>
      <c r="F26127" s="509"/>
    </row>
    <row r="26128" spans="1:6" x14ac:dyDescent="0.25">
      <c r="A26128" s="40"/>
      <c r="F26128" s="509"/>
    </row>
    <row r="26129" spans="1:6" x14ac:dyDescent="0.25">
      <c r="A26129" s="40"/>
      <c r="F26129" s="509"/>
    </row>
    <row r="26130" spans="1:6" x14ac:dyDescent="0.25">
      <c r="A26130" s="40"/>
      <c r="F26130" s="509"/>
    </row>
    <row r="26131" spans="1:6" x14ac:dyDescent="0.25">
      <c r="A26131" s="40"/>
      <c r="F26131" s="509"/>
    </row>
    <row r="26132" spans="1:6" x14ac:dyDescent="0.25">
      <c r="A26132" s="40"/>
      <c r="F26132" s="509"/>
    </row>
    <row r="26133" spans="1:6" x14ac:dyDescent="0.25">
      <c r="A26133" s="40"/>
      <c r="F26133" s="509"/>
    </row>
    <row r="26134" spans="1:6" x14ac:dyDescent="0.25">
      <c r="A26134" s="40"/>
      <c r="F26134" s="509"/>
    </row>
    <row r="26135" spans="1:6" x14ac:dyDescent="0.25">
      <c r="A26135" s="40"/>
      <c r="F26135" s="509"/>
    </row>
    <row r="26136" spans="1:6" x14ac:dyDescent="0.25">
      <c r="A26136" s="40"/>
      <c r="F26136" s="509"/>
    </row>
    <row r="26137" spans="1:6" x14ac:dyDescent="0.25">
      <c r="A26137" s="40"/>
      <c r="F26137" s="509"/>
    </row>
    <row r="26138" spans="1:6" x14ac:dyDescent="0.25">
      <c r="A26138" s="40"/>
      <c r="F26138" s="509"/>
    </row>
    <row r="26139" spans="1:6" x14ac:dyDescent="0.25">
      <c r="A26139" s="40"/>
      <c r="F26139" s="509"/>
    </row>
    <row r="26140" spans="1:6" x14ac:dyDescent="0.25">
      <c r="A26140" s="40"/>
      <c r="F26140" s="509"/>
    </row>
    <row r="26141" spans="1:6" x14ac:dyDescent="0.25">
      <c r="A26141" s="40"/>
      <c r="F26141" s="509"/>
    </row>
    <row r="26142" spans="1:6" x14ac:dyDescent="0.25">
      <c r="A26142" s="40"/>
      <c r="F26142" s="509"/>
    </row>
    <row r="26143" spans="1:6" x14ac:dyDescent="0.25">
      <c r="A26143" s="40"/>
      <c r="F26143" s="509"/>
    </row>
    <row r="26144" spans="1:6" x14ac:dyDescent="0.25">
      <c r="A26144" s="40"/>
      <c r="F26144" s="509"/>
    </row>
    <row r="26145" spans="1:6" x14ac:dyDescent="0.25">
      <c r="A26145" s="40"/>
      <c r="F26145" s="509"/>
    </row>
    <row r="26146" spans="1:6" x14ac:dyDescent="0.25">
      <c r="A26146" s="40"/>
      <c r="F26146" s="509"/>
    </row>
    <row r="26147" spans="1:6" x14ac:dyDescent="0.25">
      <c r="A26147" s="40"/>
      <c r="F26147" s="509"/>
    </row>
    <row r="26148" spans="1:6" x14ac:dyDescent="0.25">
      <c r="A26148" s="40"/>
      <c r="F26148" s="509"/>
    </row>
    <row r="26149" spans="1:6" x14ac:dyDescent="0.25">
      <c r="A26149" s="40"/>
      <c r="F26149" s="509"/>
    </row>
    <row r="26150" spans="1:6" x14ac:dyDescent="0.25">
      <c r="A26150" s="40"/>
      <c r="F26150" s="509"/>
    </row>
    <row r="26151" spans="1:6" x14ac:dyDescent="0.25">
      <c r="A26151" s="40"/>
      <c r="F26151" s="509"/>
    </row>
    <row r="26152" spans="1:6" x14ac:dyDescent="0.25">
      <c r="A26152" s="40"/>
      <c r="F26152" s="509"/>
    </row>
    <row r="26153" spans="1:6" x14ac:dyDescent="0.25">
      <c r="A26153" s="40"/>
      <c r="F26153" s="509"/>
    </row>
    <row r="26154" spans="1:6" x14ac:dyDescent="0.25">
      <c r="A26154" s="40"/>
      <c r="F26154" s="509"/>
    </row>
    <row r="26155" spans="1:6" x14ac:dyDescent="0.25">
      <c r="A26155" s="40"/>
      <c r="F26155" s="509"/>
    </row>
    <row r="26156" spans="1:6" x14ac:dyDescent="0.25">
      <c r="A26156" s="40"/>
      <c r="F26156" s="509"/>
    </row>
    <row r="26157" spans="1:6" x14ac:dyDescent="0.25">
      <c r="A26157" s="40"/>
      <c r="F26157" s="509"/>
    </row>
    <row r="26158" spans="1:6" x14ac:dyDescent="0.25">
      <c r="A26158" s="40"/>
      <c r="F26158" s="509"/>
    </row>
    <row r="26159" spans="1:6" x14ac:dyDescent="0.25">
      <c r="A26159" s="40"/>
      <c r="F26159" s="509"/>
    </row>
    <row r="26160" spans="1:6" x14ac:dyDescent="0.25">
      <c r="A26160" s="40"/>
      <c r="F26160" s="509"/>
    </row>
    <row r="26161" spans="1:6" x14ac:dyDescent="0.25">
      <c r="A26161" s="40"/>
      <c r="F26161" s="509"/>
    </row>
    <row r="26162" spans="1:6" x14ac:dyDescent="0.25">
      <c r="A26162" s="40"/>
      <c r="F26162" s="509"/>
    </row>
    <row r="26163" spans="1:6" x14ac:dyDescent="0.25">
      <c r="A26163" s="40"/>
      <c r="F26163" s="509"/>
    </row>
    <row r="26164" spans="1:6" x14ac:dyDescent="0.25">
      <c r="A26164" s="40"/>
      <c r="F26164" s="509"/>
    </row>
    <row r="26165" spans="1:6" x14ac:dyDescent="0.25">
      <c r="A26165" s="40"/>
      <c r="F26165" s="509"/>
    </row>
    <row r="26166" spans="1:6" x14ac:dyDescent="0.25">
      <c r="A26166" s="40"/>
      <c r="F26166" s="509"/>
    </row>
    <row r="26167" spans="1:6" x14ac:dyDescent="0.25">
      <c r="A26167" s="40"/>
      <c r="F26167" s="509"/>
    </row>
    <row r="26168" spans="1:6" x14ac:dyDescent="0.25">
      <c r="A26168" s="40"/>
      <c r="F26168" s="509"/>
    </row>
    <row r="26169" spans="1:6" x14ac:dyDescent="0.25">
      <c r="A26169" s="40"/>
      <c r="F26169" s="509"/>
    </row>
    <row r="26170" spans="1:6" x14ac:dyDescent="0.25">
      <c r="A26170" s="40"/>
      <c r="F26170" s="509"/>
    </row>
    <row r="26171" spans="1:6" x14ac:dyDescent="0.25">
      <c r="A26171" s="40"/>
      <c r="F26171" s="509"/>
    </row>
    <row r="26172" spans="1:6" x14ac:dyDescent="0.25">
      <c r="A26172" s="40"/>
      <c r="F26172" s="509"/>
    </row>
    <row r="26173" spans="1:6" x14ac:dyDescent="0.25">
      <c r="A26173" s="40"/>
      <c r="F26173" s="509"/>
    </row>
    <row r="26174" spans="1:6" x14ac:dyDescent="0.25">
      <c r="A26174" s="40"/>
      <c r="F26174" s="509"/>
    </row>
    <row r="26175" spans="1:6" x14ac:dyDescent="0.25">
      <c r="A26175" s="40"/>
      <c r="F26175" s="509"/>
    </row>
    <row r="26176" spans="1:6" x14ac:dyDescent="0.25">
      <c r="A26176" s="40"/>
      <c r="F26176" s="509"/>
    </row>
    <row r="26177" spans="1:6" x14ac:dyDescent="0.25">
      <c r="A26177" s="40"/>
      <c r="F26177" s="509"/>
    </row>
    <row r="26178" spans="1:6" x14ac:dyDescent="0.25">
      <c r="A26178" s="40"/>
      <c r="F26178" s="509"/>
    </row>
    <row r="26179" spans="1:6" x14ac:dyDescent="0.25">
      <c r="A26179" s="40"/>
      <c r="F26179" s="509"/>
    </row>
    <row r="26180" spans="1:6" x14ac:dyDescent="0.25">
      <c r="A26180" s="40"/>
      <c r="F26180" s="509"/>
    </row>
    <row r="26181" spans="1:6" x14ac:dyDescent="0.25">
      <c r="A26181" s="40"/>
      <c r="F26181" s="509"/>
    </row>
    <row r="26182" spans="1:6" x14ac:dyDescent="0.25">
      <c r="A26182" s="40"/>
      <c r="F26182" s="509"/>
    </row>
    <row r="26183" spans="1:6" x14ac:dyDescent="0.25">
      <c r="A26183" s="40"/>
      <c r="F26183" s="509"/>
    </row>
    <row r="26184" spans="1:6" x14ac:dyDescent="0.25">
      <c r="A26184" s="40"/>
      <c r="F26184" s="509"/>
    </row>
    <row r="26185" spans="1:6" x14ac:dyDescent="0.25">
      <c r="A26185" s="40"/>
      <c r="F26185" s="509"/>
    </row>
    <row r="26186" spans="1:6" x14ac:dyDescent="0.25">
      <c r="A26186" s="40"/>
      <c r="F26186" s="509"/>
    </row>
    <row r="26187" spans="1:6" x14ac:dyDescent="0.25">
      <c r="A26187" s="40"/>
      <c r="F26187" s="509"/>
    </row>
    <row r="26188" spans="1:6" x14ac:dyDescent="0.25">
      <c r="A26188" s="40"/>
      <c r="F26188" s="509"/>
    </row>
    <row r="26189" spans="1:6" x14ac:dyDescent="0.25">
      <c r="A26189" s="40"/>
      <c r="F26189" s="509"/>
    </row>
    <row r="26190" spans="1:6" x14ac:dyDescent="0.25">
      <c r="A26190" s="40"/>
      <c r="F26190" s="509"/>
    </row>
    <row r="26191" spans="1:6" x14ac:dyDescent="0.25">
      <c r="A26191" s="40"/>
      <c r="F26191" s="509"/>
    </row>
    <row r="26192" spans="1:6" x14ac:dyDescent="0.25">
      <c r="A26192" s="40"/>
      <c r="F26192" s="509"/>
    </row>
    <row r="26193" spans="1:6" x14ac:dyDescent="0.25">
      <c r="A26193" s="40"/>
      <c r="F26193" s="509"/>
    </row>
    <row r="26194" spans="1:6" x14ac:dyDescent="0.25">
      <c r="A26194" s="40"/>
      <c r="F26194" s="509"/>
    </row>
    <row r="26195" spans="1:6" x14ac:dyDescent="0.25">
      <c r="A26195" s="40"/>
      <c r="F26195" s="509"/>
    </row>
    <row r="26196" spans="1:6" x14ac:dyDescent="0.25">
      <c r="A26196" s="40"/>
      <c r="F26196" s="509"/>
    </row>
    <row r="26197" spans="1:6" x14ac:dyDescent="0.25">
      <c r="A26197" s="40"/>
      <c r="F26197" s="509"/>
    </row>
    <row r="26198" spans="1:6" x14ac:dyDescent="0.25">
      <c r="A26198" s="40"/>
      <c r="F26198" s="509"/>
    </row>
    <row r="26199" spans="1:6" x14ac:dyDescent="0.25">
      <c r="A26199" s="40"/>
      <c r="F26199" s="509"/>
    </row>
    <row r="26200" spans="1:6" x14ac:dyDescent="0.25">
      <c r="A26200" s="40"/>
      <c r="F26200" s="509"/>
    </row>
    <row r="26201" spans="1:6" x14ac:dyDescent="0.25">
      <c r="A26201" s="40"/>
      <c r="F26201" s="509"/>
    </row>
    <row r="26202" spans="1:6" x14ac:dyDescent="0.25">
      <c r="A26202" s="40"/>
      <c r="F26202" s="509"/>
    </row>
    <row r="26203" spans="1:6" x14ac:dyDescent="0.25">
      <c r="A26203" s="40"/>
      <c r="F26203" s="509"/>
    </row>
    <row r="26204" spans="1:6" x14ac:dyDescent="0.25">
      <c r="A26204" s="40"/>
      <c r="F26204" s="509"/>
    </row>
    <row r="26205" spans="1:6" x14ac:dyDescent="0.25">
      <c r="A26205" s="40"/>
      <c r="F26205" s="509"/>
    </row>
    <row r="26206" spans="1:6" x14ac:dyDescent="0.25">
      <c r="A26206" s="40"/>
      <c r="F26206" s="509"/>
    </row>
    <row r="26207" spans="1:6" x14ac:dyDescent="0.25">
      <c r="A26207" s="40"/>
      <c r="F26207" s="509"/>
    </row>
    <row r="26208" spans="1:6" x14ac:dyDescent="0.25">
      <c r="A26208" s="40"/>
      <c r="F26208" s="509"/>
    </row>
    <row r="26209" spans="1:6" x14ac:dyDescent="0.25">
      <c r="A26209" s="40"/>
      <c r="F26209" s="509"/>
    </row>
    <row r="26210" spans="1:6" x14ac:dyDescent="0.25">
      <c r="A26210" s="40"/>
      <c r="F26210" s="509"/>
    </row>
    <row r="26211" spans="1:6" x14ac:dyDescent="0.25">
      <c r="A26211" s="40"/>
      <c r="F26211" s="509"/>
    </row>
    <row r="26212" spans="1:6" x14ac:dyDescent="0.25">
      <c r="A26212" s="40"/>
      <c r="F26212" s="509"/>
    </row>
    <row r="26213" spans="1:6" x14ac:dyDescent="0.25">
      <c r="A26213" s="40"/>
      <c r="F26213" s="509"/>
    </row>
    <row r="26214" spans="1:6" x14ac:dyDescent="0.25">
      <c r="A26214" s="40"/>
      <c r="F26214" s="509"/>
    </row>
    <row r="26215" spans="1:6" x14ac:dyDescent="0.25">
      <c r="A26215" s="40"/>
      <c r="F26215" s="509"/>
    </row>
    <row r="26216" spans="1:6" x14ac:dyDescent="0.25">
      <c r="A26216" s="40"/>
      <c r="F26216" s="509"/>
    </row>
    <row r="26217" spans="1:6" x14ac:dyDescent="0.25">
      <c r="A26217" s="40"/>
      <c r="F26217" s="509"/>
    </row>
    <row r="26218" spans="1:6" x14ac:dyDescent="0.25">
      <c r="A26218" s="40"/>
      <c r="F26218" s="509"/>
    </row>
    <row r="26219" spans="1:6" x14ac:dyDescent="0.25">
      <c r="A26219" s="40"/>
      <c r="F26219" s="509"/>
    </row>
    <row r="26220" spans="1:6" x14ac:dyDescent="0.25">
      <c r="A26220" s="40"/>
      <c r="F26220" s="509"/>
    </row>
    <row r="26221" spans="1:6" x14ac:dyDescent="0.25">
      <c r="A26221" s="40"/>
      <c r="F26221" s="509"/>
    </row>
    <row r="26222" spans="1:6" x14ac:dyDescent="0.25">
      <c r="A26222" s="40"/>
      <c r="F26222" s="509"/>
    </row>
    <row r="26223" spans="1:6" x14ac:dyDescent="0.25">
      <c r="A26223" s="40"/>
      <c r="F26223" s="509"/>
    </row>
    <row r="26224" spans="1:6" x14ac:dyDescent="0.25">
      <c r="A26224" s="40"/>
      <c r="F26224" s="509"/>
    </row>
    <row r="26225" spans="1:6" x14ac:dyDescent="0.25">
      <c r="A26225" s="40"/>
      <c r="F26225" s="509"/>
    </row>
    <row r="26226" spans="1:6" x14ac:dyDescent="0.25">
      <c r="A26226" s="40"/>
      <c r="F26226" s="509"/>
    </row>
    <row r="26227" spans="1:6" x14ac:dyDescent="0.25">
      <c r="A26227" s="40"/>
      <c r="F26227" s="509"/>
    </row>
    <row r="26228" spans="1:6" x14ac:dyDescent="0.25">
      <c r="A26228" s="40"/>
      <c r="F26228" s="509"/>
    </row>
    <row r="26229" spans="1:6" x14ac:dyDescent="0.25">
      <c r="A26229" s="40"/>
      <c r="F26229" s="509"/>
    </row>
    <row r="26230" spans="1:6" x14ac:dyDescent="0.25">
      <c r="A26230" s="40"/>
      <c r="F26230" s="509"/>
    </row>
    <row r="26231" spans="1:6" x14ac:dyDescent="0.25">
      <c r="A26231" s="40"/>
      <c r="F26231" s="509"/>
    </row>
    <row r="26232" spans="1:6" x14ac:dyDescent="0.25">
      <c r="A26232" s="40"/>
      <c r="F26232" s="509"/>
    </row>
    <row r="26233" spans="1:6" x14ac:dyDescent="0.25">
      <c r="A26233" s="40"/>
      <c r="F26233" s="509"/>
    </row>
    <row r="26234" spans="1:6" x14ac:dyDescent="0.25">
      <c r="A26234" s="40"/>
      <c r="F26234" s="509"/>
    </row>
    <row r="26235" spans="1:6" x14ac:dyDescent="0.25">
      <c r="A26235" s="40"/>
      <c r="F26235" s="509"/>
    </row>
    <row r="26236" spans="1:6" x14ac:dyDescent="0.25">
      <c r="A26236" s="40"/>
      <c r="F26236" s="509"/>
    </row>
    <row r="26237" spans="1:6" x14ac:dyDescent="0.25">
      <c r="A26237" s="40"/>
      <c r="F26237" s="509"/>
    </row>
    <row r="26238" spans="1:6" x14ac:dyDescent="0.25">
      <c r="A26238" s="40"/>
      <c r="F26238" s="509"/>
    </row>
    <row r="26239" spans="1:6" x14ac:dyDescent="0.25">
      <c r="A26239" s="40"/>
      <c r="F26239" s="509"/>
    </row>
    <row r="26240" spans="1:6" x14ac:dyDescent="0.25">
      <c r="A26240" s="40"/>
      <c r="F26240" s="509"/>
    </row>
    <row r="26241" spans="1:6" x14ac:dyDescent="0.25">
      <c r="A26241" s="40"/>
      <c r="F26241" s="509"/>
    </row>
    <row r="26242" spans="1:6" x14ac:dyDescent="0.25">
      <c r="A26242" s="40"/>
      <c r="F26242" s="509"/>
    </row>
    <row r="26243" spans="1:6" x14ac:dyDescent="0.25">
      <c r="A26243" s="40"/>
      <c r="F26243" s="509"/>
    </row>
    <row r="26244" spans="1:6" x14ac:dyDescent="0.25">
      <c r="A26244" s="40"/>
      <c r="F26244" s="509"/>
    </row>
    <row r="26245" spans="1:6" x14ac:dyDescent="0.25">
      <c r="A26245" s="40"/>
      <c r="F26245" s="509"/>
    </row>
    <row r="26246" spans="1:6" x14ac:dyDescent="0.25">
      <c r="A26246" s="40"/>
      <c r="F26246" s="509"/>
    </row>
    <row r="26247" spans="1:6" x14ac:dyDescent="0.25">
      <c r="A26247" s="40"/>
      <c r="F26247" s="509"/>
    </row>
    <row r="26248" spans="1:6" x14ac:dyDescent="0.25">
      <c r="A26248" s="40"/>
      <c r="F26248" s="509"/>
    </row>
    <row r="26249" spans="1:6" x14ac:dyDescent="0.25">
      <c r="A26249" s="40"/>
      <c r="F26249" s="509"/>
    </row>
    <row r="26250" spans="1:6" x14ac:dyDescent="0.25">
      <c r="A26250" s="40"/>
      <c r="F26250" s="509"/>
    </row>
    <row r="26251" spans="1:6" x14ac:dyDescent="0.25">
      <c r="A26251" s="40"/>
      <c r="F26251" s="509"/>
    </row>
    <row r="26252" spans="1:6" x14ac:dyDescent="0.25">
      <c r="A26252" s="40"/>
      <c r="F26252" s="509"/>
    </row>
    <row r="26253" spans="1:6" x14ac:dyDescent="0.25">
      <c r="A26253" s="40"/>
      <c r="F26253" s="509"/>
    </row>
    <row r="26254" spans="1:6" x14ac:dyDescent="0.25">
      <c r="A26254" s="40"/>
      <c r="F26254" s="509"/>
    </row>
    <row r="26255" spans="1:6" x14ac:dyDescent="0.25">
      <c r="A26255" s="40"/>
      <c r="F26255" s="509"/>
    </row>
    <row r="26256" spans="1:6" x14ac:dyDescent="0.25">
      <c r="A26256" s="40"/>
      <c r="F26256" s="509"/>
    </row>
    <row r="26257" spans="1:6" x14ac:dyDescent="0.25">
      <c r="A26257" s="40"/>
      <c r="F26257" s="509"/>
    </row>
    <row r="26258" spans="1:6" x14ac:dyDescent="0.25">
      <c r="A26258" s="40"/>
      <c r="F26258" s="509"/>
    </row>
    <row r="26259" spans="1:6" x14ac:dyDescent="0.25">
      <c r="A26259" s="40"/>
      <c r="F26259" s="509"/>
    </row>
    <row r="26260" spans="1:6" x14ac:dyDescent="0.25">
      <c r="A26260" s="40"/>
      <c r="F26260" s="509"/>
    </row>
    <row r="26261" spans="1:6" x14ac:dyDescent="0.25">
      <c r="A26261" s="40"/>
      <c r="F26261" s="509"/>
    </row>
    <row r="26262" spans="1:6" x14ac:dyDescent="0.25">
      <c r="A26262" s="40"/>
      <c r="F26262" s="509"/>
    </row>
    <row r="26263" spans="1:6" x14ac:dyDescent="0.25">
      <c r="A26263" s="40"/>
      <c r="F26263" s="509"/>
    </row>
    <row r="26264" spans="1:6" x14ac:dyDescent="0.25">
      <c r="A26264" s="40"/>
      <c r="F26264" s="509"/>
    </row>
    <row r="26265" spans="1:6" x14ac:dyDescent="0.25">
      <c r="A26265" s="40"/>
      <c r="F26265" s="509"/>
    </row>
    <row r="26266" spans="1:6" x14ac:dyDescent="0.25">
      <c r="A26266" s="40"/>
      <c r="F26266" s="509"/>
    </row>
    <row r="26267" spans="1:6" x14ac:dyDescent="0.25">
      <c r="A26267" s="40"/>
      <c r="F26267" s="509"/>
    </row>
    <row r="26268" spans="1:6" x14ac:dyDescent="0.25">
      <c r="A26268" s="40"/>
      <c r="F26268" s="509"/>
    </row>
    <row r="26269" spans="1:6" x14ac:dyDescent="0.25">
      <c r="A26269" s="40"/>
      <c r="F26269" s="509"/>
    </row>
    <row r="26270" spans="1:6" x14ac:dyDescent="0.25">
      <c r="A26270" s="40"/>
      <c r="F26270" s="509"/>
    </row>
    <row r="26271" spans="1:6" x14ac:dyDescent="0.25">
      <c r="A26271" s="40"/>
      <c r="F26271" s="509"/>
    </row>
    <row r="26272" spans="1:6" x14ac:dyDescent="0.25">
      <c r="A26272" s="40"/>
      <c r="F26272" s="509"/>
    </row>
    <row r="26273" spans="1:6" x14ac:dyDescent="0.25">
      <c r="A26273" s="40"/>
      <c r="F26273" s="509"/>
    </row>
    <row r="26274" spans="1:6" x14ac:dyDescent="0.25">
      <c r="A26274" s="40"/>
      <c r="F26274" s="509"/>
    </row>
    <row r="26275" spans="1:6" x14ac:dyDescent="0.25">
      <c r="A26275" s="40"/>
      <c r="F26275" s="509"/>
    </row>
    <row r="26276" spans="1:6" x14ac:dyDescent="0.25">
      <c r="A26276" s="40"/>
      <c r="F26276" s="509"/>
    </row>
    <row r="26277" spans="1:6" x14ac:dyDescent="0.25">
      <c r="A26277" s="40"/>
      <c r="F26277" s="509"/>
    </row>
    <row r="26278" spans="1:6" x14ac:dyDescent="0.25">
      <c r="A26278" s="40"/>
      <c r="F26278" s="509"/>
    </row>
    <row r="26279" spans="1:6" x14ac:dyDescent="0.25">
      <c r="A26279" s="40"/>
      <c r="F26279" s="509"/>
    </row>
    <row r="26280" spans="1:6" x14ac:dyDescent="0.25">
      <c r="A26280" s="40"/>
      <c r="F26280" s="509"/>
    </row>
    <row r="26281" spans="1:6" x14ac:dyDescent="0.25">
      <c r="A26281" s="40"/>
      <c r="F26281" s="509"/>
    </row>
    <row r="26282" spans="1:6" x14ac:dyDescent="0.25">
      <c r="A26282" s="40"/>
      <c r="F26282" s="509"/>
    </row>
    <row r="26283" spans="1:6" x14ac:dyDescent="0.25">
      <c r="A26283" s="40"/>
      <c r="F26283" s="509"/>
    </row>
    <row r="26284" spans="1:6" x14ac:dyDescent="0.25">
      <c r="A26284" s="40"/>
      <c r="F26284" s="509"/>
    </row>
    <row r="26285" spans="1:6" x14ac:dyDescent="0.25">
      <c r="A26285" s="40"/>
      <c r="F26285" s="509"/>
    </row>
    <row r="26286" spans="1:6" x14ac:dyDescent="0.25">
      <c r="A26286" s="40"/>
      <c r="F26286" s="509"/>
    </row>
    <row r="26287" spans="1:6" x14ac:dyDescent="0.25">
      <c r="A26287" s="40"/>
      <c r="F26287" s="509"/>
    </row>
    <row r="26288" spans="1:6" x14ac:dyDescent="0.25">
      <c r="A26288" s="40"/>
      <c r="F26288" s="509"/>
    </row>
    <row r="26289" spans="1:6" x14ac:dyDescent="0.25">
      <c r="A26289" s="40"/>
      <c r="F26289" s="509"/>
    </row>
    <row r="26290" spans="1:6" x14ac:dyDescent="0.25">
      <c r="A26290" s="40"/>
      <c r="F26290" s="509"/>
    </row>
    <row r="26291" spans="1:6" x14ac:dyDescent="0.25">
      <c r="A26291" s="40"/>
      <c r="F26291" s="509"/>
    </row>
    <row r="26292" spans="1:6" x14ac:dyDescent="0.25">
      <c r="A26292" s="40"/>
      <c r="F26292" s="509"/>
    </row>
    <row r="26293" spans="1:6" x14ac:dyDescent="0.25">
      <c r="A26293" s="40"/>
      <c r="F26293" s="509"/>
    </row>
    <row r="26294" spans="1:6" x14ac:dyDescent="0.25">
      <c r="A26294" s="40"/>
      <c r="F26294" s="509"/>
    </row>
    <row r="26295" spans="1:6" x14ac:dyDescent="0.25">
      <c r="A26295" s="40"/>
      <c r="F26295" s="509"/>
    </row>
    <row r="26296" spans="1:6" x14ac:dyDescent="0.25">
      <c r="A26296" s="40"/>
      <c r="F26296" s="509"/>
    </row>
    <row r="26297" spans="1:6" x14ac:dyDescent="0.25">
      <c r="A26297" s="40"/>
      <c r="F26297" s="509"/>
    </row>
    <row r="26298" spans="1:6" x14ac:dyDescent="0.25">
      <c r="A26298" s="40"/>
      <c r="F26298" s="509"/>
    </row>
    <row r="26299" spans="1:6" x14ac:dyDescent="0.25">
      <c r="A26299" s="40"/>
      <c r="F26299" s="509"/>
    </row>
    <row r="26300" spans="1:6" x14ac:dyDescent="0.25">
      <c r="A26300" s="40"/>
      <c r="F26300" s="509"/>
    </row>
    <row r="26301" spans="1:6" x14ac:dyDescent="0.25">
      <c r="A26301" s="40"/>
      <c r="F26301" s="509"/>
    </row>
    <row r="26302" spans="1:6" x14ac:dyDescent="0.25">
      <c r="A26302" s="40"/>
      <c r="F26302" s="509"/>
    </row>
    <row r="26303" spans="1:6" x14ac:dyDescent="0.25">
      <c r="A26303" s="40"/>
      <c r="F26303" s="509"/>
    </row>
    <row r="26304" spans="1:6" x14ac:dyDescent="0.25">
      <c r="A26304" s="40"/>
      <c r="F26304" s="509"/>
    </row>
    <row r="26305" spans="1:6" x14ac:dyDescent="0.25">
      <c r="A26305" s="40"/>
      <c r="F26305" s="509"/>
    </row>
    <row r="26306" spans="1:6" x14ac:dyDescent="0.25">
      <c r="A26306" s="40"/>
      <c r="F26306" s="509"/>
    </row>
    <row r="26307" spans="1:6" x14ac:dyDescent="0.25">
      <c r="A26307" s="40"/>
      <c r="F26307" s="509"/>
    </row>
    <row r="26308" spans="1:6" x14ac:dyDescent="0.25">
      <c r="A26308" s="40"/>
      <c r="F26308" s="509"/>
    </row>
    <row r="26309" spans="1:6" x14ac:dyDescent="0.25">
      <c r="A26309" s="40"/>
      <c r="F26309" s="509"/>
    </row>
    <row r="26310" spans="1:6" x14ac:dyDescent="0.25">
      <c r="A26310" s="40"/>
      <c r="F26310" s="509"/>
    </row>
    <row r="26311" spans="1:6" x14ac:dyDescent="0.25">
      <c r="A26311" s="40"/>
      <c r="F26311" s="509"/>
    </row>
    <row r="26312" spans="1:6" x14ac:dyDescent="0.25">
      <c r="A26312" s="40"/>
      <c r="F26312" s="509"/>
    </row>
    <row r="26313" spans="1:6" x14ac:dyDescent="0.25">
      <c r="A26313" s="40"/>
      <c r="F26313" s="509"/>
    </row>
    <row r="26314" spans="1:6" x14ac:dyDescent="0.25">
      <c r="A26314" s="40"/>
      <c r="F26314" s="509"/>
    </row>
    <row r="26315" spans="1:6" x14ac:dyDescent="0.25">
      <c r="A26315" s="40"/>
      <c r="F26315" s="509"/>
    </row>
    <row r="26316" spans="1:6" x14ac:dyDescent="0.25">
      <c r="A26316" s="40"/>
      <c r="F26316" s="509"/>
    </row>
    <row r="26317" spans="1:6" x14ac:dyDescent="0.25">
      <c r="A26317" s="40"/>
      <c r="F26317" s="509"/>
    </row>
    <row r="26318" spans="1:6" x14ac:dyDescent="0.25">
      <c r="A26318" s="40"/>
      <c r="F26318" s="509"/>
    </row>
    <row r="26319" spans="1:6" x14ac:dyDescent="0.25">
      <c r="A26319" s="40"/>
      <c r="F26319" s="509"/>
    </row>
    <row r="26320" spans="1:6" x14ac:dyDescent="0.25">
      <c r="A26320" s="40"/>
      <c r="F26320" s="509"/>
    </row>
    <row r="26321" spans="1:6" x14ac:dyDescent="0.25">
      <c r="A26321" s="40"/>
      <c r="F26321" s="509"/>
    </row>
    <row r="26322" spans="1:6" x14ac:dyDescent="0.25">
      <c r="A26322" s="40"/>
      <c r="F26322" s="509"/>
    </row>
    <row r="26323" spans="1:6" x14ac:dyDescent="0.25">
      <c r="A26323" s="40"/>
      <c r="F26323" s="509"/>
    </row>
    <row r="26324" spans="1:6" x14ac:dyDescent="0.25">
      <c r="A26324" s="40"/>
      <c r="F26324" s="509"/>
    </row>
    <row r="26325" spans="1:6" x14ac:dyDescent="0.25">
      <c r="A26325" s="40"/>
      <c r="F26325" s="509"/>
    </row>
    <row r="26326" spans="1:6" x14ac:dyDescent="0.25">
      <c r="A26326" s="40"/>
      <c r="F26326" s="509"/>
    </row>
    <row r="26327" spans="1:6" x14ac:dyDescent="0.25">
      <c r="A26327" s="40"/>
      <c r="F26327" s="509"/>
    </row>
    <row r="26328" spans="1:6" x14ac:dyDescent="0.25">
      <c r="A26328" s="40"/>
      <c r="F26328" s="509"/>
    </row>
    <row r="26329" spans="1:6" x14ac:dyDescent="0.25">
      <c r="A26329" s="40"/>
      <c r="F26329" s="509"/>
    </row>
    <row r="26330" spans="1:6" x14ac:dyDescent="0.25">
      <c r="A26330" s="40"/>
      <c r="F26330" s="509"/>
    </row>
    <row r="26331" spans="1:6" x14ac:dyDescent="0.25">
      <c r="A26331" s="40"/>
      <c r="F26331" s="509"/>
    </row>
    <row r="26332" spans="1:6" x14ac:dyDescent="0.25">
      <c r="A26332" s="40"/>
      <c r="F26332" s="509"/>
    </row>
    <row r="26333" spans="1:6" x14ac:dyDescent="0.25">
      <c r="A26333" s="40"/>
      <c r="F26333" s="509"/>
    </row>
    <row r="26334" spans="1:6" x14ac:dyDescent="0.25">
      <c r="A26334" s="40"/>
      <c r="F26334" s="509"/>
    </row>
    <row r="26335" spans="1:6" x14ac:dyDescent="0.25">
      <c r="A26335" s="40"/>
      <c r="F26335" s="509"/>
    </row>
    <row r="26336" spans="1:6" x14ac:dyDescent="0.25">
      <c r="A26336" s="40"/>
      <c r="F26336" s="509"/>
    </row>
    <row r="26337" spans="1:6" x14ac:dyDescent="0.25">
      <c r="A26337" s="40"/>
      <c r="F26337" s="509"/>
    </row>
    <row r="26338" spans="1:6" x14ac:dyDescent="0.25">
      <c r="A26338" s="40"/>
      <c r="F26338" s="509"/>
    </row>
    <row r="26339" spans="1:6" x14ac:dyDescent="0.25">
      <c r="A26339" s="40"/>
      <c r="F26339" s="509"/>
    </row>
    <row r="26340" spans="1:6" x14ac:dyDescent="0.25">
      <c r="A26340" s="40"/>
      <c r="F26340" s="509"/>
    </row>
    <row r="26341" spans="1:6" x14ac:dyDescent="0.25">
      <c r="A26341" s="40"/>
      <c r="F26341" s="509"/>
    </row>
    <row r="26342" spans="1:6" x14ac:dyDescent="0.25">
      <c r="A26342" s="40"/>
      <c r="F26342" s="509"/>
    </row>
    <row r="26343" spans="1:6" x14ac:dyDescent="0.25">
      <c r="A26343" s="40"/>
      <c r="F26343" s="509"/>
    </row>
    <row r="26344" spans="1:6" x14ac:dyDescent="0.25">
      <c r="A26344" s="40"/>
      <c r="F26344" s="509"/>
    </row>
    <row r="26345" spans="1:6" x14ac:dyDescent="0.25">
      <c r="A26345" s="40"/>
      <c r="F26345" s="509"/>
    </row>
    <row r="26346" spans="1:6" x14ac:dyDescent="0.25">
      <c r="A26346" s="40"/>
      <c r="F26346" s="509"/>
    </row>
    <row r="26347" spans="1:6" x14ac:dyDescent="0.25">
      <c r="A26347" s="40"/>
      <c r="F26347" s="509"/>
    </row>
    <row r="26348" spans="1:6" x14ac:dyDescent="0.25">
      <c r="A26348" s="40"/>
      <c r="F26348" s="509"/>
    </row>
    <row r="26349" spans="1:6" x14ac:dyDescent="0.25">
      <c r="A26349" s="40"/>
      <c r="F26349" s="509"/>
    </row>
    <row r="26350" spans="1:6" x14ac:dyDescent="0.25">
      <c r="A26350" s="40"/>
      <c r="F26350" s="509"/>
    </row>
    <row r="26351" spans="1:6" x14ac:dyDescent="0.25">
      <c r="A26351" s="40"/>
      <c r="F26351" s="509"/>
    </row>
    <row r="26352" spans="1:6" x14ac:dyDescent="0.25">
      <c r="A26352" s="40"/>
      <c r="F26352" s="509"/>
    </row>
    <row r="26353" spans="1:6" x14ac:dyDescent="0.25">
      <c r="A26353" s="40"/>
      <c r="F26353" s="509"/>
    </row>
    <row r="26354" spans="1:6" x14ac:dyDescent="0.25">
      <c r="A26354" s="40"/>
      <c r="F26354" s="509"/>
    </row>
    <row r="26355" spans="1:6" x14ac:dyDescent="0.25">
      <c r="A26355" s="40"/>
      <c r="F26355" s="509"/>
    </row>
    <row r="26356" spans="1:6" x14ac:dyDescent="0.25">
      <c r="A26356" s="40"/>
      <c r="F26356" s="509"/>
    </row>
    <row r="26357" spans="1:6" x14ac:dyDescent="0.25">
      <c r="A26357" s="40"/>
      <c r="F26357" s="509"/>
    </row>
    <row r="26358" spans="1:6" x14ac:dyDescent="0.25">
      <c r="A26358" s="40"/>
      <c r="F26358" s="509"/>
    </row>
    <row r="26359" spans="1:6" x14ac:dyDescent="0.25">
      <c r="A26359" s="40"/>
      <c r="F26359" s="509"/>
    </row>
    <row r="26360" spans="1:6" x14ac:dyDescent="0.25">
      <c r="A26360" s="40"/>
      <c r="F26360" s="509"/>
    </row>
    <row r="26361" spans="1:6" x14ac:dyDescent="0.25">
      <c r="A26361" s="40"/>
      <c r="F26361" s="509"/>
    </row>
    <row r="26362" spans="1:6" x14ac:dyDescent="0.25">
      <c r="A26362" s="40"/>
      <c r="F26362" s="509"/>
    </row>
    <row r="26363" spans="1:6" x14ac:dyDescent="0.25">
      <c r="A26363" s="40"/>
      <c r="F26363" s="509"/>
    </row>
    <row r="26364" spans="1:6" x14ac:dyDescent="0.25">
      <c r="A26364" s="40"/>
      <c r="F26364" s="509"/>
    </row>
    <row r="26365" spans="1:6" x14ac:dyDescent="0.25">
      <c r="A26365" s="40"/>
      <c r="F26365" s="509"/>
    </row>
    <row r="26366" spans="1:6" x14ac:dyDescent="0.25">
      <c r="A26366" s="40"/>
      <c r="F26366" s="509"/>
    </row>
    <row r="26367" spans="1:6" x14ac:dyDescent="0.25">
      <c r="A26367" s="40"/>
      <c r="F26367" s="509"/>
    </row>
    <row r="26368" spans="1:6" x14ac:dyDescent="0.25">
      <c r="A26368" s="40"/>
      <c r="F26368" s="509"/>
    </row>
    <row r="26369" spans="1:6" x14ac:dyDescent="0.25">
      <c r="A26369" s="40"/>
      <c r="F26369" s="509"/>
    </row>
    <row r="26370" spans="1:6" x14ac:dyDescent="0.25">
      <c r="A26370" s="40"/>
      <c r="F26370" s="509"/>
    </row>
    <row r="26371" spans="1:6" x14ac:dyDescent="0.25">
      <c r="A26371" s="40"/>
      <c r="F26371" s="509"/>
    </row>
    <row r="26372" spans="1:6" x14ac:dyDescent="0.25">
      <c r="A26372" s="40"/>
      <c r="F26372" s="509"/>
    </row>
    <row r="26373" spans="1:6" x14ac:dyDescent="0.25">
      <c r="A26373" s="40"/>
      <c r="F26373" s="509"/>
    </row>
    <row r="26374" spans="1:6" x14ac:dyDescent="0.25">
      <c r="A26374" s="40"/>
      <c r="F26374" s="509"/>
    </row>
    <row r="26375" spans="1:6" x14ac:dyDescent="0.25">
      <c r="A26375" s="40"/>
      <c r="F26375" s="509"/>
    </row>
    <row r="26376" spans="1:6" x14ac:dyDescent="0.25">
      <c r="A26376" s="40"/>
      <c r="F26376" s="509"/>
    </row>
    <row r="26377" spans="1:6" x14ac:dyDescent="0.25">
      <c r="A26377" s="40"/>
      <c r="F26377" s="509"/>
    </row>
    <row r="26378" spans="1:6" x14ac:dyDescent="0.25">
      <c r="A26378" s="40"/>
      <c r="F26378" s="509"/>
    </row>
    <row r="26379" spans="1:6" x14ac:dyDescent="0.25">
      <c r="A26379" s="40"/>
      <c r="F26379" s="509"/>
    </row>
    <row r="26380" spans="1:6" x14ac:dyDescent="0.25">
      <c r="A26380" s="40"/>
      <c r="F26380" s="509"/>
    </row>
    <row r="26381" spans="1:6" x14ac:dyDescent="0.25">
      <c r="A26381" s="40"/>
      <c r="F26381" s="509"/>
    </row>
    <row r="26382" spans="1:6" x14ac:dyDescent="0.25">
      <c r="A26382" s="40"/>
      <c r="F26382" s="509"/>
    </row>
    <row r="26383" spans="1:6" x14ac:dyDescent="0.25">
      <c r="A26383" s="40"/>
      <c r="F26383" s="509"/>
    </row>
    <row r="26384" spans="1:6" x14ac:dyDescent="0.25">
      <c r="A26384" s="40"/>
      <c r="F26384" s="509"/>
    </row>
    <row r="26385" spans="1:6" x14ac:dyDescent="0.25">
      <c r="A26385" s="40"/>
      <c r="F26385" s="509"/>
    </row>
    <row r="26386" spans="1:6" x14ac:dyDescent="0.25">
      <c r="A26386" s="40"/>
      <c r="F26386" s="509"/>
    </row>
    <row r="26387" spans="1:6" x14ac:dyDescent="0.25">
      <c r="A26387" s="40"/>
      <c r="F26387" s="509"/>
    </row>
    <row r="26388" spans="1:6" x14ac:dyDescent="0.25">
      <c r="A26388" s="40"/>
      <c r="F26388" s="509"/>
    </row>
    <row r="26389" spans="1:6" x14ac:dyDescent="0.25">
      <c r="A26389" s="40"/>
      <c r="F26389" s="509"/>
    </row>
    <row r="26390" spans="1:6" x14ac:dyDescent="0.25">
      <c r="A26390" s="40"/>
      <c r="F26390" s="509"/>
    </row>
    <row r="26391" spans="1:6" x14ac:dyDescent="0.25">
      <c r="A26391" s="40"/>
      <c r="F26391" s="509"/>
    </row>
    <row r="26392" spans="1:6" x14ac:dyDescent="0.25">
      <c r="A26392" s="40"/>
      <c r="F26392" s="509"/>
    </row>
    <row r="26393" spans="1:6" x14ac:dyDescent="0.25">
      <c r="A26393" s="40"/>
      <c r="F26393" s="509"/>
    </row>
    <row r="26394" spans="1:6" x14ac:dyDescent="0.25">
      <c r="A26394" s="40"/>
      <c r="F26394" s="509"/>
    </row>
    <row r="26395" spans="1:6" x14ac:dyDescent="0.25">
      <c r="A26395" s="40"/>
      <c r="F26395" s="509"/>
    </row>
    <row r="26396" spans="1:6" x14ac:dyDescent="0.25">
      <c r="A26396" s="40"/>
      <c r="F26396" s="509"/>
    </row>
    <row r="26397" spans="1:6" x14ac:dyDescent="0.25">
      <c r="A26397" s="40"/>
      <c r="F26397" s="509"/>
    </row>
    <row r="26398" spans="1:6" x14ac:dyDescent="0.25">
      <c r="A26398" s="40"/>
      <c r="F26398" s="509"/>
    </row>
    <row r="26399" spans="1:6" x14ac:dyDescent="0.25">
      <c r="A26399" s="40"/>
      <c r="F26399" s="509"/>
    </row>
    <row r="26400" spans="1:6" x14ac:dyDescent="0.25">
      <c r="A26400" s="40"/>
      <c r="F26400" s="509"/>
    </row>
    <row r="26401" spans="1:6" x14ac:dyDescent="0.25">
      <c r="A26401" s="40"/>
      <c r="F26401" s="509"/>
    </row>
    <row r="26402" spans="1:6" x14ac:dyDescent="0.25">
      <c r="A26402" s="40"/>
      <c r="F26402" s="509"/>
    </row>
    <row r="26403" spans="1:6" x14ac:dyDescent="0.25">
      <c r="A26403" s="40"/>
      <c r="F26403" s="509"/>
    </row>
    <row r="26404" spans="1:6" x14ac:dyDescent="0.25">
      <c r="A26404" s="40"/>
      <c r="F26404" s="509"/>
    </row>
    <row r="26405" spans="1:6" x14ac:dyDescent="0.25">
      <c r="A26405" s="40"/>
      <c r="F26405" s="509"/>
    </row>
    <row r="26406" spans="1:6" x14ac:dyDescent="0.25">
      <c r="A26406" s="40"/>
      <c r="F26406" s="509"/>
    </row>
    <row r="26407" spans="1:6" x14ac:dyDescent="0.25">
      <c r="A26407" s="40"/>
      <c r="F26407" s="509"/>
    </row>
    <row r="26408" spans="1:6" x14ac:dyDescent="0.25">
      <c r="A26408" s="40"/>
      <c r="F26408" s="509"/>
    </row>
    <row r="26409" spans="1:6" x14ac:dyDescent="0.25">
      <c r="A26409" s="40"/>
      <c r="F26409" s="509"/>
    </row>
    <row r="26410" spans="1:6" x14ac:dyDescent="0.25">
      <c r="A26410" s="40"/>
      <c r="F26410" s="509"/>
    </row>
    <row r="26411" spans="1:6" x14ac:dyDescent="0.25">
      <c r="A26411" s="40"/>
      <c r="F26411" s="509"/>
    </row>
    <row r="26412" spans="1:6" x14ac:dyDescent="0.25">
      <c r="A26412" s="40"/>
      <c r="F26412" s="509"/>
    </row>
    <row r="26413" spans="1:6" x14ac:dyDescent="0.25">
      <c r="A26413" s="40"/>
      <c r="F26413" s="509"/>
    </row>
    <row r="26414" spans="1:6" x14ac:dyDescent="0.25">
      <c r="A26414" s="40"/>
      <c r="F26414" s="509"/>
    </row>
    <row r="26415" spans="1:6" x14ac:dyDescent="0.25">
      <c r="A26415" s="40"/>
      <c r="F26415" s="509"/>
    </row>
    <row r="26416" spans="1:6" x14ac:dyDescent="0.25">
      <c r="A26416" s="40"/>
      <c r="F26416" s="509"/>
    </row>
    <row r="26417" spans="1:6" x14ac:dyDescent="0.25">
      <c r="A26417" s="40"/>
      <c r="F26417" s="509"/>
    </row>
    <row r="26418" spans="1:6" x14ac:dyDescent="0.25">
      <c r="A26418" s="40"/>
      <c r="F26418" s="509"/>
    </row>
    <row r="26419" spans="1:6" x14ac:dyDescent="0.25">
      <c r="A26419" s="40"/>
      <c r="F26419" s="509"/>
    </row>
    <row r="26420" spans="1:6" x14ac:dyDescent="0.25">
      <c r="A26420" s="40"/>
      <c r="F26420" s="509"/>
    </row>
    <row r="26421" spans="1:6" x14ac:dyDescent="0.25">
      <c r="A26421" s="40"/>
      <c r="F26421" s="509"/>
    </row>
    <row r="26422" spans="1:6" x14ac:dyDescent="0.25">
      <c r="A26422" s="40"/>
      <c r="F26422" s="509"/>
    </row>
    <row r="26423" spans="1:6" x14ac:dyDescent="0.25">
      <c r="A26423" s="40"/>
      <c r="F26423" s="509"/>
    </row>
    <row r="26424" spans="1:6" x14ac:dyDescent="0.25">
      <c r="A26424" s="40"/>
      <c r="F26424" s="509"/>
    </row>
    <row r="26425" spans="1:6" x14ac:dyDescent="0.25">
      <c r="A26425" s="40"/>
      <c r="F26425" s="509"/>
    </row>
    <row r="26426" spans="1:6" x14ac:dyDescent="0.25">
      <c r="A26426" s="40"/>
      <c r="F26426" s="509"/>
    </row>
    <row r="26427" spans="1:6" x14ac:dyDescent="0.25">
      <c r="A26427" s="40"/>
      <c r="F26427" s="509"/>
    </row>
    <row r="26428" spans="1:6" x14ac:dyDescent="0.25">
      <c r="A26428" s="40"/>
      <c r="F26428" s="509"/>
    </row>
    <row r="26429" spans="1:6" x14ac:dyDescent="0.25">
      <c r="A26429" s="40"/>
      <c r="F26429" s="509"/>
    </row>
    <row r="26430" spans="1:6" x14ac:dyDescent="0.25">
      <c r="A26430" s="40"/>
      <c r="F26430" s="509"/>
    </row>
    <row r="26431" spans="1:6" x14ac:dyDescent="0.25">
      <c r="A26431" s="40"/>
      <c r="F26431" s="509"/>
    </row>
    <row r="26432" spans="1:6" x14ac:dyDescent="0.25">
      <c r="A26432" s="40"/>
      <c r="F26432" s="509"/>
    </row>
    <row r="26433" spans="1:6" x14ac:dyDescent="0.25">
      <c r="A26433" s="40"/>
      <c r="F26433" s="509"/>
    </row>
    <row r="26434" spans="1:6" x14ac:dyDescent="0.25">
      <c r="A26434" s="40"/>
      <c r="F26434" s="509"/>
    </row>
    <row r="26435" spans="1:6" x14ac:dyDescent="0.25">
      <c r="A26435" s="40"/>
      <c r="F26435" s="509"/>
    </row>
    <row r="26436" spans="1:6" x14ac:dyDescent="0.25">
      <c r="A26436" s="40"/>
      <c r="F26436" s="509"/>
    </row>
    <row r="26437" spans="1:6" x14ac:dyDescent="0.25">
      <c r="A26437" s="40"/>
      <c r="F26437" s="509"/>
    </row>
    <row r="26438" spans="1:6" x14ac:dyDescent="0.25">
      <c r="A26438" s="40"/>
      <c r="F26438" s="509"/>
    </row>
    <row r="26439" spans="1:6" x14ac:dyDescent="0.25">
      <c r="A26439" s="40"/>
      <c r="F26439" s="509"/>
    </row>
    <row r="26440" spans="1:6" x14ac:dyDescent="0.25">
      <c r="A26440" s="40"/>
      <c r="F26440" s="509"/>
    </row>
    <row r="26441" spans="1:6" x14ac:dyDescent="0.25">
      <c r="A26441" s="40"/>
      <c r="F26441" s="509"/>
    </row>
    <row r="26442" spans="1:6" x14ac:dyDescent="0.25">
      <c r="A26442" s="40"/>
      <c r="F26442" s="509"/>
    </row>
    <row r="26443" spans="1:6" x14ac:dyDescent="0.25">
      <c r="A26443" s="40"/>
      <c r="F26443" s="509"/>
    </row>
    <row r="26444" spans="1:6" x14ac:dyDescent="0.25">
      <c r="A26444" s="40"/>
      <c r="F26444" s="509"/>
    </row>
    <row r="26445" spans="1:6" x14ac:dyDescent="0.25">
      <c r="A26445" s="40"/>
      <c r="F26445" s="509"/>
    </row>
    <row r="26446" spans="1:6" x14ac:dyDescent="0.25">
      <c r="A26446" s="40"/>
      <c r="F26446" s="509"/>
    </row>
    <row r="26447" spans="1:6" x14ac:dyDescent="0.25">
      <c r="A26447" s="40"/>
      <c r="F26447" s="509"/>
    </row>
    <row r="26448" spans="1:6" x14ac:dyDescent="0.25">
      <c r="A26448" s="40"/>
      <c r="F26448" s="509"/>
    </row>
    <row r="26449" spans="1:6" x14ac:dyDescent="0.25">
      <c r="A26449" s="40"/>
      <c r="F26449" s="509"/>
    </row>
    <row r="26450" spans="1:6" x14ac:dyDescent="0.25">
      <c r="A26450" s="40"/>
      <c r="F26450" s="509"/>
    </row>
    <row r="26451" spans="1:6" x14ac:dyDescent="0.25">
      <c r="A26451" s="40"/>
      <c r="F26451" s="509"/>
    </row>
    <row r="26452" spans="1:6" x14ac:dyDescent="0.25">
      <c r="A26452" s="40"/>
      <c r="F26452" s="509"/>
    </row>
    <row r="26453" spans="1:6" x14ac:dyDescent="0.25">
      <c r="A26453" s="40"/>
      <c r="F26453" s="509"/>
    </row>
    <row r="26454" spans="1:6" x14ac:dyDescent="0.25">
      <c r="A26454" s="40"/>
      <c r="F26454" s="509"/>
    </row>
    <row r="26455" spans="1:6" x14ac:dyDescent="0.25">
      <c r="A26455" s="40"/>
      <c r="F26455" s="509"/>
    </row>
    <row r="26456" spans="1:6" x14ac:dyDescent="0.25">
      <c r="A26456" s="40"/>
      <c r="F26456" s="509"/>
    </row>
    <row r="26457" spans="1:6" x14ac:dyDescent="0.25">
      <c r="A26457" s="40"/>
      <c r="F26457" s="509"/>
    </row>
    <row r="26458" spans="1:6" x14ac:dyDescent="0.25">
      <c r="A26458" s="40"/>
      <c r="F26458" s="509"/>
    </row>
    <row r="26459" spans="1:6" x14ac:dyDescent="0.25">
      <c r="A26459" s="40"/>
      <c r="F26459" s="509"/>
    </row>
    <row r="26460" spans="1:6" x14ac:dyDescent="0.25">
      <c r="A26460" s="40"/>
      <c r="F26460" s="509"/>
    </row>
    <row r="26461" spans="1:6" x14ac:dyDescent="0.25">
      <c r="A26461" s="40"/>
      <c r="F26461" s="509"/>
    </row>
    <row r="26462" spans="1:6" x14ac:dyDescent="0.25">
      <c r="A26462" s="40"/>
      <c r="F26462" s="509"/>
    </row>
    <row r="26463" spans="1:6" x14ac:dyDescent="0.25">
      <c r="A26463" s="40"/>
      <c r="F26463" s="509"/>
    </row>
    <row r="26464" spans="1:6" x14ac:dyDescent="0.25">
      <c r="A26464" s="40"/>
      <c r="F26464" s="509"/>
    </row>
    <row r="26465" spans="1:6" x14ac:dyDescent="0.25">
      <c r="A26465" s="40"/>
      <c r="F26465" s="509"/>
    </row>
    <row r="26466" spans="1:6" x14ac:dyDescent="0.25">
      <c r="A26466" s="40"/>
      <c r="F26466" s="509"/>
    </row>
    <row r="26467" spans="1:6" x14ac:dyDescent="0.25">
      <c r="A26467" s="40"/>
      <c r="F26467" s="509"/>
    </row>
    <row r="26468" spans="1:6" x14ac:dyDescent="0.25">
      <c r="A26468" s="40"/>
      <c r="F26468" s="509"/>
    </row>
    <row r="26469" spans="1:6" x14ac:dyDescent="0.25">
      <c r="A26469" s="40"/>
      <c r="F26469" s="509"/>
    </row>
    <row r="26470" spans="1:6" x14ac:dyDescent="0.25">
      <c r="A26470" s="40"/>
      <c r="F26470" s="509"/>
    </row>
    <row r="26471" spans="1:6" x14ac:dyDescent="0.25">
      <c r="A26471" s="40"/>
      <c r="F26471" s="509"/>
    </row>
    <row r="26472" spans="1:6" x14ac:dyDescent="0.25">
      <c r="A26472" s="40"/>
      <c r="F26472" s="509"/>
    </row>
    <row r="26473" spans="1:6" x14ac:dyDescent="0.25">
      <c r="A26473" s="40"/>
      <c r="F26473" s="509"/>
    </row>
    <row r="26474" spans="1:6" x14ac:dyDescent="0.25">
      <c r="A26474" s="40"/>
      <c r="F26474" s="509"/>
    </row>
    <row r="26475" spans="1:6" x14ac:dyDescent="0.25">
      <c r="A26475" s="40"/>
      <c r="F26475" s="509"/>
    </row>
    <row r="26476" spans="1:6" x14ac:dyDescent="0.25">
      <c r="A26476" s="40"/>
      <c r="F26476" s="509"/>
    </row>
    <row r="26477" spans="1:6" x14ac:dyDescent="0.25">
      <c r="A26477" s="40"/>
      <c r="F26477" s="509"/>
    </row>
    <row r="26478" spans="1:6" x14ac:dyDescent="0.25">
      <c r="A26478" s="40"/>
      <c r="F26478" s="509"/>
    </row>
    <row r="26479" spans="1:6" x14ac:dyDescent="0.25">
      <c r="A26479" s="40"/>
      <c r="F26479" s="509"/>
    </row>
    <row r="26480" spans="1:6" x14ac:dyDescent="0.25">
      <c r="A26480" s="40"/>
      <c r="F26480" s="509"/>
    </row>
    <row r="26481" spans="1:6" x14ac:dyDescent="0.25">
      <c r="A26481" s="40"/>
      <c r="F26481" s="509"/>
    </row>
    <row r="26482" spans="1:6" x14ac:dyDescent="0.25">
      <c r="A26482" s="40"/>
      <c r="F26482" s="509"/>
    </row>
    <row r="26483" spans="1:6" x14ac:dyDescent="0.25">
      <c r="A26483" s="40"/>
      <c r="F26483" s="509"/>
    </row>
    <row r="26484" spans="1:6" x14ac:dyDescent="0.25">
      <c r="A26484" s="40"/>
      <c r="F26484" s="509"/>
    </row>
    <row r="26485" spans="1:6" x14ac:dyDescent="0.25">
      <c r="A26485" s="40"/>
      <c r="F26485" s="509"/>
    </row>
    <row r="26486" spans="1:6" x14ac:dyDescent="0.25">
      <c r="A26486" s="40"/>
      <c r="F26486" s="509"/>
    </row>
    <row r="26487" spans="1:6" x14ac:dyDescent="0.25">
      <c r="A26487" s="40"/>
      <c r="F26487" s="509"/>
    </row>
    <row r="26488" spans="1:6" x14ac:dyDescent="0.25">
      <c r="A26488" s="40"/>
      <c r="F26488" s="509"/>
    </row>
    <row r="26489" spans="1:6" x14ac:dyDescent="0.25">
      <c r="A26489" s="40"/>
      <c r="F26489" s="509"/>
    </row>
    <row r="26490" spans="1:6" x14ac:dyDescent="0.25">
      <c r="A26490" s="40"/>
      <c r="F26490" s="509"/>
    </row>
    <row r="26491" spans="1:6" x14ac:dyDescent="0.25">
      <c r="A26491" s="40"/>
      <c r="F26491" s="509"/>
    </row>
    <row r="26492" spans="1:6" x14ac:dyDescent="0.25">
      <c r="A26492" s="40"/>
      <c r="F26492" s="509"/>
    </row>
    <row r="26493" spans="1:6" x14ac:dyDescent="0.25">
      <c r="A26493" s="40"/>
      <c r="F26493" s="509"/>
    </row>
    <row r="26494" spans="1:6" x14ac:dyDescent="0.25">
      <c r="A26494" s="40"/>
      <c r="F26494" s="509"/>
    </row>
    <row r="26495" spans="1:6" x14ac:dyDescent="0.25">
      <c r="A26495" s="40"/>
      <c r="F26495" s="509"/>
    </row>
    <row r="26496" spans="1:6" x14ac:dyDescent="0.25">
      <c r="A26496" s="40"/>
      <c r="F26496" s="509"/>
    </row>
    <row r="26497" spans="1:6" x14ac:dyDescent="0.25">
      <c r="A26497" s="40"/>
      <c r="F26497" s="509"/>
    </row>
    <row r="26498" spans="1:6" x14ac:dyDescent="0.25">
      <c r="A26498" s="40"/>
      <c r="F26498" s="509"/>
    </row>
    <row r="26499" spans="1:6" x14ac:dyDescent="0.25">
      <c r="A26499" s="40"/>
      <c r="F26499" s="509"/>
    </row>
    <row r="26500" spans="1:6" x14ac:dyDescent="0.25">
      <c r="A26500" s="40"/>
      <c r="F26500" s="509"/>
    </row>
    <row r="26501" spans="1:6" x14ac:dyDescent="0.25">
      <c r="A26501" s="40"/>
      <c r="F26501" s="509"/>
    </row>
    <row r="26502" spans="1:6" x14ac:dyDescent="0.25">
      <c r="A26502" s="40"/>
      <c r="F26502" s="509"/>
    </row>
    <row r="26503" spans="1:6" x14ac:dyDescent="0.25">
      <c r="A26503" s="40"/>
      <c r="F26503" s="509"/>
    </row>
    <row r="26504" spans="1:6" x14ac:dyDescent="0.25">
      <c r="A26504" s="40"/>
      <c r="F26504" s="509"/>
    </row>
    <row r="26505" spans="1:6" x14ac:dyDescent="0.25">
      <c r="A26505" s="40"/>
      <c r="F26505" s="509"/>
    </row>
    <row r="26506" spans="1:6" x14ac:dyDescent="0.25">
      <c r="A26506" s="40"/>
      <c r="F26506" s="509"/>
    </row>
    <row r="26507" spans="1:6" x14ac:dyDescent="0.25">
      <c r="A26507" s="40"/>
      <c r="F26507" s="509"/>
    </row>
    <row r="26508" spans="1:6" x14ac:dyDescent="0.25">
      <c r="A26508" s="40"/>
      <c r="F26508" s="509"/>
    </row>
    <row r="26509" spans="1:6" x14ac:dyDescent="0.25">
      <c r="A26509" s="40"/>
      <c r="F26509" s="509"/>
    </row>
    <row r="26510" spans="1:6" x14ac:dyDescent="0.25">
      <c r="A26510" s="40"/>
      <c r="F26510" s="509"/>
    </row>
    <row r="26511" spans="1:6" x14ac:dyDescent="0.25">
      <c r="A26511" s="40"/>
      <c r="F26511" s="509"/>
    </row>
    <row r="26512" spans="1:6" x14ac:dyDescent="0.25">
      <c r="A26512" s="40"/>
      <c r="F26512" s="509"/>
    </row>
    <row r="26513" spans="1:6" x14ac:dyDescent="0.25">
      <c r="A26513" s="40"/>
      <c r="F26513" s="509"/>
    </row>
    <row r="26514" spans="1:6" x14ac:dyDescent="0.25">
      <c r="A26514" s="40"/>
      <c r="F26514" s="509"/>
    </row>
    <row r="26515" spans="1:6" x14ac:dyDescent="0.25">
      <c r="A26515" s="40"/>
      <c r="F26515" s="509"/>
    </row>
    <row r="26516" spans="1:6" x14ac:dyDescent="0.25">
      <c r="A26516" s="40"/>
      <c r="F26516" s="509"/>
    </row>
    <row r="26517" spans="1:6" x14ac:dyDescent="0.25">
      <c r="A26517" s="40"/>
      <c r="F26517" s="509"/>
    </row>
    <row r="26518" spans="1:6" x14ac:dyDescent="0.25">
      <c r="A26518" s="40"/>
      <c r="F26518" s="509"/>
    </row>
    <row r="26519" spans="1:6" x14ac:dyDescent="0.25">
      <c r="A26519" s="40"/>
      <c r="F26519" s="509"/>
    </row>
    <row r="26520" spans="1:6" x14ac:dyDescent="0.25">
      <c r="A26520" s="40"/>
      <c r="F26520" s="509"/>
    </row>
    <row r="26521" spans="1:6" x14ac:dyDescent="0.25">
      <c r="A26521" s="40"/>
      <c r="F26521" s="509"/>
    </row>
    <row r="26522" spans="1:6" x14ac:dyDescent="0.25">
      <c r="A26522" s="40"/>
      <c r="F26522" s="509"/>
    </row>
    <row r="26523" spans="1:6" x14ac:dyDescent="0.25">
      <c r="A26523" s="40"/>
      <c r="F26523" s="509"/>
    </row>
    <row r="26524" spans="1:6" x14ac:dyDescent="0.25">
      <c r="A26524" s="40"/>
      <c r="F26524" s="509"/>
    </row>
    <row r="26525" spans="1:6" x14ac:dyDescent="0.25">
      <c r="A26525" s="40"/>
      <c r="F26525" s="509"/>
    </row>
    <row r="26526" spans="1:6" x14ac:dyDescent="0.25">
      <c r="A26526" s="40"/>
      <c r="F26526" s="509"/>
    </row>
    <row r="26527" spans="1:6" x14ac:dyDescent="0.25">
      <c r="A26527" s="40"/>
      <c r="F26527" s="509"/>
    </row>
    <row r="26528" spans="1:6" x14ac:dyDescent="0.25">
      <c r="A26528" s="40"/>
      <c r="F26528" s="509"/>
    </row>
    <row r="26529" spans="1:6" x14ac:dyDescent="0.25">
      <c r="A26529" s="40"/>
      <c r="F26529" s="509"/>
    </row>
    <row r="26530" spans="1:6" x14ac:dyDescent="0.25">
      <c r="A26530" s="40"/>
      <c r="F26530" s="509"/>
    </row>
    <row r="26531" spans="1:6" x14ac:dyDescent="0.25">
      <c r="A26531" s="40"/>
      <c r="F26531" s="509"/>
    </row>
    <row r="26532" spans="1:6" x14ac:dyDescent="0.25">
      <c r="A26532" s="40"/>
      <c r="F26532" s="509"/>
    </row>
    <row r="26533" spans="1:6" x14ac:dyDescent="0.25">
      <c r="A26533" s="40"/>
      <c r="F26533" s="509"/>
    </row>
    <row r="26534" spans="1:6" x14ac:dyDescent="0.25">
      <c r="A26534" s="40"/>
      <c r="F26534" s="509"/>
    </row>
    <row r="26535" spans="1:6" x14ac:dyDescent="0.25">
      <c r="A26535" s="40"/>
      <c r="F26535" s="509"/>
    </row>
    <row r="26536" spans="1:6" x14ac:dyDescent="0.25">
      <c r="A26536" s="40"/>
      <c r="F26536" s="509"/>
    </row>
    <row r="26537" spans="1:6" x14ac:dyDescent="0.25">
      <c r="A26537" s="40"/>
      <c r="F26537" s="509"/>
    </row>
    <row r="26538" spans="1:6" x14ac:dyDescent="0.25">
      <c r="A26538" s="40"/>
      <c r="F26538" s="509"/>
    </row>
    <row r="26539" spans="1:6" x14ac:dyDescent="0.25">
      <c r="A26539" s="40"/>
      <c r="F26539" s="509"/>
    </row>
    <row r="26540" spans="1:6" x14ac:dyDescent="0.25">
      <c r="A26540" s="40"/>
      <c r="F26540" s="509"/>
    </row>
    <row r="26541" spans="1:6" x14ac:dyDescent="0.25">
      <c r="A26541" s="40"/>
      <c r="F26541" s="509"/>
    </row>
    <row r="26542" spans="1:6" x14ac:dyDescent="0.25">
      <c r="A26542" s="40"/>
      <c r="F26542" s="509"/>
    </row>
    <row r="26543" spans="1:6" x14ac:dyDescent="0.25">
      <c r="A26543" s="40"/>
      <c r="F26543" s="509"/>
    </row>
    <row r="26544" spans="1:6" x14ac:dyDescent="0.25">
      <c r="A26544" s="40"/>
      <c r="F26544" s="509"/>
    </row>
    <row r="26545" spans="1:6" x14ac:dyDescent="0.25">
      <c r="A26545" s="40"/>
      <c r="F26545" s="509"/>
    </row>
    <row r="26546" spans="1:6" x14ac:dyDescent="0.25">
      <c r="A26546" s="40"/>
      <c r="F26546" s="509"/>
    </row>
    <row r="26547" spans="1:6" x14ac:dyDescent="0.25">
      <c r="A26547" s="40"/>
      <c r="F26547" s="509"/>
    </row>
    <row r="26548" spans="1:6" x14ac:dyDescent="0.25">
      <c r="A26548" s="40"/>
      <c r="F26548" s="509"/>
    </row>
    <row r="26549" spans="1:6" x14ac:dyDescent="0.25">
      <c r="A26549" s="40"/>
      <c r="F26549" s="509"/>
    </row>
    <row r="26550" spans="1:6" x14ac:dyDescent="0.25">
      <c r="A26550" s="40"/>
      <c r="F26550" s="509"/>
    </row>
    <row r="26551" spans="1:6" x14ac:dyDescent="0.25">
      <c r="A26551" s="40"/>
      <c r="F26551" s="509"/>
    </row>
    <row r="26552" spans="1:6" x14ac:dyDescent="0.25">
      <c r="A26552" s="40"/>
      <c r="F26552" s="509"/>
    </row>
    <row r="26553" spans="1:6" x14ac:dyDescent="0.25">
      <c r="A26553" s="40"/>
      <c r="F26553" s="509"/>
    </row>
    <row r="26554" spans="1:6" x14ac:dyDescent="0.25">
      <c r="A26554" s="40"/>
      <c r="F26554" s="509"/>
    </row>
    <row r="26555" spans="1:6" x14ac:dyDescent="0.25">
      <c r="A26555" s="40"/>
      <c r="F26555" s="509"/>
    </row>
    <row r="26556" spans="1:6" x14ac:dyDescent="0.25">
      <c r="A26556" s="40"/>
      <c r="F26556" s="509"/>
    </row>
    <row r="26557" spans="1:6" x14ac:dyDescent="0.25">
      <c r="A26557" s="40"/>
      <c r="F26557" s="509"/>
    </row>
    <row r="26558" spans="1:6" x14ac:dyDescent="0.25">
      <c r="A26558" s="40"/>
      <c r="F26558" s="509"/>
    </row>
    <row r="26559" spans="1:6" x14ac:dyDescent="0.25">
      <c r="A26559" s="40"/>
      <c r="F26559" s="509"/>
    </row>
    <row r="26560" spans="1:6" x14ac:dyDescent="0.25">
      <c r="A26560" s="40"/>
      <c r="F26560" s="509"/>
    </row>
    <row r="26561" spans="1:6" x14ac:dyDescent="0.25">
      <c r="A26561" s="40"/>
      <c r="F26561" s="509"/>
    </row>
    <row r="26562" spans="1:6" x14ac:dyDescent="0.25">
      <c r="A26562" s="40"/>
      <c r="F26562" s="509"/>
    </row>
    <row r="26563" spans="1:6" x14ac:dyDescent="0.25">
      <c r="A26563" s="40"/>
      <c r="F26563" s="509"/>
    </row>
    <row r="26564" spans="1:6" x14ac:dyDescent="0.25">
      <c r="A26564" s="40"/>
      <c r="F26564" s="509"/>
    </row>
    <row r="26565" spans="1:6" x14ac:dyDescent="0.25">
      <c r="A26565" s="40"/>
      <c r="F26565" s="509"/>
    </row>
    <row r="26566" spans="1:6" x14ac:dyDescent="0.25">
      <c r="A26566" s="40"/>
      <c r="F26566" s="509"/>
    </row>
    <row r="26567" spans="1:6" x14ac:dyDescent="0.25">
      <c r="A26567" s="40"/>
      <c r="F26567" s="509"/>
    </row>
    <row r="26568" spans="1:6" x14ac:dyDescent="0.25">
      <c r="A26568" s="40"/>
      <c r="F26568" s="509"/>
    </row>
    <row r="26569" spans="1:6" x14ac:dyDescent="0.25">
      <c r="A26569" s="40"/>
      <c r="F26569" s="509"/>
    </row>
    <row r="26570" spans="1:6" x14ac:dyDescent="0.25">
      <c r="A26570" s="40"/>
      <c r="F26570" s="509"/>
    </row>
    <row r="26571" spans="1:6" x14ac:dyDescent="0.25">
      <c r="A26571" s="40"/>
      <c r="F26571" s="509"/>
    </row>
    <row r="26572" spans="1:6" x14ac:dyDescent="0.25">
      <c r="A26572" s="40"/>
      <c r="F26572" s="509"/>
    </row>
    <row r="26573" spans="1:6" x14ac:dyDescent="0.25">
      <c r="A26573" s="40"/>
      <c r="F26573" s="509"/>
    </row>
    <row r="26574" spans="1:6" x14ac:dyDescent="0.25">
      <c r="A26574" s="40"/>
      <c r="F26574" s="509"/>
    </row>
    <row r="26575" spans="1:6" x14ac:dyDescent="0.25">
      <c r="A26575" s="40"/>
      <c r="F26575" s="509"/>
    </row>
    <row r="26576" spans="1:6" x14ac:dyDescent="0.25">
      <c r="A26576" s="40"/>
      <c r="F26576" s="509"/>
    </row>
    <row r="26577" spans="1:6" x14ac:dyDescent="0.25">
      <c r="A26577" s="40"/>
      <c r="F26577" s="509"/>
    </row>
    <row r="26578" spans="1:6" x14ac:dyDescent="0.25">
      <c r="A26578" s="40"/>
      <c r="F26578" s="509"/>
    </row>
    <row r="26579" spans="1:6" x14ac:dyDescent="0.25">
      <c r="A26579" s="40"/>
      <c r="F26579" s="509"/>
    </row>
    <row r="26580" spans="1:6" x14ac:dyDescent="0.25">
      <c r="A26580" s="40"/>
      <c r="F26580" s="509"/>
    </row>
    <row r="26581" spans="1:6" x14ac:dyDescent="0.25">
      <c r="A26581" s="40"/>
      <c r="F26581" s="509"/>
    </row>
    <row r="26582" spans="1:6" x14ac:dyDescent="0.25">
      <c r="A26582" s="40"/>
      <c r="F26582" s="509"/>
    </row>
    <row r="26583" spans="1:6" x14ac:dyDescent="0.25">
      <c r="A26583" s="40"/>
      <c r="F26583" s="509"/>
    </row>
    <row r="26584" spans="1:6" x14ac:dyDescent="0.25">
      <c r="A26584" s="40"/>
      <c r="F26584" s="509"/>
    </row>
    <row r="26585" spans="1:6" x14ac:dyDescent="0.25">
      <c r="A26585" s="40"/>
      <c r="F26585" s="509"/>
    </row>
    <row r="26586" spans="1:6" x14ac:dyDescent="0.25">
      <c r="A26586" s="40"/>
      <c r="F26586" s="509"/>
    </row>
    <row r="26587" spans="1:6" x14ac:dyDescent="0.25">
      <c r="A26587" s="40"/>
      <c r="F26587" s="509"/>
    </row>
    <row r="26588" spans="1:6" x14ac:dyDescent="0.25">
      <c r="A26588" s="40"/>
      <c r="F26588" s="509"/>
    </row>
    <row r="26589" spans="1:6" x14ac:dyDescent="0.25">
      <c r="A26589" s="40"/>
      <c r="F26589" s="509"/>
    </row>
    <row r="26590" spans="1:6" x14ac:dyDescent="0.25">
      <c r="A26590" s="40"/>
      <c r="F26590" s="509"/>
    </row>
    <row r="26591" spans="1:6" x14ac:dyDescent="0.25">
      <c r="A26591" s="40"/>
      <c r="F26591" s="509"/>
    </row>
    <row r="26592" spans="1:6" x14ac:dyDescent="0.25">
      <c r="A26592" s="40"/>
      <c r="F26592" s="509"/>
    </row>
    <row r="26593" spans="1:6" x14ac:dyDescent="0.25">
      <c r="A26593" s="40"/>
      <c r="F26593" s="509"/>
    </row>
    <row r="26594" spans="1:6" x14ac:dyDescent="0.25">
      <c r="A26594" s="40"/>
      <c r="F26594" s="509"/>
    </row>
    <row r="26595" spans="1:6" x14ac:dyDescent="0.25">
      <c r="A26595" s="40"/>
      <c r="F26595" s="509"/>
    </row>
    <row r="26596" spans="1:6" x14ac:dyDescent="0.25">
      <c r="A26596" s="40"/>
      <c r="F26596" s="509"/>
    </row>
    <row r="26597" spans="1:6" x14ac:dyDescent="0.25">
      <c r="A26597" s="40"/>
      <c r="F26597" s="509"/>
    </row>
    <row r="26598" spans="1:6" x14ac:dyDescent="0.25">
      <c r="A26598" s="40"/>
      <c r="F26598" s="509"/>
    </row>
    <row r="26599" spans="1:6" x14ac:dyDescent="0.25">
      <c r="A26599" s="40"/>
      <c r="F26599" s="509"/>
    </row>
    <row r="26600" spans="1:6" x14ac:dyDescent="0.25">
      <c r="A26600" s="40"/>
      <c r="F26600" s="509"/>
    </row>
    <row r="26601" spans="1:6" x14ac:dyDescent="0.25">
      <c r="A26601" s="40"/>
      <c r="F26601" s="509"/>
    </row>
    <row r="26602" spans="1:6" x14ac:dyDescent="0.25">
      <c r="A26602" s="40"/>
      <c r="F26602" s="509"/>
    </row>
    <row r="26603" spans="1:6" x14ac:dyDescent="0.25">
      <c r="A26603" s="40"/>
      <c r="F26603" s="509"/>
    </row>
    <row r="26604" spans="1:6" x14ac:dyDescent="0.25">
      <c r="A26604" s="40"/>
      <c r="F26604" s="509"/>
    </row>
    <row r="26605" spans="1:6" x14ac:dyDescent="0.25">
      <c r="A26605" s="40"/>
      <c r="F26605" s="509"/>
    </row>
    <row r="26606" spans="1:6" x14ac:dyDescent="0.25">
      <c r="A26606" s="40"/>
      <c r="F26606" s="509"/>
    </row>
    <row r="26607" spans="1:6" x14ac:dyDescent="0.25">
      <c r="A26607" s="40"/>
      <c r="F26607" s="509"/>
    </row>
    <row r="26608" spans="1:6" x14ac:dyDescent="0.25">
      <c r="A26608" s="40"/>
      <c r="F26608" s="509"/>
    </row>
    <row r="26609" spans="1:6" x14ac:dyDescent="0.25">
      <c r="A26609" s="40"/>
      <c r="F26609" s="509"/>
    </row>
    <row r="26610" spans="1:6" x14ac:dyDescent="0.25">
      <c r="A26610" s="40"/>
      <c r="F26610" s="509"/>
    </row>
    <row r="26611" spans="1:6" x14ac:dyDescent="0.25">
      <c r="A26611" s="40"/>
      <c r="F26611" s="509"/>
    </row>
    <row r="26612" spans="1:6" x14ac:dyDescent="0.25">
      <c r="A26612" s="40"/>
      <c r="F26612" s="509"/>
    </row>
    <row r="26613" spans="1:6" x14ac:dyDescent="0.25">
      <c r="A26613" s="40"/>
      <c r="F26613" s="509"/>
    </row>
    <row r="26614" spans="1:6" x14ac:dyDescent="0.25">
      <c r="A26614" s="40"/>
      <c r="F26614" s="509"/>
    </row>
    <row r="26615" spans="1:6" x14ac:dyDescent="0.25">
      <c r="A26615" s="40"/>
      <c r="F26615" s="509"/>
    </row>
    <row r="26616" spans="1:6" x14ac:dyDescent="0.25">
      <c r="A26616" s="40"/>
      <c r="F26616" s="509"/>
    </row>
    <row r="26617" spans="1:6" x14ac:dyDescent="0.25">
      <c r="A26617" s="40"/>
      <c r="F26617" s="509"/>
    </row>
    <row r="26618" spans="1:6" x14ac:dyDescent="0.25">
      <c r="A26618" s="40"/>
      <c r="F26618" s="509"/>
    </row>
    <row r="26619" spans="1:6" x14ac:dyDescent="0.25">
      <c r="A26619" s="40"/>
      <c r="F26619" s="509"/>
    </row>
    <row r="26620" spans="1:6" x14ac:dyDescent="0.25">
      <c r="A26620" s="40"/>
      <c r="F26620" s="509"/>
    </row>
    <row r="26621" spans="1:6" x14ac:dyDescent="0.25">
      <c r="A26621" s="40"/>
      <c r="F26621" s="509"/>
    </row>
    <row r="26622" spans="1:6" x14ac:dyDescent="0.25">
      <c r="A26622" s="40"/>
      <c r="F26622" s="509"/>
    </row>
    <row r="26623" spans="1:6" x14ac:dyDescent="0.25">
      <c r="A26623" s="40"/>
      <c r="F26623" s="509"/>
    </row>
    <row r="26624" spans="1:6" x14ac:dyDescent="0.25">
      <c r="A26624" s="40"/>
      <c r="F26624" s="509"/>
    </row>
    <row r="26625" spans="1:6" x14ac:dyDescent="0.25">
      <c r="A26625" s="40"/>
      <c r="F26625" s="509"/>
    </row>
    <row r="26626" spans="1:6" x14ac:dyDescent="0.25">
      <c r="A26626" s="40"/>
      <c r="F26626" s="509"/>
    </row>
    <row r="26627" spans="1:6" x14ac:dyDescent="0.25">
      <c r="A26627" s="40"/>
      <c r="F26627" s="509"/>
    </row>
    <row r="26628" spans="1:6" x14ac:dyDescent="0.25">
      <c r="A26628" s="40"/>
      <c r="F26628" s="509"/>
    </row>
    <row r="26629" spans="1:6" x14ac:dyDescent="0.25">
      <c r="A26629" s="40"/>
      <c r="F26629" s="509"/>
    </row>
    <row r="26630" spans="1:6" x14ac:dyDescent="0.25">
      <c r="A26630" s="40"/>
      <c r="F26630" s="509"/>
    </row>
    <row r="26631" spans="1:6" x14ac:dyDescent="0.25">
      <c r="A26631" s="40"/>
      <c r="F26631" s="509"/>
    </row>
    <row r="26632" spans="1:6" x14ac:dyDescent="0.25">
      <c r="A26632" s="40"/>
      <c r="F26632" s="509"/>
    </row>
    <row r="26633" spans="1:6" x14ac:dyDescent="0.25">
      <c r="A26633" s="40"/>
      <c r="F26633" s="509"/>
    </row>
    <row r="26634" spans="1:6" x14ac:dyDescent="0.25">
      <c r="A26634" s="40"/>
      <c r="F26634" s="509"/>
    </row>
    <row r="26635" spans="1:6" x14ac:dyDescent="0.25">
      <c r="A26635" s="40"/>
      <c r="F26635" s="509"/>
    </row>
    <row r="26636" spans="1:6" x14ac:dyDescent="0.25">
      <c r="A26636" s="40"/>
      <c r="F26636" s="509"/>
    </row>
    <row r="26637" spans="1:6" x14ac:dyDescent="0.25">
      <c r="A26637" s="40"/>
      <c r="F26637" s="509"/>
    </row>
    <row r="26638" spans="1:6" x14ac:dyDescent="0.25">
      <c r="A26638" s="40"/>
      <c r="F26638" s="509"/>
    </row>
    <row r="26639" spans="1:6" x14ac:dyDescent="0.25">
      <c r="A26639" s="40"/>
      <c r="F26639" s="509"/>
    </row>
    <row r="26640" spans="1:6" x14ac:dyDescent="0.25">
      <c r="A26640" s="40"/>
      <c r="F26640" s="509"/>
    </row>
    <row r="26641" spans="1:6" x14ac:dyDescent="0.25">
      <c r="A26641" s="40"/>
      <c r="F26641" s="509"/>
    </row>
    <row r="26642" spans="1:6" x14ac:dyDescent="0.25">
      <c r="A26642" s="40"/>
      <c r="F26642" s="509"/>
    </row>
    <row r="26643" spans="1:6" x14ac:dyDescent="0.25">
      <c r="A26643" s="40"/>
      <c r="F26643" s="509"/>
    </row>
    <row r="26644" spans="1:6" x14ac:dyDescent="0.25">
      <c r="A26644" s="40"/>
      <c r="F26644" s="509"/>
    </row>
    <row r="26645" spans="1:6" x14ac:dyDescent="0.25">
      <c r="A26645" s="40"/>
      <c r="F26645" s="509"/>
    </row>
    <row r="26646" spans="1:6" x14ac:dyDescent="0.25">
      <c r="A26646" s="40"/>
      <c r="F26646" s="509"/>
    </row>
    <row r="26647" spans="1:6" x14ac:dyDescent="0.25">
      <c r="A26647" s="40"/>
      <c r="F26647" s="509"/>
    </row>
    <row r="26648" spans="1:6" x14ac:dyDescent="0.25">
      <c r="A26648" s="40"/>
      <c r="F26648" s="509"/>
    </row>
    <row r="26649" spans="1:6" x14ac:dyDescent="0.25">
      <c r="A26649" s="40"/>
      <c r="F26649" s="509"/>
    </row>
    <row r="26650" spans="1:6" x14ac:dyDescent="0.25">
      <c r="A26650" s="40"/>
      <c r="F26650" s="509"/>
    </row>
    <row r="26651" spans="1:6" x14ac:dyDescent="0.25">
      <c r="A26651" s="40"/>
      <c r="F26651" s="509"/>
    </row>
    <row r="26652" spans="1:6" x14ac:dyDescent="0.25">
      <c r="A26652" s="40"/>
      <c r="F26652" s="509"/>
    </row>
    <row r="26653" spans="1:6" x14ac:dyDescent="0.25">
      <c r="A26653" s="40"/>
      <c r="F26653" s="509"/>
    </row>
    <row r="26654" spans="1:6" x14ac:dyDescent="0.25">
      <c r="A26654" s="40"/>
      <c r="F26654" s="509"/>
    </row>
    <row r="26655" spans="1:6" x14ac:dyDescent="0.25">
      <c r="A26655" s="40"/>
      <c r="F26655" s="509"/>
    </row>
    <row r="26656" spans="1:6" x14ac:dyDescent="0.25">
      <c r="A26656" s="40"/>
      <c r="F26656" s="509"/>
    </row>
    <row r="26657" spans="1:6" x14ac:dyDescent="0.25">
      <c r="A26657" s="40"/>
      <c r="F26657" s="509"/>
    </row>
    <row r="26658" spans="1:6" x14ac:dyDescent="0.25">
      <c r="A26658" s="40"/>
      <c r="F26658" s="509"/>
    </row>
    <row r="26659" spans="1:6" x14ac:dyDescent="0.25">
      <c r="A26659" s="40"/>
      <c r="F26659" s="509"/>
    </row>
    <row r="26660" spans="1:6" x14ac:dyDescent="0.25">
      <c r="A26660" s="40"/>
      <c r="F26660" s="509"/>
    </row>
    <row r="26661" spans="1:6" x14ac:dyDescent="0.25">
      <c r="A26661" s="40"/>
      <c r="F26661" s="509"/>
    </row>
    <row r="26662" spans="1:6" x14ac:dyDescent="0.25">
      <c r="A26662" s="40"/>
      <c r="F26662" s="509"/>
    </row>
    <row r="26663" spans="1:6" x14ac:dyDescent="0.25">
      <c r="A26663" s="40"/>
      <c r="F26663" s="509"/>
    </row>
    <row r="26664" spans="1:6" x14ac:dyDescent="0.25">
      <c r="A26664" s="40"/>
      <c r="F26664" s="509"/>
    </row>
    <row r="26665" spans="1:6" x14ac:dyDescent="0.25">
      <c r="A26665" s="40"/>
      <c r="F26665" s="509"/>
    </row>
    <row r="26666" spans="1:6" x14ac:dyDescent="0.25">
      <c r="A26666" s="40"/>
      <c r="F26666" s="509"/>
    </row>
    <row r="26667" spans="1:6" x14ac:dyDescent="0.25">
      <c r="A26667" s="40"/>
      <c r="F26667" s="509"/>
    </row>
    <row r="26668" spans="1:6" x14ac:dyDescent="0.25">
      <c r="A26668" s="40"/>
      <c r="F26668" s="509"/>
    </row>
    <row r="26669" spans="1:6" x14ac:dyDescent="0.25">
      <c r="A26669" s="40"/>
      <c r="F26669" s="509"/>
    </row>
    <row r="26670" spans="1:6" x14ac:dyDescent="0.25">
      <c r="A26670" s="40"/>
      <c r="F26670" s="509"/>
    </row>
    <row r="26671" spans="1:6" x14ac:dyDescent="0.25">
      <c r="A26671" s="40"/>
      <c r="F26671" s="509"/>
    </row>
    <row r="26672" spans="1:6" x14ac:dyDescent="0.25">
      <c r="A26672" s="40"/>
      <c r="F26672" s="509"/>
    </row>
    <row r="26673" spans="1:6" x14ac:dyDescent="0.25">
      <c r="A26673" s="40"/>
      <c r="F26673" s="509"/>
    </row>
    <row r="26674" spans="1:6" x14ac:dyDescent="0.25">
      <c r="A26674" s="40"/>
      <c r="F26674" s="509"/>
    </row>
    <row r="26675" spans="1:6" x14ac:dyDescent="0.25">
      <c r="A26675" s="40"/>
      <c r="F26675" s="509"/>
    </row>
    <row r="26676" spans="1:6" x14ac:dyDescent="0.25">
      <c r="A26676" s="40"/>
      <c r="F26676" s="509"/>
    </row>
    <row r="26677" spans="1:6" x14ac:dyDescent="0.25">
      <c r="A26677" s="40"/>
      <c r="F26677" s="509"/>
    </row>
    <row r="26678" spans="1:6" x14ac:dyDescent="0.25">
      <c r="A26678" s="40"/>
      <c r="F26678" s="509"/>
    </row>
    <row r="26679" spans="1:6" x14ac:dyDescent="0.25">
      <c r="A26679" s="40"/>
      <c r="F26679" s="509"/>
    </row>
    <row r="26680" spans="1:6" x14ac:dyDescent="0.25">
      <c r="A26680" s="40"/>
      <c r="F26680" s="509"/>
    </row>
    <row r="26681" spans="1:6" x14ac:dyDescent="0.25">
      <c r="A26681" s="40"/>
      <c r="F26681" s="509"/>
    </row>
    <row r="26682" spans="1:6" x14ac:dyDescent="0.25">
      <c r="A26682" s="40"/>
      <c r="F26682" s="509"/>
    </row>
    <row r="26683" spans="1:6" x14ac:dyDescent="0.25">
      <c r="A26683" s="40"/>
      <c r="F26683" s="509"/>
    </row>
    <row r="26684" spans="1:6" x14ac:dyDescent="0.25">
      <c r="A26684" s="40"/>
      <c r="F26684" s="509"/>
    </row>
    <row r="26685" spans="1:6" x14ac:dyDescent="0.25">
      <c r="A26685" s="40"/>
      <c r="F26685" s="509"/>
    </row>
    <row r="26686" spans="1:6" x14ac:dyDescent="0.25">
      <c r="A26686" s="40"/>
      <c r="F26686" s="509"/>
    </row>
    <row r="26687" spans="1:6" x14ac:dyDescent="0.25">
      <c r="A26687" s="40"/>
      <c r="F26687" s="509"/>
    </row>
    <row r="26688" spans="1:6" x14ac:dyDescent="0.25">
      <c r="A26688" s="40"/>
      <c r="F26688" s="509"/>
    </row>
    <row r="26689" spans="1:6" x14ac:dyDescent="0.25">
      <c r="A26689" s="40"/>
      <c r="F26689" s="509"/>
    </row>
    <row r="26690" spans="1:6" x14ac:dyDescent="0.25">
      <c r="A26690" s="40"/>
      <c r="F26690" s="509"/>
    </row>
    <row r="26691" spans="1:6" x14ac:dyDescent="0.25">
      <c r="A26691" s="40"/>
      <c r="F26691" s="509"/>
    </row>
    <row r="26692" spans="1:6" x14ac:dyDescent="0.25">
      <c r="A26692" s="40"/>
      <c r="F26692" s="509"/>
    </row>
    <row r="26693" spans="1:6" x14ac:dyDescent="0.25">
      <c r="A26693" s="40"/>
      <c r="F26693" s="509"/>
    </row>
    <row r="26694" spans="1:6" x14ac:dyDescent="0.25">
      <c r="A26694" s="40"/>
      <c r="F26694" s="509"/>
    </row>
    <row r="26695" spans="1:6" x14ac:dyDescent="0.25">
      <c r="A26695" s="40"/>
      <c r="F26695" s="509"/>
    </row>
    <row r="26696" spans="1:6" x14ac:dyDescent="0.25">
      <c r="A26696" s="40"/>
      <c r="F26696" s="509"/>
    </row>
    <row r="26697" spans="1:6" x14ac:dyDescent="0.25">
      <c r="A26697" s="40"/>
      <c r="F26697" s="509"/>
    </row>
    <row r="26698" spans="1:6" x14ac:dyDescent="0.25">
      <c r="A26698" s="40"/>
      <c r="F26698" s="509"/>
    </row>
    <row r="26699" spans="1:6" x14ac:dyDescent="0.25">
      <c r="A26699" s="40"/>
      <c r="F26699" s="509"/>
    </row>
    <row r="26700" spans="1:6" x14ac:dyDescent="0.25">
      <c r="A26700" s="40"/>
      <c r="F26700" s="509"/>
    </row>
    <row r="26701" spans="1:6" x14ac:dyDescent="0.25">
      <c r="A26701" s="40"/>
      <c r="F26701" s="509"/>
    </row>
    <row r="26702" spans="1:6" x14ac:dyDescent="0.25">
      <c r="A26702" s="40"/>
      <c r="F26702" s="509"/>
    </row>
    <row r="26703" spans="1:6" x14ac:dyDescent="0.25">
      <c r="A26703" s="40"/>
      <c r="F26703" s="509"/>
    </row>
    <row r="26704" spans="1:6" x14ac:dyDescent="0.25">
      <c r="A26704" s="40"/>
      <c r="F26704" s="509"/>
    </row>
    <row r="26705" spans="1:6" x14ac:dyDescent="0.25">
      <c r="A26705" s="40"/>
      <c r="F26705" s="509"/>
    </row>
    <row r="26706" spans="1:6" x14ac:dyDescent="0.25">
      <c r="A26706" s="40"/>
      <c r="F26706" s="509"/>
    </row>
    <row r="26707" spans="1:6" x14ac:dyDescent="0.25">
      <c r="A26707" s="40"/>
      <c r="F26707" s="509"/>
    </row>
    <row r="26708" spans="1:6" x14ac:dyDescent="0.25">
      <c r="A26708" s="40"/>
      <c r="F26708" s="509"/>
    </row>
    <row r="26709" spans="1:6" x14ac:dyDescent="0.25">
      <c r="A26709" s="40"/>
      <c r="F26709" s="509"/>
    </row>
    <row r="26710" spans="1:6" x14ac:dyDescent="0.25">
      <c r="A26710" s="40"/>
      <c r="F26710" s="509"/>
    </row>
    <row r="26711" spans="1:6" x14ac:dyDescent="0.25">
      <c r="A26711" s="40"/>
      <c r="F26711" s="509"/>
    </row>
    <row r="26712" spans="1:6" x14ac:dyDescent="0.25">
      <c r="A26712" s="40"/>
      <c r="F26712" s="509"/>
    </row>
    <row r="26713" spans="1:6" x14ac:dyDescent="0.25">
      <c r="A26713" s="40"/>
      <c r="F26713" s="509"/>
    </row>
    <row r="26714" spans="1:6" x14ac:dyDescent="0.25">
      <c r="A26714" s="40"/>
      <c r="F26714" s="509"/>
    </row>
    <row r="26715" spans="1:6" x14ac:dyDescent="0.25">
      <c r="A26715" s="40"/>
      <c r="F26715" s="509"/>
    </row>
    <row r="26716" spans="1:6" x14ac:dyDescent="0.25">
      <c r="A26716" s="40"/>
      <c r="F26716" s="509"/>
    </row>
    <row r="26717" spans="1:6" x14ac:dyDescent="0.25">
      <c r="A26717" s="40"/>
      <c r="F26717" s="509"/>
    </row>
    <row r="26718" spans="1:6" x14ac:dyDescent="0.25">
      <c r="A26718" s="40"/>
      <c r="F26718" s="509"/>
    </row>
    <row r="26719" spans="1:6" x14ac:dyDescent="0.25">
      <c r="A26719" s="40"/>
      <c r="F26719" s="509"/>
    </row>
    <row r="26720" spans="1:6" x14ac:dyDescent="0.25">
      <c r="A26720" s="40"/>
      <c r="F26720" s="509"/>
    </row>
    <row r="26721" spans="1:6" x14ac:dyDescent="0.25">
      <c r="A26721" s="40"/>
      <c r="F26721" s="509"/>
    </row>
    <row r="26722" spans="1:6" x14ac:dyDescent="0.25">
      <c r="A26722" s="40"/>
      <c r="F26722" s="509"/>
    </row>
    <row r="26723" spans="1:6" x14ac:dyDescent="0.25">
      <c r="A26723" s="40"/>
      <c r="F26723" s="509"/>
    </row>
    <row r="26724" spans="1:6" x14ac:dyDescent="0.25">
      <c r="A26724" s="40"/>
      <c r="F26724" s="509"/>
    </row>
    <row r="26725" spans="1:6" x14ac:dyDescent="0.25">
      <c r="A26725" s="40"/>
      <c r="F26725" s="509"/>
    </row>
    <row r="26726" spans="1:6" x14ac:dyDescent="0.25">
      <c r="A26726" s="40"/>
      <c r="F26726" s="509"/>
    </row>
    <row r="26727" spans="1:6" x14ac:dyDescent="0.25">
      <c r="A26727" s="40"/>
      <c r="F26727" s="509"/>
    </row>
    <row r="26728" spans="1:6" x14ac:dyDescent="0.25">
      <c r="A26728" s="40"/>
      <c r="F26728" s="509"/>
    </row>
    <row r="26729" spans="1:6" x14ac:dyDescent="0.25">
      <c r="A26729" s="40"/>
      <c r="F26729" s="509"/>
    </row>
    <row r="26730" spans="1:6" x14ac:dyDescent="0.25">
      <c r="A26730" s="40"/>
      <c r="F26730" s="509"/>
    </row>
    <row r="26731" spans="1:6" x14ac:dyDescent="0.25">
      <c r="A26731" s="40"/>
      <c r="F26731" s="509"/>
    </row>
    <row r="26732" spans="1:6" x14ac:dyDescent="0.25">
      <c r="A26732" s="40"/>
      <c r="F26732" s="509"/>
    </row>
    <row r="26733" spans="1:6" x14ac:dyDescent="0.25">
      <c r="A26733" s="40"/>
      <c r="F26733" s="509"/>
    </row>
    <row r="26734" spans="1:6" x14ac:dyDescent="0.25">
      <c r="A26734" s="40"/>
      <c r="F26734" s="509"/>
    </row>
    <row r="26735" spans="1:6" x14ac:dyDescent="0.25">
      <c r="A26735" s="40"/>
      <c r="F26735" s="509"/>
    </row>
    <row r="26736" spans="1:6" x14ac:dyDescent="0.25">
      <c r="A26736" s="40"/>
      <c r="F26736" s="509"/>
    </row>
    <row r="26737" spans="1:6" x14ac:dyDescent="0.25">
      <c r="A26737" s="40"/>
      <c r="F26737" s="509"/>
    </row>
    <row r="26738" spans="1:6" x14ac:dyDescent="0.25">
      <c r="A26738" s="40"/>
      <c r="F26738" s="509"/>
    </row>
    <row r="26739" spans="1:6" x14ac:dyDescent="0.25">
      <c r="A26739" s="40"/>
      <c r="F26739" s="509"/>
    </row>
    <row r="26740" spans="1:6" x14ac:dyDescent="0.25">
      <c r="A26740" s="40"/>
      <c r="F26740" s="509"/>
    </row>
    <row r="26741" spans="1:6" x14ac:dyDescent="0.25">
      <c r="A26741" s="40"/>
      <c r="F26741" s="509"/>
    </row>
    <row r="26742" spans="1:6" x14ac:dyDescent="0.25">
      <c r="A26742" s="40"/>
      <c r="F26742" s="509"/>
    </row>
    <row r="26743" spans="1:6" x14ac:dyDescent="0.25">
      <c r="A26743" s="40"/>
      <c r="F26743" s="509"/>
    </row>
    <row r="26744" spans="1:6" x14ac:dyDescent="0.25">
      <c r="A26744" s="40"/>
      <c r="F26744" s="509"/>
    </row>
    <row r="26745" spans="1:6" x14ac:dyDescent="0.25">
      <c r="A26745" s="40"/>
      <c r="F26745" s="509"/>
    </row>
    <row r="26746" spans="1:6" x14ac:dyDescent="0.25">
      <c r="A26746" s="40"/>
      <c r="F26746" s="509"/>
    </row>
    <row r="26747" spans="1:6" x14ac:dyDescent="0.25">
      <c r="A26747" s="40"/>
      <c r="F26747" s="509"/>
    </row>
    <row r="26748" spans="1:6" x14ac:dyDescent="0.25">
      <c r="A26748" s="40"/>
      <c r="F26748" s="509"/>
    </row>
    <row r="26749" spans="1:6" x14ac:dyDescent="0.25">
      <c r="A26749" s="40"/>
      <c r="F26749" s="509"/>
    </row>
    <row r="26750" spans="1:6" x14ac:dyDescent="0.25">
      <c r="A26750" s="40"/>
      <c r="F26750" s="509"/>
    </row>
    <row r="26751" spans="1:6" x14ac:dyDescent="0.25">
      <c r="A26751" s="40"/>
      <c r="F26751" s="509"/>
    </row>
    <row r="26752" spans="1:6" x14ac:dyDescent="0.25">
      <c r="A26752" s="40"/>
      <c r="F26752" s="509"/>
    </row>
    <row r="26753" spans="1:6" x14ac:dyDescent="0.25">
      <c r="A26753" s="40"/>
      <c r="F26753" s="509"/>
    </row>
    <row r="26754" spans="1:6" x14ac:dyDescent="0.25">
      <c r="A26754" s="40"/>
      <c r="F26754" s="509"/>
    </row>
    <row r="26755" spans="1:6" x14ac:dyDescent="0.25">
      <c r="A26755" s="40"/>
      <c r="F26755" s="509"/>
    </row>
    <row r="26756" spans="1:6" x14ac:dyDescent="0.25">
      <c r="A26756" s="40"/>
      <c r="F26756" s="509"/>
    </row>
    <row r="26757" spans="1:6" x14ac:dyDescent="0.25">
      <c r="A26757" s="40"/>
      <c r="F26757" s="509"/>
    </row>
    <row r="26758" spans="1:6" x14ac:dyDescent="0.25">
      <c r="A26758" s="40"/>
      <c r="F26758" s="509"/>
    </row>
    <row r="26759" spans="1:6" x14ac:dyDescent="0.25">
      <c r="A26759" s="40"/>
      <c r="F26759" s="509"/>
    </row>
    <row r="26760" spans="1:6" x14ac:dyDescent="0.25">
      <c r="A26760" s="40"/>
      <c r="F26760" s="509"/>
    </row>
    <row r="26761" spans="1:6" x14ac:dyDescent="0.25">
      <c r="A26761" s="40"/>
      <c r="F26761" s="509"/>
    </row>
    <row r="26762" spans="1:6" x14ac:dyDescent="0.25">
      <c r="A26762" s="40"/>
      <c r="F26762" s="509"/>
    </row>
    <row r="26763" spans="1:6" x14ac:dyDescent="0.25">
      <c r="A26763" s="40"/>
      <c r="F26763" s="509"/>
    </row>
    <row r="26764" spans="1:6" x14ac:dyDescent="0.25">
      <c r="A26764" s="40"/>
      <c r="F26764" s="509"/>
    </row>
    <row r="26765" spans="1:6" x14ac:dyDescent="0.25">
      <c r="A26765" s="40"/>
      <c r="F26765" s="509"/>
    </row>
    <row r="26766" spans="1:6" x14ac:dyDescent="0.25">
      <c r="A26766" s="40"/>
      <c r="F26766" s="509"/>
    </row>
    <row r="26767" spans="1:6" x14ac:dyDescent="0.25">
      <c r="A26767" s="40"/>
      <c r="F26767" s="509"/>
    </row>
    <row r="26768" spans="1:6" x14ac:dyDescent="0.25">
      <c r="A26768" s="40"/>
      <c r="F26768" s="509"/>
    </row>
    <row r="26769" spans="1:6" x14ac:dyDescent="0.25">
      <c r="A26769" s="40"/>
      <c r="F26769" s="509"/>
    </row>
    <row r="26770" spans="1:6" x14ac:dyDescent="0.25">
      <c r="A26770" s="40"/>
      <c r="F26770" s="509"/>
    </row>
    <row r="26771" spans="1:6" x14ac:dyDescent="0.25">
      <c r="A26771" s="40"/>
      <c r="F26771" s="509"/>
    </row>
    <row r="26772" spans="1:6" x14ac:dyDescent="0.25">
      <c r="A26772" s="40"/>
      <c r="F26772" s="509"/>
    </row>
    <row r="26773" spans="1:6" x14ac:dyDescent="0.25">
      <c r="A26773" s="40"/>
      <c r="F26773" s="509"/>
    </row>
    <row r="26774" spans="1:6" x14ac:dyDescent="0.25">
      <c r="A26774" s="40"/>
      <c r="F26774" s="509"/>
    </row>
    <row r="26775" spans="1:6" x14ac:dyDescent="0.25">
      <c r="A26775" s="40"/>
      <c r="F26775" s="509"/>
    </row>
    <row r="26776" spans="1:6" x14ac:dyDescent="0.25">
      <c r="A26776" s="40"/>
      <c r="F26776" s="509"/>
    </row>
    <row r="26777" spans="1:6" x14ac:dyDescent="0.25">
      <c r="A26777" s="40"/>
      <c r="F26777" s="509"/>
    </row>
    <row r="26778" spans="1:6" x14ac:dyDescent="0.25">
      <c r="A26778" s="40"/>
      <c r="F26778" s="509"/>
    </row>
    <row r="26779" spans="1:6" x14ac:dyDescent="0.25">
      <c r="A26779" s="40"/>
      <c r="F26779" s="509"/>
    </row>
    <row r="26780" spans="1:6" x14ac:dyDescent="0.25">
      <c r="A26780" s="40"/>
      <c r="F26780" s="509"/>
    </row>
    <row r="26781" spans="1:6" x14ac:dyDescent="0.25">
      <c r="A26781" s="40"/>
      <c r="F26781" s="509"/>
    </row>
    <row r="26782" spans="1:6" x14ac:dyDescent="0.25">
      <c r="A26782" s="40"/>
      <c r="F26782" s="509"/>
    </row>
    <row r="26783" spans="1:6" x14ac:dyDescent="0.25">
      <c r="A26783" s="40"/>
      <c r="F26783" s="509"/>
    </row>
    <row r="26784" spans="1:6" x14ac:dyDescent="0.25">
      <c r="A26784" s="40"/>
      <c r="F26784" s="509"/>
    </row>
    <row r="26785" spans="1:6" x14ac:dyDescent="0.25">
      <c r="A26785" s="40"/>
      <c r="F26785" s="509"/>
    </row>
    <row r="26786" spans="1:6" x14ac:dyDescent="0.25">
      <c r="A26786" s="40"/>
      <c r="F26786" s="509"/>
    </row>
    <row r="26787" spans="1:6" x14ac:dyDescent="0.25">
      <c r="A26787" s="40"/>
      <c r="F26787" s="509"/>
    </row>
    <row r="26788" spans="1:6" x14ac:dyDescent="0.25">
      <c r="A26788" s="40"/>
      <c r="F26788" s="509"/>
    </row>
    <row r="26789" spans="1:6" x14ac:dyDescent="0.25">
      <c r="A26789" s="40"/>
      <c r="F26789" s="509"/>
    </row>
    <row r="26790" spans="1:6" x14ac:dyDescent="0.25">
      <c r="A26790" s="40"/>
      <c r="F26790" s="509"/>
    </row>
    <row r="26791" spans="1:6" x14ac:dyDescent="0.25">
      <c r="A26791" s="40"/>
      <c r="F26791" s="509"/>
    </row>
    <row r="26792" spans="1:6" x14ac:dyDescent="0.25">
      <c r="A26792" s="40"/>
      <c r="F26792" s="509"/>
    </row>
    <row r="26793" spans="1:6" x14ac:dyDescent="0.25">
      <c r="A26793" s="40"/>
      <c r="F26793" s="509"/>
    </row>
    <row r="26794" spans="1:6" x14ac:dyDescent="0.25">
      <c r="A26794" s="40"/>
      <c r="F26794" s="509"/>
    </row>
    <row r="26795" spans="1:6" x14ac:dyDescent="0.25">
      <c r="A26795" s="40"/>
      <c r="F26795" s="509"/>
    </row>
    <row r="26796" spans="1:6" x14ac:dyDescent="0.25">
      <c r="A26796" s="40"/>
      <c r="F26796" s="509"/>
    </row>
    <row r="26797" spans="1:6" x14ac:dyDescent="0.25">
      <c r="A26797" s="40"/>
      <c r="F26797" s="509"/>
    </row>
    <row r="26798" spans="1:6" x14ac:dyDescent="0.25">
      <c r="A26798" s="40"/>
      <c r="F26798" s="509"/>
    </row>
    <row r="26799" spans="1:6" x14ac:dyDescent="0.25">
      <c r="A26799" s="40"/>
      <c r="F26799" s="509"/>
    </row>
    <row r="26800" spans="1:6" x14ac:dyDescent="0.25">
      <c r="A26800" s="40"/>
      <c r="F26800" s="509"/>
    </row>
    <row r="26801" spans="1:6" x14ac:dyDescent="0.25">
      <c r="A26801" s="40"/>
      <c r="F26801" s="509"/>
    </row>
    <row r="26802" spans="1:6" x14ac:dyDescent="0.25">
      <c r="A26802" s="40"/>
      <c r="F26802" s="509"/>
    </row>
    <row r="26803" spans="1:6" x14ac:dyDescent="0.25">
      <c r="A26803" s="40"/>
      <c r="F26803" s="509"/>
    </row>
    <row r="26804" spans="1:6" x14ac:dyDescent="0.25">
      <c r="A26804" s="40"/>
      <c r="F26804" s="509"/>
    </row>
    <row r="26805" spans="1:6" x14ac:dyDescent="0.25">
      <c r="A26805" s="40"/>
      <c r="F26805" s="509"/>
    </row>
    <row r="26806" spans="1:6" x14ac:dyDescent="0.25">
      <c r="A26806" s="40"/>
      <c r="F26806" s="509"/>
    </row>
    <row r="26807" spans="1:6" x14ac:dyDescent="0.25">
      <c r="A26807" s="40"/>
      <c r="F26807" s="509"/>
    </row>
    <row r="26808" spans="1:6" x14ac:dyDescent="0.25">
      <c r="A26808" s="40"/>
      <c r="F26808" s="509"/>
    </row>
    <row r="26809" spans="1:6" x14ac:dyDescent="0.25">
      <c r="A26809" s="40"/>
      <c r="F26809" s="509"/>
    </row>
    <row r="26810" spans="1:6" x14ac:dyDescent="0.25">
      <c r="A26810" s="40"/>
      <c r="F26810" s="509"/>
    </row>
    <row r="26811" spans="1:6" x14ac:dyDescent="0.25">
      <c r="A26811" s="40"/>
      <c r="F26811" s="509"/>
    </row>
    <row r="26812" spans="1:6" x14ac:dyDescent="0.25">
      <c r="A26812" s="40"/>
      <c r="F26812" s="509"/>
    </row>
    <row r="26813" spans="1:6" x14ac:dyDescent="0.25">
      <c r="A26813" s="40"/>
      <c r="F26813" s="509"/>
    </row>
    <row r="26814" spans="1:6" x14ac:dyDescent="0.25">
      <c r="A26814" s="40"/>
      <c r="F26814" s="509"/>
    </row>
    <row r="26815" spans="1:6" x14ac:dyDescent="0.25">
      <c r="A26815" s="40"/>
      <c r="F26815" s="509"/>
    </row>
    <row r="26816" spans="1:6" x14ac:dyDescent="0.25">
      <c r="A26816" s="40"/>
      <c r="F26816" s="509"/>
    </row>
    <row r="26817" spans="1:6" x14ac:dyDescent="0.25">
      <c r="A26817" s="40"/>
      <c r="F26817" s="509"/>
    </row>
    <row r="26818" spans="1:6" x14ac:dyDescent="0.25">
      <c r="A26818" s="40"/>
      <c r="F26818" s="509"/>
    </row>
    <row r="26819" spans="1:6" x14ac:dyDescent="0.25">
      <c r="A26819" s="40"/>
      <c r="F26819" s="509"/>
    </row>
    <row r="26820" spans="1:6" x14ac:dyDescent="0.25">
      <c r="A26820" s="40"/>
      <c r="F26820" s="509"/>
    </row>
    <row r="26821" spans="1:6" x14ac:dyDescent="0.25">
      <c r="A26821" s="40"/>
      <c r="F26821" s="509"/>
    </row>
    <row r="26822" spans="1:6" x14ac:dyDescent="0.25">
      <c r="A26822" s="40"/>
      <c r="F26822" s="509"/>
    </row>
    <row r="26823" spans="1:6" x14ac:dyDescent="0.25">
      <c r="A26823" s="40"/>
      <c r="F26823" s="509"/>
    </row>
    <row r="26824" spans="1:6" x14ac:dyDescent="0.25">
      <c r="A26824" s="40"/>
      <c r="F26824" s="509"/>
    </row>
    <row r="26825" spans="1:6" x14ac:dyDescent="0.25">
      <c r="A26825" s="40"/>
      <c r="F26825" s="509"/>
    </row>
    <row r="26826" spans="1:6" x14ac:dyDescent="0.25">
      <c r="A26826" s="40"/>
      <c r="F26826" s="509"/>
    </row>
    <row r="26827" spans="1:6" x14ac:dyDescent="0.25">
      <c r="A26827" s="40"/>
      <c r="F26827" s="509"/>
    </row>
    <row r="26828" spans="1:6" x14ac:dyDescent="0.25">
      <c r="A26828" s="40"/>
      <c r="F26828" s="509"/>
    </row>
    <row r="26829" spans="1:6" x14ac:dyDescent="0.25">
      <c r="A26829" s="40"/>
      <c r="F26829" s="509"/>
    </row>
    <row r="26830" spans="1:6" x14ac:dyDescent="0.25">
      <c r="A26830" s="40"/>
      <c r="F26830" s="509"/>
    </row>
    <row r="26831" spans="1:6" x14ac:dyDescent="0.25">
      <c r="A26831" s="40"/>
      <c r="F26831" s="509"/>
    </row>
    <row r="26832" spans="1:6" x14ac:dyDescent="0.25">
      <c r="A26832" s="40"/>
      <c r="F26832" s="509"/>
    </row>
    <row r="26833" spans="1:6" x14ac:dyDescent="0.25">
      <c r="A26833" s="40"/>
      <c r="F26833" s="509"/>
    </row>
    <row r="26834" spans="1:6" x14ac:dyDescent="0.25">
      <c r="A26834" s="40"/>
      <c r="F26834" s="509"/>
    </row>
    <row r="26835" spans="1:6" x14ac:dyDescent="0.25">
      <c r="A26835" s="40"/>
      <c r="F26835" s="509"/>
    </row>
    <row r="26836" spans="1:6" x14ac:dyDescent="0.25">
      <c r="A26836" s="40"/>
      <c r="F26836" s="509"/>
    </row>
    <row r="26837" spans="1:6" x14ac:dyDescent="0.25">
      <c r="A26837" s="40"/>
      <c r="F26837" s="509"/>
    </row>
    <row r="26838" spans="1:6" x14ac:dyDescent="0.25">
      <c r="A26838" s="40"/>
      <c r="F26838" s="509"/>
    </row>
    <row r="26839" spans="1:6" x14ac:dyDescent="0.25">
      <c r="A26839" s="40"/>
      <c r="F26839" s="509"/>
    </row>
    <row r="26840" spans="1:6" x14ac:dyDescent="0.25">
      <c r="A26840" s="40"/>
      <c r="F26840" s="509"/>
    </row>
    <row r="26841" spans="1:6" x14ac:dyDescent="0.25">
      <c r="A26841" s="40"/>
      <c r="F26841" s="509"/>
    </row>
    <row r="26842" spans="1:6" x14ac:dyDescent="0.25">
      <c r="A26842" s="40"/>
      <c r="F26842" s="509"/>
    </row>
    <row r="26843" spans="1:6" x14ac:dyDescent="0.25">
      <c r="A26843" s="40"/>
      <c r="F26843" s="509"/>
    </row>
    <row r="26844" spans="1:6" x14ac:dyDescent="0.25">
      <c r="A26844" s="40"/>
      <c r="F26844" s="509"/>
    </row>
    <row r="26845" spans="1:6" x14ac:dyDescent="0.25">
      <c r="A26845" s="40"/>
      <c r="F26845" s="509"/>
    </row>
    <row r="26846" spans="1:6" x14ac:dyDescent="0.25">
      <c r="A26846" s="40"/>
      <c r="F26846" s="509"/>
    </row>
    <row r="26847" spans="1:6" x14ac:dyDescent="0.25">
      <c r="A26847" s="40"/>
      <c r="F26847" s="509"/>
    </row>
    <row r="26848" spans="1:6" x14ac:dyDescent="0.25">
      <c r="A26848" s="40"/>
      <c r="F26848" s="509"/>
    </row>
    <row r="26849" spans="1:6" x14ac:dyDescent="0.25">
      <c r="A26849" s="40"/>
      <c r="F26849" s="509"/>
    </row>
    <row r="26850" spans="1:6" x14ac:dyDescent="0.25">
      <c r="A26850" s="40"/>
      <c r="F26850" s="509"/>
    </row>
    <row r="26851" spans="1:6" x14ac:dyDescent="0.25">
      <c r="A26851" s="40"/>
      <c r="F26851" s="509"/>
    </row>
    <row r="26852" spans="1:6" x14ac:dyDescent="0.25">
      <c r="A26852" s="40"/>
      <c r="F26852" s="509"/>
    </row>
    <row r="26853" spans="1:6" x14ac:dyDescent="0.25">
      <c r="A26853" s="40"/>
      <c r="F26853" s="509"/>
    </row>
    <row r="26854" spans="1:6" x14ac:dyDescent="0.25">
      <c r="A26854" s="40"/>
      <c r="F26854" s="509"/>
    </row>
    <row r="26855" spans="1:6" x14ac:dyDescent="0.25">
      <c r="A26855" s="40"/>
      <c r="F26855" s="509"/>
    </row>
    <row r="26856" spans="1:6" x14ac:dyDescent="0.25">
      <c r="A26856" s="40"/>
      <c r="F26856" s="509"/>
    </row>
    <row r="26857" spans="1:6" x14ac:dyDescent="0.25">
      <c r="A26857" s="40"/>
      <c r="F26857" s="509"/>
    </row>
    <row r="26858" spans="1:6" x14ac:dyDescent="0.25">
      <c r="A26858" s="40"/>
      <c r="F26858" s="509"/>
    </row>
    <row r="26859" spans="1:6" x14ac:dyDescent="0.25">
      <c r="A26859" s="40"/>
      <c r="F26859" s="509"/>
    </row>
    <row r="26860" spans="1:6" x14ac:dyDescent="0.25">
      <c r="A26860" s="40"/>
      <c r="F26860" s="509"/>
    </row>
    <row r="26861" spans="1:6" x14ac:dyDescent="0.25">
      <c r="A26861" s="40"/>
      <c r="F26861" s="509"/>
    </row>
    <row r="26862" spans="1:6" x14ac:dyDescent="0.25">
      <c r="A26862" s="40"/>
      <c r="F26862" s="509"/>
    </row>
    <row r="26863" spans="1:6" x14ac:dyDescent="0.25">
      <c r="A26863" s="40"/>
      <c r="F26863" s="509"/>
    </row>
    <row r="26864" spans="1:6" x14ac:dyDescent="0.25">
      <c r="A26864" s="40"/>
      <c r="F26864" s="509"/>
    </row>
    <row r="26865" spans="1:6" x14ac:dyDescent="0.25">
      <c r="A26865" s="40"/>
      <c r="F26865" s="509"/>
    </row>
    <row r="26866" spans="1:6" x14ac:dyDescent="0.25">
      <c r="A26866" s="40"/>
      <c r="F26866" s="509"/>
    </row>
    <row r="26867" spans="1:6" x14ac:dyDescent="0.25">
      <c r="A26867" s="40"/>
      <c r="F26867" s="509"/>
    </row>
    <row r="26868" spans="1:6" x14ac:dyDescent="0.25">
      <c r="A26868" s="40"/>
      <c r="F26868" s="509"/>
    </row>
    <row r="26869" spans="1:6" x14ac:dyDescent="0.25">
      <c r="A26869" s="40"/>
      <c r="F26869" s="509"/>
    </row>
    <row r="26870" spans="1:6" x14ac:dyDescent="0.25">
      <c r="A26870" s="40"/>
      <c r="F26870" s="509"/>
    </row>
    <row r="26871" spans="1:6" x14ac:dyDescent="0.25">
      <c r="A26871" s="40"/>
      <c r="F26871" s="509"/>
    </row>
    <row r="26872" spans="1:6" x14ac:dyDescent="0.25">
      <c r="A26872" s="40"/>
      <c r="F26872" s="509"/>
    </row>
    <row r="26873" spans="1:6" x14ac:dyDescent="0.25">
      <c r="A26873" s="40"/>
      <c r="F26873" s="509"/>
    </row>
    <row r="26874" spans="1:6" x14ac:dyDescent="0.25">
      <c r="A26874" s="40"/>
      <c r="F26874" s="509"/>
    </row>
    <row r="26875" spans="1:6" x14ac:dyDescent="0.25">
      <c r="A26875" s="40"/>
      <c r="F26875" s="509"/>
    </row>
    <row r="26876" spans="1:6" x14ac:dyDescent="0.25">
      <c r="A26876" s="40"/>
      <c r="F26876" s="509"/>
    </row>
    <row r="26877" spans="1:6" x14ac:dyDescent="0.25">
      <c r="A26877" s="40"/>
      <c r="F26877" s="509"/>
    </row>
    <row r="26878" spans="1:6" x14ac:dyDescent="0.25">
      <c r="A26878" s="40"/>
      <c r="F26878" s="509"/>
    </row>
    <row r="26879" spans="1:6" x14ac:dyDescent="0.25">
      <c r="A26879" s="40"/>
      <c r="F26879" s="509"/>
    </row>
    <row r="26880" spans="1:6" x14ac:dyDescent="0.25">
      <c r="A26880" s="40"/>
      <c r="F26880" s="509"/>
    </row>
    <row r="26881" spans="1:6" x14ac:dyDescent="0.25">
      <c r="A26881" s="40"/>
      <c r="F26881" s="509"/>
    </row>
    <row r="26882" spans="1:6" x14ac:dyDescent="0.25">
      <c r="A26882" s="40"/>
      <c r="F26882" s="509"/>
    </row>
    <row r="26883" spans="1:6" x14ac:dyDescent="0.25">
      <c r="A26883" s="40"/>
      <c r="F26883" s="509"/>
    </row>
    <row r="26884" spans="1:6" x14ac:dyDescent="0.25">
      <c r="A26884" s="40"/>
      <c r="F26884" s="509"/>
    </row>
    <row r="26885" spans="1:6" x14ac:dyDescent="0.25">
      <c r="A26885" s="40"/>
      <c r="F26885" s="509"/>
    </row>
    <row r="26886" spans="1:6" x14ac:dyDescent="0.25">
      <c r="A26886" s="40"/>
      <c r="F26886" s="509"/>
    </row>
    <row r="26887" spans="1:6" x14ac:dyDescent="0.25">
      <c r="A26887" s="40"/>
      <c r="F26887" s="509"/>
    </row>
    <row r="26888" spans="1:6" x14ac:dyDescent="0.25">
      <c r="A26888" s="40"/>
      <c r="F26888" s="509"/>
    </row>
    <row r="26889" spans="1:6" x14ac:dyDescent="0.25">
      <c r="A26889" s="40"/>
      <c r="F26889" s="509"/>
    </row>
    <row r="26890" spans="1:6" x14ac:dyDescent="0.25">
      <c r="A26890" s="40"/>
      <c r="F26890" s="509"/>
    </row>
    <row r="26891" spans="1:6" x14ac:dyDescent="0.25">
      <c r="A26891" s="40"/>
      <c r="F26891" s="509"/>
    </row>
    <row r="26892" spans="1:6" x14ac:dyDescent="0.25">
      <c r="A26892" s="40"/>
      <c r="F26892" s="509"/>
    </row>
    <row r="26893" spans="1:6" x14ac:dyDescent="0.25">
      <c r="A26893" s="40"/>
      <c r="F26893" s="509"/>
    </row>
    <row r="26894" spans="1:6" x14ac:dyDescent="0.25">
      <c r="A26894" s="40"/>
      <c r="F26894" s="509"/>
    </row>
    <row r="26895" spans="1:6" x14ac:dyDescent="0.25">
      <c r="A26895" s="40"/>
      <c r="F26895" s="509"/>
    </row>
    <row r="26896" spans="1:6" x14ac:dyDescent="0.25">
      <c r="A26896" s="40"/>
      <c r="F26896" s="509"/>
    </row>
    <row r="26897" spans="1:6" x14ac:dyDescent="0.25">
      <c r="A26897" s="40"/>
      <c r="F26897" s="509"/>
    </row>
    <row r="26898" spans="1:6" x14ac:dyDescent="0.25">
      <c r="A26898" s="40"/>
      <c r="F26898" s="509"/>
    </row>
    <row r="26899" spans="1:6" x14ac:dyDescent="0.25">
      <c r="A26899" s="40"/>
      <c r="F26899" s="509"/>
    </row>
    <row r="26900" spans="1:6" x14ac:dyDescent="0.25">
      <c r="A26900" s="40"/>
      <c r="F26900" s="509"/>
    </row>
    <row r="26901" spans="1:6" x14ac:dyDescent="0.25">
      <c r="A26901" s="40"/>
      <c r="F26901" s="509"/>
    </row>
    <row r="26902" spans="1:6" x14ac:dyDescent="0.25">
      <c r="A26902" s="40"/>
      <c r="F26902" s="509"/>
    </row>
    <row r="26903" spans="1:6" x14ac:dyDescent="0.25">
      <c r="A26903" s="40"/>
      <c r="F26903" s="509"/>
    </row>
    <row r="26904" spans="1:6" x14ac:dyDescent="0.25">
      <c r="A26904" s="40"/>
      <c r="F26904" s="509"/>
    </row>
    <row r="26905" spans="1:6" x14ac:dyDescent="0.25">
      <c r="A26905" s="40"/>
      <c r="F26905" s="509"/>
    </row>
    <row r="26906" spans="1:6" x14ac:dyDescent="0.25">
      <c r="A26906" s="40"/>
      <c r="F26906" s="509"/>
    </row>
    <row r="26907" spans="1:6" x14ac:dyDescent="0.25">
      <c r="A26907" s="40"/>
      <c r="F26907" s="509"/>
    </row>
    <row r="26908" spans="1:6" x14ac:dyDescent="0.25">
      <c r="A26908" s="40"/>
      <c r="F26908" s="509"/>
    </row>
    <row r="26909" spans="1:6" x14ac:dyDescent="0.25">
      <c r="A26909" s="40"/>
      <c r="F26909" s="509"/>
    </row>
    <row r="26910" spans="1:6" x14ac:dyDescent="0.25">
      <c r="A26910" s="40"/>
      <c r="F26910" s="509"/>
    </row>
    <row r="26911" spans="1:6" x14ac:dyDescent="0.25">
      <c r="A26911" s="40"/>
      <c r="F26911" s="509"/>
    </row>
    <row r="26912" spans="1:6" x14ac:dyDescent="0.25">
      <c r="A26912" s="40"/>
      <c r="F26912" s="509"/>
    </row>
    <row r="26913" spans="1:6" x14ac:dyDescent="0.25">
      <c r="A26913" s="40"/>
      <c r="F26913" s="509"/>
    </row>
    <row r="26914" spans="1:6" x14ac:dyDescent="0.25">
      <c r="A26914" s="40"/>
      <c r="F26914" s="509"/>
    </row>
    <row r="26915" spans="1:6" x14ac:dyDescent="0.25">
      <c r="A26915" s="40"/>
      <c r="F26915" s="509"/>
    </row>
    <row r="26916" spans="1:6" x14ac:dyDescent="0.25">
      <c r="A26916" s="40"/>
      <c r="F26916" s="509"/>
    </row>
    <row r="26917" spans="1:6" x14ac:dyDescent="0.25">
      <c r="A26917" s="40"/>
      <c r="F26917" s="509"/>
    </row>
    <row r="26918" spans="1:6" x14ac:dyDescent="0.25">
      <c r="A26918" s="40"/>
      <c r="F26918" s="509"/>
    </row>
    <row r="26919" spans="1:6" x14ac:dyDescent="0.25">
      <c r="A26919" s="40"/>
      <c r="F26919" s="509"/>
    </row>
    <row r="26920" spans="1:6" x14ac:dyDescent="0.25">
      <c r="A26920" s="40"/>
      <c r="F26920" s="509"/>
    </row>
    <row r="26921" spans="1:6" x14ac:dyDescent="0.25">
      <c r="A26921" s="40"/>
      <c r="F26921" s="509"/>
    </row>
    <row r="26922" spans="1:6" x14ac:dyDescent="0.25">
      <c r="A26922" s="40"/>
      <c r="F26922" s="509"/>
    </row>
    <row r="26923" spans="1:6" x14ac:dyDescent="0.25">
      <c r="A26923" s="40"/>
      <c r="F26923" s="509"/>
    </row>
    <row r="26924" spans="1:6" x14ac:dyDescent="0.25">
      <c r="A26924" s="40"/>
      <c r="F26924" s="509"/>
    </row>
    <row r="26925" spans="1:6" x14ac:dyDescent="0.25">
      <c r="A26925" s="40"/>
      <c r="F26925" s="509"/>
    </row>
    <row r="26926" spans="1:6" x14ac:dyDescent="0.25">
      <c r="A26926" s="40"/>
      <c r="F26926" s="509"/>
    </row>
    <row r="26927" spans="1:6" x14ac:dyDescent="0.25">
      <c r="A26927" s="40"/>
      <c r="F26927" s="509"/>
    </row>
    <row r="26928" spans="1:6" x14ac:dyDescent="0.25">
      <c r="A26928" s="40"/>
      <c r="F26928" s="509"/>
    </row>
    <row r="26929" spans="1:6" x14ac:dyDescent="0.25">
      <c r="A26929" s="40"/>
      <c r="F26929" s="509"/>
    </row>
    <row r="26930" spans="1:6" x14ac:dyDescent="0.25">
      <c r="A26930" s="40"/>
      <c r="F26930" s="509"/>
    </row>
    <row r="26931" spans="1:6" x14ac:dyDescent="0.25">
      <c r="A26931" s="40"/>
      <c r="F26931" s="509"/>
    </row>
    <row r="26932" spans="1:6" x14ac:dyDescent="0.25">
      <c r="A26932" s="40"/>
      <c r="F26932" s="509"/>
    </row>
    <row r="26933" spans="1:6" x14ac:dyDescent="0.25">
      <c r="A26933" s="40"/>
      <c r="F26933" s="509"/>
    </row>
    <row r="26934" spans="1:6" x14ac:dyDescent="0.25">
      <c r="A26934" s="40"/>
      <c r="F26934" s="509"/>
    </row>
    <row r="26935" spans="1:6" x14ac:dyDescent="0.25">
      <c r="A26935" s="40"/>
      <c r="F26935" s="509"/>
    </row>
    <row r="26936" spans="1:6" x14ac:dyDescent="0.25">
      <c r="A26936" s="40"/>
      <c r="F26936" s="509"/>
    </row>
    <row r="26937" spans="1:6" x14ac:dyDescent="0.25">
      <c r="A26937" s="40"/>
      <c r="F26937" s="509"/>
    </row>
    <row r="26938" spans="1:6" x14ac:dyDescent="0.25">
      <c r="A26938" s="40"/>
      <c r="F26938" s="509"/>
    </row>
    <row r="26939" spans="1:6" x14ac:dyDescent="0.25">
      <c r="A26939" s="40"/>
      <c r="F26939" s="509"/>
    </row>
    <row r="26940" spans="1:6" x14ac:dyDescent="0.25">
      <c r="A26940" s="40"/>
      <c r="F26940" s="509"/>
    </row>
    <row r="26941" spans="1:6" x14ac:dyDescent="0.25">
      <c r="A26941" s="40"/>
      <c r="F26941" s="509"/>
    </row>
    <row r="26942" spans="1:6" x14ac:dyDescent="0.25">
      <c r="A26942" s="40"/>
      <c r="F26942" s="509"/>
    </row>
    <row r="26943" spans="1:6" x14ac:dyDescent="0.25">
      <c r="A26943" s="40"/>
      <c r="F26943" s="509"/>
    </row>
    <row r="26944" spans="1:6" x14ac:dyDescent="0.25">
      <c r="A26944" s="40"/>
      <c r="F26944" s="509"/>
    </row>
    <row r="26945" spans="1:6" x14ac:dyDescent="0.25">
      <c r="A26945" s="40"/>
      <c r="F26945" s="509"/>
    </row>
    <row r="26946" spans="1:6" x14ac:dyDescent="0.25">
      <c r="A26946" s="40"/>
      <c r="F26946" s="509"/>
    </row>
    <row r="26947" spans="1:6" x14ac:dyDescent="0.25">
      <c r="A26947" s="40"/>
      <c r="F26947" s="509"/>
    </row>
    <row r="26948" spans="1:6" x14ac:dyDescent="0.25">
      <c r="A26948" s="40"/>
      <c r="F26948" s="509"/>
    </row>
    <row r="26949" spans="1:6" x14ac:dyDescent="0.25">
      <c r="A26949" s="40"/>
      <c r="F26949" s="509"/>
    </row>
    <row r="26950" spans="1:6" x14ac:dyDescent="0.25">
      <c r="A26950" s="40"/>
      <c r="F26950" s="509"/>
    </row>
    <row r="26951" spans="1:6" x14ac:dyDescent="0.25">
      <c r="A26951" s="40"/>
      <c r="F26951" s="509"/>
    </row>
    <row r="26952" spans="1:6" x14ac:dyDescent="0.25">
      <c r="A26952" s="40"/>
      <c r="F26952" s="509"/>
    </row>
    <row r="26953" spans="1:6" x14ac:dyDescent="0.25">
      <c r="A26953" s="40"/>
      <c r="F26953" s="509"/>
    </row>
    <row r="26954" spans="1:6" x14ac:dyDescent="0.25">
      <c r="A26954" s="40"/>
      <c r="F26954" s="509"/>
    </row>
    <row r="26955" spans="1:6" x14ac:dyDescent="0.25">
      <c r="A26955" s="40"/>
      <c r="F26955" s="509"/>
    </row>
    <row r="26956" spans="1:6" x14ac:dyDescent="0.25">
      <c r="A26956" s="40"/>
      <c r="F26956" s="509"/>
    </row>
    <row r="26957" spans="1:6" x14ac:dyDescent="0.25">
      <c r="A26957" s="40"/>
      <c r="F26957" s="509"/>
    </row>
    <row r="26958" spans="1:6" x14ac:dyDescent="0.25">
      <c r="A26958" s="40"/>
      <c r="F26958" s="509"/>
    </row>
    <row r="26959" spans="1:6" x14ac:dyDescent="0.25">
      <c r="A26959" s="40"/>
      <c r="F26959" s="509"/>
    </row>
    <row r="26960" spans="1:6" x14ac:dyDescent="0.25">
      <c r="A26960" s="40"/>
      <c r="F26960" s="509"/>
    </row>
    <row r="26961" spans="1:6" x14ac:dyDescent="0.25">
      <c r="A26961" s="40"/>
      <c r="F26961" s="509"/>
    </row>
    <row r="26962" spans="1:6" x14ac:dyDescent="0.25">
      <c r="A26962" s="40"/>
      <c r="F26962" s="509"/>
    </row>
    <row r="26963" spans="1:6" x14ac:dyDescent="0.25">
      <c r="A26963" s="40"/>
      <c r="F26963" s="509"/>
    </row>
    <row r="26964" spans="1:6" x14ac:dyDescent="0.25">
      <c r="A26964" s="40"/>
      <c r="F26964" s="509"/>
    </row>
    <row r="26965" spans="1:6" x14ac:dyDescent="0.25">
      <c r="A26965" s="40"/>
      <c r="F26965" s="509"/>
    </row>
    <row r="26966" spans="1:6" x14ac:dyDescent="0.25">
      <c r="A26966" s="40"/>
      <c r="F26966" s="509"/>
    </row>
    <row r="26967" spans="1:6" x14ac:dyDescent="0.25">
      <c r="A26967" s="40"/>
      <c r="F26967" s="509"/>
    </row>
    <row r="26968" spans="1:6" x14ac:dyDescent="0.25">
      <c r="A26968" s="40"/>
      <c r="F26968" s="509"/>
    </row>
    <row r="26969" spans="1:6" x14ac:dyDescent="0.25">
      <c r="A26969" s="40"/>
      <c r="F26969" s="509"/>
    </row>
    <row r="26970" spans="1:6" x14ac:dyDescent="0.25">
      <c r="A26970" s="40"/>
      <c r="F26970" s="509"/>
    </row>
    <row r="26971" spans="1:6" x14ac:dyDescent="0.25">
      <c r="A26971" s="40"/>
      <c r="F26971" s="509"/>
    </row>
    <row r="26972" spans="1:6" x14ac:dyDescent="0.25">
      <c r="A26972" s="40"/>
      <c r="F26972" s="509"/>
    </row>
    <row r="26973" spans="1:6" x14ac:dyDescent="0.25">
      <c r="A26973" s="40"/>
      <c r="F26973" s="509"/>
    </row>
    <row r="26974" spans="1:6" x14ac:dyDescent="0.25">
      <c r="A26974" s="40"/>
      <c r="F26974" s="509"/>
    </row>
    <row r="26975" spans="1:6" x14ac:dyDescent="0.25">
      <c r="A26975" s="40"/>
      <c r="F26975" s="509"/>
    </row>
    <row r="26976" spans="1:6" x14ac:dyDescent="0.25">
      <c r="A26976" s="40"/>
      <c r="F26976" s="509"/>
    </row>
    <row r="26977" spans="1:6" x14ac:dyDescent="0.25">
      <c r="A26977" s="40"/>
      <c r="F26977" s="509"/>
    </row>
    <row r="26978" spans="1:6" x14ac:dyDescent="0.25">
      <c r="A26978" s="40"/>
      <c r="F26978" s="509"/>
    </row>
    <row r="26979" spans="1:6" x14ac:dyDescent="0.25">
      <c r="A26979" s="40"/>
      <c r="F26979" s="509"/>
    </row>
    <row r="26980" spans="1:6" x14ac:dyDescent="0.25">
      <c r="A26980" s="40"/>
      <c r="F26980" s="509"/>
    </row>
    <row r="26981" spans="1:6" x14ac:dyDescent="0.25">
      <c r="A26981" s="40"/>
      <c r="F26981" s="509"/>
    </row>
    <row r="26982" spans="1:6" x14ac:dyDescent="0.25">
      <c r="A26982" s="40"/>
      <c r="F26982" s="509"/>
    </row>
    <row r="26983" spans="1:6" x14ac:dyDescent="0.25">
      <c r="A26983" s="40"/>
      <c r="F26983" s="509"/>
    </row>
    <row r="26984" spans="1:6" x14ac:dyDescent="0.25">
      <c r="A26984" s="40"/>
      <c r="F26984" s="509"/>
    </row>
    <row r="26985" spans="1:6" x14ac:dyDescent="0.25">
      <c r="A26985" s="40"/>
      <c r="F26985" s="509"/>
    </row>
    <row r="26986" spans="1:6" x14ac:dyDescent="0.25">
      <c r="A26986" s="40"/>
      <c r="F26986" s="509"/>
    </row>
    <row r="26987" spans="1:6" x14ac:dyDescent="0.25">
      <c r="A26987" s="40"/>
      <c r="F26987" s="509"/>
    </row>
    <row r="26988" spans="1:6" x14ac:dyDescent="0.25">
      <c r="A26988" s="40"/>
      <c r="F26988" s="509"/>
    </row>
    <row r="26989" spans="1:6" x14ac:dyDescent="0.25">
      <c r="A26989" s="40"/>
      <c r="F26989" s="509"/>
    </row>
    <row r="26990" spans="1:6" x14ac:dyDescent="0.25">
      <c r="A26990" s="40"/>
      <c r="F26990" s="509"/>
    </row>
    <row r="26991" spans="1:6" x14ac:dyDescent="0.25">
      <c r="A26991" s="40"/>
      <c r="F26991" s="509"/>
    </row>
    <row r="26992" spans="1:6" x14ac:dyDescent="0.25">
      <c r="A26992" s="40"/>
      <c r="F26992" s="509"/>
    </row>
    <row r="26993" spans="1:6" x14ac:dyDescent="0.25">
      <c r="A26993" s="40"/>
      <c r="F26993" s="509"/>
    </row>
    <row r="26994" spans="1:6" x14ac:dyDescent="0.25">
      <c r="A26994" s="40"/>
      <c r="F26994" s="509"/>
    </row>
    <row r="26995" spans="1:6" x14ac:dyDescent="0.25">
      <c r="A26995" s="40"/>
      <c r="F26995" s="509"/>
    </row>
    <row r="26996" spans="1:6" x14ac:dyDescent="0.25">
      <c r="A26996" s="40"/>
      <c r="F26996" s="509"/>
    </row>
    <row r="26997" spans="1:6" x14ac:dyDescent="0.25">
      <c r="A26997" s="40"/>
      <c r="F26997" s="509"/>
    </row>
    <row r="26998" spans="1:6" x14ac:dyDescent="0.25">
      <c r="A26998" s="40"/>
      <c r="F26998" s="509"/>
    </row>
    <row r="26999" spans="1:6" x14ac:dyDescent="0.25">
      <c r="A26999" s="40"/>
      <c r="F26999" s="509"/>
    </row>
    <row r="27000" spans="1:6" x14ac:dyDescent="0.25">
      <c r="A27000" s="40"/>
      <c r="F27000" s="509"/>
    </row>
    <row r="27001" spans="1:6" x14ac:dyDescent="0.25">
      <c r="A27001" s="40"/>
      <c r="F27001" s="509"/>
    </row>
    <row r="27002" spans="1:6" x14ac:dyDescent="0.25">
      <c r="A27002" s="40"/>
      <c r="F27002" s="509"/>
    </row>
    <row r="27003" spans="1:6" x14ac:dyDescent="0.25">
      <c r="A27003" s="40"/>
      <c r="F27003" s="509"/>
    </row>
    <row r="27004" spans="1:6" x14ac:dyDescent="0.25">
      <c r="A27004" s="40"/>
      <c r="F27004" s="509"/>
    </row>
    <row r="27005" spans="1:6" x14ac:dyDescent="0.25">
      <c r="A27005" s="40"/>
      <c r="F27005" s="509"/>
    </row>
    <row r="27006" spans="1:6" x14ac:dyDescent="0.25">
      <c r="A27006" s="40"/>
      <c r="F27006" s="509"/>
    </row>
    <row r="27007" spans="1:6" x14ac:dyDescent="0.25">
      <c r="A27007" s="40"/>
      <c r="F27007" s="509"/>
    </row>
    <row r="27008" spans="1:6" x14ac:dyDescent="0.25">
      <c r="A27008" s="40"/>
      <c r="F27008" s="509"/>
    </row>
    <row r="27009" spans="1:6" x14ac:dyDescent="0.25">
      <c r="A27009" s="40"/>
      <c r="F27009" s="509"/>
    </row>
    <row r="27010" spans="1:6" x14ac:dyDescent="0.25">
      <c r="A27010" s="40"/>
      <c r="F27010" s="509"/>
    </row>
    <row r="27011" spans="1:6" x14ac:dyDescent="0.25">
      <c r="A27011" s="40"/>
      <c r="F27011" s="509"/>
    </row>
    <row r="27012" spans="1:6" x14ac:dyDescent="0.25">
      <c r="A27012" s="40"/>
      <c r="F27012" s="509"/>
    </row>
    <row r="27013" spans="1:6" x14ac:dyDescent="0.25">
      <c r="A27013" s="40"/>
      <c r="F27013" s="509"/>
    </row>
    <row r="27014" spans="1:6" x14ac:dyDescent="0.25">
      <c r="A27014" s="40"/>
      <c r="F27014" s="509"/>
    </row>
    <row r="27015" spans="1:6" x14ac:dyDescent="0.25">
      <c r="A27015" s="40"/>
      <c r="F27015" s="509"/>
    </row>
    <row r="27016" spans="1:6" x14ac:dyDescent="0.25">
      <c r="A27016" s="40"/>
      <c r="F27016" s="509"/>
    </row>
    <row r="27017" spans="1:6" x14ac:dyDescent="0.25">
      <c r="A27017" s="40"/>
      <c r="F27017" s="509"/>
    </row>
    <row r="27018" spans="1:6" x14ac:dyDescent="0.25">
      <c r="A27018" s="40"/>
      <c r="F27018" s="509"/>
    </row>
    <row r="27019" spans="1:6" x14ac:dyDescent="0.25">
      <c r="A27019" s="40"/>
      <c r="F27019" s="509"/>
    </row>
    <row r="27020" spans="1:6" x14ac:dyDescent="0.25">
      <c r="A27020" s="40"/>
      <c r="F27020" s="509"/>
    </row>
    <row r="27021" spans="1:6" x14ac:dyDescent="0.25">
      <c r="A27021" s="40"/>
      <c r="F27021" s="509"/>
    </row>
    <row r="27022" spans="1:6" x14ac:dyDescent="0.25">
      <c r="A27022" s="40"/>
      <c r="F27022" s="509"/>
    </row>
    <row r="27023" spans="1:6" x14ac:dyDescent="0.25">
      <c r="A27023" s="40"/>
      <c r="F27023" s="509"/>
    </row>
    <row r="27024" spans="1:6" x14ac:dyDescent="0.25">
      <c r="A27024" s="40"/>
      <c r="F27024" s="509"/>
    </row>
    <row r="27025" spans="1:6" x14ac:dyDescent="0.25">
      <c r="A27025" s="40"/>
      <c r="F27025" s="509"/>
    </row>
    <row r="27026" spans="1:6" x14ac:dyDescent="0.25">
      <c r="A27026" s="40"/>
      <c r="F27026" s="509"/>
    </row>
    <row r="27027" spans="1:6" x14ac:dyDescent="0.25">
      <c r="A27027" s="40"/>
      <c r="F27027" s="509"/>
    </row>
    <row r="27028" spans="1:6" x14ac:dyDescent="0.25">
      <c r="A27028" s="40"/>
      <c r="F27028" s="509"/>
    </row>
    <row r="27029" spans="1:6" x14ac:dyDescent="0.25">
      <c r="A27029" s="40"/>
      <c r="F27029" s="509"/>
    </row>
    <row r="27030" spans="1:6" x14ac:dyDescent="0.25">
      <c r="A27030" s="40"/>
      <c r="F27030" s="509"/>
    </row>
    <row r="27031" spans="1:6" x14ac:dyDescent="0.25">
      <c r="A27031" s="40"/>
      <c r="F27031" s="509"/>
    </row>
    <row r="27032" spans="1:6" x14ac:dyDescent="0.25">
      <c r="A27032" s="40"/>
      <c r="F27032" s="509"/>
    </row>
    <row r="27033" spans="1:6" x14ac:dyDescent="0.25">
      <c r="A27033" s="40"/>
      <c r="F27033" s="509"/>
    </row>
    <row r="27034" spans="1:6" x14ac:dyDescent="0.25">
      <c r="A27034" s="40"/>
      <c r="F27034" s="509"/>
    </row>
    <row r="27035" spans="1:6" x14ac:dyDescent="0.25">
      <c r="A27035" s="40"/>
      <c r="F27035" s="509"/>
    </row>
    <row r="27036" spans="1:6" x14ac:dyDescent="0.25">
      <c r="A27036" s="40"/>
      <c r="F27036" s="509"/>
    </row>
    <row r="27037" spans="1:6" x14ac:dyDescent="0.25">
      <c r="A27037" s="40"/>
      <c r="F27037" s="509"/>
    </row>
    <row r="27038" spans="1:6" x14ac:dyDescent="0.25">
      <c r="A27038" s="40"/>
      <c r="F27038" s="509"/>
    </row>
    <row r="27039" spans="1:6" x14ac:dyDescent="0.25">
      <c r="A27039" s="40"/>
      <c r="F27039" s="509"/>
    </row>
    <row r="27040" spans="1:6" x14ac:dyDescent="0.25">
      <c r="A27040" s="40"/>
      <c r="F27040" s="509"/>
    </row>
    <row r="27041" spans="1:6" x14ac:dyDescent="0.25">
      <c r="A27041" s="40"/>
      <c r="F27041" s="509"/>
    </row>
    <row r="27042" spans="1:6" x14ac:dyDescent="0.25">
      <c r="A27042" s="40"/>
      <c r="F27042" s="509"/>
    </row>
    <row r="27043" spans="1:6" x14ac:dyDescent="0.25">
      <c r="A27043" s="40"/>
      <c r="F27043" s="509"/>
    </row>
    <row r="27044" spans="1:6" x14ac:dyDescent="0.25">
      <c r="A27044" s="40"/>
      <c r="F27044" s="509"/>
    </row>
    <row r="27045" spans="1:6" x14ac:dyDescent="0.25">
      <c r="A27045" s="40"/>
      <c r="F27045" s="509"/>
    </row>
    <row r="27046" spans="1:6" x14ac:dyDescent="0.25">
      <c r="A27046" s="40"/>
      <c r="F27046" s="509"/>
    </row>
    <row r="27047" spans="1:6" x14ac:dyDescent="0.25">
      <c r="A27047" s="40"/>
      <c r="F27047" s="509"/>
    </row>
    <row r="27048" spans="1:6" x14ac:dyDescent="0.25">
      <c r="A27048" s="40"/>
      <c r="F27048" s="509"/>
    </row>
    <row r="27049" spans="1:6" x14ac:dyDescent="0.25">
      <c r="A27049" s="40"/>
      <c r="F27049" s="509"/>
    </row>
    <row r="27050" spans="1:6" x14ac:dyDescent="0.25">
      <c r="A27050" s="40"/>
      <c r="F27050" s="509"/>
    </row>
    <row r="27051" spans="1:6" x14ac:dyDescent="0.25">
      <c r="A27051" s="40"/>
      <c r="F27051" s="509"/>
    </row>
    <row r="27052" spans="1:6" x14ac:dyDescent="0.25">
      <c r="A27052" s="40"/>
      <c r="F27052" s="509"/>
    </row>
    <row r="27053" spans="1:6" x14ac:dyDescent="0.25">
      <c r="A27053" s="40"/>
      <c r="F27053" s="509"/>
    </row>
    <row r="27054" spans="1:6" x14ac:dyDescent="0.25">
      <c r="A27054" s="40"/>
      <c r="F27054" s="509"/>
    </row>
    <row r="27055" spans="1:6" x14ac:dyDescent="0.25">
      <c r="A27055" s="40"/>
      <c r="F27055" s="509"/>
    </row>
    <row r="27056" spans="1:6" x14ac:dyDescent="0.25">
      <c r="A27056" s="40"/>
      <c r="F27056" s="509"/>
    </row>
    <row r="27057" spans="1:6" x14ac:dyDescent="0.25">
      <c r="A27057" s="40"/>
      <c r="F27057" s="509"/>
    </row>
    <row r="27058" spans="1:6" x14ac:dyDescent="0.25">
      <c r="A27058" s="40"/>
      <c r="F27058" s="509"/>
    </row>
    <row r="27059" spans="1:6" x14ac:dyDescent="0.25">
      <c r="A27059" s="40"/>
      <c r="F27059" s="509"/>
    </row>
    <row r="27060" spans="1:6" x14ac:dyDescent="0.25">
      <c r="A27060" s="40"/>
      <c r="F27060" s="509"/>
    </row>
    <row r="27061" spans="1:6" x14ac:dyDescent="0.25">
      <c r="A27061" s="40"/>
      <c r="F27061" s="509"/>
    </row>
    <row r="27062" spans="1:6" x14ac:dyDescent="0.25">
      <c r="A27062" s="40"/>
      <c r="F27062" s="509"/>
    </row>
    <row r="27063" spans="1:6" x14ac:dyDescent="0.25">
      <c r="A27063" s="40"/>
      <c r="F27063" s="509"/>
    </row>
    <row r="27064" spans="1:6" x14ac:dyDescent="0.25">
      <c r="A27064" s="40"/>
      <c r="F27064" s="509"/>
    </row>
    <row r="27065" spans="1:6" x14ac:dyDescent="0.25">
      <c r="A27065" s="40"/>
      <c r="F27065" s="509"/>
    </row>
    <row r="27066" spans="1:6" x14ac:dyDescent="0.25">
      <c r="A27066" s="40"/>
      <c r="F27066" s="509"/>
    </row>
    <row r="27067" spans="1:6" x14ac:dyDescent="0.25">
      <c r="A27067" s="40"/>
      <c r="F27067" s="509"/>
    </row>
    <row r="27068" spans="1:6" x14ac:dyDescent="0.25">
      <c r="A27068" s="40"/>
      <c r="F27068" s="509"/>
    </row>
    <row r="27069" spans="1:6" x14ac:dyDescent="0.25">
      <c r="A27069" s="40"/>
      <c r="F27069" s="509"/>
    </row>
    <row r="27070" spans="1:6" x14ac:dyDescent="0.25">
      <c r="A27070" s="40"/>
      <c r="F27070" s="509"/>
    </row>
    <row r="27071" spans="1:6" x14ac:dyDescent="0.25">
      <c r="A27071" s="40"/>
      <c r="F27071" s="509"/>
    </row>
    <row r="27072" spans="1:6" x14ac:dyDescent="0.25">
      <c r="A27072" s="40"/>
      <c r="F27072" s="509"/>
    </row>
    <row r="27073" spans="1:6" x14ac:dyDescent="0.25">
      <c r="A27073" s="40"/>
      <c r="F27073" s="509"/>
    </row>
    <row r="27074" spans="1:6" x14ac:dyDescent="0.25">
      <c r="A27074" s="40"/>
      <c r="F27074" s="509"/>
    </row>
    <row r="27075" spans="1:6" x14ac:dyDescent="0.25">
      <c r="A27075" s="40"/>
      <c r="F27075" s="509"/>
    </row>
    <row r="27076" spans="1:6" x14ac:dyDescent="0.25">
      <c r="A27076" s="40"/>
      <c r="F27076" s="509"/>
    </row>
    <row r="27077" spans="1:6" x14ac:dyDescent="0.25">
      <c r="A27077" s="40"/>
      <c r="F27077" s="509"/>
    </row>
    <row r="27078" spans="1:6" x14ac:dyDescent="0.25">
      <c r="A27078" s="40"/>
      <c r="F27078" s="509"/>
    </row>
    <row r="27079" spans="1:6" x14ac:dyDescent="0.25">
      <c r="A27079" s="40"/>
      <c r="F27079" s="509"/>
    </row>
    <row r="27080" spans="1:6" x14ac:dyDescent="0.25">
      <c r="A27080" s="40"/>
      <c r="F27080" s="509"/>
    </row>
    <row r="27081" spans="1:6" x14ac:dyDescent="0.25">
      <c r="A27081" s="40"/>
      <c r="F27081" s="509"/>
    </row>
    <row r="27082" spans="1:6" x14ac:dyDescent="0.25">
      <c r="A27082" s="40"/>
      <c r="F27082" s="509"/>
    </row>
    <row r="27083" spans="1:6" x14ac:dyDescent="0.25">
      <c r="A27083" s="40"/>
      <c r="F27083" s="509"/>
    </row>
    <row r="27084" spans="1:6" x14ac:dyDescent="0.25">
      <c r="A27084" s="40"/>
      <c r="F27084" s="509"/>
    </row>
    <row r="27085" spans="1:6" x14ac:dyDescent="0.25">
      <c r="A27085" s="40"/>
      <c r="F27085" s="509"/>
    </row>
    <row r="27086" spans="1:6" x14ac:dyDescent="0.25">
      <c r="A27086" s="40"/>
      <c r="F27086" s="509"/>
    </row>
    <row r="27087" spans="1:6" x14ac:dyDescent="0.25">
      <c r="A27087" s="40"/>
      <c r="F27087" s="509"/>
    </row>
    <row r="27088" spans="1:6" x14ac:dyDescent="0.25">
      <c r="A27088" s="40"/>
      <c r="F27088" s="509"/>
    </row>
    <row r="27089" spans="1:6" x14ac:dyDescent="0.25">
      <c r="A27089" s="40"/>
      <c r="F27089" s="509"/>
    </row>
    <row r="27090" spans="1:6" x14ac:dyDescent="0.25">
      <c r="A27090" s="40"/>
      <c r="F27090" s="509"/>
    </row>
    <row r="27091" spans="1:6" x14ac:dyDescent="0.25">
      <c r="A27091" s="40"/>
      <c r="F27091" s="509"/>
    </row>
    <row r="27092" spans="1:6" x14ac:dyDescent="0.25">
      <c r="A27092" s="40"/>
      <c r="F27092" s="509"/>
    </row>
    <row r="27093" spans="1:6" x14ac:dyDescent="0.25">
      <c r="A27093" s="40"/>
      <c r="F27093" s="509"/>
    </row>
    <row r="27094" spans="1:6" x14ac:dyDescent="0.25">
      <c r="A27094" s="40"/>
      <c r="F27094" s="509"/>
    </row>
    <row r="27095" spans="1:6" x14ac:dyDescent="0.25">
      <c r="A27095" s="40"/>
      <c r="F27095" s="509"/>
    </row>
    <row r="27096" spans="1:6" x14ac:dyDescent="0.25">
      <c r="A27096" s="40"/>
      <c r="F27096" s="509"/>
    </row>
    <row r="27097" spans="1:6" x14ac:dyDescent="0.25">
      <c r="A27097" s="40"/>
      <c r="F27097" s="509"/>
    </row>
    <row r="27098" spans="1:6" x14ac:dyDescent="0.25">
      <c r="A27098" s="40"/>
      <c r="F27098" s="509"/>
    </row>
    <row r="27099" spans="1:6" x14ac:dyDescent="0.25">
      <c r="A27099" s="40"/>
      <c r="F27099" s="509"/>
    </row>
    <row r="27100" spans="1:6" x14ac:dyDescent="0.25">
      <c r="A27100" s="40"/>
      <c r="F27100" s="509"/>
    </row>
    <row r="27101" spans="1:6" x14ac:dyDescent="0.25">
      <c r="A27101" s="40"/>
      <c r="F27101" s="509"/>
    </row>
    <row r="27102" spans="1:6" x14ac:dyDescent="0.25">
      <c r="A27102" s="40"/>
      <c r="F27102" s="509"/>
    </row>
    <row r="27103" spans="1:6" x14ac:dyDescent="0.25">
      <c r="A27103" s="40"/>
      <c r="F27103" s="509"/>
    </row>
    <row r="27104" spans="1:6" x14ac:dyDescent="0.25">
      <c r="A27104" s="40"/>
      <c r="F27104" s="509"/>
    </row>
    <row r="27105" spans="1:6" x14ac:dyDescent="0.25">
      <c r="A27105" s="40"/>
      <c r="F27105" s="509"/>
    </row>
    <row r="27106" spans="1:6" x14ac:dyDescent="0.25">
      <c r="A27106" s="40"/>
      <c r="F27106" s="509"/>
    </row>
    <row r="27107" spans="1:6" x14ac:dyDescent="0.25">
      <c r="A27107" s="40"/>
      <c r="F27107" s="509"/>
    </row>
    <row r="27108" spans="1:6" x14ac:dyDescent="0.25">
      <c r="A27108" s="40"/>
      <c r="F27108" s="509"/>
    </row>
    <row r="27109" spans="1:6" x14ac:dyDescent="0.25">
      <c r="A27109" s="40"/>
      <c r="F27109" s="509"/>
    </row>
    <row r="27110" spans="1:6" x14ac:dyDescent="0.25">
      <c r="A27110" s="40"/>
      <c r="F27110" s="509"/>
    </row>
    <row r="27111" spans="1:6" x14ac:dyDescent="0.25">
      <c r="A27111" s="40"/>
      <c r="F27111" s="509"/>
    </row>
    <row r="27112" spans="1:6" x14ac:dyDescent="0.25">
      <c r="A27112" s="40"/>
      <c r="F27112" s="509"/>
    </row>
    <row r="27113" spans="1:6" x14ac:dyDescent="0.25">
      <c r="A27113" s="40"/>
      <c r="F27113" s="509"/>
    </row>
    <row r="27114" spans="1:6" x14ac:dyDescent="0.25">
      <c r="A27114" s="40"/>
      <c r="F27114" s="509"/>
    </row>
    <row r="27115" spans="1:6" x14ac:dyDescent="0.25">
      <c r="A27115" s="40"/>
      <c r="F27115" s="509"/>
    </row>
    <row r="27116" spans="1:6" x14ac:dyDescent="0.25">
      <c r="A27116" s="40"/>
      <c r="F27116" s="509"/>
    </row>
    <row r="27117" spans="1:6" x14ac:dyDescent="0.25">
      <c r="A27117" s="40"/>
      <c r="F27117" s="509"/>
    </row>
    <row r="27118" spans="1:6" x14ac:dyDescent="0.25">
      <c r="A27118" s="40"/>
      <c r="F27118" s="509"/>
    </row>
    <row r="27119" spans="1:6" x14ac:dyDescent="0.25">
      <c r="A27119" s="40"/>
      <c r="F27119" s="509"/>
    </row>
    <row r="27120" spans="1:6" x14ac:dyDescent="0.25">
      <c r="A27120" s="40"/>
      <c r="F27120" s="509"/>
    </row>
    <row r="27121" spans="1:6" x14ac:dyDescent="0.25">
      <c r="A27121" s="40"/>
      <c r="F27121" s="509"/>
    </row>
    <row r="27122" spans="1:6" x14ac:dyDescent="0.25">
      <c r="A27122" s="40"/>
      <c r="F27122" s="509"/>
    </row>
    <row r="27123" spans="1:6" x14ac:dyDescent="0.25">
      <c r="A27123" s="40"/>
      <c r="F27123" s="509"/>
    </row>
    <row r="27124" spans="1:6" x14ac:dyDescent="0.25">
      <c r="A27124" s="40"/>
      <c r="F27124" s="509"/>
    </row>
    <row r="27125" spans="1:6" x14ac:dyDescent="0.25">
      <c r="A27125" s="40"/>
      <c r="F27125" s="509"/>
    </row>
    <row r="27126" spans="1:6" x14ac:dyDescent="0.25">
      <c r="A27126" s="40"/>
      <c r="F27126" s="509"/>
    </row>
    <row r="27127" spans="1:6" x14ac:dyDescent="0.25">
      <c r="A27127" s="40"/>
      <c r="F27127" s="509"/>
    </row>
    <row r="27128" spans="1:6" x14ac:dyDescent="0.25">
      <c r="A27128" s="40"/>
      <c r="F27128" s="509"/>
    </row>
    <row r="27129" spans="1:6" x14ac:dyDescent="0.25">
      <c r="A27129" s="40"/>
      <c r="F27129" s="509"/>
    </row>
    <row r="27130" spans="1:6" x14ac:dyDescent="0.25">
      <c r="A27130" s="40"/>
      <c r="F27130" s="509"/>
    </row>
    <row r="27131" spans="1:6" x14ac:dyDescent="0.25">
      <c r="A27131" s="40"/>
      <c r="F27131" s="509"/>
    </row>
    <row r="27132" spans="1:6" x14ac:dyDescent="0.25">
      <c r="A27132" s="40"/>
      <c r="F27132" s="509"/>
    </row>
    <row r="27133" spans="1:6" x14ac:dyDescent="0.25">
      <c r="A27133" s="40"/>
      <c r="F27133" s="509"/>
    </row>
    <row r="27134" spans="1:6" x14ac:dyDescent="0.25">
      <c r="A27134" s="40"/>
      <c r="F27134" s="509"/>
    </row>
    <row r="27135" spans="1:6" x14ac:dyDescent="0.25">
      <c r="A27135" s="40"/>
      <c r="F27135" s="509"/>
    </row>
    <row r="27136" spans="1:6" x14ac:dyDescent="0.25">
      <c r="A27136" s="40"/>
      <c r="F27136" s="509"/>
    </row>
    <row r="27137" spans="1:6" x14ac:dyDescent="0.25">
      <c r="A27137" s="40"/>
      <c r="F27137" s="509"/>
    </row>
    <row r="27138" spans="1:6" x14ac:dyDescent="0.25">
      <c r="A27138" s="40"/>
      <c r="F27138" s="509"/>
    </row>
    <row r="27139" spans="1:6" x14ac:dyDescent="0.25">
      <c r="A27139" s="40"/>
      <c r="F27139" s="509"/>
    </row>
    <row r="27140" spans="1:6" x14ac:dyDescent="0.25">
      <c r="A27140" s="40"/>
      <c r="F27140" s="509"/>
    </row>
    <row r="27141" spans="1:6" x14ac:dyDescent="0.25">
      <c r="A27141" s="40"/>
      <c r="F27141" s="509"/>
    </row>
    <row r="27142" spans="1:6" x14ac:dyDescent="0.25">
      <c r="A27142" s="40"/>
      <c r="F27142" s="509"/>
    </row>
    <row r="27143" spans="1:6" x14ac:dyDescent="0.25">
      <c r="A27143" s="40"/>
      <c r="F27143" s="509"/>
    </row>
    <row r="27144" spans="1:6" x14ac:dyDescent="0.25">
      <c r="A27144" s="40"/>
      <c r="F27144" s="509"/>
    </row>
    <row r="27145" spans="1:6" x14ac:dyDescent="0.25">
      <c r="A27145" s="40"/>
      <c r="F27145" s="509"/>
    </row>
    <row r="27146" spans="1:6" x14ac:dyDescent="0.25">
      <c r="A27146" s="40"/>
      <c r="F27146" s="509"/>
    </row>
    <row r="27147" spans="1:6" x14ac:dyDescent="0.25">
      <c r="A27147" s="40"/>
      <c r="F27147" s="509"/>
    </row>
    <row r="27148" spans="1:6" x14ac:dyDescent="0.25">
      <c r="A27148" s="40"/>
      <c r="F27148" s="509"/>
    </row>
    <row r="27149" spans="1:6" x14ac:dyDescent="0.25">
      <c r="A27149" s="40"/>
      <c r="F27149" s="509"/>
    </row>
    <row r="27150" spans="1:6" x14ac:dyDescent="0.25">
      <c r="A27150" s="40"/>
      <c r="F27150" s="509"/>
    </row>
    <row r="27151" spans="1:6" x14ac:dyDescent="0.25">
      <c r="A27151" s="40"/>
      <c r="F27151" s="509"/>
    </row>
    <row r="27152" spans="1:6" x14ac:dyDescent="0.25">
      <c r="A27152" s="40"/>
      <c r="F27152" s="509"/>
    </row>
    <row r="27153" spans="1:6" x14ac:dyDescent="0.25">
      <c r="A27153" s="40"/>
      <c r="F27153" s="509"/>
    </row>
    <row r="27154" spans="1:6" x14ac:dyDescent="0.25">
      <c r="A27154" s="40"/>
      <c r="F27154" s="509"/>
    </row>
    <row r="27155" spans="1:6" x14ac:dyDescent="0.25">
      <c r="A27155" s="40"/>
      <c r="F27155" s="509"/>
    </row>
    <row r="27156" spans="1:6" x14ac:dyDescent="0.25">
      <c r="A27156" s="40"/>
      <c r="F27156" s="509"/>
    </row>
    <row r="27157" spans="1:6" x14ac:dyDescent="0.25">
      <c r="A27157" s="40"/>
      <c r="F27157" s="509"/>
    </row>
    <row r="27158" spans="1:6" x14ac:dyDescent="0.25">
      <c r="A27158" s="40"/>
      <c r="F27158" s="509"/>
    </row>
    <row r="27159" spans="1:6" x14ac:dyDescent="0.25">
      <c r="A27159" s="40"/>
      <c r="F27159" s="509"/>
    </row>
    <row r="27160" spans="1:6" x14ac:dyDescent="0.25">
      <c r="A27160" s="40"/>
      <c r="F27160" s="509"/>
    </row>
    <row r="27161" spans="1:6" x14ac:dyDescent="0.25">
      <c r="A27161" s="40"/>
      <c r="F27161" s="509"/>
    </row>
    <row r="27162" spans="1:6" x14ac:dyDescent="0.25">
      <c r="A27162" s="40"/>
      <c r="F27162" s="509"/>
    </row>
    <row r="27163" spans="1:6" x14ac:dyDescent="0.25">
      <c r="A27163" s="40"/>
      <c r="F27163" s="509"/>
    </row>
    <row r="27164" spans="1:6" x14ac:dyDescent="0.25">
      <c r="A27164" s="40"/>
      <c r="F27164" s="509"/>
    </row>
    <row r="27165" spans="1:6" x14ac:dyDescent="0.25">
      <c r="A27165" s="40"/>
      <c r="F27165" s="509"/>
    </row>
    <row r="27166" spans="1:6" x14ac:dyDescent="0.25">
      <c r="A27166" s="40"/>
      <c r="F27166" s="509"/>
    </row>
    <row r="27167" spans="1:6" x14ac:dyDescent="0.25">
      <c r="A27167" s="40"/>
      <c r="F27167" s="509"/>
    </row>
    <row r="27168" spans="1:6" x14ac:dyDescent="0.25">
      <c r="A27168" s="40"/>
      <c r="F27168" s="509"/>
    </row>
    <row r="27169" spans="1:6" x14ac:dyDescent="0.25">
      <c r="A27169" s="40"/>
      <c r="F27169" s="509"/>
    </row>
    <row r="27170" spans="1:6" x14ac:dyDescent="0.25">
      <c r="A27170" s="40"/>
      <c r="F27170" s="509"/>
    </row>
    <row r="27171" spans="1:6" x14ac:dyDescent="0.25">
      <c r="A27171" s="40"/>
      <c r="F27171" s="509"/>
    </row>
    <row r="27172" spans="1:6" x14ac:dyDescent="0.25">
      <c r="A27172" s="40"/>
      <c r="F27172" s="509"/>
    </row>
    <row r="27173" spans="1:6" x14ac:dyDescent="0.25">
      <c r="A27173" s="40"/>
      <c r="F27173" s="509"/>
    </row>
    <row r="27174" spans="1:6" x14ac:dyDescent="0.25">
      <c r="A27174" s="40"/>
      <c r="F27174" s="509"/>
    </row>
    <row r="27175" spans="1:6" x14ac:dyDescent="0.25">
      <c r="A27175" s="40"/>
      <c r="F27175" s="509"/>
    </row>
    <row r="27176" spans="1:6" x14ac:dyDescent="0.25">
      <c r="A27176" s="40"/>
      <c r="F27176" s="509"/>
    </row>
    <row r="27177" spans="1:6" x14ac:dyDescent="0.25">
      <c r="A27177" s="40"/>
      <c r="F27177" s="509"/>
    </row>
    <row r="27178" spans="1:6" x14ac:dyDescent="0.25">
      <c r="A27178" s="40"/>
      <c r="F27178" s="509"/>
    </row>
    <row r="27179" spans="1:6" x14ac:dyDescent="0.25">
      <c r="A27179" s="40"/>
      <c r="F27179" s="509"/>
    </row>
    <row r="27180" spans="1:6" x14ac:dyDescent="0.25">
      <c r="A27180" s="40"/>
      <c r="F27180" s="509"/>
    </row>
    <row r="27181" spans="1:6" x14ac:dyDescent="0.25">
      <c r="A27181" s="40"/>
      <c r="F27181" s="509"/>
    </row>
    <row r="27182" spans="1:6" x14ac:dyDescent="0.25">
      <c r="A27182" s="40"/>
      <c r="F27182" s="509"/>
    </row>
    <row r="27183" spans="1:6" x14ac:dyDescent="0.25">
      <c r="A27183" s="40"/>
      <c r="F27183" s="509"/>
    </row>
    <row r="27184" spans="1:6" x14ac:dyDescent="0.25">
      <c r="A27184" s="40"/>
      <c r="F27184" s="509"/>
    </row>
    <row r="27185" spans="1:6" x14ac:dyDescent="0.25">
      <c r="A27185" s="40"/>
      <c r="F27185" s="509"/>
    </row>
    <row r="27186" spans="1:6" x14ac:dyDescent="0.25">
      <c r="A27186" s="40"/>
      <c r="F27186" s="509"/>
    </row>
    <row r="27187" spans="1:6" x14ac:dyDescent="0.25">
      <c r="A27187" s="40"/>
      <c r="F27187" s="509"/>
    </row>
    <row r="27188" spans="1:6" x14ac:dyDescent="0.25">
      <c r="A27188" s="40"/>
      <c r="F27188" s="509"/>
    </row>
    <row r="27189" spans="1:6" x14ac:dyDescent="0.25">
      <c r="A27189" s="40"/>
      <c r="F27189" s="509"/>
    </row>
    <row r="27190" spans="1:6" x14ac:dyDescent="0.25">
      <c r="A27190" s="40"/>
      <c r="F27190" s="509"/>
    </row>
    <row r="27191" spans="1:6" x14ac:dyDescent="0.25">
      <c r="A27191" s="40"/>
      <c r="F27191" s="509"/>
    </row>
    <row r="27192" spans="1:6" x14ac:dyDescent="0.25">
      <c r="A27192" s="40"/>
      <c r="F27192" s="509"/>
    </row>
    <row r="27193" spans="1:6" x14ac:dyDescent="0.25">
      <c r="A27193" s="40"/>
      <c r="F27193" s="509"/>
    </row>
    <row r="27194" spans="1:6" x14ac:dyDescent="0.25">
      <c r="A27194" s="40"/>
      <c r="F27194" s="509"/>
    </row>
    <row r="27195" spans="1:6" x14ac:dyDescent="0.25">
      <c r="A27195" s="40"/>
      <c r="F27195" s="509"/>
    </row>
    <row r="27196" spans="1:6" x14ac:dyDescent="0.25">
      <c r="A27196" s="40"/>
      <c r="F27196" s="509"/>
    </row>
    <row r="27197" spans="1:6" x14ac:dyDescent="0.25">
      <c r="A27197" s="40"/>
      <c r="F27197" s="509"/>
    </row>
    <row r="27198" spans="1:6" x14ac:dyDescent="0.25">
      <c r="A27198" s="40"/>
      <c r="F27198" s="509"/>
    </row>
    <row r="27199" spans="1:6" x14ac:dyDescent="0.25">
      <c r="A27199" s="40"/>
      <c r="F27199" s="509"/>
    </row>
    <row r="27200" spans="1:6" x14ac:dyDescent="0.25">
      <c r="A27200" s="40"/>
      <c r="F27200" s="509"/>
    </row>
    <row r="27201" spans="1:6" x14ac:dyDescent="0.25">
      <c r="A27201" s="40"/>
      <c r="F27201" s="509"/>
    </row>
    <row r="27202" spans="1:6" x14ac:dyDescent="0.25">
      <c r="A27202" s="40"/>
      <c r="F27202" s="509"/>
    </row>
    <row r="27203" spans="1:6" x14ac:dyDescent="0.25">
      <c r="A27203" s="40"/>
      <c r="F27203" s="509"/>
    </row>
    <row r="27204" spans="1:6" x14ac:dyDescent="0.25">
      <c r="A27204" s="40"/>
      <c r="F27204" s="509"/>
    </row>
    <row r="27205" spans="1:6" x14ac:dyDescent="0.25">
      <c r="A27205" s="40"/>
      <c r="F27205" s="509"/>
    </row>
    <row r="27206" spans="1:6" x14ac:dyDescent="0.25">
      <c r="A27206" s="40"/>
      <c r="F27206" s="509"/>
    </row>
    <row r="27207" spans="1:6" x14ac:dyDescent="0.25">
      <c r="A27207" s="40"/>
      <c r="F27207" s="509"/>
    </row>
    <row r="27208" spans="1:6" x14ac:dyDescent="0.25">
      <c r="A27208" s="40"/>
      <c r="F27208" s="509"/>
    </row>
    <row r="27209" spans="1:6" x14ac:dyDescent="0.25">
      <c r="A27209" s="40"/>
      <c r="F27209" s="509"/>
    </row>
    <row r="27210" spans="1:6" x14ac:dyDescent="0.25">
      <c r="A27210" s="40"/>
      <c r="F27210" s="509"/>
    </row>
    <row r="27211" spans="1:6" x14ac:dyDescent="0.25">
      <c r="A27211" s="40"/>
      <c r="F27211" s="509"/>
    </row>
    <row r="27212" spans="1:6" x14ac:dyDescent="0.25">
      <c r="A27212" s="40"/>
      <c r="F27212" s="509"/>
    </row>
    <row r="27213" spans="1:6" x14ac:dyDescent="0.25">
      <c r="A27213" s="40"/>
      <c r="F27213" s="509"/>
    </row>
    <row r="27214" spans="1:6" x14ac:dyDescent="0.25">
      <c r="A27214" s="40"/>
      <c r="F27214" s="509"/>
    </row>
    <row r="27215" spans="1:6" x14ac:dyDescent="0.25">
      <c r="A27215" s="40"/>
      <c r="F27215" s="509"/>
    </row>
    <row r="27216" spans="1:6" x14ac:dyDescent="0.25">
      <c r="A27216" s="40"/>
      <c r="F27216" s="509"/>
    </row>
    <row r="27217" spans="1:6" x14ac:dyDescent="0.25">
      <c r="A27217" s="40"/>
      <c r="F27217" s="509"/>
    </row>
    <row r="27218" spans="1:6" x14ac:dyDescent="0.25">
      <c r="A27218" s="40"/>
      <c r="F27218" s="509"/>
    </row>
    <row r="27219" spans="1:6" x14ac:dyDescent="0.25">
      <c r="A27219" s="40"/>
      <c r="F27219" s="509"/>
    </row>
    <row r="27220" spans="1:6" x14ac:dyDescent="0.25">
      <c r="A27220" s="40"/>
      <c r="F27220" s="509"/>
    </row>
    <row r="27221" spans="1:6" x14ac:dyDescent="0.25">
      <c r="A27221" s="40"/>
      <c r="F27221" s="509"/>
    </row>
    <row r="27222" spans="1:6" x14ac:dyDescent="0.25">
      <c r="A27222" s="40"/>
      <c r="F27222" s="509"/>
    </row>
    <row r="27223" spans="1:6" x14ac:dyDescent="0.25">
      <c r="A27223" s="40"/>
      <c r="F27223" s="509"/>
    </row>
    <row r="27224" spans="1:6" x14ac:dyDescent="0.25">
      <c r="A27224" s="40"/>
      <c r="F27224" s="509"/>
    </row>
    <row r="27225" spans="1:6" x14ac:dyDescent="0.25">
      <c r="A27225" s="40"/>
      <c r="F27225" s="509"/>
    </row>
    <row r="27226" spans="1:6" x14ac:dyDescent="0.25">
      <c r="A27226" s="40"/>
      <c r="F27226" s="509"/>
    </row>
    <row r="27227" spans="1:6" x14ac:dyDescent="0.25">
      <c r="A27227" s="40"/>
      <c r="F27227" s="509"/>
    </row>
    <row r="27228" spans="1:6" x14ac:dyDescent="0.25">
      <c r="A27228" s="40"/>
      <c r="F27228" s="509"/>
    </row>
    <row r="27229" spans="1:6" x14ac:dyDescent="0.25">
      <c r="A27229" s="40"/>
      <c r="F27229" s="509"/>
    </row>
    <row r="27230" spans="1:6" x14ac:dyDescent="0.25">
      <c r="A27230" s="40"/>
      <c r="F27230" s="509"/>
    </row>
    <row r="27231" spans="1:6" x14ac:dyDescent="0.25">
      <c r="A27231" s="40"/>
      <c r="F27231" s="509"/>
    </row>
    <row r="27232" spans="1:6" x14ac:dyDescent="0.25">
      <c r="A27232" s="40"/>
      <c r="F27232" s="509"/>
    </row>
    <row r="27233" spans="1:6" x14ac:dyDescent="0.25">
      <c r="A27233" s="40"/>
      <c r="F27233" s="509"/>
    </row>
    <row r="27234" spans="1:6" x14ac:dyDescent="0.25">
      <c r="A27234" s="40"/>
      <c r="F27234" s="509"/>
    </row>
    <row r="27235" spans="1:6" x14ac:dyDescent="0.25">
      <c r="A27235" s="40"/>
      <c r="F27235" s="509"/>
    </row>
    <row r="27236" spans="1:6" x14ac:dyDescent="0.25">
      <c r="A27236" s="40"/>
      <c r="F27236" s="509"/>
    </row>
    <row r="27237" spans="1:6" x14ac:dyDescent="0.25">
      <c r="A27237" s="40"/>
      <c r="F27237" s="509"/>
    </row>
    <row r="27238" spans="1:6" x14ac:dyDescent="0.25">
      <c r="A27238" s="40"/>
      <c r="F27238" s="509"/>
    </row>
    <row r="27239" spans="1:6" x14ac:dyDescent="0.25">
      <c r="A27239" s="40"/>
      <c r="F27239" s="509"/>
    </row>
    <row r="27240" spans="1:6" x14ac:dyDescent="0.25">
      <c r="A27240" s="40"/>
      <c r="F27240" s="509"/>
    </row>
    <row r="27241" spans="1:6" x14ac:dyDescent="0.25">
      <c r="A27241" s="40"/>
      <c r="F27241" s="509"/>
    </row>
    <row r="27242" spans="1:6" x14ac:dyDescent="0.25">
      <c r="A27242" s="40"/>
      <c r="F27242" s="509"/>
    </row>
    <row r="27243" spans="1:6" x14ac:dyDescent="0.25">
      <c r="A27243" s="40"/>
      <c r="F27243" s="509"/>
    </row>
    <row r="27244" spans="1:6" x14ac:dyDescent="0.25">
      <c r="A27244" s="40"/>
      <c r="F27244" s="509"/>
    </row>
    <row r="27245" spans="1:6" x14ac:dyDescent="0.25">
      <c r="A27245" s="40"/>
      <c r="F27245" s="509"/>
    </row>
    <row r="27246" spans="1:6" x14ac:dyDescent="0.25">
      <c r="A27246" s="40"/>
      <c r="F27246" s="509"/>
    </row>
    <row r="27247" spans="1:6" x14ac:dyDescent="0.25">
      <c r="A27247" s="40"/>
      <c r="F27247" s="509"/>
    </row>
    <row r="27248" spans="1:6" x14ac:dyDescent="0.25">
      <c r="A27248" s="40"/>
      <c r="F27248" s="509"/>
    </row>
    <row r="27249" spans="1:6" x14ac:dyDescent="0.25">
      <c r="A27249" s="40"/>
      <c r="F27249" s="509"/>
    </row>
    <row r="27250" spans="1:6" x14ac:dyDescent="0.25">
      <c r="A27250" s="40"/>
      <c r="F27250" s="509"/>
    </row>
    <row r="27251" spans="1:6" x14ac:dyDescent="0.25">
      <c r="A27251" s="40"/>
      <c r="F27251" s="509"/>
    </row>
    <row r="27252" spans="1:6" x14ac:dyDescent="0.25">
      <c r="A27252" s="40"/>
      <c r="F27252" s="509"/>
    </row>
    <row r="27253" spans="1:6" x14ac:dyDescent="0.25">
      <c r="A27253" s="40"/>
      <c r="F27253" s="509"/>
    </row>
    <row r="27254" spans="1:6" x14ac:dyDescent="0.25">
      <c r="A27254" s="40"/>
      <c r="F27254" s="509"/>
    </row>
    <row r="27255" spans="1:6" x14ac:dyDescent="0.25">
      <c r="A27255" s="40"/>
      <c r="F27255" s="509"/>
    </row>
    <row r="27256" spans="1:6" x14ac:dyDescent="0.25">
      <c r="A27256" s="40"/>
      <c r="F27256" s="509"/>
    </row>
    <row r="27257" spans="1:6" x14ac:dyDescent="0.25">
      <c r="A27257" s="40"/>
      <c r="F27257" s="509"/>
    </row>
    <row r="27258" spans="1:6" x14ac:dyDescent="0.25">
      <c r="A27258" s="40"/>
      <c r="F27258" s="509"/>
    </row>
    <row r="27259" spans="1:6" x14ac:dyDescent="0.25">
      <c r="A27259" s="40"/>
      <c r="F27259" s="509"/>
    </row>
    <row r="27260" spans="1:6" x14ac:dyDescent="0.25">
      <c r="A27260" s="40"/>
      <c r="F27260" s="509"/>
    </row>
    <row r="27261" spans="1:6" x14ac:dyDescent="0.25">
      <c r="A27261" s="40"/>
      <c r="F27261" s="509"/>
    </row>
    <row r="27262" spans="1:6" x14ac:dyDescent="0.25">
      <c r="A27262" s="40"/>
      <c r="F27262" s="509"/>
    </row>
    <row r="27263" spans="1:6" x14ac:dyDescent="0.25">
      <c r="A27263" s="40"/>
      <c r="F27263" s="509"/>
    </row>
    <row r="27264" spans="1:6" x14ac:dyDescent="0.25">
      <c r="A27264" s="40"/>
      <c r="F27264" s="509"/>
    </row>
    <row r="27265" spans="1:6" x14ac:dyDescent="0.25">
      <c r="A27265" s="40"/>
      <c r="F27265" s="509"/>
    </row>
    <row r="27266" spans="1:6" x14ac:dyDescent="0.25">
      <c r="A27266" s="40"/>
      <c r="F27266" s="509"/>
    </row>
    <row r="27267" spans="1:6" x14ac:dyDescent="0.25">
      <c r="A27267" s="40"/>
      <c r="F27267" s="509"/>
    </row>
    <row r="27268" spans="1:6" x14ac:dyDescent="0.25">
      <c r="A27268" s="40"/>
      <c r="F27268" s="509"/>
    </row>
    <row r="27269" spans="1:6" x14ac:dyDescent="0.25">
      <c r="A27269" s="40"/>
      <c r="F27269" s="509"/>
    </row>
    <row r="27270" spans="1:6" x14ac:dyDescent="0.25">
      <c r="A27270" s="40"/>
      <c r="F27270" s="509"/>
    </row>
    <row r="27271" spans="1:6" x14ac:dyDescent="0.25">
      <c r="A27271" s="40"/>
      <c r="F27271" s="509"/>
    </row>
    <row r="27272" spans="1:6" x14ac:dyDescent="0.25">
      <c r="A27272" s="40"/>
      <c r="F27272" s="509"/>
    </row>
    <row r="27273" spans="1:6" x14ac:dyDescent="0.25">
      <c r="A27273" s="40"/>
      <c r="F27273" s="509"/>
    </row>
    <row r="27274" spans="1:6" x14ac:dyDescent="0.25">
      <c r="A27274" s="40"/>
      <c r="F27274" s="509"/>
    </row>
    <row r="27275" spans="1:6" x14ac:dyDescent="0.25">
      <c r="A27275" s="40"/>
      <c r="F27275" s="509"/>
    </row>
    <row r="27276" spans="1:6" x14ac:dyDescent="0.25">
      <c r="A27276" s="40"/>
      <c r="F27276" s="509"/>
    </row>
    <row r="27277" spans="1:6" x14ac:dyDescent="0.25">
      <c r="A27277" s="40"/>
      <c r="F27277" s="509"/>
    </row>
    <row r="27278" spans="1:6" x14ac:dyDescent="0.25">
      <c r="A27278" s="40"/>
      <c r="F27278" s="509"/>
    </row>
    <row r="27279" spans="1:6" x14ac:dyDescent="0.25">
      <c r="A27279" s="40"/>
      <c r="F27279" s="509"/>
    </row>
    <row r="27280" spans="1:6" x14ac:dyDescent="0.25">
      <c r="A27280" s="40"/>
      <c r="F27280" s="509"/>
    </row>
    <row r="27281" spans="1:6" x14ac:dyDescent="0.25">
      <c r="A27281" s="40"/>
      <c r="F27281" s="509"/>
    </row>
    <row r="27282" spans="1:6" x14ac:dyDescent="0.25">
      <c r="A27282" s="40"/>
      <c r="F27282" s="509"/>
    </row>
    <row r="27283" spans="1:6" x14ac:dyDescent="0.25">
      <c r="A27283" s="40"/>
      <c r="F27283" s="509"/>
    </row>
    <row r="27284" spans="1:6" x14ac:dyDescent="0.25">
      <c r="A27284" s="40"/>
      <c r="F27284" s="509"/>
    </row>
    <row r="27285" spans="1:6" x14ac:dyDescent="0.25">
      <c r="A27285" s="40"/>
      <c r="F27285" s="509"/>
    </row>
    <row r="27286" spans="1:6" x14ac:dyDescent="0.25">
      <c r="A27286" s="40"/>
      <c r="F27286" s="509"/>
    </row>
    <row r="27287" spans="1:6" x14ac:dyDescent="0.25">
      <c r="A27287" s="40"/>
      <c r="F27287" s="509"/>
    </row>
    <row r="27288" spans="1:6" x14ac:dyDescent="0.25">
      <c r="A27288" s="40"/>
      <c r="F27288" s="509"/>
    </row>
    <row r="27289" spans="1:6" x14ac:dyDescent="0.25">
      <c r="A27289" s="40"/>
      <c r="F27289" s="509"/>
    </row>
    <row r="27290" spans="1:6" x14ac:dyDescent="0.25">
      <c r="A27290" s="40"/>
      <c r="F27290" s="509"/>
    </row>
    <row r="27291" spans="1:6" x14ac:dyDescent="0.25">
      <c r="A27291" s="40"/>
      <c r="F27291" s="509"/>
    </row>
    <row r="27292" spans="1:6" x14ac:dyDescent="0.25">
      <c r="A27292" s="40"/>
      <c r="F27292" s="509"/>
    </row>
    <row r="27293" spans="1:6" x14ac:dyDescent="0.25">
      <c r="A27293" s="40"/>
      <c r="F27293" s="509"/>
    </row>
    <row r="27294" spans="1:6" x14ac:dyDescent="0.25">
      <c r="A27294" s="40"/>
      <c r="F27294" s="509"/>
    </row>
    <row r="27295" spans="1:6" x14ac:dyDescent="0.25">
      <c r="A27295" s="40"/>
      <c r="F27295" s="509"/>
    </row>
    <row r="27296" spans="1:6" x14ac:dyDescent="0.25">
      <c r="A27296" s="40"/>
      <c r="F27296" s="509"/>
    </row>
    <row r="27297" spans="1:6" x14ac:dyDescent="0.25">
      <c r="A27297" s="40"/>
      <c r="F27297" s="509"/>
    </row>
    <row r="27298" spans="1:6" x14ac:dyDescent="0.25">
      <c r="A27298" s="40"/>
      <c r="F27298" s="509"/>
    </row>
    <row r="27299" spans="1:6" x14ac:dyDescent="0.25">
      <c r="A27299" s="40"/>
      <c r="F27299" s="509"/>
    </row>
    <row r="27300" spans="1:6" x14ac:dyDescent="0.25">
      <c r="A27300" s="40"/>
      <c r="F27300" s="509"/>
    </row>
    <row r="27301" spans="1:6" x14ac:dyDescent="0.25">
      <c r="A27301" s="40"/>
      <c r="F27301" s="509"/>
    </row>
    <row r="27302" spans="1:6" x14ac:dyDescent="0.25">
      <c r="A27302" s="40"/>
      <c r="F27302" s="509"/>
    </row>
    <row r="27303" spans="1:6" x14ac:dyDescent="0.25">
      <c r="A27303" s="40"/>
      <c r="F27303" s="509"/>
    </row>
    <row r="27304" spans="1:6" x14ac:dyDescent="0.25">
      <c r="A27304" s="40"/>
      <c r="F27304" s="509"/>
    </row>
    <row r="27305" spans="1:6" x14ac:dyDescent="0.25">
      <c r="A27305" s="40"/>
      <c r="F27305" s="509"/>
    </row>
    <row r="27306" spans="1:6" x14ac:dyDescent="0.25">
      <c r="A27306" s="40"/>
      <c r="F27306" s="509"/>
    </row>
    <row r="27307" spans="1:6" x14ac:dyDescent="0.25">
      <c r="A27307" s="40"/>
      <c r="F27307" s="509"/>
    </row>
    <row r="27308" spans="1:6" x14ac:dyDescent="0.25">
      <c r="A27308" s="40"/>
      <c r="F27308" s="509"/>
    </row>
    <row r="27309" spans="1:6" x14ac:dyDescent="0.25">
      <c r="A27309" s="40"/>
      <c r="F27309" s="509"/>
    </row>
    <row r="27310" spans="1:6" x14ac:dyDescent="0.25">
      <c r="A27310" s="40"/>
      <c r="F27310" s="509"/>
    </row>
    <row r="27311" spans="1:6" x14ac:dyDescent="0.25">
      <c r="A27311" s="40"/>
      <c r="F27311" s="509"/>
    </row>
    <row r="27312" spans="1:6" x14ac:dyDescent="0.25">
      <c r="A27312" s="40"/>
      <c r="F27312" s="509"/>
    </row>
    <row r="27313" spans="1:6" x14ac:dyDescent="0.25">
      <c r="A27313" s="40"/>
      <c r="F27313" s="509"/>
    </row>
    <row r="27314" spans="1:6" x14ac:dyDescent="0.25">
      <c r="A27314" s="40"/>
      <c r="F27314" s="509"/>
    </row>
    <row r="27315" spans="1:6" x14ac:dyDescent="0.25">
      <c r="A27315" s="40"/>
      <c r="F27315" s="509"/>
    </row>
    <row r="27316" spans="1:6" x14ac:dyDescent="0.25">
      <c r="A27316" s="40"/>
      <c r="F27316" s="509"/>
    </row>
    <row r="27317" spans="1:6" x14ac:dyDescent="0.25">
      <c r="A27317" s="40"/>
      <c r="F27317" s="509"/>
    </row>
    <row r="27318" spans="1:6" x14ac:dyDescent="0.25">
      <c r="A27318" s="40"/>
      <c r="F27318" s="509"/>
    </row>
    <row r="27319" spans="1:6" x14ac:dyDescent="0.25">
      <c r="A27319" s="40"/>
      <c r="F27319" s="509"/>
    </row>
    <row r="27320" spans="1:6" x14ac:dyDescent="0.25">
      <c r="A27320" s="40"/>
      <c r="F27320" s="509"/>
    </row>
    <row r="27321" spans="1:6" x14ac:dyDescent="0.25">
      <c r="A27321" s="40"/>
      <c r="F27321" s="509"/>
    </row>
    <row r="27322" spans="1:6" x14ac:dyDescent="0.25">
      <c r="A27322" s="40"/>
      <c r="F27322" s="509"/>
    </row>
    <row r="27323" spans="1:6" x14ac:dyDescent="0.25">
      <c r="A27323" s="40"/>
      <c r="F27323" s="509"/>
    </row>
    <row r="27324" spans="1:6" x14ac:dyDescent="0.25">
      <c r="A27324" s="40"/>
      <c r="F27324" s="509"/>
    </row>
    <row r="27325" spans="1:6" x14ac:dyDescent="0.25">
      <c r="A27325" s="40"/>
      <c r="F27325" s="509"/>
    </row>
    <row r="27326" spans="1:6" x14ac:dyDescent="0.25">
      <c r="A27326" s="40"/>
      <c r="F27326" s="509"/>
    </row>
    <row r="27327" spans="1:6" x14ac:dyDescent="0.25">
      <c r="A27327" s="40"/>
      <c r="F27327" s="509"/>
    </row>
    <row r="27328" spans="1:6" x14ac:dyDescent="0.25">
      <c r="A27328" s="40"/>
      <c r="F27328" s="509"/>
    </row>
    <row r="27329" spans="1:6" x14ac:dyDescent="0.25">
      <c r="A27329" s="40"/>
      <c r="F27329" s="509"/>
    </row>
    <row r="27330" spans="1:6" x14ac:dyDescent="0.25">
      <c r="A27330" s="40"/>
      <c r="F27330" s="509"/>
    </row>
    <row r="27331" spans="1:6" x14ac:dyDescent="0.25">
      <c r="A27331" s="40"/>
      <c r="F27331" s="509"/>
    </row>
    <row r="27332" spans="1:6" x14ac:dyDescent="0.25">
      <c r="A27332" s="40"/>
      <c r="F27332" s="509"/>
    </row>
    <row r="27333" spans="1:6" x14ac:dyDescent="0.25">
      <c r="A27333" s="40"/>
      <c r="F27333" s="509"/>
    </row>
    <row r="27334" spans="1:6" x14ac:dyDescent="0.25">
      <c r="A27334" s="40"/>
      <c r="F27334" s="509"/>
    </row>
    <row r="27335" spans="1:6" x14ac:dyDescent="0.25">
      <c r="A27335" s="40"/>
      <c r="F27335" s="509"/>
    </row>
    <row r="27336" spans="1:6" x14ac:dyDescent="0.25">
      <c r="A27336" s="40"/>
      <c r="F27336" s="509"/>
    </row>
    <row r="27337" spans="1:6" x14ac:dyDescent="0.25">
      <c r="A27337" s="40"/>
      <c r="F27337" s="509"/>
    </row>
    <row r="27338" spans="1:6" x14ac:dyDescent="0.25">
      <c r="A27338" s="40"/>
      <c r="F27338" s="509"/>
    </row>
    <row r="27339" spans="1:6" x14ac:dyDescent="0.25">
      <c r="A27339" s="40"/>
      <c r="F27339" s="509"/>
    </row>
    <row r="27340" spans="1:6" x14ac:dyDescent="0.25">
      <c r="A27340" s="40"/>
      <c r="F27340" s="509"/>
    </row>
    <row r="27341" spans="1:6" x14ac:dyDescent="0.25">
      <c r="A27341" s="40"/>
      <c r="F27341" s="509"/>
    </row>
    <row r="27342" spans="1:6" x14ac:dyDescent="0.25">
      <c r="A27342" s="40"/>
      <c r="F27342" s="509"/>
    </row>
    <row r="27343" spans="1:6" x14ac:dyDescent="0.25">
      <c r="A27343" s="40"/>
      <c r="F27343" s="509"/>
    </row>
    <row r="27344" spans="1:6" x14ac:dyDescent="0.25">
      <c r="A27344" s="40"/>
      <c r="F27344" s="509"/>
    </row>
    <row r="27345" spans="1:6" x14ac:dyDescent="0.25">
      <c r="A27345" s="40"/>
      <c r="F27345" s="509"/>
    </row>
    <row r="27346" spans="1:6" x14ac:dyDescent="0.25">
      <c r="A27346" s="40"/>
      <c r="F27346" s="509"/>
    </row>
    <row r="27347" spans="1:6" x14ac:dyDescent="0.25">
      <c r="A27347" s="40"/>
      <c r="F27347" s="509"/>
    </row>
    <row r="27348" spans="1:6" x14ac:dyDescent="0.25">
      <c r="A27348" s="40"/>
      <c r="F27348" s="509"/>
    </row>
    <row r="27349" spans="1:6" x14ac:dyDescent="0.25">
      <c r="A27349" s="40"/>
      <c r="F27349" s="509"/>
    </row>
    <row r="27350" spans="1:6" x14ac:dyDescent="0.25">
      <c r="A27350" s="40"/>
      <c r="F27350" s="509"/>
    </row>
    <row r="27351" spans="1:6" x14ac:dyDescent="0.25">
      <c r="A27351" s="40"/>
      <c r="F27351" s="509"/>
    </row>
    <row r="27352" spans="1:6" x14ac:dyDescent="0.25">
      <c r="A27352" s="40"/>
      <c r="F27352" s="509"/>
    </row>
    <row r="27353" spans="1:6" x14ac:dyDescent="0.25">
      <c r="A27353" s="40"/>
      <c r="F27353" s="509"/>
    </row>
    <row r="27354" spans="1:6" x14ac:dyDescent="0.25">
      <c r="A27354" s="40"/>
      <c r="F27354" s="509"/>
    </row>
    <row r="27355" spans="1:6" x14ac:dyDescent="0.25">
      <c r="A27355" s="40"/>
      <c r="F27355" s="509"/>
    </row>
    <row r="27356" spans="1:6" x14ac:dyDescent="0.25">
      <c r="A27356" s="40"/>
      <c r="F27356" s="509"/>
    </row>
    <row r="27357" spans="1:6" x14ac:dyDescent="0.25">
      <c r="A27357" s="40"/>
      <c r="F27357" s="509"/>
    </row>
    <row r="27358" spans="1:6" x14ac:dyDescent="0.25">
      <c r="A27358" s="40"/>
      <c r="F27358" s="509"/>
    </row>
    <row r="27359" spans="1:6" x14ac:dyDescent="0.25">
      <c r="A27359" s="40"/>
      <c r="F27359" s="509"/>
    </row>
    <row r="27360" spans="1:6" x14ac:dyDescent="0.25">
      <c r="A27360" s="40"/>
      <c r="F27360" s="509"/>
    </row>
    <row r="27361" spans="1:6" x14ac:dyDescent="0.25">
      <c r="A27361" s="40"/>
      <c r="F27361" s="509"/>
    </row>
    <row r="27362" spans="1:6" x14ac:dyDescent="0.25">
      <c r="A27362" s="40"/>
      <c r="F27362" s="509"/>
    </row>
    <row r="27363" spans="1:6" x14ac:dyDescent="0.25">
      <c r="A27363" s="40"/>
      <c r="F27363" s="509"/>
    </row>
    <row r="27364" spans="1:6" x14ac:dyDescent="0.25">
      <c r="A27364" s="40"/>
      <c r="F27364" s="509"/>
    </row>
    <row r="27365" spans="1:6" x14ac:dyDescent="0.25">
      <c r="A27365" s="40"/>
      <c r="F27365" s="509"/>
    </row>
    <row r="27366" spans="1:6" x14ac:dyDescent="0.25">
      <c r="A27366" s="40"/>
      <c r="F27366" s="509"/>
    </row>
    <row r="27367" spans="1:6" x14ac:dyDescent="0.25">
      <c r="A27367" s="40"/>
      <c r="F27367" s="509"/>
    </row>
    <row r="27368" spans="1:6" x14ac:dyDescent="0.25">
      <c r="A27368" s="40"/>
      <c r="F27368" s="509"/>
    </row>
    <row r="27369" spans="1:6" x14ac:dyDescent="0.25">
      <c r="A27369" s="40"/>
      <c r="F27369" s="509"/>
    </row>
    <row r="27370" spans="1:6" x14ac:dyDescent="0.25">
      <c r="A27370" s="40"/>
      <c r="F27370" s="509"/>
    </row>
    <row r="27371" spans="1:6" x14ac:dyDescent="0.25">
      <c r="A27371" s="40"/>
      <c r="F27371" s="509"/>
    </row>
    <row r="27372" spans="1:6" x14ac:dyDescent="0.25">
      <c r="A27372" s="40"/>
      <c r="F27372" s="509"/>
    </row>
    <row r="27373" spans="1:6" x14ac:dyDescent="0.25">
      <c r="A27373" s="40"/>
      <c r="F27373" s="509"/>
    </row>
    <row r="27374" spans="1:6" x14ac:dyDescent="0.25">
      <c r="A27374" s="40"/>
      <c r="F27374" s="509"/>
    </row>
    <row r="27375" spans="1:6" x14ac:dyDescent="0.25">
      <c r="A27375" s="40"/>
      <c r="F27375" s="509"/>
    </row>
    <row r="27376" spans="1:6" x14ac:dyDescent="0.25">
      <c r="A27376" s="40"/>
      <c r="F27376" s="509"/>
    </row>
    <row r="27377" spans="1:6" x14ac:dyDescent="0.25">
      <c r="A27377" s="40"/>
      <c r="F27377" s="509"/>
    </row>
    <row r="27378" spans="1:6" x14ac:dyDescent="0.25">
      <c r="A27378" s="40"/>
      <c r="F27378" s="509"/>
    </row>
    <row r="27379" spans="1:6" x14ac:dyDescent="0.25">
      <c r="A27379" s="40"/>
      <c r="F27379" s="509"/>
    </row>
    <row r="27380" spans="1:6" x14ac:dyDescent="0.25">
      <c r="A27380" s="40"/>
      <c r="F27380" s="509"/>
    </row>
    <row r="27381" spans="1:6" x14ac:dyDescent="0.25">
      <c r="A27381" s="40"/>
      <c r="F27381" s="509"/>
    </row>
    <row r="27382" spans="1:6" x14ac:dyDescent="0.25">
      <c r="A27382" s="40"/>
      <c r="F27382" s="509"/>
    </row>
    <row r="27383" spans="1:6" x14ac:dyDescent="0.25">
      <c r="A27383" s="40"/>
      <c r="F27383" s="509"/>
    </row>
    <row r="27384" spans="1:6" x14ac:dyDescent="0.25">
      <c r="A27384" s="40"/>
      <c r="F27384" s="509"/>
    </row>
    <row r="27385" spans="1:6" x14ac:dyDescent="0.25">
      <c r="A27385" s="40"/>
      <c r="F27385" s="509"/>
    </row>
    <row r="27386" spans="1:6" x14ac:dyDescent="0.25">
      <c r="A27386" s="40"/>
      <c r="F27386" s="509"/>
    </row>
    <row r="27387" spans="1:6" x14ac:dyDescent="0.25">
      <c r="A27387" s="40"/>
      <c r="F27387" s="509"/>
    </row>
    <row r="27388" spans="1:6" x14ac:dyDescent="0.25">
      <c r="A27388" s="40"/>
      <c r="F27388" s="509"/>
    </row>
    <row r="27389" spans="1:6" x14ac:dyDescent="0.25">
      <c r="A27389" s="40"/>
      <c r="F27389" s="509"/>
    </row>
    <row r="27390" spans="1:6" x14ac:dyDescent="0.25">
      <c r="A27390" s="40"/>
      <c r="F27390" s="509"/>
    </row>
    <row r="27391" spans="1:6" x14ac:dyDescent="0.25">
      <c r="A27391" s="40"/>
      <c r="F27391" s="509"/>
    </row>
    <row r="27392" spans="1:6" x14ac:dyDescent="0.25">
      <c r="A27392" s="40"/>
      <c r="F27392" s="509"/>
    </row>
    <row r="27393" spans="1:6" x14ac:dyDescent="0.25">
      <c r="A27393" s="40"/>
      <c r="F27393" s="509"/>
    </row>
    <row r="27394" spans="1:6" x14ac:dyDescent="0.25">
      <c r="A27394" s="40"/>
      <c r="F27394" s="509"/>
    </row>
    <row r="27395" spans="1:6" x14ac:dyDescent="0.25">
      <c r="A27395" s="40"/>
      <c r="F27395" s="509"/>
    </row>
    <row r="27396" spans="1:6" x14ac:dyDescent="0.25">
      <c r="A27396" s="40"/>
      <c r="F27396" s="509"/>
    </row>
    <row r="27397" spans="1:6" x14ac:dyDescent="0.25">
      <c r="A27397" s="40"/>
      <c r="F27397" s="509"/>
    </row>
    <row r="27398" spans="1:6" x14ac:dyDescent="0.25">
      <c r="A27398" s="40"/>
      <c r="F27398" s="509"/>
    </row>
    <row r="27399" spans="1:6" x14ac:dyDescent="0.25">
      <c r="A27399" s="40"/>
      <c r="F27399" s="509"/>
    </row>
    <row r="27400" spans="1:6" x14ac:dyDescent="0.25">
      <c r="A27400" s="40"/>
      <c r="F27400" s="509"/>
    </row>
    <row r="27401" spans="1:6" x14ac:dyDescent="0.25">
      <c r="A27401" s="40"/>
      <c r="F27401" s="509"/>
    </row>
    <row r="27402" spans="1:6" x14ac:dyDescent="0.25">
      <c r="A27402" s="40"/>
      <c r="F27402" s="509"/>
    </row>
    <row r="27403" spans="1:6" x14ac:dyDescent="0.25">
      <c r="A27403" s="40"/>
      <c r="F27403" s="509"/>
    </row>
    <row r="27404" spans="1:6" x14ac:dyDescent="0.25">
      <c r="A27404" s="40"/>
      <c r="F27404" s="509"/>
    </row>
    <row r="27405" spans="1:6" x14ac:dyDescent="0.25">
      <c r="A27405" s="40"/>
      <c r="F27405" s="509"/>
    </row>
    <row r="27406" spans="1:6" x14ac:dyDescent="0.25">
      <c r="A27406" s="40"/>
      <c r="F27406" s="509"/>
    </row>
    <row r="27407" spans="1:6" x14ac:dyDescent="0.25">
      <c r="A27407" s="40"/>
      <c r="F27407" s="509"/>
    </row>
    <row r="27408" spans="1:6" x14ac:dyDescent="0.25">
      <c r="A27408" s="40"/>
      <c r="F27408" s="509"/>
    </row>
    <row r="27409" spans="1:6" x14ac:dyDescent="0.25">
      <c r="A27409" s="40"/>
      <c r="F27409" s="509"/>
    </row>
    <row r="27410" spans="1:6" x14ac:dyDescent="0.25">
      <c r="A27410" s="40"/>
      <c r="F27410" s="509"/>
    </row>
    <row r="27411" spans="1:6" x14ac:dyDescent="0.25">
      <c r="A27411" s="40"/>
      <c r="F27411" s="509"/>
    </row>
    <row r="27412" spans="1:6" x14ac:dyDescent="0.25">
      <c r="A27412" s="40"/>
      <c r="F27412" s="509"/>
    </row>
    <row r="27413" spans="1:6" x14ac:dyDescent="0.25">
      <c r="A27413" s="40"/>
      <c r="F27413" s="509"/>
    </row>
    <row r="27414" spans="1:6" x14ac:dyDescent="0.25">
      <c r="A27414" s="40"/>
      <c r="F27414" s="509"/>
    </row>
    <row r="27415" spans="1:6" x14ac:dyDescent="0.25">
      <c r="A27415" s="40"/>
      <c r="F27415" s="509"/>
    </row>
    <row r="27416" spans="1:6" x14ac:dyDescent="0.25">
      <c r="A27416" s="40"/>
      <c r="F27416" s="509"/>
    </row>
    <row r="27417" spans="1:6" x14ac:dyDescent="0.25">
      <c r="A27417" s="40"/>
      <c r="F27417" s="509"/>
    </row>
    <row r="27418" spans="1:6" x14ac:dyDescent="0.25">
      <c r="A27418" s="40"/>
      <c r="F27418" s="509"/>
    </row>
    <row r="27419" spans="1:6" x14ac:dyDescent="0.25">
      <c r="A27419" s="40"/>
      <c r="F27419" s="509"/>
    </row>
    <row r="27420" spans="1:6" x14ac:dyDescent="0.25">
      <c r="A27420" s="40"/>
      <c r="F27420" s="509"/>
    </row>
    <row r="27421" spans="1:6" x14ac:dyDescent="0.25">
      <c r="A27421" s="40"/>
      <c r="F27421" s="509"/>
    </row>
    <row r="27422" spans="1:6" x14ac:dyDescent="0.25">
      <c r="A27422" s="40"/>
      <c r="F27422" s="509"/>
    </row>
    <row r="27423" spans="1:6" x14ac:dyDescent="0.25">
      <c r="A27423" s="40"/>
      <c r="F27423" s="509"/>
    </row>
    <row r="27424" spans="1:6" x14ac:dyDescent="0.25">
      <c r="A27424" s="40"/>
      <c r="F27424" s="509"/>
    </row>
    <row r="27425" spans="1:6" x14ac:dyDescent="0.25">
      <c r="A27425" s="40"/>
      <c r="F27425" s="509"/>
    </row>
    <row r="27426" spans="1:6" x14ac:dyDescent="0.25">
      <c r="A27426" s="40"/>
      <c r="F27426" s="509"/>
    </row>
    <row r="27427" spans="1:6" x14ac:dyDescent="0.25">
      <c r="A27427" s="40"/>
      <c r="F27427" s="509"/>
    </row>
    <row r="27428" spans="1:6" x14ac:dyDescent="0.25">
      <c r="A27428" s="40"/>
      <c r="F27428" s="509"/>
    </row>
    <row r="27429" spans="1:6" x14ac:dyDescent="0.25">
      <c r="A27429" s="40"/>
      <c r="F27429" s="509"/>
    </row>
    <row r="27430" spans="1:6" x14ac:dyDescent="0.25">
      <c r="A27430" s="40"/>
      <c r="F27430" s="509"/>
    </row>
    <row r="27431" spans="1:6" x14ac:dyDescent="0.25">
      <c r="A27431" s="40"/>
      <c r="F27431" s="509"/>
    </row>
    <row r="27432" spans="1:6" x14ac:dyDescent="0.25">
      <c r="A27432" s="40"/>
      <c r="F27432" s="509"/>
    </row>
    <row r="27433" spans="1:6" x14ac:dyDescent="0.25">
      <c r="A27433" s="40"/>
      <c r="F27433" s="509"/>
    </row>
    <row r="27434" spans="1:6" x14ac:dyDescent="0.25">
      <c r="A27434" s="40"/>
      <c r="F27434" s="509"/>
    </row>
    <row r="27435" spans="1:6" x14ac:dyDescent="0.25">
      <c r="A27435" s="40"/>
      <c r="F27435" s="509"/>
    </row>
    <row r="27436" spans="1:6" x14ac:dyDescent="0.25">
      <c r="A27436" s="40"/>
      <c r="F27436" s="509"/>
    </row>
    <row r="27437" spans="1:6" x14ac:dyDescent="0.25">
      <c r="A27437" s="40"/>
      <c r="F27437" s="509"/>
    </row>
    <row r="27438" spans="1:6" x14ac:dyDescent="0.25">
      <c r="A27438" s="40"/>
      <c r="F27438" s="509"/>
    </row>
    <row r="27439" spans="1:6" x14ac:dyDescent="0.25">
      <c r="A27439" s="40"/>
      <c r="F27439" s="509"/>
    </row>
    <row r="27440" spans="1:6" x14ac:dyDescent="0.25">
      <c r="A27440" s="40"/>
      <c r="F27440" s="509"/>
    </row>
    <row r="27441" spans="1:6" x14ac:dyDescent="0.25">
      <c r="A27441" s="40"/>
      <c r="F27441" s="509"/>
    </row>
    <row r="27442" spans="1:6" x14ac:dyDescent="0.25">
      <c r="A27442" s="40"/>
      <c r="F27442" s="509"/>
    </row>
    <row r="27443" spans="1:6" x14ac:dyDescent="0.25">
      <c r="A27443" s="40"/>
      <c r="F27443" s="509"/>
    </row>
    <row r="27444" spans="1:6" x14ac:dyDescent="0.25">
      <c r="A27444" s="40"/>
      <c r="F27444" s="509"/>
    </row>
    <row r="27445" spans="1:6" x14ac:dyDescent="0.25">
      <c r="A27445" s="40"/>
      <c r="F27445" s="509"/>
    </row>
    <row r="27446" spans="1:6" x14ac:dyDescent="0.25">
      <c r="A27446" s="40"/>
      <c r="F27446" s="509"/>
    </row>
    <row r="27447" spans="1:6" x14ac:dyDescent="0.25">
      <c r="A27447" s="40"/>
      <c r="F27447" s="509"/>
    </row>
    <row r="27448" spans="1:6" x14ac:dyDescent="0.25">
      <c r="A27448" s="40"/>
      <c r="F27448" s="509"/>
    </row>
    <row r="27449" spans="1:6" x14ac:dyDescent="0.25">
      <c r="A27449" s="40"/>
      <c r="F27449" s="509"/>
    </row>
    <row r="27450" spans="1:6" x14ac:dyDescent="0.25">
      <c r="A27450" s="40"/>
      <c r="F27450" s="509"/>
    </row>
    <row r="27451" spans="1:6" x14ac:dyDescent="0.25">
      <c r="A27451" s="40"/>
      <c r="F27451" s="509"/>
    </row>
    <row r="27452" spans="1:6" x14ac:dyDescent="0.25">
      <c r="A27452" s="40"/>
      <c r="F27452" s="509"/>
    </row>
    <row r="27453" spans="1:6" x14ac:dyDescent="0.25">
      <c r="A27453" s="40"/>
      <c r="F27453" s="509"/>
    </row>
    <row r="27454" spans="1:6" x14ac:dyDescent="0.25">
      <c r="A27454" s="40"/>
      <c r="F27454" s="509"/>
    </row>
    <row r="27455" spans="1:6" x14ac:dyDescent="0.25">
      <c r="A27455" s="40"/>
      <c r="F27455" s="509"/>
    </row>
    <row r="27456" spans="1:6" x14ac:dyDescent="0.25">
      <c r="A27456" s="40"/>
      <c r="F27456" s="509"/>
    </row>
    <row r="27457" spans="1:6" x14ac:dyDescent="0.25">
      <c r="A27457" s="40"/>
      <c r="F27457" s="509"/>
    </row>
    <row r="27458" spans="1:6" x14ac:dyDescent="0.25">
      <c r="A27458" s="40"/>
      <c r="F27458" s="509"/>
    </row>
    <row r="27459" spans="1:6" x14ac:dyDescent="0.25">
      <c r="A27459" s="40"/>
      <c r="F27459" s="509"/>
    </row>
    <row r="27460" spans="1:6" x14ac:dyDescent="0.25">
      <c r="A27460" s="40"/>
      <c r="F27460" s="509"/>
    </row>
    <row r="27461" spans="1:6" x14ac:dyDescent="0.25">
      <c r="A27461" s="40"/>
      <c r="F27461" s="509"/>
    </row>
    <row r="27462" spans="1:6" x14ac:dyDescent="0.25">
      <c r="A27462" s="40"/>
      <c r="F27462" s="509"/>
    </row>
    <row r="27463" spans="1:6" x14ac:dyDescent="0.25">
      <c r="A27463" s="40"/>
      <c r="F27463" s="509"/>
    </row>
    <row r="27464" spans="1:6" x14ac:dyDescent="0.25">
      <c r="A27464" s="40"/>
      <c r="F27464" s="509"/>
    </row>
    <row r="27465" spans="1:6" x14ac:dyDescent="0.25">
      <c r="A27465" s="40"/>
      <c r="F27465" s="509"/>
    </row>
    <row r="27466" spans="1:6" x14ac:dyDescent="0.25">
      <c r="A27466" s="40"/>
      <c r="F27466" s="509"/>
    </row>
    <row r="27467" spans="1:6" x14ac:dyDescent="0.25">
      <c r="A27467" s="40"/>
      <c r="F27467" s="509"/>
    </row>
    <row r="27468" spans="1:6" x14ac:dyDescent="0.25">
      <c r="A27468" s="40"/>
      <c r="F27468" s="509"/>
    </row>
    <row r="27469" spans="1:6" x14ac:dyDescent="0.25">
      <c r="A27469" s="40"/>
      <c r="F27469" s="509"/>
    </row>
    <row r="27470" spans="1:6" x14ac:dyDescent="0.25">
      <c r="A27470" s="40"/>
      <c r="F27470" s="509"/>
    </row>
    <row r="27471" spans="1:6" x14ac:dyDescent="0.25">
      <c r="A27471" s="40"/>
      <c r="F27471" s="509"/>
    </row>
    <row r="27472" spans="1:6" x14ac:dyDescent="0.25">
      <c r="A27472" s="40"/>
      <c r="F27472" s="509"/>
    </row>
    <row r="27473" spans="1:6" x14ac:dyDescent="0.25">
      <c r="A27473" s="40"/>
      <c r="F27473" s="509"/>
    </row>
    <row r="27474" spans="1:6" x14ac:dyDescent="0.25">
      <c r="A27474" s="40"/>
      <c r="F27474" s="509"/>
    </row>
    <row r="27475" spans="1:6" x14ac:dyDescent="0.25">
      <c r="A27475" s="40"/>
      <c r="F27475" s="509"/>
    </row>
    <row r="27476" spans="1:6" x14ac:dyDescent="0.25">
      <c r="A27476" s="40"/>
      <c r="F27476" s="509"/>
    </row>
    <row r="27477" spans="1:6" x14ac:dyDescent="0.25">
      <c r="A27477" s="40"/>
      <c r="F27477" s="509"/>
    </row>
    <row r="27478" spans="1:6" x14ac:dyDescent="0.25">
      <c r="A27478" s="40"/>
      <c r="F27478" s="509"/>
    </row>
    <row r="27479" spans="1:6" x14ac:dyDescent="0.25">
      <c r="A27479" s="40"/>
      <c r="F27479" s="509"/>
    </row>
    <row r="27480" spans="1:6" x14ac:dyDescent="0.25">
      <c r="A27480" s="40"/>
      <c r="F27480" s="509"/>
    </row>
    <row r="27481" spans="1:6" x14ac:dyDescent="0.25">
      <c r="A27481" s="40"/>
      <c r="F27481" s="509"/>
    </row>
    <row r="27482" spans="1:6" x14ac:dyDescent="0.25">
      <c r="A27482" s="40"/>
      <c r="F27482" s="509"/>
    </row>
    <row r="27483" spans="1:6" x14ac:dyDescent="0.25">
      <c r="A27483" s="40"/>
      <c r="F27483" s="509"/>
    </row>
    <row r="27484" spans="1:6" x14ac:dyDescent="0.25">
      <c r="A27484" s="40"/>
      <c r="F27484" s="509"/>
    </row>
    <row r="27485" spans="1:6" x14ac:dyDescent="0.25">
      <c r="A27485" s="40"/>
      <c r="F27485" s="509"/>
    </row>
    <row r="27486" spans="1:6" x14ac:dyDescent="0.25">
      <c r="A27486" s="40"/>
      <c r="F27486" s="509"/>
    </row>
    <row r="27487" spans="1:6" x14ac:dyDescent="0.25">
      <c r="A27487" s="40"/>
      <c r="F27487" s="509"/>
    </row>
    <row r="27488" spans="1:6" x14ac:dyDescent="0.25">
      <c r="A27488" s="40"/>
      <c r="F27488" s="509"/>
    </row>
    <row r="27489" spans="1:6" x14ac:dyDescent="0.25">
      <c r="A27489" s="40"/>
      <c r="F27489" s="509"/>
    </row>
    <row r="27490" spans="1:6" x14ac:dyDescent="0.25">
      <c r="A27490" s="40"/>
      <c r="F27490" s="509"/>
    </row>
    <row r="27491" spans="1:6" x14ac:dyDescent="0.25">
      <c r="A27491" s="40"/>
      <c r="F27491" s="509"/>
    </row>
    <row r="27492" spans="1:6" x14ac:dyDescent="0.25">
      <c r="A27492" s="40"/>
      <c r="F27492" s="509"/>
    </row>
    <row r="27493" spans="1:6" x14ac:dyDescent="0.25">
      <c r="A27493" s="40"/>
      <c r="F27493" s="509"/>
    </row>
    <row r="27494" spans="1:6" x14ac:dyDescent="0.25">
      <c r="A27494" s="40"/>
      <c r="F27494" s="509"/>
    </row>
    <row r="27495" spans="1:6" x14ac:dyDescent="0.25">
      <c r="A27495" s="40"/>
      <c r="F27495" s="509"/>
    </row>
    <row r="27496" spans="1:6" x14ac:dyDescent="0.25">
      <c r="A27496" s="40"/>
      <c r="F27496" s="509"/>
    </row>
    <row r="27497" spans="1:6" x14ac:dyDescent="0.25">
      <c r="A27497" s="40"/>
      <c r="F27497" s="509"/>
    </row>
    <row r="27498" spans="1:6" x14ac:dyDescent="0.25">
      <c r="A27498" s="40"/>
      <c r="F27498" s="509"/>
    </row>
    <row r="27499" spans="1:6" x14ac:dyDescent="0.25">
      <c r="A27499" s="40"/>
      <c r="F27499" s="509"/>
    </row>
    <row r="27500" spans="1:6" x14ac:dyDescent="0.25">
      <c r="A27500" s="40"/>
      <c r="F27500" s="509"/>
    </row>
    <row r="27501" spans="1:6" x14ac:dyDescent="0.25">
      <c r="A27501" s="40"/>
      <c r="F27501" s="509"/>
    </row>
    <row r="27502" spans="1:6" x14ac:dyDescent="0.25">
      <c r="A27502" s="40"/>
      <c r="F27502" s="509"/>
    </row>
    <row r="27503" spans="1:6" x14ac:dyDescent="0.25">
      <c r="A27503" s="40"/>
      <c r="F27503" s="509"/>
    </row>
    <row r="27504" spans="1:6" x14ac:dyDescent="0.25">
      <c r="A27504" s="40"/>
      <c r="F27504" s="509"/>
    </row>
    <row r="27505" spans="1:6" x14ac:dyDescent="0.25">
      <c r="A27505" s="40"/>
      <c r="F27505" s="509"/>
    </row>
    <row r="27506" spans="1:6" x14ac:dyDescent="0.25">
      <c r="A27506" s="40"/>
      <c r="F27506" s="509"/>
    </row>
    <row r="27507" spans="1:6" x14ac:dyDescent="0.25">
      <c r="A27507" s="40"/>
      <c r="F27507" s="509"/>
    </row>
    <row r="27508" spans="1:6" x14ac:dyDescent="0.25">
      <c r="A27508" s="40"/>
      <c r="F27508" s="509"/>
    </row>
    <row r="27509" spans="1:6" x14ac:dyDescent="0.25">
      <c r="A27509" s="40"/>
      <c r="F27509" s="509"/>
    </row>
    <row r="27510" spans="1:6" x14ac:dyDescent="0.25">
      <c r="A27510" s="40"/>
      <c r="F27510" s="509"/>
    </row>
    <row r="27511" spans="1:6" x14ac:dyDescent="0.25">
      <c r="A27511" s="40"/>
      <c r="F27511" s="509"/>
    </row>
    <row r="27512" spans="1:6" x14ac:dyDescent="0.25">
      <c r="A27512" s="40"/>
      <c r="F27512" s="509"/>
    </row>
    <row r="27513" spans="1:6" x14ac:dyDescent="0.25">
      <c r="A27513" s="40"/>
      <c r="F27513" s="509"/>
    </row>
    <row r="27514" spans="1:6" x14ac:dyDescent="0.25">
      <c r="A27514" s="40"/>
      <c r="F27514" s="509"/>
    </row>
    <row r="27515" spans="1:6" x14ac:dyDescent="0.25">
      <c r="A27515" s="40"/>
      <c r="F27515" s="509"/>
    </row>
    <row r="27516" spans="1:6" x14ac:dyDescent="0.25">
      <c r="A27516" s="40"/>
      <c r="F27516" s="509"/>
    </row>
    <row r="27517" spans="1:6" x14ac:dyDescent="0.25">
      <c r="A27517" s="40"/>
      <c r="F27517" s="509"/>
    </row>
    <row r="27518" spans="1:6" x14ac:dyDescent="0.25">
      <c r="A27518" s="40"/>
      <c r="F27518" s="509"/>
    </row>
    <row r="27519" spans="1:6" x14ac:dyDescent="0.25">
      <c r="A27519" s="40"/>
      <c r="F27519" s="509"/>
    </row>
    <row r="27520" spans="1:6" x14ac:dyDescent="0.25">
      <c r="A27520" s="40"/>
      <c r="F27520" s="509"/>
    </row>
    <row r="27521" spans="1:6" x14ac:dyDescent="0.25">
      <c r="A27521" s="40"/>
      <c r="F27521" s="509"/>
    </row>
    <row r="27522" spans="1:6" x14ac:dyDescent="0.25">
      <c r="A27522" s="40"/>
      <c r="F27522" s="509"/>
    </row>
    <row r="27523" spans="1:6" x14ac:dyDescent="0.25">
      <c r="A27523" s="40"/>
      <c r="F27523" s="509"/>
    </row>
    <row r="27524" spans="1:6" x14ac:dyDescent="0.25">
      <c r="A27524" s="40"/>
      <c r="F27524" s="509"/>
    </row>
    <row r="27525" spans="1:6" x14ac:dyDescent="0.25">
      <c r="A27525" s="40"/>
      <c r="F27525" s="509"/>
    </row>
    <row r="27526" spans="1:6" x14ac:dyDescent="0.25">
      <c r="A27526" s="40"/>
      <c r="F27526" s="509"/>
    </row>
    <row r="27527" spans="1:6" x14ac:dyDescent="0.25">
      <c r="A27527" s="40"/>
      <c r="F27527" s="509"/>
    </row>
    <row r="27528" spans="1:6" x14ac:dyDescent="0.25">
      <c r="A27528" s="40"/>
      <c r="F27528" s="509"/>
    </row>
    <row r="27529" spans="1:6" x14ac:dyDescent="0.25">
      <c r="A27529" s="40"/>
      <c r="F27529" s="509"/>
    </row>
    <row r="27530" spans="1:6" x14ac:dyDescent="0.25">
      <c r="A27530" s="40"/>
      <c r="F27530" s="509"/>
    </row>
    <row r="27531" spans="1:6" x14ac:dyDescent="0.25">
      <c r="A27531" s="40"/>
      <c r="F27531" s="509"/>
    </row>
    <row r="27532" spans="1:6" x14ac:dyDescent="0.25">
      <c r="A27532" s="40"/>
      <c r="F27532" s="509"/>
    </row>
    <row r="27533" spans="1:6" x14ac:dyDescent="0.25">
      <c r="A27533" s="40"/>
      <c r="F27533" s="509"/>
    </row>
    <row r="27534" spans="1:6" x14ac:dyDescent="0.25">
      <c r="A27534" s="40"/>
      <c r="F27534" s="509"/>
    </row>
    <row r="27535" spans="1:6" x14ac:dyDescent="0.25">
      <c r="A27535" s="40"/>
      <c r="F27535" s="509"/>
    </row>
    <row r="27536" spans="1:6" x14ac:dyDescent="0.25">
      <c r="A27536" s="40"/>
      <c r="F27536" s="509"/>
    </row>
    <row r="27537" spans="1:6" x14ac:dyDescent="0.25">
      <c r="A27537" s="40"/>
      <c r="F27537" s="509"/>
    </row>
    <row r="27538" spans="1:6" x14ac:dyDescent="0.25">
      <c r="A27538" s="40"/>
      <c r="F27538" s="509"/>
    </row>
    <row r="27539" spans="1:6" x14ac:dyDescent="0.25">
      <c r="A27539" s="40"/>
      <c r="F27539" s="509"/>
    </row>
    <row r="27540" spans="1:6" x14ac:dyDescent="0.25">
      <c r="A27540" s="40"/>
      <c r="F27540" s="509"/>
    </row>
    <row r="27541" spans="1:6" x14ac:dyDescent="0.25">
      <c r="A27541" s="40"/>
      <c r="F27541" s="509"/>
    </row>
    <row r="27542" spans="1:6" x14ac:dyDescent="0.25">
      <c r="A27542" s="40"/>
      <c r="F27542" s="509"/>
    </row>
    <row r="27543" spans="1:6" x14ac:dyDescent="0.25">
      <c r="A27543" s="40"/>
      <c r="F27543" s="509"/>
    </row>
    <row r="27544" spans="1:6" x14ac:dyDescent="0.25">
      <c r="A27544" s="40"/>
      <c r="F27544" s="509"/>
    </row>
    <row r="27545" spans="1:6" x14ac:dyDescent="0.25">
      <c r="A27545" s="40"/>
      <c r="F27545" s="509"/>
    </row>
    <row r="27546" spans="1:6" x14ac:dyDescent="0.25">
      <c r="A27546" s="40"/>
      <c r="F27546" s="509"/>
    </row>
    <row r="27547" spans="1:6" x14ac:dyDescent="0.25">
      <c r="A27547" s="40"/>
      <c r="F27547" s="509"/>
    </row>
    <row r="27548" spans="1:6" x14ac:dyDescent="0.25">
      <c r="A27548" s="40"/>
      <c r="F27548" s="509"/>
    </row>
    <row r="27549" spans="1:6" x14ac:dyDescent="0.25">
      <c r="A27549" s="40"/>
      <c r="F27549" s="509"/>
    </row>
    <row r="27550" spans="1:6" x14ac:dyDescent="0.25">
      <c r="A27550" s="40"/>
      <c r="F27550" s="509"/>
    </row>
    <row r="27551" spans="1:6" x14ac:dyDescent="0.25">
      <c r="A27551" s="40"/>
      <c r="F27551" s="509"/>
    </row>
    <row r="27552" spans="1:6" x14ac:dyDescent="0.25">
      <c r="A27552" s="40"/>
      <c r="F27552" s="509"/>
    </row>
    <row r="27553" spans="1:6" x14ac:dyDescent="0.25">
      <c r="A27553" s="40"/>
      <c r="F27553" s="509"/>
    </row>
    <row r="27554" spans="1:6" x14ac:dyDescent="0.25">
      <c r="A27554" s="40"/>
      <c r="F27554" s="509"/>
    </row>
    <row r="27555" spans="1:6" x14ac:dyDescent="0.25">
      <c r="A27555" s="40"/>
      <c r="F27555" s="509"/>
    </row>
    <row r="27556" spans="1:6" x14ac:dyDescent="0.25">
      <c r="A27556" s="40"/>
      <c r="F27556" s="509"/>
    </row>
    <row r="27557" spans="1:6" x14ac:dyDescent="0.25">
      <c r="A27557" s="40"/>
      <c r="F27557" s="509"/>
    </row>
    <row r="27558" spans="1:6" x14ac:dyDescent="0.25">
      <c r="A27558" s="40"/>
      <c r="F27558" s="509"/>
    </row>
    <row r="27559" spans="1:6" x14ac:dyDescent="0.25">
      <c r="A27559" s="40"/>
      <c r="F27559" s="509"/>
    </row>
    <row r="27560" spans="1:6" x14ac:dyDescent="0.25">
      <c r="A27560" s="40"/>
      <c r="F27560" s="509"/>
    </row>
    <row r="27561" spans="1:6" x14ac:dyDescent="0.25">
      <c r="A27561" s="40"/>
      <c r="F27561" s="509"/>
    </row>
    <row r="27562" spans="1:6" x14ac:dyDescent="0.25">
      <c r="A27562" s="40"/>
      <c r="F27562" s="509"/>
    </row>
    <row r="27563" spans="1:6" x14ac:dyDescent="0.25">
      <c r="A27563" s="40"/>
      <c r="F27563" s="509"/>
    </row>
    <row r="27564" spans="1:6" x14ac:dyDescent="0.25">
      <c r="A27564" s="40"/>
      <c r="F27564" s="509"/>
    </row>
    <row r="27565" spans="1:6" x14ac:dyDescent="0.25">
      <c r="A27565" s="40"/>
      <c r="F27565" s="509"/>
    </row>
    <row r="27566" spans="1:6" x14ac:dyDescent="0.25">
      <c r="A27566" s="40"/>
      <c r="F27566" s="509"/>
    </row>
    <row r="27567" spans="1:6" x14ac:dyDescent="0.25">
      <c r="A27567" s="40"/>
      <c r="F27567" s="509"/>
    </row>
    <row r="27568" spans="1:6" x14ac:dyDescent="0.25">
      <c r="A27568" s="40"/>
      <c r="F27568" s="509"/>
    </row>
    <row r="27569" spans="1:6" x14ac:dyDescent="0.25">
      <c r="A27569" s="40"/>
      <c r="F27569" s="509"/>
    </row>
    <row r="27570" spans="1:6" x14ac:dyDescent="0.25">
      <c r="A27570" s="40"/>
      <c r="F27570" s="509"/>
    </row>
    <row r="27571" spans="1:6" x14ac:dyDescent="0.25">
      <c r="A27571" s="40"/>
      <c r="F27571" s="509"/>
    </row>
    <row r="27572" spans="1:6" x14ac:dyDescent="0.25">
      <c r="A27572" s="40"/>
      <c r="F27572" s="509"/>
    </row>
    <row r="27573" spans="1:6" x14ac:dyDescent="0.25">
      <c r="A27573" s="40"/>
      <c r="F27573" s="509"/>
    </row>
    <row r="27574" spans="1:6" x14ac:dyDescent="0.25">
      <c r="A27574" s="40"/>
      <c r="F27574" s="509"/>
    </row>
    <row r="27575" spans="1:6" x14ac:dyDescent="0.25">
      <c r="A27575" s="40"/>
      <c r="F27575" s="509"/>
    </row>
    <row r="27576" spans="1:6" x14ac:dyDescent="0.25">
      <c r="A27576" s="40"/>
      <c r="F27576" s="509"/>
    </row>
    <row r="27577" spans="1:6" x14ac:dyDescent="0.25">
      <c r="A27577" s="40"/>
      <c r="F27577" s="509"/>
    </row>
    <row r="27578" spans="1:6" x14ac:dyDescent="0.25">
      <c r="A27578" s="40"/>
      <c r="F27578" s="509"/>
    </row>
    <row r="27579" spans="1:6" x14ac:dyDescent="0.25">
      <c r="A27579" s="40"/>
      <c r="F27579" s="509"/>
    </row>
    <row r="27580" spans="1:6" x14ac:dyDescent="0.25">
      <c r="A27580" s="40"/>
      <c r="F27580" s="509"/>
    </row>
    <row r="27581" spans="1:6" x14ac:dyDescent="0.25">
      <c r="A27581" s="40"/>
      <c r="F27581" s="509"/>
    </row>
    <row r="27582" spans="1:6" x14ac:dyDescent="0.25">
      <c r="A27582" s="40"/>
      <c r="F27582" s="509"/>
    </row>
    <row r="27583" spans="1:6" x14ac:dyDescent="0.25">
      <c r="A27583" s="40"/>
      <c r="F27583" s="509"/>
    </row>
    <row r="27584" spans="1:6" x14ac:dyDescent="0.25">
      <c r="A27584" s="40"/>
      <c r="F27584" s="509"/>
    </row>
    <row r="27585" spans="1:6" x14ac:dyDescent="0.25">
      <c r="A27585" s="40"/>
      <c r="F27585" s="509"/>
    </row>
    <row r="27586" spans="1:6" x14ac:dyDescent="0.25">
      <c r="A27586" s="40"/>
      <c r="F27586" s="509"/>
    </row>
    <row r="27587" spans="1:6" x14ac:dyDescent="0.25">
      <c r="A27587" s="40"/>
      <c r="F27587" s="509"/>
    </row>
    <row r="27588" spans="1:6" x14ac:dyDescent="0.25">
      <c r="A27588" s="40"/>
      <c r="F27588" s="509"/>
    </row>
    <row r="27589" spans="1:6" x14ac:dyDescent="0.25">
      <c r="A27589" s="40"/>
      <c r="F27589" s="509"/>
    </row>
    <row r="27590" spans="1:6" x14ac:dyDescent="0.25">
      <c r="A27590" s="40"/>
      <c r="F27590" s="509"/>
    </row>
    <row r="27591" spans="1:6" x14ac:dyDescent="0.25">
      <c r="A27591" s="40"/>
      <c r="F27591" s="509"/>
    </row>
    <row r="27592" spans="1:6" x14ac:dyDescent="0.25">
      <c r="A27592" s="40"/>
      <c r="F27592" s="509"/>
    </row>
    <row r="27593" spans="1:6" x14ac:dyDescent="0.25">
      <c r="A27593" s="40"/>
      <c r="F27593" s="509"/>
    </row>
    <row r="27594" spans="1:6" x14ac:dyDescent="0.25">
      <c r="A27594" s="40"/>
      <c r="F27594" s="509"/>
    </row>
    <row r="27595" spans="1:6" x14ac:dyDescent="0.25">
      <c r="A27595" s="40"/>
      <c r="F27595" s="509"/>
    </row>
    <row r="27596" spans="1:6" x14ac:dyDescent="0.25">
      <c r="A27596" s="40"/>
      <c r="F27596" s="509"/>
    </row>
    <row r="27597" spans="1:6" x14ac:dyDescent="0.25">
      <c r="A27597" s="40"/>
      <c r="F27597" s="509"/>
    </row>
    <row r="27598" spans="1:6" x14ac:dyDescent="0.25">
      <c r="A27598" s="40"/>
      <c r="F27598" s="509"/>
    </row>
    <row r="27599" spans="1:6" x14ac:dyDescent="0.25">
      <c r="A27599" s="40"/>
      <c r="F27599" s="509"/>
    </row>
    <row r="27600" spans="1:6" x14ac:dyDescent="0.25">
      <c r="A27600" s="40"/>
      <c r="F27600" s="509"/>
    </row>
    <row r="27601" spans="1:6" x14ac:dyDescent="0.25">
      <c r="A27601" s="40"/>
      <c r="F27601" s="509"/>
    </row>
    <row r="27602" spans="1:6" x14ac:dyDescent="0.25">
      <c r="A27602" s="40"/>
      <c r="F27602" s="509"/>
    </row>
    <row r="27603" spans="1:6" x14ac:dyDescent="0.25">
      <c r="A27603" s="40"/>
      <c r="F27603" s="509"/>
    </row>
    <row r="27604" spans="1:6" x14ac:dyDescent="0.25">
      <c r="A27604" s="40"/>
      <c r="F27604" s="509"/>
    </row>
    <row r="27605" spans="1:6" x14ac:dyDescent="0.25">
      <c r="A27605" s="40"/>
      <c r="F27605" s="509"/>
    </row>
    <row r="27606" spans="1:6" x14ac:dyDescent="0.25">
      <c r="A27606" s="40"/>
      <c r="F27606" s="509"/>
    </row>
    <row r="27607" spans="1:6" x14ac:dyDescent="0.25">
      <c r="A27607" s="40"/>
      <c r="F27607" s="509"/>
    </row>
    <row r="27608" spans="1:6" x14ac:dyDescent="0.25">
      <c r="A27608" s="40"/>
      <c r="F27608" s="509"/>
    </row>
    <row r="27609" spans="1:6" x14ac:dyDescent="0.25">
      <c r="A27609" s="40"/>
      <c r="F27609" s="509"/>
    </row>
    <row r="27610" spans="1:6" x14ac:dyDescent="0.25">
      <c r="A27610" s="40"/>
      <c r="F27610" s="509"/>
    </row>
    <row r="27611" spans="1:6" x14ac:dyDescent="0.25">
      <c r="A27611" s="40"/>
      <c r="F27611" s="509"/>
    </row>
    <row r="27612" spans="1:6" x14ac:dyDescent="0.25">
      <c r="A27612" s="40"/>
      <c r="F27612" s="509"/>
    </row>
    <row r="27613" spans="1:6" x14ac:dyDescent="0.25">
      <c r="A27613" s="40"/>
      <c r="F27613" s="509"/>
    </row>
    <row r="27614" spans="1:6" x14ac:dyDescent="0.25">
      <c r="A27614" s="40"/>
      <c r="F27614" s="509"/>
    </row>
    <row r="27615" spans="1:6" x14ac:dyDescent="0.25">
      <c r="A27615" s="40"/>
      <c r="F27615" s="509"/>
    </row>
    <row r="27616" spans="1:6" x14ac:dyDescent="0.25">
      <c r="A27616" s="40"/>
      <c r="F27616" s="509"/>
    </row>
    <row r="27617" spans="1:6" x14ac:dyDescent="0.25">
      <c r="A27617" s="40"/>
      <c r="F27617" s="509"/>
    </row>
    <row r="27618" spans="1:6" x14ac:dyDescent="0.25">
      <c r="A27618" s="40"/>
      <c r="F27618" s="509"/>
    </row>
    <row r="27619" spans="1:6" x14ac:dyDescent="0.25">
      <c r="A27619" s="40"/>
      <c r="F27619" s="509"/>
    </row>
    <row r="27620" spans="1:6" x14ac:dyDescent="0.25">
      <c r="A27620" s="40"/>
      <c r="F27620" s="509"/>
    </row>
    <row r="27621" spans="1:6" x14ac:dyDescent="0.25">
      <c r="A27621" s="40"/>
      <c r="F27621" s="509"/>
    </row>
    <row r="27622" spans="1:6" x14ac:dyDescent="0.25">
      <c r="A27622" s="40"/>
      <c r="F27622" s="509"/>
    </row>
    <row r="27623" spans="1:6" x14ac:dyDescent="0.25">
      <c r="A27623" s="40"/>
      <c r="F27623" s="509"/>
    </row>
    <row r="27624" spans="1:6" x14ac:dyDescent="0.25">
      <c r="A27624" s="40"/>
      <c r="F27624" s="509"/>
    </row>
    <row r="27625" spans="1:6" x14ac:dyDescent="0.25">
      <c r="A27625" s="40"/>
      <c r="F27625" s="509"/>
    </row>
    <row r="27626" spans="1:6" x14ac:dyDescent="0.25">
      <c r="A27626" s="40"/>
      <c r="F27626" s="509"/>
    </row>
    <row r="27627" spans="1:6" x14ac:dyDescent="0.25">
      <c r="A27627" s="40"/>
      <c r="F27627" s="509"/>
    </row>
    <row r="27628" spans="1:6" x14ac:dyDescent="0.25">
      <c r="A27628" s="40"/>
      <c r="F27628" s="509"/>
    </row>
    <row r="27629" spans="1:6" x14ac:dyDescent="0.25">
      <c r="A27629" s="40"/>
      <c r="F27629" s="509"/>
    </row>
    <row r="27630" spans="1:6" x14ac:dyDescent="0.25">
      <c r="A27630" s="40"/>
      <c r="F27630" s="509"/>
    </row>
    <row r="27631" spans="1:6" x14ac:dyDescent="0.25">
      <c r="A27631" s="40"/>
      <c r="F27631" s="509"/>
    </row>
    <row r="27632" spans="1:6" x14ac:dyDescent="0.25">
      <c r="A27632" s="40"/>
      <c r="F27632" s="509"/>
    </row>
    <row r="27633" spans="1:6" x14ac:dyDescent="0.25">
      <c r="A27633" s="40"/>
      <c r="F27633" s="509"/>
    </row>
    <row r="27634" spans="1:6" x14ac:dyDescent="0.25">
      <c r="A27634" s="40"/>
      <c r="F27634" s="509"/>
    </row>
    <row r="27635" spans="1:6" x14ac:dyDescent="0.25">
      <c r="A27635" s="40"/>
      <c r="F27635" s="509"/>
    </row>
    <row r="27636" spans="1:6" x14ac:dyDescent="0.25">
      <c r="A27636" s="40"/>
      <c r="F27636" s="509"/>
    </row>
    <row r="27637" spans="1:6" x14ac:dyDescent="0.25">
      <c r="A27637" s="40"/>
      <c r="F27637" s="509"/>
    </row>
    <row r="27638" spans="1:6" x14ac:dyDescent="0.25">
      <c r="A27638" s="40"/>
      <c r="F27638" s="509"/>
    </row>
    <row r="27639" spans="1:6" x14ac:dyDescent="0.25">
      <c r="A27639" s="40"/>
      <c r="F27639" s="509"/>
    </row>
    <row r="27640" spans="1:6" x14ac:dyDescent="0.25">
      <c r="A27640" s="40"/>
      <c r="F27640" s="509"/>
    </row>
    <row r="27641" spans="1:6" x14ac:dyDescent="0.25">
      <c r="A27641" s="40"/>
      <c r="F27641" s="509"/>
    </row>
    <row r="27642" spans="1:6" x14ac:dyDescent="0.25">
      <c r="A27642" s="40"/>
      <c r="F27642" s="509"/>
    </row>
    <row r="27643" spans="1:6" x14ac:dyDescent="0.25">
      <c r="A27643" s="40"/>
      <c r="F27643" s="509"/>
    </row>
    <row r="27644" spans="1:6" x14ac:dyDescent="0.25">
      <c r="A27644" s="40"/>
      <c r="F27644" s="509"/>
    </row>
    <row r="27645" spans="1:6" x14ac:dyDescent="0.25">
      <c r="A27645" s="40"/>
      <c r="F27645" s="509"/>
    </row>
    <row r="27646" spans="1:6" x14ac:dyDescent="0.25">
      <c r="A27646" s="40"/>
      <c r="F27646" s="509"/>
    </row>
    <row r="27647" spans="1:6" x14ac:dyDescent="0.25">
      <c r="A27647" s="40"/>
      <c r="F27647" s="509"/>
    </row>
    <row r="27648" spans="1:6" x14ac:dyDescent="0.25">
      <c r="A27648" s="40"/>
      <c r="F27648" s="509"/>
    </row>
    <row r="27649" spans="1:6" x14ac:dyDescent="0.25">
      <c r="A27649" s="40"/>
      <c r="F27649" s="509"/>
    </row>
    <row r="27650" spans="1:6" x14ac:dyDescent="0.25">
      <c r="A27650" s="40"/>
      <c r="F27650" s="509"/>
    </row>
    <row r="27651" spans="1:6" x14ac:dyDescent="0.25">
      <c r="A27651" s="40"/>
      <c r="F27651" s="509"/>
    </row>
    <row r="27652" spans="1:6" x14ac:dyDescent="0.25">
      <c r="A27652" s="40"/>
      <c r="F27652" s="509"/>
    </row>
    <row r="27653" spans="1:6" x14ac:dyDescent="0.25">
      <c r="A27653" s="40"/>
      <c r="F27653" s="509"/>
    </row>
    <row r="27654" spans="1:6" x14ac:dyDescent="0.25">
      <c r="A27654" s="40"/>
      <c r="F27654" s="509"/>
    </row>
    <row r="27655" spans="1:6" x14ac:dyDescent="0.25">
      <c r="A27655" s="40"/>
      <c r="F27655" s="509"/>
    </row>
    <row r="27656" spans="1:6" x14ac:dyDescent="0.25">
      <c r="A27656" s="40"/>
      <c r="F27656" s="509"/>
    </row>
    <row r="27657" spans="1:6" x14ac:dyDescent="0.25">
      <c r="A27657" s="40"/>
      <c r="F27657" s="509"/>
    </row>
    <row r="27658" spans="1:6" x14ac:dyDescent="0.25">
      <c r="A27658" s="40"/>
      <c r="F27658" s="509"/>
    </row>
    <row r="27659" spans="1:6" x14ac:dyDescent="0.25">
      <c r="A27659" s="40"/>
      <c r="F27659" s="509"/>
    </row>
    <row r="27660" spans="1:6" x14ac:dyDescent="0.25">
      <c r="A27660" s="40"/>
      <c r="F27660" s="509"/>
    </row>
    <row r="27661" spans="1:6" x14ac:dyDescent="0.25">
      <c r="A27661" s="40"/>
      <c r="F27661" s="509"/>
    </row>
    <row r="27662" spans="1:6" x14ac:dyDescent="0.25">
      <c r="A27662" s="40"/>
      <c r="F27662" s="509"/>
    </row>
    <row r="27663" spans="1:6" x14ac:dyDescent="0.25">
      <c r="A27663" s="40"/>
      <c r="F27663" s="509"/>
    </row>
    <row r="27664" spans="1:6" x14ac:dyDescent="0.25">
      <c r="A27664" s="40"/>
      <c r="F27664" s="509"/>
    </row>
    <row r="27665" spans="1:6" x14ac:dyDescent="0.25">
      <c r="A27665" s="40"/>
      <c r="F27665" s="509"/>
    </row>
    <row r="27666" spans="1:6" x14ac:dyDescent="0.25">
      <c r="A27666" s="40"/>
      <c r="F27666" s="509"/>
    </row>
    <row r="27667" spans="1:6" x14ac:dyDescent="0.25">
      <c r="A27667" s="40"/>
      <c r="F27667" s="509"/>
    </row>
    <row r="27668" spans="1:6" x14ac:dyDescent="0.25">
      <c r="A27668" s="40"/>
      <c r="F27668" s="509"/>
    </row>
    <row r="27669" spans="1:6" x14ac:dyDescent="0.25">
      <c r="A27669" s="40"/>
      <c r="F27669" s="509"/>
    </row>
    <row r="27670" spans="1:6" x14ac:dyDescent="0.25">
      <c r="A27670" s="40"/>
      <c r="F27670" s="509"/>
    </row>
    <row r="27671" spans="1:6" x14ac:dyDescent="0.25">
      <c r="A27671" s="40"/>
      <c r="F27671" s="509"/>
    </row>
    <row r="27672" spans="1:6" x14ac:dyDescent="0.25">
      <c r="A27672" s="40"/>
      <c r="F27672" s="509"/>
    </row>
    <row r="27673" spans="1:6" x14ac:dyDescent="0.25">
      <c r="A27673" s="40"/>
      <c r="F27673" s="509"/>
    </row>
    <row r="27674" spans="1:6" x14ac:dyDescent="0.25">
      <c r="A27674" s="40"/>
      <c r="F27674" s="509"/>
    </row>
    <row r="27675" spans="1:6" x14ac:dyDescent="0.25">
      <c r="A27675" s="40"/>
      <c r="F27675" s="509"/>
    </row>
    <row r="27676" spans="1:6" x14ac:dyDescent="0.25">
      <c r="A27676" s="40"/>
      <c r="F27676" s="509"/>
    </row>
    <row r="27677" spans="1:6" x14ac:dyDescent="0.25">
      <c r="A27677" s="40"/>
      <c r="F27677" s="509"/>
    </row>
    <row r="27678" spans="1:6" x14ac:dyDescent="0.25">
      <c r="A27678" s="40"/>
      <c r="F27678" s="509"/>
    </row>
    <row r="27679" spans="1:6" x14ac:dyDescent="0.25">
      <c r="A27679" s="40"/>
      <c r="F27679" s="509"/>
    </row>
    <row r="27680" spans="1:6" x14ac:dyDescent="0.25">
      <c r="A27680" s="40"/>
      <c r="F27680" s="509"/>
    </row>
    <row r="27681" spans="1:6" x14ac:dyDescent="0.25">
      <c r="A27681" s="40"/>
      <c r="F27681" s="509"/>
    </row>
    <row r="27682" spans="1:6" x14ac:dyDescent="0.25">
      <c r="A27682" s="40"/>
      <c r="F27682" s="509"/>
    </row>
    <row r="27683" spans="1:6" x14ac:dyDescent="0.25">
      <c r="A27683" s="40"/>
      <c r="F27683" s="509"/>
    </row>
    <row r="27684" spans="1:6" x14ac:dyDescent="0.25">
      <c r="A27684" s="40"/>
      <c r="F27684" s="509"/>
    </row>
    <row r="27685" spans="1:6" x14ac:dyDescent="0.25">
      <c r="A27685" s="40"/>
      <c r="F27685" s="509"/>
    </row>
    <row r="27686" spans="1:6" x14ac:dyDescent="0.25">
      <c r="A27686" s="40"/>
      <c r="F27686" s="509"/>
    </row>
    <row r="27687" spans="1:6" x14ac:dyDescent="0.25">
      <c r="A27687" s="40"/>
      <c r="F27687" s="509"/>
    </row>
    <row r="27688" spans="1:6" x14ac:dyDescent="0.25">
      <c r="A27688" s="40"/>
      <c r="F27688" s="509"/>
    </row>
    <row r="27689" spans="1:6" x14ac:dyDescent="0.25">
      <c r="A27689" s="40"/>
      <c r="F27689" s="509"/>
    </row>
    <row r="27690" spans="1:6" x14ac:dyDescent="0.25">
      <c r="A27690" s="40"/>
      <c r="F27690" s="509"/>
    </row>
    <row r="27691" spans="1:6" x14ac:dyDescent="0.25">
      <c r="A27691" s="40"/>
      <c r="F27691" s="509"/>
    </row>
    <row r="27692" spans="1:6" x14ac:dyDescent="0.25">
      <c r="A27692" s="40"/>
      <c r="F27692" s="509"/>
    </row>
    <row r="27693" spans="1:6" x14ac:dyDescent="0.25">
      <c r="A27693" s="40"/>
      <c r="F27693" s="509"/>
    </row>
    <row r="27694" spans="1:6" x14ac:dyDescent="0.25">
      <c r="A27694" s="40"/>
      <c r="F27694" s="509"/>
    </row>
    <row r="27695" spans="1:6" x14ac:dyDescent="0.25">
      <c r="A27695" s="40"/>
      <c r="F27695" s="509"/>
    </row>
    <row r="27696" spans="1:6" x14ac:dyDescent="0.25">
      <c r="A27696" s="40"/>
      <c r="F27696" s="509"/>
    </row>
    <row r="27697" spans="1:6" x14ac:dyDescent="0.25">
      <c r="A27697" s="40"/>
      <c r="F27697" s="509"/>
    </row>
    <row r="27698" spans="1:6" x14ac:dyDescent="0.25">
      <c r="A27698" s="40"/>
      <c r="F27698" s="509"/>
    </row>
    <row r="27699" spans="1:6" x14ac:dyDescent="0.25">
      <c r="A27699" s="40"/>
      <c r="F27699" s="509"/>
    </row>
    <row r="27700" spans="1:6" x14ac:dyDescent="0.25">
      <c r="A27700" s="40"/>
      <c r="F27700" s="509"/>
    </row>
    <row r="27701" spans="1:6" x14ac:dyDescent="0.25">
      <c r="A27701" s="40"/>
      <c r="F27701" s="509"/>
    </row>
    <row r="27702" spans="1:6" x14ac:dyDescent="0.25">
      <c r="A27702" s="40"/>
      <c r="F27702" s="509"/>
    </row>
    <row r="27703" spans="1:6" x14ac:dyDescent="0.25">
      <c r="A27703" s="40"/>
      <c r="F27703" s="509"/>
    </row>
    <row r="27704" spans="1:6" x14ac:dyDescent="0.25">
      <c r="A27704" s="40"/>
      <c r="F27704" s="509"/>
    </row>
    <row r="27705" spans="1:6" x14ac:dyDescent="0.25">
      <c r="A27705" s="40"/>
      <c r="F27705" s="509"/>
    </row>
    <row r="27706" spans="1:6" x14ac:dyDescent="0.25">
      <c r="A27706" s="40"/>
      <c r="F27706" s="509"/>
    </row>
    <row r="27707" spans="1:6" x14ac:dyDescent="0.25">
      <c r="A27707" s="40"/>
      <c r="F27707" s="509"/>
    </row>
    <row r="27708" spans="1:6" x14ac:dyDescent="0.25">
      <c r="A27708" s="40"/>
      <c r="F27708" s="509"/>
    </row>
    <row r="27709" spans="1:6" x14ac:dyDescent="0.25">
      <c r="A27709" s="40"/>
      <c r="F27709" s="509"/>
    </row>
    <row r="27710" spans="1:6" x14ac:dyDescent="0.25">
      <c r="A27710" s="40"/>
      <c r="F27710" s="509"/>
    </row>
    <row r="27711" spans="1:6" x14ac:dyDescent="0.25">
      <c r="A27711" s="40"/>
      <c r="F27711" s="509"/>
    </row>
    <row r="27712" spans="1:6" x14ac:dyDescent="0.25">
      <c r="A27712" s="40"/>
      <c r="F27712" s="509"/>
    </row>
    <row r="27713" spans="1:6" x14ac:dyDescent="0.25">
      <c r="A27713" s="40"/>
      <c r="F27713" s="509"/>
    </row>
    <row r="27714" spans="1:6" x14ac:dyDescent="0.25">
      <c r="A27714" s="40"/>
      <c r="F27714" s="509"/>
    </row>
    <row r="27715" spans="1:6" x14ac:dyDescent="0.25">
      <c r="A27715" s="40"/>
      <c r="F27715" s="509"/>
    </row>
    <row r="27716" spans="1:6" x14ac:dyDescent="0.25">
      <c r="A27716" s="40"/>
      <c r="F27716" s="509"/>
    </row>
    <row r="27717" spans="1:6" x14ac:dyDescent="0.25">
      <c r="A27717" s="40"/>
      <c r="F27717" s="509"/>
    </row>
    <row r="27718" spans="1:6" x14ac:dyDescent="0.25">
      <c r="A27718" s="40"/>
      <c r="F27718" s="509"/>
    </row>
    <row r="27719" spans="1:6" x14ac:dyDescent="0.25">
      <c r="A27719" s="40"/>
      <c r="F27719" s="509"/>
    </row>
    <row r="27720" spans="1:6" x14ac:dyDescent="0.25">
      <c r="A27720" s="40"/>
      <c r="F27720" s="509"/>
    </row>
    <row r="27721" spans="1:6" x14ac:dyDescent="0.25">
      <c r="A27721" s="40"/>
      <c r="F27721" s="509"/>
    </row>
    <row r="27722" spans="1:6" x14ac:dyDescent="0.25">
      <c r="A27722" s="40"/>
      <c r="F27722" s="509"/>
    </row>
    <row r="27723" spans="1:6" x14ac:dyDescent="0.25">
      <c r="A27723" s="40"/>
      <c r="F27723" s="509"/>
    </row>
    <row r="27724" spans="1:6" x14ac:dyDescent="0.25">
      <c r="A27724" s="40"/>
      <c r="F27724" s="509"/>
    </row>
    <row r="27725" spans="1:6" x14ac:dyDescent="0.25">
      <c r="A27725" s="40"/>
      <c r="F27725" s="509"/>
    </row>
    <row r="27726" spans="1:6" x14ac:dyDescent="0.25">
      <c r="A27726" s="40"/>
      <c r="F27726" s="509"/>
    </row>
    <row r="27727" spans="1:6" x14ac:dyDescent="0.25">
      <c r="A27727" s="40"/>
      <c r="F27727" s="509"/>
    </row>
    <row r="27728" spans="1:6" x14ac:dyDescent="0.25">
      <c r="A27728" s="40"/>
      <c r="F27728" s="509"/>
    </row>
    <row r="27729" spans="1:6" x14ac:dyDescent="0.25">
      <c r="A27729" s="40"/>
      <c r="F27729" s="509"/>
    </row>
    <row r="27730" spans="1:6" x14ac:dyDescent="0.25">
      <c r="A27730" s="40"/>
      <c r="F27730" s="509"/>
    </row>
    <row r="27731" spans="1:6" x14ac:dyDescent="0.25">
      <c r="A27731" s="40"/>
      <c r="F27731" s="509"/>
    </row>
    <row r="27732" spans="1:6" x14ac:dyDescent="0.25">
      <c r="A27732" s="40"/>
      <c r="F27732" s="509"/>
    </row>
    <row r="27733" spans="1:6" x14ac:dyDescent="0.25">
      <c r="A27733" s="40"/>
      <c r="F27733" s="509"/>
    </row>
    <row r="27734" spans="1:6" x14ac:dyDescent="0.25">
      <c r="A27734" s="40"/>
      <c r="F27734" s="509"/>
    </row>
    <row r="27735" spans="1:6" x14ac:dyDescent="0.25">
      <c r="A27735" s="40"/>
      <c r="F27735" s="509"/>
    </row>
    <row r="27736" spans="1:6" x14ac:dyDescent="0.25">
      <c r="A27736" s="40"/>
      <c r="F27736" s="509"/>
    </row>
    <row r="27737" spans="1:6" x14ac:dyDescent="0.25">
      <c r="A27737" s="40"/>
      <c r="F27737" s="509"/>
    </row>
    <row r="27738" spans="1:6" x14ac:dyDescent="0.25">
      <c r="A27738" s="40"/>
      <c r="F27738" s="509"/>
    </row>
    <row r="27739" spans="1:6" x14ac:dyDescent="0.25">
      <c r="A27739" s="40"/>
      <c r="F27739" s="509"/>
    </row>
    <row r="27740" spans="1:6" x14ac:dyDescent="0.25">
      <c r="A27740" s="40"/>
      <c r="F27740" s="509"/>
    </row>
    <row r="27741" spans="1:6" x14ac:dyDescent="0.25">
      <c r="A27741" s="40"/>
      <c r="F27741" s="509"/>
    </row>
    <row r="27742" spans="1:6" x14ac:dyDescent="0.25">
      <c r="A27742" s="40"/>
      <c r="F27742" s="509"/>
    </row>
    <row r="27743" spans="1:6" x14ac:dyDescent="0.25">
      <c r="A27743" s="40"/>
      <c r="F27743" s="509"/>
    </row>
    <row r="27744" spans="1:6" x14ac:dyDescent="0.25">
      <c r="A27744" s="40"/>
      <c r="F27744" s="509"/>
    </row>
    <row r="27745" spans="1:6" x14ac:dyDescent="0.25">
      <c r="A27745" s="40"/>
      <c r="F27745" s="509"/>
    </row>
    <row r="27746" spans="1:6" x14ac:dyDescent="0.25">
      <c r="A27746" s="40"/>
      <c r="F27746" s="509"/>
    </row>
    <row r="27747" spans="1:6" x14ac:dyDescent="0.25">
      <c r="A27747" s="40"/>
      <c r="F27747" s="509"/>
    </row>
    <row r="27748" spans="1:6" x14ac:dyDescent="0.25">
      <c r="A27748" s="40"/>
      <c r="F27748" s="509"/>
    </row>
    <row r="27749" spans="1:6" x14ac:dyDescent="0.25">
      <c r="A27749" s="40"/>
      <c r="F27749" s="509"/>
    </row>
    <row r="27750" spans="1:6" x14ac:dyDescent="0.25">
      <c r="A27750" s="40"/>
      <c r="F27750" s="509"/>
    </row>
    <row r="27751" spans="1:6" x14ac:dyDescent="0.25">
      <c r="A27751" s="40"/>
      <c r="F27751" s="509"/>
    </row>
    <row r="27752" spans="1:6" x14ac:dyDescent="0.25">
      <c r="A27752" s="40"/>
      <c r="F27752" s="509"/>
    </row>
    <row r="27753" spans="1:6" x14ac:dyDescent="0.25">
      <c r="A27753" s="40"/>
      <c r="F27753" s="509"/>
    </row>
    <row r="27754" spans="1:6" x14ac:dyDescent="0.25">
      <c r="A27754" s="40"/>
      <c r="F27754" s="509"/>
    </row>
    <row r="27755" spans="1:6" x14ac:dyDescent="0.25">
      <c r="A27755" s="40"/>
      <c r="F27755" s="509"/>
    </row>
    <row r="27756" spans="1:6" x14ac:dyDescent="0.25">
      <c r="A27756" s="40"/>
      <c r="F27756" s="509"/>
    </row>
    <row r="27757" spans="1:6" x14ac:dyDescent="0.25">
      <c r="A27757" s="40"/>
      <c r="F27757" s="509"/>
    </row>
    <row r="27758" spans="1:6" x14ac:dyDescent="0.25">
      <c r="A27758" s="40"/>
      <c r="F27758" s="509"/>
    </row>
    <row r="27759" spans="1:6" x14ac:dyDescent="0.25">
      <c r="A27759" s="40"/>
      <c r="F27759" s="509"/>
    </row>
    <row r="27760" spans="1:6" x14ac:dyDescent="0.25">
      <c r="A27760" s="40"/>
      <c r="F27760" s="509"/>
    </row>
    <row r="27761" spans="1:6" x14ac:dyDescent="0.25">
      <c r="A27761" s="40"/>
      <c r="F27761" s="509"/>
    </row>
    <row r="27762" spans="1:6" x14ac:dyDescent="0.25">
      <c r="A27762" s="40"/>
      <c r="F27762" s="509"/>
    </row>
    <row r="27763" spans="1:6" x14ac:dyDescent="0.25">
      <c r="A27763" s="40"/>
      <c r="F27763" s="509"/>
    </row>
    <row r="27764" spans="1:6" x14ac:dyDescent="0.25">
      <c r="A27764" s="40"/>
      <c r="F27764" s="509"/>
    </row>
    <row r="27765" spans="1:6" x14ac:dyDescent="0.25">
      <c r="A27765" s="40"/>
      <c r="F27765" s="509"/>
    </row>
    <row r="27766" spans="1:6" x14ac:dyDescent="0.25">
      <c r="A27766" s="40"/>
      <c r="F27766" s="509"/>
    </row>
    <row r="27767" spans="1:6" x14ac:dyDescent="0.25">
      <c r="A27767" s="40"/>
      <c r="F27767" s="509"/>
    </row>
    <row r="27768" spans="1:6" x14ac:dyDescent="0.25">
      <c r="A27768" s="40"/>
      <c r="F27768" s="509"/>
    </row>
    <row r="27769" spans="1:6" x14ac:dyDescent="0.25">
      <c r="A27769" s="40"/>
      <c r="F27769" s="509"/>
    </row>
    <row r="27770" spans="1:6" x14ac:dyDescent="0.25">
      <c r="A27770" s="40"/>
      <c r="F27770" s="509"/>
    </row>
    <row r="27771" spans="1:6" x14ac:dyDescent="0.25">
      <c r="A27771" s="40"/>
      <c r="F27771" s="509"/>
    </row>
    <row r="27772" spans="1:6" x14ac:dyDescent="0.25">
      <c r="A27772" s="40"/>
      <c r="F27772" s="509"/>
    </row>
    <row r="27773" spans="1:6" x14ac:dyDescent="0.25">
      <c r="A27773" s="40"/>
      <c r="F27773" s="509"/>
    </row>
    <row r="27774" spans="1:6" x14ac:dyDescent="0.25">
      <c r="A27774" s="40"/>
      <c r="F27774" s="509"/>
    </row>
    <row r="27775" spans="1:6" x14ac:dyDescent="0.25">
      <c r="A27775" s="40"/>
      <c r="F27775" s="509"/>
    </row>
    <row r="27776" spans="1:6" x14ac:dyDescent="0.25">
      <c r="A27776" s="40"/>
      <c r="F27776" s="509"/>
    </row>
    <row r="27777" spans="1:6" x14ac:dyDescent="0.25">
      <c r="A27777" s="40"/>
      <c r="F27777" s="509"/>
    </row>
    <row r="27778" spans="1:6" x14ac:dyDescent="0.25">
      <c r="A27778" s="40"/>
      <c r="F27778" s="509"/>
    </row>
    <row r="27779" spans="1:6" x14ac:dyDescent="0.25">
      <c r="A27779" s="40"/>
      <c r="F27779" s="509"/>
    </row>
    <row r="27780" spans="1:6" x14ac:dyDescent="0.25">
      <c r="A27780" s="40"/>
      <c r="F27780" s="509"/>
    </row>
    <row r="27781" spans="1:6" x14ac:dyDescent="0.25">
      <c r="A27781" s="40"/>
      <c r="F27781" s="509"/>
    </row>
    <row r="27782" spans="1:6" x14ac:dyDescent="0.25">
      <c r="A27782" s="40"/>
      <c r="F27782" s="509"/>
    </row>
    <row r="27783" spans="1:6" x14ac:dyDescent="0.25">
      <c r="A27783" s="40"/>
      <c r="F27783" s="509"/>
    </row>
    <row r="27784" spans="1:6" x14ac:dyDescent="0.25">
      <c r="A27784" s="40"/>
      <c r="F27784" s="509"/>
    </row>
    <row r="27785" spans="1:6" x14ac:dyDescent="0.25">
      <c r="A27785" s="40"/>
      <c r="F27785" s="509"/>
    </row>
    <row r="27786" spans="1:6" x14ac:dyDescent="0.25">
      <c r="A27786" s="40"/>
      <c r="F27786" s="509"/>
    </row>
    <row r="27787" spans="1:6" x14ac:dyDescent="0.25">
      <c r="A27787" s="40"/>
      <c r="F27787" s="509"/>
    </row>
    <row r="27788" spans="1:6" x14ac:dyDescent="0.25">
      <c r="A27788" s="40"/>
      <c r="F27788" s="509"/>
    </row>
    <row r="27789" spans="1:6" x14ac:dyDescent="0.25">
      <c r="A27789" s="40"/>
      <c r="F27789" s="509"/>
    </row>
    <row r="27790" spans="1:6" x14ac:dyDescent="0.25">
      <c r="A27790" s="40"/>
      <c r="F27790" s="509"/>
    </row>
    <row r="27791" spans="1:6" x14ac:dyDescent="0.25">
      <c r="A27791" s="40"/>
      <c r="F27791" s="509"/>
    </row>
    <row r="27792" spans="1:6" x14ac:dyDescent="0.25">
      <c r="A27792" s="40"/>
      <c r="F27792" s="509"/>
    </row>
    <row r="27793" spans="1:6" x14ac:dyDescent="0.25">
      <c r="A27793" s="40"/>
      <c r="F27793" s="509"/>
    </row>
    <row r="27794" spans="1:6" x14ac:dyDescent="0.25">
      <c r="A27794" s="40"/>
      <c r="F27794" s="509"/>
    </row>
    <row r="27795" spans="1:6" x14ac:dyDescent="0.25">
      <c r="A27795" s="40"/>
      <c r="F27795" s="509"/>
    </row>
    <row r="27796" spans="1:6" x14ac:dyDescent="0.25">
      <c r="A27796" s="40"/>
      <c r="F27796" s="509"/>
    </row>
    <row r="27797" spans="1:6" x14ac:dyDescent="0.25">
      <c r="A27797" s="40"/>
      <c r="F27797" s="509"/>
    </row>
    <row r="27798" spans="1:6" x14ac:dyDescent="0.25">
      <c r="A27798" s="40"/>
      <c r="F27798" s="509"/>
    </row>
    <row r="27799" spans="1:6" x14ac:dyDescent="0.25">
      <c r="A27799" s="40"/>
      <c r="F27799" s="509"/>
    </row>
    <row r="27800" spans="1:6" x14ac:dyDescent="0.25">
      <c r="A27800" s="40"/>
      <c r="F27800" s="509"/>
    </row>
    <row r="27801" spans="1:6" x14ac:dyDescent="0.25">
      <c r="A27801" s="40"/>
      <c r="F27801" s="509"/>
    </row>
    <row r="27802" spans="1:6" x14ac:dyDescent="0.25">
      <c r="A27802" s="40"/>
      <c r="F27802" s="509"/>
    </row>
    <row r="27803" spans="1:6" x14ac:dyDescent="0.25">
      <c r="A27803" s="40"/>
      <c r="F27803" s="509"/>
    </row>
    <row r="27804" spans="1:6" x14ac:dyDescent="0.25">
      <c r="A27804" s="40"/>
      <c r="F27804" s="509"/>
    </row>
    <row r="27805" spans="1:6" x14ac:dyDescent="0.25">
      <c r="A27805" s="40"/>
      <c r="F27805" s="509"/>
    </row>
    <row r="27806" spans="1:6" x14ac:dyDescent="0.25">
      <c r="A27806" s="40"/>
      <c r="F27806" s="509"/>
    </row>
    <row r="27807" spans="1:6" x14ac:dyDescent="0.25">
      <c r="A27807" s="40"/>
      <c r="F27807" s="509"/>
    </row>
    <row r="27808" spans="1:6" x14ac:dyDescent="0.25">
      <c r="A27808" s="40"/>
      <c r="F27808" s="509"/>
    </row>
    <row r="27809" spans="1:6" x14ac:dyDescent="0.25">
      <c r="A27809" s="40"/>
      <c r="F27809" s="509"/>
    </row>
    <row r="27810" spans="1:6" x14ac:dyDescent="0.25">
      <c r="A27810" s="40"/>
      <c r="F27810" s="509"/>
    </row>
    <row r="27811" spans="1:6" x14ac:dyDescent="0.25">
      <c r="A27811" s="40"/>
      <c r="F27811" s="509"/>
    </row>
    <row r="27812" spans="1:6" x14ac:dyDescent="0.25">
      <c r="A27812" s="40"/>
      <c r="F27812" s="509"/>
    </row>
    <row r="27813" spans="1:6" x14ac:dyDescent="0.25">
      <c r="A27813" s="40"/>
      <c r="F27813" s="509"/>
    </row>
    <row r="27814" spans="1:6" x14ac:dyDescent="0.25">
      <c r="A27814" s="40"/>
      <c r="F27814" s="509"/>
    </row>
    <row r="27815" spans="1:6" x14ac:dyDescent="0.25">
      <c r="A27815" s="40"/>
      <c r="F27815" s="509"/>
    </row>
    <row r="27816" spans="1:6" x14ac:dyDescent="0.25">
      <c r="A27816" s="40"/>
      <c r="F27816" s="509"/>
    </row>
    <row r="27817" spans="1:6" x14ac:dyDescent="0.25">
      <c r="A27817" s="40"/>
      <c r="F27817" s="509"/>
    </row>
    <row r="27818" spans="1:6" x14ac:dyDescent="0.25">
      <c r="A27818" s="40"/>
      <c r="F27818" s="509"/>
    </row>
    <row r="27819" spans="1:6" x14ac:dyDescent="0.25">
      <c r="A27819" s="40"/>
      <c r="F27819" s="509"/>
    </row>
    <row r="27820" spans="1:6" x14ac:dyDescent="0.25">
      <c r="A27820" s="40"/>
      <c r="F27820" s="509"/>
    </row>
    <row r="27821" spans="1:6" x14ac:dyDescent="0.25">
      <c r="A27821" s="40"/>
      <c r="F27821" s="509"/>
    </row>
    <row r="27822" spans="1:6" x14ac:dyDescent="0.25">
      <c r="A27822" s="40"/>
      <c r="F27822" s="509"/>
    </row>
    <row r="27823" spans="1:6" x14ac:dyDescent="0.25">
      <c r="A27823" s="40"/>
      <c r="F27823" s="509"/>
    </row>
    <row r="27824" spans="1:6" x14ac:dyDescent="0.25">
      <c r="A27824" s="40"/>
      <c r="F27824" s="509"/>
    </row>
    <row r="27825" spans="1:6" x14ac:dyDescent="0.25">
      <c r="A27825" s="40"/>
      <c r="F27825" s="509"/>
    </row>
    <row r="27826" spans="1:6" x14ac:dyDescent="0.25">
      <c r="A27826" s="40"/>
      <c r="F27826" s="509"/>
    </row>
    <row r="27827" spans="1:6" x14ac:dyDescent="0.25">
      <c r="A27827" s="40"/>
      <c r="F27827" s="509"/>
    </row>
    <row r="27828" spans="1:6" x14ac:dyDescent="0.25">
      <c r="A27828" s="40"/>
      <c r="F27828" s="509"/>
    </row>
    <row r="27829" spans="1:6" x14ac:dyDescent="0.25">
      <c r="A27829" s="40"/>
      <c r="F27829" s="509"/>
    </row>
    <row r="27830" spans="1:6" x14ac:dyDescent="0.25">
      <c r="A27830" s="40"/>
      <c r="F27830" s="509"/>
    </row>
    <row r="27831" spans="1:6" x14ac:dyDescent="0.25">
      <c r="A27831" s="40"/>
      <c r="F27831" s="509"/>
    </row>
    <row r="27832" spans="1:6" x14ac:dyDescent="0.25">
      <c r="A27832" s="40"/>
      <c r="F27832" s="509"/>
    </row>
    <row r="27833" spans="1:6" x14ac:dyDescent="0.25">
      <c r="A27833" s="40"/>
      <c r="F27833" s="509"/>
    </row>
    <row r="27834" spans="1:6" x14ac:dyDescent="0.25">
      <c r="A27834" s="40"/>
      <c r="F27834" s="509"/>
    </row>
    <row r="27835" spans="1:6" x14ac:dyDescent="0.25">
      <c r="A27835" s="40"/>
      <c r="F27835" s="509"/>
    </row>
    <row r="27836" spans="1:6" x14ac:dyDescent="0.25">
      <c r="A27836" s="40"/>
      <c r="F27836" s="509"/>
    </row>
    <row r="27837" spans="1:6" x14ac:dyDescent="0.25">
      <c r="A27837" s="40"/>
      <c r="F27837" s="509"/>
    </row>
    <row r="27838" spans="1:6" x14ac:dyDescent="0.25">
      <c r="A27838" s="40"/>
      <c r="F27838" s="509"/>
    </row>
    <row r="27839" spans="1:6" x14ac:dyDescent="0.25">
      <c r="A27839" s="40"/>
      <c r="F27839" s="509"/>
    </row>
    <row r="27840" spans="1:6" x14ac:dyDescent="0.25">
      <c r="A27840" s="40"/>
      <c r="F27840" s="509"/>
    </row>
    <row r="27841" spans="1:6" x14ac:dyDescent="0.25">
      <c r="A27841" s="40"/>
      <c r="F27841" s="509"/>
    </row>
    <row r="27842" spans="1:6" x14ac:dyDescent="0.25">
      <c r="A27842" s="40"/>
      <c r="F27842" s="509"/>
    </row>
    <row r="27843" spans="1:6" x14ac:dyDescent="0.25">
      <c r="A27843" s="40"/>
      <c r="F27843" s="509"/>
    </row>
    <row r="27844" spans="1:6" x14ac:dyDescent="0.25">
      <c r="A27844" s="40"/>
      <c r="F27844" s="509"/>
    </row>
    <row r="27845" spans="1:6" x14ac:dyDescent="0.25">
      <c r="A27845" s="40"/>
      <c r="F27845" s="509"/>
    </row>
    <row r="27846" spans="1:6" x14ac:dyDescent="0.25">
      <c r="A27846" s="40"/>
      <c r="F27846" s="509"/>
    </row>
    <row r="27847" spans="1:6" x14ac:dyDescent="0.25">
      <c r="A27847" s="40"/>
      <c r="F27847" s="509"/>
    </row>
    <row r="27848" spans="1:6" x14ac:dyDescent="0.25">
      <c r="A27848" s="40"/>
      <c r="F27848" s="509"/>
    </row>
    <row r="27849" spans="1:6" x14ac:dyDescent="0.25">
      <c r="A27849" s="40"/>
      <c r="F27849" s="509"/>
    </row>
    <row r="27850" spans="1:6" x14ac:dyDescent="0.25">
      <c r="A27850" s="40"/>
      <c r="F27850" s="509"/>
    </row>
    <row r="27851" spans="1:6" x14ac:dyDescent="0.25">
      <c r="A27851" s="40"/>
      <c r="F27851" s="509"/>
    </row>
    <row r="27852" spans="1:6" x14ac:dyDescent="0.25">
      <c r="A27852" s="40"/>
      <c r="F27852" s="509"/>
    </row>
    <row r="27853" spans="1:6" x14ac:dyDescent="0.25">
      <c r="A27853" s="40"/>
      <c r="F27853" s="509"/>
    </row>
    <row r="27854" spans="1:6" x14ac:dyDescent="0.25">
      <c r="A27854" s="40"/>
      <c r="F27854" s="509"/>
    </row>
    <row r="27855" spans="1:6" x14ac:dyDescent="0.25">
      <c r="A27855" s="40"/>
      <c r="F27855" s="509"/>
    </row>
    <row r="27856" spans="1:6" x14ac:dyDescent="0.25">
      <c r="A27856" s="40"/>
      <c r="F27856" s="509"/>
    </row>
    <row r="27857" spans="1:6" x14ac:dyDescent="0.25">
      <c r="A27857" s="40"/>
      <c r="F27857" s="509"/>
    </row>
    <row r="27858" spans="1:6" x14ac:dyDescent="0.25">
      <c r="A27858" s="40"/>
      <c r="F27858" s="509"/>
    </row>
    <row r="27859" spans="1:6" x14ac:dyDescent="0.25">
      <c r="A27859" s="40"/>
      <c r="F27859" s="509"/>
    </row>
    <row r="27860" spans="1:6" x14ac:dyDescent="0.25">
      <c r="A27860" s="40"/>
      <c r="F27860" s="509"/>
    </row>
    <row r="27861" spans="1:6" x14ac:dyDescent="0.25">
      <c r="A27861" s="40"/>
      <c r="F27861" s="509"/>
    </row>
    <row r="27862" spans="1:6" x14ac:dyDescent="0.25">
      <c r="A27862" s="40"/>
      <c r="F27862" s="509"/>
    </row>
    <row r="27863" spans="1:6" x14ac:dyDescent="0.25">
      <c r="A27863" s="40"/>
      <c r="F27863" s="509"/>
    </row>
    <row r="27864" spans="1:6" x14ac:dyDescent="0.25">
      <c r="A27864" s="40"/>
      <c r="F27864" s="509"/>
    </row>
    <row r="27865" spans="1:6" x14ac:dyDescent="0.25">
      <c r="A27865" s="40"/>
      <c r="F27865" s="509"/>
    </row>
    <row r="27866" spans="1:6" x14ac:dyDescent="0.25">
      <c r="A27866" s="40"/>
      <c r="F27866" s="509"/>
    </row>
    <row r="27867" spans="1:6" x14ac:dyDescent="0.25">
      <c r="A27867" s="40"/>
      <c r="F27867" s="509"/>
    </row>
    <row r="27868" spans="1:6" x14ac:dyDescent="0.25">
      <c r="A27868" s="40"/>
      <c r="F27868" s="509"/>
    </row>
    <row r="27869" spans="1:6" x14ac:dyDescent="0.25">
      <c r="A27869" s="40"/>
      <c r="F27869" s="509"/>
    </row>
    <row r="27870" spans="1:6" x14ac:dyDescent="0.25">
      <c r="A27870" s="40"/>
      <c r="F27870" s="509"/>
    </row>
    <row r="27871" spans="1:6" x14ac:dyDescent="0.25">
      <c r="A27871" s="40"/>
      <c r="F27871" s="509"/>
    </row>
    <row r="27872" spans="1:6" x14ac:dyDescent="0.25">
      <c r="A27872" s="40"/>
      <c r="F27872" s="509"/>
    </row>
    <row r="27873" spans="1:6" x14ac:dyDescent="0.25">
      <c r="A27873" s="40"/>
      <c r="F27873" s="509"/>
    </row>
    <row r="27874" spans="1:6" x14ac:dyDescent="0.25">
      <c r="A27874" s="40"/>
      <c r="F27874" s="509"/>
    </row>
    <row r="27875" spans="1:6" x14ac:dyDescent="0.25">
      <c r="A27875" s="40"/>
      <c r="F27875" s="509"/>
    </row>
    <row r="27876" spans="1:6" x14ac:dyDescent="0.25">
      <c r="A27876" s="40"/>
      <c r="F27876" s="509"/>
    </row>
    <row r="27877" spans="1:6" x14ac:dyDescent="0.25">
      <c r="A27877" s="40"/>
      <c r="F27877" s="509"/>
    </row>
    <row r="27878" spans="1:6" x14ac:dyDescent="0.25">
      <c r="A27878" s="40"/>
      <c r="F27878" s="509"/>
    </row>
    <row r="27879" spans="1:6" x14ac:dyDescent="0.25">
      <c r="A27879" s="40"/>
      <c r="F27879" s="509"/>
    </row>
    <row r="27880" spans="1:6" x14ac:dyDescent="0.25">
      <c r="A27880" s="40"/>
      <c r="F27880" s="509"/>
    </row>
    <row r="27881" spans="1:6" x14ac:dyDescent="0.25">
      <c r="A27881" s="40"/>
      <c r="F27881" s="509"/>
    </row>
    <row r="27882" spans="1:6" x14ac:dyDescent="0.25">
      <c r="A27882" s="40"/>
      <c r="F27882" s="509"/>
    </row>
    <row r="27883" spans="1:6" x14ac:dyDescent="0.25">
      <c r="A27883" s="40"/>
      <c r="F27883" s="509"/>
    </row>
    <row r="27884" spans="1:6" x14ac:dyDescent="0.25">
      <c r="A27884" s="40"/>
      <c r="F27884" s="509"/>
    </row>
    <row r="27885" spans="1:6" x14ac:dyDescent="0.25">
      <c r="A27885" s="40"/>
      <c r="F27885" s="509"/>
    </row>
    <row r="27886" spans="1:6" x14ac:dyDescent="0.25">
      <c r="A27886" s="40"/>
      <c r="F27886" s="509"/>
    </row>
    <row r="27887" spans="1:6" x14ac:dyDescent="0.25">
      <c r="A27887" s="40"/>
      <c r="F27887" s="509"/>
    </row>
    <row r="27888" spans="1:6" x14ac:dyDescent="0.25">
      <c r="A27888" s="40"/>
      <c r="F27888" s="509"/>
    </row>
    <row r="27889" spans="1:6" x14ac:dyDescent="0.25">
      <c r="A27889" s="40"/>
      <c r="F27889" s="509"/>
    </row>
    <row r="27890" spans="1:6" x14ac:dyDescent="0.25">
      <c r="A27890" s="40"/>
      <c r="F27890" s="509"/>
    </row>
    <row r="27891" spans="1:6" x14ac:dyDescent="0.25">
      <c r="A27891" s="40"/>
      <c r="F27891" s="509"/>
    </row>
    <row r="27892" spans="1:6" x14ac:dyDescent="0.25">
      <c r="A27892" s="40"/>
      <c r="F27892" s="509"/>
    </row>
    <row r="27893" spans="1:6" x14ac:dyDescent="0.25">
      <c r="A27893" s="40"/>
      <c r="F27893" s="509"/>
    </row>
    <row r="27894" spans="1:6" x14ac:dyDescent="0.25">
      <c r="A27894" s="40"/>
      <c r="F27894" s="509"/>
    </row>
    <row r="27895" spans="1:6" x14ac:dyDescent="0.25">
      <c r="A27895" s="40"/>
      <c r="F27895" s="509"/>
    </row>
    <row r="27896" spans="1:6" x14ac:dyDescent="0.25">
      <c r="A27896" s="40"/>
      <c r="F27896" s="509"/>
    </row>
    <row r="27897" spans="1:6" x14ac:dyDescent="0.25">
      <c r="A27897" s="40"/>
      <c r="F27897" s="509"/>
    </row>
    <row r="27898" spans="1:6" x14ac:dyDescent="0.25">
      <c r="A27898" s="40"/>
      <c r="F27898" s="509"/>
    </row>
    <row r="27899" spans="1:6" x14ac:dyDescent="0.25">
      <c r="A27899" s="40"/>
      <c r="F27899" s="509"/>
    </row>
    <row r="27900" spans="1:6" x14ac:dyDescent="0.25">
      <c r="A27900" s="40"/>
      <c r="F27900" s="509"/>
    </row>
    <row r="27901" spans="1:6" x14ac:dyDescent="0.25">
      <c r="A27901" s="40"/>
      <c r="F27901" s="509"/>
    </row>
    <row r="27902" spans="1:6" x14ac:dyDescent="0.25">
      <c r="A27902" s="40"/>
      <c r="F27902" s="509"/>
    </row>
    <row r="27903" spans="1:6" x14ac:dyDescent="0.25">
      <c r="A27903" s="40"/>
      <c r="F27903" s="509"/>
    </row>
    <row r="27904" spans="1:6" x14ac:dyDescent="0.25">
      <c r="A27904" s="40"/>
      <c r="F27904" s="509"/>
    </row>
    <row r="27905" spans="1:6" x14ac:dyDescent="0.25">
      <c r="A27905" s="40"/>
      <c r="F27905" s="509"/>
    </row>
    <row r="27906" spans="1:6" x14ac:dyDescent="0.25">
      <c r="A27906" s="40"/>
      <c r="F27906" s="509"/>
    </row>
    <row r="27907" spans="1:6" x14ac:dyDescent="0.25">
      <c r="A27907" s="40"/>
      <c r="F27907" s="509"/>
    </row>
    <row r="27908" spans="1:6" x14ac:dyDescent="0.25">
      <c r="A27908" s="40"/>
      <c r="F27908" s="509"/>
    </row>
    <row r="27909" spans="1:6" x14ac:dyDescent="0.25">
      <c r="A27909" s="40"/>
      <c r="F27909" s="509"/>
    </row>
    <row r="27910" spans="1:6" x14ac:dyDescent="0.25">
      <c r="A27910" s="40"/>
      <c r="F27910" s="509"/>
    </row>
    <row r="27911" spans="1:6" x14ac:dyDescent="0.25">
      <c r="A27911" s="40"/>
      <c r="F27911" s="509"/>
    </row>
    <row r="27912" spans="1:6" x14ac:dyDescent="0.25">
      <c r="A27912" s="40"/>
      <c r="F27912" s="509"/>
    </row>
    <row r="27913" spans="1:6" x14ac:dyDescent="0.25">
      <c r="A27913" s="40"/>
      <c r="F27913" s="509"/>
    </row>
    <row r="27914" spans="1:6" x14ac:dyDescent="0.25">
      <c r="A27914" s="40"/>
      <c r="F27914" s="509"/>
    </row>
    <row r="27915" spans="1:6" x14ac:dyDescent="0.25">
      <c r="A27915" s="40"/>
      <c r="F27915" s="509"/>
    </row>
    <row r="27916" spans="1:6" x14ac:dyDescent="0.25">
      <c r="A27916" s="40"/>
      <c r="F27916" s="509"/>
    </row>
    <row r="27917" spans="1:6" x14ac:dyDescent="0.25">
      <c r="A27917" s="40"/>
      <c r="F27917" s="509"/>
    </row>
    <row r="27918" spans="1:6" x14ac:dyDescent="0.25">
      <c r="A27918" s="40"/>
      <c r="F27918" s="509"/>
    </row>
    <row r="27919" spans="1:6" x14ac:dyDescent="0.25">
      <c r="A27919" s="40"/>
      <c r="F27919" s="509"/>
    </row>
    <row r="27920" spans="1:6" x14ac:dyDescent="0.25">
      <c r="A27920" s="40"/>
      <c r="F27920" s="509"/>
    </row>
    <row r="27921" spans="1:6" x14ac:dyDescent="0.25">
      <c r="A27921" s="40"/>
      <c r="F27921" s="509"/>
    </row>
    <row r="27922" spans="1:6" x14ac:dyDescent="0.25">
      <c r="A27922" s="40"/>
      <c r="F27922" s="509"/>
    </row>
    <row r="27923" spans="1:6" x14ac:dyDescent="0.25">
      <c r="A27923" s="40"/>
      <c r="F27923" s="509"/>
    </row>
    <row r="27924" spans="1:6" x14ac:dyDescent="0.25">
      <c r="A27924" s="40"/>
      <c r="F27924" s="509"/>
    </row>
    <row r="27925" spans="1:6" x14ac:dyDescent="0.25">
      <c r="A27925" s="40"/>
      <c r="F27925" s="509"/>
    </row>
    <row r="27926" spans="1:6" x14ac:dyDescent="0.25">
      <c r="A27926" s="40"/>
      <c r="F27926" s="509"/>
    </row>
    <row r="27927" spans="1:6" x14ac:dyDescent="0.25">
      <c r="A27927" s="40"/>
      <c r="F27927" s="509"/>
    </row>
    <row r="27928" spans="1:6" x14ac:dyDescent="0.25">
      <c r="A27928" s="40"/>
      <c r="F27928" s="509"/>
    </row>
    <row r="27929" spans="1:6" x14ac:dyDescent="0.25">
      <c r="A27929" s="40"/>
      <c r="F27929" s="509"/>
    </row>
    <row r="27930" spans="1:6" x14ac:dyDescent="0.25">
      <c r="A27930" s="40"/>
      <c r="F27930" s="509"/>
    </row>
    <row r="27931" spans="1:6" x14ac:dyDescent="0.25">
      <c r="A27931" s="40"/>
      <c r="F27931" s="509"/>
    </row>
    <row r="27932" spans="1:6" x14ac:dyDescent="0.25">
      <c r="A27932" s="40"/>
      <c r="F27932" s="509"/>
    </row>
    <row r="27933" spans="1:6" x14ac:dyDescent="0.25">
      <c r="A27933" s="40"/>
      <c r="F27933" s="509"/>
    </row>
    <row r="27934" spans="1:6" x14ac:dyDescent="0.25">
      <c r="A27934" s="40"/>
      <c r="F27934" s="509"/>
    </row>
    <row r="27935" spans="1:6" x14ac:dyDescent="0.25">
      <c r="A27935" s="40"/>
      <c r="F27935" s="509"/>
    </row>
    <row r="27936" spans="1:6" x14ac:dyDescent="0.25">
      <c r="A27936" s="40"/>
      <c r="F27936" s="509"/>
    </row>
    <row r="27937" spans="1:6" x14ac:dyDescent="0.25">
      <c r="A27937" s="40"/>
      <c r="F27937" s="509"/>
    </row>
    <row r="27938" spans="1:6" x14ac:dyDescent="0.25">
      <c r="A27938" s="40"/>
      <c r="F27938" s="509"/>
    </row>
    <row r="27939" spans="1:6" x14ac:dyDescent="0.25">
      <c r="A27939" s="40"/>
      <c r="F27939" s="509"/>
    </row>
    <row r="27940" spans="1:6" x14ac:dyDescent="0.25">
      <c r="A27940" s="40"/>
      <c r="F27940" s="509"/>
    </row>
    <row r="27941" spans="1:6" x14ac:dyDescent="0.25">
      <c r="A27941" s="40"/>
      <c r="F27941" s="509"/>
    </row>
    <row r="27942" spans="1:6" x14ac:dyDescent="0.25">
      <c r="A27942" s="40"/>
      <c r="F27942" s="509"/>
    </row>
    <row r="27943" spans="1:6" x14ac:dyDescent="0.25">
      <c r="A27943" s="40"/>
      <c r="F27943" s="509"/>
    </row>
    <row r="27944" spans="1:6" x14ac:dyDescent="0.25">
      <c r="A27944" s="40"/>
      <c r="F27944" s="509"/>
    </row>
    <row r="27945" spans="1:6" x14ac:dyDescent="0.25">
      <c r="A27945" s="40"/>
      <c r="F27945" s="509"/>
    </row>
    <row r="27946" spans="1:6" x14ac:dyDescent="0.25">
      <c r="A27946" s="40"/>
      <c r="F27946" s="509"/>
    </row>
    <row r="27947" spans="1:6" x14ac:dyDescent="0.25">
      <c r="A27947" s="40"/>
      <c r="F27947" s="509"/>
    </row>
    <row r="27948" spans="1:6" x14ac:dyDescent="0.25">
      <c r="A27948" s="40"/>
      <c r="F27948" s="509"/>
    </row>
    <row r="27949" spans="1:6" x14ac:dyDescent="0.25">
      <c r="A27949" s="40"/>
      <c r="F27949" s="509"/>
    </row>
    <row r="27950" spans="1:6" x14ac:dyDescent="0.25">
      <c r="A27950" s="40"/>
      <c r="F27950" s="509"/>
    </row>
    <row r="27951" spans="1:6" x14ac:dyDescent="0.25">
      <c r="A27951" s="40"/>
      <c r="F27951" s="509"/>
    </row>
    <row r="27952" spans="1:6" x14ac:dyDescent="0.25">
      <c r="A27952" s="40"/>
      <c r="F27952" s="509"/>
    </row>
    <row r="27953" spans="1:6" x14ac:dyDescent="0.25">
      <c r="A27953" s="40"/>
      <c r="F27953" s="509"/>
    </row>
    <row r="27954" spans="1:6" x14ac:dyDescent="0.25">
      <c r="A27954" s="40"/>
      <c r="F27954" s="509"/>
    </row>
    <row r="27955" spans="1:6" x14ac:dyDescent="0.25">
      <c r="A27955" s="40"/>
      <c r="F27955" s="509"/>
    </row>
    <row r="27956" spans="1:6" x14ac:dyDescent="0.25">
      <c r="A27956" s="40"/>
      <c r="F27956" s="509"/>
    </row>
    <row r="27957" spans="1:6" x14ac:dyDescent="0.25">
      <c r="A27957" s="40"/>
      <c r="F27957" s="509"/>
    </row>
    <row r="27958" spans="1:6" x14ac:dyDescent="0.25">
      <c r="A27958" s="40"/>
      <c r="F27958" s="509"/>
    </row>
    <row r="27959" spans="1:6" x14ac:dyDescent="0.25">
      <c r="A27959" s="40"/>
      <c r="F27959" s="509"/>
    </row>
    <row r="27960" spans="1:6" x14ac:dyDescent="0.25">
      <c r="A27960" s="40"/>
      <c r="F27960" s="509"/>
    </row>
    <row r="27961" spans="1:6" x14ac:dyDescent="0.25">
      <c r="A27961" s="40"/>
      <c r="F27961" s="509"/>
    </row>
    <row r="27962" spans="1:6" x14ac:dyDescent="0.25">
      <c r="A27962" s="40"/>
      <c r="F27962" s="509"/>
    </row>
    <row r="27963" spans="1:6" x14ac:dyDescent="0.25">
      <c r="A27963" s="40"/>
      <c r="F27963" s="509"/>
    </row>
    <row r="27964" spans="1:6" x14ac:dyDescent="0.25">
      <c r="A27964" s="40"/>
      <c r="F27964" s="509"/>
    </row>
    <row r="27965" spans="1:6" x14ac:dyDescent="0.25">
      <c r="A27965" s="40"/>
      <c r="F27965" s="509"/>
    </row>
    <row r="27966" spans="1:6" x14ac:dyDescent="0.25">
      <c r="A27966" s="40"/>
      <c r="F27966" s="509"/>
    </row>
    <row r="27967" spans="1:6" x14ac:dyDescent="0.25">
      <c r="A27967" s="40"/>
      <c r="F27967" s="509"/>
    </row>
    <row r="27968" spans="1:6" x14ac:dyDescent="0.25">
      <c r="A27968" s="40"/>
      <c r="F27968" s="509"/>
    </row>
    <row r="27969" spans="1:6" x14ac:dyDescent="0.25">
      <c r="A27969" s="40"/>
      <c r="F27969" s="509"/>
    </row>
    <row r="27970" spans="1:6" x14ac:dyDescent="0.25">
      <c r="A27970" s="40"/>
      <c r="F27970" s="509"/>
    </row>
    <row r="27971" spans="1:6" x14ac:dyDescent="0.25">
      <c r="A27971" s="40"/>
      <c r="F27971" s="509"/>
    </row>
    <row r="27972" spans="1:6" x14ac:dyDescent="0.25">
      <c r="A27972" s="40"/>
      <c r="F27972" s="509"/>
    </row>
    <row r="27973" spans="1:6" x14ac:dyDescent="0.25">
      <c r="A27973" s="40"/>
      <c r="F27973" s="509"/>
    </row>
    <row r="27974" spans="1:6" x14ac:dyDescent="0.25">
      <c r="A27974" s="40"/>
      <c r="F27974" s="509"/>
    </row>
    <row r="27975" spans="1:6" x14ac:dyDescent="0.25">
      <c r="A27975" s="40"/>
      <c r="F27975" s="509"/>
    </row>
    <row r="27976" spans="1:6" x14ac:dyDescent="0.25">
      <c r="A27976" s="40"/>
      <c r="F27976" s="509"/>
    </row>
    <row r="27977" spans="1:6" x14ac:dyDescent="0.25">
      <c r="A27977" s="40"/>
      <c r="F27977" s="509"/>
    </row>
    <row r="27978" spans="1:6" x14ac:dyDescent="0.25">
      <c r="A27978" s="40"/>
      <c r="F27978" s="509"/>
    </row>
    <row r="27979" spans="1:6" x14ac:dyDescent="0.25">
      <c r="A27979" s="40"/>
      <c r="F27979" s="509"/>
    </row>
    <row r="27980" spans="1:6" x14ac:dyDescent="0.25">
      <c r="A27980" s="40"/>
      <c r="F27980" s="509"/>
    </row>
    <row r="27981" spans="1:6" x14ac:dyDescent="0.25">
      <c r="A27981" s="40"/>
      <c r="F27981" s="509"/>
    </row>
    <row r="27982" spans="1:6" x14ac:dyDescent="0.25">
      <c r="A27982" s="40"/>
      <c r="F27982" s="509"/>
    </row>
    <row r="27983" spans="1:6" x14ac:dyDescent="0.25">
      <c r="A27983" s="40"/>
      <c r="F27983" s="509"/>
    </row>
    <row r="27984" spans="1:6" x14ac:dyDescent="0.25">
      <c r="A27984" s="40"/>
      <c r="F27984" s="509"/>
    </row>
    <row r="27985" spans="1:6" x14ac:dyDescent="0.25">
      <c r="A27985" s="40"/>
      <c r="F27985" s="509"/>
    </row>
    <row r="27986" spans="1:6" x14ac:dyDescent="0.25">
      <c r="A27986" s="40"/>
      <c r="F27986" s="509"/>
    </row>
    <row r="27987" spans="1:6" x14ac:dyDescent="0.25">
      <c r="A27987" s="40"/>
      <c r="F27987" s="509"/>
    </row>
    <row r="27988" spans="1:6" x14ac:dyDescent="0.25">
      <c r="A27988" s="40"/>
      <c r="F27988" s="509"/>
    </row>
    <row r="27989" spans="1:6" x14ac:dyDescent="0.25">
      <c r="A27989" s="40"/>
      <c r="F27989" s="509"/>
    </row>
    <row r="27990" spans="1:6" x14ac:dyDescent="0.25">
      <c r="A27990" s="40"/>
      <c r="F27990" s="509"/>
    </row>
    <row r="27991" spans="1:6" x14ac:dyDescent="0.25">
      <c r="A27991" s="40"/>
      <c r="F27991" s="509"/>
    </row>
    <row r="27992" spans="1:6" x14ac:dyDescent="0.25">
      <c r="A27992" s="40"/>
      <c r="F27992" s="509"/>
    </row>
    <row r="27993" spans="1:6" x14ac:dyDescent="0.25">
      <c r="A27993" s="40"/>
      <c r="F27993" s="509"/>
    </row>
    <row r="27994" spans="1:6" x14ac:dyDescent="0.25">
      <c r="A27994" s="40"/>
      <c r="F27994" s="509"/>
    </row>
    <row r="27995" spans="1:6" x14ac:dyDescent="0.25">
      <c r="A27995" s="40"/>
      <c r="F27995" s="509"/>
    </row>
    <row r="27996" spans="1:6" x14ac:dyDescent="0.25">
      <c r="A27996" s="40"/>
      <c r="F27996" s="509"/>
    </row>
    <row r="27997" spans="1:6" x14ac:dyDescent="0.25">
      <c r="A27997" s="40"/>
      <c r="F27997" s="509"/>
    </row>
    <row r="27998" spans="1:6" x14ac:dyDescent="0.25">
      <c r="A27998" s="40"/>
      <c r="F27998" s="509"/>
    </row>
    <row r="27999" spans="1:6" x14ac:dyDescent="0.25">
      <c r="A27999" s="40"/>
      <c r="F27999" s="509"/>
    </row>
    <row r="28000" spans="1:6" x14ac:dyDescent="0.25">
      <c r="A28000" s="40"/>
      <c r="F28000" s="509"/>
    </row>
    <row r="28001" spans="1:6" x14ac:dyDescent="0.25">
      <c r="A28001" s="40"/>
      <c r="F28001" s="509"/>
    </row>
    <row r="28002" spans="1:6" x14ac:dyDescent="0.25">
      <c r="A28002" s="40"/>
      <c r="F28002" s="509"/>
    </row>
    <row r="28003" spans="1:6" x14ac:dyDescent="0.25">
      <c r="A28003" s="40"/>
      <c r="F28003" s="509"/>
    </row>
    <row r="28004" spans="1:6" x14ac:dyDescent="0.25">
      <c r="A28004" s="40"/>
      <c r="F28004" s="509"/>
    </row>
    <row r="28005" spans="1:6" x14ac:dyDescent="0.25">
      <c r="A28005" s="40"/>
      <c r="F28005" s="509"/>
    </row>
    <row r="28006" spans="1:6" x14ac:dyDescent="0.25">
      <c r="A28006" s="40"/>
      <c r="F28006" s="509"/>
    </row>
    <row r="28007" spans="1:6" x14ac:dyDescent="0.25">
      <c r="A28007" s="40"/>
      <c r="F28007" s="509"/>
    </row>
    <row r="28008" spans="1:6" x14ac:dyDescent="0.25">
      <c r="A28008" s="40"/>
      <c r="F28008" s="509"/>
    </row>
    <row r="28009" spans="1:6" x14ac:dyDescent="0.25">
      <c r="A28009" s="40"/>
      <c r="F28009" s="509"/>
    </row>
    <row r="28010" spans="1:6" x14ac:dyDescent="0.25">
      <c r="A28010" s="40"/>
      <c r="F28010" s="509"/>
    </row>
    <row r="28011" spans="1:6" x14ac:dyDescent="0.25">
      <c r="A28011" s="40"/>
      <c r="F28011" s="509"/>
    </row>
    <row r="28012" spans="1:6" x14ac:dyDescent="0.25">
      <c r="A28012" s="40"/>
      <c r="F28012" s="509"/>
    </row>
    <row r="28013" spans="1:6" x14ac:dyDescent="0.25">
      <c r="A28013" s="40"/>
      <c r="F28013" s="509"/>
    </row>
    <row r="28014" spans="1:6" x14ac:dyDescent="0.25">
      <c r="A28014" s="40"/>
      <c r="F28014" s="509"/>
    </row>
    <row r="28015" spans="1:6" x14ac:dyDescent="0.25">
      <c r="A28015" s="40"/>
      <c r="F28015" s="509"/>
    </row>
    <row r="28016" spans="1:6" x14ac:dyDescent="0.25">
      <c r="A28016" s="40"/>
      <c r="F28016" s="509"/>
    </row>
    <row r="28017" spans="1:6" x14ac:dyDescent="0.25">
      <c r="A28017" s="40"/>
      <c r="F28017" s="509"/>
    </row>
    <row r="28018" spans="1:6" x14ac:dyDescent="0.25">
      <c r="A28018" s="40"/>
      <c r="F28018" s="509"/>
    </row>
    <row r="28019" spans="1:6" x14ac:dyDescent="0.25">
      <c r="A28019" s="40"/>
      <c r="F28019" s="509"/>
    </row>
    <row r="28020" spans="1:6" x14ac:dyDescent="0.25">
      <c r="A28020" s="40"/>
      <c r="F28020" s="509"/>
    </row>
    <row r="28021" spans="1:6" x14ac:dyDescent="0.25">
      <c r="A28021" s="40"/>
      <c r="F28021" s="509"/>
    </row>
    <row r="28022" spans="1:6" x14ac:dyDescent="0.25">
      <c r="A28022" s="40"/>
      <c r="F28022" s="509"/>
    </row>
    <row r="28023" spans="1:6" x14ac:dyDescent="0.25">
      <c r="A28023" s="40"/>
      <c r="F28023" s="509"/>
    </row>
    <row r="28024" spans="1:6" x14ac:dyDescent="0.25">
      <c r="A28024" s="40"/>
      <c r="F28024" s="509"/>
    </row>
    <row r="28025" spans="1:6" x14ac:dyDescent="0.25">
      <c r="A28025" s="40"/>
      <c r="F28025" s="509"/>
    </row>
    <row r="28026" spans="1:6" x14ac:dyDescent="0.25">
      <c r="A28026" s="40"/>
      <c r="F28026" s="509"/>
    </row>
    <row r="28027" spans="1:6" x14ac:dyDescent="0.25">
      <c r="A28027" s="40"/>
      <c r="F28027" s="509"/>
    </row>
    <row r="28028" spans="1:6" x14ac:dyDescent="0.25">
      <c r="A28028" s="40"/>
      <c r="F28028" s="509"/>
    </row>
    <row r="28029" spans="1:6" x14ac:dyDescent="0.25">
      <c r="A28029" s="40"/>
      <c r="F28029" s="509"/>
    </row>
    <row r="28030" spans="1:6" x14ac:dyDescent="0.25">
      <c r="A28030" s="40"/>
      <c r="F28030" s="509"/>
    </row>
    <row r="28031" spans="1:6" x14ac:dyDescent="0.25">
      <c r="A28031" s="40"/>
      <c r="F28031" s="509"/>
    </row>
    <row r="28032" spans="1:6" x14ac:dyDescent="0.25">
      <c r="A28032" s="40"/>
      <c r="F28032" s="509"/>
    </row>
    <row r="28033" spans="1:6" x14ac:dyDescent="0.25">
      <c r="A28033" s="40"/>
      <c r="F28033" s="509"/>
    </row>
    <row r="28034" spans="1:6" x14ac:dyDescent="0.25">
      <c r="A28034" s="40"/>
      <c r="F28034" s="509"/>
    </row>
    <row r="28035" spans="1:6" x14ac:dyDescent="0.25">
      <c r="A28035" s="40"/>
      <c r="F28035" s="509"/>
    </row>
    <row r="28036" spans="1:6" x14ac:dyDescent="0.25">
      <c r="A28036" s="40"/>
      <c r="F28036" s="509"/>
    </row>
    <row r="28037" spans="1:6" x14ac:dyDescent="0.25">
      <c r="A28037" s="40"/>
      <c r="F28037" s="509"/>
    </row>
    <row r="28038" spans="1:6" x14ac:dyDescent="0.25">
      <c r="A28038" s="40"/>
      <c r="F28038" s="509"/>
    </row>
    <row r="28039" spans="1:6" x14ac:dyDescent="0.25">
      <c r="A28039" s="40"/>
      <c r="F28039" s="509"/>
    </row>
    <row r="28040" spans="1:6" x14ac:dyDescent="0.25">
      <c r="A28040" s="40"/>
      <c r="F28040" s="509"/>
    </row>
    <row r="28041" spans="1:6" x14ac:dyDescent="0.25">
      <c r="A28041" s="40"/>
      <c r="F28041" s="509"/>
    </row>
    <row r="28042" spans="1:6" x14ac:dyDescent="0.25">
      <c r="A28042" s="40"/>
      <c r="F28042" s="509"/>
    </row>
    <row r="28043" spans="1:6" x14ac:dyDescent="0.25">
      <c r="A28043" s="40"/>
      <c r="F28043" s="509"/>
    </row>
    <row r="28044" spans="1:6" x14ac:dyDescent="0.25">
      <c r="A28044" s="40"/>
      <c r="F28044" s="509"/>
    </row>
    <row r="28045" spans="1:6" x14ac:dyDescent="0.25">
      <c r="A28045" s="40"/>
      <c r="F28045" s="509"/>
    </row>
    <row r="28046" spans="1:6" x14ac:dyDescent="0.25">
      <c r="A28046" s="40"/>
      <c r="F28046" s="509"/>
    </row>
    <row r="28047" spans="1:6" x14ac:dyDescent="0.25">
      <c r="A28047" s="40"/>
      <c r="F28047" s="509"/>
    </row>
    <row r="28048" spans="1:6" x14ac:dyDescent="0.25">
      <c r="A28048" s="40"/>
      <c r="F28048" s="509"/>
    </row>
    <row r="28049" spans="1:6" x14ac:dyDescent="0.25">
      <c r="A28049" s="40"/>
      <c r="F28049" s="509"/>
    </row>
    <row r="28050" spans="1:6" x14ac:dyDescent="0.25">
      <c r="A28050" s="40"/>
      <c r="F28050" s="509"/>
    </row>
    <row r="28051" spans="1:6" x14ac:dyDescent="0.25">
      <c r="A28051" s="40"/>
      <c r="F28051" s="509"/>
    </row>
    <row r="28052" spans="1:6" x14ac:dyDescent="0.25">
      <c r="A28052" s="40"/>
      <c r="F28052" s="509"/>
    </row>
    <row r="28053" spans="1:6" x14ac:dyDescent="0.25">
      <c r="A28053" s="40"/>
      <c r="F28053" s="509"/>
    </row>
    <row r="28054" spans="1:6" x14ac:dyDescent="0.25">
      <c r="A28054" s="40"/>
      <c r="F28054" s="509"/>
    </row>
    <row r="28055" spans="1:6" x14ac:dyDescent="0.25">
      <c r="A28055" s="40"/>
      <c r="F28055" s="509"/>
    </row>
    <row r="28056" spans="1:6" x14ac:dyDescent="0.25">
      <c r="A28056" s="40"/>
      <c r="F28056" s="509"/>
    </row>
    <row r="28057" spans="1:6" x14ac:dyDescent="0.25">
      <c r="A28057" s="40"/>
      <c r="F28057" s="509"/>
    </row>
    <row r="28058" spans="1:6" x14ac:dyDescent="0.25">
      <c r="A28058" s="40"/>
      <c r="F28058" s="509"/>
    </row>
    <row r="28059" spans="1:6" x14ac:dyDescent="0.25">
      <c r="A28059" s="40"/>
      <c r="F28059" s="509"/>
    </row>
    <row r="28060" spans="1:6" x14ac:dyDescent="0.25">
      <c r="A28060" s="40"/>
      <c r="F28060" s="509"/>
    </row>
    <row r="28061" spans="1:6" x14ac:dyDescent="0.25">
      <c r="A28061" s="40"/>
      <c r="F28061" s="509"/>
    </row>
    <row r="28062" spans="1:6" x14ac:dyDescent="0.25">
      <c r="A28062" s="40"/>
      <c r="F28062" s="509"/>
    </row>
    <row r="28063" spans="1:6" x14ac:dyDescent="0.25">
      <c r="A28063" s="40"/>
      <c r="F28063" s="509"/>
    </row>
    <row r="28064" spans="1:6" x14ac:dyDescent="0.25">
      <c r="A28064" s="40"/>
      <c r="F28064" s="509"/>
    </row>
    <row r="28065" spans="1:6" x14ac:dyDescent="0.25">
      <c r="A28065" s="40"/>
      <c r="F28065" s="509"/>
    </row>
    <row r="28066" spans="1:6" x14ac:dyDescent="0.25">
      <c r="A28066" s="40"/>
      <c r="F28066" s="509"/>
    </row>
    <row r="28067" spans="1:6" x14ac:dyDescent="0.25">
      <c r="A28067" s="40"/>
      <c r="F28067" s="509"/>
    </row>
    <row r="28068" spans="1:6" x14ac:dyDescent="0.25">
      <c r="A28068" s="40"/>
      <c r="F28068" s="509"/>
    </row>
    <row r="28069" spans="1:6" x14ac:dyDescent="0.25">
      <c r="A28069" s="40"/>
      <c r="F28069" s="509"/>
    </row>
    <row r="28070" spans="1:6" x14ac:dyDescent="0.25">
      <c r="A28070" s="40"/>
      <c r="F28070" s="509"/>
    </row>
    <row r="28071" spans="1:6" x14ac:dyDescent="0.25">
      <c r="A28071" s="40"/>
      <c r="F28071" s="509"/>
    </row>
    <row r="28072" spans="1:6" x14ac:dyDescent="0.25">
      <c r="A28072" s="40"/>
      <c r="F28072" s="509"/>
    </row>
    <row r="28073" spans="1:6" x14ac:dyDescent="0.25">
      <c r="A28073" s="40"/>
      <c r="F28073" s="509"/>
    </row>
    <row r="28074" spans="1:6" x14ac:dyDescent="0.25">
      <c r="A28074" s="40"/>
      <c r="F28074" s="509"/>
    </row>
    <row r="28075" spans="1:6" x14ac:dyDescent="0.25">
      <c r="A28075" s="40"/>
      <c r="F28075" s="509"/>
    </row>
    <row r="28076" spans="1:6" x14ac:dyDescent="0.25">
      <c r="A28076" s="40"/>
      <c r="F28076" s="509"/>
    </row>
    <row r="28077" spans="1:6" x14ac:dyDescent="0.25">
      <c r="A28077" s="40"/>
      <c r="F28077" s="509"/>
    </row>
    <row r="28078" spans="1:6" x14ac:dyDescent="0.25">
      <c r="A28078" s="40"/>
      <c r="F28078" s="509"/>
    </row>
    <row r="28079" spans="1:6" x14ac:dyDescent="0.25">
      <c r="A28079" s="40"/>
      <c r="F28079" s="509"/>
    </row>
    <row r="28080" spans="1:6" x14ac:dyDescent="0.25">
      <c r="A28080" s="40"/>
      <c r="F28080" s="509"/>
    </row>
    <row r="28081" spans="1:6" x14ac:dyDescent="0.25">
      <c r="A28081" s="40"/>
      <c r="F28081" s="509"/>
    </row>
    <row r="28082" spans="1:6" x14ac:dyDescent="0.25">
      <c r="A28082" s="40"/>
      <c r="F28082" s="509"/>
    </row>
    <row r="28083" spans="1:6" x14ac:dyDescent="0.25">
      <c r="A28083" s="40"/>
      <c r="F28083" s="509"/>
    </row>
    <row r="28084" spans="1:6" x14ac:dyDescent="0.25">
      <c r="A28084" s="40"/>
      <c r="F28084" s="509"/>
    </row>
    <row r="28085" spans="1:6" x14ac:dyDescent="0.25">
      <c r="A28085" s="40"/>
      <c r="F28085" s="509"/>
    </row>
    <row r="28086" spans="1:6" x14ac:dyDescent="0.25">
      <c r="A28086" s="40"/>
      <c r="F28086" s="509"/>
    </row>
    <row r="28087" spans="1:6" x14ac:dyDescent="0.25">
      <c r="A28087" s="40"/>
      <c r="F28087" s="509"/>
    </row>
    <row r="28088" spans="1:6" x14ac:dyDescent="0.25">
      <c r="A28088" s="40"/>
      <c r="F28088" s="509"/>
    </row>
    <row r="28089" spans="1:6" x14ac:dyDescent="0.25">
      <c r="A28089" s="40"/>
      <c r="F28089" s="509"/>
    </row>
    <row r="28090" spans="1:6" x14ac:dyDescent="0.25">
      <c r="A28090" s="40"/>
      <c r="F28090" s="509"/>
    </row>
    <row r="28091" spans="1:6" x14ac:dyDescent="0.25">
      <c r="A28091" s="40"/>
      <c r="F28091" s="509"/>
    </row>
    <row r="28092" spans="1:6" x14ac:dyDescent="0.25">
      <c r="A28092" s="40"/>
      <c r="F28092" s="509"/>
    </row>
    <row r="28093" spans="1:6" x14ac:dyDescent="0.25">
      <c r="A28093" s="40"/>
      <c r="F28093" s="509"/>
    </row>
    <row r="28094" spans="1:6" x14ac:dyDescent="0.25">
      <c r="A28094" s="40"/>
      <c r="F28094" s="509"/>
    </row>
    <row r="28095" spans="1:6" x14ac:dyDescent="0.25">
      <c r="A28095" s="40"/>
      <c r="F28095" s="509"/>
    </row>
    <row r="28096" spans="1:6" x14ac:dyDescent="0.25">
      <c r="A28096" s="40"/>
      <c r="F28096" s="509"/>
    </row>
    <row r="28097" spans="1:6" x14ac:dyDescent="0.25">
      <c r="A28097" s="40"/>
      <c r="F28097" s="509"/>
    </row>
    <row r="28098" spans="1:6" x14ac:dyDescent="0.25">
      <c r="A28098" s="40"/>
      <c r="F28098" s="509"/>
    </row>
    <row r="28099" spans="1:6" x14ac:dyDescent="0.25">
      <c r="A28099" s="40"/>
      <c r="F28099" s="509"/>
    </row>
    <row r="28100" spans="1:6" x14ac:dyDescent="0.25">
      <c r="A28100" s="40"/>
      <c r="F28100" s="509"/>
    </row>
    <row r="28101" spans="1:6" x14ac:dyDescent="0.25">
      <c r="A28101" s="40"/>
      <c r="F28101" s="509"/>
    </row>
    <row r="28102" spans="1:6" x14ac:dyDescent="0.25">
      <c r="A28102" s="40"/>
      <c r="F28102" s="509"/>
    </row>
    <row r="28103" spans="1:6" x14ac:dyDescent="0.25">
      <c r="A28103" s="40"/>
      <c r="F28103" s="509"/>
    </row>
    <row r="28104" spans="1:6" x14ac:dyDescent="0.25">
      <c r="A28104" s="40"/>
      <c r="F28104" s="509"/>
    </row>
    <row r="28105" spans="1:6" x14ac:dyDescent="0.25">
      <c r="A28105" s="40"/>
      <c r="F28105" s="509"/>
    </row>
    <row r="28106" spans="1:6" x14ac:dyDescent="0.25">
      <c r="A28106" s="40"/>
      <c r="F28106" s="509"/>
    </row>
    <row r="28107" spans="1:6" x14ac:dyDescent="0.25">
      <c r="A28107" s="40"/>
      <c r="F28107" s="509"/>
    </row>
    <row r="28108" spans="1:6" x14ac:dyDescent="0.25">
      <c r="A28108" s="40"/>
      <c r="F28108" s="509"/>
    </row>
    <row r="28109" spans="1:6" x14ac:dyDescent="0.25">
      <c r="A28109" s="40"/>
      <c r="F28109" s="509"/>
    </row>
    <row r="28110" spans="1:6" x14ac:dyDescent="0.25">
      <c r="A28110" s="40"/>
      <c r="F28110" s="509"/>
    </row>
    <row r="28111" spans="1:6" x14ac:dyDescent="0.25">
      <c r="A28111" s="40"/>
      <c r="F28111" s="509"/>
    </row>
    <row r="28112" spans="1:6" x14ac:dyDescent="0.25">
      <c r="A28112" s="40"/>
      <c r="F28112" s="509"/>
    </row>
    <row r="28113" spans="1:6" x14ac:dyDescent="0.25">
      <c r="A28113" s="40"/>
      <c r="F28113" s="509"/>
    </row>
    <row r="28114" spans="1:6" x14ac:dyDescent="0.25">
      <c r="A28114" s="40"/>
      <c r="F28114" s="509"/>
    </row>
    <row r="28115" spans="1:6" x14ac:dyDescent="0.25">
      <c r="A28115" s="40"/>
      <c r="F28115" s="509"/>
    </row>
    <row r="28116" spans="1:6" x14ac:dyDescent="0.25">
      <c r="A28116" s="40"/>
      <c r="F28116" s="509"/>
    </row>
    <row r="28117" spans="1:6" x14ac:dyDescent="0.25">
      <c r="A28117" s="40"/>
      <c r="F28117" s="509"/>
    </row>
    <row r="28118" spans="1:6" x14ac:dyDescent="0.25">
      <c r="A28118" s="40"/>
      <c r="F28118" s="509"/>
    </row>
    <row r="28119" spans="1:6" x14ac:dyDescent="0.25">
      <c r="A28119" s="40"/>
      <c r="F28119" s="509"/>
    </row>
    <row r="28120" spans="1:6" x14ac:dyDescent="0.25">
      <c r="A28120" s="40"/>
      <c r="F28120" s="509"/>
    </row>
    <row r="28121" spans="1:6" x14ac:dyDescent="0.25">
      <c r="A28121" s="40"/>
      <c r="F28121" s="509"/>
    </row>
    <row r="28122" spans="1:6" x14ac:dyDescent="0.25">
      <c r="A28122" s="40"/>
      <c r="F28122" s="509"/>
    </row>
    <row r="28123" spans="1:6" x14ac:dyDescent="0.25">
      <c r="A28123" s="40"/>
      <c r="F28123" s="509"/>
    </row>
    <row r="28124" spans="1:6" x14ac:dyDescent="0.25">
      <c r="A28124" s="40"/>
      <c r="F28124" s="509"/>
    </row>
    <row r="28125" spans="1:6" x14ac:dyDescent="0.25">
      <c r="A28125" s="40"/>
      <c r="F28125" s="509"/>
    </row>
    <row r="28126" spans="1:6" x14ac:dyDescent="0.25">
      <c r="A28126" s="40"/>
      <c r="F28126" s="509"/>
    </row>
    <row r="28127" spans="1:6" x14ac:dyDescent="0.25">
      <c r="A28127" s="40"/>
      <c r="F28127" s="509"/>
    </row>
    <row r="28128" spans="1:6" x14ac:dyDescent="0.25">
      <c r="A28128" s="40"/>
      <c r="F28128" s="509"/>
    </row>
    <row r="28129" spans="1:6" x14ac:dyDescent="0.25">
      <c r="A28129" s="40"/>
      <c r="F28129" s="509"/>
    </row>
    <row r="28130" spans="1:6" x14ac:dyDescent="0.25">
      <c r="A28130" s="40"/>
      <c r="F28130" s="509"/>
    </row>
    <row r="28131" spans="1:6" x14ac:dyDescent="0.25">
      <c r="A28131" s="40"/>
      <c r="F28131" s="509"/>
    </row>
    <row r="28132" spans="1:6" x14ac:dyDescent="0.25">
      <c r="A28132" s="40"/>
      <c r="F28132" s="509"/>
    </row>
    <row r="28133" spans="1:6" x14ac:dyDescent="0.25">
      <c r="A28133" s="40"/>
      <c r="F28133" s="509"/>
    </row>
    <row r="28134" spans="1:6" x14ac:dyDescent="0.25">
      <c r="A28134" s="40"/>
      <c r="F28134" s="509"/>
    </row>
    <row r="28135" spans="1:6" x14ac:dyDescent="0.25">
      <c r="A28135" s="40"/>
      <c r="F28135" s="509"/>
    </row>
    <row r="28136" spans="1:6" x14ac:dyDescent="0.25">
      <c r="A28136" s="40"/>
      <c r="F28136" s="509"/>
    </row>
    <row r="28137" spans="1:6" x14ac:dyDescent="0.25">
      <c r="A28137" s="40"/>
      <c r="F28137" s="509"/>
    </row>
    <row r="28138" spans="1:6" x14ac:dyDescent="0.25">
      <c r="A28138" s="40"/>
      <c r="F28138" s="509"/>
    </row>
    <row r="28139" spans="1:6" x14ac:dyDescent="0.25">
      <c r="A28139" s="40"/>
      <c r="F28139" s="509"/>
    </row>
    <row r="28140" spans="1:6" x14ac:dyDescent="0.25">
      <c r="A28140" s="40"/>
      <c r="F28140" s="509"/>
    </row>
    <row r="28141" spans="1:6" x14ac:dyDescent="0.25">
      <c r="A28141" s="40"/>
      <c r="F28141" s="509"/>
    </row>
    <row r="28142" spans="1:6" x14ac:dyDescent="0.25">
      <c r="A28142" s="40"/>
      <c r="F28142" s="509"/>
    </row>
    <row r="28143" spans="1:6" x14ac:dyDescent="0.25">
      <c r="A28143" s="40"/>
      <c r="F28143" s="509"/>
    </row>
    <row r="28144" spans="1:6" x14ac:dyDescent="0.25">
      <c r="A28144" s="40"/>
      <c r="F28144" s="509"/>
    </row>
    <row r="28145" spans="1:6" x14ac:dyDescent="0.25">
      <c r="A28145" s="40"/>
      <c r="F28145" s="509"/>
    </row>
    <row r="28146" spans="1:6" x14ac:dyDescent="0.25">
      <c r="A28146" s="40"/>
      <c r="F28146" s="509"/>
    </row>
    <row r="28147" spans="1:6" x14ac:dyDescent="0.25">
      <c r="A28147" s="40"/>
      <c r="F28147" s="509"/>
    </row>
    <row r="28148" spans="1:6" x14ac:dyDescent="0.25">
      <c r="A28148" s="40"/>
      <c r="F28148" s="509"/>
    </row>
    <row r="28149" spans="1:6" x14ac:dyDescent="0.25">
      <c r="A28149" s="40"/>
      <c r="F28149" s="509"/>
    </row>
    <row r="28150" spans="1:6" x14ac:dyDescent="0.25">
      <c r="A28150" s="40"/>
      <c r="F28150" s="509"/>
    </row>
    <row r="28151" spans="1:6" x14ac:dyDescent="0.25">
      <c r="A28151" s="40"/>
      <c r="F28151" s="509"/>
    </row>
    <row r="28152" spans="1:6" x14ac:dyDescent="0.25">
      <c r="A28152" s="40"/>
      <c r="F28152" s="509"/>
    </row>
    <row r="28153" spans="1:6" x14ac:dyDescent="0.25">
      <c r="A28153" s="40"/>
      <c r="F28153" s="509"/>
    </row>
    <row r="28154" spans="1:6" x14ac:dyDescent="0.25">
      <c r="A28154" s="40"/>
      <c r="F28154" s="509"/>
    </row>
    <row r="28155" spans="1:6" x14ac:dyDescent="0.25">
      <c r="A28155" s="40"/>
      <c r="F28155" s="509"/>
    </row>
    <row r="28156" spans="1:6" x14ac:dyDescent="0.25">
      <c r="A28156" s="40"/>
      <c r="F28156" s="509"/>
    </row>
    <row r="28157" spans="1:6" x14ac:dyDescent="0.25">
      <c r="A28157" s="40"/>
      <c r="F28157" s="509"/>
    </row>
    <row r="28158" spans="1:6" x14ac:dyDescent="0.25">
      <c r="A28158" s="40"/>
      <c r="F28158" s="509"/>
    </row>
    <row r="28159" spans="1:6" x14ac:dyDescent="0.25">
      <c r="A28159" s="40"/>
      <c r="F28159" s="509"/>
    </row>
    <row r="28160" spans="1:6" x14ac:dyDescent="0.25">
      <c r="A28160" s="40"/>
      <c r="F28160" s="509"/>
    </row>
    <row r="28161" spans="1:6" x14ac:dyDescent="0.25">
      <c r="A28161" s="40"/>
      <c r="F28161" s="509"/>
    </row>
    <row r="28162" spans="1:6" x14ac:dyDescent="0.25">
      <c r="A28162" s="40"/>
      <c r="F28162" s="509"/>
    </row>
    <row r="28163" spans="1:6" x14ac:dyDescent="0.25">
      <c r="A28163" s="40"/>
      <c r="F28163" s="509"/>
    </row>
    <row r="28164" spans="1:6" x14ac:dyDescent="0.25">
      <c r="A28164" s="40"/>
      <c r="F28164" s="509"/>
    </row>
    <row r="28165" spans="1:6" x14ac:dyDescent="0.25">
      <c r="A28165" s="40"/>
      <c r="F28165" s="509"/>
    </row>
    <row r="28166" spans="1:6" x14ac:dyDescent="0.25">
      <c r="A28166" s="40"/>
      <c r="F28166" s="509"/>
    </row>
    <row r="28167" spans="1:6" x14ac:dyDescent="0.25">
      <c r="A28167" s="40"/>
      <c r="F28167" s="509"/>
    </row>
    <row r="28168" spans="1:6" x14ac:dyDescent="0.25">
      <c r="A28168" s="40"/>
      <c r="F28168" s="509"/>
    </row>
    <row r="28169" spans="1:6" x14ac:dyDescent="0.25">
      <c r="A28169" s="40"/>
      <c r="F28169" s="509"/>
    </row>
    <row r="28170" spans="1:6" x14ac:dyDescent="0.25">
      <c r="A28170" s="40"/>
      <c r="F28170" s="509"/>
    </row>
    <row r="28171" spans="1:6" x14ac:dyDescent="0.25">
      <c r="A28171" s="40"/>
      <c r="F28171" s="509"/>
    </row>
    <row r="28172" spans="1:6" x14ac:dyDescent="0.25">
      <c r="A28172" s="40"/>
      <c r="F28172" s="509"/>
    </row>
    <row r="28173" spans="1:6" x14ac:dyDescent="0.25">
      <c r="A28173" s="40"/>
      <c r="F28173" s="509"/>
    </row>
    <row r="28174" spans="1:6" x14ac:dyDescent="0.25">
      <c r="A28174" s="40"/>
      <c r="F28174" s="509"/>
    </row>
    <row r="28175" spans="1:6" x14ac:dyDescent="0.25">
      <c r="A28175" s="40"/>
      <c r="F28175" s="509"/>
    </row>
    <row r="28176" spans="1:6" x14ac:dyDescent="0.25">
      <c r="A28176" s="40"/>
      <c r="F28176" s="509"/>
    </row>
    <row r="28177" spans="1:6" x14ac:dyDescent="0.25">
      <c r="A28177" s="40"/>
      <c r="F28177" s="509"/>
    </row>
    <row r="28178" spans="1:6" x14ac:dyDescent="0.25">
      <c r="A28178" s="40"/>
      <c r="F28178" s="509"/>
    </row>
    <row r="28179" spans="1:6" x14ac:dyDescent="0.25">
      <c r="A28179" s="40"/>
      <c r="F28179" s="509"/>
    </row>
    <row r="28180" spans="1:6" x14ac:dyDescent="0.25">
      <c r="A28180" s="40"/>
      <c r="F28180" s="509"/>
    </row>
    <row r="28181" spans="1:6" x14ac:dyDescent="0.25">
      <c r="A28181" s="40"/>
      <c r="F28181" s="509"/>
    </row>
    <row r="28182" spans="1:6" x14ac:dyDescent="0.25">
      <c r="A28182" s="40"/>
      <c r="F28182" s="509"/>
    </row>
    <row r="28183" spans="1:6" x14ac:dyDescent="0.25">
      <c r="A28183" s="40"/>
      <c r="F28183" s="509"/>
    </row>
    <row r="28184" spans="1:6" x14ac:dyDescent="0.25">
      <c r="A28184" s="40"/>
      <c r="F28184" s="509"/>
    </row>
    <row r="28185" spans="1:6" x14ac:dyDescent="0.25">
      <c r="A28185" s="40"/>
      <c r="F28185" s="509"/>
    </row>
    <row r="28186" spans="1:6" x14ac:dyDescent="0.25">
      <c r="A28186" s="40"/>
      <c r="F28186" s="509"/>
    </row>
    <row r="28187" spans="1:6" x14ac:dyDescent="0.25">
      <c r="A28187" s="40"/>
      <c r="F28187" s="509"/>
    </row>
    <row r="28188" spans="1:6" x14ac:dyDescent="0.25">
      <c r="A28188" s="40"/>
      <c r="F28188" s="509"/>
    </row>
    <row r="28189" spans="1:6" x14ac:dyDescent="0.25">
      <c r="A28189" s="40"/>
      <c r="F28189" s="509"/>
    </row>
    <row r="28190" spans="1:6" x14ac:dyDescent="0.25">
      <c r="A28190" s="40"/>
      <c r="F28190" s="509"/>
    </row>
    <row r="28191" spans="1:6" x14ac:dyDescent="0.25">
      <c r="A28191" s="40"/>
      <c r="F28191" s="509"/>
    </row>
    <row r="28192" spans="1:6" x14ac:dyDescent="0.25">
      <c r="A28192" s="40"/>
      <c r="F28192" s="509"/>
    </row>
    <row r="28193" spans="1:6" x14ac:dyDescent="0.25">
      <c r="A28193" s="40"/>
      <c r="F28193" s="509"/>
    </row>
    <row r="28194" spans="1:6" x14ac:dyDescent="0.25">
      <c r="A28194" s="40"/>
      <c r="F28194" s="509"/>
    </row>
    <row r="28195" spans="1:6" x14ac:dyDescent="0.25">
      <c r="A28195" s="40"/>
      <c r="F28195" s="509"/>
    </row>
    <row r="28196" spans="1:6" x14ac:dyDescent="0.25">
      <c r="A28196" s="40"/>
      <c r="F28196" s="509"/>
    </row>
    <row r="28197" spans="1:6" x14ac:dyDescent="0.25">
      <c r="A28197" s="40"/>
      <c r="F28197" s="509"/>
    </row>
    <row r="28198" spans="1:6" x14ac:dyDescent="0.25">
      <c r="A28198" s="40"/>
      <c r="F28198" s="509"/>
    </row>
    <row r="28199" spans="1:6" x14ac:dyDescent="0.25">
      <c r="A28199" s="40"/>
      <c r="F28199" s="509"/>
    </row>
    <row r="28200" spans="1:6" x14ac:dyDescent="0.25">
      <c r="A28200" s="40"/>
      <c r="F28200" s="509"/>
    </row>
    <row r="28201" spans="1:6" x14ac:dyDescent="0.25">
      <c r="A28201" s="40"/>
      <c r="F28201" s="509"/>
    </row>
    <row r="28202" spans="1:6" x14ac:dyDescent="0.25">
      <c r="A28202" s="40"/>
      <c r="F28202" s="509"/>
    </row>
    <row r="28203" spans="1:6" x14ac:dyDescent="0.25">
      <c r="A28203" s="40"/>
      <c r="F28203" s="509"/>
    </row>
    <row r="28204" spans="1:6" x14ac:dyDescent="0.25">
      <c r="A28204" s="40"/>
      <c r="F28204" s="509"/>
    </row>
    <row r="28205" spans="1:6" x14ac:dyDescent="0.25">
      <c r="A28205" s="40"/>
      <c r="F28205" s="509"/>
    </row>
    <row r="28206" spans="1:6" x14ac:dyDescent="0.25">
      <c r="A28206" s="40"/>
      <c r="F28206" s="509"/>
    </row>
    <row r="28207" spans="1:6" x14ac:dyDescent="0.25">
      <c r="A28207" s="40"/>
      <c r="F28207" s="509"/>
    </row>
    <row r="28208" spans="1:6" x14ac:dyDescent="0.25">
      <c r="A28208" s="40"/>
      <c r="F28208" s="509"/>
    </row>
    <row r="28209" spans="1:6" x14ac:dyDescent="0.25">
      <c r="A28209" s="40"/>
      <c r="F28209" s="509"/>
    </row>
    <row r="28210" spans="1:6" x14ac:dyDescent="0.25">
      <c r="A28210" s="40"/>
      <c r="F28210" s="509"/>
    </row>
    <row r="28211" spans="1:6" x14ac:dyDescent="0.25">
      <c r="A28211" s="40"/>
      <c r="F28211" s="509"/>
    </row>
    <row r="28212" spans="1:6" x14ac:dyDescent="0.25">
      <c r="A28212" s="40"/>
      <c r="F28212" s="509"/>
    </row>
    <row r="28213" spans="1:6" x14ac:dyDescent="0.25">
      <c r="A28213" s="40"/>
      <c r="F28213" s="509"/>
    </row>
    <row r="28214" spans="1:6" x14ac:dyDescent="0.25">
      <c r="A28214" s="40"/>
      <c r="F28214" s="509"/>
    </row>
    <row r="28215" spans="1:6" x14ac:dyDescent="0.25">
      <c r="A28215" s="40"/>
      <c r="F28215" s="509"/>
    </row>
    <row r="28216" spans="1:6" x14ac:dyDescent="0.25">
      <c r="A28216" s="40"/>
      <c r="F28216" s="509"/>
    </row>
    <row r="28217" spans="1:6" x14ac:dyDescent="0.25">
      <c r="A28217" s="40"/>
      <c r="F28217" s="509"/>
    </row>
    <row r="28218" spans="1:6" x14ac:dyDescent="0.25">
      <c r="A28218" s="40"/>
      <c r="F28218" s="509"/>
    </row>
    <row r="28219" spans="1:6" x14ac:dyDescent="0.25">
      <c r="A28219" s="40"/>
      <c r="F28219" s="509"/>
    </row>
    <row r="28220" spans="1:6" x14ac:dyDescent="0.25">
      <c r="A28220" s="40"/>
      <c r="F28220" s="509"/>
    </row>
    <row r="28221" spans="1:6" x14ac:dyDescent="0.25">
      <c r="A28221" s="40"/>
      <c r="F28221" s="509"/>
    </row>
    <row r="28222" spans="1:6" x14ac:dyDescent="0.25">
      <c r="A28222" s="40"/>
      <c r="F28222" s="509"/>
    </row>
    <row r="28223" spans="1:6" x14ac:dyDescent="0.25">
      <c r="A28223" s="40"/>
      <c r="F28223" s="509"/>
    </row>
    <row r="28224" spans="1:6" x14ac:dyDescent="0.25">
      <c r="A28224" s="40"/>
      <c r="F28224" s="509"/>
    </row>
    <row r="28225" spans="1:6" x14ac:dyDescent="0.25">
      <c r="A28225" s="40"/>
      <c r="F28225" s="509"/>
    </row>
    <row r="28226" spans="1:6" x14ac:dyDescent="0.25">
      <c r="A28226" s="40"/>
      <c r="F28226" s="509"/>
    </row>
    <row r="28227" spans="1:6" x14ac:dyDescent="0.25">
      <c r="A28227" s="40"/>
      <c r="F28227" s="509"/>
    </row>
    <row r="28228" spans="1:6" x14ac:dyDescent="0.25">
      <c r="A28228" s="40"/>
      <c r="F28228" s="509"/>
    </row>
    <row r="28229" spans="1:6" x14ac:dyDescent="0.25">
      <c r="A28229" s="40"/>
      <c r="F28229" s="509"/>
    </row>
    <row r="28230" spans="1:6" x14ac:dyDescent="0.25">
      <c r="A28230" s="40"/>
      <c r="F28230" s="509"/>
    </row>
    <row r="28231" spans="1:6" x14ac:dyDescent="0.25">
      <c r="A28231" s="40"/>
      <c r="F28231" s="509"/>
    </row>
    <row r="28232" spans="1:6" x14ac:dyDescent="0.25">
      <c r="A28232" s="40"/>
      <c r="F28232" s="509"/>
    </row>
    <row r="28233" spans="1:6" x14ac:dyDescent="0.25">
      <c r="A28233" s="40"/>
      <c r="F28233" s="509"/>
    </row>
    <row r="28234" spans="1:6" x14ac:dyDescent="0.25">
      <c r="A28234" s="40"/>
      <c r="F28234" s="509"/>
    </row>
    <row r="28235" spans="1:6" x14ac:dyDescent="0.25">
      <c r="A28235" s="40"/>
      <c r="F28235" s="509"/>
    </row>
    <row r="28236" spans="1:6" x14ac:dyDescent="0.25">
      <c r="A28236" s="40"/>
      <c r="F28236" s="509"/>
    </row>
    <row r="28237" spans="1:6" x14ac:dyDescent="0.25">
      <c r="A28237" s="40"/>
      <c r="F28237" s="509"/>
    </row>
    <row r="28238" spans="1:6" x14ac:dyDescent="0.25">
      <c r="A28238" s="40"/>
      <c r="F28238" s="509"/>
    </row>
    <row r="28239" spans="1:6" x14ac:dyDescent="0.25">
      <c r="A28239" s="40"/>
      <c r="F28239" s="509"/>
    </row>
    <row r="28240" spans="1:6" x14ac:dyDescent="0.25">
      <c r="A28240" s="40"/>
      <c r="F28240" s="509"/>
    </row>
    <row r="28241" spans="1:6" x14ac:dyDescent="0.25">
      <c r="A28241" s="40"/>
      <c r="F28241" s="509"/>
    </row>
    <row r="28242" spans="1:6" x14ac:dyDescent="0.25">
      <c r="A28242" s="40"/>
      <c r="F28242" s="509"/>
    </row>
    <row r="28243" spans="1:6" x14ac:dyDescent="0.25">
      <c r="A28243" s="40"/>
      <c r="F28243" s="509"/>
    </row>
    <row r="28244" spans="1:6" x14ac:dyDescent="0.25">
      <c r="A28244" s="40"/>
      <c r="F28244" s="509"/>
    </row>
    <row r="28245" spans="1:6" x14ac:dyDescent="0.25">
      <c r="A28245" s="40"/>
      <c r="F28245" s="509"/>
    </row>
    <row r="28246" spans="1:6" x14ac:dyDescent="0.25">
      <c r="A28246" s="40"/>
      <c r="F28246" s="509"/>
    </row>
    <row r="28247" spans="1:6" x14ac:dyDescent="0.25">
      <c r="A28247" s="40"/>
      <c r="F28247" s="509"/>
    </row>
    <row r="28248" spans="1:6" x14ac:dyDescent="0.25">
      <c r="A28248" s="40"/>
      <c r="F28248" s="509"/>
    </row>
    <row r="28249" spans="1:6" x14ac:dyDescent="0.25">
      <c r="A28249" s="40"/>
      <c r="F28249" s="509"/>
    </row>
    <row r="28250" spans="1:6" x14ac:dyDescent="0.25">
      <c r="A28250" s="40"/>
      <c r="F28250" s="509"/>
    </row>
    <row r="28251" spans="1:6" x14ac:dyDescent="0.25">
      <c r="A28251" s="40"/>
      <c r="F28251" s="509"/>
    </row>
    <row r="28252" spans="1:6" x14ac:dyDescent="0.25">
      <c r="A28252" s="40"/>
      <c r="F28252" s="509"/>
    </row>
    <row r="28253" spans="1:6" x14ac:dyDescent="0.25">
      <c r="A28253" s="40"/>
      <c r="F28253" s="509"/>
    </row>
    <row r="28254" spans="1:6" x14ac:dyDescent="0.25">
      <c r="A28254" s="40"/>
      <c r="F28254" s="509"/>
    </row>
    <row r="28255" spans="1:6" x14ac:dyDescent="0.25">
      <c r="A28255" s="40"/>
      <c r="F28255" s="509"/>
    </row>
    <row r="28256" spans="1:6" x14ac:dyDescent="0.25">
      <c r="A28256" s="40"/>
      <c r="F28256" s="509"/>
    </row>
    <row r="28257" spans="1:6" x14ac:dyDescent="0.25">
      <c r="A28257" s="40"/>
      <c r="F28257" s="509"/>
    </row>
    <row r="28258" spans="1:6" x14ac:dyDescent="0.25">
      <c r="A28258" s="40"/>
      <c r="F28258" s="509"/>
    </row>
    <row r="28259" spans="1:6" x14ac:dyDescent="0.25">
      <c r="A28259" s="40"/>
      <c r="F28259" s="509"/>
    </row>
    <row r="28260" spans="1:6" x14ac:dyDescent="0.25">
      <c r="A28260" s="40"/>
      <c r="F28260" s="509"/>
    </row>
    <row r="28261" spans="1:6" x14ac:dyDescent="0.25">
      <c r="A28261" s="40"/>
      <c r="F28261" s="509"/>
    </row>
    <row r="28262" spans="1:6" x14ac:dyDescent="0.25">
      <c r="A28262" s="40"/>
      <c r="F28262" s="509"/>
    </row>
    <row r="28263" spans="1:6" x14ac:dyDescent="0.25">
      <c r="A28263" s="40"/>
      <c r="F28263" s="509"/>
    </row>
    <row r="28264" spans="1:6" x14ac:dyDescent="0.25">
      <c r="A28264" s="40"/>
      <c r="F28264" s="509"/>
    </row>
    <row r="28265" spans="1:6" x14ac:dyDescent="0.25">
      <c r="A28265" s="40"/>
      <c r="F28265" s="509"/>
    </row>
    <row r="28266" spans="1:6" x14ac:dyDescent="0.25">
      <c r="A28266" s="40"/>
      <c r="F28266" s="509"/>
    </row>
    <row r="28267" spans="1:6" x14ac:dyDescent="0.25">
      <c r="A28267" s="40"/>
      <c r="F28267" s="509"/>
    </row>
    <row r="28268" spans="1:6" x14ac:dyDescent="0.25">
      <c r="A28268" s="40"/>
      <c r="F28268" s="509"/>
    </row>
    <row r="28269" spans="1:6" x14ac:dyDescent="0.25">
      <c r="A28269" s="40"/>
      <c r="F28269" s="509"/>
    </row>
    <row r="28270" spans="1:6" x14ac:dyDescent="0.25">
      <c r="A28270" s="40"/>
      <c r="F28270" s="509"/>
    </row>
    <row r="28271" spans="1:6" x14ac:dyDescent="0.25">
      <c r="A28271" s="40"/>
      <c r="F28271" s="509"/>
    </row>
    <row r="28272" spans="1:6" x14ac:dyDescent="0.25">
      <c r="A28272" s="40"/>
      <c r="F28272" s="509"/>
    </row>
    <row r="28273" spans="1:6" x14ac:dyDescent="0.25">
      <c r="A28273" s="40"/>
      <c r="F28273" s="509"/>
    </row>
    <row r="28274" spans="1:6" x14ac:dyDescent="0.25">
      <c r="A28274" s="40"/>
      <c r="F28274" s="509"/>
    </row>
    <row r="28275" spans="1:6" x14ac:dyDescent="0.25">
      <c r="A28275" s="40"/>
      <c r="F28275" s="509"/>
    </row>
    <row r="28276" spans="1:6" x14ac:dyDescent="0.25">
      <c r="A28276" s="40"/>
      <c r="F28276" s="509"/>
    </row>
    <row r="28277" spans="1:6" x14ac:dyDescent="0.25">
      <c r="A28277" s="40"/>
      <c r="F28277" s="509"/>
    </row>
    <row r="28278" spans="1:6" x14ac:dyDescent="0.25">
      <c r="A28278" s="40"/>
      <c r="F28278" s="509"/>
    </row>
    <row r="28279" spans="1:6" x14ac:dyDescent="0.25">
      <c r="A28279" s="40"/>
      <c r="F28279" s="509"/>
    </row>
    <row r="28280" spans="1:6" x14ac:dyDescent="0.25">
      <c r="A28280" s="40"/>
      <c r="F28280" s="509"/>
    </row>
    <row r="28281" spans="1:6" x14ac:dyDescent="0.25">
      <c r="A28281" s="40"/>
      <c r="F28281" s="509"/>
    </row>
    <row r="28282" spans="1:6" x14ac:dyDescent="0.25">
      <c r="A28282" s="40"/>
      <c r="F28282" s="509"/>
    </row>
    <row r="28283" spans="1:6" x14ac:dyDescent="0.25">
      <c r="A28283" s="40"/>
      <c r="F28283" s="509"/>
    </row>
    <row r="28284" spans="1:6" x14ac:dyDescent="0.25">
      <c r="A28284" s="40"/>
      <c r="F28284" s="509"/>
    </row>
    <row r="28285" spans="1:6" x14ac:dyDescent="0.25">
      <c r="A28285" s="40"/>
      <c r="F28285" s="509"/>
    </row>
    <row r="28286" spans="1:6" x14ac:dyDescent="0.25">
      <c r="A28286" s="40"/>
      <c r="F28286" s="509"/>
    </row>
    <row r="28287" spans="1:6" x14ac:dyDescent="0.25">
      <c r="A28287" s="40"/>
      <c r="F28287" s="509"/>
    </row>
    <row r="28288" spans="1:6" x14ac:dyDescent="0.25">
      <c r="A28288" s="40"/>
      <c r="F28288" s="509"/>
    </row>
    <row r="28289" spans="1:6" x14ac:dyDescent="0.25">
      <c r="A28289" s="40"/>
      <c r="F28289" s="509"/>
    </row>
    <row r="28290" spans="1:6" x14ac:dyDescent="0.25">
      <c r="A28290" s="40"/>
      <c r="F28290" s="509"/>
    </row>
    <row r="28291" spans="1:6" x14ac:dyDescent="0.25">
      <c r="A28291" s="40"/>
      <c r="F28291" s="509"/>
    </row>
    <row r="28292" spans="1:6" x14ac:dyDescent="0.25">
      <c r="A28292" s="40"/>
      <c r="F28292" s="509"/>
    </row>
    <row r="28293" spans="1:6" x14ac:dyDescent="0.25">
      <c r="A28293" s="40"/>
      <c r="F28293" s="509"/>
    </row>
    <row r="28294" spans="1:6" x14ac:dyDescent="0.25">
      <c r="A28294" s="40"/>
      <c r="F28294" s="509"/>
    </row>
    <row r="28295" spans="1:6" x14ac:dyDescent="0.25">
      <c r="A28295" s="40"/>
      <c r="F28295" s="509"/>
    </row>
    <row r="28296" spans="1:6" x14ac:dyDescent="0.25">
      <c r="A28296" s="40"/>
      <c r="F28296" s="509"/>
    </row>
    <row r="28297" spans="1:6" x14ac:dyDescent="0.25">
      <c r="A28297" s="40"/>
      <c r="F28297" s="509"/>
    </row>
    <row r="28298" spans="1:6" x14ac:dyDescent="0.25">
      <c r="A28298" s="40"/>
      <c r="F28298" s="509"/>
    </row>
    <row r="28299" spans="1:6" x14ac:dyDescent="0.25">
      <c r="A28299" s="40"/>
      <c r="F28299" s="509"/>
    </row>
    <row r="28300" spans="1:6" x14ac:dyDescent="0.25">
      <c r="A28300" s="40"/>
      <c r="F28300" s="509"/>
    </row>
    <row r="28301" spans="1:6" x14ac:dyDescent="0.25">
      <c r="A28301" s="40"/>
      <c r="F28301" s="509"/>
    </row>
    <row r="28302" spans="1:6" x14ac:dyDescent="0.25">
      <c r="A28302" s="40"/>
      <c r="F28302" s="509"/>
    </row>
    <row r="28303" spans="1:6" x14ac:dyDescent="0.25">
      <c r="A28303" s="40"/>
      <c r="F28303" s="509"/>
    </row>
    <row r="28304" spans="1:6" x14ac:dyDescent="0.25">
      <c r="A28304" s="40"/>
      <c r="F28304" s="509"/>
    </row>
    <row r="28305" spans="1:6" x14ac:dyDescent="0.25">
      <c r="A28305" s="40"/>
      <c r="F28305" s="509"/>
    </row>
    <row r="28306" spans="1:6" x14ac:dyDescent="0.25">
      <c r="A28306" s="40"/>
      <c r="F28306" s="509"/>
    </row>
    <row r="28307" spans="1:6" x14ac:dyDescent="0.25">
      <c r="A28307" s="40"/>
      <c r="F28307" s="509"/>
    </row>
    <row r="28308" spans="1:6" x14ac:dyDescent="0.25">
      <c r="A28308" s="40"/>
      <c r="F28308" s="509"/>
    </row>
    <row r="28309" spans="1:6" x14ac:dyDescent="0.25">
      <c r="A28309" s="40"/>
      <c r="F28309" s="509"/>
    </row>
    <row r="28310" spans="1:6" x14ac:dyDescent="0.25">
      <c r="A28310" s="40"/>
      <c r="F28310" s="509"/>
    </row>
    <row r="28311" spans="1:6" x14ac:dyDescent="0.25">
      <c r="A28311" s="40"/>
      <c r="F28311" s="509"/>
    </row>
    <row r="28312" spans="1:6" x14ac:dyDescent="0.25">
      <c r="A28312" s="40"/>
      <c r="F28312" s="509"/>
    </row>
    <row r="28313" spans="1:6" x14ac:dyDescent="0.25">
      <c r="A28313" s="40"/>
      <c r="F28313" s="509"/>
    </row>
    <row r="28314" spans="1:6" x14ac:dyDescent="0.25">
      <c r="A28314" s="40"/>
      <c r="F28314" s="509"/>
    </row>
    <row r="28315" spans="1:6" x14ac:dyDescent="0.25">
      <c r="A28315" s="40"/>
      <c r="F28315" s="509"/>
    </row>
    <row r="28316" spans="1:6" x14ac:dyDescent="0.25">
      <c r="A28316" s="40"/>
      <c r="F28316" s="509"/>
    </row>
    <row r="28317" spans="1:6" x14ac:dyDescent="0.25">
      <c r="A28317" s="40"/>
      <c r="F28317" s="509"/>
    </row>
    <row r="28318" spans="1:6" x14ac:dyDescent="0.25">
      <c r="A28318" s="40"/>
      <c r="F28318" s="509"/>
    </row>
    <row r="28319" spans="1:6" x14ac:dyDescent="0.25">
      <c r="A28319" s="40"/>
      <c r="F28319" s="509"/>
    </row>
    <row r="28320" spans="1:6" x14ac:dyDescent="0.25">
      <c r="A28320" s="40"/>
      <c r="F28320" s="509"/>
    </row>
    <row r="28321" spans="1:6" x14ac:dyDescent="0.25">
      <c r="A28321" s="40"/>
      <c r="F28321" s="509"/>
    </row>
    <row r="28322" spans="1:6" x14ac:dyDescent="0.25">
      <c r="A28322" s="40"/>
      <c r="F28322" s="509"/>
    </row>
    <row r="28323" spans="1:6" x14ac:dyDescent="0.25">
      <c r="A28323" s="40"/>
      <c r="F28323" s="509"/>
    </row>
    <row r="28324" spans="1:6" x14ac:dyDescent="0.25">
      <c r="A28324" s="40"/>
      <c r="F28324" s="509"/>
    </row>
    <row r="28325" spans="1:6" x14ac:dyDescent="0.25">
      <c r="A28325" s="40"/>
      <c r="F28325" s="509"/>
    </row>
    <row r="28326" spans="1:6" x14ac:dyDescent="0.25">
      <c r="A28326" s="40"/>
      <c r="F28326" s="509"/>
    </row>
    <row r="28327" spans="1:6" x14ac:dyDescent="0.25">
      <c r="A28327" s="40"/>
      <c r="F28327" s="509"/>
    </row>
    <row r="28328" spans="1:6" x14ac:dyDescent="0.25">
      <c r="A28328" s="40"/>
      <c r="F28328" s="509"/>
    </row>
    <row r="28329" spans="1:6" x14ac:dyDescent="0.25">
      <c r="A28329" s="40"/>
      <c r="F28329" s="509"/>
    </row>
    <row r="28330" spans="1:6" x14ac:dyDescent="0.25">
      <c r="A28330" s="40"/>
      <c r="F28330" s="509"/>
    </row>
    <row r="28331" spans="1:6" x14ac:dyDescent="0.25">
      <c r="A28331" s="40"/>
      <c r="F28331" s="509"/>
    </row>
    <row r="28332" spans="1:6" x14ac:dyDescent="0.25">
      <c r="A28332" s="40"/>
      <c r="F28332" s="509"/>
    </row>
    <row r="28333" spans="1:6" x14ac:dyDescent="0.25">
      <c r="A28333" s="40"/>
      <c r="F28333" s="509"/>
    </row>
    <row r="28334" spans="1:6" x14ac:dyDescent="0.25">
      <c r="A28334" s="40"/>
      <c r="F28334" s="509"/>
    </row>
    <row r="28335" spans="1:6" x14ac:dyDescent="0.25">
      <c r="A28335" s="40"/>
      <c r="F28335" s="509"/>
    </row>
    <row r="28336" spans="1:6" x14ac:dyDescent="0.25">
      <c r="A28336" s="40"/>
      <c r="F28336" s="509"/>
    </row>
    <row r="28337" spans="1:6" x14ac:dyDescent="0.25">
      <c r="A28337" s="40"/>
      <c r="F28337" s="509"/>
    </row>
    <row r="28338" spans="1:6" x14ac:dyDescent="0.25">
      <c r="A28338" s="40"/>
      <c r="F28338" s="509"/>
    </row>
    <row r="28339" spans="1:6" x14ac:dyDescent="0.25">
      <c r="A28339" s="40"/>
      <c r="F28339" s="509"/>
    </row>
    <row r="28340" spans="1:6" x14ac:dyDescent="0.25">
      <c r="A28340" s="40"/>
      <c r="F28340" s="509"/>
    </row>
    <row r="28341" spans="1:6" x14ac:dyDescent="0.25">
      <c r="A28341" s="40"/>
      <c r="F28341" s="509"/>
    </row>
    <row r="28342" spans="1:6" x14ac:dyDescent="0.25">
      <c r="A28342" s="40"/>
      <c r="F28342" s="509"/>
    </row>
    <row r="28343" spans="1:6" x14ac:dyDescent="0.25">
      <c r="A28343" s="40"/>
      <c r="F28343" s="509"/>
    </row>
    <row r="28344" spans="1:6" x14ac:dyDescent="0.25">
      <c r="A28344" s="40"/>
      <c r="F28344" s="509"/>
    </row>
    <row r="28345" spans="1:6" x14ac:dyDescent="0.25">
      <c r="A28345" s="40"/>
      <c r="F28345" s="509"/>
    </row>
    <row r="28346" spans="1:6" x14ac:dyDescent="0.25">
      <c r="A28346" s="40"/>
      <c r="F28346" s="509"/>
    </row>
    <row r="28347" spans="1:6" x14ac:dyDescent="0.25">
      <c r="A28347" s="40"/>
      <c r="F28347" s="509"/>
    </row>
    <row r="28348" spans="1:6" x14ac:dyDescent="0.25">
      <c r="A28348" s="40"/>
      <c r="F28348" s="509"/>
    </row>
    <row r="28349" spans="1:6" x14ac:dyDescent="0.25">
      <c r="A28349" s="40"/>
      <c r="F28349" s="509"/>
    </row>
    <row r="28350" spans="1:6" x14ac:dyDescent="0.25">
      <c r="A28350" s="40"/>
      <c r="F28350" s="509"/>
    </row>
    <row r="28351" spans="1:6" x14ac:dyDescent="0.25">
      <c r="A28351" s="40"/>
      <c r="F28351" s="509"/>
    </row>
    <row r="28352" spans="1:6" x14ac:dyDescent="0.25">
      <c r="A28352" s="40"/>
      <c r="F28352" s="509"/>
    </row>
    <row r="28353" spans="1:6" x14ac:dyDescent="0.25">
      <c r="A28353" s="40"/>
      <c r="F28353" s="509"/>
    </row>
    <row r="28354" spans="1:6" x14ac:dyDescent="0.25">
      <c r="A28354" s="40"/>
      <c r="F28354" s="509"/>
    </row>
    <row r="28355" spans="1:6" x14ac:dyDescent="0.25">
      <c r="A28355" s="40"/>
      <c r="F28355" s="509"/>
    </row>
    <row r="28356" spans="1:6" x14ac:dyDescent="0.25">
      <c r="A28356" s="40"/>
      <c r="F28356" s="509"/>
    </row>
    <row r="28357" spans="1:6" x14ac:dyDescent="0.25">
      <c r="A28357" s="40"/>
      <c r="F28357" s="509"/>
    </row>
    <row r="28358" spans="1:6" x14ac:dyDescent="0.25">
      <c r="A28358" s="40"/>
      <c r="F28358" s="509"/>
    </row>
    <row r="28359" spans="1:6" x14ac:dyDescent="0.25">
      <c r="A28359" s="40"/>
      <c r="F28359" s="509"/>
    </row>
    <row r="28360" spans="1:6" x14ac:dyDescent="0.25">
      <c r="A28360" s="40"/>
      <c r="F28360" s="509"/>
    </row>
    <row r="28361" spans="1:6" x14ac:dyDescent="0.25">
      <c r="A28361" s="40"/>
      <c r="F28361" s="509"/>
    </row>
    <row r="28362" spans="1:6" x14ac:dyDescent="0.25">
      <c r="A28362" s="40"/>
      <c r="F28362" s="509"/>
    </row>
    <row r="28363" spans="1:6" x14ac:dyDescent="0.25">
      <c r="A28363" s="40"/>
      <c r="F28363" s="509"/>
    </row>
    <row r="28364" spans="1:6" x14ac:dyDescent="0.25">
      <c r="A28364" s="40"/>
      <c r="F28364" s="509"/>
    </row>
    <row r="28365" spans="1:6" x14ac:dyDescent="0.25">
      <c r="A28365" s="40"/>
      <c r="F28365" s="509"/>
    </row>
    <row r="28366" spans="1:6" x14ac:dyDescent="0.25">
      <c r="A28366" s="40"/>
      <c r="F28366" s="509"/>
    </row>
    <row r="28367" spans="1:6" x14ac:dyDescent="0.25">
      <c r="A28367" s="40"/>
      <c r="F28367" s="509"/>
    </row>
    <row r="28368" spans="1:6" x14ac:dyDescent="0.25">
      <c r="A28368" s="40"/>
      <c r="F28368" s="509"/>
    </row>
    <row r="28369" spans="1:6" x14ac:dyDescent="0.25">
      <c r="A28369" s="40"/>
      <c r="F28369" s="509"/>
    </row>
    <row r="28370" spans="1:6" x14ac:dyDescent="0.25">
      <c r="A28370" s="40"/>
      <c r="F28370" s="509"/>
    </row>
    <row r="28371" spans="1:6" x14ac:dyDescent="0.25">
      <c r="A28371" s="40"/>
      <c r="F28371" s="509"/>
    </row>
    <row r="28372" spans="1:6" x14ac:dyDescent="0.25">
      <c r="A28372" s="40"/>
      <c r="F28372" s="509"/>
    </row>
    <row r="28373" spans="1:6" x14ac:dyDescent="0.25">
      <c r="A28373" s="40"/>
      <c r="F28373" s="509"/>
    </row>
    <row r="28374" spans="1:6" x14ac:dyDescent="0.25">
      <c r="A28374" s="40"/>
      <c r="F28374" s="509"/>
    </row>
    <row r="28375" spans="1:6" x14ac:dyDescent="0.25">
      <c r="A28375" s="40"/>
      <c r="F28375" s="509"/>
    </row>
    <row r="28376" spans="1:6" x14ac:dyDescent="0.25">
      <c r="A28376" s="40"/>
      <c r="F28376" s="509"/>
    </row>
    <row r="28377" spans="1:6" x14ac:dyDescent="0.25">
      <c r="A28377" s="40"/>
      <c r="F28377" s="509"/>
    </row>
    <row r="28378" spans="1:6" x14ac:dyDescent="0.25">
      <c r="A28378" s="40"/>
      <c r="F28378" s="509"/>
    </row>
    <row r="28379" spans="1:6" x14ac:dyDescent="0.25">
      <c r="A28379" s="40"/>
      <c r="F28379" s="509"/>
    </row>
    <row r="28380" spans="1:6" x14ac:dyDescent="0.25">
      <c r="A28380" s="40"/>
      <c r="F28380" s="509"/>
    </row>
    <row r="28381" spans="1:6" x14ac:dyDescent="0.25">
      <c r="A28381" s="40"/>
      <c r="F28381" s="509"/>
    </row>
    <row r="28382" spans="1:6" x14ac:dyDescent="0.25">
      <c r="A28382" s="40"/>
      <c r="F28382" s="509"/>
    </row>
    <row r="28383" spans="1:6" x14ac:dyDescent="0.25">
      <c r="A28383" s="40"/>
      <c r="F28383" s="509"/>
    </row>
    <row r="28384" spans="1:6" x14ac:dyDescent="0.25">
      <c r="A28384" s="40"/>
      <c r="F28384" s="509"/>
    </row>
    <row r="28385" spans="1:6" x14ac:dyDescent="0.25">
      <c r="A28385" s="40"/>
      <c r="F28385" s="509"/>
    </row>
    <row r="28386" spans="1:6" x14ac:dyDescent="0.25">
      <c r="A28386" s="40"/>
      <c r="F28386" s="509"/>
    </row>
    <row r="28387" spans="1:6" x14ac:dyDescent="0.25">
      <c r="A28387" s="40"/>
      <c r="F28387" s="509"/>
    </row>
    <row r="28388" spans="1:6" x14ac:dyDescent="0.25">
      <c r="A28388" s="40"/>
      <c r="F28388" s="509"/>
    </row>
    <row r="28389" spans="1:6" x14ac:dyDescent="0.25">
      <c r="A28389" s="40"/>
      <c r="F28389" s="509"/>
    </row>
    <row r="28390" spans="1:6" x14ac:dyDescent="0.25">
      <c r="A28390" s="40"/>
      <c r="F28390" s="509"/>
    </row>
    <row r="28391" spans="1:6" x14ac:dyDescent="0.25">
      <c r="A28391" s="40"/>
      <c r="F28391" s="509"/>
    </row>
    <row r="28392" spans="1:6" x14ac:dyDescent="0.25">
      <c r="A28392" s="40"/>
      <c r="F28392" s="509"/>
    </row>
    <row r="28393" spans="1:6" x14ac:dyDescent="0.25">
      <c r="A28393" s="40"/>
      <c r="F28393" s="509"/>
    </row>
    <row r="28394" spans="1:6" x14ac:dyDescent="0.25">
      <c r="A28394" s="40"/>
      <c r="F28394" s="509"/>
    </row>
    <row r="28395" spans="1:6" x14ac:dyDescent="0.25">
      <c r="A28395" s="40"/>
      <c r="F28395" s="509"/>
    </row>
    <row r="28396" spans="1:6" x14ac:dyDescent="0.25">
      <c r="A28396" s="40"/>
      <c r="F28396" s="509"/>
    </row>
    <row r="28397" spans="1:6" x14ac:dyDescent="0.25">
      <c r="A28397" s="40"/>
      <c r="F28397" s="509"/>
    </row>
    <row r="28398" spans="1:6" x14ac:dyDescent="0.25">
      <c r="A28398" s="40"/>
      <c r="F28398" s="509"/>
    </row>
    <row r="28399" spans="1:6" x14ac:dyDescent="0.25">
      <c r="A28399" s="40"/>
      <c r="F28399" s="509"/>
    </row>
    <row r="28400" spans="1:6" x14ac:dyDescent="0.25">
      <c r="A28400" s="40"/>
      <c r="F28400" s="509"/>
    </row>
    <row r="28401" spans="1:6" x14ac:dyDescent="0.25">
      <c r="A28401" s="40"/>
      <c r="F28401" s="509"/>
    </row>
    <row r="28402" spans="1:6" x14ac:dyDescent="0.25">
      <c r="A28402" s="40"/>
      <c r="F28402" s="509"/>
    </row>
    <row r="28403" spans="1:6" x14ac:dyDescent="0.25">
      <c r="A28403" s="40"/>
      <c r="F28403" s="509"/>
    </row>
    <row r="28404" spans="1:6" x14ac:dyDescent="0.25">
      <c r="A28404" s="40"/>
      <c r="F28404" s="509"/>
    </row>
    <row r="28405" spans="1:6" x14ac:dyDescent="0.25">
      <c r="A28405" s="40"/>
      <c r="F28405" s="509"/>
    </row>
    <row r="28406" spans="1:6" x14ac:dyDescent="0.25">
      <c r="A28406" s="40"/>
      <c r="F28406" s="509"/>
    </row>
    <row r="28407" spans="1:6" x14ac:dyDescent="0.25">
      <c r="A28407" s="40"/>
      <c r="F28407" s="509"/>
    </row>
    <row r="28408" spans="1:6" x14ac:dyDescent="0.25">
      <c r="A28408" s="40"/>
      <c r="F28408" s="509"/>
    </row>
    <row r="28409" spans="1:6" x14ac:dyDescent="0.25">
      <c r="A28409" s="40"/>
      <c r="F28409" s="509"/>
    </row>
    <row r="28410" spans="1:6" x14ac:dyDescent="0.25">
      <c r="A28410" s="40"/>
      <c r="F28410" s="509"/>
    </row>
    <row r="28411" spans="1:6" x14ac:dyDescent="0.25">
      <c r="A28411" s="40"/>
      <c r="F28411" s="509"/>
    </row>
    <row r="28412" spans="1:6" x14ac:dyDescent="0.25">
      <c r="A28412" s="40"/>
      <c r="F28412" s="509"/>
    </row>
    <row r="28413" spans="1:6" x14ac:dyDescent="0.25">
      <c r="A28413" s="40"/>
      <c r="F28413" s="509"/>
    </row>
    <row r="28414" spans="1:6" x14ac:dyDescent="0.25">
      <c r="A28414" s="40"/>
      <c r="F28414" s="509"/>
    </row>
    <row r="28415" spans="1:6" x14ac:dyDescent="0.25">
      <c r="A28415" s="40"/>
      <c r="F28415" s="509"/>
    </row>
    <row r="28416" spans="1:6" x14ac:dyDescent="0.25">
      <c r="A28416" s="40"/>
      <c r="F28416" s="509"/>
    </row>
    <row r="28417" spans="1:6" x14ac:dyDescent="0.25">
      <c r="A28417" s="40"/>
      <c r="F28417" s="509"/>
    </row>
    <row r="28418" spans="1:6" x14ac:dyDescent="0.25">
      <c r="A28418" s="40"/>
      <c r="F28418" s="509"/>
    </row>
    <row r="28419" spans="1:6" x14ac:dyDescent="0.25">
      <c r="A28419" s="40"/>
      <c r="F28419" s="509"/>
    </row>
    <row r="28420" spans="1:6" x14ac:dyDescent="0.25">
      <c r="A28420" s="40"/>
      <c r="F28420" s="509"/>
    </row>
    <row r="28421" spans="1:6" x14ac:dyDescent="0.25">
      <c r="A28421" s="40"/>
      <c r="F28421" s="509"/>
    </row>
    <row r="28422" spans="1:6" x14ac:dyDescent="0.25">
      <c r="A28422" s="40"/>
      <c r="F28422" s="509"/>
    </row>
    <row r="28423" spans="1:6" x14ac:dyDescent="0.25">
      <c r="A28423" s="40"/>
      <c r="F28423" s="509"/>
    </row>
    <row r="28424" spans="1:6" x14ac:dyDescent="0.25">
      <c r="A28424" s="40"/>
      <c r="F28424" s="509"/>
    </row>
    <row r="28425" spans="1:6" x14ac:dyDescent="0.25">
      <c r="A28425" s="40"/>
      <c r="F28425" s="509"/>
    </row>
    <row r="28426" spans="1:6" x14ac:dyDescent="0.25">
      <c r="A28426" s="40"/>
      <c r="F28426" s="509"/>
    </row>
    <row r="28427" spans="1:6" x14ac:dyDescent="0.25">
      <c r="A28427" s="40"/>
      <c r="F28427" s="509"/>
    </row>
    <row r="28428" spans="1:6" x14ac:dyDescent="0.25">
      <c r="A28428" s="40"/>
      <c r="F28428" s="509"/>
    </row>
    <row r="28429" spans="1:6" x14ac:dyDescent="0.25">
      <c r="A28429" s="40"/>
      <c r="F28429" s="509"/>
    </row>
    <row r="28430" spans="1:6" x14ac:dyDescent="0.25">
      <c r="A28430" s="40"/>
      <c r="F28430" s="509"/>
    </row>
    <row r="28431" spans="1:6" x14ac:dyDescent="0.25">
      <c r="A28431" s="40"/>
      <c r="F28431" s="509"/>
    </row>
    <row r="28432" spans="1:6" x14ac:dyDescent="0.25">
      <c r="A28432" s="40"/>
      <c r="F28432" s="509"/>
    </row>
    <row r="28433" spans="1:6" x14ac:dyDescent="0.25">
      <c r="A28433" s="40"/>
      <c r="F28433" s="509"/>
    </row>
    <row r="28434" spans="1:6" x14ac:dyDescent="0.25">
      <c r="A28434" s="40"/>
      <c r="F28434" s="509"/>
    </row>
    <row r="28435" spans="1:6" x14ac:dyDescent="0.25">
      <c r="A28435" s="40"/>
      <c r="F28435" s="509"/>
    </row>
    <row r="28436" spans="1:6" x14ac:dyDescent="0.25">
      <c r="A28436" s="40"/>
      <c r="F28436" s="509"/>
    </row>
    <row r="28437" spans="1:6" x14ac:dyDescent="0.25">
      <c r="A28437" s="40"/>
      <c r="F28437" s="509"/>
    </row>
    <row r="28438" spans="1:6" x14ac:dyDescent="0.25">
      <c r="A28438" s="40"/>
      <c r="F28438" s="509"/>
    </row>
    <row r="28439" spans="1:6" x14ac:dyDescent="0.25">
      <c r="A28439" s="40"/>
      <c r="F28439" s="509"/>
    </row>
    <row r="28440" spans="1:6" x14ac:dyDescent="0.25">
      <c r="A28440" s="40"/>
      <c r="F28440" s="509"/>
    </row>
    <row r="28441" spans="1:6" x14ac:dyDescent="0.25">
      <c r="A28441" s="40"/>
      <c r="F28441" s="509"/>
    </row>
    <row r="28442" spans="1:6" x14ac:dyDescent="0.25">
      <c r="A28442" s="40"/>
      <c r="F28442" s="509"/>
    </row>
    <row r="28443" spans="1:6" x14ac:dyDescent="0.25">
      <c r="A28443" s="40"/>
      <c r="F28443" s="509"/>
    </row>
    <row r="28444" spans="1:6" x14ac:dyDescent="0.25">
      <c r="A28444" s="40"/>
      <c r="F28444" s="509"/>
    </row>
    <row r="28445" spans="1:6" x14ac:dyDescent="0.25">
      <c r="A28445" s="40"/>
      <c r="F28445" s="509"/>
    </row>
    <row r="28446" spans="1:6" x14ac:dyDescent="0.25">
      <c r="A28446" s="40"/>
      <c r="F28446" s="509"/>
    </row>
    <row r="28447" spans="1:6" x14ac:dyDescent="0.25">
      <c r="A28447" s="40"/>
      <c r="F28447" s="509"/>
    </row>
    <row r="28448" spans="1:6" x14ac:dyDescent="0.25">
      <c r="A28448" s="40"/>
      <c r="F28448" s="509"/>
    </row>
    <row r="28449" spans="1:6" x14ac:dyDescent="0.25">
      <c r="A28449" s="40"/>
      <c r="F28449" s="509"/>
    </row>
    <row r="28450" spans="1:6" x14ac:dyDescent="0.25">
      <c r="A28450" s="40"/>
      <c r="F28450" s="509"/>
    </row>
    <row r="28451" spans="1:6" x14ac:dyDescent="0.25">
      <c r="A28451" s="40"/>
      <c r="F28451" s="509"/>
    </row>
    <row r="28452" spans="1:6" x14ac:dyDescent="0.25">
      <c r="A28452" s="40"/>
      <c r="F28452" s="509"/>
    </row>
    <row r="28453" spans="1:6" x14ac:dyDescent="0.25">
      <c r="A28453" s="40"/>
      <c r="F28453" s="509"/>
    </row>
    <row r="28454" spans="1:6" x14ac:dyDescent="0.25">
      <c r="A28454" s="40"/>
      <c r="F28454" s="509"/>
    </row>
    <row r="28455" spans="1:6" x14ac:dyDescent="0.25">
      <c r="A28455" s="40"/>
      <c r="F28455" s="509"/>
    </row>
    <row r="28456" spans="1:6" x14ac:dyDescent="0.25">
      <c r="A28456" s="40"/>
      <c r="F28456" s="509"/>
    </row>
    <row r="28457" spans="1:6" x14ac:dyDescent="0.25">
      <c r="A28457" s="40"/>
      <c r="F28457" s="509"/>
    </row>
    <row r="28458" spans="1:6" x14ac:dyDescent="0.25">
      <c r="A28458" s="40"/>
      <c r="F28458" s="509"/>
    </row>
    <row r="28459" spans="1:6" x14ac:dyDescent="0.25">
      <c r="A28459" s="40"/>
      <c r="F28459" s="509"/>
    </row>
    <row r="28460" spans="1:6" x14ac:dyDescent="0.25">
      <c r="A28460" s="40"/>
      <c r="F28460" s="509"/>
    </row>
    <row r="28461" spans="1:6" x14ac:dyDescent="0.25">
      <c r="A28461" s="40"/>
      <c r="F28461" s="509"/>
    </row>
    <row r="28462" spans="1:6" x14ac:dyDescent="0.25">
      <c r="A28462" s="40"/>
      <c r="F28462" s="509"/>
    </row>
    <row r="28463" spans="1:6" x14ac:dyDescent="0.25">
      <c r="A28463" s="40"/>
      <c r="F28463" s="509"/>
    </row>
    <row r="28464" spans="1:6" x14ac:dyDescent="0.25">
      <c r="A28464" s="40"/>
      <c r="F28464" s="509"/>
    </row>
    <row r="28465" spans="1:6" x14ac:dyDescent="0.25">
      <c r="A28465" s="40"/>
      <c r="F28465" s="509"/>
    </row>
    <row r="28466" spans="1:6" x14ac:dyDescent="0.25">
      <c r="A28466" s="40"/>
      <c r="F28466" s="509"/>
    </row>
    <row r="28467" spans="1:6" x14ac:dyDescent="0.25">
      <c r="A28467" s="40"/>
      <c r="F28467" s="509"/>
    </row>
    <row r="28468" spans="1:6" x14ac:dyDescent="0.25">
      <c r="A28468" s="40"/>
      <c r="F28468" s="509"/>
    </row>
    <row r="28469" spans="1:6" x14ac:dyDescent="0.25">
      <c r="A28469" s="40"/>
      <c r="F28469" s="509"/>
    </row>
    <row r="28470" spans="1:6" x14ac:dyDescent="0.25">
      <c r="A28470" s="40"/>
      <c r="F28470" s="509"/>
    </row>
    <row r="28471" spans="1:6" x14ac:dyDescent="0.25">
      <c r="A28471" s="40"/>
      <c r="F28471" s="509"/>
    </row>
    <row r="28472" spans="1:6" x14ac:dyDescent="0.25">
      <c r="A28472" s="40"/>
      <c r="F28472" s="509"/>
    </row>
    <row r="28473" spans="1:6" x14ac:dyDescent="0.25">
      <c r="A28473" s="40"/>
      <c r="F28473" s="509"/>
    </row>
    <row r="28474" spans="1:6" x14ac:dyDescent="0.25">
      <c r="A28474" s="40"/>
      <c r="F28474" s="509"/>
    </row>
    <row r="28475" spans="1:6" x14ac:dyDescent="0.25">
      <c r="A28475" s="40"/>
      <c r="F28475" s="509"/>
    </row>
    <row r="28476" spans="1:6" x14ac:dyDescent="0.25">
      <c r="A28476" s="40"/>
      <c r="F28476" s="509"/>
    </row>
    <row r="28477" spans="1:6" x14ac:dyDescent="0.25">
      <c r="A28477" s="40"/>
      <c r="F28477" s="509"/>
    </row>
    <row r="28478" spans="1:6" x14ac:dyDescent="0.25">
      <c r="A28478" s="40"/>
      <c r="F28478" s="509"/>
    </row>
    <row r="28479" spans="1:6" x14ac:dyDescent="0.25">
      <c r="A28479" s="40"/>
      <c r="F28479" s="509"/>
    </row>
    <row r="28480" spans="1:6" x14ac:dyDescent="0.25">
      <c r="A28480" s="40"/>
      <c r="F28480" s="509"/>
    </row>
    <row r="28481" spans="1:6" x14ac:dyDescent="0.25">
      <c r="A28481" s="40"/>
      <c r="F28481" s="509"/>
    </row>
    <row r="28482" spans="1:6" x14ac:dyDescent="0.25">
      <c r="A28482" s="40"/>
      <c r="F28482" s="509"/>
    </row>
    <row r="28483" spans="1:6" x14ac:dyDescent="0.25">
      <c r="A28483" s="40"/>
      <c r="F28483" s="509"/>
    </row>
    <row r="28484" spans="1:6" x14ac:dyDescent="0.25">
      <c r="A28484" s="40"/>
      <c r="F28484" s="509"/>
    </row>
    <row r="28485" spans="1:6" x14ac:dyDescent="0.25">
      <c r="A28485" s="40"/>
      <c r="F28485" s="509"/>
    </row>
    <row r="28486" spans="1:6" x14ac:dyDescent="0.25">
      <c r="A28486" s="40"/>
      <c r="F28486" s="509"/>
    </row>
    <row r="28487" spans="1:6" x14ac:dyDescent="0.25">
      <c r="A28487" s="40"/>
      <c r="F28487" s="509"/>
    </row>
    <row r="28488" spans="1:6" x14ac:dyDescent="0.25">
      <c r="A28488" s="40"/>
      <c r="F28488" s="509"/>
    </row>
    <row r="28489" spans="1:6" x14ac:dyDescent="0.25">
      <c r="A28489" s="40"/>
      <c r="F28489" s="509"/>
    </row>
    <row r="28490" spans="1:6" x14ac:dyDescent="0.25">
      <c r="A28490" s="40"/>
      <c r="F28490" s="509"/>
    </row>
    <row r="28491" spans="1:6" x14ac:dyDescent="0.25">
      <c r="A28491" s="40"/>
      <c r="F28491" s="509"/>
    </row>
    <row r="28492" spans="1:6" x14ac:dyDescent="0.25">
      <c r="A28492" s="40"/>
      <c r="F28492" s="509"/>
    </row>
    <row r="28493" spans="1:6" x14ac:dyDescent="0.25">
      <c r="A28493" s="40"/>
      <c r="F28493" s="509"/>
    </row>
    <row r="28494" spans="1:6" x14ac:dyDescent="0.25">
      <c r="A28494" s="40"/>
      <c r="F28494" s="509"/>
    </row>
    <row r="28495" spans="1:6" x14ac:dyDescent="0.25">
      <c r="A28495" s="40"/>
      <c r="F28495" s="509"/>
    </row>
    <row r="28496" spans="1:6" x14ac:dyDescent="0.25">
      <c r="A28496" s="40"/>
      <c r="F28496" s="509"/>
    </row>
    <row r="28497" spans="1:6" x14ac:dyDescent="0.25">
      <c r="A28497" s="40"/>
      <c r="F28497" s="509"/>
    </row>
    <row r="28498" spans="1:6" x14ac:dyDescent="0.25">
      <c r="A28498" s="40"/>
      <c r="F28498" s="509"/>
    </row>
    <row r="28499" spans="1:6" x14ac:dyDescent="0.25">
      <c r="A28499" s="40"/>
      <c r="F28499" s="509"/>
    </row>
    <row r="28500" spans="1:6" x14ac:dyDescent="0.25">
      <c r="A28500" s="40"/>
      <c r="F28500" s="509"/>
    </row>
    <row r="28501" spans="1:6" x14ac:dyDescent="0.25">
      <c r="A28501" s="40"/>
      <c r="F28501" s="509"/>
    </row>
    <row r="28502" spans="1:6" x14ac:dyDescent="0.25">
      <c r="A28502" s="40"/>
      <c r="F28502" s="509"/>
    </row>
    <row r="28503" spans="1:6" x14ac:dyDescent="0.25">
      <c r="A28503" s="40"/>
      <c r="F28503" s="509"/>
    </row>
    <row r="28504" spans="1:6" x14ac:dyDescent="0.25">
      <c r="A28504" s="40"/>
      <c r="F28504" s="509"/>
    </row>
    <row r="28505" spans="1:6" x14ac:dyDescent="0.25">
      <c r="A28505" s="40"/>
      <c r="F28505" s="509"/>
    </row>
    <row r="28506" spans="1:6" x14ac:dyDescent="0.25">
      <c r="A28506" s="40"/>
      <c r="F28506" s="509"/>
    </row>
    <row r="28507" spans="1:6" x14ac:dyDescent="0.25">
      <c r="A28507" s="40"/>
      <c r="F28507" s="509"/>
    </row>
    <row r="28508" spans="1:6" x14ac:dyDescent="0.25">
      <c r="A28508" s="40"/>
      <c r="F28508" s="509"/>
    </row>
    <row r="28509" spans="1:6" x14ac:dyDescent="0.25">
      <c r="A28509" s="40"/>
      <c r="F28509" s="509"/>
    </row>
    <row r="28510" spans="1:6" x14ac:dyDescent="0.25">
      <c r="A28510" s="40"/>
      <c r="F28510" s="509"/>
    </row>
    <row r="28511" spans="1:6" x14ac:dyDescent="0.25">
      <c r="A28511" s="40"/>
      <c r="F28511" s="509"/>
    </row>
    <row r="28512" spans="1:6" x14ac:dyDescent="0.25">
      <c r="A28512" s="40"/>
      <c r="F28512" s="509"/>
    </row>
    <row r="28513" spans="1:6" x14ac:dyDescent="0.25">
      <c r="A28513" s="40"/>
      <c r="F28513" s="509"/>
    </row>
    <row r="28514" spans="1:6" x14ac:dyDescent="0.25">
      <c r="A28514" s="40"/>
      <c r="F28514" s="509"/>
    </row>
    <row r="28515" spans="1:6" x14ac:dyDescent="0.25">
      <c r="A28515" s="40"/>
      <c r="F28515" s="509"/>
    </row>
    <row r="28516" spans="1:6" x14ac:dyDescent="0.25">
      <c r="A28516" s="40"/>
      <c r="F28516" s="509"/>
    </row>
    <row r="28517" spans="1:6" x14ac:dyDescent="0.25">
      <c r="A28517" s="40"/>
      <c r="F28517" s="509"/>
    </row>
    <row r="28518" spans="1:6" x14ac:dyDescent="0.25">
      <c r="A28518" s="40"/>
      <c r="F28518" s="509"/>
    </row>
    <row r="28519" spans="1:6" x14ac:dyDescent="0.25">
      <c r="A28519" s="40"/>
      <c r="F28519" s="509"/>
    </row>
    <row r="28520" spans="1:6" x14ac:dyDescent="0.25">
      <c r="A28520" s="40"/>
      <c r="F28520" s="509"/>
    </row>
    <row r="28521" spans="1:6" x14ac:dyDescent="0.25">
      <c r="A28521" s="40"/>
      <c r="F28521" s="509"/>
    </row>
    <row r="28522" spans="1:6" x14ac:dyDescent="0.25">
      <c r="A28522" s="40"/>
      <c r="F28522" s="509"/>
    </row>
    <row r="28523" spans="1:6" x14ac:dyDescent="0.25">
      <c r="A28523" s="40"/>
      <c r="F28523" s="509"/>
    </row>
    <row r="28524" spans="1:6" x14ac:dyDescent="0.25">
      <c r="A28524" s="40"/>
      <c r="F28524" s="509"/>
    </row>
    <row r="28525" spans="1:6" x14ac:dyDescent="0.25">
      <c r="A28525" s="40"/>
      <c r="F28525" s="509"/>
    </row>
    <row r="28526" spans="1:6" x14ac:dyDescent="0.25">
      <c r="A28526" s="40"/>
      <c r="F28526" s="509"/>
    </row>
    <row r="28527" spans="1:6" x14ac:dyDescent="0.25">
      <c r="A28527" s="40"/>
      <c r="F28527" s="509"/>
    </row>
    <row r="28528" spans="1:6" x14ac:dyDescent="0.25">
      <c r="A28528" s="40"/>
      <c r="F28528" s="509"/>
    </row>
    <row r="28529" spans="1:6" x14ac:dyDescent="0.25">
      <c r="A28529" s="40"/>
      <c r="F28529" s="509"/>
    </row>
    <row r="28530" spans="1:6" x14ac:dyDescent="0.25">
      <c r="A28530" s="40"/>
      <c r="F28530" s="509"/>
    </row>
    <row r="28531" spans="1:6" x14ac:dyDescent="0.25">
      <c r="A28531" s="40"/>
      <c r="F28531" s="509"/>
    </row>
    <row r="28532" spans="1:6" x14ac:dyDescent="0.25">
      <c r="A28532" s="40"/>
      <c r="F28532" s="509"/>
    </row>
    <row r="28533" spans="1:6" x14ac:dyDescent="0.25">
      <c r="A28533" s="40"/>
      <c r="F28533" s="509"/>
    </row>
    <row r="28534" spans="1:6" x14ac:dyDescent="0.25">
      <c r="A28534" s="40"/>
      <c r="F28534" s="509"/>
    </row>
    <row r="28535" spans="1:6" x14ac:dyDescent="0.25">
      <c r="A28535" s="40"/>
      <c r="F28535" s="509"/>
    </row>
    <row r="28536" spans="1:6" x14ac:dyDescent="0.25">
      <c r="A28536" s="40"/>
      <c r="F28536" s="509"/>
    </row>
    <row r="28537" spans="1:6" x14ac:dyDescent="0.25">
      <c r="A28537" s="40"/>
      <c r="F28537" s="509"/>
    </row>
    <row r="28538" spans="1:6" x14ac:dyDescent="0.25">
      <c r="A28538" s="40"/>
      <c r="F28538" s="509"/>
    </row>
    <row r="28539" spans="1:6" x14ac:dyDescent="0.25">
      <c r="A28539" s="40"/>
      <c r="F28539" s="509"/>
    </row>
    <row r="28540" spans="1:6" x14ac:dyDescent="0.25">
      <c r="A28540" s="40"/>
      <c r="F28540" s="509"/>
    </row>
    <row r="28541" spans="1:6" x14ac:dyDescent="0.25">
      <c r="A28541" s="40"/>
      <c r="F28541" s="509"/>
    </row>
    <row r="28542" spans="1:6" x14ac:dyDescent="0.25">
      <c r="A28542" s="40"/>
      <c r="F28542" s="509"/>
    </row>
    <row r="28543" spans="1:6" x14ac:dyDescent="0.25">
      <c r="A28543" s="40"/>
      <c r="F28543" s="509"/>
    </row>
    <row r="28544" spans="1:6" x14ac:dyDescent="0.25">
      <c r="A28544" s="40"/>
      <c r="F28544" s="509"/>
    </row>
    <row r="28545" spans="1:6" x14ac:dyDescent="0.25">
      <c r="A28545" s="40"/>
      <c r="F28545" s="509"/>
    </row>
    <row r="28546" spans="1:6" x14ac:dyDescent="0.25">
      <c r="A28546" s="40"/>
      <c r="F28546" s="509"/>
    </row>
    <row r="28547" spans="1:6" x14ac:dyDescent="0.25">
      <c r="A28547" s="40"/>
      <c r="F28547" s="509"/>
    </row>
    <row r="28548" spans="1:6" x14ac:dyDescent="0.25">
      <c r="A28548" s="40"/>
      <c r="F28548" s="509"/>
    </row>
    <row r="28549" spans="1:6" x14ac:dyDescent="0.25">
      <c r="A28549" s="40"/>
      <c r="F28549" s="509"/>
    </row>
    <row r="28550" spans="1:6" x14ac:dyDescent="0.25">
      <c r="A28550" s="40"/>
      <c r="F28550" s="509"/>
    </row>
    <row r="28551" spans="1:6" x14ac:dyDescent="0.25">
      <c r="A28551" s="40"/>
      <c r="F28551" s="509"/>
    </row>
    <row r="28552" spans="1:6" x14ac:dyDescent="0.25">
      <c r="A28552" s="40"/>
      <c r="F28552" s="509"/>
    </row>
    <row r="28553" spans="1:6" x14ac:dyDescent="0.25">
      <c r="A28553" s="40"/>
      <c r="F28553" s="509"/>
    </row>
    <row r="28554" spans="1:6" x14ac:dyDescent="0.25">
      <c r="A28554" s="40"/>
      <c r="F28554" s="509"/>
    </row>
    <row r="28555" spans="1:6" x14ac:dyDescent="0.25">
      <c r="A28555" s="40"/>
      <c r="F28555" s="509"/>
    </row>
    <row r="28556" spans="1:6" x14ac:dyDescent="0.25">
      <c r="A28556" s="40"/>
      <c r="F28556" s="509"/>
    </row>
    <row r="28557" spans="1:6" x14ac:dyDescent="0.25">
      <c r="A28557" s="40"/>
      <c r="F28557" s="509"/>
    </row>
    <row r="28558" spans="1:6" x14ac:dyDescent="0.25">
      <c r="A28558" s="40"/>
      <c r="F28558" s="509"/>
    </row>
    <row r="28559" spans="1:6" x14ac:dyDescent="0.25">
      <c r="A28559" s="40"/>
      <c r="F28559" s="509"/>
    </row>
    <row r="28560" spans="1:6" x14ac:dyDescent="0.25">
      <c r="A28560" s="40"/>
      <c r="F28560" s="509"/>
    </row>
    <row r="28561" spans="1:6" x14ac:dyDescent="0.25">
      <c r="A28561" s="40"/>
      <c r="F28561" s="509"/>
    </row>
    <row r="28562" spans="1:6" x14ac:dyDescent="0.25">
      <c r="A28562" s="40"/>
      <c r="F28562" s="509"/>
    </row>
    <row r="28563" spans="1:6" x14ac:dyDescent="0.25">
      <c r="A28563" s="40"/>
      <c r="F28563" s="509"/>
    </row>
    <row r="28564" spans="1:6" x14ac:dyDescent="0.25">
      <c r="A28564" s="40"/>
      <c r="F28564" s="509"/>
    </row>
    <row r="28565" spans="1:6" x14ac:dyDescent="0.25">
      <c r="A28565" s="40"/>
      <c r="F28565" s="509"/>
    </row>
    <row r="28566" spans="1:6" x14ac:dyDescent="0.25">
      <c r="A28566" s="40"/>
      <c r="F28566" s="509"/>
    </row>
    <row r="28567" spans="1:6" x14ac:dyDescent="0.25">
      <c r="A28567" s="40"/>
      <c r="F28567" s="509"/>
    </row>
    <row r="28568" spans="1:6" x14ac:dyDescent="0.25">
      <c r="A28568" s="40"/>
      <c r="F28568" s="509"/>
    </row>
    <row r="28569" spans="1:6" x14ac:dyDescent="0.25">
      <c r="A28569" s="40"/>
      <c r="F28569" s="509"/>
    </row>
    <row r="28570" spans="1:6" x14ac:dyDescent="0.25">
      <c r="A28570" s="40"/>
      <c r="F28570" s="509"/>
    </row>
    <row r="28571" spans="1:6" x14ac:dyDescent="0.25">
      <c r="A28571" s="40"/>
      <c r="F28571" s="509"/>
    </row>
    <row r="28572" spans="1:6" x14ac:dyDescent="0.25">
      <c r="A28572" s="40"/>
      <c r="F28572" s="509"/>
    </row>
    <row r="28573" spans="1:6" x14ac:dyDescent="0.25">
      <c r="A28573" s="40"/>
      <c r="F28573" s="509"/>
    </row>
    <row r="28574" spans="1:6" x14ac:dyDescent="0.25">
      <c r="A28574" s="40"/>
      <c r="F28574" s="509"/>
    </row>
    <row r="28575" spans="1:6" x14ac:dyDescent="0.25">
      <c r="A28575" s="40"/>
      <c r="F28575" s="509"/>
    </row>
    <row r="28576" spans="1:6" x14ac:dyDescent="0.25">
      <c r="A28576" s="40"/>
      <c r="F28576" s="509"/>
    </row>
    <row r="28577" spans="1:6" x14ac:dyDescent="0.25">
      <c r="A28577" s="40"/>
      <c r="F28577" s="509"/>
    </row>
    <row r="28578" spans="1:6" x14ac:dyDescent="0.25">
      <c r="A28578" s="40"/>
      <c r="F28578" s="509"/>
    </row>
    <row r="28579" spans="1:6" x14ac:dyDescent="0.25">
      <c r="A28579" s="40"/>
      <c r="F28579" s="509"/>
    </row>
    <row r="28580" spans="1:6" x14ac:dyDescent="0.25">
      <c r="A28580" s="40"/>
      <c r="F28580" s="509"/>
    </row>
    <row r="28581" spans="1:6" x14ac:dyDescent="0.25">
      <c r="A28581" s="40"/>
      <c r="F28581" s="509"/>
    </row>
    <row r="28582" spans="1:6" x14ac:dyDescent="0.25">
      <c r="A28582" s="40"/>
      <c r="F28582" s="509"/>
    </row>
    <row r="28583" spans="1:6" x14ac:dyDescent="0.25">
      <c r="A28583" s="40"/>
      <c r="F28583" s="509"/>
    </row>
    <row r="28584" spans="1:6" x14ac:dyDescent="0.25">
      <c r="A28584" s="40"/>
      <c r="F28584" s="509"/>
    </row>
    <row r="28585" spans="1:6" x14ac:dyDescent="0.25">
      <c r="A28585" s="40"/>
      <c r="F28585" s="509"/>
    </row>
    <row r="28586" spans="1:6" x14ac:dyDescent="0.25">
      <c r="A28586" s="40"/>
      <c r="F28586" s="509"/>
    </row>
    <row r="28587" spans="1:6" x14ac:dyDescent="0.25">
      <c r="A28587" s="40"/>
      <c r="F28587" s="509"/>
    </row>
    <row r="28588" spans="1:6" x14ac:dyDescent="0.25">
      <c r="A28588" s="40"/>
      <c r="F28588" s="509"/>
    </row>
    <row r="28589" spans="1:6" x14ac:dyDescent="0.25">
      <c r="A28589" s="40"/>
      <c r="F28589" s="509"/>
    </row>
    <row r="28590" spans="1:6" x14ac:dyDescent="0.25">
      <c r="A28590" s="40"/>
      <c r="F28590" s="509"/>
    </row>
    <row r="28591" spans="1:6" x14ac:dyDescent="0.25">
      <c r="A28591" s="40"/>
      <c r="F28591" s="509"/>
    </row>
    <row r="28592" spans="1:6" x14ac:dyDescent="0.25">
      <c r="A28592" s="40"/>
      <c r="F28592" s="509"/>
    </row>
    <row r="28593" spans="1:6" x14ac:dyDescent="0.25">
      <c r="A28593" s="40"/>
      <c r="F28593" s="509"/>
    </row>
    <row r="28594" spans="1:6" x14ac:dyDescent="0.25">
      <c r="A28594" s="40"/>
      <c r="F28594" s="509"/>
    </row>
    <row r="28595" spans="1:6" x14ac:dyDescent="0.25">
      <c r="A28595" s="40"/>
      <c r="F28595" s="509"/>
    </row>
    <row r="28596" spans="1:6" x14ac:dyDescent="0.25">
      <c r="A28596" s="40"/>
      <c r="F28596" s="509"/>
    </row>
    <row r="28597" spans="1:6" x14ac:dyDescent="0.25">
      <c r="A28597" s="40"/>
      <c r="F28597" s="509"/>
    </row>
    <row r="28598" spans="1:6" x14ac:dyDescent="0.25">
      <c r="A28598" s="40"/>
      <c r="F28598" s="509"/>
    </row>
    <row r="28599" spans="1:6" x14ac:dyDescent="0.25">
      <c r="A28599" s="40"/>
      <c r="F28599" s="509"/>
    </row>
    <row r="28600" spans="1:6" x14ac:dyDescent="0.25">
      <c r="A28600" s="40"/>
      <c r="F28600" s="509"/>
    </row>
    <row r="28601" spans="1:6" x14ac:dyDescent="0.25">
      <c r="A28601" s="40"/>
      <c r="F28601" s="509"/>
    </row>
    <row r="28602" spans="1:6" x14ac:dyDescent="0.25">
      <c r="A28602" s="40"/>
      <c r="F28602" s="509"/>
    </row>
    <row r="28603" spans="1:6" x14ac:dyDescent="0.25">
      <c r="A28603" s="40"/>
      <c r="F28603" s="509"/>
    </row>
    <row r="28604" spans="1:6" x14ac:dyDescent="0.25">
      <c r="A28604" s="40"/>
      <c r="F28604" s="509"/>
    </row>
    <row r="28605" spans="1:6" x14ac:dyDescent="0.25">
      <c r="A28605" s="40"/>
      <c r="F28605" s="509"/>
    </row>
    <row r="28606" spans="1:6" x14ac:dyDescent="0.25">
      <c r="A28606" s="40"/>
      <c r="F28606" s="509"/>
    </row>
    <row r="28607" spans="1:6" x14ac:dyDescent="0.25">
      <c r="A28607" s="40"/>
      <c r="F28607" s="509"/>
    </row>
    <row r="28608" spans="1:6" x14ac:dyDescent="0.25">
      <c r="A28608" s="40"/>
      <c r="F28608" s="509"/>
    </row>
    <row r="28609" spans="1:6" x14ac:dyDescent="0.25">
      <c r="A28609" s="40"/>
      <c r="F28609" s="509"/>
    </row>
    <row r="28610" spans="1:6" x14ac:dyDescent="0.25">
      <c r="A28610" s="40"/>
      <c r="F28610" s="509"/>
    </row>
    <row r="28611" spans="1:6" x14ac:dyDescent="0.25">
      <c r="A28611" s="40"/>
      <c r="F28611" s="509"/>
    </row>
    <row r="28612" spans="1:6" x14ac:dyDescent="0.25">
      <c r="A28612" s="40"/>
      <c r="F28612" s="509"/>
    </row>
    <row r="28613" spans="1:6" x14ac:dyDescent="0.25">
      <c r="A28613" s="40"/>
      <c r="F28613" s="509"/>
    </row>
    <row r="28614" spans="1:6" x14ac:dyDescent="0.25">
      <c r="A28614" s="40"/>
      <c r="F28614" s="509"/>
    </row>
    <row r="28615" spans="1:6" x14ac:dyDescent="0.25">
      <c r="A28615" s="40"/>
      <c r="F28615" s="509"/>
    </row>
    <row r="28616" spans="1:6" x14ac:dyDescent="0.25">
      <c r="A28616" s="40"/>
      <c r="F28616" s="509"/>
    </row>
    <row r="28617" spans="1:6" x14ac:dyDescent="0.25">
      <c r="A28617" s="40"/>
      <c r="F28617" s="509"/>
    </row>
    <row r="28618" spans="1:6" x14ac:dyDescent="0.25">
      <c r="A28618" s="40"/>
      <c r="F28618" s="509"/>
    </row>
    <row r="28619" spans="1:6" x14ac:dyDescent="0.25">
      <c r="A28619" s="40"/>
      <c r="F28619" s="509"/>
    </row>
    <row r="28620" spans="1:6" x14ac:dyDescent="0.25">
      <c r="A28620" s="40"/>
      <c r="F28620" s="509"/>
    </row>
    <row r="28621" spans="1:6" x14ac:dyDescent="0.25">
      <c r="A28621" s="40"/>
      <c r="F28621" s="509"/>
    </row>
    <row r="28622" spans="1:6" x14ac:dyDescent="0.25">
      <c r="A28622" s="40"/>
      <c r="F28622" s="509"/>
    </row>
    <row r="28623" spans="1:6" x14ac:dyDescent="0.25">
      <c r="A28623" s="40"/>
      <c r="F28623" s="509"/>
    </row>
    <row r="28624" spans="1:6" x14ac:dyDescent="0.25">
      <c r="A28624" s="40"/>
      <c r="F28624" s="509"/>
    </row>
    <row r="28625" spans="1:6" x14ac:dyDescent="0.25">
      <c r="A28625" s="40"/>
      <c r="F28625" s="509"/>
    </row>
    <row r="28626" spans="1:6" x14ac:dyDescent="0.25">
      <c r="A28626" s="40"/>
      <c r="F28626" s="509"/>
    </row>
    <row r="28627" spans="1:6" x14ac:dyDescent="0.25">
      <c r="A28627" s="40"/>
      <c r="F28627" s="509"/>
    </row>
    <row r="28628" spans="1:6" x14ac:dyDescent="0.25">
      <c r="A28628" s="40"/>
      <c r="F28628" s="509"/>
    </row>
    <row r="28629" spans="1:6" x14ac:dyDescent="0.25">
      <c r="A28629" s="40"/>
      <c r="F28629" s="509"/>
    </row>
    <row r="28630" spans="1:6" x14ac:dyDescent="0.25">
      <c r="A28630" s="40"/>
      <c r="F28630" s="509"/>
    </row>
    <row r="28631" spans="1:6" x14ac:dyDescent="0.25">
      <c r="A28631" s="40"/>
      <c r="F28631" s="509"/>
    </row>
    <row r="28632" spans="1:6" x14ac:dyDescent="0.25">
      <c r="A28632" s="40"/>
      <c r="F28632" s="509"/>
    </row>
    <row r="28633" spans="1:6" x14ac:dyDescent="0.25">
      <c r="A28633" s="40"/>
      <c r="F28633" s="509"/>
    </row>
    <row r="28634" spans="1:6" x14ac:dyDescent="0.25">
      <c r="A28634" s="40"/>
      <c r="F28634" s="509"/>
    </row>
    <row r="28635" spans="1:6" x14ac:dyDescent="0.25">
      <c r="A28635" s="40"/>
      <c r="F28635" s="509"/>
    </row>
    <row r="28636" spans="1:6" x14ac:dyDescent="0.25">
      <c r="A28636" s="40"/>
      <c r="F28636" s="509"/>
    </row>
    <row r="28637" spans="1:6" x14ac:dyDescent="0.25">
      <c r="A28637" s="40"/>
      <c r="F28637" s="509"/>
    </row>
    <row r="28638" spans="1:6" x14ac:dyDescent="0.25">
      <c r="A28638" s="40"/>
      <c r="F28638" s="509"/>
    </row>
    <row r="28639" spans="1:6" x14ac:dyDescent="0.25">
      <c r="A28639" s="40"/>
      <c r="F28639" s="509"/>
    </row>
    <row r="28640" spans="1:6" x14ac:dyDescent="0.25">
      <c r="A28640" s="40"/>
      <c r="F28640" s="509"/>
    </row>
    <row r="28641" spans="1:6" x14ac:dyDescent="0.25">
      <c r="A28641" s="40"/>
      <c r="F28641" s="509"/>
    </row>
    <row r="28642" spans="1:6" x14ac:dyDescent="0.25">
      <c r="A28642" s="40"/>
      <c r="F28642" s="509"/>
    </row>
    <row r="28643" spans="1:6" x14ac:dyDescent="0.25">
      <c r="A28643" s="40"/>
      <c r="F28643" s="509"/>
    </row>
    <row r="28644" spans="1:6" x14ac:dyDescent="0.25">
      <c r="A28644" s="40"/>
      <c r="F28644" s="509"/>
    </row>
    <row r="28645" spans="1:6" x14ac:dyDescent="0.25">
      <c r="A28645" s="40"/>
      <c r="F28645" s="509"/>
    </row>
    <row r="28646" spans="1:6" x14ac:dyDescent="0.25">
      <c r="A28646" s="40"/>
      <c r="F28646" s="509"/>
    </row>
    <row r="28647" spans="1:6" x14ac:dyDescent="0.25">
      <c r="A28647" s="40"/>
      <c r="F28647" s="509"/>
    </row>
    <row r="28648" spans="1:6" x14ac:dyDescent="0.25">
      <c r="A28648" s="40"/>
      <c r="F28648" s="509"/>
    </row>
    <row r="28649" spans="1:6" x14ac:dyDescent="0.25">
      <c r="A28649" s="40"/>
      <c r="F28649" s="509"/>
    </row>
    <row r="28650" spans="1:6" x14ac:dyDescent="0.25">
      <c r="A28650" s="40"/>
      <c r="F28650" s="509"/>
    </row>
    <row r="28651" spans="1:6" x14ac:dyDescent="0.25">
      <c r="A28651" s="40"/>
      <c r="F28651" s="509"/>
    </row>
    <row r="28652" spans="1:6" x14ac:dyDescent="0.25">
      <c r="A28652" s="40"/>
      <c r="F28652" s="509"/>
    </row>
    <row r="28653" spans="1:6" x14ac:dyDescent="0.25">
      <c r="A28653" s="40"/>
      <c r="F28653" s="509"/>
    </row>
    <row r="28654" spans="1:6" x14ac:dyDescent="0.25">
      <c r="A28654" s="40"/>
      <c r="F28654" s="509"/>
    </row>
    <row r="28655" spans="1:6" x14ac:dyDescent="0.25">
      <c r="A28655" s="40"/>
      <c r="F28655" s="509"/>
    </row>
    <row r="28656" spans="1:6" x14ac:dyDescent="0.25">
      <c r="A28656" s="40"/>
      <c r="F28656" s="509"/>
    </row>
    <row r="28657" spans="1:6" x14ac:dyDescent="0.25">
      <c r="A28657" s="40"/>
      <c r="F28657" s="509"/>
    </row>
    <row r="28658" spans="1:6" x14ac:dyDescent="0.25">
      <c r="A28658" s="40"/>
      <c r="F28658" s="509"/>
    </row>
    <row r="28659" spans="1:6" x14ac:dyDescent="0.25">
      <c r="A28659" s="40"/>
      <c r="F28659" s="509"/>
    </row>
    <row r="28660" spans="1:6" x14ac:dyDescent="0.25">
      <c r="A28660" s="40"/>
      <c r="F28660" s="509"/>
    </row>
    <row r="28661" spans="1:6" x14ac:dyDescent="0.25">
      <c r="A28661" s="40"/>
      <c r="F28661" s="509"/>
    </row>
    <row r="28662" spans="1:6" x14ac:dyDescent="0.25">
      <c r="A28662" s="40"/>
      <c r="F28662" s="509"/>
    </row>
    <row r="28663" spans="1:6" x14ac:dyDescent="0.25">
      <c r="A28663" s="40"/>
      <c r="F28663" s="509"/>
    </row>
    <row r="28664" spans="1:6" x14ac:dyDescent="0.25">
      <c r="A28664" s="40"/>
      <c r="F28664" s="509"/>
    </row>
    <row r="28665" spans="1:6" x14ac:dyDescent="0.25">
      <c r="A28665" s="40"/>
      <c r="F28665" s="509"/>
    </row>
    <row r="28666" spans="1:6" x14ac:dyDescent="0.25">
      <c r="A28666" s="40"/>
      <c r="F28666" s="509"/>
    </row>
    <row r="28667" spans="1:6" x14ac:dyDescent="0.25">
      <c r="A28667" s="40"/>
      <c r="F28667" s="509"/>
    </row>
    <row r="28668" spans="1:6" x14ac:dyDescent="0.25">
      <c r="A28668" s="40"/>
      <c r="F28668" s="509"/>
    </row>
    <row r="28669" spans="1:6" x14ac:dyDescent="0.25">
      <c r="A28669" s="40"/>
      <c r="F28669" s="509"/>
    </row>
    <row r="28670" spans="1:6" x14ac:dyDescent="0.25">
      <c r="A28670" s="40"/>
      <c r="F28670" s="509"/>
    </row>
    <row r="28671" spans="1:6" x14ac:dyDescent="0.25">
      <c r="A28671" s="40"/>
      <c r="F28671" s="509"/>
    </row>
    <row r="28672" spans="1:6" x14ac:dyDescent="0.25">
      <c r="A28672" s="40"/>
      <c r="F28672" s="509"/>
    </row>
    <row r="28673" spans="1:6" x14ac:dyDescent="0.25">
      <c r="A28673" s="40"/>
      <c r="F28673" s="509"/>
    </row>
    <row r="28674" spans="1:6" x14ac:dyDescent="0.25">
      <c r="A28674" s="40"/>
      <c r="F28674" s="509"/>
    </row>
    <row r="28675" spans="1:6" x14ac:dyDescent="0.25">
      <c r="A28675" s="40"/>
      <c r="F28675" s="509"/>
    </row>
    <row r="28676" spans="1:6" x14ac:dyDescent="0.25">
      <c r="A28676" s="40"/>
      <c r="F28676" s="509"/>
    </row>
    <row r="28677" spans="1:6" x14ac:dyDescent="0.25">
      <c r="A28677" s="40"/>
      <c r="F28677" s="509"/>
    </row>
    <row r="28678" spans="1:6" x14ac:dyDescent="0.25">
      <c r="A28678" s="40"/>
      <c r="F28678" s="509"/>
    </row>
    <row r="28679" spans="1:6" x14ac:dyDescent="0.25">
      <c r="A28679" s="40"/>
      <c r="F28679" s="509"/>
    </row>
    <row r="28680" spans="1:6" x14ac:dyDescent="0.25">
      <c r="A28680" s="40"/>
      <c r="F28680" s="509"/>
    </row>
    <row r="28681" spans="1:6" x14ac:dyDescent="0.25">
      <c r="A28681" s="40"/>
      <c r="F28681" s="509"/>
    </row>
    <row r="28682" spans="1:6" x14ac:dyDescent="0.25">
      <c r="A28682" s="40"/>
      <c r="F28682" s="509"/>
    </row>
    <row r="28683" spans="1:6" x14ac:dyDescent="0.25">
      <c r="A28683" s="40"/>
      <c r="F28683" s="509"/>
    </row>
    <row r="28684" spans="1:6" x14ac:dyDescent="0.25">
      <c r="A28684" s="40"/>
      <c r="F28684" s="509"/>
    </row>
    <row r="28685" spans="1:6" x14ac:dyDescent="0.25">
      <c r="A28685" s="40"/>
      <c r="F28685" s="509"/>
    </row>
    <row r="28686" spans="1:6" x14ac:dyDescent="0.25">
      <c r="A28686" s="40"/>
      <c r="F28686" s="509"/>
    </row>
    <row r="28687" spans="1:6" x14ac:dyDescent="0.25">
      <c r="A28687" s="40"/>
      <c r="F28687" s="509"/>
    </row>
    <row r="28688" spans="1:6" x14ac:dyDescent="0.25">
      <c r="A28688" s="40"/>
      <c r="F28688" s="509"/>
    </row>
    <row r="28689" spans="1:6" x14ac:dyDescent="0.25">
      <c r="A28689" s="40"/>
      <c r="F28689" s="509"/>
    </row>
    <row r="28690" spans="1:6" x14ac:dyDescent="0.25">
      <c r="A28690" s="40"/>
      <c r="F28690" s="509"/>
    </row>
    <row r="28691" spans="1:6" x14ac:dyDescent="0.25">
      <c r="A28691" s="40"/>
      <c r="F28691" s="509"/>
    </row>
    <row r="28692" spans="1:6" x14ac:dyDescent="0.25">
      <c r="A28692" s="40"/>
      <c r="F28692" s="509"/>
    </row>
    <row r="28693" spans="1:6" x14ac:dyDescent="0.25">
      <c r="A28693" s="40"/>
      <c r="F28693" s="509"/>
    </row>
    <row r="28694" spans="1:6" x14ac:dyDescent="0.25">
      <c r="A28694" s="40"/>
      <c r="F28694" s="509"/>
    </row>
    <row r="28695" spans="1:6" x14ac:dyDescent="0.25">
      <c r="A28695" s="40"/>
      <c r="F28695" s="509"/>
    </row>
    <row r="28696" spans="1:6" x14ac:dyDescent="0.25">
      <c r="A28696" s="40"/>
      <c r="F28696" s="509"/>
    </row>
    <row r="28697" spans="1:6" x14ac:dyDescent="0.25">
      <c r="A28697" s="40"/>
      <c r="F28697" s="509"/>
    </row>
    <row r="28698" spans="1:6" x14ac:dyDescent="0.25">
      <c r="A28698" s="40"/>
      <c r="F28698" s="509"/>
    </row>
    <row r="28699" spans="1:6" x14ac:dyDescent="0.25">
      <c r="A28699" s="40"/>
      <c r="F28699" s="509"/>
    </row>
    <row r="28700" spans="1:6" x14ac:dyDescent="0.25">
      <c r="A28700" s="40"/>
      <c r="F28700" s="509"/>
    </row>
    <row r="28701" spans="1:6" x14ac:dyDescent="0.25">
      <c r="A28701" s="40"/>
      <c r="F28701" s="509"/>
    </row>
    <row r="28702" spans="1:6" x14ac:dyDescent="0.25">
      <c r="A28702" s="40"/>
      <c r="F28702" s="509"/>
    </row>
    <row r="28703" spans="1:6" x14ac:dyDescent="0.25">
      <c r="A28703" s="40"/>
      <c r="F28703" s="509"/>
    </row>
    <row r="28704" spans="1:6" x14ac:dyDescent="0.25">
      <c r="A28704" s="40"/>
      <c r="F28704" s="509"/>
    </row>
    <row r="28705" spans="1:6" x14ac:dyDescent="0.25">
      <c r="A28705" s="40"/>
      <c r="F28705" s="509"/>
    </row>
    <row r="28706" spans="1:6" x14ac:dyDescent="0.25">
      <c r="A28706" s="40"/>
      <c r="F28706" s="509"/>
    </row>
    <row r="28707" spans="1:6" x14ac:dyDescent="0.25">
      <c r="A28707" s="40"/>
      <c r="F28707" s="509"/>
    </row>
    <row r="28708" spans="1:6" x14ac:dyDescent="0.25">
      <c r="A28708" s="40"/>
      <c r="F28708" s="509"/>
    </row>
    <row r="28709" spans="1:6" x14ac:dyDescent="0.25">
      <c r="A28709" s="40"/>
      <c r="F28709" s="509"/>
    </row>
    <row r="28710" spans="1:6" x14ac:dyDescent="0.25">
      <c r="A28710" s="40"/>
      <c r="F28710" s="509"/>
    </row>
    <row r="28711" spans="1:6" x14ac:dyDescent="0.25">
      <c r="A28711" s="40"/>
      <c r="F28711" s="509"/>
    </row>
    <row r="28712" spans="1:6" x14ac:dyDescent="0.25">
      <c r="A28712" s="40"/>
      <c r="F28712" s="509"/>
    </row>
    <row r="28713" spans="1:6" x14ac:dyDescent="0.25">
      <c r="A28713" s="40"/>
      <c r="F28713" s="509"/>
    </row>
    <row r="28714" spans="1:6" x14ac:dyDescent="0.25">
      <c r="A28714" s="40"/>
      <c r="F28714" s="509"/>
    </row>
    <row r="28715" spans="1:6" x14ac:dyDescent="0.25">
      <c r="A28715" s="40"/>
      <c r="F28715" s="509"/>
    </row>
    <row r="28716" spans="1:6" x14ac:dyDescent="0.25">
      <c r="A28716" s="40"/>
      <c r="F28716" s="509"/>
    </row>
    <row r="28717" spans="1:6" x14ac:dyDescent="0.25">
      <c r="A28717" s="40"/>
      <c r="F28717" s="509"/>
    </row>
    <row r="28718" spans="1:6" x14ac:dyDescent="0.25">
      <c r="A28718" s="40"/>
      <c r="F28718" s="509"/>
    </row>
    <row r="28719" spans="1:6" x14ac:dyDescent="0.25">
      <c r="A28719" s="40"/>
      <c r="F28719" s="509"/>
    </row>
    <row r="28720" spans="1:6" x14ac:dyDescent="0.25">
      <c r="A28720" s="40"/>
      <c r="F28720" s="509"/>
    </row>
    <row r="28721" spans="1:6" x14ac:dyDescent="0.25">
      <c r="A28721" s="40"/>
      <c r="F28721" s="509"/>
    </row>
    <row r="28722" spans="1:6" x14ac:dyDescent="0.25">
      <c r="A28722" s="40"/>
      <c r="F28722" s="509"/>
    </row>
    <row r="28723" spans="1:6" x14ac:dyDescent="0.25">
      <c r="A28723" s="40"/>
      <c r="F28723" s="509"/>
    </row>
    <row r="28724" spans="1:6" x14ac:dyDescent="0.25">
      <c r="A28724" s="40"/>
      <c r="F28724" s="509"/>
    </row>
    <row r="28725" spans="1:6" x14ac:dyDescent="0.25">
      <c r="A28725" s="40"/>
      <c r="F28725" s="509"/>
    </row>
    <row r="28726" spans="1:6" x14ac:dyDescent="0.25">
      <c r="A28726" s="40"/>
      <c r="F28726" s="509"/>
    </row>
    <row r="28727" spans="1:6" x14ac:dyDescent="0.25">
      <c r="A28727" s="40"/>
      <c r="F28727" s="509"/>
    </row>
    <row r="28728" spans="1:6" x14ac:dyDescent="0.25">
      <c r="A28728" s="40"/>
      <c r="F28728" s="509"/>
    </row>
    <row r="28729" spans="1:6" x14ac:dyDescent="0.25">
      <c r="A28729" s="40"/>
      <c r="F28729" s="509"/>
    </row>
    <row r="28730" spans="1:6" x14ac:dyDescent="0.25">
      <c r="A28730" s="40"/>
      <c r="F28730" s="509"/>
    </row>
    <row r="28731" spans="1:6" x14ac:dyDescent="0.25">
      <c r="A28731" s="40"/>
      <c r="F28731" s="509"/>
    </row>
    <row r="28732" spans="1:6" x14ac:dyDescent="0.25">
      <c r="A28732" s="40"/>
      <c r="F28732" s="509"/>
    </row>
    <row r="28733" spans="1:6" x14ac:dyDescent="0.25">
      <c r="A28733" s="40"/>
      <c r="F28733" s="509"/>
    </row>
    <row r="28734" spans="1:6" x14ac:dyDescent="0.25">
      <c r="A28734" s="40"/>
      <c r="F28734" s="509"/>
    </row>
    <row r="28735" spans="1:6" x14ac:dyDescent="0.25">
      <c r="A28735" s="40"/>
      <c r="F28735" s="509"/>
    </row>
    <row r="28736" spans="1:6" x14ac:dyDescent="0.25">
      <c r="A28736" s="40"/>
      <c r="F28736" s="509"/>
    </row>
    <row r="28737" spans="1:6" x14ac:dyDescent="0.25">
      <c r="A28737" s="40"/>
      <c r="F28737" s="509"/>
    </row>
    <row r="28738" spans="1:6" x14ac:dyDescent="0.25">
      <c r="A28738" s="40"/>
      <c r="F28738" s="509"/>
    </row>
    <row r="28739" spans="1:6" x14ac:dyDescent="0.25">
      <c r="A28739" s="40"/>
      <c r="F28739" s="509"/>
    </row>
    <row r="28740" spans="1:6" x14ac:dyDescent="0.25">
      <c r="A28740" s="40"/>
      <c r="F28740" s="509"/>
    </row>
    <row r="28741" spans="1:6" x14ac:dyDescent="0.25">
      <c r="A28741" s="40"/>
      <c r="F28741" s="509"/>
    </row>
    <row r="28742" spans="1:6" x14ac:dyDescent="0.25">
      <c r="A28742" s="40"/>
      <c r="F28742" s="509"/>
    </row>
    <row r="28743" spans="1:6" x14ac:dyDescent="0.25">
      <c r="A28743" s="40"/>
      <c r="F28743" s="509"/>
    </row>
    <row r="28744" spans="1:6" x14ac:dyDescent="0.25">
      <c r="A28744" s="40"/>
      <c r="F28744" s="509"/>
    </row>
    <row r="28745" spans="1:6" x14ac:dyDescent="0.25">
      <c r="A28745" s="40"/>
      <c r="F28745" s="509"/>
    </row>
    <row r="28746" spans="1:6" x14ac:dyDescent="0.25">
      <c r="A28746" s="40"/>
      <c r="F28746" s="509"/>
    </row>
    <row r="28747" spans="1:6" x14ac:dyDescent="0.25">
      <c r="A28747" s="40"/>
      <c r="F28747" s="509"/>
    </row>
    <row r="28748" spans="1:6" x14ac:dyDescent="0.25">
      <c r="A28748" s="40"/>
      <c r="F28748" s="509"/>
    </row>
    <row r="28749" spans="1:6" x14ac:dyDescent="0.25">
      <c r="A28749" s="40"/>
      <c r="F28749" s="509"/>
    </row>
    <row r="28750" spans="1:6" x14ac:dyDescent="0.25">
      <c r="A28750" s="40"/>
      <c r="F28750" s="509"/>
    </row>
    <row r="28751" spans="1:6" x14ac:dyDescent="0.25">
      <c r="A28751" s="40"/>
      <c r="F28751" s="509"/>
    </row>
    <row r="28752" spans="1:6" x14ac:dyDescent="0.25">
      <c r="A28752" s="40"/>
      <c r="F28752" s="509"/>
    </row>
    <row r="28753" spans="1:6" x14ac:dyDescent="0.25">
      <c r="A28753" s="40"/>
      <c r="F28753" s="509"/>
    </row>
    <row r="28754" spans="1:6" x14ac:dyDescent="0.25">
      <c r="A28754" s="40"/>
      <c r="F28754" s="509"/>
    </row>
    <row r="28755" spans="1:6" x14ac:dyDescent="0.25">
      <c r="A28755" s="40"/>
      <c r="F28755" s="509"/>
    </row>
    <row r="28756" spans="1:6" x14ac:dyDescent="0.25">
      <c r="A28756" s="40"/>
      <c r="F28756" s="509"/>
    </row>
    <row r="28757" spans="1:6" x14ac:dyDescent="0.25">
      <c r="A28757" s="40"/>
      <c r="F28757" s="509"/>
    </row>
    <row r="28758" spans="1:6" x14ac:dyDescent="0.25">
      <c r="A28758" s="40"/>
      <c r="F28758" s="509"/>
    </row>
    <row r="28759" spans="1:6" x14ac:dyDescent="0.25">
      <c r="A28759" s="40"/>
      <c r="F28759" s="509"/>
    </row>
    <row r="28760" spans="1:6" x14ac:dyDescent="0.25">
      <c r="A28760" s="40"/>
      <c r="F28760" s="509"/>
    </row>
    <row r="28761" spans="1:6" x14ac:dyDescent="0.25">
      <c r="A28761" s="40"/>
      <c r="F28761" s="509"/>
    </row>
    <row r="28762" spans="1:6" x14ac:dyDescent="0.25">
      <c r="A28762" s="40"/>
      <c r="F28762" s="509"/>
    </row>
    <row r="28763" spans="1:6" x14ac:dyDescent="0.25">
      <c r="A28763" s="40"/>
      <c r="F28763" s="509"/>
    </row>
    <row r="28764" spans="1:6" x14ac:dyDescent="0.25">
      <c r="A28764" s="40"/>
      <c r="F28764" s="509"/>
    </row>
    <row r="28765" spans="1:6" x14ac:dyDescent="0.25">
      <c r="A28765" s="40"/>
      <c r="F28765" s="509"/>
    </row>
    <row r="28766" spans="1:6" x14ac:dyDescent="0.25">
      <c r="A28766" s="40"/>
      <c r="F28766" s="509"/>
    </row>
    <row r="28767" spans="1:6" x14ac:dyDescent="0.25">
      <c r="A28767" s="40"/>
      <c r="F28767" s="509"/>
    </row>
    <row r="28768" spans="1:6" x14ac:dyDescent="0.25">
      <c r="A28768" s="40"/>
      <c r="F28768" s="509"/>
    </row>
    <row r="28769" spans="1:6" x14ac:dyDescent="0.25">
      <c r="A28769" s="40"/>
      <c r="F28769" s="509"/>
    </row>
    <row r="28770" spans="1:6" x14ac:dyDescent="0.25">
      <c r="A28770" s="40"/>
      <c r="F28770" s="509"/>
    </row>
    <row r="28771" spans="1:6" x14ac:dyDescent="0.25">
      <c r="A28771" s="40"/>
      <c r="F28771" s="509"/>
    </row>
    <row r="28772" spans="1:6" x14ac:dyDescent="0.25">
      <c r="A28772" s="40"/>
      <c r="F28772" s="509"/>
    </row>
    <row r="28773" spans="1:6" x14ac:dyDescent="0.25">
      <c r="A28773" s="40"/>
      <c r="F28773" s="509"/>
    </row>
    <row r="28774" spans="1:6" x14ac:dyDescent="0.25">
      <c r="A28774" s="40"/>
      <c r="F28774" s="509"/>
    </row>
    <row r="28775" spans="1:6" x14ac:dyDescent="0.25">
      <c r="A28775" s="40"/>
      <c r="F28775" s="509"/>
    </row>
    <row r="28776" spans="1:6" x14ac:dyDescent="0.25">
      <c r="A28776" s="40"/>
      <c r="F28776" s="509"/>
    </row>
    <row r="28777" spans="1:6" x14ac:dyDescent="0.25">
      <c r="A28777" s="40"/>
      <c r="F28777" s="509"/>
    </row>
    <row r="28778" spans="1:6" x14ac:dyDescent="0.25">
      <c r="A28778" s="40"/>
      <c r="F28778" s="509"/>
    </row>
    <row r="28779" spans="1:6" x14ac:dyDescent="0.25">
      <c r="A28779" s="40"/>
      <c r="F28779" s="509"/>
    </row>
    <row r="28780" spans="1:6" x14ac:dyDescent="0.25">
      <c r="A28780" s="40"/>
      <c r="F28780" s="509"/>
    </row>
    <row r="28781" spans="1:6" x14ac:dyDescent="0.25">
      <c r="A28781" s="40"/>
      <c r="F28781" s="509"/>
    </row>
    <row r="28782" spans="1:6" x14ac:dyDescent="0.25">
      <c r="A28782" s="40"/>
      <c r="F28782" s="509"/>
    </row>
    <row r="28783" spans="1:6" x14ac:dyDescent="0.25">
      <c r="A28783" s="40"/>
      <c r="F28783" s="509"/>
    </row>
    <row r="28784" spans="1:6" x14ac:dyDescent="0.25">
      <c r="A28784" s="40"/>
      <c r="F28784" s="509"/>
    </row>
    <row r="28785" spans="1:6" x14ac:dyDescent="0.25">
      <c r="A28785" s="40"/>
      <c r="F28785" s="509"/>
    </row>
    <row r="28786" spans="1:6" x14ac:dyDescent="0.25">
      <c r="A28786" s="40"/>
      <c r="F28786" s="509"/>
    </row>
    <row r="28787" spans="1:6" x14ac:dyDescent="0.25">
      <c r="A28787" s="40"/>
      <c r="F28787" s="509"/>
    </row>
    <row r="28788" spans="1:6" x14ac:dyDescent="0.25">
      <c r="A28788" s="40"/>
      <c r="F28788" s="509"/>
    </row>
    <row r="28789" spans="1:6" x14ac:dyDescent="0.25">
      <c r="A28789" s="40"/>
      <c r="F28789" s="509"/>
    </row>
    <row r="28790" spans="1:6" x14ac:dyDescent="0.25">
      <c r="A28790" s="40"/>
      <c r="F28790" s="509"/>
    </row>
    <row r="28791" spans="1:6" x14ac:dyDescent="0.25">
      <c r="A28791" s="40"/>
      <c r="F28791" s="509"/>
    </row>
    <row r="28792" spans="1:6" x14ac:dyDescent="0.25">
      <c r="A28792" s="40"/>
      <c r="F28792" s="509"/>
    </row>
    <row r="28793" spans="1:6" x14ac:dyDescent="0.25">
      <c r="A28793" s="40"/>
      <c r="F28793" s="509"/>
    </row>
    <row r="28794" spans="1:6" x14ac:dyDescent="0.25">
      <c r="A28794" s="40"/>
      <c r="F28794" s="509"/>
    </row>
    <row r="28795" spans="1:6" x14ac:dyDescent="0.25">
      <c r="A28795" s="40"/>
      <c r="F28795" s="509"/>
    </row>
    <row r="28796" spans="1:6" x14ac:dyDescent="0.25">
      <c r="A28796" s="40"/>
      <c r="F28796" s="509"/>
    </row>
    <row r="28797" spans="1:6" x14ac:dyDescent="0.25">
      <c r="A28797" s="40"/>
      <c r="F28797" s="509"/>
    </row>
    <row r="28798" spans="1:6" x14ac:dyDescent="0.25">
      <c r="A28798" s="40"/>
      <c r="F28798" s="509"/>
    </row>
    <row r="28799" spans="1:6" x14ac:dyDescent="0.25">
      <c r="A28799" s="40"/>
      <c r="F28799" s="509"/>
    </row>
    <row r="28800" spans="1:6" x14ac:dyDescent="0.25">
      <c r="A28800" s="40"/>
      <c r="F28800" s="509"/>
    </row>
    <row r="28801" spans="1:6" x14ac:dyDescent="0.25">
      <c r="A28801" s="40"/>
      <c r="F28801" s="509"/>
    </row>
    <row r="28802" spans="1:6" x14ac:dyDescent="0.25">
      <c r="A28802" s="40"/>
      <c r="F28802" s="509"/>
    </row>
    <row r="28803" spans="1:6" x14ac:dyDescent="0.25">
      <c r="A28803" s="40"/>
      <c r="F28803" s="509"/>
    </row>
    <row r="28804" spans="1:6" x14ac:dyDescent="0.25">
      <c r="A28804" s="40"/>
      <c r="F28804" s="509"/>
    </row>
    <row r="28805" spans="1:6" x14ac:dyDescent="0.25">
      <c r="A28805" s="40"/>
      <c r="F28805" s="509"/>
    </row>
    <row r="28806" spans="1:6" x14ac:dyDescent="0.25">
      <c r="A28806" s="40"/>
      <c r="F28806" s="509"/>
    </row>
    <row r="28807" spans="1:6" x14ac:dyDescent="0.25">
      <c r="A28807" s="40"/>
      <c r="F28807" s="509"/>
    </row>
    <row r="28808" spans="1:6" x14ac:dyDescent="0.25">
      <c r="A28808" s="40"/>
      <c r="F28808" s="509"/>
    </row>
    <row r="28809" spans="1:6" x14ac:dyDescent="0.25">
      <c r="A28809" s="40"/>
      <c r="F28809" s="509"/>
    </row>
    <row r="28810" spans="1:6" x14ac:dyDescent="0.25">
      <c r="A28810" s="40"/>
      <c r="F28810" s="509"/>
    </row>
    <row r="28811" spans="1:6" x14ac:dyDescent="0.25">
      <c r="A28811" s="40"/>
      <c r="F28811" s="509"/>
    </row>
    <row r="28812" spans="1:6" x14ac:dyDescent="0.25">
      <c r="A28812" s="40"/>
      <c r="F28812" s="509"/>
    </row>
    <row r="28813" spans="1:6" x14ac:dyDescent="0.25">
      <c r="A28813" s="40"/>
      <c r="F28813" s="509"/>
    </row>
    <row r="28814" spans="1:6" x14ac:dyDescent="0.25">
      <c r="A28814" s="40"/>
      <c r="F28814" s="509"/>
    </row>
    <row r="28815" spans="1:6" x14ac:dyDescent="0.25">
      <c r="A28815" s="40"/>
      <c r="F28815" s="509"/>
    </row>
    <row r="28816" spans="1:6" x14ac:dyDescent="0.25">
      <c r="A28816" s="40"/>
      <c r="F28816" s="509"/>
    </row>
    <row r="28817" spans="1:6" x14ac:dyDescent="0.25">
      <c r="A28817" s="40"/>
      <c r="F28817" s="509"/>
    </row>
    <row r="28818" spans="1:6" x14ac:dyDescent="0.25">
      <c r="A28818" s="40"/>
      <c r="F28818" s="509"/>
    </row>
    <row r="28819" spans="1:6" x14ac:dyDescent="0.25">
      <c r="A28819" s="40"/>
      <c r="F28819" s="509"/>
    </row>
    <row r="28820" spans="1:6" x14ac:dyDescent="0.25">
      <c r="A28820" s="40"/>
      <c r="F28820" s="509"/>
    </row>
    <row r="28821" spans="1:6" x14ac:dyDescent="0.25">
      <c r="A28821" s="40"/>
      <c r="F28821" s="509"/>
    </row>
    <row r="28822" spans="1:6" x14ac:dyDescent="0.25">
      <c r="A28822" s="40"/>
      <c r="F28822" s="509"/>
    </row>
    <row r="28823" spans="1:6" x14ac:dyDescent="0.25">
      <c r="A28823" s="40"/>
      <c r="F28823" s="509"/>
    </row>
    <row r="28824" spans="1:6" x14ac:dyDescent="0.25">
      <c r="A28824" s="40"/>
      <c r="F28824" s="509"/>
    </row>
    <row r="28825" spans="1:6" x14ac:dyDescent="0.25">
      <c r="A28825" s="40"/>
      <c r="F28825" s="509"/>
    </row>
    <row r="28826" spans="1:6" x14ac:dyDescent="0.25">
      <c r="A28826" s="40"/>
      <c r="F28826" s="509"/>
    </row>
    <row r="28827" spans="1:6" x14ac:dyDescent="0.25">
      <c r="A28827" s="40"/>
      <c r="F28827" s="509"/>
    </row>
    <row r="28828" spans="1:6" x14ac:dyDescent="0.25">
      <c r="A28828" s="40"/>
      <c r="F28828" s="509"/>
    </row>
    <row r="28829" spans="1:6" x14ac:dyDescent="0.25">
      <c r="A28829" s="40"/>
      <c r="F28829" s="509"/>
    </row>
    <row r="28830" spans="1:6" x14ac:dyDescent="0.25">
      <c r="A28830" s="40"/>
      <c r="F28830" s="509"/>
    </row>
    <row r="28831" spans="1:6" x14ac:dyDescent="0.25">
      <c r="A28831" s="40"/>
      <c r="F28831" s="509"/>
    </row>
    <row r="28832" spans="1:6" x14ac:dyDescent="0.25">
      <c r="A28832" s="40"/>
      <c r="F28832" s="509"/>
    </row>
    <row r="28833" spans="1:6" x14ac:dyDescent="0.25">
      <c r="A28833" s="40"/>
      <c r="F28833" s="509"/>
    </row>
    <row r="28834" spans="1:6" x14ac:dyDescent="0.25">
      <c r="A28834" s="40"/>
      <c r="F28834" s="509"/>
    </row>
    <row r="28835" spans="1:6" x14ac:dyDescent="0.25">
      <c r="A28835" s="40"/>
      <c r="F28835" s="509"/>
    </row>
    <row r="28836" spans="1:6" x14ac:dyDescent="0.25">
      <c r="A28836" s="40"/>
      <c r="F28836" s="509"/>
    </row>
    <row r="28837" spans="1:6" x14ac:dyDescent="0.25">
      <c r="A28837" s="40"/>
      <c r="F28837" s="509"/>
    </row>
    <row r="28838" spans="1:6" x14ac:dyDescent="0.25">
      <c r="A28838" s="40"/>
      <c r="F28838" s="509"/>
    </row>
    <row r="28839" spans="1:6" x14ac:dyDescent="0.25">
      <c r="A28839" s="40"/>
      <c r="F28839" s="509"/>
    </row>
    <row r="28840" spans="1:6" x14ac:dyDescent="0.25">
      <c r="A28840" s="40"/>
      <c r="F28840" s="509"/>
    </row>
    <row r="28841" spans="1:6" x14ac:dyDescent="0.25">
      <c r="A28841" s="40"/>
      <c r="F28841" s="509"/>
    </row>
    <row r="28842" spans="1:6" x14ac:dyDescent="0.25">
      <c r="A28842" s="40"/>
      <c r="F28842" s="509"/>
    </row>
    <row r="28843" spans="1:6" x14ac:dyDescent="0.25">
      <c r="A28843" s="40"/>
      <c r="F28843" s="509"/>
    </row>
    <row r="28844" spans="1:6" x14ac:dyDescent="0.25">
      <c r="A28844" s="40"/>
      <c r="F28844" s="509"/>
    </row>
    <row r="28845" spans="1:6" x14ac:dyDescent="0.25">
      <c r="A28845" s="40"/>
      <c r="F28845" s="509"/>
    </row>
    <row r="28846" spans="1:6" x14ac:dyDescent="0.25">
      <c r="A28846" s="40"/>
      <c r="F28846" s="509"/>
    </row>
    <row r="28847" spans="1:6" x14ac:dyDescent="0.25">
      <c r="A28847" s="40"/>
      <c r="F28847" s="509"/>
    </row>
    <row r="28848" spans="1:6" x14ac:dyDescent="0.25">
      <c r="A28848" s="40"/>
      <c r="F28848" s="509"/>
    </row>
    <row r="28849" spans="1:6" x14ac:dyDescent="0.25">
      <c r="A28849" s="40"/>
      <c r="F28849" s="509"/>
    </row>
    <row r="28850" spans="1:6" x14ac:dyDescent="0.25">
      <c r="A28850" s="40"/>
      <c r="F28850" s="509"/>
    </row>
    <row r="28851" spans="1:6" x14ac:dyDescent="0.25">
      <c r="A28851" s="40"/>
      <c r="F28851" s="509"/>
    </row>
    <row r="28852" spans="1:6" x14ac:dyDescent="0.25">
      <c r="A28852" s="40"/>
      <c r="F28852" s="509"/>
    </row>
    <row r="28853" spans="1:6" x14ac:dyDescent="0.25">
      <c r="A28853" s="40"/>
      <c r="F28853" s="509"/>
    </row>
    <row r="28854" spans="1:6" x14ac:dyDescent="0.25">
      <c r="A28854" s="40"/>
      <c r="F28854" s="509"/>
    </row>
    <row r="28855" spans="1:6" x14ac:dyDescent="0.25">
      <c r="A28855" s="40"/>
      <c r="F28855" s="509"/>
    </row>
    <row r="28856" spans="1:6" x14ac:dyDescent="0.25">
      <c r="A28856" s="40"/>
      <c r="F28856" s="509"/>
    </row>
    <row r="28857" spans="1:6" x14ac:dyDescent="0.25">
      <c r="A28857" s="40"/>
      <c r="F28857" s="509"/>
    </row>
    <row r="28858" spans="1:6" x14ac:dyDescent="0.25">
      <c r="A28858" s="40"/>
      <c r="F28858" s="509"/>
    </row>
    <row r="28859" spans="1:6" x14ac:dyDescent="0.25">
      <c r="A28859" s="40"/>
      <c r="F28859" s="509"/>
    </row>
    <row r="28860" spans="1:6" x14ac:dyDescent="0.25">
      <c r="A28860" s="40"/>
      <c r="F28860" s="509"/>
    </row>
    <row r="28861" spans="1:6" x14ac:dyDescent="0.25">
      <c r="A28861" s="40"/>
      <c r="F28861" s="509"/>
    </row>
    <row r="28862" spans="1:6" x14ac:dyDescent="0.25">
      <c r="A28862" s="40"/>
      <c r="F28862" s="509"/>
    </row>
    <row r="28863" spans="1:6" x14ac:dyDescent="0.25">
      <c r="A28863" s="40"/>
      <c r="F28863" s="509"/>
    </row>
    <row r="28864" spans="1:6" x14ac:dyDescent="0.25">
      <c r="A28864" s="40"/>
      <c r="F28864" s="509"/>
    </row>
    <row r="28865" spans="1:6" x14ac:dyDescent="0.25">
      <c r="A28865" s="40"/>
      <c r="F28865" s="509"/>
    </row>
    <row r="28866" spans="1:6" x14ac:dyDescent="0.25">
      <c r="A28866" s="40"/>
      <c r="F28866" s="509"/>
    </row>
    <row r="28867" spans="1:6" x14ac:dyDescent="0.25">
      <c r="A28867" s="40"/>
      <c r="F28867" s="509"/>
    </row>
    <row r="28868" spans="1:6" x14ac:dyDescent="0.25">
      <c r="A28868" s="40"/>
      <c r="F28868" s="509"/>
    </row>
    <row r="28869" spans="1:6" x14ac:dyDescent="0.25">
      <c r="A28869" s="40"/>
      <c r="F28869" s="509"/>
    </row>
    <row r="28870" spans="1:6" x14ac:dyDescent="0.25">
      <c r="A28870" s="40"/>
      <c r="F28870" s="509"/>
    </row>
    <row r="28871" spans="1:6" x14ac:dyDescent="0.25">
      <c r="A28871" s="40"/>
      <c r="F28871" s="509"/>
    </row>
    <row r="28872" spans="1:6" x14ac:dyDescent="0.25">
      <c r="A28872" s="40"/>
      <c r="F28872" s="509"/>
    </row>
    <row r="28873" spans="1:6" x14ac:dyDescent="0.25">
      <c r="A28873" s="40"/>
      <c r="F28873" s="509"/>
    </row>
    <row r="28874" spans="1:6" x14ac:dyDescent="0.25">
      <c r="A28874" s="40"/>
      <c r="F28874" s="509"/>
    </row>
    <row r="28875" spans="1:6" x14ac:dyDescent="0.25">
      <c r="A28875" s="40"/>
      <c r="F28875" s="509"/>
    </row>
    <row r="28876" spans="1:6" x14ac:dyDescent="0.25">
      <c r="A28876" s="40"/>
      <c r="F28876" s="509"/>
    </row>
    <row r="28877" spans="1:6" x14ac:dyDescent="0.25">
      <c r="A28877" s="40"/>
      <c r="F28877" s="509"/>
    </row>
    <row r="28878" spans="1:6" x14ac:dyDescent="0.25">
      <c r="A28878" s="40"/>
      <c r="F28878" s="509"/>
    </row>
    <row r="28879" spans="1:6" x14ac:dyDescent="0.25">
      <c r="A28879" s="40"/>
      <c r="F28879" s="509"/>
    </row>
    <row r="28880" spans="1:6" x14ac:dyDescent="0.25">
      <c r="A28880" s="40"/>
      <c r="F28880" s="509"/>
    </row>
    <row r="28881" spans="1:6" x14ac:dyDescent="0.25">
      <c r="A28881" s="40"/>
      <c r="F28881" s="509"/>
    </row>
    <row r="28882" spans="1:6" x14ac:dyDescent="0.25">
      <c r="A28882" s="40"/>
      <c r="F28882" s="509"/>
    </row>
    <row r="28883" spans="1:6" x14ac:dyDescent="0.25">
      <c r="A28883" s="40"/>
      <c r="F28883" s="509"/>
    </row>
    <row r="28884" spans="1:6" x14ac:dyDescent="0.25">
      <c r="A28884" s="40"/>
      <c r="F28884" s="509"/>
    </row>
    <row r="28885" spans="1:6" x14ac:dyDescent="0.25">
      <c r="A28885" s="40"/>
      <c r="F28885" s="509"/>
    </row>
    <row r="28886" spans="1:6" x14ac:dyDescent="0.25">
      <c r="A28886" s="40"/>
      <c r="F28886" s="509"/>
    </row>
    <row r="28887" spans="1:6" x14ac:dyDescent="0.25">
      <c r="A28887" s="40"/>
      <c r="F28887" s="509"/>
    </row>
    <row r="28888" spans="1:6" x14ac:dyDescent="0.25">
      <c r="A28888" s="40"/>
      <c r="F28888" s="509"/>
    </row>
    <row r="28889" spans="1:6" x14ac:dyDescent="0.25">
      <c r="A28889" s="40"/>
      <c r="F28889" s="509"/>
    </row>
    <row r="28890" spans="1:6" x14ac:dyDescent="0.25">
      <c r="A28890" s="40"/>
      <c r="F28890" s="509"/>
    </row>
    <row r="28891" spans="1:6" x14ac:dyDescent="0.25">
      <c r="A28891" s="40"/>
      <c r="F28891" s="509"/>
    </row>
    <row r="28892" spans="1:6" x14ac:dyDescent="0.25">
      <c r="A28892" s="40"/>
      <c r="F28892" s="509"/>
    </row>
    <row r="28893" spans="1:6" x14ac:dyDescent="0.25">
      <c r="A28893" s="40"/>
      <c r="F28893" s="509"/>
    </row>
    <row r="28894" spans="1:6" x14ac:dyDescent="0.25">
      <c r="A28894" s="40"/>
      <c r="F28894" s="509"/>
    </row>
    <row r="28895" spans="1:6" x14ac:dyDescent="0.25">
      <c r="A28895" s="40"/>
      <c r="F28895" s="509"/>
    </row>
    <row r="28896" spans="1:6" x14ac:dyDescent="0.25">
      <c r="A28896" s="40"/>
      <c r="F28896" s="509"/>
    </row>
    <row r="28897" spans="1:6" x14ac:dyDescent="0.25">
      <c r="A28897" s="40"/>
      <c r="F28897" s="509"/>
    </row>
    <row r="28898" spans="1:6" x14ac:dyDescent="0.25">
      <c r="A28898" s="40"/>
      <c r="F28898" s="509"/>
    </row>
    <row r="28899" spans="1:6" x14ac:dyDescent="0.25">
      <c r="A28899" s="40"/>
      <c r="F28899" s="509"/>
    </row>
    <row r="28900" spans="1:6" x14ac:dyDescent="0.25">
      <c r="A28900" s="40"/>
      <c r="F28900" s="509"/>
    </row>
    <row r="28901" spans="1:6" x14ac:dyDescent="0.25">
      <c r="A28901" s="40"/>
      <c r="F28901" s="509"/>
    </row>
    <row r="28902" spans="1:6" x14ac:dyDescent="0.25">
      <c r="A28902" s="40"/>
      <c r="F28902" s="509"/>
    </row>
    <row r="28903" spans="1:6" x14ac:dyDescent="0.25">
      <c r="A28903" s="40"/>
      <c r="F28903" s="509"/>
    </row>
    <row r="28904" spans="1:6" x14ac:dyDescent="0.25">
      <c r="A28904" s="40"/>
      <c r="F28904" s="509"/>
    </row>
    <row r="28905" spans="1:6" x14ac:dyDescent="0.25">
      <c r="A28905" s="40"/>
      <c r="F28905" s="509"/>
    </row>
    <row r="28906" spans="1:6" x14ac:dyDescent="0.25">
      <c r="A28906" s="40"/>
      <c r="F28906" s="509"/>
    </row>
    <row r="28907" spans="1:6" x14ac:dyDescent="0.25">
      <c r="A28907" s="40"/>
      <c r="F28907" s="509"/>
    </row>
    <row r="28908" spans="1:6" x14ac:dyDescent="0.25">
      <c r="A28908" s="40"/>
      <c r="F28908" s="509"/>
    </row>
    <row r="28909" spans="1:6" x14ac:dyDescent="0.25">
      <c r="A28909" s="40"/>
      <c r="F28909" s="509"/>
    </row>
    <row r="28910" spans="1:6" x14ac:dyDescent="0.25">
      <c r="A28910" s="40"/>
      <c r="F28910" s="509"/>
    </row>
    <row r="28911" spans="1:6" x14ac:dyDescent="0.25">
      <c r="A28911" s="40"/>
      <c r="F28911" s="509"/>
    </row>
    <row r="28912" spans="1:6" x14ac:dyDescent="0.25">
      <c r="A28912" s="40"/>
      <c r="F28912" s="509"/>
    </row>
    <row r="28913" spans="1:6" x14ac:dyDescent="0.25">
      <c r="A28913" s="40"/>
      <c r="F28913" s="509"/>
    </row>
    <row r="28914" spans="1:6" x14ac:dyDescent="0.25">
      <c r="A28914" s="40"/>
      <c r="F28914" s="509"/>
    </row>
    <row r="28915" spans="1:6" x14ac:dyDescent="0.25">
      <c r="A28915" s="40"/>
      <c r="F28915" s="509"/>
    </row>
    <row r="28916" spans="1:6" x14ac:dyDescent="0.25">
      <c r="A28916" s="40"/>
      <c r="F28916" s="509"/>
    </row>
    <row r="28917" spans="1:6" x14ac:dyDescent="0.25">
      <c r="A28917" s="40"/>
      <c r="F28917" s="509"/>
    </row>
    <row r="28918" spans="1:6" x14ac:dyDescent="0.25">
      <c r="A28918" s="40"/>
      <c r="F28918" s="509"/>
    </row>
    <row r="28919" spans="1:6" x14ac:dyDescent="0.25">
      <c r="A28919" s="40"/>
      <c r="F28919" s="509"/>
    </row>
    <row r="28920" spans="1:6" x14ac:dyDescent="0.25">
      <c r="A28920" s="40"/>
      <c r="F28920" s="509"/>
    </row>
    <row r="28921" spans="1:6" x14ac:dyDescent="0.25">
      <c r="A28921" s="40"/>
      <c r="F28921" s="509"/>
    </row>
    <row r="28922" spans="1:6" x14ac:dyDescent="0.25">
      <c r="A28922" s="40"/>
      <c r="F28922" s="509"/>
    </row>
    <row r="28923" spans="1:6" x14ac:dyDescent="0.25">
      <c r="A28923" s="40"/>
      <c r="F28923" s="509"/>
    </row>
    <row r="28924" spans="1:6" x14ac:dyDescent="0.25">
      <c r="A28924" s="40"/>
      <c r="F28924" s="509"/>
    </row>
    <row r="28925" spans="1:6" x14ac:dyDescent="0.25">
      <c r="A28925" s="40"/>
      <c r="F28925" s="509"/>
    </row>
    <row r="28926" spans="1:6" x14ac:dyDescent="0.25">
      <c r="A28926" s="40"/>
      <c r="F28926" s="509"/>
    </row>
    <row r="28927" spans="1:6" x14ac:dyDescent="0.25">
      <c r="A28927" s="40"/>
      <c r="F28927" s="509"/>
    </row>
    <row r="28928" spans="1:6" x14ac:dyDescent="0.25">
      <c r="A28928" s="40"/>
      <c r="F28928" s="509"/>
    </row>
    <row r="28929" spans="1:6" x14ac:dyDescent="0.25">
      <c r="A28929" s="40"/>
      <c r="F28929" s="509"/>
    </row>
    <row r="28930" spans="1:6" x14ac:dyDescent="0.25">
      <c r="A28930" s="40"/>
      <c r="F28930" s="509"/>
    </row>
    <row r="28931" spans="1:6" x14ac:dyDescent="0.25">
      <c r="A28931" s="40"/>
      <c r="F28931" s="509"/>
    </row>
    <row r="28932" spans="1:6" x14ac:dyDescent="0.25">
      <c r="A28932" s="40"/>
      <c r="F28932" s="509"/>
    </row>
    <row r="28933" spans="1:6" x14ac:dyDescent="0.25">
      <c r="A28933" s="40"/>
      <c r="F28933" s="509"/>
    </row>
    <row r="28934" spans="1:6" x14ac:dyDescent="0.25">
      <c r="A28934" s="40"/>
      <c r="F28934" s="509"/>
    </row>
    <row r="28935" spans="1:6" x14ac:dyDescent="0.25">
      <c r="A28935" s="40"/>
      <c r="F28935" s="509"/>
    </row>
    <row r="28936" spans="1:6" x14ac:dyDescent="0.25">
      <c r="A28936" s="40"/>
      <c r="F28936" s="509"/>
    </row>
    <row r="28937" spans="1:6" x14ac:dyDescent="0.25">
      <c r="A28937" s="40"/>
      <c r="F28937" s="509"/>
    </row>
    <row r="28938" spans="1:6" x14ac:dyDescent="0.25">
      <c r="A28938" s="40"/>
      <c r="F28938" s="509"/>
    </row>
    <row r="28939" spans="1:6" x14ac:dyDescent="0.25">
      <c r="A28939" s="40"/>
      <c r="F28939" s="509"/>
    </row>
    <row r="28940" spans="1:6" x14ac:dyDescent="0.25">
      <c r="A28940" s="40"/>
      <c r="F28940" s="509"/>
    </row>
    <row r="28941" spans="1:6" x14ac:dyDescent="0.25">
      <c r="A28941" s="40"/>
      <c r="F28941" s="509"/>
    </row>
    <row r="28942" spans="1:6" x14ac:dyDescent="0.25">
      <c r="A28942" s="40"/>
      <c r="F28942" s="509"/>
    </row>
    <row r="28943" spans="1:6" x14ac:dyDescent="0.25">
      <c r="A28943" s="40"/>
      <c r="F28943" s="509"/>
    </row>
    <row r="28944" spans="1:6" x14ac:dyDescent="0.25">
      <c r="A28944" s="40"/>
      <c r="F28944" s="509"/>
    </row>
    <row r="28945" spans="1:6" x14ac:dyDescent="0.25">
      <c r="A28945" s="40"/>
      <c r="F28945" s="509"/>
    </row>
    <row r="28946" spans="1:6" x14ac:dyDescent="0.25">
      <c r="A28946" s="40"/>
      <c r="F28946" s="509"/>
    </row>
    <row r="28947" spans="1:6" x14ac:dyDescent="0.25">
      <c r="A28947" s="40"/>
      <c r="F28947" s="509"/>
    </row>
    <row r="28948" spans="1:6" x14ac:dyDescent="0.25">
      <c r="A28948" s="40"/>
      <c r="F28948" s="509"/>
    </row>
    <row r="28949" spans="1:6" x14ac:dyDescent="0.25">
      <c r="A28949" s="40"/>
      <c r="F28949" s="509"/>
    </row>
    <row r="28950" spans="1:6" x14ac:dyDescent="0.25">
      <c r="A28950" s="40"/>
      <c r="F28950" s="509"/>
    </row>
    <row r="28951" spans="1:6" x14ac:dyDescent="0.25">
      <c r="A28951" s="40"/>
      <c r="F28951" s="509"/>
    </row>
    <row r="28952" spans="1:6" x14ac:dyDescent="0.25">
      <c r="A28952" s="40"/>
      <c r="F28952" s="509"/>
    </row>
    <row r="28953" spans="1:6" x14ac:dyDescent="0.25">
      <c r="A28953" s="40"/>
      <c r="F28953" s="509"/>
    </row>
    <row r="28954" spans="1:6" x14ac:dyDescent="0.25">
      <c r="A28954" s="40"/>
      <c r="F28954" s="509"/>
    </row>
    <row r="28955" spans="1:6" x14ac:dyDescent="0.25">
      <c r="A28955" s="40"/>
      <c r="F28955" s="509"/>
    </row>
    <row r="28956" spans="1:6" x14ac:dyDescent="0.25">
      <c r="A28956" s="40"/>
      <c r="F28956" s="509"/>
    </row>
    <row r="28957" spans="1:6" x14ac:dyDescent="0.25">
      <c r="A28957" s="40"/>
      <c r="F28957" s="509"/>
    </row>
    <row r="28958" spans="1:6" x14ac:dyDescent="0.25">
      <c r="A28958" s="40"/>
      <c r="F28958" s="509"/>
    </row>
    <row r="28959" spans="1:6" x14ac:dyDescent="0.25">
      <c r="A28959" s="40"/>
      <c r="F28959" s="509"/>
    </row>
    <row r="28960" spans="1:6" x14ac:dyDescent="0.25">
      <c r="A28960" s="40"/>
      <c r="F28960" s="509"/>
    </row>
    <row r="28961" spans="1:6" x14ac:dyDescent="0.25">
      <c r="A28961" s="40"/>
      <c r="F28961" s="509"/>
    </row>
    <row r="28962" spans="1:6" x14ac:dyDescent="0.25">
      <c r="A28962" s="40"/>
      <c r="F28962" s="509"/>
    </row>
    <row r="28963" spans="1:6" x14ac:dyDescent="0.25">
      <c r="A28963" s="40"/>
      <c r="F28963" s="509"/>
    </row>
    <row r="28964" spans="1:6" x14ac:dyDescent="0.25">
      <c r="A28964" s="40"/>
      <c r="F28964" s="509"/>
    </row>
    <row r="28965" spans="1:6" x14ac:dyDescent="0.25">
      <c r="A28965" s="40"/>
      <c r="F28965" s="509"/>
    </row>
    <row r="28966" spans="1:6" x14ac:dyDescent="0.25">
      <c r="A28966" s="40"/>
      <c r="F28966" s="509"/>
    </row>
    <row r="28967" spans="1:6" x14ac:dyDescent="0.25">
      <c r="A28967" s="40"/>
      <c r="F28967" s="509"/>
    </row>
    <row r="28968" spans="1:6" x14ac:dyDescent="0.25">
      <c r="A28968" s="40"/>
      <c r="F28968" s="509"/>
    </row>
    <row r="28969" spans="1:6" x14ac:dyDescent="0.25">
      <c r="A28969" s="40"/>
      <c r="F28969" s="509"/>
    </row>
    <row r="28970" spans="1:6" x14ac:dyDescent="0.25">
      <c r="A28970" s="40"/>
      <c r="F28970" s="509"/>
    </row>
    <row r="28971" spans="1:6" x14ac:dyDescent="0.25">
      <c r="A28971" s="40"/>
      <c r="F28971" s="509"/>
    </row>
    <row r="28972" spans="1:6" x14ac:dyDescent="0.25">
      <c r="A28972" s="40"/>
      <c r="F28972" s="509"/>
    </row>
    <row r="28973" spans="1:6" x14ac:dyDescent="0.25">
      <c r="A28973" s="40"/>
      <c r="F28973" s="509"/>
    </row>
    <row r="28974" spans="1:6" x14ac:dyDescent="0.25">
      <c r="A28974" s="40"/>
      <c r="F28974" s="509"/>
    </row>
    <row r="28975" spans="1:6" x14ac:dyDescent="0.25">
      <c r="A28975" s="40"/>
      <c r="F28975" s="509"/>
    </row>
    <row r="28976" spans="1:6" x14ac:dyDescent="0.25">
      <c r="A28976" s="40"/>
      <c r="F28976" s="509"/>
    </row>
    <row r="28977" spans="1:6" x14ac:dyDescent="0.25">
      <c r="A28977" s="40"/>
      <c r="F28977" s="509"/>
    </row>
    <row r="28978" spans="1:6" x14ac:dyDescent="0.25">
      <c r="A28978" s="40"/>
      <c r="F28978" s="509"/>
    </row>
    <row r="28979" spans="1:6" x14ac:dyDescent="0.25">
      <c r="A28979" s="40"/>
      <c r="F28979" s="509"/>
    </row>
    <row r="28980" spans="1:6" x14ac:dyDescent="0.25">
      <c r="A28980" s="40"/>
      <c r="F28980" s="509"/>
    </row>
    <row r="28981" spans="1:6" x14ac:dyDescent="0.25">
      <c r="A28981" s="40"/>
      <c r="F28981" s="509"/>
    </row>
    <row r="28982" spans="1:6" x14ac:dyDescent="0.25">
      <c r="A28982" s="40"/>
      <c r="F28982" s="509"/>
    </row>
    <row r="28983" spans="1:6" x14ac:dyDescent="0.25">
      <c r="A28983" s="40"/>
      <c r="F28983" s="509"/>
    </row>
    <row r="28984" spans="1:6" x14ac:dyDescent="0.25">
      <c r="A28984" s="40"/>
      <c r="F28984" s="509"/>
    </row>
    <row r="28985" spans="1:6" x14ac:dyDescent="0.25">
      <c r="A28985" s="40"/>
      <c r="F28985" s="509"/>
    </row>
    <row r="28986" spans="1:6" x14ac:dyDescent="0.25">
      <c r="A28986" s="40"/>
      <c r="F28986" s="509"/>
    </row>
    <row r="28987" spans="1:6" x14ac:dyDescent="0.25">
      <c r="A28987" s="40"/>
      <c r="F28987" s="509"/>
    </row>
    <row r="28988" spans="1:6" x14ac:dyDescent="0.25">
      <c r="A28988" s="40"/>
      <c r="F28988" s="509"/>
    </row>
    <row r="28989" spans="1:6" x14ac:dyDescent="0.25">
      <c r="A28989" s="40"/>
      <c r="F28989" s="509"/>
    </row>
    <row r="28990" spans="1:6" x14ac:dyDescent="0.25">
      <c r="A28990" s="40"/>
      <c r="F28990" s="509"/>
    </row>
    <row r="28991" spans="1:6" x14ac:dyDescent="0.25">
      <c r="A28991" s="40"/>
      <c r="F28991" s="509"/>
    </row>
    <row r="28992" spans="1:6" x14ac:dyDescent="0.25">
      <c r="A28992" s="40"/>
      <c r="F28992" s="509"/>
    </row>
    <row r="28993" spans="1:6" x14ac:dyDescent="0.25">
      <c r="A28993" s="40"/>
      <c r="F28993" s="509"/>
    </row>
    <row r="28994" spans="1:6" x14ac:dyDescent="0.25">
      <c r="A28994" s="40"/>
      <c r="F28994" s="509"/>
    </row>
    <row r="28995" spans="1:6" x14ac:dyDescent="0.25">
      <c r="A28995" s="40"/>
      <c r="F28995" s="509"/>
    </row>
    <row r="28996" spans="1:6" x14ac:dyDescent="0.25">
      <c r="A28996" s="40"/>
      <c r="F28996" s="509"/>
    </row>
    <row r="28997" spans="1:6" x14ac:dyDescent="0.25">
      <c r="A28997" s="40"/>
      <c r="F28997" s="509"/>
    </row>
    <row r="28998" spans="1:6" x14ac:dyDescent="0.25">
      <c r="A28998" s="40"/>
      <c r="F28998" s="509"/>
    </row>
    <row r="28999" spans="1:6" x14ac:dyDescent="0.25">
      <c r="A28999" s="40"/>
      <c r="F28999" s="509"/>
    </row>
    <row r="29000" spans="1:6" x14ac:dyDescent="0.25">
      <c r="A29000" s="40"/>
      <c r="F29000" s="509"/>
    </row>
    <row r="29001" spans="1:6" x14ac:dyDescent="0.25">
      <c r="A29001" s="40"/>
      <c r="F29001" s="509"/>
    </row>
    <row r="29002" spans="1:6" x14ac:dyDescent="0.25">
      <c r="A29002" s="40"/>
      <c r="F29002" s="509"/>
    </row>
    <row r="29003" spans="1:6" x14ac:dyDescent="0.25">
      <c r="A29003" s="40"/>
      <c r="F29003" s="509"/>
    </row>
    <row r="29004" spans="1:6" x14ac:dyDescent="0.25">
      <c r="A29004" s="40"/>
      <c r="F29004" s="509"/>
    </row>
    <row r="29005" spans="1:6" x14ac:dyDescent="0.25">
      <c r="A29005" s="40"/>
      <c r="F29005" s="509"/>
    </row>
    <row r="29006" spans="1:6" x14ac:dyDescent="0.25">
      <c r="A29006" s="40"/>
      <c r="F29006" s="509"/>
    </row>
    <row r="29007" spans="1:6" x14ac:dyDescent="0.25">
      <c r="A29007" s="40"/>
      <c r="F29007" s="509"/>
    </row>
    <row r="29008" spans="1:6" x14ac:dyDescent="0.25">
      <c r="A29008" s="40"/>
      <c r="F29008" s="509"/>
    </row>
    <row r="29009" spans="1:6" x14ac:dyDescent="0.25">
      <c r="A29009" s="40"/>
      <c r="F29009" s="509"/>
    </row>
    <row r="29010" spans="1:6" x14ac:dyDescent="0.25">
      <c r="A29010" s="40"/>
      <c r="F29010" s="509"/>
    </row>
    <row r="29011" spans="1:6" x14ac:dyDescent="0.25">
      <c r="A29011" s="40"/>
      <c r="F29011" s="509"/>
    </row>
    <row r="29012" spans="1:6" x14ac:dyDescent="0.25">
      <c r="A29012" s="40"/>
      <c r="F29012" s="509"/>
    </row>
    <row r="29013" spans="1:6" x14ac:dyDescent="0.25">
      <c r="A29013" s="40"/>
      <c r="F29013" s="509"/>
    </row>
    <row r="29014" spans="1:6" x14ac:dyDescent="0.25">
      <c r="A29014" s="40"/>
      <c r="F29014" s="509"/>
    </row>
    <row r="29015" spans="1:6" x14ac:dyDescent="0.25">
      <c r="A29015" s="40"/>
      <c r="F29015" s="509"/>
    </row>
    <row r="29016" spans="1:6" x14ac:dyDescent="0.25">
      <c r="A29016" s="40"/>
      <c r="F29016" s="509"/>
    </row>
    <row r="29017" spans="1:6" x14ac:dyDescent="0.25">
      <c r="A29017" s="40"/>
      <c r="F29017" s="509"/>
    </row>
    <row r="29018" spans="1:6" x14ac:dyDescent="0.25">
      <c r="A29018" s="40"/>
      <c r="F29018" s="509"/>
    </row>
    <row r="29019" spans="1:6" x14ac:dyDescent="0.25">
      <c r="A29019" s="40"/>
      <c r="F29019" s="509"/>
    </row>
    <row r="29020" spans="1:6" x14ac:dyDescent="0.25">
      <c r="A29020" s="40"/>
      <c r="F29020" s="509"/>
    </row>
    <row r="29021" spans="1:6" x14ac:dyDescent="0.25">
      <c r="A29021" s="40"/>
      <c r="F29021" s="509"/>
    </row>
    <row r="29022" spans="1:6" x14ac:dyDescent="0.25">
      <c r="A29022" s="40"/>
      <c r="F29022" s="509"/>
    </row>
    <row r="29023" spans="1:6" x14ac:dyDescent="0.25">
      <c r="A29023" s="40"/>
      <c r="F29023" s="509"/>
    </row>
    <row r="29024" spans="1:6" x14ac:dyDescent="0.25">
      <c r="A29024" s="40"/>
      <c r="F29024" s="509"/>
    </row>
    <row r="29025" spans="1:6" x14ac:dyDescent="0.25">
      <c r="A29025" s="40"/>
      <c r="F29025" s="509"/>
    </row>
    <row r="29026" spans="1:6" x14ac:dyDescent="0.25">
      <c r="A29026" s="40"/>
      <c r="F29026" s="509"/>
    </row>
    <row r="29027" spans="1:6" x14ac:dyDescent="0.25">
      <c r="A29027" s="40"/>
      <c r="F29027" s="509"/>
    </row>
    <row r="29028" spans="1:6" x14ac:dyDescent="0.25">
      <c r="A29028" s="40"/>
      <c r="F29028" s="509"/>
    </row>
    <row r="29029" spans="1:6" x14ac:dyDescent="0.25">
      <c r="A29029" s="40"/>
      <c r="F29029" s="509"/>
    </row>
    <row r="29030" spans="1:6" x14ac:dyDescent="0.25">
      <c r="A29030" s="40"/>
      <c r="F29030" s="509"/>
    </row>
    <row r="29031" spans="1:6" x14ac:dyDescent="0.25">
      <c r="A29031" s="40"/>
      <c r="F29031" s="509"/>
    </row>
    <row r="29032" spans="1:6" x14ac:dyDescent="0.25">
      <c r="A29032" s="40"/>
      <c r="F29032" s="509"/>
    </row>
    <row r="29033" spans="1:6" x14ac:dyDescent="0.25">
      <c r="A29033" s="40"/>
      <c r="F29033" s="509"/>
    </row>
    <row r="29034" spans="1:6" x14ac:dyDescent="0.25">
      <c r="A29034" s="40"/>
      <c r="F29034" s="509"/>
    </row>
    <row r="29035" spans="1:6" x14ac:dyDescent="0.25">
      <c r="A29035" s="40"/>
      <c r="F29035" s="509"/>
    </row>
    <row r="29036" spans="1:6" x14ac:dyDescent="0.25">
      <c r="A29036" s="40"/>
      <c r="F29036" s="509"/>
    </row>
    <row r="29037" spans="1:6" x14ac:dyDescent="0.25">
      <c r="A29037" s="40"/>
      <c r="F29037" s="509"/>
    </row>
    <row r="29038" spans="1:6" x14ac:dyDescent="0.25">
      <c r="A29038" s="40"/>
      <c r="F29038" s="509"/>
    </row>
    <row r="29039" spans="1:6" x14ac:dyDescent="0.25">
      <c r="A29039" s="40"/>
      <c r="F29039" s="509"/>
    </row>
    <row r="29040" spans="1:6" x14ac:dyDescent="0.25">
      <c r="A29040" s="40"/>
      <c r="F29040" s="509"/>
    </row>
    <row r="29041" spans="1:6" x14ac:dyDescent="0.25">
      <c r="A29041" s="40"/>
      <c r="F29041" s="509"/>
    </row>
    <row r="29042" spans="1:6" x14ac:dyDescent="0.25">
      <c r="A29042" s="40"/>
      <c r="F29042" s="509"/>
    </row>
    <row r="29043" spans="1:6" x14ac:dyDescent="0.25">
      <c r="A29043" s="40"/>
      <c r="F29043" s="509"/>
    </row>
    <row r="29044" spans="1:6" x14ac:dyDescent="0.25">
      <c r="A29044" s="40"/>
      <c r="F29044" s="509"/>
    </row>
    <row r="29045" spans="1:6" x14ac:dyDescent="0.25">
      <c r="A29045" s="40"/>
      <c r="F29045" s="509"/>
    </row>
    <row r="29046" spans="1:6" x14ac:dyDescent="0.25">
      <c r="A29046" s="40"/>
      <c r="F29046" s="509"/>
    </row>
    <row r="29047" spans="1:6" x14ac:dyDescent="0.25">
      <c r="A29047" s="40"/>
      <c r="F29047" s="509"/>
    </row>
    <row r="29048" spans="1:6" x14ac:dyDescent="0.25">
      <c r="A29048" s="40"/>
      <c r="F29048" s="509"/>
    </row>
    <row r="29049" spans="1:6" x14ac:dyDescent="0.25">
      <c r="A29049" s="40"/>
      <c r="F29049" s="509"/>
    </row>
    <row r="29050" spans="1:6" x14ac:dyDescent="0.25">
      <c r="A29050" s="40"/>
      <c r="F29050" s="509"/>
    </row>
    <row r="29051" spans="1:6" x14ac:dyDescent="0.25">
      <c r="A29051" s="40"/>
      <c r="F29051" s="509"/>
    </row>
    <row r="29052" spans="1:6" x14ac:dyDescent="0.25">
      <c r="A29052" s="40"/>
      <c r="F29052" s="509"/>
    </row>
    <row r="29053" spans="1:6" x14ac:dyDescent="0.25">
      <c r="A29053" s="40"/>
      <c r="F29053" s="509"/>
    </row>
    <row r="29054" spans="1:6" x14ac:dyDescent="0.25">
      <c r="A29054" s="40"/>
      <c r="F29054" s="509"/>
    </row>
    <row r="29055" spans="1:6" x14ac:dyDescent="0.25">
      <c r="A29055" s="40"/>
      <c r="F29055" s="509"/>
    </row>
    <row r="29056" spans="1:6" x14ac:dyDescent="0.25">
      <c r="A29056" s="40"/>
      <c r="F29056" s="509"/>
    </row>
    <row r="29057" spans="1:6" x14ac:dyDescent="0.25">
      <c r="A29057" s="40"/>
      <c r="F29057" s="509"/>
    </row>
    <row r="29058" spans="1:6" x14ac:dyDescent="0.25">
      <c r="A29058" s="40"/>
      <c r="F29058" s="509"/>
    </row>
    <row r="29059" spans="1:6" x14ac:dyDescent="0.25">
      <c r="A29059" s="40"/>
      <c r="F29059" s="509"/>
    </row>
    <row r="29060" spans="1:6" x14ac:dyDescent="0.25">
      <c r="A29060" s="40"/>
      <c r="F29060" s="509"/>
    </row>
    <row r="29061" spans="1:6" x14ac:dyDescent="0.25">
      <c r="A29061" s="40"/>
      <c r="F29061" s="509"/>
    </row>
    <row r="29062" spans="1:6" x14ac:dyDescent="0.25">
      <c r="A29062" s="40"/>
      <c r="F29062" s="509"/>
    </row>
    <row r="29063" spans="1:6" x14ac:dyDescent="0.25">
      <c r="A29063" s="40"/>
      <c r="F29063" s="509"/>
    </row>
    <row r="29064" spans="1:6" x14ac:dyDescent="0.25">
      <c r="A29064" s="40"/>
      <c r="F29064" s="509"/>
    </row>
    <row r="29065" spans="1:6" x14ac:dyDescent="0.25">
      <c r="A29065" s="40"/>
      <c r="F29065" s="509"/>
    </row>
    <row r="29066" spans="1:6" x14ac:dyDescent="0.25">
      <c r="A29066" s="40"/>
      <c r="F29066" s="509"/>
    </row>
    <row r="29067" spans="1:6" x14ac:dyDescent="0.25">
      <c r="A29067" s="40"/>
      <c r="F29067" s="509"/>
    </row>
    <row r="29068" spans="1:6" x14ac:dyDescent="0.25">
      <c r="A29068" s="40"/>
      <c r="F29068" s="509"/>
    </row>
    <row r="29069" spans="1:6" x14ac:dyDescent="0.25">
      <c r="A29069" s="40"/>
      <c r="F29069" s="509"/>
    </row>
    <row r="29070" spans="1:6" x14ac:dyDescent="0.25">
      <c r="A29070" s="40"/>
      <c r="F29070" s="509"/>
    </row>
    <row r="29071" spans="1:6" x14ac:dyDescent="0.25">
      <c r="A29071" s="40"/>
      <c r="F29071" s="509"/>
    </row>
    <row r="29072" spans="1:6" x14ac:dyDescent="0.25">
      <c r="A29072" s="40"/>
      <c r="F29072" s="509"/>
    </row>
    <row r="29073" spans="1:6" x14ac:dyDescent="0.25">
      <c r="A29073" s="40"/>
      <c r="F29073" s="509"/>
    </row>
    <row r="29074" spans="1:6" x14ac:dyDescent="0.25">
      <c r="A29074" s="40"/>
      <c r="F29074" s="509"/>
    </row>
    <row r="29075" spans="1:6" x14ac:dyDescent="0.25">
      <c r="A29075" s="40"/>
      <c r="F29075" s="509"/>
    </row>
    <row r="29076" spans="1:6" x14ac:dyDescent="0.25">
      <c r="A29076" s="40"/>
      <c r="F29076" s="509"/>
    </row>
    <row r="29077" spans="1:6" x14ac:dyDescent="0.25">
      <c r="A29077" s="40"/>
      <c r="F29077" s="509"/>
    </row>
    <row r="29078" spans="1:6" x14ac:dyDescent="0.25">
      <c r="A29078" s="40"/>
      <c r="F29078" s="509"/>
    </row>
    <row r="29079" spans="1:6" x14ac:dyDescent="0.25">
      <c r="A29079" s="40"/>
      <c r="F29079" s="509"/>
    </row>
    <row r="29080" spans="1:6" x14ac:dyDescent="0.25">
      <c r="A29080" s="40"/>
      <c r="F29080" s="509"/>
    </row>
    <row r="29081" spans="1:6" x14ac:dyDescent="0.25">
      <c r="A29081" s="40"/>
      <c r="F29081" s="509"/>
    </row>
    <row r="29082" spans="1:6" x14ac:dyDescent="0.25">
      <c r="A29082" s="40"/>
      <c r="F29082" s="509"/>
    </row>
    <row r="29083" spans="1:6" x14ac:dyDescent="0.25">
      <c r="A29083" s="40"/>
      <c r="F29083" s="509"/>
    </row>
    <row r="29084" spans="1:6" x14ac:dyDescent="0.25">
      <c r="A29084" s="40"/>
      <c r="F29084" s="509"/>
    </row>
    <row r="29085" spans="1:6" x14ac:dyDescent="0.25">
      <c r="A29085" s="40"/>
      <c r="F29085" s="509"/>
    </row>
    <row r="29086" spans="1:6" x14ac:dyDescent="0.25">
      <c r="A29086" s="40"/>
      <c r="F29086" s="509"/>
    </row>
    <row r="29087" spans="1:6" x14ac:dyDescent="0.25">
      <c r="A29087" s="40"/>
      <c r="F29087" s="509"/>
    </row>
    <row r="29088" spans="1:6" x14ac:dyDescent="0.25">
      <c r="A29088" s="40"/>
      <c r="F29088" s="509"/>
    </row>
    <row r="29089" spans="1:6" x14ac:dyDescent="0.25">
      <c r="A29089" s="40"/>
      <c r="F29089" s="509"/>
    </row>
    <row r="29090" spans="1:6" x14ac:dyDescent="0.25">
      <c r="A29090" s="40"/>
      <c r="F29090" s="509"/>
    </row>
    <row r="29091" spans="1:6" x14ac:dyDescent="0.25">
      <c r="A29091" s="40"/>
      <c r="F29091" s="509"/>
    </row>
    <row r="29092" spans="1:6" x14ac:dyDescent="0.25">
      <c r="A29092" s="40"/>
      <c r="F29092" s="509"/>
    </row>
    <row r="29093" spans="1:6" x14ac:dyDescent="0.25">
      <c r="A29093" s="40"/>
      <c r="F29093" s="509"/>
    </row>
    <row r="29094" spans="1:6" x14ac:dyDescent="0.25">
      <c r="A29094" s="40"/>
      <c r="F29094" s="509"/>
    </row>
    <row r="29095" spans="1:6" x14ac:dyDescent="0.25">
      <c r="A29095" s="40"/>
      <c r="F29095" s="509"/>
    </row>
    <row r="29096" spans="1:6" x14ac:dyDescent="0.25">
      <c r="A29096" s="40"/>
      <c r="F29096" s="509"/>
    </row>
    <row r="29097" spans="1:6" x14ac:dyDescent="0.25">
      <c r="A29097" s="40"/>
      <c r="F29097" s="509"/>
    </row>
    <row r="29098" spans="1:6" x14ac:dyDescent="0.25">
      <c r="A29098" s="40"/>
      <c r="F29098" s="509"/>
    </row>
    <row r="29099" spans="1:6" x14ac:dyDescent="0.25">
      <c r="A29099" s="40"/>
      <c r="F29099" s="509"/>
    </row>
    <row r="29100" spans="1:6" x14ac:dyDescent="0.25">
      <c r="A29100" s="40"/>
      <c r="F29100" s="509"/>
    </row>
    <row r="29101" spans="1:6" x14ac:dyDescent="0.25">
      <c r="A29101" s="40"/>
      <c r="F29101" s="509"/>
    </row>
    <row r="29102" spans="1:6" x14ac:dyDescent="0.25">
      <c r="A29102" s="40"/>
      <c r="F29102" s="509"/>
    </row>
    <row r="29103" spans="1:6" x14ac:dyDescent="0.25">
      <c r="A29103" s="40"/>
      <c r="F29103" s="509"/>
    </row>
    <row r="29104" spans="1:6" x14ac:dyDescent="0.25">
      <c r="A29104" s="40"/>
      <c r="F29104" s="509"/>
    </row>
    <row r="29105" spans="1:6" x14ac:dyDescent="0.25">
      <c r="A29105" s="40"/>
      <c r="F29105" s="509"/>
    </row>
    <row r="29106" spans="1:6" x14ac:dyDescent="0.25">
      <c r="A29106" s="40"/>
      <c r="F29106" s="509"/>
    </row>
    <row r="29107" spans="1:6" x14ac:dyDescent="0.25">
      <c r="A29107" s="40"/>
      <c r="F29107" s="509"/>
    </row>
    <row r="29108" spans="1:6" x14ac:dyDescent="0.25">
      <c r="A29108" s="40"/>
      <c r="F29108" s="509"/>
    </row>
    <row r="29109" spans="1:6" x14ac:dyDescent="0.25">
      <c r="A29109" s="40"/>
      <c r="F29109" s="509"/>
    </row>
    <row r="29110" spans="1:6" x14ac:dyDescent="0.25">
      <c r="A29110" s="40"/>
      <c r="F29110" s="509"/>
    </row>
    <row r="29111" spans="1:6" x14ac:dyDescent="0.25">
      <c r="A29111" s="40"/>
      <c r="F29111" s="509"/>
    </row>
    <row r="29112" spans="1:6" x14ac:dyDescent="0.25">
      <c r="A29112" s="40"/>
      <c r="F29112" s="509"/>
    </row>
    <row r="29113" spans="1:6" x14ac:dyDescent="0.25">
      <c r="A29113" s="40"/>
      <c r="F29113" s="509"/>
    </row>
    <row r="29114" spans="1:6" x14ac:dyDescent="0.25">
      <c r="A29114" s="40"/>
      <c r="F29114" s="509"/>
    </row>
    <row r="29115" spans="1:6" x14ac:dyDescent="0.25">
      <c r="A29115" s="40"/>
      <c r="F29115" s="509"/>
    </row>
    <row r="29116" spans="1:6" x14ac:dyDescent="0.25">
      <c r="A29116" s="40"/>
      <c r="F29116" s="509"/>
    </row>
    <row r="29117" spans="1:6" x14ac:dyDescent="0.25">
      <c r="A29117" s="40"/>
      <c r="F29117" s="509"/>
    </row>
    <row r="29118" spans="1:6" x14ac:dyDescent="0.25">
      <c r="A29118" s="40"/>
      <c r="F29118" s="509"/>
    </row>
    <row r="29119" spans="1:6" x14ac:dyDescent="0.25">
      <c r="A29119" s="40"/>
      <c r="F29119" s="509"/>
    </row>
    <row r="29120" spans="1:6" x14ac:dyDescent="0.25">
      <c r="A29120" s="40"/>
      <c r="F29120" s="509"/>
    </row>
    <row r="29121" spans="1:6" x14ac:dyDescent="0.25">
      <c r="A29121" s="40"/>
      <c r="F29121" s="509"/>
    </row>
    <row r="29122" spans="1:6" x14ac:dyDescent="0.25">
      <c r="A29122" s="40"/>
      <c r="F29122" s="509"/>
    </row>
    <row r="29123" spans="1:6" x14ac:dyDescent="0.25">
      <c r="A29123" s="40"/>
      <c r="F29123" s="509"/>
    </row>
    <row r="29124" spans="1:6" x14ac:dyDescent="0.25">
      <c r="A29124" s="40"/>
      <c r="F29124" s="509"/>
    </row>
    <row r="29125" spans="1:6" x14ac:dyDescent="0.25">
      <c r="A29125" s="40"/>
      <c r="F29125" s="509"/>
    </row>
    <row r="29126" spans="1:6" x14ac:dyDescent="0.25">
      <c r="A29126" s="40"/>
      <c r="F29126" s="509"/>
    </row>
    <row r="29127" spans="1:6" x14ac:dyDescent="0.25">
      <c r="A29127" s="40"/>
      <c r="F29127" s="509"/>
    </row>
    <row r="29128" spans="1:6" x14ac:dyDescent="0.25">
      <c r="A29128" s="40"/>
      <c r="F29128" s="509"/>
    </row>
    <row r="29129" spans="1:6" x14ac:dyDescent="0.25">
      <c r="A29129" s="40"/>
      <c r="F29129" s="509"/>
    </row>
    <row r="29130" spans="1:6" x14ac:dyDescent="0.25">
      <c r="A29130" s="40"/>
      <c r="F29130" s="509"/>
    </row>
    <row r="29131" spans="1:6" x14ac:dyDescent="0.25">
      <c r="A29131" s="40"/>
      <c r="F29131" s="509"/>
    </row>
    <row r="29132" spans="1:6" x14ac:dyDescent="0.25">
      <c r="A29132" s="40"/>
      <c r="F29132" s="509"/>
    </row>
    <row r="29133" spans="1:6" x14ac:dyDescent="0.25">
      <c r="A29133" s="40"/>
      <c r="F29133" s="509"/>
    </row>
    <row r="29134" spans="1:6" x14ac:dyDescent="0.25">
      <c r="A29134" s="40"/>
      <c r="F29134" s="509"/>
    </row>
    <row r="29135" spans="1:6" x14ac:dyDescent="0.25">
      <c r="A29135" s="40"/>
      <c r="F29135" s="509"/>
    </row>
    <row r="29136" spans="1:6" x14ac:dyDescent="0.25">
      <c r="A29136" s="40"/>
      <c r="F29136" s="509"/>
    </row>
    <row r="29137" spans="1:6" x14ac:dyDescent="0.25">
      <c r="A29137" s="40"/>
      <c r="F29137" s="509"/>
    </row>
    <row r="29138" spans="1:6" x14ac:dyDescent="0.25">
      <c r="A29138" s="40"/>
      <c r="F29138" s="509"/>
    </row>
    <row r="29139" spans="1:6" x14ac:dyDescent="0.25">
      <c r="A29139" s="40"/>
      <c r="F29139" s="509"/>
    </row>
    <row r="29140" spans="1:6" x14ac:dyDescent="0.25">
      <c r="A29140" s="40"/>
      <c r="F29140" s="509"/>
    </row>
    <row r="29141" spans="1:6" x14ac:dyDescent="0.25">
      <c r="A29141" s="40"/>
      <c r="F29141" s="509"/>
    </row>
    <row r="29142" spans="1:6" x14ac:dyDescent="0.25">
      <c r="A29142" s="40"/>
      <c r="F29142" s="509"/>
    </row>
    <row r="29143" spans="1:6" x14ac:dyDescent="0.25">
      <c r="A29143" s="40"/>
      <c r="F29143" s="509"/>
    </row>
    <row r="29144" spans="1:6" x14ac:dyDescent="0.25">
      <c r="A29144" s="40"/>
      <c r="F29144" s="509"/>
    </row>
    <row r="29145" spans="1:6" x14ac:dyDescent="0.25">
      <c r="A29145" s="40"/>
      <c r="F29145" s="509"/>
    </row>
    <row r="29146" spans="1:6" x14ac:dyDescent="0.25">
      <c r="A29146" s="40"/>
      <c r="F29146" s="509"/>
    </row>
    <row r="29147" spans="1:6" x14ac:dyDescent="0.25">
      <c r="A29147" s="40"/>
      <c r="F29147" s="509"/>
    </row>
    <row r="29148" spans="1:6" x14ac:dyDescent="0.25">
      <c r="A29148" s="40"/>
      <c r="F29148" s="509"/>
    </row>
    <row r="29149" spans="1:6" x14ac:dyDescent="0.25">
      <c r="A29149" s="40"/>
      <c r="F29149" s="509"/>
    </row>
    <row r="29150" spans="1:6" x14ac:dyDescent="0.25">
      <c r="A29150" s="40"/>
      <c r="F29150" s="509"/>
    </row>
    <row r="29151" spans="1:6" x14ac:dyDescent="0.25">
      <c r="A29151" s="40"/>
      <c r="F29151" s="509"/>
    </row>
    <row r="29152" spans="1:6" x14ac:dyDescent="0.25">
      <c r="A29152" s="40"/>
      <c r="F29152" s="509"/>
    </row>
    <row r="29153" spans="1:6" x14ac:dyDescent="0.25">
      <c r="A29153" s="40"/>
      <c r="F29153" s="509"/>
    </row>
    <row r="29154" spans="1:6" x14ac:dyDescent="0.25">
      <c r="A29154" s="40"/>
      <c r="F29154" s="509"/>
    </row>
    <row r="29155" spans="1:6" x14ac:dyDescent="0.25">
      <c r="A29155" s="40"/>
      <c r="F29155" s="509"/>
    </row>
    <row r="29156" spans="1:6" x14ac:dyDescent="0.25">
      <c r="A29156" s="40"/>
      <c r="F29156" s="509"/>
    </row>
    <row r="29157" spans="1:6" x14ac:dyDescent="0.25">
      <c r="A29157" s="40"/>
      <c r="F29157" s="509"/>
    </row>
    <row r="29158" spans="1:6" x14ac:dyDescent="0.25">
      <c r="A29158" s="40"/>
      <c r="F29158" s="509"/>
    </row>
    <row r="29159" spans="1:6" x14ac:dyDescent="0.25">
      <c r="A29159" s="40"/>
      <c r="F29159" s="509"/>
    </row>
    <row r="29160" spans="1:6" x14ac:dyDescent="0.25">
      <c r="A29160" s="40"/>
      <c r="F29160" s="509"/>
    </row>
    <row r="29161" spans="1:6" x14ac:dyDescent="0.25">
      <c r="A29161" s="40"/>
      <c r="F29161" s="509"/>
    </row>
    <row r="29162" spans="1:6" x14ac:dyDescent="0.25">
      <c r="A29162" s="40"/>
      <c r="F29162" s="509"/>
    </row>
    <row r="29163" spans="1:6" x14ac:dyDescent="0.25">
      <c r="A29163" s="40"/>
      <c r="F29163" s="509"/>
    </row>
    <row r="29164" spans="1:6" x14ac:dyDescent="0.25">
      <c r="A29164" s="40"/>
      <c r="F29164" s="509"/>
    </row>
    <row r="29165" spans="1:6" x14ac:dyDescent="0.25">
      <c r="A29165" s="40"/>
      <c r="F29165" s="509"/>
    </row>
    <row r="29166" spans="1:6" x14ac:dyDescent="0.25">
      <c r="A29166" s="40"/>
      <c r="F29166" s="509"/>
    </row>
    <row r="29167" spans="1:6" x14ac:dyDescent="0.25">
      <c r="A29167" s="40"/>
      <c r="F29167" s="509"/>
    </row>
    <row r="29168" spans="1:6" x14ac:dyDescent="0.25">
      <c r="A29168" s="40"/>
      <c r="F29168" s="509"/>
    </row>
    <row r="29169" spans="1:6" x14ac:dyDescent="0.25">
      <c r="A29169" s="40"/>
      <c r="F29169" s="509"/>
    </row>
    <row r="29170" spans="1:6" x14ac:dyDescent="0.25">
      <c r="A29170" s="40"/>
      <c r="F29170" s="509"/>
    </row>
    <row r="29171" spans="1:6" x14ac:dyDescent="0.25">
      <c r="A29171" s="40"/>
      <c r="F29171" s="509"/>
    </row>
    <row r="29172" spans="1:6" x14ac:dyDescent="0.25">
      <c r="A29172" s="40"/>
      <c r="F29172" s="509"/>
    </row>
    <row r="29173" spans="1:6" x14ac:dyDescent="0.25">
      <c r="A29173" s="40"/>
      <c r="F29173" s="509"/>
    </row>
    <row r="29174" spans="1:6" x14ac:dyDescent="0.25">
      <c r="A29174" s="40"/>
      <c r="F29174" s="509"/>
    </row>
    <row r="29175" spans="1:6" x14ac:dyDescent="0.25">
      <c r="A29175" s="40"/>
      <c r="F29175" s="509"/>
    </row>
    <row r="29176" spans="1:6" x14ac:dyDescent="0.25">
      <c r="A29176" s="40"/>
      <c r="F29176" s="509"/>
    </row>
    <row r="29177" spans="1:6" x14ac:dyDescent="0.25">
      <c r="A29177" s="40"/>
      <c r="F29177" s="509"/>
    </row>
    <row r="29178" spans="1:6" x14ac:dyDescent="0.25">
      <c r="A29178" s="40"/>
      <c r="F29178" s="509"/>
    </row>
    <row r="29179" spans="1:6" x14ac:dyDescent="0.25">
      <c r="A29179" s="40"/>
      <c r="F29179" s="509"/>
    </row>
    <row r="29180" spans="1:6" x14ac:dyDescent="0.25">
      <c r="A29180" s="40"/>
      <c r="F29180" s="509"/>
    </row>
    <row r="29181" spans="1:6" x14ac:dyDescent="0.25">
      <c r="A29181" s="40"/>
      <c r="F29181" s="509"/>
    </row>
    <row r="29182" spans="1:6" x14ac:dyDescent="0.25">
      <c r="A29182" s="40"/>
      <c r="F29182" s="509"/>
    </row>
    <row r="29183" spans="1:6" x14ac:dyDescent="0.25">
      <c r="A29183" s="40"/>
      <c r="F29183" s="509"/>
    </row>
    <row r="29184" spans="1:6" x14ac:dyDescent="0.25">
      <c r="A29184" s="40"/>
      <c r="F29184" s="509"/>
    </row>
    <row r="29185" spans="1:6" x14ac:dyDescent="0.25">
      <c r="A29185" s="40"/>
      <c r="F29185" s="509"/>
    </row>
    <row r="29186" spans="1:6" x14ac:dyDescent="0.25">
      <c r="A29186" s="40"/>
      <c r="F29186" s="509"/>
    </row>
    <row r="29187" spans="1:6" x14ac:dyDescent="0.25">
      <c r="A29187" s="40"/>
      <c r="F29187" s="509"/>
    </row>
    <row r="29188" spans="1:6" x14ac:dyDescent="0.25">
      <c r="A29188" s="40"/>
      <c r="F29188" s="509"/>
    </row>
    <row r="29189" spans="1:6" x14ac:dyDescent="0.25">
      <c r="A29189" s="40"/>
      <c r="F29189" s="509"/>
    </row>
    <row r="29190" spans="1:6" x14ac:dyDescent="0.25">
      <c r="A29190" s="40"/>
      <c r="F29190" s="509"/>
    </row>
    <row r="29191" spans="1:6" x14ac:dyDescent="0.25">
      <c r="A29191" s="40"/>
      <c r="F29191" s="509"/>
    </row>
    <row r="29192" spans="1:6" x14ac:dyDescent="0.25">
      <c r="A29192" s="40"/>
      <c r="F29192" s="509"/>
    </row>
    <row r="29193" spans="1:6" x14ac:dyDescent="0.25">
      <c r="A29193" s="40"/>
      <c r="F29193" s="509"/>
    </row>
    <row r="29194" spans="1:6" x14ac:dyDescent="0.25">
      <c r="A29194" s="40"/>
      <c r="F29194" s="509"/>
    </row>
    <row r="29195" spans="1:6" x14ac:dyDescent="0.25">
      <c r="A29195" s="40"/>
      <c r="F29195" s="509"/>
    </row>
    <row r="29196" spans="1:6" x14ac:dyDescent="0.25">
      <c r="A29196" s="40"/>
      <c r="F29196" s="509"/>
    </row>
    <row r="29197" spans="1:6" x14ac:dyDescent="0.25">
      <c r="A29197" s="40"/>
      <c r="F29197" s="509"/>
    </row>
    <row r="29198" spans="1:6" x14ac:dyDescent="0.25">
      <c r="A29198" s="40"/>
      <c r="F29198" s="509"/>
    </row>
    <row r="29199" spans="1:6" x14ac:dyDescent="0.25">
      <c r="A29199" s="40"/>
      <c r="F29199" s="509"/>
    </row>
    <row r="29200" spans="1:6" x14ac:dyDescent="0.25">
      <c r="A29200" s="40"/>
      <c r="F29200" s="509"/>
    </row>
    <row r="29201" spans="1:6" x14ac:dyDescent="0.25">
      <c r="A29201" s="40"/>
      <c r="F29201" s="509"/>
    </row>
    <row r="29202" spans="1:6" x14ac:dyDescent="0.25">
      <c r="A29202" s="40"/>
      <c r="F29202" s="509"/>
    </row>
    <row r="29203" spans="1:6" x14ac:dyDescent="0.25">
      <c r="A29203" s="40"/>
      <c r="F29203" s="509"/>
    </row>
    <row r="29204" spans="1:6" x14ac:dyDescent="0.25">
      <c r="A29204" s="40"/>
      <c r="F29204" s="509"/>
    </row>
    <row r="29205" spans="1:6" x14ac:dyDescent="0.25">
      <c r="A29205" s="40"/>
      <c r="F29205" s="509"/>
    </row>
    <row r="29206" spans="1:6" x14ac:dyDescent="0.25">
      <c r="A29206" s="40"/>
      <c r="F29206" s="509"/>
    </row>
    <row r="29207" spans="1:6" x14ac:dyDescent="0.25">
      <c r="A29207" s="40"/>
      <c r="F29207" s="509"/>
    </row>
    <row r="29208" spans="1:6" x14ac:dyDescent="0.25">
      <c r="A29208" s="40"/>
      <c r="F29208" s="509"/>
    </row>
    <row r="29209" spans="1:6" x14ac:dyDescent="0.25">
      <c r="A29209" s="40"/>
      <c r="F29209" s="509"/>
    </row>
    <row r="29210" spans="1:6" x14ac:dyDescent="0.25">
      <c r="A29210" s="40"/>
      <c r="F29210" s="509"/>
    </row>
    <row r="29211" spans="1:6" x14ac:dyDescent="0.25">
      <c r="A29211" s="40"/>
      <c r="F29211" s="509"/>
    </row>
    <row r="29212" spans="1:6" x14ac:dyDescent="0.25">
      <c r="A29212" s="40"/>
      <c r="F29212" s="509"/>
    </row>
    <row r="29213" spans="1:6" x14ac:dyDescent="0.25">
      <c r="A29213" s="40"/>
      <c r="F29213" s="509"/>
    </row>
    <row r="29214" spans="1:6" x14ac:dyDescent="0.25">
      <c r="A29214" s="40"/>
      <c r="F29214" s="509"/>
    </row>
    <row r="29215" spans="1:6" x14ac:dyDescent="0.25">
      <c r="A29215" s="40"/>
      <c r="F29215" s="509"/>
    </row>
    <row r="29216" spans="1:6" x14ac:dyDescent="0.25">
      <c r="A29216" s="40"/>
      <c r="F29216" s="509"/>
    </row>
    <row r="29217" spans="1:6" x14ac:dyDescent="0.25">
      <c r="A29217" s="40"/>
      <c r="F29217" s="509"/>
    </row>
    <row r="29218" spans="1:6" x14ac:dyDescent="0.25">
      <c r="A29218" s="40"/>
      <c r="F29218" s="509"/>
    </row>
    <row r="29219" spans="1:6" x14ac:dyDescent="0.25">
      <c r="A29219" s="40"/>
      <c r="F29219" s="509"/>
    </row>
    <row r="29220" spans="1:6" x14ac:dyDescent="0.25">
      <c r="A29220" s="40"/>
      <c r="F29220" s="509"/>
    </row>
    <row r="29221" spans="1:6" x14ac:dyDescent="0.25">
      <c r="A29221" s="40"/>
      <c r="F29221" s="509"/>
    </row>
    <row r="29222" spans="1:6" x14ac:dyDescent="0.25">
      <c r="A29222" s="40"/>
      <c r="F29222" s="509"/>
    </row>
    <row r="29223" spans="1:6" x14ac:dyDescent="0.25">
      <c r="A29223" s="40"/>
      <c r="F29223" s="509"/>
    </row>
    <row r="29224" spans="1:6" x14ac:dyDescent="0.25">
      <c r="A29224" s="40"/>
      <c r="F29224" s="509"/>
    </row>
    <row r="29225" spans="1:6" x14ac:dyDescent="0.25">
      <c r="A29225" s="40"/>
      <c r="F29225" s="509"/>
    </row>
    <row r="29226" spans="1:6" x14ac:dyDescent="0.25">
      <c r="A29226" s="40"/>
      <c r="F29226" s="509"/>
    </row>
    <row r="29227" spans="1:6" x14ac:dyDescent="0.25">
      <c r="A29227" s="40"/>
      <c r="F29227" s="509"/>
    </row>
    <row r="29228" spans="1:6" x14ac:dyDescent="0.25">
      <c r="A29228" s="40"/>
      <c r="F29228" s="509"/>
    </row>
    <row r="29229" spans="1:6" x14ac:dyDescent="0.25">
      <c r="A29229" s="40"/>
      <c r="F29229" s="509"/>
    </row>
    <row r="29230" spans="1:6" x14ac:dyDescent="0.25">
      <c r="A29230" s="40"/>
      <c r="F29230" s="509"/>
    </row>
    <row r="29231" spans="1:6" x14ac:dyDescent="0.25">
      <c r="A29231" s="40"/>
      <c r="F29231" s="509"/>
    </row>
    <row r="29232" spans="1:6" x14ac:dyDescent="0.25">
      <c r="A29232" s="40"/>
      <c r="F29232" s="509"/>
    </row>
    <row r="29233" spans="1:6" x14ac:dyDescent="0.25">
      <c r="A29233" s="40"/>
      <c r="F29233" s="509"/>
    </row>
    <row r="29234" spans="1:6" x14ac:dyDescent="0.25">
      <c r="A29234" s="40"/>
      <c r="F29234" s="509"/>
    </row>
    <row r="29235" spans="1:6" x14ac:dyDescent="0.25">
      <c r="A29235" s="40"/>
      <c r="F29235" s="509"/>
    </row>
    <row r="29236" spans="1:6" x14ac:dyDescent="0.25">
      <c r="A29236" s="40"/>
      <c r="F29236" s="509"/>
    </row>
    <row r="29237" spans="1:6" x14ac:dyDescent="0.25">
      <c r="A29237" s="40"/>
      <c r="F29237" s="509"/>
    </row>
    <row r="29238" spans="1:6" x14ac:dyDescent="0.25">
      <c r="A29238" s="40"/>
      <c r="F29238" s="509"/>
    </row>
    <row r="29239" spans="1:6" x14ac:dyDescent="0.25">
      <c r="A29239" s="40"/>
      <c r="F29239" s="509"/>
    </row>
    <row r="29240" spans="1:6" x14ac:dyDescent="0.25">
      <c r="A29240" s="40"/>
      <c r="F29240" s="509"/>
    </row>
    <row r="29241" spans="1:6" x14ac:dyDescent="0.25">
      <c r="A29241" s="40"/>
      <c r="F29241" s="509"/>
    </row>
    <row r="29242" spans="1:6" x14ac:dyDescent="0.25">
      <c r="A29242" s="40"/>
      <c r="F29242" s="509"/>
    </row>
    <row r="29243" spans="1:6" x14ac:dyDescent="0.25">
      <c r="A29243" s="40"/>
      <c r="F29243" s="509"/>
    </row>
    <row r="29244" spans="1:6" x14ac:dyDescent="0.25">
      <c r="A29244" s="40"/>
      <c r="F29244" s="509"/>
    </row>
    <row r="29245" spans="1:6" x14ac:dyDescent="0.25">
      <c r="A29245" s="40"/>
      <c r="F29245" s="509"/>
    </row>
    <row r="29246" spans="1:6" x14ac:dyDescent="0.25">
      <c r="A29246" s="40"/>
      <c r="F29246" s="509"/>
    </row>
    <row r="29247" spans="1:6" x14ac:dyDescent="0.25">
      <c r="A29247" s="40"/>
      <c r="F29247" s="509"/>
    </row>
    <row r="29248" spans="1:6" x14ac:dyDescent="0.25">
      <c r="A29248" s="40"/>
      <c r="F29248" s="509"/>
    </row>
    <row r="29249" spans="1:6" x14ac:dyDescent="0.25">
      <c r="A29249" s="40"/>
      <c r="F29249" s="509"/>
    </row>
    <row r="29250" spans="1:6" x14ac:dyDescent="0.25">
      <c r="A29250" s="40"/>
      <c r="F29250" s="509"/>
    </row>
    <row r="29251" spans="1:6" x14ac:dyDescent="0.25">
      <c r="A29251" s="40"/>
      <c r="F29251" s="509"/>
    </row>
    <row r="29252" spans="1:6" x14ac:dyDescent="0.25">
      <c r="A29252" s="40"/>
      <c r="F29252" s="509"/>
    </row>
    <row r="29253" spans="1:6" x14ac:dyDescent="0.25">
      <c r="A29253" s="40"/>
      <c r="F29253" s="509"/>
    </row>
    <row r="29254" spans="1:6" x14ac:dyDescent="0.25">
      <c r="A29254" s="40"/>
      <c r="F29254" s="509"/>
    </row>
    <row r="29255" spans="1:6" x14ac:dyDescent="0.25">
      <c r="A29255" s="40"/>
      <c r="F29255" s="509"/>
    </row>
    <row r="29256" spans="1:6" x14ac:dyDescent="0.25">
      <c r="A29256" s="40"/>
      <c r="F29256" s="509"/>
    </row>
    <row r="29257" spans="1:6" x14ac:dyDescent="0.25">
      <c r="A29257" s="40"/>
      <c r="F29257" s="509"/>
    </row>
    <row r="29258" spans="1:6" x14ac:dyDescent="0.25">
      <c r="A29258" s="40"/>
      <c r="F29258" s="509"/>
    </row>
    <row r="29259" spans="1:6" x14ac:dyDescent="0.25">
      <c r="A29259" s="40"/>
      <c r="F29259" s="509"/>
    </row>
    <row r="29260" spans="1:6" x14ac:dyDescent="0.25">
      <c r="A29260" s="40"/>
      <c r="F29260" s="509"/>
    </row>
    <row r="29261" spans="1:6" x14ac:dyDescent="0.25">
      <c r="A29261" s="40"/>
      <c r="F29261" s="509"/>
    </row>
    <row r="29262" spans="1:6" x14ac:dyDescent="0.25">
      <c r="A29262" s="40"/>
      <c r="F29262" s="509"/>
    </row>
    <row r="29263" spans="1:6" x14ac:dyDescent="0.25">
      <c r="A29263" s="40"/>
      <c r="F29263" s="509"/>
    </row>
    <row r="29264" spans="1:6" x14ac:dyDescent="0.25">
      <c r="A29264" s="40"/>
      <c r="F29264" s="509"/>
    </row>
    <row r="29265" spans="1:6" x14ac:dyDescent="0.25">
      <c r="A29265" s="40"/>
      <c r="F29265" s="509"/>
    </row>
    <row r="29266" spans="1:6" x14ac:dyDescent="0.25">
      <c r="A29266" s="40"/>
      <c r="F29266" s="509"/>
    </row>
    <row r="29267" spans="1:6" x14ac:dyDescent="0.25">
      <c r="A29267" s="40"/>
      <c r="F29267" s="509"/>
    </row>
    <row r="29268" spans="1:6" x14ac:dyDescent="0.25">
      <c r="A29268" s="40"/>
      <c r="F29268" s="509"/>
    </row>
    <row r="29269" spans="1:6" x14ac:dyDescent="0.25">
      <c r="A29269" s="40"/>
      <c r="F29269" s="509"/>
    </row>
    <row r="29270" spans="1:6" x14ac:dyDescent="0.25">
      <c r="A29270" s="40"/>
      <c r="F29270" s="509"/>
    </row>
    <row r="29271" spans="1:6" x14ac:dyDescent="0.25">
      <c r="A29271" s="40"/>
      <c r="F29271" s="509"/>
    </row>
    <row r="29272" spans="1:6" x14ac:dyDescent="0.25">
      <c r="A29272" s="40"/>
      <c r="F29272" s="509"/>
    </row>
    <row r="29273" spans="1:6" x14ac:dyDescent="0.25">
      <c r="A29273" s="40"/>
      <c r="F29273" s="509"/>
    </row>
    <row r="29274" spans="1:6" x14ac:dyDescent="0.25">
      <c r="A29274" s="40"/>
      <c r="F29274" s="509"/>
    </row>
    <row r="29275" spans="1:6" x14ac:dyDescent="0.25">
      <c r="A29275" s="40"/>
      <c r="F29275" s="509"/>
    </row>
    <row r="29276" spans="1:6" x14ac:dyDescent="0.25">
      <c r="A29276" s="40"/>
      <c r="F29276" s="509"/>
    </row>
    <row r="29277" spans="1:6" x14ac:dyDescent="0.25">
      <c r="A29277" s="40"/>
      <c r="F29277" s="509"/>
    </row>
    <row r="29278" spans="1:6" x14ac:dyDescent="0.25">
      <c r="A29278" s="40"/>
      <c r="F29278" s="509"/>
    </row>
    <row r="29279" spans="1:6" x14ac:dyDescent="0.25">
      <c r="A29279" s="40"/>
      <c r="F29279" s="509"/>
    </row>
    <row r="29280" spans="1:6" x14ac:dyDescent="0.25">
      <c r="A29280" s="40"/>
      <c r="F29280" s="509"/>
    </row>
    <row r="29281" spans="1:6" x14ac:dyDescent="0.25">
      <c r="A29281" s="40"/>
      <c r="F29281" s="509"/>
    </row>
    <row r="29282" spans="1:6" x14ac:dyDescent="0.25">
      <c r="A29282" s="40"/>
      <c r="F29282" s="509"/>
    </row>
    <row r="29283" spans="1:6" x14ac:dyDescent="0.25">
      <c r="A29283" s="40"/>
      <c r="F29283" s="509"/>
    </row>
    <row r="29284" spans="1:6" x14ac:dyDescent="0.25">
      <c r="A29284" s="40"/>
      <c r="F29284" s="509"/>
    </row>
    <row r="29285" spans="1:6" x14ac:dyDescent="0.25">
      <c r="A29285" s="40"/>
      <c r="F29285" s="509"/>
    </row>
    <row r="29286" spans="1:6" x14ac:dyDescent="0.25">
      <c r="A29286" s="40"/>
      <c r="F29286" s="509"/>
    </row>
    <row r="29287" spans="1:6" x14ac:dyDescent="0.25">
      <c r="A29287" s="40"/>
      <c r="F29287" s="509"/>
    </row>
    <row r="29288" spans="1:6" x14ac:dyDescent="0.25">
      <c r="A29288" s="40"/>
      <c r="F29288" s="509"/>
    </row>
    <row r="29289" spans="1:6" x14ac:dyDescent="0.25">
      <c r="A29289" s="40"/>
      <c r="F29289" s="509"/>
    </row>
    <row r="29290" spans="1:6" x14ac:dyDescent="0.25">
      <c r="A29290" s="40"/>
      <c r="F29290" s="509"/>
    </row>
    <row r="29291" spans="1:6" x14ac:dyDescent="0.25">
      <c r="A29291" s="40"/>
      <c r="F29291" s="509"/>
    </row>
    <row r="29292" spans="1:6" x14ac:dyDescent="0.25">
      <c r="A29292" s="40"/>
      <c r="F29292" s="509"/>
    </row>
    <row r="29293" spans="1:6" x14ac:dyDescent="0.25">
      <c r="A29293" s="40"/>
      <c r="F29293" s="509"/>
    </row>
    <row r="29294" spans="1:6" x14ac:dyDescent="0.25">
      <c r="A29294" s="40"/>
      <c r="F29294" s="509"/>
    </row>
    <row r="29295" spans="1:6" x14ac:dyDescent="0.25">
      <c r="A29295" s="40"/>
      <c r="F29295" s="509"/>
    </row>
    <row r="29296" spans="1:6" x14ac:dyDescent="0.25">
      <c r="A29296" s="40"/>
      <c r="F29296" s="509"/>
    </row>
    <row r="29297" spans="1:6" x14ac:dyDescent="0.25">
      <c r="A29297" s="40"/>
      <c r="F29297" s="509"/>
    </row>
    <row r="29298" spans="1:6" x14ac:dyDescent="0.25">
      <c r="A29298" s="40"/>
      <c r="F29298" s="509"/>
    </row>
    <row r="29299" spans="1:6" x14ac:dyDescent="0.25">
      <c r="A29299" s="40"/>
      <c r="F29299" s="509"/>
    </row>
    <row r="29300" spans="1:6" x14ac:dyDescent="0.25">
      <c r="A29300" s="40"/>
      <c r="F29300" s="509"/>
    </row>
    <row r="29301" spans="1:6" x14ac:dyDescent="0.25">
      <c r="A29301" s="40"/>
      <c r="F29301" s="509"/>
    </row>
    <row r="29302" spans="1:6" x14ac:dyDescent="0.25">
      <c r="A29302" s="40"/>
      <c r="F29302" s="509"/>
    </row>
    <row r="29303" spans="1:6" x14ac:dyDescent="0.25">
      <c r="A29303" s="40"/>
      <c r="F29303" s="509"/>
    </row>
    <row r="29304" spans="1:6" x14ac:dyDescent="0.25">
      <c r="A29304" s="40"/>
      <c r="F29304" s="509"/>
    </row>
    <row r="29305" spans="1:6" x14ac:dyDescent="0.25">
      <c r="A29305" s="40"/>
      <c r="F29305" s="509"/>
    </row>
    <row r="29306" spans="1:6" x14ac:dyDescent="0.25">
      <c r="A29306" s="40"/>
      <c r="F29306" s="509"/>
    </row>
    <row r="29307" spans="1:6" x14ac:dyDescent="0.25">
      <c r="A29307" s="40"/>
      <c r="F29307" s="509"/>
    </row>
    <row r="29308" spans="1:6" x14ac:dyDescent="0.25">
      <c r="A29308" s="40"/>
      <c r="F29308" s="509"/>
    </row>
    <row r="29309" spans="1:6" x14ac:dyDescent="0.25">
      <c r="A29309" s="40"/>
      <c r="F29309" s="509"/>
    </row>
    <row r="29310" spans="1:6" x14ac:dyDescent="0.25">
      <c r="A29310" s="40"/>
      <c r="F29310" s="509"/>
    </row>
    <row r="29311" spans="1:6" x14ac:dyDescent="0.25">
      <c r="A29311" s="40"/>
      <c r="F29311" s="509"/>
    </row>
    <row r="29312" spans="1:6" x14ac:dyDescent="0.25">
      <c r="A29312" s="40"/>
      <c r="F29312" s="509"/>
    </row>
    <row r="29313" spans="1:6" x14ac:dyDescent="0.25">
      <c r="A29313" s="40"/>
      <c r="F29313" s="509"/>
    </row>
    <row r="29314" spans="1:6" x14ac:dyDescent="0.25">
      <c r="A29314" s="40"/>
      <c r="F29314" s="509"/>
    </row>
    <row r="29315" spans="1:6" x14ac:dyDescent="0.25">
      <c r="A29315" s="40"/>
      <c r="F29315" s="509"/>
    </row>
    <row r="29316" spans="1:6" x14ac:dyDescent="0.25">
      <c r="A29316" s="40"/>
      <c r="F29316" s="509"/>
    </row>
    <row r="29317" spans="1:6" x14ac:dyDescent="0.25">
      <c r="A29317" s="40"/>
      <c r="F29317" s="509"/>
    </row>
    <row r="29318" spans="1:6" x14ac:dyDescent="0.25">
      <c r="A29318" s="40"/>
      <c r="F29318" s="509"/>
    </row>
    <row r="29319" spans="1:6" x14ac:dyDescent="0.25">
      <c r="A29319" s="40"/>
      <c r="F29319" s="509"/>
    </row>
    <row r="29320" spans="1:6" x14ac:dyDescent="0.25">
      <c r="A29320" s="40"/>
      <c r="F29320" s="509"/>
    </row>
    <row r="29321" spans="1:6" x14ac:dyDescent="0.25">
      <c r="A29321" s="40"/>
      <c r="F29321" s="509"/>
    </row>
    <row r="29322" spans="1:6" x14ac:dyDescent="0.25">
      <c r="A29322" s="40"/>
      <c r="F29322" s="509"/>
    </row>
    <row r="29323" spans="1:6" x14ac:dyDescent="0.25">
      <c r="A29323" s="40"/>
      <c r="F29323" s="509"/>
    </row>
    <row r="29324" spans="1:6" x14ac:dyDescent="0.25">
      <c r="A29324" s="40"/>
      <c r="F29324" s="509"/>
    </row>
    <row r="29325" spans="1:6" x14ac:dyDescent="0.25">
      <c r="A29325" s="40"/>
      <c r="F29325" s="509"/>
    </row>
    <row r="29326" spans="1:6" x14ac:dyDescent="0.25">
      <c r="A29326" s="40"/>
      <c r="F29326" s="509"/>
    </row>
    <row r="29327" spans="1:6" x14ac:dyDescent="0.25">
      <c r="A29327" s="40"/>
      <c r="F29327" s="509"/>
    </row>
    <row r="29328" spans="1:6" x14ac:dyDescent="0.25">
      <c r="A29328" s="40"/>
      <c r="F29328" s="509"/>
    </row>
    <row r="29329" spans="1:6" x14ac:dyDescent="0.25">
      <c r="A29329" s="40"/>
      <c r="F29329" s="509"/>
    </row>
    <row r="29330" spans="1:6" x14ac:dyDescent="0.25">
      <c r="A29330" s="40"/>
      <c r="F29330" s="509"/>
    </row>
    <row r="29331" spans="1:6" x14ac:dyDescent="0.25">
      <c r="A29331" s="40"/>
      <c r="F29331" s="509"/>
    </row>
    <row r="29332" spans="1:6" x14ac:dyDescent="0.25">
      <c r="A29332" s="40"/>
      <c r="F29332" s="509"/>
    </row>
    <row r="29333" spans="1:6" x14ac:dyDescent="0.25">
      <c r="A29333" s="40"/>
      <c r="F29333" s="509"/>
    </row>
    <row r="29334" spans="1:6" x14ac:dyDescent="0.25">
      <c r="A29334" s="40"/>
      <c r="F29334" s="509"/>
    </row>
    <row r="29335" spans="1:6" x14ac:dyDescent="0.25">
      <c r="A29335" s="40"/>
      <c r="F29335" s="509"/>
    </row>
    <row r="29336" spans="1:6" x14ac:dyDescent="0.25">
      <c r="A29336" s="40"/>
      <c r="F29336" s="509"/>
    </row>
    <row r="29337" spans="1:6" x14ac:dyDescent="0.25">
      <c r="A29337" s="40"/>
      <c r="F29337" s="509"/>
    </row>
    <row r="29338" spans="1:6" x14ac:dyDescent="0.25">
      <c r="A29338" s="40"/>
      <c r="F29338" s="509"/>
    </row>
    <row r="29339" spans="1:6" x14ac:dyDescent="0.25">
      <c r="A29339" s="40"/>
      <c r="F29339" s="509"/>
    </row>
    <row r="29340" spans="1:6" x14ac:dyDescent="0.25">
      <c r="A29340" s="40"/>
      <c r="F29340" s="509"/>
    </row>
    <row r="29341" spans="1:6" x14ac:dyDescent="0.25">
      <c r="A29341" s="40"/>
      <c r="F29341" s="509"/>
    </row>
    <row r="29342" spans="1:6" x14ac:dyDescent="0.25">
      <c r="A29342" s="40"/>
      <c r="F29342" s="509"/>
    </row>
    <row r="29343" spans="1:6" x14ac:dyDescent="0.25">
      <c r="A29343" s="40"/>
      <c r="F29343" s="509"/>
    </row>
    <row r="29344" spans="1:6" x14ac:dyDescent="0.25">
      <c r="A29344" s="40"/>
      <c r="F29344" s="509"/>
    </row>
    <row r="29345" spans="1:6" x14ac:dyDescent="0.25">
      <c r="A29345" s="40"/>
      <c r="F29345" s="509"/>
    </row>
    <row r="29346" spans="1:6" x14ac:dyDescent="0.25">
      <c r="A29346" s="40"/>
      <c r="F29346" s="509"/>
    </row>
    <row r="29347" spans="1:6" x14ac:dyDescent="0.25">
      <c r="A29347" s="40"/>
      <c r="F29347" s="509"/>
    </row>
    <row r="29348" spans="1:6" x14ac:dyDescent="0.25">
      <c r="A29348" s="40"/>
      <c r="F29348" s="509"/>
    </row>
    <row r="29349" spans="1:6" x14ac:dyDescent="0.25">
      <c r="A29349" s="40"/>
      <c r="F29349" s="509"/>
    </row>
    <row r="29350" spans="1:6" x14ac:dyDescent="0.25">
      <c r="A29350" s="40"/>
      <c r="F29350" s="509"/>
    </row>
    <row r="29351" spans="1:6" x14ac:dyDescent="0.25">
      <c r="A29351" s="40"/>
      <c r="F29351" s="509"/>
    </row>
    <row r="29352" spans="1:6" x14ac:dyDescent="0.25">
      <c r="A29352" s="40"/>
      <c r="F29352" s="509"/>
    </row>
    <row r="29353" spans="1:6" x14ac:dyDescent="0.25">
      <c r="A29353" s="40"/>
      <c r="F29353" s="509"/>
    </row>
    <row r="29354" spans="1:6" x14ac:dyDescent="0.25">
      <c r="A29354" s="40"/>
      <c r="F29354" s="509"/>
    </row>
    <row r="29355" spans="1:6" x14ac:dyDescent="0.25">
      <c r="A29355" s="40"/>
      <c r="F29355" s="509"/>
    </row>
    <row r="29356" spans="1:6" x14ac:dyDescent="0.25">
      <c r="A29356" s="40"/>
      <c r="F29356" s="509"/>
    </row>
    <row r="29357" spans="1:6" x14ac:dyDescent="0.25">
      <c r="A29357" s="40"/>
      <c r="F29357" s="509"/>
    </row>
    <row r="29358" spans="1:6" x14ac:dyDescent="0.25">
      <c r="A29358" s="40"/>
      <c r="F29358" s="509"/>
    </row>
    <row r="29359" spans="1:6" x14ac:dyDescent="0.25">
      <c r="A29359" s="40"/>
      <c r="F29359" s="509"/>
    </row>
    <row r="29360" spans="1:6" x14ac:dyDescent="0.25">
      <c r="A29360" s="40"/>
      <c r="F29360" s="509"/>
    </row>
    <row r="29361" spans="1:6" x14ac:dyDescent="0.25">
      <c r="A29361" s="40"/>
      <c r="F29361" s="509"/>
    </row>
    <row r="29362" spans="1:6" x14ac:dyDescent="0.25">
      <c r="A29362" s="40"/>
      <c r="F29362" s="509"/>
    </row>
    <row r="29363" spans="1:6" x14ac:dyDescent="0.25">
      <c r="A29363" s="40"/>
      <c r="F29363" s="509"/>
    </row>
    <row r="29364" spans="1:6" x14ac:dyDescent="0.25">
      <c r="A29364" s="40"/>
      <c r="F29364" s="509"/>
    </row>
    <row r="29365" spans="1:6" x14ac:dyDescent="0.25">
      <c r="A29365" s="40"/>
      <c r="F29365" s="509"/>
    </row>
    <row r="29366" spans="1:6" x14ac:dyDescent="0.25">
      <c r="A29366" s="40"/>
      <c r="F29366" s="509"/>
    </row>
    <row r="29367" spans="1:6" x14ac:dyDescent="0.25">
      <c r="A29367" s="40"/>
      <c r="F29367" s="509"/>
    </row>
    <row r="29368" spans="1:6" x14ac:dyDescent="0.25">
      <c r="A29368" s="40"/>
      <c r="F29368" s="509"/>
    </row>
    <row r="29369" spans="1:6" x14ac:dyDescent="0.25">
      <c r="A29369" s="40"/>
      <c r="F29369" s="509"/>
    </row>
    <row r="29370" spans="1:6" x14ac:dyDescent="0.25">
      <c r="A29370" s="40"/>
      <c r="F29370" s="509"/>
    </row>
    <row r="29371" spans="1:6" x14ac:dyDescent="0.25">
      <c r="A29371" s="40"/>
      <c r="F29371" s="509"/>
    </row>
    <row r="29372" spans="1:6" x14ac:dyDescent="0.25">
      <c r="A29372" s="40"/>
      <c r="F29372" s="509"/>
    </row>
    <row r="29373" spans="1:6" x14ac:dyDescent="0.25">
      <c r="A29373" s="40"/>
      <c r="F29373" s="509"/>
    </row>
    <row r="29374" spans="1:6" x14ac:dyDescent="0.25">
      <c r="A29374" s="40"/>
      <c r="F29374" s="509"/>
    </row>
    <row r="29375" spans="1:6" x14ac:dyDescent="0.25">
      <c r="A29375" s="40"/>
      <c r="F29375" s="509"/>
    </row>
    <row r="29376" spans="1:6" x14ac:dyDescent="0.25">
      <c r="A29376" s="40"/>
      <c r="F29376" s="509"/>
    </row>
    <row r="29377" spans="1:6" x14ac:dyDescent="0.25">
      <c r="A29377" s="40"/>
      <c r="F29377" s="509"/>
    </row>
    <row r="29378" spans="1:6" x14ac:dyDescent="0.25">
      <c r="A29378" s="40"/>
      <c r="F29378" s="509"/>
    </row>
    <row r="29379" spans="1:6" x14ac:dyDescent="0.25">
      <c r="A29379" s="40"/>
      <c r="F29379" s="509"/>
    </row>
    <row r="29380" spans="1:6" x14ac:dyDescent="0.25">
      <c r="A29380" s="40"/>
      <c r="F29380" s="509"/>
    </row>
    <row r="29381" spans="1:6" x14ac:dyDescent="0.25">
      <c r="A29381" s="40"/>
      <c r="F29381" s="509"/>
    </row>
    <row r="29382" spans="1:6" x14ac:dyDescent="0.25">
      <c r="A29382" s="40"/>
      <c r="F29382" s="509"/>
    </row>
    <row r="29383" spans="1:6" x14ac:dyDescent="0.25">
      <c r="A29383" s="40"/>
      <c r="F29383" s="509"/>
    </row>
    <row r="29384" spans="1:6" x14ac:dyDescent="0.25">
      <c r="A29384" s="40"/>
      <c r="F29384" s="509"/>
    </row>
    <row r="29385" spans="1:6" x14ac:dyDescent="0.25">
      <c r="A29385" s="40"/>
      <c r="F29385" s="509"/>
    </row>
    <row r="29386" spans="1:6" x14ac:dyDescent="0.25">
      <c r="A29386" s="40"/>
      <c r="F29386" s="509"/>
    </row>
    <row r="29387" spans="1:6" x14ac:dyDescent="0.25">
      <c r="A29387" s="40"/>
      <c r="F29387" s="509"/>
    </row>
    <row r="29388" spans="1:6" x14ac:dyDescent="0.25">
      <c r="A29388" s="40"/>
      <c r="F29388" s="509"/>
    </row>
    <row r="29389" spans="1:6" x14ac:dyDescent="0.25">
      <c r="A29389" s="40"/>
      <c r="F29389" s="509"/>
    </row>
    <row r="29390" spans="1:6" x14ac:dyDescent="0.25">
      <c r="A29390" s="40"/>
      <c r="F29390" s="509"/>
    </row>
    <row r="29391" spans="1:6" x14ac:dyDescent="0.25">
      <c r="A29391" s="40"/>
      <c r="F29391" s="509"/>
    </row>
    <row r="29392" spans="1:6" x14ac:dyDescent="0.25">
      <c r="A29392" s="40"/>
      <c r="F29392" s="509"/>
    </row>
    <row r="29393" spans="1:6" x14ac:dyDescent="0.25">
      <c r="A29393" s="40"/>
      <c r="F29393" s="509"/>
    </row>
    <row r="29394" spans="1:6" x14ac:dyDescent="0.25">
      <c r="A29394" s="40"/>
      <c r="F29394" s="509"/>
    </row>
    <row r="29395" spans="1:6" x14ac:dyDescent="0.25">
      <c r="A29395" s="40"/>
      <c r="F29395" s="509"/>
    </row>
    <row r="29396" spans="1:6" x14ac:dyDescent="0.25">
      <c r="A29396" s="40"/>
      <c r="F29396" s="509"/>
    </row>
    <row r="29397" spans="1:6" x14ac:dyDescent="0.25">
      <c r="A29397" s="40"/>
      <c r="F29397" s="509"/>
    </row>
    <row r="29398" spans="1:6" x14ac:dyDescent="0.25">
      <c r="A29398" s="40"/>
      <c r="F29398" s="509"/>
    </row>
    <row r="29399" spans="1:6" x14ac:dyDescent="0.25">
      <c r="A29399" s="40"/>
      <c r="F29399" s="509"/>
    </row>
    <row r="29400" spans="1:6" x14ac:dyDescent="0.25">
      <c r="A29400" s="40"/>
      <c r="F29400" s="509"/>
    </row>
    <row r="29401" spans="1:6" x14ac:dyDescent="0.25">
      <c r="A29401" s="40"/>
      <c r="F29401" s="509"/>
    </row>
    <row r="29402" spans="1:6" x14ac:dyDescent="0.25">
      <c r="A29402" s="40"/>
      <c r="F29402" s="509"/>
    </row>
    <row r="29403" spans="1:6" x14ac:dyDescent="0.25">
      <c r="A29403" s="40"/>
      <c r="F29403" s="509"/>
    </row>
    <row r="29404" spans="1:6" x14ac:dyDescent="0.25">
      <c r="A29404" s="40"/>
      <c r="F29404" s="509"/>
    </row>
    <row r="29405" spans="1:6" x14ac:dyDescent="0.25">
      <c r="A29405" s="40"/>
      <c r="F29405" s="509"/>
    </row>
    <row r="29406" spans="1:6" x14ac:dyDescent="0.25">
      <c r="A29406" s="40"/>
      <c r="F29406" s="509"/>
    </row>
    <row r="29407" spans="1:6" x14ac:dyDescent="0.25">
      <c r="A29407" s="40"/>
      <c r="F29407" s="509"/>
    </row>
    <row r="29408" spans="1:6" x14ac:dyDescent="0.25">
      <c r="A29408" s="40"/>
      <c r="F29408" s="509"/>
    </row>
    <row r="29409" spans="1:6" x14ac:dyDescent="0.25">
      <c r="A29409" s="40"/>
      <c r="F29409" s="509"/>
    </row>
    <row r="29410" spans="1:6" x14ac:dyDescent="0.25">
      <c r="A29410" s="40"/>
      <c r="F29410" s="509"/>
    </row>
    <row r="29411" spans="1:6" x14ac:dyDescent="0.25">
      <c r="A29411" s="40"/>
      <c r="F29411" s="509"/>
    </row>
    <row r="29412" spans="1:6" x14ac:dyDescent="0.25">
      <c r="A29412" s="40"/>
      <c r="F29412" s="509"/>
    </row>
    <row r="29413" spans="1:6" x14ac:dyDescent="0.25">
      <c r="A29413" s="40"/>
      <c r="F29413" s="509"/>
    </row>
    <row r="29414" spans="1:6" x14ac:dyDescent="0.25">
      <c r="A29414" s="40"/>
      <c r="F29414" s="509"/>
    </row>
    <row r="29415" spans="1:6" x14ac:dyDescent="0.25">
      <c r="A29415" s="40"/>
      <c r="F29415" s="509"/>
    </row>
    <row r="29416" spans="1:6" x14ac:dyDescent="0.25">
      <c r="A29416" s="40"/>
      <c r="F29416" s="509"/>
    </row>
    <row r="29417" spans="1:6" x14ac:dyDescent="0.25">
      <c r="A29417" s="40"/>
      <c r="F29417" s="509"/>
    </row>
    <row r="29418" spans="1:6" x14ac:dyDescent="0.25">
      <c r="A29418" s="40"/>
      <c r="F29418" s="509"/>
    </row>
    <row r="29419" spans="1:6" x14ac:dyDescent="0.25">
      <c r="A29419" s="40"/>
      <c r="F29419" s="509"/>
    </row>
    <row r="29420" spans="1:6" x14ac:dyDescent="0.25">
      <c r="A29420" s="40"/>
      <c r="F29420" s="509"/>
    </row>
    <row r="29421" spans="1:6" x14ac:dyDescent="0.25">
      <c r="A29421" s="40"/>
      <c r="F29421" s="509"/>
    </row>
    <row r="29422" spans="1:6" x14ac:dyDescent="0.25">
      <c r="A29422" s="40"/>
      <c r="F29422" s="509"/>
    </row>
    <row r="29423" spans="1:6" x14ac:dyDescent="0.25">
      <c r="A29423" s="40"/>
      <c r="F29423" s="509"/>
    </row>
    <row r="29424" spans="1:6" x14ac:dyDescent="0.25">
      <c r="A29424" s="40"/>
      <c r="F29424" s="509"/>
    </row>
    <row r="29425" spans="1:6" x14ac:dyDescent="0.25">
      <c r="A29425" s="40"/>
      <c r="F29425" s="509"/>
    </row>
    <row r="29426" spans="1:6" x14ac:dyDescent="0.25">
      <c r="A29426" s="40"/>
      <c r="F29426" s="509"/>
    </row>
    <row r="29427" spans="1:6" x14ac:dyDescent="0.25">
      <c r="A29427" s="40"/>
      <c r="F29427" s="509"/>
    </row>
    <row r="29428" spans="1:6" x14ac:dyDescent="0.25">
      <c r="A29428" s="40"/>
      <c r="F29428" s="509"/>
    </row>
    <row r="29429" spans="1:6" x14ac:dyDescent="0.25">
      <c r="A29429" s="40"/>
      <c r="F29429" s="509"/>
    </row>
    <row r="29430" spans="1:6" x14ac:dyDescent="0.25">
      <c r="A29430" s="40"/>
      <c r="F29430" s="509"/>
    </row>
    <row r="29431" spans="1:6" x14ac:dyDescent="0.25">
      <c r="A29431" s="40"/>
      <c r="F29431" s="509"/>
    </row>
    <row r="29432" spans="1:6" x14ac:dyDescent="0.25">
      <c r="A29432" s="40"/>
      <c r="F29432" s="509"/>
    </row>
    <row r="29433" spans="1:6" x14ac:dyDescent="0.25">
      <c r="A29433" s="40"/>
      <c r="F29433" s="509"/>
    </row>
    <row r="29434" spans="1:6" x14ac:dyDescent="0.25">
      <c r="A29434" s="40"/>
      <c r="F29434" s="509"/>
    </row>
    <row r="29435" spans="1:6" x14ac:dyDescent="0.25">
      <c r="A29435" s="40"/>
      <c r="F29435" s="509"/>
    </row>
    <row r="29436" spans="1:6" x14ac:dyDescent="0.25">
      <c r="A29436" s="40"/>
      <c r="F29436" s="509"/>
    </row>
    <row r="29437" spans="1:6" x14ac:dyDescent="0.25">
      <c r="A29437" s="40"/>
      <c r="F29437" s="509"/>
    </row>
    <row r="29438" spans="1:6" x14ac:dyDescent="0.25">
      <c r="A29438" s="40"/>
      <c r="F29438" s="509"/>
    </row>
    <row r="29439" spans="1:6" x14ac:dyDescent="0.25">
      <c r="A29439" s="40"/>
      <c r="F29439" s="509"/>
    </row>
    <row r="29440" spans="1:6" x14ac:dyDescent="0.25">
      <c r="A29440" s="40"/>
      <c r="F29440" s="509"/>
    </row>
    <row r="29441" spans="1:6" x14ac:dyDescent="0.25">
      <c r="A29441" s="40"/>
      <c r="F29441" s="509"/>
    </row>
    <row r="29442" spans="1:6" x14ac:dyDescent="0.25">
      <c r="A29442" s="40"/>
      <c r="F29442" s="509"/>
    </row>
    <row r="29443" spans="1:6" x14ac:dyDescent="0.25">
      <c r="A29443" s="40"/>
      <c r="F29443" s="509"/>
    </row>
    <row r="29444" spans="1:6" x14ac:dyDescent="0.25">
      <c r="A29444" s="40"/>
      <c r="F29444" s="509"/>
    </row>
    <row r="29445" spans="1:6" x14ac:dyDescent="0.25">
      <c r="A29445" s="40"/>
      <c r="F29445" s="509"/>
    </row>
    <row r="29446" spans="1:6" x14ac:dyDescent="0.25">
      <c r="A29446" s="40"/>
      <c r="F29446" s="509"/>
    </row>
    <row r="29447" spans="1:6" x14ac:dyDescent="0.25">
      <c r="A29447" s="40"/>
      <c r="F29447" s="509"/>
    </row>
    <row r="29448" spans="1:6" x14ac:dyDescent="0.25">
      <c r="A29448" s="40"/>
      <c r="F29448" s="509"/>
    </row>
    <row r="29449" spans="1:6" x14ac:dyDescent="0.25">
      <c r="A29449" s="40"/>
      <c r="F29449" s="509"/>
    </row>
    <row r="29450" spans="1:6" x14ac:dyDescent="0.25">
      <c r="A29450" s="40"/>
      <c r="F29450" s="509"/>
    </row>
    <row r="29451" spans="1:6" x14ac:dyDescent="0.25">
      <c r="A29451" s="40"/>
      <c r="F29451" s="509"/>
    </row>
    <row r="29452" spans="1:6" x14ac:dyDescent="0.25">
      <c r="A29452" s="40"/>
      <c r="F29452" s="509"/>
    </row>
    <row r="29453" spans="1:6" x14ac:dyDescent="0.25">
      <c r="A29453" s="40"/>
      <c r="F29453" s="509"/>
    </row>
    <row r="29454" spans="1:6" x14ac:dyDescent="0.25">
      <c r="A29454" s="40"/>
      <c r="F29454" s="509"/>
    </row>
    <row r="29455" spans="1:6" x14ac:dyDescent="0.25">
      <c r="A29455" s="40"/>
      <c r="F29455" s="509"/>
    </row>
    <row r="29456" spans="1:6" x14ac:dyDescent="0.25">
      <c r="A29456" s="40"/>
      <c r="F29456" s="509"/>
    </row>
    <row r="29457" spans="1:6" x14ac:dyDescent="0.25">
      <c r="A29457" s="40"/>
      <c r="F29457" s="509"/>
    </row>
    <row r="29458" spans="1:6" x14ac:dyDescent="0.25">
      <c r="A29458" s="40"/>
      <c r="F29458" s="509"/>
    </row>
    <row r="29459" spans="1:6" x14ac:dyDescent="0.25">
      <c r="A29459" s="40"/>
      <c r="F29459" s="509"/>
    </row>
    <row r="29460" spans="1:6" x14ac:dyDescent="0.25">
      <c r="A29460" s="40"/>
      <c r="F29460" s="509"/>
    </row>
    <row r="29461" spans="1:6" x14ac:dyDescent="0.25">
      <c r="A29461" s="40"/>
      <c r="F29461" s="509"/>
    </row>
    <row r="29462" spans="1:6" x14ac:dyDescent="0.25">
      <c r="A29462" s="40"/>
      <c r="F29462" s="509"/>
    </row>
    <row r="29463" spans="1:6" x14ac:dyDescent="0.25">
      <c r="A29463" s="40"/>
      <c r="F29463" s="509"/>
    </row>
    <row r="29464" spans="1:6" x14ac:dyDescent="0.25">
      <c r="A29464" s="40"/>
      <c r="F29464" s="509"/>
    </row>
    <row r="29465" spans="1:6" x14ac:dyDescent="0.25">
      <c r="A29465" s="40"/>
      <c r="F29465" s="509"/>
    </row>
    <row r="29466" spans="1:6" x14ac:dyDescent="0.25">
      <c r="A29466" s="40"/>
      <c r="F29466" s="509"/>
    </row>
    <row r="29467" spans="1:6" x14ac:dyDescent="0.25">
      <c r="A29467" s="40"/>
      <c r="F29467" s="509"/>
    </row>
    <row r="29468" spans="1:6" x14ac:dyDescent="0.25">
      <c r="A29468" s="40"/>
      <c r="F29468" s="509"/>
    </row>
    <row r="29469" spans="1:6" x14ac:dyDescent="0.25">
      <c r="A29469" s="40"/>
      <c r="F29469" s="509"/>
    </row>
    <row r="29470" spans="1:6" x14ac:dyDescent="0.25">
      <c r="A29470" s="40"/>
      <c r="F29470" s="509"/>
    </row>
    <row r="29471" spans="1:6" x14ac:dyDescent="0.25">
      <c r="A29471" s="40"/>
      <c r="F29471" s="509"/>
    </row>
    <row r="29472" spans="1:6" x14ac:dyDescent="0.25">
      <c r="A29472" s="40"/>
      <c r="F29472" s="509"/>
    </row>
    <row r="29473" spans="1:6" x14ac:dyDescent="0.25">
      <c r="A29473" s="40"/>
      <c r="F29473" s="509"/>
    </row>
    <row r="29474" spans="1:6" x14ac:dyDescent="0.25">
      <c r="A29474" s="40"/>
      <c r="F29474" s="509"/>
    </row>
    <row r="29475" spans="1:6" x14ac:dyDescent="0.25">
      <c r="A29475" s="40"/>
      <c r="F29475" s="509"/>
    </row>
    <row r="29476" spans="1:6" x14ac:dyDescent="0.25">
      <c r="A29476" s="40"/>
      <c r="F29476" s="509"/>
    </row>
    <row r="29477" spans="1:6" x14ac:dyDescent="0.25">
      <c r="A29477" s="40"/>
      <c r="F29477" s="509"/>
    </row>
    <row r="29478" spans="1:6" x14ac:dyDescent="0.25">
      <c r="A29478" s="40"/>
      <c r="F29478" s="509"/>
    </row>
    <row r="29479" spans="1:6" x14ac:dyDescent="0.25">
      <c r="A29479" s="40"/>
      <c r="F29479" s="509"/>
    </row>
    <row r="29480" spans="1:6" x14ac:dyDescent="0.25">
      <c r="A29480" s="40"/>
      <c r="F29480" s="509"/>
    </row>
    <row r="29481" spans="1:6" x14ac:dyDescent="0.25">
      <c r="A29481" s="40"/>
      <c r="F29481" s="509"/>
    </row>
    <row r="29482" spans="1:6" x14ac:dyDescent="0.25">
      <c r="A29482" s="40"/>
      <c r="F29482" s="509"/>
    </row>
    <row r="29483" spans="1:6" x14ac:dyDescent="0.25">
      <c r="A29483" s="40"/>
      <c r="F29483" s="509"/>
    </row>
    <row r="29484" spans="1:6" x14ac:dyDescent="0.25">
      <c r="A29484" s="40"/>
      <c r="F29484" s="509"/>
    </row>
    <row r="29485" spans="1:6" x14ac:dyDescent="0.25">
      <c r="A29485" s="40"/>
      <c r="F29485" s="509"/>
    </row>
    <row r="29486" spans="1:6" x14ac:dyDescent="0.25">
      <c r="A29486" s="40"/>
      <c r="F29486" s="509"/>
    </row>
    <row r="29487" spans="1:6" x14ac:dyDescent="0.25">
      <c r="A29487" s="40"/>
      <c r="F29487" s="509"/>
    </row>
    <row r="29488" spans="1:6" x14ac:dyDescent="0.25">
      <c r="A29488" s="40"/>
      <c r="F29488" s="509"/>
    </row>
    <row r="29489" spans="1:6" x14ac:dyDescent="0.25">
      <c r="A29489" s="40"/>
      <c r="F29489" s="509"/>
    </row>
    <row r="29490" spans="1:6" x14ac:dyDescent="0.25">
      <c r="A29490" s="40"/>
      <c r="F29490" s="509"/>
    </row>
    <row r="29491" spans="1:6" x14ac:dyDescent="0.25">
      <c r="A29491" s="40"/>
      <c r="F29491" s="509"/>
    </row>
    <row r="29492" spans="1:6" x14ac:dyDescent="0.25">
      <c r="A29492" s="40"/>
      <c r="F29492" s="509"/>
    </row>
    <row r="29493" spans="1:6" x14ac:dyDescent="0.25">
      <c r="A29493" s="40"/>
      <c r="F29493" s="509"/>
    </row>
    <row r="29494" spans="1:6" x14ac:dyDescent="0.25">
      <c r="A29494" s="40"/>
      <c r="F29494" s="509"/>
    </row>
    <row r="29495" spans="1:6" x14ac:dyDescent="0.25">
      <c r="A29495" s="40"/>
      <c r="F29495" s="509"/>
    </row>
    <row r="29496" spans="1:6" x14ac:dyDescent="0.25">
      <c r="A29496" s="40"/>
      <c r="F29496" s="509"/>
    </row>
    <row r="29497" spans="1:6" x14ac:dyDescent="0.25">
      <c r="A29497" s="40"/>
      <c r="F29497" s="509"/>
    </row>
    <row r="29498" spans="1:6" x14ac:dyDescent="0.25">
      <c r="A29498" s="40"/>
      <c r="F29498" s="509"/>
    </row>
    <row r="29499" spans="1:6" x14ac:dyDescent="0.25">
      <c r="A29499" s="40"/>
      <c r="F29499" s="509"/>
    </row>
    <row r="29500" spans="1:6" x14ac:dyDescent="0.25">
      <c r="A29500" s="40"/>
      <c r="F29500" s="509"/>
    </row>
    <row r="29501" spans="1:6" x14ac:dyDescent="0.25">
      <c r="A29501" s="40"/>
      <c r="F29501" s="509"/>
    </row>
    <row r="29502" spans="1:6" x14ac:dyDescent="0.25">
      <c r="A29502" s="40"/>
      <c r="F29502" s="509"/>
    </row>
    <row r="29503" spans="1:6" x14ac:dyDescent="0.25">
      <c r="A29503" s="40"/>
      <c r="F29503" s="509"/>
    </row>
    <row r="29504" spans="1:6" x14ac:dyDescent="0.25">
      <c r="A29504" s="40"/>
      <c r="F29504" s="509"/>
    </row>
    <row r="29505" spans="1:6" x14ac:dyDescent="0.25">
      <c r="A29505" s="40"/>
      <c r="F29505" s="509"/>
    </row>
    <row r="29506" spans="1:6" x14ac:dyDescent="0.25">
      <c r="A29506" s="40"/>
      <c r="F29506" s="509"/>
    </row>
    <row r="29507" spans="1:6" x14ac:dyDescent="0.25">
      <c r="A29507" s="40"/>
      <c r="F29507" s="509"/>
    </row>
    <row r="29508" spans="1:6" x14ac:dyDescent="0.25">
      <c r="A29508" s="40"/>
      <c r="F29508" s="509"/>
    </row>
    <row r="29509" spans="1:6" x14ac:dyDescent="0.25">
      <c r="A29509" s="40"/>
      <c r="F29509" s="509"/>
    </row>
    <row r="29510" spans="1:6" x14ac:dyDescent="0.25">
      <c r="A29510" s="40"/>
      <c r="F29510" s="509"/>
    </row>
    <row r="29511" spans="1:6" x14ac:dyDescent="0.25">
      <c r="A29511" s="40"/>
      <c r="F29511" s="509"/>
    </row>
    <row r="29512" spans="1:6" x14ac:dyDescent="0.25">
      <c r="A29512" s="40"/>
      <c r="F29512" s="509"/>
    </row>
    <row r="29513" spans="1:6" x14ac:dyDescent="0.25">
      <c r="A29513" s="40"/>
      <c r="F29513" s="509"/>
    </row>
    <row r="29514" spans="1:6" x14ac:dyDescent="0.25">
      <c r="A29514" s="40"/>
      <c r="F29514" s="509"/>
    </row>
    <row r="29515" spans="1:6" x14ac:dyDescent="0.25">
      <c r="A29515" s="40"/>
      <c r="F29515" s="509"/>
    </row>
    <row r="29516" spans="1:6" x14ac:dyDescent="0.25">
      <c r="A29516" s="40"/>
      <c r="F29516" s="509"/>
    </row>
    <row r="29517" spans="1:6" x14ac:dyDescent="0.25">
      <c r="A29517" s="40"/>
      <c r="F29517" s="509"/>
    </row>
    <row r="29518" spans="1:6" x14ac:dyDescent="0.25">
      <c r="A29518" s="40"/>
      <c r="F29518" s="509"/>
    </row>
    <row r="29519" spans="1:6" x14ac:dyDescent="0.25">
      <c r="A29519" s="40"/>
      <c r="F29519" s="509"/>
    </row>
    <row r="29520" spans="1:6" x14ac:dyDescent="0.25">
      <c r="A29520" s="40"/>
      <c r="F29520" s="509"/>
    </row>
    <row r="29521" spans="1:6" x14ac:dyDescent="0.25">
      <c r="A29521" s="40"/>
      <c r="F29521" s="509"/>
    </row>
    <row r="29522" spans="1:6" x14ac:dyDescent="0.25">
      <c r="A29522" s="40"/>
      <c r="F29522" s="509"/>
    </row>
    <row r="29523" spans="1:6" x14ac:dyDescent="0.25">
      <c r="A29523" s="40"/>
      <c r="F29523" s="509"/>
    </row>
    <row r="29524" spans="1:6" x14ac:dyDescent="0.25">
      <c r="A29524" s="40"/>
      <c r="F29524" s="509"/>
    </row>
    <row r="29525" spans="1:6" x14ac:dyDescent="0.25">
      <c r="A29525" s="40"/>
      <c r="F29525" s="509"/>
    </row>
    <row r="29526" spans="1:6" x14ac:dyDescent="0.25">
      <c r="A29526" s="40"/>
      <c r="F29526" s="509"/>
    </row>
    <row r="29527" spans="1:6" x14ac:dyDescent="0.25">
      <c r="A29527" s="40"/>
      <c r="F29527" s="509"/>
    </row>
    <row r="29528" spans="1:6" x14ac:dyDescent="0.25">
      <c r="A29528" s="40"/>
      <c r="F29528" s="509"/>
    </row>
    <row r="29529" spans="1:6" x14ac:dyDescent="0.25">
      <c r="A29529" s="40"/>
      <c r="F29529" s="509"/>
    </row>
    <row r="29530" spans="1:6" x14ac:dyDescent="0.25">
      <c r="A29530" s="40"/>
      <c r="F29530" s="509"/>
    </row>
    <row r="29531" spans="1:6" x14ac:dyDescent="0.25">
      <c r="A29531" s="40"/>
      <c r="F29531" s="509"/>
    </row>
    <row r="29532" spans="1:6" x14ac:dyDescent="0.25">
      <c r="A29532" s="40"/>
      <c r="F29532" s="509"/>
    </row>
    <row r="29533" spans="1:6" x14ac:dyDescent="0.25">
      <c r="A29533" s="40"/>
      <c r="F29533" s="509"/>
    </row>
    <row r="29534" spans="1:6" x14ac:dyDescent="0.25">
      <c r="A29534" s="40"/>
      <c r="F29534" s="509"/>
    </row>
    <row r="29535" spans="1:6" x14ac:dyDescent="0.25">
      <c r="A29535" s="40"/>
      <c r="F29535" s="509"/>
    </row>
    <row r="29536" spans="1:6" x14ac:dyDescent="0.25">
      <c r="A29536" s="40"/>
      <c r="F29536" s="509"/>
    </row>
    <row r="29537" spans="1:6" x14ac:dyDescent="0.25">
      <c r="A29537" s="40"/>
      <c r="F29537" s="509"/>
    </row>
    <row r="29538" spans="1:6" x14ac:dyDescent="0.25">
      <c r="A29538" s="40"/>
      <c r="F29538" s="509"/>
    </row>
    <row r="29539" spans="1:6" x14ac:dyDescent="0.25">
      <c r="A29539" s="40"/>
      <c r="F29539" s="509"/>
    </row>
    <row r="29540" spans="1:6" x14ac:dyDescent="0.25">
      <c r="A29540" s="40"/>
      <c r="F29540" s="509"/>
    </row>
    <row r="29541" spans="1:6" x14ac:dyDescent="0.25">
      <c r="A29541" s="40"/>
      <c r="F29541" s="509"/>
    </row>
    <row r="29542" spans="1:6" x14ac:dyDescent="0.25">
      <c r="A29542" s="40"/>
      <c r="F29542" s="509"/>
    </row>
    <row r="29543" spans="1:6" x14ac:dyDescent="0.25">
      <c r="A29543" s="40"/>
      <c r="F29543" s="509"/>
    </row>
    <row r="29544" spans="1:6" x14ac:dyDescent="0.25">
      <c r="A29544" s="40"/>
      <c r="F29544" s="509"/>
    </row>
    <row r="29545" spans="1:6" x14ac:dyDescent="0.25">
      <c r="A29545" s="40"/>
      <c r="F29545" s="509"/>
    </row>
    <row r="29546" spans="1:6" x14ac:dyDescent="0.25">
      <c r="A29546" s="40"/>
      <c r="F29546" s="509"/>
    </row>
    <row r="29547" spans="1:6" x14ac:dyDescent="0.25">
      <c r="A29547" s="40"/>
      <c r="F29547" s="509"/>
    </row>
    <row r="29548" spans="1:6" x14ac:dyDescent="0.25">
      <c r="A29548" s="40"/>
      <c r="F29548" s="509"/>
    </row>
    <row r="29549" spans="1:6" x14ac:dyDescent="0.25">
      <c r="A29549" s="40"/>
      <c r="F29549" s="509"/>
    </row>
    <row r="29550" spans="1:6" x14ac:dyDescent="0.25">
      <c r="A29550" s="40"/>
      <c r="F29550" s="509"/>
    </row>
    <row r="29551" spans="1:6" x14ac:dyDescent="0.25">
      <c r="A29551" s="40"/>
      <c r="F29551" s="509"/>
    </row>
    <row r="29552" spans="1:6" x14ac:dyDescent="0.25">
      <c r="A29552" s="40"/>
      <c r="F29552" s="509"/>
    </row>
    <row r="29553" spans="1:6" x14ac:dyDescent="0.25">
      <c r="A29553" s="40"/>
      <c r="F29553" s="509"/>
    </row>
    <row r="29554" spans="1:6" x14ac:dyDescent="0.25">
      <c r="A29554" s="40"/>
      <c r="F29554" s="509"/>
    </row>
    <row r="29555" spans="1:6" x14ac:dyDescent="0.25">
      <c r="A29555" s="40"/>
      <c r="F29555" s="509"/>
    </row>
    <row r="29556" spans="1:6" x14ac:dyDescent="0.25">
      <c r="A29556" s="40"/>
      <c r="F29556" s="509"/>
    </row>
    <row r="29557" spans="1:6" x14ac:dyDescent="0.25">
      <c r="A29557" s="40"/>
      <c r="F29557" s="509"/>
    </row>
    <row r="29558" spans="1:6" x14ac:dyDescent="0.25">
      <c r="A29558" s="40"/>
      <c r="F29558" s="509"/>
    </row>
    <row r="29559" spans="1:6" x14ac:dyDescent="0.25">
      <c r="A29559" s="40"/>
      <c r="F29559" s="509"/>
    </row>
    <row r="29560" spans="1:6" x14ac:dyDescent="0.25">
      <c r="A29560" s="40"/>
      <c r="F29560" s="509"/>
    </row>
    <row r="29561" spans="1:6" x14ac:dyDescent="0.25">
      <c r="A29561" s="40"/>
      <c r="F29561" s="509"/>
    </row>
    <row r="29562" spans="1:6" x14ac:dyDescent="0.25">
      <c r="A29562" s="40"/>
      <c r="F29562" s="509"/>
    </row>
    <row r="29563" spans="1:6" x14ac:dyDescent="0.25">
      <c r="A29563" s="40"/>
      <c r="F29563" s="509"/>
    </row>
    <row r="29564" spans="1:6" x14ac:dyDescent="0.25">
      <c r="A29564" s="40"/>
      <c r="F29564" s="509"/>
    </row>
    <row r="29565" spans="1:6" x14ac:dyDescent="0.25">
      <c r="A29565" s="40"/>
      <c r="F29565" s="509"/>
    </row>
    <row r="29566" spans="1:6" x14ac:dyDescent="0.25">
      <c r="A29566" s="40"/>
      <c r="F29566" s="509"/>
    </row>
    <row r="29567" spans="1:6" x14ac:dyDescent="0.25">
      <c r="A29567" s="40"/>
      <c r="F29567" s="509"/>
    </row>
    <row r="29568" spans="1:6" x14ac:dyDescent="0.25">
      <c r="A29568" s="40"/>
      <c r="F29568" s="509"/>
    </row>
    <row r="29569" spans="1:6" x14ac:dyDescent="0.25">
      <c r="A29569" s="40"/>
      <c r="F29569" s="509"/>
    </row>
    <row r="29570" spans="1:6" x14ac:dyDescent="0.25">
      <c r="A29570" s="40"/>
      <c r="F29570" s="509"/>
    </row>
    <row r="29571" spans="1:6" x14ac:dyDescent="0.25">
      <c r="A29571" s="40"/>
      <c r="F29571" s="509"/>
    </row>
    <row r="29572" spans="1:6" x14ac:dyDescent="0.25">
      <c r="A29572" s="40"/>
      <c r="F29572" s="509"/>
    </row>
    <row r="29573" spans="1:6" x14ac:dyDescent="0.25">
      <c r="A29573" s="40"/>
      <c r="F29573" s="509"/>
    </row>
    <row r="29574" spans="1:6" x14ac:dyDescent="0.25">
      <c r="A29574" s="40"/>
      <c r="F29574" s="509"/>
    </row>
    <row r="29575" spans="1:6" x14ac:dyDescent="0.25">
      <c r="A29575" s="40"/>
      <c r="F29575" s="509"/>
    </row>
    <row r="29576" spans="1:6" x14ac:dyDescent="0.25">
      <c r="A29576" s="40"/>
      <c r="F29576" s="509"/>
    </row>
    <row r="29577" spans="1:6" x14ac:dyDescent="0.25">
      <c r="A29577" s="40"/>
      <c r="F29577" s="509"/>
    </row>
    <row r="29578" spans="1:6" x14ac:dyDescent="0.25">
      <c r="A29578" s="40"/>
      <c r="F29578" s="509"/>
    </row>
    <row r="29579" spans="1:6" x14ac:dyDescent="0.25">
      <c r="A29579" s="40"/>
      <c r="F29579" s="509"/>
    </row>
    <row r="29580" spans="1:6" x14ac:dyDescent="0.25">
      <c r="A29580" s="40"/>
      <c r="F29580" s="509"/>
    </row>
    <row r="29581" spans="1:6" x14ac:dyDescent="0.25">
      <c r="A29581" s="40"/>
      <c r="F29581" s="509"/>
    </row>
    <row r="29582" spans="1:6" x14ac:dyDescent="0.25">
      <c r="A29582" s="40"/>
      <c r="F29582" s="509"/>
    </row>
    <row r="29583" spans="1:6" x14ac:dyDescent="0.25">
      <c r="A29583" s="40"/>
      <c r="F29583" s="509"/>
    </row>
    <row r="29584" spans="1:6" x14ac:dyDescent="0.25">
      <c r="A29584" s="40"/>
      <c r="F29584" s="509"/>
    </row>
    <row r="29585" spans="1:6" x14ac:dyDescent="0.25">
      <c r="A29585" s="40"/>
      <c r="F29585" s="509"/>
    </row>
    <row r="29586" spans="1:6" x14ac:dyDescent="0.25">
      <c r="A29586" s="40"/>
      <c r="F29586" s="509"/>
    </row>
    <row r="29587" spans="1:6" x14ac:dyDescent="0.25">
      <c r="A29587" s="40"/>
      <c r="F29587" s="509"/>
    </row>
    <row r="29588" spans="1:6" x14ac:dyDescent="0.25">
      <c r="A29588" s="40"/>
      <c r="F29588" s="509"/>
    </row>
    <row r="29589" spans="1:6" x14ac:dyDescent="0.25">
      <c r="A29589" s="40"/>
      <c r="F29589" s="509"/>
    </row>
    <row r="29590" spans="1:6" x14ac:dyDescent="0.25">
      <c r="A29590" s="40"/>
      <c r="F29590" s="509"/>
    </row>
    <row r="29591" spans="1:6" x14ac:dyDescent="0.25">
      <c r="A29591" s="40"/>
      <c r="F29591" s="509"/>
    </row>
    <row r="29592" spans="1:6" x14ac:dyDescent="0.25">
      <c r="A29592" s="40"/>
      <c r="F29592" s="509"/>
    </row>
    <row r="29593" spans="1:6" x14ac:dyDescent="0.25">
      <c r="A29593" s="40"/>
      <c r="F29593" s="509"/>
    </row>
    <row r="29594" spans="1:6" x14ac:dyDescent="0.25">
      <c r="A29594" s="40"/>
      <c r="F29594" s="509"/>
    </row>
    <row r="29595" spans="1:6" x14ac:dyDescent="0.25">
      <c r="A29595" s="40"/>
      <c r="F29595" s="509"/>
    </row>
    <row r="29596" spans="1:6" x14ac:dyDescent="0.25">
      <c r="A29596" s="40"/>
      <c r="F29596" s="509"/>
    </row>
    <row r="29597" spans="1:6" x14ac:dyDescent="0.25">
      <c r="A29597" s="40"/>
      <c r="F29597" s="509"/>
    </row>
    <row r="29598" spans="1:6" x14ac:dyDescent="0.25">
      <c r="A29598" s="40"/>
      <c r="F29598" s="509"/>
    </row>
    <row r="29599" spans="1:6" x14ac:dyDescent="0.25">
      <c r="A29599" s="40"/>
      <c r="F29599" s="509"/>
    </row>
    <row r="29600" spans="1:6" x14ac:dyDescent="0.25">
      <c r="A29600" s="40"/>
      <c r="F29600" s="509"/>
    </row>
    <row r="29601" spans="1:6" x14ac:dyDescent="0.25">
      <c r="A29601" s="40"/>
      <c r="F29601" s="509"/>
    </row>
    <row r="29602" spans="1:6" x14ac:dyDescent="0.25">
      <c r="A29602" s="40"/>
      <c r="F29602" s="509"/>
    </row>
    <row r="29603" spans="1:6" x14ac:dyDescent="0.25">
      <c r="A29603" s="40"/>
      <c r="F29603" s="509"/>
    </row>
    <row r="29604" spans="1:6" x14ac:dyDescent="0.25">
      <c r="A29604" s="40"/>
      <c r="F29604" s="509"/>
    </row>
    <row r="29605" spans="1:6" x14ac:dyDescent="0.25">
      <c r="A29605" s="40"/>
      <c r="F29605" s="509"/>
    </row>
    <row r="29606" spans="1:6" x14ac:dyDescent="0.25">
      <c r="A29606" s="40"/>
      <c r="F29606" s="509"/>
    </row>
    <row r="29607" spans="1:6" x14ac:dyDescent="0.25">
      <c r="A29607" s="40"/>
      <c r="F29607" s="509"/>
    </row>
    <row r="29608" spans="1:6" x14ac:dyDescent="0.25">
      <c r="A29608" s="40"/>
      <c r="F29608" s="509"/>
    </row>
    <row r="29609" spans="1:6" x14ac:dyDescent="0.25">
      <c r="A29609" s="40"/>
      <c r="F29609" s="509"/>
    </row>
    <row r="29610" spans="1:6" x14ac:dyDescent="0.25">
      <c r="A29610" s="40"/>
      <c r="F29610" s="509"/>
    </row>
    <row r="29611" spans="1:6" x14ac:dyDescent="0.25">
      <c r="A29611" s="40"/>
      <c r="F29611" s="509"/>
    </row>
    <row r="29612" spans="1:6" x14ac:dyDescent="0.25">
      <c r="A29612" s="40"/>
      <c r="F29612" s="509"/>
    </row>
    <row r="29613" spans="1:6" x14ac:dyDescent="0.25">
      <c r="A29613" s="40"/>
      <c r="F29613" s="509"/>
    </row>
    <row r="29614" spans="1:6" x14ac:dyDescent="0.25">
      <c r="A29614" s="40"/>
      <c r="F29614" s="509"/>
    </row>
    <row r="29615" spans="1:6" x14ac:dyDescent="0.25">
      <c r="A29615" s="40"/>
      <c r="F29615" s="509"/>
    </row>
    <row r="29616" spans="1:6" x14ac:dyDescent="0.25">
      <c r="A29616" s="40"/>
      <c r="F29616" s="509"/>
    </row>
    <row r="29617" spans="1:6" x14ac:dyDescent="0.25">
      <c r="A29617" s="40"/>
      <c r="F29617" s="509"/>
    </row>
    <row r="29618" spans="1:6" x14ac:dyDescent="0.25">
      <c r="A29618" s="40"/>
      <c r="F29618" s="509"/>
    </row>
    <row r="29619" spans="1:6" x14ac:dyDescent="0.25">
      <c r="A29619" s="40"/>
      <c r="F29619" s="509"/>
    </row>
    <row r="29620" spans="1:6" x14ac:dyDescent="0.25">
      <c r="A29620" s="40"/>
      <c r="F29620" s="509"/>
    </row>
    <row r="29621" spans="1:6" x14ac:dyDescent="0.25">
      <c r="A29621" s="40"/>
      <c r="F29621" s="509"/>
    </row>
    <row r="29622" spans="1:6" x14ac:dyDescent="0.25">
      <c r="A29622" s="40"/>
      <c r="F29622" s="509"/>
    </row>
    <row r="29623" spans="1:6" x14ac:dyDescent="0.25">
      <c r="A29623" s="40"/>
      <c r="F29623" s="509"/>
    </row>
    <row r="29624" spans="1:6" x14ac:dyDescent="0.25">
      <c r="A29624" s="40"/>
      <c r="F29624" s="509"/>
    </row>
    <row r="29625" spans="1:6" x14ac:dyDescent="0.25">
      <c r="A29625" s="40"/>
      <c r="F29625" s="509"/>
    </row>
    <row r="29626" spans="1:6" x14ac:dyDescent="0.25">
      <c r="A29626" s="40"/>
      <c r="F29626" s="509"/>
    </row>
    <row r="29627" spans="1:6" x14ac:dyDescent="0.25">
      <c r="A29627" s="40"/>
      <c r="F29627" s="509"/>
    </row>
    <row r="29628" spans="1:6" x14ac:dyDescent="0.25">
      <c r="A29628" s="40"/>
      <c r="F29628" s="509"/>
    </row>
    <row r="29629" spans="1:6" x14ac:dyDescent="0.25">
      <c r="A29629" s="40"/>
      <c r="F29629" s="509"/>
    </row>
    <row r="29630" spans="1:6" x14ac:dyDescent="0.25">
      <c r="A29630" s="40"/>
      <c r="F29630" s="509"/>
    </row>
    <row r="29631" spans="1:6" x14ac:dyDescent="0.25">
      <c r="A29631" s="40"/>
      <c r="F29631" s="509"/>
    </row>
    <row r="29632" spans="1:6" x14ac:dyDescent="0.25">
      <c r="A29632" s="40"/>
      <c r="F29632" s="509"/>
    </row>
    <row r="29633" spans="1:6" x14ac:dyDescent="0.25">
      <c r="A29633" s="40"/>
      <c r="F29633" s="509"/>
    </row>
    <row r="29634" spans="1:6" x14ac:dyDescent="0.25">
      <c r="A29634" s="40"/>
      <c r="F29634" s="509"/>
    </row>
    <row r="29635" spans="1:6" x14ac:dyDescent="0.25">
      <c r="A29635" s="40"/>
      <c r="F29635" s="509"/>
    </row>
    <row r="29636" spans="1:6" x14ac:dyDescent="0.25">
      <c r="A29636" s="40"/>
      <c r="F29636" s="509"/>
    </row>
    <row r="29637" spans="1:6" x14ac:dyDescent="0.25">
      <c r="A29637" s="40"/>
      <c r="F29637" s="509"/>
    </row>
    <row r="29638" spans="1:6" x14ac:dyDescent="0.25">
      <c r="A29638" s="40"/>
      <c r="F29638" s="509"/>
    </row>
    <row r="29639" spans="1:6" x14ac:dyDescent="0.25">
      <c r="A29639" s="40"/>
      <c r="F29639" s="509"/>
    </row>
    <row r="29640" spans="1:6" x14ac:dyDescent="0.25">
      <c r="A29640" s="40"/>
      <c r="F29640" s="509"/>
    </row>
    <row r="29641" spans="1:6" x14ac:dyDescent="0.25">
      <c r="A29641" s="40"/>
      <c r="F29641" s="509"/>
    </row>
    <row r="29642" spans="1:6" x14ac:dyDescent="0.25">
      <c r="A29642" s="40"/>
      <c r="F29642" s="509"/>
    </row>
    <row r="29643" spans="1:6" x14ac:dyDescent="0.25">
      <c r="A29643" s="40"/>
      <c r="F29643" s="509"/>
    </row>
    <row r="29644" spans="1:6" x14ac:dyDescent="0.25">
      <c r="A29644" s="40"/>
      <c r="F29644" s="509"/>
    </row>
    <row r="29645" spans="1:6" x14ac:dyDescent="0.25">
      <c r="A29645" s="40"/>
      <c r="F29645" s="509"/>
    </row>
    <row r="29646" spans="1:6" x14ac:dyDescent="0.25">
      <c r="A29646" s="40"/>
      <c r="F29646" s="509"/>
    </row>
    <row r="29647" spans="1:6" x14ac:dyDescent="0.25">
      <c r="A29647" s="40"/>
      <c r="F29647" s="509"/>
    </row>
    <row r="29648" spans="1:6" x14ac:dyDescent="0.25">
      <c r="A29648" s="40"/>
      <c r="F29648" s="509"/>
    </row>
    <row r="29649" spans="1:6" x14ac:dyDescent="0.25">
      <c r="A29649" s="40"/>
      <c r="F29649" s="509"/>
    </row>
    <row r="29650" spans="1:6" x14ac:dyDescent="0.25">
      <c r="A29650" s="40"/>
      <c r="F29650" s="509"/>
    </row>
    <row r="29651" spans="1:6" x14ac:dyDescent="0.25">
      <c r="A29651" s="40"/>
      <c r="F29651" s="509"/>
    </row>
    <row r="29652" spans="1:6" x14ac:dyDescent="0.25">
      <c r="A29652" s="40"/>
      <c r="F29652" s="509"/>
    </row>
    <row r="29653" spans="1:6" x14ac:dyDescent="0.25">
      <c r="A29653" s="40"/>
      <c r="F29653" s="509"/>
    </row>
    <row r="29654" spans="1:6" x14ac:dyDescent="0.25">
      <c r="A29654" s="40"/>
      <c r="F29654" s="509"/>
    </row>
    <row r="29655" spans="1:6" x14ac:dyDescent="0.25">
      <c r="A29655" s="40"/>
      <c r="F29655" s="509"/>
    </row>
    <row r="29656" spans="1:6" x14ac:dyDescent="0.25">
      <c r="A29656" s="40"/>
      <c r="F29656" s="509"/>
    </row>
    <row r="29657" spans="1:6" x14ac:dyDescent="0.25">
      <c r="A29657" s="40"/>
      <c r="F29657" s="509"/>
    </row>
    <row r="29658" spans="1:6" x14ac:dyDescent="0.25">
      <c r="A29658" s="40"/>
      <c r="F29658" s="509"/>
    </row>
    <row r="29659" spans="1:6" x14ac:dyDescent="0.25">
      <c r="A29659" s="40"/>
      <c r="F29659" s="509"/>
    </row>
    <row r="29660" spans="1:6" x14ac:dyDescent="0.25">
      <c r="A29660" s="40"/>
      <c r="F29660" s="509"/>
    </row>
    <row r="29661" spans="1:6" x14ac:dyDescent="0.25">
      <c r="A29661" s="40"/>
      <c r="F29661" s="509"/>
    </row>
    <row r="29662" spans="1:6" x14ac:dyDescent="0.25">
      <c r="A29662" s="40"/>
      <c r="F29662" s="509"/>
    </row>
    <row r="29663" spans="1:6" x14ac:dyDescent="0.25">
      <c r="A29663" s="40"/>
      <c r="F29663" s="509"/>
    </row>
    <row r="29664" spans="1:6" x14ac:dyDescent="0.25">
      <c r="A29664" s="40"/>
      <c r="F29664" s="509"/>
    </row>
    <row r="29665" spans="1:6" x14ac:dyDescent="0.25">
      <c r="A29665" s="40"/>
      <c r="F29665" s="509"/>
    </row>
    <row r="29666" spans="1:6" x14ac:dyDescent="0.25">
      <c r="A29666" s="40"/>
      <c r="F29666" s="509"/>
    </row>
    <row r="29667" spans="1:6" x14ac:dyDescent="0.25">
      <c r="A29667" s="40"/>
      <c r="F29667" s="509"/>
    </row>
    <row r="29668" spans="1:6" x14ac:dyDescent="0.25">
      <c r="A29668" s="40"/>
      <c r="F29668" s="509"/>
    </row>
    <row r="29669" spans="1:6" x14ac:dyDescent="0.25">
      <c r="A29669" s="40"/>
      <c r="F29669" s="509"/>
    </row>
    <row r="29670" spans="1:6" x14ac:dyDescent="0.25">
      <c r="A29670" s="40"/>
      <c r="F29670" s="509"/>
    </row>
    <row r="29671" spans="1:6" x14ac:dyDescent="0.25">
      <c r="A29671" s="40"/>
      <c r="F29671" s="509"/>
    </row>
    <row r="29672" spans="1:6" x14ac:dyDescent="0.25">
      <c r="A29672" s="40"/>
      <c r="F29672" s="509"/>
    </row>
    <row r="29673" spans="1:6" x14ac:dyDescent="0.25">
      <c r="A29673" s="40"/>
      <c r="F29673" s="509"/>
    </row>
    <row r="29674" spans="1:6" x14ac:dyDescent="0.25">
      <c r="A29674" s="40"/>
      <c r="F29674" s="509"/>
    </row>
    <row r="29675" spans="1:6" x14ac:dyDescent="0.25">
      <c r="A29675" s="40"/>
      <c r="F29675" s="509"/>
    </row>
    <row r="29676" spans="1:6" x14ac:dyDescent="0.25">
      <c r="A29676" s="40"/>
      <c r="F29676" s="509"/>
    </row>
    <row r="29677" spans="1:6" x14ac:dyDescent="0.25">
      <c r="A29677" s="40"/>
      <c r="F29677" s="509"/>
    </row>
    <row r="29678" spans="1:6" x14ac:dyDescent="0.25">
      <c r="A29678" s="40"/>
      <c r="F29678" s="509"/>
    </row>
    <row r="29679" spans="1:6" x14ac:dyDescent="0.25">
      <c r="A29679" s="40"/>
      <c r="F29679" s="509"/>
    </row>
    <row r="29680" spans="1:6" x14ac:dyDescent="0.25">
      <c r="A29680" s="40"/>
      <c r="F29680" s="509"/>
    </row>
    <row r="29681" spans="1:6" x14ac:dyDescent="0.25">
      <c r="A29681" s="40"/>
      <c r="F29681" s="509"/>
    </row>
    <row r="29682" spans="1:6" x14ac:dyDescent="0.25">
      <c r="A29682" s="40"/>
      <c r="F29682" s="509"/>
    </row>
    <row r="29683" spans="1:6" x14ac:dyDescent="0.25">
      <c r="A29683" s="40"/>
      <c r="F29683" s="509"/>
    </row>
    <row r="29684" spans="1:6" x14ac:dyDescent="0.25">
      <c r="A29684" s="40"/>
      <c r="F29684" s="509"/>
    </row>
    <row r="29685" spans="1:6" x14ac:dyDescent="0.25">
      <c r="A29685" s="40"/>
      <c r="F29685" s="509"/>
    </row>
    <row r="29686" spans="1:6" x14ac:dyDescent="0.25">
      <c r="A29686" s="40"/>
      <c r="F29686" s="509"/>
    </row>
    <row r="29687" spans="1:6" x14ac:dyDescent="0.25">
      <c r="A29687" s="40"/>
      <c r="F29687" s="509"/>
    </row>
    <row r="29688" spans="1:6" x14ac:dyDescent="0.25">
      <c r="A29688" s="40"/>
      <c r="F29688" s="509"/>
    </row>
    <row r="29689" spans="1:6" x14ac:dyDescent="0.25">
      <c r="A29689" s="40"/>
      <c r="F29689" s="509"/>
    </row>
    <row r="29690" spans="1:6" x14ac:dyDescent="0.25">
      <c r="A29690" s="40"/>
      <c r="F29690" s="509"/>
    </row>
    <row r="29691" spans="1:6" x14ac:dyDescent="0.25">
      <c r="A29691" s="40"/>
      <c r="F29691" s="509"/>
    </row>
    <row r="29692" spans="1:6" x14ac:dyDescent="0.25">
      <c r="A29692" s="40"/>
      <c r="F29692" s="509"/>
    </row>
    <row r="29693" spans="1:6" x14ac:dyDescent="0.25">
      <c r="A29693" s="40"/>
      <c r="F29693" s="509"/>
    </row>
    <row r="29694" spans="1:6" x14ac:dyDescent="0.25">
      <c r="A29694" s="40"/>
      <c r="F29694" s="509"/>
    </row>
    <row r="29695" spans="1:6" x14ac:dyDescent="0.25">
      <c r="A29695" s="40"/>
      <c r="F29695" s="509"/>
    </row>
    <row r="29696" spans="1:6" x14ac:dyDescent="0.25">
      <c r="A29696" s="40"/>
      <c r="F29696" s="509"/>
    </row>
    <row r="29697" spans="1:6" x14ac:dyDescent="0.25">
      <c r="A29697" s="40"/>
      <c r="F29697" s="509"/>
    </row>
    <row r="29698" spans="1:6" x14ac:dyDescent="0.25">
      <c r="A29698" s="40"/>
      <c r="F29698" s="509"/>
    </row>
    <row r="29699" spans="1:6" x14ac:dyDescent="0.25">
      <c r="A29699" s="40"/>
      <c r="F29699" s="509"/>
    </row>
    <row r="29700" spans="1:6" x14ac:dyDescent="0.25">
      <c r="A29700" s="40"/>
      <c r="F29700" s="509"/>
    </row>
    <row r="29701" spans="1:6" x14ac:dyDescent="0.25">
      <c r="A29701" s="40"/>
      <c r="F29701" s="509"/>
    </row>
    <row r="29702" spans="1:6" x14ac:dyDescent="0.25">
      <c r="A29702" s="40"/>
      <c r="F29702" s="509"/>
    </row>
    <row r="29703" spans="1:6" x14ac:dyDescent="0.25">
      <c r="A29703" s="40"/>
      <c r="F29703" s="509"/>
    </row>
    <row r="29704" spans="1:6" x14ac:dyDescent="0.25">
      <c r="A29704" s="40"/>
      <c r="F29704" s="509"/>
    </row>
    <row r="29705" spans="1:6" x14ac:dyDescent="0.25">
      <c r="A29705" s="40"/>
      <c r="F29705" s="509"/>
    </row>
    <row r="29706" spans="1:6" x14ac:dyDescent="0.25">
      <c r="A29706" s="40"/>
      <c r="F29706" s="509"/>
    </row>
    <row r="29707" spans="1:6" x14ac:dyDescent="0.25">
      <c r="A29707" s="40"/>
      <c r="F29707" s="509"/>
    </row>
    <row r="29708" spans="1:6" x14ac:dyDescent="0.25">
      <c r="A29708" s="40"/>
      <c r="F29708" s="509"/>
    </row>
    <row r="29709" spans="1:6" x14ac:dyDescent="0.25">
      <c r="A29709" s="40"/>
      <c r="F29709" s="509"/>
    </row>
    <row r="29710" spans="1:6" x14ac:dyDescent="0.25">
      <c r="A29710" s="40"/>
      <c r="F29710" s="509"/>
    </row>
    <row r="29711" spans="1:6" x14ac:dyDescent="0.25">
      <c r="A29711" s="40"/>
      <c r="F29711" s="509"/>
    </row>
    <row r="29712" spans="1:6" x14ac:dyDescent="0.25">
      <c r="A29712" s="40"/>
      <c r="F29712" s="509"/>
    </row>
    <row r="29713" spans="1:6" x14ac:dyDescent="0.25">
      <c r="A29713" s="40"/>
      <c r="F29713" s="509"/>
    </row>
    <row r="29714" spans="1:6" x14ac:dyDescent="0.25">
      <c r="A29714" s="40"/>
      <c r="F29714" s="509"/>
    </row>
    <row r="29715" spans="1:6" x14ac:dyDescent="0.25">
      <c r="A29715" s="40"/>
      <c r="F29715" s="509"/>
    </row>
    <row r="29716" spans="1:6" x14ac:dyDescent="0.25">
      <c r="A29716" s="40"/>
      <c r="F29716" s="509"/>
    </row>
    <row r="29717" spans="1:6" x14ac:dyDescent="0.25">
      <c r="A29717" s="40"/>
      <c r="F29717" s="509"/>
    </row>
    <row r="29718" spans="1:6" x14ac:dyDescent="0.25">
      <c r="A29718" s="40"/>
      <c r="F29718" s="509"/>
    </row>
    <row r="29719" spans="1:6" x14ac:dyDescent="0.25">
      <c r="A29719" s="40"/>
      <c r="F29719" s="509"/>
    </row>
    <row r="29720" spans="1:6" x14ac:dyDescent="0.25">
      <c r="A29720" s="40"/>
      <c r="F29720" s="509"/>
    </row>
    <row r="29721" spans="1:6" x14ac:dyDescent="0.25">
      <c r="A29721" s="40"/>
      <c r="F29721" s="509"/>
    </row>
    <row r="29722" spans="1:6" x14ac:dyDescent="0.25">
      <c r="A29722" s="40"/>
      <c r="F29722" s="509"/>
    </row>
    <row r="29723" spans="1:6" x14ac:dyDescent="0.25">
      <c r="A29723" s="40"/>
      <c r="F29723" s="509"/>
    </row>
    <row r="29724" spans="1:6" x14ac:dyDescent="0.25">
      <c r="A29724" s="40"/>
      <c r="F29724" s="509"/>
    </row>
    <row r="29725" spans="1:6" x14ac:dyDescent="0.25">
      <c r="A29725" s="40"/>
      <c r="F29725" s="509"/>
    </row>
    <row r="29726" spans="1:6" x14ac:dyDescent="0.25">
      <c r="A29726" s="40"/>
      <c r="F29726" s="509"/>
    </row>
    <row r="29727" spans="1:6" x14ac:dyDescent="0.25">
      <c r="A29727" s="40"/>
      <c r="F29727" s="509"/>
    </row>
    <row r="29728" spans="1:6" x14ac:dyDescent="0.25">
      <c r="A29728" s="40"/>
      <c r="F29728" s="509"/>
    </row>
    <row r="29729" spans="1:6" x14ac:dyDescent="0.25">
      <c r="A29729" s="40"/>
      <c r="F29729" s="509"/>
    </row>
    <row r="29730" spans="1:6" x14ac:dyDescent="0.25">
      <c r="A29730" s="40"/>
      <c r="F29730" s="509"/>
    </row>
    <row r="29731" spans="1:6" x14ac:dyDescent="0.25">
      <c r="A29731" s="40"/>
      <c r="F29731" s="509"/>
    </row>
    <row r="29732" spans="1:6" x14ac:dyDescent="0.25">
      <c r="A29732" s="40"/>
      <c r="F29732" s="509"/>
    </row>
    <row r="29733" spans="1:6" x14ac:dyDescent="0.25">
      <c r="A29733" s="40"/>
      <c r="F29733" s="509"/>
    </row>
    <row r="29734" spans="1:6" x14ac:dyDescent="0.25">
      <c r="A29734" s="40"/>
      <c r="F29734" s="509"/>
    </row>
    <row r="29735" spans="1:6" x14ac:dyDescent="0.25">
      <c r="A29735" s="40"/>
      <c r="F29735" s="509"/>
    </row>
    <row r="29736" spans="1:6" x14ac:dyDescent="0.25">
      <c r="A29736" s="40"/>
      <c r="F29736" s="509"/>
    </row>
    <row r="29737" spans="1:6" x14ac:dyDescent="0.25">
      <c r="A29737" s="40"/>
      <c r="F29737" s="509"/>
    </row>
    <row r="29738" spans="1:6" x14ac:dyDescent="0.25">
      <c r="A29738" s="40"/>
      <c r="F29738" s="509"/>
    </row>
    <row r="29739" spans="1:6" x14ac:dyDescent="0.25">
      <c r="A29739" s="40"/>
      <c r="F29739" s="509"/>
    </row>
    <row r="29740" spans="1:6" x14ac:dyDescent="0.25">
      <c r="A29740" s="40"/>
      <c r="F29740" s="509"/>
    </row>
    <row r="29741" spans="1:6" x14ac:dyDescent="0.25">
      <c r="A29741" s="40"/>
      <c r="F29741" s="509"/>
    </row>
    <row r="29742" spans="1:6" x14ac:dyDescent="0.25">
      <c r="A29742" s="40"/>
      <c r="F29742" s="509"/>
    </row>
    <row r="29743" spans="1:6" x14ac:dyDescent="0.25">
      <c r="A29743" s="40"/>
      <c r="F29743" s="509"/>
    </row>
    <row r="29744" spans="1:6" x14ac:dyDescent="0.25">
      <c r="A29744" s="40"/>
      <c r="F29744" s="509"/>
    </row>
    <row r="29745" spans="1:6" x14ac:dyDescent="0.25">
      <c r="A29745" s="40"/>
      <c r="F29745" s="509"/>
    </row>
    <row r="29746" spans="1:6" x14ac:dyDescent="0.25">
      <c r="A29746" s="40"/>
      <c r="F29746" s="509"/>
    </row>
    <row r="29747" spans="1:6" x14ac:dyDescent="0.25">
      <c r="A29747" s="40"/>
      <c r="F29747" s="509"/>
    </row>
    <row r="29748" spans="1:6" x14ac:dyDescent="0.25">
      <c r="A29748" s="40"/>
      <c r="F29748" s="509"/>
    </row>
    <row r="29749" spans="1:6" x14ac:dyDescent="0.25">
      <c r="A29749" s="40"/>
      <c r="F29749" s="509"/>
    </row>
    <row r="29750" spans="1:6" x14ac:dyDescent="0.25">
      <c r="A29750" s="40"/>
      <c r="F29750" s="509"/>
    </row>
    <row r="29751" spans="1:6" x14ac:dyDescent="0.25">
      <c r="A29751" s="40"/>
      <c r="F29751" s="509"/>
    </row>
    <row r="29752" spans="1:6" x14ac:dyDescent="0.25">
      <c r="A29752" s="40"/>
      <c r="F29752" s="509"/>
    </row>
    <row r="29753" spans="1:6" x14ac:dyDescent="0.25">
      <c r="A29753" s="40"/>
      <c r="F29753" s="509"/>
    </row>
    <row r="29754" spans="1:6" x14ac:dyDescent="0.25">
      <c r="A29754" s="40"/>
      <c r="F29754" s="509"/>
    </row>
    <row r="29755" spans="1:6" x14ac:dyDescent="0.25">
      <c r="A29755" s="40"/>
      <c r="F29755" s="509"/>
    </row>
    <row r="29756" spans="1:6" x14ac:dyDescent="0.25">
      <c r="A29756" s="40"/>
      <c r="F29756" s="509"/>
    </row>
    <row r="29757" spans="1:6" x14ac:dyDescent="0.25">
      <c r="A29757" s="40"/>
      <c r="F29757" s="509"/>
    </row>
    <row r="29758" spans="1:6" x14ac:dyDescent="0.25">
      <c r="A29758" s="40"/>
      <c r="F29758" s="509"/>
    </row>
    <row r="29759" spans="1:6" x14ac:dyDescent="0.25">
      <c r="A29759" s="40"/>
      <c r="F29759" s="509"/>
    </row>
    <row r="29760" spans="1:6" x14ac:dyDescent="0.25">
      <c r="A29760" s="40"/>
      <c r="F29760" s="509"/>
    </row>
    <row r="29761" spans="1:6" x14ac:dyDescent="0.25">
      <c r="A29761" s="40"/>
      <c r="F29761" s="509"/>
    </row>
    <row r="29762" spans="1:6" x14ac:dyDescent="0.25">
      <c r="A29762" s="40"/>
      <c r="F29762" s="509"/>
    </row>
    <row r="29763" spans="1:6" x14ac:dyDescent="0.25">
      <c r="A29763" s="40"/>
      <c r="F29763" s="509"/>
    </row>
    <row r="29764" spans="1:6" x14ac:dyDescent="0.25">
      <c r="A29764" s="40"/>
      <c r="F29764" s="509"/>
    </row>
    <row r="29765" spans="1:6" x14ac:dyDescent="0.25">
      <c r="A29765" s="40"/>
      <c r="F29765" s="509"/>
    </row>
    <row r="29766" spans="1:6" x14ac:dyDescent="0.25">
      <c r="A29766" s="40"/>
      <c r="F29766" s="509"/>
    </row>
    <row r="29767" spans="1:6" x14ac:dyDescent="0.25">
      <c r="A29767" s="40"/>
      <c r="F29767" s="509"/>
    </row>
    <row r="29768" spans="1:6" x14ac:dyDescent="0.25">
      <c r="A29768" s="40"/>
      <c r="F29768" s="509"/>
    </row>
    <row r="29769" spans="1:6" x14ac:dyDescent="0.25">
      <c r="A29769" s="40"/>
      <c r="F29769" s="509"/>
    </row>
    <row r="29770" spans="1:6" x14ac:dyDescent="0.25">
      <c r="A29770" s="40"/>
      <c r="F29770" s="509"/>
    </row>
    <row r="29771" spans="1:6" x14ac:dyDescent="0.25">
      <c r="A29771" s="40"/>
      <c r="F29771" s="509"/>
    </row>
    <row r="29772" spans="1:6" x14ac:dyDescent="0.25">
      <c r="A29772" s="40"/>
      <c r="F29772" s="509"/>
    </row>
    <row r="29773" spans="1:6" x14ac:dyDescent="0.25">
      <c r="A29773" s="40"/>
      <c r="F29773" s="509"/>
    </row>
    <row r="29774" spans="1:6" x14ac:dyDescent="0.25">
      <c r="A29774" s="40"/>
      <c r="F29774" s="509"/>
    </row>
    <row r="29775" spans="1:6" x14ac:dyDescent="0.25">
      <c r="A29775" s="40"/>
      <c r="F29775" s="509"/>
    </row>
    <row r="29776" spans="1:6" x14ac:dyDescent="0.25">
      <c r="A29776" s="40"/>
      <c r="F29776" s="509"/>
    </row>
    <row r="29777" spans="1:6" x14ac:dyDescent="0.25">
      <c r="A29777" s="40"/>
      <c r="F29777" s="509"/>
    </row>
    <row r="29778" spans="1:6" x14ac:dyDescent="0.25">
      <c r="A29778" s="40"/>
      <c r="F29778" s="509"/>
    </row>
    <row r="29779" spans="1:6" x14ac:dyDescent="0.25">
      <c r="A29779" s="40"/>
      <c r="F29779" s="509"/>
    </row>
    <row r="29780" spans="1:6" x14ac:dyDescent="0.25">
      <c r="A29780" s="40"/>
      <c r="F29780" s="509"/>
    </row>
    <row r="29781" spans="1:6" x14ac:dyDescent="0.25">
      <c r="A29781" s="40"/>
      <c r="F29781" s="509"/>
    </row>
    <row r="29782" spans="1:6" x14ac:dyDescent="0.25">
      <c r="A29782" s="40"/>
      <c r="F29782" s="509"/>
    </row>
    <row r="29783" spans="1:6" x14ac:dyDescent="0.25">
      <c r="A29783" s="40"/>
      <c r="F29783" s="509"/>
    </row>
    <row r="29784" spans="1:6" x14ac:dyDescent="0.25">
      <c r="A29784" s="40"/>
      <c r="F29784" s="509"/>
    </row>
    <row r="29785" spans="1:6" x14ac:dyDescent="0.25">
      <c r="A29785" s="40"/>
      <c r="F29785" s="509"/>
    </row>
    <row r="29786" spans="1:6" x14ac:dyDescent="0.25">
      <c r="A29786" s="40"/>
      <c r="F29786" s="509"/>
    </row>
    <row r="29787" spans="1:6" x14ac:dyDescent="0.25">
      <c r="A29787" s="40"/>
      <c r="F29787" s="509"/>
    </row>
    <row r="29788" spans="1:6" x14ac:dyDescent="0.25">
      <c r="A29788" s="40"/>
      <c r="F29788" s="509"/>
    </row>
    <row r="29789" spans="1:6" x14ac:dyDescent="0.25">
      <c r="A29789" s="40"/>
      <c r="F29789" s="509"/>
    </row>
    <row r="29790" spans="1:6" x14ac:dyDescent="0.25">
      <c r="A29790" s="40"/>
      <c r="F29790" s="509"/>
    </row>
    <row r="29791" spans="1:6" x14ac:dyDescent="0.25">
      <c r="A29791" s="40"/>
      <c r="F29791" s="509"/>
    </row>
    <row r="29792" spans="1:6" x14ac:dyDescent="0.25">
      <c r="A29792" s="40"/>
      <c r="F29792" s="509"/>
    </row>
    <row r="29793" spans="1:6" x14ac:dyDescent="0.25">
      <c r="A29793" s="40"/>
      <c r="F29793" s="509"/>
    </row>
    <row r="29794" spans="1:6" x14ac:dyDescent="0.25">
      <c r="A29794" s="40"/>
      <c r="F29794" s="509"/>
    </row>
    <row r="29795" spans="1:6" x14ac:dyDescent="0.25">
      <c r="A29795" s="40"/>
      <c r="F29795" s="509"/>
    </row>
    <row r="29796" spans="1:6" x14ac:dyDescent="0.25">
      <c r="A29796" s="40"/>
      <c r="F29796" s="509"/>
    </row>
    <row r="29797" spans="1:6" x14ac:dyDescent="0.25">
      <c r="A29797" s="40"/>
      <c r="F29797" s="509"/>
    </row>
    <row r="29798" spans="1:6" x14ac:dyDescent="0.25">
      <c r="A29798" s="40"/>
      <c r="F29798" s="509"/>
    </row>
    <row r="29799" spans="1:6" x14ac:dyDescent="0.25">
      <c r="A29799" s="40"/>
      <c r="F29799" s="509"/>
    </row>
    <row r="29800" spans="1:6" x14ac:dyDescent="0.25">
      <c r="A29800" s="40"/>
      <c r="F29800" s="509"/>
    </row>
    <row r="29801" spans="1:6" x14ac:dyDescent="0.25">
      <c r="A29801" s="40"/>
      <c r="F29801" s="509"/>
    </row>
    <row r="29802" spans="1:6" x14ac:dyDescent="0.25">
      <c r="A29802" s="40"/>
      <c r="F29802" s="509"/>
    </row>
    <row r="29803" spans="1:6" x14ac:dyDescent="0.25">
      <c r="A29803" s="40"/>
      <c r="F29803" s="509"/>
    </row>
    <row r="29804" spans="1:6" x14ac:dyDescent="0.25">
      <c r="A29804" s="40"/>
      <c r="F29804" s="509"/>
    </row>
    <row r="29805" spans="1:6" x14ac:dyDescent="0.25">
      <c r="A29805" s="40"/>
      <c r="F29805" s="509"/>
    </row>
    <row r="29806" spans="1:6" x14ac:dyDescent="0.25">
      <c r="A29806" s="40"/>
      <c r="F29806" s="509"/>
    </row>
    <row r="29807" spans="1:6" x14ac:dyDescent="0.25">
      <c r="A29807" s="40"/>
      <c r="F29807" s="509"/>
    </row>
    <row r="29808" spans="1:6" x14ac:dyDescent="0.25">
      <c r="A29808" s="40"/>
      <c r="F29808" s="509"/>
    </row>
    <row r="29809" spans="1:6" x14ac:dyDescent="0.25">
      <c r="A29809" s="40"/>
      <c r="F29809" s="509"/>
    </row>
    <row r="29810" spans="1:6" x14ac:dyDescent="0.25">
      <c r="A29810" s="40"/>
      <c r="F29810" s="509"/>
    </row>
    <row r="29811" spans="1:6" x14ac:dyDescent="0.25">
      <c r="A29811" s="40"/>
      <c r="F29811" s="509"/>
    </row>
    <row r="29812" spans="1:6" x14ac:dyDescent="0.25">
      <c r="A29812" s="40"/>
      <c r="F29812" s="509"/>
    </row>
    <row r="29813" spans="1:6" x14ac:dyDescent="0.25">
      <c r="A29813" s="40"/>
      <c r="F29813" s="509"/>
    </row>
    <row r="29814" spans="1:6" x14ac:dyDescent="0.25">
      <c r="A29814" s="40"/>
      <c r="F29814" s="509"/>
    </row>
    <row r="29815" spans="1:6" x14ac:dyDescent="0.25">
      <c r="A29815" s="40"/>
      <c r="F29815" s="509"/>
    </row>
    <row r="29816" spans="1:6" x14ac:dyDescent="0.25">
      <c r="A29816" s="40"/>
      <c r="F29816" s="509"/>
    </row>
    <row r="29817" spans="1:6" x14ac:dyDescent="0.25">
      <c r="A29817" s="40"/>
      <c r="F29817" s="509"/>
    </row>
    <row r="29818" spans="1:6" x14ac:dyDescent="0.25">
      <c r="A29818" s="40"/>
      <c r="F29818" s="509"/>
    </row>
    <row r="29819" spans="1:6" x14ac:dyDescent="0.25">
      <c r="A29819" s="40"/>
      <c r="F29819" s="509"/>
    </row>
    <row r="29820" spans="1:6" x14ac:dyDescent="0.25">
      <c r="A29820" s="40"/>
      <c r="F29820" s="509"/>
    </row>
    <row r="29821" spans="1:6" x14ac:dyDescent="0.25">
      <c r="A29821" s="40"/>
      <c r="F29821" s="509"/>
    </row>
    <row r="29822" spans="1:6" x14ac:dyDescent="0.25">
      <c r="A29822" s="40"/>
      <c r="F29822" s="509"/>
    </row>
    <row r="29823" spans="1:6" x14ac:dyDescent="0.25">
      <c r="A29823" s="40"/>
      <c r="F29823" s="509"/>
    </row>
    <row r="29824" spans="1:6" x14ac:dyDescent="0.25">
      <c r="A29824" s="40"/>
      <c r="F29824" s="509"/>
    </row>
    <row r="29825" spans="1:6" x14ac:dyDescent="0.25">
      <c r="A29825" s="40"/>
      <c r="F29825" s="509"/>
    </row>
    <row r="29826" spans="1:6" x14ac:dyDescent="0.25">
      <c r="A29826" s="40"/>
      <c r="F29826" s="509"/>
    </row>
    <row r="29827" spans="1:6" x14ac:dyDescent="0.25">
      <c r="A29827" s="40"/>
      <c r="F29827" s="509"/>
    </row>
    <row r="29828" spans="1:6" x14ac:dyDescent="0.25">
      <c r="A29828" s="40"/>
      <c r="F29828" s="509"/>
    </row>
    <row r="29829" spans="1:6" x14ac:dyDescent="0.25">
      <c r="A29829" s="40"/>
      <c r="F29829" s="509"/>
    </row>
    <row r="29830" spans="1:6" x14ac:dyDescent="0.25">
      <c r="A29830" s="40"/>
      <c r="F29830" s="509"/>
    </row>
    <row r="29831" spans="1:6" x14ac:dyDescent="0.25">
      <c r="A29831" s="40"/>
      <c r="F29831" s="509"/>
    </row>
    <row r="29832" spans="1:6" x14ac:dyDescent="0.25">
      <c r="A29832" s="40"/>
      <c r="F29832" s="509"/>
    </row>
    <row r="29833" spans="1:6" x14ac:dyDescent="0.25">
      <c r="A29833" s="40"/>
      <c r="F29833" s="509"/>
    </row>
    <row r="29834" spans="1:6" x14ac:dyDescent="0.25">
      <c r="A29834" s="40"/>
      <c r="F29834" s="509"/>
    </row>
    <row r="29835" spans="1:6" x14ac:dyDescent="0.25">
      <c r="A29835" s="40"/>
      <c r="F29835" s="509"/>
    </row>
    <row r="29836" spans="1:6" x14ac:dyDescent="0.25">
      <c r="A29836" s="40"/>
      <c r="F29836" s="509"/>
    </row>
    <row r="29837" spans="1:6" x14ac:dyDescent="0.25">
      <c r="A29837" s="40"/>
      <c r="F29837" s="509"/>
    </row>
    <row r="29838" spans="1:6" x14ac:dyDescent="0.25">
      <c r="A29838" s="40"/>
      <c r="F29838" s="509"/>
    </row>
    <row r="29839" spans="1:6" x14ac:dyDescent="0.25">
      <c r="A29839" s="40"/>
      <c r="F29839" s="509"/>
    </row>
    <row r="29840" spans="1:6" x14ac:dyDescent="0.25">
      <c r="A29840" s="40"/>
      <c r="F29840" s="509"/>
    </row>
    <row r="29841" spans="1:6" x14ac:dyDescent="0.25">
      <c r="A29841" s="40"/>
      <c r="F29841" s="509"/>
    </row>
    <row r="29842" spans="1:6" x14ac:dyDescent="0.25">
      <c r="A29842" s="40"/>
      <c r="F29842" s="509"/>
    </row>
    <row r="29843" spans="1:6" x14ac:dyDescent="0.25">
      <c r="A29843" s="40"/>
      <c r="F29843" s="509"/>
    </row>
    <row r="29844" spans="1:6" x14ac:dyDescent="0.25">
      <c r="A29844" s="40"/>
      <c r="F29844" s="509"/>
    </row>
    <row r="29845" spans="1:6" x14ac:dyDescent="0.25">
      <c r="A29845" s="40"/>
      <c r="F29845" s="509"/>
    </row>
    <row r="29846" spans="1:6" x14ac:dyDescent="0.25">
      <c r="A29846" s="40"/>
      <c r="F29846" s="509"/>
    </row>
    <row r="29847" spans="1:6" x14ac:dyDescent="0.25">
      <c r="A29847" s="40"/>
      <c r="F29847" s="509"/>
    </row>
    <row r="29848" spans="1:6" x14ac:dyDescent="0.25">
      <c r="A29848" s="40"/>
      <c r="F29848" s="509"/>
    </row>
    <row r="29849" spans="1:6" x14ac:dyDescent="0.25">
      <c r="A29849" s="40"/>
      <c r="F29849" s="509"/>
    </row>
    <row r="29850" spans="1:6" x14ac:dyDescent="0.25">
      <c r="A29850" s="40"/>
      <c r="F29850" s="509"/>
    </row>
    <row r="29851" spans="1:6" x14ac:dyDescent="0.25">
      <c r="A29851" s="40"/>
      <c r="F29851" s="509"/>
    </row>
    <row r="29852" spans="1:6" x14ac:dyDescent="0.25">
      <c r="A29852" s="40"/>
      <c r="F29852" s="509"/>
    </row>
    <row r="29853" spans="1:6" x14ac:dyDescent="0.25">
      <c r="A29853" s="40"/>
      <c r="F29853" s="509"/>
    </row>
    <row r="29854" spans="1:6" x14ac:dyDescent="0.25">
      <c r="A29854" s="40"/>
      <c r="F29854" s="509"/>
    </row>
    <row r="29855" spans="1:6" x14ac:dyDescent="0.25">
      <c r="A29855" s="40"/>
      <c r="F29855" s="509"/>
    </row>
    <row r="29856" spans="1:6" x14ac:dyDescent="0.25">
      <c r="A29856" s="40"/>
      <c r="F29856" s="509"/>
    </row>
    <row r="29857" spans="1:6" x14ac:dyDescent="0.25">
      <c r="A29857" s="40"/>
      <c r="F29857" s="509"/>
    </row>
    <row r="29858" spans="1:6" x14ac:dyDescent="0.25">
      <c r="A29858" s="40"/>
      <c r="F29858" s="509"/>
    </row>
    <row r="29859" spans="1:6" x14ac:dyDescent="0.25">
      <c r="A29859" s="40"/>
      <c r="F29859" s="509"/>
    </row>
    <row r="29860" spans="1:6" x14ac:dyDescent="0.25">
      <c r="A29860" s="40"/>
      <c r="F29860" s="509"/>
    </row>
    <row r="29861" spans="1:6" x14ac:dyDescent="0.25">
      <c r="A29861" s="40"/>
      <c r="F29861" s="509"/>
    </row>
    <row r="29862" spans="1:6" x14ac:dyDescent="0.25">
      <c r="A29862" s="40"/>
      <c r="F29862" s="509"/>
    </row>
    <row r="29863" spans="1:6" x14ac:dyDescent="0.25">
      <c r="A29863" s="40"/>
      <c r="F29863" s="509"/>
    </row>
    <row r="29864" spans="1:6" x14ac:dyDescent="0.25">
      <c r="A29864" s="40"/>
      <c r="F29864" s="509"/>
    </row>
    <row r="29865" spans="1:6" x14ac:dyDescent="0.25">
      <c r="A29865" s="40"/>
      <c r="F29865" s="509"/>
    </row>
    <row r="29866" spans="1:6" x14ac:dyDescent="0.25">
      <c r="A29866" s="40"/>
      <c r="F29866" s="509"/>
    </row>
    <row r="29867" spans="1:6" x14ac:dyDescent="0.25">
      <c r="A29867" s="40"/>
      <c r="F29867" s="509"/>
    </row>
    <row r="29868" spans="1:6" x14ac:dyDescent="0.25">
      <c r="A29868" s="40"/>
      <c r="F29868" s="509"/>
    </row>
    <row r="29869" spans="1:6" x14ac:dyDescent="0.25">
      <c r="A29869" s="40"/>
      <c r="F29869" s="509"/>
    </row>
    <row r="29870" spans="1:6" x14ac:dyDescent="0.25">
      <c r="A29870" s="40"/>
      <c r="F29870" s="509"/>
    </row>
    <row r="29871" spans="1:6" x14ac:dyDescent="0.25">
      <c r="A29871" s="40"/>
      <c r="F29871" s="509"/>
    </row>
    <row r="29872" spans="1:6" x14ac:dyDescent="0.25">
      <c r="A29872" s="40"/>
      <c r="F29872" s="509"/>
    </row>
    <row r="29873" spans="1:6" x14ac:dyDescent="0.25">
      <c r="A29873" s="40"/>
      <c r="F29873" s="509"/>
    </row>
    <row r="29874" spans="1:6" x14ac:dyDescent="0.25">
      <c r="A29874" s="40"/>
      <c r="F29874" s="509"/>
    </row>
    <row r="29875" spans="1:6" x14ac:dyDescent="0.25">
      <c r="A29875" s="40"/>
      <c r="F29875" s="509"/>
    </row>
    <row r="29876" spans="1:6" x14ac:dyDescent="0.25">
      <c r="A29876" s="40"/>
      <c r="F29876" s="509"/>
    </row>
    <row r="29877" spans="1:6" x14ac:dyDescent="0.25">
      <c r="A29877" s="40"/>
      <c r="F29877" s="509"/>
    </row>
    <row r="29878" spans="1:6" x14ac:dyDescent="0.25">
      <c r="A29878" s="40"/>
      <c r="F29878" s="509"/>
    </row>
    <row r="29879" spans="1:6" x14ac:dyDescent="0.25">
      <c r="A29879" s="40"/>
      <c r="F29879" s="509"/>
    </row>
    <row r="29880" spans="1:6" x14ac:dyDescent="0.25">
      <c r="A29880" s="40"/>
      <c r="F29880" s="509"/>
    </row>
    <row r="29881" spans="1:6" x14ac:dyDescent="0.25">
      <c r="A29881" s="40"/>
      <c r="F29881" s="509"/>
    </row>
    <row r="29882" spans="1:6" x14ac:dyDescent="0.25">
      <c r="A29882" s="40"/>
      <c r="F29882" s="509"/>
    </row>
    <row r="29883" spans="1:6" x14ac:dyDescent="0.25">
      <c r="A29883" s="40"/>
      <c r="F29883" s="509"/>
    </row>
    <row r="29884" spans="1:6" x14ac:dyDescent="0.25">
      <c r="A29884" s="40"/>
      <c r="F29884" s="509"/>
    </row>
    <row r="29885" spans="1:6" x14ac:dyDescent="0.25">
      <c r="A29885" s="40"/>
      <c r="F29885" s="509"/>
    </row>
    <row r="29886" spans="1:6" x14ac:dyDescent="0.25">
      <c r="A29886" s="40"/>
      <c r="F29886" s="509"/>
    </row>
    <row r="29887" spans="1:6" x14ac:dyDescent="0.25">
      <c r="A29887" s="40"/>
      <c r="F29887" s="509"/>
    </row>
    <row r="29888" spans="1:6" x14ac:dyDescent="0.25">
      <c r="A29888" s="40"/>
      <c r="F29888" s="509"/>
    </row>
    <row r="29889" spans="1:6" x14ac:dyDescent="0.25">
      <c r="A29889" s="40"/>
      <c r="F29889" s="509"/>
    </row>
    <row r="29890" spans="1:6" x14ac:dyDescent="0.25">
      <c r="A29890" s="40"/>
      <c r="F29890" s="509"/>
    </row>
    <row r="29891" spans="1:6" x14ac:dyDescent="0.25">
      <c r="A29891" s="40"/>
      <c r="F29891" s="509"/>
    </row>
    <row r="29892" spans="1:6" x14ac:dyDescent="0.25">
      <c r="A29892" s="40"/>
      <c r="F29892" s="509"/>
    </row>
    <row r="29893" spans="1:6" x14ac:dyDescent="0.25">
      <c r="A29893" s="40"/>
      <c r="F29893" s="509"/>
    </row>
    <row r="29894" spans="1:6" x14ac:dyDescent="0.25">
      <c r="A29894" s="40"/>
      <c r="F29894" s="509"/>
    </row>
    <row r="29895" spans="1:6" x14ac:dyDescent="0.25">
      <c r="A29895" s="40"/>
      <c r="F29895" s="509"/>
    </row>
    <row r="29896" spans="1:6" x14ac:dyDescent="0.25">
      <c r="A29896" s="40"/>
      <c r="F29896" s="509"/>
    </row>
    <row r="29897" spans="1:6" x14ac:dyDescent="0.25">
      <c r="A29897" s="40"/>
      <c r="F29897" s="509"/>
    </row>
    <row r="29898" spans="1:6" x14ac:dyDescent="0.25">
      <c r="A29898" s="40"/>
      <c r="F29898" s="509"/>
    </row>
    <row r="29899" spans="1:6" x14ac:dyDescent="0.25">
      <c r="A29899" s="40"/>
      <c r="F29899" s="509"/>
    </row>
    <row r="29900" spans="1:6" x14ac:dyDescent="0.25">
      <c r="A29900" s="40"/>
      <c r="F29900" s="509"/>
    </row>
    <row r="29901" spans="1:6" x14ac:dyDescent="0.25">
      <c r="A29901" s="40"/>
      <c r="F29901" s="509"/>
    </row>
    <row r="29902" spans="1:6" x14ac:dyDescent="0.25">
      <c r="A29902" s="40"/>
      <c r="F29902" s="509"/>
    </row>
    <row r="29903" spans="1:6" x14ac:dyDescent="0.25">
      <c r="A29903" s="40"/>
      <c r="F29903" s="509"/>
    </row>
    <row r="29904" spans="1:6" x14ac:dyDescent="0.25">
      <c r="A29904" s="40"/>
      <c r="F29904" s="509"/>
    </row>
    <row r="29905" spans="1:6" x14ac:dyDescent="0.25">
      <c r="A29905" s="40"/>
      <c r="F29905" s="509"/>
    </row>
    <row r="29906" spans="1:6" x14ac:dyDescent="0.25">
      <c r="A29906" s="40"/>
      <c r="F29906" s="509"/>
    </row>
    <row r="29907" spans="1:6" x14ac:dyDescent="0.25">
      <c r="A29907" s="40"/>
      <c r="F29907" s="509"/>
    </row>
    <row r="29908" spans="1:6" x14ac:dyDescent="0.25">
      <c r="A29908" s="40"/>
      <c r="F29908" s="509"/>
    </row>
    <row r="29909" spans="1:6" x14ac:dyDescent="0.25">
      <c r="A29909" s="40"/>
      <c r="F29909" s="509"/>
    </row>
    <row r="29910" spans="1:6" x14ac:dyDescent="0.25">
      <c r="A29910" s="40"/>
      <c r="F29910" s="509"/>
    </row>
    <row r="29911" spans="1:6" x14ac:dyDescent="0.25">
      <c r="A29911" s="40"/>
      <c r="F29911" s="509"/>
    </row>
    <row r="29912" spans="1:6" x14ac:dyDescent="0.25">
      <c r="A29912" s="40"/>
      <c r="F29912" s="509"/>
    </row>
    <row r="29913" spans="1:6" x14ac:dyDescent="0.25">
      <c r="A29913" s="40"/>
      <c r="F29913" s="509"/>
    </row>
    <row r="29914" spans="1:6" x14ac:dyDescent="0.25">
      <c r="A29914" s="40"/>
      <c r="F29914" s="509"/>
    </row>
    <row r="29915" spans="1:6" x14ac:dyDescent="0.25">
      <c r="A29915" s="40"/>
      <c r="F29915" s="509"/>
    </row>
    <row r="29916" spans="1:6" x14ac:dyDescent="0.25">
      <c r="A29916" s="40"/>
      <c r="F29916" s="509"/>
    </row>
    <row r="29917" spans="1:6" x14ac:dyDescent="0.25">
      <c r="A29917" s="40"/>
      <c r="F29917" s="509"/>
    </row>
    <row r="29918" spans="1:6" x14ac:dyDescent="0.25">
      <c r="A29918" s="40"/>
      <c r="F29918" s="509"/>
    </row>
    <row r="29919" spans="1:6" x14ac:dyDescent="0.25">
      <c r="A29919" s="40"/>
      <c r="F29919" s="509"/>
    </row>
    <row r="29920" spans="1:6" x14ac:dyDescent="0.25">
      <c r="A29920" s="40"/>
      <c r="F29920" s="509"/>
    </row>
    <row r="29921" spans="1:6" x14ac:dyDescent="0.25">
      <c r="A29921" s="40"/>
      <c r="F29921" s="509"/>
    </row>
    <row r="29922" spans="1:6" x14ac:dyDescent="0.25">
      <c r="A29922" s="40"/>
      <c r="F29922" s="509"/>
    </row>
    <row r="29923" spans="1:6" x14ac:dyDescent="0.25">
      <c r="A29923" s="40"/>
      <c r="F29923" s="509"/>
    </row>
    <row r="29924" spans="1:6" x14ac:dyDescent="0.25">
      <c r="A29924" s="40"/>
      <c r="F29924" s="509"/>
    </row>
    <row r="29925" spans="1:6" x14ac:dyDescent="0.25">
      <c r="A29925" s="40"/>
      <c r="F29925" s="509"/>
    </row>
    <row r="29926" spans="1:6" x14ac:dyDescent="0.25">
      <c r="A29926" s="40"/>
      <c r="F29926" s="509"/>
    </row>
    <row r="29927" spans="1:6" x14ac:dyDescent="0.25">
      <c r="A29927" s="40"/>
      <c r="F29927" s="509"/>
    </row>
    <row r="29928" spans="1:6" x14ac:dyDescent="0.25">
      <c r="A29928" s="40"/>
      <c r="F29928" s="509"/>
    </row>
    <row r="29929" spans="1:6" x14ac:dyDescent="0.25">
      <c r="A29929" s="40"/>
      <c r="F29929" s="509"/>
    </row>
    <row r="29930" spans="1:6" x14ac:dyDescent="0.25">
      <c r="A29930" s="40"/>
      <c r="F29930" s="509"/>
    </row>
    <row r="29931" spans="1:6" x14ac:dyDescent="0.25">
      <c r="A29931" s="40"/>
      <c r="F29931" s="509"/>
    </row>
    <row r="29932" spans="1:6" x14ac:dyDescent="0.25">
      <c r="A29932" s="40"/>
      <c r="F29932" s="509"/>
    </row>
    <row r="29933" spans="1:6" x14ac:dyDescent="0.25">
      <c r="A29933" s="40"/>
      <c r="F29933" s="509"/>
    </row>
    <row r="29934" spans="1:6" x14ac:dyDescent="0.25">
      <c r="A29934" s="40"/>
      <c r="F29934" s="509"/>
    </row>
    <row r="29935" spans="1:6" x14ac:dyDescent="0.25">
      <c r="A29935" s="40"/>
      <c r="F29935" s="509"/>
    </row>
    <row r="29936" spans="1:6" x14ac:dyDescent="0.25">
      <c r="A29936" s="40"/>
      <c r="F29936" s="509"/>
    </row>
    <row r="29937" spans="1:6" x14ac:dyDescent="0.25">
      <c r="A29937" s="40"/>
      <c r="F29937" s="509"/>
    </row>
    <row r="29938" spans="1:6" x14ac:dyDescent="0.25">
      <c r="A29938" s="40"/>
      <c r="F29938" s="509"/>
    </row>
    <row r="29939" spans="1:6" x14ac:dyDescent="0.25">
      <c r="A29939" s="40"/>
      <c r="F29939" s="509"/>
    </row>
    <row r="29940" spans="1:6" x14ac:dyDescent="0.25">
      <c r="A29940" s="40"/>
      <c r="F29940" s="509"/>
    </row>
    <row r="29941" spans="1:6" x14ac:dyDescent="0.25">
      <c r="A29941" s="40"/>
      <c r="F29941" s="509"/>
    </row>
    <row r="29942" spans="1:6" x14ac:dyDescent="0.25">
      <c r="A29942" s="40"/>
      <c r="F29942" s="509"/>
    </row>
    <row r="29943" spans="1:6" x14ac:dyDescent="0.25">
      <c r="A29943" s="40"/>
      <c r="F29943" s="509"/>
    </row>
    <row r="29944" spans="1:6" x14ac:dyDescent="0.25">
      <c r="A29944" s="40"/>
      <c r="F29944" s="509"/>
    </row>
    <row r="29945" spans="1:6" x14ac:dyDescent="0.25">
      <c r="A29945" s="40"/>
      <c r="F29945" s="509"/>
    </row>
    <row r="29946" spans="1:6" x14ac:dyDescent="0.25">
      <c r="A29946" s="40"/>
      <c r="F29946" s="509"/>
    </row>
    <row r="29947" spans="1:6" x14ac:dyDescent="0.25">
      <c r="A29947" s="40"/>
      <c r="F29947" s="509"/>
    </row>
    <row r="29948" spans="1:6" x14ac:dyDescent="0.25">
      <c r="A29948" s="40"/>
      <c r="F29948" s="509"/>
    </row>
    <row r="29949" spans="1:6" x14ac:dyDescent="0.25">
      <c r="A29949" s="40"/>
      <c r="F29949" s="509"/>
    </row>
    <row r="29950" spans="1:6" x14ac:dyDescent="0.25">
      <c r="A29950" s="40"/>
      <c r="F29950" s="509"/>
    </row>
    <row r="29951" spans="1:6" x14ac:dyDescent="0.25">
      <c r="A29951" s="40"/>
      <c r="F29951" s="509"/>
    </row>
    <row r="29952" spans="1:6" x14ac:dyDescent="0.25">
      <c r="A29952" s="40"/>
      <c r="F29952" s="509"/>
    </row>
    <row r="29953" spans="1:6" x14ac:dyDescent="0.25">
      <c r="A29953" s="40"/>
      <c r="F29953" s="509"/>
    </row>
    <row r="29954" spans="1:6" x14ac:dyDescent="0.25">
      <c r="A29954" s="40"/>
      <c r="F29954" s="509"/>
    </row>
    <row r="29955" spans="1:6" x14ac:dyDescent="0.25">
      <c r="A29955" s="40"/>
      <c r="F29955" s="509"/>
    </row>
    <row r="29956" spans="1:6" x14ac:dyDescent="0.25">
      <c r="A29956" s="40"/>
      <c r="F29956" s="509"/>
    </row>
    <row r="29957" spans="1:6" x14ac:dyDescent="0.25">
      <c r="A29957" s="40"/>
      <c r="F29957" s="509"/>
    </row>
    <row r="29958" spans="1:6" x14ac:dyDescent="0.25">
      <c r="A29958" s="40"/>
      <c r="F29958" s="509"/>
    </row>
    <row r="29959" spans="1:6" x14ac:dyDescent="0.25">
      <c r="A29959" s="40"/>
      <c r="F29959" s="509"/>
    </row>
    <row r="29960" spans="1:6" x14ac:dyDescent="0.25">
      <c r="A29960" s="40"/>
      <c r="F29960" s="509"/>
    </row>
    <row r="29961" spans="1:6" x14ac:dyDescent="0.25">
      <c r="A29961" s="40"/>
      <c r="F29961" s="509"/>
    </row>
    <row r="29962" spans="1:6" x14ac:dyDescent="0.25">
      <c r="A29962" s="40"/>
      <c r="F29962" s="509"/>
    </row>
    <row r="29963" spans="1:6" x14ac:dyDescent="0.25">
      <c r="A29963" s="40"/>
      <c r="F29963" s="509"/>
    </row>
    <row r="29964" spans="1:6" x14ac:dyDescent="0.25">
      <c r="A29964" s="40"/>
      <c r="F29964" s="509"/>
    </row>
    <row r="29965" spans="1:6" x14ac:dyDescent="0.25">
      <c r="A29965" s="40"/>
      <c r="F29965" s="509"/>
    </row>
    <row r="29966" spans="1:6" x14ac:dyDescent="0.25">
      <c r="A29966" s="40"/>
      <c r="F29966" s="509"/>
    </row>
    <row r="29967" spans="1:6" x14ac:dyDescent="0.25">
      <c r="A29967" s="40"/>
      <c r="F29967" s="509"/>
    </row>
    <row r="29968" spans="1:6" x14ac:dyDescent="0.25">
      <c r="A29968" s="40"/>
      <c r="F29968" s="509"/>
    </row>
    <row r="29969" spans="1:6" x14ac:dyDescent="0.25">
      <c r="A29969" s="40"/>
      <c r="F29969" s="509"/>
    </row>
    <row r="29970" spans="1:6" x14ac:dyDescent="0.25">
      <c r="A29970" s="40"/>
      <c r="F29970" s="509"/>
    </row>
    <row r="29971" spans="1:6" x14ac:dyDescent="0.25">
      <c r="A29971" s="40"/>
      <c r="F29971" s="509"/>
    </row>
    <row r="29972" spans="1:6" x14ac:dyDescent="0.25">
      <c r="A29972" s="40"/>
      <c r="F29972" s="509"/>
    </row>
    <row r="29973" spans="1:6" x14ac:dyDescent="0.25">
      <c r="A29973" s="40"/>
      <c r="F29973" s="509"/>
    </row>
    <row r="29974" spans="1:6" x14ac:dyDescent="0.25">
      <c r="A29974" s="40"/>
      <c r="F29974" s="509"/>
    </row>
    <row r="29975" spans="1:6" x14ac:dyDescent="0.25">
      <c r="A29975" s="40"/>
      <c r="F29975" s="509"/>
    </row>
    <row r="29976" spans="1:6" x14ac:dyDescent="0.25">
      <c r="A29976" s="40"/>
      <c r="F29976" s="509"/>
    </row>
    <row r="29977" spans="1:6" x14ac:dyDescent="0.25">
      <c r="A29977" s="40"/>
      <c r="F29977" s="509"/>
    </row>
    <row r="29978" spans="1:6" x14ac:dyDescent="0.25">
      <c r="A29978" s="40"/>
      <c r="F29978" s="509"/>
    </row>
    <row r="29979" spans="1:6" x14ac:dyDescent="0.25">
      <c r="A29979" s="40"/>
      <c r="F29979" s="509"/>
    </row>
    <row r="29980" spans="1:6" x14ac:dyDescent="0.25">
      <c r="A29980" s="40"/>
      <c r="F29980" s="509"/>
    </row>
    <row r="29981" spans="1:6" x14ac:dyDescent="0.25">
      <c r="A29981" s="40"/>
      <c r="F29981" s="509"/>
    </row>
    <row r="29982" spans="1:6" x14ac:dyDescent="0.25">
      <c r="A29982" s="40"/>
      <c r="F29982" s="509"/>
    </row>
    <row r="29983" spans="1:6" x14ac:dyDescent="0.25">
      <c r="A29983" s="40"/>
      <c r="F29983" s="509"/>
    </row>
    <row r="29984" spans="1:6" x14ac:dyDescent="0.25">
      <c r="A29984" s="40"/>
      <c r="F29984" s="509"/>
    </row>
    <row r="29985" spans="1:6" x14ac:dyDescent="0.25">
      <c r="A29985" s="40"/>
      <c r="F29985" s="509"/>
    </row>
    <row r="29986" spans="1:6" x14ac:dyDescent="0.25">
      <c r="A29986" s="40"/>
      <c r="F29986" s="509"/>
    </row>
    <row r="29987" spans="1:6" x14ac:dyDescent="0.25">
      <c r="A29987" s="40"/>
      <c r="F29987" s="509"/>
    </row>
    <row r="29988" spans="1:6" x14ac:dyDescent="0.25">
      <c r="A29988" s="40"/>
      <c r="F29988" s="509"/>
    </row>
    <row r="29989" spans="1:6" x14ac:dyDescent="0.25">
      <c r="A29989" s="40"/>
      <c r="F29989" s="509"/>
    </row>
    <row r="29990" spans="1:6" x14ac:dyDescent="0.25">
      <c r="A29990" s="40"/>
      <c r="F29990" s="509"/>
    </row>
    <row r="29991" spans="1:6" x14ac:dyDescent="0.25">
      <c r="A29991" s="40"/>
      <c r="F29991" s="509"/>
    </row>
    <row r="29992" spans="1:6" x14ac:dyDescent="0.25">
      <c r="A29992" s="40"/>
      <c r="F29992" s="509"/>
    </row>
    <row r="29993" spans="1:6" x14ac:dyDescent="0.25">
      <c r="A29993" s="40"/>
      <c r="F29993" s="509"/>
    </row>
    <row r="29994" spans="1:6" x14ac:dyDescent="0.25">
      <c r="A29994" s="40"/>
      <c r="F29994" s="509"/>
    </row>
    <row r="29995" spans="1:6" x14ac:dyDescent="0.25">
      <c r="A29995" s="40"/>
      <c r="F29995" s="509"/>
    </row>
    <row r="29996" spans="1:6" x14ac:dyDescent="0.25">
      <c r="A29996" s="40"/>
      <c r="F29996" s="509"/>
    </row>
    <row r="29997" spans="1:6" x14ac:dyDescent="0.25">
      <c r="A29997" s="40"/>
      <c r="F29997" s="509"/>
    </row>
    <row r="29998" spans="1:6" x14ac:dyDescent="0.25">
      <c r="A29998" s="40"/>
      <c r="F29998" s="509"/>
    </row>
    <row r="29999" spans="1:6" x14ac:dyDescent="0.25">
      <c r="A29999" s="40"/>
      <c r="F29999" s="509"/>
    </row>
    <row r="30000" spans="1:6" x14ac:dyDescent="0.25">
      <c r="A30000" s="40"/>
      <c r="F30000" s="509"/>
    </row>
    <row r="30001" spans="1:6" x14ac:dyDescent="0.25">
      <c r="A30001" s="40"/>
      <c r="F30001" s="509"/>
    </row>
    <row r="30002" spans="1:6" x14ac:dyDescent="0.25">
      <c r="A30002" s="40"/>
      <c r="F30002" s="509"/>
    </row>
    <row r="30003" spans="1:6" x14ac:dyDescent="0.25">
      <c r="A30003" s="40"/>
      <c r="F30003" s="509"/>
    </row>
    <row r="30004" spans="1:6" x14ac:dyDescent="0.25">
      <c r="A30004" s="40"/>
      <c r="F30004" s="509"/>
    </row>
    <row r="30005" spans="1:6" x14ac:dyDescent="0.25">
      <c r="A30005" s="40"/>
      <c r="F30005" s="509"/>
    </row>
    <row r="30006" spans="1:6" x14ac:dyDescent="0.25">
      <c r="A30006" s="40"/>
      <c r="F30006" s="509"/>
    </row>
    <row r="30007" spans="1:6" x14ac:dyDescent="0.25">
      <c r="A30007" s="40"/>
      <c r="F30007" s="509"/>
    </row>
    <row r="30008" spans="1:6" x14ac:dyDescent="0.25">
      <c r="A30008" s="40"/>
      <c r="F30008" s="509"/>
    </row>
    <row r="30009" spans="1:6" x14ac:dyDescent="0.25">
      <c r="A30009" s="40"/>
      <c r="F30009" s="509"/>
    </row>
    <row r="30010" spans="1:6" x14ac:dyDescent="0.25">
      <c r="A30010" s="40"/>
      <c r="F30010" s="509"/>
    </row>
    <row r="30011" spans="1:6" x14ac:dyDescent="0.25">
      <c r="A30011" s="40"/>
      <c r="F30011" s="509"/>
    </row>
    <row r="30012" spans="1:6" x14ac:dyDescent="0.25">
      <c r="A30012" s="40"/>
      <c r="F30012" s="509"/>
    </row>
    <row r="30013" spans="1:6" x14ac:dyDescent="0.25">
      <c r="A30013" s="40"/>
      <c r="F30013" s="509"/>
    </row>
    <row r="30014" spans="1:6" x14ac:dyDescent="0.25">
      <c r="A30014" s="40"/>
      <c r="F30014" s="509"/>
    </row>
    <row r="30015" spans="1:6" x14ac:dyDescent="0.25">
      <c r="A30015" s="40"/>
      <c r="F30015" s="509"/>
    </row>
    <row r="30016" spans="1:6" x14ac:dyDescent="0.25">
      <c r="A30016" s="40"/>
      <c r="F30016" s="509"/>
    </row>
    <row r="30017" spans="1:6" x14ac:dyDescent="0.25">
      <c r="A30017" s="40"/>
      <c r="F30017" s="509"/>
    </row>
    <row r="30018" spans="1:6" x14ac:dyDescent="0.25">
      <c r="A30018" s="40"/>
      <c r="F30018" s="509"/>
    </row>
    <row r="30019" spans="1:6" x14ac:dyDescent="0.25">
      <c r="A30019" s="40"/>
      <c r="F30019" s="509"/>
    </row>
    <row r="30020" spans="1:6" x14ac:dyDescent="0.25">
      <c r="A30020" s="40"/>
      <c r="F30020" s="509"/>
    </row>
    <row r="30021" spans="1:6" x14ac:dyDescent="0.25">
      <c r="A30021" s="40"/>
      <c r="F30021" s="509"/>
    </row>
    <row r="30022" spans="1:6" x14ac:dyDescent="0.25">
      <c r="A30022" s="40"/>
      <c r="F30022" s="509"/>
    </row>
    <row r="30023" spans="1:6" x14ac:dyDescent="0.25">
      <c r="A30023" s="40"/>
      <c r="F30023" s="509"/>
    </row>
    <row r="30024" spans="1:6" x14ac:dyDescent="0.25">
      <c r="A30024" s="40"/>
      <c r="F30024" s="509"/>
    </row>
    <row r="30025" spans="1:6" x14ac:dyDescent="0.25">
      <c r="A30025" s="40"/>
      <c r="F30025" s="509"/>
    </row>
    <row r="30026" spans="1:6" x14ac:dyDescent="0.25">
      <c r="A30026" s="40"/>
      <c r="F30026" s="509"/>
    </row>
    <row r="30027" spans="1:6" x14ac:dyDescent="0.25">
      <c r="A30027" s="40"/>
      <c r="F30027" s="509"/>
    </row>
    <row r="30028" spans="1:6" x14ac:dyDescent="0.25">
      <c r="A30028" s="40"/>
      <c r="F30028" s="509"/>
    </row>
    <row r="30029" spans="1:6" x14ac:dyDescent="0.25">
      <c r="A30029" s="40"/>
      <c r="F30029" s="509"/>
    </row>
    <row r="30030" spans="1:6" x14ac:dyDescent="0.25">
      <c r="A30030" s="40"/>
      <c r="F30030" s="509"/>
    </row>
    <row r="30031" spans="1:6" x14ac:dyDescent="0.25">
      <c r="A30031" s="40"/>
      <c r="F30031" s="509"/>
    </row>
    <row r="30032" spans="1:6" x14ac:dyDescent="0.25">
      <c r="A30032" s="40"/>
      <c r="F30032" s="509"/>
    </row>
    <row r="30033" spans="1:6" x14ac:dyDescent="0.25">
      <c r="A30033" s="40"/>
      <c r="F30033" s="509"/>
    </row>
    <row r="30034" spans="1:6" x14ac:dyDescent="0.25">
      <c r="A30034" s="40"/>
      <c r="F30034" s="509"/>
    </row>
    <row r="30035" spans="1:6" x14ac:dyDescent="0.25">
      <c r="A30035" s="40"/>
      <c r="F30035" s="509"/>
    </row>
    <row r="30036" spans="1:6" x14ac:dyDescent="0.25">
      <c r="A30036" s="40"/>
      <c r="F30036" s="509"/>
    </row>
    <row r="30037" spans="1:6" x14ac:dyDescent="0.25">
      <c r="A30037" s="40"/>
      <c r="F30037" s="509"/>
    </row>
    <row r="30038" spans="1:6" x14ac:dyDescent="0.25">
      <c r="A30038" s="40"/>
      <c r="F30038" s="509"/>
    </row>
    <row r="30039" spans="1:6" x14ac:dyDescent="0.25">
      <c r="A30039" s="40"/>
      <c r="F30039" s="509"/>
    </row>
    <row r="30040" spans="1:6" x14ac:dyDescent="0.25">
      <c r="A30040" s="40"/>
      <c r="F30040" s="509"/>
    </row>
    <row r="30041" spans="1:6" x14ac:dyDescent="0.25">
      <c r="A30041" s="40"/>
      <c r="F30041" s="509"/>
    </row>
    <row r="30042" spans="1:6" x14ac:dyDescent="0.25">
      <c r="A30042" s="40"/>
      <c r="F30042" s="509"/>
    </row>
    <row r="30043" spans="1:6" x14ac:dyDescent="0.25">
      <c r="A30043" s="40"/>
      <c r="F30043" s="509"/>
    </row>
    <row r="30044" spans="1:6" x14ac:dyDescent="0.25">
      <c r="A30044" s="40"/>
      <c r="F30044" s="509"/>
    </row>
    <row r="30045" spans="1:6" x14ac:dyDescent="0.25">
      <c r="A30045" s="40"/>
      <c r="F30045" s="509"/>
    </row>
    <row r="30046" spans="1:6" x14ac:dyDescent="0.25">
      <c r="A30046" s="40"/>
      <c r="F30046" s="509"/>
    </row>
    <row r="30047" spans="1:6" x14ac:dyDescent="0.25">
      <c r="A30047" s="40"/>
      <c r="F30047" s="509"/>
    </row>
    <row r="30048" spans="1:6" x14ac:dyDescent="0.25">
      <c r="A30048" s="40"/>
      <c r="F30048" s="509"/>
    </row>
    <row r="30049" spans="1:6" x14ac:dyDescent="0.25">
      <c r="A30049" s="40"/>
      <c r="F30049" s="509"/>
    </row>
    <row r="30050" spans="1:6" x14ac:dyDescent="0.25">
      <c r="A30050" s="40"/>
      <c r="F30050" s="509"/>
    </row>
    <row r="30051" spans="1:6" x14ac:dyDescent="0.25">
      <c r="A30051" s="40"/>
      <c r="F30051" s="509"/>
    </row>
    <row r="30052" spans="1:6" x14ac:dyDescent="0.25">
      <c r="A30052" s="40"/>
      <c r="F30052" s="509"/>
    </row>
    <row r="30053" spans="1:6" x14ac:dyDescent="0.25">
      <c r="A30053" s="40"/>
      <c r="F30053" s="509"/>
    </row>
    <row r="30054" spans="1:6" x14ac:dyDescent="0.25">
      <c r="A30054" s="40"/>
      <c r="F30054" s="509"/>
    </row>
    <row r="30055" spans="1:6" x14ac:dyDescent="0.25">
      <c r="A30055" s="40"/>
      <c r="F30055" s="509"/>
    </row>
    <row r="30056" spans="1:6" x14ac:dyDescent="0.25">
      <c r="A30056" s="40"/>
      <c r="F30056" s="509"/>
    </row>
    <row r="30057" spans="1:6" x14ac:dyDescent="0.25">
      <c r="A30057" s="40"/>
      <c r="F30057" s="509"/>
    </row>
    <row r="30058" spans="1:6" x14ac:dyDescent="0.25">
      <c r="A30058" s="40"/>
      <c r="F30058" s="509"/>
    </row>
    <row r="30059" spans="1:6" x14ac:dyDescent="0.25">
      <c r="A30059" s="40"/>
      <c r="F30059" s="509"/>
    </row>
    <row r="30060" spans="1:6" x14ac:dyDescent="0.25">
      <c r="A30060" s="40"/>
      <c r="F30060" s="509"/>
    </row>
    <row r="30061" spans="1:6" x14ac:dyDescent="0.25">
      <c r="A30061" s="40"/>
      <c r="F30061" s="509"/>
    </row>
    <row r="30062" spans="1:6" x14ac:dyDescent="0.25">
      <c r="A30062" s="40"/>
      <c r="F30062" s="509"/>
    </row>
    <row r="30063" spans="1:6" x14ac:dyDescent="0.25">
      <c r="A30063" s="40"/>
      <c r="F30063" s="509"/>
    </row>
    <row r="30064" spans="1:6" x14ac:dyDescent="0.25">
      <c r="A30064" s="40"/>
      <c r="F30064" s="509"/>
    </row>
    <row r="30065" spans="1:6" x14ac:dyDescent="0.25">
      <c r="A30065" s="40"/>
      <c r="F30065" s="509"/>
    </row>
    <row r="30066" spans="1:6" x14ac:dyDescent="0.25">
      <c r="A30066" s="40"/>
      <c r="F30066" s="509"/>
    </row>
    <row r="30067" spans="1:6" x14ac:dyDescent="0.25">
      <c r="A30067" s="40"/>
      <c r="F30067" s="509"/>
    </row>
    <row r="30068" spans="1:6" x14ac:dyDescent="0.25">
      <c r="A30068" s="40"/>
      <c r="F30068" s="509"/>
    </row>
    <row r="30069" spans="1:6" x14ac:dyDescent="0.25">
      <c r="A30069" s="40"/>
      <c r="F30069" s="509"/>
    </row>
    <row r="30070" spans="1:6" x14ac:dyDescent="0.25">
      <c r="A30070" s="40"/>
      <c r="F30070" s="509"/>
    </row>
    <row r="30071" spans="1:6" x14ac:dyDescent="0.25">
      <c r="A30071" s="40"/>
      <c r="F30071" s="509"/>
    </row>
    <row r="30072" spans="1:6" x14ac:dyDescent="0.25">
      <c r="A30072" s="40"/>
      <c r="F30072" s="509"/>
    </row>
    <row r="30073" spans="1:6" x14ac:dyDescent="0.25">
      <c r="A30073" s="40"/>
      <c r="F30073" s="509"/>
    </row>
    <row r="30074" spans="1:6" x14ac:dyDescent="0.25">
      <c r="A30074" s="40"/>
      <c r="F30074" s="509"/>
    </row>
    <row r="30075" spans="1:6" x14ac:dyDescent="0.25">
      <c r="A30075" s="40"/>
      <c r="F30075" s="509"/>
    </row>
    <row r="30076" spans="1:6" x14ac:dyDescent="0.25">
      <c r="A30076" s="40"/>
      <c r="F30076" s="509"/>
    </row>
    <row r="30077" spans="1:6" x14ac:dyDescent="0.25">
      <c r="A30077" s="40"/>
      <c r="F30077" s="509"/>
    </row>
    <row r="30078" spans="1:6" x14ac:dyDescent="0.25">
      <c r="A30078" s="40"/>
      <c r="F30078" s="509"/>
    </row>
    <row r="30079" spans="1:6" x14ac:dyDescent="0.25">
      <c r="A30079" s="40"/>
      <c r="F30079" s="509"/>
    </row>
    <row r="30080" spans="1:6" x14ac:dyDescent="0.25">
      <c r="A30080" s="40"/>
      <c r="F30080" s="509"/>
    </row>
    <row r="30081" spans="1:6" x14ac:dyDescent="0.25">
      <c r="A30081" s="40"/>
      <c r="F30081" s="509"/>
    </row>
    <row r="30082" spans="1:6" x14ac:dyDescent="0.25">
      <c r="A30082" s="40"/>
      <c r="F30082" s="509"/>
    </row>
    <row r="30083" spans="1:6" x14ac:dyDescent="0.25">
      <c r="A30083" s="40"/>
      <c r="F30083" s="509"/>
    </row>
    <row r="30084" spans="1:6" x14ac:dyDescent="0.25">
      <c r="A30084" s="40"/>
      <c r="F30084" s="509"/>
    </row>
    <row r="30085" spans="1:6" x14ac:dyDescent="0.25">
      <c r="A30085" s="40"/>
      <c r="F30085" s="509"/>
    </row>
    <row r="30086" spans="1:6" x14ac:dyDescent="0.25">
      <c r="A30086" s="40"/>
      <c r="F30086" s="509"/>
    </row>
    <row r="30087" spans="1:6" x14ac:dyDescent="0.25">
      <c r="A30087" s="40"/>
      <c r="F30087" s="509"/>
    </row>
    <row r="30088" spans="1:6" x14ac:dyDescent="0.25">
      <c r="A30088" s="40"/>
      <c r="F30088" s="509"/>
    </row>
    <row r="30089" spans="1:6" x14ac:dyDescent="0.25">
      <c r="A30089" s="40"/>
      <c r="F30089" s="509"/>
    </row>
    <row r="30090" spans="1:6" x14ac:dyDescent="0.25">
      <c r="A30090" s="40"/>
      <c r="F30090" s="509"/>
    </row>
    <row r="30091" spans="1:6" x14ac:dyDescent="0.25">
      <c r="A30091" s="40"/>
      <c r="F30091" s="509"/>
    </row>
    <row r="30092" spans="1:6" x14ac:dyDescent="0.25">
      <c r="A30092" s="40"/>
      <c r="F30092" s="509"/>
    </row>
    <row r="30093" spans="1:6" x14ac:dyDescent="0.25">
      <c r="A30093" s="40"/>
      <c r="F30093" s="509"/>
    </row>
    <row r="30094" spans="1:6" x14ac:dyDescent="0.25">
      <c r="A30094" s="40"/>
      <c r="F30094" s="509"/>
    </row>
    <row r="30095" spans="1:6" x14ac:dyDescent="0.25">
      <c r="A30095" s="40"/>
      <c r="F30095" s="509"/>
    </row>
    <row r="30096" spans="1:6" x14ac:dyDescent="0.25">
      <c r="A30096" s="40"/>
      <c r="F30096" s="509"/>
    </row>
    <row r="30097" spans="1:6" x14ac:dyDescent="0.25">
      <c r="A30097" s="40"/>
      <c r="F30097" s="509"/>
    </row>
    <row r="30098" spans="1:6" x14ac:dyDescent="0.25">
      <c r="A30098" s="40"/>
      <c r="F30098" s="509"/>
    </row>
    <row r="30099" spans="1:6" x14ac:dyDescent="0.25">
      <c r="A30099" s="40"/>
      <c r="F30099" s="509"/>
    </row>
    <row r="30100" spans="1:6" x14ac:dyDescent="0.25">
      <c r="A30100" s="40"/>
      <c r="F30100" s="509"/>
    </row>
    <row r="30101" spans="1:6" x14ac:dyDescent="0.25">
      <c r="A30101" s="40"/>
      <c r="F30101" s="509"/>
    </row>
    <row r="30102" spans="1:6" x14ac:dyDescent="0.25">
      <c r="A30102" s="40"/>
      <c r="F30102" s="509"/>
    </row>
    <row r="30103" spans="1:6" x14ac:dyDescent="0.25">
      <c r="A30103" s="40"/>
      <c r="F30103" s="509"/>
    </row>
    <row r="30104" spans="1:6" x14ac:dyDescent="0.25">
      <c r="A30104" s="40"/>
      <c r="F30104" s="509"/>
    </row>
    <row r="30105" spans="1:6" x14ac:dyDescent="0.25">
      <c r="A30105" s="40"/>
      <c r="F30105" s="509"/>
    </row>
    <row r="30106" spans="1:6" x14ac:dyDescent="0.25">
      <c r="A30106" s="40"/>
      <c r="F30106" s="509"/>
    </row>
    <row r="30107" spans="1:6" x14ac:dyDescent="0.25">
      <c r="A30107" s="40"/>
      <c r="F30107" s="509"/>
    </row>
    <row r="30108" spans="1:6" x14ac:dyDescent="0.25">
      <c r="A30108" s="40"/>
      <c r="F30108" s="509"/>
    </row>
    <row r="30109" spans="1:6" x14ac:dyDescent="0.25">
      <c r="A30109" s="40"/>
      <c r="F30109" s="509"/>
    </row>
    <row r="30110" spans="1:6" x14ac:dyDescent="0.25">
      <c r="A30110" s="40"/>
      <c r="F30110" s="509"/>
    </row>
    <row r="30111" spans="1:6" x14ac:dyDescent="0.25">
      <c r="A30111" s="40"/>
      <c r="F30111" s="509"/>
    </row>
    <row r="30112" spans="1:6" x14ac:dyDescent="0.25">
      <c r="A30112" s="40"/>
      <c r="F30112" s="509"/>
    </row>
    <row r="30113" spans="1:6" x14ac:dyDescent="0.25">
      <c r="A30113" s="40"/>
      <c r="F30113" s="509"/>
    </row>
    <row r="30114" spans="1:6" x14ac:dyDescent="0.25">
      <c r="A30114" s="40"/>
      <c r="F30114" s="509"/>
    </row>
    <row r="30115" spans="1:6" x14ac:dyDescent="0.25">
      <c r="A30115" s="40"/>
      <c r="F30115" s="509"/>
    </row>
    <row r="30116" spans="1:6" x14ac:dyDescent="0.25">
      <c r="A30116" s="40"/>
      <c r="F30116" s="509"/>
    </row>
    <row r="30117" spans="1:6" x14ac:dyDescent="0.25">
      <c r="A30117" s="40"/>
      <c r="F30117" s="509"/>
    </row>
    <row r="30118" spans="1:6" x14ac:dyDescent="0.25">
      <c r="A30118" s="40"/>
      <c r="F30118" s="509"/>
    </row>
    <row r="30119" spans="1:6" x14ac:dyDescent="0.25">
      <c r="A30119" s="40"/>
      <c r="F30119" s="509"/>
    </row>
    <row r="30120" spans="1:6" x14ac:dyDescent="0.25">
      <c r="A30120" s="40"/>
      <c r="F30120" s="509"/>
    </row>
    <row r="30121" spans="1:6" x14ac:dyDescent="0.25">
      <c r="A30121" s="40"/>
      <c r="F30121" s="509"/>
    </row>
    <row r="30122" spans="1:6" x14ac:dyDescent="0.25">
      <c r="A30122" s="40"/>
      <c r="F30122" s="509"/>
    </row>
    <row r="30123" spans="1:6" x14ac:dyDescent="0.25">
      <c r="A30123" s="40"/>
      <c r="F30123" s="509"/>
    </row>
    <row r="30124" spans="1:6" x14ac:dyDescent="0.25">
      <c r="A30124" s="40"/>
      <c r="F30124" s="509"/>
    </row>
    <row r="30125" spans="1:6" x14ac:dyDescent="0.25">
      <c r="A30125" s="40"/>
      <c r="F30125" s="509"/>
    </row>
    <row r="30126" spans="1:6" x14ac:dyDescent="0.25">
      <c r="A30126" s="40"/>
      <c r="F30126" s="509"/>
    </row>
    <row r="30127" spans="1:6" x14ac:dyDescent="0.25">
      <c r="A30127" s="40"/>
      <c r="F30127" s="509"/>
    </row>
    <row r="30128" spans="1:6" x14ac:dyDescent="0.25">
      <c r="A30128" s="40"/>
      <c r="F30128" s="509"/>
    </row>
    <row r="30129" spans="1:6" x14ac:dyDescent="0.25">
      <c r="A30129" s="40"/>
      <c r="F30129" s="509"/>
    </row>
    <row r="30130" spans="1:6" x14ac:dyDescent="0.25">
      <c r="A30130" s="40"/>
      <c r="F30130" s="509"/>
    </row>
    <row r="30131" spans="1:6" x14ac:dyDescent="0.25">
      <c r="A30131" s="40"/>
      <c r="F30131" s="509"/>
    </row>
    <row r="30132" spans="1:6" x14ac:dyDescent="0.25">
      <c r="A30132" s="40"/>
      <c r="F30132" s="509"/>
    </row>
    <row r="30133" spans="1:6" x14ac:dyDescent="0.25">
      <c r="A30133" s="40"/>
      <c r="F30133" s="509"/>
    </row>
    <row r="30134" spans="1:6" x14ac:dyDescent="0.25">
      <c r="A30134" s="40"/>
      <c r="F30134" s="509"/>
    </row>
    <row r="30135" spans="1:6" x14ac:dyDescent="0.25">
      <c r="A30135" s="40"/>
      <c r="F30135" s="509"/>
    </row>
    <row r="30136" spans="1:6" x14ac:dyDescent="0.25">
      <c r="A30136" s="40"/>
      <c r="F30136" s="509"/>
    </row>
    <row r="30137" spans="1:6" x14ac:dyDescent="0.25">
      <c r="A30137" s="40"/>
      <c r="F30137" s="509"/>
    </row>
    <row r="30138" spans="1:6" x14ac:dyDescent="0.25">
      <c r="A30138" s="40"/>
      <c r="F30138" s="509"/>
    </row>
    <row r="30139" spans="1:6" x14ac:dyDescent="0.25">
      <c r="A30139" s="40"/>
      <c r="F30139" s="509"/>
    </row>
    <row r="30140" spans="1:6" x14ac:dyDescent="0.25">
      <c r="A30140" s="40"/>
      <c r="F30140" s="509"/>
    </row>
    <row r="30141" spans="1:6" x14ac:dyDescent="0.25">
      <c r="A30141" s="40"/>
      <c r="F30141" s="509"/>
    </row>
    <row r="30142" spans="1:6" x14ac:dyDescent="0.25">
      <c r="A30142" s="40"/>
      <c r="F30142" s="509"/>
    </row>
    <row r="30143" spans="1:6" x14ac:dyDescent="0.25">
      <c r="A30143" s="40"/>
      <c r="F30143" s="509"/>
    </row>
    <row r="30144" spans="1:6" x14ac:dyDescent="0.25">
      <c r="A30144" s="40"/>
      <c r="F30144" s="509"/>
    </row>
    <row r="30145" spans="1:6" x14ac:dyDescent="0.25">
      <c r="A30145" s="40"/>
      <c r="F30145" s="509"/>
    </row>
    <row r="30146" spans="1:6" x14ac:dyDescent="0.25">
      <c r="A30146" s="40"/>
      <c r="F30146" s="509"/>
    </row>
    <row r="30147" spans="1:6" x14ac:dyDescent="0.25">
      <c r="A30147" s="40"/>
      <c r="F30147" s="509"/>
    </row>
    <row r="30148" spans="1:6" x14ac:dyDescent="0.25">
      <c r="A30148" s="40"/>
      <c r="F30148" s="509"/>
    </row>
    <row r="30149" spans="1:6" x14ac:dyDescent="0.25">
      <c r="A30149" s="40"/>
      <c r="F30149" s="509"/>
    </row>
    <row r="30150" spans="1:6" x14ac:dyDescent="0.25">
      <c r="A30150" s="40"/>
      <c r="F30150" s="509"/>
    </row>
    <row r="30151" spans="1:6" x14ac:dyDescent="0.25">
      <c r="A30151" s="40"/>
      <c r="F30151" s="509"/>
    </row>
    <row r="30152" spans="1:6" x14ac:dyDescent="0.25">
      <c r="A30152" s="40"/>
      <c r="F30152" s="509"/>
    </row>
    <row r="30153" spans="1:6" x14ac:dyDescent="0.25">
      <c r="A30153" s="40"/>
      <c r="F30153" s="509"/>
    </row>
    <row r="30154" spans="1:6" x14ac:dyDescent="0.25">
      <c r="A30154" s="40"/>
      <c r="F30154" s="509"/>
    </row>
    <row r="30155" spans="1:6" x14ac:dyDescent="0.25">
      <c r="A30155" s="40"/>
      <c r="F30155" s="509"/>
    </row>
    <row r="30156" spans="1:6" x14ac:dyDescent="0.25">
      <c r="A30156" s="40"/>
      <c r="F30156" s="509"/>
    </row>
    <row r="30157" spans="1:6" x14ac:dyDescent="0.25">
      <c r="A30157" s="40"/>
      <c r="F30157" s="509"/>
    </row>
    <row r="30158" spans="1:6" x14ac:dyDescent="0.25">
      <c r="A30158" s="40"/>
      <c r="F30158" s="509"/>
    </row>
    <row r="30159" spans="1:6" x14ac:dyDescent="0.25">
      <c r="A30159" s="40"/>
      <c r="F30159" s="509"/>
    </row>
    <row r="30160" spans="1:6" x14ac:dyDescent="0.25">
      <c r="A30160" s="40"/>
      <c r="F30160" s="509"/>
    </row>
    <row r="30161" spans="1:6" x14ac:dyDescent="0.25">
      <c r="A30161" s="40"/>
      <c r="F30161" s="509"/>
    </row>
    <row r="30162" spans="1:6" x14ac:dyDescent="0.25">
      <c r="A30162" s="40"/>
      <c r="F30162" s="509"/>
    </row>
    <row r="30163" spans="1:6" x14ac:dyDescent="0.25">
      <c r="A30163" s="40"/>
      <c r="F30163" s="509"/>
    </row>
    <row r="30164" spans="1:6" x14ac:dyDescent="0.25">
      <c r="A30164" s="40"/>
      <c r="F30164" s="509"/>
    </row>
    <row r="30165" spans="1:6" x14ac:dyDescent="0.25">
      <c r="A30165" s="40"/>
      <c r="F30165" s="509"/>
    </row>
    <row r="30166" spans="1:6" x14ac:dyDescent="0.25">
      <c r="A30166" s="40"/>
      <c r="F30166" s="509"/>
    </row>
    <row r="30167" spans="1:6" x14ac:dyDescent="0.25">
      <c r="A30167" s="40"/>
      <c r="F30167" s="509"/>
    </row>
    <row r="30168" spans="1:6" x14ac:dyDescent="0.25">
      <c r="A30168" s="40"/>
      <c r="F30168" s="509"/>
    </row>
    <row r="30169" spans="1:6" x14ac:dyDescent="0.25">
      <c r="A30169" s="40"/>
      <c r="F30169" s="509"/>
    </row>
    <row r="30170" spans="1:6" x14ac:dyDescent="0.25">
      <c r="A30170" s="40"/>
      <c r="F30170" s="509"/>
    </row>
    <row r="30171" spans="1:6" x14ac:dyDescent="0.25">
      <c r="A30171" s="40"/>
      <c r="F30171" s="509"/>
    </row>
    <row r="30172" spans="1:6" x14ac:dyDescent="0.25">
      <c r="A30172" s="40"/>
      <c r="F30172" s="509"/>
    </row>
    <row r="30173" spans="1:6" x14ac:dyDescent="0.25">
      <c r="A30173" s="40"/>
      <c r="F30173" s="509"/>
    </row>
    <row r="30174" spans="1:6" x14ac:dyDescent="0.25">
      <c r="A30174" s="40"/>
      <c r="F30174" s="509"/>
    </row>
    <row r="30175" spans="1:6" x14ac:dyDescent="0.25">
      <c r="A30175" s="40"/>
      <c r="F30175" s="509"/>
    </row>
    <row r="30176" spans="1:6" x14ac:dyDescent="0.25">
      <c r="A30176" s="40"/>
      <c r="F30176" s="509"/>
    </row>
    <row r="30177" spans="1:6" x14ac:dyDescent="0.25">
      <c r="A30177" s="40"/>
      <c r="F30177" s="509"/>
    </row>
    <row r="30178" spans="1:6" x14ac:dyDescent="0.25">
      <c r="A30178" s="40"/>
      <c r="F30178" s="509"/>
    </row>
    <row r="30179" spans="1:6" x14ac:dyDescent="0.25">
      <c r="A30179" s="40"/>
      <c r="F30179" s="509"/>
    </row>
    <row r="30180" spans="1:6" x14ac:dyDescent="0.25">
      <c r="A30180" s="40"/>
      <c r="F30180" s="509"/>
    </row>
    <row r="30181" spans="1:6" x14ac:dyDescent="0.25">
      <c r="A30181" s="40"/>
      <c r="F30181" s="509"/>
    </row>
    <row r="30182" spans="1:6" x14ac:dyDescent="0.25">
      <c r="A30182" s="40"/>
      <c r="F30182" s="509"/>
    </row>
    <row r="30183" spans="1:6" x14ac:dyDescent="0.25">
      <c r="A30183" s="40"/>
      <c r="F30183" s="509"/>
    </row>
    <row r="30184" spans="1:6" x14ac:dyDescent="0.25">
      <c r="A30184" s="40"/>
      <c r="F30184" s="509"/>
    </row>
    <row r="30185" spans="1:6" x14ac:dyDescent="0.25">
      <c r="A30185" s="40"/>
      <c r="F30185" s="509"/>
    </row>
    <row r="30186" spans="1:6" x14ac:dyDescent="0.25">
      <c r="A30186" s="40"/>
      <c r="F30186" s="509"/>
    </row>
    <row r="30187" spans="1:6" x14ac:dyDescent="0.25">
      <c r="A30187" s="40"/>
      <c r="F30187" s="509"/>
    </row>
    <row r="30188" spans="1:6" x14ac:dyDescent="0.25">
      <c r="A30188" s="40"/>
      <c r="F30188" s="509"/>
    </row>
    <row r="30189" spans="1:6" x14ac:dyDescent="0.25">
      <c r="A30189" s="40"/>
      <c r="F30189" s="509"/>
    </row>
    <row r="30190" spans="1:6" x14ac:dyDescent="0.25">
      <c r="A30190" s="40"/>
      <c r="F30190" s="509"/>
    </row>
    <row r="30191" spans="1:6" x14ac:dyDescent="0.25">
      <c r="A30191" s="40"/>
      <c r="F30191" s="509"/>
    </row>
    <row r="30192" spans="1:6" x14ac:dyDescent="0.25">
      <c r="A30192" s="40"/>
      <c r="F30192" s="509"/>
    </row>
    <row r="30193" spans="1:6" x14ac:dyDescent="0.25">
      <c r="A30193" s="40"/>
      <c r="F30193" s="509"/>
    </row>
    <row r="30194" spans="1:6" x14ac:dyDescent="0.25">
      <c r="A30194" s="40"/>
      <c r="F30194" s="509"/>
    </row>
    <row r="30195" spans="1:6" x14ac:dyDescent="0.25">
      <c r="A30195" s="40"/>
      <c r="F30195" s="509"/>
    </row>
    <row r="30196" spans="1:6" x14ac:dyDescent="0.25">
      <c r="A30196" s="40"/>
      <c r="F30196" s="509"/>
    </row>
    <row r="30197" spans="1:6" x14ac:dyDescent="0.25">
      <c r="A30197" s="40"/>
      <c r="F30197" s="509"/>
    </row>
    <row r="30198" spans="1:6" x14ac:dyDescent="0.25">
      <c r="A30198" s="40"/>
      <c r="F30198" s="509"/>
    </row>
    <row r="30199" spans="1:6" x14ac:dyDescent="0.25">
      <c r="A30199" s="40"/>
      <c r="F30199" s="509"/>
    </row>
    <row r="30200" spans="1:6" x14ac:dyDescent="0.25">
      <c r="A30200" s="40"/>
      <c r="F30200" s="509"/>
    </row>
    <row r="30201" spans="1:6" x14ac:dyDescent="0.25">
      <c r="A30201" s="40"/>
      <c r="F30201" s="509"/>
    </row>
    <row r="30202" spans="1:6" x14ac:dyDescent="0.25">
      <c r="A30202" s="40"/>
      <c r="F30202" s="509"/>
    </row>
    <row r="30203" spans="1:6" x14ac:dyDescent="0.25">
      <c r="A30203" s="40"/>
      <c r="F30203" s="509"/>
    </row>
    <row r="30204" spans="1:6" x14ac:dyDescent="0.25">
      <c r="A30204" s="40"/>
      <c r="F30204" s="509"/>
    </row>
    <row r="30205" spans="1:6" x14ac:dyDescent="0.25">
      <c r="A30205" s="40"/>
      <c r="F30205" s="509"/>
    </row>
    <row r="30206" spans="1:6" x14ac:dyDescent="0.25">
      <c r="A30206" s="40"/>
      <c r="F30206" s="509"/>
    </row>
    <row r="30207" spans="1:6" x14ac:dyDescent="0.25">
      <c r="A30207" s="40"/>
      <c r="F30207" s="509"/>
    </row>
    <row r="30208" spans="1:6" x14ac:dyDescent="0.25">
      <c r="A30208" s="40"/>
      <c r="F30208" s="509"/>
    </row>
    <row r="30209" spans="1:6" x14ac:dyDescent="0.25">
      <c r="A30209" s="40"/>
      <c r="F30209" s="509"/>
    </row>
    <row r="30210" spans="1:6" x14ac:dyDescent="0.25">
      <c r="A30210" s="40"/>
      <c r="F30210" s="509"/>
    </row>
    <row r="30211" spans="1:6" x14ac:dyDescent="0.25">
      <c r="A30211" s="40"/>
      <c r="F30211" s="509"/>
    </row>
    <row r="30212" spans="1:6" x14ac:dyDescent="0.25">
      <c r="A30212" s="40"/>
      <c r="F30212" s="509"/>
    </row>
    <row r="30213" spans="1:6" x14ac:dyDescent="0.25">
      <c r="A30213" s="40"/>
      <c r="F30213" s="509"/>
    </row>
    <row r="30214" spans="1:6" x14ac:dyDescent="0.25">
      <c r="A30214" s="40"/>
      <c r="F30214" s="509"/>
    </row>
    <row r="30215" spans="1:6" x14ac:dyDescent="0.25">
      <c r="A30215" s="40"/>
      <c r="F30215" s="509"/>
    </row>
    <row r="30216" spans="1:6" x14ac:dyDescent="0.25">
      <c r="A30216" s="40"/>
      <c r="F30216" s="509"/>
    </row>
    <row r="30217" spans="1:6" x14ac:dyDescent="0.25">
      <c r="A30217" s="40"/>
      <c r="F30217" s="509"/>
    </row>
    <row r="30218" spans="1:6" x14ac:dyDescent="0.25">
      <c r="A30218" s="40"/>
      <c r="F30218" s="509"/>
    </row>
    <row r="30219" spans="1:6" x14ac:dyDescent="0.25">
      <c r="A30219" s="40"/>
      <c r="F30219" s="509"/>
    </row>
    <row r="30220" spans="1:6" x14ac:dyDescent="0.25">
      <c r="A30220" s="40"/>
      <c r="F30220" s="509"/>
    </row>
    <row r="30221" spans="1:6" x14ac:dyDescent="0.25">
      <c r="A30221" s="40"/>
      <c r="F30221" s="509"/>
    </row>
    <row r="30222" spans="1:6" x14ac:dyDescent="0.25">
      <c r="A30222" s="40"/>
      <c r="F30222" s="509"/>
    </row>
    <row r="30223" spans="1:6" x14ac:dyDescent="0.25">
      <c r="A30223" s="40"/>
      <c r="F30223" s="509"/>
    </row>
    <row r="30224" spans="1:6" x14ac:dyDescent="0.25">
      <c r="A30224" s="40"/>
      <c r="F30224" s="509"/>
    </row>
    <row r="30225" spans="1:6" x14ac:dyDescent="0.25">
      <c r="A30225" s="40"/>
      <c r="F30225" s="509"/>
    </row>
    <row r="30226" spans="1:6" x14ac:dyDescent="0.25">
      <c r="A30226" s="40"/>
      <c r="F30226" s="509"/>
    </row>
    <row r="30227" spans="1:6" x14ac:dyDescent="0.25">
      <c r="A30227" s="40"/>
      <c r="F30227" s="509"/>
    </row>
    <row r="30228" spans="1:6" x14ac:dyDescent="0.25">
      <c r="A30228" s="40"/>
      <c r="F30228" s="509"/>
    </row>
    <row r="30229" spans="1:6" x14ac:dyDescent="0.25">
      <c r="A30229" s="40"/>
      <c r="F30229" s="509"/>
    </row>
    <row r="30230" spans="1:6" x14ac:dyDescent="0.25">
      <c r="A30230" s="40"/>
      <c r="F30230" s="509"/>
    </row>
    <row r="30231" spans="1:6" x14ac:dyDescent="0.25">
      <c r="A30231" s="40"/>
      <c r="F30231" s="509"/>
    </row>
    <row r="30232" spans="1:6" x14ac:dyDescent="0.25">
      <c r="A30232" s="40"/>
      <c r="F30232" s="509"/>
    </row>
    <row r="30233" spans="1:6" x14ac:dyDescent="0.25">
      <c r="A30233" s="40"/>
      <c r="F30233" s="509"/>
    </row>
    <row r="30234" spans="1:6" x14ac:dyDescent="0.25">
      <c r="A30234" s="40"/>
      <c r="F30234" s="509"/>
    </row>
    <row r="30235" spans="1:6" x14ac:dyDescent="0.25">
      <c r="A30235" s="40"/>
      <c r="F30235" s="509"/>
    </row>
    <row r="30236" spans="1:6" x14ac:dyDescent="0.25">
      <c r="A30236" s="40"/>
      <c r="F30236" s="509"/>
    </row>
    <row r="30237" spans="1:6" x14ac:dyDescent="0.25">
      <c r="A30237" s="40"/>
      <c r="F30237" s="509"/>
    </row>
    <row r="30238" spans="1:6" x14ac:dyDescent="0.25">
      <c r="A30238" s="40"/>
      <c r="F30238" s="509"/>
    </row>
    <row r="30239" spans="1:6" x14ac:dyDescent="0.25">
      <c r="A30239" s="40"/>
      <c r="F30239" s="509"/>
    </row>
    <row r="30240" spans="1:6" x14ac:dyDescent="0.25">
      <c r="A30240" s="40"/>
      <c r="F30240" s="509"/>
    </row>
    <row r="30241" spans="1:6" x14ac:dyDescent="0.25">
      <c r="A30241" s="40"/>
      <c r="F30241" s="509"/>
    </row>
    <row r="30242" spans="1:6" x14ac:dyDescent="0.25">
      <c r="A30242" s="40"/>
      <c r="F30242" s="509"/>
    </row>
    <row r="30243" spans="1:6" x14ac:dyDescent="0.25">
      <c r="A30243" s="40"/>
      <c r="F30243" s="509"/>
    </row>
    <row r="30244" spans="1:6" x14ac:dyDescent="0.25">
      <c r="A30244" s="40"/>
      <c r="F30244" s="509"/>
    </row>
    <row r="30245" spans="1:6" x14ac:dyDescent="0.25">
      <c r="A30245" s="40"/>
      <c r="F30245" s="509"/>
    </row>
    <row r="30246" spans="1:6" x14ac:dyDescent="0.25">
      <c r="A30246" s="40"/>
      <c r="F30246" s="509"/>
    </row>
    <row r="30247" spans="1:6" x14ac:dyDescent="0.25">
      <c r="A30247" s="40"/>
      <c r="F30247" s="509"/>
    </row>
    <row r="30248" spans="1:6" x14ac:dyDescent="0.25">
      <c r="A30248" s="40"/>
      <c r="F30248" s="509"/>
    </row>
    <row r="30249" spans="1:6" x14ac:dyDescent="0.25">
      <c r="A30249" s="40"/>
      <c r="F30249" s="509"/>
    </row>
    <row r="30250" spans="1:6" x14ac:dyDescent="0.25">
      <c r="A30250" s="40"/>
      <c r="F30250" s="509"/>
    </row>
    <row r="30251" spans="1:6" x14ac:dyDescent="0.25">
      <c r="A30251" s="40"/>
      <c r="F30251" s="509"/>
    </row>
    <row r="30252" spans="1:6" x14ac:dyDescent="0.25">
      <c r="A30252" s="40"/>
      <c r="F30252" s="509"/>
    </row>
    <row r="30253" spans="1:6" x14ac:dyDescent="0.25">
      <c r="A30253" s="40"/>
      <c r="F30253" s="509"/>
    </row>
    <row r="30254" spans="1:6" x14ac:dyDescent="0.25">
      <c r="A30254" s="40"/>
      <c r="F30254" s="509"/>
    </row>
    <row r="30255" spans="1:6" x14ac:dyDescent="0.25">
      <c r="A30255" s="40"/>
      <c r="F30255" s="509"/>
    </row>
    <row r="30256" spans="1:6" x14ac:dyDescent="0.25">
      <c r="A30256" s="40"/>
      <c r="F30256" s="509"/>
    </row>
    <row r="30257" spans="1:6" x14ac:dyDescent="0.25">
      <c r="A30257" s="40"/>
      <c r="F30257" s="509"/>
    </row>
    <row r="30258" spans="1:6" x14ac:dyDescent="0.25">
      <c r="A30258" s="40"/>
      <c r="F30258" s="509"/>
    </row>
    <row r="30259" spans="1:6" x14ac:dyDescent="0.25">
      <c r="A30259" s="40"/>
      <c r="F30259" s="509"/>
    </row>
    <row r="30260" spans="1:6" x14ac:dyDescent="0.25">
      <c r="A30260" s="40"/>
      <c r="F30260" s="509"/>
    </row>
    <row r="30261" spans="1:6" x14ac:dyDescent="0.25">
      <c r="A30261" s="40"/>
      <c r="F30261" s="509"/>
    </row>
    <row r="30262" spans="1:6" x14ac:dyDescent="0.25">
      <c r="A30262" s="40"/>
      <c r="F30262" s="509"/>
    </row>
    <row r="30263" spans="1:6" x14ac:dyDescent="0.25">
      <c r="A30263" s="40"/>
      <c r="F30263" s="509"/>
    </row>
    <row r="30264" spans="1:6" x14ac:dyDescent="0.25">
      <c r="A30264" s="40"/>
      <c r="F30264" s="509"/>
    </row>
    <row r="30265" spans="1:6" x14ac:dyDescent="0.25">
      <c r="A30265" s="40"/>
      <c r="F30265" s="509"/>
    </row>
    <row r="30266" spans="1:6" x14ac:dyDescent="0.25">
      <c r="A30266" s="40"/>
      <c r="F30266" s="509"/>
    </row>
    <row r="30267" spans="1:6" x14ac:dyDescent="0.25">
      <c r="A30267" s="40"/>
      <c r="F30267" s="509"/>
    </row>
    <row r="30268" spans="1:6" x14ac:dyDescent="0.25">
      <c r="A30268" s="40"/>
      <c r="F30268" s="509"/>
    </row>
    <row r="30269" spans="1:6" x14ac:dyDescent="0.25">
      <c r="A30269" s="40"/>
      <c r="F30269" s="509"/>
    </row>
    <row r="30270" spans="1:6" x14ac:dyDescent="0.25">
      <c r="A30270" s="40"/>
      <c r="F30270" s="509"/>
    </row>
    <row r="30271" spans="1:6" x14ac:dyDescent="0.25">
      <c r="A30271" s="40"/>
      <c r="F30271" s="509"/>
    </row>
    <row r="30272" spans="1:6" x14ac:dyDescent="0.25">
      <c r="A30272" s="40"/>
      <c r="F30272" s="509"/>
    </row>
    <row r="30273" spans="1:6" x14ac:dyDescent="0.25">
      <c r="A30273" s="40"/>
      <c r="F30273" s="509"/>
    </row>
    <row r="30274" spans="1:6" x14ac:dyDescent="0.25">
      <c r="A30274" s="40"/>
      <c r="F30274" s="509"/>
    </row>
    <row r="30275" spans="1:6" x14ac:dyDescent="0.25">
      <c r="A30275" s="40"/>
      <c r="F30275" s="509"/>
    </row>
    <row r="30276" spans="1:6" x14ac:dyDescent="0.25">
      <c r="A30276" s="40"/>
      <c r="F30276" s="509"/>
    </row>
    <row r="30277" spans="1:6" x14ac:dyDescent="0.25">
      <c r="A30277" s="40"/>
      <c r="F30277" s="509"/>
    </row>
    <row r="30278" spans="1:6" x14ac:dyDescent="0.25">
      <c r="A30278" s="40"/>
      <c r="F30278" s="509"/>
    </row>
    <row r="30279" spans="1:6" x14ac:dyDescent="0.25">
      <c r="A30279" s="40"/>
      <c r="F30279" s="509"/>
    </row>
    <row r="30280" spans="1:6" x14ac:dyDescent="0.25">
      <c r="A30280" s="40"/>
      <c r="F30280" s="509"/>
    </row>
    <row r="30281" spans="1:6" x14ac:dyDescent="0.25">
      <c r="A30281" s="40"/>
      <c r="F30281" s="509"/>
    </row>
    <row r="30282" spans="1:6" x14ac:dyDescent="0.25">
      <c r="A30282" s="40"/>
      <c r="F30282" s="509"/>
    </row>
    <row r="30283" spans="1:6" x14ac:dyDescent="0.25">
      <c r="A30283" s="40"/>
      <c r="F30283" s="509"/>
    </row>
    <row r="30284" spans="1:6" x14ac:dyDescent="0.25">
      <c r="A30284" s="40"/>
      <c r="F30284" s="509"/>
    </row>
    <row r="30285" spans="1:6" x14ac:dyDescent="0.25">
      <c r="A30285" s="40"/>
      <c r="F30285" s="509"/>
    </row>
    <row r="30286" spans="1:6" x14ac:dyDescent="0.25">
      <c r="A30286" s="40"/>
      <c r="F30286" s="509"/>
    </row>
    <row r="30287" spans="1:6" x14ac:dyDescent="0.25">
      <c r="A30287" s="40"/>
      <c r="F30287" s="509"/>
    </row>
    <row r="30288" spans="1:6" x14ac:dyDescent="0.25">
      <c r="A30288" s="40"/>
      <c r="F30288" s="509"/>
    </row>
    <row r="30289" spans="1:6" x14ac:dyDescent="0.25">
      <c r="A30289" s="40"/>
      <c r="F30289" s="509"/>
    </row>
    <row r="30290" spans="1:6" x14ac:dyDescent="0.25">
      <c r="A30290" s="40"/>
      <c r="F30290" s="509"/>
    </row>
    <row r="30291" spans="1:6" x14ac:dyDescent="0.25">
      <c r="A30291" s="40"/>
      <c r="F30291" s="509"/>
    </row>
    <row r="30292" spans="1:6" x14ac:dyDescent="0.25">
      <c r="A30292" s="40"/>
      <c r="F30292" s="509"/>
    </row>
    <row r="30293" spans="1:6" x14ac:dyDescent="0.25">
      <c r="A30293" s="40"/>
      <c r="F30293" s="509"/>
    </row>
    <row r="30294" spans="1:6" x14ac:dyDescent="0.25">
      <c r="A30294" s="40"/>
      <c r="F30294" s="509"/>
    </row>
    <row r="30295" spans="1:6" x14ac:dyDescent="0.25">
      <c r="A30295" s="40"/>
      <c r="F30295" s="509"/>
    </row>
    <row r="30296" spans="1:6" x14ac:dyDescent="0.25">
      <c r="A30296" s="40"/>
      <c r="F30296" s="509"/>
    </row>
    <row r="30297" spans="1:6" x14ac:dyDescent="0.25">
      <c r="A30297" s="40"/>
      <c r="F30297" s="509"/>
    </row>
    <row r="30298" spans="1:6" x14ac:dyDescent="0.25">
      <c r="A30298" s="40"/>
      <c r="F30298" s="509"/>
    </row>
    <row r="30299" spans="1:6" x14ac:dyDescent="0.25">
      <c r="A30299" s="40"/>
      <c r="F30299" s="509"/>
    </row>
    <row r="30300" spans="1:6" x14ac:dyDescent="0.25">
      <c r="A30300" s="40"/>
      <c r="F30300" s="509"/>
    </row>
    <row r="30301" spans="1:6" x14ac:dyDescent="0.25">
      <c r="A30301" s="40"/>
      <c r="F30301" s="509"/>
    </row>
    <row r="30302" spans="1:6" x14ac:dyDescent="0.25">
      <c r="A30302" s="40"/>
      <c r="F30302" s="509"/>
    </row>
    <row r="30303" spans="1:6" x14ac:dyDescent="0.25">
      <c r="A30303" s="40"/>
      <c r="F30303" s="509"/>
    </row>
    <row r="30304" spans="1:6" x14ac:dyDescent="0.25">
      <c r="A30304" s="40"/>
      <c r="F30304" s="509"/>
    </row>
    <row r="30305" spans="1:6" x14ac:dyDescent="0.25">
      <c r="A30305" s="40"/>
      <c r="F30305" s="509"/>
    </row>
    <row r="30306" spans="1:6" x14ac:dyDescent="0.25">
      <c r="A30306" s="40"/>
      <c r="F30306" s="509"/>
    </row>
    <row r="30307" spans="1:6" x14ac:dyDescent="0.25">
      <c r="A30307" s="40"/>
      <c r="F30307" s="509"/>
    </row>
    <row r="30308" spans="1:6" x14ac:dyDescent="0.25">
      <c r="A30308" s="40"/>
      <c r="F30308" s="509"/>
    </row>
    <row r="30309" spans="1:6" x14ac:dyDescent="0.25">
      <c r="A30309" s="40"/>
      <c r="F30309" s="509"/>
    </row>
    <row r="30310" spans="1:6" x14ac:dyDescent="0.25">
      <c r="A30310" s="40"/>
      <c r="F30310" s="509"/>
    </row>
    <row r="30311" spans="1:6" x14ac:dyDescent="0.25">
      <c r="A30311" s="40"/>
      <c r="F30311" s="509"/>
    </row>
    <row r="30312" spans="1:6" x14ac:dyDescent="0.25">
      <c r="A30312" s="40"/>
      <c r="F30312" s="509"/>
    </row>
    <row r="30313" spans="1:6" x14ac:dyDescent="0.25">
      <c r="A30313" s="40"/>
      <c r="F30313" s="509"/>
    </row>
    <row r="30314" spans="1:6" x14ac:dyDescent="0.25">
      <c r="A30314" s="40"/>
      <c r="F30314" s="509"/>
    </row>
    <row r="30315" spans="1:6" x14ac:dyDescent="0.25">
      <c r="A30315" s="40"/>
      <c r="F30315" s="509"/>
    </row>
    <row r="30316" spans="1:6" x14ac:dyDescent="0.25">
      <c r="A30316" s="40"/>
      <c r="F30316" s="509"/>
    </row>
    <row r="30317" spans="1:6" x14ac:dyDescent="0.25">
      <c r="A30317" s="40"/>
      <c r="F30317" s="509"/>
    </row>
    <row r="30318" spans="1:6" x14ac:dyDescent="0.25">
      <c r="A30318" s="40"/>
      <c r="F30318" s="509"/>
    </row>
    <row r="30319" spans="1:6" x14ac:dyDescent="0.25">
      <c r="A30319" s="40"/>
      <c r="F30319" s="509"/>
    </row>
    <row r="30320" spans="1:6" x14ac:dyDescent="0.25">
      <c r="A30320" s="40"/>
      <c r="F30320" s="509"/>
    </row>
    <row r="30321" spans="1:6" x14ac:dyDescent="0.25">
      <c r="A30321" s="40"/>
      <c r="F30321" s="509"/>
    </row>
    <row r="30322" spans="1:6" x14ac:dyDescent="0.25">
      <c r="A30322" s="40"/>
      <c r="F30322" s="509"/>
    </row>
    <row r="30323" spans="1:6" x14ac:dyDescent="0.25">
      <c r="A30323" s="40"/>
      <c r="F30323" s="509"/>
    </row>
    <row r="30324" spans="1:6" x14ac:dyDescent="0.25">
      <c r="A30324" s="40"/>
      <c r="F30324" s="509"/>
    </row>
    <row r="30325" spans="1:6" x14ac:dyDescent="0.25">
      <c r="A30325" s="40"/>
      <c r="F30325" s="509"/>
    </row>
    <row r="30326" spans="1:6" x14ac:dyDescent="0.25">
      <c r="A30326" s="40"/>
      <c r="F30326" s="509"/>
    </row>
    <row r="30327" spans="1:6" x14ac:dyDescent="0.25">
      <c r="A30327" s="40"/>
      <c r="F30327" s="509"/>
    </row>
    <row r="30328" spans="1:6" x14ac:dyDescent="0.25">
      <c r="A30328" s="40"/>
      <c r="F30328" s="509"/>
    </row>
    <row r="30329" spans="1:6" x14ac:dyDescent="0.25">
      <c r="A30329" s="40"/>
      <c r="F30329" s="509"/>
    </row>
    <row r="30330" spans="1:6" x14ac:dyDescent="0.25">
      <c r="A30330" s="40"/>
      <c r="F30330" s="509"/>
    </row>
    <row r="30331" spans="1:6" x14ac:dyDescent="0.25">
      <c r="A30331" s="40"/>
      <c r="F30331" s="509"/>
    </row>
    <row r="30332" spans="1:6" x14ac:dyDescent="0.25">
      <c r="A30332" s="40"/>
      <c r="F30332" s="509"/>
    </row>
    <row r="30333" spans="1:6" x14ac:dyDescent="0.25">
      <c r="A30333" s="40"/>
      <c r="F30333" s="509"/>
    </row>
    <row r="30334" spans="1:6" x14ac:dyDescent="0.25">
      <c r="A30334" s="40"/>
      <c r="F30334" s="509"/>
    </row>
    <row r="30335" spans="1:6" x14ac:dyDescent="0.25">
      <c r="A30335" s="40"/>
      <c r="F30335" s="509"/>
    </row>
    <row r="30336" spans="1:6" x14ac:dyDescent="0.25">
      <c r="A30336" s="40"/>
      <c r="F30336" s="509"/>
    </row>
    <row r="30337" spans="1:6" x14ac:dyDescent="0.25">
      <c r="A30337" s="40"/>
      <c r="F30337" s="509"/>
    </row>
    <row r="30338" spans="1:6" x14ac:dyDescent="0.25">
      <c r="A30338" s="40"/>
      <c r="F30338" s="509"/>
    </row>
    <row r="30339" spans="1:6" x14ac:dyDescent="0.25">
      <c r="A30339" s="40"/>
      <c r="F30339" s="509"/>
    </row>
    <row r="30340" spans="1:6" x14ac:dyDescent="0.25">
      <c r="A30340" s="40"/>
      <c r="F30340" s="509"/>
    </row>
    <row r="30341" spans="1:6" x14ac:dyDescent="0.25">
      <c r="A30341" s="40"/>
      <c r="F30341" s="509"/>
    </row>
    <row r="30342" spans="1:6" x14ac:dyDescent="0.25">
      <c r="A30342" s="40"/>
      <c r="F30342" s="509"/>
    </row>
    <row r="30343" spans="1:6" x14ac:dyDescent="0.25">
      <c r="A30343" s="40"/>
      <c r="F30343" s="509"/>
    </row>
    <row r="30344" spans="1:6" x14ac:dyDescent="0.25">
      <c r="A30344" s="40"/>
      <c r="F30344" s="509"/>
    </row>
    <row r="30345" spans="1:6" x14ac:dyDescent="0.25">
      <c r="A30345" s="40"/>
      <c r="F30345" s="509"/>
    </row>
    <row r="30346" spans="1:6" x14ac:dyDescent="0.25">
      <c r="A30346" s="40"/>
      <c r="F30346" s="509"/>
    </row>
    <row r="30347" spans="1:6" x14ac:dyDescent="0.25">
      <c r="A30347" s="40"/>
      <c r="F30347" s="509"/>
    </row>
    <row r="30348" spans="1:6" x14ac:dyDescent="0.25">
      <c r="A30348" s="40"/>
      <c r="F30348" s="509"/>
    </row>
    <row r="30349" spans="1:6" x14ac:dyDescent="0.25">
      <c r="A30349" s="40"/>
      <c r="F30349" s="509"/>
    </row>
    <row r="30350" spans="1:6" x14ac:dyDescent="0.25">
      <c r="A30350" s="40"/>
      <c r="F30350" s="509"/>
    </row>
    <row r="30351" spans="1:6" x14ac:dyDescent="0.25">
      <c r="A30351" s="40"/>
      <c r="F30351" s="509"/>
    </row>
    <row r="30352" spans="1:6" x14ac:dyDescent="0.25">
      <c r="A30352" s="40"/>
      <c r="F30352" s="509"/>
    </row>
    <row r="30353" spans="1:6" x14ac:dyDescent="0.25">
      <c r="A30353" s="40"/>
      <c r="F30353" s="509"/>
    </row>
    <row r="30354" spans="1:6" x14ac:dyDescent="0.25">
      <c r="A30354" s="40"/>
      <c r="F30354" s="509"/>
    </row>
    <row r="30355" spans="1:6" x14ac:dyDescent="0.25">
      <c r="A30355" s="40"/>
      <c r="F30355" s="509"/>
    </row>
    <row r="30356" spans="1:6" x14ac:dyDescent="0.25">
      <c r="A30356" s="40"/>
      <c r="F30356" s="509"/>
    </row>
    <row r="30357" spans="1:6" x14ac:dyDescent="0.25">
      <c r="A30357" s="40"/>
      <c r="F30357" s="509"/>
    </row>
    <row r="30358" spans="1:6" x14ac:dyDescent="0.25">
      <c r="A30358" s="40"/>
      <c r="F30358" s="509"/>
    </row>
    <row r="30359" spans="1:6" x14ac:dyDescent="0.25">
      <c r="A30359" s="40"/>
      <c r="F30359" s="509"/>
    </row>
    <row r="30360" spans="1:6" x14ac:dyDescent="0.25">
      <c r="A30360" s="40"/>
      <c r="F30360" s="509"/>
    </row>
    <row r="30361" spans="1:6" x14ac:dyDescent="0.25">
      <c r="A30361" s="40"/>
      <c r="F30361" s="509"/>
    </row>
    <row r="30362" spans="1:6" x14ac:dyDescent="0.25">
      <c r="A30362" s="40"/>
      <c r="F30362" s="509"/>
    </row>
    <row r="30363" spans="1:6" x14ac:dyDescent="0.25">
      <c r="A30363" s="40"/>
      <c r="F30363" s="509"/>
    </row>
    <row r="30364" spans="1:6" x14ac:dyDescent="0.25">
      <c r="A30364" s="40"/>
      <c r="F30364" s="509"/>
    </row>
    <row r="30365" spans="1:6" x14ac:dyDescent="0.25">
      <c r="A30365" s="40"/>
      <c r="F30365" s="509"/>
    </row>
    <row r="30366" spans="1:6" x14ac:dyDescent="0.25">
      <c r="A30366" s="40"/>
      <c r="F30366" s="509"/>
    </row>
    <row r="30367" spans="1:6" x14ac:dyDescent="0.25">
      <c r="A30367" s="40"/>
      <c r="F30367" s="509"/>
    </row>
    <row r="30368" spans="1:6" x14ac:dyDescent="0.25">
      <c r="A30368" s="40"/>
      <c r="F30368" s="509"/>
    </row>
    <row r="30369" spans="1:6" x14ac:dyDescent="0.25">
      <c r="A30369" s="40"/>
      <c r="F30369" s="509"/>
    </row>
    <row r="30370" spans="1:6" x14ac:dyDescent="0.25">
      <c r="A30370" s="40"/>
      <c r="F30370" s="509"/>
    </row>
    <row r="30371" spans="1:6" x14ac:dyDescent="0.25">
      <c r="A30371" s="40"/>
      <c r="F30371" s="509"/>
    </row>
    <row r="30372" spans="1:6" x14ac:dyDescent="0.25">
      <c r="A30372" s="40"/>
      <c r="F30372" s="509"/>
    </row>
    <row r="30373" spans="1:6" x14ac:dyDescent="0.25">
      <c r="A30373" s="40"/>
      <c r="F30373" s="509"/>
    </row>
    <row r="30374" spans="1:6" x14ac:dyDescent="0.25">
      <c r="A30374" s="40"/>
      <c r="F30374" s="509"/>
    </row>
    <row r="30375" spans="1:6" x14ac:dyDescent="0.25">
      <c r="A30375" s="40"/>
      <c r="F30375" s="509"/>
    </row>
    <row r="30376" spans="1:6" x14ac:dyDescent="0.25">
      <c r="A30376" s="40"/>
      <c r="F30376" s="509"/>
    </row>
    <row r="30377" spans="1:6" x14ac:dyDescent="0.25">
      <c r="A30377" s="40"/>
      <c r="F30377" s="509"/>
    </row>
    <row r="30378" spans="1:6" x14ac:dyDescent="0.25">
      <c r="A30378" s="40"/>
      <c r="F30378" s="509"/>
    </row>
    <row r="30379" spans="1:6" x14ac:dyDescent="0.25">
      <c r="A30379" s="40"/>
      <c r="F30379" s="509"/>
    </row>
    <row r="30380" spans="1:6" x14ac:dyDescent="0.25">
      <c r="A30380" s="40"/>
      <c r="F30380" s="509"/>
    </row>
    <row r="30381" spans="1:6" x14ac:dyDescent="0.25">
      <c r="A30381" s="40"/>
      <c r="F30381" s="509"/>
    </row>
    <row r="30382" spans="1:6" x14ac:dyDescent="0.25">
      <c r="A30382" s="40"/>
      <c r="F30382" s="509"/>
    </row>
    <row r="30383" spans="1:6" x14ac:dyDescent="0.25">
      <c r="A30383" s="40"/>
      <c r="F30383" s="509"/>
    </row>
    <row r="30384" spans="1:6" x14ac:dyDescent="0.25">
      <c r="A30384" s="40"/>
      <c r="F30384" s="509"/>
    </row>
    <row r="30385" spans="1:6" x14ac:dyDescent="0.25">
      <c r="A30385" s="40"/>
      <c r="F30385" s="509"/>
    </row>
    <row r="30386" spans="1:6" x14ac:dyDescent="0.25">
      <c r="A30386" s="40"/>
      <c r="F30386" s="509"/>
    </row>
    <row r="30387" spans="1:6" x14ac:dyDescent="0.25">
      <c r="A30387" s="40"/>
      <c r="F30387" s="509"/>
    </row>
    <row r="30388" spans="1:6" x14ac:dyDescent="0.25">
      <c r="A30388" s="40"/>
      <c r="F30388" s="509"/>
    </row>
    <row r="30389" spans="1:6" x14ac:dyDescent="0.25">
      <c r="A30389" s="40"/>
      <c r="F30389" s="509"/>
    </row>
    <row r="30390" spans="1:6" x14ac:dyDescent="0.25">
      <c r="A30390" s="40"/>
      <c r="F30390" s="509"/>
    </row>
    <row r="30391" spans="1:6" x14ac:dyDescent="0.25">
      <c r="A30391" s="40"/>
      <c r="F30391" s="509"/>
    </row>
    <row r="30392" spans="1:6" x14ac:dyDescent="0.25">
      <c r="A30392" s="40"/>
      <c r="F30392" s="509"/>
    </row>
    <row r="30393" spans="1:6" x14ac:dyDescent="0.25">
      <c r="A30393" s="40"/>
      <c r="F30393" s="509"/>
    </row>
    <row r="30394" spans="1:6" x14ac:dyDescent="0.25">
      <c r="A30394" s="40"/>
      <c r="F30394" s="509"/>
    </row>
    <row r="30395" spans="1:6" x14ac:dyDescent="0.25">
      <c r="A30395" s="40"/>
      <c r="F30395" s="509"/>
    </row>
    <row r="30396" spans="1:6" x14ac:dyDescent="0.25">
      <c r="A30396" s="40"/>
      <c r="F30396" s="509"/>
    </row>
    <row r="30397" spans="1:6" x14ac:dyDescent="0.25">
      <c r="A30397" s="40"/>
      <c r="F30397" s="509"/>
    </row>
    <row r="30398" spans="1:6" x14ac:dyDescent="0.25">
      <c r="A30398" s="40"/>
      <c r="F30398" s="509"/>
    </row>
    <row r="30399" spans="1:6" x14ac:dyDescent="0.25">
      <c r="A30399" s="40"/>
      <c r="F30399" s="509"/>
    </row>
    <row r="30400" spans="1:6" x14ac:dyDescent="0.25">
      <c r="A30400" s="40"/>
      <c r="F30400" s="509"/>
    </row>
    <row r="30401" spans="1:6" x14ac:dyDescent="0.25">
      <c r="A30401" s="40"/>
      <c r="F30401" s="509"/>
    </row>
    <row r="30402" spans="1:6" x14ac:dyDescent="0.25">
      <c r="A30402" s="40"/>
      <c r="F30402" s="509"/>
    </row>
    <row r="30403" spans="1:6" x14ac:dyDescent="0.25">
      <c r="A30403" s="40"/>
      <c r="F30403" s="509"/>
    </row>
    <row r="30404" spans="1:6" x14ac:dyDescent="0.25">
      <c r="A30404" s="40"/>
      <c r="F30404" s="509"/>
    </row>
    <row r="30405" spans="1:6" x14ac:dyDescent="0.25">
      <c r="A30405" s="40"/>
      <c r="F30405" s="509"/>
    </row>
    <row r="30406" spans="1:6" x14ac:dyDescent="0.25">
      <c r="A30406" s="40"/>
      <c r="F30406" s="509"/>
    </row>
    <row r="30407" spans="1:6" x14ac:dyDescent="0.25">
      <c r="A30407" s="40"/>
      <c r="F30407" s="509"/>
    </row>
    <row r="30408" spans="1:6" x14ac:dyDescent="0.25">
      <c r="A30408" s="40"/>
      <c r="F30408" s="509"/>
    </row>
    <row r="30409" spans="1:6" x14ac:dyDescent="0.25">
      <c r="A30409" s="40"/>
      <c r="F30409" s="509"/>
    </row>
    <row r="30410" spans="1:6" x14ac:dyDescent="0.25">
      <c r="A30410" s="40"/>
      <c r="F30410" s="509"/>
    </row>
    <row r="30411" spans="1:6" x14ac:dyDescent="0.25">
      <c r="A30411" s="40"/>
      <c r="F30411" s="509"/>
    </row>
    <row r="30412" spans="1:6" x14ac:dyDescent="0.25">
      <c r="A30412" s="40"/>
      <c r="F30412" s="509"/>
    </row>
    <row r="30413" spans="1:6" x14ac:dyDescent="0.25">
      <c r="A30413" s="40"/>
      <c r="F30413" s="509"/>
    </row>
    <row r="30414" spans="1:6" x14ac:dyDescent="0.25">
      <c r="A30414" s="40"/>
      <c r="F30414" s="509"/>
    </row>
    <row r="30415" spans="1:6" x14ac:dyDescent="0.25">
      <c r="A30415" s="40"/>
      <c r="F30415" s="509"/>
    </row>
    <row r="30416" spans="1:6" x14ac:dyDescent="0.25">
      <c r="A30416" s="40"/>
      <c r="F30416" s="509"/>
    </row>
    <row r="30417" spans="1:6" x14ac:dyDescent="0.25">
      <c r="A30417" s="40"/>
      <c r="F30417" s="509"/>
    </row>
    <row r="30418" spans="1:6" x14ac:dyDescent="0.25">
      <c r="A30418" s="40"/>
      <c r="F30418" s="509"/>
    </row>
    <row r="30419" spans="1:6" x14ac:dyDescent="0.25">
      <c r="A30419" s="40"/>
      <c r="F30419" s="509"/>
    </row>
    <row r="30420" spans="1:6" x14ac:dyDescent="0.25">
      <c r="A30420" s="40"/>
      <c r="F30420" s="509"/>
    </row>
    <row r="30421" spans="1:6" x14ac:dyDescent="0.25">
      <c r="A30421" s="40"/>
      <c r="F30421" s="509"/>
    </row>
    <row r="30422" spans="1:6" x14ac:dyDescent="0.25">
      <c r="A30422" s="40"/>
      <c r="F30422" s="509"/>
    </row>
    <row r="30423" spans="1:6" x14ac:dyDescent="0.25">
      <c r="A30423" s="40"/>
      <c r="F30423" s="509"/>
    </row>
    <row r="30424" spans="1:6" x14ac:dyDescent="0.25">
      <c r="A30424" s="40"/>
      <c r="F30424" s="509"/>
    </row>
    <row r="30425" spans="1:6" x14ac:dyDescent="0.25">
      <c r="A30425" s="40"/>
      <c r="F30425" s="509"/>
    </row>
    <row r="30426" spans="1:6" x14ac:dyDescent="0.25">
      <c r="A30426" s="40"/>
      <c r="F30426" s="509"/>
    </row>
    <row r="30427" spans="1:6" x14ac:dyDescent="0.25">
      <c r="A30427" s="40"/>
      <c r="F30427" s="509"/>
    </row>
    <row r="30428" spans="1:6" x14ac:dyDescent="0.25">
      <c r="A30428" s="40"/>
      <c r="F30428" s="509"/>
    </row>
    <row r="30429" spans="1:6" x14ac:dyDescent="0.25">
      <c r="A30429" s="40"/>
      <c r="F30429" s="509"/>
    </row>
    <row r="30430" spans="1:6" x14ac:dyDescent="0.25">
      <c r="A30430" s="40"/>
      <c r="F30430" s="509"/>
    </row>
    <row r="30431" spans="1:6" x14ac:dyDescent="0.25">
      <c r="A30431" s="40"/>
      <c r="F30431" s="509"/>
    </row>
    <row r="30432" spans="1:6" x14ac:dyDescent="0.25">
      <c r="A30432" s="40"/>
      <c r="F30432" s="509"/>
    </row>
    <row r="30433" spans="1:6" x14ac:dyDescent="0.25">
      <c r="A30433" s="40"/>
      <c r="F30433" s="509"/>
    </row>
    <row r="30434" spans="1:6" x14ac:dyDescent="0.25">
      <c r="A30434" s="40"/>
      <c r="F30434" s="509"/>
    </row>
    <row r="30435" spans="1:6" x14ac:dyDescent="0.25">
      <c r="A30435" s="40"/>
      <c r="F30435" s="509"/>
    </row>
    <row r="30436" spans="1:6" x14ac:dyDescent="0.25">
      <c r="A30436" s="40"/>
      <c r="F30436" s="509"/>
    </row>
    <row r="30437" spans="1:6" x14ac:dyDescent="0.25">
      <c r="A30437" s="40"/>
      <c r="F30437" s="509"/>
    </row>
    <row r="30438" spans="1:6" x14ac:dyDescent="0.25">
      <c r="A30438" s="40"/>
      <c r="F30438" s="509"/>
    </row>
    <row r="30439" spans="1:6" x14ac:dyDescent="0.25">
      <c r="A30439" s="40"/>
      <c r="F30439" s="509"/>
    </row>
    <row r="30440" spans="1:6" x14ac:dyDescent="0.25">
      <c r="A30440" s="40"/>
      <c r="F30440" s="509"/>
    </row>
    <row r="30441" spans="1:6" x14ac:dyDescent="0.25">
      <c r="A30441" s="40"/>
      <c r="F30441" s="509"/>
    </row>
    <row r="30442" spans="1:6" x14ac:dyDescent="0.25">
      <c r="A30442" s="40"/>
      <c r="F30442" s="509"/>
    </row>
    <row r="30443" spans="1:6" x14ac:dyDescent="0.25">
      <c r="A30443" s="40"/>
      <c r="F30443" s="509"/>
    </row>
    <row r="30444" spans="1:6" x14ac:dyDescent="0.25">
      <c r="A30444" s="40"/>
      <c r="F30444" s="509"/>
    </row>
    <row r="30445" spans="1:6" x14ac:dyDescent="0.25">
      <c r="A30445" s="40"/>
      <c r="F30445" s="509"/>
    </row>
    <row r="30446" spans="1:6" x14ac:dyDescent="0.25">
      <c r="A30446" s="40"/>
      <c r="F30446" s="509"/>
    </row>
    <row r="30447" spans="1:6" x14ac:dyDescent="0.25">
      <c r="A30447" s="40"/>
      <c r="F30447" s="509"/>
    </row>
    <row r="30448" spans="1:6" x14ac:dyDescent="0.25">
      <c r="A30448" s="40"/>
      <c r="F30448" s="509"/>
    </row>
    <row r="30449" spans="1:6" x14ac:dyDescent="0.25">
      <c r="A30449" s="40"/>
      <c r="F30449" s="509"/>
    </row>
    <row r="30450" spans="1:6" x14ac:dyDescent="0.25">
      <c r="A30450" s="40"/>
      <c r="F30450" s="509"/>
    </row>
    <row r="30451" spans="1:6" x14ac:dyDescent="0.25">
      <c r="A30451" s="40"/>
      <c r="F30451" s="509"/>
    </row>
    <row r="30452" spans="1:6" x14ac:dyDescent="0.25">
      <c r="A30452" s="40"/>
      <c r="F30452" s="509"/>
    </row>
    <row r="30453" spans="1:6" x14ac:dyDescent="0.25">
      <c r="A30453" s="40"/>
      <c r="F30453" s="509"/>
    </row>
    <row r="30454" spans="1:6" x14ac:dyDescent="0.25">
      <c r="A30454" s="40"/>
      <c r="F30454" s="509"/>
    </row>
    <row r="30455" spans="1:6" x14ac:dyDescent="0.25">
      <c r="A30455" s="40"/>
      <c r="F30455" s="509"/>
    </row>
    <row r="30456" spans="1:6" x14ac:dyDescent="0.25">
      <c r="A30456" s="40"/>
      <c r="F30456" s="509"/>
    </row>
    <row r="30457" spans="1:6" x14ac:dyDescent="0.25">
      <c r="A30457" s="40"/>
      <c r="F30457" s="509"/>
    </row>
    <row r="30458" spans="1:6" x14ac:dyDescent="0.25">
      <c r="A30458" s="40"/>
      <c r="F30458" s="509"/>
    </row>
    <row r="30459" spans="1:6" x14ac:dyDescent="0.25">
      <c r="A30459" s="40"/>
      <c r="F30459" s="509"/>
    </row>
    <row r="30460" spans="1:6" x14ac:dyDescent="0.25">
      <c r="A30460" s="40"/>
      <c r="F30460" s="509"/>
    </row>
    <row r="30461" spans="1:6" x14ac:dyDescent="0.25">
      <c r="A30461" s="40"/>
      <c r="F30461" s="509"/>
    </row>
    <row r="30462" spans="1:6" x14ac:dyDescent="0.25">
      <c r="A30462" s="40"/>
      <c r="F30462" s="509"/>
    </row>
    <row r="30463" spans="1:6" x14ac:dyDescent="0.25">
      <c r="A30463" s="40"/>
      <c r="F30463" s="509"/>
    </row>
    <row r="30464" spans="1:6" x14ac:dyDescent="0.25">
      <c r="A30464" s="40"/>
      <c r="F30464" s="509"/>
    </row>
    <row r="30465" spans="1:6" x14ac:dyDescent="0.25">
      <c r="A30465" s="40"/>
      <c r="F30465" s="509"/>
    </row>
    <row r="30466" spans="1:6" x14ac:dyDescent="0.25">
      <c r="A30466" s="40"/>
      <c r="F30466" s="509"/>
    </row>
    <row r="30467" spans="1:6" x14ac:dyDescent="0.25">
      <c r="A30467" s="40"/>
      <c r="F30467" s="509"/>
    </row>
    <row r="30468" spans="1:6" x14ac:dyDescent="0.25">
      <c r="A30468" s="40"/>
      <c r="F30468" s="509"/>
    </row>
    <row r="30469" spans="1:6" x14ac:dyDescent="0.25">
      <c r="A30469" s="40"/>
      <c r="F30469" s="509"/>
    </row>
    <row r="30470" spans="1:6" x14ac:dyDescent="0.25">
      <c r="A30470" s="40"/>
      <c r="F30470" s="509"/>
    </row>
    <row r="30471" spans="1:6" x14ac:dyDescent="0.25">
      <c r="A30471" s="40"/>
      <c r="F30471" s="509"/>
    </row>
    <row r="30472" spans="1:6" x14ac:dyDescent="0.25">
      <c r="A30472" s="40"/>
      <c r="F30472" s="509"/>
    </row>
    <row r="30473" spans="1:6" x14ac:dyDescent="0.25">
      <c r="A30473" s="40"/>
      <c r="F30473" s="509"/>
    </row>
    <row r="30474" spans="1:6" x14ac:dyDescent="0.25">
      <c r="A30474" s="40"/>
      <c r="F30474" s="509"/>
    </row>
    <row r="30475" spans="1:6" x14ac:dyDescent="0.25">
      <c r="A30475" s="40"/>
      <c r="F30475" s="509"/>
    </row>
    <row r="30476" spans="1:6" x14ac:dyDescent="0.25">
      <c r="A30476" s="40"/>
      <c r="F30476" s="509"/>
    </row>
    <row r="30477" spans="1:6" x14ac:dyDescent="0.25">
      <c r="A30477" s="40"/>
      <c r="F30477" s="509"/>
    </row>
    <row r="30478" spans="1:6" x14ac:dyDescent="0.25">
      <c r="A30478" s="40"/>
      <c r="F30478" s="509"/>
    </row>
    <row r="30479" spans="1:6" x14ac:dyDescent="0.25">
      <c r="A30479" s="40"/>
      <c r="F30479" s="509"/>
    </row>
    <row r="30480" spans="1:6" x14ac:dyDescent="0.25">
      <c r="A30480" s="40"/>
      <c r="F30480" s="509"/>
    </row>
    <row r="30481" spans="1:6" x14ac:dyDescent="0.25">
      <c r="A30481" s="40"/>
      <c r="F30481" s="509"/>
    </row>
    <row r="30482" spans="1:6" x14ac:dyDescent="0.25">
      <c r="A30482" s="40"/>
      <c r="F30482" s="509"/>
    </row>
    <row r="30483" spans="1:6" x14ac:dyDescent="0.25">
      <c r="A30483" s="40"/>
      <c r="F30483" s="509"/>
    </row>
    <row r="30484" spans="1:6" x14ac:dyDescent="0.25">
      <c r="A30484" s="40"/>
      <c r="F30484" s="509"/>
    </row>
    <row r="30485" spans="1:6" x14ac:dyDescent="0.25">
      <c r="A30485" s="40"/>
      <c r="F30485" s="509"/>
    </row>
    <row r="30486" spans="1:6" x14ac:dyDescent="0.25">
      <c r="A30486" s="40"/>
      <c r="F30486" s="509"/>
    </row>
    <row r="30487" spans="1:6" x14ac:dyDescent="0.25">
      <c r="A30487" s="40"/>
      <c r="F30487" s="509"/>
    </row>
    <row r="30488" spans="1:6" x14ac:dyDescent="0.25">
      <c r="A30488" s="40"/>
      <c r="F30488" s="509"/>
    </row>
    <row r="30489" spans="1:6" x14ac:dyDescent="0.25">
      <c r="A30489" s="40"/>
      <c r="F30489" s="509"/>
    </row>
    <row r="30490" spans="1:6" x14ac:dyDescent="0.25">
      <c r="A30490" s="40"/>
      <c r="F30490" s="509"/>
    </row>
    <row r="30491" spans="1:6" x14ac:dyDescent="0.25">
      <c r="A30491" s="40"/>
      <c r="F30491" s="509"/>
    </row>
    <row r="30492" spans="1:6" x14ac:dyDescent="0.25">
      <c r="A30492" s="40"/>
      <c r="F30492" s="509"/>
    </row>
    <row r="30493" spans="1:6" x14ac:dyDescent="0.25">
      <c r="A30493" s="40"/>
      <c r="F30493" s="509"/>
    </row>
    <row r="30494" spans="1:6" x14ac:dyDescent="0.25">
      <c r="A30494" s="40"/>
      <c r="F30494" s="509"/>
    </row>
    <row r="30495" spans="1:6" x14ac:dyDescent="0.25">
      <c r="A30495" s="40"/>
      <c r="F30495" s="509"/>
    </row>
    <row r="30496" spans="1:6" x14ac:dyDescent="0.25">
      <c r="A30496" s="40"/>
      <c r="F30496" s="509"/>
    </row>
    <row r="30497" spans="1:6" x14ac:dyDescent="0.25">
      <c r="A30497" s="40"/>
      <c r="F30497" s="509"/>
    </row>
    <row r="30498" spans="1:6" x14ac:dyDescent="0.25">
      <c r="A30498" s="40"/>
      <c r="F30498" s="509"/>
    </row>
    <row r="30499" spans="1:6" x14ac:dyDescent="0.25">
      <c r="A30499" s="40"/>
      <c r="F30499" s="509"/>
    </row>
    <row r="30500" spans="1:6" x14ac:dyDescent="0.25">
      <c r="A30500" s="40"/>
      <c r="F30500" s="509"/>
    </row>
    <row r="30501" spans="1:6" x14ac:dyDescent="0.25">
      <c r="A30501" s="40"/>
      <c r="F30501" s="509"/>
    </row>
    <row r="30502" spans="1:6" x14ac:dyDescent="0.25">
      <c r="A30502" s="40"/>
      <c r="F30502" s="509"/>
    </row>
    <row r="30503" spans="1:6" x14ac:dyDescent="0.25">
      <c r="A30503" s="40"/>
      <c r="F30503" s="509"/>
    </row>
    <row r="30504" spans="1:6" x14ac:dyDescent="0.25">
      <c r="A30504" s="40"/>
      <c r="F30504" s="509"/>
    </row>
    <row r="30505" spans="1:6" x14ac:dyDescent="0.25">
      <c r="A30505" s="40"/>
      <c r="F30505" s="509"/>
    </row>
    <row r="30506" spans="1:6" x14ac:dyDescent="0.25">
      <c r="A30506" s="40"/>
      <c r="F30506" s="509"/>
    </row>
    <row r="30507" spans="1:6" x14ac:dyDescent="0.25">
      <c r="A30507" s="40"/>
      <c r="F30507" s="509"/>
    </row>
    <row r="30508" spans="1:6" x14ac:dyDescent="0.25">
      <c r="A30508" s="40"/>
      <c r="F30508" s="509"/>
    </row>
    <row r="30509" spans="1:6" x14ac:dyDescent="0.25">
      <c r="A30509" s="40"/>
      <c r="F30509" s="509"/>
    </row>
    <row r="30510" spans="1:6" x14ac:dyDescent="0.25">
      <c r="A30510" s="40"/>
      <c r="F30510" s="509"/>
    </row>
    <row r="30511" spans="1:6" x14ac:dyDescent="0.25">
      <c r="A30511" s="40"/>
      <c r="F30511" s="509"/>
    </row>
    <row r="30512" spans="1:6" x14ac:dyDescent="0.25">
      <c r="A30512" s="40"/>
      <c r="F30512" s="509"/>
    </row>
    <row r="30513" spans="1:6" x14ac:dyDescent="0.25">
      <c r="A30513" s="40"/>
      <c r="F30513" s="509"/>
    </row>
    <row r="30514" spans="1:6" x14ac:dyDescent="0.25">
      <c r="A30514" s="40"/>
      <c r="F30514" s="509"/>
    </row>
    <row r="30515" spans="1:6" x14ac:dyDescent="0.25">
      <c r="A30515" s="40"/>
      <c r="F30515" s="509"/>
    </row>
    <row r="30516" spans="1:6" x14ac:dyDescent="0.25">
      <c r="A30516" s="40"/>
      <c r="F30516" s="509"/>
    </row>
    <row r="30517" spans="1:6" x14ac:dyDescent="0.25">
      <c r="A30517" s="40"/>
      <c r="F30517" s="509"/>
    </row>
    <row r="30518" spans="1:6" x14ac:dyDescent="0.25">
      <c r="A30518" s="40"/>
      <c r="F30518" s="509"/>
    </row>
    <row r="30519" spans="1:6" x14ac:dyDescent="0.25">
      <c r="A30519" s="40"/>
      <c r="F30519" s="509"/>
    </row>
    <row r="30520" spans="1:6" x14ac:dyDescent="0.25">
      <c r="A30520" s="40"/>
      <c r="F30520" s="509"/>
    </row>
    <row r="30521" spans="1:6" x14ac:dyDescent="0.25">
      <c r="A30521" s="40"/>
      <c r="F30521" s="509"/>
    </row>
    <row r="30522" spans="1:6" x14ac:dyDescent="0.25">
      <c r="A30522" s="40"/>
      <c r="F30522" s="509"/>
    </row>
    <row r="30523" spans="1:6" x14ac:dyDescent="0.25">
      <c r="A30523" s="40"/>
      <c r="F30523" s="509"/>
    </row>
    <row r="30524" spans="1:6" x14ac:dyDescent="0.25">
      <c r="A30524" s="40"/>
      <c r="F30524" s="509"/>
    </row>
    <row r="30525" spans="1:6" x14ac:dyDescent="0.25">
      <c r="A30525" s="40"/>
      <c r="F30525" s="509"/>
    </row>
    <row r="30526" spans="1:6" x14ac:dyDescent="0.25">
      <c r="A30526" s="40"/>
      <c r="F30526" s="509"/>
    </row>
    <row r="30527" spans="1:6" x14ac:dyDescent="0.25">
      <c r="A30527" s="40"/>
      <c r="F30527" s="509"/>
    </row>
    <row r="30528" spans="1:6" x14ac:dyDescent="0.25">
      <c r="A30528" s="40"/>
      <c r="F30528" s="509"/>
    </row>
    <row r="30529" spans="1:6" x14ac:dyDescent="0.25">
      <c r="A30529" s="40"/>
      <c r="F30529" s="509"/>
    </row>
    <row r="30530" spans="1:6" x14ac:dyDescent="0.25">
      <c r="A30530" s="40"/>
      <c r="F30530" s="509"/>
    </row>
    <row r="30531" spans="1:6" x14ac:dyDescent="0.25">
      <c r="A30531" s="40"/>
      <c r="F30531" s="509"/>
    </row>
    <row r="30532" spans="1:6" x14ac:dyDescent="0.25">
      <c r="A30532" s="40"/>
      <c r="F30532" s="509"/>
    </row>
    <row r="30533" spans="1:6" x14ac:dyDescent="0.25">
      <c r="A30533" s="40"/>
      <c r="F30533" s="509"/>
    </row>
    <row r="30534" spans="1:6" x14ac:dyDescent="0.25">
      <c r="A30534" s="40"/>
      <c r="F30534" s="509"/>
    </row>
    <row r="30535" spans="1:6" x14ac:dyDescent="0.25">
      <c r="A30535" s="40"/>
      <c r="F30535" s="509"/>
    </row>
    <row r="30536" spans="1:6" x14ac:dyDescent="0.25">
      <c r="A30536" s="40"/>
      <c r="F30536" s="509"/>
    </row>
    <row r="30537" spans="1:6" x14ac:dyDescent="0.25">
      <c r="A30537" s="40"/>
      <c r="F30537" s="509"/>
    </row>
    <row r="30538" spans="1:6" x14ac:dyDescent="0.25">
      <c r="A30538" s="40"/>
      <c r="F30538" s="509"/>
    </row>
    <row r="30539" spans="1:6" x14ac:dyDescent="0.25">
      <c r="A30539" s="40"/>
      <c r="F30539" s="509"/>
    </row>
    <row r="30540" spans="1:6" x14ac:dyDescent="0.25">
      <c r="A30540" s="40"/>
      <c r="F30540" s="509"/>
    </row>
    <row r="30541" spans="1:6" x14ac:dyDescent="0.25">
      <c r="A30541" s="40"/>
      <c r="F30541" s="509"/>
    </row>
    <row r="30542" spans="1:6" x14ac:dyDescent="0.25">
      <c r="A30542" s="40"/>
      <c r="F30542" s="509"/>
    </row>
    <row r="30543" spans="1:6" x14ac:dyDescent="0.25">
      <c r="A30543" s="40"/>
      <c r="F30543" s="509"/>
    </row>
    <row r="30544" spans="1:6" x14ac:dyDescent="0.25">
      <c r="A30544" s="40"/>
      <c r="F30544" s="509"/>
    </row>
    <row r="30545" spans="1:6" x14ac:dyDescent="0.25">
      <c r="A30545" s="40"/>
      <c r="F30545" s="509"/>
    </row>
    <row r="30546" spans="1:6" x14ac:dyDescent="0.25">
      <c r="A30546" s="40"/>
      <c r="F30546" s="509"/>
    </row>
    <row r="30547" spans="1:6" x14ac:dyDescent="0.25">
      <c r="A30547" s="40"/>
      <c r="F30547" s="509"/>
    </row>
    <row r="30548" spans="1:6" x14ac:dyDescent="0.25">
      <c r="A30548" s="40"/>
      <c r="F30548" s="509"/>
    </row>
    <row r="30549" spans="1:6" x14ac:dyDescent="0.25">
      <c r="A30549" s="40"/>
      <c r="F30549" s="509"/>
    </row>
    <row r="30550" spans="1:6" x14ac:dyDescent="0.25">
      <c r="A30550" s="40"/>
      <c r="F30550" s="509"/>
    </row>
    <row r="30551" spans="1:6" x14ac:dyDescent="0.25">
      <c r="A30551" s="40"/>
      <c r="F30551" s="509"/>
    </row>
    <row r="30552" spans="1:6" x14ac:dyDescent="0.25">
      <c r="A30552" s="40"/>
      <c r="F30552" s="509"/>
    </row>
    <row r="30553" spans="1:6" x14ac:dyDescent="0.25">
      <c r="A30553" s="40"/>
      <c r="F30553" s="509"/>
    </row>
    <row r="30554" spans="1:6" x14ac:dyDescent="0.25">
      <c r="A30554" s="40"/>
      <c r="F30554" s="509"/>
    </row>
    <row r="30555" spans="1:6" x14ac:dyDescent="0.25">
      <c r="A30555" s="40"/>
      <c r="F30555" s="509"/>
    </row>
    <row r="30556" spans="1:6" x14ac:dyDescent="0.25">
      <c r="A30556" s="40"/>
      <c r="F30556" s="509"/>
    </row>
    <row r="30557" spans="1:6" x14ac:dyDescent="0.25">
      <c r="A30557" s="40"/>
      <c r="F30557" s="509"/>
    </row>
    <row r="30558" spans="1:6" x14ac:dyDescent="0.25">
      <c r="A30558" s="40"/>
      <c r="F30558" s="509"/>
    </row>
    <row r="30559" spans="1:6" x14ac:dyDescent="0.25">
      <c r="A30559" s="40"/>
      <c r="F30559" s="509"/>
    </row>
    <row r="30560" spans="1:6" x14ac:dyDescent="0.25">
      <c r="A30560" s="40"/>
      <c r="F30560" s="509"/>
    </row>
    <row r="30561" spans="1:6" x14ac:dyDescent="0.25">
      <c r="A30561" s="40"/>
      <c r="F30561" s="509"/>
    </row>
    <row r="30562" spans="1:6" x14ac:dyDescent="0.25">
      <c r="A30562" s="40"/>
      <c r="F30562" s="509"/>
    </row>
    <row r="30563" spans="1:6" x14ac:dyDescent="0.25">
      <c r="A30563" s="40"/>
      <c r="F30563" s="509"/>
    </row>
    <row r="30564" spans="1:6" x14ac:dyDescent="0.25">
      <c r="A30564" s="40"/>
      <c r="F30564" s="509"/>
    </row>
    <row r="30565" spans="1:6" x14ac:dyDescent="0.25">
      <c r="A30565" s="40"/>
      <c r="F30565" s="509"/>
    </row>
    <row r="30566" spans="1:6" x14ac:dyDescent="0.25">
      <c r="A30566" s="40"/>
      <c r="F30566" s="509"/>
    </row>
    <row r="30567" spans="1:6" x14ac:dyDescent="0.25">
      <c r="A30567" s="40"/>
      <c r="F30567" s="509"/>
    </row>
    <row r="30568" spans="1:6" x14ac:dyDescent="0.25">
      <c r="A30568" s="40"/>
      <c r="F30568" s="509"/>
    </row>
    <row r="30569" spans="1:6" x14ac:dyDescent="0.25">
      <c r="A30569" s="40"/>
      <c r="F30569" s="509"/>
    </row>
    <row r="30570" spans="1:6" x14ac:dyDescent="0.25">
      <c r="A30570" s="40"/>
      <c r="F30570" s="509"/>
    </row>
    <row r="30571" spans="1:6" x14ac:dyDescent="0.25">
      <c r="A30571" s="40"/>
      <c r="F30571" s="509"/>
    </row>
    <row r="30572" spans="1:6" x14ac:dyDescent="0.25">
      <c r="A30572" s="40"/>
      <c r="F30572" s="509"/>
    </row>
    <row r="30573" spans="1:6" x14ac:dyDescent="0.25">
      <c r="A30573" s="40"/>
      <c r="F30573" s="509"/>
    </row>
    <row r="30574" spans="1:6" x14ac:dyDescent="0.25">
      <c r="A30574" s="40"/>
      <c r="F30574" s="509"/>
    </row>
    <row r="30575" spans="1:6" x14ac:dyDescent="0.25">
      <c r="A30575" s="40"/>
      <c r="F30575" s="509"/>
    </row>
    <row r="30576" spans="1:6" x14ac:dyDescent="0.25">
      <c r="A30576" s="40"/>
      <c r="F30576" s="509"/>
    </row>
    <row r="30577" spans="1:6" x14ac:dyDescent="0.25">
      <c r="A30577" s="40"/>
      <c r="F30577" s="509"/>
    </row>
    <row r="30578" spans="1:6" x14ac:dyDescent="0.25">
      <c r="A30578" s="40"/>
      <c r="F30578" s="509"/>
    </row>
    <row r="30579" spans="1:6" x14ac:dyDescent="0.25">
      <c r="A30579" s="40"/>
      <c r="F30579" s="509"/>
    </row>
    <row r="30580" spans="1:6" x14ac:dyDescent="0.25">
      <c r="A30580" s="40"/>
      <c r="F30580" s="509"/>
    </row>
    <row r="30581" spans="1:6" x14ac:dyDescent="0.25">
      <c r="A30581" s="40"/>
      <c r="F30581" s="509"/>
    </row>
    <row r="30582" spans="1:6" x14ac:dyDescent="0.25">
      <c r="A30582" s="40"/>
      <c r="F30582" s="509"/>
    </row>
    <row r="30583" spans="1:6" x14ac:dyDescent="0.25">
      <c r="A30583" s="40"/>
      <c r="F30583" s="509"/>
    </row>
    <row r="30584" spans="1:6" x14ac:dyDescent="0.25">
      <c r="A30584" s="40"/>
      <c r="F30584" s="509"/>
    </row>
    <row r="30585" spans="1:6" x14ac:dyDescent="0.25">
      <c r="A30585" s="40"/>
      <c r="F30585" s="509"/>
    </row>
    <row r="30586" spans="1:6" x14ac:dyDescent="0.25">
      <c r="A30586" s="40"/>
      <c r="F30586" s="509"/>
    </row>
    <row r="30587" spans="1:6" x14ac:dyDescent="0.25">
      <c r="A30587" s="40"/>
      <c r="F30587" s="509"/>
    </row>
    <row r="30588" spans="1:6" x14ac:dyDescent="0.25">
      <c r="A30588" s="40"/>
      <c r="F30588" s="509"/>
    </row>
    <row r="30589" spans="1:6" x14ac:dyDescent="0.25">
      <c r="A30589" s="40"/>
      <c r="F30589" s="509"/>
    </row>
    <row r="30590" spans="1:6" x14ac:dyDescent="0.25">
      <c r="A30590" s="40"/>
      <c r="F30590" s="509"/>
    </row>
    <row r="30591" spans="1:6" x14ac:dyDescent="0.25">
      <c r="A30591" s="40"/>
      <c r="F30591" s="509"/>
    </row>
    <row r="30592" spans="1:6" x14ac:dyDescent="0.25">
      <c r="A30592" s="40"/>
      <c r="F30592" s="509"/>
    </row>
    <row r="30593" spans="1:6" x14ac:dyDescent="0.25">
      <c r="A30593" s="40"/>
      <c r="F30593" s="509"/>
    </row>
    <row r="30594" spans="1:6" x14ac:dyDescent="0.25">
      <c r="A30594" s="40"/>
      <c r="F30594" s="509"/>
    </row>
    <row r="30595" spans="1:6" x14ac:dyDescent="0.25">
      <c r="A30595" s="40"/>
      <c r="F30595" s="509"/>
    </row>
    <row r="30596" spans="1:6" x14ac:dyDescent="0.25">
      <c r="A30596" s="40"/>
      <c r="F30596" s="509"/>
    </row>
    <row r="30597" spans="1:6" x14ac:dyDescent="0.25">
      <c r="A30597" s="40"/>
      <c r="F30597" s="509"/>
    </row>
    <row r="30598" spans="1:6" x14ac:dyDescent="0.25">
      <c r="A30598" s="40"/>
      <c r="F30598" s="509"/>
    </row>
    <row r="30599" spans="1:6" x14ac:dyDescent="0.25">
      <c r="A30599" s="40"/>
      <c r="F30599" s="509"/>
    </row>
    <row r="30600" spans="1:6" x14ac:dyDescent="0.25">
      <c r="A30600" s="40"/>
      <c r="F30600" s="509"/>
    </row>
    <row r="30601" spans="1:6" x14ac:dyDescent="0.25">
      <c r="A30601" s="40"/>
      <c r="F30601" s="509"/>
    </row>
    <row r="30602" spans="1:6" x14ac:dyDescent="0.25">
      <c r="A30602" s="40"/>
      <c r="F30602" s="509"/>
    </row>
    <row r="30603" spans="1:6" x14ac:dyDescent="0.25">
      <c r="A30603" s="40"/>
      <c r="F30603" s="509"/>
    </row>
    <row r="30604" spans="1:6" x14ac:dyDescent="0.25">
      <c r="A30604" s="40"/>
      <c r="F30604" s="509"/>
    </row>
    <row r="30605" spans="1:6" x14ac:dyDescent="0.25">
      <c r="A30605" s="40"/>
      <c r="F30605" s="509"/>
    </row>
    <row r="30606" spans="1:6" x14ac:dyDescent="0.25">
      <c r="A30606" s="40"/>
      <c r="F30606" s="509"/>
    </row>
    <row r="30607" spans="1:6" x14ac:dyDescent="0.25">
      <c r="A30607" s="40"/>
      <c r="F30607" s="509"/>
    </row>
    <row r="30608" spans="1:6" x14ac:dyDescent="0.25">
      <c r="A30608" s="40"/>
      <c r="F30608" s="509"/>
    </row>
    <row r="30609" spans="1:6" x14ac:dyDescent="0.25">
      <c r="A30609" s="40"/>
      <c r="F30609" s="509"/>
    </row>
    <row r="30610" spans="1:6" x14ac:dyDescent="0.25">
      <c r="A30610" s="40"/>
      <c r="F30610" s="509"/>
    </row>
    <row r="30611" spans="1:6" x14ac:dyDescent="0.25">
      <c r="A30611" s="40"/>
      <c r="F30611" s="509"/>
    </row>
    <row r="30612" spans="1:6" x14ac:dyDescent="0.25">
      <c r="A30612" s="40"/>
      <c r="F30612" s="509"/>
    </row>
    <row r="30613" spans="1:6" x14ac:dyDescent="0.25">
      <c r="A30613" s="40"/>
      <c r="F30613" s="509"/>
    </row>
    <row r="30614" spans="1:6" x14ac:dyDescent="0.25">
      <c r="A30614" s="40"/>
      <c r="F30614" s="509"/>
    </row>
    <row r="30615" spans="1:6" x14ac:dyDescent="0.25">
      <c r="A30615" s="40"/>
      <c r="F30615" s="509"/>
    </row>
    <row r="30616" spans="1:6" x14ac:dyDescent="0.25">
      <c r="A30616" s="40"/>
      <c r="F30616" s="509"/>
    </row>
    <row r="30617" spans="1:6" x14ac:dyDescent="0.25">
      <c r="A30617" s="40"/>
      <c r="F30617" s="509"/>
    </row>
    <row r="30618" spans="1:6" x14ac:dyDescent="0.25">
      <c r="A30618" s="40"/>
      <c r="F30618" s="509"/>
    </row>
    <row r="30619" spans="1:6" x14ac:dyDescent="0.25">
      <c r="A30619" s="40"/>
      <c r="F30619" s="509"/>
    </row>
    <row r="30620" spans="1:6" x14ac:dyDescent="0.25">
      <c r="A30620" s="40"/>
      <c r="F30620" s="509"/>
    </row>
    <row r="30621" spans="1:6" x14ac:dyDescent="0.25">
      <c r="A30621" s="40"/>
      <c r="F30621" s="509"/>
    </row>
    <row r="30622" spans="1:6" x14ac:dyDescent="0.25">
      <c r="A30622" s="40"/>
      <c r="F30622" s="509"/>
    </row>
    <row r="30623" spans="1:6" x14ac:dyDescent="0.25">
      <c r="A30623" s="40"/>
      <c r="F30623" s="509"/>
    </row>
    <row r="30624" spans="1:6" x14ac:dyDescent="0.25">
      <c r="A30624" s="40"/>
      <c r="F30624" s="509"/>
    </row>
    <row r="30625" spans="1:6" x14ac:dyDescent="0.25">
      <c r="A30625" s="40"/>
      <c r="F30625" s="509"/>
    </row>
    <row r="30626" spans="1:6" x14ac:dyDescent="0.25">
      <c r="A30626" s="40"/>
      <c r="F30626" s="509"/>
    </row>
    <row r="30627" spans="1:6" x14ac:dyDescent="0.25">
      <c r="A30627" s="40"/>
      <c r="F30627" s="509"/>
    </row>
    <row r="30628" spans="1:6" x14ac:dyDescent="0.25">
      <c r="A30628" s="40"/>
      <c r="F30628" s="509"/>
    </row>
    <row r="30629" spans="1:6" x14ac:dyDescent="0.25">
      <c r="A30629" s="40"/>
      <c r="F30629" s="509"/>
    </row>
    <row r="30630" spans="1:6" x14ac:dyDescent="0.25">
      <c r="A30630" s="40"/>
      <c r="F30630" s="509"/>
    </row>
    <row r="30631" spans="1:6" x14ac:dyDescent="0.25">
      <c r="A30631" s="40"/>
      <c r="F30631" s="509"/>
    </row>
    <row r="30632" spans="1:6" x14ac:dyDescent="0.25">
      <c r="A30632" s="40"/>
      <c r="F30632" s="509"/>
    </row>
    <row r="30633" spans="1:6" x14ac:dyDescent="0.25">
      <c r="A30633" s="40"/>
      <c r="F30633" s="509"/>
    </row>
    <row r="30634" spans="1:6" x14ac:dyDescent="0.25">
      <c r="A30634" s="40"/>
      <c r="F30634" s="509"/>
    </row>
    <row r="30635" spans="1:6" x14ac:dyDescent="0.25">
      <c r="A30635" s="40"/>
      <c r="F30635" s="509"/>
    </row>
    <row r="30636" spans="1:6" x14ac:dyDescent="0.25">
      <c r="A30636" s="40"/>
      <c r="F30636" s="509"/>
    </row>
    <row r="30637" spans="1:6" x14ac:dyDescent="0.25">
      <c r="A30637" s="40"/>
      <c r="F30637" s="509"/>
    </row>
    <row r="30638" spans="1:6" x14ac:dyDescent="0.25">
      <c r="A30638" s="40"/>
      <c r="F30638" s="509"/>
    </row>
    <row r="30639" spans="1:6" x14ac:dyDescent="0.25">
      <c r="A30639" s="40"/>
      <c r="F30639" s="509"/>
    </row>
    <row r="30640" spans="1:6" x14ac:dyDescent="0.25">
      <c r="A30640" s="40"/>
      <c r="F30640" s="509"/>
    </row>
    <row r="30641" spans="1:6" x14ac:dyDescent="0.25">
      <c r="A30641" s="40"/>
      <c r="F30641" s="509"/>
    </row>
    <row r="30642" spans="1:6" x14ac:dyDescent="0.25">
      <c r="A30642" s="40"/>
      <c r="F30642" s="509"/>
    </row>
    <row r="30643" spans="1:6" x14ac:dyDescent="0.25">
      <c r="A30643" s="40"/>
      <c r="F30643" s="509"/>
    </row>
    <row r="30644" spans="1:6" x14ac:dyDescent="0.25">
      <c r="A30644" s="40"/>
      <c r="F30644" s="509"/>
    </row>
    <row r="30645" spans="1:6" x14ac:dyDescent="0.25">
      <c r="A30645" s="40"/>
      <c r="F30645" s="509"/>
    </row>
    <row r="30646" spans="1:6" x14ac:dyDescent="0.25">
      <c r="A30646" s="40"/>
      <c r="F30646" s="509"/>
    </row>
    <row r="30647" spans="1:6" x14ac:dyDescent="0.25">
      <c r="A30647" s="40"/>
      <c r="F30647" s="509"/>
    </row>
    <row r="30648" spans="1:6" x14ac:dyDescent="0.25">
      <c r="A30648" s="40"/>
      <c r="F30648" s="509"/>
    </row>
    <row r="30649" spans="1:6" x14ac:dyDescent="0.25">
      <c r="A30649" s="40"/>
      <c r="F30649" s="509"/>
    </row>
    <row r="30650" spans="1:6" x14ac:dyDescent="0.25">
      <c r="A30650" s="40"/>
      <c r="F30650" s="509"/>
    </row>
    <row r="30651" spans="1:6" x14ac:dyDescent="0.25">
      <c r="A30651" s="40"/>
      <c r="F30651" s="509"/>
    </row>
    <row r="30652" spans="1:6" x14ac:dyDescent="0.25">
      <c r="A30652" s="40"/>
      <c r="F30652" s="509"/>
    </row>
    <row r="30653" spans="1:6" x14ac:dyDescent="0.25">
      <c r="A30653" s="40"/>
      <c r="F30653" s="509"/>
    </row>
    <row r="30654" spans="1:6" x14ac:dyDescent="0.25">
      <c r="A30654" s="40"/>
      <c r="F30654" s="509"/>
    </row>
    <row r="30655" spans="1:6" x14ac:dyDescent="0.25">
      <c r="A30655" s="40"/>
      <c r="F30655" s="509"/>
    </row>
    <row r="30656" spans="1:6" x14ac:dyDescent="0.25">
      <c r="A30656" s="40"/>
      <c r="F30656" s="509"/>
    </row>
    <row r="30657" spans="1:6" x14ac:dyDescent="0.25">
      <c r="A30657" s="40"/>
      <c r="F30657" s="509"/>
    </row>
    <row r="30658" spans="1:6" x14ac:dyDescent="0.25">
      <c r="A30658" s="40"/>
      <c r="F30658" s="509"/>
    </row>
    <row r="30659" spans="1:6" x14ac:dyDescent="0.25">
      <c r="A30659" s="40"/>
      <c r="F30659" s="509"/>
    </row>
    <row r="30660" spans="1:6" x14ac:dyDescent="0.25">
      <c r="A30660" s="40"/>
      <c r="F30660" s="509"/>
    </row>
    <row r="30661" spans="1:6" x14ac:dyDescent="0.25">
      <c r="A30661" s="40"/>
      <c r="F30661" s="509"/>
    </row>
    <row r="30662" spans="1:6" x14ac:dyDescent="0.25">
      <c r="A30662" s="40"/>
      <c r="F30662" s="509"/>
    </row>
    <row r="30663" spans="1:6" x14ac:dyDescent="0.25">
      <c r="A30663" s="40"/>
      <c r="F30663" s="509"/>
    </row>
    <row r="30664" spans="1:6" x14ac:dyDescent="0.25">
      <c r="A30664" s="40"/>
      <c r="F30664" s="509"/>
    </row>
    <row r="30665" spans="1:6" x14ac:dyDescent="0.25">
      <c r="A30665" s="40"/>
      <c r="F30665" s="509"/>
    </row>
    <row r="30666" spans="1:6" x14ac:dyDescent="0.25">
      <c r="A30666" s="40"/>
      <c r="F30666" s="509"/>
    </row>
    <row r="30667" spans="1:6" x14ac:dyDescent="0.25">
      <c r="A30667" s="40"/>
      <c r="F30667" s="509"/>
    </row>
    <row r="30668" spans="1:6" x14ac:dyDescent="0.25">
      <c r="A30668" s="40"/>
      <c r="F30668" s="509"/>
    </row>
    <row r="30669" spans="1:6" x14ac:dyDescent="0.25">
      <c r="A30669" s="40"/>
      <c r="F30669" s="509"/>
    </row>
    <row r="30670" spans="1:6" x14ac:dyDescent="0.25">
      <c r="A30670" s="40"/>
      <c r="F30670" s="509"/>
    </row>
    <row r="30671" spans="1:6" x14ac:dyDescent="0.25">
      <c r="A30671" s="40"/>
      <c r="F30671" s="509"/>
    </row>
    <row r="30672" spans="1:6" x14ac:dyDescent="0.25">
      <c r="A30672" s="40"/>
      <c r="F30672" s="509"/>
    </row>
    <row r="30673" spans="1:6" x14ac:dyDescent="0.25">
      <c r="A30673" s="40"/>
      <c r="F30673" s="509"/>
    </row>
    <row r="30674" spans="1:6" x14ac:dyDescent="0.25">
      <c r="A30674" s="40"/>
      <c r="F30674" s="509"/>
    </row>
    <row r="30675" spans="1:6" x14ac:dyDescent="0.25">
      <c r="A30675" s="40"/>
      <c r="F30675" s="509"/>
    </row>
    <row r="30676" spans="1:6" x14ac:dyDescent="0.25">
      <c r="A30676" s="40"/>
      <c r="F30676" s="509"/>
    </row>
    <row r="30677" spans="1:6" x14ac:dyDescent="0.25">
      <c r="A30677" s="40"/>
      <c r="F30677" s="509"/>
    </row>
    <row r="30678" spans="1:6" x14ac:dyDescent="0.25">
      <c r="A30678" s="40"/>
      <c r="F30678" s="509"/>
    </row>
    <row r="30679" spans="1:6" x14ac:dyDescent="0.25">
      <c r="A30679" s="40"/>
      <c r="F30679" s="509"/>
    </row>
    <row r="30680" spans="1:6" x14ac:dyDescent="0.25">
      <c r="A30680" s="40"/>
      <c r="F30680" s="509"/>
    </row>
    <row r="30681" spans="1:6" x14ac:dyDescent="0.25">
      <c r="A30681" s="40"/>
      <c r="F30681" s="509"/>
    </row>
    <row r="30682" spans="1:6" x14ac:dyDescent="0.25">
      <c r="A30682" s="40"/>
      <c r="F30682" s="509"/>
    </row>
    <row r="30683" spans="1:6" x14ac:dyDescent="0.25">
      <c r="A30683" s="40"/>
      <c r="F30683" s="509"/>
    </row>
    <row r="30684" spans="1:6" x14ac:dyDescent="0.25">
      <c r="A30684" s="40"/>
      <c r="F30684" s="509"/>
    </row>
    <row r="30685" spans="1:6" x14ac:dyDescent="0.25">
      <c r="A30685" s="40"/>
      <c r="F30685" s="509"/>
    </row>
    <row r="30686" spans="1:6" x14ac:dyDescent="0.25">
      <c r="A30686" s="40"/>
      <c r="F30686" s="509"/>
    </row>
    <row r="30687" spans="1:6" x14ac:dyDescent="0.25">
      <c r="A30687" s="40"/>
      <c r="F30687" s="509"/>
    </row>
    <row r="30688" spans="1:6" x14ac:dyDescent="0.25">
      <c r="A30688" s="40"/>
      <c r="F30688" s="509"/>
    </row>
    <row r="30689" spans="1:6" x14ac:dyDescent="0.25">
      <c r="A30689" s="40"/>
      <c r="F30689" s="509"/>
    </row>
    <row r="30690" spans="1:6" x14ac:dyDescent="0.25">
      <c r="A30690" s="40"/>
      <c r="F30690" s="509"/>
    </row>
    <row r="30691" spans="1:6" x14ac:dyDescent="0.25">
      <c r="A30691" s="40"/>
      <c r="F30691" s="509"/>
    </row>
    <row r="30692" spans="1:6" x14ac:dyDescent="0.25">
      <c r="A30692" s="40"/>
      <c r="F30692" s="509"/>
    </row>
    <row r="30693" spans="1:6" x14ac:dyDescent="0.25">
      <c r="A30693" s="40"/>
      <c r="F30693" s="509"/>
    </row>
    <row r="30694" spans="1:6" x14ac:dyDescent="0.25">
      <c r="A30694" s="40"/>
      <c r="F30694" s="509"/>
    </row>
    <row r="30695" spans="1:6" x14ac:dyDescent="0.25">
      <c r="A30695" s="40"/>
      <c r="F30695" s="509"/>
    </row>
    <row r="30696" spans="1:6" x14ac:dyDescent="0.25">
      <c r="A30696" s="40"/>
      <c r="F30696" s="509"/>
    </row>
    <row r="30697" spans="1:6" x14ac:dyDescent="0.25">
      <c r="A30697" s="40"/>
      <c r="F30697" s="509"/>
    </row>
    <row r="30698" spans="1:6" x14ac:dyDescent="0.25">
      <c r="A30698" s="40"/>
      <c r="F30698" s="509"/>
    </row>
    <row r="30699" spans="1:6" x14ac:dyDescent="0.25">
      <c r="A30699" s="40"/>
      <c r="F30699" s="509"/>
    </row>
    <row r="30700" spans="1:6" x14ac:dyDescent="0.25">
      <c r="A30700" s="40"/>
      <c r="F30700" s="509"/>
    </row>
    <row r="30701" spans="1:6" x14ac:dyDescent="0.25">
      <c r="A30701" s="40"/>
      <c r="F30701" s="509"/>
    </row>
    <row r="30702" spans="1:6" x14ac:dyDescent="0.25">
      <c r="A30702" s="40"/>
      <c r="F30702" s="509"/>
    </row>
    <row r="30703" spans="1:6" x14ac:dyDescent="0.25">
      <c r="A30703" s="40"/>
      <c r="F30703" s="509"/>
    </row>
    <row r="30704" spans="1:6" x14ac:dyDescent="0.25">
      <c r="A30704" s="40"/>
      <c r="F30704" s="509"/>
    </row>
    <row r="30705" spans="1:6" x14ac:dyDescent="0.25">
      <c r="A30705" s="40"/>
      <c r="F30705" s="509"/>
    </row>
    <row r="30706" spans="1:6" x14ac:dyDescent="0.25">
      <c r="A30706" s="40"/>
      <c r="F30706" s="509"/>
    </row>
    <row r="30707" spans="1:6" x14ac:dyDescent="0.25">
      <c r="A30707" s="40"/>
      <c r="F30707" s="509"/>
    </row>
    <row r="30708" spans="1:6" x14ac:dyDescent="0.25">
      <c r="A30708" s="40"/>
      <c r="F30708" s="509"/>
    </row>
    <row r="30709" spans="1:6" x14ac:dyDescent="0.25">
      <c r="A30709" s="40"/>
      <c r="F30709" s="509"/>
    </row>
    <row r="30710" spans="1:6" x14ac:dyDescent="0.25">
      <c r="A30710" s="40"/>
      <c r="F30710" s="509"/>
    </row>
    <row r="30711" spans="1:6" x14ac:dyDescent="0.25">
      <c r="A30711" s="40"/>
      <c r="F30711" s="509"/>
    </row>
    <row r="30712" spans="1:6" x14ac:dyDescent="0.25">
      <c r="A30712" s="40"/>
      <c r="F30712" s="509"/>
    </row>
    <row r="30713" spans="1:6" x14ac:dyDescent="0.25">
      <c r="A30713" s="40"/>
      <c r="F30713" s="509"/>
    </row>
    <row r="30714" spans="1:6" x14ac:dyDescent="0.25">
      <c r="A30714" s="40"/>
      <c r="F30714" s="509"/>
    </row>
    <row r="30715" spans="1:6" x14ac:dyDescent="0.25">
      <c r="A30715" s="40"/>
      <c r="F30715" s="509"/>
    </row>
    <row r="30716" spans="1:6" x14ac:dyDescent="0.25">
      <c r="A30716" s="40"/>
      <c r="F30716" s="509"/>
    </row>
    <row r="30717" spans="1:6" x14ac:dyDescent="0.25">
      <c r="A30717" s="40"/>
      <c r="F30717" s="509"/>
    </row>
    <row r="30718" spans="1:6" x14ac:dyDescent="0.25">
      <c r="A30718" s="40"/>
      <c r="F30718" s="509"/>
    </row>
    <row r="30719" spans="1:6" x14ac:dyDescent="0.25">
      <c r="A30719" s="40"/>
      <c r="F30719" s="509"/>
    </row>
    <row r="30720" spans="1:6" x14ac:dyDescent="0.25">
      <c r="A30720" s="40"/>
      <c r="F30720" s="509"/>
    </row>
    <row r="30721" spans="1:6" x14ac:dyDescent="0.25">
      <c r="A30721" s="40"/>
      <c r="F30721" s="509"/>
    </row>
    <row r="30722" spans="1:6" x14ac:dyDescent="0.25">
      <c r="A30722" s="40"/>
      <c r="F30722" s="509"/>
    </row>
    <row r="30723" spans="1:6" x14ac:dyDescent="0.25">
      <c r="A30723" s="40"/>
      <c r="F30723" s="509"/>
    </row>
    <row r="30724" spans="1:6" x14ac:dyDescent="0.25">
      <c r="A30724" s="40"/>
      <c r="F30724" s="509"/>
    </row>
    <row r="30725" spans="1:6" x14ac:dyDescent="0.25">
      <c r="A30725" s="40"/>
      <c r="F30725" s="509"/>
    </row>
    <row r="30726" spans="1:6" x14ac:dyDescent="0.25">
      <c r="A30726" s="40"/>
      <c r="F30726" s="509"/>
    </row>
    <row r="30727" spans="1:6" x14ac:dyDescent="0.25">
      <c r="A30727" s="40"/>
      <c r="F30727" s="509"/>
    </row>
    <row r="30728" spans="1:6" x14ac:dyDescent="0.25">
      <c r="A30728" s="40"/>
      <c r="F30728" s="509"/>
    </row>
    <row r="30729" spans="1:6" x14ac:dyDescent="0.25">
      <c r="A30729" s="40"/>
      <c r="F30729" s="509"/>
    </row>
    <row r="30730" spans="1:6" x14ac:dyDescent="0.25">
      <c r="A30730" s="40"/>
      <c r="F30730" s="509"/>
    </row>
    <row r="30731" spans="1:6" x14ac:dyDescent="0.25">
      <c r="A30731" s="40"/>
      <c r="F30731" s="509"/>
    </row>
    <row r="30732" spans="1:6" x14ac:dyDescent="0.25">
      <c r="A30732" s="40"/>
      <c r="F30732" s="509"/>
    </row>
    <row r="30733" spans="1:6" x14ac:dyDescent="0.25">
      <c r="A30733" s="40"/>
      <c r="F30733" s="509"/>
    </row>
    <row r="30734" spans="1:6" x14ac:dyDescent="0.25">
      <c r="A30734" s="40"/>
      <c r="F30734" s="509"/>
    </row>
    <row r="30735" spans="1:6" x14ac:dyDescent="0.25">
      <c r="A30735" s="40"/>
      <c r="F30735" s="509"/>
    </row>
    <row r="30736" spans="1:6" x14ac:dyDescent="0.25">
      <c r="A30736" s="40"/>
      <c r="F30736" s="509"/>
    </row>
    <row r="30737" spans="1:6" x14ac:dyDescent="0.25">
      <c r="A30737" s="40"/>
      <c r="F30737" s="509"/>
    </row>
    <row r="30738" spans="1:6" x14ac:dyDescent="0.25">
      <c r="A30738" s="40"/>
      <c r="F30738" s="509"/>
    </row>
    <row r="30739" spans="1:6" x14ac:dyDescent="0.25">
      <c r="A30739" s="40"/>
      <c r="F30739" s="509"/>
    </row>
    <row r="30740" spans="1:6" x14ac:dyDescent="0.25">
      <c r="A30740" s="40"/>
      <c r="F30740" s="509"/>
    </row>
    <row r="30741" spans="1:6" x14ac:dyDescent="0.25">
      <c r="A30741" s="40"/>
      <c r="F30741" s="509"/>
    </row>
    <row r="30742" spans="1:6" x14ac:dyDescent="0.25">
      <c r="A30742" s="40"/>
      <c r="F30742" s="509"/>
    </row>
    <row r="30743" spans="1:6" x14ac:dyDescent="0.25">
      <c r="A30743" s="40"/>
      <c r="F30743" s="509"/>
    </row>
    <row r="30744" spans="1:6" x14ac:dyDescent="0.25">
      <c r="A30744" s="40"/>
      <c r="F30744" s="509"/>
    </row>
    <row r="30745" spans="1:6" x14ac:dyDescent="0.25">
      <c r="A30745" s="40"/>
      <c r="F30745" s="509"/>
    </row>
    <row r="30746" spans="1:6" x14ac:dyDescent="0.25">
      <c r="A30746" s="40"/>
      <c r="F30746" s="509"/>
    </row>
    <row r="30747" spans="1:6" x14ac:dyDescent="0.25">
      <c r="A30747" s="40"/>
      <c r="F30747" s="509"/>
    </row>
    <row r="30748" spans="1:6" x14ac:dyDescent="0.25">
      <c r="A30748" s="40"/>
      <c r="F30748" s="509"/>
    </row>
    <row r="30749" spans="1:6" x14ac:dyDescent="0.25">
      <c r="A30749" s="40"/>
      <c r="F30749" s="509"/>
    </row>
    <row r="30750" spans="1:6" x14ac:dyDescent="0.25">
      <c r="A30750" s="40"/>
      <c r="F30750" s="509"/>
    </row>
    <row r="30751" spans="1:6" x14ac:dyDescent="0.25">
      <c r="A30751" s="40"/>
      <c r="F30751" s="509"/>
    </row>
    <row r="30752" spans="1:6" x14ac:dyDescent="0.25">
      <c r="A30752" s="40"/>
      <c r="F30752" s="509"/>
    </row>
    <row r="30753" spans="1:6" x14ac:dyDescent="0.25">
      <c r="A30753" s="40"/>
      <c r="F30753" s="509"/>
    </row>
    <row r="30754" spans="1:6" x14ac:dyDescent="0.25">
      <c r="A30754" s="40"/>
      <c r="F30754" s="509"/>
    </row>
    <row r="30755" spans="1:6" x14ac:dyDescent="0.25">
      <c r="A30755" s="40"/>
      <c r="F30755" s="509"/>
    </row>
    <row r="30756" spans="1:6" x14ac:dyDescent="0.25">
      <c r="A30756" s="40"/>
      <c r="F30756" s="509"/>
    </row>
    <row r="30757" spans="1:6" x14ac:dyDescent="0.25">
      <c r="A30757" s="40"/>
      <c r="F30757" s="509"/>
    </row>
    <row r="30758" spans="1:6" x14ac:dyDescent="0.25">
      <c r="A30758" s="40"/>
      <c r="F30758" s="509"/>
    </row>
    <row r="30759" spans="1:6" x14ac:dyDescent="0.25">
      <c r="A30759" s="40"/>
      <c r="F30759" s="509"/>
    </row>
    <row r="30760" spans="1:6" x14ac:dyDescent="0.25">
      <c r="A30760" s="40"/>
      <c r="F30760" s="509"/>
    </row>
    <row r="30761" spans="1:6" x14ac:dyDescent="0.25">
      <c r="A30761" s="40"/>
      <c r="F30761" s="509"/>
    </row>
    <row r="30762" spans="1:6" x14ac:dyDescent="0.25">
      <c r="A30762" s="40"/>
      <c r="F30762" s="509"/>
    </row>
    <row r="30763" spans="1:6" x14ac:dyDescent="0.25">
      <c r="A30763" s="40"/>
      <c r="F30763" s="509"/>
    </row>
    <row r="30764" spans="1:6" x14ac:dyDescent="0.25">
      <c r="A30764" s="40"/>
      <c r="F30764" s="509"/>
    </row>
    <row r="30765" spans="1:6" x14ac:dyDescent="0.25">
      <c r="A30765" s="40"/>
      <c r="F30765" s="509"/>
    </row>
    <row r="30766" spans="1:6" x14ac:dyDescent="0.25">
      <c r="A30766" s="40"/>
      <c r="F30766" s="509"/>
    </row>
    <row r="30767" spans="1:6" x14ac:dyDescent="0.25">
      <c r="A30767" s="40"/>
      <c r="F30767" s="509"/>
    </row>
    <row r="30768" spans="1:6" x14ac:dyDescent="0.25">
      <c r="A30768" s="40"/>
      <c r="F30768" s="509"/>
    </row>
    <row r="30769" spans="1:6" x14ac:dyDescent="0.25">
      <c r="A30769" s="40"/>
      <c r="F30769" s="509"/>
    </row>
    <row r="30770" spans="1:6" x14ac:dyDescent="0.25">
      <c r="A30770" s="40"/>
      <c r="F30770" s="509"/>
    </row>
    <row r="30771" spans="1:6" x14ac:dyDescent="0.25">
      <c r="A30771" s="40"/>
      <c r="F30771" s="509"/>
    </row>
    <row r="30772" spans="1:6" x14ac:dyDescent="0.25">
      <c r="A30772" s="40"/>
      <c r="F30772" s="509"/>
    </row>
    <row r="30773" spans="1:6" x14ac:dyDescent="0.25">
      <c r="A30773" s="40"/>
      <c r="F30773" s="509"/>
    </row>
    <row r="30774" spans="1:6" x14ac:dyDescent="0.25">
      <c r="A30774" s="40"/>
      <c r="F30774" s="509"/>
    </row>
    <row r="30775" spans="1:6" x14ac:dyDescent="0.25">
      <c r="A30775" s="40"/>
      <c r="F30775" s="509"/>
    </row>
    <row r="30776" spans="1:6" x14ac:dyDescent="0.25">
      <c r="A30776" s="40"/>
      <c r="F30776" s="509"/>
    </row>
    <row r="30777" spans="1:6" x14ac:dyDescent="0.25">
      <c r="A30777" s="40"/>
      <c r="F30777" s="509"/>
    </row>
    <row r="30778" spans="1:6" x14ac:dyDescent="0.25">
      <c r="A30778" s="40"/>
      <c r="F30778" s="509"/>
    </row>
    <row r="30779" spans="1:6" x14ac:dyDescent="0.25">
      <c r="A30779" s="40"/>
      <c r="F30779" s="509"/>
    </row>
    <row r="30780" spans="1:6" x14ac:dyDescent="0.25">
      <c r="A30780" s="40"/>
      <c r="F30780" s="509"/>
    </row>
    <row r="30781" spans="1:6" x14ac:dyDescent="0.25">
      <c r="A30781" s="40"/>
      <c r="F30781" s="509"/>
    </row>
    <row r="30782" spans="1:6" x14ac:dyDescent="0.25">
      <c r="A30782" s="40"/>
      <c r="F30782" s="509"/>
    </row>
    <row r="30783" spans="1:6" x14ac:dyDescent="0.25">
      <c r="A30783" s="40"/>
      <c r="F30783" s="509"/>
    </row>
    <row r="30784" spans="1:6" x14ac:dyDescent="0.25">
      <c r="A30784" s="40"/>
      <c r="F30784" s="509"/>
    </row>
    <row r="30785" spans="1:6" x14ac:dyDescent="0.25">
      <c r="A30785" s="40"/>
      <c r="F30785" s="509"/>
    </row>
    <row r="30786" spans="1:6" x14ac:dyDescent="0.25">
      <c r="A30786" s="40"/>
      <c r="F30786" s="509"/>
    </row>
    <row r="30787" spans="1:6" x14ac:dyDescent="0.25">
      <c r="A30787" s="40"/>
      <c r="F30787" s="509"/>
    </row>
    <row r="30788" spans="1:6" x14ac:dyDescent="0.25">
      <c r="A30788" s="40"/>
      <c r="F30788" s="509"/>
    </row>
    <row r="30789" spans="1:6" x14ac:dyDescent="0.25">
      <c r="A30789" s="40"/>
      <c r="F30789" s="509"/>
    </row>
    <row r="30790" spans="1:6" x14ac:dyDescent="0.25">
      <c r="A30790" s="40"/>
      <c r="F30790" s="509"/>
    </row>
    <row r="30791" spans="1:6" x14ac:dyDescent="0.25">
      <c r="A30791" s="40"/>
      <c r="F30791" s="509"/>
    </row>
    <row r="30792" spans="1:6" x14ac:dyDescent="0.25">
      <c r="A30792" s="40"/>
      <c r="F30792" s="509"/>
    </row>
    <row r="30793" spans="1:6" x14ac:dyDescent="0.25">
      <c r="A30793" s="40"/>
      <c r="F30793" s="509"/>
    </row>
    <row r="30794" spans="1:6" x14ac:dyDescent="0.25">
      <c r="A30794" s="40"/>
      <c r="F30794" s="509"/>
    </row>
    <row r="30795" spans="1:6" x14ac:dyDescent="0.25">
      <c r="A30795" s="40"/>
      <c r="F30795" s="509"/>
    </row>
    <row r="30796" spans="1:6" x14ac:dyDescent="0.25">
      <c r="A30796" s="40"/>
      <c r="F30796" s="509"/>
    </row>
    <row r="30797" spans="1:6" x14ac:dyDescent="0.25">
      <c r="A30797" s="40"/>
      <c r="F30797" s="509"/>
    </row>
    <row r="30798" spans="1:6" x14ac:dyDescent="0.25">
      <c r="A30798" s="40"/>
      <c r="F30798" s="509"/>
    </row>
    <row r="30799" spans="1:6" x14ac:dyDescent="0.25">
      <c r="A30799" s="40"/>
      <c r="F30799" s="509"/>
    </row>
    <row r="30800" spans="1:6" x14ac:dyDescent="0.25">
      <c r="A30800" s="40"/>
      <c r="F30800" s="509"/>
    </row>
    <row r="30801" spans="1:6" x14ac:dyDescent="0.25">
      <c r="A30801" s="40"/>
      <c r="F30801" s="509"/>
    </row>
    <row r="30802" spans="1:6" x14ac:dyDescent="0.25">
      <c r="A30802" s="40"/>
      <c r="F30802" s="509"/>
    </row>
    <row r="30803" spans="1:6" x14ac:dyDescent="0.25">
      <c r="A30803" s="40"/>
      <c r="F30803" s="509"/>
    </row>
    <row r="30804" spans="1:6" x14ac:dyDescent="0.25">
      <c r="A30804" s="40"/>
      <c r="F30804" s="509"/>
    </row>
    <row r="30805" spans="1:6" x14ac:dyDescent="0.25">
      <c r="A30805" s="40"/>
      <c r="F30805" s="509"/>
    </row>
    <row r="30806" spans="1:6" x14ac:dyDescent="0.25">
      <c r="A30806" s="40"/>
      <c r="F30806" s="509"/>
    </row>
    <row r="30807" spans="1:6" x14ac:dyDescent="0.25">
      <c r="A30807" s="40"/>
      <c r="F30807" s="509"/>
    </row>
    <row r="30808" spans="1:6" x14ac:dyDescent="0.25">
      <c r="A30808" s="40"/>
      <c r="F30808" s="509"/>
    </row>
    <row r="30809" spans="1:6" x14ac:dyDescent="0.25">
      <c r="A30809" s="40"/>
      <c r="F30809" s="509"/>
    </row>
    <row r="30810" spans="1:6" x14ac:dyDescent="0.25">
      <c r="A30810" s="40"/>
      <c r="F30810" s="509"/>
    </row>
    <row r="30811" spans="1:6" x14ac:dyDescent="0.25">
      <c r="A30811" s="40"/>
      <c r="F30811" s="509"/>
    </row>
    <row r="30812" spans="1:6" x14ac:dyDescent="0.25">
      <c r="A30812" s="40"/>
      <c r="F30812" s="509"/>
    </row>
    <row r="30813" spans="1:6" x14ac:dyDescent="0.25">
      <c r="A30813" s="40"/>
      <c r="F30813" s="509"/>
    </row>
    <row r="30814" spans="1:6" x14ac:dyDescent="0.25">
      <c r="A30814" s="40"/>
      <c r="F30814" s="509"/>
    </row>
    <row r="30815" spans="1:6" x14ac:dyDescent="0.25">
      <c r="A30815" s="40"/>
      <c r="F30815" s="509"/>
    </row>
    <row r="30816" spans="1:6" x14ac:dyDescent="0.25">
      <c r="A30816" s="40"/>
      <c r="F30816" s="509"/>
    </row>
    <row r="30817" spans="1:6" x14ac:dyDescent="0.25">
      <c r="A30817" s="40"/>
      <c r="F30817" s="509"/>
    </row>
    <row r="30818" spans="1:6" x14ac:dyDescent="0.25">
      <c r="A30818" s="40"/>
      <c r="F30818" s="509"/>
    </row>
    <row r="30819" spans="1:6" x14ac:dyDescent="0.25">
      <c r="A30819" s="40"/>
      <c r="F30819" s="509"/>
    </row>
    <row r="30820" spans="1:6" x14ac:dyDescent="0.25">
      <c r="A30820" s="40"/>
      <c r="F30820" s="509"/>
    </row>
    <row r="30821" spans="1:6" x14ac:dyDescent="0.25">
      <c r="A30821" s="40"/>
      <c r="F30821" s="509"/>
    </row>
    <row r="30822" spans="1:6" x14ac:dyDescent="0.25">
      <c r="A30822" s="40"/>
      <c r="F30822" s="509"/>
    </row>
    <row r="30823" spans="1:6" x14ac:dyDescent="0.25">
      <c r="A30823" s="40"/>
      <c r="F30823" s="509"/>
    </row>
    <row r="30824" spans="1:6" x14ac:dyDescent="0.25">
      <c r="A30824" s="40"/>
      <c r="F30824" s="509"/>
    </row>
    <row r="30825" spans="1:6" x14ac:dyDescent="0.25">
      <c r="A30825" s="40"/>
      <c r="F30825" s="509"/>
    </row>
    <row r="30826" spans="1:6" x14ac:dyDescent="0.25">
      <c r="A30826" s="40"/>
      <c r="F30826" s="509"/>
    </row>
    <row r="30827" spans="1:6" x14ac:dyDescent="0.25">
      <c r="A30827" s="40"/>
      <c r="F30827" s="509"/>
    </row>
    <row r="30828" spans="1:6" x14ac:dyDescent="0.25">
      <c r="A30828" s="40"/>
      <c r="F30828" s="509"/>
    </row>
    <row r="30829" spans="1:6" x14ac:dyDescent="0.25">
      <c r="A30829" s="40"/>
      <c r="F30829" s="509"/>
    </row>
    <row r="30830" spans="1:6" x14ac:dyDescent="0.25">
      <c r="A30830" s="40"/>
      <c r="F30830" s="509"/>
    </row>
    <row r="30831" spans="1:6" x14ac:dyDescent="0.25">
      <c r="A30831" s="40"/>
      <c r="F30831" s="509"/>
    </row>
    <row r="30832" spans="1:6" x14ac:dyDescent="0.25">
      <c r="A30832" s="40"/>
      <c r="F30832" s="509"/>
    </row>
    <row r="30833" spans="1:6" x14ac:dyDescent="0.25">
      <c r="A30833" s="40"/>
      <c r="F30833" s="509"/>
    </row>
    <row r="30834" spans="1:6" x14ac:dyDescent="0.25">
      <c r="A30834" s="40"/>
      <c r="F30834" s="509"/>
    </row>
    <row r="30835" spans="1:6" x14ac:dyDescent="0.25">
      <c r="A30835" s="40"/>
      <c r="F30835" s="509"/>
    </row>
    <row r="30836" spans="1:6" x14ac:dyDescent="0.25">
      <c r="A30836" s="40"/>
      <c r="F30836" s="509"/>
    </row>
    <row r="30837" spans="1:6" x14ac:dyDescent="0.25">
      <c r="A30837" s="40"/>
      <c r="F30837" s="509"/>
    </row>
    <row r="30838" spans="1:6" x14ac:dyDescent="0.25">
      <c r="A30838" s="40"/>
      <c r="F30838" s="509"/>
    </row>
    <row r="30839" spans="1:6" x14ac:dyDescent="0.25">
      <c r="A30839" s="40"/>
      <c r="F30839" s="509"/>
    </row>
    <row r="30840" spans="1:6" x14ac:dyDescent="0.25">
      <c r="A30840" s="40"/>
      <c r="F30840" s="509"/>
    </row>
    <row r="30841" spans="1:6" x14ac:dyDescent="0.25">
      <c r="A30841" s="40"/>
      <c r="F30841" s="509"/>
    </row>
    <row r="30842" spans="1:6" x14ac:dyDescent="0.25">
      <c r="A30842" s="40"/>
      <c r="F30842" s="509"/>
    </row>
    <row r="30843" spans="1:6" x14ac:dyDescent="0.25">
      <c r="A30843" s="40"/>
      <c r="F30843" s="509"/>
    </row>
    <row r="30844" spans="1:6" x14ac:dyDescent="0.25">
      <c r="A30844" s="40"/>
      <c r="F30844" s="509"/>
    </row>
    <row r="30845" spans="1:6" x14ac:dyDescent="0.25">
      <c r="A30845" s="40"/>
      <c r="F30845" s="509"/>
    </row>
    <row r="30846" spans="1:6" x14ac:dyDescent="0.25">
      <c r="A30846" s="40"/>
      <c r="F30846" s="509"/>
    </row>
    <row r="30847" spans="1:6" x14ac:dyDescent="0.25">
      <c r="A30847" s="40"/>
      <c r="F30847" s="509"/>
    </row>
    <row r="30848" spans="1:6" x14ac:dyDescent="0.25">
      <c r="A30848" s="40"/>
      <c r="F30848" s="509"/>
    </row>
    <row r="30849" spans="1:6" x14ac:dyDescent="0.25">
      <c r="A30849" s="40"/>
      <c r="F30849" s="509"/>
    </row>
    <row r="30850" spans="1:6" x14ac:dyDescent="0.25">
      <c r="A30850" s="40"/>
      <c r="F30850" s="509"/>
    </row>
    <row r="30851" spans="1:6" x14ac:dyDescent="0.25">
      <c r="A30851" s="40"/>
      <c r="F30851" s="509"/>
    </row>
    <row r="30852" spans="1:6" x14ac:dyDescent="0.25">
      <c r="A30852" s="40"/>
      <c r="F30852" s="509"/>
    </row>
    <row r="30853" spans="1:6" x14ac:dyDescent="0.25">
      <c r="A30853" s="40"/>
      <c r="F30853" s="509"/>
    </row>
    <row r="30854" spans="1:6" x14ac:dyDescent="0.25">
      <c r="A30854" s="40"/>
      <c r="F30854" s="509"/>
    </row>
    <row r="30855" spans="1:6" x14ac:dyDescent="0.25">
      <c r="A30855" s="40"/>
      <c r="F30855" s="509"/>
    </row>
    <row r="30856" spans="1:6" x14ac:dyDescent="0.25">
      <c r="A30856" s="40"/>
      <c r="F30856" s="509"/>
    </row>
    <row r="30857" spans="1:6" x14ac:dyDescent="0.25">
      <c r="A30857" s="40"/>
      <c r="F30857" s="509"/>
    </row>
    <row r="30858" spans="1:6" x14ac:dyDescent="0.25">
      <c r="A30858" s="40"/>
      <c r="F30858" s="509"/>
    </row>
    <row r="30859" spans="1:6" x14ac:dyDescent="0.25">
      <c r="A30859" s="40"/>
      <c r="F30859" s="509"/>
    </row>
    <row r="30860" spans="1:6" x14ac:dyDescent="0.25">
      <c r="A30860" s="40"/>
      <c r="F30860" s="509"/>
    </row>
    <row r="30861" spans="1:6" x14ac:dyDescent="0.25">
      <c r="A30861" s="40"/>
      <c r="F30861" s="509"/>
    </row>
    <row r="30862" spans="1:6" x14ac:dyDescent="0.25">
      <c r="A30862" s="40"/>
      <c r="F30862" s="509"/>
    </row>
    <row r="30863" spans="1:6" x14ac:dyDescent="0.25">
      <c r="A30863" s="40"/>
      <c r="F30863" s="509"/>
    </row>
    <row r="30864" spans="1:6" x14ac:dyDescent="0.25">
      <c r="A30864" s="40"/>
      <c r="F30864" s="509"/>
    </row>
    <row r="30865" spans="1:6" x14ac:dyDescent="0.25">
      <c r="A30865" s="40"/>
      <c r="F30865" s="509"/>
    </row>
    <row r="30866" spans="1:6" x14ac:dyDescent="0.25">
      <c r="A30866" s="40"/>
      <c r="F30866" s="509"/>
    </row>
    <row r="30867" spans="1:6" x14ac:dyDescent="0.25">
      <c r="A30867" s="40"/>
      <c r="F30867" s="509"/>
    </row>
    <row r="30868" spans="1:6" x14ac:dyDescent="0.25">
      <c r="A30868" s="40"/>
      <c r="F30868" s="509"/>
    </row>
    <row r="30869" spans="1:6" x14ac:dyDescent="0.25">
      <c r="A30869" s="40"/>
      <c r="F30869" s="509"/>
    </row>
    <row r="30870" spans="1:6" x14ac:dyDescent="0.25">
      <c r="A30870" s="40"/>
      <c r="F30870" s="509"/>
    </row>
    <row r="30871" spans="1:6" x14ac:dyDescent="0.25">
      <c r="A30871" s="40"/>
      <c r="F30871" s="509"/>
    </row>
    <row r="30872" spans="1:6" x14ac:dyDescent="0.25">
      <c r="A30872" s="40"/>
      <c r="F30872" s="509"/>
    </row>
    <row r="30873" spans="1:6" x14ac:dyDescent="0.25">
      <c r="A30873" s="40"/>
      <c r="F30873" s="509"/>
    </row>
    <row r="30874" spans="1:6" x14ac:dyDescent="0.25">
      <c r="A30874" s="40"/>
      <c r="F30874" s="509"/>
    </row>
    <row r="30875" spans="1:6" x14ac:dyDescent="0.25">
      <c r="A30875" s="40"/>
      <c r="F30875" s="509"/>
    </row>
    <row r="30876" spans="1:6" x14ac:dyDescent="0.25">
      <c r="A30876" s="40"/>
      <c r="F30876" s="509"/>
    </row>
    <row r="30877" spans="1:6" x14ac:dyDescent="0.25">
      <c r="A30877" s="40"/>
      <c r="F30877" s="509"/>
    </row>
    <row r="30878" spans="1:6" x14ac:dyDescent="0.25">
      <c r="A30878" s="40"/>
      <c r="F30878" s="509"/>
    </row>
    <row r="30879" spans="1:6" x14ac:dyDescent="0.25">
      <c r="A30879" s="40"/>
      <c r="F30879" s="509"/>
    </row>
    <row r="30880" spans="1:6" x14ac:dyDescent="0.25">
      <c r="A30880" s="40"/>
      <c r="F30880" s="509"/>
    </row>
    <row r="30881" spans="1:6" x14ac:dyDescent="0.25">
      <c r="A30881" s="40"/>
      <c r="F30881" s="509"/>
    </row>
    <row r="30882" spans="1:6" x14ac:dyDescent="0.25">
      <c r="A30882" s="40"/>
      <c r="F30882" s="509"/>
    </row>
    <row r="30883" spans="1:6" x14ac:dyDescent="0.25">
      <c r="A30883" s="40"/>
      <c r="F30883" s="509"/>
    </row>
    <row r="30884" spans="1:6" x14ac:dyDescent="0.25">
      <c r="A30884" s="40"/>
      <c r="F30884" s="509"/>
    </row>
    <row r="30885" spans="1:6" x14ac:dyDescent="0.25">
      <c r="A30885" s="40"/>
      <c r="F30885" s="509"/>
    </row>
    <row r="30886" spans="1:6" x14ac:dyDescent="0.25">
      <c r="A30886" s="40"/>
      <c r="F30886" s="509"/>
    </row>
    <row r="30887" spans="1:6" x14ac:dyDescent="0.25">
      <c r="A30887" s="40"/>
      <c r="F30887" s="509"/>
    </row>
    <row r="30888" spans="1:6" x14ac:dyDescent="0.25">
      <c r="A30888" s="40"/>
      <c r="F30888" s="509"/>
    </row>
    <row r="30889" spans="1:6" x14ac:dyDescent="0.25">
      <c r="A30889" s="40"/>
      <c r="F30889" s="509"/>
    </row>
    <row r="30890" spans="1:6" x14ac:dyDescent="0.25">
      <c r="A30890" s="40"/>
      <c r="F30890" s="509"/>
    </row>
    <row r="30891" spans="1:6" x14ac:dyDescent="0.25">
      <c r="A30891" s="40"/>
      <c r="F30891" s="509"/>
    </row>
    <row r="30892" spans="1:6" x14ac:dyDescent="0.25">
      <c r="A30892" s="40"/>
      <c r="F30892" s="509"/>
    </row>
    <row r="30893" spans="1:6" x14ac:dyDescent="0.25">
      <c r="A30893" s="40"/>
      <c r="F30893" s="509"/>
    </row>
    <row r="30894" spans="1:6" x14ac:dyDescent="0.25">
      <c r="A30894" s="40"/>
      <c r="F30894" s="509"/>
    </row>
    <row r="30895" spans="1:6" x14ac:dyDescent="0.25">
      <c r="A30895" s="40"/>
      <c r="F30895" s="509"/>
    </row>
    <row r="30896" spans="1:6" x14ac:dyDescent="0.25">
      <c r="A30896" s="40"/>
      <c r="F30896" s="509"/>
    </row>
    <row r="30897" spans="1:6" x14ac:dyDescent="0.25">
      <c r="A30897" s="40"/>
      <c r="F30897" s="509"/>
    </row>
    <row r="30898" spans="1:6" x14ac:dyDescent="0.25">
      <c r="A30898" s="40"/>
      <c r="F30898" s="509"/>
    </row>
    <row r="30899" spans="1:6" x14ac:dyDescent="0.25">
      <c r="A30899" s="40"/>
      <c r="F30899" s="509"/>
    </row>
    <row r="30900" spans="1:6" x14ac:dyDescent="0.25">
      <c r="A30900" s="40"/>
      <c r="F30900" s="509"/>
    </row>
    <row r="30901" spans="1:6" x14ac:dyDescent="0.25">
      <c r="A30901" s="40"/>
      <c r="F30901" s="509"/>
    </row>
    <row r="30902" spans="1:6" x14ac:dyDescent="0.25">
      <c r="A30902" s="40"/>
      <c r="F30902" s="509"/>
    </row>
    <row r="30903" spans="1:6" x14ac:dyDescent="0.25">
      <c r="A30903" s="40"/>
      <c r="F30903" s="509"/>
    </row>
    <row r="30904" spans="1:6" x14ac:dyDescent="0.25">
      <c r="A30904" s="40"/>
      <c r="F30904" s="509"/>
    </row>
    <row r="30905" spans="1:6" x14ac:dyDescent="0.25">
      <c r="A30905" s="40"/>
      <c r="F30905" s="509"/>
    </row>
    <row r="30906" spans="1:6" x14ac:dyDescent="0.25">
      <c r="A30906" s="40"/>
      <c r="F30906" s="509"/>
    </row>
    <row r="30907" spans="1:6" x14ac:dyDescent="0.25">
      <c r="A30907" s="40"/>
      <c r="F30907" s="509"/>
    </row>
    <row r="30908" spans="1:6" x14ac:dyDescent="0.25">
      <c r="A30908" s="40"/>
      <c r="F30908" s="509"/>
    </row>
    <row r="30909" spans="1:6" x14ac:dyDescent="0.25">
      <c r="A30909" s="40"/>
      <c r="F30909" s="509"/>
    </row>
    <row r="30910" spans="1:6" x14ac:dyDescent="0.25">
      <c r="A30910" s="40"/>
      <c r="F30910" s="509"/>
    </row>
    <row r="30911" spans="1:6" x14ac:dyDescent="0.25">
      <c r="A30911" s="40"/>
      <c r="F30911" s="509"/>
    </row>
    <row r="30912" spans="1:6" x14ac:dyDescent="0.25">
      <c r="A30912" s="40"/>
      <c r="F30912" s="509"/>
    </row>
    <row r="30913" spans="1:6" x14ac:dyDescent="0.25">
      <c r="A30913" s="40"/>
      <c r="F30913" s="509"/>
    </row>
    <row r="30914" spans="1:6" x14ac:dyDescent="0.25">
      <c r="A30914" s="40"/>
      <c r="F30914" s="509"/>
    </row>
    <row r="30915" spans="1:6" x14ac:dyDescent="0.25">
      <c r="A30915" s="40"/>
      <c r="F30915" s="509"/>
    </row>
    <row r="30916" spans="1:6" x14ac:dyDescent="0.25">
      <c r="A30916" s="40"/>
      <c r="F30916" s="509"/>
    </row>
    <row r="30917" spans="1:6" x14ac:dyDescent="0.25">
      <c r="A30917" s="40"/>
      <c r="F30917" s="509"/>
    </row>
    <row r="30918" spans="1:6" x14ac:dyDescent="0.25">
      <c r="A30918" s="40"/>
      <c r="F30918" s="509"/>
    </row>
    <row r="30919" spans="1:6" x14ac:dyDescent="0.25">
      <c r="A30919" s="40"/>
      <c r="F30919" s="509"/>
    </row>
    <row r="30920" spans="1:6" x14ac:dyDescent="0.25">
      <c r="A30920" s="40"/>
      <c r="F30920" s="509"/>
    </row>
    <row r="30921" spans="1:6" x14ac:dyDescent="0.25">
      <c r="A30921" s="40"/>
      <c r="F30921" s="509"/>
    </row>
    <row r="30922" spans="1:6" x14ac:dyDescent="0.25">
      <c r="A30922" s="40"/>
      <c r="F30922" s="509"/>
    </row>
    <row r="30923" spans="1:6" x14ac:dyDescent="0.25">
      <c r="A30923" s="40"/>
      <c r="F30923" s="509"/>
    </row>
    <row r="30924" spans="1:6" x14ac:dyDescent="0.25">
      <c r="A30924" s="40"/>
      <c r="F30924" s="509"/>
    </row>
    <row r="30925" spans="1:6" x14ac:dyDescent="0.25">
      <c r="A30925" s="40"/>
      <c r="F30925" s="509"/>
    </row>
    <row r="30926" spans="1:6" x14ac:dyDescent="0.25">
      <c r="A30926" s="40"/>
      <c r="F30926" s="509"/>
    </row>
    <row r="30927" spans="1:6" x14ac:dyDescent="0.25">
      <c r="A30927" s="40"/>
      <c r="F30927" s="509"/>
    </row>
    <row r="30928" spans="1:6" x14ac:dyDescent="0.25">
      <c r="A30928" s="40"/>
      <c r="F30928" s="509"/>
    </row>
    <row r="30929" spans="1:6" x14ac:dyDescent="0.25">
      <c r="A30929" s="40"/>
      <c r="F30929" s="509"/>
    </row>
    <row r="30930" spans="1:6" x14ac:dyDescent="0.25">
      <c r="A30930" s="40"/>
      <c r="F30930" s="509"/>
    </row>
    <row r="30931" spans="1:6" x14ac:dyDescent="0.25">
      <c r="A30931" s="40"/>
      <c r="F30931" s="509"/>
    </row>
    <row r="30932" spans="1:6" x14ac:dyDescent="0.25">
      <c r="A30932" s="40"/>
      <c r="F30932" s="509"/>
    </row>
    <row r="30933" spans="1:6" x14ac:dyDescent="0.25">
      <c r="A30933" s="40"/>
      <c r="F30933" s="509"/>
    </row>
    <row r="30934" spans="1:6" x14ac:dyDescent="0.25">
      <c r="A30934" s="40"/>
      <c r="F30934" s="509"/>
    </row>
    <row r="30935" spans="1:6" x14ac:dyDescent="0.25">
      <c r="A30935" s="40"/>
      <c r="F30935" s="509"/>
    </row>
    <row r="30936" spans="1:6" x14ac:dyDescent="0.25">
      <c r="A30936" s="40"/>
      <c r="F30936" s="509"/>
    </row>
    <row r="30937" spans="1:6" x14ac:dyDescent="0.25">
      <c r="A30937" s="40"/>
      <c r="F30937" s="509"/>
    </row>
    <row r="30938" spans="1:6" x14ac:dyDescent="0.25">
      <c r="A30938" s="40"/>
      <c r="F30938" s="509"/>
    </row>
    <row r="30939" spans="1:6" x14ac:dyDescent="0.25">
      <c r="A30939" s="40"/>
      <c r="F30939" s="509"/>
    </row>
    <row r="30940" spans="1:6" x14ac:dyDescent="0.25">
      <c r="A30940" s="40"/>
      <c r="F30940" s="509"/>
    </row>
    <row r="30941" spans="1:6" x14ac:dyDescent="0.25">
      <c r="A30941" s="40"/>
      <c r="F30941" s="509"/>
    </row>
    <row r="30942" spans="1:6" x14ac:dyDescent="0.25">
      <c r="A30942" s="40"/>
      <c r="F30942" s="509"/>
    </row>
    <row r="30943" spans="1:6" x14ac:dyDescent="0.25">
      <c r="A30943" s="40"/>
      <c r="F30943" s="509"/>
    </row>
    <row r="30944" spans="1:6" x14ac:dyDescent="0.25">
      <c r="A30944" s="40"/>
      <c r="F30944" s="509"/>
    </row>
    <row r="30945" spans="1:6" x14ac:dyDescent="0.25">
      <c r="A30945" s="40"/>
      <c r="F30945" s="509"/>
    </row>
    <row r="30946" spans="1:6" x14ac:dyDescent="0.25">
      <c r="A30946" s="40"/>
      <c r="F30946" s="509"/>
    </row>
    <row r="30947" spans="1:6" x14ac:dyDescent="0.25">
      <c r="A30947" s="40"/>
      <c r="F30947" s="509"/>
    </row>
    <row r="30948" spans="1:6" x14ac:dyDescent="0.25">
      <c r="A30948" s="40"/>
      <c r="F30948" s="509"/>
    </row>
    <row r="30949" spans="1:6" x14ac:dyDescent="0.25">
      <c r="A30949" s="40"/>
      <c r="F30949" s="509"/>
    </row>
    <row r="30950" spans="1:6" x14ac:dyDescent="0.25">
      <c r="A30950" s="40"/>
      <c r="F30950" s="509"/>
    </row>
    <row r="30951" spans="1:6" x14ac:dyDescent="0.25">
      <c r="A30951" s="40"/>
      <c r="F30951" s="509"/>
    </row>
    <row r="30952" spans="1:6" x14ac:dyDescent="0.25">
      <c r="A30952" s="40"/>
      <c r="F30952" s="509"/>
    </row>
    <row r="30953" spans="1:6" x14ac:dyDescent="0.25">
      <c r="A30953" s="40"/>
      <c r="F30953" s="509"/>
    </row>
    <row r="30954" spans="1:6" x14ac:dyDescent="0.25">
      <c r="A30954" s="40"/>
      <c r="F30954" s="509"/>
    </row>
    <row r="30955" spans="1:6" x14ac:dyDescent="0.25">
      <c r="A30955" s="40"/>
      <c r="F30955" s="509"/>
    </row>
    <row r="30956" spans="1:6" x14ac:dyDescent="0.25">
      <c r="A30956" s="40"/>
      <c r="F30956" s="509"/>
    </row>
    <row r="30957" spans="1:6" x14ac:dyDescent="0.25">
      <c r="A30957" s="40"/>
      <c r="F30957" s="509"/>
    </row>
    <row r="30958" spans="1:6" x14ac:dyDescent="0.25">
      <c r="A30958" s="40"/>
      <c r="F30958" s="509"/>
    </row>
    <row r="30959" spans="1:6" x14ac:dyDescent="0.25">
      <c r="A30959" s="40"/>
      <c r="F30959" s="509"/>
    </row>
    <row r="30960" spans="1:6" x14ac:dyDescent="0.25">
      <c r="A30960" s="40"/>
      <c r="F30960" s="509"/>
    </row>
    <row r="30961" spans="1:6" x14ac:dyDescent="0.25">
      <c r="A30961" s="40"/>
      <c r="F30961" s="509"/>
    </row>
    <row r="30962" spans="1:6" x14ac:dyDescent="0.25">
      <c r="A30962" s="40"/>
      <c r="F30962" s="509"/>
    </row>
    <row r="30963" spans="1:6" x14ac:dyDescent="0.25">
      <c r="A30963" s="40"/>
      <c r="F30963" s="509"/>
    </row>
    <row r="30964" spans="1:6" x14ac:dyDescent="0.25">
      <c r="A30964" s="40"/>
      <c r="F30964" s="509"/>
    </row>
    <row r="30965" spans="1:6" x14ac:dyDescent="0.25">
      <c r="A30965" s="40"/>
      <c r="F30965" s="509"/>
    </row>
    <row r="30966" spans="1:6" x14ac:dyDescent="0.25">
      <c r="A30966" s="40"/>
      <c r="F30966" s="509"/>
    </row>
    <row r="30967" spans="1:6" x14ac:dyDescent="0.25">
      <c r="A30967" s="40"/>
      <c r="F30967" s="509"/>
    </row>
    <row r="30968" spans="1:6" x14ac:dyDescent="0.25">
      <c r="A30968" s="40"/>
      <c r="F30968" s="509"/>
    </row>
    <row r="30969" spans="1:6" x14ac:dyDescent="0.25">
      <c r="A30969" s="40"/>
      <c r="F30969" s="509"/>
    </row>
    <row r="30970" spans="1:6" x14ac:dyDescent="0.25">
      <c r="A30970" s="40"/>
      <c r="F30970" s="509"/>
    </row>
    <row r="30971" spans="1:6" x14ac:dyDescent="0.25">
      <c r="A30971" s="40"/>
      <c r="F30971" s="509"/>
    </row>
    <row r="30972" spans="1:6" x14ac:dyDescent="0.25">
      <c r="A30972" s="40"/>
      <c r="F30972" s="509"/>
    </row>
    <row r="30973" spans="1:6" x14ac:dyDescent="0.25">
      <c r="A30973" s="40"/>
      <c r="F30973" s="509"/>
    </row>
    <row r="30974" spans="1:6" x14ac:dyDescent="0.25">
      <c r="A30974" s="40"/>
      <c r="F30974" s="509"/>
    </row>
    <row r="30975" spans="1:6" x14ac:dyDescent="0.25">
      <c r="A30975" s="40"/>
      <c r="F30975" s="509"/>
    </row>
    <row r="30976" spans="1:6" x14ac:dyDescent="0.25">
      <c r="A30976" s="40"/>
      <c r="F30976" s="509"/>
    </row>
    <row r="30977" spans="1:6" x14ac:dyDescent="0.25">
      <c r="A30977" s="40"/>
      <c r="F30977" s="509"/>
    </row>
    <row r="30978" spans="1:6" x14ac:dyDescent="0.25">
      <c r="A30978" s="40"/>
      <c r="F30978" s="509"/>
    </row>
    <row r="30979" spans="1:6" x14ac:dyDescent="0.25">
      <c r="A30979" s="40"/>
      <c r="F30979" s="509"/>
    </row>
    <row r="30980" spans="1:6" x14ac:dyDescent="0.25">
      <c r="A30980" s="40"/>
      <c r="F30980" s="509"/>
    </row>
    <row r="30981" spans="1:6" x14ac:dyDescent="0.25">
      <c r="A30981" s="40"/>
      <c r="F30981" s="509"/>
    </row>
    <row r="30982" spans="1:6" x14ac:dyDescent="0.25">
      <c r="A30982" s="40"/>
      <c r="F30982" s="509"/>
    </row>
    <row r="30983" spans="1:6" x14ac:dyDescent="0.25">
      <c r="A30983" s="40"/>
      <c r="F30983" s="509"/>
    </row>
    <row r="30984" spans="1:6" x14ac:dyDescent="0.25">
      <c r="A30984" s="40"/>
      <c r="F30984" s="509"/>
    </row>
    <row r="30985" spans="1:6" x14ac:dyDescent="0.25">
      <c r="A30985" s="40"/>
      <c r="F30985" s="509"/>
    </row>
    <row r="30986" spans="1:6" x14ac:dyDescent="0.25">
      <c r="A30986" s="40"/>
      <c r="F30986" s="509"/>
    </row>
    <row r="30987" spans="1:6" x14ac:dyDescent="0.25">
      <c r="A30987" s="40"/>
      <c r="F30987" s="509"/>
    </row>
    <row r="30988" spans="1:6" x14ac:dyDescent="0.25">
      <c r="A30988" s="40"/>
      <c r="F30988" s="509"/>
    </row>
    <row r="30989" spans="1:6" x14ac:dyDescent="0.25">
      <c r="A30989" s="40"/>
      <c r="F30989" s="509"/>
    </row>
    <row r="30990" spans="1:6" x14ac:dyDescent="0.25">
      <c r="A30990" s="40"/>
      <c r="F30990" s="509"/>
    </row>
    <row r="30991" spans="1:6" x14ac:dyDescent="0.25">
      <c r="A30991" s="40"/>
      <c r="F30991" s="509"/>
    </row>
    <row r="30992" spans="1:6" x14ac:dyDescent="0.25">
      <c r="A30992" s="40"/>
      <c r="F30992" s="509"/>
    </row>
    <row r="30993" spans="1:6" x14ac:dyDescent="0.25">
      <c r="A30993" s="40"/>
      <c r="F30993" s="509"/>
    </row>
    <row r="30994" spans="1:6" x14ac:dyDescent="0.25">
      <c r="A30994" s="40"/>
      <c r="F30994" s="509"/>
    </row>
    <row r="30995" spans="1:6" x14ac:dyDescent="0.25">
      <c r="A30995" s="40"/>
      <c r="F30995" s="509"/>
    </row>
    <row r="30996" spans="1:6" x14ac:dyDescent="0.25">
      <c r="A30996" s="40"/>
      <c r="F30996" s="509"/>
    </row>
    <row r="30997" spans="1:6" x14ac:dyDescent="0.25">
      <c r="A30997" s="40"/>
      <c r="F30997" s="509"/>
    </row>
    <row r="30998" spans="1:6" x14ac:dyDescent="0.25">
      <c r="A30998" s="40"/>
      <c r="F30998" s="509"/>
    </row>
    <row r="30999" spans="1:6" x14ac:dyDescent="0.25">
      <c r="A30999" s="40"/>
      <c r="F30999" s="509"/>
    </row>
    <row r="31000" spans="1:6" x14ac:dyDescent="0.25">
      <c r="A31000" s="40"/>
      <c r="F31000" s="509"/>
    </row>
    <row r="31001" spans="1:6" x14ac:dyDescent="0.25">
      <c r="A31001" s="40"/>
      <c r="F31001" s="509"/>
    </row>
    <row r="31002" spans="1:6" x14ac:dyDescent="0.25">
      <c r="A31002" s="40"/>
      <c r="F31002" s="509"/>
    </row>
    <row r="31003" spans="1:6" x14ac:dyDescent="0.25">
      <c r="A31003" s="40"/>
      <c r="F31003" s="509"/>
    </row>
    <row r="31004" spans="1:6" x14ac:dyDescent="0.25">
      <c r="A31004" s="40"/>
      <c r="F31004" s="509"/>
    </row>
    <row r="31005" spans="1:6" x14ac:dyDescent="0.25">
      <c r="A31005" s="40"/>
      <c r="F31005" s="509"/>
    </row>
    <row r="31006" spans="1:6" x14ac:dyDescent="0.25">
      <c r="A31006" s="40"/>
      <c r="F31006" s="509"/>
    </row>
    <row r="31007" spans="1:6" x14ac:dyDescent="0.25">
      <c r="A31007" s="40"/>
      <c r="F31007" s="509"/>
    </row>
    <row r="31008" spans="1:6" x14ac:dyDescent="0.25">
      <c r="A31008" s="40"/>
      <c r="F31008" s="509"/>
    </row>
    <row r="31009" spans="1:6" x14ac:dyDescent="0.25">
      <c r="A31009" s="40"/>
      <c r="F31009" s="509"/>
    </row>
    <row r="31010" spans="1:6" x14ac:dyDescent="0.25">
      <c r="A31010" s="40"/>
      <c r="F31010" s="509"/>
    </row>
    <row r="31011" spans="1:6" x14ac:dyDescent="0.25">
      <c r="A31011" s="40"/>
      <c r="F31011" s="509"/>
    </row>
    <row r="31012" spans="1:6" x14ac:dyDescent="0.25">
      <c r="A31012" s="40"/>
      <c r="F31012" s="509"/>
    </row>
    <row r="31013" spans="1:6" x14ac:dyDescent="0.25">
      <c r="A31013" s="40"/>
      <c r="F31013" s="509"/>
    </row>
    <row r="31014" spans="1:6" x14ac:dyDescent="0.25">
      <c r="A31014" s="40"/>
      <c r="F31014" s="509"/>
    </row>
    <row r="31015" spans="1:6" x14ac:dyDescent="0.25">
      <c r="A31015" s="40"/>
      <c r="F31015" s="509"/>
    </row>
    <row r="31016" spans="1:6" x14ac:dyDescent="0.25">
      <c r="A31016" s="40"/>
      <c r="F31016" s="509"/>
    </row>
    <row r="31017" spans="1:6" x14ac:dyDescent="0.25">
      <c r="A31017" s="40"/>
      <c r="F31017" s="509"/>
    </row>
    <row r="31018" spans="1:6" x14ac:dyDescent="0.25">
      <c r="A31018" s="40"/>
      <c r="F31018" s="509"/>
    </row>
    <row r="31019" spans="1:6" x14ac:dyDescent="0.25">
      <c r="A31019" s="40"/>
      <c r="F31019" s="509"/>
    </row>
    <row r="31020" spans="1:6" x14ac:dyDescent="0.25">
      <c r="A31020" s="40"/>
      <c r="F31020" s="509"/>
    </row>
    <row r="31021" spans="1:6" x14ac:dyDescent="0.25">
      <c r="A31021" s="40"/>
      <c r="F31021" s="509"/>
    </row>
    <row r="31022" spans="1:6" x14ac:dyDescent="0.25">
      <c r="A31022" s="40"/>
      <c r="F31022" s="509"/>
    </row>
    <row r="31023" spans="1:6" x14ac:dyDescent="0.25">
      <c r="A31023" s="40"/>
      <c r="F31023" s="509"/>
    </row>
    <row r="31024" spans="1:6" x14ac:dyDescent="0.25">
      <c r="A31024" s="40"/>
      <c r="F31024" s="509"/>
    </row>
    <row r="31025" spans="1:6" x14ac:dyDescent="0.25">
      <c r="A31025" s="40"/>
      <c r="F31025" s="509"/>
    </row>
    <row r="31026" spans="1:6" x14ac:dyDescent="0.25">
      <c r="A31026" s="40"/>
      <c r="F31026" s="509"/>
    </row>
    <row r="31027" spans="1:6" x14ac:dyDescent="0.25">
      <c r="A31027" s="40"/>
      <c r="F31027" s="509"/>
    </row>
    <row r="31028" spans="1:6" x14ac:dyDescent="0.25">
      <c r="A31028" s="40"/>
      <c r="F31028" s="509"/>
    </row>
    <row r="31029" spans="1:6" x14ac:dyDescent="0.25">
      <c r="A31029" s="40"/>
      <c r="F31029" s="509"/>
    </row>
    <row r="31030" spans="1:6" x14ac:dyDescent="0.25">
      <c r="A31030" s="40"/>
      <c r="F31030" s="509"/>
    </row>
    <row r="31031" spans="1:6" x14ac:dyDescent="0.25">
      <c r="A31031" s="40"/>
      <c r="F31031" s="509"/>
    </row>
    <row r="31032" spans="1:6" x14ac:dyDescent="0.25">
      <c r="A31032" s="40"/>
      <c r="F31032" s="509"/>
    </row>
    <row r="31033" spans="1:6" x14ac:dyDescent="0.25">
      <c r="A31033" s="40"/>
      <c r="F31033" s="509"/>
    </row>
    <row r="31034" spans="1:6" x14ac:dyDescent="0.25">
      <c r="A31034" s="40"/>
      <c r="F31034" s="509"/>
    </row>
    <row r="31035" spans="1:6" x14ac:dyDescent="0.25">
      <c r="A31035" s="40"/>
      <c r="F31035" s="509"/>
    </row>
    <row r="31036" spans="1:6" x14ac:dyDescent="0.25">
      <c r="A31036" s="40"/>
      <c r="F31036" s="509"/>
    </row>
    <row r="31037" spans="1:6" x14ac:dyDescent="0.25">
      <c r="A31037" s="40"/>
      <c r="F31037" s="509"/>
    </row>
    <row r="31038" spans="1:6" x14ac:dyDescent="0.25">
      <c r="A31038" s="40"/>
      <c r="F31038" s="509"/>
    </row>
    <row r="31039" spans="1:6" x14ac:dyDescent="0.25">
      <c r="A31039" s="40"/>
      <c r="F31039" s="509"/>
    </row>
    <row r="31040" spans="1:6" x14ac:dyDescent="0.25">
      <c r="A31040" s="40"/>
      <c r="F31040" s="509"/>
    </row>
    <row r="31041" spans="1:6" x14ac:dyDescent="0.25">
      <c r="A31041" s="40"/>
      <c r="F31041" s="509"/>
    </row>
    <row r="31042" spans="1:6" x14ac:dyDescent="0.25">
      <c r="A31042" s="40"/>
      <c r="F31042" s="509"/>
    </row>
    <row r="31043" spans="1:6" x14ac:dyDescent="0.25">
      <c r="A31043" s="40"/>
      <c r="F31043" s="509"/>
    </row>
    <row r="31044" spans="1:6" x14ac:dyDescent="0.25">
      <c r="A31044" s="40"/>
      <c r="F31044" s="509"/>
    </row>
    <row r="31045" spans="1:6" x14ac:dyDescent="0.25">
      <c r="A31045" s="40"/>
      <c r="F31045" s="509"/>
    </row>
    <row r="31046" spans="1:6" x14ac:dyDescent="0.25">
      <c r="A31046" s="40"/>
      <c r="F31046" s="509"/>
    </row>
    <row r="31047" spans="1:6" x14ac:dyDescent="0.25">
      <c r="A31047" s="40"/>
      <c r="F31047" s="509"/>
    </row>
    <row r="31048" spans="1:6" x14ac:dyDescent="0.25">
      <c r="A31048" s="40"/>
      <c r="F31048" s="509"/>
    </row>
    <row r="31049" spans="1:6" x14ac:dyDescent="0.25">
      <c r="A31049" s="40"/>
      <c r="F31049" s="509"/>
    </row>
    <row r="31050" spans="1:6" x14ac:dyDescent="0.25">
      <c r="A31050" s="40"/>
      <c r="F31050" s="509"/>
    </row>
    <row r="31051" spans="1:6" x14ac:dyDescent="0.25">
      <c r="A31051" s="40"/>
      <c r="F31051" s="509"/>
    </row>
    <row r="31052" spans="1:6" x14ac:dyDescent="0.25">
      <c r="A31052" s="40"/>
      <c r="F31052" s="509"/>
    </row>
    <row r="31053" spans="1:6" x14ac:dyDescent="0.25">
      <c r="A31053" s="40"/>
      <c r="F31053" s="509"/>
    </row>
    <row r="31054" spans="1:6" x14ac:dyDescent="0.25">
      <c r="A31054" s="40"/>
      <c r="F31054" s="509"/>
    </row>
    <row r="31055" spans="1:6" x14ac:dyDescent="0.25">
      <c r="A31055" s="40"/>
      <c r="F31055" s="509"/>
    </row>
    <row r="31056" spans="1:6" x14ac:dyDescent="0.25">
      <c r="A31056" s="40"/>
      <c r="F31056" s="509"/>
    </row>
    <row r="31057" spans="1:6" x14ac:dyDescent="0.25">
      <c r="A31057" s="40"/>
      <c r="F31057" s="509"/>
    </row>
    <row r="31058" spans="1:6" x14ac:dyDescent="0.25">
      <c r="A31058" s="40"/>
      <c r="F31058" s="509"/>
    </row>
    <row r="31059" spans="1:6" x14ac:dyDescent="0.25">
      <c r="A31059" s="40"/>
      <c r="F31059" s="509"/>
    </row>
    <row r="31060" spans="1:6" x14ac:dyDescent="0.25">
      <c r="A31060" s="40"/>
      <c r="F31060" s="509"/>
    </row>
    <row r="31061" spans="1:6" x14ac:dyDescent="0.25">
      <c r="A31061" s="40"/>
      <c r="F31061" s="509"/>
    </row>
    <row r="31062" spans="1:6" x14ac:dyDescent="0.25">
      <c r="A31062" s="40"/>
      <c r="F31062" s="509"/>
    </row>
    <row r="31063" spans="1:6" x14ac:dyDescent="0.25">
      <c r="A31063" s="40"/>
      <c r="F31063" s="509"/>
    </row>
    <row r="31064" spans="1:6" x14ac:dyDescent="0.25">
      <c r="A31064" s="40"/>
      <c r="F31064" s="509"/>
    </row>
    <row r="31065" spans="1:6" x14ac:dyDescent="0.25">
      <c r="A31065" s="40"/>
      <c r="F31065" s="509"/>
    </row>
    <row r="31066" spans="1:6" x14ac:dyDescent="0.25">
      <c r="A31066" s="40"/>
      <c r="F31066" s="509"/>
    </row>
    <row r="31067" spans="1:6" x14ac:dyDescent="0.25">
      <c r="A31067" s="40"/>
      <c r="F31067" s="509"/>
    </row>
    <row r="31068" spans="1:6" x14ac:dyDescent="0.25">
      <c r="A31068" s="40"/>
      <c r="F31068" s="509"/>
    </row>
    <row r="31069" spans="1:6" x14ac:dyDescent="0.25">
      <c r="A31069" s="40"/>
      <c r="F31069" s="509"/>
    </row>
    <row r="31070" spans="1:6" x14ac:dyDescent="0.25">
      <c r="A31070" s="40"/>
      <c r="F31070" s="509"/>
    </row>
    <row r="31071" spans="1:6" x14ac:dyDescent="0.25">
      <c r="A31071" s="40"/>
      <c r="F31071" s="509"/>
    </row>
    <row r="31072" spans="1:6" x14ac:dyDescent="0.25">
      <c r="A31072" s="40"/>
      <c r="F31072" s="509"/>
    </row>
    <row r="31073" spans="1:6" x14ac:dyDescent="0.25">
      <c r="A31073" s="40"/>
      <c r="F31073" s="509"/>
    </row>
    <row r="31074" spans="1:6" x14ac:dyDescent="0.25">
      <c r="A31074" s="40"/>
      <c r="F31074" s="509"/>
    </row>
    <row r="31075" spans="1:6" x14ac:dyDescent="0.25">
      <c r="A31075" s="40"/>
      <c r="F31075" s="509"/>
    </row>
    <row r="31076" spans="1:6" x14ac:dyDescent="0.25">
      <c r="A31076" s="40"/>
      <c r="F31076" s="509"/>
    </row>
    <row r="31077" spans="1:6" x14ac:dyDescent="0.25">
      <c r="A31077" s="40"/>
      <c r="F31077" s="509"/>
    </row>
    <row r="31078" spans="1:6" x14ac:dyDescent="0.25">
      <c r="A31078" s="40"/>
      <c r="F31078" s="509"/>
    </row>
    <row r="31079" spans="1:6" x14ac:dyDescent="0.25">
      <c r="A31079" s="40"/>
      <c r="F31079" s="509"/>
    </row>
    <row r="31080" spans="1:6" x14ac:dyDescent="0.25">
      <c r="A31080" s="40"/>
      <c r="F31080" s="509"/>
    </row>
    <row r="31081" spans="1:6" x14ac:dyDescent="0.25">
      <c r="A31081" s="40"/>
      <c r="F31081" s="509"/>
    </row>
    <row r="31082" spans="1:6" x14ac:dyDescent="0.25">
      <c r="A31082" s="40"/>
      <c r="F31082" s="509"/>
    </row>
    <row r="31083" spans="1:6" x14ac:dyDescent="0.25">
      <c r="A31083" s="40"/>
      <c r="F31083" s="509"/>
    </row>
    <row r="31084" spans="1:6" x14ac:dyDescent="0.25">
      <c r="A31084" s="40"/>
      <c r="F31084" s="509"/>
    </row>
    <row r="31085" spans="1:6" x14ac:dyDescent="0.25">
      <c r="A31085" s="40"/>
      <c r="F31085" s="509"/>
    </row>
    <row r="31086" spans="1:6" x14ac:dyDescent="0.25">
      <c r="A31086" s="40"/>
      <c r="F31086" s="509"/>
    </row>
    <row r="31087" spans="1:6" x14ac:dyDescent="0.25">
      <c r="A31087" s="40"/>
      <c r="F31087" s="509"/>
    </row>
    <row r="31088" spans="1:6" x14ac:dyDescent="0.25">
      <c r="A31088" s="40"/>
      <c r="F31088" s="509"/>
    </row>
    <row r="31089" spans="1:6" x14ac:dyDescent="0.25">
      <c r="A31089" s="40"/>
      <c r="F31089" s="509"/>
    </row>
    <row r="31090" spans="1:6" x14ac:dyDescent="0.25">
      <c r="A31090" s="40"/>
      <c r="F31090" s="509"/>
    </row>
    <row r="31091" spans="1:6" x14ac:dyDescent="0.25">
      <c r="A31091" s="40"/>
      <c r="F31091" s="509"/>
    </row>
    <row r="31092" spans="1:6" x14ac:dyDescent="0.25">
      <c r="A31092" s="40"/>
      <c r="F31092" s="509"/>
    </row>
    <row r="31093" spans="1:6" x14ac:dyDescent="0.25">
      <c r="A31093" s="40"/>
      <c r="F31093" s="509"/>
    </row>
    <row r="31094" spans="1:6" x14ac:dyDescent="0.25">
      <c r="A31094" s="40"/>
      <c r="F31094" s="509"/>
    </row>
    <row r="31095" spans="1:6" x14ac:dyDescent="0.25">
      <c r="A31095" s="40"/>
      <c r="F31095" s="509"/>
    </row>
    <row r="31096" spans="1:6" x14ac:dyDescent="0.25">
      <c r="A31096" s="40"/>
      <c r="F31096" s="509"/>
    </row>
    <row r="31097" spans="1:6" x14ac:dyDescent="0.25">
      <c r="A31097" s="40"/>
      <c r="F31097" s="509"/>
    </row>
    <row r="31098" spans="1:6" x14ac:dyDescent="0.25">
      <c r="A31098" s="40"/>
      <c r="F31098" s="509"/>
    </row>
    <row r="31099" spans="1:6" x14ac:dyDescent="0.25">
      <c r="A31099" s="40"/>
      <c r="F31099" s="509"/>
    </row>
    <row r="31100" spans="1:6" x14ac:dyDescent="0.25">
      <c r="A31100" s="40"/>
      <c r="F31100" s="509"/>
    </row>
    <row r="31101" spans="1:6" x14ac:dyDescent="0.25">
      <c r="A31101" s="40"/>
      <c r="F31101" s="509"/>
    </row>
    <row r="31102" spans="1:6" x14ac:dyDescent="0.25">
      <c r="A31102" s="40"/>
      <c r="F31102" s="509"/>
    </row>
    <row r="31103" spans="1:6" x14ac:dyDescent="0.25">
      <c r="A31103" s="40"/>
      <c r="F31103" s="509"/>
    </row>
    <row r="31104" spans="1:6" x14ac:dyDescent="0.25">
      <c r="A31104" s="40"/>
      <c r="F31104" s="509"/>
    </row>
    <row r="31105" spans="1:6" x14ac:dyDescent="0.25">
      <c r="A31105" s="40"/>
      <c r="F31105" s="509"/>
    </row>
    <row r="31106" spans="1:6" x14ac:dyDescent="0.25">
      <c r="A31106" s="40"/>
      <c r="F31106" s="509"/>
    </row>
    <row r="31107" spans="1:6" x14ac:dyDescent="0.25">
      <c r="A31107" s="40"/>
      <c r="F31107" s="509"/>
    </row>
    <row r="31108" spans="1:6" x14ac:dyDescent="0.25">
      <c r="A31108" s="40"/>
      <c r="F31108" s="509"/>
    </row>
    <row r="31109" spans="1:6" x14ac:dyDescent="0.25">
      <c r="A31109" s="40"/>
      <c r="F31109" s="509"/>
    </row>
    <row r="31110" spans="1:6" x14ac:dyDescent="0.25">
      <c r="A31110" s="40"/>
      <c r="F31110" s="509"/>
    </row>
    <row r="31111" spans="1:6" x14ac:dyDescent="0.25">
      <c r="A31111" s="40"/>
      <c r="F31111" s="509"/>
    </row>
    <row r="31112" spans="1:6" x14ac:dyDescent="0.25">
      <c r="A31112" s="40"/>
      <c r="F31112" s="509"/>
    </row>
    <row r="31113" spans="1:6" x14ac:dyDescent="0.25">
      <c r="A31113" s="40"/>
      <c r="F31113" s="509"/>
    </row>
    <row r="31114" spans="1:6" x14ac:dyDescent="0.25">
      <c r="A31114" s="40"/>
      <c r="F31114" s="509"/>
    </row>
    <row r="31115" spans="1:6" x14ac:dyDescent="0.25">
      <c r="A31115" s="40"/>
      <c r="F31115" s="509"/>
    </row>
    <row r="31116" spans="1:6" x14ac:dyDescent="0.25">
      <c r="A31116" s="40"/>
      <c r="F31116" s="509"/>
    </row>
    <row r="31117" spans="1:6" x14ac:dyDescent="0.25">
      <c r="A31117" s="40"/>
      <c r="F31117" s="509"/>
    </row>
    <row r="31118" spans="1:6" x14ac:dyDescent="0.25">
      <c r="A31118" s="40"/>
      <c r="F31118" s="509"/>
    </row>
    <row r="31119" spans="1:6" x14ac:dyDescent="0.25">
      <c r="A31119" s="40"/>
      <c r="F31119" s="509"/>
    </row>
    <row r="31120" spans="1:6" x14ac:dyDescent="0.25">
      <c r="A31120" s="40"/>
      <c r="F31120" s="509"/>
    </row>
    <row r="31121" spans="1:6" x14ac:dyDescent="0.25">
      <c r="A31121" s="40"/>
      <c r="F31121" s="509"/>
    </row>
    <row r="31122" spans="1:6" x14ac:dyDescent="0.25">
      <c r="A31122" s="40"/>
      <c r="F31122" s="509"/>
    </row>
    <row r="31123" spans="1:6" x14ac:dyDescent="0.25">
      <c r="A31123" s="40"/>
      <c r="F31123" s="509"/>
    </row>
    <row r="31124" spans="1:6" x14ac:dyDescent="0.25">
      <c r="A31124" s="40"/>
      <c r="F31124" s="509"/>
    </row>
    <row r="31125" spans="1:6" x14ac:dyDescent="0.25">
      <c r="A31125" s="40"/>
      <c r="F31125" s="509"/>
    </row>
    <row r="31126" spans="1:6" x14ac:dyDescent="0.25">
      <c r="A31126" s="40"/>
      <c r="F31126" s="509"/>
    </row>
    <row r="31127" spans="1:6" x14ac:dyDescent="0.25">
      <c r="A31127" s="40"/>
      <c r="F31127" s="509"/>
    </row>
    <row r="31128" spans="1:6" x14ac:dyDescent="0.25">
      <c r="A31128" s="40"/>
      <c r="F31128" s="509"/>
    </row>
    <row r="31129" spans="1:6" x14ac:dyDescent="0.25">
      <c r="A31129" s="40"/>
      <c r="F31129" s="509"/>
    </row>
    <row r="31130" spans="1:6" x14ac:dyDescent="0.25">
      <c r="A31130" s="40"/>
      <c r="F31130" s="509"/>
    </row>
    <row r="31131" spans="1:6" x14ac:dyDescent="0.25">
      <c r="A31131" s="40"/>
      <c r="F31131" s="509"/>
    </row>
    <row r="31132" spans="1:6" x14ac:dyDescent="0.25">
      <c r="A31132" s="40"/>
      <c r="F31132" s="509"/>
    </row>
    <row r="31133" spans="1:6" x14ac:dyDescent="0.25">
      <c r="A31133" s="40"/>
      <c r="F31133" s="509"/>
    </row>
    <row r="31134" spans="1:6" x14ac:dyDescent="0.25">
      <c r="A31134" s="40"/>
      <c r="F31134" s="509"/>
    </row>
    <row r="31135" spans="1:6" x14ac:dyDescent="0.25">
      <c r="A31135" s="40"/>
      <c r="F31135" s="509"/>
    </row>
    <row r="31136" spans="1:6" x14ac:dyDescent="0.25">
      <c r="A31136" s="40"/>
      <c r="F31136" s="509"/>
    </row>
    <row r="31137" spans="1:6" x14ac:dyDescent="0.25">
      <c r="A31137" s="40"/>
      <c r="F31137" s="509"/>
    </row>
    <row r="31138" spans="1:6" x14ac:dyDescent="0.25">
      <c r="A31138" s="40"/>
      <c r="F31138" s="509"/>
    </row>
    <row r="31139" spans="1:6" x14ac:dyDescent="0.25">
      <c r="A31139" s="40"/>
      <c r="F31139" s="509"/>
    </row>
    <row r="31140" spans="1:6" x14ac:dyDescent="0.25">
      <c r="A31140" s="40"/>
      <c r="F31140" s="509"/>
    </row>
    <row r="31141" spans="1:6" x14ac:dyDescent="0.25">
      <c r="A31141" s="40"/>
      <c r="F31141" s="509"/>
    </row>
    <row r="31142" spans="1:6" x14ac:dyDescent="0.25">
      <c r="A31142" s="40"/>
      <c r="F31142" s="509"/>
    </row>
    <row r="31143" spans="1:6" x14ac:dyDescent="0.25">
      <c r="A31143" s="40"/>
      <c r="F31143" s="509"/>
    </row>
    <row r="31144" spans="1:6" x14ac:dyDescent="0.25">
      <c r="A31144" s="40"/>
      <c r="F31144" s="509"/>
    </row>
    <row r="31145" spans="1:6" x14ac:dyDescent="0.25">
      <c r="A31145" s="40"/>
      <c r="F31145" s="509"/>
    </row>
    <row r="31146" spans="1:6" x14ac:dyDescent="0.25">
      <c r="A31146" s="40"/>
      <c r="F31146" s="509"/>
    </row>
    <row r="31147" spans="1:6" x14ac:dyDescent="0.25">
      <c r="A31147" s="40"/>
      <c r="F31147" s="509"/>
    </row>
    <row r="31148" spans="1:6" x14ac:dyDescent="0.25">
      <c r="A31148" s="40"/>
      <c r="F31148" s="509"/>
    </row>
    <row r="31149" spans="1:6" x14ac:dyDescent="0.25">
      <c r="A31149" s="40"/>
      <c r="F31149" s="509"/>
    </row>
    <row r="31150" spans="1:6" x14ac:dyDescent="0.25">
      <c r="A31150" s="40"/>
      <c r="F31150" s="509"/>
    </row>
    <row r="31151" spans="1:6" x14ac:dyDescent="0.25">
      <c r="A31151" s="40"/>
      <c r="F31151" s="509"/>
    </row>
    <row r="31152" spans="1:6" x14ac:dyDescent="0.25">
      <c r="A31152" s="40"/>
      <c r="F31152" s="509"/>
    </row>
    <row r="31153" spans="1:6" x14ac:dyDescent="0.25">
      <c r="A31153" s="40"/>
      <c r="F31153" s="509"/>
    </row>
    <row r="31154" spans="1:6" x14ac:dyDescent="0.25">
      <c r="A31154" s="40"/>
      <c r="F31154" s="509"/>
    </row>
    <row r="31155" spans="1:6" x14ac:dyDescent="0.25">
      <c r="A31155" s="40"/>
      <c r="F31155" s="509"/>
    </row>
    <row r="31156" spans="1:6" x14ac:dyDescent="0.25">
      <c r="A31156" s="40"/>
      <c r="F31156" s="509"/>
    </row>
    <row r="31157" spans="1:6" x14ac:dyDescent="0.25">
      <c r="A31157" s="40"/>
      <c r="F31157" s="509"/>
    </row>
    <row r="31158" spans="1:6" x14ac:dyDescent="0.25">
      <c r="A31158" s="40"/>
      <c r="F31158" s="509"/>
    </row>
    <row r="31159" spans="1:6" x14ac:dyDescent="0.25">
      <c r="A31159" s="40"/>
      <c r="F31159" s="509"/>
    </row>
    <row r="31160" spans="1:6" x14ac:dyDescent="0.25">
      <c r="A31160" s="40"/>
      <c r="F31160" s="509"/>
    </row>
    <row r="31161" spans="1:6" x14ac:dyDescent="0.25">
      <c r="A31161" s="40"/>
      <c r="F31161" s="509"/>
    </row>
    <row r="31162" spans="1:6" x14ac:dyDescent="0.25">
      <c r="A31162" s="40"/>
      <c r="F31162" s="509"/>
    </row>
    <row r="31163" spans="1:6" x14ac:dyDescent="0.25">
      <c r="A31163" s="40"/>
      <c r="F31163" s="509"/>
    </row>
    <row r="31164" spans="1:6" x14ac:dyDescent="0.25">
      <c r="A31164" s="40"/>
      <c r="F31164" s="509"/>
    </row>
    <row r="31165" spans="1:6" x14ac:dyDescent="0.25">
      <c r="A31165" s="40"/>
      <c r="F31165" s="509"/>
    </row>
    <row r="31166" spans="1:6" x14ac:dyDescent="0.25">
      <c r="A31166" s="40"/>
      <c r="F31166" s="509"/>
    </row>
    <row r="31167" spans="1:6" x14ac:dyDescent="0.25">
      <c r="A31167" s="40"/>
      <c r="F31167" s="509"/>
    </row>
    <row r="31168" spans="1:6" x14ac:dyDescent="0.25">
      <c r="A31168" s="40"/>
      <c r="F31168" s="509"/>
    </row>
    <row r="31169" spans="1:6" x14ac:dyDescent="0.25">
      <c r="A31169" s="40"/>
      <c r="F31169" s="509"/>
    </row>
    <row r="31170" spans="1:6" x14ac:dyDescent="0.25">
      <c r="A31170" s="40"/>
      <c r="F31170" s="509"/>
    </row>
    <row r="31171" spans="1:6" x14ac:dyDescent="0.25">
      <c r="A31171" s="40"/>
      <c r="F31171" s="509"/>
    </row>
    <row r="31172" spans="1:6" x14ac:dyDescent="0.25">
      <c r="A31172" s="40"/>
      <c r="F31172" s="509"/>
    </row>
    <row r="31173" spans="1:6" x14ac:dyDescent="0.25">
      <c r="A31173" s="40"/>
      <c r="F31173" s="509"/>
    </row>
    <row r="31174" spans="1:6" x14ac:dyDescent="0.25">
      <c r="A31174" s="40"/>
      <c r="F31174" s="509"/>
    </row>
    <row r="31175" spans="1:6" x14ac:dyDescent="0.25">
      <c r="A31175" s="40"/>
      <c r="F31175" s="509"/>
    </row>
    <row r="31176" spans="1:6" x14ac:dyDescent="0.25">
      <c r="A31176" s="40"/>
      <c r="F31176" s="509"/>
    </row>
    <row r="31177" spans="1:6" x14ac:dyDescent="0.25">
      <c r="A31177" s="40"/>
      <c r="F31177" s="509"/>
    </row>
    <row r="31178" spans="1:6" x14ac:dyDescent="0.25">
      <c r="A31178" s="40"/>
      <c r="F31178" s="509"/>
    </row>
    <row r="31179" spans="1:6" x14ac:dyDescent="0.25">
      <c r="A31179" s="40"/>
      <c r="F31179" s="509"/>
    </row>
    <row r="31180" spans="1:6" x14ac:dyDescent="0.25">
      <c r="A31180" s="40"/>
      <c r="F31180" s="509"/>
    </row>
    <row r="31181" spans="1:6" x14ac:dyDescent="0.25">
      <c r="A31181" s="40"/>
      <c r="F31181" s="509"/>
    </row>
    <row r="31182" spans="1:6" x14ac:dyDescent="0.25">
      <c r="A31182" s="40"/>
      <c r="F31182" s="509"/>
    </row>
    <row r="31183" spans="1:6" x14ac:dyDescent="0.25">
      <c r="A31183" s="40"/>
      <c r="F31183" s="509"/>
    </row>
    <row r="31184" spans="1:6" x14ac:dyDescent="0.25">
      <c r="A31184" s="40"/>
      <c r="F31184" s="509"/>
    </row>
    <row r="31185" spans="1:6" x14ac:dyDescent="0.25">
      <c r="A31185" s="40"/>
      <c r="F31185" s="509"/>
    </row>
    <row r="31186" spans="1:6" x14ac:dyDescent="0.25">
      <c r="A31186" s="40"/>
      <c r="F31186" s="509"/>
    </row>
    <row r="31187" spans="1:6" x14ac:dyDescent="0.25">
      <c r="A31187" s="40"/>
      <c r="F31187" s="509"/>
    </row>
    <row r="31188" spans="1:6" x14ac:dyDescent="0.25">
      <c r="A31188" s="40"/>
      <c r="F31188" s="509"/>
    </row>
    <row r="31189" spans="1:6" x14ac:dyDescent="0.25">
      <c r="A31189" s="40"/>
      <c r="F31189" s="509"/>
    </row>
    <row r="31190" spans="1:6" x14ac:dyDescent="0.25">
      <c r="A31190" s="40"/>
      <c r="F31190" s="509"/>
    </row>
    <row r="31191" spans="1:6" x14ac:dyDescent="0.25">
      <c r="A31191" s="40"/>
      <c r="F31191" s="509"/>
    </row>
    <row r="31192" spans="1:6" x14ac:dyDescent="0.25">
      <c r="A31192" s="40"/>
      <c r="F31192" s="509"/>
    </row>
    <row r="31193" spans="1:6" x14ac:dyDescent="0.25">
      <c r="A31193" s="40"/>
      <c r="F31193" s="509"/>
    </row>
    <row r="31194" spans="1:6" x14ac:dyDescent="0.25">
      <c r="A31194" s="40"/>
      <c r="F31194" s="509"/>
    </row>
    <row r="31195" spans="1:6" x14ac:dyDescent="0.25">
      <c r="A31195" s="40"/>
      <c r="F31195" s="509"/>
    </row>
    <row r="31196" spans="1:6" x14ac:dyDescent="0.25">
      <c r="A31196" s="40"/>
      <c r="F31196" s="509"/>
    </row>
    <row r="31197" spans="1:6" x14ac:dyDescent="0.25">
      <c r="A31197" s="40"/>
      <c r="F31197" s="509"/>
    </row>
    <row r="31198" spans="1:6" x14ac:dyDescent="0.25">
      <c r="A31198" s="40"/>
      <c r="F31198" s="509"/>
    </row>
    <row r="31199" spans="1:6" x14ac:dyDescent="0.25">
      <c r="A31199" s="40"/>
      <c r="F31199" s="509"/>
    </row>
    <row r="31200" spans="1:6" x14ac:dyDescent="0.25">
      <c r="A31200" s="40"/>
      <c r="F31200" s="509"/>
    </row>
    <row r="31201" spans="1:6" x14ac:dyDescent="0.25">
      <c r="A31201" s="40"/>
      <c r="F31201" s="509"/>
    </row>
    <row r="31202" spans="1:6" x14ac:dyDescent="0.25">
      <c r="A31202" s="40"/>
      <c r="F31202" s="509"/>
    </row>
    <row r="31203" spans="1:6" x14ac:dyDescent="0.25">
      <c r="A31203" s="40"/>
      <c r="F31203" s="509"/>
    </row>
    <row r="31204" spans="1:6" x14ac:dyDescent="0.25">
      <c r="A31204" s="40"/>
      <c r="F31204" s="509"/>
    </row>
    <row r="31205" spans="1:6" x14ac:dyDescent="0.25">
      <c r="A31205" s="40"/>
      <c r="F31205" s="509"/>
    </row>
    <row r="31206" spans="1:6" x14ac:dyDescent="0.25">
      <c r="A31206" s="40"/>
      <c r="F31206" s="509"/>
    </row>
    <row r="31207" spans="1:6" x14ac:dyDescent="0.25">
      <c r="A31207" s="40"/>
      <c r="F31207" s="509"/>
    </row>
    <row r="31208" spans="1:6" x14ac:dyDescent="0.25">
      <c r="A31208" s="40"/>
      <c r="F31208" s="509"/>
    </row>
    <row r="31209" spans="1:6" x14ac:dyDescent="0.25">
      <c r="A31209" s="40"/>
      <c r="F31209" s="509"/>
    </row>
    <row r="31210" spans="1:6" x14ac:dyDescent="0.25">
      <c r="A31210" s="40"/>
      <c r="F31210" s="509"/>
    </row>
    <row r="31211" spans="1:6" x14ac:dyDescent="0.25">
      <c r="A31211" s="40"/>
      <c r="F31211" s="509"/>
    </row>
    <row r="31212" spans="1:6" x14ac:dyDescent="0.25">
      <c r="A31212" s="40"/>
      <c r="F31212" s="509"/>
    </row>
    <row r="31213" spans="1:6" x14ac:dyDescent="0.25">
      <c r="A31213" s="40"/>
      <c r="F31213" s="509"/>
    </row>
    <row r="31214" spans="1:6" x14ac:dyDescent="0.25">
      <c r="A31214" s="40"/>
      <c r="F31214" s="509"/>
    </row>
    <row r="31215" spans="1:6" x14ac:dyDescent="0.25">
      <c r="A31215" s="40"/>
      <c r="F31215" s="509"/>
    </row>
    <row r="31216" spans="1:6" x14ac:dyDescent="0.25">
      <c r="A31216" s="40"/>
      <c r="F31216" s="509"/>
    </row>
    <row r="31217" spans="1:6" x14ac:dyDescent="0.25">
      <c r="A31217" s="40"/>
      <c r="F31217" s="509"/>
    </row>
    <row r="31218" spans="1:6" x14ac:dyDescent="0.25">
      <c r="A31218" s="40"/>
      <c r="F31218" s="509"/>
    </row>
    <row r="31219" spans="1:6" x14ac:dyDescent="0.25">
      <c r="A31219" s="40"/>
      <c r="F31219" s="509"/>
    </row>
    <row r="31220" spans="1:6" x14ac:dyDescent="0.25">
      <c r="A31220" s="40"/>
      <c r="F31220" s="509"/>
    </row>
    <row r="31221" spans="1:6" x14ac:dyDescent="0.25">
      <c r="A31221" s="40"/>
      <c r="F31221" s="509"/>
    </row>
    <row r="31222" spans="1:6" x14ac:dyDescent="0.25">
      <c r="A31222" s="40"/>
      <c r="F31222" s="509"/>
    </row>
    <row r="31223" spans="1:6" x14ac:dyDescent="0.25">
      <c r="A31223" s="40"/>
      <c r="F31223" s="509"/>
    </row>
    <row r="31224" spans="1:6" x14ac:dyDescent="0.25">
      <c r="A31224" s="40"/>
      <c r="F31224" s="509"/>
    </row>
    <row r="31225" spans="1:6" x14ac:dyDescent="0.25">
      <c r="A31225" s="40"/>
      <c r="F31225" s="509"/>
    </row>
    <row r="31226" spans="1:6" x14ac:dyDescent="0.25">
      <c r="A31226" s="40"/>
      <c r="F31226" s="509"/>
    </row>
    <row r="31227" spans="1:6" x14ac:dyDescent="0.25">
      <c r="A31227" s="40"/>
      <c r="F31227" s="509"/>
    </row>
    <row r="31228" spans="1:6" x14ac:dyDescent="0.25">
      <c r="A31228" s="40"/>
      <c r="F31228" s="509"/>
    </row>
    <row r="31229" spans="1:6" x14ac:dyDescent="0.25">
      <c r="A31229" s="40"/>
      <c r="F31229" s="509"/>
    </row>
    <row r="31230" spans="1:6" x14ac:dyDescent="0.25">
      <c r="A31230" s="40"/>
      <c r="F31230" s="509"/>
    </row>
    <row r="31231" spans="1:6" x14ac:dyDescent="0.25">
      <c r="A31231" s="40"/>
      <c r="F31231" s="509"/>
    </row>
    <row r="31232" spans="1:6" x14ac:dyDescent="0.25">
      <c r="A31232" s="40"/>
      <c r="F31232" s="509"/>
    </row>
    <row r="31233" spans="1:6" x14ac:dyDescent="0.25">
      <c r="A31233" s="40"/>
      <c r="F31233" s="509"/>
    </row>
    <row r="31234" spans="1:6" x14ac:dyDescent="0.25">
      <c r="A31234" s="40"/>
      <c r="F31234" s="509"/>
    </row>
    <row r="31235" spans="1:6" x14ac:dyDescent="0.25">
      <c r="A31235" s="40"/>
      <c r="F31235" s="509"/>
    </row>
    <row r="31236" spans="1:6" x14ac:dyDescent="0.25">
      <c r="A31236" s="40"/>
      <c r="F31236" s="509"/>
    </row>
    <row r="31237" spans="1:6" x14ac:dyDescent="0.25">
      <c r="A31237" s="40"/>
      <c r="F31237" s="509"/>
    </row>
    <row r="31238" spans="1:6" x14ac:dyDescent="0.25">
      <c r="A31238" s="40"/>
      <c r="F31238" s="509"/>
    </row>
    <row r="31239" spans="1:6" x14ac:dyDescent="0.25">
      <c r="A31239" s="40"/>
      <c r="F31239" s="509"/>
    </row>
    <row r="31240" spans="1:6" x14ac:dyDescent="0.25">
      <c r="A31240" s="40"/>
      <c r="F31240" s="509"/>
    </row>
    <row r="31241" spans="1:6" x14ac:dyDescent="0.25">
      <c r="A31241" s="40"/>
      <c r="F31241" s="509"/>
    </row>
    <row r="31242" spans="1:6" x14ac:dyDescent="0.25">
      <c r="A31242" s="40"/>
      <c r="F31242" s="509"/>
    </row>
    <row r="31243" spans="1:6" x14ac:dyDescent="0.25">
      <c r="A31243" s="40"/>
      <c r="F31243" s="509"/>
    </row>
    <row r="31244" spans="1:6" x14ac:dyDescent="0.25">
      <c r="A31244" s="40"/>
      <c r="F31244" s="509"/>
    </row>
    <row r="31245" spans="1:6" x14ac:dyDescent="0.25">
      <c r="A31245" s="40"/>
      <c r="F31245" s="509"/>
    </row>
    <row r="31246" spans="1:6" x14ac:dyDescent="0.25">
      <c r="A31246" s="40"/>
      <c r="F31246" s="509"/>
    </row>
    <row r="31247" spans="1:6" x14ac:dyDescent="0.25">
      <c r="A31247" s="40"/>
      <c r="F31247" s="509"/>
    </row>
    <row r="31248" spans="1:6" x14ac:dyDescent="0.25">
      <c r="A31248" s="40"/>
      <c r="F31248" s="509"/>
    </row>
    <row r="31249" spans="1:6" x14ac:dyDescent="0.25">
      <c r="A31249" s="40"/>
      <c r="F31249" s="509"/>
    </row>
    <row r="31250" spans="1:6" x14ac:dyDescent="0.25">
      <c r="A31250" s="40"/>
      <c r="F31250" s="509"/>
    </row>
    <row r="31251" spans="1:6" x14ac:dyDescent="0.25">
      <c r="A31251" s="40"/>
      <c r="F31251" s="509"/>
    </row>
    <row r="31252" spans="1:6" x14ac:dyDescent="0.25">
      <c r="A31252" s="40"/>
      <c r="F31252" s="509"/>
    </row>
    <row r="31253" spans="1:6" x14ac:dyDescent="0.25">
      <c r="A31253" s="40"/>
      <c r="F31253" s="509"/>
    </row>
    <row r="31254" spans="1:6" x14ac:dyDescent="0.25">
      <c r="A31254" s="40"/>
      <c r="F31254" s="509"/>
    </row>
    <row r="31255" spans="1:6" x14ac:dyDescent="0.25">
      <c r="A31255" s="40"/>
      <c r="F31255" s="509"/>
    </row>
    <row r="31256" spans="1:6" x14ac:dyDescent="0.25">
      <c r="A31256" s="40"/>
      <c r="F31256" s="509"/>
    </row>
    <row r="31257" spans="1:6" x14ac:dyDescent="0.25">
      <c r="A31257" s="40"/>
      <c r="F31257" s="509"/>
    </row>
    <row r="31258" spans="1:6" x14ac:dyDescent="0.25">
      <c r="A31258" s="40"/>
      <c r="F31258" s="509"/>
    </row>
    <row r="31259" spans="1:6" x14ac:dyDescent="0.25">
      <c r="A31259" s="40"/>
      <c r="F31259" s="509"/>
    </row>
    <row r="31260" spans="1:6" x14ac:dyDescent="0.25">
      <c r="A31260" s="40"/>
      <c r="F31260" s="509"/>
    </row>
    <row r="31261" spans="1:6" x14ac:dyDescent="0.25">
      <c r="A31261" s="40"/>
      <c r="F31261" s="509"/>
    </row>
    <row r="31262" spans="1:6" x14ac:dyDescent="0.25">
      <c r="A31262" s="40"/>
      <c r="F31262" s="509"/>
    </row>
    <row r="31263" spans="1:6" x14ac:dyDescent="0.25">
      <c r="A31263" s="40"/>
      <c r="F31263" s="509"/>
    </row>
    <row r="31264" spans="1:6" x14ac:dyDescent="0.25">
      <c r="A31264" s="40"/>
      <c r="F31264" s="509"/>
    </row>
    <row r="31265" spans="1:6" x14ac:dyDescent="0.25">
      <c r="A31265" s="40"/>
      <c r="F31265" s="509"/>
    </row>
    <row r="31266" spans="1:6" x14ac:dyDescent="0.25">
      <c r="A31266" s="40"/>
      <c r="F31266" s="509"/>
    </row>
    <row r="31267" spans="1:6" x14ac:dyDescent="0.25">
      <c r="A31267" s="40"/>
      <c r="F31267" s="509"/>
    </row>
    <row r="31268" spans="1:6" x14ac:dyDescent="0.25">
      <c r="A31268" s="40"/>
      <c r="F31268" s="509"/>
    </row>
    <row r="31269" spans="1:6" x14ac:dyDescent="0.25">
      <c r="A31269" s="40"/>
      <c r="F31269" s="509"/>
    </row>
    <row r="31270" spans="1:6" x14ac:dyDescent="0.25">
      <c r="A31270" s="40"/>
      <c r="F31270" s="509"/>
    </row>
    <row r="31271" spans="1:6" x14ac:dyDescent="0.25">
      <c r="A31271" s="40"/>
      <c r="F31271" s="509"/>
    </row>
    <row r="31272" spans="1:6" x14ac:dyDescent="0.25">
      <c r="A31272" s="40"/>
      <c r="F31272" s="509"/>
    </row>
    <row r="31273" spans="1:6" x14ac:dyDescent="0.25">
      <c r="A31273" s="40"/>
      <c r="F31273" s="509"/>
    </row>
    <row r="31274" spans="1:6" x14ac:dyDescent="0.25">
      <c r="A31274" s="40"/>
      <c r="F31274" s="509"/>
    </row>
    <row r="31275" spans="1:6" x14ac:dyDescent="0.25">
      <c r="A31275" s="40"/>
      <c r="F31275" s="509"/>
    </row>
    <row r="31276" spans="1:6" x14ac:dyDescent="0.25">
      <c r="A31276" s="40"/>
      <c r="F31276" s="509"/>
    </row>
    <row r="31277" spans="1:6" x14ac:dyDescent="0.25">
      <c r="A31277" s="40"/>
      <c r="F31277" s="509"/>
    </row>
    <row r="31278" spans="1:6" x14ac:dyDescent="0.25">
      <c r="A31278" s="40"/>
      <c r="F31278" s="509"/>
    </row>
    <row r="31279" spans="1:6" x14ac:dyDescent="0.25">
      <c r="A31279" s="40"/>
      <c r="F31279" s="509"/>
    </row>
    <row r="31280" spans="1:6" x14ac:dyDescent="0.25">
      <c r="A31280" s="40"/>
      <c r="F31280" s="509"/>
    </row>
    <row r="31281" spans="1:6" x14ac:dyDescent="0.25">
      <c r="A31281" s="40"/>
      <c r="F31281" s="509"/>
    </row>
    <row r="31282" spans="1:6" x14ac:dyDescent="0.25">
      <c r="A31282" s="40"/>
      <c r="F31282" s="509"/>
    </row>
    <row r="31283" spans="1:6" x14ac:dyDescent="0.25">
      <c r="A31283" s="40"/>
      <c r="F31283" s="509"/>
    </row>
    <row r="31284" spans="1:6" x14ac:dyDescent="0.25">
      <c r="A31284" s="40"/>
      <c r="F31284" s="509"/>
    </row>
    <row r="31285" spans="1:6" x14ac:dyDescent="0.25">
      <c r="A31285" s="40"/>
      <c r="F31285" s="509"/>
    </row>
    <row r="31286" spans="1:6" x14ac:dyDescent="0.25">
      <c r="A31286" s="40"/>
      <c r="F31286" s="509"/>
    </row>
    <row r="31287" spans="1:6" x14ac:dyDescent="0.25">
      <c r="A31287" s="40"/>
      <c r="F31287" s="509"/>
    </row>
    <row r="31288" spans="1:6" x14ac:dyDescent="0.25">
      <c r="A31288" s="40"/>
      <c r="F31288" s="509"/>
    </row>
    <row r="31289" spans="1:6" x14ac:dyDescent="0.25">
      <c r="A31289" s="40"/>
      <c r="F31289" s="509"/>
    </row>
    <row r="31290" spans="1:6" x14ac:dyDescent="0.25">
      <c r="A31290" s="40"/>
      <c r="F31290" s="509"/>
    </row>
    <row r="31291" spans="1:6" x14ac:dyDescent="0.25">
      <c r="A31291" s="40"/>
      <c r="F31291" s="509"/>
    </row>
    <row r="31292" spans="1:6" x14ac:dyDescent="0.25">
      <c r="A31292" s="40"/>
      <c r="F31292" s="509"/>
    </row>
    <row r="31293" spans="1:6" x14ac:dyDescent="0.25">
      <c r="A31293" s="40"/>
      <c r="F31293" s="509"/>
    </row>
    <row r="31294" spans="1:6" x14ac:dyDescent="0.25">
      <c r="A31294" s="40"/>
      <c r="F31294" s="509"/>
    </row>
    <row r="31295" spans="1:6" x14ac:dyDescent="0.25">
      <c r="A31295" s="40"/>
      <c r="F31295" s="509"/>
    </row>
    <row r="31296" spans="1:6" x14ac:dyDescent="0.25">
      <c r="A31296" s="40"/>
      <c r="F31296" s="509"/>
    </row>
    <row r="31297" spans="1:6" x14ac:dyDescent="0.25">
      <c r="A31297" s="40"/>
      <c r="F31297" s="509"/>
    </row>
    <row r="31298" spans="1:6" x14ac:dyDescent="0.25">
      <c r="A31298" s="40"/>
      <c r="F31298" s="509"/>
    </row>
    <row r="31299" spans="1:6" x14ac:dyDescent="0.25">
      <c r="A31299" s="40"/>
      <c r="F31299" s="509"/>
    </row>
    <row r="31300" spans="1:6" x14ac:dyDescent="0.25">
      <c r="A31300" s="40"/>
      <c r="F31300" s="509"/>
    </row>
    <row r="31301" spans="1:6" x14ac:dyDescent="0.25">
      <c r="A31301" s="40"/>
      <c r="F31301" s="509"/>
    </row>
    <row r="31302" spans="1:6" x14ac:dyDescent="0.25">
      <c r="A31302" s="40"/>
      <c r="F31302" s="509"/>
    </row>
    <row r="31303" spans="1:6" x14ac:dyDescent="0.25">
      <c r="A31303" s="40"/>
      <c r="F31303" s="509"/>
    </row>
    <row r="31304" spans="1:6" x14ac:dyDescent="0.25">
      <c r="A31304" s="40"/>
      <c r="F31304" s="509"/>
    </row>
    <row r="31305" spans="1:6" x14ac:dyDescent="0.25">
      <c r="A31305" s="40"/>
      <c r="F31305" s="509"/>
    </row>
    <row r="31306" spans="1:6" x14ac:dyDescent="0.25">
      <c r="A31306" s="40"/>
      <c r="F31306" s="509"/>
    </row>
    <row r="31307" spans="1:6" x14ac:dyDescent="0.25">
      <c r="A31307" s="40"/>
      <c r="F31307" s="509"/>
    </row>
    <row r="31308" spans="1:6" x14ac:dyDescent="0.25">
      <c r="A31308" s="40"/>
      <c r="F31308" s="509"/>
    </row>
    <row r="31309" spans="1:6" x14ac:dyDescent="0.25">
      <c r="A31309" s="40"/>
      <c r="F31309" s="509"/>
    </row>
    <row r="31310" spans="1:6" x14ac:dyDescent="0.25">
      <c r="A31310" s="40"/>
      <c r="F31310" s="509"/>
    </row>
    <row r="31311" spans="1:6" x14ac:dyDescent="0.25">
      <c r="A31311" s="40"/>
      <c r="F31311" s="509"/>
    </row>
    <row r="31312" spans="1:6" x14ac:dyDescent="0.25">
      <c r="A31312" s="40"/>
      <c r="F31312" s="509"/>
    </row>
    <row r="31313" spans="1:6" x14ac:dyDescent="0.25">
      <c r="A31313" s="40"/>
      <c r="F31313" s="509"/>
    </row>
    <row r="31314" spans="1:6" x14ac:dyDescent="0.25">
      <c r="A31314" s="40"/>
      <c r="F31314" s="509"/>
    </row>
    <row r="31315" spans="1:6" x14ac:dyDescent="0.25">
      <c r="A31315" s="40"/>
      <c r="F31315" s="509"/>
    </row>
    <row r="31316" spans="1:6" x14ac:dyDescent="0.25">
      <c r="A31316" s="40"/>
      <c r="F31316" s="509"/>
    </row>
    <row r="31317" spans="1:6" x14ac:dyDescent="0.25">
      <c r="A31317" s="40"/>
      <c r="F31317" s="509"/>
    </row>
    <row r="31318" spans="1:6" x14ac:dyDescent="0.25">
      <c r="A31318" s="40"/>
      <c r="F31318" s="509"/>
    </row>
    <row r="31319" spans="1:6" x14ac:dyDescent="0.25">
      <c r="A31319" s="40"/>
      <c r="F31319" s="509"/>
    </row>
    <row r="31320" spans="1:6" x14ac:dyDescent="0.25">
      <c r="A31320" s="40"/>
      <c r="F31320" s="509"/>
    </row>
    <row r="31321" spans="1:6" x14ac:dyDescent="0.25">
      <c r="A31321" s="40"/>
      <c r="F31321" s="509"/>
    </row>
    <row r="31322" spans="1:6" x14ac:dyDescent="0.25">
      <c r="A31322" s="40"/>
      <c r="F31322" s="509"/>
    </row>
    <row r="31323" spans="1:6" x14ac:dyDescent="0.25">
      <c r="A31323" s="40"/>
      <c r="F31323" s="509"/>
    </row>
    <row r="31324" spans="1:6" x14ac:dyDescent="0.25">
      <c r="A31324" s="40"/>
      <c r="F31324" s="509"/>
    </row>
    <row r="31325" spans="1:6" x14ac:dyDescent="0.25">
      <c r="A31325" s="40"/>
      <c r="F31325" s="509"/>
    </row>
    <row r="31326" spans="1:6" x14ac:dyDescent="0.25">
      <c r="A31326" s="40"/>
      <c r="F31326" s="509"/>
    </row>
    <row r="31327" spans="1:6" x14ac:dyDescent="0.25">
      <c r="A31327" s="40"/>
      <c r="F31327" s="509"/>
    </row>
    <row r="31328" spans="1:6" x14ac:dyDescent="0.25">
      <c r="A31328" s="40"/>
      <c r="F31328" s="509"/>
    </row>
    <row r="31329" spans="1:6" x14ac:dyDescent="0.25">
      <c r="A31329" s="40"/>
      <c r="F31329" s="509"/>
    </row>
    <row r="31330" spans="1:6" x14ac:dyDescent="0.25">
      <c r="A31330" s="40"/>
      <c r="F31330" s="509"/>
    </row>
    <row r="31331" spans="1:6" x14ac:dyDescent="0.25">
      <c r="A31331" s="40"/>
      <c r="F31331" s="509"/>
    </row>
    <row r="31332" spans="1:6" x14ac:dyDescent="0.25">
      <c r="A31332" s="40"/>
      <c r="F31332" s="509"/>
    </row>
    <row r="31333" spans="1:6" x14ac:dyDescent="0.25">
      <c r="A31333" s="40"/>
      <c r="F31333" s="509"/>
    </row>
    <row r="31334" spans="1:6" x14ac:dyDescent="0.25">
      <c r="A31334" s="40"/>
      <c r="F31334" s="509"/>
    </row>
    <row r="31335" spans="1:6" x14ac:dyDescent="0.25">
      <c r="A31335" s="40"/>
      <c r="F31335" s="509"/>
    </row>
    <row r="31336" spans="1:6" x14ac:dyDescent="0.25">
      <c r="A31336" s="40"/>
      <c r="F31336" s="509"/>
    </row>
    <row r="31337" spans="1:6" x14ac:dyDescent="0.25">
      <c r="A31337" s="40"/>
      <c r="F31337" s="509"/>
    </row>
    <row r="31338" spans="1:6" x14ac:dyDescent="0.25">
      <c r="A31338" s="40"/>
      <c r="F31338" s="509"/>
    </row>
    <row r="31339" spans="1:6" x14ac:dyDescent="0.25">
      <c r="A31339" s="40"/>
      <c r="F31339" s="509"/>
    </row>
    <row r="31340" spans="1:6" x14ac:dyDescent="0.25">
      <c r="A31340" s="40"/>
      <c r="F31340" s="509"/>
    </row>
    <row r="31341" spans="1:6" x14ac:dyDescent="0.25">
      <c r="A31341" s="40"/>
      <c r="F31341" s="509"/>
    </row>
    <row r="31342" spans="1:6" x14ac:dyDescent="0.25">
      <c r="A31342" s="40"/>
      <c r="F31342" s="509"/>
    </row>
    <row r="31343" spans="1:6" x14ac:dyDescent="0.25">
      <c r="A31343" s="40"/>
      <c r="F31343" s="509"/>
    </row>
    <row r="31344" spans="1:6" x14ac:dyDescent="0.25">
      <c r="A31344" s="40"/>
      <c r="F31344" s="509"/>
    </row>
    <row r="31345" spans="1:6" x14ac:dyDescent="0.25">
      <c r="A31345" s="40"/>
      <c r="F31345" s="509"/>
    </row>
    <row r="31346" spans="1:6" x14ac:dyDescent="0.25">
      <c r="A31346" s="40"/>
      <c r="F31346" s="509"/>
    </row>
    <row r="31347" spans="1:6" x14ac:dyDescent="0.25">
      <c r="A31347" s="40"/>
      <c r="F31347" s="509"/>
    </row>
    <row r="31348" spans="1:6" x14ac:dyDescent="0.25">
      <c r="A31348" s="40"/>
      <c r="F31348" s="509"/>
    </row>
    <row r="31349" spans="1:6" x14ac:dyDescent="0.25">
      <c r="A31349" s="40"/>
      <c r="F31349" s="509"/>
    </row>
    <row r="31350" spans="1:6" x14ac:dyDescent="0.25">
      <c r="A31350" s="40"/>
      <c r="F31350" s="509"/>
    </row>
    <row r="31351" spans="1:6" x14ac:dyDescent="0.25">
      <c r="A31351" s="40"/>
      <c r="F31351" s="509"/>
    </row>
    <row r="31352" spans="1:6" x14ac:dyDescent="0.25">
      <c r="A31352" s="40"/>
      <c r="F31352" s="509"/>
    </row>
    <row r="31353" spans="1:6" x14ac:dyDescent="0.25">
      <c r="A31353" s="40"/>
      <c r="F31353" s="509"/>
    </row>
    <row r="31354" spans="1:6" x14ac:dyDescent="0.25">
      <c r="A31354" s="40"/>
      <c r="F31354" s="509"/>
    </row>
    <row r="31355" spans="1:6" x14ac:dyDescent="0.25">
      <c r="A31355" s="40"/>
      <c r="F31355" s="509"/>
    </row>
    <row r="31356" spans="1:6" x14ac:dyDescent="0.25">
      <c r="A31356" s="40"/>
      <c r="F31356" s="509"/>
    </row>
    <row r="31357" spans="1:6" x14ac:dyDescent="0.25">
      <c r="A31357" s="40"/>
      <c r="F31357" s="509"/>
    </row>
    <row r="31358" spans="1:6" x14ac:dyDescent="0.25">
      <c r="A31358" s="40"/>
      <c r="F31358" s="509"/>
    </row>
    <row r="31359" spans="1:6" x14ac:dyDescent="0.25">
      <c r="A31359" s="40"/>
      <c r="F31359" s="509"/>
    </row>
    <row r="31360" spans="1:6" x14ac:dyDescent="0.25">
      <c r="A31360" s="40"/>
      <c r="F31360" s="509"/>
    </row>
    <row r="31361" spans="1:6" x14ac:dyDescent="0.25">
      <c r="A31361" s="40"/>
      <c r="F31361" s="509"/>
    </row>
    <row r="31362" spans="1:6" x14ac:dyDescent="0.25">
      <c r="A31362" s="40"/>
      <c r="F31362" s="509"/>
    </row>
    <row r="31363" spans="1:6" x14ac:dyDescent="0.25">
      <c r="A31363" s="40"/>
      <c r="F31363" s="509"/>
    </row>
    <row r="31364" spans="1:6" x14ac:dyDescent="0.25">
      <c r="A31364" s="40"/>
      <c r="F31364" s="509"/>
    </row>
    <row r="31365" spans="1:6" x14ac:dyDescent="0.25">
      <c r="A31365" s="40"/>
      <c r="F31365" s="509"/>
    </row>
    <row r="31366" spans="1:6" x14ac:dyDescent="0.25">
      <c r="A31366" s="40"/>
      <c r="F31366" s="509"/>
    </row>
    <row r="31367" spans="1:6" x14ac:dyDescent="0.25">
      <c r="A31367" s="40"/>
      <c r="F31367" s="509"/>
    </row>
    <row r="31368" spans="1:6" x14ac:dyDescent="0.25">
      <c r="A31368" s="40"/>
      <c r="F31368" s="509"/>
    </row>
    <row r="31369" spans="1:6" x14ac:dyDescent="0.25">
      <c r="A31369" s="40"/>
      <c r="F31369" s="509"/>
    </row>
    <row r="31370" spans="1:6" x14ac:dyDescent="0.25">
      <c r="A31370" s="40"/>
      <c r="F31370" s="509"/>
    </row>
    <row r="31371" spans="1:6" x14ac:dyDescent="0.25">
      <c r="A31371" s="40"/>
      <c r="F31371" s="509"/>
    </row>
    <row r="31372" spans="1:6" x14ac:dyDescent="0.25">
      <c r="A31372" s="40"/>
      <c r="F31372" s="509"/>
    </row>
    <row r="31373" spans="1:6" x14ac:dyDescent="0.25">
      <c r="A31373" s="40"/>
      <c r="F31373" s="509"/>
    </row>
    <row r="31374" spans="1:6" x14ac:dyDescent="0.25">
      <c r="A31374" s="40"/>
      <c r="F31374" s="509"/>
    </row>
    <row r="31375" spans="1:6" x14ac:dyDescent="0.25">
      <c r="A31375" s="40"/>
      <c r="F31375" s="509"/>
    </row>
    <row r="31376" spans="1:6" x14ac:dyDescent="0.25">
      <c r="A31376" s="40"/>
      <c r="F31376" s="509"/>
    </row>
    <row r="31377" spans="1:6" x14ac:dyDescent="0.25">
      <c r="A31377" s="40"/>
      <c r="F31377" s="509"/>
    </row>
    <row r="31378" spans="1:6" x14ac:dyDescent="0.25">
      <c r="A31378" s="40"/>
      <c r="F31378" s="509"/>
    </row>
    <row r="31379" spans="1:6" x14ac:dyDescent="0.25">
      <c r="A31379" s="40"/>
      <c r="F31379" s="509"/>
    </row>
    <row r="31380" spans="1:6" x14ac:dyDescent="0.25">
      <c r="A31380" s="40"/>
      <c r="F31380" s="509"/>
    </row>
    <row r="31381" spans="1:6" x14ac:dyDescent="0.25">
      <c r="A31381" s="40"/>
      <c r="F31381" s="509"/>
    </row>
    <row r="31382" spans="1:6" x14ac:dyDescent="0.25">
      <c r="A31382" s="40"/>
      <c r="F31382" s="509"/>
    </row>
    <row r="31383" spans="1:6" x14ac:dyDescent="0.25">
      <c r="A31383" s="40"/>
      <c r="F31383" s="509"/>
    </row>
    <row r="31384" spans="1:6" x14ac:dyDescent="0.25">
      <c r="A31384" s="40"/>
      <c r="F31384" s="509"/>
    </row>
    <row r="31385" spans="1:6" x14ac:dyDescent="0.25">
      <c r="A31385" s="40"/>
      <c r="F31385" s="509"/>
    </row>
    <row r="31386" spans="1:6" x14ac:dyDescent="0.25">
      <c r="A31386" s="40"/>
      <c r="F31386" s="509"/>
    </row>
    <row r="31387" spans="1:6" x14ac:dyDescent="0.25">
      <c r="A31387" s="40"/>
      <c r="F31387" s="509"/>
    </row>
    <row r="31388" spans="1:6" x14ac:dyDescent="0.25">
      <c r="A31388" s="40"/>
      <c r="F31388" s="509"/>
    </row>
    <row r="31389" spans="1:6" x14ac:dyDescent="0.25">
      <c r="A31389" s="40"/>
      <c r="F31389" s="509"/>
    </row>
    <row r="31390" spans="1:6" x14ac:dyDescent="0.25">
      <c r="A31390" s="40"/>
      <c r="F31390" s="509"/>
    </row>
    <row r="31391" spans="1:6" x14ac:dyDescent="0.25">
      <c r="A31391" s="40"/>
      <c r="F31391" s="509"/>
    </row>
    <row r="31392" spans="1:6" x14ac:dyDescent="0.25">
      <c r="A31392" s="40"/>
      <c r="F31392" s="509"/>
    </row>
    <row r="31393" spans="1:6" x14ac:dyDescent="0.25">
      <c r="A31393" s="40"/>
      <c r="F31393" s="509"/>
    </row>
    <row r="31394" spans="1:6" x14ac:dyDescent="0.25">
      <c r="A31394" s="40"/>
      <c r="F31394" s="509"/>
    </row>
    <row r="31395" spans="1:6" x14ac:dyDescent="0.25">
      <c r="A31395" s="40"/>
      <c r="F31395" s="509"/>
    </row>
    <row r="31396" spans="1:6" x14ac:dyDescent="0.25">
      <c r="A31396" s="40"/>
      <c r="F31396" s="509"/>
    </row>
    <row r="31397" spans="1:6" x14ac:dyDescent="0.25">
      <c r="A31397" s="40"/>
      <c r="F31397" s="509"/>
    </row>
    <row r="31398" spans="1:6" x14ac:dyDescent="0.25">
      <c r="A31398" s="40"/>
      <c r="F31398" s="509"/>
    </row>
    <row r="31399" spans="1:6" x14ac:dyDescent="0.25">
      <c r="A31399" s="40"/>
      <c r="F31399" s="509"/>
    </row>
    <row r="31400" spans="1:6" x14ac:dyDescent="0.25">
      <c r="A31400" s="40"/>
      <c r="F31400" s="509"/>
    </row>
    <row r="31401" spans="1:6" x14ac:dyDescent="0.25">
      <c r="A31401" s="40"/>
      <c r="F31401" s="509"/>
    </row>
    <row r="31402" spans="1:6" x14ac:dyDescent="0.25">
      <c r="A31402" s="40"/>
      <c r="F31402" s="509"/>
    </row>
    <row r="31403" spans="1:6" x14ac:dyDescent="0.25">
      <c r="A31403" s="40"/>
      <c r="F31403" s="509"/>
    </row>
    <row r="31404" spans="1:6" x14ac:dyDescent="0.25">
      <c r="A31404" s="40"/>
      <c r="F31404" s="509"/>
    </row>
    <row r="31405" spans="1:6" x14ac:dyDescent="0.25">
      <c r="A31405" s="40"/>
      <c r="F31405" s="509"/>
    </row>
    <row r="31406" spans="1:6" x14ac:dyDescent="0.25">
      <c r="A31406" s="40"/>
      <c r="F31406" s="509"/>
    </row>
    <row r="31407" spans="1:6" x14ac:dyDescent="0.25">
      <c r="A31407" s="40"/>
      <c r="F31407" s="509"/>
    </row>
    <row r="31408" spans="1:6" x14ac:dyDescent="0.25">
      <c r="A31408" s="40"/>
      <c r="F31408" s="509"/>
    </row>
    <row r="31409" spans="1:6" x14ac:dyDescent="0.25">
      <c r="A31409" s="40"/>
      <c r="F31409" s="509"/>
    </row>
    <row r="31410" spans="1:6" x14ac:dyDescent="0.25">
      <c r="A31410" s="40"/>
      <c r="F31410" s="509"/>
    </row>
    <row r="31411" spans="1:6" x14ac:dyDescent="0.25">
      <c r="A31411" s="40"/>
      <c r="F31411" s="509"/>
    </row>
    <row r="31412" spans="1:6" x14ac:dyDescent="0.25">
      <c r="A31412" s="40"/>
      <c r="F31412" s="509"/>
    </row>
    <row r="31413" spans="1:6" x14ac:dyDescent="0.25">
      <c r="A31413" s="40"/>
      <c r="F31413" s="509"/>
    </row>
    <row r="31414" spans="1:6" x14ac:dyDescent="0.25">
      <c r="A31414" s="40"/>
      <c r="F31414" s="509"/>
    </row>
    <row r="31415" spans="1:6" x14ac:dyDescent="0.25">
      <c r="A31415" s="40"/>
      <c r="F31415" s="509"/>
    </row>
    <row r="31416" spans="1:6" x14ac:dyDescent="0.25">
      <c r="A31416" s="40"/>
      <c r="F31416" s="509"/>
    </row>
    <row r="31417" spans="1:6" x14ac:dyDescent="0.25">
      <c r="A31417" s="40"/>
      <c r="F31417" s="509"/>
    </row>
    <row r="31418" spans="1:6" x14ac:dyDescent="0.25">
      <c r="A31418" s="40"/>
      <c r="F31418" s="509"/>
    </row>
    <row r="31419" spans="1:6" x14ac:dyDescent="0.25">
      <c r="A31419" s="40"/>
      <c r="F31419" s="509"/>
    </row>
    <row r="31420" spans="1:6" x14ac:dyDescent="0.25">
      <c r="A31420" s="40"/>
      <c r="F31420" s="509"/>
    </row>
    <row r="31421" spans="1:6" x14ac:dyDescent="0.25">
      <c r="A31421" s="40"/>
      <c r="F31421" s="509"/>
    </row>
    <row r="31422" spans="1:6" x14ac:dyDescent="0.25">
      <c r="A31422" s="40"/>
      <c r="F31422" s="509"/>
    </row>
    <row r="31423" spans="1:6" x14ac:dyDescent="0.25">
      <c r="A31423" s="40"/>
      <c r="F31423" s="509"/>
    </row>
    <row r="31424" spans="1:6" x14ac:dyDescent="0.25">
      <c r="A31424" s="40"/>
      <c r="F31424" s="509"/>
    </row>
    <row r="31425" spans="1:6" x14ac:dyDescent="0.25">
      <c r="A31425" s="40"/>
      <c r="F31425" s="509"/>
    </row>
    <row r="31426" spans="1:6" x14ac:dyDescent="0.25">
      <c r="A31426" s="40"/>
      <c r="F31426" s="509"/>
    </row>
    <row r="31427" spans="1:6" x14ac:dyDescent="0.25">
      <c r="A31427" s="40"/>
      <c r="F31427" s="509"/>
    </row>
    <row r="31428" spans="1:6" x14ac:dyDescent="0.25">
      <c r="A31428" s="40"/>
      <c r="F31428" s="509"/>
    </row>
    <row r="31429" spans="1:6" x14ac:dyDescent="0.25">
      <c r="A31429" s="40"/>
      <c r="F31429" s="509"/>
    </row>
    <row r="31430" spans="1:6" x14ac:dyDescent="0.25">
      <c r="A31430" s="40"/>
      <c r="F31430" s="509"/>
    </row>
    <row r="31431" spans="1:6" x14ac:dyDescent="0.25">
      <c r="A31431" s="40"/>
      <c r="F31431" s="509"/>
    </row>
    <row r="31432" spans="1:6" x14ac:dyDescent="0.25">
      <c r="A31432" s="40"/>
      <c r="F31432" s="509"/>
    </row>
    <row r="31433" spans="1:6" x14ac:dyDescent="0.25">
      <c r="A31433" s="40"/>
      <c r="F31433" s="509"/>
    </row>
    <row r="31434" spans="1:6" x14ac:dyDescent="0.25">
      <c r="A31434" s="40"/>
      <c r="F31434" s="509"/>
    </row>
    <row r="31435" spans="1:6" x14ac:dyDescent="0.25">
      <c r="A31435" s="40"/>
      <c r="F31435" s="509"/>
    </row>
    <row r="31436" spans="1:6" x14ac:dyDescent="0.25">
      <c r="A31436" s="40"/>
      <c r="F31436" s="509"/>
    </row>
    <row r="31437" spans="1:6" x14ac:dyDescent="0.25">
      <c r="A31437" s="40"/>
      <c r="F31437" s="509"/>
    </row>
    <row r="31438" spans="1:6" x14ac:dyDescent="0.25">
      <c r="A31438" s="40"/>
      <c r="F31438" s="509"/>
    </row>
    <row r="31439" spans="1:6" x14ac:dyDescent="0.25">
      <c r="A31439" s="40"/>
      <c r="F31439" s="509"/>
    </row>
    <row r="31440" spans="1:6" x14ac:dyDescent="0.25">
      <c r="A31440" s="40"/>
      <c r="F31440" s="509"/>
    </row>
    <row r="31441" spans="1:6" x14ac:dyDescent="0.25">
      <c r="A31441" s="40"/>
      <c r="F31441" s="509"/>
    </row>
    <row r="31442" spans="1:6" x14ac:dyDescent="0.25">
      <c r="A31442" s="40"/>
      <c r="F31442" s="509"/>
    </row>
    <row r="31443" spans="1:6" x14ac:dyDescent="0.25">
      <c r="A31443" s="40"/>
      <c r="F31443" s="509"/>
    </row>
    <row r="31444" spans="1:6" x14ac:dyDescent="0.25">
      <c r="A31444" s="40"/>
      <c r="F31444" s="509"/>
    </row>
    <row r="31445" spans="1:6" x14ac:dyDescent="0.25">
      <c r="A31445" s="40"/>
      <c r="F31445" s="509"/>
    </row>
    <row r="31446" spans="1:6" x14ac:dyDescent="0.25">
      <c r="A31446" s="40"/>
      <c r="F31446" s="509"/>
    </row>
    <row r="31447" spans="1:6" x14ac:dyDescent="0.25">
      <c r="A31447" s="40"/>
      <c r="F31447" s="509"/>
    </row>
    <row r="31448" spans="1:6" x14ac:dyDescent="0.25">
      <c r="A31448" s="40"/>
      <c r="F31448" s="509"/>
    </row>
    <row r="31449" spans="1:6" x14ac:dyDescent="0.25">
      <c r="A31449" s="40"/>
      <c r="F31449" s="509"/>
    </row>
    <row r="31450" spans="1:6" x14ac:dyDescent="0.25">
      <c r="A31450" s="40"/>
      <c r="F31450" s="509"/>
    </row>
    <row r="31451" spans="1:6" x14ac:dyDescent="0.25">
      <c r="A31451" s="40"/>
      <c r="F31451" s="509"/>
    </row>
    <row r="31452" spans="1:6" x14ac:dyDescent="0.25">
      <c r="A31452" s="40"/>
      <c r="F31452" s="509"/>
    </row>
    <row r="31453" spans="1:6" x14ac:dyDescent="0.25">
      <c r="A31453" s="40"/>
      <c r="F31453" s="509"/>
    </row>
    <row r="31454" spans="1:6" x14ac:dyDescent="0.25">
      <c r="A31454" s="40"/>
      <c r="F31454" s="509"/>
    </row>
    <row r="31455" spans="1:6" x14ac:dyDescent="0.25">
      <c r="A31455" s="40"/>
      <c r="F31455" s="509"/>
    </row>
    <row r="31456" spans="1:6" x14ac:dyDescent="0.25">
      <c r="A31456" s="40"/>
      <c r="F31456" s="509"/>
    </row>
    <row r="31457" spans="1:6" x14ac:dyDescent="0.25">
      <c r="A31457" s="40"/>
      <c r="F31457" s="509"/>
    </row>
    <row r="31458" spans="1:6" x14ac:dyDescent="0.25">
      <c r="A31458" s="40"/>
      <c r="F31458" s="509"/>
    </row>
    <row r="31459" spans="1:6" x14ac:dyDescent="0.25">
      <c r="A31459" s="40"/>
      <c r="F31459" s="509"/>
    </row>
    <row r="31460" spans="1:6" x14ac:dyDescent="0.25">
      <c r="A31460" s="40"/>
      <c r="F31460" s="509"/>
    </row>
    <row r="31461" spans="1:6" x14ac:dyDescent="0.25">
      <c r="A31461" s="40"/>
      <c r="F31461" s="509"/>
    </row>
    <row r="31462" spans="1:6" x14ac:dyDescent="0.25">
      <c r="A31462" s="40"/>
      <c r="F31462" s="509"/>
    </row>
    <row r="31463" spans="1:6" x14ac:dyDescent="0.25">
      <c r="A31463" s="40"/>
      <c r="F31463" s="509"/>
    </row>
    <row r="31464" spans="1:6" x14ac:dyDescent="0.25">
      <c r="A31464" s="40"/>
      <c r="F31464" s="509"/>
    </row>
    <row r="31465" spans="1:6" x14ac:dyDescent="0.25">
      <c r="A31465" s="40"/>
      <c r="F31465" s="509"/>
    </row>
    <row r="31466" spans="1:6" x14ac:dyDescent="0.25">
      <c r="A31466" s="40"/>
      <c r="F31466" s="509"/>
    </row>
    <row r="31467" spans="1:6" x14ac:dyDescent="0.25">
      <c r="A31467" s="40"/>
      <c r="F31467" s="509"/>
    </row>
    <row r="31468" spans="1:6" x14ac:dyDescent="0.25">
      <c r="A31468" s="40"/>
      <c r="F31468" s="509"/>
    </row>
    <row r="31469" spans="1:6" x14ac:dyDescent="0.25">
      <c r="A31469" s="40"/>
      <c r="F31469" s="509"/>
    </row>
    <row r="31470" spans="1:6" x14ac:dyDescent="0.25">
      <c r="A31470" s="40"/>
      <c r="F31470" s="509"/>
    </row>
    <row r="31471" spans="1:6" x14ac:dyDescent="0.25">
      <c r="A31471" s="40"/>
      <c r="F31471" s="509"/>
    </row>
    <row r="31472" spans="1:6" x14ac:dyDescent="0.25">
      <c r="A31472" s="40"/>
      <c r="F31472" s="509"/>
    </row>
    <row r="31473" spans="1:6" x14ac:dyDescent="0.25">
      <c r="A31473" s="40"/>
      <c r="F31473" s="509"/>
    </row>
    <row r="31474" spans="1:6" x14ac:dyDescent="0.25">
      <c r="A31474" s="40"/>
      <c r="F31474" s="509"/>
    </row>
    <row r="31475" spans="1:6" x14ac:dyDescent="0.25">
      <c r="A31475" s="40"/>
      <c r="F31475" s="509"/>
    </row>
    <row r="31476" spans="1:6" x14ac:dyDescent="0.25">
      <c r="A31476" s="40"/>
      <c r="F31476" s="509"/>
    </row>
    <row r="31477" spans="1:6" x14ac:dyDescent="0.25">
      <c r="A31477" s="40"/>
      <c r="F31477" s="509"/>
    </row>
    <row r="31478" spans="1:6" x14ac:dyDescent="0.25">
      <c r="A31478" s="40"/>
      <c r="F31478" s="509"/>
    </row>
    <row r="31479" spans="1:6" x14ac:dyDescent="0.25">
      <c r="A31479" s="40"/>
      <c r="F31479" s="509"/>
    </row>
    <row r="31480" spans="1:6" x14ac:dyDescent="0.25">
      <c r="A31480" s="40"/>
      <c r="F31480" s="509"/>
    </row>
    <row r="31481" spans="1:6" x14ac:dyDescent="0.25">
      <c r="A31481" s="40"/>
      <c r="F31481" s="509"/>
    </row>
    <row r="31482" spans="1:6" x14ac:dyDescent="0.25">
      <c r="A31482" s="40"/>
      <c r="F31482" s="509"/>
    </row>
    <row r="31483" spans="1:6" x14ac:dyDescent="0.25">
      <c r="A31483" s="40"/>
      <c r="F31483" s="509"/>
    </row>
    <row r="31484" spans="1:6" x14ac:dyDescent="0.25">
      <c r="A31484" s="40"/>
      <c r="F31484" s="509"/>
    </row>
    <row r="31485" spans="1:6" x14ac:dyDescent="0.25">
      <c r="A31485" s="40"/>
      <c r="F31485" s="509"/>
    </row>
    <row r="31486" spans="1:6" x14ac:dyDescent="0.25">
      <c r="A31486" s="40"/>
      <c r="F31486" s="509"/>
    </row>
    <row r="31487" spans="1:6" x14ac:dyDescent="0.25">
      <c r="A31487" s="40"/>
      <c r="F31487" s="509"/>
    </row>
    <row r="31488" spans="1:6" x14ac:dyDescent="0.25">
      <c r="A31488" s="40"/>
      <c r="F31488" s="509"/>
    </row>
    <row r="31489" spans="1:6" x14ac:dyDescent="0.25">
      <c r="A31489" s="40"/>
      <c r="F31489" s="509"/>
    </row>
    <row r="31490" spans="1:6" x14ac:dyDescent="0.25">
      <c r="A31490" s="40"/>
      <c r="F31490" s="509"/>
    </row>
    <row r="31491" spans="1:6" x14ac:dyDescent="0.25">
      <c r="A31491" s="40"/>
      <c r="F31491" s="509"/>
    </row>
    <row r="31492" spans="1:6" x14ac:dyDescent="0.25">
      <c r="A31492" s="40"/>
      <c r="F31492" s="509"/>
    </row>
    <row r="31493" spans="1:6" x14ac:dyDescent="0.25">
      <c r="A31493" s="40"/>
      <c r="F31493" s="509"/>
    </row>
    <row r="31494" spans="1:6" x14ac:dyDescent="0.25">
      <c r="A31494" s="40"/>
      <c r="F31494" s="509"/>
    </row>
    <row r="31495" spans="1:6" x14ac:dyDescent="0.25">
      <c r="A31495" s="40"/>
      <c r="F31495" s="509"/>
    </row>
    <row r="31496" spans="1:6" x14ac:dyDescent="0.25">
      <c r="A31496" s="40"/>
      <c r="F31496" s="509"/>
    </row>
    <row r="31497" spans="1:6" x14ac:dyDescent="0.25">
      <c r="A31497" s="40"/>
      <c r="F31497" s="509"/>
    </row>
    <row r="31498" spans="1:6" x14ac:dyDescent="0.25">
      <c r="A31498" s="40"/>
      <c r="F31498" s="509"/>
    </row>
    <row r="31499" spans="1:6" x14ac:dyDescent="0.25">
      <c r="A31499" s="40"/>
      <c r="F31499" s="509"/>
    </row>
    <row r="31500" spans="1:6" x14ac:dyDescent="0.25">
      <c r="A31500" s="40"/>
      <c r="F31500" s="509"/>
    </row>
    <row r="31501" spans="1:6" x14ac:dyDescent="0.25">
      <c r="A31501" s="40"/>
      <c r="F31501" s="509"/>
    </row>
    <row r="31502" spans="1:6" x14ac:dyDescent="0.25">
      <c r="A31502" s="40"/>
      <c r="F31502" s="509"/>
    </row>
    <row r="31503" spans="1:6" x14ac:dyDescent="0.25">
      <c r="A31503" s="40"/>
      <c r="F31503" s="509"/>
    </row>
    <row r="31504" spans="1:6" x14ac:dyDescent="0.25">
      <c r="A31504" s="40"/>
      <c r="F31504" s="509"/>
    </row>
    <row r="31505" spans="1:6" x14ac:dyDescent="0.25">
      <c r="A31505" s="40"/>
      <c r="F31505" s="509"/>
    </row>
    <row r="31506" spans="1:6" x14ac:dyDescent="0.25">
      <c r="A31506" s="40"/>
      <c r="F31506" s="509"/>
    </row>
    <row r="31507" spans="1:6" x14ac:dyDescent="0.25">
      <c r="A31507" s="40"/>
      <c r="F31507" s="509"/>
    </row>
    <row r="31508" spans="1:6" x14ac:dyDescent="0.25">
      <c r="A31508" s="40"/>
      <c r="F31508" s="509"/>
    </row>
    <row r="31509" spans="1:6" x14ac:dyDescent="0.25">
      <c r="A31509" s="40"/>
      <c r="F31509" s="509"/>
    </row>
    <row r="31510" spans="1:6" x14ac:dyDescent="0.25">
      <c r="A31510" s="40"/>
      <c r="F31510" s="509"/>
    </row>
    <row r="31511" spans="1:6" x14ac:dyDescent="0.25">
      <c r="A31511" s="40"/>
      <c r="F31511" s="509"/>
    </row>
    <row r="31512" spans="1:6" x14ac:dyDescent="0.25">
      <c r="A31512" s="40"/>
      <c r="F31512" s="509"/>
    </row>
    <row r="31513" spans="1:6" x14ac:dyDescent="0.25">
      <c r="A31513" s="40"/>
      <c r="F31513" s="509"/>
    </row>
    <row r="31514" spans="1:6" x14ac:dyDescent="0.25">
      <c r="A31514" s="40"/>
      <c r="F31514" s="509"/>
    </row>
    <row r="31515" spans="1:6" x14ac:dyDescent="0.25">
      <c r="A31515" s="40"/>
      <c r="F31515" s="509"/>
    </row>
    <row r="31516" spans="1:6" x14ac:dyDescent="0.25">
      <c r="A31516" s="40"/>
      <c r="F31516" s="509"/>
    </row>
    <row r="31517" spans="1:6" x14ac:dyDescent="0.25">
      <c r="A31517" s="40"/>
      <c r="F31517" s="509"/>
    </row>
    <row r="31518" spans="1:6" x14ac:dyDescent="0.25">
      <c r="A31518" s="40"/>
      <c r="F31518" s="509"/>
    </row>
    <row r="31519" spans="1:6" x14ac:dyDescent="0.25">
      <c r="A31519" s="40"/>
      <c r="F31519" s="509"/>
    </row>
    <row r="31520" spans="1:6" x14ac:dyDescent="0.25">
      <c r="A31520" s="40"/>
      <c r="F31520" s="509"/>
    </row>
    <row r="31521" spans="1:6" x14ac:dyDescent="0.25">
      <c r="A31521" s="40"/>
      <c r="F31521" s="509"/>
    </row>
    <row r="31522" spans="1:6" x14ac:dyDescent="0.25">
      <c r="A31522" s="40"/>
      <c r="F31522" s="509"/>
    </row>
    <row r="31523" spans="1:6" x14ac:dyDescent="0.25">
      <c r="A31523" s="40"/>
      <c r="F31523" s="509"/>
    </row>
    <row r="31524" spans="1:6" x14ac:dyDescent="0.25">
      <c r="A31524" s="40"/>
      <c r="F31524" s="509"/>
    </row>
    <row r="31525" spans="1:6" x14ac:dyDescent="0.25">
      <c r="A31525" s="40"/>
      <c r="F31525" s="509"/>
    </row>
    <row r="31526" spans="1:6" x14ac:dyDescent="0.25">
      <c r="A31526" s="40"/>
      <c r="F31526" s="509"/>
    </row>
    <row r="31527" spans="1:6" x14ac:dyDescent="0.25">
      <c r="A31527" s="40"/>
      <c r="F31527" s="509"/>
    </row>
    <row r="31528" spans="1:6" x14ac:dyDescent="0.25">
      <c r="A31528" s="40"/>
      <c r="F31528" s="509"/>
    </row>
    <row r="31529" spans="1:6" x14ac:dyDescent="0.25">
      <c r="A31529" s="40"/>
      <c r="F31529" s="509"/>
    </row>
    <row r="31530" spans="1:6" x14ac:dyDescent="0.25">
      <c r="A31530" s="40"/>
      <c r="F31530" s="509"/>
    </row>
    <row r="31531" spans="1:6" x14ac:dyDescent="0.25">
      <c r="A31531" s="40"/>
      <c r="F31531" s="509"/>
    </row>
    <row r="31532" spans="1:6" x14ac:dyDescent="0.25">
      <c r="A31532" s="40"/>
      <c r="F31532" s="509"/>
    </row>
    <row r="31533" spans="1:6" x14ac:dyDescent="0.25">
      <c r="A31533" s="40"/>
      <c r="F31533" s="509"/>
    </row>
    <row r="31534" spans="1:6" x14ac:dyDescent="0.25">
      <c r="A31534" s="40"/>
      <c r="F31534" s="509"/>
    </row>
    <row r="31535" spans="1:6" x14ac:dyDescent="0.25">
      <c r="A31535" s="40"/>
      <c r="F31535" s="509"/>
    </row>
    <row r="31536" spans="1:6" x14ac:dyDescent="0.25">
      <c r="A31536" s="40"/>
      <c r="F31536" s="509"/>
    </row>
    <row r="31537" spans="1:6" x14ac:dyDescent="0.25">
      <c r="A31537" s="40"/>
      <c r="F31537" s="509"/>
    </row>
    <row r="31538" spans="1:6" x14ac:dyDescent="0.25">
      <c r="A31538" s="40"/>
      <c r="F31538" s="509"/>
    </row>
    <row r="31539" spans="1:6" x14ac:dyDescent="0.25">
      <c r="A31539" s="40"/>
      <c r="F31539" s="509"/>
    </row>
    <row r="31540" spans="1:6" x14ac:dyDescent="0.25">
      <c r="A31540" s="40"/>
      <c r="F31540" s="509"/>
    </row>
    <row r="31541" spans="1:6" x14ac:dyDescent="0.25">
      <c r="A31541" s="40"/>
      <c r="F31541" s="509"/>
    </row>
    <row r="31542" spans="1:6" x14ac:dyDescent="0.25">
      <c r="A31542" s="40"/>
      <c r="F31542" s="509"/>
    </row>
    <row r="31543" spans="1:6" x14ac:dyDescent="0.25">
      <c r="A31543" s="40"/>
      <c r="F31543" s="509"/>
    </row>
    <row r="31544" spans="1:6" x14ac:dyDescent="0.25">
      <c r="A31544" s="40"/>
      <c r="F31544" s="509"/>
    </row>
    <row r="31545" spans="1:6" x14ac:dyDescent="0.25">
      <c r="A31545" s="40"/>
      <c r="F31545" s="509"/>
    </row>
    <row r="31546" spans="1:6" x14ac:dyDescent="0.25">
      <c r="A31546" s="40"/>
      <c r="F31546" s="509"/>
    </row>
    <row r="31547" spans="1:6" x14ac:dyDescent="0.25">
      <c r="A31547" s="40"/>
      <c r="F31547" s="509"/>
    </row>
    <row r="31548" spans="1:6" x14ac:dyDescent="0.25">
      <c r="A31548" s="40"/>
      <c r="F31548" s="509"/>
    </row>
    <row r="31549" spans="1:6" x14ac:dyDescent="0.25">
      <c r="A31549" s="40"/>
      <c r="F31549" s="509"/>
    </row>
    <row r="31550" spans="1:6" x14ac:dyDescent="0.25">
      <c r="A31550" s="40"/>
      <c r="F31550" s="509"/>
    </row>
    <row r="31551" spans="1:6" x14ac:dyDescent="0.25">
      <c r="A31551" s="40"/>
      <c r="F31551" s="509"/>
    </row>
    <row r="31552" spans="1:6" x14ac:dyDescent="0.25">
      <c r="A31552" s="40"/>
      <c r="F31552" s="509"/>
    </row>
    <row r="31553" spans="1:6" x14ac:dyDescent="0.25">
      <c r="A31553" s="40"/>
      <c r="F31553" s="509"/>
    </row>
    <row r="31554" spans="1:6" x14ac:dyDescent="0.25">
      <c r="A31554" s="40"/>
      <c r="F31554" s="509"/>
    </row>
    <row r="31555" spans="1:6" x14ac:dyDescent="0.25">
      <c r="A31555" s="40"/>
      <c r="F31555" s="509"/>
    </row>
    <row r="31556" spans="1:6" x14ac:dyDescent="0.25">
      <c r="A31556" s="40"/>
      <c r="F31556" s="509"/>
    </row>
    <row r="31557" spans="1:6" x14ac:dyDescent="0.25">
      <c r="A31557" s="40"/>
      <c r="F31557" s="509"/>
    </row>
    <row r="31558" spans="1:6" x14ac:dyDescent="0.25">
      <c r="A31558" s="40"/>
      <c r="F31558" s="509"/>
    </row>
    <row r="31559" spans="1:6" x14ac:dyDescent="0.25">
      <c r="A31559" s="40"/>
      <c r="F31559" s="509"/>
    </row>
    <row r="31560" spans="1:6" x14ac:dyDescent="0.25">
      <c r="A31560" s="40"/>
      <c r="F31560" s="509"/>
    </row>
    <row r="31561" spans="1:6" x14ac:dyDescent="0.25">
      <c r="A31561" s="40"/>
      <c r="F31561" s="509"/>
    </row>
    <row r="31562" spans="1:6" x14ac:dyDescent="0.25">
      <c r="A31562" s="40"/>
      <c r="F31562" s="509"/>
    </row>
    <row r="31563" spans="1:6" x14ac:dyDescent="0.25">
      <c r="A31563" s="40"/>
      <c r="F31563" s="509"/>
    </row>
    <row r="31564" spans="1:6" x14ac:dyDescent="0.25">
      <c r="A31564" s="40"/>
      <c r="F31564" s="509"/>
    </row>
    <row r="31565" spans="1:6" x14ac:dyDescent="0.25">
      <c r="A31565" s="40"/>
      <c r="F31565" s="509"/>
    </row>
    <row r="31566" spans="1:6" x14ac:dyDescent="0.25">
      <c r="A31566" s="40"/>
      <c r="F31566" s="509"/>
    </row>
    <row r="31567" spans="1:6" x14ac:dyDescent="0.25">
      <c r="A31567" s="40"/>
      <c r="F31567" s="509"/>
    </row>
    <row r="31568" spans="1:6" x14ac:dyDescent="0.25">
      <c r="A31568" s="40"/>
      <c r="F31568" s="509"/>
    </row>
    <row r="31569" spans="1:6" x14ac:dyDescent="0.25">
      <c r="A31569" s="40"/>
      <c r="F31569" s="509"/>
    </row>
    <row r="31570" spans="1:6" x14ac:dyDescent="0.25">
      <c r="A31570" s="40"/>
      <c r="F31570" s="509"/>
    </row>
    <row r="31571" spans="1:6" x14ac:dyDescent="0.25">
      <c r="A31571" s="40"/>
      <c r="F31571" s="509"/>
    </row>
    <row r="31572" spans="1:6" x14ac:dyDescent="0.25">
      <c r="A31572" s="40"/>
      <c r="F31572" s="509"/>
    </row>
    <row r="31573" spans="1:6" x14ac:dyDescent="0.25">
      <c r="A31573" s="40"/>
      <c r="F31573" s="509"/>
    </row>
    <row r="31574" spans="1:6" x14ac:dyDescent="0.25">
      <c r="A31574" s="40"/>
      <c r="F31574" s="509"/>
    </row>
    <row r="31575" spans="1:6" x14ac:dyDescent="0.25">
      <c r="A31575" s="40"/>
      <c r="F31575" s="509"/>
    </row>
    <row r="31576" spans="1:6" x14ac:dyDescent="0.25">
      <c r="A31576" s="40"/>
      <c r="F31576" s="509"/>
    </row>
    <row r="31577" spans="1:6" x14ac:dyDescent="0.25">
      <c r="A31577" s="40"/>
      <c r="F31577" s="509"/>
    </row>
    <row r="31578" spans="1:6" x14ac:dyDescent="0.25">
      <c r="A31578" s="40"/>
      <c r="F31578" s="509"/>
    </row>
    <row r="31579" spans="1:6" x14ac:dyDescent="0.25">
      <c r="A31579" s="40"/>
      <c r="F31579" s="509"/>
    </row>
    <row r="31580" spans="1:6" x14ac:dyDescent="0.25">
      <c r="A31580" s="40"/>
      <c r="F31580" s="509"/>
    </row>
    <row r="31581" spans="1:6" x14ac:dyDescent="0.25">
      <c r="A31581" s="40"/>
      <c r="F31581" s="509"/>
    </row>
    <row r="31582" spans="1:6" x14ac:dyDescent="0.25">
      <c r="A31582" s="40"/>
      <c r="F31582" s="509"/>
    </row>
    <row r="31583" spans="1:6" x14ac:dyDescent="0.25">
      <c r="A31583" s="40"/>
      <c r="F31583" s="509"/>
    </row>
    <row r="31584" spans="1:6" x14ac:dyDescent="0.25">
      <c r="A31584" s="40"/>
      <c r="F31584" s="509"/>
    </row>
    <row r="31585" spans="1:6" x14ac:dyDescent="0.25">
      <c r="A31585" s="40"/>
      <c r="F31585" s="509"/>
    </row>
    <row r="31586" spans="1:6" x14ac:dyDescent="0.25">
      <c r="A31586" s="40"/>
      <c r="F31586" s="509"/>
    </row>
    <row r="31587" spans="1:6" x14ac:dyDescent="0.25">
      <c r="A31587" s="40"/>
      <c r="F31587" s="509"/>
    </row>
    <row r="31588" spans="1:6" x14ac:dyDescent="0.25">
      <c r="A31588" s="40"/>
      <c r="F31588" s="509"/>
    </row>
    <row r="31589" spans="1:6" x14ac:dyDescent="0.25">
      <c r="A31589" s="40"/>
      <c r="F31589" s="509"/>
    </row>
    <row r="31590" spans="1:6" x14ac:dyDescent="0.25">
      <c r="A31590" s="40"/>
      <c r="F31590" s="509"/>
    </row>
    <row r="31591" spans="1:6" x14ac:dyDescent="0.25">
      <c r="A31591" s="40"/>
      <c r="F31591" s="509"/>
    </row>
    <row r="31592" spans="1:6" x14ac:dyDescent="0.25">
      <c r="A31592" s="40"/>
      <c r="F31592" s="509"/>
    </row>
    <row r="31593" spans="1:6" x14ac:dyDescent="0.25">
      <c r="A31593" s="40"/>
      <c r="F31593" s="509"/>
    </row>
    <row r="31594" spans="1:6" x14ac:dyDescent="0.25">
      <c r="A31594" s="40"/>
      <c r="F31594" s="509"/>
    </row>
    <row r="31595" spans="1:6" x14ac:dyDescent="0.25">
      <c r="A31595" s="40"/>
      <c r="F31595" s="509"/>
    </row>
    <row r="31596" spans="1:6" x14ac:dyDescent="0.25">
      <c r="A31596" s="40"/>
      <c r="F31596" s="509"/>
    </row>
    <row r="31597" spans="1:6" x14ac:dyDescent="0.25">
      <c r="A31597" s="40"/>
      <c r="F31597" s="509"/>
    </row>
    <row r="31598" spans="1:6" x14ac:dyDescent="0.25">
      <c r="A31598" s="40"/>
      <c r="F31598" s="509"/>
    </row>
    <row r="31599" spans="1:6" x14ac:dyDescent="0.25">
      <c r="A31599" s="40"/>
      <c r="F31599" s="509"/>
    </row>
    <row r="31600" spans="1:6" x14ac:dyDescent="0.25">
      <c r="A31600" s="40"/>
      <c r="F31600" s="509"/>
    </row>
    <row r="31601" spans="1:6" x14ac:dyDescent="0.25">
      <c r="A31601" s="40"/>
      <c r="F31601" s="509"/>
    </row>
    <row r="31602" spans="1:6" x14ac:dyDescent="0.25">
      <c r="A31602" s="40"/>
      <c r="F31602" s="509"/>
    </row>
    <row r="31603" spans="1:6" x14ac:dyDescent="0.25">
      <c r="A31603" s="40"/>
      <c r="F31603" s="509"/>
    </row>
    <row r="31604" spans="1:6" x14ac:dyDescent="0.25">
      <c r="A31604" s="40"/>
      <c r="F31604" s="509"/>
    </row>
    <row r="31605" spans="1:6" x14ac:dyDescent="0.25">
      <c r="A31605" s="40"/>
      <c r="F31605" s="509"/>
    </row>
    <row r="31606" spans="1:6" x14ac:dyDescent="0.25">
      <c r="A31606" s="40"/>
      <c r="F31606" s="509"/>
    </row>
    <row r="31607" spans="1:6" x14ac:dyDescent="0.25">
      <c r="A31607" s="40"/>
      <c r="F31607" s="509"/>
    </row>
    <row r="31608" spans="1:6" x14ac:dyDescent="0.25">
      <c r="A31608" s="40"/>
      <c r="F31608" s="509"/>
    </row>
    <row r="31609" spans="1:6" x14ac:dyDescent="0.25">
      <c r="A31609" s="40"/>
      <c r="F31609" s="509"/>
    </row>
    <row r="31610" spans="1:6" x14ac:dyDescent="0.25">
      <c r="A31610" s="40"/>
      <c r="F31610" s="509"/>
    </row>
    <row r="31611" spans="1:6" x14ac:dyDescent="0.25">
      <c r="A31611" s="40"/>
      <c r="F31611" s="509"/>
    </row>
    <row r="31612" spans="1:6" x14ac:dyDescent="0.25">
      <c r="A31612" s="40"/>
      <c r="F31612" s="509"/>
    </row>
    <row r="31613" spans="1:6" x14ac:dyDescent="0.25">
      <c r="A31613" s="40"/>
      <c r="F31613" s="509"/>
    </row>
    <row r="31614" spans="1:6" x14ac:dyDescent="0.25">
      <c r="A31614" s="40"/>
      <c r="F31614" s="509"/>
    </row>
    <row r="31615" spans="1:6" x14ac:dyDescent="0.25">
      <c r="A31615" s="40"/>
      <c r="F31615" s="509"/>
    </row>
    <row r="31616" spans="1:6" x14ac:dyDescent="0.25">
      <c r="A31616" s="40"/>
      <c r="F31616" s="509"/>
    </row>
    <row r="31617" spans="1:6" x14ac:dyDescent="0.25">
      <c r="A31617" s="40"/>
      <c r="F31617" s="509"/>
    </row>
    <row r="31618" spans="1:6" x14ac:dyDescent="0.25">
      <c r="A31618" s="40"/>
      <c r="F31618" s="509"/>
    </row>
    <row r="31619" spans="1:6" x14ac:dyDescent="0.25">
      <c r="A31619" s="40"/>
      <c r="F31619" s="509"/>
    </row>
    <row r="31620" spans="1:6" x14ac:dyDescent="0.25">
      <c r="A31620" s="40"/>
      <c r="F31620" s="509"/>
    </row>
    <row r="31621" spans="1:6" x14ac:dyDescent="0.25">
      <c r="A31621" s="40"/>
      <c r="F31621" s="509"/>
    </row>
    <row r="31622" spans="1:6" x14ac:dyDescent="0.25">
      <c r="A31622" s="40"/>
      <c r="F31622" s="509"/>
    </row>
    <row r="31623" spans="1:6" x14ac:dyDescent="0.25">
      <c r="A31623" s="40"/>
      <c r="F31623" s="509"/>
    </row>
  </sheetData>
  <sheetProtection algorithmName="SHA-512" hashValue="E90xYKDLfLIrU5jMvn4M4ZeaH7Ck5So3osssnqeGvHEbSJCgfIekm11iU1Zbh3nuTdvcbm+Svuiof8DRB0B9kg==" saltValue="jZk9CddSO14vt9lxQdepMQ==" spinCount="100000" sheet="1" objects="1" scenarios="1"/>
  <sortState ref="A2:G782">
    <sortCondition ref="A1"/>
  </sortState>
  <pageMargins left="0.7" right="0.7" top="0.75" bottom="0.75" header="0.3" footer="0.3"/>
  <pageSetup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H837"/>
  <sheetViews>
    <sheetView workbookViewId="0">
      <pane ySplit="1" topLeftCell="A2" activePane="bottomLeft" state="frozen"/>
      <selection pane="bottomLeft" activeCell="A11" sqref="A11"/>
    </sheetView>
  </sheetViews>
  <sheetFormatPr defaultRowHeight="12.75" x14ac:dyDescent="0.2"/>
  <cols>
    <col min="1" max="1" width="39.5703125" customWidth="1"/>
    <col min="2" max="2" width="61.42578125" style="255" customWidth="1"/>
    <col min="3" max="3" width="11.42578125" style="280" customWidth="1"/>
    <col min="4" max="4" width="9" customWidth="1"/>
    <col min="5" max="5" width="36.28515625" customWidth="1"/>
    <col min="6" max="6" width="33" style="505" customWidth="1"/>
    <col min="7" max="7" width="36.5703125" customWidth="1"/>
  </cols>
  <sheetData>
    <row r="1" spans="1:7" s="423" customFormat="1" ht="15.75" x14ac:dyDescent="0.25">
      <c r="A1" s="623" t="s">
        <v>105</v>
      </c>
      <c r="B1" s="623" t="s">
        <v>80</v>
      </c>
      <c r="C1" s="623" t="s">
        <v>106</v>
      </c>
      <c r="D1" s="623" t="s">
        <v>107</v>
      </c>
      <c r="E1" s="623" t="s">
        <v>84</v>
      </c>
      <c r="F1" s="623" t="s">
        <v>1818</v>
      </c>
      <c r="G1" s="623" t="s">
        <v>109</v>
      </c>
    </row>
    <row r="2" spans="1:7" ht="15.75" x14ac:dyDescent="0.25">
      <c r="A2" s="54" t="s">
        <v>3021</v>
      </c>
      <c r="B2" s="60" t="s">
        <v>3161</v>
      </c>
      <c r="C2" s="252" t="s">
        <v>6448</v>
      </c>
      <c r="D2" s="54" t="s">
        <v>110</v>
      </c>
      <c r="E2" s="54">
        <v>2013</v>
      </c>
      <c r="F2" s="87">
        <v>31420.765027322403</v>
      </c>
      <c r="G2" s="54" t="s">
        <v>3160</v>
      </c>
    </row>
    <row r="3" spans="1:7" ht="15.75" x14ac:dyDescent="0.25">
      <c r="A3" s="54" t="s">
        <v>415</v>
      </c>
      <c r="B3" s="60" t="s">
        <v>6593</v>
      </c>
      <c r="C3" s="252" t="s">
        <v>6341</v>
      </c>
      <c r="D3" s="54" t="s">
        <v>44</v>
      </c>
      <c r="E3" s="54">
        <v>2013</v>
      </c>
      <c r="F3" s="87">
        <v>52786.885245901642</v>
      </c>
      <c r="G3" s="54" t="s">
        <v>2037</v>
      </c>
    </row>
    <row r="4" spans="1:7" ht="15.75" x14ac:dyDescent="0.25">
      <c r="A4" s="54" t="s">
        <v>415</v>
      </c>
      <c r="B4" s="60" t="s">
        <v>2027</v>
      </c>
      <c r="C4" s="252" t="s">
        <v>6448</v>
      </c>
      <c r="D4" s="54" t="s">
        <v>110</v>
      </c>
      <c r="E4" s="54">
        <v>2013</v>
      </c>
      <c r="F4" s="87">
        <v>30122.950819672129</v>
      </c>
      <c r="G4" s="54" t="s">
        <v>2029</v>
      </c>
    </row>
    <row r="5" spans="1:7" ht="15.75" x14ac:dyDescent="0.25">
      <c r="A5" s="54" t="s">
        <v>415</v>
      </c>
      <c r="B5" s="60" t="s">
        <v>417</v>
      </c>
      <c r="C5" s="252" t="s">
        <v>6464</v>
      </c>
      <c r="D5" s="54" t="s">
        <v>110</v>
      </c>
      <c r="E5" s="54">
        <v>2013</v>
      </c>
      <c r="F5" s="87">
        <v>33250</v>
      </c>
      <c r="G5" s="54" t="s">
        <v>2033</v>
      </c>
    </row>
    <row r="6" spans="1:7" ht="15.75" x14ac:dyDescent="0.25">
      <c r="A6" s="54" t="s">
        <v>415</v>
      </c>
      <c r="B6" s="60" t="s">
        <v>417</v>
      </c>
      <c r="C6" s="252" t="s">
        <v>6465</v>
      </c>
      <c r="D6" s="54" t="s">
        <v>110</v>
      </c>
      <c r="E6" s="54">
        <v>2013</v>
      </c>
      <c r="F6" s="87">
        <v>40163.934426229505</v>
      </c>
      <c r="G6" s="54" t="s">
        <v>2033</v>
      </c>
    </row>
    <row r="7" spans="1:7" ht="15.75" x14ac:dyDescent="0.25">
      <c r="A7" s="54" t="s">
        <v>415</v>
      </c>
      <c r="B7" s="60" t="s">
        <v>2160</v>
      </c>
      <c r="C7" s="252" t="s">
        <v>6466</v>
      </c>
      <c r="D7" s="54" t="s">
        <v>44</v>
      </c>
      <c r="E7" s="54">
        <v>2013</v>
      </c>
      <c r="F7" s="87">
        <v>45901.639344262294</v>
      </c>
      <c r="G7" s="54" t="s">
        <v>2033</v>
      </c>
    </row>
    <row r="8" spans="1:7" ht="15.75" x14ac:dyDescent="0.25">
      <c r="A8" s="54" t="s">
        <v>415</v>
      </c>
      <c r="B8" s="60" t="s">
        <v>2160</v>
      </c>
      <c r="C8" s="252" t="s">
        <v>2161</v>
      </c>
      <c r="D8" s="54" t="s">
        <v>44</v>
      </c>
      <c r="E8" s="54">
        <v>2013</v>
      </c>
      <c r="F8" s="87">
        <v>50778.688524590165</v>
      </c>
      <c r="G8" s="54" t="s">
        <v>2033</v>
      </c>
    </row>
    <row r="9" spans="1:7" ht="15.75" x14ac:dyDescent="0.25">
      <c r="A9" s="54" t="s">
        <v>415</v>
      </c>
      <c r="B9" s="60" t="s">
        <v>418</v>
      </c>
      <c r="C9" s="252" t="s">
        <v>6451</v>
      </c>
      <c r="D9" s="54" t="s">
        <v>110</v>
      </c>
      <c r="E9" s="54">
        <v>2013</v>
      </c>
      <c r="F9" s="87">
        <v>56086.065573770495</v>
      </c>
      <c r="G9" s="54" t="s">
        <v>2036</v>
      </c>
    </row>
    <row r="10" spans="1:7" ht="15.75" x14ac:dyDescent="0.25">
      <c r="A10" s="54" t="s">
        <v>415</v>
      </c>
      <c r="B10" s="60" t="s">
        <v>418</v>
      </c>
      <c r="C10" s="252" t="s">
        <v>6341</v>
      </c>
      <c r="D10" s="54" t="s">
        <v>44</v>
      </c>
      <c r="E10" s="54">
        <v>2013</v>
      </c>
      <c r="F10" s="87">
        <v>61393.442622950817</v>
      </c>
      <c r="G10" s="54" t="s">
        <v>2036</v>
      </c>
    </row>
    <row r="11" spans="1:7" ht="15.75" x14ac:dyDescent="0.25">
      <c r="A11" s="54" t="s">
        <v>415</v>
      </c>
      <c r="B11" s="60" t="s">
        <v>418</v>
      </c>
      <c r="C11" s="252" t="s">
        <v>6359</v>
      </c>
      <c r="D11" s="54" t="s">
        <v>44</v>
      </c>
      <c r="E11" s="54">
        <v>2013</v>
      </c>
      <c r="F11" s="87">
        <v>68766.393442622953</v>
      </c>
      <c r="G11" s="54" t="s">
        <v>2036</v>
      </c>
    </row>
    <row r="12" spans="1:7" ht="15.75" x14ac:dyDescent="0.25">
      <c r="A12" s="54" t="s">
        <v>415</v>
      </c>
      <c r="B12" s="60" t="s">
        <v>420</v>
      </c>
      <c r="C12" s="252" t="s">
        <v>6451</v>
      </c>
      <c r="D12" s="54" t="s">
        <v>110</v>
      </c>
      <c r="E12" s="54">
        <v>2013</v>
      </c>
      <c r="F12" s="87">
        <v>50348.360655737706</v>
      </c>
      <c r="G12" s="54" t="s">
        <v>1585</v>
      </c>
    </row>
    <row r="13" spans="1:7" ht="15.75" x14ac:dyDescent="0.25">
      <c r="A13" s="54" t="s">
        <v>415</v>
      </c>
      <c r="B13" s="60" t="s">
        <v>420</v>
      </c>
      <c r="C13" s="252" t="s">
        <v>6341</v>
      </c>
      <c r="D13" s="54" t="s">
        <v>44</v>
      </c>
      <c r="E13" s="54">
        <v>2013</v>
      </c>
      <c r="F13" s="87">
        <v>56229.508196721312</v>
      </c>
      <c r="G13" s="54" t="s">
        <v>1585</v>
      </c>
    </row>
    <row r="14" spans="1:7" ht="15.75" x14ac:dyDescent="0.25">
      <c r="A14" s="54" t="s">
        <v>415</v>
      </c>
      <c r="B14" s="60" t="s">
        <v>420</v>
      </c>
      <c r="C14" s="252" t="s">
        <v>6359</v>
      </c>
      <c r="D14" s="54" t="s">
        <v>44</v>
      </c>
      <c r="E14" s="54">
        <v>2013</v>
      </c>
      <c r="F14" s="87">
        <v>64463.114754098358</v>
      </c>
      <c r="G14" s="54" t="s">
        <v>1585</v>
      </c>
    </row>
    <row r="15" spans="1:7" ht="15.75" x14ac:dyDescent="0.25">
      <c r="A15" s="54" t="s">
        <v>415</v>
      </c>
      <c r="B15" s="60" t="s">
        <v>422</v>
      </c>
      <c r="C15" s="252" t="s">
        <v>6359</v>
      </c>
      <c r="D15" s="54" t="s">
        <v>44</v>
      </c>
      <c r="E15" s="54">
        <v>2013</v>
      </c>
      <c r="F15" s="87">
        <v>60131.147540983606</v>
      </c>
      <c r="G15" s="54" t="s">
        <v>2037</v>
      </c>
    </row>
    <row r="16" spans="1:7" ht="15.75" x14ac:dyDescent="0.25">
      <c r="A16" s="54" t="s">
        <v>415</v>
      </c>
      <c r="B16" s="60" t="s">
        <v>1831</v>
      </c>
      <c r="C16" s="252" t="s">
        <v>6341</v>
      </c>
      <c r="D16" s="54" t="s">
        <v>110</v>
      </c>
      <c r="E16" s="54">
        <v>2013</v>
      </c>
      <c r="F16" s="87">
        <v>63114.754098360652</v>
      </c>
      <c r="G16" s="54" t="s">
        <v>2033</v>
      </c>
    </row>
    <row r="17" spans="1:7" ht="15.75" x14ac:dyDescent="0.25">
      <c r="A17" s="54" t="s">
        <v>415</v>
      </c>
      <c r="B17" s="60" t="s">
        <v>1831</v>
      </c>
      <c r="C17" s="252">
        <v>2.8</v>
      </c>
      <c r="D17" s="54" t="s">
        <v>44</v>
      </c>
      <c r="E17" s="54">
        <v>2013</v>
      </c>
      <c r="F17" s="87">
        <v>68852.459016393448</v>
      </c>
      <c r="G17" s="54" t="s">
        <v>2033</v>
      </c>
    </row>
    <row r="18" spans="1:7" ht="15.75" x14ac:dyDescent="0.25">
      <c r="A18" s="54" t="s">
        <v>415</v>
      </c>
      <c r="B18" s="60" t="s">
        <v>1831</v>
      </c>
      <c r="C18" s="252" t="s">
        <v>6361</v>
      </c>
      <c r="D18" s="54" t="s">
        <v>44</v>
      </c>
      <c r="E18" s="54">
        <v>2013</v>
      </c>
      <c r="F18" s="87">
        <v>86065.573770491799</v>
      </c>
      <c r="G18" s="54" t="s">
        <v>2033</v>
      </c>
    </row>
    <row r="19" spans="1:7" ht="15.75" x14ac:dyDescent="0.25">
      <c r="A19" s="54" t="s">
        <v>415</v>
      </c>
      <c r="B19" s="60" t="s">
        <v>1831</v>
      </c>
      <c r="C19" s="252" t="s">
        <v>2039</v>
      </c>
      <c r="D19" s="54" t="s">
        <v>44</v>
      </c>
      <c r="E19" s="54">
        <v>2013</v>
      </c>
      <c r="F19" s="87">
        <v>100409.83606557376</v>
      </c>
      <c r="G19" s="54" t="s">
        <v>2033</v>
      </c>
    </row>
    <row r="20" spans="1:7" ht="15.75" x14ac:dyDescent="0.25">
      <c r="A20" s="54" t="s">
        <v>415</v>
      </c>
      <c r="B20" s="60" t="s">
        <v>1833</v>
      </c>
      <c r="C20" s="252">
        <v>2.8</v>
      </c>
      <c r="D20" s="54" t="s">
        <v>110</v>
      </c>
      <c r="E20" s="54">
        <v>2013</v>
      </c>
      <c r="F20" s="87">
        <v>68852.459016393448</v>
      </c>
      <c r="G20" s="54" t="s">
        <v>2162</v>
      </c>
    </row>
    <row r="21" spans="1:7" ht="15.75" x14ac:dyDescent="0.25">
      <c r="A21" s="54" t="s">
        <v>415</v>
      </c>
      <c r="B21" s="60" t="s">
        <v>1833</v>
      </c>
      <c r="C21" s="252" t="s">
        <v>6359</v>
      </c>
      <c r="D21" s="54" t="s">
        <v>44</v>
      </c>
      <c r="E21" s="54">
        <v>2013</v>
      </c>
      <c r="F21" s="87">
        <v>100409.83606557376</v>
      </c>
      <c r="G21" s="54" t="s">
        <v>2162</v>
      </c>
    </row>
    <row r="22" spans="1:7" ht="15.75" x14ac:dyDescent="0.25">
      <c r="A22" s="54" t="s">
        <v>415</v>
      </c>
      <c r="B22" s="60" t="s">
        <v>1833</v>
      </c>
      <c r="C22" s="252" t="s">
        <v>6355</v>
      </c>
      <c r="D22" s="54" t="s">
        <v>44</v>
      </c>
      <c r="E22" s="54">
        <v>2013</v>
      </c>
      <c r="F22" s="87">
        <v>100983.60655737705</v>
      </c>
      <c r="G22" s="54" t="s">
        <v>2162</v>
      </c>
    </row>
    <row r="23" spans="1:7" ht="15.75" x14ac:dyDescent="0.25">
      <c r="A23" s="54" t="s">
        <v>415</v>
      </c>
      <c r="B23" s="60" t="s">
        <v>425</v>
      </c>
      <c r="C23" s="252" t="s">
        <v>6359</v>
      </c>
      <c r="D23" s="54" t="s">
        <v>44</v>
      </c>
      <c r="E23" s="54">
        <v>2013</v>
      </c>
      <c r="F23" s="87">
        <v>142581.96721311475</v>
      </c>
      <c r="G23" s="54" t="s">
        <v>2033</v>
      </c>
    </row>
    <row r="24" spans="1:7" ht="15.75" x14ac:dyDescent="0.25">
      <c r="A24" s="54" t="s">
        <v>415</v>
      </c>
      <c r="B24" s="60" t="s">
        <v>425</v>
      </c>
      <c r="C24" s="252" t="s">
        <v>6355</v>
      </c>
      <c r="D24" s="54" t="s">
        <v>44</v>
      </c>
      <c r="E24" s="54">
        <v>2013</v>
      </c>
      <c r="F24" s="87">
        <v>159508.19672131145</v>
      </c>
      <c r="G24" s="54" t="s">
        <v>2033</v>
      </c>
    </row>
    <row r="25" spans="1:7" ht="15.75" x14ac:dyDescent="0.25">
      <c r="A25" s="54" t="s">
        <v>415</v>
      </c>
      <c r="B25" s="60" t="s">
        <v>425</v>
      </c>
      <c r="C25" s="252">
        <v>6.3</v>
      </c>
      <c r="D25" s="54" t="s">
        <v>44</v>
      </c>
      <c r="E25" s="54">
        <v>2013</v>
      </c>
      <c r="F25" s="87">
        <v>219467.21311475409</v>
      </c>
      <c r="G25" s="54" t="s">
        <v>2033</v>
      </c>
    </row>
    <row r="26" spans="1:7" ht="15.75" x14ac:dyDescent="0.25">
      <c r="A26" s="54" t="s">
        <v>415</v>
      </c>
      <c r="B26" s="60" t="s">
        <v>2040</v>
      </c>
      <c r="C26" s="252" t="s">
        <v>6448</v>
      </c>
      <c r="D26" s="54" t="s">
        <v>110</v>
      </c>
      <c r="E26" s="54">
        <v>2013</v>
      </c>
      <c r="F26" s="87">
        <v>40163.934426229505</v>
      </c>
      <c r="G26" s="54" t="s">
        <v>1211</v>
      </c>
    </row>
    <row r="27" spans="1:7" ht="15.75" x14ac:dyDescent="0.25">
      <c r="A27" s="54" t="s">
        <v>415</v>
      </c>
      <c r="B27" s="60" t="s">
        <v>2163</v>
      </c>
      <c r="C27" s="252" t="s">
        <v>6329</v>
      </c>
      <c r="D27" s="54" t="s">
        <v>44</v>
      </c>
      <c r="E27" s="54">
        <v>2013</v>
      </c>
      <c r="F27" s="87">
        <v>45901.639344262294</v>
      </c>
      <c r="G27" s="54" t="s">
        <v>1211</v>
      </c>
    </row>
    <row r="28" spans="1:7" ht="15.75" x14ac:dyDescent="0.25">
      <c r="A28" s="54" t="s">
        <v>415</v>
      </c>
      <c r="B28" s="60" t="s">
        <v>2164</v>
      </c>
      <c r="C28" s="252" t="s">
        <v>6329</v>
      </c>
      <c r="D28" s="54" t="s">
        <v>44</v>
      </c>
      <c r="E28" s="54">
        <v>2013</v>
      </c>
      <c r="F28" s="87">
        <v>54508.196721311477</v>
      </c>
      <c r="G28" s="54" t="s">
        <v>1211</v>
      </c>
    </row>
    <row r="29" spans="1:7" ht="15.75" x14ac:dyDescent="0.25">
      <c r="A29" s="54" t="s">
        <v>415</v>
      </c>
      <c r="B29" s="60" t="s">
        <v>428</v>
      </c>
      <c r="C29" s="252" t="s">
        <v>6341</v>
      </c>
      <c r="D29" s="54" t="s">
        <v>44</v>
      </c>
      <c r="E29" s="54">
        <v>2013</v>
      </c>
      <c r="F29" s="87">
        <v>48741.803278688516</v>
      </c>
      <c r="G29" s="54" t="s">
        <v>1211</v>
      </c>
    </row>
    <row r="30" spans="1:7" ht="15.75" x14ac:dyDescent="0.25">
      <c r="A30" s="54" t="s">
        <v>415</v>
      </c>
      <c r="B30" s="60" t="s">
        <v>428</v>
      </c>
      <c r="C30" s="252" t="s">
        <v>6359</v>
      </c>
      <c r="D30" s="54" t="s">
        <v>44</v>
      </c>
      <c r="E30" s="54">
        <v>2013</v>
      </c>
      <c r="F30" s="87">
        <v>59385.24590163934</v>
      </c>
      <c r="G30" s="54" t="s">
        <v>1211</v>
      </c>
    </row>
    <row r="31" spans="1:7" s="611" customFormat="1" ht="15.75" x14ac:dyDescent="0.25">
      <c r="A31" s="54" t="s">
        <v>415</v>
      </c>
      <c r="B31" s="54" t="s">
        <v>7206</v>
      </c>
      <c r="C31" s="54" t="s">
        <v>2114</v>
      </c>
      <c r="D31" s="54"/>
      <c r="E31" s="54">
        <v>2013</v>
      </c>
      <c r="F31" s="87">
        <v>50599</v>
      </c>
      <c r="G31" s="54" t="s">
        <v>7072</v>
      </c>
    </row>
    <row r="32" spans="1:7" ht="15.75" x14ac:dyDescent="0.25">
      <c r="A32" s="54" t="s">
        <v>415</v>
      </c>
      <c r="B32" s="60" t="s">
        <v>429</v>
      </c>
      <c r="C32" s="252" t="s">
        <v>6474</v>
      </c>
      <c r="D32" s="54" t="s">
        <v>44</v>
      </c>
      <c r="E32" s="54">
        <v>2013</v>
      </c>
      <c r="F32" s="87">
        <v>74590.163934426222</v>
      </c>
      <c r="G32" s="54" t="s">
        <v>1211</v>
      </c>
    </row>
    <row r="33" spans="1:7" ht="15.75" x14ac:dyDescent="0.25">
      <c r="A33" s="54" t="s">
        <v>415</v>
      </c>
      <c r="B33" s="60" t="s">
        <v>429</v>
      </c>
      <c r="C33" s="252" t="s">
        <v>6413</v>
      </c>
      <c r="D33" s="54" t="s">
        <v>44</v>
      </c>
      <c r="E33" s="54">
        <v>2013</v>
      </c>
      <c r="F33" s="87">
        <v>91803.278688524588</v>
      </c>
      <c r="G33" s="54" t="s">
        <v>1211</v>
      </c>
    </row>
    <row r="34" spans="1:7" ht="15.75" x14ac:dyDescent="0.25">
      <c r="A34" s="54" t="s">
        <v>415</v>
      </c>
      <c r="B34" s="60" t="s">
        <v>429</v>
      </c>
      <c r="C34" s="252" t="s">
        <v>6425</v>
      </c>
      <c r="D34" s="54" t="s">
        <v>44</v>
      </c>
      <c r="E34" s="54">
        <v>2013</v>
      </c>
      <c r="F34" s="87">
        <v>149180.32786885244</v>
      </c>
      <c r="G34" s="54" t="s">
        <v>1211</v>
      </c>
    </row>
    <row r="35" spans="1:7" ht="15.75" x14ac:dyDescent="0.25">
      <c r="A35" s="54" t="s">
        <v>415</v>
      </c>
      <c r="B35" s="60" t="s">
        <v>430</v>
      </c>
      <c r="C35" s="252">
        <v>4.2</v>
      </c>
      <c r="D35" s="54" t="s">
        <v>44</v>
      </c>
      <c r="E35" s="54">
        <v>2013</v>
      </c>
      <c r="F35" s="87">
        <v>116188.52459016393</v>
      </c>
      <c r="G35" s="54" t="s">
        <v>1585</v>
      </c>
    </row>
    <row r="36" spans="1:7" ht="15.75" x14ac:dyDescent="0.25">
      <c r="A36" s="54" t="s">
        <v>415</v>
      </c>
      <c r="B36" s="60" t="s">
        <v>430</v>
      </c>
      <c r="C36" s="252" t="s">
        <v>427</v>
      </c>
      <c r="D36" s="54" t="s">
        <v>44</v>
      </c>
      <c r="E36" s="54">
        <v>2013</v>
      </c>
      <c r="F36" s="87">
        <v>154200.81967213115</v>
      </c>
      <c r="G36" s="54" t="s">
        <v>1585</v>
      </c>
    </row>
    <row r="37" spans="1:7" ht="15.75" x14ac:dyDescent="0.25">
      <c r="A37" s="54" t="s">
        <v>415</v>
      </c>
      <c r="B37" s="60" t="s">
        <v>1836</v>
      </c>
      <c r="C37" s="252">
        <v>4.2</v>
      </c>
      <c r="D37" s="54" t="s">
        <v>44</v>
      </c>
      <c r="E37" s="54">
        <v>2013</v>
      </c>
      <c r="F37" s="87">
        <v>130532.78688524589</v>
      </c>
      <c r="G37" s="54" t="s">
        <v>1585</v>
      </c>
    </row>
    <row r="38" spans="1:7" ht="15.75" x14ac:dyDescent="0.25">
      <c r="A38" s="54" t="s">
        <v>415</v>
      </c>
      <c r="B38" s="60" t="s">
        <v>1836</v>
      </c>
      <c r="C38" s="252" t="s">
        <v>6594</v>
      </c>
      <c r="D38" s="54" t="s">
        <v>44</v>
      </c>
      <c r="E38" s="54">
        <v>2013</v>
      </c>
      <c r="F38" s="87">
        <v>169979.50819672132</v>
      </c>
      <c r="G38" s="54" t="s">
        <v>1585</v>
      </c>
    </row>
    <row r="39" spans="1:7" ht="15.75" x14ac:dyDescent="0.25">
      <c r="A39" s="54" t="s">
        <v>415</v>
      </c>
      <c r="B39" s="60" t="s">
        <v>2165</v>
      </c>
      <c r="C39" s="252">
        <v>4.2</v>
      </c>
      <c r="D39" s="54" t="s">
        <v>44</v>
      </c>
      <c r="E39" s="54">
        <v>2013</v>
      </c>
      <c r="F39" s="87">
        <v>83196.721311475398</v>
      </c>
      <c r="G39" s="54" t="s">
        <v>1211</v>
      </c>
    </row>
    <row r="40" spans="1:7" ht="15.75" x14ac:dyDescent="0.25">
      <c r="A40" s="54" t="s">
        <v>415</v>
      </c>
      <c r="B40" s="60" t="s">
        <v>2166</v>
      </c>
      <c r="C40" s="252">
        <v>4.2</v>
      </c>
      <c r="D40" s="54" t="s">
        <v>44</v>
      </c>
      <c r="E40" s="54">
        <v>2013</v>
      </c>
      <c r="F40" s="87">
        <v>100696.72131147541</v>
      </c>
      <c r="G40" s="54" t="s">
        <v>1585</v>
      </c>
    </row>
    <row r="41" spans="1:7" ht="15.75" x14ac:dyDescent="0.25">
      <c r="A41" s="54" t="s">
        <v>415</v>
      </c>
      <c r="B41" s="60" t="s">
        <v>431</v>
      </c>
      <c r="C41" s="252" t="s">
        <v>6359</v>
      </c>
      <c r="D41" s="54" t="s">
        <v>44</v>
      </c>
      <c r="E41" s="54">
        <v>2013</v>
      </c>
      <c r="F41" s="87">
        <v>84631.147540983598</v>
      </c>
      <c r="G41" s="54" t="s">
        <v>1585</v>
      </c>
    </row>
    <row r="42" spans="1:7" ht="15.75" x14ac:dyDescent="0.25">
      <c r="A42" s="54" t="s">
        <v>415</v>
      </c>
      <c r="B42" s="60" t="s">
        <v>2167</v>
      </c>
      <c r="C42" s="252" t="s">
        <v>6355</v>
      </c>
      <c r="D42" s="54" t="s">
        <v>44</v>
      </c>
      <c r="E42" s="54">
        <v>2013</v>
      </c>
      <c r="F42" s="87">
        <v>96106.557377049176</v>
      </c>
      <c r="G42" s="54" t="s">
        <v>2037</v>
      </c>
    </row>
    <row r="43" spans="1:7" ht="15.75" x14ac:dyDescent="0.25">
      <c r="A43" s="54" t="s">
        <v>415</v>
      </c>
      <c r="B43" s="60" t="s">
        <v>432</v>
      </c>
      <c r="C43" s="252" t="s">
        <v>6355</v>
      </c>
      <c r="D43" s="54" t="s">
        <v>44</v>
      </c>
      <c r="E43" s="54">
        <v>2013</v>
      </c>
      <c r="F43" s="87">
        <v>135696.72131147541</v>
      </c>
      <c r="G43" s="54" t="s">
        <v>2033</v>
      </c>
    </row>
    <row r="44" spans="1:7" ht="15.75" x14ac:dyDescent="0.25">
      <c r="A44" s="54" t="s">
        <v>415</v>
      </c>
      <c r="B44" s="60" t="s">
        <v>433</v>
      </c>
      <c r="C44" s="252" t="s">
        <v>6341</v>
      </c>
      <c r="D44" s="54" t="s">
        <v>110</v>
      </c>
      <c r="E44" s="54">
        <v>2013</v>
      </c>
      <c r="F44" s="87">
        <v>47336.065573770487</v>
      </c>
      <c r="G44" s="54" t="s">
        <v>2036</v>
      </c>
    </row>
    <row r="45" spans="1:7" ht="15.75" x14ac:dyDescent="0.25">
      <c r="A45" s="54" t="s">
        <v>415</v>
      </c>
      <c r="B45" s="60" t="s">
        <v>433</v>
      </c>
      <c r="C45" s="252" t="s">
        <v>2168</v>
      </c>
      <c r="D45" s="54" t="s">
        <v>44</v>
      </c>
      <c r="E45" s="54">
        <v>2013</v>
      </c>
      <c r="F45" s="87">
        <v>68852.459016393448</v>
      </c>
      <c r="G45" s="54" t="s">
        <v>2036</v>
      </c>
    </row>
    <row r="46" spans="1:7" ht="15.75" x14ac:dyDescent="0.25">
      <c r="A46" s="54" t="s">
        <v>415</v>
      </c>
      <c r="B46" s="60" t="s">
        <v>433</v>
      </c>
      <c r="C46" s="252">
        <v>3.2</v>
      </c>
      <c r="D46" s="54" t="s">
        <v>44</v>
      </c>
      <c r="E46" s="54">
        <v>2013</v>
      </c>
      <c r="F46" s="87">
        <v>57377.049180327871</v>
      </c>
      <c r="G46" s="54" t="s">
        <v>2036</v>
      </c>
    </row>
    <row r="47" spans="1:7" ht="15.75" x14ac:dyDescent="0.25">
      <c r="A47" s="54" t="s">
        <v>2169</v>
      </c>
      <c r="B47" s="60" t="s">
        <v>422</v>
      </c>
      <c r="C47" s="252" t="s">
        <v>6451</v>
      </c>
      <c r="D47" s="54" t="s">
        <v>110</v>
      </c>
      <c r="E47" s="54">
        <v>2013</v>
      </c>
      <c r="F47" s="87">
        <v>47450.819672131147</v>
      </c>
      <c r="G47" s="54" t="s">
        <v>2037</v>
      </c>
    </row>
    <row r="48" spans="1:7" ht="15.75" x14ac:dyDescent="0.25">
      <c r="A48" s="618" t="s">
        <v>9576</v>
      </c>
      <c r="B48" s="618" t="s">
        <v>10438</v>
      </c>
      <c r="C48" s="618" t="s">
        <v>2114</v>
      </c>
      <c r="D48" s="618" t="s">
        <v>426</v>
      </c>
      <c r="E48" s="661">
        <v>2013</v>
      </c>
      <c r="F48" s="75">
        <v>50900</v>
      </c>
      <c r="G48" s="618" t="s">
        <v>6882</v>
      </c>
    </row>
    <row r="49" spans="1:7" ht="15.75" x14ac:dyDescent="0.25">
      <c r="A49" s="54" t="s">
        <v>436</v>
      </c>
      <c r="B49" s="60" t="s">
        <v>2171</v>
      </c>
      <c r="C49" s="252">
        <v>1.6</v>
      </c>
      <c r="D49" s="54" t="s">
        <v>438</v>
      </c>
      <c r="E49" s="54">
        <v>2013</v>
      </c>
      <c r="F49" s="87">
        <v>40163.934426229505</v>
      </c>
      <c r="G49" s="54" t="s">
        <v>2031</v>
      </c>
    </row>
    <row r="50" spans="1:7" ht="15.75" x14ac:dyDescent="0.25">
      <c r="A50" s="54" t="s">
        <v>436</v>
      </c>
      <c r="B50" s="60" t="s">
        <v>2173</v>
      </c>
      <c r="C50" s="252" t="s">
        <v>6467</v>
      </c>
      <c r="D50" s="54" t="s">
        <v>438</v>
      </c>
      <c r="E50" s="54">
        <v>2013</v>
      </c>
      <c r="F50" s="87">
        <v>74590.163934426222</v>
      </c>
      <c r="G50" s="54" t="s">
        <v>2031</v>
      </c>
    </row>
    <row r="51" spans="1:7" ht="15.75" x14ac:dyDescent="0.25">
      <c r="A51" s="54" t="s">
        <v>436</v>
      </c>
      <c r="B51" s="60" t="s">
        <v>2170</v>
      </c>
      <c r="C51" s="252">
        <v>1.6</v>
      </c>
      <c r="D51" s="54" t="s">
        <v>438</v>
      </c>
      <c r="E51" s="54">
        <v>2013</v>
      </c>
      <c r="F51" s="87">
        <v>28688.524590163935</v>
      </c>
      <c r="G51" s="54" t="s">
        <v>2031</v>
      </c>
    </row>
    <row r="52" spans="1:7" ht="15.75" x14ac:dyDescent="0.25">
      <c r="A52" s="54" t="s">
        <v>436</v>
      </c>
      <c r="B52" s="60" t="s">
        <v>2172</v>
      </c>
      <c r="C52" s="252">
        <v>2</v>
      </c>
      <c r="D52" s="54" t="s">
        <v>438</v>
      </c>
      <c r="E52" s="54">
        <v>2013</v>
      </c>
      <c r="F52" s="87">
        <v>48770.491803278688</v>
      </c>
      <c r="G52" s="54" t="s">
        <v>2031</v>
      </c>
    </row>
    <row r="53" spans="1:7" ht="15.75" x14ac:dyDescent="0.25">
      <c r="A53" s="54" t="s">
        <v>436</v>
      </c>
      <c r="B53" s="60" t="s">
        <v>2174</v>
      </c>
      <c r="C53" s="252" t="s">
        <v>6468</v>
      </c>
      <c r="D53" s="54" t="s">
        <v>438</v>
      </c>
      <c r="E53" s="54">
        <v>2013</v>
      </c>
      <c r="F53" s="87">
        <v>35860.65573770491</v>
      </c>
      <c r="G53" s="54" t="s">
        <v>111</v>
      </c>
    </row>
    <row r="54" spans="1:7" ht="15.75" x14ac:dyDescent="0.25">
      <c r="A54" s="54" t="s">
        <v>436</v>
      </c>
      <c r="B54" s="60" t="s">
        <v>2175</v>
      </c>
      <c r="C54" s="252" t="s">
        <v>6341</v>
      </c>
      <c r="D54" s="54" t="s">
        <v>438</v>
      </c>
      <c r="E54" s="54">
        <v>2013</v>
      </c>
      <c r="F54" s="87">
        <v>45901.639344262294</v>
      </c>
      <c r="G54" s="54" t="s">
        <v>2033</v>
      </c>
    </row>
    <row r="55" spans="1:7" ht="15.75" x14ac:dyDescent="0.25">
      <c r="A55" s="54" t="s">
        <v>436</v>
      </c>
      <c r="B55" s="60" t="s">
        <v>2176</v>
      </c>
      <c r="C55" s="252" t="s">
        <v>6341</v>
      </c>
      <c r="D55" s="54" t="s">
        <v>438</v>
      </c>
      <c r="E55" s="54">
        <v>2013</v>
      </c>
      <c r="F55" s="87">
        <v>60245.901639344258</v>
      </c>
      <c r="G55" s="54" t="s">
        <v>2033</v>
      </c>
    </row>
    <row r="56" spans="1:7" ht="15.75" x14ac:dyDescent="0.25">
      <c r="A56" s="54" t="s">
        <v>436</v>
      </c>
      <c r="B56" s="60" t="s">
        <v>2177</v>
      </c>
      <c r="C56" s="252" t="s">
        <v>6341</v>
      </c>
      <c r="D56" s="54" t="s">
        <v>438</v>
      </c>
      <c r="E56" s="54">
        <v>2013</v>
      </c>
      <c r="F56" s="87">
        <v>74590.163934426222</v>
      </c>
      <c r="G56" s="54" t="s">
        <v>2033</v>
      </c>
    </row>
    <row r="57" spans="1:7" ht="15.75" x14ac:dyDescent="0.25">
      <c r="A57" s="54" t="s">
        <v>436</v>
      </c>
      <c r="B57" s="60" t="s">
        <v>2179</v>
      </c>
      <c r="C57" s="252">
        <v>2.5</v>
      </c>
      <c r="D57" s="54" t="s">
        <v>438</v>
      </c>
      <c r="E57" s="54">
        <v>2013</v>
      </c>
      <c r="F57" s="87">
        <v>78893.44262295081</v>
      </c>
      <c r="G57" s="54" t="s">
        <v>2036</v>
      </c>
    </row>
    <row r="58" spans="1:7" ht="15.75" x14ac:dyDescent="0.25">
      <c r="A58" s="54" t="s">
        <v>436</v>
      </c>
      <c r="B58" s="60" t="s">
        <v>2180</v>
      </c>
      <c r="C58" s="252">
        <v>3</v>
      </c>
      <c r="D58" s="54" t="s">
        <v>438</v>
      </c>
      <c r="E58" s="54">
        <v>2013</v>
      </c>
      <c r="F58" s="87">
        <v>81762.295081967211</v>
      </c>
      <c r="G58" s="54" t="s">
        <v>2036</v>
      </c>
    </row>
    <row r="59" spans="1:7" ht="15.75" x14ac:dyDescent="0.25">
      <c r="A59" s="54" t="s">
        <v>436</v>
      </c>
      <c r="B59" s="60" t="s">
        <v>2181</v>
      </c>
      <c r="C59" s="252">
        <v>3</v>
      </c>
      <c r="D59" s="54" t="s">
        <v>438</v>
      </c>
      <c r="E59" s="54">
        <v>2013</v>
      </c>
      <c r="F59" s="87">
        <v>90368.852459016387</v>
      </c>
      <c r="G59" s="54" t="s">
        <v>2036</v>
      </c>
    </row>
    <row r="60" spans="1:7" ht="15.75" x14ac:dyDescent="0.25">
      <c r="A60" s="54" t="s">
        <v>436</v>
      </c>
      <c r="B60" s="60" t="s">
        <v>2182</v>
      </c>
      <c r="C60" s="252">
        <v>2</v>
      </c>
      <c r="D60" s="54" t="s">
        <v>438</v>
      </c>
      <c r="E60" s="54">
        <v>2013</v>
      </c>
      <c r="F60" s="87">
        <v>63114.754098360652</v>
      </c>
      <c r="G60" s="54" t="s">
        <v>1585</v>
      </c>
    </row>
    <row r="61" spans="1:7" ht="15.75" x14ac:dyDescent="0.25">
      <c r="A61" s="54" t="s">
        <v>436</v>
      </c>
      <c r="B61" s="60" t="s">
        <v>2184</v>
      </c>
      <c r="C61" s="252">
        <v>3</v>
      </c>
      <c r="D61" s="54" t="s">
        <v>438</v>
      </c>
      <c r="E61" s="54">
        <v>2013</v>
      </c>
      <c r="F61" s="87">
        <v>74590.163934426222</v>
      </c>
      <c r="G61" s="54" t="s">
        <v>1585</v>
      </c>
    </row>
    <row r="62" spans="1:7" ht="15.75" x14ac:dyDescent="0.25">
      <c r="A62" s="54" t="s">
        <v>436</v>
      </c>
      <c r="B62" s="60" t="s">
        <v>2185</v>
      </c>
      <c r="C62" s="252">
        <v>3</v>
      </c>
      <c r="D62" s="54" t="s">
        <v>438</v>
      </c>
      <c r="E62" s="54">
        <v>2013</v>
      </c>
      <c r="F62" s="87">
        <v>81762.295081967211</v>
      </c>
      <c r="G62" s="54" t="s">
        <v>1585</v>
      </c>
    </row>
    <row r="63" spans="1:7" ht="15.75" x14ac:dyDescent="0.25">
      <c r="A63" s="54" t="s">
        <v>436</v>
      </c>
      <c r="B63" s="60" t="s">
        <v>2178</v>
      </c>
      <c r="C63" s="252">
        <v>2</v>
      </c>
      <c r="D63" s="54" t="s">
        <v>438</v>
      </c>
      <c r="E63" s="54">
        <v>2013</v>
      </c>
      <c r="F63" s="87">
        <v>68852.459016393448</v>
      </c>
      <c r="G63" s="54" t="s">
        <v>2036</v>
      </c>
    </row>
    <row r="64" spans="1:7" ht="15.75" x14ac:dyDescent="0.25">
      <c r="A64" s="54" t="s">
        <v>436</v>
      </c>
      <c r="B64" s="60" t="s">
        <v>2183</v>
      </c>
      <c r="C64" s="252">
        <v>2.5</v>
      </c>
      <c r="D64" s="54" t="s">
        <v>438</v>
      </c>
      <c r="E64" s="54">
        <v>2013</v>
      </c>
      <c r="F64" s="87">
        <v>71721.311475409821</v>
      </c>
      <c r="G64" s="54" t="s">
        <v>1585</v>
      </c>
    </row>
    <row r="65" spans="1:7" ht="15.75" x14ac:dyDescent="0.25">
      <c r="A65" s="54" t="s">
        <v>436</v>
      </c>
      <c r="B65" s="60" t="s">
        <v>2186</v>
      </c>
      <c r="C65" s="252"/>
      <c r="D65" s="54"/>
      <c r="E65" s="54">
        <v>2013</v>
      </c>
      <c r="F65" s="87">
        <v>63114.754098360652</v>
      </c>
      <c r="G65" s="54" t="s">
        <v>2033</v>
      </c>
    </row>
    <row r="66" spans="1:7" ht="15.75" x14ac:dyDescent="0.25">
      <c r="A66" s="54" t="s">
        <v>436</v>
      </c>
      <c r="B66" s="60" t="s">
        <v>2187</v>
      </c>
      <c r="C66" s="252"/>
      <c r="D66" s="54"/>
      <c r="E66" s="54">
        <v>2013</v>
      </c>
      <c r="F66" s="87">
        <v>71721.311475409821</v>
      </c>
      <c r="G66" s="54" t="s">
        <v>2033</v>
      </c>
    </row>
    <row r="67" spans="1:7" ht="15.75" x14ac:dyDescent="0.25">
      <c r="A67" s="54" t="s">
        <v>436</v>
      </c>
      <c r="B67" s="60" t="s">
        <v>2188</v>
      </c>
      <c r="C67" s="252"/>
      <c r="D67" s="54"/>
      <c r="E67" s="54">
        <v>2013</v>
      </c>
      <c r="F67" s="87">
        <v>80327.868852459011</v>
      </c>
      <c r="G67" s="54" t="s">
        <v>2033</v>
      </c>
    </row>
    <row r="68" spans="1:7" ht="15.75" x14ac:dyDescent="0.25">
      <c r="A68" s="54" t="s">
        <v>436</v>
      </c>
      <c r="B68" s="60" t="s">
        <v>2189</v>
      </c>
      <c r="C68" s="252"/>
      <c r="D68" s="54"/>
      <c r="E68" s="54">
        <v>2013</v>
      </c>
      <c r="F68" s="87">
        <v>91803.278688524588</v>
      </c>
      <c r="G68" s="54" t="s">
        <v>2033</v>
      </c>
    </row>
    <row r="69" spans="1:7" ht="15.75" x14ac:dyDescent="0.25">
      <c r="A69" s="54" t="s">
        <v>436</v>
      </c>
      <c r="B69" s="60" t="s">
        <v>2190</v>
      </c>
      <c r="C69" s="252"/>
      <c r="D69" s="54"/>
      <c r="E69" s="54">
        <v>2013</v>
      </c>
      <c r="F69" s="87">
        <v>109016.39344262295</v>
      </c>
      <c r="G69" s="54" t="s">
        <v>2033</v>
      </c>
    </row>
    <row r="70" spans="1:7" ht="15.75" x14ac:dyDescent="0.25">
      <c r="A70" s="54" t="s">
        <v>436</v>
      </c>
      <c r="B70" s="60" t="s">
        <v>2191</v>
      </c>
      <c r="C70" s="252" t="s">
        <v>6361</v>
      </c>
      <c r="D70" s="54" t="s">
        <v>438</v>
      </c>
      <c r="E70" s="54">
        <v>2013</v>
      </c>
      <c r="F70" s="87">
        <v>91803.278688524588</v>
      </c>
      <c r="G70" s="54" t="s">
        <v>2037</v>
      </c>
    </row>
    <row r="71" spans="1:7" ht="15.75" x14ac:dyDescent="0.25">
      <c r="A71" s="54" t="s">
        <v>436</v>
      </c>
      <c r="B71" s="60" t="s">
        <v>2192</v>
      </c>
      <c r="C71" s="252" t="s">
        <v>6414</v>
      </c>
      <c r="D71" s="54" t="s">
        <v>438</v>
      </c>
      <c r="E71" s="54">
        <v>2013</v>
      </c>
      <c r="F71" s="87">
        <v>129098.36065573769</v>
      </c>
      <c r="G71" s="54" t="s">
        <v>2037</v>
      </c>
    </row>
    <row r="72" spans="1:7" ht="15.75" x14ac:dyDescent="0.25">
      <c r="A72" s="54" t="s">
        <v>436</v>
      </c>
      <c r="B72" s="60" t="s">
        <v>2193</v>
      </c>
      <c r="C72" s="252" t="s">
        <v>6361</v>
      </c>
      <c r="D72" s="54" t="s">
        <v>438</v>
      </c>
      <c r="E72" s="54">
        <v>2013</v>
      </c>
      <c r="F72" s="87">
        <v>109016.39344262295</v>
      </c>
      <c r="G72" s="54" t="s">
        <v>2036</v>
      </c>
    </row>
    <row r="73" spans="1:7" ht="15.75" x14ac:dyDescent="0.25">
      <c r="A73" s="54" t="s">
        <v>436</v>
      </c>
      <c r="B73" s="60" t="s">
        <v>2194</v>
      </c>
      <c r="C73" s="252" t="s">
        <v>6414</v>
      </c>
      <c r="D73" s="54" t="s">
        <v>438</v>
      </c>
      <c r="E73" s="54">
        <v>2013</v>
      </c>
      <c r="F73" s="87">
        <v>137704.9180327869</v>
      </c>
      <c r="G73" s="54" t="s">
        <v>2036</v>
      </c>
    </row>
    <row r="74" spans="1:7" ht="15.75" x14ac:dyDescent="0.25">
      <c r="A74" s="54" t="s">
        <v>436</v>
      </c>
      <c r="B74" s="60" t="s">
        <v>2195</v>
      </c>
      <c r="C74" s="252" t="s">
        <v>6361</v>
      </c>
      <c r="D74" s="54" t="s">
        <v>438</v>
      </c>
      <c r="E74" s="54">
        <v>2013</v>
      </c>
      <c r="F74" s="87">
        <v>109016.39344262295</v>
      </c>
      <c r="G74" s="54" t="s">
        <v>1585</v>
      </c>
    </row>
    <row r="75" spans="1:7" ht="15.75" x14ac:dyDescent="0.25">
      <c r="A75" s="54" t="s">
        <v>436</v>
      </c>
      <c r="B75" s="60" t="s">
        <v>2196</v>
      </c>
      <c r="C75" s="252" t="s">
        <v>6414</v>
      </c>
      <c r="D75" s="54" t="s">
        <v>438</v>
      </c>
      <c r="E75" s="54">
        <v>2013</v>
      </c>
      <c r="F75" s="87">
        <v>137704.9180327869</v>
      </c>
      <c r="G75" s="54" t="s">
        <v>1585</v>
      </c>
    </row>
    <row r="76" spans="1:7" ht="15.75" x14ac:dyDescent="0.25">
      <c r="A76" s="54" t="s">
        <v>436</v>
      </c>
      <c r="B76" s="60" t="s">
        <v>2197</v>
      </c>
      <c r="C76" s="252" t="s">
        <v>6361</v>
      </c>
      <c r="D76" s="54" t="s">
        <v>438</v>
      </c>
      <c r="E76" s="54">
        <v>2013</v>
      </c>
      <c r="F76" s="87">
        <v>109016.39344262295</v>
      </c>
      <c r="G76" s="54" t="s">
        <v>2033</v>
      </c>
    </row>
    <row r="77" spans="1:7" ht="15.75" x14ac:dyDescent="0.25">
      <c r="A77" s="54" t="s">
        <v>436</v>
      </c>
      <c r="B77" s="60" t="s">
        <v>2198</v>
      </c>
      <c r="C77" s="252" t="s">
        <v>6414</v>
      </c>
      <c r="D77" s="54" t="s">
        <v>438</v>
      </c>
      <c r="E77" s="54">
        <v>2013</v>
      </c>
      <c r="F77" s="87">
        <v>137704.9180327869</v>
      </c>
      <c r="G77" s="54" t="s">
        <v>2033</v>
      </c>
    </row>
    <row r="78" spans="1:7" ht="15.75" x14ac:dyDescent="0.25">
      <c r="A78" s="54" t="s">
        <v>436</v>
      </c>
      <c r="B78" s="60" t="s">
        <v>2199</v>
      </c>
      <c r="C78" s="252">
        <v>3</v>
      </c>
      <c r="D78" s="54" t="s">
        <v>438</v>
      </c>
      <c r="E78" s="54">
        <v>2013</v>
      </c>
      <c r="F78" s="87">
        <v>102991.80327868853</v>
      </c>
      <c r="G78" s="54" t="s">
        <v>2033</v>
      </c>
    </row>
    <row r="79" spans="1:7" ht="15.75" x14ac:dyDescent="0.25">
      <c r="A79" s="54" t="s">
        <v>436</v>
      </c>
      <c r="B79" s="60" t="s">
        <v>2200</v>
      </c>
      <c r="C79" s="252" t="s">
        <v>6361</v>
      </c>
      <c r="D79" s="54" t="s">
        <v>438</v>
      </c>
      <c r="E79" s="54">
        <v>2013</v>
      </c>
      <c r="F79" s="87">
        <v>113606.55737704918</v>
      </c>
      <c r="G79" s="54" t="s">
        <v>2033</v>
      </c>
    </row>
    <row r="80" spans="1:7" ht="15.75" x14ac:dyDescent="0.25">
      <c r="A80" s="54" t="s">
        <v>436</v>
      </c>
      <c r="B80" s="60" t="s">
        <v>2201</v>
      </c>
      <c r="C80" s="252" t="s">
        <v>6414</v>
      </c>
      <c r="D80" s="54" t="s">
        <v>438</v>
      </c>
      <c r="E80" s="54">
        <v>2013</v>
      </c>
      <c r="F80" s="87">
        <v>138278.68852459016</v>
      </c>
      <c r="G80" s="54" t="s">
        <v>2033</v>
      </c>
    </row>
    <row r="81" spans="1:7" ht="15.75" x14ac:dyDescent="0.25">
      <c r="A81" s="54" t="s">
        <v>436</v>
      </c>
      <c r="B81" s="60" t="s">
        <v>2202</v>
      </c>
      <c r="C81" s="252" t="s">
        <v>6414</v>
      </c>
      <c r="D81" s="54" t="s">
        <v>438</v>
      </c>
      <c r="E81" s="54">
        <v>2013</v>
      </c>
      <c r="F81" s="87">
        <v>199672.13114754099</v>
      </c>
      <c r="G81" s="54" t="s">
        <v>2033</v>
      </c>
    </row>
    <row r="82" spans="1:7" ht="15.75" x14ac:dyDescent="0.25">
      <c r="A82" s="54" t="s">
        <v>436</v>
      </c>
      <c r="B82" s="60" t="s">
        <v>449</v>
      </c>
      <c r="C82" s="252">
        <v>4</v>
      </c>
      <c r="D82" s="54" t="s">
        <v>438</v>
      </c>
      <c r="E82" s="54">
        <v>2013</v>
      </c>
      <c r="F82" s="87">
        <v>100409.83606557376</v>
      </c>
      <c r="G82" s="54" t="s">
        <v>2033</v>
      </c>
    </row>
    <row r="83" spans="1:7" ht="15.75" x14ac:dyDescent="0.25">
      <c r="A83" s="54" t="s">
        <v>436</v>
      </c>
      <c r="B83" s="60" t="s">
        <v>450</v>
      </c>
      <c r="C83" s="252">
        <v>4</v>
      </c>
      <c r="D83" s="54" t="s">
        <v>438</v>
      </c>
      <c r="E83" s="54">
        <v>2013</v>
      </c>
      <c r="F83" s="87">
        <v>104713.11475409837</v>
      </c>
      <c r="G83" s="54" t="s">
        <v>2036</v>
      </c>
    </row>
    <row r="84" spans="1:7" ht="15.75" x14ac:dyDescent="0.25">
      <c r="A84" s="54" t="s">
        <v>436</v>
      </c>
      <c r="B84" s="60" t="s">
        <v>451</v>
      </c>
      <c r="C84" s="252">
        <v>4</v>
      </c>
      <c r="D84" s="54" t="s">
        <v>438</v>
      </c>
      <c r="E84" s="54">
        <v>2013</v>
      </c>
      <c r="F84" s="87">
        <v>100409.83606557376</v>
      </c>
      <c r="G84" s="54" t="s">
        <v>1585</v>
      </c>
    </row>
    <row r="85" spans="1:7" ht="15.75" x14ac:dyDescent="0.25">
      <c r="A85" s="54" t="s">
        <v>436</v>
      </c>
      <c r="B85" s="60" t="s">
        <v>452</v>
      </c>
      <c r="C85" s="252" t="s">
        <v>6414</v>
      </c>
      <c r="D85" s="54" t="s">
        <v>438</v>
      </c>
      <c r="E85" s="54">
        <v>2013</v>
      </c>
      <c r="F85" s="87">
        <v>172131.1475409836</v>
      </c>
      <c r="G85" s="54" t="s">
        <v>2033</v>
      </c>
    </row>
    <row r="86" spans="1:7" ht="15.75" x14ac:dyDescent="0.25">
      <c r="A86" s="54" t="s">
        <v>436</v>
      </c>
      <c r="B86" s="60" t="s">
        <v>2203</v>
      </c>
      <c r="C86" s="252">
        <v>4.4000000000000004</v>
      </c>
      <c r="D86" s="54" t="s">
        <v>438</v>
      </c>
      <c r="E86" s="54">
        <v>2013</v>
      </c>
      <c r="F86" s="87">
        <v>190204.91803278687</v>
      </c>
      <c r="G86" s="54" t="s">
        <v>2036</v>
      </c>
    </row>
    <row r="87" spans="1:7" ht="15.75" x14ac:dyDescent="0.25">
      <c r="A87" s="54" t="s">
        <v>436</v>
      </c>
      <c r="B87" s="60" t="s">
        <v>2204</v>
      </c>
      <c r="C87" s="252">
        <v>4.4000000000000004</v>
      </c>
      <c r="D87" s="54" t="s">
        <v>438</v>
      </c>
      <c r="E87" s="54">
        <v>2013</v>
      </c>
      <c r="F87" s="87">
        <v>179590.16393442621</v>
      </c>
      <c r="G87" s="54" t="s">
        <v>1585</v>
      </c>
    </row>
    <row r="88" spans="1:7" ht="15.75" x14ac:dyDescent="0.25">
      <c r="A88" s="54" t="s">
        <v>436</v>
      </c>
      <c r="B88" s="60" t="s">
        <v>2209</v>
      </c>
      <c r="C88" s="252" t="s">
        <v>2056</v>
      </c>
      <c r="D88" s="54" t="s">
        <v>44</v>
      </c>
      <c r="E88" s="54">
        <v>2013</v>
      </c>
      <c r="F88" s="87">
        <v>80040.983606557376</v>
      </c>
      <c r="G88" s="54" t="s">
        <v>1211</v>
      </c>
    </row>
    <row r="89" spans="1:7" ht="15.75" x14ac:dyDescent="0.25">
      <c r="A89" s="54" t="s">
        <v>436</v>
      </c>
      <c r="B89" s="60" t="s">
        <v>2205</v>
      </c>
      <c r="C89" s="252">
        <v>2</v>
      </c>
      <c r="D89" s="54" t="s">
        <v>438</v>
      </c>
      <c r="E89" s="54">
        <v>2013</v>
      </c>
      <c r="F89" s="87">
        <v>41598.360655737699</v>
      </c>
      <c r="G89" s="54" t="s">
        <v>1211</v>
      </c>
    </row>
    <row r="90" spans="1:7" ht="15.75" x14ac:dyDescent="0.25">
      <c r="A90" s="54" t="s">
        <v>436</v>
      </c>
      <c r="B90" s="60" t="s">
        <v>2206</v>
      </c>
      <c r="C90" s="252">
        <v>2</v>
      </c>
      <c r="D90" s="54" t="s">
        <v>438</v>
      </c>
      <c r="E90" s="54">
        <v>2013</v>
      </c>
      <c r="F90" s="87">
        <v>53073.770491803276</v>
      </c>
      <c r="G90" s="54" t="s">
        <v>1211</v>
      </c>
    </row>
    <row r="91" spans="1:7" ht="15.75" x14ac:dyDescent="0.25">
      <c r="A91" s="54" t="s">
        <v>436</v>
      </c>
      <c r="B91" s="60" t="s">
        <v>2207</v>
      </c>
      <c r="C91" s="252">
        <v>3</v>
      </c>
      <c r="D91" s="54" t="s">
        <v>44</v>
      </c>
      <c r="E91" s="54">
        <v>2013</v>
      </c>
      <c r="F91" s="87">
        <v>57377.049180327871</v>
      </c>
      <c r="G91" s="54" t="s">
        <v>1211</v>
      </c>
    </row>
    <row r="92" spans="1:7" ht="15.75" x14ac:dyDescent="0.25">
      <c r="A92" s="54" t="s">
        <v>436</v>
      </c>
      <c r="B92" s="60" t="s">
        <v>2208</v>
      </c>
      <c r="C92" s="252">
        <v>3</v>
      </c>
      <c r="D92" s="54" t="s">
        <v>44</v>
      </c>
      <c r="E92" s="54">
        <v>2013</v>
      </c>
      <c r="F92" s="87">
        <v>73442.62295081967</v>
      </c>
      <c r="G92" s="54" t="s">
        <v>1211</v>
      </c>
    </row>
    <row r="93" spans="1:7" ht="15.75" x14ac:dyDescent="0.25">
      <c r="A93" s="54" t="s">
        <v>436</v>
      </c>
      <c r="B93" s="60" t="s">
        <v>2210</v>
      </c>
      <c r="C93" s="252" t="s">
        <v>6361</v>
      </c>
      <c r="D93" s="54" t="s">
        <v>44</v>
      </c>
      <c r="E93" s="54">
        <v>2013</v>
      </c>
      <c r="F93" s="87">
        <v>100409.83606557376</v>
      </c>
      <c r="G93" s="54" t="s">
        <v>1211</v>
      </c>
    </row>
    <row r="94" spans="1:7" ht="15.75" x14ac:dyDescent="0.25">
      <c r="A94" s="54" t="s">
        <v>436</v>
      </c>
      <c r="B94" s="60" t="s">
        <v>2211</v>
      </c>
      <c r="C94" s="252" t="s">
        <v>6414</v>
      </c>
      <c r="D94" s="54" t="s">
        <v>44</v>
      </c>
      <c r="E94" s="54">
        <v>2013</v>
      </c>
      <c r="F94" s="87">
        <v>111885.24590163934</v>
      </c>
      <c r="G94" s="54" t="s">
        <v>1211</v>
      </c>
    </row>
    <row r="95" spans="1:7" ht="15.75" x14ac:dyDescent="0.25">
      <c r="A95" s="54" t="s">
        <v>436</v>
      </c>
      <c r="B95" s="60" t="s">
        <v>457</v>
      </c>
      <c r="C95" s="252" t="s">
        <v>6414</v>
      </c>
      <c r="D95" s="54" t="s">
        <v>44</v>
      </c>
      <c r="E95" s="54">
        <v>2013</v>
      </c>
      <c r="F95" s="87">
        <v>140573.77049180327</v>
      </c>
      <c r="G95" s="54" t="s">
        <v>1211</v>
      </c>
    </row>
    <row r="96" spans="1:7" ht="15.75" x14ac:dyDescent="0.25">
      <c r="A96" s="54" t="s">
        <v>436</v>
      </c>
      <c r="B96" s="60" t="s">
        <v>458</v>
      </c>
      <c r="C96" s="252" t="s">
        <v>6361</v>
      </c>
      <c r="D96" s="54" t="s">
        <v>44</v>
      </c>
      <c r="E96" s="54">
        <v>2013</v>
      </c>
      <c r="F96" s="87">
        <v>104713.11475409837</v>
      </c>
      <c r="G96" s="54" t="s">
        <v>2037</v>
      </c>
    </row>
    <row r="97" spans="1:7" ht="15.75" x14ac:dyDescent="0.25">
      <c r="A97" s="54" t="s">
        <v>436</v>
      </c>
      <c r="B97" s="60" t="s">
        <v>458</v>
      </c>
      <c r="C97" s="252" t="s">
        <v>6414</v>
      </c>
      <c r="D97" s="54" t="s">
        <v>44</v>
      </c>
      <c r="E97" s="54">
        <v>2013</v>
      </c>
      <c r="F97" s="87">
        <v>133401.63934426228</v>
      </c>
      <c r="G97" s="54" t="s">
        <v>2037</v>
      </c>
    </row>
    <row r="98" spans="1:7" ht="15.75" x14ac:dyDescent="0.25">
      <c r="A98" s="54" t="s">
        <v>436</v>
      </c>
      <c r="B98" s="60" t="s">
        <v>2055</v>
      </c>
      <c r="C98" s="252" t="s">
        <v>6414</v>
      </c>
      <c r="D98" s="54" t="s">
        <v>44</v>
      </c>
      <c r="E98" s="54">
        <v>2013</v>
      </c>
      <c r="F98" s="87">
        <v>146311.47540983604</v>
      </c>
      <c r="G98" s="54" t="s">
        <v>2037</v>
      </c>
    </row>
    <row r="99" spans="1:7" ht="15.75" x14ac:dyDescent="0.25">
      <c r="A99" s="54" t="s">
        <v>436</v>
      </c>
      <c r="B99" s="60" t="s">
        <v>2212</v>
      </c>
      <c r="C99" s="252">
        <v>2.5</v>
      </c>
      <c r="D99" s="54" t="s">
        <v>438</v>
      </c>
      <c r="E99" s="54">
        <v>2013</v>
      </c>
      <c r="F99" s="87">
        <v>57377.049180327871</v>
      </c>
      <c r="G99" s="54" t="s">
        <v>2036</v>
      </c>
    </row>
    <row r="100" spans="1:7" ht="15.75" x14ac:dyDescent="0.25">
      <c r="A100" s="54" t="s">
        <v>436</v>
      </c>
      <c r="B100" s="60" t="s">
        <v>2213</v>
      </c>
      <c r="C100" s="252">
        <v>3</v>
      </c>
      <c r="D100" s="54" t="s">
        <v>438</v>
      </c>
      <c r="E100" s="54">
        <v>2013</v>
      </c>
      <c r="F100" s="87">
        <v>65983.606557377047</v>
      </c>
      <c r="G100" s="54" t="s">
        <v>2036</v>
      </c>
    </row>
    <row r="101" spans="1:7" ht="15.75" x14ac:dyDescent="0.25">
      <c r="A101" s="54" t="s">
        <v>436</v>
      </c>
      <c r="B101" s="60" t="s">
        <v>2214</v>
      </c>
      <c r="C101" s="252" t="s">
        <v>6361</v>
      </c>
      <c r="D101" s="54" t="s">
        <v>438</v>
      </c>
      <c r="E101" s="54">
        <v>2013</v>
      </c>
      <c r="F101" s="87">
        <v>74590.163934426222</v>
      </c>
      <c r="G101" s="54" t="s">
        <v>2036</v>
      </c>
    </row>
    <row r="102" spans="1:7" ht="15.75" x14ac:dyDescent="0.25">
      <c r="A102" s="618" t="s">
        <v>436</v>
      </c>
      <c r="B102" s="618" t="s">
        <v>10439</v>
      </c>
      <c r="C102" s="618" t="s">
        <v>1981</v>
      </c>
      <c r="D102" s="618" t="s">
        <v>438</v>
      </c>
      <c r="E102" s="661">
        <v>2013</v>
      </c>
      <c r="F102" s="75">
        <v>84300</v>
      </c>
      <c r="G102" s="618" t="s">
        <v>135</v>
      </c>
    </row>
    <row r="103" spans="1:7" ht="15.75" x14ac:dyDescent="0.25">
      <c r="A103" s="54" t="s">
        <v>461</v>
      </c>
      <c r="B103" s="60" t="s">
        <v>462</v>
      </c>
      <c r="C103" s="252" t="s">
        <v>6469</v>
      </c>
      <c r="D103" s="54" t="s">
        <v>110</v>
      </c>
      <c r="E103" s="54">
        <v>2013</v>
      </c>
      <c r="F103" s="87">
        <v>10901.639344262294</v>
      </c>
      <c r="G103" s="54" t="s">
        <v>2033</v>
      </c>
    </row>
    <row r="104" spans="1:7" ht="15.75" x14ac:dyDescent="0.25">
      <c r="A104" s="54" t="s">
        <v>463</v>
      </c>
      <c r="B104" s="60" t="s">
        <v>465</v>
      </c>
      <c r="C104" s="252">
        <v>5.3</v>
      </c>
      <c r="D104" s="54" t="s">
        <v>44</v>
      </c>
      <c r="E104" s="54">
        <v>2013</v>
      </c>
      <c r="F104" s="87">
        <v>53073.770491803276</v>
      </c>
      <c r="G104" s="54" t="s">
        <v>2068</v>
      </c>
    </row>
    <row r="105" spans="1:7" ht="15.75" x14ac:dyDescent="0.25">
      <c r="A105" s="54" t="s">
        <v>463</v>
      </c>
      <c r="B105" s="60" t="s">
        <v>2218</v>
      </c>
      <c r="C105" s="252">
        <v>3.6</v>
      </c>
      <c r="D105" s="54" t="s">
        <v>438</v>
      </c>
      <c r="E105" s="54">
        <v>2013</v>
      </c>
      <c r="F105" s="87">
        <v>45614.754098360652</v>
      </c>
      <c r="G105" s="54" t="s">
        <v>2036</v>
      </c>
    </row>
    <row r="106" spans="1:7" ht="15.75" x14ac:dyDescent="0.25">
      <c r="A106" s="54" t="s">
        <v>463</v>
      </c>
      <c r="B106" s="60" t="s">
        <v>2219</v>
      </c>
      <c r="C106" s="252">
        <v>6.2</v>
      </c>
      <c r="D106" s="54" t="s">
        <v>438</v>
      </c>
      <c r="E106" s="54">
        <v>2013</v>
      </c>
      <c r="F106" s="87">
        <v>57377.049180327871</v>
      </c>
      <c r="G106" s="54" t="s">
        <v>2036</v>
      </c>
    </row>
    <row r="107" spans="1:7" ht="15.75" x14ac:dyDescent="0.25">
      <c r="A107" s="54" t="s">
        <v>463</v>
      </c>
      <c r="B107" s="60" t="s">
        <v>2220</v>
      </c>
      <c r="C107" s="252" t="s">
        <v>6442</v>
      </c>
      <c r="D107" s="54" t="s">
        <v>438</v>
      </c>
      <c r="E107" s="54">
        <v>2013</v>
      </c>
      <c r="F107" s="87">
        <v>74590.163934426222</v>
      </c>
      <c r="G107" s="54" t="s">
        <v>2036</v>
      </c>
    </row>
    <row r="108" spans="1:7" ht="15.75" x14ac:dyDescent="0.25">
      <c r="A108" s="54" t="s">
        <v>463</v>
      </c>
      <c r="B108" s="60" t="s">
        <v>2215</v>
      </c>
      <c r="C108" s="252">
        <v>3.6</v>
      </c>
      <c r="D108" s="54" t="s">
        <v>438</v>
      </c>
      <c r="E108" s="54">
        <v>2013</v>
      </c>
      <c r="F108" s="87">
        <v>38127.049180327871</v>
      </c>
      <c r="G108" s="54" t="s">
        <v>1585</v>
      </c>
    </row>
    <row r="109" spans="1:7" ht="15.75" x14ac:dyDescent="0.25">
      <c r="A109" s="54" t="s">
        <v>463</v>
      </c>
      <c r="B109" s="60" t="s">
        <v>2216</v>
      </c>
      <c r="C109" s="252">
        <v>6.2</v>
      </c>
      <c r="D109" s="54" t="s">
        <v>438</v>
      </c>
      <c r="E109" s="54">
        <v>2013</v>
      </c>
      <c r="F109" s="87">
        <v>53073.770491803276</v>
      </c>
      <c r="G109" s="54" t="s">
        <v>1585</v>
      </c>
    </row>
    <row r="110" spans="1:7" ht="15.75" x14ac:dyDescent="0.25">
      <c r="A110" s="54" t="s">
        <v>463</v>
      </c>
      <c r="B110" s="60" t="s">
        <v>2217</v>
      </c>
      <c r="C110" s="252" t="s">
        <v>6442</v>
      </c>
      <c r="D110" s="54" t="s">
        <v>438</v>
      </c>
      <c r="E110" s="54">
        <v>2013</v>
      </c>
      <c r="F110" s="87">
        <v>70286.885245901634</v>
      </c>
      <c r="G110" s="54" t="s">
        <v>1585</v>
      </c>
    </row>
    <row r="111" spans="1:7" ht="15.75" x14ac:dyDescent="0.25">
      <c r="A111" s="54" t="s">
        <v>463</v>
      </c>
      <c r="B111" s="60" t="s">
        <v>1858</v>
      </c>
      <c r="C111" s="252">
        <v>3.6</v>
      </c>
      <c r="D111" s="54" t="s">
        <v>438</v>
      </c>
      <c r="E111" s="54">
        <v>2013</v>
      </c>
      <c r="F111" s="87">
        <v>31557.377049180326</v>
      </c>
      <c r="G111" s="54" t="s">
        <v>2033</v>
      </c>
    </row>
    <row r="112" spans="1:7" ht="15.75" x14ac:dyDescent="0.25">
      <c r="A112" s="54" t="s">
        <v>463</v>
      </c>
      <c r="B112" s="60" t="s">
        <v>1858</v>
      </c>
      <c r="C112" s="252">
        <v>6</v>
      </c>
      <c r="D112" s="54" t="s">
        <v>438</v>
      </c>
      <c r="E112" s="54">
        <v>2013</v>
      </c>
      <c r="F112" s="87">
        <v>45901.639344262294</v>
      </c>
      <c r="G112" s="54" t="s">
        <v>2033</v>
      </c>
    </row>
    <row r="113" spans="1:7" s="91" customFormat="1" ht="15.75" x14ac:dyDescent="0.25">
      <c r="A113" s="486" t="s">
        <v>3143</v>
      </c>
      <c r="B113" s="486" t="s">
        <v>1860</v>
      </c>
      <c r="C113" s="486" t="s">
        <v>2114</v>
      </c>
      <c r="D113" s="54" t="s">
        <v>110</v>
      </c>
      <c r="E113" s="488">
        <v>2013</v>
      </c>
      <c r="F113" s="489">
        <v>25085</v>
      </c>
      <c r="G113" s="54" t="s">
        <v>2042</v>
      </c>
    </row>
    <row r="114" spans="1:7" ht="15.75" x14ac:dyDescent="0.25">
      <c r="A114" s="54" t="s">
        <v>463</v>
      </c>
      <c r="B114" s="60" t="s">
        <v>1860</v>
      </c>
      <c r="C114" s="252" t="s">
        <v>1047</v>
      </c>
      <c r="D114" s="54" t="s">
        <v>110</v>
      </c>
      <c r="E114" s="54">
        <v>2013</v>
      </c>
      <c r="F114" s="87">
        <v>26967.2131147541</v>
      </c>
      <c r="G114" s="54" t="s">
        <v>1211</v>
      </c>
    </row>
    <row r="115" spans="1:7" ht="15.75" x14ac:dyDescent="0.25">
      <c r="A115" s="54" t="s">
        <v>463</v>
      </c>
      <c r="B115" s="60" t="s">
        <v>1860</v>
      </c>
      <c r="C115" s="252">
        <v>3</v>
      </c>
      <c r="D115" s="54" t="s">
        <v>44</v>
      </c>
      <c r="E115" s="54">
        <v>2013</v>
      </c>
      <c r="F115" s="87">
        <v>31557.377049180326</v>
      </c>
      <c r="G115" s="54" t="s">
        <v>3114</v>
      </c>
    </row>
    <row r="116" spans="1:7" ht="15.75" x14ac:dyDescent="0.25">
      <c r="A116" s="54" t="s">
        <v>463</v>
      </c>
      <c r="B116" s="60" t="s">
        <v>1862</v>
      </c>
      <c r="C116" s="252">
        <v>2.4</v>
      </c>
      <c r="D116" s="54" t="s">
        <v>44</v>
      </c>
      <c r="E116" s="54">
        <v>2013</v>
      </c>
      <c r="F116" s="87">
        <v>25532.7868852459</v>
      </c>
      <c r="G116" s="54" t="s">
        <v>2068</v>
      </c>
    </row>
    <row r="117" spans="1:7" ht="15.75" x14ac:dyDescent="0.25">
      <c r="A117" s="54" t="s">
        <v>463</v>
      </c>
      <c r="B117" s="60" t="s">
        <v>1862</v>
      </c>
      <c r="C117" s="252">
        <v>3.6</v>
      </c>
      <c r="D117" s="54" t="s">
        <v>44</v>
      </c>
      <c r="E117" s="54">
        <v>2013</v>
      </c>
      <c r="F117" s="87">
        <v>29262.295081967211</v>
      </c>
      <c r="G117" s="54" t="s">
        <v>2068</v>
      </c>
    </row>
    <row r="118" spans="1:7" ht="15.75" x14ac:dyDescent="0.25">
      <c r="A118" s="54" t="s">
        <v>463</v>
      </c>
      <c r="B118" s="60" t="s">
        <v>2222</v>
      </c>
      <c r="C118" s="252">
        <v>6.2</v>
      </c>
      <c r="D118" s="54" t="s">
        <v>438</v>
      </c>
      <c r="E118" s="54">
        <v>2013</v>
      </c>
      <c r="F118" s="87">
        <v>78893.44262295081</v>
      </c>
      <c r="G118" s="54" t="s">
        <v>2045</v>
      </c>
    </row>
    <row r="119" spans="1:7" ht="15.75" x14ac:dyDescent="0.25">
      <c r="A119" s="54" t="s">
        <v>463</v>
      </c>
      <c r="B119" s="60" t="s">
        <v>2221</v>
      </c>
      <c r="C119" s="252">
        <v>6.2</v>
      </c>
      <c r="D119" s="54" t="s">
        <v>438</v>
      </c>
      <c r="E119" s="54">
        <v>2013</v>
      </c>
      <c r="F119" s="87">
        <v>71721.311475409821</v>
      </c>
      <c r="G119" s="54" t="s">
        <v>2045</v>
      </c>
    </row>
    <row r="120" spans="1:7" ht="15.75" x14ac:dyDescent="0.25">
      <c r="A120" s="54" t="s">
        <v>463</v>
      </c>
      <c r="B120" s="60" t="s">
        <v>2223</v>
      </c>
      <c r="C120" s="252">
        <v>7</v>
      </c>
      <c r="D120" s="54" t="s">
        <v>438</v>
      </c>
      <c r="E120" s="54">
        <v>2013</v>
      </c>
      <c r="F120" s="87">
        <v>94672.131147540975</v>
      </c>
      <c r="G120" s="54" t="s">
        <v>2045</v>
      </c>
    </row>
    <row r="121" spans="1:7" ht="15.75" x14ac:dyDescent="0.25">
      <c r="A121" s="54" t="s">
        <v>463</v>
      </c>
      <c r="B121" s="60" t="s">
        <v>2224</v>
      </c>
      <c r="C121" s="252" t="s">
        <v>6442</v>
      </c>
      <c r="D121" s="54" t="s">
        <v>438</v>
      </c>
      <c r="E121" s="54">
        <v>2013</v>
      </c>
      <c r="F121" s="87">
        <v>146311.47540983604</v>
      </c>
      <c r="G121" s="54" t="s">
        <v>2045</v>
      </c>
    </row>
    <row r="122" spans="1:7" ht="15.75" x14ac:dyDescent="0.25">
      <c r="A122" s="54" t="s">
        <v>463</v>
      </c>
      <c r="B122" s="60" t="s">
        <v>1867</v>
      </c>
      <c r="C122" s="252">
        <v>1.8</v>
      </c>
      <c r="D122" s="54" t="s">
        <v>110</v>
      </c>
      <c r="E122" s="54">
        <v>2013</v>
      </c>
      <c r="F122" s="87">
        <v>17499.999999999996</v>
      </c>
      <c r="G122" s="54" t="s">
        <v>2225</v>
      </c>
    </row>
    <row r="123" spans="1:7" ht="15.75" x14ac:dyDescent="0.25">
      <c r="A123" s="54" t="s">
        <v>463</v>
      </c>
      <c r="B123" s="60" t="s">
        <v>1872</v>
      </c>
      <c r="C123" s="252">
        <v>2.4</v>
      </c>
      <c r="D123" s="54" t="s">
        <v>110</v>
      </c>
      <c r="E123" s="54">
        <v>2013</v>
      </c>
      <c r="F123" s="87">
        <v>23524.590163934427</v>
      </c>
      <c r="G123" s="54" t="s">
        <v>2033</v>
      </c>
    </row>
    <row r="124" spans="1:7" ht="15.75" x14ac:dyDescent="0.25">
      <c r="A124" s="54" t="s">
        <v>463</v>
      </c>
      <c r="B124" s="60" t="s">
        <v>1872</v>
      </c>
      <c r="C124" s="252">
        <v>3</v>
      </c>
      <c r="D124" s="54" t="s">
        <v>110</v>
      </c>
      <c r="E124" s="54">
        <v>2013</v>
      </c>
      <c r="F124" s="87">
        <v>28659.836065573771</v>
      </c>
      <c r="G124" s="54" t="s">
        <v>2033</v>
      </c>
    </row>
    <row r="125" spans="1:7" ht="15.75" x14ac:dyDescent="0.25">
      <c r="A125" s="54" t="s">
        <v>463</v>
      </c>
      <c r="B125" s="60" t="s">
        <v>1873</v>
      </c>
      <c r="C125" s="252">
        <v>4.8</v>
      </c>
      <c r="D125" s="54" t="s">
        <v>444</v>
      </c>
      <c r="E125" s="54">
        <v>2013</v>
      </c>
      <c r="F125" s="87">
        <v>37295.081967213111</v>
      </c>
      <c r="G125" s="54" t="s">
        <v>2070</v>
      </c>
    </row>
    <row r="126" spans="1:7" ht="15.75" x14ac:dyDescent="0.25">
      <c r="A126" s="54" t="s">
        <v>463</v>
      </c>
      <c r="B126" s="60" t="s">
        <v>2071</v>
      </c>
      <c r="C126" s="252">
        <v>1.6</v>
      </c>
      <c r="D126" s="54" t="s">
        <v>110</v>
      </c>
      <c r="E126" s="54">
        <v>2013</v>
      </c>
      <c r="F126" s="87">
        <v>14057.377049180328</v>
      </c>
      <c r="G126" s="54" t="s">
        <v>2090</v>
      </c>
    </row>
    <row r="127" spans="1:7" ht="15.75" x14ac:dyDescent="0.25">
      <c r="A127" s="54" t="s">
        <v>463</v>
      </c>
      <c r="B127" s="60" t="s">
        <v>1875</v>
      </c>
      <c r="C127" s="252">
        <v>1</v>
      </c>
      <c r="D127" s="54" t="s">
        <v>110</v>
      </c>
      <c r="E127" s="54">
        <v>2013</v>
      </c>
      <c r="F127" s="87">
        <v>10040.983606557376</v>
      </c>
      <c r="G127" s="54" t="s">
        <v>2031</v>
      </c>
    </row>
    <row r="128" spans="1:7" ht="15.75" x14ac:dyDescent="0.25">
      <c r="A128" s="54" t="s">
        <v>463</v>
      </c>
      <c r="B128" s="60" t="s">
        <v>2226</v>
      </c>
      <c r="C128" s="252">
        <v>5.3</v>
      </c>
      <c r="D128" s="54" t="s">
        <v>44</v>
      </c>
      <c r="E128" s="54">
        <v>2013</v>
      </c>
      <c r="F128" s="87">
        <v>57377.049180327871</v>
      </c>
      <c r="G128" s="54" t="s">
        <v>2074</v>
      </c>
    </row>
    <row r="129" spans="1:7" ht="15.75" x14ac:dyDescent="0.25">
      <c r="A129" s="54" t="s">
        <v>463</v>
      </c>
      <c r="B129" s="60" t="s">
        <v>469</v>
      </c>
      <c r="C129" s="252">
        <v>5.3</v>
      </c>
      <c r="D129" s="54" t="s">
        <v>444</v>
      </c>
      <c r="E129" s="54">
        <v>2013</v>
      </c>
      <c r="F129" s="87">
        <v>43032.7868852459</v>
      </c>
      <c r="G129" s="54" t="s">
        <v>1211</v>
      </c>
    </row>
    <row r="130" spans="1:7" ht="15.75" x14ac:dyDescent="0.25">
      <c r="A130" s="54" t="s">
        <v>463</v>
      </c>
      <c r="B130" s="60" t="s">
        <v>470</v>
      </c>
      <c r="C130" s="252">
        <v>5.3</v>
      </c>
      <c r="D130" s="54" t="s">
        <v>444</v>
      </c>
      <c r="E130" s="54">
        <v>2013</v>
      </c>
      <c r="F130" s="87">
        <v>45901.639344262294</v>
      </c>
      <c r="G130" s="54" t="s">
        <v>1211</v>
      </c>
    </row>
    <row r="131" spans="1:7" ht="15.75" x14ac:dyDescent="0.25">
      <c r="A131" s="54" t="s">
        <v>463</v>
      </c>
      <c r="B131" s="60" t="s">
        <v>472</v>
      </c>
      <c r="C131" s="252">
        <v>5.3</v>
      </c>
      <c r="D131" s="54" t="s">
        <v>444</v>
      </c>
      <c r="E131" s="54">
        <v>2013</v>
      </c>
      <c r="F131" s="87">
        <v>57377.049180327871</v>
      </c>
      <c r="G131" s="54" t="s">
        <v>1211</v>
      </c>
    </row>
    <row r="132" spans="1:7" ht="15.75" x14ac:dyDescent="0.25">
      <c r="A132" s="54" t="s">
        <v>463</v>
      </c>
      <c r="B132" s="60" t="s">
        <v>471</v>
      </c>
      <c r="C132" s="252">
        <v>5.3</v>
      </c>
      <c r="D132" s="54" t="s">
        <v>444</v>
      </c>
      <c r="E132" s="54">
        <v>2013</v>
      </c>
      <c r="F132" s="87">
        <v>48770.491803278688</v>
      </c>
      <c r="G132" s="54" t="s">
        <v>1211</v>
      </c>
    </row>
    <row r="133" spans="1:7" ht="15.75" x14ac:dyDescent="0.25">
      <c r="A133" s="54" t="s">
        <v>463</v>
      </c>
      <c r="B133" s="60" t="s">
        <v>2227</v>
      </c>
      <c r="C133" s="252">
        <v>3.6</v>
      </c>
      <c r="D133" s="54" t="s">
        <v>444</v>
      </c>
      <c r="E133" s="54">
        <v>2013</v>
      </c>
      <c r="F133" s="87">
        <v>32418.032786885244</v>
      </c>
      <c r="G133" s="54" t="s">
        <v>1211</v>
      </c>
    </row>
    <row r="134" spans="1:7" ht="15.75" x14ac:dyDescent="0.25">
      <c r="A134" s="54" t="s">
        <v>463</v>
      </c>
      <c r="B134" s="60" t="s">
        <v>1879</v>
      </c>
      <c r="C134" s="252">
        <v>3.6</v>
      </c>
      <c r="D134" s="54" t="s">
        <v>114</v>
      </c>
      <c r="E134" s="54">
        <v>2013</v>
      </c>
      <c r="F134" s="87">
        <v>33278.688524590165</v>
      </c>
      <c r="G134" s="54" t="s">
        <v>2074</v>
      </c>
    </row>
    <row r="135" spans="1:7" ht="15.75" x14ac:dyDescent="0.25">
      <c r="A135" s="662" t="s">
        <v>463</v>
      </c>
      <c r="B135" s="54" t="s">
        <v>10487</v>
      </c>
      <c r="C135" s="54" t="s">
        <v>5291</v>
      </c>
      <c r="D135" s="618" t="s">
        <v>43</v>
      </c>
      <c r="E135" s="54">
        <v>2013</v>
      </c>
      <c r="F135" s="87">
        <v>41135</v>
      </c>
      <c r="G135" s="54" t="s">
        <v>5993</v>
      </c>
    </row>
    <row r="136" spans="1:7" ht="15.75" x14ac:dyDescent="0.25">
      <c r="A136" s="662" t="s">
        <v>463</v>
      </c>
      <c r="B136" s="54" t="s">
        <v>10487</v>
      </c>
      <c r="C136" s="54" t="s">
        <v>5291</v>
      </c>
      <c r="D136" s="618" t="s">
        <v>44</v>
      </c>
      <c r="E136" s="54">
        <v>2013</v>
      </c>
      <c r="F136" s="87">
        <v>44710</v>
      </c>
      <c r="G136" s="54" t="s">
        <v>5993</v>
      </c>
    </row>
    <row r="137" spans="1:7" ht="15.75" x14ac:dyDescent="0.25">
      <c r="A137" s="662" t="s">
        <v>463</v>
      </c>
      <c r="B137" s="54" t="s">
        <v>10488</v>
      </c>
      <c r="C137" s="54" t="s">
        <v>5291</v>
      </c>
      <c r="D137" s="618" t="s">
        <v>43</v>
      </c>
      <c r="E137" s="54">
        <v>2013</v>
      </c>
      <c r="F137" s="87">
        <v>47915</v>
      </c>
      <c r="G137" s="54" t="s">
        <v>5993</v>
      </c>
    </row>
    <row r="138" spans="1:7" ht="15.75" x14ac:dyDescent="0.25">
      <c r="A138" s="662" t="s">
        <v>463</v>
      </c>
      <c r="B138" s="54" t="s">
        <v>10488</v>
      </c>
      <c r="C138" s="54" t="s">
        <v>5291</v>
      </c>
      <c r="D138" s="618" t="s">
        <v>44</v>
      </c>
      <c r="E138" s="54">
        <v>2013</v>
      </c>
      <c r="F138" s="87">
        <v>51490</v>
      </c>
      <c r="G138" s="54" t="s">
        <v>5993</v>
      </c>
    </row>
    <row r="139" spans="1:7" ht="15.75" x14ac:dyDescent="0.25">
      <c r="A139" s="662" t="s">
        <v>463</v>
      </c>
      <c r="B139" s="54" t="s">
        <v>10489</v>
      </c>
      <c r="C139" s="54" t="s">
        <v>3721</v>
      </c>
      <c r="D139" s="618" t="s">
        <v>110</v>
      </c>
      <c r="E139" s="54">
        <v>2013</v>
      </c>
      <c r="F139" s="613">
        <v>24985</v>
      </c>
      <c r="G139" s="54" t="s">
        <v>135</v>
      </c>
    </row>
    <row r="140" spans="1:7" ht="15.75" x14ac:dyDescent="0.25">
      <c r="A140" s="662" t="s">
        <v>463</v>
      </c>
      <c r="B140" s="54" t="s">
        <v>10469</v>
      </c>
      <c r="C140" s="54" t="s">
        <v>3721</v>
      </c>
      <c r="D140" s="618" t="s">
        <v>110</v>
      </c>
      <c r="E140" s="54">
        <v>2013</v>
      </c>
      <c r="F140" s="87">
        <v>26595</v>
      </c>
      <c r="G140" s="54" t="s">
        <v>135</v>
      </c>
    </row>
    <row r="141" spans="1:7" ht="15.75" x14ac:dyDescent="0.25">
      <c r="A141" s="54" t="s">
        <v>3143</v>
      </c>
      <c r="B141" s="54" t="s">
        <v>1852</v>
      </c>
      <c r="C141" s="54" t="s">
        <v>4437</v>
      </c>
      <c r="D141" s="54"/>
      <c r="E141" s="54">
        <v>2013</v>
      </c>
      <c r="F141" s="87">
        <v>13978</v>
      </c>
      <c r="G141" s="54" t="s">
        <v>7685</v>
      </c>
    </row>
    <row r="142" spans="1:7" ht="15.75" x14ac:dyDescent="0.25">
      <c r="A142" s="54" t="s">
        <v>3047</v>
      </c>
      <c r="B142" s="60" t="s">
        <v>3048</v>
      </c>
      <c r="C142" s="252">
        <v>3.3</v>
      </c>
      <c r="D142" s="54" t="s">
        <v>44</v>
      </c>
      <c r="E142" s="54">
        <v>2013</v>
      </c>
      <c r="F142" s="87">
        <v>33370</v>
      </c>
      <c r="G142" s="54" t="s">
        <v>1144</v>
      </c>
    </row>
    <row r="143" spans="1:7" ht="15.75" x14ac:dyDescent="0.25">
      <c r="A143" s="54" t="s">
        <v>3096</v>
      </c>
      <c r="B143" s="54" t="s">
        <v>7207</v>
      </c>
      <c r="C143" s="54" t="s">
        <v>3721</v>
      </c>
      <c r="D143" s="54"/>
      <c r="E143" s="54">
        <v>2013</v>
      </c>
      <c r="F143" s="87">
        <v>31391</v>
      </c>
      <c r="G143" s="54" t="s">
        <v>141</v>
      </c>
    </row>
    <row r="144" spans="1:7" ht="15.75" x14ac:dyDescent="0.25">
      <c r="A144" s="54" t="s">
        <v>86</v>
      </c>
      <c r="B144" s="60" t="s">
        <v>474</v>
      </c>
      <c r="C144" s="252">
        <v>1.5</v>
      </c>
      <c r="D144" s="54" t="s">
        <v>110</v>
      </c>
      <c r="E144" s="54">
        <v>2013</v>
      </c>
      <c r="F144" s="87">
        <v>14918.032786885244</v>
      </c>
      <c r="G144" s="54" t="s">
        <v>2031</v>
      </c>
    </row>
    <row r="145" spans="1:7" ht="15.75" x14ac:dyDescent="0.25">
      <c r="A145" s="54" t="s">
        <v>86</v>
      </c>
      <c r="B145" s="60" t="s">
        <v>475</v>
      </c>
      <c r="C145" s="252">
        <v>1.5</v>
      </c>
      <c r="D145" s="54" t="s">
        <v>44</v>
      </c>
      <c r="E145" s="54">
        <v>2013</v>
      </c>
      <c r="F145" s="87">
        <v>21516.39344262295</v>
      </c>
      <c r="G145" s="54" t="s">
        <v>1211</v>
      </c>
    </row>
    <row r="146" spans="1:7" ht="15.75" x14ac:dyDescent="0.25">
      <c r="A146" s="54" t="s">
        <v>4508</v>
      </c>
      <c r="B146" s="60" t="s">
        <v>4528</v>
      </c>
      <c r="C146" s="252" t="s">
        <v>6324</v>
      </c>
      <c r="D146" s="54" t="s">
        <v>43</v>
      </c>
      <c r="E146" s="54">
        <v>2013</v>
      </c>
      <c r="F146" s="87">
        <v>29795</v>
      </c>
      <c r="G146" s="54" t="s">
        <v>3291</v>
      </c>
    </row>
    <row r="147" spans="1:7" ht="15.75" x14ac:dyDescent="0.25">
      <c r="A147" s="54" t="s">
        <v>4508</v>
      </c>
      <c r="B147" s="60" t="s">
        <v>4528</v>
      </c>
      <c r="C147" s="252" t="s">
        <v>6324</v>
      </c>
      <c r="D147" s="54" t="s">
        <v>426</v>
      </c>
      <c r="E147" s="54">
        <v>2013</v>
      </c>
      <c r="F147" s="87">
        <v>32145</v>
      </c>
      <c r="G147" s="54" t="s">
        <v>3291</v>
      </c>
    </row>
    <row r="148" spans="1:7" ht="15.75" x14ac:dyDescent="0.25">
      <c r="A148" s="54" t="s">
        <v>4508</v>
      </c>
      <c r="B148" s="60" t="s">
        <v>4527</v>
      </c>
      <c r="C148" s="252" t="s">
        <v>6324</v>
      </c>
      <c r="D148" s="54" t="s">
        <v>43</v>
      </c>
      <c r="E148" s="54">
        <v>2013</v>
      </c>
      <c r="F148" s="87">
        <v>35195</v>
      </c>
      <c r="G148" s="54" t="s">
        <v>3291</v>
      </c>
    </row>
    <row r="149" spans="1:7" ht="15.75" x14ac:dyDescent="0.25">
      <c r="A149" s="54" t="s">
        <v>4508</v>
      </c>
      <c r="B149" s="60" t="s">
        <v>4527</v>
      </c>
      <c r="C149" s="252" t="s">
        <v>6324</v>
      </c>
      <c r="D149" s="54" t="s">
        <v>426</v>
      </c>
      <c r="E149" s="54">
        <v>2013</v>
      </c>
      <c r="F149" s="87">
        <v>37545</v>
      </c>
      <c r="G149" s="54" t="s">
        <v>3291</v>
      </c>
    </row>
    <row r="150" spans="1:7" ht="15.75" x14ac:dyDescent="0.25">
      <c r="A150" s="54" t="s">
        <v>4508</v>
      </c>
      <c r="B150" s="60" t="s">
        <v>4526</v>
      </c>
      <c r="C150" s="252" t="s">
        <v>5634</v>
      </c>
      <c r="D150" s="54" t="s">
        <v>43</v>
      </c>
      <c r="E150" s="54">
        <v>2013</v>
      </c>
      <c r="F150" s="87">
        <v>36495</v>
      </c>
      <c r="G150" s="54" t="s">
        <v>3291</v>
      </c>
    </row>
    <row r="151" spans="1:7" ht="15.75" x14ac:dyDescent="0.25">
      <c r="A151" s="54" t="s">
        <v>4508</v>
      </c>
      <c r="B151" s="60" t="s">
        <v>4526</v>
      </c>
      <c r="C151" s="252" t="s">
        <v>5634</v>
      </c>
      <c r="D151" s="54" t="s">
        <v>426</v>
      </c>
      <c r="E151" s="54">
        <v>2013</v>
      </c>
      <c r="F151" s="87">
        <v>39245</v>
      </c>
      <c r="G151" s="54" t="s">
        <v>3291</v>
      </c>
    </row>
    <row r="152" spans="1:7" ht="15.75" x14ac:dyDescent="0.25">
      <c r="A152" s="54" t="s">
        <v>4508</v>
      </c>
      <c r="B152" s="60" t="s">
        <v>4525</v>
      </c>
      <c r="C152" s="252" t="s">
        <v>6324</v>
      </c>
      <c r="D152" s="54" t="s">
        <v>43</v>
      </c>
      <c r="E152" s="54">
        <v>2013</v>
      </c>
      <c r="F152" s="87">
        <v>39995</v>
      </c>
      <c r="G152" s="54" t="s">
        <v>3291</v>
      </c>
    </row>
    <row r="153" spans="1:7" ht="15.75" x14ac:dyDescent="0.25">
      <c r="A153" s="54" t="s">
        <v>4508</v>
      </c>
      <c r="B153" s="60" t="s">
        <v>4525</v>
      </c>
      <c r="C153" s="252" t="s">
        <v>6324</v>
      </c>
      <c r="D153" s="54" t="s">
        <v>426</v>
      </c>
      <c r="E153" s="54">
        <v>2013</v>
      </c>
      <c r="F153" s="87">
        <v>42345</v>
      </c>
      <c r="G153" s="54" t="s">
        <v>3291</v>
      </c>
    </row>
    <row r="154" spans="1:7" s="91" customFormat="1" ht="15.75" x14ac:dyDescent="0.25">
      <c r="A154" s="486" t="s">
        <v>2081</v>
      </c>
      <c r="B154" s="486" t="s">
        <v>10571</v>
      </c>
      <c r="C154" s="486" t="s">
        <v>1983</v>
      </c>
      <c r="D154" s="486"/>
      <c r="E154" s="488">
        <v>2013</v>
      </c>
      <c r="F154" s="492">
        <v>10564</v>
      </c>
      <c r="G154" s="54" t="s">
        <v>3437</v>
      </c>
    </row>
    <row r="155" spans="1:7" ht="15.75" x14ac:dyDescent="0.25">
      <c r="A155" s="54" t="s">
        <v>476</v>
      </c>
      <c r="B155" s="60" t="s">
        <v>2228</v>
      </c>
      <c r="C155" s="252">
        <v>3.5</v>
      </c>
      <c r="D155" s="54" t="s">
        <v>114</v>
      </c>
      <c r="E155" s="54">
        <v>2013</v>
      </c>
      <c r="F155" s="87">
        <v>30983.606557377047</v>
      </c>
      <c r="G155" s="54" t="s">
        <v>1211</v>
      </c>
    </row>
    <row r="156" spans="1:7" ht="15.75" x14ac:dyDescent="0.25">
      <c r="A156" s="54" t="s">
        <v>476</v>
      </c>
      <c r="B156" s="60" t="s">
        <v>2229</v>
      </c>
      <c r="C156" s="252">
        <v>3.5</v>
      </c>
      <c r="D156" s="54" t="s">
        <v>114</v>
      </c>
      <c r="E156" s="54">
        <v>2013</v>
      </c>
      <c r="F156" s="87">
        <v>40163.934426229505</v>
      </c>
      <c r="G156" s="54" t="s">
        <v>1211</v>
      </c>
    </row>
    <row r="157" spans="1:7" ht="15.75" x14ac:dyDescent="0.25">
      <c r="A157" s="54" t="s">
        <v>476</v>
      </c>
      <c r="B157" s="60" t="s">
        <v>2230</v>
      </c>
      <c r="C157" s="252">
        <v>3.7</v>
      </c>
      <c r="D157" s="54" t="s">
        <v>114</v>
      </c>
      <c r="E157" s="54">
        <v>2013</v>
      </c>
      <c r="F157" s="87">
        <v>46475.40983606557</v>
      </c>
      <c r="G157" s="54" t="s">
        <v>1211</v>
      </c>
    </row>
    <row r="158" spans="1:7" ht="15.75" x14ac:dyDescent="0.25">
      <c r="A158" s="54" t="s">
        <v>476</v>
      </c>
      <c r="B158" s="60" t="s">
        <v>479</v>
      </c>
      <c r="C158" s="252">
        <v>2.5</v>
      </c>
      <c r="D158" s="54" t="s">
        <v>110</v>
      </c>
      <c r="E158" s="54">
        <v>2013</v>
      </c>
      <c r="F158" s="87">
        <v>25532.7868852459</v>
      </c>
      <c r="G158" s="54" t="s">
        <v>1211</v>
      </c>
    </row>
    <row r="159" spans="1:7" ht="15.75" x14ac:dyDescent="0.25">
      <c r="A159" s="54" t="s">
        <v>476</v>
      </c>
      <c r="B159" s="60" t="s">
        <v>480</v>
      </c>
      <c r="C159" s="252">
        <v>5.4</v>
      </c>
      <c r="D159" s="54" t="s">
        <v>44</v>
      </c>
      <c r="E159" s="54">
        <v>2013</v>
      </c>
      <c r="F159" s="87">
        <v>34139.344262295082</v>
      </c>
      <c r="G159" s="54" t="s">
        <v>1211</v>
      </c>
    </row>
    <row r="160" spans="1:7" ht="15.75" x14ac:dyDescent="0.25">
      <c r="A160" s="54" t="s">
        <v>476</v>
      </c>
      <c r="B160" s="60" t="s">
        <v>481</v>
      </c>
      <c r="C160" s="252">
        <v>5.4</v>
      </c>
      <c r="D160" s="54" t="s">
        <v>44</v>
      </c>
      <c r="E160" s="54">
        <v>2013</v>
      </c>
      <c r="F160" s="87">
        <v>50204.918032786882</v>
      </c>
      <c r="G160" s="54" t="s">
        <v>1211</v>
      </c>
    </row>
    <row r="161" spans="1:7" ht="15.75" x14ac:dyDescent="0.25">
      <c r="A161" s="54" t="s">
        <v>476</v>
      </c>
      <c r="B161" s="60" t="s">
        <v>2231</v>
      </c>
      <c r="C161" s="252">
        <v>3.5</v>
      </c>
      <c r="D161" s="54" t="s">
        <v>114</v>
      </c>
      <c r="E161" s="54">
        <v>2013</v>
      </c>
      <c r="F161" s="87">
        <v>38729.508196721305</v>
      </c>
      <c r="G161" s="54" t="s">
        <v>1211</v>
      </c>
    </row>
    <row r="162" spans="1:7" ht="15.75" x14ac:dyDescent="0.25">
      <c r="A162" s="54" t="s">
        <v>476</v>
      </c>
      <c r="B162" s="60" t="s">
        <v>2233</v>
      </c>
      <c r="C162" s="252" t="s">
        <v>6399</v>
      </c>
      <c r="D162" s="54" t="s">
        <v>114</v>
      </c>
      <c r="E162" s="54">
        <v>2013</v>
      </c>
      <c r="F162" s="87">
        <v>50204.918032786882</v>
      </c>
      <c r="G162" s="54" t="s">
        <v>1211</v>
      </c>
    </row>
    <row r="163" spans="1:7" ht="15.75" x14ac:dyDescent="0.25">
      <c r="A163" s="54" t="s">
        <v>476</v>
      </c>
      <c r="B163" s="60" t="s">
        <v>2234</v>
      </c>
      <c r="C163" s="252" t="s">
        <v>6399</v>
      </c>
      <c r="D163" s="54" t="s">
        <v>114</v>
      </c>
      <c r="E163" s="54">
        <v>2013</v>
      </c>
      <c r="F163" s="87">
        <v>58811.475409836057</v>
      </c>
      <c r="G163" s="54" t="s">
        <v>1211</v>
      </c>
    </row>
    <row r="164" spans="1:7" ht="15.75" x14ac:dyDescent="0.25">
      <c r="A164" s="54" t="s">
        <v>476</v>
      </c>
      <c r="B164" s="60" t="s">
        <v>2232</v>
      </c>
      <c r="C164" s="252">
        <v>3.5</v>
      </c>
      <c r="D164" s="54" t="s">
        <v>114</v>
      </c>
      <c r="E164" s="54">
        <v>2013</v>
      </c>
      <c r="F164" s="87">
        <v>40163.934426229505</v>
      </c>
      <c r="G164" s="54" t="s">
        <v>1211</v>
      </c>
    </row>
    <row r="165" spans="1:7" ht="15.75" x14ac:dyDescent="0.25">
      <c r="A165" s="54" t="s">
        <v>476</v>
      </c>
      <c r="B165" s="60" t="s">
        <v>2235</v>
      </c>
      <c r="C165" s="252">
        <v>3.7</v>
      </c>
      <c r="D165" s="54" t="s">
        <v>44</v>
      </c>
      <c r="E165" s="54">
        <v>2013</v>
      </c>
      <c r="F165" s="87">
        <v>32991.803278688523</v>
      </c>
      <c r="G165" s="54" t="s">
        <v>2070</v>
      </c>
    </row>
    <row r="166" spans="1:7" ht="15.75" x14ac:dyDescent="0.25">
      <c r="A166" s="54" t="s">
        <v>476</v>
      </c>
      <c r="B166" s="60" t="s">
        <v>2235</v>
      </c>
      <c r="C166" s="252">
        <v>5</v>
      </c>
      <c r="D166" s="54" t="s">
        <v>44</v>
      </c>
      <c r="E166" s="54">
        <v>2013</v>
      </c>
      <c r="F166" s="87">
        <v>51639.344262295082</v>
      </c>
      <c r="G166" s="54" t="s">
        <v>2070</v>
      </c>
    </row>
    <row r="167" spans="1:7" ht="15.75" x14ac:dyDescent="0.25">
      <c r="A167" s="54" t="s">
        <v>476</v>
      </c>
      <c r="B167" s="60" t="s">
        <v>2235</v>
      </c>
      <c r="C167" s="252">
        <v>6.2</v>
      </c>
      <c r="D167" s="54" t="s">
        <v>44</v>
      </c>
      <c r="E167" s="54">
        <v>2013</v>
      </c>
      <c r="F167" s="87">
        <v>76024.590163934423</v>
      </c>
      <c r="G167" s="54" t="s">
        <v>2070</v>
      </c>
    </row>
    <row r="168" spans="1:7" ht="15.75" x14ac:dyDescent="0.25">
      <c r="A168" s="54" t="s">
        <v>476</v>
      </c>
      <c r="B168" s="60" t="s">
        <v>485</v>
      </c>
      <c r="C168" s="252">
        <v>1.2</v>
      </c>
      <c r="D168" s="54" t="s">
        <v>110</v>
      </c>
      <c r="E168" s="54">
        <v>2013</v>
      </c>
      <c r="F168" s="87">
        <v>18934.426229508194</v>
      </c>
      <c r="G168" s="54" t="s">
        <v>2031</v>
      </c>
    </row>
    <row r="169" spans="1:7" ht="15.75" x14ac:dyDescent="0.25">
      <c r="A169" s="54" t="s">
        <v>476</v>
      </c>
      <c r="B169" s="60" t="s">
        <v>485</v>
      </c>
      <c r="C169" s="252">
        <v>1.4</v>
      </c>
      <c r="D169" s="54" t="s">
        <v>110</v>
      </c>
      <c r="E169" s="54">
        <v>2013</v>
      </c>
      <c r="F169" s="87">
        <v>18934.426229508194</v>
      </c>
      <c r="G169" s="54" t="s">
        <v>2031</v>
      </c>
    </row>
    <row r="170" spans="1:7" ht="15.75" x14ac:dyDescent="0.25">
      <c r="A170" s="54" t="s">
        <v>476</v>
      </c>
      <c r="B170" s="60" t="s">
        <v>2236</v>
      </c>
      <c r="C170" s="252">
        <v>1.4</v>
      </c>
      <c r="D170" s="54" t="s">
        <v>110</v>
      </c>
      <c r="E170" s="54">
        <v>2013</v>
      </c>
      <c r="F170" s="87">
        <v>11475.409836065573</v>
      </c>
      <c r="G170" s="54" t="s">
        <v>2031</v>
      </c>
    </row>
    <row r="171" spans="1:7" ht="15.75" x14ac:dyDescent="0.25">
      <c r="A171" s="54" t="s">
        <v>476</v>
      </c>
      <c r="B171" s="60" t="s">
        <v>2236</v>
      </c>
      <c r="C171" s="252">
        <v>1.6</v>
      </c>
      <c r="D171" s="54" t="s">
        <v>110</v>
      </c>
      <c r="E171" s="54">
        <v>2013</v>
      </c>
      <c r="F171" s="87">
        <v>12049.180327868853</v>
      </c>
      <c r="G171" s="54" t="s">
        <v>2031</v>
      </c>
    </row>
    <row r="172" spans="1:7" ht="15.75" x14ac:dyDescent="0.25">
      <c r="A172" s="54" t="s">
        <v>476</v>
      </c>
      <c r="B172" s="60" t="s">
        <v>486</v>
      </c>
      <c r="C172" s="252">
        <v>3.5</v>
      </c>
      <c r="D172" s="54" t="s">
        <v>114</v>
      </c>
      <c r="E172" s="54">
        <v>2013</v>
      </c>
      <c r="F172" s="87">
        <v>30122.950819672129</v>
      </c>
      <c r="G172" s="54" t="s">
        <v>2075</v>
      </c>
    </row>
    <row r="173" spans="1:7" ht="15.75" x14ac:dyDescent="0.25">
      <c r="A173" s="54" t="s">
        <v>476</v>
      </c>
      <c r="B173" s="60" t="s">
        <v>2237</v>
      </c>
      <c r="C173" s="252" t="s">
        <v>6399</v>
      </c>
      <c r="D173" s="54" t="s">
        <v>44</v>
      </c>
      <c r="E173" s="54">
        <v>2013</v>
      </c>
      <c r="F173" s="87">
        <v>47336.065573770487</v>
      </c>
      <c r="G173" s="54" t="s">
        <v>2075</v>
      </c>
    </row>
    <row r="174" spans="1:7" ht="15.75" x14ac:dyDescent="0.25">
      <c r="A174" s="54" t="s">
        <v>476</v>
      </c>
      <c r="B174" s="60" t="s">
        <v>1886</v>
      </c>
      <c r="C174" s="252">
        <v>1.6</v>
      </c>
      <c r="D174" s="54" t="s">
        <v>110</v>
      </c>
      <c r="E174" s="54">
        <v>2013</v>
      </c>
      <c r="F174" s="87">
        <v>20368.852459016391</v>
      </c>
      <c r="G174" s="54" t="s">
        <v>2090</v>
      </c>
    </row>
    <row r="175" spans="1:7" ht="15.75" x14ac:dyDescent="0.25">
      <c r="A175" s="54" t="s">
        <v>476</v>
      </c>
      <c r="B175" s="60" t="s">
        <v>1886</v>
      </c>
      <c r="C175" s="252">
        <v>2</v>
      </c>
      <c r="D175" s="54" t="s">
        <v>110</v>
      </c>
      <c r="E175" s="54">
        <v>2013</v>
      </c>
      <c r="F175" s="87">
        <v>26393.442622950821</v>
      </c>
      <c r="G175" s="54" t="s">
        <v>2090</v>
      </c>
    </row>
    <row r="176" spans="1:7" ht="15.75" x14ac:dyDescent="0.25">
      <c r="A176" s="54" t="s">
        <v>476</v>
      </c>
      <c r="B176" s="60" t="s">
        <v>2238</v>
      </c>
      <c r="C176" s="252" t="s">
        <v>6341</v>
      </c>
      <c r="D176" s="54" t="s">
        <v>110</v>
      </c>
      <c r="E176" s="54">
        <v>2013</v>
      </c>
      <c r="F176" s="87">
        <v>27540.983606557376</v>
      </c>
      <c r="G176" s="54" t="s">
        <v>2031</v>
      </c>
    </row>
    <row r="177" spans="1:7" ht="15.75" x14ac:dyDescent="0.25">
      <c r="A177" s="54" t="s">
        <v>476</v>
      </c>
      <c r="B177" s="60" t="s">
        <v>1887</v>
      </c>
      <c r="C177" s="252">
        <v>2.5</v>
      </c>
      <c r="D177" s="54" t="s">
        <v>110</v>
      </c>
      <c r="E177" s="54">
        <v>2013</v>
      </c>
      <c r="F177" s="87">
        <v>24385.245901639344</v>
      </c>
      <c r="G177" s="54" t="s">
        <v>2033</v>
      </c>
    </row>
    <row r="178" spans="1:7" ht="15.75" x14ac:dyDescent="0.25">
      <c r="A178" s="54" t="s">
        <v>476</v>
      </c>
      <c r="B178" s="60" t="s">
        <v>1889</v>
      </c>
      <c r="C178" s="252">
        <v>2</v>
      </c>
      <c r="D178" s="54" t="s">
        <v>110</v>
      </c>
      <c r="E178" s="54">
        <v>2013</v>
      </c>
      <c r="F178" s="87">
        <v>27254.098360655738</v>
      </c>
      <c r="G178" s="54" t="s">
        <v>2090</v>
      </c>
    </row>
    <row r="179" spans="1:7" ht="15.75" x14ac:dyDescent="0.25">
      <c r="A179" s="54" t="s">
        <v>476</v>
      </c>
      <c r="B179" s="60" t="s">
        <v>2241</v>
      </c>
      <c r="C179" s="252">
        <v>5</v>
      </c>
      <c r="D179" s="54" t="s">
        <v>438</v>
      </c>
      <c r="E179" s="54">
        <v>2013</v>
      </c>
      <c r="F179" s="87">
        <v>57377.049180327871</v>
      </c>
      <c r="G179" s="54" t="s">
        <v>1585</v>
      </c>
    </row>
    <row r="180" spans="1:7" ht="15.75" x14ac:dyDescent="0.25">
      <c r="A180" s="54" t="s">
        <v>476</v>
      </c>
      <c r="B180" s="60" t="s">
        <v>2079</v>
      </c>
      <c r="C180" s="252">
        <v>3.7</v>
      </c>
      <c r="D180" s="54" t="s">
        <v>438</v>
      </c>
      <c r="E180" s="54">
        <v>2013</v>
      </c>
      <c r="F180" s="87">
        <v>45901.639344262294</v>
      </c>
      <c r="G180" s="54" t="s">
        <v>2036</v>
      </c>
    </row>
    <row r="181" spans="1:7" ht="15.75" x14ac:dyDescent="0.25">
      <c r="A181" s="54" t="s">
        <v>476</v>
      </c>
      <c r="B181" s="60" t="s">
        <v>2079</v>
      </c>
      <c r="C181" s="252">
        <v>5</v>
      </c>
      <c r="D181" s="54" t="s">
        <v>438</v>
      </c>
      <c r="E181" s="54">
        <v>2013</v>
      </c>
      <c r="F181" s="87">
        <v>53073.770491803276</v>
      </c>
      <c r="G181" s="54" t="s">
        <v>2036</v>
      </c>
    </row>
    <row r="182" spans="1:7" ht="15.75" x14ac:dyDescent="0.25">
      <c r="A182" s="54" t="s">
        <v>476</v>
      </c>
      <c r="B182" s="60" t="s">
        <v>2239</v>
      </c>
      <c r="C182" s="252">
        <v>3.7</v>
      </c>
      <c r="D182" s="54" t="s">
        <v>438</v>
      </c>
      <c r="E182" s="54">
        <v>2013</v>
      </c>
      <c r="F182" s="87">
        <v>31557.377049180326</v>
      </c>
      <c r="G182" s="54" t="s">
        <v>1585</v>
      </c>
    </row>
    <row r="183" spans="1:7" ht="15.75" x14ac:dyDescent="0.25">
      <c r="A183" s="54" t="s">
        <v>476</v>
      </c>
      <c r="B183" s="60" t="s">
        <v>2240</v>
      </c>
      <c r="C183" s="252">
        <v>5</v>
      </c>
      <c r="D183" s="54" t="s">
        <v>438</v>
      </c>
      <c r="E183" s="54">
        <v>2013</v>
      </c>
      <c r="F183" s="87">
        <v>41598.360655737699</v>
      </c>
      <c r="G183" s="54" t="s">
        <v>1585</v>
      </c>
    </row>
    <row r="184" spans="1:7" ht="15.75" x14ac:dyDescent="0.25">
      <c r="A184" s="54" t="s">
        <v>476</v>
      </c>
      <c r="B184" s="60" t="s">
        <v>1893</v>
      </c>
      <c r="C184" s="252" t="s">
        <v>6456</v>
      </c>
      <c r="D184" s="54" t="s">
        <v>444</v>
      </c>
      <c r="E184" s="54">
        <v>2013</v>
      </c>
      <c r="F184" s="87">
        <v>21516.39344262295</v>
      </c>
      <c r="G184" s="54" t="s">
        <v>2070</v>
      </c>
    </row>
    <row r="185" spans="1:7" ht="15.75" x14ac:dyDescent="0.25">
      <c r="A185" s="54" t="s">
        <v>476</v>
      </c>
      <c r="B185" s="60" t="s">
        <v>1893</v>
      </c>
      <c r="C185" s="252">
        <v>2.5</v>
      </c>
      <c r="D185" s="54" t="s">
        <v>444</v>
      </c>
      <c r="E185" s="54">
        <v>2013</v>
      </c>
      <c r="F185" s="87">
        <v>25819.672131147541</v>
      </c>
      <c r="G185" s="54" t="s">
        <v>2070</v>
      </c>
    </row>
    <row r="186" spans="1:7" ht="15.75" x14ac:dyDescent="0.25">
      <c r="A186" s="54" t="s">
        <v>476</v>
      </c>
      <c r="B186" s="60" t="s">
        <v>1893</v>
      </c>
      <c r="C186" s="252" t="s">
        <v>2080</v>
      </c>
      <c r="D186" s="54" t="s">
        <v>444</v>
      </c>
      <c r="E186" s="54">
        <v>2013</v>
      </c>
      <c r="F186" s="87">
        <v>28688.524590163935</v>
      </c>
      <c r="G186" s="54" t="s">
        <v>2070</v>
      </c>
    </row>
    <row r="187" spans="1:7" ht="15.75" x14ac:dyDescent="0.25">
      <c r="A187" s="54" t="s">
        <v>476</v>
      </c>
      <c r="B187" s="60" t="s">
        <v>1898</v>
      </c>
      <c r="C187" s="252" t="s">
        <v>6476</v>
      </c>
      <c r="D187" s="54" t="s">
        <v>438</v>
      </c>
      <c r="E187" s="54">
        <v>2013</v>
      </c>
      <c r="F187" s="87">
        <v>86065.573770491799</v>
      </c>
      <c r="G187" s="54" t="s">
        <v>1585</v>
      </c>
    </row>
    <row r="188" spans="1:7" ht="15.75" x14ac:dyDescent="0.25">
      <c r="A188" s="54" t="s">
        <v>476</v>
      </c>
      <c r="B188" s="60" t="s">
        <v>2242</v>
      </c>
      <c r="C188" s="252">
        <v>3.5</v>
      </c>
      <c r="D188" s="54" t="s">
        <v>114</v>
      </c>
      <c r="E188" s="54">
        <v>2013</v>
      </c>
      <c r="F188" s="87">
        <v>28401.639344262294</v>
      </c>
      <c r="G188" s="54" t="s">
        <v>2033</v>
      </c>
    </row>
    <row r="189" spans="1:7" ht="15.75" x14ac:dyDescent="0.25">
      <c r="A189" s="54" t="s">
        <v>476</v>
      </c>
      <c r="B189" s="60" t="s">
        <v>2243</v>
      </c>
      <c r="C189" s="252" t="s">
        <v>6399</v>
      </c>
      <c r="D189" s="54" t="s">
        <v>44</v>
      </c>
      <c r="E189" s="54">
        <v>2013</v>
      </c>
      <c r="F189" s="87">
        <v>50204.918032786882</v>
      </c>
      <c r="G189" s="54" t="s">
        <v>2033</v>
      </c>
    </row>
    <row r="190" spans="1:7" ht="15.75" x14ac:dyDescent="0.25">
      <c r="A190" s="54" t="s">
        <v>476</v>
      </c>
      <c r="B190" s="60" t="s">
        <v>6028</v>
      </c>
      <c r="C190" s="252" t="s">
        <v>4134</v>
      </c>
      <c r="D190" s="54" t="s">
        <v>110</v>
      </c>
      <c r="E190" s="54">
        <v>2013</v>
      </c>
      <c r="F190" s="87">
        <v>34590</v>
      </c>
      <c r="G190" s="54" t="s">
        <v>3715</v>
      </c>
    </row>
    <row r="191" spans="1:7" ht="15.75" x14ac:dyDescent="0.25">
      <c r="A191" s="54" t="s">
        <v>71</v>
      </c>
      <c r="B191" s="60" t="s">
        <v>1696</v>
      </c>
      <c r="C191" s="252">
        <v>3.5</v>
      </c>
      <c r="D191" s="54" t="s">
        <v>44</v>
      </c>
      <c r="E191" s="54">
        <v>2013</v>
      </c>
      <c r="F191" s="87">
        <v>40027.322404371582</v>
      </c>
      <c r="G191" s="54" t="s">
        <v>2037</v>
      </c>
    </row>
    <row r="192" spans="1:7" ht="15.75" x14ac:dyDescent="0.25">
      <c r="A192" s="54" t="s">
        <v>71</v>
      </c>
      <c r="B192" s="60" t="s">
        <v>2245</v>
      </c>
      <c r="C192" s="252" t="s">
        <v>3721</v>
      </c>
      <c r="D192" s="54" t="s">
        <v>110</v>
      </c>
      <c r="E192" s="54">
        <v>2013</v>
      </c>
      <c r="F192" s="87">
        <v>24605</v>
      </c>
      <c r="G192" s="54" t="s">
        <v>1956</v>
      </c>
    </row>
    <row r="193" spans="1:7" ht="15.75" x14ac:dyDescent="0.25">
      <c r="A193" s="54" t="s">
        <v>71</v>
      </c>
      <c r="B193" s="60" t="s">
        <v>2245</v>
      </c>
      <c r="C193" s="252" t="s">
        <v>3721</v>
      </c>
      <c r="D193" s="54" t="s">
        <v>110</v>
      </c>
      <c r="E193" s="54">
        <v>2013</v>
      </c>
      <c r="F193" s="87">
        <v>25025</v>
      </c>
      <c r="G193" s="54" t="s">
        <v>1835</v>
      </c>
    </row>
    <row r="194" spans="1:7" ht="15.75" x14ac:dyDescent="0.25">
      <c r="A194" s="54" t="s">
        <v>71</v>
      </c>
      <c r="B194" s="60" t="s">
        <v>3750</v>
      </c>
      <c r="C194" s="252" t="s">
        <v>3721</v>
      </c>
      <c r="D194" s="54" t="s">
        <v>110</v>
      </c>
      <c r="E194" s="54">
        <v>2013</v>
      </c>
      <c r="F194" s="87">
        <v>27995</v>
      </c>
      <c r="G194" s="54" t="s">
        <v>1956</v>
      </c>
    </row>
    <row r="195" spans="1:7" ht="15.75" x14ac:dyDescent="0.25">
      <c r="A195" s="54" t="s">
        <v>71</v>
      </c>
      <c r="B195" s="60" t="s">
        <v>3750</v>
      </c>
      <c r="C195" s="252" t="s">
        <v>3721</v>
      </c>
      <c r="D195" s="54" t="s">
        <v>110</v>
      </c>
      <c r="E195" s="54">
        <v>2013</v>
      </c>
      <c r="F195" s="87">
        <v>28070</v>
      </c>
      <c r="G195" s="54" t="s">
        <v>1835</v>
      </c>
    </row>
    <row r="196" spans="1:7" ht="15.75" x14ac:dyDescent="0.25">
      <c r="A196" s="54" t="s">
        <v>71</v>
      </c>
      <c r="B196" s="60" t="s">
        <v>3750</v>
      </c>
      <c r="C196" s="252" t="s">
        <v>3761</v>
      </c>
      <c r="D196" s="54" t="s">
        <v>110</v>
      </c>
      <c r="E196" s="54">
        <v>2013</v>
      </c>
      <c r="F196" s="87">
        <v>30350</v>
      </c>
      <c r="G196" s="54" t="s">
        <v>1835</v>
      </c>
    </row>
    <row r="197" spans="1:7" ht="15.75" x14ac:dyDescent="0.25">
      <c r="A197" s="54" t="s">
        <v>71</v>
      </c>
      <c r="B197" s="60" t="s">
        <v>4133</v>
      </c>
      <c r="C197" s="252" t="s">
        <v>3761</v>
      </c>
      <c r="D197" s="54" t="s">
        <v>110</v>
      </c>
      <c r="E197" s="54">
        <v>2013</v>
      </c>
      <c r="F197" s="87">
        <v>30070</v>
      </c>
      <c r="G197" s="54" t="s">
        <v>1956</v>
      </c>
    </row>
    <row r="198" spans="1:7" ht="15.75" x14ac:dyDescent="0.25">
      <c r="A198" s="54" t="s">
        <v>71</v>
      </c>
      <c r="B198" s="60" t="s">
        <v>3249</v>
      </c>
      <c r="C198" s="252" t="s">
        <v>3721</v>
      </c>
      <c r="D198" s="54" t="s">
        <v>110</v>
      </c>
      <c r="E198" s="54">
        <v>2013</v>
      </c>
      <c r="F198" s="87">
        <v>21680</v>
      </c>
      <c r="G198" s="54" t="s">
        <v>1956</v>
      </c>
    </row>
    <row r="199" spans="1:7" ht="15.75" x14ac:dyDescent="0.25">
      <c r="A199" s="54" t="s">
        <v>71</v>
      </c>
      <c r="B199" s="60" t="s">
        <v>3748</v>
      </c>
      <c r="C199" s="252" t="s">
        <v>3721</v>
      </c>
      <c r="D199" s="54" t="s">
        <v>110</v>
      </c>
      <c r="E199" s="54">
        <v>2013</v>
      </c>
      <c r="F199" s="87">
        <v>23350</v>
      </c>
      <c r="G199" s="54" t="s">
        <v>1835</v>
      </c>
    </row>
    <row r="200" spans="1:7" ht="15.75" x14ac:dyDescent="0.25">
      <c r="A200" s="54" t="s">
        <v>71</v>
      </c>
      <c r="B200" s="60" t="s">
        <v>3749</v>
      </c>
      <c r="C200" s="252" t="s">
        <v>3721</v>
      </c>
      <c r="D200" s="54" t="s">
        <v>110</v>
      </c>
      <c r="E200" s="54">
        <v>2013</v>
      </c>
      <c r="F200" s="87">
        <v>23390</v>
      </c>
      <c r="G200" s="54" t="s">
        <v>1956</v>
      </c>
    </row>
    <row r="201" spans="1:7" ht="15.75" x14ac:dyDescent="0.25">
      <c r="A201" s="54" t="s">
        <v>71</v>
      </c>
      <c r="B201" s="60" t="s">
        <v>1223</v>
      </c>
      <c r="C201" s="252">
        <v>1.5</v>
      </c>
      <c r="D201" s="54" t="s">
        <v>110</v>
      </c>
      <c r="E201" s="54">
        <v>2013</v>
      </c>
      <c r="F201" s="87">
        <v>17076.502732240435</v>
      </c>
      <c r="G201" s="54" t="s">
        <v>2033</v>
      </c>
    </row>
    <row r="202" spans="1:7" ht="15.75" x14ac:dyDescent="0.25">
      <c r="A202" s="54" t="s">
        <v>71</v>
      </c>
      <c r="B202" s="60" t="s">
        <v>3254</v>
      </c>
      <c r="C202" s="252" t="s">
        <v>3739</v>
      </c>
      <c r="D202" s="54" t="s">
        <v>110</v>
      </c>
      <c r="E202" s="54">
        <v>2013</v>
      </c>
      <c r="F202" s="87">
        <v>20015</v>
      </c>
      <c r="G202" s="54" t="s">
        <v>1835</v>
      </c>
    </row>
    <row r="203" spans="1:7" ht="15.75" x14ac:dyDescent="0.25">
      <c r="A203" s="54" t="s">
        <v>71</v>
      </c>
      <c r="B203" s="60" t="s">
        <v>3254</v>
      </c>
      <c r="C203" s="252" t="s">
        <v>3739</v>
      </c>
      <c r="D203" s="54" t="s">
        <v>110</v>
      </c>
      <c r="E203" s="54">
        <v>2013</v>
      </c>
      <c r="F203" s="87">
        <v>20815</v>
      </c>
      <c r="G203" s="54" t="s">
        <v>1956</v>
      </c>
    </row>
    <row r="204" spans="1:7" ht="15.75" x14ac:dyDescent="0.25">
      <c r="A204" s="54" t="s">
        <v>71</v>
      </c>
      <c r="B204" s="60" t="s">
        <v>4075</v>
      </c>
      <c r="C204" s="252" t="s">
        <v>3739</v>
      </c>
      <c r="D204" s="54" t="s">
        <v>110</v>
      </c>
      <c r="E204" s="54">
        <v>2013</v>
      </c>
      <c r="F204" s="87">
        <v>22265</v>
      </c>
      <c r="G204" s="54" t="s">
        <v>1956</v>
      </c>
    </row>
    <row r="205" spans="1:7" ht="15.75" x14ac:dyDescent="0.25">
      <c r="A205" s="54" t="s">
        <v>71</v>
      </c>
      <c r="B205" s="60" t="s">
        <v>4075</v>
      </c>
      <c r="C205" s="252" t="s">
        <v>3739</v>
      </c>
      <c r="D205" s="54" t="s">
        <v>110</v>
      </c>
      <c r="E205" s="54">
        <v>2013</v>
      </c>
      <c r="F205" s="87">
        <v>22265</v>
      </c>
      <c r="G205" s="54" t="s">
        <v>1835</v>
      </c>
    </row>
    <row r="206" spans="1:7" ht="15.75" x14ac:dyDescent="0.25">
      <c r="A206" s="54" t="s">
        <v>71</v>
      </c>
      <c r="B206" s="60" t="s">
        <v>4127</v>
      </c>
      <c r="C206" s="252" t="s">
        <v>3739</v>
      </c>
      <c r="D206" s="54" t="s">
        <v>110</v>
      </c>
      <c r="E206" s="54">
        <v>2013</v>
      </c>
      <c r="F206" s="87">
        <v>19965</v>
      </c>
      <c r="G206" s="54" t="s">
        <v>1956</v>
      </c>
    </row>
    <row r="207" spans="1:7" ht="15.75" x14ac:dyDescent="0.25">
      <c r="A207" s="54" t="s">
        <v>71</v>
      </c>
      <c r="B207" s="60" t="s">
        <v>3259</v>
      </c>
      <c r="C207" s="252" t="s">
        <v>3739</v>
      </c>
      <c r="D207" s="54" t="s">
        <v>110</v>
      </c>
      <c r="E207" s="54">
        <v>2013</v>
      </c>
      <c r="F207" s="87">
        <v>17965</v>
      </c>
      <c r="G207" s="54" t="s">
        <v>1835</v>
      </c>
    </row>
    <row r="208" spans="1:7" ht="15.75" x14ac:dyDescent="0.25">
      <c r="A208" s="54" t="s">
        <v>71</v>
      </c>
      <c r="B208" s="60" t="s">
        <v>3259</v>
      </c>
      <c r="C208" s="252" t="s">
        <v>3739</v>
      </c>
      <c r="D208" s="54" t="s">
        <v>110</v>
      </c>
      <c r="E208" s="54">
        <v>2013</v>
      </c>
      <c r="F208" s="87">
        <v>18165</v>
      </c>
      <c r="G208" s="54" t="s">
        <v>3773</v>
      </c>
    </row>
    <row r="209" spans="1:7" ht="15.75" x14ac:dyDescent="0.25">
      <c r="A209" s="54" t="s">
        <v>71</v>
      </c>
      <c r="B209" s="60" t="s">
        <v>3260</v>
      </c>
      <c r="C209" s="252" t="s">
        <v>3721</v>
      </c>
      <c r="D209" s="54" t="s">
        <v>110</v>
      </c>
      <c r="E209" s="54">
        <v>2013</v>
      </c>
      <c r="F209" s="87">
        <v>22515</v>
      </c>
      <c r="G209" s="54" t="s">
        <v>1835</v>
      </c>
    </row>
    <row r="210" spans="1:7" ht="15.75" x14ac:dyDescent="0.25">
      <c r="A210" s="54" t="s">
        <v>71</v>
      </c>
      <c r="B210" s="60" t="s">
        <v>3260</v>
      </c>
      <c r="C210" s="252" t="s">
        <v>3721</v>
      </c>
      <c r="D210" s="54" t="s">
        <v>110</v>
      </c>
      <c r="E210" s="54">
        <v>2013</v>
      </c>
      <c r="F210" s="87">
        <v>22715</v>
      </c>
      <c r="G210" s="54" t="s">
        <v>1956</v>
      </c>
    </row>
    <row r="211" spans="1:7" ht="15.75" x14ac:dyDescent="0.25">
      <c r="A211" s="54" t="s">
        <v>71</v>
      </c>
      <c r="B211" s="60" t="s">
        <v>2246</v>
      </c>
      <c r="C211" s="252">
        <v>1.8</v>
      </c>
      <c r="D211" s="54" t="s">
        <v>110</v>
      </c>
      <c r="E211" s="54">
        <v>2013</v>
      </c>
      <c r="F211" s="87">
        <v>22860</v>
      </c>
      <c r="G211" s="54" t="s">
        <v>2033</v>
      </c>
    </row>
    <row r="212" spans="1:7" ht="15.75" x14ac:dyDescent="0.25">
      <c r="A212" s="54" t="s">
        <v>71</v>
      </c>
      <c r="B212" s="60" t="s">
        <v>3253</v>
      </c>
      <c r="C212" s="252" t="s">
        <v>3721</v>
      </c>
      <c r="D212" s="54" t="s">
        <v>110</v>
      </c>
      <c r="E212" s="54">
        <v>2013</v>
      </c>
      <c r="F212" s="87">
        <v>24895</v>
      </c>
      <c r="G212" s="54" t="s">
        <v>3251</v>
      </c>
    </row>
    <row r="213" spans="1:7" ht="15.75" x14ac:dyDescent="0.25">
      <c r="A213" s="54" t="s">
        <v>71</v>
      </c>
      <c r="B213" s="60" t="s">
        <v>3253</v>
      </c>
      <c r="C213" s="252" t="s">
        <v>3721</v>
      </c>
      <c r="D213" s="54" t="s">
        <v>426</v>
      </c>
      <c r="E213" s="54">
        <v>2013</v>
      </c>
      <c r="F213" s="87">
        <v>26145</v>
      </c>
      <c r="G213" s="54" t="s">
        <v>3251</v>
      </c>
    </row>
    <row r="214" spans="1:7" ht="15.75" x14ac:dyDescent="0.25">
      <c r="A214" s="54" t="s">
        <v>71</v>
      </c>
      <c r="B214" s="60" t="s">
        <v>3753</v>
      </c>
      <c r="C214" s="252" t="s">
        <v>3721</v>
      </c>
      <c r="D214" s="54" t="s">
        <v>110</v>
      </c>
      <c r="E214" s="54">
        <v>2013</v>
      </c>
      <c r="F214" s="87">
        <v>27545</v>
      </c>
      <c r="G214" s="54" t="s">
        <v>3251</v>
      </c>
    </row>
    <row r="215" spans="1:7" ht="15.75" x14ac:dyDescent="0.25">
      <c r="A215" s="54" t="s">
        <v>71</v>
      </c>
      <c r="B215" s="60" t="s">
        <v>3753</v>
      </c>
      <c r="C215" s="252" t="s">
        <v>3721</v>
      </c>
      <c r="D215" s="54" t="s">
        <v>426</v>
      </c>
      <c r="E215" s="54">
        <v>2013</v>
      </c>
      <c r="F215" s="87">
        <v>28795</v>
      </c>
      <c r="G215" s="54" t="s">
        <v>3251</v>
      </c>
    </row>
    <row r="216" spans="1:7" ht="15.75" x14ac:dyDescent="0.25">
      <c r="A216" s="54" t="s">
        <v>71</v>
      </c>
      <c r="B216" s="60" t="s">
        <v>4005</v>
      </c>
      <c r="C216" s="252" t="s">
        <v>3721</v>
      </c>
      <c r="D216" s="54" t="s">
        <v>110</v>
      </c>
      <c r="E216" s="54">
        <v>2013</v>
      </c>
      <c r="F216" s="87">
        <v>22795</v>
      </c>
      <c r="G216" s="54" t="s">
        <v>3251</v>
      </c>
    </row>
    <row r="217" spans="1:7" ht="15.75" x14ac:dyDescent="0.25">
      <c r="A217" s="54" t="s">
        <v>71</v>
      </c>
      <c r="B217" s="60" t="s">
        <v>4005</v>
      </c>
      <c r="C217" s="252" t="s">
        <v>3721</v>
      </c>
      <c r="D217" s="54" t="s">
        <v>426</v>
      </c>
      <c r="E217" s="54">
        <v>2013</v>
      </c>
      <c r="F217" s="87">
        <v>24045</v>
      </c>
      <c r="G217" s="54" t="s">
        <v>3251</v>
      </c>
    </row>
    <row r="218" spans="1:7" ht="15.75" x14ac:dyDescent="0.25">
      <c r="A218" s="54" t="s">
        <v>71</v>
      </c>
      <c r="B218" s="60" t="s">
        <v>1451</v>
      </c>
      <c r="C218" s="252">
        <v>1.5</v>
      </c>
      <c r="D218" s="54" t="s">
        <v>110</v>
      </c>
      <c r="E218" s="54">
        <v>2013</v>
      </c>
      <c r="F218" s="87">
        <v>19125.683060109288</v>
      </c>
      <c r="G218" s="54" t="s">
        <v>2086</v>
      </c>
    </row>
    <row r="219" spans="1:7" ht="15.75" x14ac:dyDescent="0.25">
      <c r="A219" s="54" t="s">
        <v>71</v>
      </c>
      <c r="B219" s="60" t="s">
        <v>2248</v>
      </c>
      <c r="C219" s="252">
        <v>3.5</v>
      </c>
      <c r="D219" s="54" t="s">
        <v>110</v>
      </c>
      <c r="E219" s="54">
        <v>2013</v>
      </c>
      <c r="F219" s="87">
        <v>39754.098360655735</v>
      </c>
      <c r="G219" s="54" t="s">
        <v>2075</v>
      </c>
    </row>
    <row r="220" spans="1:7" ht="15.75" x14ac:dyDescent="0.25">
      <c r="A220" s="54" t="s">
        <v>71</v>
      </c>
      <c r="B220" s="60" t="s">
        <v>2247</v>
      </c>
      <c r="C220" s="252">
        <v>3.5</v>
      </c>
      <c r="D220" s="54" t="s">
        <v>110</v>
      </c>
      <c r="E220" s="54">
        <v>2013</v>
      </c>
      <c r="F220" s="87">
        <v>33325</v>
      </c>
      <c r="G220" s="54" t="s">
        <v>2075</v>
      </c>
    </row>
    <row r="221" spans="1:7" ht="15.75" x14ac:dyDescent="0.25">
      <c r="A221" s="54" t="s">
        <v>71</v>
      </c>
      <c r="B221" s="60" t="s">
        <v>2249</v>
      </c>
      <c r="C221" s="252">
        <v>3.5</v>
      </c>
      <c r="D221" s="54" t="s">
        <v>110</v>
      </c>
      <c r="E221" s="54">
        <v>2013</v>
      </c>
      <c r="F221" s="87">
        <v>46584.699453551912</v>
      </c>
      <c r="G221" s="54" t="s">
        <v>2075</v>
      </c>
    </row>
    <row r="222" spans="1:7" ht="15.75" x14ac:dyDescent="0.25">
      <c r="A222" s="54" t="s">
        <v>71</v>
      </c>
      <c r="B222" s="60" t="s">
        <v>2250</v>
      </c>
      <c r="C222" s="252">
        <v>3.5</v>
      </c>
      <c r="D222" s="54" t="s">
        <v>44</v>
      </c>
      <c r="E222" s="54">
        <v>2013</v>
      </c>
      <c r="F222" s="87">
        <v>40300.546448087429</v>
      </c>
      <c r="G222" s="54" t="s">
        <v>1211</v>
      </c>
    </row>
    <row r="223" spans="1:7" ht="15.75" x14ac:dyDescent="0.25">
      <c r="A223" s="54" t="s">
        <v>71</v>
      </c>
      <c r="B223" s="60" t="s">
        <v>2251</v>
      </c>
      <c r="C223" s="252">
        <v>3.5</v>
      </c>
      <c r="D223" s="54" t="s">
        <v>44</v>
      </c>
      <c r="E223" s="54">
        <v>2013</v>
      </c>
      <c r="F223" s="87">
        <v>43989.071038251364</v>
      </c>
      <c r="G223" s="54" t="s">
        <v>1211</v>
      </c>
    </row>
    <row r="224" spans="1:7" ht="15.75" x14ac:dyDescent="0.25">
      <c r="A224" s="54" t="s">
        <v>87</v>
      </c>
      <c r="B224" s="60" t="s">
        <v>88</v>
      </c>
      <c r="C224" s="252">
        <v>1.4</v>
      </c>
      <c r="D224" s="54" t="s">
        <v>110</v>
      </c>
      <c r="E224" s="54">
        <v>2013</v>
      </c>
      <c r="F224" s="87">
        <v>12740</v>
      </c>
      <c r="G224" s="54" t="s">
        <v>2033</v>
      </c>
    </row>
    <row r="225" spans="1:7" ht="15.75" x14ac:dyDescent="0.25">
      <c r="A225" s="54" t="s">
        <v>87</v>
      </c>
      <c r="B225" s="60" t="s">
        <v>4049</v>
      </c>
      <c r="C225" s="252">
        <v>1.6</v>
      </c>
      <c r="D225" s="54" t="s">
        <v>110</v>
      </c>
      <c r="E225" s="54">
        <v>2013</v>
      </c>
      <c r="F225" s="87">
        <v>15545</v>
      </c>
      <c r="G225" s="54" t="s">
        <v>1956</v>
      </c>
    </row>
    <row r="226" spans="1:7" ht="15.75" x14ac:dyDescent="0.25">
      <c r="A226" s="54" t="s">
        <v>87</v>
      </c>
      <c r="B226" s="60" t="s">
        <v>4050</v>
      </c>
      <c r="C226" s="252">
        <v>1.6</v>
      </c>
      <c r="D226" s="54" t="s">
        <v>110</v>
      </c>
      <c r="E226" s="54">
        <v>2013</v>
      </c>
      <c r="F226" s="87">
        <v>15995</v>
      </c>
      <c r="G226" s="54" t="s">
        <v>1823</v>
      </c>
    </row>
    <row r="227" spans="1:7" ht="15.75" x14ac:dyDescent="0.25">
      <c r="A227" s="54" t="s">
        <v>87</v>
      </c>
      <c r="B227" s="60" t="s">
        <v>3728</v>
      </c>
      <c r="C227" s="252">
        <v>1.6</v>
      </c>
      <c r="D227" s="54" t="s">
        <v>110</v>
      </c>
      <c r="E227" s="54">
        <v>2013</v>
      </c>
      <c r="F227" s="87">
        <v>17095</v>
      </c>
      <c r="G227" s="54" t="s">
        <v>1823</v>
      </c>
    </row>
    <row r="228" spans="1:7" ht="15.75" x14ac:dyDescent="0.25">
      <c r="A228" s="54" t="s">
        <v>87</v>
      </c>
      <c r="B228" s="60" t="s">
        <v>89</v>
      </c>
      <c r="C228" s="252">
        <v>2.4</v>
      </c>
      <c r="D228" s="54" t="s">
        <v>110</v>
      </c>
      <c r="E228" s="54">
        <v>2013</v>
      </c>
      <c r="F228" s="87">
        <v>26624</v>
      </c>
      <c r="G228" s="54" t="s">
        <v>2033</v>
      </c>
    </row>
    <row r="229" spans="1:7" ht="15.75" x14ac:dyDescent="0.25">
      <c r="A229" s="54" t="s">
        <v>87</v>
      </c>
      <c r="B229" s="60" t="s">
        <v>89</v>
      </c>
      <c r="C229" s="252" t="s">
        <v>4541</v>
      </c>
      <c r="D229" s="54" t="s">
        <v>110</v>
      </c>
      <c r="E229" s="54">
        <v>2013</v>
      </c>
      <c r="F229" s="87">
        <v>32250</v>
      </c>
      <c r="G229" s="54" t="s">
        <v>1956</v>
      </c>
    </row>
    <row r="230" spans="1:7" ht="15.75" x14ac:dyDescent="0.25">
      <c r="A230" s="54" t="s">
        <v>87</v>
      </c>
      <c r="B230" s="60" t="s">
        <v>1697</v>
      </c>
      <c r="C230" s="252">
        <v>4.5999999999999996</v>
      </c>
      <c r="D230" s="54" t="s">
        <v>438</v>
      </c>
      <c r="E230" s="54">
        <v>2013</v>
      </c>
      <c r="F230" s="87">
        <v>66890</v>
      </c>
      <c r="G230" s="54" t="s">
        <v>2033</v>
      </c>
    </row>
    <row r="231" spans="1:7" ht="15.75" x14ac:dyDescent="0.25">
      <c r="A231" s="54" t="s">
        <v>87</v>
      </c>
      <c r="B231" s="60" t="s">
        <v>90</v>
      </c>
      <c r="C231" s="252">
        <v>1.6</v>
      </c>
      <c r="D231" s="54" t="s">
        <v>110</v>
      </c>
      <c r="E231" s="54">
        <v>2013</v>
      </c>
      <c r="F231" s="87">
        <v>18928</v>
      </c>
      <c r="G231" s="54" t="s">
        <v>2033</v>
      </c>
    </row>
    <row r="232" spans="1:7" ht="15.75" x14ac:dyDescent="0.25">
      <c r="A232" s="54" t="s">
        <v>87</v>
      </c>
      <c r="B232" s="60" t="s">
        <v>90</v>
      </c>
      <c r="C232" s="252">
        <v>1.8</v>
      </c>
      <c r="D232" s="54" t="s">
        <v>110</v>
      </c>
      <c r="E232" s="54">
        <v>2013</v>
      </c>
      <c r="F232" s="87">
        <v>19420</v>
      </c>
      <c r="G232" s="54" t="s">
        <v>2033</v>
      </c>
    </row>
    <row r="233" spans="1:7" ht="15.75" x14ac:dyDescent="0.25">
      <c r="A233" s="54" t="s">
        <v>87</v>
      </c>
      <c r="B233" s="60" t="s">
        <v>90</v>
      </c>
      <c r="C233" s="252" t="s">
        <v>3739</v>
      </c>
      <c r="D233" s="54" t="s">
        <v>110</v>
      </c>
      <c r="E233" s="54">
        <v>2013</v>
      </c>
      <c r="F233" s="87">
        <v>19545</v>
      </c>
      <c r="G233" s="54" t="s">
        <v>1823</v>
      </c>
    </row>
    <row r="234" spans="1:7" ht="15.75" x14ac:dyDescent="0.25">
      <c r="A234" s="54" t="s">
        <v>87</v>
      </c>
      <c r="B234" s="60" t="s">
        <v>4068</v>
      </c>
      <c r="C234" s="252" t="s">
        <v>3739</v>
      </c>
      <c r="D234" s="54" t="s">
        <v>110</v>
      </c>
      <c r="E234" s="54">
        <v>2013</v>
      </c>
      <c r="F234" s="87">
        <v>17965</v>
      </c>
      <c r="G234" s="54" t="s">
        <v>1956</v>
      </c>
    </row>
    <row r="235" spans="1:7" ht="15.75" x14ac:dyDescent="0.25">
      <c r="A235" s="54" t="s">
        <v>87</v>
      </c>
      <c r="B235" s="60" t="s">
        <v>4132</v>
      </c>
      <c r="C235" s="252" t="s">
        <v>3739</v>
      </c>
      <c r="D235" s="54" t="s">
        <v>110</v>
      </c>
      <c r="E235" s="54">
        <v>2013</v>
      </c>
      <c r="F235" s="87">
        <v>18595</v>
      </c>
      <c r="G235" s="54" t="s">
        <v>1835</v>
      </c>
    </row>
    <row r="236" spans="1:7" ht="15.75" x14ac:dyDescent="0.25">
      <c r="A236" s="54" t="s">
        <v>87</v>
      </c>
      <c r="B236" s="60" t="s">
        <v>3744</v>
      </c>
      <c r="C236" s="252" t="s">
        <v>3739</v>
      </c>
      <c r="D236" s="54" t="s">
        <v>110</v>
      </c>
      <c r="E236" s="54">
        <v>2013</v>
      </c>
      <c r="F236" s="87">
        <v>21115</v>
      </c>
      <c r="G236" s="54" t="s">
        <v>1956</v>
      </c>
    </row>
    <row r="237" spans="1:7" ht="15.75" x14ac:dyDescent="0.25">
      <c r="A237" s="54" t="s">
        <v>87</v>
      </c>
      <c r="B237" s="60" t="s">
        <v>3738</v>
      </c>
      <c r="C237" s="252" t="s">
        <v>3739</v>
      </c>
      <c r="D237" s="54" t="s">
        <v>110</v>
      </c>
      <c r="E237" s="54">
        <v>2013</v>
      </c>
      <c r="F237" s="87">
        <v>20895</v>
      </c>
      <c r="G237" s="54" t="s">
        <v>1835</v>
      </c>
    </row>
    <row r="238" spans="1:7" ht="15.75" x14ac:dyDescent="0.25">
      <c r="A238" s="54" t="s">
        <v>87</v>
      </c>
      <c r="B238" s="60" t="s">
        <v>91</v>
      </c>
      <c r="C238" s="252">
        <v>4.5999999999999996</v>
      </c>
      <c r="D238" s="54" t="s">
        <v>438</v>
      </c>
      <c r="E238" s="54">
        <v>2013</v>
      </c>
      <c r="F238" s="87">
        <v>45520</v>
      </c>
      <c r="G238" s="54" t="s">
        <v>2033</v>
      </c>
    </row>
    <row r="239" spans="1:7" ht="15.75" x14ac:dyDescent="0.25">
      <c r="A239" s="54" t="s">
        <v>87</v>
      </c>
      <c r="B239" s="60" t="s">
        <v>91</v>
      </c>
      <c r="C239" s="252" t="s">
        <v>3790</v>
      </c>
      <c r="D239" s="54" t="s">
        <v>438</v>
      </c>
      <c r="E239" s="54">
        <v>2013</v>
      </c>
      <c r="F239" s="87">
        <v>34200</v>
      </c>
      <c r="G239" s="54" t="s">
        <v>1956</v>
      </c>
    </row>
    <row r="240" spans="1:7" ht="15.75" x14ac:dyDescent="0.25">
      <c r="A240" s="54" t="s">
        <v>87</v>
      </c>
      <c r="B240" s="60" t="s">
        <v>91</v>
      </c>
      <c r="C240" s="252" t="s">
        <v>3764</v>
      </c>
      <c r="D240" s="54" t="s">
        <v>438</v>
      </c>
      <c r="E240" s="54">
        <v>2013</v>
      </c>
      <c r="F240" s="87">
        <v>46800</v>
      </c>
      <c r="G240" s="54" t="s">
        <v>1956</v>
      </c>
    </row>
    <row r="241" spans="1:7" ht="15.75" x14ac:dyDescent="0.25">
      <c r="A241" s="54" t="s">
        <v>87</v>
      </c>
      <c r="B241" s="60" t="s">
        <v>92</v>
      </c>
      <c r="C241" s="252" t="s">
        <v>4087</v>
      </c>
      <c r="D241" s="54" t="s">
        <v>438</v>
      </c>
      <c r="E241" s="54">
        <v>2013</v>
      </c>
      <c r="F241" s="87">
        <v>26500</v>
      </c>
      <c r="G241" s="54" t="s">
        <v>1835</v>
      </c>
    </row>
    <row r="242" spans="1:7" ht="15.75" x14ac:dyDescent="0.25">
      <c r="A242" s="54" t="s">
        <v>87</v>
      </c>
      <c r="B242" s="60" t="s">
        <v>4089</v>
      </c>
      <c r="C242" s="252" t="s">
        <v>3790</v>
      </c>
      <c r="D242" s="54" t="s">
        <v>438</v>
      </c>
      <c r="E242" s="54">
        <v>2013</v>
      </c>
      <c r="F242" s="87">
        <v>32000</v>
      </c>
      <c r="G242" s="54" t="s">
        <v>1835</v>
      </c>
    </row>
    <row r="243" spans="1:7" ht="15.75" x14ac:dyDescent="0.25">
      <c r="A243" s="54" t="s">
        <v>87</v>
      </c>
      <c r="B243" s="60" t="s">
        <v>4113</v>
      </c>
      <c r="C243" s="252" t="s">
        <v>4087</v>
      </c>
      <c r="D243" s="54" t="s">
        <v>438</v>
      </c>
      <c r="E243" s="54">
        <v>2013</v>
      </c>
      <c r="F243" s="87">
        <v>28750</v>
      </c>
      <c r="G243" s="54" t="s">
        <v>1835</v>
      </c>
    </row>
    <row r="244" spans="1:7" ht="15.75" x14ac:dyDescent="0.25">
      <c r="A244" s="54" t="s">
        <v>87</v>
      </c>
      <c r="B244" s="60" t="s">
        <v>4092</v>
      </c>
      <c r="C244" s="252" t="s">
        <v>3790</v>
      </c>
      <c r="D244" s="54" t="s">
        <v>438</v>
      </c>
      <c r="E244" s="54">
        <v>2013</v>
      </c>
      <c r="F244" s="87">
        <v>34250</v>
      </c>
      <c r="G244" s="54" t="s">
        <v>1835</v>
      </c>
    </row>
    <row r="245" spans="1:7" ht="15.75" x14ac:dyDescent="0.25">
      <c r="A245" s="54" t="s">
        <v>87</v>
      </c>
      <c r="B245" s="60" t="s">
        <v>2254</v>
      </c>
      <c r="C245" s="252">
        <v>2.4</v>
      </c>
      <c r="D245" s="54" t="s">
        <v>438</v>
      </c>
      <c r="E245" s="54">
        <v>2013</v>
      </c>
      <c r="F245" s="87">
        <v>23952</v>
      </c>
      <c r="G245" s="54" t="s">
        <v>2075</v>
      </c>
    </row>
    <row r="246" spans="1:7" ht="15.75" x14ac:dyDescent="0.25">
      <c r="A246" s="54" t="s">
        <v>87</v>
      </c>
      <c r="B246" s="60" t="s">
        <v>2255</v>
      </c>
      <c r="C246" s="252" t="s">
        <v>2256</v>
      </c>
      <c r="D246" s="54" t="s">
        <v>438</v>
      </c>
      <c r="E246" s="54">
        <v>2013</v>
      </c>
      <c r="F246" s="87">
        <v>24180</v>
      </c>
      <c r="G246" s="54" t="s">
        <v>2075</v>
      </c>
    </row>
    <row r="247" spans="1:7" ht="15.75" x14ac:dyDescent="0.25">
      <c r="A247" s="54" t="s">
        <v>87</v>
      </c>
      <c r="B247" s="60" t="s">
        <v>2252</v>
      </c>
      <c r="C247" s="252">
        <v>2.4</v>
      </c>
      <c r="D247" s="54" t="s">
        <v>438</v>
      </c>
      <c r="E247" s="54">
        <v>2013</v>
      </c>
      <c r="F247" s="87">
        <v>19864</v>
      </c>
      <c r="G247" s="54" t="s">
        <v>2075</v>
      </c>
    </row>
    <row r="248" spans="1:7" ht="15.75" x14ac:dyDescent="0.25">
      <c r="A248" s="54" t="s">
        <v>87</v>
      </c>
      <c r="B248" s="60" t="s">
        <v>2253</v>
      </c>
      <c r="C248" s="252">
        <v>2.4</v>
      </c>
      <c r="D248" s="54" t="s">
        <v>438</v>
      </c>
      <c r="E248" s="54">
        <v>2013</v>
      </c>
      <c r="F248" s="87">
        <v>21857.923497267759</v>
      </c>
      <c r="G248" s="54" t="s">
        <v>2075</v>
      </c>
    </row>
    <row r="249" spans="1:7" ht="15.75" x14ac:dyDescent="0.25">
      <c r="A249" s="54" t="s">
        <v>87</v>
      </c>
      <c r="B249" s="60" t="s">
        <v>1698</v>
      </c>
      <c r="C249" s="252">
        <v>2.4</v>
      </c>
      <c r="D249" s="54" t="s">
        <v>438</v>
      </c>
      <c r="E249" s="54">
        <v>2013</v>
      </c>
      <c r="F249" s="87">
        <v>22580</v>
      </c>
      <c r="G249" s="54" t="s">
        <v>2075</v>
      </c>
    </row>
    <row r="250" spans="1:7" ht="15.75" x14ac:dyDescent="0.25">
      <c r="A250" s="54" t="s">
        <v>87</v>
      </c>
      <c r="B250" s="60" t="s">
        <v>2257</v>
      </c>
      <c r="C250" s="252">
        <v>1.2</v>
      </c>
      <c r="D250" s="54" t="s">
        <v>110</v>
      </c>
      <c r="E250" s="54">
        <v>2013</v>
      </c>
      <c r="F250" s="87">
        <v>9890</v>
      </c>
      <c r="G250" s="54" t="s">
        <v>2258</v>
      </c>
    </row>
    <row r="251" spans="1:7" ht="15.75" x14ac:dyDescent="0.25">
      <c r="A251" s="54" t="s">
        <v>87</v>
      </c>
      <c r="B251" s="60" t="s">
        <v>2259</v>
      </c>
      <c r="C251" s="252">
        <v>1.2</v>
      </c>
      <c r="D251" s="54" t="s">
        <v>110</v>
      </c>
      <c r="E251" s="54">
        <v>2013</v>
      </c>
      <c r="F251" s="87">
        <v>10620</v>
      </c>
      <c r="G251" s="54" t="s">
        <v>2031</v>
      </c>
    </row>
    <row r="252" spans="1:7" ht="15.75" x14ac:dyDescent="0.25">
      <c r="A252" s="54" t="s">
        <v>87</v>
      </c>
      <c r="B252" s="60" t="s">
        <v>2259</v>
      </c>
      <c r="C252" s="252">
        <v>1.4</v>
      </c>
      <c r="D252" s="54" t="s">
        <v>110</v>
      </c>
      <c r="E252" s="54">
        <v>2013</v>
      </c>
      <c r="F252" s="87">
        <v>12568.306010928962</v>
      </c>
      <c r="G252" s="54" t="s">
        <v>2031</v>
      </c>
    </row>
    <row r="253" spans="1:7" ht="15.75" x14ac:dyDescent="0.25">
      <c r="A253" s="54" t="s">
        <v>87</v>
      </c>
      <c r="B253" s="60" t="s">
        <v>2260</v>
      </c>
      <c r="C253" s="252">
        <v>1.6</v>
      </c>
      <c r="D253" s="54" t="s">
        <v>110</v>
      </c>
      <c r="E253" s="54">
        <v>2013</v>
      </c>
      <c r="F253" s="87">
        <v>18986</v>
      </c>
      <c r="G253" s="54" t="s">
        <v>2031</v>
      </c>
    </row>
    <row r="254" spans="1:7" ht="15.75" x14ac:dyDescent="0.25">
      <c r="A254" s="54" t="s">
        <v>87</v>
      </c>
      <c r="B254" s="60" t="s">
        <v>2260</v>
      </c>
      <c r="C254" s="252">
        <v>1.8</v>
      </c>
      <c r="D254" s="54" t="s">
        <v>110</v>
      </c>
      <c r="E254" s="54">
        <v>2013</v>
      </c>
      <c r="F254" s="87">
        <v>19260</v>
      </c>
      <c r="G254" s="54" t="s">
        <v>2031</v>
      </c>
    </row>
    <row r="255" spans="1:7" ht="15.75" x14ac:dyDescent="0.25">
      <c r="A255" s="54" t="s">
        <v>87</v>
      </c>
      <c r="B255" s="60" t="s">
        <v>2261</v>
      </c>
      <c r="C255" s="252">
        <v>2</v>
      </c>
      <c r="D255" s="54" t="s">
        <v>110</v>
      </c>
      <c r="E255" s="54">
        <v>2013</v>
      </c>
      <c r="F255" s="87">
        <v>22103.82513661202</v>
      </c>
      <c r="G255" s="54" t="s">
        <v>1211</v>
      </c>
    </row>
    <row r="256" spans="1:7" ht="15.75" x14ac:dyDescent="0.25">
      <c r="A256" s="54" t="s">
        <v>87</v>
      </c>
      <c r="B256" s="60" t="s">
        <v>4010</v>
      </c>
      <c r="C256" s="252" t="s">
        <v>4541</v>
      </c>
      <c r="D256" s="54" t="s">
        <v>110</v>
      </c>
      <c r="E256" s="54">
        <v>2013</v>
      </c>
      <c r="F256" s="87">
        <v>28600</v>
      </c>
      <c r="G256" s="54" t="s">
        <v>4540</v>
      </c>
    </row>
    <row r="257" spans="1:7" ht="15.75" x14ac:dyDescent="0.25">
      <c r="A257" s="54" t="s">
        <v>87</v>
      </c>
      <c r="B257" s="60" t="s">
        <v>4010</v>
      </c>
      <c r="C257" s="252" t="s">
        <v>4541</v>
      </c>
      <c r="D257" s="54" t="s">
        <v>426</v>
      </c>
      <c r="E257" s="54">
        <v>2013</v>
      </c>
      <c r="F257" s="87">
        <v>30350</v>
      </c>
      <c r="G257" s="54" t="s">
        <v>4540</v>
      </c>
    </row>
    <row r="258" spans="1:7" ht="15.75" x14ac:dyDescent="0.25">
      <c r="A258" s="54" t="s">
        <v>87</v>
      </c>
      <c r="B258" s="60" t="s">
        <v>3724</v>
      </c>
      <c r="C258" s="252" t="s">
        <v>4541</v>
      </c>
      <c r="D258" s="54" t="s">
        <v>110</v>
      </c>
      <c r="E258" s="54">
        <v>2013</v>
      </c>
      <c r="F258" s="87">
        <v>33350</v>
      </c>
      <c r="G258" s="54" t="s">
        <v>4540</v>
      </c>
    </row>
    <row r="259" spans="1:7" ht="15.75" x14ac:dyDescent="0.25">
      <c r="A259" s="54" t="s">
        <v>87</v>
      </c>
      <c r="B259" s="60" t="s">
        <v>3724</v>
      </c>
      <c r="C259" s="252" t="s">
        <v>4541</v>
      </c>
      <c r="D259" s="54" t="s">
        <v>426</v>
      </c>
      <c r="E259" s="54">
        <v>2013</v>
      </c>
      <c r="F259" s="87">
        <v>35100</v>
      </c>
      <c r="G259" s="54" t="s">
        <v>4540</v>
      </c>
    </row>
    <row r="260" spans="1:7" ht="15.75" x14ac:dyDescent="0.25">
      <c r="A260" s="54" t="s">
        <v>87</v>
      </c>
      <c r="B260" s="60" t="s">
        <v>3720</v>
      </c>
      <c r="C260" s="252" t="s">
        <v>3747</v>
      </c>
      <c r="D260" s="54" t="s">
        <v>110</v>
      </c>
      <c r="E260" s="54">
        <v>2013</v>
      </c>
      <c r="F260" s="87">
        <v>23728</v>
      </c>
      <c r="G260" s="54" t="s">
        <v>4540</v>
      </c>
    </row>
    <row r="261" spans="1:7" ht="15.75" x14ac:dyDescent="0.25">
      <c r="A261" s="54" t="s">
        <v>87</v>
      </c>
      <c r="B261" s="60" t="s">
        <v>3720</v>
      </c>
      <c r="C261" s="252" t="s">
        <v>3747</v>
      </c>
      <c r="D261" s="54" t="s">
        <v>426</v>
      </c>
      <c r="E261" s="54">
        <v>2013</v>
      </c>
      <c r="F261" s="87">
        <v>25390</v>
      </c>
      <c r="G261" s="54" t="s">
        <v>4540</v>
      </c>
    </row>
    <row r="262" spans="1:7" ht="15.75" x14ac:dyDescent="0.25">
      <c r="A262" s="54" t="s">
        <v>87</v>
      </c>
      <c r="B262" s="60" t="s">
        <v>2769</v>
      </c>
      <c r="C262" s="252" t="s">
        <v>3721</v>
      </c>
      <c r="D262" s="54" t="s">
        <v>110</v>
      </c>
      <c r="E262" s="54">
        <v>2013</v>
      </c>
      <c r="F262" s="87">
        <v>21195</v>
      </c>
      <c r="G262" s="54" t="s">
        <v>1956</v>
      </c>
    </row>
    <row r="263" spans="1:7" ht="15.75" x14ac:dyDescent="0.25">
      <c r="A263" s="54" t="s">
        <v>87</v>
      </c>
      <c r="B263" s="60" t="s">
        <v>4037</v>
      </c>
      <c r="C263" s="252" t="s">
        <v>3721</v>
      </c>
      <c r="D263" s="54" t="s">
        <v>110</v>
      </c>
      <c r="E263" s="54">
        <v>2013</v>
      </c>
      <c r="F263" s="87">
        <v>20895</v>
      </c>
      <c r="G263" s="54" t="s">
        <v>1956</v>
      </c>
    </row>
    <row r="264" spans="1:7" ht="15.75" x14ac:dyDescent="0.25">
      <c r="A264" s="54" t="s">
        <v>87</v>
      </c>
      <c r="B264" s="60" t="s">
        <v>4094</v>
      </c>
      <c r="C264" s="252" t="s">
        <v>3721</v>
      </c>
      <c r="D264" s="54" t="s">
        <v>110</v>
      </c>
      <c r="E264" s="54">
        <v>2013</v>
      </c>
      <c r="F264" s="87">
        <v>21195</v>
      </c>
      <c r="G264" s="54" t="s">
        <v>1956</v>
      </c>
    </row>
    <row r="265" spans="1:7" ht="15.75" x14ac:dyDescent="0.25">
      <c r="A265" s="54" t="s">
        <v>87</v>
      </c>
      <c r="B265" s="60" t="s">
        <v>4129</v>
      </c>
      <c r="C265" s="252" t="s">
        <v>3721</v>
      </c>
      <c r="D265" s="54" t="s">
        <v>110</v>
      </c>
      <c r="E265" s="54">
        <v>2013</v>
      </c>
      <c r="F265" s="87">
        <v>20895</v>
      </c>
      <c r="G265" s="54" t="s">
        <v>1956</v>
      </c>
    </row>
    <row r="266" spans="1:7" ht="15.75" x14ac:dyDescent="0.25">
      <c r="A266" s="54" t="s">
        <v>87</v>
      </c>
      <c r="B266" s="60" t="s">
        <v>4096</v>
      </c>
      <c r="C266" s="252" t="s">
        <v>3721</v>
      </c>
      <c r="D266" s="54" t="s">
        <v>110</v>
      </c>
      <c r="E266" s="54">
        <v>2013</v>
      </c>
      <c r="F266" s="87">
        <v>25650</v>
      </c>
      <c r="G266" s="54" t="s">
        <v>1956</v>
      </c>
    </row>
    <row r="267" spans="1:7" ht="15.75" x14ac:dyDescent="0.25">
      <c r="A267" s="54" t="s">
        <v>87</v>
      </c>
      <c r="B267" s="60" t="s">
        <v>4131</v>
      </c>
      <c r="C267" s="252" t="s">
        <v>3721</v>
      </c>
      <c r="D267" s="54" t="s">
        <v>110</v>
      </c>
      <c r="E267" s="54">
        <v>2013</v>
      </c>
      <c r="F267" s="87">
        <v>30550</v>
      </c>
      <c r="G267" s="54" t="s">
        <v>1956</v>
      </c>
    </row>
    <row r="268" spans="1:7" ht="15.75" x14ac:dyDescent="0.25">
      <c r="A268" s="54" t="s">
        <v>87</v>
      </c>
      <c r="B268" s="60" t="s">
        <v>3732</v>
      </c>
      <c r="C268" s="252" t="s">
        <v>3721</v>
      </c>
      <c r="D268" s="54" t="s">
        <v>110</v>
      </c>
      <c r="E268" s="54">
        <v>2013</v>
      </c>
      <c r="F268" s="87">
        <v>25845</v>
      </c>
      <c r="G268" s="54" t="s">
        <v>1956</v>
      </c>
    </row>
    <row r="269" spans="1:7" ht="15.75" x14ac:dyDescent="0.25">
      <c r="A269" s="54" t="s">
        <v>87</v>
      </c>
      <c r="B269" s="60" t="s">
        <v>4130</v>
      </c>
      <c r="C269" s="252" t="s">
        <v>3721</v>
      </c>
      <c r="D269" s="54" t="s">
        <v>110</v>
      </c>
      <c r="E269" s="54">
        <v>2013</v>
      </c>
      <c r="F269" s="87">
        <v>25845</v>
      </c>
      <c r="G269" s="54" t="s">
        <v>1956</v>
      </c>
    </row>
    <row r="270" spans="1:7" ht="15.75" x14ac:dyDescent="0.25">
      <c r="A270" s="54" t="s">
        <v>87</v>
      </c>
      <c r="B270" s="60" t="s">
        <v>3731</v>
      </c>
      <c r="C270" s="252" t="s">
        <v>3721</v>
      </c>
      <c r="D270" s="54" t="s">
        <v>110</v>
      </c>
      <c r="E270" s="54">
        <v>2013</v>
      </c>
      <c r="F270" s="87">
        <v>23545</v>
      </c>
      <c r="G270" s="54" t="s">
        <v>1956</v>
      </c>
    </row>
    <row r="271" spans="1:7" ht="15.75" x14ac:dyDescent="0.25">
      <c r="A271" s="54" t="s">
        <v>87</v>
      </c>
      <c r="B271" s="60" t="s">
        <v>95</v>
      </c>
      <c r="C271" s="252" t="s">
        <v>2114</v>
      </c>
      <c r="D271" s="54" t="s">
        <v>43</v>
      </c>
      <c r="E271" s="54">
        <v>2013</v>
      </c>
      <c r="F271" s="87">
        <v>22814</v>
      </c>
      <c r="G271" s="54" t="s">
        <v>1458</v>
      </c>
    </row>
    <row r="272" spans="1:7" ht="15.75" x14ac:dyDescent="0.25">
      <c r="A272" s="54" t="s">
        <v>87</v>
      </c>
      <c r="B272" s="60" t="s">
        <v>4017</v>
      </c>
      <c r="C272" s="252" t="s">
        <v>4060</v>
      </c>
      <c r="D272" s="54" t="s">
        <v>110</v>
      </c>
      <c r="E272" s="54">
        <v>2013</v>
      </c>
      <c r="F272" s="87">
        <v>20595</v>
      </c>
      <c r="G272" s="54" t="s">
        <v>3251</v>
      </c>
    </row>
    <row r="273" spans="1:7" ht="15.75" x14ac:dyDescent="0.25">
      <c r="A273" s="54" t="s">
        <v>87</v>
      </c>
      <c r="B273" s="60" t="s">
        <v>4018</v>
      </c>
      <c r="C273" s="252" t="s">
        <v>3747</v>
      </c>
      <c r="D273" s="54" t="s">
        <v>110</v>
      </c>
      <c r="E273" s="54">
        <v>2013</v>
      </c>
      <c r="F273" s="87">
        <v>22945</v>
      </c>
      <c r="G273" s="54" t="s">
        <v>3251</v>
      </c>
    </row>
    <row r="274" spans="1:7" ht="15.75" x14ac:dyDescent="0.25">
      <c r="A274" s="54" t="s">
        <v>87</v>
      </c>
      <c r="B274" s="60" t="s">
        <v>4018</v>
      </c>
      <c r="C274" s="252" t="s">
        <v>3747</v>
      </c>
      <c r="D274" s="54" t="s">
        <v>426</v>
      </c>
      <c r="E274" s="54">
        <v>2013</v>
      </c>
      <c r="F274" s="87">
        <v>24445</v>
      </c>
      <c r="G274" s="54" t="s">
        <v>3251</v>
      </c>
    </row>
    <row r="275" spans="1:7" ht="15.75" x14ac:dyDescent="0.25">
      <c r="A275" s="54" t="s">
        <v>87</v>
      </c>
      <c r="B275" s="60" t="s">
        <v>4082</v>
      </c>
      <c r="C275" s="252" t="s">
        <v>3747</v>
      </c>
      <c r="D275" s="54" t="s">
        <v>110</v>
      </c>
      <c r="E275" s="54">
        <v>2013</v>
      </c>
      <c r="F275" s="87">
        <v>22945</v>
      </c>
      <c r="G275" s="54" t="s">
        <v>3251</v>
      </c>
    </row>
    <row r="276" spans="1:7" ht="15.75" x14ac:dyDescent="0.25">
      <c r="A276" s="54" t="s">
        <v>87</v>
      </c>
      <c r="B276" s="60" t="s">
        <v>4082</v>
      </c>
      <c r="C276" s="252" t="s">
        <v>3747</v>
      </c>
      <c r="D276" s="54" t="s">
        <v>426</v>
      </c>
      <c r="E276" s="54">
        <v>2013</v>
      </c>
      <c r="F276" s="87">
        <v>24445</v>
      </c>
      <c r="G276" s="54" t="s">
        <v>3251</v>
      </c>
    </row>
    <row r="277" spans="1:7" ht="15.75" x14ac:dyDescent="0.25">
      <c r="A277" s="54" t="s">
        <v>87</v>
      </c>
      <c r="B277" s="60" t="s">
        <v>3737</v>
      </c>
      <c r="C277" s="252">
        <v>2.4</v>
      </c>
      <c r="D277" s="54" t="s">
        <v>426</v>
      </c>
      <c r="E277" s="54">
        <v>2013</v>
      </c>
      <c r="F277" s="87">
        <v>27095</v>
      </c>
      <c r="G277" s="54" t="s">
        <v>3987</v>
      </c>
    </row>
    <row r="278" spans="1:7" ht="15.75" x14ac:dyDescent="0.25">
      <c r="A278" s="54" t="s">
        <v>87</v>
      </c>
      <c r="B278" s="60" t="s">
        <v>3737</v>
      </c>
      <c r="C278" s="252">
        <v>2.4</v>
      </c>
      <c r="D278" s="54" t="s">
        <v>110</v>
      </c>
      <c r="E278" s="54">
        <v>2013</v>
      </c>
      <c r="F278" s="87">
        <v>25595</v>
      </c>
      <c r="G278" s="54" t="s">
        <v>3987</v>
      </c>
    </row>
    <row r="279" spans="1:7" ht="15.75" x14ac:dyDescent="0.25">
      <c r="A279" s="54" t="s">
        <v>87</v>
      </c>
      <c r="B279" s="60" t="s">
        <v>4083</v>
      </c>
      <c r="C279" s="252">
        <v>2.4</v>
      </c>
      <c r="D279" s="54" t="s">
        <v>426</v>
      </c>
      <c r="E279" s="54">
        <v>2013</v>
      </c>
      <c r="F279" s="87">
        <v>27095</v>
      </c>
      <c r="G279" s="54" t="s">
        <v>3251</v>
      </c>
    </row>
    <row r="280" spans="1:7" ht="15.75" x14ac:dyDescent="0.25">
      <c r="A280" s="54" t="s">
        <v>87</v>
      </c>
      <c r="B280" s="60" t="s">
        <v>4083</v>
      </c>
      <c r="C280" s="252" t="s">
        <v>3747</v>
      </c>
      <c r="D280" s="54" t="s">
        <v>110</v>
      </c>
      <c r="E280" s="54">
        <v>2013</v>
      </c>
      <c r="F280" s="87">
        <v>25595</v>
      </c>
      <c r="G280" s="54" t="s">
        <v>3251</v>
      </c>
    </row>
    <row r="281" spans="1:7" ht="15.75" x14ac:dyDescent="0.25">
      <c r="A281" s="54" t="s">
        <v>87</v>
      </c>
      <c r="B281" s="60" t="s">
        <v>96</v>
      </c>
      <c r="C281" s="252">
        <v>1.6</v>
      </c>
      <c r="D281" s="54" t="s">
        <v>110</v>
      </c>
      <c r="E281" s="54">
        <v>2013</v>
      </c>
      <c r="F281" s="87">
        <v>22624</v>
      </c>
      <c r="G281" s="54" t="s">
        <v>2086</v>
      </c>
    </row>
    <row r="282" spans="1:7" ht="15.75" x14ac:dyDescent="0.25">
      <c r="A282" s="54" t="s">
        <v>87</v>
      </c>
      <c r="B282" s="60" t="s">
        <v>2263</v>
      </c>
      <c r="C282" s="252">
        <v>3.8</v>
      </c>
      <c r="D282" s="54" t="s">
        <v>44</v>
      </c>
      <c r="E282" s="54">
        <v>2013</v>
      </c>
      <c r="F282" s="87">
        <v>27295.081967213115</v>
      </c>
      <c r="G282" s="54" t="s">
        <v>1211</v>
      </c>
    </row>
    <row r="283" spans="1:7" ht="15.75" x14ac:dyDescent="0.25">
      <c r="A283" s="54" t="s">
        <v>87</v>
      </c>
      <c r="B283" s="60" t="s">
        <v>2264</v>
      </c>
      <c r="C283" s="252">
        <v>3.8</v>
      </c>
      <c r="D283" s="54" t="s">
        <v>44</v>
      </c>
      <c r="E283" s="54">
        <v>2013</v>
      </c>
      <c r="F283" s="87">
        <v>30560</v>
      </c>
      <c r="G283" s="54" t="s">
        <v>1211</v>
      </c>
    </row>
    <row r="284" spans="1:7" ht="15.75" x14ac:dyDescent="0.25">
      <c r="A284" s="54" t="s">
        <v>1220</v>
      </c>
      <c r="B284" s="60" t="s">
        <v>93</v>
      </c>
      <c r="C284" s="252" t="s">
        <v>2114</v>
      </c>
      <c r="D284" s="54" t="s">
        <v>110</v>
      </c>
      <c r="E284" s="54">
        <v>2013</v>
      </c>
      <c r="F284" s="87">
        <v>21428</v>
      </c>
      <c r="G284" s="54" t="s">
        <v>4539</v>
      </c>
    </row>
    <row r="285" spans="1:7" ht="15.75" x14ac:dyDescent="0.25">
      <c r="A285" s="54" t="s">
        <v>1220</v>
      </c>
      <c r="B285" s="60" t="s">
        <v>93</v>
      </c>
      <c r="C285" s="252" t="s">
        <v>2114</v>
      </c>
      <c r="D285" s="54" t="s">
        <v>426</v>
      </c>
      <c r="E285" s="54">
        <v>2013</v>
      </c>
      <c r="F285" s="87">
        <v>23090</v>
      </c>
      <c r="G285" s="54" t="s">
        <v>4539</v>
      </c>
    </row>
    <row r="286" spans="1:7" ht="15.75" x14ac:dyDescent="0.25">
      <c r="A286" s="54" t="s">
        <v>1220</v>
      </c>
      <c r="B286" s="60" t="s">
        <v>93</v>
      </c>
      <c r="C286" s="252" t="s">
        <v>4134</v>
      </c>
      <c r="D286" s="54" t="s">
        <v>110</v>
      </c>
      <c r="E286" s="54">
        <v>2013</v>
      </c>
      <c r="F286" s="87">
        <v>21828</v>
      </c>
      <c r="G286" s="54" t="s">
        <v>4539</v>
      </c>
    </row>
    <row r="287" spans="1:7" ht="15.75" x14ac:dyDescent="0.25">
      <c r="A287" s="54" t="s">
        <v>1220</v>
      </c>
      <c r="B287" s="60" t="s">
        <v>93</v>
      </c>
      <c r="C287" s="252" t="s">
        <v>4134</v>
      </c>
      <c r="D287" s="54" t="s">
        <v>426</v>
      </c>
      <c r="E287" s="54">
        <v>2013</v>
      </c>
      <c r="F287" s="87">
        <v>23490</v>
      </c>
      <c r="G287" s="54" t="s">
        <v>4540</v>
      </c>
    </row>
    <row r="288" spans="1:7" ht="15.75" x14ac:dyDescent="0.25">
      <c r="A288" s="610" t="s">
        <v>1220</v>
      </c>
      <c r="B288" s="610" t="s">
        <v>10491</v>
      </c>
      <c r="C288" s="610" t="s">
        <v>3726</v>
      </c>
      <c r="D288" s="610"/>
      <c r="E288" s="668">
        <v>2013</v>
      </c>
      <c r="F288" s="666">
        <v>30350</v>
      </c>
      <c r="G288" s="60" t="s">
        <v>3267</v>
      </c>
    </row>
    <row r="289" spans="1:7" ht="15.75" x14ac:dyDescent="0.25">
      <c r="A289" s="54" t="s">
        <v>1705</v>
      </c>
      <c r="B289" s="60" t="s">
        <v>2265</v>
      </c>
      <c r="C289" s="252">
        <v>3.5</v>
      </c>
      <c r="D289" s="54" t="s">
        <v>44</v>
      </c>
      <c r="E289" s="54">
        <v>2013</v>
      </c>
      <c r="F289" s="87">
        <v>50819.672131147541</v>
      </c>
      <c r="G289" s="54" t="s">
        <v>1211</v>
      </c>
    </row>
    <row r="290" spans="1:7" ht="15.75" x14ac:dyDescent="0.25">
      <c r="A290" s="54" t="s">
        <v>1705</v>
      </c>
      <c r="B290" s="60" t="s">
        <v>2266</v>
      </c>
      <c r="C290" s="252">
        <v>3.7</v>
      </c>
      <c r="D290" s="54" t="s">
        <v>44</v>
      </c>
      <c r="E290" s="54">
        <v>2013</v>
      </c>
      <c r="F290" s="87">
        <v>61475.40983606557</v>
      </c>
      <c r="G290" s="54" t="s">
        <v>1211</v>
      </c>
    </row>
    <row r="291" spans="1:7" ht="15.75" x14ac:dyDescent="0.25">
      <c r="A291" s="54" t="s">
        <v>1705</v>
      </c>
      <c r="B291" s="60" t="s">
        <v>1707</v>
      </c>
      <c r="C291" s="252">
        <v>5</v>
      </c>
      <c r="D291" s="54" t="s">
        <v>44</v>
      </c>
      <c r="E291" s="54">
        <v>2013</v>
      </c>
      <c r="F291" s="87">
        <v>69870</v>
      </c>
      <c r="G291" s="54" t="s">
        <v>1211</v>
      </c>
    </row>
    <row r="292" spans="1:7" ht="15.75" x14ac:dyDescent="0.25">
      <c r="A292" s="54" t="s">
        <v>1705</v>
      </c>
      <c r="B292" s="60" t="s">
        <v>2267</v>
      </c>
      <c r="C292" s="252">
        <v>2.5</v>
      </c>
      <c r="D292" s="54" t="s">
        <v>438</v>
      </c>
      <c r="E292" s="54">
        <v>2013</v>
      </c>
      <c r="F292" s="87">
        <v>48990</v>
      </c>
      <c r="G292" s="54" t="s">
        <v>2033</v>
      </c>
    </row>
    <row r="293" spans="1:7" ht="15.75" x14ac:dyDescent="0.25">
      <c r="A293" s="54" t="s">
        <v>1705</v>
      </c>
      <c r="B293" s="60" t="s">
        <v>1708</v>
      </c>
      <c r="C293" s="252">
        <v>3.7</v>
      </c>
      <c r="D293" s="54" t="s">
        <v>438</v>
      </c>
      <c r="E293" s="54">
        <v>2013</v>
      </c>
      <c r="F293" s="87">
        <v>50546.448087431694</v>
      </c>
      <c r="G293" s="54" t="s">
        <v>2033</v>
      </c>
    </row>
    <row r="294" spans="1:7" ht="15.75" x14ac:dyDescent="0.25">
      <c r="A294" s="54" t="s">
        <v>1705</v>
      </c>
      <c r="B294" s="60" t="s">
        <v>1908</v>
      </c>
      <c r="C294" s="252">
        <v>3.7</v>
      </c>
      <c r="D294" s="54" t="s">
        <v>438</v>
      </c>
      <c r="E294" s="54">
        <v>2013</v>
      </c>
      <c r="F294" s="87">
        <v>64480.874316939888</v>
      </c>
      <c r="G294" s="54" t="s">
        <v>2036</v>
      </c>
    </row>
    <row r="295" spans="1:7" ht="15.75" x14ac:dyDescent="0.25">
      <c r="A295" s="54" t="s">
        <v>1705</v>
      </c>
      <c r="B295" s="60" t="s">
        <v>1586</v>
      </c>
      <c r="C295" s="252">
        <v>3.7</v>
      </c>
      <c r="D295" s="54" t="s">
        <v>438</v>
      </c>
      <c r="E295" s="54">
        <v>2013</v>
      </c>
      <c r="F295" s="87">
        <v>57890</v>
      </c>
      <c r="G295" s="54" t="s">
        <v>1585</v>
      </c>
    </row>
    <row r="296" spans="1:7" ht="15.75" x14ac:dyDescent="0.25">
      <c r="A296" s="54" t="s">
        <v>1705</v>
      </c>
      <c r="B296" s="60" t="s">
        <v>2268</v>
      </c>
      <c r="C296" s="252">
        <v>3.5</v>
      </c>
      <c r="D296" s="54" t="s">
        <v>44</v>
      </c>
      <c r="E296" s="54">
        <v>2013</v>
      </c>
      <c r="F296" s="87">
        <v>65027.322404371582</v>
      </c>
      <c r="G296" s="54" t="s">
        <v>1211</v>
      </c>
    </row>
    <row r="297" spans="1:7" ht="15.75" x14ac:dyDescent="0.25">
      <c r="A297" s="54" t="s">
        <v>1705</v>
      </c>
      <c r="B297" s="60" t="s">
        <v>70</v>
      </c>
      <c r="C297" s="252">
        <v>3.7</v>
      </c>
      <c r="D297" s="54" t="s">
        <v>438</v>
      </c>
      <c r="E297" s="54">
        <v>2013</v>
      </c>
      <c r="F297" s="87">
        <v>62841.530054644805</v>
      </c>
      <c r="G297" s="54" t="s">
        <v>2033</v>
      </c>
    </row>
    <row r="298" spans="1:7" ht="15.75" x14ac:dyDescent="0.25">
      <c r="A298" s="54" t="s">
        <v>1705</v>
      </c>
      <c r="B298" s="60" t="s">
        <v>70</v>
      </c>
      <c r="C298" s="252">
        <v>5.6</v>
      </c>
      <c r="D298" s="54" t="s">
        <v>438</v>
      </c>
      <c r="E298" s="54">
        <v>2013</v>
      </c>
      <c r="F298" s="87">
        <v>65860</v>
      </c>
      <c r="G298" s="54" t="s">
        <v>2033</v>
      </c>
    </row>
    <row r="299" spans="1:7" ht="15.75" x14ac:dyDescent="0.25">
      <c r="A299" s="54" t="s">
        <v>1705</v>
      </c>
      <c r="B299" s="60" t="s">
        <v>1355</v>
      </c>
      <c r="C299" s="252">
        <v>5.6</v>
      </c>
      <c r="D299" s="54" t="s">
        <v>44</v>
      </c>
      <c r="E299" s="54">
        <v>2013</v>
      </c>
      <c r="F299" s="87">
        <v>66840</v>
      </c>
      <c r="G299" s="54" t="s">
        <v>1211</v>
      </c>
    </row>
    <row r="300" spans="1:7" ht="15.75" x14ac:dyDescent="0.25">
      <c r="A300" s="54" t="s">
        <v>785</v>
      </c>
      <c r="B300" s="60" t="s">
        <v>1215</v>
      </c>
      <c r="C300" s="252" t="s">
        <v>6453</v>
      </c>
      <c r="D300" s="54" t="s">
        <v>438</v>
      </c>
      <c r="E300" s="54">
        <v>2013</v>
      </c>
      <c r="F300" s="87">
        <v>17860</v>
      </c>
      <c r="G300" s="54" t="s">
        <v>2068</v>
      </c>
    </row>
    <row r="301" spans="1:7" ht="15.75" x14ac:dyDescent="0.25">
      <c r="A301" s="54" t="s">
        <v>785</v>
      </c>
      <c r="B301" s="60" t="s">
        <v>2269</v>
      </c>
      <c r="C301" s="252" t="s">
        <v>2270</v>
      </c>
      <c r="D301" s="54" t="s">
        <v>444</v>
      </c>
      <c r="E301" s="54">
        <v>2013</v>
      </c>
      <c r="F301" s="87">
        <v>19952</v>
      </c>
      <c r="G301" s="54" t="s">
        <v>2068</v>
      </c>
    </row>
    <row r="302" spans="1:7" ht="15.75" x14ac:dyDescent="0.25">
      <c r="A302" s="54" t="s">
        <v>6029</v>
      </c>
      <c r="B302" s="60" t="s">
        <v>6030</v>
      </c>
      <c r="C302" s="252" t="s">
        <v>4532</v>
      </c>
      <c r="D302" s="54" t="s">
        <v>43</v>
      </c>
      <c r="E302" s="54">
        <v>2013</v>
      </c>
      <c r="F302" s="87">
        <v>18025</v>
      </c>
      <c r="G302" s="54" t="s">
        <v>5993</v>
      </c>
    </row>
    <row r="303" spans="1:7" ht="15.75" x14ac:dyDescent="0.25">
      <c r="A303" s="54" t="s">
        <v>97</v>
      </c>
      <c r="B303" s="60" t="s">
        <v>2272</v>
      </c>
      <c r="C303" s="252">
        <v>3.5</v>
      </c>
      <c r="D303" s="54" t="s">
        <v>110</v>
      </c>
      <c r="E303" s="54">
        <v>2013</v>
      </c>
      <c r="F303" s="87">
        <v>24650</v>
      </c>
      <c r="G303" s="54" t="s">
        <v>2033</v>
      </c>
    </row>
    <row r="304" spans="1:7" ht="15.75" x14ac:dyDescent="0.25">
      <c r="A304" s="54" t="s">
        <v>97</v>
      </c>
      <c r="B304" s="60" t="s">
        <v>2271</v>
      </c>
      <c r="C304" s="252">
        <v>3.5</v>
      </c>
      <c r="D304" s="54" t="s">
        <v>110</v>
      </c>
      <c r="E304" s="54">
        <v>2013</v>
      </c>
      <c r="F304" s="87">
        <v>22500</v>
      </c>
      <c r="G304" s="54" t="s">
        <v>2033</v>
      </c>
    </row>
    <row r="305" spans="1:7" ht="15.75" x14ac:dyDescent="0.25">
      <c r="A305" s="54" t="s">
        <v>97</v>
      </c>
      <c r="B305" s="60" t="s">
        <v>1522</v>
      </c>
      <c r="C305" s="252">
        <v>2</v>
      </c>
      <c r="D305" s="54" t="s">
        <v>110</v>
      </c>
      <c r="E305" s="54">
        <v>2013</v>
      </c>
      <c r="F305" s="87">
        <v>18420</v>
      </c>
      <c r="G305" s="54" t="s">
        <v>2075</v>
      </c>
    </row>
    <row r="306" spans="1:7" ht="15.75" x14ac:dyDescent="0.25">
      <c r="A306" s="54" t="s">
        <v>97</v>
      </c>
      <c r="B306" s="60" t="s">
        <v>1447</v>
      </c>
      <c r="C306" s="252">
        <v>3.8</v>
      </c>
      <c r="D306" s="54" t="s">
        <v>110</v>
      </c>
      <c r="E306" s="54">
        <v>2013</v>
      </c>
      <c r="F306" s="87">
        <v>24590.163934426229</v>
      </c>
      <c r="G306" s="54" t="s">
        <v>2075</v>
      </c>
    </row>
    <row r="307" spans="1:7" ht="15.75" x14ac:dyDescent="0.25">
      <c r="A307" s="54" t="s">
        <v>97</v>
      </c>
      <c r="B307" s="60" t="s">
        <v>1297</v>
      </c>
      <c r="C307" s="252">
        <v>1.6</v>
      </c>
      <c r="D307" s="54" t="s">
        <v>110</v>
      </c>
      <c r="E307" s="54">
        <v>2013</v>
      </c>
      <c r="F307" s="87">
        <v>16393.442622950821</v>
      </c>
      <c r="G307" s="54" t="s">
        <v>2033</v>
      </c>
    </row>
    <row r="308" spans="1:7" ht="15.75" x14ac:dyDescent="0.25">
      <c r="A308" s="54" t="s">
        <v>97</v>
      </c>
      <c r="B308" s="60" t="s">
        <v>1915</v>
      </c>
      <c r="C308" s="252">
        <v>2</v>
      </c>
      <c r="D308" s="54" t="s">
        <v>110</v>
      </c>
      <c r="E308" s="54">
        <v>2013</v>
      </c>
      <c r="F308" s="87">
        <v>18852.459016393441</v>
      </c>
      <c r="G308" s="54" t="s">
        <v>1585</v>
      </c>
    </row>
    <row r="309" spans="1:7" ht="15.75" x14ac:dyDescent="0.25">
      <c r="A309" s="54" t="s">
        <v>97</v>
      </c>
      <c r="B309" s="60" t="s">
        <v>1649</v>
      </c>
      <c r="C309" s="252">
        <v>3.8</v>
      </c>
      <c r="D309" s="54" t="s">
        <v>44</v>
      </c>
      <c r="E309" s="54">
        <v>2013</v>
      </c>
      <c r="F309" s="87">
        <v>24964</v>
      </c>
      <c r="G309" s="54" t="s">
        <v>1211</v>
      </c>
    </row>
    <row r="310" spans="1:7" ht="15" x14ac:dyDescent="0.25">
      <c r="A310" s="553" t="s">
        <v>97</v>
      </c>
      <c r="B310" s="553" t="s">
        <v>6630</v>
      </c>
      <c r="C310" s="553" t="s">
        <v>6635</v>
      </c>
      <c r="D310" s="553" t="s">
        <v>43</v>
      </c>
      <c r="E310" s="554">
        <v>2013</v>
      </c>
      <c r="F310" s="553">
        <v>10577</v>
      </c>
      <c r="G310" s="553" t="s">
        <v>6628</v>
      </c>
    </row>
    <row r="311" spans="1:7" ht="15" x14ac:dyDescent="0.25">
      <c r="A311" s="553" t="s">
        <v>97</v>
      </c>
      <c r="B311" s="553" t="s">
        <v>6630</v>
      </c>
      <c r="C311" s="553" t="s">
        <v>6634</v>
      </c>
      <c r="D311" s="553" t="s">
        <v>43</v>
      </c>
      <c r="E311" s="554">
        <v>2013</v>
      </c>
      <c r="F311" s="553">
        <v>12177</v>
      </c>
      <c r="G311" s="553" t="s">
        <v>6628</v>
      </c>
    </row>
    <row r="312" spans="1:7" ht="15" x14ac:dyDescent="0.25">
      <c r="A312" s="553" t="s">
        <v>97</v>
      </c>
      <c r="B312" s="553" t="s">
        <v>6630</v>
      </c>
      <c r="C312" s="553" t="s">
        <v>6633</v>
      </c>
      <c r="D312" s="553" t="s">
        <v>43</v>
      </c>
      <c r="E312" s="554">
        <v>2013</v>
      </c>
      <c r="F312" s="553">
        <v>11886</v>
      </c>
      <c r="G312" s="553" t="s">
        <v>6628</v>
      </c>
    </row>
    <row r="313" spans="1:7" ht="15" x14ac:dyDescent="0.25">
      <c r="A313" s="553" t="s">
        <v>97</v>
      </c>
      <c r="B313" s="553" t="s">
        <v>6630</v>
      </c>
      <c r="C313" s="553" t="s">
        <v>6632</v>
      </c>
      <c r="D313" s="553" t="s">
        <v>43</v>
      </c>
      <c r="E313" s="554">
        <v>2013</v>
      </c>
      <c r="F313" s="553">
        <v>13486</v>
      </c>
      <c r="G313" s="553" t="s">
        <v>6628</v>
      </c>
    </row>
    <row r="314" spans="1:7" ht="15" x14ac:dyDescent="0.25">
      <c r="A314" s="553" t="s">
        <v>97</v>
      </c>
      <c r="B314" s="553" t="s">
        <v>6630</v>
      </c>
      <c r="C314" s="553" t="s">
        <v>6631</v>
      </c>
      <c r="D314" s="553" t="s">
        <v>43</v>
      </c>
      <c r="E314" s="554">
        <v>2013</v>
      </c>
      <c r="F314" s="553">
        <v>13195</v>
      </c>
      <c r="G314" s="553" t="s">
        <v>6628</v>
      </c>
    </row>
    <row r="315" spans="1:7" ht="15" x14ac:dyDescent="0.25">
      <c r="A315" s="553" t="s">
        <v>97</v>
      </c>
      <c r="B315" s="553" t="s">
        <v>6630</v>
      </c>
      <c r="C315" s="553" t="s">
        <v>6629</v>
      </c>
      <c r="D315" s="553" t="s">
        <v>43</v>
      </c>
      <c r="E315" s="554">
        <v>2013</v>
      </c>
      <c r="F315" s="553">
        <v>14795</v>
      </c>
      <c r="G315" s="553" t="s">
        <v>6628</v>
      </c>
    </row>
    <row r="316" spans="1:7" ht="15.75" x14ac:dyDescent="0.25">
      <c r="A316" s="54" t="s">
        <v>97</v>
      </c>
      <c r="B316" s="60" t="s">
        <v>98</v>
      </c>
      <c r="C316" s="252">
        <v>2</v>
      </c>
      <c r="D316" s="54" t="s">
        <v>110</v>
      </c>
      <c r="E316" s="54">
        <v>2013</v>
      </c>
      <c r="F316" s="87">
        <v>24316.939890710382</v>
      </c>
      <c r="G316" s="54" t="s">
        <v>2033</v>
      </c>
    </row>
    <row r="317" spans="1:7" ht="15.75" x14ac:dyDescent="0.25">
      <c r="A317" s="54" t="s">
        <v>97</v>
      </c>
      <c r="B317" s="60" t="s">
        <v>2273</v>
      </c>
      <c r="C317" s="252">
        <v>3.8</v>
      </c>
      <c r="D317" s="54" t="s">
        <v>438</v>
      </c>
      <c r="E317" s="54">
        <v>2013</v>
      </c>
      <c r="F317" s="87">
        <v>49180.327868852459</v>
      </c>
      <c r="G317" s="54" t="s">
        <v>2033</v>
      </c>
    </row>
    <row r="318" spans="1:7" ht="15.75" x14ac:dyDescent="0.25">
      <c r="A318" s="54" t="s">
        <v>97</v>
      </c>
      <c r="B318" s="60" t="s">
        <v>99</v>
      </c>
      <c r="C318" s="252">
        <v>1.4</v>
      </c>
      <c r="D318" s="54" t="s">
        <v>110</v>
      </c>
      <c r="E318" s="54">
        <v>2013</v>
      </c>
      <c r="F318" s="87">
        <v>14950</v>
      </c>
      <c r="G318" s="54" t="s">
        <v>2274</v>
      </c>
    </row>
    <row r="319" spans="1:7" ht="15.75" x14ac:dyDescent="0.25">
      <c r="A319" s="54" t="s">
        <v>97</v>
      </c>
      <c r="B319" s="60" t="s">
        <v>2275</v>
      </c>
      <c r="C319" s="252">
        <v>1.4</v>
      </c>
      <c r="D319" s="54" t="s">
        <v>110</v>
      </c>
      <c r="E319" s="54">
        <v>2013</v>
      </c>
      <c r="F319" s="87">
        <v>15320</v>
      </c>
      <c r="G319" s="54" t="s">
        <v>2031</v>
      </c>
    </row>
    <row r="320" spans="1:7" ht="15.75" x14ac:dyDescent="0.25">
      <c r="A320" s="54" t="s">
        <v>97</v>
      </c>
      <c r="B320" s="60" t="s">
        <v>101</v>
      </c>
      <c r="C320" s="252">
        <v>1.6</v>
      </c>
      <c r="D320" s="54" t="s">
        <v>110</v>
      </c>
      <c r="E320" s="54">
        <v>2013</v>
      </c>
      <c r="F320" s="87">
        <v>18360</v>
      </c>
      <c r="G320" s="54" t="s">
        <v>2031</v>
      </c>
    </row>
    <row r="321" spans="1:7" ht="15.75" x14ac:dyDescent="0.25">
      <c r="A321" s="54" t="s">
        <v>97</v>
      </c>
      <c r="B321" s="60" t="s">
        <v>101</v>
      </c>
      <c r="C321" s="252">
        <v>2</v>
      </c>
      <c r="D321" s="54" t="s">
        <v>110</v>
      </c>
      <c r="E321" s="54">
        <v>2013</v>
      </c>
      <c r="F321" s="87">
        <v>18780</v>
      </c>
      <c r="G321" s="54" t="s">
        <v>2031</v>
      </c>
    </row>
    <row r="322" spans="1:7" ht="15" x14ac:dyDescent="0.25">
      <c r="A322" s="553" t="s">
        <v>97</v>
      </c>
      <c r="B322" s="553" t="s">
        <v>6859</v>
      </c>
      <c r="C322" s="553" t="s">
        <v>2114</v>
      </c>
      <c r="D322" s="553" t="s">
        <v>43</v>
      </c>
      <c r="E322" s="554">
        <v>2013</v>
      </c>
      <c r="F322" s="553">
        <v>26719</v>
      </c>
      <c r="G322" s="553" t="s">
        <v>1956</v>
      </c>
    </row>
    <row r="323" spans="1:7" ht="15" x14ac:dyDescent="0.25">
      <c r="A323" s="553" t="s">
        <v>97</v>
      </c>
      <c r="B323" s="553" t="s">
        <v>6859</v>
      </c>
      <c r="C323" s="553" t="s">
        <v>4134</v>
      </c>
      <c r="D323" s="553" t="s">
        <v>43</v>
      </c>
      <c r="E323" s="554">
        <v>2013</v>
      </c>
      <c r="F323" s="553">
        <v>27421</v>
      </c>
      <c r="G323" s="553" t="s">
        <v>1956</v>
      </c>
    </row>
    <row r="324" spans="1:7" ht="15" x14ac:dyDescent="0.25">
      <c r="A324" s="553" t="s">
        <v>97</v>
      </c>
      <c r="B324" s="553" t="s">
        <v>6859</v>
      </c>
      <c r="C324" s="553" t="s">
        <v>3721</v>
      </c>
      <c r="D324" s="553" t="s">
        <v>43</v>
      </c>
      <c r="E324" s="554">
        <v>2013</v>
      </c>
      <c r="F324" s="553">
        <v>28953</v>
      </c>
      <c r="G324" s="553" t="s">
        <v>1956</v>
      </c>
    </row>
    <row r="325" spans="1:7" ht="15" x14ac:dyDescent="0.25">
      <c r="A325" s="553" t="s">
        <v>97</v>
      </c>
      <c r="B325" s="553" t="s">
        <v>6859</v>
      </c>
      <c r="C325" s="553" t="s">
        <v>1980</v>
      </c>
      <c r="D325" s="553" t="s">
        <v>43</v>
      </c>
      <c r="E325" s="554">
        <v>2013</v>
      </c>
      <c r="F325" s="553">
        <v>28865</v>
      </c>
      <c r="G325" s="553" t="s">
        <v>1832</v>
      </c>
    </row>
    <row r="326" spans="1:7" ht="15" x14ac:dyDescent="0.25">
      <c r="A326" s="553" t="s">
        <v>97</v>
      </c>
      <c r="B326" s="553" t="s">
        <v>6859</v>
      </c>
      <c r="C326" s="553" t="s">
        <v>1981</v>
      </c>
      <c r="D326" s="553" t="s">
        <v>43</v>
      </c>
      <c r="E326" s="554">
        <v>2013</v>
      </c>
      <c r="F326" s="553">
        <v>33364</v>
      </c>
      <c r="G326" s="553" t="s">
        <v>1956</v>
      </c>
    </row>
    <row r="327" spans="1:7" ht="15" x14ac:dyDescent="0.25">
      <c r="A327" s="553" t="s">
        <v>97</v>
      </c>
      <c r="B327" s="553" t="s">
        <v>6859</v>
      </c>
      <c r="C327" s="553" t="s">
        <v>4256</v>
      </c>
      <c r="D327" s="553" t="s">
        <v>43</v>
      </c>
      <c r="E327" s="554">
        <v>2013</v>
      </c>
      <c r="F327" s="553">
        <v>34422</v>
      </c>
      <c r="G327" s="553" t="s">
        <v>1956</v>
      </c>
    </row>
    <row r="328" spans="1:7" ht="15" x14ac:dyDescent="0.25">
      <c r="A328" s="553" t="s">
        <v>97</v>
      </c>
      <c r="B328" s="553" t="s">
        <v>6859</v>
      </c>
      <c r="C328" s="553" t="s">
        <v>3726</v>
      </c>
      <c r="D328" s="553" t="s">
        <v>43</v>
      </c>
      <c r="E328" s="554">
        <v>2013</v>
      </c>
      <c r="F328" s="553">
        <v>37038</v>
      </c>
      <c r="G328" s="553" t="s">
        <v>1956</v>
      </c>
    </row>
    <row r="329" spans="1:7" ht="15" x14ac:dyDescent="0.25">
      <c r="A329" s="553" t="s">
        <v>97</v>
      </c>
      <c r="B329" s="553" t="s">
        <v>6859</v>
      </c>
      <c r="C329" s="553" t="s">
        <v>3761</v>
      </c>
      <c r="D329" s="553" t="s">
        <v>43</v>
      </c>
      <c r="E329" s="554">
        <v>2013</v>
      </c>
      <c r="F329" s="553">
        <v>39188</v>
      </c>
      <c r="G329" s="553" t="s">
        <v>1956</v>
      </c>
    </row>
    <row r="330" spans="1:7" ht="15" x14ac:dyDescent="0.25">
      <c r="A330" s="582" t="s">
        <v>97</v>
      </c>
      <c r="B330" s="582" t="s">
        <v>100</v>
      </c>
      <c r="C330" s="553" t="s">
        <v>641</v>
      </c>
      <c r="D330" s="553" t="s">
        <v>43</v>
      </c>
      <c r="E330" s="554">
        <v>2013</v>
      </c>
      <c r="F330" s="553">
        <v>20790</v>
      </c>
      <c r="G330" s="553" t="s">
        <v>6855</v>
      </c>
    </row>
    <row r="331" spans="1:7" ht="15" x14ac:dyDescent="0.25">
      <c r="A331" s="582" t="s">
        <v>97</v>
      </c>
      <c r="B331" s="582" t="s">
        <v>100</v>
      </c>
      <c r="C331" s="553" t="s">
        <v>641</v>
      </c>
      <c r="D331" s="553" t="s">
        <v>44</v>
      </c>
      <c r="E331" s="554">
        <v>2013</v>
      </c>
      <c r="F331" s="553">
        <v>21144</v>
      </c>
      <c r="G331" s="553" t="s">
        <v>6855</v>
      </c>
    </row>
    <row r="332" spans="1:7" ht="15" x14ac:dyDescent="0.25">
      <c r="A332" s="582" t="s">
        <v>97</v>
      </c>
      <c r="B332" s="582" t="s">
        <v>100</v>
      </c>
      <c r="C332" s="553" t="s">
        <v>6853</v>
      </c>
      <c r="D332" s="553" t="s">
        <v>43</v>
      </c>
      <c r="E332" s="554">
        <v>2013</v>
      </c>
      <c r="F332" s="553">
        <v>21184</v>
      </c>
      <c r="G332" s="553" t="s">
        <v>6855</v>
      </c>
    </row>
    <row r="333" spans="1:7" ht="15" x14ac:dyDescent="0.25">
      <c r="A333" s="585" t="s">
        <v>97</v>
      </c>
      <c r="B333" s="585" t="s">
        <v>100</v>
      </c>
      <c r="C333" s="583" t="s">
        <v>6853</v>
      </c>
      <c r="D333" s="583" t="s">
        <v>44</v>
      </c>
      <c r="E333" s="554">
        <v>2013</v>
      </c>
      <c r="F333" s="583">
        <v>21490</v>
      </c>
      <c r="G333" s="553" t="s">
        <v>6855</v>
      </c>
    </row>
    <row r="334" spans="1:7" ht="15" x14ac:dyDescent="0.25">
      <c r="A334" s="585" t="s">
        <v>97</v>
      </c>
      <c r="B334" s="585" t="s">
        <v>100</v>
      </c>
      <c r="C334" s="583" t="s">
        <v>892</v>
      </c>
      <c r="D334" s="553" t="s">
        <v>43</v>
      </c>
      <c r="E334" s="554">
        <v>2013</v>
      </c>
      <c r="F334" s="553">
        <v>21284</v>
      </c>
      <c r="G334" s="553" t="s">
        <v>6855</v>
      </c>
    </row>
    <row r="335" spans="1:7" ht="15" x14ac:dyDescent="0.25">
      <c r="A335" s="585" t="s">
        <v>97</v>
      </c>
      <c r="B335" s="585" t="s">
        <v>100</v>
      </c>
      <c r="C335" s="583" t="s">
        <v>892</v>
      </c>
      <c r="D335" s="583" t="s">
        <v>44</v>
      </c>
      <c r="E335" s="554">
        <v>2013</v>
      </c>
      <c r="F335" s="583">
        <v>21844</v>
      </c>
      <c r="G335" s="553" t="s">
        <v>6855</v>
      </c>
    </row>
    <row r="336" spans="1:7" ht="15" x14ac:dyDescent="0.25">
      <c r="A336" s="582" t="s">
        <v>97</v>
      </c>
      <c r="B336" s="582" t="s">
        <v>100</v>
      </c>
      <c r="C336" s="553" t="s">
        <v>1351</v>
      </c>
      <c r="D336" s="553" t="s">
        <v>43</v>
      </c>
      <c r="E336" s="554">
        <v>2013</v>
      </c>
      <c r="F336" s="553">
        <v>23874</v>
      </c>
      <c r="G336" s="553" t="s">
        <v>6855</v>
      </c>
    </row>
    <row r="337" spans="1:7" ht="15" x14ac:dyDescent="0.25">
      <c r="A337" s="582" t="s">
        <v>97</v>
      </c>
      <c r="B337" s="582" t="s">
        <v>100</v>
      </c>
      <c r="C337" s="553" t="s">
        <v>1351</v>
      </c>
      <c r="D337" s="583" t="s">
        <v>44</v>
      </c>
      <c r="E337" s="554">
        <v>2013</v>
      </c>
      <c r="F337" s="583">
        <v>25474</v>
      </c>
      <c r="G337" s="553" t="s">
        <v>6855</v>
      </c>
    </row>
    <row r="338" spans="1:7" ht="15" x14ac:dyDescent="0.25">
      <c r="A338" s="582" t="s">
        <v>97</v>
      </c>
      <c r="B338" s="582" t="s">
        <v>100</v>
      </c>
      <c r="C338" s="553" t="s">
        <v>6856</v>
      </c>
      <c r="D338" s="553" t="s">
        <v>43</v>
      </c>
      <c r="E338" s="554">
        <v>2013</v>
      </c>
      <c r="F338" s="553">
        <v>24251</v>
      </c>
      <c r="G338" s="553" t="s">
        <v>6855</v>
      </c>
    </row>
    <row r="339" spans="1:7" ht="15" x14ac:dyDescent="0.25">
      <c r="A339" s="582" t="s">
        <v>97</v>
      </c>
      <c r="B339" s="582" t="s">
        <v>100</v>
      </c>
      <c r="C339" s="553" t="s">
        <v>6856</v>
      </c>
      <c r="D339" s="583" t="s">
        <v>44</v>
      </c>
      <c r="E339" s="554">
        <v>2013</v>
      </c>
      <c r="F339" s="583">
        <v>25070</v>
      </c>
      <c r="G339" s="553" t="s">
        <v>6855</v>
      </c>
    </row>
    <row r="340" spans="1:7" ht="15" x14ac:dyDescent="0.25">
      <c r="A340" s="582" t="s">
        <v>97</v>
      </c>
      <c r="B340" s="582" t="s">
        <v>100</v>
      </c>
      <c r="C340" s="553" t="s">
        <v>620</v>
      </c>
      <c r="D340" s="553" t="s">
        <v>43</v>
      </c>
      <c r="E340" s="554">
        <v>2013</v>
      </c>
      <c r="F340" s="553">
        <v>29151</v>
      </c>
      <c r="G340" s="553" t="s">
        <v>6855</v>
      </c>
    </row>
    <row r="341" spans="1:7" ht="15" x14ac:dyDescent="0.25">
      <c r="A341" s="582" t="s">
        <v>97</v>
      </c>
      <c r="B341" s="582" t="s">
        <v>100</v>
      </c>
      <c r="C341" s="553" t="s">
        <v>620</v>
      </c>
      <c r="D341" s="583" t="s">
        <v>44</v>
      </c>
      <c r="E341" s="554">
        <v>2013</v>
      </c>
      <c r="F341" s="583">
        <v>29559</v>
      </c>
      <c r="G341" s="553" t="s">
        <v>6855</v>
      </c>
    </row>
    <row r="342" spans="1:7" ht="15" x14ac:dyDescent="0.25">
      <c r="A342" s="582" t="s">
        <v>97</v>
      </c>
      <c r="B342" s="582" t="s">
        <v>100</v>
      </c>
      <c r="C342" s="593">
        <v>3.5</v>
      </c>
      <c r="D342" s="553" t="s">
        <v>43</v>
      </c>
      <c r="E342" s="554">
        <v>2013</v>
      </c>
      <c r="F342" s="553">
        <v>37114</v>
      </c>
      <c r="G342" s="553" t="s">
        <v>6855</v>
      </c>
    </row>
    <row r="343" spans="1:7" ht="15" x14ac:dyDescent="0.25">
      <c r="A343" s="582" t="s">
        <v>97</v>
      </c>
      <c r="B343" s="582" t="s">
        <v>100</v>
      </c>
      <c r="C343" s="593">
        <v>3.5</v>
      </c>
      <c r="D343" s="583" t="s">
        <v>44</v>
      </c>
      <c r="E343" s="554">
        <v>2013</v>
      </c>
      <c r="F343" s="583">
        <v>38000</v>
      </c>
      <c r="G343" s="553" t="s">
        <v>6855</v>
      </c>
    </row>
    <row r="344" spans="1:7" ht="15" x14ac:dyDescent="0.25">
      <c r="A344" s="582" t="s">
        <v>97</v>
      </c>
      <c r="B344" s="582" t="s">
        <v>102</v>
      </c>
      <c r="C344" s="553" t="s">
        <v>6858</v>
      </c>
      <c r="D344" s="553" t="s">
        <v>43</v>
      </c>
      <c r="E344" s="554">
        <v>2013</v>
      </c>
      <c r="F344" s="553">
        <v>20243</v>
      </c>
      <c r="G344" s="553" t="s">
        <v>6851</v>
      </c>
    </row>
    <row r="345" spans="1:7" ht="15" x14ac:dyDescent="0.25">
      <c r="A345" s="582" t="s">
        <v>97</v>
      </c>
      <c r="B345" s="582" t="s">
        <v>102</v>
      </c>
      <c r="C345" s="553" t="s">
        <v>6858</v>
      </c>
      <c r="D345" s="583" t="s">
        <v>44</v>
      </c>
      <c r="E345" s="554">
        <v>2013</v>
      </c>
      <c r="F345" s="583">
        <v>20743</v>
      </c>
      <c r="G345" s="553" t="s">
        <v>6851</v>
      </c>
    </row>
    <row r="346" spans="1:7" ht="15" x14ac:dyDescent="0.25">
      <c r="A346" s="582" t="s">
        <v>97</v>
      </c>
      <c r="B346" s="582" t="s">
        <v>102</v>
      </c>
      <c r="C346" s="553" t="s">
        <v>6857</v>
      </c>
      <c r="D346" s="553" t="s">
        <v>43</v>
      </c>
      <c r="E346" s="554">
        <v>2013</v>
      </c>
      <c r="F346" s="553">
        <v>21298</v>
      </c>
      <c r="G346" s="553" t="s">
        <v>6851</v>
      </c>
    </row>
    <row r="347" spans="1:7" ht="15" x14ac:dyDescent="0.25">
      <c r="A347" s="582" t="s">
        <v>97</v>
      </c>
      <c r="B347" s="582" t="s">
        <v>102</v>
      </c>
      <c r="C347" s="553" t="s">
        <v>6857</v>
      </c>
      <c r="D347" s="583" t="s">
        <v>44</v>
      </c>
      <c r="E347" s="554">
        <v>2013</v>
      </c>
      <c r="F347" s="583">
        <v>21779</v>
      </c>
      <c r="G347" s="553" t="s">
        <v>6851</v>
      </c>
    </row>
    <row r="348" spans="1:7" ht="15" x14ac:dyDescent="0.25">
      <c r="A348" s="556" t="s">
        <v>97</v>
      </c>
      <c r="B348" s="556" t="s">
        <v>102</v>
      </c>
      <c r="C348" s="556" t="s">
        <v>6854</v>
      </c>
      <c r="D348" s="556" t="s">
        <v>43</v>
      </c>
      <c r="E348" s="554">
        <v>2013</v>
      </c>
      <c r="F348" s="556">
        <v>22541</v>
      </c>
      <c r="G348" s="556" t="s">
        <v>6851</v>
      </c>
    </row>
    <row r="349" spans="1:7" ht="15" x14ac:dyDescent="0.25">
      <c r="A349" s="582" t="s">
        <v>97</v>
      </c>
      <c r="B349" s="582" t="s">
        <v>102</v>
      </c>
      <c r="C349" s="553" t="s">
        <v>6854</v>
      </c>
      <c r="D349" s="583" t="s">
        <v>44</v>
      </c>
      <c r="E349" s="554">
        <v>2013</v>
      </c>
      <c r="F349" s="583">
        <v>22737</v>
      </c>
      <c r="G349" s="553" t="s">
        <v>6851</v>
      </c>
    </row>
    <row r="350" spans="1:7" ht="15" x14ac:dyDescent="0.25">
      <c r="A350" s="582" t="s">
        <v>97</v>
      </c>
      <c r="B350" s="582" t="s">
        <v>102</v>
      </c>
      <c r="C350" s="553" t="s">
        <v>6853</v>
      </c>
      <c r="D350" s="553" t="s">
        <v>43</v>
      </c>
      <c r="E350" s="554">
        <v>2013</v>
      </c>
      <c r="F350" s="553">
        <v>23853</v>
      </c>
      <c r="G350" s="553" t="s">
        <v>6851</v>
      </c>
    </row>
    <row r="351" spans="1:7" ht="15" x14ac:dyDescent="0.25">
      <c r="A351" s="582" t="s">
        <v>97</v>
      </c>
      <c r="B351" s="582" t="s">
        <v>102</v>
      </c>
      <c r="C351" s="553" t="s">
        <v>6852</v>
      </c>
      <c r="D351" s="583" t="s">
        <v>44</v>
      </c>
      <c r="E351" s="554">
        <v>2013</v>
      </c>
      <c r="F351" s="583">
        <v>23984</v>
      </c>
      <c r="G351" s="553" t="s">
        <v>6851</v>
      </c>
    </row>
    <row r="352" spans="1:7" ht="15" x14ac:dyDescent="0.25">
      <c r="A352" s="582" t="s">
        <v>97</v>
      </c>
      <c r="B352" s="582" t="s">
        <v>102</v>
      </c>
      <c r="C352" s="553" t="s">
        <v>892</v>
      </c>
      <c r="D352" s="553" t="s">
        <v>43</v>
      </c>
      <c r="E352" s="554">
        <v>2013</v>
      </c>
      <c r="F352" s="553">
        <v>24099</v>
      </c>
      <c r="G352" s="553" t="s">
        <v>6851</v>
      </c>
    </row>
    <row r="353" spans="1:7" ht="15" x14ac:dyDescent="0.25">
      <c r="A353" s="582" t="s">
        <v>97</v>
      </c>
      <c r="B353" s="582" t="s">
        <v>102</v>
      </c>
      <c r="C353" s="553" t="s">
        <v>892</v>
      </c>
      <c r="D353" s="583" t="s">
        <v>44</v>
      </c>
      <c r="E353" s="554">
        <v>2013</v>
      </c>
      <c r="F353" s="583">
        <v>24646</v>
      </c>
      <c r="G353" s="553" t="s">
        <v>6851</v>
      </c>
    </row>
    <row r="354" spans="1:7" ht="15" x14ac:dyDescent="0.25">
      <c r="A354" s="582" t="s">
        <v>97</v>
      </c>
      <c r="B354" s="582" t="s">
        <v>102</v>
      </c>
      <c r="C354" s="553" t="s">
        <v>1351</v>
      </c>
      <c r="D354" s="553" t="s">
        <v>43</v>
      </c>
      <c r="E354" s="554">
        <v>2013</v>
      </c>
      <c r="F354" s="553">
        <v>25149</v>
      </c>
      <c r="G354" s="553" t="s">
        <v>6851</v>
      </c>
    </row>
    <row r="355" spans="1:7" ht="15" x14ac:dyDescent="0.25">
      <c r="A355" s="582" t="s">
        <v>97</v>
      </c>
      <c r="B355" s="582" t="s">
        <v>102</v>
      </c>
      <c r="C355" s="553" t="s">
        <v>1351</v>
      </c>
      <c r="D355" s="553" t="s">
        <v>44</v>
      </c>
      <c r="E355" s="554">
        <v>2013</v>
      </c>
      <c r="F355" s="553">
        <v>25974</v>
      </c>
      <c r="G355" s="553" t="s">
        <v>6851</v>
      </c>
    </row>
    <row r="356" spans="1:7" ht="15" x14ac:dyDescent="0.25">
      <c r="A356" s="582" t="s">
        <v>97</v>
      </c>
      <c r="B356" s="582" t="s">
        <v>102</v>
      </c>
      <c r="C356" s="553" t="s">
        <v>6856</v>
      </c>
      <c r="D356" s="553" t="s">
        <v>43</v>
      </c>
      <c r="E356" s="554">
        <v>2013</v>
      </c>
      <c r="F356" s="553">
        <v>26077</v>
      </c>
      <c r="G356" s="553" t="s">
        <v>6851</v>
      </c>
    </row>
    <row r="357" spans="1:7" ht="15" x14ac:dyDescent="0.25">
      <c r="A357" s="582" t="s">
        <v>97</v>
      </c>
      <c r="B357" s="582" t="s">
        <v>102</v>
      </c>
      <c r="C357" s="553" t="s">
        <v>6856</v>
      </c>
      <c r="D357" s="553" t="s">
        <v>44</v>
      </c>
      <c r="E357" s="554">
        <v>2013</v>
      </c>
      <c r="F357" s="553">
        <v>27089</v>
      </c>
      <c r="G357" s="553" t="s">
        <v>6851</v>
      </c>
    </row>
    <row r="358" spans="1:7" ht="15" x14ac:dyDescent="0.25">
      <c r="A358" s="582" t="s">
        <v>97</v>
      </c>
      <c r="B358" s="582" t="s">
        <v>102</v>
      </c>
      <c r="C358" s="553" t="s">
        <v>198</v>
      </c>
      <c r="D358" s="553" t="s">
        <v>43</v>
      </c>
      <c r="E358" s="554">
        <v>2013</v>
      </c>
      <c r="F358" s="553">
        <v>28098</v>
      </c>
      <c r="G358" s="553" t="s">
        <v>6851</v>
      </c>
    </row>
    <row r="359" spans="1:7" ht="15" x14ac:dyDescent="0.25">
      <c r="A359" s="582" t="s">
        <v>97</v>
      </c>
      <c r="B359" s="582" t="s">
        <v>102</v>
      </c>
      <c r="C359" s="553" t="s">
        <v>198</v>
      </c>
      <c r="D359" s="553" t="s">
        <v>44</v>
      </c>
      <c r="E359" s="554">
        <v>2013</v>
      </c>
      <c r="F359" s="553">
        <v>28207</v>
      </c>
      <c r="G359" s="553" t="s">
        <v>6851</v>
      </c>
    </row>
    <row r="360" spans="1:7" ht="15" x14ac:dyDescent="0.25">
      <c r="A360" s="582" t="s">
        <v>97</v>
      </c>
      <c r="B360" s="582" t="s">
        <v>102</v>
      </c>
      <c r="C360" s="553" t="s">
        <v>396</v>
      </c>
      <c r="D360" s="553" t="s">
        <v>43</v>
      </c>
      <c r="E360" s="554">
        <v>2013</v>
      </c>
      <c r="F360" s="553">
        <v>31455</v>
      </c>
      <c r="G360" s="553" t="s">
        <v>6851</v>
      </c>
    </row>
    <row r="361" spans="1:7" ht="15" x14ac:dyDescent="0.25">
      <c r="A361" s="582" t="s">
        <v>97</v>
      </c>
      <c r="B361" s="582" t="s">
        <v>102</v>
      </c>
      <c r="C361" s="553" t="s">
        <v>396</v>
      </c>
      <c r="D361" s="553" t="s">
        <v>44</v>
      </c>
      <c r="E361" s="554">
        <v>2013</v>
      </c>
      <c r="F361" s="553">
        <v>31742</v>
      </c>
      <c r="G361" s="553" t="s">
        <v>6851</v>
      </c>
    </row>
    <row r="362" spans="1:7" ht="15.75" x14ac:dyDescent="0.25">
      <c r="A362" s="60" t="s">
        <v>97</v>
      </c>
      <c r="B362" s="60" t="s">
        <v>10474</v>
      </c>
      <c r="C362" s="252" t="s">
        <v>3721</v>
      </c>
      <c r="D362" s="60" t="s">
        <v>110</v>
      </c>
      <c r="E362" s="60">
        <v>2013</v>
      </c>
      <c r="F362" s="673">
        <v>25900</v>
      </c>
      <c r="G362" s="60" t="s">
        <v>1956</v>
      </c>
    </row>
    <row r="363" spans="1:7" ht="15.75" x14ac:dyDescent="0.25">
      <c r="A363" s="60" t="s">
        <v>97</v>
      </c>
      <c r="B363" s="60" t="s">
        <v>5792</v>
      </c>
      <c r="C363" s="252" t="s">
        <v>3721</v>
      </c>
      <c r="D363" s="60" t="s">
        <v>110</v>
      </c>
      <c r="E363" s="60">
        <v>2013</v>
      </c>
      <c r="F363" s="673">
        <v>31950</v>
      </c>
      <c r="G363" s="60" t="s">
        <v>1956</v>
      </c>
    </row>
    <row r="364" spans="1:7" ht="15.75" x14ac:dyDescent="0.25">
      <c r="A364" s="610" t="s">
        <v>97</v>
      </c>
      <c r="B364" s="610" t="s">
        <v>10481</v>
      </c>
      <c r="C364" s="610" t="s">
        <v>10109</v>
      </c>
      <c r="D364" s="610"/>
      <c r="E364" s="610">
        <v>2013</v>
      </c>
      <c r="F364" s="613">
        <v>21901</v>
      </c>
      <c r="G364" s="610" t="s">
        <v>2033</v>
      </c>
    </row>
    <row r="365" spans="1:7" ht="15.75" x14ac:dyDescent="0.25">
      <c r="A365" s="610" t="s">
        <v>97</v>
      </c>
      <c r="B365" s="610" t="s">
        <v>10110</v>
      </c>
      <c r="C365" s="610" t="s">
        <v>10109</v>
      </c>
      <c r="D365" s="610"/>
      <c r="E365" s="610">
        <v>2013</v>
      </c>
      <c r="F365" s="613">
        <v>23143</v>
      </c>
      <c r="G365" s="610" t="s">
        <v>2033</v>
      </c>
    </row>
    <row r="366" spans="1:7" ht="15.75" x14ac:dyDescent="0.25">
      <c r="A366" s="610" t="s">
        <v>97</v>
      </c>
      <c r="B366" s="610" t="s">
        <v>10111</v>
      </c>
      <c r="C366" s="610" t="s">
        <v>10109</v>
      </c>
      <c r="D366" s="610"/>
      <c r="E366" s="610">
        <v>2013</v>
      </c>
      <c r="F366" s="613">
        <v>23881</v>
      </c>
      <c r="G366" s="610" t="s">
        <v>2033</v>
      </c>
    </row>
    <row r="367" spans="1:7" ht="15.75" x14ac:dyDescent="0.25">
      <c r="A367" s="610" t="s">
        <v>97</v>
      </c>
      <c r="B367" s="610" t="s">
        <v>10492</v>
      </c>
      <c r="C367" s="610" t="s">
        <v>10109</v>
      </c>
      <c r="D367" s="610"/>
      <c r="E367" s="610">
        <v>2013</v>
      </c>
      <c r="F367" s="613">
        <v>21362</v>
      </c>
      <c r="G367" s="610" t="s">
        <v>2033</v>
      </c>
    </row>
    <row r="368" spans="1:7" ht="15.75" x14ac:dyDescent="0.25">
      <c r="A368" s="610" t="s">
        <v>97</v>
      </c>
      <c r="B368" s="610" t="s">
        <v>10493</v>
      </c>
      <c r="C368" s="610" t="s">
        <v>10109</v>
      </c>
      <c r="D368" s="610"/>
      <c r="E368" s="610">
        <v>2013</v>
      </c>
      <c r="F368" s="613">
        <v>22335</v>
      </c>
      <c r="G368" s="610" t="s">
        <v>2033</v>
      </c>
    </row>
    <row r="369" spans="1:7" ht="15.75" x14ac:dyDescent="0.25">
      <c r="A369" s="610" t="s">
        <v>97</v>
      </c>
      <c r="B369" s="610" t="s">
        <v>10494</v>
      </c>
      <c r="C369" s="610" t="s">
        <v>10109</v>
      </c>
      <c r="D369" s="610"/>
      <c r="E369" s="610">
        <v>2013</v>
      </c>
      <c r="F369" s="613">
        <v>23701</v>
      </c>
      <c r="G369" s="610" t="s">
        <v>2033</v>
      </c>
    </row>
    <row r="370" spans="1:7" ht="15.75" x14ac:dyDescent="0.25">
      <c r="A370" s="610" t="s">
        <v>97</v>
      </c>
      <c r="B370" s="610" t="s">
        <v>10467</v>
      </c>
      <c r="C370" s="610" t="s">
        <v>10293</v>
      </c>
      <c r="D370" s="610"/>
      <c r="E370" s="610">
        <v>2013</v>
      </c>
      <c r="F370" s="613">
        <v>25307</v>
      </c>
      <c r="G370" s="610" t="s">
        <v>2033</v>
      </c>
    </row>
    <row r="371" spans="1:7" ht="15.75" x14ac:dyDescent="0.25">
      <c r="A371" s="610" t="s">
        <v>97</v>
      </c>
      <c r="B371" s="610" t="s">
        <v>10468</v>
      </c>
      <c r="C371" s="610" t="s">
        <v>10293</v>
      </c>
      <c r="D371" s="610"/>
      <c r="E371" s="610">
        <v>2013</v>
      </c>
      <c r="F371" s="613">
        <v>26447</v>
      </c>
      <c r="G371" s="610" t="s">
        <v>2033</v>
      </c>
    </row>
    <row r="372" spans="1:7" ht="15" x14ac:dyDescent="0.25">
      <c r="A372" s="553" t="s">
        <v>1354</v>
      </c>
      <c r="B372" s="553" t="s">
        <v>1522</v>
      </c>
      <c r="C372" s="553" t="s">
        <v>2114</v>
      </c>
      <c r="D372" s="553" t="s">
        <v>43</v>
      </c>
      <c r="E372" s="552">
        <v>2013</v>
      </c>
      <c r="F372" s="553">
        <v>23294</v>
      </c>
      <c r="G372" s="553" t="s">
        <v>147</v>
      </c>
    </row>
    <row r="373" spans="1:7" ht="15.75" x14ac:dyDescent="0.25">
      <c r="A373" s="610" t="s">
        <v>1354</v>
      </c>
      <c r="B373" s="610" t="s">
        <v>5791</v>
      </c>
      <c r="C373" s="610" t="s">
        <v>3721</v>
      </c>
      <c r="D373" s="610" t="s">
        <v>43</v>
      </c>
      <c r="E373" s="668">
        <v>2013</v>
      </c>
      <c r="F373" s="666">
        <v>31950</v>
      </c>
      <c r="G373" s="60" t="s">
        <v>1956</v>
      </c>
    </row>
    <row r="374" spans="1:7" ht="15.75" x14ac:dyDescent="0.25">
      <c r="A374" s="54" t="s">
        <v>1916</v>
      </c>
      <c r="B374" s="60" t="s">
        <v>1716</v>
      </c>
      <c r="C374" s="252" t="s">
        <v>6341</v>
      </c>
      <c r="D374" s="54" t="s">
        <v>44</v>
      </c>
      <c r="E374" s="54">
        <v>2013</v>
      </c>
      <c r="F374" s="87">
        <v>46174.863387978141</v>
      </c>
      <c r="G374" s="54" t="s">
        <v>1211</v>
      </c>
    </row>
    <row r="375" spans="1:7" ht="15.75" x14ac:dyDescent="0.25">
      <c r="A375" s="54" t="s">
        <v>1916</v>
      </c>
      <c r="B375" s="60" t="s">
        <v>1717</v>
      </c>
      <c r="C375" s="252">
        <v>5</v>
      </c>
      <c r="D375" s="54" t="s">
        <v>44</v>
      </c>
      <c r="E375" s="54">
        <v>2013</v>
      </c>
      <c r="F375" s="87">
        <v>68306.010928961739</v>
      </c>
      <c r="G375" s="54" t="s">
        <v>1211</v>
      </c>
    </row>
    <row r="376" spans="1:7" ht="15.75" x14ac:dyDescent="0.25">
      <c r="A376" s="54" t="s">
        <v>1916</v>
      </c>
      <c r="B376" s="60" t="s">
        <v>5980</v>
      </c>
      <c r="C376" s="252" t="s">
        <v>4178</v>
      </c>
      <c r="D376" s="312" t="s">
        <v>44</v>
      </c>
      <c r="E376" s="54">
        <v>2013</v>
      </c>
      <c r="F376" s="87">
        <v>82650</v>
      </c>
      <c r="G376" s="54" t="s">
        <v>4775</v>
      </c>
    </row>
    <row r="377" spans="1:7" ht="15.75" x14ac:dyDescent="0.25">
      <c r="A377" s="54" t="s">
        <v>1916</v>
      </c>
      <c r="B377" s="60" t="s">
        <v>5981</v>
      </c>
      <c r="C377" s="252" t="s">
        <v>4178</v>
      </c>
      <c r="D377" s="312" t="s">
        <v>44</v>
      </c>
      <c r="E377" s="54">
        <v>2013</v>
      </c>
      <c r="F377" s="87">
        <v>87650</v>
      </c>
      <c r="G377" s="54" t="s">
        <v>4775</v>
      </c>
    </row>
    <row r="378" spans="1:7" ht="15.75" x14ac:dyDescent="0.25">
      <c r="A378" s="54" t="s">
        <v>1916</v>
      </c>
      <c r="B378" s="60" t="s">
        <v>5975</v>
      </c>
      <c r="C378" s="252" t="s">
        <v>4060</v>
      </c>
      <c r="D378" s="312" t="s">
        <v>44</v>
      </c>
      <c r="E378" s="54">
        <v>2013</v>
      </c>
      <c r="F378" s="87">
        <v>44145</v>
      </c>
      <c r="G378" s="54" t="s">
        <v>4775</v>
      </c>
    </row>
    <row r="379" spans="1:7" ht="15.75" x14ac:dyDescent="0.25">
      <c r="A379" s="54" t="s">
        <v>1916</v>
      </c>
      <c r="B379" s="60" t="s">
        <v>5974</v>
      </c>
      <c r="C379" s="252" t="s">
        <v>4060</v>
      </c>
      <c r="D379" s="312" t="s">
        <v>44</v>
      </c>
      <c r="E379" s="54">
        <v>2013</v>
      </c>
      <c r="F379" s="87">
        <v>41145</v>
      </c>
      <c r="G379" s="54" t="s">
        <v>4775</v>
      </c>
    </row>
    <row r="380" spans="1:7" ht="15.75" x14ac:dyDescent="0.25">
      <c r="A380" s="54" t="s">
        <v>1916</v>
      </c>
      <c r="B380" s="60" t="s">
        <v>4781</v>
      </c>
      <c r="C380" s="252" t="s">
        <v>4178</v>
      </c>
      <c r="D380" s="312" t="s">
        <v>44</v>
      </c>
      <c r="E380" s="54">
        <v>2013</v>
      </c>
      <c r="F380" s="87">
        <v>99100</v>
      </c>
      <c r="G380" s="54" t="s">
        <v>4775</v>
      </c>
    </row>
    <row r="381" spans="1:7" ht="15.75" x14ac:dyDescent="0.25">
      <c r="A381" s="54" t="s">
        <v>1916</v>
      </c>
      <c r="B381" s="60" t="s">
        <v>5982</v>
      </c>
      <c r="C381" s="252" t="s">
        <v>4178</v>
      </c>
      <c r="D381" s="312" t="s">
        <v>44</v>
      </c>
      <c r="E381" s="54">
        <v>2013</v>
      </c>
      <c r="F381" s="87">
        <v>130100</v>
      </c>
      <c r="G381" s="54" t="s">
        <v>4775</v>
      </c>
    </row>
    <row r="382" spans="1:7" ht="15.75" x14ac:dyDescent="0.25">
      <c r="A382" s="54" t="s">
        <v>789</v>
      </c>
      <c r="B382" s="60" t="s">
        <v>790</v>
      </c>
      <c r="C382" s="252" t="s">
        <v>870</v>
      </c>
      <c r="D382" s="54" t="s">
        <v>44</v>
      </c>
      <c r="E382" s="54">
        <v>2013</v>
      </c>
      <c r="F382" s="87">
        <v>36000</v>
      </c>
      <c r="G382" s="54" t="s">
        <v>147</v>
      </c>
    </row>
    <row r="383" spans="1:7" ht="15.75" x14ac:dyDescent="0.25">
      <c r="A383" s="54" t="s">
        <v>789</v>
      </c>
      <c r="B383" s="60" t="s">
        <v>2944</v>
      </c>
      <c r="C383" s="252">
        <v>5</v>
      </c>
      <c r="D383" s="54" t="s">
        <v>44</v>
      </c>
      <c r="E383" s="54">
        <v>2013</v>
      </c>
      <c r="F383" s="87">
        <v>177442</v>
      </c>
      <c r="G383" s="54" t="s">
        <v>1211</v>
      </c>
    </row>
    <row r="384" spans="1:7" ht="15.75" x14ac:dyDescent="0.25">
      <c r="A384" s="54" t="s">
        <v>789</v>
      </c>
      <c r="B384" s="60" t="s">
        <v>2279</v>
      </c>
      <c r="C384" s="252" t="s">
        <v>1819</v>
      </c>
      <c r="D384" s="54" t="s">
        <v>44</v>
      </c>
      <c r="E384" s="54">
        <v>2013</v>
      </c>
      <c r="F384" s="87">
        <v>66019</v>
      </c>
      <c r="G384" s="54" t="s">
        <v>2945</v>
      </c>
    </row>
    <row r="385" spans="1:7" ht="15.75" x14ac:dyDescent="0.25">
      <c r="A385" s="54" t="s">
        <v>789</v>
      </c>
      <c r="B385" s="60" t="s">
        <v>2278</v>
      </c>
      <c r="C385" s="252" t="s">
        <v>1819</v>
      </c>
      <c r="D385" s="54" t="s">
        <v>44</v>
      </c>
      <c r="E385" s="54">
        <v>2013</v>
      </c>
      <c r="F385" s="87">
        <v>57832</v>
      </c>
      <c r="G385" s="54" t="s">
        <v>2945</v>
      </c>
    </row>
    <row r="386" spans="1:7" ht="15.75" x14ac:dyDescent="0.25">
      <c r="A386" s="54" t="s">
        <v>789</v>
      </c>
      <c r="B386" s="60" t="s">
        <v>2277</v>
      </c>
      <c r="C386" s="252" t="s">
        <v>1819</v>
      </c>
      <c r="D386" s="54" t="s">
        <v>44</v>
      </c>
      <c r="E386" s="54">
        <v>2013</v>
      </c>
      <c r="F386" s="87">
        <v>66028</v>
      </c>
      <c r="G386" s="54" t="s">
        <v>1211</v>
      </c>
    </row>
    <row r="387" spans="1:7" ht="15.75" x14ac:dyDescent="0.25">
      <c r="A387" s="54" t="s">
        <v>789</v>
      </c>
      <c r="B387" s="60" t="s">
        <v>2277</v>
      </c>
      <c r="C387" s="252" t="s">
        <v>2114</v>
      </c>
      <c r="D387" s="54" t="s">
        <v>426</v>
      </c>
      <c r="E387" s="54">
        <v>2013</v>
      </c>
      <c r="F387" s="87">
        <v>66028</v>
      </c>
      <c r="G387" s="54" t="s">
        <v>1458</v>
      </c>
    </row>
    <row r="388" spans="1:7" ht="15.75" x14ac:dyDescent="0.25">
      <c r="A388" s="54" t="s">
        <v>789</v>
      </c>
      <c r="B388" s="60" t="s">
        <v>2276</v>
      </c>
      <c r="C388" s="252" t="s">
        <v>1819</v>
      </c>
      <c r="D388" s="54" t="s">
        <v>44</v>
      </c>
      <c r="E388" s="54">
        <v>2013</v>
      </c>
      <c r="F388" s="87">
        <v>57832</v>
      </c>
      <c r="G388" s="54" t="s">
        <v>1211</v>
      </c>
    </row>
    <row r="389" spans="1:7" s="91" customFormat="1" ht="15.75" x14ac:dyDescent="0.25">
      <c r="A389" s="486" t="s">
        <v>789</v>
      </c>
      <c r="B389" s="486" t="s">
        <v>10579</v>
      </c>
      <c r="C389" s="486" t="s">
        <v>4134</v>
      </c>
      <c r="D389" s="486" t="s">
        <v>426</v>
      </c>
      <c r="E389" s="488">
        <v>2013</v>
      </c>
      <c r="F389" s="492">
        <v>38347</v>
      </c>
      <c r="G389" s="54" t="s">
        <v>1211</v>
      </c>
    </row>
    <row r="390" spans="1:7" ht="15.75" x14ac:dyDescent="0.25">
      <c r="A390" s="54" t="s">
        <v>789</v>
      </c>
      <c r="B390" s="60" t="s">
        <v>2495</v>
      </c>
      <c r="C390" s="252">
        <v>5</v>
      </c>
      <c r="D390" s="54" t="s">
        <v>44</v>
      </c>
      <c r="E390" s="54">
        <v>2013</v>
      </c>
      <c r="F390" s="87">
        <v>109850</v>
      </c>
      <c r="G390" s="54" t="s">
        <v>1211</v>
      </c>
    </row>
    <row r="391" spans="1:7" ht="15.75" x14ac:dyDescent="0.25">
      <c r="A391" s="54" t="s">
        <v>789</v>
      </c>
      <c r="B391" s="60" t="s">
        <v>2496</v>
      </c>
      <c r="C391" s="252">
        <v>5</v>
      </c>
      <c r="D391" s="54" t="s">
        <v>44</v>
      </c>
      <c r="E391" s="54">
        <v>2013</v>
      </c>
      <c r="F391" s="87">
        <v>113933</v>
      </c>
      <c r="G391" s="54" t="s">
        <v>1211</v>
      </c>
    </row>
    <row r="392" spans="1:7" ht="15.75" x14ac:dyDescent="0.25">
      <c r="A392" s="54" t="s">
        <v>789</v>
      </c>
      <c r="B392" s="60" t="s">
        <v>1919</v>
      </c>
      <c r="C392" s="252">
        <v>5</v>
      </c>
      <c r="D392" s="54" t="s">
        <v>44</v>
      </c>
      <c r="E392" s="54">
        <v>2013</v>
      </c>
      <c r="F392" s="87">
        <v>91530</v>
      </c>
      <c r="G392" s="54" t="s">
        <v>2942</v>
      </c>
    </row>
    <row r="393" spans="1:7" ht="15.75" x14ac:dyDescent="0.25">
      <c r="A393" s="54" t="s">
        <v>789</v>
      </c>
      <c r="B393" s="60" t="s">
        <v>2497</v>
      </c>
      <c r="C393" s="252">
        <v>5</v>
      </c>
      <c r="D393" s="54" t="s">
        <v>44</v>
      </c>
      <c r="E393" s="54">
        <v>2013</v>
      </c>
      <c r="F393" s="87">
        <v>130819</v>
      </c>
      <c r="G393" s="54" t="s">
        <v>1211</v>
      </c>
    </row>
    <row r="394" spans="1:7" ht="15.75" x14ac:dyDescent="0.25">
      <c r="A394" s="54" t="s">
        <v>789</v>
      </c>
      <c r="B394" s="60" t="s">
        <v>2498</v>
      </c>
      <c r="C394" s="252">
        <v>5</v>
      </c>
      <c r="D394" s="54" t="s">
        <v>44</v>
      </c>
      <c r="E394" s="54">
        <v>2013</v>
      </c>
      <c r="F394" s="87">
        <v>146174</v>
      </c>
      <c r="G394" s="54" t="s">
        <v>1211</v>
      </c>
    </row>
    <row r="395" spans="1:7" ht="15.75" x14ac:dyDescent="0.25">
      <c r="A395" s="54" t="s">
        <v>85</v>
      </c>
      <c r="B395" s="60" t="s">
        <v>4218</v>
      </c>
      <c r="C395" s="252" t="s">
        <v>4219</v>
      </c>
      <c r="D395" s="54" t="s">
        <v>110</v>
      </c>
      <c r="E395" s="54">
        <v>2013</v>
      </c>
      <c r="F395" s="87">
        <v>39250</v>
      </c>
      <c r="G395" s="54" t="s">
        <v>4201</v>
      </c>
    </row>
    <row r="396" spans="1:7" ht="15.75" x14ac:dyDescent="0.25">
      <c r="A396" s="54" t="s">
        <v>85</v>
      </c>
      <c r="B396" s="60" t="s">
        <v>4173</v>
      </c>
      <c r="C396" s="252" t="s">
        <v>3761</v>
      </c>
      <c r="D396" s="54" t="s">
        <v>110</v>
      </c>
      <c r="E396" s="54">
        <v>2013</v>
      </c>
      <c r="F396" s="87">
        <v>36370</v>
      </c>
      <c r="G396" s="54" t="s">
        <v>4220</v>
      </c>
    </row>
    <row r="397" spans="1:7" ht="15.75" x14ac:dyDescent="0.25">
      <c r="A397" s="54" t="s">
        <v>85</v>
      </c>
      <c r="B397" s="60" t="s">
        <v>4211</v>
      </c>
      <c r="C397" s="252" t="s">
        <v>2925</v>
      </c>
      <c r="D397" s="54" t="s">
        <v>44</v>
      </c>
      <c r="E397" s="54">
        <v>2013</v>
      </c>
      <c r="F397" s="87">
        <v>53795</v>
      </c>
      <c r="G397" s="54" t="s">
        <v>4212</v>
      </c>
    </row>
    <row r="398" spans="1:7" ht="15.75" x14ac:dyDescent="0.25">
      <c r="A398" s="54" t="s">
        <v>85</v>
      </c>
      <c r="B398" s="60" t="s">
        <v>4211</v>
      </c>
      <c r="C398" s="252" t="s">
        <v>2925</v>
      </c>
      <c r="D398" s="54" t="s">
        <v>426</v>
      </c>
      <c r="E398" s="54">
        <v>2013</v>
      </c>
      <c r="F398" s="87">
        <v>58590</v>
      </c>
      <c r="G398" s="54" t="s">
        <v>4222</v>
      </c>
    </row>
    <row r="399" spans="1:7" ht="15.75" x14ac:dyDescent="0.25">
      <c r="A399" s="54" t="s">
        <v>85</v>
      </c>
      <c r="B399" s="60" t="s">
        <v>1526</v>
      </c>
      <c r="C399" s="252" t="s">
        <v>4178</v>
      </c>
      <c r="D399" s="54" t="s">
        <v>4196</v>
      </c>
      <c r="E399" s="54">
        <v>2013</v>
      </c>
      <c r="F399" s="87">
        <v>61750</v>
      </c>
      <c r="G399" s="54" t="s">
        <v>1832</v>
      </c>
    </row>
    <row r="400" spans="1:7" ht="15.75" x14ac:dyDescent="0.25">
      <c r="A400" s="54" t="s">
        <v>85</v>
      </c>
      <c r="B400" s="60" t="s">
        <v>1526</v>
      </c>
      <c r="C400" s="252" t="s">
        <v>3761</v>
      </c>
      <c r="D400" s="54" t="s">
        <v>426</v>
      </c>
      <c r="E400" s="54">
        <v>2013</v>
      </c>
      <c r="F400" s="87">
        <v>42780</v>
      </c>
      <c r="G400" s="54" t="s">
        <v>4221</v>
      </c>
    </row>
    <row r="401" spans="1:7" ht="15.75" x14ac:dyDescent="0.25">
      <c r="A401" s="54" t="s">
        <v>85</v>
      </c>
      <c r="B401" s="60" t="s">
        <v>4224</v>
      </c>
      <c r="C401" s="252" t="s">
        <v>3782</v>
      </c>
      <c r="D401" s="54" t="s">
        <v>44</v>
      </c>
      <c r="E401" s="54">
        <v>2013</v>
      </c>
      <c r="F401" s="87">
        <v>42510</v>
      </c>
      <c r="G401" s="54" t="s">
        <v>1827</v>
      </c>
    </row>
    <row r="402" spans="1:7" ht="15.75" x14ac:dyDescent="0.25">
      <c r="A402" s="54" t="s">
        <v>85</v>
      </c>
      <c r="B402" s="60" t="s">
        <v>4170</v>
      </c>
      <c r="C402" s="252" t="s">
        <v>3782</v>
      </c>
      <c r="D402" s="54" t="s">
        <v>426</v>
      </c>
      <c r="E402" s="54">
        <v>2013</v>
      </c>
      <c r="F402" s="87">
        <v>37525</v>
      </c>
      <c r="G402" s="54" t="s">
        <v>4220</v>
      </c>
    </row>
    <row r="403" spans="1:7" ht="15.75" x14ac:dyDescent="0.25">
      <c r="A403" s="54" t="s">
        <v>85</v>
      </c>
      <c r="B403" s="60" t="s">
        <v>4170</v>
      </c>
      <c r="C403" s="252" t="s">
        <v>3782</v>
      </c>
      <c r="D403" s="54" t="s">
        <v>438</v>
      </c>
      <c r="E403" s="54">
        <v>2013</v>
      </c>
      <c r="F403" s="87">
        <v>35065</v>
      </c>
      <c r="G403" s="54" t="s">
        <v>4223</v>
      </c>
    </row>
    <row r="404" spans="1:7" ht="15.75" x14ac:dyDescent="0.25">
      <c r="A404" s="54" t="s">
        <v>85</v>
      </c>
      <c r="B404" s="60" t="s">
        <v>4172</v>
      </c>
      <c r="C404" s="252" t="s">
        <v>3784</v>
      </c>
      <c r="D404" s="54" t="s">
        <v>110</v>
      </c>
      <c r="E404" s="54">
        <v>2013</v>
      </c>
      <c r="F404" s="87">
        <v>39660</v>
      </c>
      <c r="G404" s="54" t="s">
        <v>4212</v>
      </c>
    </row>
    <row r="405" spans="1:7" ht="15.75" x14ac:dyDescent="0.25">
      <c r="A405" s="54" t="s">
        <v>85</v>
      </c>
      <c r="B405" s="60" t="s">
        <v>4225</v>
      </c>
      <c r="C405" s="252" t="s">
        <v>3784</v>
      </c>
      <c r="D405" s="54" t="s">
        <v>426</v>
      </c>
      <c r="E405" s="54">
        <v>2013</v>
      </c>
      <c r="F405" s="87">
        <v>47350</v>
      </c>
      <c r="G405" s="54" t="s">
        <v>4226</v>
      </c>
    </row>
    <row r="406" spans="1:7" ht="15.75" x14ac:dyDescent="0.25">
      <c r="A406" s="54" t="s">
        <v>85</v>
      </c>
      <c r="B406" s="60" t="s">
        <v>4217</v>
      </c>
      <c r="C406" s="252">
        <v>3.5</v>
      </c>
      <c r="D406" s="54" t="s">
        <v>110</v>
      </c>
      <c r="E406" s="54">
        <v>2013</v>
      </c>
      <c r="F406" s="87">
        <v>46310</v>
      </c>
      <c r="G406" s="54" t="s">
        <v>4212</v>
      </c>
    </row>
    <row r="407" spans="1:7" ht="15.75" x14ac:dyDescent="0.25">
      <c r="A407" s="54" t="s">
        <v>7208</v>
      </c>
      <c r="B407" s="54" t="s">
        <v>6868</v>
      </c>
      <c r="C407" s="54" t="s">
        <v>7152</v>
      </c>
      <c r="D407" s="54" t="s">
        <v>426</v>
      </c>
      <c r="E407" s="54">
        <v>2013</v>
      </c>
      <c r="F407" s="54">
        <v>60530</v>
      </c>
      <c r="G407" s="54" t="s">
        <v>7209</v>
      </c>
    </row>
    <row r="408" spans="1:7" ht="15.75" x14ac:dyDescent="0.25">
      <c r="A408" s="54" t="s">
        <v>871</v>
      </c>
      <c r="B408" s="60">
        <v>6</v>
      </c>
      <c r="C408" s="252">
        <v>2</v>
      </c>
      <c r="D408" s="54" t="s">
        <v>110</v>
      </c>
      <c r="E408" s="54">
        <v>2013</v>
      </c>
      <c r="F408" s="87">
        <v>20491.803278688523</v>
      </c>
      <c r="G408" s="54" t="s">
        <v>2090</v>
      </c>
    </row>
    <row r="409" spans="1:7" ht="15.75" x14ac:dyDescent="0.25">
      <c r="A409" s="54" t="s">
        <v>871</v>
      </c>
      <c r="B409" s="60">
        <v>6</v>
      </c>
      <c r="C409" s="252">
        <v>2.5</v>
      </c>
      <c r="D409" s="54" t="s">
        <v>110</v>
      </c>
      <c r="E409" s="54">
        <v>2013</v>
      </c>
      <c r="F409" s="87">
        <v>22677.5956284153</v>
      </c>
      <c r="G409" s="54" t="s">
        <v>2090</v>
      </c>
    </row>
    <row r="410" spans="1:7" ht="15.75" x14ac:dyDescent="0.25">
      <c r="A410" s="54" t="s">
        <v>871</v>
      </c>
      <c r="B410" s="60" t="s">
        <v>2280</v>
      </c>
      <c r="C410" s="252">
        <v>1.5</v>
      </c>
      <c r="D410" s="54" t="s">
        <v>110</v>
      </c>
      <c r="E410" s="54">
        <v>2013</v>
      </c>
      <c r="F410" s="87">
        <v>14207.650273224042</v>
      </c>
      <c r="G410" s="54" t="s">
        <v>2031</v>
      </c>
    </row>
    <row r="411" spans="1:7" ht="15.75" x14ac:dyDescent="0.25">
      <c r="A411" s="54" t="s">
        <v>871</v>
      </c>
      <c r="B411" s="60" t="s">
        <v>2281</v>
      </c>
      <c r="C411" s="252">
        <v>1.5</v>
      </c>
      <c r="D411" s="54" t="s">
        <v>110</v>
      </c>
      <c r="E411" s="54">
        <v>2013</v>
      </c>
      <c r="F411" s="87">
        <v>14480.874316939889</v>
      </c>
      <c r="G411" s="54" t="s">
        <v>2033</v>
      </c>
    </row>
    <row r="412" spans="1:7" ht="15.75" x14ac:dyDescent="0.25">
      <c r="A412" s="54" t="s">
        <v>871</v>
      </c>
      <c r="B412" s="60" t="s">
        <v>2282</v>
      </c>
      <c r="C412" s="252">
        <v>1.6</v>
      </c>
      <c r="D412" s="54" t="s">
        <v>110</v>
      </c>
      <c r="E412" s="54">
        <v>2013</v>
      </c>
      <c r="F412" s="87">
        <v>20218.579234972676</v>
      </c>
      <c r="G412" s="54" t="s">
        <v>2031</v>
      </c>
    </row>
    <row r="413" spans="1:7" ht="15.75" x14ac:dyDescent="0.25">
      <c r="A413" s="54" t="s">
        <v>871</v>
      </c>
      <c r="B413" s="60" t="s">
        <v>1723</v>
      </c>
      <c r="C413" s="252">
        <v>1.6</v>
      </c>
      <c r="D413" s="54" t="s">
        <v>110</v>
      </c>
      <c r="E413" s="54">
        <v>2013</v>
      </c>
      <c r="F413" s="87">
        <v>19125.683060109288</v>
      </c>
      <c r="G413" s="54" t="s">
        <v>2033</v>
      </c>
    </row>
    <row r="414" spans="1:7" ht="15.75" x14ac:dyDescent="0.25">
      <c r="A414" s="54" t="s">
        <v>871</v>
      </c>
      <c r="B414" s="60" t="s">
        <v>1726</v>
      </c>
      <c r="C414" s="252">
        <v>2.2000000000000002</v>
      </c>
      <c r="D414" s="54" t="s">
        <v>438</v>
      </c>
      <c r="E414" s="54">
        <v>2013</v>
      </c>
      <c r="F414" s="87">
        <v>17759.562841530053</v>
      </c>
      <c r="G414" s="54" t="s">
        <v>2070</v>
      </c>
    </row>
    <row r="415" spans="1:7" ht="15.75" x14ac:dyDescent="0.25">
      <c r="A415" s="54" t="s">
        <v>871</v>
      </c>
      <c r="B415" s="60" t="s">
        <v>1726</v>
      </c>
      <c r="C415" s="252">
        <v>2.6</v>
      </c>
      <c r="D415" s="54" t="s">
        <v>444</v>
      </c>
      <c r="E415" s="54">
        <v>2013</v>
      </c>
      <c r="F415" s="87">
        <v>18579.234972677594</v>
      </c>
      <c r="G415" s="54" t="s">
        <v>2070</v>
      </c>
    </row>
    <row r="416" spans="1:7" ht="15.75" x14ac:dyDescent="0.25">
      <c r="A416" s="54" t="s">
        <v>871</v>
      </c>
      <c r="B416" s="60" t="s">
        <v>2283</v>
      </c>
      <c r="C416" s="252">
        <v>2</v>
      </c>
      <c r="D416" s="54" t="s">
        <v>110</v>
      </c>
      <c r="E416" s="54">
        <v>2013</v>
      </c>
      <c r="F416" s="87">
        <v>25409.836065573771</v>
      </c>
      <c r="G416" s="54" t="s">
        <v>1211</v>
      </c>
    </row>
    <row r="417" spans="1:7" ht="15.75" x14ac:dyDescent="0.25">
      <c r="A417" s="54" t="s">
        <v>871</v>
      </c>
      <c r="B417" s="60" t="s">
        <v>2283</v>
      </c>
      <c r="C417" s="252">
        <v>2</v>
      </c>
      <c r="D417" s="54" t="s">
        <v>44</v>
      </c>
      <c r="E417" s="54">
        <v>2013</v>
      </c>
      <c r="F417" s="87">
        <v>27049.180327868853</v>
      </c>
      <c r="G417" s="54" t="s">
        <v>1211</v>
      </c>
    </row>
    <row r="418" spans="1:7" ht="15.75" x14ac:dyDescent="0.25">
      <c r="A418" s="54" t="s">
        <v>871</v>
      </c>
      <c r="B418" s="60" t="s">
        <v>2283</v>
      </c>
      <c r="C418" s="252">
        <v>2.5</v>
      </c>
      <c r="D418" s="54" t="s">
        <v>44</v>
      </c>
      <c r="E418" s="54">
        <v>2013</v>
      </c>
      <c r="F418" s="87">
        <v>30054.644808743167</v>
      </c>
      <c r="G418" s="54" t="s">
        <v>1211</v>
      </c>
    </row>
    <row r="419" spans="1:7" ht="15.75" x14ac:dyDescent="0.25">
      <c r="A419" s="54" t="s">
        <v>871</v>
      </c>
      <c r="B419" s="60" t="s">
        <v>2284</v>
      </c>
      <c r="C419" s="252">
        <v>3.7</v>
      </c>
      <c r="D419" s="54" t="s">
        <v>43</v>
      </c>
      <c r="E419" s="54">
        <v>2013</v>
      </c>
      <c r="F419" s="87">
        <v>31352.459016393441</v>
      </c>
      <c r="G419" s="54" t="s">
        <v>1211</v>
      </c>
    </row>
    <row r="420" spans="1:7" ht="15.75" x14ac:dyDescent="0.25">
      <c r="A420" s="54" t="s">
        <v>871</v>
      </c>
      <c r="B420" s="60" t="s">
        <v>2285</v>
      </c>
      <c r="C420" s="252">
        <v>3.7</v>
      </c>
      <c r="D420" s="54" t="s">
        <v>426</v>
      </c>
      <c r="E420" s="54">
        <v>2013</v>
      </c>
      <c r="F420" s="87">
        <v>32718.579234972676</v>
      </c>
      <c r="G420" s="54" t="s">
        <v>1211</v>
      </c>
    </row>
    <row r="421" spans="1:7" ht="15.75" x14ac:dyDescent="0.25">
      <c r="A421" s="54" t="s">
        <v>871</v>
      </c>
      <c r="B421" s="60" t="s">
        <v>2093</v>
      </c>
      <c r="C421" s="252">
        <v>2</v>
      </c>
      <c r="D421" s="54" t="s">
        <v>438</v>
      </c>
      <c r="E421" s="54">
        <v>2013</v>
      </c>
      <c r="F421" s="87">
        <v>34972.677595628411</v>
      </c>
      <c r="G421" s="54" t="s">
        <v>2036</v>
      </c>
    </row>
    <row r="422" spans="1:7" ht="15.75" x14ac:dyDescent="0.25">
      <c r="A422" s="54" t="s">
        <v>2094</v>
      </c>
      <c r="B422" s="60" t="s">
        <v>2286</v>
      </c>
      <c r="C422" s="252" t="s">
        <v>6341</v>
      </c>
      <c r="D422" s="54" t="s">
        <v>110</v>
      </c>
      <c r="E422" s="54">
        <v>2013</v>
      </c>
      <c r="F422" s="87">
        <v>37103.825136612024</v>
      </c>
      <c r="G422" s="54" t="s">
        <v>2031</v>
      </c>
    </row>
    <row r="423" spans="1:7" ht="15.75" x14ac:dyDescent="0.25">
      <c r="A423" s="54" t="s">
        <v>2094</v>
      </c>
      <c r="B423" s="60" t="s">
        <v>2287</v>
      </c>
      <c r="C423" s="252">
        <v>6.2</v>
      </c>
      <c r="D423" s="54" t="s">
        <v>438</v>
      </c>
      <c r="E423" s="54">
        <v>2013</v>
      </c>
      <c r="F423" s="87">
        <v>92896.174863387976</v>
      </c>
      <c r="G423" s="54" t="s">
        <v>2033</v>
      </c>
    </row>
    <row r="424" spans="1:7" ht="15.75" x14ac:dyDescent="0.25">
      <c r="A424" s="54" t="s">
        <v>2094</v>
      </c>
      <c r="B424" s="60" t="s">
        <v>2107</v>
      </c>
      <c r="C424" s="252">
        <v>6.2</v>
      </c>
      <c r="D424" s="54" t="s">
        <v>438</v>
      </c>
      <c r="E424" s="54">
        <v>2013</v>
      </c>
      <c r="F424" s="87">
        <v>101092.89617486339</v>
      </c>
      <c r="G424" s="54" t="s">
        <v>1585</v>
      </c>
    </row>
    <row r="425" spans="1:7" ht="15.75" x14ac:dyDescent="0.25">
      <c r="A425" s="54" t="s">
        <v>2094</v>
      </c>
      <c r="B425" s="60" t="s">
        <v>2289</v>
      </c>
      <c r="C425" s="252">
        <v>6.2</v>
      </c>
      <c r="D425" s="54" t="s">
        <v>438</v>
      </c>
      <c r="E425" s="54">
        <v>2013</v>
      </c>
      <c r="F425" s="87">
        <v>114754.09836065573</v>
      </c>
      <c r="G425" s="54" t="s">
        <v>1585</v>
      </c>
    </row>
    <row r="426" spans="1:7" ht="15.75" x14ac:dyDescent="0.25">
      <c r="A426" s="54" t="s">
        <v>2094</v>
      </c>
      <c r="B426" s="60" t="s">
        <v>2288</v>
      </c>
      <c r="C426" s="252">
        <v>6.2</v>
      </c>
      <c r="D426" s="54" t="s">
        <v>438</v>
      </c>
      <c r="E426" s="54">
        <v>2013</v>
      </c>
      <c r="F426" s="87">
        <v>112021.85792349726</v>
      </c>
      <c r="G426" s="54" t="s">
        <v>2033</v>
      </c>
    </row>
    <row r="427" spans="1:7" ht="15.75" x14ac:dyDescent="0.25">
      <c r="A427" s="54" t="s">
        <v>2094</v>
      </c>
      <c r="B427" s="60" t="s">
        <v>2292</v>
      </c>
      <c r="C427" s="252" t="s">
        <v>6418</v>
      </c>
      <c r="D427" s="54" t="s">
        <v>438</v>
      </c>
      <c r="E427" s="54">
        <v>2013</v>
      </c>
      <c r="F427" s="87">
        <v>204918.03278688525</v>
      </c>
      <c r="G427" s="54" t="s">
        <v>1585</v>
      </c>
    </row>
    <row r="428" spans="1:7" ht="15.75" x14ac:dyDescent="0.25">
      <c r="A428" s="54" t="s">
        <v>2094</v>
      </c>
      <c r="B428" s="60" t="s">
        <v>2293</v>
      </c>
      <c r="C428" s="252" t="s">
        <v>6418</v>
      </c>
      <c r="D428" s="54" t="s">
        <v>438</v>
      </c>
      <c r="E428" s="54">
        <v>2013</v>
      </c>
      <c r="F428" s="87">
        <v>245901.63934426228</v>
      </c>
      <c r="G428" s="54" t="s">
        <v>1585</v>
      </c>
    </row>
    <row r="429" spans="1:7" ht="15.75" x14ac:dyDescent="0.25">
      <c r="A429" s="54" t="s">
        <v>2094</v>
      </c>
      <c r="B429" s="60" t="s">
        <v>2290</v>
      </c>
      <c r="C429" s="252">
        <v>4.7</v>
      </c>
      <c r="D429" s="54" t="s">
        <v>438</v>
      </c>
      <c r="E429" s="54">
        <v>2013</v>
      </c>
      <c r="F429" s="87">
        <v>155737.70491803277</v>
      </c>
      <c r="G429" s="54" t="s">
        <v>1585</v>
      </c>
    </row>
    <row r="430" spans="1:7" ht="15.75" x14ac:dyDescent="0.25">
      <c r="A430" s="54" t="s">
        <v>2094</v>
      </c>
      <c r="B430" s="60" t="s">
        <v>2291</v>
      </c>
      <c r="C430" s="252">
        <v>4.7</v>
      </c>
      <c r="D430" s="54" t="s">
        <v>438</v>
      </c>
      <c r="E430" s="54">
        <v>2013</v>
      </c>
      <c r="F430" s="87">
        <v>191256.83060109289</v>
      </c>
      <c r="G430" s="54" t="s">
        <v>1585</v>
      </c>
    </row>
    <row r="431" spans="1:7" ht="15.75" x14ac:dyDescent="0.25">
      <c r="A431" s="54" t="s">
        <v>2094</v>
      </c>
      <c r="B431" s="60" t="s">
        <v>2295</v>
      </c>
      <c r="C431" s="252">
        <v>3.5</v>
      </c>
      <c r="D431" s="54" t="s">
        <v>438</v>
      </c>
      <c r="E431" s="54">
        <v>2013</v>
      </c>
      <c r="F431" s="87">
        <v>92896.174863387976</v>
      </c>
      <c r="G431" s="54" t="s">
        <v>2033</v>
      </c>
    </row>
    <row r="432" spans="1:7" ht="15.75" x14ac:dyDescent="0.25">
      <c r="A432" s="54" t="s">
        <v>2094</v>
      </c>
      <c r="B432" s="60" t="s">
        <v>2296</v>
      </c>
      <c r="C432" s="252" t="s">
        <v>6417</v>
      </c>
      <c r="D432" s="54" t="s">
        <v>438</v>
      </c>
      <c r="E432" s="54">
        <v>2013</v>
      </c>
      <c r="F432" s="87">
        <v>109289.6174863388</v>
      </c>
      <c r="G432" s="54" t="s">
        <v>2033</v>
      </c>
    </row>
    <row r="433" spans="1:7" ht="15.75" x14ac:dyDescent="0.25">
      <c r="A433" s="54" t="s">
        <v>2094</v>
      </c>
      <c r="B433" s="60" t="s">
        <v>2096</v>
      </c>
      <c r="C433" s="252" t="s">
        <v>2306</v>
      </c>
      <c r="D433" s="54" t="s">
        <v>438</v>
      </c>
      <c r="E433" s="54">
        <v>2013</v>
      </c>
      <c r="F433" s="87">
        <v>142076.50273224042</v>
      </c>
      <c r="G433" s="54" t="s">
        <v>2033</v>
      </c>
    </row>
    <row r="434" spans="1:7" ht="15.75" x14ac:dyDescent="0.25">
      <c r="A434" s="54" t="s">
        <v>2094</v>
      </c>
      <c r="B434" s="60" t="s">
        <v>2294</v>
      </c>
      <c r="C434" s="252">
        <v>3.5</v>
      </c>
      <c r="D434" s="54" t="s">
        <v>438</v>
      </c>
      <c r="E434" s="54">
        <v>2013</v>
      </c>
      <c r="F434" s="87">
        <v>90163.934426229505</v>
      </c>
      <c r="G434" s="54" t="s">
        <v>1211</v>
      </c>
    </row>
    <row r="435" spans="1:7" ht="15.75" x14ac:dyDescent="0.25">
      <c r="A435" s="54" t="s">
        <v>2094</v>
      </c>
      <c r="B435" s="60" t="s">
        <v>2294</v>
      </c>
      <c r="C435" s="252" t="s">
        <v>6417</v>
      </c>
      <c r="D435" s="54" t="s">
        <v>438</v>
      </c>
      <c r="E435" s="54">
        <v>2013</v>
      </c>
      <c r="F435" s="87">
        <v>109289.6174863388</v>
      </c>
      <c r="G435" s="54" t="s">
        <v>1211</v>
      </c>
    </row>
    <row r="436" spans="1:7" ht="15.75" x14ac:dyDescent="0.25">
      <c r="A436" s="54" t="s">
        <v>2094</v>
      </c>
      <c r="B436" s="60" t="s">
        <v>2095</v>
      </c>
      <c r="C436" s="252" t="s">
        <v>6418</v>
      </c>
      <c r="D436" s="54" t="s">
        <v>438</v>
      </c>
      <c r="E436" s="54">
        <v>2013</v>
      </c>
      <c r="F436" s="87">
        <v>122950.81967213114</v>
      </c>
      <c r="G436" s="54" t="s">
        <v>2033</v>
      </c>
    </row>
    <row r="437" spans="1:7" ht="15.75" x14ac:dyDescent="0.25">
      <c r="A437" s="54" t="s">
        <v>2094</v>
      </c>
      <c r="B437" s="60" t="s">
        <v>2097</v>
      </c>
      <c r="C437" s="252">
        <v>5.5</v>
      </c>
      <c r="D437" s="54" t="s">
        <v>44</v>
      </c>
      <c r="E437" s="54">
        <v>2013</v>
      </c>
      <c r="F437" s="87">
        <v>122950.81967213114</v>
      </c>
      <c r="G437" s="54" t="s">
        <v>2098</v>
      </c>
    </row>
    <row r="438" spans="1:7" ht="15.75" x14ac:dyDescent="0.25">
      <c r="A438" s="54" t="s">
        <v>2094</v>
      </c>
      <c r="B438" s="60" t="s">
        <v>2297</v>
      </c>
      <c r="C438" s="252" t="s">
        <v>6426</v>
      </c>
      <c r="D438" s="54" t="s">
        <v>44</v>
      </c>
      <c r="E438" s="54">
        <v>2013</v>
      </c>
      <c r="F438" s="87">
        <v>259562.84153005463</v>
      </c>
      <c r="G438" s="54" t="s">
        <v>1211</v>
      </c>
    </row>
    <row r="439" spans="1:7" ht="15.75" x14ac:dyDescent="0.25">
      <c r="A439" s="54" t="s">
        <v>2094</v>
      </c>
      <c r="B439" s="60" t="s">
        <v>2298</v>
      </c>
      <c r="C439" s="252" t="s">
        <v>6420</v>
      </c>
      <c r="D439" s="54" t="s">
        <v>44</v>
      </c>
      <c r="E439" s="54">
        <v>2013</v>
      </c>
      <c r="F439" s="87">
        <v>99726.775956284153</v>
      </c>
      <c r="G439" s="54" t="s">
        <v>1211</v>
      </c>
    </row>
    <row r="440" spans="1:7" ht="15.75" x14ac:dyDescent="0.25">
      <c r="A440" s="54" t="s">
        <v>2094</v>
      </c>
      <c r="B440" s="60" t="s">
        <v>2299</v>
      </c>
      <c r="C440" s="252" t="s">
        <v>6419</v>
      </c>
      <c r="D440" s="54" t="s">
        <v>44</v>
      </c>
      <c r="E440" s="54">
        <v>2013</v>
      </c>
      <c r="F440" s="87">
        <v>122950.81967213114</v>
      </c>
      <c r="G440" s="54" t="s">
        <v>1211</v>
      </c>
    </row>
    <row r="441" spans="1:7" ht="15.75" x14ac:dyDescent="0.25">
      <c r="A441" s="54" t="s">
        <v>2094</v>
      </c>
      <c r="B441" s="60" t="s">
        <v>2099</v>
      </c>
      <c r="C441" s="252">
        <v>3.5</v>
      </c>
      <c r="D441" s="54" t="s">
        <v>44</v>
      </c>
      <c r="E441" s="54">
        <v>2013</v>
      </c>
      <c r="F441" s="87">
        <v>54644.8087431694</v>
      </c>
      <c r="G441" s="54" t="s">
        <v>1211</v>
      </c>
    </row>
    <row r="442" spans="1:7" ht="15.75" x14ac:dyDescent="0.25">
      <c r="A442" s="54" t="s">
        <v>2094</v>
      </c>
      <c r="B442" s="60" t="s">
        <v>2100</v>
      </c>
      <c r="C442" s="252">
        <v>3</v>
      </c>
      <c r="D442" s="54" t="s">
        <v>44</v>
      </c>
      <c r="E442" s="54">
        <v>2013</v>
      </c>
      <c r="F442" s="87">
        <v>79234.972677595622</v>
      </c>
      <c r="G442" s="54" t="s">
        <v>1211</v>
      </c>
    </row>
    <row r="443" spans="1:7" ht="15.75" x14ac:dyDescent="0.25">
      <c r="A443" s="54" t="s">
        <v>2094</v>
      </c>
      <c r="B443" s="60" t="s">
        <v>2100</v>
      </c>
      <c r="C443" s="252">
        <v>3.5</v>
      </c>
      <c r="D443" s="54" t="s">
        <v>44</v>
      </c>
      <c r="E443" s="54">
        <v>2013</v>
      </c>
      <c r="F443" s="87">
        <v>90163.934426229505</v>
      </c>
      <c r="G443" s="54" t="s">
        <v>1211</v>
      </c>
    </row>
    <row r="444" spans="1:7" ht="15.75" x14ac:dyDescent="0.25">
      <c r="A444" s="54" t="s">
        <v>2094</v>
      </c>
      <c r="B444" s="60" t="s">
        <v>2100</v>
      </c>
      <c r="C444" s="252">
        <v>5.5</v>
      </c>
      <c r="D444" s="54" t="s">
        <v>44</v>
      </c>
      <c r="E444" s="54">
        <v>2013</v>
      </c>
      <c r="F444" s="87">
        <v>110655.73770491802</v>
      </c>
      <c r="G444" s="54" t="s">
        <v>1211</v>
      </c>
    </row>
    <row r="445" spans="1:7" ht="15.75" x14ac:dyDescent="0.25">
      <c r="A445" s="54" t="s">
        <v>2094</v>
      </c>
      <c r="B445" s="60" t="s">
        <v>2300</v>
      </c>
      <c r="C445" s="252">
        <v>3</v>
      </c>
      <c r="D445" s="54" t="s">
        <v>438</v>
      </c>
      <c r="E445" s="54">
        <v>2013</v>
      </c>
      <c r="F445" s="87">
        <v>120218.57923497267</v>
      </c>
      <c r="G445" s="54" t="s">
        <v>2033</v>
      </c>
    </row>
    <row r="446" spans="1:7" ht="15.75" x14ac:dyDescent="0.25">
      <c r="A446" s="54" t="s">
        <v>2094</v>
      </c>
      <c r="B446" s="60" t="s">
        <v>2301</v>
      </c>
      <c r="C446" s="252">
        <v>3.5</v>
      </c>
      <c r="D446" s="54" t="s">
        <v>438</v>
      </c>
      <c r="E446" s="54">
        <v>2013</v>
      </c>
      <c r="F446" s="87">
        <v>122950.81967213114</v>
      </c>
      <c r="G446" s="54" t="s">
        <v>2033</v>
      </c>
    </row>
    <row r="447" spans="1:7" ht="15.75" x14ac:dyDescent="0.25">
      <c r="A447" s="54" t="s">
        <v>2094</v>
      </c>
      <c r="B447" s="60" t="s">
        <v>2302</v>
      </c>
      <c r="C447" s="252" t="s">
        <v>6445</v>
      </c>
      <c r="D447" s="54" t="s">
        <v>438</v>
      </c>
      <c r="E447" s="54">
        <v>2013</v>
      </c>
      <c r="F447" s="87">
        <v>136612.02185792348</v>
      </c>
      <c r="G447" s="54" t="s">
        <v>2033</v>
      </c>
    </row>
    <row r="448" spans="1:7" ht="15.75" x14ac:dyDescent="0.25">
      <c r="A448" s="54" t="s">
        <v>2094</v>
      </c>
      <c r="B448" s="60" t="s">
        <v>2303</v>
      </c>
      <c r="C448" s="252">
        <v>5.5</v>
      </c>
      <c r="D448" s="54" t="s">
        <v>438</v>
      </c>
      <c r="E448" s="54">
        <v>2013</v>
      </c>
      <c r="F448" s="87">
        <v>155737.70491803277</v>
      </c>
      <c r="G448" s="54" t="s">
        <v>2033</v>
      </c>
    </row>
    <row r="449" spans="1:7" ht="15.75" x14ac:dyDescent="0.25">
      <c r="A449" s="54" t="s">
        <v>2094</v>
      </c>
      <c r="B449" s="60" t="s">
        <v>2304</v>
      </c>
      <c r="C449" s="252" t="s">
        <v>6418</v>
      </c>
      <c r="D449" s="54" t="s">
        <v>438</v>
      </c>
      <c r="E449" s="54">
        <v>2013</v>
      </c>
      <c r="F449" s="87">
        <v>191256.83060109289</v>
      </c>
      <c r="G449" s="54" t="s">
        <v>2033</v>
      </c>
    </row>
    <row r="450" spans="1:7" ht="15.75" x14ac:dyDescent="0.25">
      <c r="A450" s="54" t="s">
        <v>2094</v>
      </c>
      <c r="B450" s="60" t="s">
        <v>2101</v>
      </c>
      <c r="C450" s="252" t="s">
        <v>6418</v>
      </c>
      <c r="D450" s="54" t="s">
        <v>438</v>
      </c>
      <c r="E450" s="54">
        <v>2013</v>
      </c>
      <c r="F450" s="87">
        <v>181693.98907103823</v>
      </c>
      <c r="G450" s="54" t="s">
        <v>1954</v>
      </c>
    </row>
    <row r="451" spans="1:7" ht="15.75" x14ac:dyDescent="0.25">
      <c r="A451" s="54" t="s">
        <v>2094</v>
      </c>
      <c r="B451" s="60" t="s">
        <v>2102</v>
      </c>
      <c r="C451" s="252" t="s">
        <v>6426</v>
      </c>
      <c r="D451" s="54" t="s">
        <v>438</v>
      </c>
      <c r="E451" s="54">
        <v>2013</v>
      </c>
      <c r="F451" s="87">
        <v>256830.60109289616</v>
      </c>
      <c r="G451" s="54" t="s">
        <v>1954</v>
      </c>
    </row>
    <row r="452" spans="1:7" ht="15.75" x14ac:dyDescent="0.25">
      <c r="A452" s="54" t="s">
        <v>2094</v>
      </c>
      <c r="B452" s="60" t="s">
        <v>2308</v>
      </c>
      <c r="C452" s="252">
        <v>3.5</v>
      </c>
      <c r="D452" s="54" t="s">
        <v>438</v>
      </c>
      <c r="E452" s="54">
        <v>2013</v>
      </c>
      <c r="F452" s="87">
        <v>103825.13661202186</v>
      </c>
      <c r="G452" s="54" t="s">
        <v>2036</v>
      </c>
    </row>
    <row r="453" spans="1:7" ht="15.75" x14ac:dyDescent="0.25">
      <c r="A453" s="54" t="s">
        <v>2094</v>
      </c>
      <c r="B453" s="60" t="s">
        <v>2309</v>
      </c>
      <c r="C453" s="252">
        <v>4.7</v>
      </c>
      <c r="D453" s="54" t="s">
        <v>438</v>
      </c>
      <c r="E453" s="54">
        <v>2013</v>
      </c>
      <c r="F453" s="87">
        <v>128415.30054644808</v>
      </c>
      <c r="G453" s="54" t="s">
        <v>2036</v>
      </c>
    </row>
    <row r="454" spans="1:7" ht="15.75" x14ac:dyDescent="0.25">
      <c r="A454" s="54" t="s">
        <v>2094</v>
      </c>
      <c r="B454" s="60" t="s">
        <v>2307</v>
      </c>
      <c r="C454" s="252" t="s">
        <v>6426</v>
      </c>
      <c r="D454" s="54" t="s">
        <v>438</v>
      </c>
      <c r="E454" s="54">
        <v>2013</v>
      </c>
      <c r="F454" s="87">
        <v>250273.22404371583</v>
      </c>
      <c r="G454" s="54" t="s">
        <v>2036</v>
      </c>
    </row>
    <row r="455" spans="1:7" ht="15.75" x14ac:dyDescent="0.25">
      <c r="A455" s="54" t="s">
        <v>2094</v>
      </c>
      <c r="B455" s="60" t="s">
        <v>2305</v>
      </c>
      <c r="C455" s="252" t="s">
        <v>2306</v>
      </c>
      <c r="D455" s="54" t="s">
        <v>438</v>
      </c>
      <c r="E455" s="54">
        <v>2013</v>
      </c>
      <c r="F455" s="87">
        <v>172404.37158469946</v>
      </c>
      <c r="G455" s="54" t="s">
        <v>2036</v>
      </c>
    </row>
    <row r="456" spans="1:7" ht="15.75" x14ac:dyDescent="0.25">
      <c r="A456" s="54" t="s">
        <v>2094</v>
      </c>
      <c r="B456" s="60" t="s">
        <v>2103</v>
      </c>
      <c r="C456" s="252">
        <v>6.2</v>
      </c>
      <c r="D456" s="54" t="s">
        <v>438</v>
      </c>
      <c r="E456" s="54">
        <v>2013</v>
      </c>
      <c r="F456" s="87">
        <v>218579.2349726776</v>
      </c>
      <c r="G456" s="54" t="s">
        <v>1585</v>
      </c>
    </row>
    <row r="457" spans="1:7" ht="15.75" x14ac:dyDescent="0.25">
      <c r="A457" s="54" t="s">
        <v>2094</v>
      </c>
      <c r="B457" s="60" t="s">
        <v>2310</v>
      </c>
      <c r="C457" s="252">
        <v>6.2</v>
      </c>
      <c r="D457" s="54" t="s">
        <v>438</v>
      </c>
      <c r="E457" s="54">
        <v>2013</v>
      </c>
      <c r="F457" s="87">
        <v>248633.87978142075</v>
      </c>
      <c r="G457" s="54" t="s">
        <v>2036</v>
      </c>
    </row>
    <row r="458" spans="1:7" ht="15.75" x14ac:dyDescent="0.25">
      <c r="A458" s="54" t="s">
        <v>2094</v>
      </c>
      <c r="B458" s="60" t="s">
        <v>2104</v>
      </c>
      <c r="C458" s="252" t="s">
        <v>6451</v>
      </c>
      <c r="D458" s="54" t="s">
        <v>438</v>
      </c>
      <c r="E458" s="54">
        <v>2013</v>
      </c>
      <c r="F458" s="87">
        <v>60109.289617486334</v>
      </c>
      <c r="G458" s="54" t="s">
        <v>200</v>
      </c>
    </row>
    <row r="459" spans="1:7" ht="15.75" x14ac:dyDescent="0.25">
      <c r="A459" s="54" t="s">
        <v>2094</v>
      </c>
      <c r="B459" s="60" t="s">
        <v>2105</v>
      </c>
      <c r="C459" s="252" t="s">
        <v>6456</v>
      </c>
      <c r="D459" s="54" t="s">
        <v>438</v>
      </c>
      <c r="E459" s="54">
        <v>2013</v>
      </c>
      <c r="F459" s="87">
        <v>53278.688524590165</v>
      </c>
      <c r="G459" s="54" t="s">
        <v>2075</v>
      </c>
    </row>
    <row r="460" spans="1:7" ht="15.75" x14ac:dyDescent="0.25">
      <c r="A460" s="54" t="s">
        <v>2094</v>
      </c>
      <c r="B460" s="60" t="s">
        <v>2106</v>
      </c>
      <c r="C460" s="252" t="s">
        <v>6455</v>
      </c>
      <c r="D460" s="54" t="s">
        <v>438</v>
      </c>
      <c r="E460" s="54">
        <v>2013</v>
      </c>
      <c r="F460" s="87">
        <v>39617.486338797811</v>
      </c>
      <c r="G460" s="54" t="s">
        <v>200</v>
      </c>
    </row>
    <row r="461" spans="1:7" ht="15.75" x14ac:dyDescent="0.25">
      <c r="A461" s="54" t="s">
        <v>697</v>
      </c>
      <c r="B461" s="60" t="s">
        <v>2968</v>
      </c>
      <c r="C461" s="252" t="s">
        <v>2967</v>
      </c>
      <c r="D461" s="54" t="s">
        <v>2961</v>
      </c>
      <c r="E461" s="54">
        <v>2013</v>
      </c>
      <c r="F461" s="87">
        <v>48000</v>
      </c>
      <c r="G461" s="54" t="s">
        <v>2960</v>
      </c>
    </row>
    <row r="462" spans="1:7" ht="15.75" x14ac:dyDescent="0.25">
      <c r="A462" s="54" t="s">
        <v>697</v>
      </c>
      <c r="B462" s="60" t="s">
        <v>2991</v>
      </c>
      <c r="C462" s="252" t="s">
        <v>2990</v>
      </c>
      <c r="D462" s="54" t="s">
        <v>438</v>
      </c>
      <c r="E462" s="54">
        <v>2013</v>
      </c>
      <c r="F462" s="87">
        <v>34900</v>
      </c>
      <c r="G462" s="54" t="s">
        <v>2964</v>
      </c>
    </row>
    <row r="463" spans="1:7" ht="15.75" x14ac:dyDescent="0.25">
      <c r="A463" s="54" t="s">
        <v>697</v>
      </c>
      <c r="B463" s="60" t="s">
        <v>2966</v>
      </c>
      <c r="C463" s="252" t="s">
        <v>2965</v>
      </c>
      <c r="D463" s="54" t="s">
        <v>438</v>
      </c>
      <c r="E463" s="54">
        <v>2013</v>
      </c>
      <c r="F463" s="87">
        <v>35500</v>
      </c>
      <c r="G463" s="54" t="s">
        <v>2964</v>
      </c>
    </row>
    <row r="464" spans="1:7" ht="15.75" x14ac:dyDescent="0.25">
      <c r="A464" s="54" t="s">
        <v>697</v>
      </c>
      <c r="B464" s="60" t="s">
        <v>2989</v>
      </c>
      <c r="C464" s="252" t="s">
        <v>2988</v>
      </c>
      <c r="D464" s="54" t="s">
        <v>438</v>
      </c>
      <c r="E464" s="54">
        <v>2013</v>
      </c>
      <c r="F464" s="87">
        <v>36000</v>
      </c>
      <c r="G464" s="54" t="s">
        <v>2964</v>
      </c>
    </row>
    <row r="465" spans="1:7" ht="15.75" x14ac:dyDescent="0.25">
      <c r="A465" s="54" t="s">
        <v>697</v>
      </c>
      <c r="B465" s="60" t="s">
        <v>2987</v>
      </c>
      <c r="C465" s="252" t="s">
        <v>2986</v>
      </c>
      <c r="D465" s="54" t="s">
        <v>438</v>
      </c>
      <c r="E465" s="54">
        <v>2013</v>
      </c>
      <c r="F465" s="87">
        <v>37500</v>
      </c>
      <c r="G465" s="54" t="s">
        <v>2964</v>
      </c>
    </row>
    <row r="466" spans="1:7" ht="15.75" x14ac:dyDescent="0.25">
      <c r="A466" s="54" t="s">
        <v>697</v>
      </c>
      <c r="B466" s="60" t="s">
        <v>2985</v>
      </c>
      <c r="C466" s="252" t="s">
        <v>2984</v>
      </c>
      <c r="D466" s="54" t="s">
        <v>438</v>
      </c>
      <c r="E466" s="54">
        <v>2013</v>
      </c>
      <c r="F466" s="87">
        <v>39050</v>
      </c>
      <c r="G466" s="54" t="s">
        <v>2964</v>
      </c>
    </row>
    <row r="467" spans="1:7" ht="15.75" x14ac:dyDescent="0.25">
      <c r="A467" s="54" t="s">
        <v>697</v>
      </c>
      <c r="B467" s="60" t="s">
        <v>2983</v>
      </c>
      <c r="C467" s="252" t="s">
        <v>2982</v>
      </c>
      <c r="D467" s="54" t="s">
        <v>438</v>
      </c>
      <c r="E467" s="54">
        <v>2013</v>
      </c>
      <c r="F467" s="87">
        <v>39950</v>
      </c>
      <c r="G467" s="54" t="s">
        <v>2964</v>
      </c>
    </row>
    <row r="468" spans="1:7" ht="15.75" x14ac:dyDescent="0.25">
      <c r="A468" s="54" t="s">
        <v>697</v>
      </c>
      <c r="B468" s="60" t="s">
        <v>2981</v>
      </c>
      <c r="C468" s="252">
        <v>2.5</v>
      </c>
      <c r="D468" s="54" t="s">
        <v>438</v>
      </c>
      <c r="E468" s="54">
        <v>2013</v>
      </c>
      <c r="F468" s="87">
        <v>41400</v>
      </c>
      <c r="G468" s="54" t="s">
        <v>2964</v>
      </c>
    </row>
    <row r="469" spans="1:7" ht="15.75" x14ac:dyDescent="0.25">
      <c r="A469" s="54" t="s">
        <v>697</v>
      </c>
      <c r="B469" s="60" t="s">
        <v>2980</v>
      </c>
      <c r="C469" s="252">
        <v>2.7</v>
      </c>
      <c r="D469" s="54" t="s">
        <v>2961</v>
      </c>
      <c r="E469" s="54">
        <v>2013</v>
      </c>
      <c r="F469" s="87">
        <v>42250</v>
      </c>
      <c r="G469" s="170" t="s">
        <v>2979</v>
      </c>
    </row>
    <row r="470" spans="1:7" ht="15.75" x14ac:dyDescent="0.25">
      <c r="A470" s="54" t="s">
        <v>697</v>
      </c>
      <c r="B470" s="60" t="s">
        <v>2975</v>
      </c>
      <c r="C470" s="252" t="s">
        <v>2974</v>
      </c>
      <c r="D470" s="54" t="s">
        <v>438</v>
      </c>
      <c r="E470" s="54">
        <v>2013</v>
      </c>
      <c r="F470" s="87">
        <v>44200</v>
      </c>
      <c r="G470" s="54" t="s">
        <v>2960</v>
      </c>
    </row>
    <row r="471" spans="1:7" ht="15.75" x14ac:dyDescent="0.25">
      <c r="A471" s="54" t="s">
        <v>697</v>
      </c>
      <c r="B471" s="60" t="s">
        <v>2973</v>
      </c>
      <c r="C471" s="252" t="s">
        <v>2972</v>
      </c>
      <c r="D471" s="54" t="s">
        <v>2961</v>
      </c>
      <c r="E471" s="54">
        <v>2013</v>
      </c>
      <c r="F471" s="87">
        <v>45300</v>
      </c>
      <c r="G471" s="54" t="s">
        <v>2960</v>
      </c>
    </row>
    <row r="472" spans="1:7" ht="15.75" x14ac:dyDescent="0.25">
      <c r="A472" s="54" t="s">
        <v>697</v>
      </c>
      <c r="B472" s="60" t="s">
        <v>2971</v>
      </c>
      <c r="C472" s="252" t="s">
        <v>2970</v>
      </c>
      <c r="D472" s="54" t="s">
        <v>2961</v>
      </c>
      <c r="E472" s="54">
        <v>2013</v>
      </c>
      <c r="F472" s="87">
        <v>46200</v>
      </c>
      <c r="G472" s="54" t="s">
        <v>2960</v>
      </c>
    </row>
    <row r="473" spans="1:7" ht="15.75" x14ac:dyDescent="0.25">
      <c r="A473" s="54" t="s">
        <v>697</v>
      </c>
      <c r="B473" s="60" t="s">
        <v>2969</v>
      </c>
      <c r="C473" s="252" t="s">
        <v>2962</v>
      </c>
      <c r="D473" s="54" t="s">
        <v>2961</v>
      </c>
      <c r="E473" s="54">
        <v>2013</v>
      </c>
      <c r="F473" s="87">
        <v>47100</v>
      </c>
      <c r="G473" s="54" t="s">
        <v>2960</v>
      </c>
    </row>
    <row r="474" spans="1:7" ht="15.75" x14ac:dyDescent="0.25">
      <c r="A474" s="54" t="s">
        <v>697</v>
      </c>
      <c r="B474" s="60" t="s">
        <v>2963</v>
      </c>
      <c r="C474" s="252" t="s">
        <v>2962</v>
      </c>
      <c r="D474" s="54" t="s">
        <v>2961</v>
      </c>
      <c r="E474" s="54">
        <v>2013</v>
      </c>
      <c r="F474" s="87">
        <v>47550</v>
      </c>
      <c r="G474" s="54" t="s">
        <v>2960</v>
      </c>
    </row>
    <row r="475" spans="1:7" ht="15.75" x14ac:dyDescent="0.25">
      <c r="A475" s="54" t="s">
        <v>697</v>
      </c>
      <c r="B475" s="60" t="s">
        <v>3017</v>
      </c>
      <c r="C475" s="252">
        <v>5.5</v>
      </c>
      <c r="D475" s="54" t="s">
        <v>44</v>
      </c>
      <c r="E475" s="54">
        <v>2013</v>
      </c>
      <c r="F475" s="87">
        <v>141373</v>
      </c>
      <c r="G475" s="81" t="s">
        <v>1906</v>
      </c>
    </row>
    <row r="476" spans="1:7" ht="15.75" x14ac:dyDescent="0.25">
      <c r="A476" s="54" t="s">
        <v>697</v>
      </c>
      <c r="B476" s="60" t="s">
        <v>3017</v>
      </c>
      <c r="C476" s="252">
        <v>5.5</v>
      </c>
      <c r="D476" s="54" t="s">
        <v>44</v>
      </c>
      <c r="E476" s="54">
        <v>2013</v>
      </c>
      <c r="F476" s="87">
        <v>133173</v>
      </c>
      <c r="G476" s="81" t="s">
        <v>3016</v>
      </c>
    </row>
    <row r="477" spans="1:7" ht="15.75" x14ac:dyDescent="0.25">
      <c r="A477" s="54" t="s">
        <v>697</v>
      </c>
      <c r="B477" s="60" t="s">
        <v>1457</v>
      </c>
      <c r="C477" s="252">
        <v>3</v>
      </c>
      <c r="D477" s="54" t="s">
        <v>44</v>
      </c>
      <c r="E477" s="54">
        <v>2013</v>
      </c>
      <c r="F477" s="87">
        <v>51770</v>
      </c>
      <c r="G477" s="81" t="s">
        <v>1820</v>
      </c>
    </row>
    <row r="478" spans="1:7" ht="15.75" x14ac:dyDescent="0.25">
      <c r="A478" s="54" t="s">
        <v>697</v>
      </c>
      <c r="B478" s="60" t="s">
        <v>1457</v>
      </c>
      <c r="C478" s="252">
        <v>3.5</v>
      </c>
      <c r="D478" s="54" t="s">
        <v>44</v>
      </c>
      <c r="E478" s="54">
        <v>2013</v>
      </c>
      <c r="F478" s="87">
        <v>72964</v>
      </c>
      <c r="G478" s="54" t="s">
        <v>1820</v>
      </c>
    </row>
    <row r="479" spans="1:7" ht="15.75" x14ac:dyDescent="0.25">
      <c r="A479" s="54" t="s">
        <v>697</v>
      </c>
      <c r="B479" s="60" t="s">
        <v>1459</v>
      </c>
      <c r="C479" s="252">
        <v>4.7</v>
      </c>
      <c r="D479" s="54" t="s">
        <v>44</v>
      </c>
      <c r="E479" s="54">
        <v>2013</v>
      </c>
      <c r="F479" s="87">
        <v>93808</v>
      </c>
      <c r="G479" s="54" t="s">
        <v>1820</v>
      </c>
    </row>
    <row r="480" spans="1:7" ht="15.75" x14ac:dyDescent="0.25">
      <c r="A480" s="54" t="s">
        <v>697</v>
      </c>
      <c r="B480" s="60" t="s">
        <v>1460</v>
      </c>
      <c r="C480" s="252">
        <v>5.5</v>
      </c>
      <c r="D480" s="54" t="s">
        <v>44</v>
      </c>
      <c r="E480" s="54">
        <v>2013</v>
      </c>
      <c r="F480" s="87">
        <v>120218</v>
      </c>
      <c r="G480" s="54" t="s">
        <v>1820</v>
      </c>
    </row>
    <row r="481" spans="1:8" ht="15.75" x14ac:dyDescent="0.25">
      <c r="A481" s="54" t="s">
        <v>697</v>
      </c>
      <c r="B481" s="60" t="s">
        <v>3020</v>
      </c>
      <c r="C481" s="252">
        <v>3.2</v>
      </c>
      <c r="D481" s="54" t="s">
        <v>2993</v>
      </c>
      <c r="E481" s="54">
        <v>2013</v>
      </c>
      <c r="F481" s="87">
        <v>54590</v>
      </c>
      <c r="G481" s="81" t="s">
        <v>3019</v>
      </c>
      <c r="H481" s="91"/>
    </row>
    <row r="482" spans="1:8" ht="15.75" x14ac:dyDescent="0.25">
      <c r="A482" s="54" t="s">
        <v>697</v>
      </c>
      <c r="B482" s="60" t="s">
        <v>1363</v>
      </c>
      <c r="C482" s="252" t="s">
        <v>6427</v>
      </c>
      <c r="D482" s="54" t="s">
        <v>438</v>
      </c>
      <c r="E482" s="54">
        <v>2013</v>
      </c>
      <c r="F482" s="87">
        <v>49280</v>
      </c>
      <c r="G482" s="54" t="s">
        <v>1364</v>
      </c>
      <c r="H482" s="91"/>
    </row>
    <row r="483" spans="1:8" ht="15.75" x14ac:dyDescent="0.25">
      <c r="A483" s="54" t="s">
        <v>697</v>
      </c>
      <c r="B483" s="60" t="s">
        <v>1365</v>
      </c>
      <c r="C483" s="252" t="s">
        <v>6427</v>
      </c>
      <c r="D483" s="54" t="s">
        <v>438</v>
      </c>
      <c r="E483" s="54">
        <v>2013</v>
      </c>
      <c r="F483" s="87">
        <v>54827</v>
      </c>
      <c r="G483" s="54" t="s">
        <v>1364</v>
      </c>
      <c r="H483" s="91"/>
    </row>
    <row r="484" spans="1:8" ht="15.75" x14ac:dyDescent="0.25">
      <c r="A484" s="54" t="s">
        <v>697</v>
      </c>
      <c r="B484" s="60" t="s">
        <v>1366</v>
      </c>
      <c r="C484" s="252" t="s">
        <v>6427</v>
      </c>
      <c r="D484" s="54" t="s">
        <v>438</v>
      </c>
      <c r="E484" s="54">
        <v>2013</v>
      </c>
      <c r="F484" s="87">
        <v>62659</v>
      </c>
      <c r="G484" s="54" t="s">
        <v>1364</v>
      </c>
      <c r="H484" s="91"/>
    </row>
    <row r="485" spans="1:8" ht="15.75" x14ac:dyDescent="0.25">
      <c r="A485" s="54" t="s">
        <v>697</v>
      </c>
      <c r="B485" s="60" t="s">
        <v>1367</v>
      </c>
      <c r="C485" s="252" t="s">
        <v>6427</v>
      </c>
      <c r="D485" s="54" t="s">
        <v>438</v>
      </c>
      <c r="E485" s="54">
        <v>2013</v>
      </c>
      <c r="F485" s="87">
        <v>82066</v>
      </c>
      <c r="G485" s="54" t="s">
        <v>1364</v>
      </c>
    </row>
    <row r="486" spans="1:8" ht="15.75" x14ac:dyDescent="0.25">
      <c r="A486" s="54" t="s">
        <v>697</v>
      </c>
      <c r="B486" s="54" t="s">
        <v>7210</v>
      </c>
      <c r="C486" s="54" t="s">
        <v>1983</v>
      </c>
      <c r="D486" s="54" t="s">
        <v>110</v>
      </c>
      <c r="E486" s="54">
        <v>2013</v>
      </c>
      <c r="F486" s="87">
        <v>26099</v>
      </c>
      <c r="G486" s="54" t="s">
        <v>1458</v>
      </c>
    </row>
    <row r="487" spans="1:8" ht="15.75" x14ac:dyDescent="0.25">
      <c r="A487" s="54" t="s">
        <v>2978</v>
      </c>
      <c r="B487" s="60" t="s">
        <v>2977</v>
      </c>
      <c r="C487" s="252">
        <v>2.8</v>
      </c>
      <c r="D487" s="54" t="s">
        <v>2961</v>
      </c>
      <c r="E487" s="54">
        <v>2013</v>
      </c>
      <c r="F487" s="87">
        <v>43350</v>
      </c>
      <c r="G487" s="54" t="s">
        <v>2976</v>
      </c>
    </row>
    <row r="488" spans="1:8" ht="15.75" x14ac:dyDescent="0.25">
      <c r="A488" s="610" t="s">
        <v>2978</v>
      </c>
      <c r="B488" s="610" t="s">
        <v>10490</v>
      </c>
      <c r="C488" s="610" t="s">
        <v>4659</v>
      </c>
      <c r="D488" s="610"/>
      <c r="E488" s="54">
        <v>2013</v>
      </c>
      <c r="F488" s="666">
        <v>164645</v>
      </c>
      <c r="G488" s="54" t="s">
        <v>7072</v>
      </c>
    </row>
    <row r="489" spans="1:8" ht="15.75" x14ac:dyDescent="0.25">
      <c r="A489" s="54" t="s">
        <v>1926</v>
      </c>
      <c r="B489" s="60" t="s">
        <v>1455</v>
      </c>
      <c r="C489" s="252" t="s">
        <v>1226</v>
      </c>
      <c r="D489" s="54" t="s">
        <v>438</v>
      </c>
      <c r="E489" s="54">
        <v>2013</v>
      </c>
      <c r="F489" s="87">
        <v>28142.076502732238</v>
      </c>
      <c r="G489" s="54" t="s">
        <v>1902</v>
      </c>
    </row>
    <row r="490" spans="1:8" ht="15.75" x14ac:dyDescent="0.25">
      <c r="A490" s="54" t="s">
        <v>117</v>
      </c>
      <c r="B490" s="60" t="s">
        <v>1537</v>
      </c>
      <c r="C490" s="252" t="s">
        <v>3126</v>
      </c>
      <c r="D490" s="54" t="s">
        <v>44</v>
      </c>
      <c r="E490" s="54">
        <v>2013</v>
      </c>
      <c r="F490" s="87">
        <v>18300</v>
      </c>
      <c r="G490" s="54" t="s">
        <v>3125</v>
      </c>
    </row>
    <row r="491" spans="1:8" ht="15.75" x14ac:dyDescent="0.25">
      <c r="A491" s="54" t="s">
        <v>117</v>
      </c>
      <c r="B491" s="60" t="s">
        <v>1537</v>
      </c>
      <c r="C491" s="252" t="s">
        <v>3124</v>
      </c>
      <c r="D491" s="54" t="s">
        <v>44</v>
      </c>
      <c r="E491" s="54">
        <v>2013</v>
      </c>
      <c r="F491" s="87">
        <v>18800</v>
      </c>
      <c r="G491" s="54" t="s">
        <v>3123</v>
      </c>
    </row>
    <row r="492" spans="1:8" ht="15.75" x14ac:dyDescent="0.25">
      <c r="A492" s="54" t="s">
        <v>117</v>
      </c>
      <c r="B492" s="60" t="s">
        <v>1072</v>
      </c>
      <c r="C492" s="252">
        <v>3</v>
      </c>
      <c r="D492" s="54" t="s">
        <v>44</v>
      </c>
      <c r="E492" s="54">
        <v>2013</v>
      </c>
      <c r="F492" s="87">
        <v>38551.912568306012</v>
      </c>
      <c r="G492" s="54" t="s">
        <v>147</v>
      </c>
    </row>
    <row r="493" spans="1:8" s="91" customFormat="1" ht="15.75" x14ac:dyDescent="0.25">
      <c r="A493" s="54" t="s">
        <v>117</v>
      </c>
      <c r="B493" s="60" t="s">
        <v>1072</v>
      </c>
      <c r="C493" s="252">
        <v>3.6</v>
      </c>
      <c r="D493" s="54" t="s">
        <v>44</v>
      </c>
      <c r="E493" s="54">
        <v>2013</v>
      </c>
      <c r="F493" s="87">
        <v>38934.426229508194</v>
      </c>
      <c r="G493" s="54" t="s">
        <v>147</v>
      </c>
      <c r="H493"/>
    </row>
    <row r="494" spans="1:8" s="91" customFormat="1" ht="15.75" x14ac:dyDescent="0.25">
      <c r="A494" s="54" t="s">
        <v>82</v>
      </c>
      <c r="B494" s="60" t="s">
        <v>83</v>
      </c>
      <c r="C494" s="252" t="s">
        <v>51</v>
      </c>
      <c r="D494" s="54"/>
      <c r="E494" s="54">
        <v>2013</v>
      </c>
      <c r="F494" s="87">
        <v>42588.95</v>
      </c>
      <c r="G494" s="54" t="s">
        <v>130</v>
      </c>
      <c r="H494"/>
    </row>
    <row r="495" spans="1:8" s="91" customFormat="1" ht="15.75" x14ac:dyDescent="0.25">
      <c r="A495" s="54" t="s">
        <v>81</v>
      </c>
      <c r="B495" s="60" t="s">
        <v>55</v>
      </c>
      <c r="C495" s="252" t="s">
        <v>51</v>
      </c>
      <c r="D495" s="54"/>
      <c r="E495" s="54">
        <v>2013</v>
      </c>
      <c r="F495" s="87">
        <v>38050.799999999996</v>
      </c>
      <c r="G495" s="54" t="s">
        <v>130</v>
      </c>
      <c r="H495"/>
    </row>
    <row r="496" spans="1:8" s="91" customFormat="1" ht="15.75" x14ac:dyDescent="0.25">
      <c r="A496" s="54" t="s">
        <v>81</v>
      </c>
      <c r="B496" s="60" t="s">
        <v>56</v>
      </c>
      <c r="C496" s="252" t="s">
        <v>51</v>
      </c>
      <c r="D496" s="54"/>
      <c r="E496" s="54">
        <v>2013</v>
      </c>
      <c r="F496" s="87">
        <v>40739.35</v>
      </c>
      <c r="G496" s="54" t="s">
        <v>130</v>
      </c>
      <c r="H496"/>
    </row>
    <row r="497" spans="1:7" ht="15.75" x14ac:dyDescent="0.25">
      <c r="A497" s="54" t="s">
        <v>81</v>
      </c>
      <c r="B497" s="60" t="s">
        <v>57</v>
      </c>
      <c r="C497" s="252" t="s">
        <v>51</v>
      </c>
      <c r="D497" s="54"/>
      <c r="E497" s="54">
        <v>2013</v>
      </c>
      <c r="F497" s="87">
        <v>40038.1</v>
      </c>
      <c r="G497" s="54" t="s">
        <v>130</v>
      </c>
    </row>
    <row r="498" spans="1:7" ht="15.75" x14ac:dyDescent="0.25">
      <c r="A498" s="54" t="s">
        <v>81</v>
      </c>
      <c r="B498" s="60" t="s">
        <v>50</v>
      </c>
      <c r="C498" s="252" t="s">
        <v>51</v>
      </c>
      <c r="D498" s="54"/>
      <c r="E498" s="54">
        <v>2013</v>
      </c>
      <c r="F498" s="87">
        <v>43089.599999999999</v>
      </c>
      <c r="G498" s="54" t="s">
        <v>130</v>
      </c>
    </row>
    <row r="499" spans="1:7" ht="15.75" x14ac:dyDescent="0.25">
      <c r="A499" s="54" t="s">
        <v>81</v>
      </c>
      <c r="B499" s="60" t="s">
        <v>52</v>
      </c>
      <c r="C499" s="252" t="s">
        <v>51</v>
      </c>
      <c r="D499" s="54"/>
      <c r="E499" s="54">
        <v>2013</v>
      </c>
      <c r="F499" s="87">
        <v>42475.9</v>
      </c>
      <c r="G499" s="54" t="s">
        <v>130</v>
      </c>
    </row>
    <row r="500" spans="1:7" ht="15.75" x14ac:dyDescent="0.25">
      <c r="A500" s="54" t="s">
        <v>81</v>
      </c>
      <c r="B500" s="60" t="s">
        <v>53</v>
      </c>
      <c r="C500" s="252" t="s">
        <v>51</v>
      </c>
      <c r="D500" s="54"/>
      <c r="E500" s="54">
        <v>2013</v>
      </c>
      <c r="F500" s="87">
        <v>47207.85</v>
      </c>
      <c r="G500" s="54" t="s">
        <v>130</v>
      </c>
    </row>
    <row r="501" spans="1:7" ht="15.75" x14ac:dyDescent="0.25">
      <c r="A501" s="54" t="s">
        <v>81</v>
      </c>
      <c r="B501" s="60" t="s">
        <v>54</v>
      </c>
      <c r="C501" s="252" t="s">
        <v>51</v>
      </c>
      <c r="D501" s="54"/>
      <c r="E501" s="54">
        <v>2013</v>
      </c>
      <c r="F501" s="87">
        <v>55628.799999999996</v>
      </c>
      <c r="G501" s="54" t="s">
        <v>130</v>
      </c>
    </row>
    <row r="502" spans="1:7" ht="15.75" x14ac:dyDescent="0.25">
      <c r="A502" s="54" t="s">
        <v>81</v>
      </c>
      <c r="B502" s="60" t="s">
        <v>58</v>
      </c>
      <c r="C502" s="252" t="s">
        <v>51</v>
      </c>
      <c r="D502" s="54"/>
      <c r="E502" s="54">
        <v>2013</v>
      </c>
      <c r="F502" s="87">
        <v>61559.25</v>
      </c>
      <c r="G502" s="54" t="s">
        <v>130</v>
      </c>
    </row>
    <row r="503" spans="1:7" ht="15.75" x14ac:dyDescent="0.25">
      <c r="A503" s="54" t="s">
        <v>81</v>
      </c>
      <c r="B503" s="60" t="s">
        <v>60</v>
      </c>
      <c r="C503" s="252" t="s">
        <v>61</v>
      </c>
      <c r="D503" s="54"/>
      <c r="E503" s="54">
        <v>2013</v>
      </c>
      <c r="F503" s="87">
        <v>56550.2</v>
      </c>
      <c r="G503" s="54" t="s">
        <v>130</v>
      </c>
    </row>
    <row r="504" spans="1:7" ht="15.75" x14ac:dyDescent="0.25">
      <c r="A504" s="54" t="s">
        <v>81</v>
      </c>
      <c r="B504" s="60" t="s">
        <v>59</v>
      </c>
      <c r="C504" s="252" t="s">
        <v>51</v>
      </c>
      <c r="D504" s="54"/>
      <c r="E504" s="54">
        <v>2013</v>
      </c>
      <c r="F504" s="87">
        <v>55546.35</v>
      </c>
      <c r="G504" s="54" t="s">
        <v>130</v>
      </c>
    </row>
    <row r="505" spans="1:7" ht="15.75" x14ac:dyDescent="0.25">
      <c r="A505" s="54" t="s">
        <v>81</v>
      </c>
      <c r="B505" s="60" t="s">
        <v>62</v>
      </c>
      <c r="C505" s="252" t="s">
        <v>51</v>
      </c>
      <c r="D505" s="54"/>
      <c r="E505" s="54">
        <v>2013</v>
      </c>
      <c r="F505" s="87">
        <v>58603.799999999996</v>
      </c>
      <c r="G505" s="54" t="s">
        <v>130</v>
      </c>
    </row>
    <row r="506" spans="1:7" ht="15.75" x14ac:dyDescent="0.25">
      <c r="A506" s="54" t="s">
        <v>81</v>
      </c>
      <c r="B506" s="60" t="s">
        <v>63</v>
      </c>
      <c r="C506" s="252" t="s">
        <v>51</v>
      </c>
      <c r="D506" s="54"/>
      <c r="E506" s="54">
        <v>2013</v>
      </c>
      <c r="F506" s="87">
        <v>57879.6</v>
      </c>
      <c r="G506" s="54" t="s">
        <v>130</v>
      </c>
    </row>
    <row r="507" spans="1:7" ht="15.75" x14ac:dyDescent="0.25">
      <c r="A507" s="54" t="s">
        <v>6623</v>
      </c>
      <c r="B507" s="54" t="s">
        <v>6624</v>
      </c>
      <c r="C507" s="269" t="s">
        <v>6627</v>
      </c>
      <c r="D507" s="64"/>
      <c r="E507" s="54">
        <v>2013</v>
      </c>
      <c r="F507" s="124">
        <v>93800</v>
      </c>
      <c r="G507" s="81" t="s">
        <v>130</v>
      </c>
    </row>
    <row r="508" spans="1:7" ht="15.75" x14ac:dyDescent="0.25">
      <c r="A508" s="54" t="s">
        <v>6623</v>
      </c>
      <c r="B508" s="54" t="s">
        <v>6625</v>
      </c>
      <c r="C508" s="269" t="s">
        <v>6627</v>
      </c>
      <c r="D508" s="64"/>
      <c r="E508" s="54">
        <v>2013</v>
      </c>
      <c r="F508" s="124">
        <v>94000</v>
      </c>
      <c r="G508" s="81" t="s">
        <v>130</v>
      </c>
    </row>
    <row r="509" spans="1:7" ht="15.75" x14ac:dyDescent="0.25">
      <c r="A509" s="54" t="s">
        <v>6623</v>
      </c>
      <c r="B509" s="54" t="s">
        <v>6626</v>
      </c>
      <c r="C509" s="269" t="s">
        <v>6627</v>
      </c>
      <c r="D509" s="64"/>
      <c r="E509" s="54">
        <v>2013</v>
      </c>
      <c r="F509" s="124">
        <v>94200</v>
      </c>
      <c r="G509" s="81" t="s">
        <v>130</v>
      </c>
    </row>
    <row r="510" spans="1:7" ht="15.75" x14ac:dyDescent="0.25">
      <c r="A510" s="54" t="s">
        <v>64</v>
      </c>
      <c r="B510" s="60" t="s">
        <v>2322</v>
      </c>
      <c r="C510" s="252" t="s">
        <v>6423</v>
      </c>
      <c r="D510" s="54" t="s">
        <v>44</v>
      </c>
      <c r="E510" s="54">
        <v>2013</v>
      </c>
      <c r="F510" s="87">
        <v>140619</v>
      </c>
      <c r="G510" s="54" t="s">
        <v>1585</v>
      </c>
    </row>
    <row r="511" spans="1:7" ht="15.75" x14ac:dyDescent="0.25">
      <c r="A511" s="54" t="s">
        <v>64</v>
      </c>
      <c r="B511" s="60" t="s">
        <v>6595</v>
      </c>
      <c r="C511" s="252"/>
      <c r="D511" s="54" t="s">
        <v>44</v>
      </c>
      <c r="E511" s="54">
        <v>2013</v>
      </c>
      <c r="F511" s="87">
        <v>122495</v>
      </c>
      <c r="G511" s="54" t="s">
        <v>1585</v>
      </c>
    </row>
    <row r="512" spans="1:7" ht="15.75" x14ac:dyDescent="0.25">
      <c r="A512" s="54" t="s">
        <v>64</v>
      </c>
      <c r="B512" s="60" t="s">
        <v>1990</v>
      </c>
      <c r="C512" s="252" t="s">
        <v>6423</v>
      </c>
      <c r="D512" s="54" t="s">
        <v>44</v>
      </c>
      <c r="E512" s="54">
        <v>2013</v>
      </c>
      <c r="F512" s="87">
        <v>214025</v>
      </c>
      <c r="G512" s="54" t="s">
        <v>1585</v>
      </c>
    </row>
    <row r="513" spans="1:7" ht="15.75" x14ac:dyDescent="0.25">
      <c r="A513" s="54" t="s">
        <v>64</v>
      </c>
      <c r="B513" s="60" t="s">
        <v>67</v>
      </c>
      <c r="C513" s="252">
        <v>1.6</v>
      </c>
      <c r="D513" s="54" t="s">
        <v>110</v>
      </c>
      <c r="E513" s="54">
        <v>2013</v>
      </c>
      <c r="F513" s="87">
        <v>17554</v>
      </c>
      <c r="G513" s="54" t="s">
        <v>186</v>
      </c>
    </row>
    <row r="514" spans="1:7" ht="15.75" x14ac:dyDescent="0.25">
      <c r="A514" s="54" t="s">
        <v>64</v>
      </c>
      <c r="B514" s="60" t="s">
        <v>2321</v>
      </c>
      <c r="C514" s="252">
        <v>1.6</v>
      </c>
      <c r="D514" s="54" t="s">
        <v>110</v>
      </c>
      <c r="E514" s="54">
        <v>2013</v>
      </c>
      <c r="F514" s="87">
        <v>21527</v>
      </c>
      <c r="G514" s="54" t="s">
        <v>186</v>
      </c>
    </row>
    <row r="515" spans="1:7" ht="15.75" x14ac:dyDescent="0.25">
      <c r="A515" s="54" t="s">
        <v>64</v>
      </c>
      <c r="B515" s="60" t="s">
        <v>68</v>
      </c>
      <c r="C515" s="252">
        <v>3.5</v>
      </c>
      <c r="D515" s="54" t="s">
        <v>44</v>
      </c>
      <c r="E515" s="54">
        <v>2013</v>
      </c>
      <c r="F515" s="87">
        <v>38194</v>
      </c>
      <c r="G515" s="54" t="s">
        <v>1211</v>
      </c>
    </row>
    <row r="516" spans="1:7" ht="15.75" x14ac:dyDescent="0.25">
      <c r="A516" s="54" t="s">
        <v>64</v>
      </c>
      <c r="B516" s="60" t="s">
        <v>2318</v>
      </c>
      <c r="C516" s="252">
        <v>3.5</v>
      </c>
      <c r="D516" s="54" t="s">
        <v>43</v>
      </c>
      <c r="E516" s="54">
        <v>2013</v>
      </c>
      <c r="F516" s="87">
        <v>32500</v>
      </c>
      <c r="G516" s="54" t="s">
        <v>1211</v>
      </c>
    </row>
    <row r="517" spans="1:7" ht="15.75" x14ac:dyDescent="0.25">
      <c r="A517" s="54" t="s">
        <v>64</v>
      </c>
      <c r="B517" s="60" t="s">
        <v>2318</v>
      </c>
      <c r="C517" s="252">
        <v>3.5</v>
      </c>
      <c r="D517" s="54" t="s">
        <v>426</v>
      </c>
      <c r="E517" s="54">
        <v>2013</v>
      </c>
      <c r="F517" s="87">
        <v>35277</v>
      </c>
      <c r="G517" s="54" t="s">
        <v>1211</v>
      </c>
    </row>
    <row r="518" spans="1:7" ht="15.75" x14ac:dyDescent="0.25">
      <c r="A518" s="54" t="s">
        <v>64</v>
      </c>
      <c r="B518" s="60" t="s">
        <v>2320</v>
      </c>
      <c r="C518" s="252">
        <v>3.5</v>
      </c>
      <c r="D518" s="54" t="s">
        <v>426</v>
      </c>
      <c r="E518" s="54">
        <v>2013</v>
      </c>
      <c r="F518" s="87">
        <v>48333</v>
      </c>
      <c r="G518" s="54" t="s">
        <v>1211</v>
      </c>
    </row>
    <row r="519" spans="1:7" ht="15.75" x14ac:dyDescent="0.25">
      <c r="A519" s="54" t="s">
        <v>64</v>
      </c>
      <c r="B519" s="60" t="s">
        <v>2319</v>
      </c>
      <c r="C519" s="252">
        <v>3.5</v>
      </c>
      <c r="D519" s="54" t="s">
        <v>426</v>
      </c>
      <c r="E519" s="54">
        <v>2013</v>
      </c>
      <c r="F519" s="87">
        <v>41666</v>
      </c>
      <c r="G519" s="54" t="s">
        <v>1211</v>
      </c>
    </row>
    <row r="520" spans="1:7" s="876" customFormat="1" x14ac:dyDescent="0.2">
      <c r="A520" s="486" t="s">
        <v>64</v>
      </c>
      <c r="B520" s="486" t="s">
        <v>10574</v>
      </c>
      <c r="C520" s="486" t="s">
        <v>10578</v>
      </c>
      <c r="D520" s="865" t="s">
        <v>426</v>
      </c>
      <c r="E520" s="488">
        <v>2013</v>
      </c>
      <c r="F520" s="492">
        <v>36900</v>
      </c>
      <c r="G520" s="865"/>
    </row>
    <row r="521" spans="1:7" ht="15.75" x14ac:dyDescent="0.25">
      <c r="A521" s="54" t="s">
        <v>64</v>
      </c>
      <c r="B521" s="60" t="s">
        <v>2130</v>
      </c>
      <c r="C521" s="252">
        <v>5.6</v>
      </c>
      <c r="D521" s="54" t="s">
        <v>44</v>
      </c>
      <c r="E521" s="54">
        <v>2013</v>
      </c>
      <c r="F521" s="87">
        <v>65895</v>
      </c>
      <c r="G521" s="54" t="s">
        <v>147</v>
      </c>
    </row>
    <row r="522" spans="1:7" ht="15.75" x14ac:dyDescent="0.25">
      <c r="A522" s="54" t="s">
        <v>64</v>
      </c>
      <c r="B522" s="60" t="s">
        <v>1786</v>
      </c>
      <c r="C522" s="252">
        <v>4.8</v>
      </c>
      <c r="D522" s="54" t="s">
        <v>44</v>
      </c>
      <c r="E522" s="54">
        <v>2013</v>
      </c>
      <c r="F522" s="87">
        <v>46448</v>
      </c>
      <c r="G522" s="54" t="s">
        <v>1108</v>
      </c>
    </row>
    <row r="523" spans="1:7" ht="15.75" x14ac:dyDescent="0.25">
      <c r="A523" s="54" t="s">
        <v>64</v>
      </c>
      <c r="B523" s="60" t="s">
        <v>1786</v>
      </c>
      <c r="C523" s="252">
        <v>4.8</v>
      </c>
      <c r="D523" s="54" t="s">
        <v>44</v>
      </c>
      <c r="E523" s="54">
        <v>2013</v>
      </c>
      <c r="F523" s="87">
        <v>46948</v>
      </c>
      <c r="G523" s="54" t="s">
        <v>1211</v>
      </c>
    </row>
    <row r="524" spans="1:7" ht="15.75" x14ac:dyDescent="0.25">
      <c r="A524" s="54" t="s">
        <v>64</v>
      </c>
      <c r="B524" s="60" t="s">
        <v>1784</v>
      </c>
      <c r="C524" s="252">
        <v>5.6</v>
      </c>
      <c r="D524" s="54" t="s">
        <v>44</v>
      </c>
      <c r="E524" s="54">
        <v>2013</v>
      </c>
      <c r="F524" s="87">
        <v>57955</v>
      </c>
      <c r="G524" s="54" t="s">
        <v>147</v>
      </c>
    </row>
    <row r="525" spans="1:7" ht="15.75" x14ac:dyDescent="0.25">
      <c r="A525" s="54" t="s">
        <v>64</v>
      </c>
      <c r="B525" s="60" t="s">
        <v>2324</v>
      </c>
      <c r="C525" s="252">
        <v>2.4</v>
      </c>
      <c r="D525" s="54" t="s">
        <v>444</v>
      </c>
      <c r="E525" s="54">
        <v>2013</v>
      </c>
      <c r="F525" s="87">
        <v>16995</v>
      </c>
      <c r="G525" s="54" t="s">
        <v>1685</v>
      </c>
    </row>
    <row r="526" spans="1:7" ht="15.75" x14ac:dyDescent="0.25">
      <c r="A526" s="54" t="s">
        <v>64</v>
      </c>
      <c r="B526" s="60" t="s">
        <v>2323</v>
      </c>
      <c r="C526" s="252">
        <v>2.4</v>
      </c>
      <c r="D526" s="54" t="s">
        <v>444</v>
      </c>
      <c r="E526" s="54">
        <v>2013</v>
      </c>
      <c r="F526" s="87">
        <v>15901</v>
      </c>
      <c r="G526" s="54" t="s">
        <v>1682</v>
      </c>
    </row>
    <row r="527" spans="1:7" ht="15.75" x14ac:dyDescent="0.25">
      <c r="A527" s="54" t="s">
        <v>64</v>
      </c>
      <c r="B527" s="60" t="s">
        <v>2326</v>
      </c>
      <c r="C527" s="252" t="s">
        <v>6428</v>
      </c>
      <c r="D527" s="54" t="s">
        <v>444</v>
      </c>
      <c r="E527" s="54">
        <v>2013</v>
      </c>
      <c r="F527" s="87">
        <v>22833</v>
      </c>
      <c r="G527" s="54" t="s">
        <v>1685</v>
      </c>
    </row>
    <row r="528" spans="1:7" ht="15.75" x14ac:dyDescent="0.25">
      <c r="A528" s="54" t="s">
        <v>64</v>
      </c>
      <c r="B528" s="60" t="s">
        <v>2325</v>
      </c>
      <c r="C528" s="252" t="s">
        <v>6428</v>
      </c>
      <c r="D528" s="54" t="s">
        <v>444</v>
      </c>
      <c r="E528" s="54">
        <v>2013</v>
      </c>
      <c r="F528" s="87">
        <v>21366</v>
      </c>
      <c r="G528" s="54" t="s">
        <v>1682</v>
      </c>
    </row>
    <row r="529" spans="1:7" ht="15.75" x14ac:dyDescent="0.25">
      <c r="A529" s="54" t="s">
        <v>64</v>
      </c>
      <c r="B529" s="60" t="s">
        <v>69</v>
      </c>
      <c r="C529" s="252">
        <v>2.5</v>
      </c>
      <c r="D529" s="54" t="s">
        <v>44</v>
      </c>
      <c r="E529" s="54">
        <v>2013</v>
      </c>
      <c r="F529" s="87">
        <v>25000</v>
      </c>
      <c r="G529" s="54" t="s">
        <v>1211</v>
      </c>
    </row>
    <row r="530" spans="1:7" ht="15.75" x14ac:dyDescent="0.25">
      <c r="A530" s="54" t="s">
        <v>64</v>
      </c>
      <c r="B530" s="54" t="s">
        <v>7211</v>
      </c>
      <c r="C530" s="54" t="s">
        <v>2114</v>
      </c>
      <c r="D530" s="54" t="s">
        <v>43</v>
      </c>
      <c r="E530" s="54">
        <v>2013</v>
      </c>
      <c r="F530" s="87">
        <v>17574</v>
      </c>
      <c r="G530" s="54" t="s">
        <v>7209</v>
      </c>
    </row>
    <row r="531" spans="1:7" ht="15.75" x14ac:dyDescent="0.25">
      <c r="A531" s="54" t="s">
        <v>1781</v>
      </c>
      <c r="B531" s="60" t="s">
        <v>3112</v>
      </c>
      <c r="C531" s="252">
        <v>2.5</v>
      </c>
      <c r="D531" s="54" t="s">
        <v>114</v>
      </c>
      <c r="E531" s="54">
        <v>2013</v>
      </c>
      <c r="F531" s="87">
        <v>21760</v>
      </c>
      <c r="G531" s="54" t="s">
        <v>2033</v>
      </c>
    </row>
    <row r="532" spans="1:7" ht="15.75" x14ac:dyDescent="0.25">
      <c r="A532" s="54" t="s">
        <v>1781</v>
      </c>
      <c r="B532" s="60" t="s">
        <v>3061</v>
      </c>
      <c r="C532" s="252">
        <v>2.5</v>
      </c>
      <c r="D532" s="54" t="s">
        <v>114</v>
      </c>
      <c r="E532" s="54">
        <v>2013</v>
      </c>
      <c r="F532" s="87">
        <v>22280</v>
      </c>
      <c r="G532" s="54" t="s">
        <v>2033</v>
      </c>
    </row>
    <row r="533" spans="1:7" ht="15.75" x14ac:dyDescent="0.25">
      <c r="A533" s="54" t="s">
        <v>1781</v>
      </c>
      <c r="B533" s="60" t="s">
        <v>3061</v>
      </c>
      <c r="C533" s="252">
        <v>2.5</v>
      </c>
      <c r="D533" s="54" t="s">
        <v>114</v>
      </c>
      <c r="E533" s="54">
        <v>2013</v>
      </c>
      <c r="F533" s="87">
        <v>25230</v>
      </c>
      <c r="G533" s="54" t="s">
        <v>1585</v>
      </c>
    </row>
    <row r="534" spans="1:7" ht="15.75" x14ac:dyDescent="0.25">
      <c r="A534" s="54" t="s">
        <v>1781</v>
      </c>
      <c r="B534" s="60" t="s">
        <v>3188</v>
      </c>
      <c r="C534" s="252">
        <v>2.5</v>
      </c>
      <c r="D534" s="54" t="s">
        <v>114</v>
      </c>
      <c r="E534" s="54">
        <v>2013</v>
      </c>
      <c r="F534" s="87">
        <v>24080</v>
      </c>
      <c r="G534" s="54" t="s">
        <v>2033</v>
      </c>
    </row>
    <row r="535" spans="1:7" ht="15.75" x14ac:dyDescent="0.25">
      <c r="A535" s="54" t="s">
        <v>1781</v>
      </c>
      <c r="B535" s="60" t="s">
        <v>1644</v>
      </c>
      <c r="C535" s="252">
        <v>2</v>
      </c>
      <c r="D535" s="54" t="s">
        <v>44</v>
      </c>
      <c r="E535" s="54">
        <v>2013</v>
      </c>
      <c r="F535" s="87">
        <v>27103</v>
      </c>
      <c r="G535" s="54" t="s">
        <v>1211</v>
      </c>
    </row>
    <row r="536" spans="1:7" ht="15.75" x14ac:dyDescent="0.25">
      <c r="A536" s="54" t="s">
        <v>1781</v>
      </c>
      <c r="B536" s="60" t="s">
        <v>1644</v>
      </c>
      <c r="C536" s="252">
        <v>1.4</v>
      </c>
      <c r="D536" s="54" t="s">
        <v>44</v>
      </c>
      <c r="E536" s="54">
        <v>2013</v>
      </c>
      <c r="F536" s="87">
        <v>17507</v>
      </c>
      <c r="G536" s="54" t="s">
        <v>1211</v>
      </c>
    </row>
    <row r="537" spans="1:7" ht="15.75" x14ac:dyDescent="0.25">
      <c r="A537" s="54" t="s">
        <v>1781</v>
      </c>
      <c r="B537" s="60" t="s">
        <v>3194</v>
      </c>
      <c r="C537" s="252">
        <v>1.8</v>
      </c>
      <c r="D537" s="54" t="s">
        <v>114</v>
      </c>
      <c r="E537" s="54">
        <v>2013</v>
      </c>
      <c r="F537" s="87">
        <v>16990</v>
      </c>
      <c r="G537" s="54" t="s">
        <v>2033</v>
      </c>
    </row>
    <row r="538" spans="1:7" ht="15.75" x14ac:dyDescent="0.25">
      <c r="A538" s="54" t="s">
        <v>1781</v>
      </c>
      <c r="B538" s="60" t="s">
        <v>3192</v>
      </c>
      <c r="C538" s="252">
        <v>1.8</v>
      </c>
      <c r="D538" s="54" t="s">
        <v>114</v>
      </c>
      <c r="E538" s="54">
        <v>2013</v>
      </c>
      <c r="F538" s="87">
        <v>17790</v>
      </c>
      <c r="G538" s="54" t="s">
        <v>2033</v>
      </c>
    </row>
    <row r="539" spans="1:7" ht="15.75" x14ac:dyDescent="0.25">
      <c r="A539" s="54" t="s">
        <v>1781</v>
      </c>
      <c r="B539" s="60" t="s">
        <v>2590</v>
      </c>
      <c r="C539" s="252">
        <v>1.8</v>
      </c>
      <c r="D539" s="54" t="s">
        <v>114</v>
      </c>
      <c r="E539" s="54">
        <v>2013</v>
      </c>
      <c r="F539" s="87">
        <v>15990</v>
      </c>
      <c r="G539" s="54" t="s">
        <v>2033</v>
      </c>
    </row>
    <row r="540" spans="1:7" ht="15.75" x14ac:dyDescent="0.25">
      <c r="A540" s="54" t="s">
        <v>1781</v>
      </c>
      <c r="B540" s="60" t="s">
        <v>3190</v>
      </c>
      <c r="C540" s="252">
        <v>1.8</v>
      </c>
      <c r="D540" s="54" t="s">
        <v>114</v>
      </c>
      <c r="E540" s="54">
        <v>2013</v>
      </c>
      <c r="F540" s="87">
        <v>19590</v>
      </c>
      <c r="G540" s="54" t="s">
        <v>2033</v>
      </c>
    </row>
    <row r="541" spans="1:7" ht="15.75" x14ac:dyDescent="0.25">
      <c r="A541" s="54" t="s">
        <v>1781</v>
      </c>
      <c r="B541" s="60" t="s">
        <v>3191</v>
      </c>
      <c r="C541" s="252">
        <v>1.8</v>
      </c>
      <c r="D541" s="54" t="s">
        <v>114</v>
      </c>
      <c r="E541" s="54">
        <v>2013</v>
      </c>
      <c r="F541" s="87">
        <v>18690</v>
      </c>
      <c r="G541" s="54" t="s">
        <v>2033</v>
      </c>
    </row>
    <row r="542" spans="1:7" ht="15.75" x14ac:dyDescent="0.25">
      <c r="A542" s="54" t="s">
        <v>1781</v>
      </c>
      <c r="B542" s="60" t="s">
        <v>3193</v>
      </c>
      <c r="C542" s="252">
        <v>1.8</v>
      </c>
      <c r="D542" s="54" t="s">
        <v>114</v>
      </c>
      <c r="E542" s="54">
        <v>2013</v>
      </c>
      <c r="F542" s="87">
        <v>17390</v>
      </c>
      <c r="G542" s="54" t="s">
        <v>2033</v>
      </c>
    </row>
    <row r="543" spans="1:7" ht="15.75" x14ac:dyDescent="0.25">
      <c r="A543" s="54" t="s">
        <v>1781</v>
      </c>
      <c r="B543" s="60" t="s">
        <v>3181</v>
      </c>
      <c r="C543" s="252">
        <v>1.6</v>
      </c>
      <c r="D543" s="54" t="s">
        <v>114</v>
      </c>
      <c r="E543" s="54">
        <v>2013</v>
      </c>
      <c r="F543" s="87">
        <v>11990</v>
      </c>
      <c r="G543" s="54" t="s">
        <v>2033</v>
      </c>
    </row>
    <row r="544" spans="1:7" ht="15.75" x14ac:dyDescent="0.25">
      <c r="A544" s="54" t="s">
        <v>1781</v>
      </c>
      <c r="B544" s="60" t="s">
        <v>3187</v>
      </c>
      <c r="C544" s="252">
        <v>1.6</v>
      </c>
      <c r="D544" s="54" t="s">
        <v>114</v>
      </c>
      <c r="E544" s="54">
        <v>2013</v>
      </c>
      <c r="F544" s="87">
        <v>13790</v>
      </c>
      <c r="G544" s="54" t="s">
        <v>2033</v>
      </c>
    </row>
    <row r="545" spans="1:7" ht="15.75" x14ac:dyDescent="0.25">
      <c r="A545" s="54" t="s">
        <v>1781</v>
      </c>
      <c r="B545" s="60" t="s">
        <v>3179</v>
      </c>
      <c r="C545" s="252">
        <v>1.6</v>
      </c>
      <c r="D545" s="54" t="s">
        <v>114</v>
      </c>
      <c r="E545" s="54">
        <v>2013</v>
      </c>
      <c r="F545" s="87">
        <v>16890</v>
      </c>
      <c r="G545" s="54" t="s">
        <v>2033</v>
      </c>
    </row>
    <row r="546" spans="1:7" ht="15.75" x14ac:dyDescent="0.25">
      <c r="A546" s="54" t="s">
        <v>1781</v>
      </c>
      <c r="B546" s="60" t="s">
        <v>3180</v>
      </c>
      <c r="C546" s="252">
        <v>1.6</v>
      </c>
      <c r="D546" s="54" t="s">
        <v>114</v>
      </c>
      <c r="E546" s="54">
        <v>2013</v>
      </c>
      <c r="F546" s="87">
        <v>15240</v>
      </c>
      <c r="G546" s="54" t="s">
        <v>2033</v>
      </c>
    </row>
    <row r="547" spans="1:7" ht="15.75" x14ac:dyDescent="0.25">
      <c r="A547" s="54" t="s">
        <v>1136</v>
      </c>
      <c r="B547" s="60" t="s">
        <v>2330</v>
      </c>
      <c r="C547" s="252" t="s">
        <v>6448</v>
      </c>
      <c r="D547" s="54" t="s">
        <v>110</v>
      </c>
      <c r="E547" s="54">
        <v>2013</v>
      </c>
      <c r="F547" s="87">
        <v>24590.163934426229</v>
      </c>
      <c r="G547" s="54" t="s">
        <v>2090</v>
      </c>
    </row>
    <row r="548" spans="1:7" ht="15.75" x14ac:dyDescent="0.25">
      <c r="A548" s="54" t="s">
        <v>1136</v>
      </c>
      <c r="B548" s="60" t="s">
        <v>2329</v>
      </c>
      <c r="C548" s="252">
        <v>1.6</v>
      </c>
      <c r="D548" s="54" t="s">
        <v>110</v>
      </c>
      <c r="E548" s="54">
        <v>2013</v>
      </c>
      <c r="F548" s="87">
        <v>22950.819672131147</v>
      </c>
      <c r="G548" s="54" t="s">
        <v>2090</v>
      </c>
    </row>
    <row r="549" spans="1:7" ht="15.75" x14ac:dyDescent="0.25">
      <c r="A549" s="54" t="s">
        <v>1136</v>
      </c>
      <c r="B549" s="60" t="s">
        <v>2328</v>
      </c>
      <c r="C549" s="252">
        <v>1.6</v>
      </c>
      <c r="D549" s="54" t="s">
        <v>110</v>
      </c>
      <c r="E549" s="54">
        <v>2013</v>
      </c>
      <c r="F549" s="87">
        <v>19808.743169398906</v>
      </c>
      <c r="G549" s="54" t="s">
        <v>2090</v>
      </c>
    </row>
    <row r="550" spans="1:7" ht="15.75" x14ac:dyDescent="0.25">
      <c r="A550" s="54" t="s">
        <v>1136</v>
      </c>
      <c r="B550" s="60" t="s">
        <v>1137</v>
      </c>
      <c r="C550" s="252">
        <v>1.4</v>
      </c>
      <c r="D550" s="54" t="s">
        <v>110</v>
      </c>
      <c r="E550" s="54">
        <v>2013</v>
      </c>
      <c r="F550" s="87">
        <v>14480.874316939889</v>
      </c>
      <c r="G550" s="54" t="s">
        <v>2331</v>
      </c>
    </row>
    <row r="551" spans="1:7" ht="15.75" x14ac:dyDescent="0.25">
      <c r="A551" s="54" t="s">
        <v>1136</v>
      </c>
      <c r="B551" s="60" t="s">
        <v>2332</v>
      </c>
      <c r="C551" s="252" t="s">
        <v>6468</v>
      </c>
      <c r="D551" s="54" t="s">
        <v>110</v>
      </c>
      <c r="E551" s="54">
        <v>2013</v>
      </c>
      <c r="F551" s="87">
        <v>23224.043715846994</v>
      </c>
      <c r="G551" s="54" t="s">
        <v>2333</v>
      </c>
    </row>
    <row r="552" spans="1:7" ht="15.75" x14ac:dyDescent="0.25">
      <c r="A552" s="54" t="s">
        <v>1136</v>
      </c>
      <c r="B552" s="60" t="s">
        <v>2334</v>
      </c>
      <c r="C552" s="252" t="s">
        <v>6468</v>
      </c>
      <c r="D552" s="54" t="s">
        <v>110</v>
      </c>
      <c r="E552" s="54">
        <v>2013</v>
      </c>
      <c r="F552" s="87">
        <v>31420.765027322403</v>
      </c>
      <c r="G552" s="54" t="s">
        <v>2333</v>
      </c>
    </row>
    <row r="553" spans="1:7" ht="15.75" x14ac:dyDescent="0.25">
      <c r="A553" s="54" t="s">
        <v>1136</v>
      </c>
      <c r="B553" s="60" t="s">
        <v>2335</v>
      </c>
      <c r="C553" s="252" t="s">
        <v>6341</v>
      </c>
      <c r="D553" s="54" t="s">
        <v>110</v>
      </c>
      <c r="E553" s="54">
        <v>2013</v>
      </c>
      <c r="F553" s="87">
        <v>32786.885245901642</v>
      </c>
      <c r="G553" s="54" t="s">
        <v>2336</v>
      </c>
    </row>
    <row r="554" spans="1:7" ht="15.75" x14ac:dyDescent="0.25">
      <c r="A554" s="54" t="s">
        <v>1136</v>
      </c>
      <c r="B554" s="60" t="s">
        <v>2337</v>
      </c>
      <c r="C554" s="252" t="s">
        <v>6446</v>
      </c>
      <c r="D554" s="54" t="s">
        <v>44</v>
      </c>
      <c r="E554" s="54">
        <v>2013</v>
      </c>
      <c r="F554" s="87">
        <v>47814.207650273223</v>
      </c>
      <c r="G554" s="54" t="s">
        <v>2037</v>
      </c>
    </row>
    <row r="555" spans="1:7" ht="15.75" x14ac:dyDescent="0.25">
      <c r="A555" s="54" t="s">
        <v>1136</v>
      </c>
      <c r="B555" s="60" t="s">
        <v>2338</v>
      </c>
      <c r="C555" s="252">
        <v>1.4</v>
      </c>
      <c r="D555" s="54" t="s">
        <v>110</v>
      </c>
      <c r="E555" s="54">
        <v>2013</v>
      </c>
      <c r="F555" s="87">
        <v>20218.579234972676</v>
      </c>
      <c r="G555" s="54" t="s">
        <v>2075</v>
      </c>
    </row>
    <row r="556" spans="1:7" ht="15.75" x14ac:dyDescent="0.25">
      <c r="A556" s="54" t="s">
        <v>3030</v>
      </c>
      <c r="B556" s="54">
        <v>207</v>
      </c>
      <c r="C556" s="54" t="s">
        <v>3255</v>
      </c>
      <c r="D556" s="54" t="s">
        <v>43</v>
      </c>
      <c r="E556" s="54">
        <v>2013</v>
      </c>
      <c r="F556" s="87">
        <v>18258</v>
      </c>
      <c r="G556" s="54" t="s">
        <v>147</v>
      </c>
    </row>
    <row r="557" spans="1:7" ht="15.75" x14ac:dyDescent="0.25">
      <c r="A557" s="54" t="s">
        <v>1444</v>
      </c>
      <c r="B557" s="60" t="s">
        <v>2353</v>
      </c>
      <c r="C557" s="252">
        <v>4.8</v>
      </c>
      <c r="D557" s="54" t="s">
        <v>444</v>
      </c>
      <c r="E557" s="54">
        <v>2013</v>
      </c>
      <c r="F557" s="87">
        <v>120045</v>
      </c>
      <c r="G557" s="54" t="s">
        <v>2033</v>
      </c>
    </row>
    <row r="558" spans="1:7" ht="15.75" x14ac:dyDescent="0.25">
      <c r="A558" s="54" t="s">
        <v>1444</v>
      </c>
      <c r="B558" s="60" t="s">
        <v>2342</v>
      </c>
      <c r="C558" s="252">
        <v>3.4</v>
      </c>
      <c r="D558" s="54" t="s">
        <v>444</v>
      </c>
      <c r="E558" s="54">
        <v>2013</v>
      </c>
      <c r="F558" s="87">
        <v>84231</v>
      </c>
      <c r="G558" s="54" t="s">
        <v>2036</v>
      </c>
    </row>
    <row r="559" spans="1:7" ht="15.75" x14ac:dyDescent="0.25">
      <c r="A559" s="54" t="s">
        <v>1444</v>
      </c>
      <c r="B559" s="60" t="s">
        <v>2344</v>
      </c>
      <c r="C559" s="252">
        <v>3.8</v>
      </c>
      <c r="D559" s="54" t="s">
        <v>444</v>
      </c>
      <c r="E559" s="54">
        <v>2013</v>
      </c>
      <c r="F559" s="87">
        <v>114754.09836065573</v>
      </c>
      <c r="G559" s="54" t="s">
        <v>2036</v>
      </c>
    </row>
    <row r="560" spans="1:7" ht="15.75" x14ac:dyDescent="0.25">
      <c r="A560" s="54" t="s">
        <v>1444</v>
      </c>
      <c r="B560" s="60" t="s">
        <v>2347</v>
      </c>
      <c r="C560" s="252">
        <v>3.8</v>
      </c>
      <c r="D560" s="54" t="s">
        <v>444</v>
      </c>
      <c r="E560" s="54">
        <v>2013</v>
      </c>
      <c r="F560" s="87">
        <v>118931</v>
      </c>
      <c r="G560" s="54" t="s">
        <v>2036</v>
      </c>
    </row>
    <row r="561" spans="1:7" ht="15.75" x14ac:dyDescent="0.25">
      <c r="A561" s="54" t="s">
        <v>1444</v>
      </c>
      <c r="B561" s="60" t="s">
        <v>2345</v>
      </c>
      <c r="C561" s="252">
        <v>3.8</v>
      </c>
      <c r="D561" s="54" t="s">
        <v>444</v>
      </c>
      <c r="E561" s="54">
        <v>2013</v>
      </c>
      <c r="F561" s="87">
        <v>103357</v>
      </c>
      <c r="G561" s="54" t="s">
        <v>2036</v>
      </c>
    </row>
    <row r="562" spans="1:7" ht="15.75" x14ac:dyDescent="0.25">
      <c r="A562" s="54" t="s">
        <v>1444</v>
      </c>
      <c r="B562" s="60" t="s">
        <v>2346</v>
      </c>
      <c r="C562" s="252">
        <v>3.8</v>
      </c>
      <c r="D562" s="54" t="s">
        <v>444</v>
      </c>
      <c r="E562" s="54">
        <v>2013</v>
      </c>
      <c r="F562" s="87">
        <v>108560</v>
      </c>
      <c r="G562" s="54" t="s">
        <v>2036</v>
      </c>
    </row>
    <row r="563" spans="1:7" ht="15.75" x14ac:dyDescent="0.25">
      <c r="A563" s="54" t="s">
        <v>1444</v>
      </c>
      <c r="B563" s="60" t="s">
        <v>2343</v>
      </c>
      <c r="C563" s="252">
        <v>3.8</v>
      </c>
      <c r="D563" s="54" t="s">
        <v>444</v>
      </c>
      <c r="E563" s="54">
        <v>2013</v>
      </c>
      <c r="F563" s="87">
        <v>90351</v>
      </c>
      <c r="G563" s="54" t="s">
        <v>2036</v>
      </c>
    </row>
    <row r="564" spans="1:7" ht="15.75" x14ac:dyDescent="0.25">
      <c r="A564" s="54" t="s">
        <v>1444</v>
      </c>
      <c r="B564" s="60" t="s">
        <v>2348</v>
      </c>
      <c r="C564" s="252" t="s">
        <v>6423</v>
      </c>
      <c r="D564" s="54" t="s">
        <v>44</v>
      </c>
      <c r="E564" s="54">
        <v>2013</v>
      </c>
      <c r="F564" s="87">
        <v>136939</v>
      </c>
      <c r="G564" s="54" t="s">
        <v>2036</v>
      </c>
    </row>
    <row r="565" spans="1:7" ht="15.75" x14ac:dyDescent="0.25">
      <c r="A565" s="54" t="s">
        <v>1444</v>
      </c>
      <c r="B565" s="60" t="s">
        <v>2349</v>
      </c>
      <c r="C565" s="252" t="s">
        <v>6423</v>
      </c>
      <c r="D565" s="54" t="s">
        <v>44</v>
      </c>
      <c r="E565" s="54">
        <v>2013</v>
      </c>
      <c r="F565" s="87">
        <v>163223</v>
      </c>
      <c r="G565" s="54" t="s">
        <v>2036</v>
      </c>
    </row>
    <row r="566" spans="1:7" ht="15.75" x14ac:dyDescent="0.25">
      <c r="A566" s="54" t="s">
        <v>1444</v>
      </c>
      <c r="B566" s="60" t="s">
        <v>1796</v>
      </c>
      <c r="C566" s="252">
        <v>3.4</v>
      </c>
      <c r="D566" s="54" t="s">
        <v>444</v>
      </c>
      <c r="E566" s="54">
        <v>2013</v>
      </c>
      <c r="F566" s="87">
        <v>106557.37704918033</v>
      </c>
      <c r="G566" s="54" t="s">
        <v>1585</v>
      </c>
    </row>
    <row r="567" spans="1:7" ht="15.75" x14ac:dyDescent="0.25">
      <c r="A567" s="54" t="s">
        <v>1444</v>
      </c>
      <c r="B567" s="60" t="s">
        <v>1797</v>
      </c>
      <c r="C567" s="252">
        <v>3.8</v>
      </c>
      <c r="D567" s="54" t="s">
        <v>444</v>
      </c>
      <c r="E567" s="54">
        <v>2013</v>
      </c>
      <c r="F567" s="87">
        <v>114754.09836065573</v>
      </c>
      <c r="G567" s="54" t="s">
        <v>1585</v>
      </c>
    </row>
    <row r="568" spans="1:7" ht="15.75" x14ac:dyDescent="0.25">
      <c r="A568" s="54" t="s">
        <v>1444</v>
      </c>
      <c r="B568" s="60" t="s">
        <v>2340</v>
      </c>
      <c r="C568" s="252">
        <v>3.8</v>
      </c>
      <c r="D568" s="54" t="s">
        <v>444</v>
      </c>
      <c r="E568" s="54">
        <v>2013</v>
      </c>
      <c r="F568" s="87">
        <v>142076.50273224042</v>
      </c>
      <c r="G568" s="54" t="s">
        <v>1585</v>
      </c>
    </row>
    <row r="569" spans="1:7" ht="15.75" x14ac:dyDescent="0.25">
      <c r="A569" s="54" t="s">
        <v>1444</v>
      </c>
      <c r="B569" s="60" t="s">
        <v>1799</v>
      </c>
      <c r="C569" s="252">
        <v>3.8</v>
      </c>
      <c r="D569" s="54" t="s">
        <v>444</v>
      </c>
      <c r="E569" s="54">
        <v>2013</v>
      </c>
      <c r="F569" s="87">
        <v>125683.06010928961</v>
      </c>
      <c r="G569" s="54" t="s">
        <v>1585</v>
      </c>
    </row>
    <row r="570" spans="1:7" ht="15.75" x14ac:dyDescent="0.25">
      <c r="A570" s="54" t="s">
        <v>1444</v>
      </c>
      <c r="B570" s="60" t="s">
        <v>2339</v>
      </c>
      <c r="C570" s="252">
        <v>3.8</v>
      </c>
      <c r="D570" s="54" t="s">
        <v>444</v>
      </c>
      <c r="E570" s="54">
        <v>2013</v>
      </c>
      <c r="F570" s="87">
        <v>161202.18579234972</v>
      </c>
      <c r="G570" s="54" t="s">
        <v>1585</v>
      </c>
    </row>
    <row r="571" spans="1:7" ht="15.75" x14ac:dyDescent="0.25">
      <c r="A571" s="54" t="s">
        <v>1444</v>
      </c>
      <c r="B571" s="60" t="s">
        <v>1798</v>
      </c>
      <c r="C571" s="252">
        <v>3.8</v>
      </c>
      <c r="D571" s="54" t="s">
        <v>444</v>
      </c>
      <c r="E571" s="54">
        <v>2013</v>
      </c>
      <c r="F571" s="87">
        <v>128415.30054644808</v>
      </c>
      <c r="G571" s="54" t="s">
        <v>1585</v>
      </c>
    </row>
    <row r="572" spans="1:7" ht="15.75" x14ac:dyDescent="0.25">
      <c r="A572" s="54" t="s">
        <v>1444</v>
      </c>
      <c r="B572" s="60" t="s">
        <v>1804</v>
      </c>
      <c r="C572" s="252" t="s">
        <v>6423</v>
      </c>
      <c r="D572" s="54" t="s">
        <v>44</v>
      </c>
      <c r="E572" s="54">
        <v>2013</v>
      </c>
      <c r="F572" s="87">
        <v>134708</v>
      </c>
      <c r="G572" s="54" t="s">
        <v>1585</v>
      </c>
    </row>
    <row r="573" spans="1:7" ht="15.75" x14ac:dyDescent="0.25">
      <c r="A573" s="54" t="s">
        <v>1444</v>
      </c>
      <c r="B573" s="60" t="s">
        <v>1806</v>
      </c>
      <c r="C573" s="252" t="s">
        <v>6423</v>
      </c>
      <c r="D573" s="54" t="s">
        <v>44</v>
      </c>
      <c r="E573" s="54">
        <v>2013</v>
      </c>
      <c r="F573" s="87">
        <v>163934.42622950819</v>
      </c>
      <c r="G573" s="54" t="s">
        <v>1585</v>
      </c>
    </row>
    <row r="574" spans="1:7" ht="15.75" x14ac:dyDescent="0.25">
      <c r="A574" s="54" t="s">
        <v>1444</v>
      </c>
      <c r="B574" s="60" t="s">
        <v>2341</v>
      </c>
      <c r="C574" s="252" t="s">
        <v>6423</v>
      </c>
      <c r="D574" s="54" t="s">
        <v>44</v>
      </c>
      <c r="E574" s="54">
        <v>2013</v>
      </c>
      <c r="F574" s="87">
        <v>189890.71038251364</v>
      </c>
      <c r="G574" s="54" t="s">
        <v>1585</v>
      </c>
    </row>
    <row r="575" spans="1:7" ht="15.75" x14ac:dyDescent="0.25">
      <c r="A575" s="54" t="s">
        <v>1444</v>
      </c>
      <c r="B575" s="60" t="s">
        <v>1445</v>
      </c>
      <c r="C575" s="252">
        <v>2.7</v>
      </c>
      <c r="D575" s="54" t="s">
        <v>438</v>
      </c>
      <c r="E575" s="54">
        <v>2013</v>
      </c>
      <c r="F575" s="87">
        <v>66939.890710382504</v>
      </c>
      <c r="G575" s="54" t="s">
        <v>2036</v>
      </c>
    </row>
    <row r="576" spans="1:7" ht="15.75" x14ac:dyDescent="0.25">
      <c r="A576" s="54" t="s">
        <v>1444</v>
      </c>
      <c r="B576" s="60" t="s">
        <v>1691</v>
      </c>
      <c r="C576" s="252">
        <v>3.4</v>
      </c>
      <c r="D576" s="54" t="s">
        <v>438</v>
      </c>
      <c r="E576" s="54">
        <v>2013</v>
      </c>
      <c r="F576" s="87">
        <v>73497.267759562834</v>
      </c>
      <c r="G576" s="54" t="s">
        <v>2036</v>
      </c>
    </row>
    <row r="577" spans="1:7" ht="15.75" x14ac:dyDescent="0.25">
      <c r="A577" s="54" t="s">
        <v>1444</v>
      </c>
      <c r="B577" s="60" t="s">
        <v>1648</v>
      </c>
      <c r="C577" s="252">
        <v>3.6</v>
      </c>
      <c r="D577" s="54" t="s">
        <v>44</v>
      </c>
      <c r="E577" s="54">
        <v>2013</v>
      </c>
      <c r="F577" s="87">
        <v>69508.196721311469</v>
      </c>
      <c r="G577" s="54" t="s">
        <v>1211</v>
      </c>
    </row>
    <row r="578" spans="1:7" ht="15.75" x14ac:dyDescent="0.25">
      <c r="A578" s="54" t="s">
        <v>1444</v>
      </c>
      <c r="B578" s="60" t="s">
        <v>1648</v>
      </c>
      <c r="C578" s="252">
        <v>4.8</v>
      </c>
      <c r="D578" s="54" t="s">
        <v>44</v>
      </c>
      <c r="E578" s="54">
        <v>2013</v>
      </c>
      <c r="F578" s="87">
        <v>93879.781420765023</v>
      </c>
      <c r="G578" s="54" t="s">
        <v>1211</v>
      </c>
    </row>
    <row r="579" spans="1:7" ht="15.75" x14ac:dyDescent="0.25">
      <c r="A579" s="54" t="s">
        <v>1444</v>
      </c>
      <c r="B579" s="60" t="s">
        <v>1648</v>
      </c>
      <c r="C579" s="252" t="s">
        <v>6356</v>
      </c>
      <c r="D579" s="54" t="s">
        <v>44</v>
      </c>
      <c r="E579" s="54">
        <v>2013</v>
      </c>
      <c r="F579" s="87">
        <v>136584.6994535519</v>
      </c>
      <c r="G579" s="54" t="s">
        <v>1211</v>
      </c>
    </row>
    <row r="580" spans="1:7" ht="15.75" x14ac:dyDescent="0.25">
      <c r="A580" s="54" t="s">
        <v>1444</v>
      </c>
      <c r="B580" s="60" t="s">
        <v>1648</v>
      </c>
      <c r="C580" s="252" t="s">
        <v>6356</v>
      </c>
      <c r="D580" s="54" t="s">
        <v>44</v>
      </c>
      <c r="E580" s="54">
        <v>2013</v>
      </c>
      <c r="F580" s="87">
        <v>172540.98360655736</v>
      </c>
      <c r="G580" s="54" t="s">
        <v>1211</v>
      </c>
    </row>
    <row r="581" spans="1:7" ht="15.75" x14ac:dyDescent="0.25">
      <c r="A581" s="54" t="s">
        <v>1444</v>
      </c>
      <c r="B581" s="60" t="s">
        <v>2350</v>
      </c>
      <c r="C581" s="252" t="s">
        <v>6363</v>
      </c>
      <c r="D581" s="54" t="s">
        <v>44</v>
      </c>
      <c r="E581" s="54">
        <v>2013</v>
      </c>
      <c r="F581" s="87">
        <v>67900</v>
      </c>
      <c r="G581" s="54" t="s">
        <v>1211</v>
      </c>
    </row>
    <row r="582" spans="1:7" ht="15.75" x14ac:dyDescent="0.25">
      <c r="A582" s="54" t="s">
        <v>1444</v>
      </c>
      <c r="B582" s="60" t="s">
        <v>2352</v>
      </c>
      <c r="C582" s="252">
        <v>4.8</v>
      </c>
      <c r="D582" s="54" t="s">
        <v>44</v>
      </c>
      <c r="E582" s="54">
        <v>2013</v>
      </c>
      <c r="F582" s="87">
        <v>84043.715846994528</v>
      </c>
      <c r="G582" s="54" t="s">
        <v>1211</v>
      </c>
    </row>
    <row r="583" spans="1:7" ht="15.75" x14ac:dyDescent="0.25">
      <c r="A583" s="54" t="s">
        <v>1444</v>
      </c>
      <c r="B583" s="60" t="s">
        <v>2351</v>
      </c>
      <c r="C583" s="252" t="s">
        <v>6413</v>
      </c>
      <c r="D583" s="54" t="s">
        <v>44</v>
      </c>
      <c r="E583" s="54">
        <v>2013</v>
      </c>
      <c r="F583" s="87">
        <v>85792.349726775952</v>
      </c>
      <c r="G583" s="54" t="s">
        <v>1211</v>
      </c>
    </row>
    <row r="584" spans="1:7" ht="15.75" x14ac:dyDescent="0.25">
      <c r="A584" s="54" t="s">
        <v>1444</v>
      </c>
      <c r="B584" s="60" t="s">
        <v>2155</v>
      </c>
      <c r="C584" s="252" t="s">
        <v>6402</v>
      </c>
      <c r="D584" s="54" t="s">
        <v>44</v>
      </c>
      <c r="E584" s="54">
        <v>2013</v>
      </c>
      <c r="F584" s="87">
        <v>84549</v>
      </c>
      <c r="G584" s="54" t="s">
        <v>1211</v>
      </c>
    </row>
    <row r="585" spans="1:7" ht="15.75" x14ac:dyDescent="0.25">
      <c r="A585" s="54" t="s">
        <v>1444</v>
      </c>
      <c r="B585" s="60" t="s">
        <v>1521</v>
      </c>
      <c r="C585" s="252">
        <v>2.7</v>
      </c>
      <c r="D585" s="54" t="s">
        <v>438</v>
      </c>
      <c r="E585" s="54">
        <v>2013</v>
      </c>
      <c r="F585" s="87">
        <v>45850</v>
      </c>
      <c r="G585" s="54" t="s">
        <v>1585</v>
      </c>
    </row>
    <row r="586" spans="1:7" ht="15.75" x14ac:dyDescent="0.25">
      <c r="A586" s="54" t="s">
        <v>1444</v>
      </c>
      <c r="B586" s="60" t="s">
        <v>1694</v>
      </c>
      <c r="C586" s="252">
        <v>3.4</v>
      </c>
      <c r="D586" s="54" t="s">
        <v>438</v>
      </c>
      <c r="E586" s="54">
        <v>2013</v>
      </c>
      <c r="F586" s="87">
        <v>55200</v>
      </c>
      <c r="G586" s="54" t="s">
        <v>1585</v>
      </c>
    </row>
    <row r="587" spans="1:7" ht="15.75" x14ac:dyDescent="0.25">
      <c r="A587" s="54" t="s">
        <v>1444</v>
      </c>
      <c r="B587" s="60" t="s">
        <v>1813</v>
      </c>
      <c r="C587" s="252">
        <v>3.6</v>
      </c>
      <c r="D587" s="54" t="s">
        <v>444</v>
      </c>
      <c r="E587" s="54">
        <v>2013</v>
      </c>
      <c r="F587" s="87">
        <v>106801</v>
      </c>
      <c r="G587" s="54" t="s">
        <v>2033</v>
      </c>
    </row>
    <row r="588" spans="1:7" ht="15.75" x14ac:dyDescent="0.25">
      <c r="A588" s="54" t="s">
        <v>1444</v>
      </c>
      <c r="B588" s="60" t="s">
        <v>2006</v>
      </c>
      <c r="C588" s="252">
        <v>4.8</v>
      </c>
      <c r="D588" s="54" t="s">
        <v>444</v>
      </c>
      <c r="E588" s="54">
        <v>2013</v>
      </c>
      <c r="F588" s="87">
        <v>125160</v>
      </c>
      <c r="G588" s="54" t="s">
        <v>2033</v>
      </c>
    </row>
    <row r="589" spans="1:7" ht="15.75" x14ac:dyDescent="0.25">
      <c r="A589" s="54" t="s">
        <v>1444</v>
      </c>
      <c r="B589" s="60" t="s">
        <v>1817</v>
      </c>
      <c r="C589" s="252" t="s">
        <v>6356</v>
      </c>
      <c r="D589" s="54" t="s">
        <v>44</v>
      </c>
      <c r="E589" s="54">
        <v>2013</v>
      </c>
      <c r="F589" s="87">
        <v>222631</v>
      </c>
      <c r="G589" s="54" t="s">
        <v>2033</v>
      </c>
    </row>
    <row r="590" spans="1:7" ht="15.75" x14ac:dyDescent="0.25">
      <c r="A590" s="54" t="s">
        <v>1444</v>
      </c>
      <c r="B590" s="60" t="s">
        <v>1812</v>
      </c>
      <c r="C590" s="252">
        <v>3.6</v>
      </c>
      <c r="D590" s="54" t="s">
        <v>444</v>
      </c>
      <c r="E590" s="54">
        <v>2013</v>
      </c>
      <c r="F590" s="87">
        <v>100240</v>
      </c>
      <c r="G590" s="54" t="s">
        <v>2033</v>
      </c>
    </row>
    <row r="591" spans="1:7" ht="15.75" x14ac:dyDescent="0.25">
      <c r="A591" s="54" t="s">
        <v>1444</v>
      </c>
      <c r="B591" s="60" t="s">
        <v>2354</v>
      </c>
      <c r="C591" s="252" t="s">
        <v>6356</v>
      </c>
      <c r="D591" s="54" t="s">
        <v>44</v>
      </c>
      <c r="E591" s="54">
        <v>2013</v>
      </c>
      <c r="F591" s="87">
        <v>167423</v>
      </c>
      <c r="G591" s="54" t="s">
        <v>2033</v>
      </c>
    </row>
    <row r="592" spans="1:7" ht="15.75" x14ac:dyDescent="0.25">
      <c r="A592" s="54" t="s">
        <v>2131</v>
      </c>
      <c r="B592" s="60" t="s">
        <v>1646</v>
      </c>
      <c r="C592" s="252">
        <v>2</v>
      </c>
      <c r="D592" s="54" t="s">
        <v>110</v>
      </c>
      <c r="E592" s="54">
        <v>2013</v>
      </c>
      <c r="F592" s="87">
        <v>23870.491803278699</v>
      </c>
      <c r="G592" s="54" t="s">
        <v>2029</v>
      </c>
    </row>
    <row r="593" spans="1:7" ht="15.75" x14ac:dyDescent="0.25">
      <c r="A593" s="54" t="s">
        <v>2131</v>
      </c>
      <c r="B593" s="60" t="s">
        <v>2132</v>
      </c>
      <c r="C593" s="252">
        <v>2</v>
      </c>
      <c r="D593" s="54" t="s">
        <v>110</v>
      </c>
      <c r="E593" s="54">
        <v>2013</v>
      </c>
      <c r="F593" s="87">
        <v>14872</v>
      </c>
      <c r="G593" s="54" t="s">
        <v>1211</v>
      </c>
    </row>
    <row r="594" spans="1:7" ht="15.75" x14ac:dyDescent="0.25">
      <c r="A594" s="54" t="s">
        <v>2131</v>
      </c>
      <c r="B594" s="60" t="s">
        <v>2132</v>
      </c>
      <c r="C594" s="252">
        <v>2</v>
      </c>
      <c r="D594" s="54" t="s">
        <v>44</v>
      </c>
      <c r="E594" s="54">
        <v>2013</v>
      </c>
      <c r="F594" s="87">
        <v>16120</v>
      </c>
      <c r="G594" s="54" t="s">
        <v>1211</v>
      </c>
    </row>
    <row r="595" spans="1:7" ht="15.75" x14ac:dyDescent="0.25">
      <c r="A595" s="54" t="s">
        <v>2131</v>
      </c>
      <c r="B595" s="60" t="s">
        <v>2003</v>
      </c>
      <c r="C595" s="252">
        <v>1.6</v>
      </c>
      <c r="D595" s="54" t="s">
        <v>110</v>
      </c>
      <c r="E595" s="54">
        <v>2013</v>
      </c>
      <c r="F595" s="87">
        <v>14890.71038251366</v>
      </c>
      <c r="G595" s="54" t="s">
        <v>2033</v>
      </c>
    </row>
    <row r="596" spans="1:7" ht="15.75" x14ac:dyDescent="0.25">
      <c r="A596" s="54" t="s">
        <v>2131</v>
      </c>
      <c r="B596" s="60" t="s">
        <v>2003</v>
      </c>
      <c r="C596" s="252">
        <v>2</v>
      </c>
      <c r="D596" s="54" t="s">
        <v>110</v>
      </c>
      <c r="E596" s="54">
        <v>2013</v>
      </c>
      <c r="F596" s="87">
        <v>16999.8907103825</v>
      </c>
      <c r="G596" s="54" t="s">
        <v>2033</v>
      </c>
    </row>
    <row r="597" spans="1:7" ht="15.75" x14ac:dyDescent="0.25">
      <c r="A597" s="54" t="s">
        <v>2131</v>
      </c>
      <c r="B597" s="60" t="s">
        <v>1687</v>
      </c>
      <c r="C597" s="252">
        <v>2.5</v>
      </c>
      <c r="D597" s="54" t="s">
        <v>110</v>
      </c>
      <c r="E597" s="54">
        <v>2013</v>
      </c>
      <c r="F597" s="87">
        <v>20765.02732240437</v>
      </c>
      <c r="G597" s="54" t="s">
        <v>1211</v>
      </c>
    </row>
    <row r="598" spans="1:7" ht="15.75" x14ac:dyDescent="0.25">
      <c r="A598" s="54" t="s">
        <v>2131</v>
      </c>
      <c r="B598" s="60" t="s">
        <v>1687</v>
      </c>
      <c r="C598" s="252">
        <v>2.5</v>
      </c>
      <c r="D598" s="54" t="s">
        <v>44</v>
      </c>
      <c r="E598" s="54">
        <v>2013</v>
      </c>
      <c r="F598" s="87">
        <v>27322.4043715847</v>
      </c>
      <c r="G598" s="54" t="s">
        <v>1211</v>
      </c>
    </row>
    <row r="599" spans="1:7" ht="15.75" x14ac:dyDescent="0.25">
      <c r="A599" s="54" t="s">
        <v>2131</v>
      </c>
      <c r="B599" s="60" t="s">
        <v>2004</v>
      </c>
      <c r="C599" s="252">
        <v>3.5</v>
      </c>
      <c r="D599" s="54" t="s">
        <v>2327</v>
      </c>
      <c r="E599" s="54">
        <v>2013</v>
      </c>
      <c r="F599" s="87">
        <v>33333.333333333328</v>
      </c>
      <c r="G599" s="54" t="s">
        <v>1585</v>
      </c>
    </row>
    <row r="600" spans="1:7" ht="15.75" x14ac:dyDescent="0.25">
      <c r="A600" s="54" t="s">
        <v>2131</v>
      </c>
      <c r="B600" s="60" t="s">
        <v>1795</v>
      </c>
      <c r="C600" s="252">
        <v>1.6</v>
      </c>
      <c r="D600" s="54" t="s">
        <v>110</v>
      </c>
      <c r="E600" s="54">
        <v>2013</v>
      </c>
      <c r="F600" s="87">
        <v>12295.081967213115</v>
      </c>
      <c r="G600" s="54" t="s">
        <v>2033</v>
      </c>
    </row>
    <row r="601" spans="1:7" ht="15.75" x14ac:dyDescent="0.25">
      <c r="A601" s="54" t="s">
        <v>2131</v>
      </c>
      <c r="B601" s="60" t="s">
        <v>1647</v>
      </c>
      <c r="C601" s="252">
        <v>1.6</v>
      </c>
      <c r="D601" s="54" t="s">
        <v>110</v>
      </c>
      <c r="E601" s="54">
        <v>2013</v>
      </c>
      <c r="F601" s="87">
        <v>11748.633879781421</v>
      </c>
      <c r="G601" s="54" t="s">
        <v>200</v>
      </c>
    </row>
    <row r="602" spans="1:7" ht="15.75" x14ac:dyDescent="0.25">
      <c r="A602" s="54" t="s">
        <v>2131</v>
      </c>
      <c r="B602" s="60" t="s">
        <v>2133</v>
      </c>
      <c r="C602" s="252">
        <v>1.6</v>
      </c>
      <c r="D602" s="54" t="s">
        <v>110</v>
      </c>
      <c r="E602" s="54">
        <v>2013</v>
      </c>
      <c r="F602" s="87">
        <v>21537</v>
      </c>
      <c r="G602" s="54" t="s">
        <v>3232</v>
      </c>
    </row>
    <row r="603" spans="1:7" ht="15.75" x14ac:dyDescent="0.25">
      <c r="A603" s="54" t="s">
        <v>2131</v>
      </c>
      <c r="B603" s="60" t="s">
        <v>2133</v>
      </c>
      <c r="C603" s="252">
        <v>2</v>
      </c>
      <c r="D603" s="54" t="s">
        <v>110</v>
      </c>
      <c r="E603" s="54">
        <v>2013</v>
      </c>
      <c r="F603" s="87">
        <v>24090</v>
      </c>
      <c r="G603" s="54" t="s">
        <v>3232</v>
      </c>
    </row>
    <row r="604" spans="1:7" ht="15.75" x14ac:dyDescent="0.25">
      <c r="A604" s="54" t="s">
        <v>2131</v>
      </c>
      <c r="B604" s="60" t="s">
        <v>1689</v>
      </c>
      <c r="C604" s="252">
        <v>2</v>
      </c>
      <c r="D604" s="54" t="s">
        <v>110</v>
      </c>
      <c r="E604" s="54">
        <v>2013</v>
      </c>
      <c r="F604" s="87">
        <v>20081.967213114753</v>
      </c>
      <c r="G604" s="54" t="s">
        <v>2033</v>
      </c>
    </row>
    <row r="605" spans="1:7" ht="15.75" x14ac:dyDescent="0.25">
      <c r="A605" s="54" t="s">
        <v>2131</v>
      </c>
      <c r="B605" s="60" t="s">
        <v>1689</v>
      </c>
      <c r="C605" s="252">
        <v>2.5</v>
      </c>
      <c r="D605" s="54" t="s">
        <v>110</v>
      </c>
      <c r="E605" s="54">
        <v>2013</v>
      </c>
      <c r="F605" s="87">
        <v>23497.267759562841</v>
      </c>
      <c r="G605" s="54" t="s">
        <v>2033</v>
      </c>
    </row>
    <row r="606" spans="1:7" ht="15.75" x14ac:dyDescent="0.25">
      <c r="A606" s="54" t="s">
        <v>2131</v>
      </c>
      <c r="B606" s="60" t="s">
        <v>1689</v>
      </c>
      <c r="C606" s="252">
        <v>3.5</v>
      </c>
      <c r="D606" s="54" t="s">
        <v>110</v>
      </c>
      <c r="E606" s="54">
        <v>2013</v>
      </c>
      <c r="F606" s="87">
        <v>30601.092896174861</v>
      </c>
      <c r="G606" s="54" t="s">
        <v>2033</v>
      </c>
    </row>
    <row r="607" spans="1:7" ht="15.75" x14ac:dyDescent="0.25">
      <c r="A607" s="54" t="s">
        <v>2131</v>
      </c>
      <c r="B607" s="60" t="s">
        <v>2134</v>
      </c>
      <c r="C607" s="252">
        <v>1.6</v>
      </c>
      <c r="D607" s="54" t="s">
        <v>110</v>
      </c>
      <c r="E607" s="54">
        <v>2013</v>
      </c>
      <c r="F607" s="87">
        <v>11202.185792349726</v>
      </c>
      <c r="G607" s="54" t="s">
        <v>2031</v>
      </c>
    </row>
    <row r="608" spans="1:7" s="91" customFormat="1" ht="15.75" x14ac:dyDescent="0.25">
      <c r="A608" s="486" t="s">
        <v>1133</v>
      </c>
      <c r="B608" s="486" t="s">
        <v>10572</v>
      </c>
      <c r="C608" s="490" t="s">
        <v>3255</v>
      </c>
      <c r="D608" s="54" t="s">
        <v>110</v>
      </c>
      <c r="E608" s="488">
        <v>2013</v>
      </c>
      <c r="F608" s="489">
        <v>14891</v>
      </c>
      <c r="G608" s="54" t="s">
        <v>3309</v>
      </c>
    </row>
    <row r="609" spans="1:7" ht="15.75" x14ac:dyDescent="0.25">
      <c r="A609" s="54" t="s">
        <v>2131</v>
      </c>
      <c r="B609" s="60" t="s">
        <v>1134</v>
      </c>
      <c r="C609" s="252">
        <v>2</v>
      </c>
      <c r="D609" s="54" t="s">
        <v>110</v>
      </c>
      <c r="E609" s="54">
        <v>2013</v>
      </c>
      <c r="F609" s="87">
        <v>20355.1912568306</v>
      </c>
      <c r="G609" s="54" t="s">
        <v>200</v>
      </c>
    </row>
    <row r="610" spans="1:7" ht="15.75" x14ac:dyDescent="0.25">
      <c r="A610" s="33" t="s">
        <v>690</v>
      </c>
      <c r="B610" s="33" t="s">
        <v>8526</v>
      </c>
      <c r="C610" s="610" t="s">
        <v>4436</v>
      </c>
      <c r="D610" s="610"/>
      <c r="E610" s="33">
        <v>2013</v>
      </c>
      <c r="F610" s="613">
        <v>20342</v>
      </c>
      <c r="G610" s="610" t="s">
        <v>8527</v>
      </c>
    </row>
    <row r="611" spans="1:7" ht="15.75" x14ac:dyDescent="0.25">
      <c r="A611" s="54" t="s">
        <v>4335</v>
      </c>
      <c r="B611" s="60" t="s">
        <v>1510</v>
      </c>
      <c r="C611" s="252" t="s">
        <v>3850</v>
      </c>
      <c r="D611" s="54" t="s">
        <v>426</v>
      </c>
      <c r="E611" s="54">
        <v>2013</v>
      </c>
      <c r="F611" s="87">
        <v>19795</v>
      </c>
      <c r="G611" s="54" t="s">
        <v>1574</v>
      </c>
    </row>
    <row r="612" spans="1:7" ht="15.75" x14ac:dyDescent="0.25">
      <c r="A612" s="54" t="s">
        <v>4335</v>
      </c>
      <c r="B612" s="60" t="s">
        <v>1510</v>
      </c>
      <c r="C612" s="252" t="s">
        <v>4336</v>
      </c>
      <c r="D612" s="54" t="s">
        <v>426</v>
      </c>
      <c r="E612" s="54">
        <v>2013</v>
      </c>
      <c r="F612" s="87">
        <v>20295</v>
      </c>
      <c r="G612" s="54" t="s">
        <v>1574</v>
      </c>
    </row>
    <row r="613" spans="1:7" ht="15.75" x14ac:dyDescent="0.25">
      <c r="A613" s="54" t="s">
        <v>4335</v>
      </c>
      <c r="B613" s="60" t="s">
        <v>1510</v>
      </c>
      <c r="C613" s="252" t="s">
        <v>4336</v>
      </c>
      <c r="D613" s="54" t="s">
        <v>426</v>
      </c>
      <c r="E613" s="54">
        <v>2013</v>
      </c>
      <c r="F613" s="87">
        <v>20295</v>
      </c>
      <c r="G613" s="54" t="s">
        <v>1574</v>
      </c>
    </row>
    <row r="614" spans="1:7" ht="15.75" x14ac:dyDescent="0.25">
      <c r="A614" s="54" t="s">
        <v>4335</v>
      </c>
      <c r="B614" s="60" t="s">
        <v>1510</v>
      </c>
      <c r="C614" s="252" t="s">
        <v>4337</v>
      </c>
      <c r="D614" s="54" t="s">
        <v>426</v>
      </c>
      <c r="E614" s="54">
        <v>2013</v>
      </c>
      <c r="F614" s="87">
        <v>21995</v>
      </c>
      <c r="G614" s="54" t="s">
        <v>1574</v>
      </c>
    </row>
    <row r="615" spans="1:7" ht="15.75" x14ac:dyDescent="0.25">
      <c r="A615" s="54" t="s">
        <v>4335</v>
      </c>
      <c r="B615" s="60" t="s">
        <v>1510</v>
      </c>
      <c r="C615" s="252" t="s">
        <v>4310</v>
      </c>
      <c r="D615" s="54" t="s">
        <v>426</v>
      </c>
      <c r="E615" s="54">
        <v>2013</v>
      </c>
      <c r="F615" s="87">
        <v>17895</v>
      </c>
      <c r="G615" s="54" t="s">
        <v>1574</v>
      </c>
    </row>
    <row r="616" spans="1:7" ht="15.75" x14ac:dyDescent="0.25">
      <c r="A616" s="54" t="s">
        <v>4335</v>
      </c>
      <c r="B616" s="60" t="s">
        <v>1510</v>
      </c>
      <c r="C616" s="252" t="s">
        <v>4309</v>
      </c>
      <c r="D616" s="54" t="s">
        <v>426</v>
      </c>
      <c r="E616" s="54">
        <v>2013</v>
      </c>
      <c r="F616" s="87">
        <v>18895</v>
      </c>
      <c r="G616" s="54" t="s">
        <v>1574</v>
      </c>
    </row>
    <row r="617" spans="1:7" ht="15.75" x14ac:dyDescent="0.25">
      <c r="A617" s="54" t="s">
        <v>48</v>
      </c>
      <c r="B617" s="60" t="s">
        <v>1569</v>
      </c>
      <c r="C617" s="252">
        <v>1.6</v>
      </c>
      <c r="D617" s="54" t="s">
        <v>110</v>
      </c>
      <c r="E617" s="54">
        <v>2013</v>
      </c>
      <c r="F617" s="87">
        <v>15191.256830601093</v>
      </c>
      <c r="G617" s="54" t="s">
        <v>3198</v>
      </c>
    </row>
    <row r="618" spans="1:7" ht="15.75" x14ac:dyDescent="0.25">
      <c r="A618" s="54" t="s">
        <v>48</v>
      </c>
      <c r="B618" s="60" t="s">
        <v>1569</v>
      </c>
      <c r="C618" s="252">
        <v>1.6</v>
      </c>
      <c r="D618" s="54" t="s">
        <v>110</v>
      </c>
      <c r="E618" s="54">
        <v>2013</v>
      </c>
      <c r="F618" s="87">
        <v>15464.48087431694</v>
      </c>
      <c r="G618" s="54" t="s">
        <v>3197</v>
      </c>
    </row>
    <row r="619" spans="1:7" ht="15.75" x14ac:dyDescent="0.25">
      <c r="A619" s="54" t="s">
        <v>48</v>
      </c>
      <c r="B619" s="60" t="s">
        <v>1569</v>
      </c>
      <c r="C619" s="252">
        <v>1.6</v>
      </c>
      <c r="D619" s="54" t="s">
        <v>110</v>
      </c>
      <c r="E619" s="54">
        <v>2013</v>
      </c>
      <c r="F619" s="87">
        <v>17486.338797814205</v>
      </c>
      <c r="G619" s="54" t="s">
        <v>3196</v>
      </c>
    </row>
    <row r="620" spans="1:7" ht="15.75" x14ac:dyDescent="0.25">
      <c r="A620" s="54" t="s">
        <v>48</v>
      </c>
      <c r="B620" s="60" t="s">
        <v>3199</v>
      </c>
      <c r="C620" s="252">
        <v>1.6</v>
      </c>
      <c r="D620" s="54" t="s">
        <v>110</v>
      </c>
      <c r="E620" s="54">
        <v>2013</v>
      </c>
      <c r="F620" s="87">
        <v>12841.530054644809</v>
      </c>
      <c r="G620" s="54" t="s">
        <v>286</v>
      </c>
    </row>
    <row r="621" spans="1:7" ht="15.75" x14ac:dyDescent="0.25">
      <c r="A621" s="54" t="s">
        <v>48</v>
      </c>
      <c r="B621" s="60" t="s">
        <v>1674</v>
      </c>
      <c r="C621" s="252">
        <v>1</v>
      </c>
      <c r="D621" s="54" t="s">
        <v>110</v>
      </c>
      <c r="E621" s="54">
        <v>2013</v>
      </c>
      <c r="F621" s="87">
        <v>9808.7431693989074</v>
      </c>
      <c r="G621" s="54" t="s">
        <v>186</v>
      </c>
    </row>
    <row r="622" spans="1:7" ht="15.75" x14ac:dyDescent="0.25">
      <c r="A622" s="54" t="s">
        <v>48</v>
      </c>
      <c r="B622" s="60" t="s">
        <v>1512</v>
      </c>
      <c r="C622" s="252">
        <v>2.4</v>
      </c>
      <c r="D622" s="54" t="s">
        <v>44</v>
      </c>
      <c r="E622" s="54">
        <v>2013</v>
      </c>
      <c r="F622" s="87">
        <v>20218.579234972676</v>
      </c>
      <c r="G622" s="54" t="s">
        <v>230</v>
      </c>
    </row>
    <row r="623" spans="1:7" ht="15.75" x14ac:dyDescent="0.25">
      <c r="A623" s="54" t="s">
        <v>48</v>
      </c>
      <c r="B623" s="60" t="s">
        <v>1512</v>
      </c>
      <c r="C623" s="252">
        <v>3.2</v>
      </c>
      <c r="D623" s="54" t="s">
        <v>44</v>
      </c>
      <c r="E623" s="54">
        <v>2013</v>
      </c>
      <c r="F623" s="87">
        <v>19945.355191256829</v>
      </c>
      <c r="G623" s="54" t="s">
        <v>230</v>
      </c>
    </row>
    <row r="624" spans="1:7" ht="15.75" x14ac:dyDescent="0.25">
      <c r="A624" s="54" t="s">
        <v>48</v>
      </c>
      <c r="B624" s="60" t="s">
        <v>1512</v>
      </c>
      <c r="C624" s="252">
        <v>2.4</v>
      </c>
      <c r="D624" s="54" t="s">
        <v>44</v>
      </c>
      <c r="E624" s="54">
        <v>2013</v>
      </c>
      <c r="F624" s="87">
        <v>20355.1912568306</v>
      </c>
      <c r="G624" s="54" t="s">
        <v>147</v>
      </c>
    </row>
    <row r="625" spans="1:7" ht="15.75" x14ac:dyDescent="0.25">
      <c r="A625" s="54" t="s">
        <v>48</v>
      </c>
      <c r="B625" s="60" t="s">
        <v>1512</v>
      </c>
      <c r="C625" s="252">
        <v>3.2</v>
      </c>
      <c r="D625" s="54" t="s">
        <v>44</v>
      </c>
      <c r="E625" s="54">
        <v>2013</v>
      </c>
      <c r="F625" s="87">
        <v>20491.803278688523</v>
      </c>
      <c r="G625" s="54" t="s">
        <v>147</v>
      </c>
    </row>
    <row r="626" spans="1:7" ht="15.75" x14ac:dyDescent="0.25">
      <c r="A626" s="54" t="s">
        <v>48</v>
      </c>
      <c r="B626" s="60" t="s">
        <v>228</v>
      </c>
      <c r="C626" s="252">
        <v>1.3</v>
      </c>
      <c r="D626" s="54" t="s">
        <v>44</v>
      </c>
      <c r="E626" s="54">
        <v>2013</v>
      </c>
      <c r="F626" s="87">
        <v>15573.770491803278</v>
      </c>
      <c r="G626" s="54" t="s">
        <v>230</v>
      </c>
    </row>
    <row r="627" spans="1:7" ht="15.75" x14ac:dyDescent="0.25">
      <c r="A627" s="54" t="s">
        <v>48</v>
      </c>
      <c r="B627" s="60" t="s">
        <v>3186</v>
      </c>
      <c r="C627" s="252">
        <v>2.4</v>
      </c>
      <c r="D627" s="54" t="s">
        <v>110</v>
      </c>
      <c r="E627" s="54">
        <v>2013</v>
      </c>
      <c r="F627" s="87">
        <v>23497.267759562841</v>
      </c>
      <c r="G627" s="54" t="s">
        <v>135</v>
      </c>
    </row>
    <row r="628" spans="1:7" ht="15.75" x14ac:dyDescent="0.25">
      <c r="A628" s="54" t="s">
        <v>48</v>
      </c>
      <c r="B628" s="60" t="s">
        <v>1435</v>
      </c>
      <c r="C628" s="252" t="s">
        <v>3855</v>
      </c>
      <c r="D628" s="54" t="s">
        <v>110</v>
      </c>
      <c r="E628" s="54">
        <v>2013</v>
      </c>
      <c r="F628" s="87">
        <v>14480.874316939889</v>
      </c>
      <c r="G628" s="54" t="s">
        <v>186</v>
      </c>
    </row>
    <row r="629" spans="1:7" ht="15.75" x14ac:dyDescent="0.25">
      <c r="A629" s="54" t="s">
        <v>48</v>
      </c>
      <c r="B629" s="60" t="s">
        <v>1435</v>
      </c>
      <c r="C629" s="252" t="s">
        <v>6429</v>
      </c>
      <c r="D629" s="54" t="s">
        <v>110</v>
      </c>
      <c r="E629" s="54">
        <v>2013</v>
      </c>
      <c r="F629" s="87">
        <v>15300.546448087431</v>
      </c>
      <c r="G629" s="54" t="s">
        <v>186</v>
      </c>
    </row>
    <row r="630" spans="1:7" ht="15.75" x14ac:dyDescent="0.25">
      <c r="A630" s="54" t="s">
        <v>48</v>
      </c>
      <c r="B630" s="60" t="s">
        <v>1435</v>
      </c>
      <c r="C630" s="252" t="s">
        <v>3857</v>
      </c>
      <c r="D630" s="54" t="s">
        <v>110</v>
      </c>
      <c r="E630" s="54">
        <v>2013</v>
      </c>
      <c r="F630" s="87">
        <v>16393.442622950821</v>
      </c>
      <c r="G630" s="54" t="s">
        <v>186</v>
      </c>
    </row>
    <row r="631" spans="1:7" ht="15.75" x14ac:dyDescent="0.25">
      <c r="A631" s="54" t="s">
        <v>48</v>
      </c>
      <c r="B631" s="60" t="s">
        <v>1435</v>
      </c>
      <c r="C631" s="252">
        <v>1.6</v>
      </c>
      <c r="D631" s="54" t="s">
        <v>110</v>
      </c>
      <c r="E631" s="54">
        <v>2013</v>
      </c>
      <c r="F631" s="87">
        <v>19672.131147540982</v>
      </c>
      <c r="G631" s="54" t="s">
        <v>3175</v>
      </c>
    </row>
    <row r="632" spans="1:7" ht="15.75" x14ac:dyDescent="0.25">
      <c r="A632" s="54" t="s">
        <v>48</v>
      </c>
      <c r="B632" s="60" t="s">
        <v>1435</v>
      </c>
      <c r="C632" s="252" t="s">
        <v>6430</v>
      </c>
      <c r="D632" s="54" t="s">
        <v>110</v>
      </c>
      <c r="E632" s="54">
        <v>2013</v>
      </c>
      <c r="F632" s="87">
        <v>11202.185792349726</v>
      </c>
      <c r="G632" s="54" t="s">
        <v>3175</v>
      </c>
    </row>
    <row r="633" spans="1:7" ht="15.75" x14ac:dyDescent="0.25">
      <c r="A633" s="54" t="s">
        <v>48</v>
      </c>
      <c r="B633" s="60" t="s">
        <v>1435</v>
      </c>
      <c r="C633" s="252" t="s">
        <v>6431</v>
      </c>
      <c r="D633" s="54" t="s">
        <v>110</v>
      </c>
      <c r="E633" s="54">
        <v>2013</v>
      </c>
      <c r="F633" s="87">
        <v>12021.857923497268</v>
      </c>
      <c r="G633" s="54" t="s">
        <v>3175</v>
      </c>
    </row>
    <row r="634" spans="1:7" ht="15.75" x14ac:dyDescent="0.25">
      <c r="A634" s="54" t="s">
        <v>48</v>
      </c>
      <c r="B634" s="60" t="s">
        <v>1435</v>
      </c>
      <c r="C634" s="252" t="s">
        <v>6432</v>
      </c>
      <c r="D634" s="54" t="s">
        <v>110</v>
      </c>
      <c r="E634" s="54">
        <v>2013</v>
      </c>
      <c r="F634" s="87">
        <v>13114.754098360656</v>
      </c>
      <c r="G634" s="54" t="s">
        <v>3175</v>
      </c>
    </row>
    <row r="635" spans="1:7" ht="15.75" x14ac:dyDescent="0.25">
      <c r="A635" s="54" t="s">
        <v>48</v>
      </c>
      <c r="B635" s="60" t="s">
        <v>3200</v>
      </c>
      <c r="C635" s="252" t="s">
        <v>6430</v>
      </c>
      <c r="D635" s="54" t="s">
        <v>110</v>
      </c>
      <c r="E635" s="54">
        <v>2013</v>
      </c>
      <c r="F635" s="87">
        <v>12568.306010928962</v>
      </c>
      <c r="G635" s="54" t="s">
        <v>135</v>
      </c>
    </row>
    <row r="636" spans="1:7" ht="15.75" x14ac:dyDescent="0.25">
      <c r="A636" s="54" t="s">
        <v>48</v>
      </c>
      <c r="B636" s="60" t="s">
        <v>49</v>
      </c>
      <c r="C636" s="252">
        <v>1.6</v>
      </c>
      <c r="D636" s="54" t="s">
        <v>110</v>
      </c>
      <c r="E636" s="54">
        <v>2013</v>
      </c>
      <c r="F636" s="87">
        <v>19672.131147540982</v>
      </c>
      <c r="G636" s="54" t="s">
        <v>1456</v>
      </c>
    </row>
    <row r="637" spans="1:7" ht="15.75" x14ac:dyDescent="0.25">
      <c r="A637" s="54" t="s">
        <v>48</v>
      </c>
      <c r="B637" s="60" t="s">
        <v>49</v>
      </c>
      <c r="C637" s="252">
        <v>1.6</v>
      </c>
      <c r="D637" s="54" t="s">
        <v>110</v>
      </c>
      <c r="E637" s="54">
        <v>2013</v>
      </c>
      <c r="F637" s="87">
        <v>19781.42076502732</v>
      </c>
      <c r="G637" s="54" t="s">
        <v>1456</v>
      </c>
    </row>
    <row r="638" spans="1:7" ht="15.75" x14ac:dyDescent="0.25">
      <c r="A638" s="54" t="s">
        <v>48</v>
      </c>
      <c r="B638" s="60" t="s">
        <v>49</v>
      </c>
      <c r="C638" s="252">
        <v>2</v>
      </c>
      <c r="D638" s="54" t="s">
        <v>110</v>
      </c>
      <c r="E638" s="54">
        <v>2013</v>
      </c>
      <c r="F638" s="87">
        <v>19890.710382513662</v>
      </c>
      <c r="G638" s="54" t="s">
        <v>1456</v>
      </c>
    </row>
    <row r="639" spans="1:7" ht="15.75" x14ac:dyDescent="0.25">
      <c r="A639" s="54" t="s">
        <v>42</v>
      </c>
      <c r="B639" s="60">
        <v>86</v>
      </c>
      <c r="C639" s="252" t="s">
        <v>1676</v>
      </c>
      <c r="D639" s="54" t="s">
        <v>438</v>
      </c>
      <c r="E639" s="54">
        <v>2013</v>
      </c>
      <c r="F639" s="87">
        <v>25956.284153005465</v>
      </c>
      <c r="G639" s="54" t="s">
        <v>1585</v>
      </c>
    </row>
    <row r="640" spans="1:7" ht="15.75" x14ac:dyDescent="0.25">
      <c r="A640" s="54" t="s">
        <v>42</v>
      </c>
      <c r="B640" s="60" t="s">
        <v>617</v>
      </c>
      <c r="C640" s="252" t="s">
        <v>3899</v>
      </c>
      <c r="D640" s="54" t="s">
        <v>44</v>
      </c>
      <c r="E640" s="54">
        <v>2013</v>
      </c>
      <c r="F640" s="87">
        <v>36175</v>
      </c>
      <c r="G640" s="54" t="s">
        <v>147</v>
      </c>
    </row>
    <row r="641" spans="1:7" ht="15.75" x14ac:dyDescent="0.25">
      <c r="A641" s="54" t="s">
        <v>42</v>
      </c>
      <c r="B641" s="60" t="s">
        <v>618</v>
      </c>
      <c r="C641" s="252" t="s">
        <v>4160</v>
      </c>
      <c r="D641" s="54" t="s">
        <v>44</v>
      </c>
      <c r="E641" s="54">
        <v>2013</v>
      </c>
      <c r="F641" s="87">
        <v>37450</v>
      </c>
      <c r="G641" s="54" t="s">
        <v>147</v>
      </c>
    </row>
    <row r="642" spans="1:7" ht="15.75" x14ac:dyDescent="0.25">
      <c r="A642" s="54" t="s">
        <v>42</v>
      </c>
      <c r="B642" s="60" t="s">
        <v>1571</v>
      </c>
      <c r="C642" s="252">
        <v>3.5</v>
      </c>
      <c r="D642" s="54" t="s">
        <v>110</v>
      </c>
      <c r="E642" s="54">
        <v>2013</v>
      </c>
      <c r="F642" s="87">
        <v>31420.765027322403</v>
      </c>
      <c r="G642" s="54" t="s">
        <v>2033</v>
      </c>
    </row>
    <row r="643" spans="1:7" ht="15.75" x14ac:dyDescent="0.25">
      <c r="A643" s="54" t="s">
        <v>42</v>
      </c>
      <c r="B643" s="60" t="s">
        <v>2311</v>
      </c>
      <c r="C643" s="252">
        <v>3.5</v>
      </c>
      <c r="D643" s="54" t="s">
        <v>110</v>
      </c>
      <c r="E643" s="54">
        <v>2013</v>
      </c>
      <c r="F643" s="87">
        <v>34972.677595628411</v>
      </c>
      <c r="G643" s="54" t="s">
        <v>2033</v>
      </c>
    </row>
    <row r="644" spans="1:7" ht="15.75" x14ac:dyDescent="0.25">
      <c r="A644" s="54" t="s">
        <v>42</v>
      </c>
      <c r="B644" s="60" t="s">
        <v>2312</v>
      </c>
      <c r="C644" s="252">
        <v>3.5</v>
      </c>
      <c r="D644" s="54" t="s">
        <v>110</v>
      </c>
      <c r="E644" s="54">
        <v>2013</v>
      </c>
      <c r="F644" s="87">
        <v>40710.382513661199</v>
      </c>
      <c r="G644" s="54" t="s">
        <v>2033</v>
      </c>
    </row>
    <row r="645" spans="1:7" ht="15.75" x14ac:dyDescent="0.25">
      <c r="A645" s="54" t="s">
        <v>42</v>
      </c>
      <c r="B645" s="60" t="s">
        <v>1122</v>
      </c>
      <c r="C645" s="252" t="s">
        <v>1502</v>
      </c>
      <c r="D645" s="54" t="s">
        <v>110</v>
      </c>
      <c r="E645" s="54">
        <v>2013</v>
      </c>
      <c r="F645" s="87">
        <v>32850</v>
      </c>
      <c r="G645" s="54" t="s">
        <v>147</v>
      </c>
    </row>
    <row r="646" spans="1:7" ht="15.75" x14ac:dyDescent="0.25">
      <c r="A646" s="54" t="s">
        <v>42</v>
      </c>
      <c r="B646" s="60" t="s">
        <v>1122</v>
      </c>
      <c r="C646" s="252" t="s">
        <v>865</v>
      </c>
      <c r="D646" s="54" t="s">
        <v>110</v>
      </c>
      <c r="E646" s="54">
        <v>2013</v>
      </c>
      <c r="F646" s="87">
        <v>33300</v>
      </c>
      <c r="G646" s="54" t="s">
        <v>147</v>
      </c>
    </row>
    <row r="647" spans="1:7" ht="15.75" x14ac:dyDescent="0.25">
      <c r="A647" s="54" t="s">
        <v>42</v>
      </c>
      <c r="B647" s="54" t="s">
        <v>6103</v>
      </c>
      <c r="C647" s="54" t="s">
        <v>3945</v>
      </c>
      <c r="D647" s="54" t="s">
        <v>110</v>
      </c>
      <c r="E647" s="54">
        <v>2013</v>
      </c>
      <c r="F647" s="87">
        <v>10446</v>
      </c>
      <c r="G647" s="54" t="s">
        <v>2976</v>
      </c>
    </row>
    <row r="648" spans="1:7" s="876" customFormat="1" ht="15.75" x14ac:dyDescent="0.25">
      <c r="A648" s="448" t="s">
        <v>10177</v>
      </c>
      <c r="B648" s="448" t="s">
        <v>7218</v>
      </c>
      <c r="C648" s="448" t="s">
        <v>1983</v>
      </c>
      <c r="D648" s="54" t="s">
        <v>110</v>
      </c>
      <c r="E648" s="460">
        <v>2013</v>
      </c>
      <c r="F648" s="453">
        <v>13011</v>
      </c>
      <c r="G648" s="54" t="s">
        <v>2033</v>
      </c>
    </row>
    <row r="649" spans="1:7" ht="15.75" x14ac:dyDescent="0.25">
      <c r="A649" s="54" t="s">
        <v>42</v>
      </c>
      <c r="B649" s="60" t="s">
        <v>1280</v>
      </c>
      <c r="C649" s="252">
        <v>2.5</v>
      </c>
      <c r="D649" s="54" t="s">
        <v>110</v>
      </c>
      <c r="E649" s="54">
        <v>2013</v>
      </c>
      <c r="F649" s="87">
        <v>24316.939890710382</v>
      </c>
      <c r="G649" s="54" t="s">
        <v>3195</v>
      </c>
    </row>
    <row r="650" spans="1:7" ht="15.75" x14ac:dyDescent="0.25">
      <c r="A650" s="54" t="s">
        <v>42</v>
      </c>
      <c r="B650" s="60" t="s">
        <v>1280</v>
      </c>
      <c r="C650" s="252" t="s">
        <v>6433</v>
      </c>
      <c r="D650" s="54" t="s">
        <v>110</v>
      </c>
      <c r="E650" s="54">
        <v>2013</v>
      </c>
      <c r="F650" s="87">
        <v>26229.508196721312</v>
      </c>
      <c r="G650" s="54" t="s">
        <v>135</v>
      </c>
    </row>
    <row r="651" spans="1:7" ht="15.75" x14ac:dyDescent="0.25">
      <c r="A651" s="54" t="s">
        <v>42</v>
      </c>
      <c r="B651" s="60" t="s">
        <v>2110</v>
      </c>
      <c r="C651" s="252">
        <v>2.5</v>
      </c>
      <c r="D651" s="54" t="s">
        <v>110</v>
      </c>
      <c r="E651" s="54">
        <v>2013</v>
      </c>
      <c r="F651" s="87">
        <v>23497.267759562841</v>
      </c>
      <c r="G651" s="54" t="s">
        <v>2033</v>
      </c>
    </row>
    <row r="652" spans="1:7" ht="15.75" x14ac:dyDescent="0.25">
      <c r="A652" s="54" t="s">
        <v>42</v>
      </c>
      <c r="B652" s="60" t="s">
        <v>2313</v>
      </c>
      <c r="C652" s="252">
        <v>2.5</v>
      </c>
      <c r="D652" s="54" t="s">
        <v>110</v>
      </c>
      <c r="E652" s="54">
        <v>2013</v>
      </c>
      <c r="F652" s="87">
        <v>25956.284153005465</v>
      </c>
      <c r="G652" s="54" t="s">
        <v>2033</v>
      </c>
    </row>
    <row r="653" spans="1:7" ht="15.75" x14ac:dyDescent="0.25">
      <c r="A653" s="54" t="s">
        <v>42</v>
      </c>
      <c r="B653" s="60" t="s">
        <v>362</v>
      </c>
      <c r="C653" s="252">
        <v>4</v>
      </c>
      <c r="D653" s="54" t="s">
        <v>43</v>
      </c>
      <c r="E653" s="54">
        <v>2013</v>
      </c>
      <c r="F653" s="87">
        <v>55370</v>
      </c>
      <c r="G653" s="54" t="s">
        <v>363</v>
      </c>
    </row>
    <row r="654" spans="1:7" ht="15.75" x14ac:dyDescent="0.25">
      <c r="A654" s="54" t="s">
        <v>42</v>
      </c>
      <c r="B654" s="60" t="s">
        <v>362</v>
      </c>
      <c r="C654" s="252">
        <v>4</v>
      </c>
      <c r="D654" s="54" t="s">
        <v>43</v>
      </c>
      <c r="E654" s="54">
        <v>2013</v>
      </c>
      <c r="F654" s="87">
        <v>54970</v>
      </c>
      <c r="G654" s="54" t="s">
        <v>364</v>
      </c>
    </row>
    <row r="655" spans="1:7" ht="15.75" x14ac:dyDescent="0.25">
      <c r="A655" s="54" t="s">
        <v>42</v>
      </c>
      <c r="B655" s="60" t="s">
        <v>362</v>
      </c>
      <c r="C655" s="252">
        <v>4.2</v>
      </c>
      <c r="D655" s="54" t="s">
        <v>43</v>
      </c>
      <c r="E655" s="54">
        <v>2013</v>
      </c>
      <c r="F655" s="87">
        <v>61370</v>
      </c>
      <c r="G655" s="54" t="s">
        <v>363</v>
      </c>
    </row>
    <row r="656" spans="1:7" ht="15.75" x14ac:dyDescent="0.25">
      <c r="A656" s="54" t="s">
        <v>42</v>
      </c>
      <c r="B656" s="60" t="s">
        <v>362</v>
      </c>
      <c r="C656" s="252">
        <v>4.2</v>
      </c>
      <c r="D656" s="54" t="s">
        <v>43</v>
      </c>
      <c r="E656" s="54">
        <v>2013</v>
      </c>
      <c r="F656" s="87">
        <v>58370</v>
      </c>
      <c r="G656" s="54" t="s">
        <v>364</v>
      </c>
    </row>
    <row r="657" spans="1:8" ht="15.75" x14ac:dyDescent="0.25">
      <c r="A657" s="54" t="s">
        <v>42</v>
      </c>
      <c r="B657" s="60" t="s">
        <v>1183</v>
      </c>
      <c r="C657" s="252" t="s">
        <v>4440</v>
      </c>
      <c r="D657" s="54" t="s">
        <v>110</v>
      </c>
      <c r="E657" s="54">
        <v>2013</v>
      </c>
      <c r="F657" s="87">
        <v>15000</v>
      </c>
      <c r="G657" s="54" t="s">
        <v>4446</v>
      </c>
    </row>
    <row r="658" spans="1:8" ht="15.75" x14ac:dyDescent="0.25">
      <c r="A658" s="54" t="s">
        <v>42</v>
      </c>
      <c r="B658" s="60" t="s">
        <v>1183</v>
      </c>
      <c r="C658" s="252" t="s">
        <v>4533</v>
      </c>
      <c r="D658" s="54" t="s">
        <v>110</v>
      </c>
      <c r="E658" s="54">
        <v>2013</v>
      </c>
      <c r="F658" s="87">
        <v>15300</v>
      </c>
      <c r="G658" s="54" t="s">
        <v>4446</v>
      </c>
    </row>
    <row r="659" spans="1:8" ht="15.75" x14ac:dyDescent="0.25">
      <c r="A659" s="54" t="s">
        <v>42</v>
      </c>
      <c r="B659" s="60" t="s">
        <v>1183</v>
      </c>
      <c r="C659" s="252" t="s">
        <v>4438</v>
      </c>
      <c r="D659" s="54" t="s">
        <v>110</v>
      </c>
      <c r="E659" s="54">
        <v>2013</v>
      </c>
      <c r="F659" s="87">
        <v>15600</v>
      </c>
      <c r="G659" s="54" t="s">
        <v>4446</v>
      </c>
    </row>
    <row r="660" spans="1:8" ht="15.75" x14ac:dyDescent="0.25">
      <c r="A660" s="54" t="s">
        <v>42</v>
      </c>
      <c r="B660" s="60" t="s">
        <v>1183</v>
      </c>
      <c r="C660" s="252">
        <v>1.6</v>
      </c>
      <c r="D660" s="54" t="s">
        <v>110</v>
      </c>
      <c r="E660" s="54">
        <v>2013</v>
      </c>
      <c r="F660" s="87">
        <v>16100</v>
      </c>
      <c r="G660" s="54" t="s">
        <v>4446</v>
      </c>
    </row>
    <row r="661" spans="1:8" ht="15.75" x14ac:dyDescent="0.25">
      <c r="A661" s="54" t="s">
        <v>42</v>
      </c>
      <c r="B661" s="60" t="s">
        <v>1183</v>
      </c>
      <c r="C661" s="252">
        <v>1.8</v>
      </c>
      <c r="D661" s="54" t="s">
        <v>110</v>
      </c>
      <c r="E661" s="54">
        <v>2013</v>
      </c>
      <c r="F661" s="87">
        <v>16230</v>
      </c>
      <c r="G661" s="54" t="s">
        <v>4446</v>
      </c>
    </row>
    <row r="662" spans="1:8" ht="15.75" x14ac:dyDescent="0.25">
      <c r="A662" s="54" t="s">
        <v>42</v>
      </c>
      <c r="B662" s="60" t="s">
        <v>1183</v>
      </c>
      <c r="C662" s="252" t="s">
        <v>4436</v>
      </c>
      <c r="D662" s="54" t="s">
        <v>110</v>
      </c>
      <c r="E662" s="54">
        <v>2013</v>
      </c>
      <c r="F662" s="87">
        <v>19100</v>
      </c>
      <c r="G662" s="54" t="s">
        <v>4449</v>
      </c>
    </row>
    <row r="663" spans="1:8" ht="15.75" x14ac:dyDescent="0.25">
      <c r="A663" s="54" t="s">
        <v>42</v>
      </c>
      <c r="B663" s="60" t="s">
        <v>1183</v>
      </c>
      <c r="C663" s="252" t="s">
        <v>4442</v>
      </c>
      <c r="D663" s="54" t="s">
        <v>125</v>
      </c>
      <c r="E663" s="54">
        <v>2013</v>
      </c>
      <c r="F663" s="87">
        <v>19500</v>
      </c>
      <c r="G663" s="54" t="s">
        <v>4448</v>
      </c>
    </row>
    <row r="664" spans="1:8" ht="15.75" x14ac:dyDescent="0.25">
      <c r="A664" s="54" t="s">
        <v>42</v>
      </c>
      <c r="B664" s="60" t="s">
        <v>6032</v>
      </c>
      <c r="C664" s="252" t="s">
        <v>3739</v>
      </c>
      <c r="D664" s="54" t="s">
        <v>110</v>
      </c>
      <c r="E664" s="54">
        <v>2013</v>
      </c>
      <c r="F664" s="87">
        <v>18579</v>
      </c>
      <c r="G664" s="54" t="s">
        <v>6033</v>
      </c>
    </row>
    <row r="665" spans="1:8" ht="15.75" x14ac:dyDescent="0.25">
      <c r="A665" s="54" t="s">
        <v>42</v>
      </c>
      <c r="B665" s="54" t="s">
        <v>7213</v>
      </c>
      <c r="C665" s="54" t="s">
        <v>1983</v>
      </c>
      <c r="D665" s="54"/>
      <c r="E665" s="54">
        <v>2013</v>
      </c>
      <c r="F665" s="87">
        <v>24970</v>
      </c>
      <c r="G665" s="54" t="s">
        <v>135</v>
      </c>
    </row>
    <row r="666" spans="1:8" ht="15.75" x14ac:dyDescent="0.25">
      <c r="A666" s="54" t="s">
        <v>42</v>
      </c>
      <c r="B666" s="54" t="s">
        <v>1113</v>
      </c>
      <c r="C666" s="54" t="s">
        <v>3255</v>
      </c>
      <c r="D666" s="54"/>
      <c r="E666" s="54">
        <v>2013</v>
      </c>
      <c r="F666" s="87">
        <v>22332</v>
      </c>
      <c r="G666" s="54" t="s">
        <v>2976</v>
      </c>
    </row>
    <row r="667" spans="1:8" s="876" customFormat="1" ht="15.75" x14ac:dyDescent="0.25">
      <c r="A667" s="486" t="s">
        <v>42</v>
      </c>
      <c r="B667" s="486" t="s">
        <v>10575</v>
      </c>
      <c r="C667" s="486" t="s">
        <v>3721</v>
      </c>
      <c r="D667" s="54" t="s">
        <v>110</v>
      </c>
      <c r="E667" s="488">
        <v>2013</v>
      </c>
      <c r="F667" s="492">
        <v>27237</v>
      </c>
      <c r="G667" s="865"/>
    </row>
    <row r="668" spans="1:8" ht="15.75" x14ac:dyDescent="0.25">
      <c r="A668" s="54" t="s">
        <v>42</v>
      </c>
      <c r="B668" s="60" t="s">
        <v>1573</v>
      </c>
      <c r="C668" s="252">
        <v>4</v>
      </c>
      <c r="D668" s="54" t="s">
        <v>44</v>
      </c>
      <c r="E668" s="54">
        <v>2013</v>
      </c>
      <c r="F668" s="87">
        <v>34426.229508196717</v>
      </c>
      <c r="G668" s="54" t="s">
        <v>1108</v>
      </c>
    </row>
    <row r="669" spans="1:8" ht="15.75" x14ac:dyDescent="0.25">
      <c r="A669" s="54" t="s">
        <v>42</v>
      </c>
      <c r="B669" s="60" t="s">
        <v>1573</v>
      </c>
      <c r="C669" s="252" t="s">
        <v>2845</v>
      </c>
      <c r="D669" s="54" t="s">
        <v>426</v>
      </c>
      <c r="E669" s="54">
        <v>2013</v>
      </c>
      <c r="F669" s="87">
        <v>29547</v>
      </c>
      <c r="G669" s="54" t="s">
        <v>1574</v>
      </c>
    </row>
    <row r="670" spans="1:8" ht="15.75" x14ac:dyDescent="0.25">
      <c r="A670" s="54" t="s">
        <v>42</v>
      </c>
      <c r="B670" s="60" t="s">
        <v>46</v>
      </c>
      <c r="C670" s="252">
        <v>2.7</v>
      </c>
      <c r="D670" s="54" t="s">
        <v>44</v>
      </c>
      <c r="E670" s="54">
        <v>2013</v>
      </c>
      <c r="F670" s="87">
        <v>30054.644808743167</v>
      </c>
      <c r="G670" s="54" t="s">
        <v>1211</v>
      </c>
    </row>
    <row r="671" spans="1:8" ht="15.75" x14ac:dyDescent="0.25">
      <c r="A671" s="54" t="s">
        <v>42</v>
      </c>
      <c r="B671" s="60" t="s">
        <v>46</v>
      </c>
      <c r="C671" s="252">
        <v>4</v>
      </c>
      <c r="D671" s="54" t="s">
        <v>44</v>
      </c>
      <c r="E671" s="54">
        <v>2013</v>
      </c>
      <c r="F671" s="87">
        <v>37978.142076502729</v>
      </c>
      <c r="G671" s="54" t="s">
        <v>1211</v>
      </c>
      <c r="H671" s="424"/>
    </row>
    <row r="672" spans="1:8" ht="15.75" x14ac:dyDescent="0.25">
      <c r="A672" s="54" t="s">
        <v>42</v>
      </c>
      <c r="B672" s="60" t="s">
        <v>47</v>
      </c>
      <c r="C672" s="252" t="s">
        <v>3100</v>
      </c>
      <c r="D672" s="54" t="s">
        <v>438</v>
      </c>
      <c r="E672" s="54">
        <v>2013</v>
      </c>
      <c r="F672" s="87">
        <v>28688.524590163932</v>
      </c>
      <c r="G672" s="54" t="s">
        <v>200</v>
      </c>
    </row>
    <row r="673" spans="1:8" ht="15.75" x14ac:dyDescent="0.25">
      <c r="A673" s="54" t="s">
        <v>42</v>
      </c>
      <c r="B673" s="60" t="s">
        <v>2112</v>
      </c>
      <c r="C673" s="252" t="s">
        <v>3100</v>
      </c>
      <c r="D673" s="54" t="s">
        <v>438</v>
      </c>
      <c r="E673" s="54">
        <v>2013</v>
      </c>
      <c r="F673" s="87">
        <v>33606.557377049176</v>
      </c>
      <c r="G673" s="54" t="s">
        <v>200</v>
      </c>
    </row>
    <row r="674" spans="1:8" ht="15.75" x14ac:dyDescent="0.25">
      <c r="A674" s="54" t="s">
        <v>42</v>
      </c>
      <c r="B674" s="60" t="s">
        <v>2113</v>
      </c>
      <c r="C674" s="252" t="s">
        <v>3100</v>
      </c>
      <c r="D674" s="54" t="s">
        <v>438</v>
      </c>
      <c r="E674" s="54">
        <v>2013</v>
      </c>
      <c r="F674" s="87">
        <v>30054.644808743167</v>
      </c>
      <c r="G674" s="54" t="s">
        <v>200</v>
      </c>
    </row>
    <row r="675" spans="1:8" ht="15.75" x14ac:dyDescent="0.25">
      <c r="A675" s="54" t="s">
        <v>42</v>
      </c>
      <c r="B675" s="60" t="s">
        <v>1770</v>
      </c>
      <c r="C675" s="252">
        <v>2.7</v>
      </c>
      <c r="D675" s="54" t="s">
        <v>438</v>
      </c>
      <c r="E675" s="54">
        <v>2013</v>
      </c>
      <c r="F675" s="87">
        <v>26775.956284153006</v>
      </c>
      <c r="G675" s="54" t="s">
        <v>200</v>
      </c>
    </row>
    <row r="676" spans="1:8" ht="15.75" x14ac:dyDescent="0.25">
      <c r="A676" s="54" t="s">
        <v>42</v>
      </c>
      <c r="B676" s="60" t="s">
        <v>1771</v>
      </c>
      <c r="C676" s="252">
        <v>2.7</v>
      </c>
      <c r="D676" s="54" t="s">
        <v>438</v>
      </c>
      <c r="E676" s="54">
        <v>2013</v>
      </c>
      <c r="F676" s="87">
        <v>23497.267759562841</v>
      </c>
      <c r="G676" s="54" t="s">
        <v>200</v>
      </c>
    </row>
    <row r="677" spans="1:8" ht="15.75" x14ac:dyDescent="0.25">
      <c r="A677" s="54" t="s">
        <v>42</v>
      </c>
      <c r="B677" s="60" t="s">
        <v>1110</v>
      </c>
      <c r="C677" s="252" t="s">
        <v>1576</v>
      </c>
      <c r="D677" s="54" t="s">
        <v>110</v>
      </c>
      <c r="E677" s="54">
        <v>2013</v>
      </c>
      <c r="F677" s="87">
        <v>39795</v>
      </c>
      <c r="G677" s="54" t="s">
        <v>1575</v>
      </c>
    </row>
    <row r="678" spans="1:8" ht="15.75" x14ac:dyDescent="0.25">
      <c r="A678" s="54" t="s">
        <v>42</v>
      </c>
      <c r="B678" s="60" t="s">
        <v>1110</v>
      </c>
      <c r="C678" s="252" t="s">
        <v>6405</v>
      </c>
      <c r="D678" s="54" t="s">
        <v>426</v>
      </c>
      <c r="E678" s="54">
        <v>2013</v>
      </c>
      <c r="F678" s="87">
        <v>42795</v>
      </c>
      <c r="G678" s="54" t="s">
        <v>1575</v>
      </c>
    </row>
    <row r="679" spans="1:8" ht="15.75" x14ac:dyDescent="0.25">
      <c r="A679" s="54" t="s">
        <v>42</v>
      </c>
      <c r="B679" s="60" t="s">
        <v>1110</v>
      </c>
      <c r="C679" s="252" t="s">
        <v>6406</v>
      </c>
      <c r="D679" s="54" t="s">
        <v>426</v>
      </c>
      <c r="E679" s="54">
        <v>2013</v>
      </c>
      <c r="F679" s="87">
        <v>41795</v>
      </c>
      <c r="G679" s="54" t="s">
        <v>1575</v>
      </c>
    </row>
    <row r="680" spans="1:8" s="876" customFormat="1" x14ac:dyDescent="0.2">
      <c r="A680" s="486" t="s">
        <v>3896</v>
      </c>
      <c r="B680" s="486" t="s">
        <v>10576</v>
      </c>
      <c r="C680" s="486" t="s">
        <v>3761</v>
      </c>
      <c r="D680" s="865"/>
      <c r="E680" s="488">
        <v>2013</v>
      </c>
      <c r="F680" s="489">
        <v>46370</v>
      </c>
      <c r="G680" s="865"/>
    </row>
    <row r="681" spans="1:8" ht="15.75" x14ac:dyDescent="0.25">
      <c r="A681" s="54" t="s">
        <v>42</v>
      </c>
      <c r="B681" s="60" t="s">
        <v>4530</v>
      </c>
      <c r="C681" s="252" t="s">
        <v>2114</v>
      </c>
      <c r="D681" s="54" t="s">
        <v>438</v>
      </c>
      <c r="E681" s="54">
        <v>2013</v>
      </c>
      <c r="F681" s="87">
        <v>20167</v>
      </c>
      <c r="G681" s="54" t="s">
        <v>4542</v>
      </c>
    </row>
    <row r="682" spans="1:8" ht="15.75" x14ac:dyDescent="0.25">
      <c r="A682" s="54" t="s">
        <v>42</v>
      </c>
      <c r="B682" s="60" t="s">
        <v>4530</v>
      </c>
      <c r="C682" s="252" t="s">
        <v>3721</v>
      </c>
      <c r="D682" s="54" t="s">
        <v>43</v>
      </c>
      <c r="E682" s="54">
        <v>2013</v>
      </c>
      <c r="F682" s="87">
        <v>20669</v>
      </c>
      <c r="G682" s="54" t="s">
        <v>4542</v>
      </c>
    </row>
    <row r="683" spans="1:8" ht="15.75" x14ac:dyDescent="0.25">
      <c r="A683" s="54" t="s">
        <v>42</v>
      </c>
      <c r="B683" s="60" t="s">
        <v>4530</v>
      </c>
      <c r="C683" s="252" t="s">
        <v>3721</v>
      </c>
      <c r="D683" s="54" t="s">
        <v>44</v>
      </c>
      <c r="E683" s="54">
        <v>2013</v>
      </c>
      <c r="F683" s="87">
        <v>21249</v>
      </c>
      <c r="G683" s="54" t="s">
        <v>4542</v>
      </c>
    </row>
    <row r="684" spans="1:8" ht="15.75" x14ac:dyDescent="0.25">
      <c r="A684" s="54" t="s">
        <v>42</v>
      </c>
      <c r="B684" s="60" t="s">
        <v>4530</v>
      </c>
      <c r="C684" s="252" t="s">
        <v>1985</v>
      </c>
      <c r="D684" s="54" t="s">
        <v>43</v>
      </c>
      <c r="E684" s="54">
        <v>2013</v>
      </c>
      <c r="F684" s="87">
        <v>21493</v>
      </c>
      <c r="G684" s="54" t="s">
        <v>4542</v>
      </c>
    </row>
    <row r="685" spans="1:8" s="425" customFormat="1" ht="15.75" x14ac:dyDescent="0.25">
      <c r="A685" s="54" t="s">
        <v>42</v>
      </c>
      <c r="B685" s="60" t="s">
        <v>4530</v>
      </c>
      <c r="C685" s="252" t="s">
        <v>1985</v>
      </c>
      <c r="D685" s="54" t="s">
        <v>44</v>
      </c>
      <c r="E685" s="54">
        <v>2013</v>
      </c>
      <c r="F685" s="87">
        <v>21896</v>
      </c>
      <c r="G685" s="54" t="s">
        <v>4542</v>
      </c>
      <c r="H685"/>
    </row>
    <row r="686" spans="1:8" ht="15.75" x14ac:dyDescent="0.25">
      <c r="A686" s="54" t="s">
        <v>42</v>
      </c>
      <c r="B686" s="60" t="s">
        <v>4530</v>
      </c>
      <c r="C686" s="252" t="s">
        <v>1980</v>
      </c>
      <c r="D686" s="54" t="s">
        <v>43</v>
      </c>
      <c r="E686" s="54">
        <v>2013</v>
      </c>
      <c r="F686" s="87">
        <v>22930</v>
      </c>
      <c r="G686" s="54" t="s">
        <v>4542</v>
      </c>
    </row>
    <row r="687" spans="1:8" ht="15.75" x14ac:dyDescent="0.25">
      <c r="A687" s="54" t="s">
        <v>42</v>
      </c>
      <c r="B687" s="60" t="s">
        <v>4530</v>
      </c>
      <c r="C687" s="252" t="s">
        <v>1980</v>
      </c>
      <c r="D687" s="54" t="s">
        <v>44</v>
      </c>
      <c r="E687" s="54">
        <v>2013</v>
      </c>
      <c r="F687" s="87">
        <v>23433</v>
      </c>
      <c r="G687" s="54" t="s">
        <v>4542</v>
      </c>
    </row>
    <row r="688" spans="1:8" ht="15.75" x14ac:dyDescent="0.25">
      <c r="A688" s="54" t="s">
        <v>42</v>
      </c>
      <c r="B688" s="60" t="s">
        <v>4530</v>
      </c>
      <c r="C688" s="252" t="s">
        <v>2114</v>
      </c>
      <c r="D688" s="54" t="s">
        <v>44</v>
      </c>
      <c r="E688" s="54">
        <v>2013</v>
      </c>
      <c r="F688" s="87">
        <v>24106</v>
      </c>
      <c r="G688" s="54" t="s">
        <v>4531</v>
      </c>
    </row>
    <row r="689" spans="1:7" ht="15.75" x14ac:dyDescent="0.25">
      <c r="A689" s="54" t="s">
        <v>42</v>
      </c>
      <c r="B689" s="60" t="s">
        <v>4530</v>
      </c>
      <c r="C689" s="252" t="s">
        <v>2114</v>
      </c>
      <c r="D689" s="54" t="s">
        <v>43</v>
      </c>
      <c r="E689" s="54">
        <v>2013</v>
      </c>
      <c r="F689" s="87">
        <v>23364</v>
      </c>
      <c r="G689" s="54" t="s">
        <v>4531</v>
      </c>
    </row>
    <row r="690" spans="1:7" ht="15.75" x14ac:dyDescent="0.25">
      <c r="A690" s="54" t="s">
        <v>42</v>
      </c>
      <c r="B690" s="60" t="s">
        <v>4530</v>
      </c>
      <c r="C690" s="252" t="s">
        <v>3721</v>
      </c>
      <c r="D690" s="54" t="s">
        <v>44</v>
      </c>
      <c r="E690" s="54">
        <v>2013</v>
      </c>
      <c r="F690" s="87">
        <v>27179</v>
      </c>
      <c r="G690" s="54" t="s">
        <v>4531</v>
      </c>
    </row>
    <row r="691" spans="1:7" ht="15.75" x14ac:dyDescent="0.25">
      <c r="A691" s="54" t="s">
        <v>42</v>
      </c>
      <c r="B691" s="60" t="s">
        <v>4530</v>
      </c>
      <c r="C691" s="252" t="s">
        <v>3721</v>
      </c>
      <c r="D691" s="54" t="s">
        <v>43</v>
      </c>
      <c r="E691" s="54">
        <v>2013</v>
      </c>
      <c r="F691" s="87">
        <v>26407</v>
      </c>
      <c r="G691" s="54" t="s">
        <v>4531</v>
      </c>
    </row>
    <row r="692" spans="1:7" ht="15.75" x14ac:dyDescent="0.25">
      <c r="A692" s="54" t="s">
        <v>42</v>
      </c>
      <c r="B692" s="60" t="s">
        <v>4530</v>
      </c>
      <c r="C692" s="252" t="s">
        <v>1985</v>
      </c>
      <c r="D692" s="54" t="s">
        <v>44</v>
      </c>
      <c r="E692" s="54">
        <v>2013</v>
      </c>
      <c r="F692" s="87">
        <v>28145</v>
      </c>
      <c r="G692" s="54" t="s">
        <v>4531</v>
      </c>
    </row>
    <row r="693" spans="1:7" ht="15.75" x14ac:dyDescent="0.25">
      <c r="A693" s="54" t="s">
        <v>42</v>
      </c>
      <c r="B693" s="60" t="s">
        <v>4530</v>
      </c>
      <c r="C693" s="252" t="s">
        <v>1985</v>
      </c>
      <c r="D693" s="54" t="s">
        <v>43</v>
      </c>
      <c r="E693" s="54">
        <v>2013</v>
      </c>
      <c r="F693" s="87">
        <v>27373</v>
      </c>
      <c r="G693" s="54" t="s">
        <v>4531</v>
      </c>
    </row>
    <row r="694" spans="1:7" ht="15.75" x14ac:dyDescent="0.25">
      <c r="A694" s="54" t="s">
        <v>42</v>
      </c>
      <c r="B694" s="60" t="s">
        <v>4530</v>
      </c>
      <c r="C694" s="252" t="s">
        <v>1980</v>
      </c>
      <c r="D694" s="54" t="s">
        <v>44</v>
      </c>
      <c r="E694" s="54">
        <v>2013</v>
      </c>
      <c r="F694" s="87">
        <v>29205</v>
      </c>
      <c r="G694" s="54" t="s">
        <v>4531</v>
      </c>
    </row>
    <row r="695" spans="1:7" ht="15.75" x14ac:dyDescent="0.25">
      <c r="A695" s="54" t="s">
        <v>42</v>
      </c>
      <c r="B695" s="60" t="s">
        <v>4530</v>
      </c>
      <c r="C695" s="252" t="s">
        <v>1980</v>
      </c>
      <c r="D695" s="54" t="s">
        <v>43</v>
      </c>
      <c r="E695" s="54">
        <v>2013</v>
      </c>
      <c r="F695" s="87">
        <v>28433</v>
      </c>
      <c r="G695" s="54" t="s">
        <v>4531</v>
      </c>
    </row>
    <row r="696" spans="1:7" ht="15.75" x14ac:dyDescent="0.25">
      <c r="A696" s="54" t="s">
        <v>42</v>
      </c>
      <c r="B696" s="60" t="s">
        <v>4530</v>
      </c>
      <c r="C696" s="252" t="s">
        <v>4532</v>
      </c>
      <c r="D696" s="54" t="s">
        <v>44</v>
      </c>
      <c r="E696" s="54">
        <v>2013</v>
      </c>
      <c r="F696" s="87">
        <v>29531</v>
      </c>
      <c r="G696" s="54" t="s">
        <v>4531</v>
      </c>
    </row>
    <row r="697" spans="1:7" ht="15.75" x14ac:dyDescent="0.25">
      <c r="A697" s="54" t="s">
        <v>42</v>
      </c>
      <c r="B697" s="60" t="s">
        <v>4530</v>
      </c>
      <c r="C697" s="252" t="s">
        <v>1981</v>
      </c>
      <c r="D697" s="54" t="s">
        <v>44</v>
      </c>
      <c r="E697" s="54">
        <v>2013</v>
      </c>
      <c r="F697" s="87">
        <v>31184</v>
      </c>
      <c r="G697" s="54" t="s">
        <v>4531</v>
      </c>
    </row>
    <row r="698" spans="1:7" ht="15.75" x14ac:dyDescent="0.25">
      <c r="A698" s="54" t="s">
        <v>42</v>
      </c>
      <c r="B698" s="60" t="s">
        <v>2116</v>
      </c>
      <c r="C698" s="252">
        <v>2.7</v>
      </c>
      <c r="D698" s="54" t="s">
        <v>438</v>
      </c>
      <c r="E698" s="54">
        <v>2013</v>
      </c>
      <c r="F698" s="87">
        <v>23224.043715846994</v>
      </c>
      <c r="G698" s="54" t="s">
        <v>2075</v>
      </c>
    </row>
    <row r="699" spans="1:7" ht="15.75" x14ac:dyDescent="0.25">
      <c r="A699" s="54" t="s">
        <v>42</v>
      </c>
      <c r="B699" s="60" t="s">
        <v>2117</v>
      </c>
      <c r="C699" s="252">
        <v>2.7</v>
      </c>
      <c r="D699" s="54" t="s">
        <v>438</v>
      </c>
      <c r="E699" s="54">
        <v>2013</v>
      </c>
      <c r="F699" s="87">
        <v>20491.803278688523</v>
      </c>
      <c r="G699" s="54" t="s">
        <v>2075</v>
      </c>
    </row>
    <row r="700" spans="1:7" ht="15.75" x14ac:dyDescent="0.25">
      <c r="A700" s="54" t="s">
        <v>42</v>
      </c>
      <c r="B700" s="60" t="s">
        <v>3897</v>
      </c>
      <c r="C700" s="252" t="s">
        <v>2845</v>
      </c>
      <c r="D700" s="54" t="s">
        <v>44</v>
      </c>
      <c r="E700" s="54">
        <v>2013</v>
      </c>
      <c r="F700" s="87">
        <v>50300</v>
      </c>
      <c r="G700" s="54" t="s">
        <v>4561</v>
      </c>
    </row>
    <row r="701" spans="1:7" ht="15.75" x14ac:dyDescent="0.25">
      <c r="A701" s="54" t="s">
        <v>42</v>
      </c>
      <c r="B701" s="60" t="s">
        <v>3897</v>
      </c>
      <c r="C701" s="252" t="s">
        <v>2927</v>
      </c>
      <c r="D701" s="54" t="s">
        <v>44</v>
      </c>
      <c r="E701" s="54">
        <v>2013</v>
      </c>
      <c r="F701" s="87">
        <v>59000</v>
      </c>
      <c r="G701" s="54" t="s">
        <v>4561</v>
      </c>
    </row>
    <row r="702" spans="1:7" ht="15.75" x14ac:dyDescent="0.25">
      <c r="A702" s="54" t="s">
        <v>42</v>
      </c>
      <c r="B702" s="60" t="s">
        <v>3898</v>
      </c>
      <c r="C702" s="252" t="s">
        <v>2845</v>
      </c>
      <c r="D702" s="54" t="s">
        <v>44</v>
      </c>
      <c r="E702" s="54">
        <v>2013</v>
      </c>
      <c r="F702" s="87">
        <v>57500</v>
      </c>
      <c r="G702" s="54" t="s">
        <v>4561</v>
      </c>
    </row>
    <row r="703" spans="1:7" ht="15.75" x14ac:dyDescent="0.25">
      <c r="A703" s="54" t="s">
        <v>42</v>
      </c>
      <c r="B703" s="60" t="s">
        <v>3898</v>
      </c>
      <c r="C703" s="252" t="s">
        <v>2926</v>
      </c>
      <c r="D703" s="54" t="s">
        <v>44</v>
      </c>
      <c r="E703" s="54">
        <v>2013</v>
      </c>
      <c r="F703" s="87">
        <v>76600</v>
      </c>
      <c r="G703" s="54" t="s">
        <v>4561</v>
      </c>
    </row>
    <row r="704" spans="1:7" ht="15.75" x14ac:dyDescent="0.25">
      <c r="A704" s="54" t="s">
        <v>42</v>
      </c>
      <c r="B704" s="54" t="s">
        <v>3898</v>
      </c>
      <c r="C704" s="252" t="s">
        <v>4504</v>
      </c>
      <c r="D704" s="54" t="s">
        <v>44</v>
      </c>
      <c r="E704" s="54">
        <v>2013</v>
      </c>
      <c r="F704" s="87">
        <v>61000</v>
      </c>
      <c r="G704" s="60" t="s">
        <v>4561</v>
      </c>
    </row>
    <row r="705" spans="1:7" ht="15.75" x14ac:dyDescent="0.25">
      <c r="A705" s="54" t="s">
        <v>42</v>
      </c>
      <c r="B705" s="60" t="s">
        <v>148</v>
      </c>
      <c r="C705" s="252" t="s">
        <v>1981</v>
      </c>
      <c r="D705" s="54" t="s">
        <v>44</v>
      </c>
      <c r="E705" s="54">
        <v>2013</v>
      </c>
      <c r="F705" s="87">
        <v>37317</v>
      </c>
      <c r="G705" s="54" t="s">
        <v>6031</v>
      </c>
    </row>
    <row r="706" spans="1:7" ht="15.75" x14ac:dyDescent="0.25">
      <c r="A706" s="54" t="s">
        <v>42</v>
      </c>
      <c r="B706" s="60" t="s">
        <v>3242</v>
      </c>
      <c r="C706" s="252">
        <v>2.7</v>
      </c>
      <c r="D706" s="54" t="s">
        <v>44</v>
      </c>
      <c r="E706" s="54">
        <v>2013</v>
      </c>
      <c r="F706" s="87">
        <v>33336</v>
      </c>
      <c r="G706" s="54" t="s">
        <v>1211</v>
      </c>
    </row>
    <row r="707" spans="1:7" s="876" customFormat="1" ht="15.75" x14ac:dyDescent="0.25">
      <c r="A707" s="486" t="s">
        <v>3896</v>
      </c>
      <c r="B707" s="486" t="s">
        <v>10577</v>
      </c>
      <c r="C707" s="490">
        <v>2.8</v>
      </c>
      <c r="D707" s="54" t="s">
        <v>44</v>
      </c>
      <c r="E707" s="488">
        <v>2013</v>
      </c>
      <c r="F707" s="492">
        <v>38545</v>
      </c>
      <c r="G707" s="54" t="s">
        <v>4561</v>
      </c>
    </row>
    <row r="708" spans="1:7" ht="15.75" x14ac:dyDescent="0.25">
      <c r="A708" s="54" t="s">
        <v>42</v>
      </c>
      <c r="B708" s="60" t="s">
        <v>3241</v>
      </c>
      <c r="C708" s="252" t="s">
        <v>4501</v>
      </c>
      <c r="D708" s="54" t="s">
        <v>44</v>
      </c>
      <c r="E708" s="54">
        <v>2013</v>
      </c>
      <c r="F708" s="87">
        <v>39475</v>
      </c>
      <c r="G708" s="54" t="s">
        <v>147</v>
      </c>
    </row>
    <row r="709" spans="1:7" ht="15.75" x14ac:dyDescent="0.25">
      <c r="A709" s="54" t="s">
        <v>42</v>
      </c>
      <c r="B709" s="60" t="s">
        <v>2567</v>
      </c>
      <c r="C709" s="252" t="s">
        <v>4498</v>
      </c>
      <c r="D709" s="54" t="s">
        <v>44</v>
      </c>
      <c r="E709" s="54">
        <v>2013</v>
      </c>
      <c r="F709" s="87">
        <v>57171</v>
      </c>
      <c r="G709" s="54" t="s">
        <v>147</v>
      </c>
    </row>
    <row r="710" spans="1:7" ht="15.75" x14ac:dyDescent="0.25">
      <c r="A710" s="54" t="s">
        <v>42</v>
      </c>
      <c r="B710" s="60" t="s">
        <v>2570</v>
      </c>
      <c r="C710" s="252" t="s">
        <v>2927</v>
      </c>
      <c r="D710" s="54" t="s">
        <v>44</v>
      </c>
      <c r="E710" s="54">
        <v>2013</v>
      </c>
      <c r="F710" s="87">
        <v>73000</v>
      </c>
      <c r="G710" s="54" t="s">
        <v>4561</v>
      </c>
    </row>
    <row r="711" spans="1:7" ht="15.75" x14ac:dyDescent="0.25">
      <c r="A711" s="54" t="s">
        <v>42</v>
      </c>
      <c r="B711" s="60" t="s">
        <v>2570</v>
      </c>
      <c r="C711" s="252" t="s">
        <v>2926</v>
      </c>
      <c r="D711" s="54" t="s">
        <v>44</v>
      </c>
      <c r="E711" s="54">
        <v>2013</v>
      </c>
      <c r="F711" s="87">
        <v>78600</v>
      </c>
      <c r="G711" s="54" t="s">
        <v>4561</v>
      </c>
    </row>
    <row r="712" spans="1:7" ht="15.75" x14ac:dyDescent="0.25">
      <c r="A712" s="54" t="s">
        <v>42</v>
      </c>
      <c r="B712" s="60" t="s">
        <v>231</v>
      </c>
      <c r="C712" s="252" t="s">
        <v>3904</v>
      </c>
      <c r="D712" s="54" t="s">
        <v>44</v>
      </c>
      <c r="E712" s="54">
        <v>2013</v>
      </c>
      <c r="F712" s="87">
        <v>44200</v>
      </c>
      <c r="G712" s="54" t="s">
        <v>5978</v>
      </c>
    </row>
    <row r="713" spans="1:7" ht="15.75" x14ac:dyDescent="0.25">
      <c r="A713" s="54" t="s">
        <v>42</v>
      </c>
      <c r="B713" s="60" t="s">
        <v>1141</v>
      </c>
      <c r="C713" s="252">
        <v>2.4</v>
      </c>
      <c r="D713" s="54" t="s">
        <v>110</v>
      </c>
      <c r="E713" s="54">
        <v>2013</v>
      </c>
      <c r="F713" s="87">
        <v>31738</v>
      </c>
      <c r="G713" s="54" t="s">
        <v>186</v>
      </c>
    </row>
    <row r="714" spans="1:7" ht="15.75" x14ac:dyDescent="0.25">
      <c r="A714" s="54" t="s">
        <v>42</v>
      </c>
      <c r="B714" s="60" t="s">
        <v>1499</v>
      </c>
      <c r="C714" s="252">
        <v>2.4</v>
      </c>
      <c r="D714" s="54" t="s">
        <v>110</v>
      </c>
      <c r="E714" s="54">
        <v>2013</v>
      </c>
      <c r="F714" s="87">
        <v>28591</v>
      </c>
      <c r="G714" s="54" t="s">
        <v>2075</v>
      </c>
    </row>
    <row r="715" spans="1:7" ht="15.75" x14ac:dyDescent="0.25">
      <c r="A715" s="54" t="s">
        <v>42</v>
      </c>
      <c r="B715" s="60" t="s">
        <v>1499</v>
      </c>
      <c r="C715" s="252">
        <v>3.5</v>
      </c>
      <c r="D715" s="54" t="s">
        <v>110</v>
      </c>
      <c r="E715" s="54">
        <v>2013</v>
      </c>
      <c r="F715" s="87">
        <v>35398</v>
      </c>
      <c r="G715" s="54" t="s">
        <v>2075</v>
      </c>
    </row>
    <row r="716" spans="1:7" ht="15.75" x14ac:dyDescent="0.25">
      <c r="A716" s="54" t="s">
        <v>42</v>
      </c>
      <c r="B716" s="60" t="s">
        <v>3046</v>
      </c>
      <c r="C716" s="252">
        <v>1.3</v>
      </c>
      <c r="D716" s="54" t="s">
        <v>43</v>
      </c>
      <c r="E716" s="54">
        <v>2013</v>
      </c>
      <c r="F716" s="87">
        <v>12750</v>
      </c>
      <c r="G716" s="54" t="s">
        <v>2725</v>
      </c>
    </row>
    <row r="717" spans="1:7" ht="15.75" x14ac:dyDescent="0.25">
      <c r="A717" s="54" t="s">
        <v>42</v>
      </c>
      <c r="B717" s="60" t="s">
        <v>3046</v>
      </c>
      <c r="C717" s="252">
        <v>1.5</v>
      </c>
      <c r="D717" s="54" t="s">
        <v>43</v>
      </c>
      <c r="E717" s="54">
        <v>2013</v>
      </c>
      <c r="F717" s="87">
        <v>13750</v>
      </c>
      <c r="G717" s="54" t="s">
        <v>2725</v>
      </c>
    </row>
    <row r="718" spans="1:7" ht="15.75" x14ac:dyDescent="0.25">
      <c r="A718" s="54" t="s">
        <v>42</v>
      </c>
      <c r="B718" s="60" t="s">
        <v>4548</v>
      </c>
      <c r="C718" s="252">
        <v>1.8</v>
      </c>
      <c r="D718" s="54" t="s">
        <v>43</v>
      </c>
      <c r="E718" s="54">
        <v>2013</v>
      </c>
      <c r="F718" s="87">
        <v>23089</v>
      </c>
      <c r="G718" s="54" t="s">
        <v>4544</v>
      </c>
    </row>
    <row r="719" spans="1:7" ht="15.75" x14ac:dyDescent="0.25">
      <c r="A719" s="54" t="s">
        <v>42</v>
      </c>
      <c r="B719" s="60" t="s">
        <v>4548</v>
      </c>
      <c r="C719" s="252">
        <v>1.8</v>
      </c>
      <c r="D719" s="54" t="s">
        <v>44</v>
      </c>
      <c r="E719" s="54">
        <v>2013</v>
      </c>
      <c r="F719" s="87">
        <v>24189</v>
      </c>
      <c r="G719" s="54" t="s">
        <v>4544</v>
      </c>
    </row>
    <row r="720" spans="1:7" ht="15.75" x14ac:dyDescent="0.25">
      <c r="A720" s="54" t="s">
        <v>42</v>
      </c>
      <c r="B720" s="60" t="s">
        <v>4548</v>
      </c>
      <c r="C720" s="252">
        <v>2</v>
      </c>
      <c r="D720" s="54" t="s">
        <v>43</v>
      </c>
      <c r="E720" s="54">
        <v>2013</v>
      </c>
      <c r="F720" s="87">
        <v>23389</v>
      </c>
      <c r="G720" s="54" t="s">
        <v>4544</v>
      </c>
    </row>
    <row r="721" spans="1:7" ht="15.75" x14ac:dyDescent="0.25">
      <c r="A721" s="54" t="s">
        <v>42</v>
      </c>
      <c r="B721" s="60" t="s">
        <v>4548</v>
      </c>
      <c r="C721" s="252">
        <v>2</v>
      </c>
      <c r="D721" s="54" t="s">
        <v>44</v>
      </c>
      <c r="E721" s="54">
        <v>2013</v>
      </c>
      <c r="F721" s="87">
        <v>24344</v>
      </c>
      <c r="G721" s="54" t="s">
        <v>4547</v>
      </c>
    </row>
    <row r="722" spans="1:7" ht="15.75" x14ac:dyDescent="0.25">
      <c r="A722" s="54" t="s">
        <v>42</v>
      </c>
      <c r="B722" s="60" t="s">
        <v>4548</v>
      </c>
      <c r="C722" s="252">
        <v>2.2000000000000002</v>
      </c>
      <c r="D722" s="54" t="s">
        <v>43</v>
      </c>
      <c r="E722" s="54">
        <v>2013</v>
      </c>
      <c r="F722" s="87">
        <v>23742</v>
      </c>
      <c r="G722" s="54" t="s">
        <v>4544</v>
      </c>
    </row>
    <row r="723" spans="1:7" ht="15.75" x14ac:dyDescent="0.25">
      <c r="A723" s="54" t="s">
        <v>42</v>
      </c>
      <c r="B723" s="60" t="s">
        <v>4548</v>
      </c>
      <c r="C723" s="252">
        <v>2.2000000000000002</v>
      </c>
      <c r="D723" s="54" t="s">
        <v>44</v>
      </c>
      <c r="E723" s="54">
        <v>2013</v>
      </c>
      <c r="F723" s="87">
        <v>24945</v>
      </c>
      <c r="G723" s="54" t="s">
        <v>4544</v>
      </c>
    </row>
    <row r="724" spans="1:7" ht="15.75" x14ac:dyDescent="0.25">
      <c r="A724" s="54" t="s">
        <v>42</v>
      </c>
      <c r="B724" s="60" t="s">
        <v>4548</v>
      </c>
      <c r="C724" s="252">
        <v>2.4</v>
      </c>
      <c r="D724" s="54" t="s">
        <v>43</v>
      </c>
      <c r="E724" s="54">
        <v>2013</v>
      </c>
      <c r="F724" s="87">
        <v>24445</v>
      </c>
      <c r="G724" s="54" t="s">
        <v>4544</v>
      </c>
    </row>
    <row r="725" spans="1:7" ht="15.75" x14ac:dyDescent="0.25">
      <c r="A725" s="54" t="s">
        <v>42</v>
      </c>
      <c r="B725" s="60" t="s">
        <v>4548</v>
      </c>
      <c r="C725" s="252">
        <v>2.4</v>
      </c>
      <c r="D725" s="54" t="s">
        <v>44</v>
      </c>
      <c r="E725" s="54">
        <v>2013</v>
      </c>
      <c r="F725" s="87">
        <v>25647</v>
      </c>
      <c r="G725" s="54" t="s">
        <v>4544</v>
      </c>
    </row>
    <row r="726" spans="1:7" ht="15.75" x14ac:dyDescent="0.25">
      <c r="A726" s="54" t="s">
        <v>42</v>
      </c>
      <c r="B726" s="60" t="s">
        <v>4555</v>
      </c>
      <c r="C726" s="252" t="s">
        <v>3782</v>
      </c>
      <c r="D726" s="54" t="s">
        <v>110</v>
      </c>
      <c r="E726" s="54">
        <v>2013</v>
      </c>
      <c r="F726" s="87">
        <v>24750</v>
      </c>
      <c r="G726" s="54" t="s">
        <v>4544</v>
      </c>
    </row>
    <row r="727" spans="1:7" ht="15.75" x14ac:dyDescent="0.25">
      <c r="A727" s="54" t="s">
        <v>42</v>
      </c>
      <c r="B727" s="60" t="s">
        <v>4555</v>
      </c>
      <c r="C727" s="252" t="s">
        <v>3782</v>
      </c>
      <c r="D727" s="54" t="s">
        <v>426</v>
      </c>
      <c r="E727" s="54">
        <v>2013</v>
      </c>
      <c r="F727" s="87">
        <v>26050</v>
      </c>
      <c r="G727" s="54" t="s">
        <v>4544</v>
      </c>
    </row>
    <row r="728" spans="1:7" ht="15.75" x14ac:dyDescent="0.25">
      <c r="A728" s="54" t="s">
        <v>42</v>
      </c>
      <c r="B728" s="60" t="s">
        <v>1107</v>
      </c>
      <c r="C728" s="252">
        <v>3.5</v>
      </c>
      <c r="D728" s="54" t="s">
        <v>43</v>
      </c>
      <c r="E728" s="54">
        <v>2013</v>
      </c>
      <c r="F728" s="87">
        <v>27755</v>
      </c>
      <c r="G728" s="54" t="s">
        <v>147</v>
      </c>
    </row>
    <row r="729" spans="1:7" ht="15.75" x14ac:dyDescent="0.25">
      <c r="A729" s="54" t="s">
        <v>42</v>
      </c>
      <c r="B729" s="60" t="s">
        <v>1107</v>
      </c>
      <c r="C729" s="252">
        <v>3.5</v>
      </c>
      <c r="D729" s="54" t="s">
        <v>44</v>
      </c>
      <c r="E729" s="54">
        <v>2013</v>
      </c>
      <c r="F729" s="87">
        <v>29155</v>
      </c>
      <c r="G729" s="54" t="s">
        <v>147</v>
      </c>
    </row>
    <row r="730" spans="1:7" ht="15.75" x14ac:dyDescent="0.25">
      <c r="A730" s="54" t="s">
        <v>42</v>
      </c>
      <c r="B730" s="60" t="s">
        <v>2315</v>
      </c>
      <c r="C730" s="252">
        <v>5.7</v>
      </c>
      <c r="D730" s="54" t="s">
        <v>444</v>
      </c>
      <c r="E730" s="54">
        <v>2013</v>
      </c>
      <c r="F730" s="87">
        <v>52732.240437158471</v>
      </c>
      <c r="G730" s="54" t="s">
        <v>1211</v>
      </c>
    </row>
    <row r="731" spans="1:7" ht="15.75" x14ac:dyDescent="0.25">
      <c r="A731" s="54" t="s">
        <v>42</v>
      </c>
      <c r="B731" s="60" t="s">
        <v>2316</v>
      </c>
      <c r="C731" s="252">
        <v>5.7</v>
      </c>
      <c r="D731" s="54" t="s">
        <v>444</v>
      </c>
      <c r="E731" s="54">
        <v>2013</v>
      </c>
      <c r="F731" s="87">
        <v>43579.234972677594</v>
      </c>
      <c r="G731" s="54" t="s">
        <v>1211</v>
      </c>
    </row>
    <row r="732" spans="1:7" ht="15.75" x14ac:dyDescent="0.25">
      <c r="A732" s="54" t="s">
        <v>42</v>
      </c>
      <c r="B732" s="60" t="s">
        <v>784</v>
      </c>
      <c r="C732" s="252" t="s">
        <v>3899</v>
      </c>
      <c r="D732" s="54" t="s">
        <v>44</v>
      </c>
      <c r="E732" s="54">
        <v>2013</v>
      </c>
      <c r="F732" s="87">
        <v>32100</v>
      </c>
      <c r="G732" s="54" t="s">
        <v>285</v>
      </c>
    </row>
    <row r="733" spans="1:7" ht="15.75" x14ac:dyDescent="0.25">
      <c r="A733" s="54" t="s">
        <v>42</v>
      </c>
      <c r="B733" s="60" t="s">
        <v>619</v>
      </c>
      <c r="C733" s="252" t="s">
        <v>4008</v>
      </c>
      <c r="D733" s="54" t="s">
        <v>43</v>
      </c>
      <c r="E733" s="54">
        <v>2013</v>
      </c>
      <c r="F733" s="87">
        <v>30775</v>
      </c>
      <c r="G733" s="54" t="s">
        <v>286</v>
      </c>
    </row>
    <row r="734" spans="1:7" ht="15.75" x14ac:dyDescent="0.25">
      <c r="A734" s="54" t="s">
        <v>42</v>
      </c>
      <c r="B734" s="60" t="s">
        <v>1058</v>
      </c>
      <c r="C734" s="252" t="s">
        <v>2845</v>
      </c>
      <c r="D734" s="54" t="s">
        <v>43</v>
      </c>
      <c r="E734" s="54">
        <v>2013</v>
      </c>
      <c r="F734" s="87">
        <v>40200</v>
      </c>
      <c r="G734" s="54" t="s">
        <v>1059</v>
      </c>
    </row>
    <row r="735" spans="1:7" ht="15.75" x14ac:dyDescent="0.25">
      <c r="A735" s="54" t="s">
        <v>42</v>
      </c>
      <c r="B735" s="60" t="s">
        <v>1058</v>
      </c>
      <c r="C735" s="252" t="s">
        <v>4160</v>
      </c>
      <c r="D735" s="54" t="s">
        <v>44</v>
      </c>
      <c r="E735" s="54">
        <v>2013</v>
      </c>
      <c r="F735" s="87">
        <v>46700</v>
      </c>
      <c r="G735" s="54" t="s">
        <v>285</v>
      </c>
    </row>
    <row r="736" spans="1:7" ht="15.75" x14ac:dyDescent="0.25">
      <c r="A736" s="54" t="s">
        <v>42</v>
      </c>
      <c r="B736" s="60" t="s">
        <v>1058</v>
      </c>
      <c r="C736" s="252" t="s">
        <v>2926</v>
      </c>
      <c r="D736" s="54" t="s">
        <v>44</v>
      </c>
      <c r="E736" s="54">
        <v>2013</v>
      </c>
      <c r="F736" s="87">
        <v>30980</v>
      </c>
      <c r="G736" s="54" t="s">
        <v>285</v>
      </c>
    </row>
    <row r="737" spans="1:7" ht="15.75" x14ac:dyDescent="0.25">
      <c r="A737" s="54" t="s">
        <v>42</v>
      </c>
      <c r="B737" s="60" t="s">
        <v>1058</v>
      </c>
      <c r="C737" s="252" t="s">
        <v>6470</v>
      </c>
      <c r="D737" s="54" t="s">
        <v>44</v>
      </c>
      <c r="E737" s="54">
        <v>2013</v>
      </c>
      <c r="F737" s="87">
        <v>22105</v>
      </c>
      <c r="G737" s="54" t="s">
        <v>1059</v>
      </c>
    </row>
    <row r="738" spans="1:7" ht="15.75" x14ac:dyDescent="0.25">
      <c r="A738" s="54" t="s">
        <v>42</v>
      </c>
      <c r="B738" s="60" t="s">
        <v>1058</v>
      </c>
      <c r="C738" s="252" t="s">
        <v>6471</v>
      </c>
      <c r="D738" s="54" t="s">
        <v>44</v>
      </c>
      <c r="E738" s="54">
        <v>2013</v>
      </c>
      <c r="F738" s="87">
        <v>17125</v>
      </c>
      <c r="G738" s="54" t="s">
        <v>285</v>
      </c>
    </row>
    <row r="739" spans="1:7" ht="15.75" x14ac:dyDescent="0.25">
      <c r="A739" s="54" t="s">
        <v>42</v>
      </c>
      <c r="B739" s="60" t="s">
        <v>1408</v>
      </c>
      <c r="C739" s="252" t="s">
        <v>4160</v>
      </c>
      <c r="D739" s="54" t="s">
        <v>43</v>
      </c>
      <c r="E739" s="54">
        <v>2013</v>
      </c>
      <c r="F739" s="87">
        <v>45200</v>
      </c>
      <c r="G739" s="54" t="s">
        <v>286</v>
      </c>
    </row>
    <row r="740" spans="1:7" ht="15.75" x14ac:dyDescent="0.25">
      <c r="A740" s="54" t="s">
        <v>42</v>
      </c>
      <c r="B740" s="60" t="s">
        <v>1408</v>
      </c>
      <c r="C740" s="252" t="s">
        <v>6472</v>
      </c>
      <c r="D740" s="54" t="s">
        <v>43</v>
      </c>
      <c r="E740" s="54">
        <v>2013</v>
      </c>
      <c r="F740" s="87">
        <v>18025</v>
      </c>
      <c r="G740" s="54" t="s">
        <v>286</v>
      </c>
    </row>
    <row r="741" spans="1:7" ht="15.75" x14ac:dyDescent="0.25">
      <c r="A741" s="54" t="s">
        <v>42</v>
      </c>
      <c r="B741" s="60" t="s">
        <v>1408</v>
      </c>
      <c r="C741" s="252" t="s">
        <v>6473</v>
      </c>
      <c r="D741" s="54" t="s">
        <v>44</v>
      </c>
      <c r="E741" s="54">
        <v>2013</v>
      </c>
      <c r="F741" s="87">
        <v>17625</v>
      </c>
      <c r="G741" s="54" t="s">
        <v>286</v>
      </c>
    </row>
    <row r="742" spans="1:7" ht="15.75" x14ac:dyDescent="0.25">
      <c r="A742" s="54" t="s">
        <v>42</v>
      </c>
      <c r="B742" s="60" t="s">
        <v>1679</v>
      </c>
      <c r="C742" s="252">
        <v>2.7</v>
      </c>
      <c r="D742" s="54" t="s">
        <v>110</v>
      </c>
      <c r="E742" s="54">
        <v>2013</v>
      </c>
      <c r="F742" s="87">
        <v>25750</v>
      </c>
      <c r="G742" s="54" t="s">
        <v>2317</v>
      </c>
    </row>
    <row r="743" spans="1:7" ht="15.75" x14ac:dyDescent="0.25">
      <c r="A743" s="54" t="s">
        <v>42</v>
      </c>
      <c r="B743" s="60" t="s">
        <v>1679</v>
      </c>
      <c r="C743" s="252">
        <v>3.5</v>
      </c>
      <c r="D743" s="54" t="s">
        <v>426</v>
      </c>
      <c r="E743" s="54">
        <v>2013</v>
      </c>
      <c r="F743" s="87">
        <v>29710</v>
      </c>
      <c r="G743" s="54" t="s">
        <v>1575</v>
      </c>
    </row>
    <row r="744" spans="1:7" ht="15.75" x14ac:dyDescent="0.25">
      <c r="A744" s="54" t="s">
        <v>42</v>
      </c>
      <c r="B744" s="60" t="s">
        <v>1984</v>
      </c>
      <c r="C744" s="252">
        <v>2.5</v>
      </c>
      <c r="D744" s="54" t="s">
        <v>110</v>
      </c>
      <c r="E744" s="54">
        <v>2013</v>
      </c>
      <c r="F744" s="87">
        <v>25956.284153005465</v>
      </c>
      <c r="G744" s="54" t="s">
        <v>2037</v>
      </c>
    </row>
    <row r="745" spans="1:7" ht="15.75" x14ac:dyDescent="0.25">
      <c r="A745" s="54" t="s">
        <v>42</v>
      </c>
      <c r="B745" s="54" t="s">
        <v>7212</v>
      </c>
      <c r="C745" s="54" t="s">
        <v>1983</v>
      </c>
      <c r="D745" s="54"/>
      <c r="E745" s="54">
        <v>2013</v>
      </c>
      <c r="F745" s="87">
        <v>17123</v>
      </c>
      <c r="G745" s="54" t="s">
        <v>2425</v>
      </c>
    </row>
    <row r="746" spans="1:7" ht="15.75" x14ac:dyDescent="0.25">
      <c r="A746" s="54" t="s">
        <v>42</v>
      </c>
      <c r="B746" s="54" t="s">
        <v>3886</v>
      </c>
      <c r="C746" s="54" t="s">
        <v>1985</v>
      </c>
      <c r="D746" s="54" t="s">
        <v>110</v>
      </c>
      <c r="E746" s="54">
        <v>2013</v>
      </c>
      <c r="F746" s="87">
        <v>35555</v>
      </c>
      <c r="G746" s="54" t="s">
        <v>135</v>
      </c>
    </row>
    <row r="747" spans="1:7" ht="15.75" x14ac:dyDescent="0.25">
      <c r="A747" s="54" t="s">
        <v>42</v>
      </c>
      <c r="B747" s="54" t="s">
        <v>10440</v>
      </c>
      <c r="C747" s="54" t="s">
        <v>1985</v>
      </c>
      <c r="D747" s="54" t="s">
        <v>110</v>
      </c>
      <c r="E747" s="54">
        <v>2013</v>
      </c>
      <c r="F747" s="87">
        <v>37250</v>
      </c>
      <c r="G747" s="54" t="s">
        <v>135</v>
      </c>
    </row>
    <row r="748" spans="1:7" ht="15.75" x14ac:dyDescent="0.25">
      <c r="A748" s="54" t="s">
        <v>42</v>
      </c>
      <c r="B748" s="54" t="s">
        <v>4911</v>
      </c>
      <c r="C748" s="54" t="s">
        <v>1985</v>
      </c>
      <c r="D748" s="54" t="s">
        <v>110</v>
      </c>
      <c r="E748" s="54">
        <v>2013</v>
      </c>
      <c r="F748" s="87">
        <v>41400</v>
      </c>
      <c r="G748" s="54" t="s">
        <v>135</v>
      </c>
    </row>
    <row r="749" spans="1:7" ht="15.75" x14ac:dyDescent="0.25">
      <c r="A749" s="54" t="s">
        <v>42</v>
      </c>
      <c r="B749" s="54" t="s">
        <v>3889</v>
      </c>
      <c r="C749" s="54" t="s">
        <v>1985</v>
      </c>
      <c r="D749" s="54" t="s">
        <v>110</v>
      </c>
      <c r="E749" s="54">
        <v>2013</v>
      </c>
      <c r="F749" s="87">
        <v>26140</v>
      </c>
      <c r="G749" s="54" t="s">
        <v>135</v>
      </c>
    </row>
    <row r="750" spans="1:7" ht="15.75" x14ac:dyDescent="0.25">
      <c r="A750" s="54" t="s">
        <v>42</v>
      </c>
      <c r="B750" s="54" t="s">
        <v>3891</v>
      </c>
      <c r="C750" s="54" t="s">
        <v>1985</v>
      </c>
      <c r="D750" s="54" t="s">
        <v>110</v>
      </c>
      <c r="E750" s="54">
        <v>2013</v>
      </c>
      <c r="F750" s="87">
        <v>27670</v>
      </c>
      <c r="G750" s="54" t="s">
        <v>135</v>
      </c>
    </row>
    <row r="751" spans="1:7" ht="15.75" x14ac:dyDescent="0.25">
      <c r="A751" s="610" t="s">
        <v>42</v>
      </c>
      <c r="B751" s="610" t="s">
        <v>10486</v>
      </c>
      <c r="C751" s="610" t="s">
        <v>1983</v>
      </c>
      <c r="D751" s="610"/>
      <c r="E751" s="54">
        <v>2013</v>
      </c>
      <c r="F751" s="666">
        <v>20440</v>
      </c>
      <c r="G751" s="54" t="s">
        <v>186</v>
      </c>
    </row>
    <row r="752" spans="1:7" ht="15.75" x14ac:dyDescent="0.25">
      <c r="A752" s="610" t="s">
        <v>42</v>
      </c>
      <c r="B752" s="610" t="s">
        <v>10398</v>
      </c>
      <c r="C752" s="610" t="s">
        <v>10083</v>
      </c>
      <c r="D752" s="610" t="s">
        <v>110</v>
      </c>
      <c r="E752" s="610">
        <v>2013</v>
      </c>
      <c r="F752" s="613">
        <v>27316</v>
      </c>
      <c r="G752" s="610" t="s">
        <v>2109</v>
      </c>
    </row>
    <row r="753" spans="1:7" ht="15.75" x14ac:dyDescent="0.25">
      <c r="A753" s="610" t="s">
        <v>42</v>
      </c>
      <c r="B753" s="610" t="s">
        <v>10399</v>
      </c>
      <c r="C753" s="610" t="s">
        <v>10083</v>
      </c>
      <c r="D753" s="610" t="s">
        <v>110</v>
      </c>
      <c r="E753" s="610">
        <v>2013</v>
      </c>
      <c r="F753" s="613">
        <v>27876</v>
      </c>
      <c r="G753" s="610" t="s">
        <v>2109</v>
      </c>
    </row>
    <row r="754" spans="1:7" ht="15.75" x14ac:dyDescent="0.25">
      <c r="A754" s="610" t="s">
        <v>42</v>
      </c>
      <c r="B754" s="610" t="s">
        <v>10433</v>
      </c>
      <c r="C754" s="610" t="s">
        <v>10083</v>
      </c>
      <c r="D754" s="610" t="s">
        <v>110</v>
      </c>
      <c r="E754" s="610">
        <v>2013</v>
      </c>
      <c r="F754" s="613">
        <v>26289</v>
      </c>
      <c r="G754" s="610" t="s">
        <v>2109</v>
      </c>
    </row>
    <row r="755" spans="1:7" ht="15.75" x14ac:dyDescent="0.25">
      <c r="A755" s="610" t="s">
        <v>42</v>
      </c>
      <c r="B755" s="610" t="s">
        <v>10459</v>
      </c>
      <c r="C755" s="610" t="s">
        <v>10083</v>
      </c>
      <c r="D755" s="610" t="s">
        <v>110</v>
      </c>
      <c r="E755" s="610">
        <v>2013</v>
      </c>
      <c r="F755" s="613">
        <v>26849</v>
      </c>
      <c r="G755" s="610" t="s">
        <v>2109</v>
      </c>
    </row>
    <row r="756" spans="1:7" ht="15.75" x14ac:dyDescent="0.25">
      <c r="A756" s="610" t="s">
        <v>42</v>
      </c>
      <c r="B756" s="610" t="s">
        <v>10460</v>
      </c>
      <c r="C756" s="610" t="s">
        <v>10083</v>
      </c>
      <c r="D756" s="610" t="s">
        <v>110</v>
      </c>
      <c r="E756" s="610">
        <v>2013</v>
      </c>
      <c r="F756" s="613">
        <v>30865</v>
      </c>
      <c r="G756" s="610" t="s">
        <v>2109</v>
      </c>
    </row>
    <row r="757" spans="1:7" ht="15" x14ac:dyDescent="0.25">
      <c r="A757" s="556" t="s">
        <v>3896</v>
      </c>
      <c r="B757" s="556" t="s">
        <v>6849</v>
      </c>
      <c r="C757" s="580">
        <v>2.4</v>
      </c>
      <c r="D757" s="556" t="s">
        <v>44</v>
      </c>
      <c r="E757" s="554">
        <v>2013</v>
      </c>
      <c r="F757" s="556">
        <v>29612.536274936363</v>
      </c>
      <c r="G757" s="556" t="s">
        <v>6850</v>
      </c>
    </row>
    <row r="758" spans="1:7" ht="15" x14ac:dyDescent="0.25">
      <c r="A758" s="556" t="s">
        <v>3896</v>
      </c>
      <c r="B758" s="556" t="s">
        <v>6849</v>
      </c>
      <c r="C758" s="580">
        <v>3.4</v>
      </c>
      <c r="D758" s="556" t="s">
        <v>44</v>
      </c>
      <c r="E758" s="554">
        <v>2013</v>
      </c>
      <c r="F758" s="556">
        <v>31599.563722874864</v>
      </c>
      <c r="G758" s="556" t="s">
        <v>6850</v>
      </c>
    </row>
    <row r="759" spans="1:7" ht="15" x14ac:dyDescent="0.25">
      <c r="A759" s="556" t="s">
        <v>3896</v>
      </c>
      <c r="B759" s="556" t="s">
        <v>6849</v>
      </c>
      <c r="C759" s="580">
        <v>4</v>
      </c>
      <c r="D759" s="556" t="s">
        <v>44</v>
      </c>
      <c r="E759" s="554">
        <v>2013</v>
      </c>
      <c r="F759" s="556">
        <v>32930.814660733711</v>
      </c>
      <c r="G759" s="556" t="s">
        <v>6846</v>
      </c>
    </row>
    <row r="760" spans="1:7" ht="15" x14ac:dyDescent="0.25">
      <c r="A760" s="556" t="s">
        <v>3896</v>
      </c>
      <c r="B760" s="556" t="s">
        <v>6848</v>
      </c>
      <c r="C760" s="580">
        <v>4.2</v>
      </c>
      <c r="D760" s="556" t="s">
        <v>44</v>
      </c>
      <c r="E760" s="554">
        <v>2013</v>
      </c>
      <c r="F760" s="556">
        <v>34472.176720720679</v>
      </c>
      <c r="G760" s="556" t="s">
        <v>6846</v>
      </c>
    </row>
    <row r="761" spans="1:7" ht="15" x14ac:dyDescent="0.25">
      <c r="A761" s="556" t="s">
        <v>3896</v>
      </c>
      <c r="B761" s="582" t="s">
        <v>6847</v>
      </c>
      <c r="C761" s="580">
        <v>2.4</v>
      </c>
      <c r="D761" s="556" t="s">
        <v>44</v>
      </c>
      <c r="E761" s="554">
        <v>2013</v>
      </c>
      <c r="F761" s="556">
        <v>31303.274210811338</v>
      </c>
      <c r="G761" s="556" t="s">
        <v>6846</v>
      </c>
    </row>
    <row r="762" spans="1:7" ht="15" x14ac:dyDescent="0.25">
      <c r="A762" s="556" t="s">
        <v>3896</v>
      </c>
      <c r="B762" s="582" t="s">
        <v>6847</v>
      </c>
      <c r="C762" s="580">
        <v>3.4</v>
      </c>
      <c r="D762" s="556" t="s">
        <v>44</v>
      </c>
      <c r="E762" s="554">
        <v>2013</v>
      </c>
      <c r="F762" s="556">
        <v>32788.825503983033</v>
      </c>
      <c r="G762" s="556" t="s">
        <v>6846</v>
      </c>
    </row>
    <row r="763" spans="1:7" ht="15" x14ac:dyDescent="0.25">
      <c r="A763" s="556" t="s">
        <v>3896</v>
      </c>
      <c r="B763" s="582" t="s">
        <v>6847</v>
      </c>
      <c r="C763" s="580">
        <v>4</v>
      </c>
      <c r="D763" s="556" t="s">
        <v>44</v>
      </c>
      <c r="E763" s="554">
        <v>2013</v>
      </c>
      <c r="F763" s="556">
        <v>34573.949295501508</v>
      </c>
      <c r="G763" s="556" t="s">
        <v>6846</v>
      </c>
    </row>
    <row r="764" spans="1:7" ht="15" x14ac:dyDescent="0.25">
      <c r="A764" s="556" t="s">
        <v>3896</v>
      </c>
      <c r="B764" s="582" t="s">
        <v>6847</v>
      </c>
      <c r="C764" s="580">
        <v>4.2</v>
      </c>
      <c r="D764" s="556" t="s">
        <v>44</v>
      </c>
      <c r="E764" s="554">
        <v>2013</v>
      </c>
      <c r="F764" s="556">
        <v>36135.830019758825</v>
      </c>
      <c r="G764" s="556" t="s">
        <v>6846</v>
      </c>
    </row>
    <row r="765" spans="1:7" ht="15" x14ac:dyDescent="0.25">
      <c r="A765" s="556" t="s">
        <v>3896</v>
      </c>
      <c r="B765" s="581" t="s">
        <v>6845</v>
      </c>
      <c r="C765" s="580">
        <v>3.4</v>
      </c>
      <c r="D765" s="556" t="s">
        <v>44</v>
      </c>
      <c r="E765" s="554">
        <v>2013</v>
      </c>
      <c r="F765" s="556">
        <v>37503.193806733427</v>
      </c>
      <c r="G765" s="553" t="s">
        <v>3019</v>
      </c>
    </row>
    <row r="766" spans="1:7" ht="15" x14ac:dyDescent="0.25">
      <c r="A766" s="556" t="s">
        <v>3896</v>
      </c>
      <c r="B766" s="581" t="s">
        <v>6845</v>
      </c>
      <c r="C766" s="580">
        <v>4</v>
      </c>
      <c r="D766" s="556" t="s">
        <v>44</v>
      </c>
      <c r="E766" s="554">
        <v>2013</v>
      </c>
      <c r="F766" s="556">
        <v>40627.776001818856</v>
      </c>
      <c r="G766" s="553" t="s">
        <v>3019</v>
      </c>
    </row>
    <row r="767" spans="1:7" ht="15" x14ac:dyDescent="0.25">
      <c r="A767" s="556" t="s">
        <v>3896</v>
      </c>
      <c r="B767" s="581" t="s">
        <v>6845</v>
      </c>
      <c r="C767" s="580">
        <v>4.2</v>
      </c>
      <c r="D767" s="556" t="s">
        <v>44</v>
      </c>
      <c r="E767" s="554">
        <v>2013</v>
      </c>
      <c r="F767" s="556">
        <v>44730.688109313516</v>
      </c>
      <c r="G767" s="553" t="s">
        <v>3019</v>
      </c>
    </row>
    <row r="768" spans="1:7" ht="15" x14ac:dyDescent="0.25">
      <c r="A768" s="556" t="s">
        <v>3896</v>
      </c>
      <c r="B768" s="581" t="s">
        <v>6845</v>
      </c>
      <c r="C768" s="580">
        <v>4.5</v>
      </c>
      <c r="D768" s="556" t="s">
        <v>44</v>
      </c>
      <c r="E768" s="554">
        <v>2013</v>
      </c>
      <c r="F768" s="556">
        <v>49039.60760608226</v>
      </c>
      <c r="G768" s="553" t="s">
        <v>3019</v>
      </c>
    </row>
    <row r="769" spans="1:7" ht="15.75" x14ac:dyDescent="0.25">
      <c r="A769" s="54" t="s">
        <v>3896</v>
      </c>
      <c r="B769" s="60" t="s">
        <v>47</v>
      </c>
      <c r="C769" s="252" t="s">
        <v>1980</v>
      </c>
      <c r="D769" s="54" t="s">
        <v>44</v>
      </c>
      <c r="E769" s="54">
        <v>2013</v>
      </c>
      <c r="F769" s="87">
        <v>34036</v>
      </c>
      <c r="G769" s="54" t="s">
        <v>6034</v>
      </c>
    </row>
    <row r="770" spans="1:7" ht="15.75" x14ac:dyDescent="0.25">
      <c r="A770" s="54" t="s">
        <v>3896</v>
      </c>
      <c r="B770" s="60" t="s">
        <v>3898</v>
      </c>
      <c r="C770" s="252" t="s">
        <v>2927</v>
      </c>
      <c r="D770" s="54" t="s">
        <v>426</v>
      </c>
      <c r="E770" s="54">
        <v>2013</v>
      </c>
      <c r="F770" s="87">
        <v>62341</v>
      </c>
      <c r="G770" s="54" t="s">
        <v>1211</v>
      </c>
    </row>
    <row r="771" spans="1:7" ht="15.75" x14ac:dyDescent="0.25">
      <c r="A771" s="54" t="s">
        <v>3896</v>
      </c>
      <c r="B771" s="60" t="s">
        <v>959</v>
      </c>
      <c r="C771" s="252" t="s">
        <v>1982</v>
      </c>
      <c r="D771" s="312" t="s">
        <v>110</v>
      </c>
      <c r="E771" s="54">
        <v>2013</v>
      </c>
      <c r="F771" s="87">
        <v>16393</v>
      </c>
      <c r="G771" s="54" t="s">
        <v>1956</v>
      </c>
    </row>
    <row r="772" spans="1:7" ht="15.75" x14ac:dyDescent="0.25">
      <c r="A772" s="54" t="s">
        <v>3896</v>
      </c>
      <c r="B772" s="60" t="s">
        <v>959</v>
      </c>
      <c r="C772" s="252" t="s">
        <v>1982</v>
      </c>
      <c r="D772" s="312" t="s">
        <v>110</v>
      </c>
      <c r="E772" s="54">
        <v>2013</v>
      </c>
      <c r="F772" s="87">
        <v>15813</v>
      </c>
      <c r="G772" s="54" t="s">
        <v>5967</v>
      </c>
    </row>
    <row r="773" spans="1:7" ht="15.75" x14ac:dyDescent="0.25">
      <c r="A773" s="54" t="s">
        <v>3896</v>
      </c>
      <c r="B773" s="60" t="s">
        <v>959</v>
      </c>
      <c r="C773" s="252" t="s">
        <v>1983</v>
      </c>
      <c r="D773" s="312" t="s">
        <v>110</v>
      </c>
      <c r="E773" s="54">
        <v>2013</v>
      </c>
      <c r="F773" s="87">
        <v>16940</v>
      </c>
      <c r="G773" s="54" t="s">
        <v>1956</v>
      </c>
    </row>
    <row r="774" spans="1:7" ht="15.75" x14ac:dyDescent="0.25">
      <c r="A774" s="54" t="s">
        <v>3896</v>
      </c>
      <c r="B774" s="60" t="s">
        <v>959</v>
      </c>
      <c r="C774" s="252" t="s">
        <v>1983</v>
      </c>
      <c r="D774" s="312" t="s">
        <v>110</v>
      </c>
      <c r="E774" s="54">
        <v>2013</v>
      </c>
      <c r="F774" s="87">
        <v>16360</v>
      </c>
      <c r="G774" s="54" t="s">
        <v>6477</v>
      </c>
    </row>
    <row r="775" spans="1:7" ht="15.75" x14ac:dyDescent="0.25">
      <c r="A775" s="54" t="s">
        <v>3896</v>
      </c>
      <c r="B775" s="60" t="s">
        <v>959</v>
      </c>
      <c r="C775" s="252" t="s">
        <v>1982</v>
      </c>
      <c r="D775" s="312" t="s">
        <v>110</v>
      </c>
      <c r="E775" s="54">
        <v>2013</v>
      </c>
      <c r="F775" s="87">
        <v>13934</v>
      </c>
      <c r="G775" s="54" t="s">
        <v>1823</v>
      </c>
    </row>
    <row r="776" spans="1:7" ht="15.75" x14ac:dyDescent="0.25">
      <c r="A776" s="54" t="s">
        <v>3896</v>
      </c>
      <c r="B776" s="60" t="s">
        <v>959</v>
      </c>
      <c r="C776" s="252" t="s">
        <v>1983</v>
      </c>
      <c r="D776" s="312" t="s">
        <v>110</v>
      </c>
      <c r="E776" s="54">
        <v>2013</v>
      </c>
      <c r="F776" s="87">
        <v>15395</v>
      </c>
      <c r="G776" s="54" t="s">
        <v>1823</v>
      </c>
    </row>
    <row r="777" spans="1:7" ht="15.75" x14ac:dyDescent="0.25">
      <c r="A777" s="54" t="s">
        <v>3896</v>
      </c>
      <c r="B777" s="60" t="s">
        <v>959</v>
      </c>
      <c r="C777" s="252" t="s">
        <v>1983</v>
      </c>
      <c r="D777" s="312" t="s">
        <v>110</v>
      </c>
      <c r="E777" s="54">
        <v>2013</v>
      </c>
      <c r="F777" s="87">
        <v>14370</v>
      </c>
      <c r="G777" s="54" t="s">
        <v>4051</v>
      </c>
    </row>
    <row r="778" spans="1:7" ht="15.75" x14ac:dyDescent="0.25">
      <c r="A778" s="54" t="s">
        <v>3896</v>
      </c>
      <c r="B778" s="60" t="s">
        <v>959</v>
      </c>
      <c r="C778" s="252" t="s">
        <v>3945</v>
      </c>
      <c r="D778" s="312" t="s">
        <v>110</v>
      </c>
      <c r="E778" s="54">
        <v>2013</v>
      </c>
      <c r="F778" s="87">
        <v>12890.647658402162</v>
      </c>
      <c r="G778" s="54" t="s">
        <v>4051</v>
      </c>
    </row>
    <row r="779" spans="1:7" ht="15.75" x14ac:dyDescent="0.25">
      <c r="A779" s="54" t="s">
        <v>3896</v>
      </c>
      <c r="B779" s="60" t="s">
        <v>959</v>
      </c>
      <c r="C779" s="252" t="s">
        <v>3945</v>
      </c>
      <c r="D779" s="312" t="s">
        <v>110</v>
      </c>
      <c r="E779" s="54">
        <v>2013</v>
      </c>
      <c r="F779" s="87">
        <v>13543.527134986227</v>
      </c>
      <c r="G779" s="54" t="s">
        <v>1823</v>
      </c>
    </row>
    <row r="780" spans="1:7" ht="15.75" x14ac:dyDescent="0.25">
      <c r="A780" s="54" t="s">
        <v>856</v>
      </c>
      <c r="B780" s="60" t="s">
        <v>3174</v>
      </c>
      <c r="C780" s="252">
        <v>2</v>
      </c>
      <c r="D780" s="54" t="s">
        <v>438</v>
      </c>
      <c r="E780" s="54">
        <v>2013</v>
      </c>
      <c r="F780" s="87">
        <v>25273</v>
      </c>
      <c r="G780" s="54" t="s">
        <v>285</v>
      </c>
    </row>
    <row r="781" spans="1:7" ht="15.75" x14ac:dyDescent="0.25">
      <c r="A781" s="54" t="s">
        <v>856</v>
      </c>
      <c r="B781" s="60" t="s">
        <v>3135</v>
      </c>
      <c r="C781" s="252">
        <v>2000</v>
      </c>
      <c r="D781" s="54" t="s">
        <v>3117</v>
      </c>
      <c r="E781" s="54">
        <v>2013</v>
      </c>
      <c r="F781" s="87">
        <v>32808</v>
      </c>
      <c r="G781" s="54" t="s">
        <v>3116</v>
      </c>
    </row>
    <row r="782" spans="1:7" ht="15.75" x14ac:dyDescent="0.25">
      <c r="A782" s="54" t="s">
        <v>856</v>
      </c>
      <c r="B782" s="60" t="s">
        <v>3135</v>
      </c>
      <c r="C782" s="252">
        <v>2500</v>
      </c>
      <c r="D782" s="54" t="s">
        <v>3117</v>
      </c>
      <c r="E782" s="54">
        <v>2013</v>
      </c>
      <c r="F782" s="87">
        <v>34045</v>
      </c>
      <c r="G782" s="54" t="s">
        <v>3116</v>
      </c>
    </row>
    <row r="783" spans="1:7" ht="15.75" x14ac:dyDescent="0.25">
      <c r="A783" s="54" t="s">
        <v>856</v>
      </c>
      <c r="B783" s="60" t="s">
        <v>3118</v>
      </c>
      <c r="C783" s="252">
        <v>2000</v>
      </c>
      <c r="D783" s="54" t="s">
        <v>3117</v>
      </c>
      <c r="E783" s="54">
        <v>2013</v>
      </c>
      <c r="F783" s="87">
        <v>36107</v>
      </c>
      <c r="G783" s="54" t="s">
        <v>3116</v>
      </c>
    </row>
    <row r="784" spans="1:7" ht="15.75" x14ac:dyDescent="0.25">
      <c r="A784" s="54" t="s">
        <v>856</v>
      </c>
      <c r="B784" s="60" t="s">
        <v>3118</v>
      </c>
      <c r="C784" s="252">
        <v>2500</v>
      </c>
      <c r="D784" s="54" t="s">
        <v>3117</v>
      </c>
      <c r="E784" s="54">
        <v>2013</v>
      </c>
      <c r="F784" s="87">
        <v>37344</v>
      </c>
      <c r="G784" s="54" t="s">
        <v>3116</v>
      </c>
    </row>
    <row r="785" spans="1:7" ht="15.75" x14ac:dyDescent="0.25">
      <c r="A785" s="54" t="s">
        <v>856</v>
      </c>
      <c r="B785" s="60" t="s">
        <v>3963</v>
      </c>
      <c r="C785" s="252" t="s">
        <v>2114</v>
      </c>
      <c r="D785" s="54" t="s">
        <v>110</v>
      </c>
      <c r="E785" s="54">
        <v>2013</v>
      </c>
      <c r="F785" s="87">
        <v>22005</v>
      </c>
      <c r="G785" s="54" t="s">
        <v>2474</v>
      </c>
    </row>
    <row r="786" spans="1:7" ht="15.75" x14ac:dyDescent="0.25">
      <c r="A786" s="54" t="s">
        <v>856</v>
      </c>
      <c r="B786" s="60" t="s">
        <v>4338</v>
      </c>
      <c r="C786" s="252" t="s">
        <v>1985</v>
      </c>
      <c r="D786" s="54" t="s">
        <v>110</v>
      </c>
      <c r="E786" s="54">
        <v>2013</v>
      </c>
      <c r="F786" s="87">
        <v>22005</v>
      </c>
      <c r="G786" s="54" t="s">
        <v>2474</v>
      </c>
    </row>
    <row r="787" spans="1:7" ht="15.75" x14ac:dyDescent="0.25">
      <c r="A787" s="54" t="s">
        <v>856</v>
      </c>
      <c r="B787" s="60" t="s">
        <v>4316</v>
      </c>
      <c r="C787" s="252" t="s">
        <v>2114</v>
      </c>
      <c r="D787" s="54" t="s">
        <v>110</v>
      </c>
      <c r="E787" s="54">
        <v>2013</v>
      </c>
      <c r="F787" s="87">
        <v>29725</v>
      </c>
      <c r="G787" s="54" t="s">
        <v>2474</v>
      </c>
    </row>
    <row r="788" spans="1:7" ht="15.75" x14ac:dyDescent="0.25">
      <c r="A788" s="54" t="s">
        <v>856</v>
      </c>
      <c r="B788" s="60" t="s">
        <v>1437</v>
      </c>
      <c r="C788" s="252" t="s">
        <v>6341</v>
      </c>
      <c r="D788" s="54" t="s">
        <v>110</v>
      </c>
      <c r="E788" s="54">
        <v>2013</v>
      </c>
      <c r="F788" s="87">
        <v>30191.256830601091</v>
      </c>
      <c r="G788" s="54" t="s">
        <v>186</v>
      </c>
    </row>
    <row r="789" spans="1:7" ht="15.75" x14ac:dyDescent="0.25">
      <c r="A789" s="54" t="s">
        <v>856</v>
      </c>
      <c r="B789" s="60" t="s">
        <v>1577</v>
      </c>
      <c r="C789" s="252" t="s">
        <v>331</v>
      </c>
      <c r="D789" s="54" t="s">
        <v>110</v>
      </c>
      <c r="E789" s="54">
        <v>2013</v>
      </c>
      <c r="F789" s="87">
        <v>24995</v>
      </c>
      <c r="G789" s="54" t="s">
        <v>3849</v>
      </c>
    </row>
    <row r="790" spans="1:7" ht="15.75" x14ac:dyDescent="0.25">
      <c r="A790" s="54" t="s">
        <v>856</v>
      </c>
      <c r="B790" s="60" t="s">
        <v>1577</v>
      </c>
      <c r="C790" s="252" t="s">
        <v>3007</v>
      </c>
      <c r="D790" s="54" t="s">
        <v>110</v>
      </c>
      <c r="E790" s="54">
        <v>2013</v>
      </c>
      <c r="F790" s="87">
        <v>25045</v>
      </c>
      <c r="G790" s="54" t="s">
        <v>3849</v>
      </c>
    </row>
    <row r="791" spans="1:7" ht="15.75" x14ac:dyDescent="0.25">
      <c r="A791" s="54" t="s">
        <v>856</v>
      </c>
      <c r="B791" s="60" t="s">
        <v>3938</v>
      </c>
      <c r="C791" s="252" t="s">
        <v>4258</v>
      </c>
      <c r="D791" s="54" t="s">
        <v>110</v>
      </c>
      <c r="E791" s="54">
        <v>2013</v>
      </c>
      <c r="F791" s="87">
        <v>21430</v>
      </c>
      <c r="G791" s="54" t="s">
        <v>3849</v>
      </c>
    </row>
    <row r="792" spans="1:7" ht="15.75" x14ac:dyDescent="0.25">
      <c r="A792" s="54" t="s">
        <v>856</v>
      </c>
      <c r="B792" s="60" t="s">
        <v>4343</v>
      </c>
      <c r="C792" s="252" t="s">
        <v>3007</v>
      </c>
      <c r="D792" s="54" t="s">
        <v>110</v>
      </c>
      <c r="E792" s="54">
        <v>2013</v>
      </c>
      <c r="F792" s="87">
        <v>25270</v>
      </c>
      <c r="G792" s="54" t="s">
        <v>3849</v>
      </c>
    </row>
    <row r="793" spans="1:7" ht="15.75" x14ac:dyDescent="0.25">
      <c r="A793" s="54" t="s">
        <v>856</v>
      </c>
      <c r="B793" s="60" t="s">
        <v>4341</v>
      </c>
      <c r="C793" s="252" t="s">
        <v>331</v>
      </c>
      <c r="D793" s="54" t="s">
        <v>110</v>
      </c>
      <c r="E793" s="54">
        <v>2013</v>
      </c>
      <c r="F793" s="87">
        <v>24235</v>
      </c>
      <c r="G793" s="54" t="s">
        <v>3849</v>
      </c>
    </row>
    <row r="794" spans="1:7" ht="15.75" x14ac:dyDescent="0.25">
      <c r="A794" s="54" t="s">
        <v>856</v>
      </c>
      <c r="B794" s="60" t="s">
        <v>4351</v>
      </c>
      <c r="C794" s="252" t="s">
        <v>331</v>
      </c>
      <c r="D794" s="54" t="s">
        <v>110</v>
      </c>
      <c r="E794" s="54">
        <v>2013</v>
      </c>
      <c r="F794" s="87">
        <v>20310</v>
      </c>
      <c r="G794" s="54" t="s">
        <v>3849</v>
      </c>
    </row>
    <row r="795" spans="1:7" ht="15.75" x14ac:dyDescent="0.25">
      <c r="A795" s="54" t="s">
        <v>856</v>
      </c>
      <c r="B795" s="60" t="s">
        <v>4275</v>
      </c>
      <c r="C795" s="252" t="s">
        <v>4258</v>
      </c>
      <c r="D795" s="54" t="s">
        <v>110</v>
      </c>
      <c r="E795" s="54">
        <v>2013</v>
      </c>
      <c r="F795" s="87">
        <v>26420</v>
      </c>
      <c r="G795" s="54" t="s">
        <v>3849</v>
      </c>
    </row>
    <row r="796" spans="1:7" ht="15.75" x14ac:dyDescent="0.25">
      <c r="A796" s="54" t="s">
        <v>856</v>
      </c>
      <c r="B796" s="60" t="s">
        <v>4339</v>
      </c>
      <c r="C796" s="252" t="s">
        <v>331</v>
      </c>
      <c r="D796" s="54" t="s">
        <v>110</v>
      </c>
      <c r="E796" s="54">
        <v>2013</v>
      </c>
      <c r="F796" s="87"/>
      <c r="G796" s="54" t="s">
        <v>3849</v>
      </c>
    </row>
    <row r="797" spans="1:7" ht="15.75" x14ac:dyDescent="0.25">
      <c r="A797" s="54" t="s">
        <v>856</v>
      </c>
      <c r="B797" s="60" t="s">
        <v>4350</v>
      </c>
      <c r="C797" s="252" t="s">
        <v>331</v>
      </c>
      <c r="D797" s="54" t="s">
        <v>110</v>
      </c>
      <c r="E797" s="54">
        <v>2013</v>
      </c>
      <c r="F797" s="87">
        <v>23995</v>
      </c>
      <c r="G797" s="54" t="s">
        <v>3849</v>
      </c>
    </row>
    <row r="798" spans="1:7" ht="15.75" x14ac:dyDescent="0.25">
      <c r="A798" s="54" t="s">
        <v>856</v>
      </c>
      <c r="B798" s="60" t="s">
        <v>4342</v>
      </c>
      <c r="C798" s="252" t="s">
        <v>331</v>
      </c>
      <c r="D798" s="54" t="s">
        <v>110</v>
      </c>
      <c r="E798" s="54">
        <v>2013</v>
      </c>
      <c r="F798" s="87">
        <v>27520</v>
      </c>
      <c r="G798" s="54" t="s">
        <v>3849</v>
      </c>
    </row>
    <row r="799" spans="1:7" ht="15.75" x14ac:dyDescent="0.25">
      <c r="A799" s="54" t="s">
        <v>856</v>
      </c>
      <c r="B799" s="60" t="s">
        <v>4346</v>
      </c>
      <c r="C799" s="252" t="s">
        <v>331</v>
      </c>
      <c r="D799" s="54" t="s">
        <v>110</v>
      </c>
      <c r="E799" s="54">
        <v>2013</v>
      </c>
      <c r="F799" s="87">
        <v>21650</v>
      </c>
      <c r="G799" s="54" t="s">
        <v>3849</v>
      </c>
    </row>
    <row r="800" spans="1:7" ht="15.75" x14ac:dyDescent="0.25">
      <c r="A800" s="54" t="s">
        <v>856</v>
      </c>
      <c r="B800" s="60" t="s">
        <v>4347</v>
      </c>
      <c r="C800" s="252" t="s">
        <v>331</v>
      </c>
      <c r="D800" s="54" t="s">
        <v>110</v>
      </c>
      <c r="E800" s="54">
        <v>2013</v>
      </c>
      <c r="F800" s="87">
        <v>22990</v>
      </c>
      <c r="G800" s="54" t="s">
        <v>3849</v>
      </c>
    </row>
    <row r="801" spans="1:7" ht="15.75" x14ac:dyDescent="0.25">
      <c r="A801" s="54" t="s">
        <v>856</v>
      </c>
      <c r="B801" s="60" t="s">
        <v>4344</v>
      </c>
      <c r="C801" s="252" t="s">
        <v>3007</v>
      </c>
      <c r="D801" s="54" t="s">
        <v>110</v>
      </c>
      <c r="E801" s="54">
        <v>2013</v>
      </c>
      <c r="F801" s="87">
        <v>23995</v>
      </c>
      <c r="G801" s="54" t="s">
        <v>3849</v>
      </c>
    </row>
    <row r="802" spans="1:7" ht="15.75" x14ac:dyDescent="0.25">
      <c r="A802" s="54" t="s">
        <v>856</v>
      </c>
      <c r="B802" s="60" t="s">
        <v>4345</v>
      </c>
      <c r="C802" s="252" t="s">
        <v>4258</v>
      </c>
      <c r="D802" s="54" t="s">
        <v>110</v>
      </c>
      <c r="E802" s="54">
        <v>2013</v>
      </c>
      <c r="F802" s="87">
        <v>31180</v>
      </c>
      <c r="G802" s="54" t="s">
        <v>3849</v>
      </c>
    </row>
    <row r="803" spans="1:7" ht="15.75" x14ac:dyDescent="0.25">
      <c r="A803" s="54" t="s">
        <v>856</v>
      </c>
      <c r="B803" s="60" t="s">
        <v>4349</v>
      </c>
      <c r="C803" s="252" t="s">
        <v>4258</v>
      </c>
      <c r="D803" s="54" t="s">
        <v>110</v>
      </c>
      <c r="E803" s="54">
        <v>2013</v>
      </c>
      <c r="F803" s="87">
        <v>26990</v>
      </c>
      <c r="G803" s="54" t="s">
        <v>3849</v>
      </c>
    </row>
    <row r="804" spans="1:7" ht="15.75" x14ac:dyDescent="0.25">
      <c r="A804" s="54" t="s">
        <v>856</v>
      </c>
      <c r="B804" s="60" t="s">
        <v>4340</v>
      </c>
      <c r="C804" s="252" t="s">
        <v>4258</v>
      </c>
      <c r="D804" s="54" t="s">
        <v>110</v>
      </c>
      <c r="E804" s="54">
        <v>2013</v>
      </c>
      <c r="F804" s="87"/>
      <c r="G804" s="54" t="s">
        <v>3849</v>
      </c>
    </row>
    <row r="805" spans="1:7" ht="15.75" x14ac:dyDescent="0.25">
      <c r="A805" s="54" t="s">
        <v>856</v>
      </c>
      <c r="B805" s="60" t="s">
        <v>4340</v>
      </c>
      <c r="C805" s="252" t="s">
        <v>4258</v>
      </c>
      <c r="D805" s="54" t="s">
        <v>110</v>
      </c>
      <c r="E805" s="54">
        <v>2013</v>
      </c>
      <c r="F805" s="87">
        <v>25270</v>
      </c>
      <c r="G805" s="54" t="s">
        <v>3849</v>
      </c>
    </row>
    <row r="806" spans="1:7" ht="15.75" x14ac:dyDescent="0.25">
      <c r="A806" s="54" t="s">
        <v>856</v>
      </c>
      <c r="B806" s="60" t="s">
        <v>4348</v>
      </c>
      <c r="C806" s="252" t="s">
        <v>4258</v>
      </c>
      <c r="D806" s="54" t="s">
        <v>110</v>
      </c>
      <c r="E806" s="54">
        <v>2013</v>
      </c>
      <c r="F806" s="87">
        <v>21650</v>
      </c>
      <c r="G806" s="54" t="s">
        <v>3849</v>
      </c>
    </row>
    <row r="807" spans="1:7" ht="15.75" x14ac:dyDescent="0.25">
      <c r="A807" s="54" t="s">
        <v>856</v>
      </c>
      <c r="B807" s="60" t="s">
        <v>1514</v>
      </c>
      <c r="C807" s="252">
        <v>2.5</v>
      </c>
      <c r="D807" s="54" t="s">
        <v>110</v>
      </c>
      <c r="E807" s="54">
        <v>2013</v>
      </c>
      <c r="F807" s="87">
        <v>28200</v>
      </c>
      <c r="G807" s="54" t="s">
        <v>3144</v>
      </c>
    </row>
    <row r="808" spans="1:7" ht="15.75" x14ac:dyDescent="0.25">
      <c r="A808" s="54" t="s">
        <v>856</v>
      </c>
      <c r="B808" s="60" t="s">
        <v>1513</v>
      </c>
      <c r="C808" s="252">
        <v>1.2</v>
      </c>
      <c r="D808" s="54" t="s">
        <v>110</v>
      </c>
      <c r="E808" s="54">
        <v>2013</v>
      </c>
      <c r="F808" s="87">
        <v>32550</v>
      </c>
      <c r="G808" s="54" t="s">
        <v>1213</v>
      </c>
    </row>
    <row r="809" spans="1:7" ht="15.75" x14ac:dyDescent="0.25">
      <c r="A809" s="54" t="s">
        <v>856</v>
      </c>
      <c r="B809" s="60" t="s">
        <v>1513</v>
      </c>
      <c r="C809" s="252">
        <v>1.4</v>
      </c>
      <c r="D809" s="54" t="s">
        <v>110</v>
      </c>
      <c r="E809" s="54">
        <v>2013</v>
      </c>
      <c r="F809" s="87">
        <v>25136</v>
      </c>
      <c r="G809" s="54" t="s">
        <v>186</v>
      </c>
    </row>
    <row r="810" spans="1:7" ht="15.75" x14ac:dyDescent="0.25">
      <c r="A810" s="54" t="s">
        <v>856</v>
      </c>
      <c r="B810" s="60" t="s">
        <v>1513</v>
      </c>
      <c r="C810" s="252">
        <v>1.4</v>
      </c>
      <c r="D810" s="54" t="s">
        <v>110</v>
      </c>
      <c r="E810" s="54">
        <v>2013</v>
      </c>
      <c r="F810" s="87">
        <v>17337</v>
      </c>
      <c r="G810" s="54" t="s">
        <v>1213</v>
      </c>
    </row>
    <row r="811" spans="1:7" ht="15.75" x14ac:dyDescent="0.25">
      <c r="A811" s="54" t="s">
        <v>856</v>
      </c>
      <c r="B811" s="60" t="s">
        <v>1513</v>
      </c>
      <c r="C811" s="252">
        <v>1.6</v>
      </c>
      <c r="D811" s="54" t="s">
        <v>110</v>
      </c>
      <c r="E811" s="54">
        <v>2013</v>
      </c>
      <c r="F811" s="87">
        <v>16337</v>
      </c>
      <c r="G811" s="54" t="s">
        <v>186</v>
      </c>
    </row>
    <row r="812" spans="1:7" ht="15.75" x14ac:dyDescent="0.25">
      <c r="A812" s="54" t="s">
        <v>856</v>
      </c>
      <c r="B812" s="60" t="s">
        <v>1513</v>
      </c>
      <c r="C812" s="252">
        <v>1.6</v>
      </c>
      <c r="D812" s="54" t="s">
        <v>110</v>
      </c>
      <c r="E812" s="54">
        <v>2013</v>
      </c>
      <c r="F812" s="87">
        <v>18137</v>
      </c>
      <c r="G812" s="54" t="s">
        <v>1213</v>
      </c>
    </row>
    <row r="813" spans="1:7" s="876" customFormat="1" ht="15.75" x14ac:dyDescent="0.25">
      <c r="A813" s="448" t="s">
        <v>4912</v>
      </c>
      <c r="B813" s="486" t="s">
        <v>10573</v>
      </c>
      <c r="C813" s="448" t="s">
        <v>3255</v>
      </c>
      <c r="D813" s="54" t="s">
        <v>44</v>
      </c>
      <c r="E813" s="460">
        <v>2013</v>
      </c>
      <c r="F813" s="544">
        <v>14684</v>
      </c>
      <c r="G813" s="54" t="s">
        <v>147</v>
      </c>
    </row>
    <row r="814" spans="1:7" ht="15.75" x14ac:dyDescent="0.25">
      <c r="A814" s="54" t="s">
        <v>856</v>
      </c>
      <c r="B814" s="60" t="s">
        <v>1641</v>
      </c>
      <c r="C814" s="252" t="s">
        <v>6341</v>
      </c>
      <c r="D814" s="54" t="s">
        <v>44</v>
      </c>
      <c r="E814" s="54">
        <v>2013</v>
      </c>
      <c r="F814" s="87">
        <v>17637</v>
      </c>
      <c r="G814" s="54" t="s">
        <v>147</v>
      </c>
    </row>
    <row r="815" spans="1:7" ht="15.75" x14ac:dyDescent="0.25">
      <c r="A815" s="54" t="s">
        <v>856</v>
      </c>
      <c r="B815" s="60" t="s">
        <v>1641</v>
      </c>
      <c r="C815" s="252" t="s">
        <v>6457</v>
      </c>
      <c r="D815" s="54" t="s">
        <v>44</v>
      </c>
      <c r="E815" s="54">
        <v>2013</v>
      </c>
      <c r="F815" s="87">
        <v>18537</v>
      </c>
      <c r="G815" s="54" t="s">
        <v>147</v>
      </c>
    </row>
    <row r="816" spans="1:7" ht="15.75" x14ac:dyDescent="0.25">
      <c r="A816" s="54" t="s">
        <v>856</v>
      </c>
      <c r="B816" s="60" t="s">
        <v>1641</v>
      </c>
      <c r="C816" s="252" t="s">
        <v>6458</v>
      </c>
      <c r="D816" s="54" t="s">
        <v>44</v>
      </c>
      <c r="E816" s="54">
        <v>2013</v>
      </c>
      <c r="F816" s="87">
        <v>18037</v>
      </c>
      <c r="G816" s="54" t="s">
        <v>147</v>
      </c>
    </row>
    <row r="817" spans="1:7" ht="15.75" x14ac:dyDescent="0.25">
      <c r="A817" s="54" t="s">
        <v>856</v>
      </c>
      <c r="B817" s="60" t="s">
        <v>1641</v>
      </c>
      <c r="C817" s="252" t="s">
        <v>6459</v>
      </c>
      <c r="D817" s="54" t="s">
        <v>44</v>
      </c>
      <c r="E817" s="54">
        <v>2013</v>
      </c>
      <c r="F817" s="87">
        <v>30259.562841530053</v>
      </c>
      <c r="G817" s="54" t="s">
        <v>147</v>
      </c>
    </row>
    <row r="818" spans="1:7" ht="15.75" x14ac:dyDescent="0.25">
      <c r="A818" s="54" t="s">
        <v>856</v>
      </c>
      <c r="B818" s="60" t="s">
        <v>1641</v>
      </c>
      <c r="C818" s="252" t="s">
        <v>6460</v>
      </c>
      <c r="D818" s="54" t="s">
        <v>44</v>
      </c>
      <c r="E818" s="54">
        <v>2013</v>
      </c>
      <c r="F818" s="87">
        <v>30806.010928961747</v>
      </c>
      <c r="G818" s="54" t="s">
        <v>3184</v>
      </c>
    </row>
    <row r="819" spans="1:7" ht="15.75" x14ac:dyDescent="0.25">
      <c r="A819" s="54" t="s">
        <v>856</v>
      </c>
      <c r="B819" s="60" t="s">
        <v>1641</v>
      </c>
      <c r="C819" s="252" t="s">
        <v>6461</v>
      </c>
      <c r="D819" s="54" t="s">
        <v>44</v>
      </c>
      <c r="E819" s="54">
        <v>2013</v>
      </c>
      <c r="F819" s="87">
        <v>31352.459016393441</v>
      </c>
      <c r="G819" s="54" t="s">
        <v>3183</v>
      </c>
    </row>
    <row r="820" spans="1:7" ht="15.75" x14ac:dyDescent="0.25">
      <c r="A820" s="54" t="s">
        <v>856</v>
      </c>
      <c r="B820" s="60" t="s">
        <v>1641</v>
      </c>
      <c r="C820" s="252">
        <v>2.5</v>
      </c>
      <c r="D820" s="54" t="s">
        <v>44</v>
      </c>
      <c r="E820" s="54">
        <v>2013</v>
      </c>
      <c r="F820" s="87">
        <v>31898.907103825135</v>
      </c>
      <c r="G820" s="54" t="s">
        <v>147</v>
      </c>
    </row>
    <row r="821" spans="1:7" ht="15.75" x14ac:dyDescent="0.25">
      <c r="A821" s="54" t="s">
        <v>856</v>
      </c>
      <c r="B821" s="60" t="s">
        <v>1641</v>
      </c>
      <c r="C821" s="252" t="s">
        <v>6341</v>
      </c>
      <c r="D821" s="54" t="s">
        <v>43</v>
      </c>
      <c r="E821" s="54">
        <v>2013</v>
      </c>
      <c r="F821" s="87">
        <v>32445.355191256829</v>
      </c>
      <c r="G821" s="54" t="s">
        <v>147</v>
      </c>
    </row>
    <row r="822" spans="1:7" ht="15.75" x14ac:dyDescent="0.25">
      <c r="A822" s="54" t="s">
        <v>856</v>
      </c>
      <c r="B822" s="60" t="s">
        <v>1641</v>
      </c>
      <c r="C822" s="252" t="s">
        <v>6457</v>
      </c>
      <c r="D822" s="54" t="s">
        <v>43</v>
      </c>
      <c r="E822" s="54">
        <v>2013</v>
      </c>
      <c r="F822" s="87">
        <v>32991.803278688523</v>
      </c>
      <c r="G822" s="54" t="s">
        <v>147</v>
      </c>
    </row>
    <row r="823" spans="1:7" ht="15.75" x14ac:dyDescent="0.25">
      <c r="A823" s="54" t="s">
        <v>856</v>
      </c>
      <c r="B823" s="60" t="s">
        <v>1641</v>
      </c>
      <c r="C823" s="252" t="s">
        <v>6458</v>
      </c>
      <c r="D823" s="54" t="s">
        <v>43</v>
      </c>
      <c r="E823" s="54">
        <v>2013</v>
      </c>
      <c r="F823" s="87">
        <v>32719</v>
      </c>
      <c r="G823" s="54" t="s">
        <v>147</v>
      </c>
    </row>
    <row r="824" spans="1:7" ht="15.75" x14ac:dyDescent="0.25">
      <c r="A824" s="54" t="s">
        <v>856</v>
      </c>
      <c r="B824" s="60" t="s">
        <v>1641</v>
      </c>
      <c r="C824" s="252" t="s">
        <v>6459</v>
      </c>
      <c r="D824" s="54" t="s">
        <v>43</v>
      </c>
      <c r="E824" s="54">
        <v>2013</v>
      </c>
      <c r="F824" s="87">
        <v>29259.562841530053</v>
      </c>
      <c r="G824" s="54" t="s">
        <v>147</v>
      </c>
    </row>
    <row r="825" spans="1:7" ht="15.75" x14ac:dyDescent="0.25">
      <c r="A825" s="54" t="s">
        <v>856</v>
      </c>
      <c r="B825" s="60" t="s">
        <v>1641</v>
      </c>
      <c r="C825" s="252" t="s">
        <v>6460</v>
      </c>
      <c r="D825" s="54" t="s">
        <v>43</v>
      </c>
      <c r="E825" s="54">
        <v>2013</v>
      </c>
      <c r="F825" s="87">
        <v>29806.010928961747</v>
      </c>
      <c r="G825" s="54" t="s">
        <v>3184</v>
      </c>
    </row>
    <row r="826" spans="1:7" ht="15.75" x14ac:dyDescent="0.25">
      <c r="A826" s="54" t="s">
        <v>856</v>
      </c>
      <c r="B826" s="60" t="s">
        <v>1641</v>
      </c>
      <c r="C826" s="252" t="s">
        <v>6461</v>
      </c>
      <c r="D826" s="54" t="s">
        <v>43</v>
      </c>
      <c r="E826" s="54">
        <v>2013</v>
      </c>
      <c r="F826" s="87">
        <v>30352.459016393441</v>
      </c>
      <c r="G826" s="54" t="s">
        <v>3183</v>
      </c>
    </row>
    <row r="827" spans="1:7" ht="15.75" x14ac:dyDescent="0.25">
      <c r="A827" s="54" t="s">
        <v>856</v>
      </c>
      <c r="B827" s="60" t="s">
        <v>1641</v>
      </c>
      <c r="C827" s="252">
        <v>2.5</v>
      </c>
      <c r="D827" s="54" t="s">
        <v>43</v>
      </c>
      <c r="E827" s="54">
        <v>2013</v>
      </c>
      <c r="F827" s="87">
        <v>30898.907103825135</v>
      </c>
      <c r="G827" s="54" t="s">
        <v>147</v>
      </c>
    </row>
    <row r="828" spans="1:7" ht="15.75" x14ac:dyDescent="0.25">
      <c r="A828" s="54" t="s">
        <v>856</v>
      </c>
      <c r="B828" s="60" t="s">
        <v>4352</v>
      </c>
      <c r="C828" s="252" t="s">
        <v>3970</v>
      </c>
      <c r="D828" s="54" t="s">
        <v>44</v>
      </c>
      <c r="E828" s="54">
        <v>2013</v>
      </c>
      <c r="F828" s="87">
        <v>43945</v>
      </c>
      <c r="G828" s="54" t="s">
        <v>147</v>
      </c>
    </row>
    <row r="829" spans="1:7" ht="15.75" x14ac:dyDescent="0.25">
      <c r="A829" s="54" t="s">
        <v>856</v>
      </c>
      <c r="B829" s="60" t="s">
        <v>4300</v>
      </c>
      <c r="C829" s="252" t="s">
        <v>1981</v>
      </c>
      <c r="D829" s="54" t="s">
        <v>44</v>
      </c>
      <c r="E829" s="54">
        <v>2013</v>
      </c>
      <c r="F829" s="87">
        <v>62575</v>
      </c>
      <c r="G829" s="54" t="s">
        <v>147</v>
      </c>
    </row>
    <row r="830" spans="1:7" ht="15.75" x14ac:dyDescent="0.25">
      <c r="A830" s="54" t="s">
        <v>856</v>
      </c>
      <c r="B830" s="60" t="s">
        <v>4301</v>
      </c>
      <c r="C830" s="252" t="s">
        <v>1981</v>
      </c>
      <c r="D830" s="54" t="s">
        <v>44</v>
      </c>
      <c r="E830" s="54">
        <v>2013</v>
      </c>
      <c r="F830" s="87">
        <v>59175</v>
      </c>
      <c r="G830" s="54" t="s">
        <v>147</v>
      </c>
    </row>
    <row r="831" spans="1:7" ht="15.75" x14ac:dyDescent="0.25">
      <c r="A831" s="54" t="s">
        <v>856</v>
      </c>
      <c r="B831" s="60" t="s">
        <v>4354</v>
      </c>
      <c r="C831" s="252" t="s">
        <v>1981</v>
      </c>
      <c r="D831" s="54" t="s">
        <v>44</v>
      </c>
      <c r="E831" s="54">
        <v>2013</v>
      </c>
      <c r="F831" s="87">
        <v>53450</v>
      </c>
      <c r="G831" s="54" t="s">
        <v>147</v>
      </c>
    </row>
    <row r="832" spans="1:7" ht="15.75" x14ac:dyDescent="0.25">
      <c r="A832" s="54" t="s">
        <v>856</v>
      </c>
      <c r="B832" s="60" t="s">
        <v>4302</v>
      </c>
      <c r="C832" s="252" t="s">
        <v>1981</v>
      </c>
      <c r="D832" s="54" t="s">
        <v>44</v>
      </c>
      <c r="E832" s="54">
        <v>2013</v>
      </c>
      <c r="F832" s="87">
        <v>47445</v>
      </c>
      <c r="G832" s="54" t="s">
        <v>147</v>
      </c>
    </row>
    <row r="833" spans="1:7" ht="15.75" x14ac:dyDescent="0.25">
      <c r="A833" s="54" t="s">
        <v>856</v>
      </c>
      <c r="B833" s="60" t="s">
        <v>4333</v>
      </c>
      <c r="C833" s="252" t="s">
        <v>1981</v>
      </c>
      <c r="D833" s="54" t="s">
        <v>44</v>
      </c>
      <c r="E833" s="54">
        <v>2013</v>
      </c>
      <c r="F833" s="87">
        <v>49510</v>
      </c>
      <c r="G833" s="54" t="s">
        <v>147</v>
      </c>
    </row>
    <row r="834" spans="1:7" ht="15.75" x14ac:dyDescent="0.25">
      <c r="A834" s="54" t="s">
        <v>856</v>
      </c>
      <c r="B834" s="60" t="s">
        <v>4298</v>
      </c>
      <c r="C834" s="252" t="s">
        <v>3970</v>
      </c>
      <c r="D834" s="54" t="s">
        <v>44</v>
      </c>
      <c r="E834" s="54">
        <v>2013</v>
      </c>
      <c r="F834" s="87">
        <v>55675</v>
      </c>
      <c r="G834" s="54" t="s">
        <v>147</v>
      </c>
    </row>
    <row r="835" spans="1:7" ht="15.75" x14ac:dyDescent="0.25">
      <c r="A835" s="54" t="s">
        <v>856</v>
      </c>
      <c r="B835" s="60" t="s">
        <v>4334</v>
      </c>
      <c r="C835" s="252" t="s">
        <v>3970</v>
      </c>
      <c r="D835" s="54" t="s">
        <v>44</v>
      </c>
      <c r="E835" s="54">
        <v>2013</v>
      </c>
      <c r="F835" s="87">
        <v>49950</v>
      </c>
      <c r="G835" s="54" t="s">
        <v>147</v>
      </c>
    </row>
    <row r="836" spans="1:7" ht="15.75" x14ac:dyDescent="0.25">
      <c r="A836" s="54" t="s">
        <v>856</v>
      </c>
      <c r="B836" s="60" t="s">
        <v>4353</v>
      </c>
      <c r="C836" s="252" t="s">
        <v>3970</v>
      </c>
      <c r="D836" s="54" t="s">
        <v>44</v>
      </c>
      <c r="E836" s="54">
        <v>2013</v>
      </c>
      <c r="F836" s="87">
        <v>46010</v>
      </c>
      <c r="G836" s="54" t="s">
        <v>147</v>
      </c>
    </row>
    <row r="837" spans="1:7" s="876" customFormat="1" ht="15.75" x14ac:dyDescent="0.25">
      <c r="A837" s="486" t="s">
        <v>4912</v>
      </c>
      <c r="B837" s="486" t="s">
        <v>6527</v>
      </c>
      <c r="C837" s="486" t="s">
        <v>3255</v>
      </c>
      <c r="D837" s="54" t="s">
        <v>44</v>
      </c>
      <c r="E837" s="488">
        <v>2013</v>
      </c>
      <c r="F837" s="492">
        <v>23545</v>
      </c>
      <c r="G837" s="54" t="s">
        <v>147</v>
      </c>
    </row>
  </sheetData>
  <sheetProtection algorithmName="SHA-512" hashValue="XPLHTxiJFmGtkTjypRU6CiiUVnE6hyT6AXsCLWzw1RPNm3pN7cUpVDUm4CIjI3+C+8kA7QSAWhXU0MkSK8vwxA==" saltValue="RJ+KU5pxAbdiQPZC2JFzkQ==" spinCount="100000" sheet="1" objects="1" scenarios="1"/>
  <sortState ref="A2:G826">
    <sortCondition ref="A1"/>
  </sortState>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K976"/>
  <sheetViews>
    <sheetView workbookViewId="0">
      <pane ySplit="1" topLeftCell="A2" activePane="bottomLeft" state="frozen"/>
      <selection pane="bottomLeft" activeCell="C891" sqref="C891"/>
    </sheetView>
  </sheetViews>
  <sheetFormatPr defaultColWidth="9.140625" defaultRowHeight="15.75" x14ac:dyDescent="0.25"/>
  <cols>
    <col min="1" max="1" width="35.7109375" style="40" customWidth="1"/>
    <col min="2" max="2" width="52.140625" style="61" customWidth="1"/>
    <col min="3" max="3" width="21.7109375" style="302" customWidth="1"/>
    <col min="4" max="4" width="13.42578125" style="44" customWidth="1"/>
    <col min="5" max="5" width="30.7109375" style="44" customWidth="1"/>
    <col min="6" max="6" width="24.28515625" style="635" customWidth="1"/>
    <col min="7" max="7" width="36" style="40" customWidth="1"/>
    <col min="8" max="16384" width="9.140625" style="40"/>
  </cols>
  <sheetData>
    <row r="1" spans="1:7" x14ac:dyDescent="0.25">
      <c r="A1" s="623" t="s">
        <v>105</v>
      </c>
      <c r="B1" s="623" t="s">
        <v>80</v>
      </c>
      <c r="C1" s="623" t="s">
        <v>106</v>
      </c>
      <c r="D1" s="623" t="s">
        <v>107</v>
      </c>
      <c r="E1" s="623" t="s">
        <v>84</v>
      </c>
      <c r="F1" s="623" t="s">
        <v>108</v>
      </c>
      <c r="G1" s="623" t="s">
        <v>109</v>
      </c>
    </row>
    <row r="2" spans="1:7" x14ac:dyDescent="0.25">
      <c r="A2" s="33" t="s">
        <v>415</v>
      </c>
      <c r="B2" s="33" t="s">
        <v>2355</v>
      </c>
      <c r="C2" s="268" t="s">
        <v>6448</v>
      </c>
      <c r="D2" s="35" t="s">
        <v>110</v>
      </c>
      <c r="E2" s="35">
        <v>2014</v>
      </c>
      <c r="F2" s="57">
        <v>35049.180327868897</v>
      </c>
      <c r="G2" s="33" t="s">
        <v>1213</v>
      </c>
    </row>
    <row r="3" spans="1:7" x14ac:dyDescent="0.25">
      <c r="A3" s="33" t="s">
        <v>415</v>
      </c>
      <c r="B3" s="33" t="s">
        <v>2356</v>
      </c>
      <c r="C3" s="268" t="s">
        <v>6449</v>
      </c>
      <c r="D3" s="35" t="s">
        <v>110</v>
      </c>
      <c r="E3" s="35">
        <v>2014</v>
      </c>
      <c r="F3" s="57">
        <v>39071.038251366117</v>
      </c>
      <c r="G3" s="33" t="s">
        <v>1213</v>
      </c>
    </row>
    <row r="4" spans="1:7" x14ac:dyDescent="0.25">
      <c r="A4" s="33" t="s">
        <v>415</v>
      </c>
      <c r="B4" s="33" t="s">
        <v>2357</v>
      </c>
      <c r="C4" s="268" t="s">
        <v>6450</v>
      </c>
      <c r="D4" s="35" t="s">
        <v>110</v>
      </c>
      <c r="E4" s="35">
        <v>2014</v>
      </c>
      <c r="F4" s="57">
        <v>27650.273224043718</v>
      </c>
      <c r="G4" s="33" t="s">
        <v>186</v>
      </c>
    </row>
    <row r="5" spans="1:7" x14ac:dyDescent="0.25">
      <c r="A5" s="33" t="s">
        <v>415</v>
      </c>
      <c r="B5" s="33" t="s">
        <v>2358</v>
      </c>
      <c r="C5" s="268" t="s">
        <v>6451</v>
      </c>
      <c r="D5" s="35" t="s">
        <v>110</v>
      </c>
      <c r="E5" s="35">
        <v>2014</v>
      </c>
      <c r="F5" s="57">
        <v>32909.836065573771</v>
      </c>
      <c r="G5" s="33" t="s">
        <v>135</v>
      </c>
    </row>
    <row r="6" spans="1:7" x14ac:dyDescent="0.25">
      <c r="A6" s="33" t="s">
        <v>415</v>
      </c>
      <c r="B6" s="33" t="s">
        <v>2359</v>
      </c>
      <c r="C6" s="268" t="s">
        <v>6451</v>
      </c>
      <c r="D6" s="35" t="s">
        <v>110</v>
      </c>
      <c r="E6" s="35">
        <v>2014</v>
      </c>
      <c r="F6" s="57">
        <v>35915.300546448088</v>
      </c>
      <c r="G6" s="33" t="s">
        <v>135</v>
      </c>
    </row>
    <row r="7" spans="1:7" x14ac:dyDescent="0.25">
      <c r="A7" s="33" t="s">
        <v>415</v>
      </c>
      <c r="B7" s="33" t="s">
        <v>2360</v>
      </c>
      <c r="C7" s="268" t="s">
        <v>6451</v>
      </c>
      <c r="D7" s="35" t="s">
        <v>110</v>
      </c>
      <c r="E7" s="35">
        <v>2014</v>
      </c>
      <c r="F7" s="57">
        <v>34833.333333333328</v>
      </c>
      <c r="G7" s="33" t="s">
        <v>135</v>
      </c>
    </row>
    <row r="8" spans="1:7" x14ac:dyDescent="0.25">
      <c r="A8" s="33" t="s">
        <v>415</v>
      </c>
      <c r="B8" s="33" t="s">
        <v>2361</v>
      </c>
      <c r="C8" s="268" t="s">
        <v>6451</v>
      </c>
      <c r="D8" s="35" t="s">
        <v>110</v>
      </c>
      <c r="E8" s="35">
        <v>2014</v>
      </c>
      <c r="F8" s="57">
        <v>42076.502732240435</v>
      </c>
      <c r="G8" s="33" t="s">
        <v>135</v>
      </c>
    </row>
    <row r="9" spans="1:7" x14ac:dyDescent="0.25">
      <c r="A9" s="33" t="s">
        <v>415</v>
      </c>
      <c r="B9" s="33" t="s">
        <v>2362</v>
      </c>
      <c r="C9" s="268" t="s">
        <v>6341</v>
      </c>
      <c r="D9" s="35" t="s">
        <v>110</v>
      </c>
      <c r="E9" s="35">
        <v>2014</v>
      </c>
      <c r="F9" s="57">
        <v>48087.43169398907</v>
      </c>
      <c r="G9" s="33" t="s">
        <v>135</v>
      </c>
    </row>
    <row r="10" spans="1:7" x14ac:dyDescent="0.25">
      <c r="A10" s="33" t="s">
        <v>415</v>
      </c>
      <c r="B10" s="33" t="s">
        <v>2362</v>
      </c>
      <c r="C10" s="268" t="s">
        <v>6359</v>
      </c>
      <c r="D10" s="35" t="s">
        <v>44</v>
      </c>
      <c r="E10" s="35">
        <v>2014</v>
      </c>
      <c r="F10" s="57">
        <v>53196.721311475412</v>
      </c>
      <c r="G10" s="33" t="s">
        <v>135</v>
      </c>
    </row>
    <row r="11" spans="1:7" x14ac:dyDescent="0.25">
      <c r="A11" s="33" t="s">
        <v>415</v>
      </c>
      <c r="B11" s="33" t="s">
        <v>2363</v>
      </c>
      <c r="C11" s="268" t="s">
        <v>6451</v>
      </c>
      <c r="D11" s="35" t="s">
        <v>110</v>
      </c>
      <c r="E11" s="35">
        <v>2014</v>
      </c>
      <c r="F11" s="57">
        <v>58756.830601092894</v>
      </c>
      <c r="G11" s="33" t="s">
        <v>419</v>
      </c>
    </row>
    <row r="12" spans="1:7" x14ac:dyDescent="0.25">
      <c r="A12" s="33" t="s">
        <v>415</v>
      </c>
      <c r="B12" s="33" t="s">
        <v>2363</v>
      </c>
      <c r="C12" s="268" t="s">
        <v>6341</v>
      </c>
      <c r="D12" s="35" t="s">
        <v>110</v>
      </c>
      <c r="E12" s="35">
        <v>2014</v>
      </c>
      <c r="F12" s="57">
        <v>64316.939890710375</v>
      </c>
      <c r="G12" s="33" t="s">
        <v>419</v>
      </c>
    </row>
    <row r="13" spans="1:7" x14ac:dyDescent="0.25">
      <c r="A13" s="33" t="s">
        <v>415</v>
      </c>
      <c r="B13" s="33" t="s">
        <v>2363</v>
      </c>
      <c r="C13" s="268" t="s">
        <v>6359</v>
      </c>
      <c r="D13" s="35" t="s">
        <v>110</v>
      </c>
      <c r="E13" s="35">
        <v>2014</v>
      </c>
      <c r="F13" s="57">
        <v>72040.983606557376</v>
      </c>
      <c r="G13" s="33" t="s">
        <v>419</v>
      </c>
    </row>
    <row r="14" spans="1:7" x14ac:dyDescent="0.25">
      <c r="A14" s="33" t="s">
        <v>415</v>
      </c>
      <c r="B14" s="33" t="s">
        <v>420</v>
      </c>
      <c r="C14" s="268" t="s">
        <v>6451</v>
      </c>
      <c r="D14" s="35" t="s">
        <v>110</v>
      </c>
      <c r="E14" s="35">
        <v>2014</v>
      </c>
      <c r="F14" s="57">
        <v>52745.901639344258</v>
      </c>
      <c r="G14" s="33" t="s">
        <v>421</v>
      </c>
    </row>
    <row r="15" spans="1:7" x14ac:dyDescent="0.25">
      <c r="A15" s="33" t="s">
        <v>415</v>
      </c>
      <c r="B15" s="33" t="s">
        <v>420</v>
      </c>
      <c r="C15" s="268" t="s">
        <v>6341</v>
      </c>
      <c r="D15" s="35" t="s">
        <v>44</v>
      </c>
      <c r="E15" s="35">
        <v>2014</v>
      </c>
      <c r="F15" s="57">
        <v>58907.103825136612</v>
      </c>
      <c r="G15" s="33" t="s">
        <v>421</v>
      </c>
    </row>
    <row r="16" spans="1:7" x14ac:dyDescent="0.25">
      <c r="A16" s="33" t="s">
        <v>415</v>
      </c>
      <c r="B16" s="33" t="s">
        <v>420</v>
      </c>
      <c r="C16" s="268">
        <v>3</v>
      </c>
      <c r="D16" s="35" t="s">
        <v>44</v>
      </c>
      <c r="E16" s="35">
        <v>2014</v>
      </c>
      <c r="F16" s="57">
        <v>67532.786885245907</v>
      </c>
      <c r="G16" s="33" t="s">
        <v>421</v>
      </c>
    </row>
    <row r="17" spans="1:7" x14ac:dyDescent="0.25">
      <c r="A17" s="33" t="s">
        <v>415</v>
      </c>
      <c r="B17" s="33" t="s">
        <v>422</v>
      </c>
      <c r="C17" s="268" t="s">
        <v>6451</v>
      </c>
      <c r="D17" s="35" t="s">
        <v>44</v>
      </c>
      <c r="E17" s="35">
        <v>2014</v>
      </c>
      <c r="F17" s="57">
        <v>49710.382513661207</v>
      </c>
      <c r="G17" s="33" t="s">
        <v>423</v>
      </c>
    </row>
    <row r="18" spans="1:7" x14ac:dyDescent="0.25">
      <c r="A18" s="33" t="s">
        <v>415</v>
      </c>
      <c r="B18" s="33" t="s">
        <v>422</v>
      </c>
      <c r="C18" s="268" t="s">
        <v>6341</v>
      </c>
      <c r="D18" s="35" t="s">
        <v>44</v>
      </c>
      <c r="E18" s="35">
        <v>2014</v>
      </c>
      <c r="F18" s="57">
        <v>55300.546448087436</v>
      </c>
      <c r="G18" s="33" t="s">
        <v>423</v>
      </c>
    </row>
    <row r="19" spans="1:7" x14ac:dyDescent="0.25">
      <c r="A19" s="33" t="s">
        <v>415</v>
      </c>
      <c r="B19" s="33" t="s">
        <v>422</v>
      </c>
      <c r="C19" s="268" t="s">
        <v>6359</v>
      </c>
      <c r="D19" s="35" t="s">
        <v>44</v>
      </c>
      <c r="E19" s="35">
        <v>2014</v>
      </c>
      <c r="F19" s="57">
        <v>62994.535519125682</v>
      </c>
      <c r="G19" s="33" t="s">
        <v>423</v>
      </c>
    </row>
    <row r="20" spans="1:7" x14ac:dyDescent="0.25">
      <c r="A20" s="33" t="s">
        <v>415</v>
      </c>
      <c r="B20" s="33" t="s">
        <v>424</v>
      </c>
      <c r="C20" s="268" t="s">
        <v>6341</v>
      </c>
      <c r="D20" s="35" t="s">
        <v>110</v>
      </c>
      <c r="E20" s="35">
        <v>2014</v>
      </c>
      <c r="F20" s="57">
        <v>49259.56284153006</v>
      </c>
      <c r="G20" s="33" t="s">
        <v>135</v>
      </c>
    </row>
    <row r="21" spans="1:7" x14ac:dyDescent="0.25">
      <c r="A21" s="33" t="s">
        <v>415</v>
      </c>
      <c r="B21" s="33" t="s">
        <v>424</v>
      </c>
      <c r="C21" s="268">
        <v>2.8</v>
      </c>
      <c r="D21" s="35" t="s">
        <v>110</v>
      </c>
      <c r="E21" s="35">
        <v>2014</v>
      </c>
      <c r="F21" s="57">
        <v>57704.918032786889</v>
      </c>
      <c r="G21" s="33" t="s">
        <v>147</v>
      </c>
    </row>
    <row r="22" spans="1:7" x14ac:dyDescent="0.25">
      <c r="A22" s="33" t="s">
        <v>415</v>
      </c>
      <c r="B22" s="33" t="s">
        <v>424</v>
      </c>
      <c r="C22" s="268" t="s">
        <v>6359</v>
      </c>
      <c r="D22" s="35" t="s">
        <v>44</v>
      </c>
      <c r="E22" s="35">
        <v>2014</v>
      </c>
      <c r="F22" s="57">
        <v>70928.961748633883</v>
      </c>
      <c r="G22" s="33" t="s">
        <v>147</v>
      </c>
    </row>
    <row r="23" spans="1:7" x14ac:dyDescent="0.25">
      <c r="A23" s="33" t="s">
        <v>415</v>
      </c>
      <c r="B23" s="33" t="s">
        <v>424</v>
      </c>
      <c r="C23" s="268" t="s">
        <v>6355</v>
      </c>
      <c r="D23" s="35" t="s">
        <v>44</v>
      </c>
      <c r="E23" s="35">
        <v>2014</v>
      </c>
      <c r="F23" s="57">
        <v>89863.387978142069</v>
      </c>
      <c r="G23" s="33" t="s">
        <v>147</v>
      </c>
    </row>
    <row r="24" spans="1:7" x14ac:dyDescent="0.25">
      <c r="A24" s="33" t="s">
        <v>415</v>
      </c>
      <c r="B24" s="33" t="s">
        <v>2364</v>
      </c>
      <c r="C24" s="268">
        <v>2.8</v>
      </c>
      <c r="D24" s="35" t="s">
        <v>110</v>
      </c>
      <c r="E24" s="35">
        <v>2014</v>
      </c>
      <c r="F24" s="57">
        <v>71530.054644808741</v>
      </c>
      <c r="G24" s="33" t="s">
        <v>423</v>
      </c>
    </row>
    <row r="25" spans="1:7" x14ac:dyDescent="0.25">
      <c r="A25" s="33" t="s">
        <v>415</v>
      </c>
      <c r="B25" s="33" t="s">
        <v>2365</v>
      </c>
      <c r="C25" s="268" t="s">
        <v>6359</v>
      </c>
      <c r="D25" s="35" t="s">
        <v>44</v>
      </c>
      <c r="E25" s="35">
        <v>2014</v>
      </c>
      <c r="F25" s="57">
        <v>79644.808743169386</v>
      </c>
      <c r="G25" s="33" t="s">
        <v>423</v>
      </c>
    </row>
    <row r="26" spans="1:7" x14ac:dyDescent="0.25">
      <c r="A26" s="33" t="s">
        <v>415</v>
      </c>
      <c r="B26" s="33" t="s">
        <v>2365</v>
      </c>
      <c r="C26" s="268" t="s">
        <v>6355</v>
      </c>
      <c r="D26" s="35" t="s">
        <v>44</v>
      </c>
      <c r="E26" s="35">
        <v>2014</v>
      </c>
      <c r="F26" s="57">
        <v>100683.06010928961</v>
      </c>
      <c r="G26" s="33" t="s">
        <v>423</v>
      </c>
    </row>
    <row r="27" spans="1:7" x14ac:dyDescent="0.25">
      <c r="A27" s="33" t="s">
        <v>415</v>
      </c>
      <c r="B27" s="33" t="s">
        <v>425</v>
      </c>
      <c r="C27" s="268" t="s">
        <v>6444</v>
      </c>
      <c r="D27" s="35" t="s">
        <v>110</v>
      </c>
      <c r="E27" s="35">
        <v>2014</v>
      </c>
      <c r="F27" s="57">
        <v>97677.595628415293</v>
      </c>
      <c r="G27" s="33" t="s">
        <v>135</v>
      </c>
    </row>
    <row r="28" spans="1:7" x14ac:dyDescent="0.25">
      <c r="A28" s="33" t="s">
        <v>415</v>
      </c>
      <c r="B28" s="33" t="s">
        <v>425</v>
      </c>
      <c r="C28" s="268" t="s">
        <v>6355</v>
      </c>
      <c r="D28" s="35" t="s">
        <v>110</v>
      </c>
      <c r="E28" s="35">
        <v>2014</v>
      </c>
      <c r="F28" s="57">
        <v>115409.83606557378</v>
      </c>
      <c r="G28" s="33" t="s">
        <v>135</v>
      </c>
    </row>
    <row r="29" spans="1:7" x14ac:dyDescent="0.25">
      <c r="A29" s="33" t="s">
        <v>415</v>
      </c>
      <c r="B29" s="33" t="s">
        <v>425</v>
      </c>
      <c r="C29" s="268">
        <v>6.3</v>
      </c>
      <c r="D29" s="35" t="s">
        <v>426</v>
      </c>
      <c r="E29" s="35">
        <v>2014</v>
      </c>
      <c r="F29" s="57">
        <v>165300.54644808741</v>
      </c>
      <c r="G29" s="33" t="s">
        <v>135</v>
      </c>
    </row>
    <row r="30" spans="1:7" x14ac:dyDescent="0.25">
      <c r="A30" s="33" t="s">
        <v>415</v>
      </c>
      <c r="B30" s="33" t="s">
        <v>2366</v>
      </c>
      <c r="C30" s="268" t="s">
        <v>6448</v>
      </c>
      <c r="D30" s="35" t="s">
        <v>110</v>
      </c>
      <c r="E30" s="35">
        <v>2014</v>
      </c>
      <c r="F30" s="57">
        <v>36366.120218579235</v>
      </c>
      <c r="G30" s="33" t="s">
        <v>147</v>
      </c>
    </row>
    <row r="31" spans="1:7" x14ac:dyDescent="0.25">
      <c r="A31" s="33" t="s">
        <v>415</v>
      </c>
      <c r="B31" s="33" t="s">
        <v>2367</v>
      </c>
      <c r="C31" s="268" t="s">
        <v>6341</v>
      </c>
      <c r="D31" s="35" t="s">
        <v>44</v>
      </c>
      <c r="E31" s="35">
        <v>2014</v>
      </c>
      <c r="F31" s="57">
        <v>41174.863387978141</v>
      </c>
      <c r="G31" s="33" t="s">
        <v>147</v>
      </c>
    </row>
    <row r="32" spans="1:7" x14ac:dyDescent="0.25">
      <c r="A32" s="33" t="s">
        <v>415</v>
      </c>
      <c r="B32" s="33" t="s">
        <v>2368</v>
      </c>
      <c r="C32" s="268" t="s">
        <v>6341</v>
      </c>
      <c r="D32" s="35" t="s">
        <v>44</v>
      </c>
      <c r="E32" s="35">
        <v>2014</v>
      </c>
      <c r="F32" s="57">
        <v>43879.781420765023</v>
      </c>
      <c r="G32" s="33" t="s">
        <v>147</v>
      </c>
    </row>
    <row r="33" spans="1:7" x14ac:dyDescent="0.25">
      <c r="A33" s="33" t="s">
        <v>415</v>
      </c>
      <c r="B33" s="33" t="s">
        <v>428</v>
      </c>
      <c r="C33" s="268" t="s">
        <v>6341</v>
      </c>
      <c r="D33" s="35" t="s">
        <v>44</v>
      </c>
      <c r="E33" s="35">
        <v>2014</v>
      </c>
      <c r="F33" s="57">
        <v>51062.84153005464</v>
      </c>
      <c r="G33" s="33" t="s">
        <v>147</v>
      </c>
    </row>
    <row r="34" spans="1:7" x14ac:dyDescent="0.25">
      <c r="A34" s="33" t="s">
        <v>415</v>
      </c>
      <c r="B34" s="33" t="s">
        <v>428</v>
      </c>
      <c r="C34" s="268">
        <v>3</v>
      </c>
      <c r="D34" s="35" t="s">
        <v>44</v>
      </c>
      <c r="E34" s="35">
        <v>2014</v>
      </c>
      <c r="F34" s="57">
        <v>62213.114754098351</v>
      </c>
      <c r="G34" s="33" t="s">
        <v>147</v>
      </c>
    </row>
    <row r="35" spans="1:7" x14ac:dyDescent="0.25">
      <c r="A35" s="33" t="s">
        <v>415</v>
      </c>
      <c r="B35" s="33" t="s">
        <v>2371</v>
      </c>
      <c r="C35" s="268" t="s">
        <v>6462</v>
      </c>
      <c r="D35" s="35" t="s">
        <v>44</v>
      </c>
      <c r="E35" s="35">
        <v>2014</v>
      </c>
      <c r="F35" s="57">
        <v>83732.240437158456</v>
      </c>
      <c r="G35" s="33" t="s">
        <v>147</v>
      </c>
    </row>
    <row r="36" spans="1:7" x14ac:dyDescent="0.25">
      <c r="A36" s="33" t="s">
        <v>415</v>
      </c>
      <c r="B36" s="33" t="s">
        <v>2371</v>
      </c>
      <c r="C36" s="268" t="s">
        <v>6425</v>
      </c>
      <c r="D36" s="35" t="s">
        <v>44</v>
      </c>
      <c r="E36" s="35">
        <v>2014</v>
      </c>
      <c r="F36" s="57">
        <v>148620.21857923496</v>
      </c>
      <c r="G36" s="33" t="s">
        <v>147</v>
      </c>
    </row>
    <row r="37" spans="1:7" x14ac:dyDescent="0.25">
      <c r="A37" s="33" t="s">
        <v>415</v>
      </c>
      <c r="B37" s="33" t="s">
        <v>2369</v>
      </c>
      <c r="C37" s="268" t="s">
        <v>6361</v>
      </c>
      <c r="D37" s="35" t="s">
        <v>44</v>
      </c>
      <c r="E37" s="35">
        <v>2014</v>
      </c>
      <c r="F37" s="57">
        <v>65819.672131147541</v>
      </c>
      <c r="G37" s="33" t="s">
        <v>147</v>
      </c>
    </row>
    <row r="38" spans="1:7" x14ac:dyDescent="0.25">
      <c r="A38" s="33" t="s">
        <v>415</v>
      </c>
      <c r="B38" s="33" t="s">
        <v>2370</v>
      </c>
      <c r="C38" s="268" t="s">
        <v>6413</v>
      </c>
      <c r="D38" s="35" t="s">
        <v>44</v>
      </c>
      <c r="E38" s="35">
        <v>2014</v>
      </c>
      <c r="F38" s="57">
        <v>74986.338797814213</v>
      </c>
      <c r="G38" s="33" t="s">
        <v>147</v>
      </c>
    </row>
    <row r="39" spans="1:7" x14ac:dyDescent="0.25">
      <c r="A39" s="33" t="s">
        <v>415</v>
      </c>
      <c r="B39" s="33" t="s">
        <v>2372</v>
      </c>
      <c r="C39" s="268">
        <v>4.2</v>
      </c>
      <c r="D39" s="35" t="s">
        <v>44</v>
      </c>
      <c r="E39" s="35">
        <v>2014</v>
      </c>
      <c r="F39" s="57">
        <v>121721.31147540982</v>
      </c>
      <c r="G39" s="33" t="s">
        <v>421</v>
      </c>
    </row>
    <row r="40" spans="1:7" x14ac:dyDescent="0.25">
      <c r="A40" s="33" t="s">
        <v>415</v>
      </c>
      <c r="B40" s="33" t="s">
        <v>2372</v>
      </c>
      <c r="C40" s="268">
        <v>5.2</v>
      </c>
      <c r="D40" s="35" t="s">
        <v>44</v>
      </c>
      <c r="E40" s="35">
        <v>2014</v>
      </c>
      <c r="F40" s="57">
        <v>161543.71584699454</v>
      </c>
      <c r="G40" s="33" t="s">
        <v>421</v>
      </c>
    </row>
    <row r="41" spans="1:7" x14ac:dyDescent="0.25">
      <c r="A41" s="33" t="s">
        <v>415</v>
      </c>
      <c r="B41" s="33" t="s">
        <v>1836</v>
      </c>
      <c r="C41" s="268">
        <v>4.2</v>
      </c>
      <c r="D41" s="35" t="s">
        <v>44</v>
      </c>
      <c r="E41" s="35">
        <v>2014</v>
      </c>
      <c r="F41" s="57">
        <v>136748.63387978141</v>
      </c>
      <c r="G41" s="33" t="s">
        <v>421</v>
      </c>
    </row>
    <row r="42" spans="1:7" x14ac:dyDescent="0.25">
      <c r="A42" s="33" t="s">
        <v>415</v>
      </c>
      <c r="B42" s="33" t="s">
        <v>1836</v>
      </c>
      <c r="C42" s="268">
        <v>5.2</v>
      </c>
      <c r="D42" s="35" t="s">
        <v>44</v>
      </c>
      <c r="E42" s="35">
        <v>2014</v>
      </c>
      <c r="F42" s="57">
        <v>178073.77049180327</v>
      </c>
      <c r="G42" s="33" t="s">
        <v>421</v>
      </c>
    </row>
    <row r="43" spans="1:7" x14ac:dyDescent="0.25">
      <c r="A43" s="33" t="s">
        <v>415</v>
      </c>
      <c r="B43" s="33" t="s">
        <v>2165</v>
      </c>
      <c r="C43" s="268">
        <v>4.2</v>
      </c>
      <c r="D43" s="35" t="s">
        <v>44</v>
      </c>
      <c r="E43" s="35">
        <v>2014</v>
      </c>
      <c r="F43" s="57">
        <v>87158.469945355188</v>
      </c>
      <c r="G43" s="33" t="s">
        <v>147</v>
      </c>
    </row>
    <row r="44" spans="1:7" x14ac:dyDescent="0.25">
      <c r="A44" s="33" t="s">
        <v>415</v>
      </c>
      <c r="B44" s="33" t="s">
        <v>2166</v>
      </c>
      <c r="C44" s="268">
        <v>4.2</v>
      </c>
      <c r="D44" s="35" t="s">
        <v>44</v>
      </c>
      <c r="E44" s="35">
        <v>2014</v>
      </c>
      <c r="F44" s="57">
        <v>105491.80327868852</v>
      </c>
      <c r="G44" s="33" t="s">
        <v>421</v>
      </c>
    </row>
    <row r="45" spans="1:7" x14ac:dyDescent="0.25">
      <c r="A45" s="33" t="s">
        <v>415</v>
      </c>
      <c r="B45" s="33" t="s">
        <v>2373</v>
      </c>
      <c r="C45" s="268" t="s">
        <v>6355</v>
      </c>
      <c r="D45" s="35" t="s">
        <v>44</v>
      </c>
      <c r="E45" s="35">
        <v>2014</v>
      </c>
      <c r="F45" s="57">
        <v>135245.90163934426</v>
      </c>
      <c r="G45" s="33" t="s">
        <v>147</v>
      </c>
    </row>
    <row r="46" spans="1:7" x14ac:dyDescent="0.25">
      <c r="A46" s="33" t="s">
        <v>415</v>
      </c>
      <c r="B46" s="33" t="s">
        <v>2374</v>
      </c>
      <c r="C46" s="268" t="s">
        <v>6355</v>
      </c>
      <c r="D46" s="35" t="s">
        <v>44</v>
      </c>
      <c r="E46" s="35">
        <v>2014</v>
      </c>
      <c r="F46" s="57">
        <v>142759.56284153005</v>
      </c>
      <c r="G46" s="33" t="s">
        <v>147</v>
      </c>
    </row>
    <row r="47" spans="1:7" x14ac:dyDescent="0.25">
      <c r="A47" s="33" t="s">
        <v>415</v>
      </c>
      <c r="B47" s="33" t="s">
        <v>431</v>
      </c>
      <c r="C47" s="268" t="s">
        <v>6359</v>
      </c>
      <c r="D47" s="35" t="s">
        <v>44</v>
      </c>
      <c r="E47" s="35">
        <v>2014</v>
      </c>
      <c r="F47" s="57">
        <v>88661.202185792339</v>
      </c>
      <c r="G47" s="33" t="s">
        <v>421</v>
      </c>
    </row>
    <row r="48" spans="1:7" x14ac:dyDescent="0.25">
      <c r="A48" s="33" t="s">
        <v>415</v>
      </c>
      <c r="B48" s="33" t="s">
        <v>2167</v>
      </c>
      <c r="C48" s="268" t="s">
        <v>6355</v>
      </c>
      <c r="D48" s="35" t="s">
        <v>44</v>
      </c>
      <c r="E48" s="35">
        <v>2014</v>
      </c>
      <c r="F48" s="57">
        <v>100683.06010928961</v>
      </c>
      <c r="G48" s="33" t="s">
        <v>423</v>
      </c>
    </row>
    <row r="49" spans="1:7" x14ac:dyDescent="0.25">
      <c r="A49" s="33" t="s">
        <v>415</v>
      </c>
      <c r="B49" s="33" t="s">
        <v>432</v>
      </c>
      <c r="C49" s="268" t="s">
        <v>6355</v>
      </c>
      <c r="D49" s="35" t="s">
        <v>44</v>
      </c>
      <c r="E49" s="35">
        <v>2014</v>
      </c>
      <c r="F49" s="57">
        <v>143661.20218579235</v>
      </c>
      <c r="G49" s="33" t="s">
        <v>135</v>
      </c>
    </row>
    <row r="50" spans="1:7" x14ac:dyDescent="0.25">
      <c r="A50" s="33" t="s">
        <v>415</v>
      </c>
      <c r="B50" s="33" t="s">
        <v>433</v>
      </c>
      <c r="C50" s="268" t="s">
        <v>6341</v>
      </c>
      <c r="D50" s="35" t="s">
        <v>110</v>
      </c>
      <c r="E50" s="35">
        <v>2014</v>
      </c>
      <c r="F50" s="57">
        <v>44781.420765027317</v>
      </c>
      <c r="G50" s="33" t="s">
        <v>434</v>
      </c>
    </row>
    <row r="51" spans="1:7" x14ac:dyDescent="0.25">
      <c r="A51" s="33" t="s">
        <v>415</v>
      </c>
      <c r="B51" s="33" t="s">
        <v>433</v>
      </c>
      <c r="C51" s="268" t="s">
        <v>435</v>
      </c>
      <c r="D51" s="35" t="s">
        <v>44</v>
      </c>
      <c r="E51" s="35">
        <v>2014</v>
      </c>
      <c r="F51" s="57">
        <v>71229.508196721305</v>
      </c>
      <c r="G51" s="33" t="s">
        <v>434</v>
      </c>
    </row>
    <row r="52" spans="1:7" x14ac:dyDescent="0.25">
      <c r="A52" s="33" t="s">
        <v>415</v>
      </c>
      <c r="B52" s="33" t="s">
        <v>433</v>
      </c>
      <c r="C52" s="268">
        <v>3.2</v>
      </c>
      <c r="D52" s="35" t="s">
        <v>44</v>
      </c>
      <c r="E52" s="35">
        <v>2014</v>
      </c>
      <c r="F52" s="57">
        <v>53196.721311475412</v>
      </c>
      <c r="G52" s="33" t="s">
        <v>434</v>
      </c>
    </row>
    <row r="53" spans="1:7" x14ac:dyDescent="0.25">
      <c r="A53" s="618" t="s">
        <v>9576</v>
      </c>
      <c r="B53" s="618" t="s">
        <v>10438</v>
      </c>
      <c r="C53" s="618" t="s">
        <v>2114</v>
      </c>
      <c r="D53" s="618" t="s">
        <v>426</v>
      </c>
      <c r="E53" s="631">
        <v>2014</v>
      </c>
      <c r="F53" s="75">
        <v>51300</v>
      </c>
      <c r="G53" s="618" t="s">
        <v>6882</v>
      </c>
    </row>
    <row r="54" spans="1:7" x14ac:dyDescent="0.25">
      <c r="A54" s="33" t="s">
        <v>436</v>
      </c>
      <c r="B54" s="33" t="s">
        <v>2375</v>
      </c>
      <c r="C54" s="268">
        <v>1.6</v>
      </c>
      <c r="D54" s="35" t="s">
        <v>438</v>
      </c>
      <c r="E54" s="35">
        <v>2014</v>
      </c>
      <c r="F54" s="57">
        <v>29754.098360655738</v>
      </c>
      <c r="G54" s="33" t="s">
        <v>186</v>
      </c>
    </row>
    <row r="55" spans="1:7" x14ac:dyDescent="0.25">
      <c r="A55" s="33" t="s">
        <v>436</v>
      </c>
      <c r="B55" s="33" t="s">
        <v>2376</v>
      </c>
      <c r="C55" s="268">
        <v>2</v>
      </c>
      <c r="D55" s="35" t="s">
        <v>438</v>
      </c>
      <c r="E55" s="35">
        <v>2014</v>
      </c>
      <c r="F55" s="57">
        <v>41775.956284152999</v>
      </c>
      <c r="G55" s="33" t="s">
        <v>186</v>
      </c>
    </row>
    <row r="56" spans="1:7" x14ac:dyDescent="0.25">
      <c r="A56" s="33" t="s">
        <v>436</v>
      </c>
      <c r="B56" s="33" t="s">
        <v>2377</v>
      </c>
      <c r="C56" s="268" t="s">
        <v>6341</v>
      </c>
      <c r="D56" s="35" t="s">
        <v>438</v>
      </c>
      <c r="E56" s="35">
        <v>2014</v>
      </c>
      <c r="F56" s="57">
        <v>51393.442622950817</v>
      </c>
      <c r="G56" s="33" t="s">
        <v>186</v>
      </c>
    </row>
    <row r="57" spans="1:7" x14ac:dyDescent="0.25">
      <c r="A57" s="33" t="s">
        <v>436</v>
      </c>
      <c r="B57" s="33" t="s">
        <v>2378</v>
      </c>
      <c r="C57" s="268" t="s">
        <v>6361</v>
      </c>
      <c r="D57" s="35" t="s">
        <v>438</v>
      </c>
      <c r="E57" s="35">
        <v>2014</v>
      </c>
      <c r="F57" s="57">
        <v>63114.754098360652</v>
      </c>
      <c r="G57" s="33" t="s">
        <v>186</v>
      </c>
    </row>
    <row r="58" spans="1:7" x14ac:dyDescent="0.25">
      <c r="A58" s="33" t="s">
        <v>436</v>
      </c>
      <c r="B58" s="33" t="s">
        <v>2379</v>
      </c>
      <c r="C58" s="268" t="s">
        <v>6341</v>
      </c>
      <c r="D58" s="35" t="s">
        <v>438</v>
      </c>
      <c r="E58" s="35">
        <v>2014</v>
      </c>
      <c r="F58" s="57">
        <v>52595.628415300547</v>
      </c>
      <c r="G58" s="33" t="s">
        <v>421</v>
      </c>
    </row>
    <row r="59" spans="1:7" x14ac:dyDescent="0.25">
      <c r="A59" s="33" t="s">
        <v>436</v>
      </c>
      <c r="B59" s="33" t="s">
        <v>2380</v>
      </c>
      <c r="C59" s="268" t="s">
        <v>6361</v>
      </c>
      <c r="D59" s="35" t="s">
        <v>438</v>
      </c>
      <c r="E59" s="35">
        <v>2014</v>
      </c>
      <c r="F59" s="57">
        <v>78142.076502732234</v>
      </c>
      <c r="G59" s="33" t="s">
        <v>421</v>
      </c>
    </row>
    <row r="60" spans="1:7" x14ac:dyDescent="0.25">
      <c r="A60" s="33" t="s">
        <v>436</v>
      </c>
      <c r="B60" s="33" t="s">
        <v>2381</v>
      </c>
      <c r="C60" s="268">
        <v>1.6</v>
      </c>
      <c r="D60" s="35" t="s">
        <v>438</v>
      </c>
      <c r="E60" s="35">
        <v>2014</v>
      </c>
      <c r="F60" s="57">
        <v>36065.573770491806</v>
      </c>
      <c r="G60" s="33" t="s">
        <v>135</v>
      </c>
    </row>
    <row r="61" spans="1:7" x14ac:dyDescent="0.25">
      <c r="A61" s="33" t="s">
        <v>436</v>
      </c>
      <c r="B61" s="33" t="s">
        <v>2382</v>
      </c>
      <c r="C61" s="268">
        <v>2</v>
      </c>
      <c r="D61" s="35" t="s">
        <v>438</v>
      </c>
      <c r="E61" s="35">
        <v>2014</v>
      </c>
      <c r="F61" s="57">
        <v>46584.699453551912</v>
      </c>
      <c r="G61" s="33" t="s">
        <v>135</v>
      </c>
    </row>
    <row r="62" spans="1:7" x14ac:dyDescent="0.25">
      <c r="A62" s="33" t="s">
        <v>436</v>
      </c>
      <c r="B62" s="33" t="s">
        <v>2383</v>
      </c>
      <c r="C62" s="268">
        <v>2</v>
      </c>
      <c r="D62" s="35" t="s">
        <v>438</v>
      </c>
      <c r="E62" s="35">
        <v>2014</v>
      </c>
      <c r="F62" s="57">
        <v>54098.360655737706</v>
      </c>
      <c r="G62" s="33" t="s">
        <v>135</v>
      </c>
    </row>
    <row r="63" spans="1:7" x14ac:dyDescent="0.25">
      <c r="A63" s="33" t="s">
        <v>436</v>
      </c>
      <c r="B63" s="33" t="s">
        <v>2384</v>
      </c>
      <c r="C63" s="268">
        <v>3</v>
      </c>
      <c r="D63" s="35" t="s">
        <v>438</v>
      </c>
      <c r="E63" s="35">
        <v>2014</v>
      </c>
      <c r="F63" s="57">
        <v>72131.147540983613</v>
      </c>
      <c r="G63" s="33" t="s">
        <v>135</v>
      </c>
    </row>
    <row r="64" spans="1:7" x14ac:dyDescent="0.25">
      <c r="A64" s="33" t="s">
        <v>436</v>
      </c>
      <c r="B64" s="33" t="s">
        <v>2385</v>
      </c>
      <c r="C64" s="268" t="s">
        <v>6341</v>
      </c>
      <c r="D64" s="35" t="s">
        <v>438</v>
      </c>
      <c r="E64" s="35">
        <v>2014</v>
      </c>
      <c r="F64" s="57">
        <v>58606.557377049183</v>
      </c>
      <c r="G64" s="33" t="s">
        <v>421</v>
      </c>
    </row>
    <row r="65" spans="1:7" x14ac:dyDescent="0.25">
      <c r="A65" s="33" t="s">
        <v>436</v>
      </c>
      <c r="B65" s="33" t="s">
        <v>2386</v>
      </c>
      <c r="C65" s="268" t="s">
        <v>6341</v>
      </c>
      <c r="D65" s="35" t="s">
        <v>438</v>
      </c>
      <c r="E65" s="35">
        <v>2014</v>
      </c>
      <c r="F65" s="57">
        <v>61612.021857923493</v>
      </c>
      <c r="G65" s="33" t="s">
        <v>421</v>
      </c>
    </row>
    <row r="66" spans="1:7" x14ac:dyDescent="0.25">
      <c r="A66" s="33" t="s">
        <v>436</v>
      </c>
      <c r="B66" s="33" t="s">
        <v>2387</v>
      </c>
      <c r="C66" s="268" t="s">
        <v>6361</v>
      </c>
      <c r="D66" s="35" t="s">
        <v>438</v>
      </c>
      <c r="E66" s="35">
        <v>2014</v>
      </c>
      <c r="F66" s="57">
        <v>76639.344262295068</v>
      </c>
      <c r="G66" s="33" t="s">
        <v>421</v>
      </c>
    </row>
    <row r="67" spans="1:7" x14ac:dyDescent="0.25">
      <c r="A67" s="33" t="s">
        <v>436</v>
      </c>
      <c r="B67" s="33" t="s">
        <v>2388</v>
      </c>
      <c r="C67" s="268" t="s">
        <v>6341</v>
      </c>
      <c r="D67" s="35" t="s">
        <v>438</v>
      </c>
      <c r="E67" s="35">
        <v>2014</v>
      </c>
      <c r="F67" s="57">
        <v>73633.87978142075</v>
      </c>
      <c r="G67" s="33" t="s">
        <v>419</v>
      </c>
    </row>
    <row r="68" spans="1:7" x14ac:dyDescent="0.25">
      <c r="A68" s="33" t="s">
        <v>436</v>
      </c>
      <c r="B68" s="33" t="s">
        <v>2389</v>
      </c>
      <c r="C68" s="268" t="s">
        <v>6361</v>
      </c>
      <c r="D68" s="35" t="s">
        <v>438</v>
      </c>
      <c r="E68" s="35">
        <v>2014</v>
      </c>
      <c r="F68" s="57">
        <v>87158.469945355188</v>
      </c>
      <c r="G68" s="33" t="s">
        <v>419</v>
      </c>
    </row>
    <row r="69" spans="1:7" x14ac:dyDescent="0.25">
      <c r="A69" s="33" t="s">
        <v>436</v>
      </c>
      <c r="B69" s="33" t="s">
        <v>2390</v>
      </c>
      <c r="C69" s="268" t="s">
        <v>6341</v>
      </c>
      <c r="D69" s="35" t="s">
        <v>438</v>
      </c>
      <c r="E69" s="35">
        <v>2014</v>
      </c>
      <c r="F69" s="57">
        <v>61612.021857923493</v>
      </c>
      <c r="G69" s="33" t="s">
        <v>135</v>
      </c>
    </row>
    <row r="70" spans="1:7" x14ac:dyDescent="0.25">
      <c r="A70" s="33" t="s">
        <v>436</v>
      </c>
      <c r="B70" s="33" t="s">
        <v>2391</v>
      </c>
      <c r="C70" s="268" t="s">
        <v>6341</v>
      </c>
      <c r="D70" s="35" t="s">
        <v>438</v>
      </c>
      <c r="E70" s="35">
        <v>2014</v>
      </c>
      <c r="F70" s="57">
        <v>75136.612021857916</v>
      </c>
      <c r="G70" s="33" t="s">
        <v>135</v>
      </c>
    </row>
    <row r="71" spans="1:7" x14ac:dyDescent="0.25">
      <c r="A71" s="33" t="s">
        <v>436</v>
      </c>
      <c r="B71" s="33" t="s">
        <v>2392</v>
      </c>
      <c r="C71" s="268" t="s">
        <v>6361</v>
      </c>
      <c r="D71" s="35" t="s">
        <v>438</v>
      </c>
      <c r="E71" s="35">
        <v>2014</v>
      </c>
      <c r="F71" s="57">
        <v>84153.00546448087</v>
      </c>
      <c r="G71" s="33" t="s">
        <v>135</v>
      </c>
    </row>
    <row r="72" spans="1:7" x14ac:dyDescent="0.25">
      <c r="A72" s="33" t="s">
        <v>436</v>
      </c>
      <c r="B72" s="33" t="s">
        <v>2393</v>
      </c>
      <c r="C72" s="268" t="s">
        <v>6414</v>
      </c>
      <c r="D72" s="35" t="s">
        <v>438</v>
      </c>
      <c r="E72" s="35">
        <v>2014</v>
      </c>
      <c r="F72" s="57">
        <v>102185.79234972678</v>
      </c>
      <c r="G72" s="33" t="s">
        <v>135</v>
      </c>
    </row>
    <row r="73" spans="1:7" x14ac:dyDescent="0.25">
      <c r="A73" s="33" t="s">
        <v>436</v>
      </c>
      <c r="B73" s="33" t="s">
        <v>2394</v>
      </c>
      <c r="C73" s="268" t="s">
        <v>6361</v>
      </c>
      <c r="D73" s="35" t="s">
        <v>438</v>
      </c>
      <c r="E73" s="35">
        <v>2014</v>
      </c>
      <c r="F73" s="57">
        <v>87158.469945355188</v>
      </c>
      <c r="G73" s="33" t="s">
        <v>423</v>
      </c>
    </row>
    <row r="74" spans="1:7" x14ac:dyDescent="0.25">
      <c r="A74" s="33" t="s">
        <v>436</v>
      </c>
      <c r="B74" s="33" t="s">
        <v>2395</v>
      </c>
      <c r="C74" s="268" t="s">
        <v>6414</v>
      </c>
      <c r="D74" s="35" t="s">
        <v>438</v>
      </c>
      <c r="E74" s="35">
        <v>2014</v>
      </c>
      <c r="F74" s="57">
        <v>117213.11475409837</v>
      </c>
      <c r="G74" s="33" t="s">
        <v>423</v>
      </c>
    </row>
    <row r="75" spans="1:7" x14ac:dyDescent="0.25">
      <c r="A75" s="33" t="s">
        <v>436</v>
      </c>
      <c r="B75" s="33" t="s">
        <v>2396</v>
      </c>
      <c r="C75" s="268" t="s">
        <v>6361</v>
      </c>
      <c r="D75" s="35" t="s">
        <v>438</v>
      </c>
      <c r="E75" s="35">
        <v>2014</v>
      </c>
      <c r="F75" s="57">
        <v>108196.72131147541</v>
      </c>
      <c r="G75" s="33" t="s">
        <v>419</v>
      </c>
    </row>
    <row r="76" spans="1:7" x14ac:dyDescent="0.25">
      <c r="A76" s="33" t="s">
        <v>436</v>
      </c>
      <c r="B76" s="33" t="s">
        <v>2397</v>
      </c>
      <c r="C76" s="268" t="s">
        <v>6414</v>
      </c>
      <c r="D76" s="35" t="s">
        <v>438</v>
      </c>
      <c r="E76" s="35">
        <v>2014</v>
      </c>
      <c r="F76" s="57">
        <v>141256.83060109289</v>
      </c>
      <c r="G76" s="33" t="s">
        <v>419</v>
      </c>
    </row>
    <row r="77" spans="1:7" x14ac:dyDescent="0.25">
      <c r="A77" s="33" t="s">
        <v>436</v>
      </c>
      <c r="B77" s="33" t="s">
        <v>2398</v>
      </c>
      <c r="C77" s="268" t="s">
        <v>6361</v>
      </c>
      <c r="D77" s="35" t="s">
        <v>438</v>
      </c>
      <c r="E77" s="35">
        <v>2014</v>
      </c>
      <c r="F77" s="57">
        <v>108196.72131147541</v>
      </c>
      <c r="G77" s="33" t="s">
        <v>421</v>
      </c>
    </row>
    <row r="78" spans="1:7" x14ac:dyDescent="0.25">
      <c r="A78" s="33" t="s">
        <v>436</v>
      </c>
      <c r="B78" s="33" t="s">
        <v>2399</v>
      </c>
      <c r="C78" s="268" t="s">
        <v>6414</v>
      </c>
      <c r="D78" s="35" t="s">
        <v>438</v>
      </c>
      <c r="E78" s="35">
        <v>2014</v>
      </c>
      <c r="F78" s="57">
        <v>141256.83060109289</v>
      </c>
      <c r="G78" s="33" t="s">
        <v>421</v>
      </c>
    </row>
    <row r="79" spans="1:7" x14ac:dyDescent="0.25">
      <c r="A79" s="33" t="s">
        <v>436</v>
      </c>
      <c r="B79" s="33" t="s">
        <v>2400</v>
      </c>
      <c r="C79" s="268" t="s">
        <v>6361</v>
      </c>
      <c r="D79" s="35" t="s">
        <v>438</v>
      </c>
      <c r="E79" s="35">
        <v>2014</v>
      </c>
      <c r="F79" s="57">
        <v>108196.72131147541</v>
      </c>
      <c r="G79" s="33" t="s">
        <v>135</v>
      </c>
    </row>
    <row r="80" spans="1:7" x14ac:dyDescent="0.25">
      <c r="A80" s="33" t="s">
        <v>436</v>
      </c>
      <c r="B80" s="33" t="s">
        <v>2401</v>
      </c>
      <c r="C80" s="268" t="s">
        <v>6414</v>
      </c>
      <c r="D80" s="35" t="s">
        <v>438</v>
      </c>
      <c r="E80" s="35">
        <v>2014</v>
      </c>
      <c r="F80" s="57">
        <v>132240.43715846993</v>
      </c>
      <c r="G80" s="33" t="s">
        <v>135</v>
      </c>
    </row>
    <row r="81" spans="1:7" x14ac:dyDescent="0.25">
      <c r="A81" s="33" t="s">
        <v>436</v>
      </c>
      <c r="B81" s="33" t="s">
        <v>2402</v>
      </c>
      <c r="C81" s="268">
        <v>3</v>
      </c>
      <c r="D81" s="35" t="s">
        <v>438</v>
      </c>
      <c r="E81" s="35">
        <v>2014</v>
      </c>
      <c r="F81" s="57">
        <v>107896.17486338798</v>
      </c>
      <c r="G81" s="33" t="s">
        <v>135</v>
      </c>
    </row>
    <row r="82" spans="1:7" x14ac:dyDescent="0.25">
      <c r="A82" s="33" t="s">
        <v>436</v>
      </c>
      <c r="B82" s="33" t="s">
        <v>2403</v>
      </c>
      <c r="C82" s="268" t="s">
        <v>6361</v>
      </c>
      <c r="D82" s="35" t="s">
        <v>438</v>
      </c>
      <c r="E82" s="35">
        <v>2014</v>
      </c>
      <c r="F82" s="57">
        <v>119016.39344262295</v>
      </c>
      <c r="G82" s="33" t="s">
        <v>135</v>
      </c>
    </row>
    <row r="83" spans="1:7" x14ac:dyDescent="0.25">
      <c r="A83" s="33" t="s">
        <v>436</v>
      </c>
      <c r="B83" s="33" t="s">
        <v>2404</v>
      </c>
      <c r="C83" s="268" t="s">
        <v>6414</v>
      </c>
      <c r="D83" s="35" t="s">
        <v>438</v>
      </c>
      <c r="E83" s="35">
        <v>2014</v>
      </c>
      <c r="F83" s="57">
        <v>144863.3879781421</v>
      </c>
      <c r="G83" s="33" t="s">
        <v>135</v>
      </c>
    </row>
    <row r="84" spans="1:7" x14ac:dyDescent="0.25">
      <c r="A84" s="33" t="s">
        <v>436</v>
      </c>
      <c r="B84" s="33" t="s">
        <v>2405</v>
      </c>
      <c r="C84" s="268" t="s">
        <v>6426</v>
      </c>
      <c r="D84" s="35" t="s">
        <v>438</v>
      </c>
      <c r="E84" s="35">
        <v>2014</v>
      </c>
      <c r="F84" s="57">
        <v>209180.32786885244</v>
      </c>
      <c r="G84" s="33" t="s">
        <v>135</v>
      </c>
    </row>
    <row r="85" spans="1:7" x14ac:dyDescent="0.25">
      <c r="A85" s="33" t="s">
        <v>436</v>
      </c>
      <c r="B85" s="33" t="s">
        <v>449</v>
      </c>
      <c r="C85" s="268">
        <v>4</v>
      </c>
      <c r="D85" s="35" t="s">
        <v>438</v>
      </c>
      <c r="E85" s="35">
        <v>2014</v>
      </c>
      <c r="F85" s="57">
        <v>103688.52459016393</v>
      </c>
      <c r="G85" s="33" t="s">
        <v>135</v>
      </c>
    </row>
    <row r="86" spans="1:7" x14ac:dyDescent="0.25">
      <c r="A86" s="33" t="s">
        <v>436</v>
      </c>
      <c r="B86" s="33" t="s">
        <v>450</v>
      </c>
      <c r="C86" s="268">
        <v>4</v>
      </c>
      <c r="D86" s="35" t="s">
        <v>438</v>
      </c>
      <c r="E86" s="35">
        <v>2014</v>
      </c>
      <c r="F86" s="57">
        <v>103688.52459016393</v>
      </c>
      <c r="G86" s="33" t="s">
        <v>419</v>
      </c>
    </row>
    <row r="87" spans="1:7" x14ac:dyDescent="0.25">
      <c r="A87" s="33" t="s">
        <v>436</v>
      </c>
      <c r="B87" s="33" t="s">
        <v>451</v>
      </c>
      <c r="C87" s="268">
        <v>4</v>
      </c>
      <c r="D87" s="35" t="s">
        <v>438</v>
      </c>
      <c r="E87" s="35">
        <v>2014</v>
      </c>
      <c r="F87" s="57">
        <v>103688.52459016393</v>
      </c>
      <c r="G87" s="33" t="s">
        <v>421</v>
      </c>
    </row>
    <row r="88" spans="1:7" x14ac:dyDescent="0.25">
      <c r="A88" s="33" t="s">
        <v>436</v>
      </c>
      <c r="B88" s="33" t="s">
        <v>452</v>
      </c>
      <c r="C88" s="268" t="s">
        <v>6414</v>
      </c>
      <c r="D88" s="35" t="s">
        <v>438</v>
      </c>
      <c r="E88" s="35">
        <v>2014</v>
      </c>
      <c r="F88" s="57">
        <v>180027.32240437157</v>
      </c>
      <c r="G88" s="33" t="s">
        <v>135</v>
      </c>
    </row>
    <row r="89" spans="1:7" x14ac:dyDescent="0.25">
      <c r="A89" s="33" t="s">
        <v>436</v>
      </c>
      <c r="B89" s="33" t="s">
        <v>2406</v>
      </c>
      <c r="C89" s="268">
        <v>4.4000000000000004</v>
      </c>
      <c r="D89" s="35" t="s">
        <v>438</v>
      </c>
      <c r="E89" s="35">
        <v>2014</v>
      </c>
      <c r="F89" s="57">
        <v>199262.2950819672</v>
      </c>
      <c r="G89" s="33" t="s">
        <v>419</v>
      </c>
    </row>
    <row r="90" spans="1:7" x14ac:dyDescent="0.25">
      <c r="A90" s="33" t="s">
        <v>436</v>
      </c>
      <c r="B90" s="33" t="s">
        <v>2204</v>
      </c>
      <c r="C90" s="268">
        <v>4.4000000000000004</v>
      </c>
      <c r="D90" s="35" t="s">
        <v>438</v>
      </c>
      <c r="E90" s="35">
        <v>2014</v>
      </c>
      <c r="F90" s="57">
        <v>188142.07650273223</v>
      </c>
      <c r="G90" s="33" t="s">
        <v>421</v>
      </c>
    </row>
    <row r="91" spans="1:7" x14ac:dyDescent="0.25">
      <c r="A91" s="33" t="s">
        <v>436</v>
      </c>
      <c r="B91" s="33" t="s">
        <v>2407</v>
      </c>
      <c r="C91" s="268">
        <v>4.4000000000000004</v>
      </c>
      <c r="D91" s="35" t="s">
        <v>438</v>
      </c>
      <c r="E91" s="35">
        <v>2014</v>
      </c>
      <c r="F91" s="57">
        <v>195355.19125683059</v>
      </c>
      <c r="G91" s="33" t="s">
        <v>135</v>
      </c>
    </row>
    <row r="92" spans="1:7" x14ac:dyDescent="0.25">
      <c r="A92" s="33" t="s">
        <v>436</v>
      </c>
      <c r="B92" s="33" t="s">
        <v>2408</v>
      </c>
      <c r="C92" s="268">
        <v>2</v>
      </c>
      <c r="D92" s="35" t="s">
        <v>438</v>
      </c>
      <c r="E92" s="35">
        <v>2014</v>
      </c>
      <c r="F92" s="57">
        <v>43579.234972677594</v>
      </c>
      <c r="G92" s="33" t="s">
        <v>147</v>
      </c>
    </row>
    <row r="93" spans="1:7" x14ac:dyDescent="0.25">
      <c r="A93" s="33" t="s">
        <v>436</v>
      </c>
      <c r="B93" s="33" t="s">
        <v>2409</v>
      </c>
      <c r="C93" s="268">
        <v>3</v>
      </c>
      <c r="D93" s="35" t="s">
        <v>44</v>
      </c>
      <c r="E93" s="35">
        <v>2014</v>
      </c>
      <c r="F93" s="57">
        <v>55601.092896174865</v>
      </c>
      <c r="G93" s="33" t="s">
        <v>147</v>
      </c>
    </row>
    <row r="94" spans="1:7" x14ac:dyDescent="0.25">
      <c r="A94" s="33" t="s">
        <v>436</v>
      </c>
      <c r="B94" s="33" t="s">
        <v>2410</v>
      </c>
      <c r="C94" s="268" t="s">
        <v>6361</v>
      </c>
      <c r="D94" s="35" t="s">
        <v>438</v>
      </c>
      <c r="E94" s="35">
        <v>2014</v>
      </c>
      <c r="F94" s="57">
        <v>60109.289617486342</v>
      </c>
      <c r="G94" s="33" t="s">
        <v>147</v>
      </c>
    </row>
    <row r="95" spans="1:7" x14ac:dyDescent="0.25">
      <c r="A95" s="33" t="s">
        <v>436</v>
      </c>
      <c r="B95" s="33" t="s">
        <v>2411</v>
      </c>
      <c r="C95" s="268">
        <v>3</v>
      </c>
      <c r="D95" s="35" t="s">
        <v>438</v>
      </c>
      <c r="E95" s="35">
        <v>2014</v>
      </c>
      <c r="F95" s="57">
        <v>73934.426229508186</v>
      </c>
      <c r="G95" s="33" t="s">
        <v>147</v>
      </c>
    </row>
    <row r="96" spans="1:7" x14ac:dyDescent="0.25">
      <c r="A96" s="33" t="s">
        <v>436</v>
      </c>
      <c r="B96" s="33" t="s">
        <v>2412</v>
      </c>
      <c r="C96" s="268" t="s">
        <v>6361</v>
      </c>
      <c r="D96" s="35" t="s">
        <v>438</v>
      </c>
      <c r="E96" s="35">
        <v>2014</v>
      </c>
      <c r="F96" s="57">
        <v>82650.273224043704</v>
      </c>
      <c r="G96" s="33" t="s">
        <v>147</v>
      </c>
    </row>
    <row r="97" spans="1:7" x14ac:dyDescent="0.25">
      <c r="A97" s="33" t="s">
        <v>436</v>
      </c>
      <c r="B97" s="33" t="s">
        <v>2413</v>
      </c>
      <c r="C97" s="268" t="s">
        <v>6361</v>
      </c>
      <c r="D97" s="35" t="s">
        <v>438</v>
      </c>
      <c r="E97" s="35">
        <v>2014</v>
      </c>
      <c r="F97" s="57">
        <v>96174.863387978141</v>
      </c>
      <c r="G97" s="33" t="s">
        <v>147</v>
      </c>
    </row>
    <row r="98" spans="1:7" x14ac:dyDescent="0.25">
      <c r="A98" s="33" t="s">
        <v>436</v>
      </c>
      <c r="B98" s="33" t="s">
        <v>2414</v>
      </c>
      <c r="C98" s="268" t="s">
        <v>6414</v>
      </c>
      <c r="D98" s="35" t="s">
        <v>438</v>
      </c>
      <c r="E98" s="35">
        <v>2014</v>
      </c>
      <c r="F98" s="57">
        <v>112704.91803278688</v>
      </c>
      <c r="G98" s="33" t="s">
        <v>147</v>
      </c>
    </row>
    <row r="99" spans="1:7" x14ac:dyDescent="0.25">
      <c r="A99" s="33" t="s">
        <v>436</v>
      </c>
      <c r="B99" s="33" t="s">
        <v>457</v>
      </c>
      <c r="C99" s="268" t="s">
        <v>6414</v>
      </c>
      <c r="D99" s="35" t="s">
        <v>438</v>
      </c>
      <c r="E99" s="35">
        <v>2014</v>
      </c>
      <c r="F99" s="57">
        <v>145765.02732240438</v>
      </c>
      <c r="G99" s="33" t="s">
        <v>147</v>
      </c>
    </row>
    <row r="100" spans="1:7" x14ac:dyDescent="0.25">
      <c r="A100" s="33" t="s">
        <v>436</v>
      </c>
      <c r="B100" s="33" t="s">
        <v>458</v>
      </c>
      <c r="C100" s="268" t="s">
        <v>6361</v>
      </c>
      <c r="D100" s="35" t="s">
        <v>438</v>
      </c>
      <c r="E100" s="35">
        <v>2014</v>
      </c>
      <c r="F100" s="57">
        <v>109699.45355191256</v>
      </c>
      <c r="G100" s="33" t="s">
        <v>423</v>
      </c>
    </row>
    <row r="101" spans="1:7" x14ac:dyDescent="0.25">
      <c r="A101" s="33" t="s">
        <v>436</v>
      </c>
      <c r="B101" s="33" t="s">
        <v>458</v>
      </c>
      <c r="C101" s="268" t="s">
        <v>6414</v>
      </c>
      <c r="D101" s="35" t="s">
        <v>438</v>
      </c>
      <c r="E101" s="35">
        <v>2014</v>
      </c>
      <c r="F101" s="57">
        <v>109699.45355191256</v>
      </c>
      <c r="G101" s="33" t="s">
        <v>423</v>
      </c>
    </row>
    <row r="102" spans="1:7" x14ac:dyDescent="0.25">
      <c r="A102" s="33" t="s">
        <v>436</v>
      </c>
      <c r="B102" s="33" t="s">
        <v>2055</v>
      </c>
      <c r="C102" s="268" t="s">
        <v>6414</v>
      </c>
      <c r="D102" s="35" t="s">
        <v>438</v>
      </c>
      <c r="E102" s="35">
        <v>2014</v>
      </c>
      <c r="F102" s="57">
        <v>151775.95628415301</v>
      </c>
      <c r="G102" s="33" t="s">
        <v>423</v>
      </c>
    </row>
    <row r="103" spans="1:7" x14ac:dyDescent="0.25">
      <c r="A103" s="33" t="s">
        <v>436</v>
      </c>
      <c r="B103" s="33" t="s">
        <v>2415</v>
      </c>
      <c r="C103" s="268" t="s">
        <v>6341</v>
      </c>
      <c r="D103" s="35" t="s">
        <v>438</v>
      </c>
      <c r="E103" s="35">
        <v>2014</v>
      </c>
      <c r="F103" s="57">
        <v>55300.546448087436</v>
      </c>
      <c r="G103" s="33" t="s">
        <v>419</v>
      </c>
    </row>
    <row r="104" spans="1:7" x14ac:dyDescent="0.25">
      <c r="A104" s="33" t="s">
        <v>436</v>
      </c>
      <c r="B104" s="33" t="s">
        <v>2416</v>
      </c>
      <c r="C104" s="268" t="s">
        <v>6341</v>
      </c>
      <c r="D104" s="35" t="s">
        <v>438</v>
      </c>
      <c r="E104" s="35">
        <v>2014</v>
      </c>
      <c r="F104" s="57">
        <v>60109.289617486342</v>
      </c>
      <c r="G104" s="33" t="s">
        <v>419</v>
      </c>
    </row>
    <row r="105" spans="1:7" x14ac:dyDescent="0.25">
      <c r="A105" s="33" t="s">
        <v>436</v>
      </c>
      <c r="B105" s="33" t="s">
        <v>2417</v>
      </c>
      <c r="C105" s="268" t="s">
        <v>6341</v>
      </c>
      <c r="D105" s="35" t="s">
        <v>438</v>
      </c>
      <c r="E105" s="35">
        <v>2014</v>
      </c>
      <c r="F105" s="57">
        <v>66120.218579234963</v>
      </c>
      <c r="G105" s="33" t="s">
        <v>419</v>
      </c>
    </row>
    <row r="106" spans="1:7" x14ac:dyDescent="0.25">
      <c r="A106" s="33" t="s">
        <v>436</v>
      </c>
      <c r="B106" s="33" t="s">
        <v>2418</v>
      </c>
      <c r="C106" s="268" t="s">
        <v>6361</v>
      </c>
      <c r="D106" s="35" t="s">
        <v>438</v>
      </c>
      <c r="E106" s="35">
        <v>2014</v>
      </c>
      <c r="F106" s="57">
        <v>72131.147540983613</v>
      </c>
      <c r="G106" s="33" t="s">
        <v>419</v>
      </c>
    </row>
    <row r="107" spans="1:7" x14ac:dyDescent="0.25">
      <c r="A107" s="33" t="s">
        <v>436</v>
      </c>
      <c r="B107" s="33" t="s">
        <v>2419</v>
      </c>
      <c r="C107" s="268" t="s">
        <v>6361</v>
      </c>
      <c r="D107" s="35" t="s">
        <v>438</v>
      </c>
      <c r="E107" s="35">
        <v>2014</v>
      </c>
      <c r="F107" s="57">
        <v>76639.344262295068</v>
      </c>
      <c r="G107" s="33" t="s">
        <v>419</v>
      </c>
    </row>
    <row r="108" spans="1:7" x14ac:dyDescent="0.25">
      <c r="A108" s="618" t="s">
        <v>436</v>
      </c>
      <c r="B108" s="618" t="s">
        <v>10439</v>
      </c>
      <c r="C108" s="618" t="s">
        <v>1981</v>
      </c>
      <c r="D108" s="618" t="s">
        <v>438</v>
      </c>
      <c r="E108" s="631">
        <v>2014</v>
      </c>
      <c r="F108" s="75">
        <v>84300</v>
      </c>
      <c r="G108" s="618" t="s">
        <v>135</v>
      </c>
    </row>
    <row r="109" spans="1:7" x14ac:dyDescent="0.25">
      <c r="A109" s="33" t="s">
        <v>461</v>
      </c>
      <c r="B109" s="33" t="s">
        <v>462</v>
      </c>
      <c r="C109" s="268">
        <v>1.6</v>
      </c>
      <c r="D109" s="35" t="s">
        <v>110</v>
      </c>
      <c r="E109" s="35">
        <v>2014</v>
      </c>
      <c r="F109" s="57">
        <v>10819.672131147539</v>
      </c>
      <c r="G109" s="33" t="s">
        <v>135</v>
      </c>
    </row>
    <row r="110" spans="1:7" x14ac:dyDescent="0.25">
      <c r="A110" s="33" t="s">
        <v>461</v>
      </c>
      <c r="B110" s="33" t="s">
        <v>2420</v>
      </c>
      <c r="C110" s="268">
        <v>2.4</v>
      </c>
      <c r="D110" s="35" t="s">
        <v>110</v>
      </c>
      <c r="E110" s="35">
        <v>2014</v>
      </c>
      <c r="F110" s="57">
        <v>15628.415300546447</v>
      </c>
      <c r="G110" s="33" t="s">
        <v>147</v>
      </c>
    </row>
    <row r="111" spans="1:7" x14ac:dyDescent="0.25">
      <c r="A111" s="33" t="s">
        <v>463</v>
      </c>
      <c r="B111" s="33" t="s">
        <v>2432</v>
      </c>
      <c r="C111" s="268">
        <v>3.6</v>
      </c>
      <c r="D111" s="35" t="s">
        <v>438</v>
      </c>
      <c r="E111" s="35">
        <v>2014</v>
      </c>
      <c r="F111" s="57">
        <v>43579.234972677594</v>
      </c>
      <c r="G111" s="33" t="s">
        <v>419</v>
      </c>
    </row>
    <row r="112" spans="1:7" x14ac:dyDescent="0.25">
      <c r="A112" s="33" t="s">
        <v>463</v>
      </c>
      <c r="B112" s="33" t="s">
        <v>2433</v>
      </c>
      <c r="C112" s="268">
        <v>6.2</v>
      </c>
      <c r="D112" s="35" t="s">
        <v>438</v>
      </c>
      <c r="E112" s="35">
        <v>2014</v>
      </c>
      <c r="F112" s="57">
        <v>61612.021857923493</v>
      </c>
      <c r="G112" s="33" t="s">
        <v>419</v>
      </c>
    </row>
    <row r="113" spans="1:7" x14ac:dyDescent="0.25">
      <c r="A113" s="33" t="s">
        <v>463</v>
      </c>
      <c r="B113" s="33" t="s">
        <v>2434</v>
      </c>
      <c r="C113" s="268" t="s">
        <v>6442</v>
      </c>
      <c r="D113" s="35" t="s">
        <v>438</v>
      </c>
      <c r="E113" s="35">
        <v>2014</v>
      </c>
      <c r="F113" s="57">
        <v>75136.612021857916</v>
      </c>
      <c r="G113" s="33" t="s">
        <v>419</v>
      </c>
    </row>
    <row r="114" spans="1:7" x14ac:dyDescent="0.25">
      <c r="A114" s="33" t="s">
        <v>463</v>
      </c>
      <c r="B114" s="33" t="s">
        <v>2429</v>
      </c>
      <c r="C114" s="268">
        <v>3.6</v>
      </c>
      <c r="D114" s="35" t="s">
        <v>438</v>
      </c>
      <c r="E114" s="35">
        <v>2014</v>
      </c>
      <c r="F114" s="57">
        <v>39942.62295081967</v>
      </c>
      <c r="G114" s="33" t="s">
        <v>421</v>
      </c>
    </row>
    <row r="115" spans="1:7" x14ac:dyDescent="0.25">
      <c r="A115" s="33" t="s">
        <v>463</v>
      </c>
      <c r="B115" s="33" t="s">
        <v>2430</v>
      </c>
      <c r="C115" s="268">
        <v>6.2</v>
      </c>
      <c r="D115" s="35" t="s">
        <v>438</v>
      </c>
      <c r="E115" s="35">
        <v>2014</v>
      </c>
      <c r="F115" s="57">
        <v>55601.092896174865</v>
      </c>
      <c r="G115" s="33" t="s">
        <v>421</v>
      </c>
    </row>
    <row r="116" spans="1:7" x14ac:dyDescent="0.25">
      <c r="A116" s="33" t="s">
        <v>463</v>
      </c>
      <c r="B116" s="33" t="s">
        <v>2431</v>
      </c>
      <c r="C116" s="268" t="s">
        <v>6442</v>
      </c>
      <c r="D116" s="35" t="s">
        <v>438</v>
      </c>
      <c r="E116" s="35">
        <v>2014</v>
      </c>
      <c r="F116" s="57">
        <v>73633.87978142075</v>
      </c>
      <c r="G116" s="33" t="s">
        <v>421</v>
      </c>
    </row>
    <row r="117" spans="1:7" x14ac:dyDescent="0.25">
      <c r="A117" s="33" t="s">
        <v>463</v>
      </c>
      <c r="B117" s="33" t="s">
        <v>2435</v>
      </c>
      <c r="C117" s="268">
        <v>6</v>
      </c>
      <c r="D117" s="35" t="s">
        <v>438</v>
      </c>
      <c r="E117" s="35">
        <v>2014</v>
      </c>
      <c r="F117" s="57">
        <v>40243.169398907106</v>
      </c>
      <c r="G117" s="33" t="s">
        <v>135</v>
      </c>
    </row>
    <row r="118" spans="1:7" x14ac:dyDescent="0.25">
      <c r="A118" s="33" t="s">
        <v>463</v>
      </c>
      <c r="B118" s="33" t="s">
        <v>2436</v>
      </c>
      <c r="C118" s="268">
        <v>6</v>
      </c>
      <c r="D118" s="35" t="s">
        <v>438</v>
      </c>
      <c r="E118" s="35">
        <v>2014</v>
      </c>
      <c r="F118" s="57">
        <v>45081.967213114753</v>
      </c>
      <c r="G118" s="33" t="s">
        <v>135</v>
      </c>
    </row>
    <row r="119" spans="1:7" x14ac:dyDescent="0.25">
      <c r="A119" s="33" t="s">
        <v>463</v>
      </c>
      <c r="B119" s="33" t="s">
        <v>2438</v>
      </c>
      <c r="C119" s="268">
        <v>6</v>
      </c>
      <c r="D119" s="35" t="s">
        <v>438</v>
      </c>
      <c r="E119" s="35">
        <v>2014</v>
      </c>
      <c r="F119" s="57">
        <v>54098.360655737706</v>
      </c>
      <c r="G119" s="33" t="s">
        <v>135</v>
      </c>
    </row>
    <row r="120" spans="1:7" x14ac:dyDescent="0.25">
      <c r="A120" s="33" t="s">
        <v>463</v>
      </c>
      <c r="B120" s="33" t="s">
        <v>2437</v>
      </c>
      <c r="C120" s="268">
        <v>6</v>
      </c>
      <c r="D120" s="35" t="s">
        <v>438</v>
      </c>
      <c r="E120" s="35">
        <v>2014</v>
      </c>
      <c r="F120" s="57">
        <v>50702.18579234973</v>
      </c>
      <c r="G120" s="33" t="s">
        <v>135</v>
      </c>
    </row>
    <row r="121" spans="1:7" x14ac:dyDescent="0.25">
      <c r="A121" s="33" t="s">
        <v>463</v>
      </c>
      <c r="B121" s="33" t="s">
        <v>2439</v>
      </c>
      <c r="C121" s="268">
        <v>2.4</v>
      </c>
      <c r="D121" s="35" t="s">
        <v>114</v>
      </c>
      <c r="E121" s="35">
        <v>2014</v>
      </c>
      <c r="F121" s="57">
        <v>28852.459016393444</v>
      </c>
      <c r="G121" s="33" t="s">
        <v>147</v>
      </c>
    </row>
    <row r="122" spans="1:7" x14ac:dyDescent="0.25">
      <c r="A122" s="33" t="s">
        <v>463</v>
      </c>
      <c r="B122" s="33" t="s">
        <v>2439</v>
      </c>
      <c r="C122" s="268">
        <v>3</v>
      </c>
      <c r="D122" s="35" t="s">
        <v>44</v>
      </c>
      <c r="E122" s="35">
        <v>2014</v>
      </c>
      <c r="F122" s="57">
        <v>36065.573770491806</v>
      </c>
      <c r="G122" s="33" t="s">
        <v>147</v>
      </c>
    </row>
    <row r="123" spans="1:7" x14ac:dyDescent="0.25">
      <c r="A123" s="33" t="s">
        <v>463</v>
      </c>
      <c r="B123" s="33" t="s">
        <v>8522</v>
      </c>
      <c r="C123" s="268">
        <v>2</v>
      </c>
      <c r="D123" s="33"/>
      <c r="E123" s="35">
        <v>2014</v>
      </c>
      <c r="F123" s="57">
        <v>24552</v>
      </c>
      <c r="G123" s="33" t="s">
        <v>4874</v>
      </c>
    </row>
    <row r="124" spans="1:7" x14ac:dyDescent="0.25">
      <c r="A124" s="33" t="s">
        <v>463</v>
      </c>
      <c r="B124" s="33" t="s">
        <v>1862</v>
      </c>
      <c r="C124" s="268">
        <v>2.4</v>
      </c>
      <c r="D124" s="35" t="s">
        <v>44</v>
      </c>
      <c r="E124" s="35">
        <v>2014</v>
      </c>
      <c r="F124" s="57">
        <v>26147.540983606556</v>
      </c>
      <c r="G124" s="33" t="s">
        <v>2440</v>
      </c>
    </row>
    <row r="125" spans="1:7" x14ac:dyDescent="0.25">
      <c r="A125" s="33" t="s">
        <v>463</v>
      </c>
      <c r="B125" s="33" t="s">
        <v>1862</v>
      </c>
      <c r="C125" s="268">
        <v>3.6</v>
      </c>
      <c r="D125" s="35" t="s">
        <v>44</v>
      </c>
      <c r="E125" s="35">
        <v>2014</v>
      </c>
      <c r="F125" s="57">
        <v>30355.1912568306</v>
      </c>
      <c r="G125" s="33" t="s">
        <v>2440</v>
      </c>
    </row>
    <row r="126" spans="1:7" x14ac:dyDescent="0.25">
      <c r="A126" s="33" t="s">
        <v>463</v>
      </c>
      <c r="B126" s="33" t="s">
        <v>1864</v>
      </c>
      <c r="C126" s="268">
        <v>6.2</v>
      </c>
      <c r="D126" s="35" t="s">
        <v>438</v>
      </c>
      <c r="E126" s="35">
        <v>2014</v>
      </c>
      <c r="F126" s="57">
        <v>99180.327868852459</v>
      </c>
      <c r="G126" s="33" t="s">
        <v>421</v>
      </c>
    </row>
    <row r="127" spans="1:7" x14ac:dyDescent="0.25">
      <c r="A127" s="33" t="s">
        <v>463</v>
      </c>
      <c r="B127" s="33" t="s">
        <v>1867</v>
      </c>
      <c r="C127" s="268">
        <v>1.8</v>
      </c>
      <c r="D127" s="35" t="s">
        <v>110</v>
      </c>
      <c r="E127" s="35">
        <v>2014</v>
      </c>
      <c r="F127" s="57">
        <v>18333.333333333332</v>
      </c>
      <c r="G127" s="33" t="s">
        <v>135</v>
      </c>
    </row>
    <row r="128" spans="1:7" x14ac:dyDescent="0.25">
      <c r="A128" s="33" t="s">
        <v>463</v>
      </c>
      <c r="B128" s="33" t="s">
        <v>1867</v>
      </c>
      <c r="C128" s="268">
        <v>1.8</v>
      </c>
      <c r="D128" s="35" t="s">
        <v>110</v>
      </c>
      <c r="E128" s="35">
        <v>2014</v>
      </c>
      <c r="F128" s="57">
        <v>18333.333333333332</v>
      </c>
      <c r="G128" s="33" t="s">
        <v>1456</v>
      </c>
    </row>
    <row r="129" spans="1:7" x14ac:dyDescent="0.25">
      <c r="A129" s="33" t="s">
        <v>463</v>
      </c>
      <c r="B129" s="33" t="s">
        <v>2441</v>
      </c>
      <c r="C129" s="268">
        <v>3.6</v>
      </c>
      <c r="D129" s="35" t="s">
        <v>110</v>
      </c>
      <c r="E129" s="35">
        <v>2014</v>
      </c>
      <c r="F129" s="57">
        <v>32158.469945355188</v>
      </c>
      <c r="G129" s="33" t="s">
        <v>135</v>
      </c>
    </row>
    <row r="130" spans="1:7" x14ac:dyDescent="0.25">
      <c r="A130" s="33" t="s">
        <v>463</v>
      </c>
      <c r="B130" s="33" t="s">
        <v>1872</v>
      </c>
      <c r="C130" s="268">
        <v>2.4</v>
      </c>
      <c r="D130" s="35" t="s">
        <v>110</v>
      </c>
      <c r="E130" s="35">
        <v>2014</v>
      </c>
      <c r="F130" s="57">
        <v>24644.808743169397</v>
      </c>
      <c r="G130" s="33" t="s">
        <v>135</v>
      </c>
    </row>
    <row r="131" spans="1:7" x14ac:dyDescent="0.25">
      <c r="A131" s="33" t="s">
        <v>463</v>
      </c>
      <c r="B131" s="33" t="s">
        <v>1872</v>
      </c>
      <c r="C131" s="268">
        <v>3</v>
      </c>
      <c r="D131" s="35" t="s">
        <v>110</v>
      </c>
      <c r="E131" s="35">
        <v>2014</v>
      </c>
      <c r="F131" s="57">
        <v>30024.590163934427</v>
      </c>
      <c r="G131" s="33" t="s">
        <v>135</v>
      </c>
    </row>
    <row r="132" spans="1:7" x14ac:dyDescent="0.25">
      <c r="A132" s="33" t="s">
        <v>463</v>
      </c>
      <c r="B132" s="33" t="s">
        <v>2424</v>
      </c>
      <c r="C132" s="268">
        <v>4.3</v>
      </c>
      <c r="D132" s="35" t="s">
        <v>44</v>
      </c>
      <c r="E132" s="35">
        <v>2014</v>
      </c>
      <c r="F132" s="57">
        <v>36366.120218579235</v>
      </c>
      <c r="G132" s="33" t="s">
        <v>2422</v>
      </c>
    </row>
    <row r="133" spans="1:7" x14ac:dyDescent="0.25">
      <c r="A133" s="33" t="s">
        <v>463</v>
      </c>
      <c r="B133" s="33" t="s">
        <v>2424</v>
      </c>
      <c r="C133" s="268">
        <v>5.3</v>
      </c>
      <c r="D133" s="35" t="s">
        <v>44</v>
      </c>
      <c r="E133" s="35">
        <v>2014</v>
      </c>
      <c r="F133" s="57">
        <v>36366.120218579235</v>
      </c>
      <c r="G133" s="33" t="s">
        <v>2422</v>
      </c>
    </row>
    <row r="134" spans="1:7" x14ac:dyDescent="0.25">
      <c r="A134" s="33" t="s">
        <v>463</v>
      </c>
      <c r="B134" s="33" t="s">
        <v>2424</v>
      </c>
      <c r="C134" s="268">
        <v>6.2</v>
      </c>
      <c r="D134" s="35" t="s">
        <v>44</v>
      </c>
      <c r="E134" s="35">
        <v>2014</v>
      </c>
      <c r="F134" s="57">
        <v>59628.415300546447</v>
      </c>
      <c r="G134" s="33" t="s">
        <v>2422</v>
      </c>
    </row>
    <row r="135" spans="1:7" x14ac:dyDescent="0.25">
      <c r="A135" s="33" t="s">
        <v>463</v>
      </c>
      <c r="B135" s="33" t="s">
        <v>2423</v>
      </c>
      <c r="C135" s="268">
        <v>4.3</v>
      </c>
      <c r="D135" s="35" t="s">
        <v>44</v>
      </c>
      <c r="E135" s="35">
        <v>2014</v>
      </c>
      <c r="F135" s="57">
        <v>34713.114754098358</v>
      </c>
      <c r="G135" s="33" t="s">
        <v>2422</v>
      </c>
    </row>
    <row r="136" spans="1:7" x14ac:dyDescent="0.25">
      <c r="A136" s="33" t="s">
        <v>463</v>
      </c>
      <c r="B136" s="33" t="s">
        <v>2423</v>
      </c>
      <c r="C136" s="268">
        <v>5.3</v>
      </c>
      <c r="D136" s="35" t="s">
        <v>44</v>
      </c>
      <c r="E136" s="35">
        <v>2014</v>
      </c>
      <c r="F136" s="57">
        <v>34713.114754098358</v>
      </c>
      <c r="G136" s="33" t="s">
        <v>2422</v>
      </c>
    </row>
    <row r="137" spans="1:7" x14ac:dyDescent="0.25">
      <c r="A137" s="33" t="s">
        <v>463</v>
      </c>
      <c r="B137" s="33" t="s">
        <v>2423</v>
      </c>
      <c r="C137" s="268">
        <v>6.2</v>
      </c>
      <c r="D137" s="35" t="s">
        <v>44</v>
      </c>
      <c r="E137" s="35">
        <v>2014</v>
      </c>
      <c r="F137" s="57">
        <v>59628.415300546447</v>
      </c>
      <c r="G137" s="33" t="s">
        <v>2422</v>
      </c>
    </row>
    <row r="138" spans="1:7" x14ac:dyDescent="0.25">
      <c r="A138" s="33" t="s">
        <v>463</v>
      </c>
      <c r="B138" s="33" t="s">
        <v>2421</v>
      </c>
      <c r="C138" s="268">
        <v>4.3</v>
      </c>
      <c r="D138" s="35" t="s">
        <v>44</v>
      </c>
      <c r="E138" s="35">
        <v>2014</v>
      </c>
      <c r="F138" s="57">
        <v>32459.01639344262</v>
      </c>
      <c r="G138" s="33" t="s">
        <v>2422</v>
      </c>
    </row>
    <row r="139" spans="1:7" x14ac:dyDescent="0.25">
      <c r="A139" s="33" t="s">
        <v>463</v>
      </c>
      <c r="B139" s="33" t="s">
        <v>2421</v>
      </c>
      <c r="C139" s="268">
        <v>5.3</v>
      </c>
      <c r="D139" s="35" t="s">
        <v>44</v>
      </c>
      <c r="E139" s="35">
        <v>2014</v>
      </c>
      <c r="F139" s="57">
        <v>32459.01639344262</v>
      </c>
      <c r="G139" s="33" t="s">
        <v>2422</v>
      </c>
    </row>
    <row r="140" spans="1:7" x14ac:dyDescent="0.25">
      <c r="A140" s="33" t="s">
        <v>463</v>
      </c>
      <c r="B140" s="33" t="s">
        <v>2421</v>
      </c>
      <c r="C140" s="268">
        <v>6.2</v>
      </c>
      <c r="D140" s="35" t="s">
        <v>44</v>
      </c>
      <c r="E140" s="35">
        <v>2014</v>
      </c>
      <c r="F140" s="57">
        <v>59628.415300546447</v>
      </c>
      <c r="G140" s="33" t="s">
        <v>2422</v>
      </c>
    </row>
    <row r="141" spans="1:7" x14ac:dyDescent="0.25">
      <c r="A141" s="33" t="s">
        <v>463</v>
      </c>
      <c r="B141" s="33" t="s">
        <v>2071</v>
      </c>
      <c r="C141" s="268">
        <v>1.6</v>
      </c>
      <c r="D141" s="35" t="s">
        <v>110</v>
      </c>
      <c r="E141" s="35">
        <v>2014</v>
      </c>
      <c r="F141" s="57">
        <v>12923.497267759563</v>
      </c>
      <c r="G141" s="33" t="s">
        <v>135</v>
      </c>
    </row>
    <row r="142" spans="1:7" x14ac:dyDescent="0.25">
      <c r="A142" s="33" t="s">
        <v>463</v>
      </c>
      <c r="B142" s="33" t="s">
        <v>2071</v>
      </c>
      <c r="C142" s="268">
        <v>1.6</v>
      </c>
      <c r="D142" s="35" t="s">
        <v>110</v>
      </c>
      <c r="E142" s="35">
        <v>2014</v>
      </c>
      <c r="F142" s="57">
        <v>12923.497267759563</v>
      </c>
      <c r="G142" s="33" t="s">
        <v>2425</v>
      </c>
    </row>
    <row r="143" spans="1:7" x14ac:dyDescent="0.25">
      <c r="A143" s="33" t="s">
        <v>463</v>
      </c>
      <c r="B143" s="33" t="s">
        <v>1875</v>
      </c>
      <c r="C143" s="268">
        <v>1</v>
      </c>
      <c r="D143" s="35" t="s">
        <v>110</v>
      </c>
      <c r="E143" s="35">
        <v>2014</v>
      </c>
      <c r="F143" s="57">
        <v>8625.6830601092897</v>
      </c>
      <c r="G143" s="33" t="s">
        <v>2425</v>
      </c>
    </row>
    <row r="144" spans="1:7" x14ac:dyDescent="0.25">
      <c r="A144" s="33" t="s">
        <v>463</v>
      </c>
      <c r="B144" s="33" t="s">
        <v>2426</v>
      </c>
      <c r="C144" s="268">
        <v>5.3</v>
      </c>
      <c r="D144" s="35" t="s">
        <v>44</v>
      </c>
      <c r="E144" s="35">
        <v>2014</v>
      </c>
      <c r="F144" s="57">
        <v>61612.021857923493</v>
      </c>
      <c r="G144" s="33" t="s">
        <v>468</v>
      </c>
    </row>
    <row r="145" spans="1:7" x14ac:dyDescent="0.25">
      <c r="A145" s="33" t="s">
        <v>463</v>
      </c>
      <c r="B145" s="33" t="s">
        <v>2426</v>
      </c>
      <c r="C145" s="268">
        <v>6</v>
      </c>
      <c r="D145" s="35" t="s">
        <v>44</v>
      </c>
      <c r="E145" s="35">
        <v>2014</v>
      </c>
      <c r="F145" s="57">
        <v>63114.754098360652</v>
      </c>
      <c r="G145" s="33" t="s">
        <v>468</v>
      </c>
    </row>
    <row r="146" spans="1:7" x14ac:dyDescent="0.25">
      <c r="A146" s="33" t="s">
        <v>463</v>
      </c>
      <c r="B146" s="33" t="s">
        <v>469</v>
      </c>
      <c r="C146" s="268">
        <v>5.3</v>
      </c>
      <c r="D146" s="35" t="s">
        <v>444</v>
      </c>
      <c r="E146" s="35">
        <v>2014</v>
      </c>
      <c r="F146" s="57">
        <v>46734.972677595622</v>
      </c>
      <c r="G146" s="33" t="s">
        <v>147</v>
      </c>
    </row>
    <row r="147" spans="1:7" x14ac:dyDescent="0.25">
      <c r="A147" s="33" t="s">
        <v>463</v>
      </c>
      <c r="B147" s="33" t="s">
        <v>470</v>
      </c>
      <c r="C147" s="268">
        <v>5.3</v>
      </c>
      <c r="D147" s="35" t="s">
        <v>444</v>
      </c>
      <c r="E147" s="35">
        <v>2014</v>
      </c>
      <c r="F147" s="57">
        <v>49890.710382513658</v>
      </c>
      <c r="G147" s="33" t="s">
        <v>147</v>
      </c>
    </row>
    <row r="148" spans="1:7" x14ac:dyDescent="0.25">
      <c r="A148" s="33" t="s">
        <v>463</v>
      </c>
      <c r="B148" s="33" t="s">
        <v>472</v>
      </c>
      <c r="C148" s="268">
        <v>5.3</v>
      </c>
      <c r="D148" s="35" t="s">
        <v>444</v>
      </c>
      <c r="E148" s="35">
        <v>2014</v>
      </c>
      <c r="F148" s="57">
        <v>61912.568306010922</v>
      </c>
      <c r="G148" s="33" t="s">
        <v>147</v>
      </c>
    </row>
    <row r="149" spans="1:7" x14ac:dyDescent="0.25">
      <c r="A149" s="33" t="s">
        <v>463</v>
      </c>
      <c r="B149" s="33" t="s">
        <v>471</v>
      </c>
      <c r="C149" s="268">
        <v>5.3</v>
      </c>
      <c r="D149" s="35" t="s">
        <v>444</v>
      </c>
      <c r="E149" s="35">
        <v>2014</v>
      </c>
      <c r="F149" s="57">
        <v>53497.267759562841</v>
      </c>
      <c r="G149" s="33" t="s">
        <v>147</v>
      </c>
    </row>
    <row r="150" spans="1:7" x14ac:dyDescent="0.25">
      <c r="A150" s="33" t="s">
        <v>463</v>
      </c>
      <c r="B150" s="33" t="s">
        <v>2427</v>
      </c>
      <c r="C150" s="268">
        <v>3.6</v>
      </c>
      <c r="D150" s="35" t="s">
        <v>444</v>
      </c>
      <c r="E150" s="35">
        <v>2014</v>
      </c>
      <c r="F150" s="57">
        <v>38770.491803278681</v>
      </c>
      <c r="G150" s="33" t="s">
        <v>147</v>
      </c>
    </row>
    <row r="151" spans="1:7" x14ac:dyDescent="0.25">
      <c r="A151" s="33" t="s">
        <v>463</v>
      </c>
      <c r="B151" s="33" t="s">
        <v>1879</v>
      </c>
      <c r="C151" s="268">
        <v>3.6</v>
      </c>
      <c r="D151" s="35" t="s">
        <v>444</v>
      </c>
      <c r="E151" s="35">
        <v>2014</v>
      </c>
      <c r="F151" s="57">
        <v>48989.071038251364</v>
      </c>
      <c r="G151" s="33" t="s">
        <v>468</v>
      </c>
    </row>
    <row r="152" spans="1:7" x14ac:dyDescent="0.25">
      <c r="A152" s="33" t="s">
        <v>463</v>
      </c>
      <c r="B152" s="33" t="s">
        <v>2428</v>
      </c>
      <c r="C152" s="268">
        <v>1.8</v>
      </c>
      <c r="D152" s="35" t="s">
        <v>110</v>
      </c>
      <c r="E152" s="35">
        <v>2014</v>
      </c>
      <c r="F152" s="57">
        <v>20587.43169398907</v>
      </c>
      <c r="G152" s="33" t="s">
        <v>147</v>
      </c>
    </row>
    <row r="153" spans="1:7" customFormat="1" x14ac:dyDescent="0.25">
      <c r="A153" s="33" t="s">
        <v>463</v>
      </c>
      <c r="B153" s="33" t="s">
        <v>2428</v>
      </c>
      <c r="C153" s="268">
        <v>1.8</v>
      </c>
      <c r="D153" s="35" t="s">
        <v>426</v>
      </c>
      <c r="E153" s="35">
        <v>2014</v>
      </c>
      <c r="F153" s="57">
        <v>22540.983606557376</v>
      </c>
      <c r="G153" s="33" t="s">
        <v>147</v>
      </c>
    </row>
    <row r="154" spans="1:7" customFormat="1" x14ac:dyDescent="0.25">
      <c r="A154" s="662" t="s">
        <v>463</v>
      </c>
      <c r="B154" s="54" t="s">
        <v>10469</v>
      </c>
      <c r="C154" s="64" t="s">
        <v>3721</v>
      </c>
      <c r="D154" s="618" t="s">
        <v>110</v>
      </c>
      <c r="E154" s="64">
        <v>2014</v>
      </c>
      <c r="F154" s="613">
        <v>25945</v>
      </c>
      <c r="G154" s="54" t="s">
        <v>135</v>
      </c>
    </row>
    <row r="155" spans="1:7" s="91" customFormat="1" x14ac:dyDescent="0.25">
      <c r="A155" s="448" t="s">
        <v>3143</v>
      </c>
      <c r="B155" s="448" t="s">
        <v>10582</v>
      </c>
      <c r="C155" s="460" t="s">
        <v>10581</v>
      </c>
      <c r="D155" s="618" t="s">
        <v>110</v>
      </c>
      <c r="E155" s="460">
        <v>2014</v>
      </c>
      <c r="F155" s="544">
        <v>18789.16</v>
      </c>
      <c r="G155" s="54" t="s">
        <v>4380</v>
      </c>
    </row>
    <row r="156" spans="1:7" customFormat="1" x14ac:dyDescent="0.25">
      <c r="A156" s="54" t="s">
        <v>3047</v>
      </c>
      <c r="B156" s="54" t="s">
        <v>3048</v>
      </c>
      <c r="C156" s="269">
        <v>3.3</v>
      </c>
      <c r="D156" s="64" t="s">
        <v>44</v>
      </c>
      <c r="E156" s="64">
        <v>2014</v>
      </c>
      <c r="F156" s="128">
        <v>33880</v>
      </c>
      <c r="G156" s="54" t="s">
        <v>1144</v>
      </c>
    </row>
    <row r="157" spans="1:7" customFormat="1" x14ac:dyDescent="0.25">
      <c r="A157" s="33" t="s">
        <v>86</v>
      </c>
      <c r="B157" s="33" t="s">
        <v>475</v>
      </c>
      <c r="C157" s="268">
        <v>1.5</v>
      </c>
      <c r="D157" s="35" t="s">
        <v>44</v>
      </c>
      <c r="E157" s="35">
        <v>2014</v>
      </c>
      <c r="F157" s="57">
        <v>19234.972677595626</v>
      </c>
      <c r="G157" s="33" t="s">
        <v>147</v>
      </c>
    </row>
    <row r="158" spans="1:7" customFormat="1" x14ac:dyDescent="0.25">
      <c r="A158" s="54" t="s">
        <v>4508</v>
      </c>
      <c r="B158" s="54" t="s">
        <v>4518</v>
      </c>
      <c r="C158" s="269" t="s">
        <v>6324</v>
      </c>
      <c r="D158" s="64" t="s">
        <v>43</v>
      </c>
      <c r="E158" s="64">
        <v>2014</v>
      </c>
      <c r="F158" s="57">
        <v>29995</v>
      </c>
      <c r="G158" s="60" t="s">
        <v>3291</v>
      </c>
    </row>
    <row r="159" spans="1:7" customFormat="1" x14ac:dyDescent="0.25">
      <c r="A159" s="54" t="s">
        <v>4508</v>
      </c>
      <c r="B159" s="54" t="s">
        <v>4518</v>
      </c>
      <c r="C159" s="269" t="s">
        <v>6324</v>
      </c>
      <c r="D159" s="64" t="s">
        <v>426</v>
      </c>
      <c r="E159" s="64">
        <v>2014</v>
      </c>
      <c r="F159" s="57">
        <v>32395</v>
      </c>
      <c r="G159" s="60" t="s">
        <v>3291</v>
      </c>
    </row>
    <row r="160" spans="1:7" customFormat="1" x14ac:dyDescent="0.25">
      <c r="A160" s="54" t="s">
        <v>4508</v>
      </c>
      <c r="B160" s="54" t="s">
        <v>4516</v>
      </c>
      <c r="C160" s="269" t="s">
        <v>6324</v>
      </c>
      <c r="D160" s="64" t="s">
        <v>43</v>
      </c>
      <c r="E160" s="64">
        <v>2014</v>
      </c>
      <c r="F160" s="57">
        <v>36495</v>
      </c>
      <c r="G160" s="60" t="s">
        <v>3291</v>
      </c>
    </row>
    <row r="161" spans="1:7" x14ac:dyDescent="0.25">
      <c r="A161" s="54" t="s">
        <v>4508</v>
      </c>
      <c r="B161" s="54" t="s">
        <v>4516</v>
      </c>
      <c r="C161" s="269" t="s">
        <v>6324</v>
      </c>
      <c r="D161" s="64" t="s">
        <v>426</v>
      </c>
      <c r="E161" s="64">
        <v>2014</v>
      </c>
      <c r="F161" s="57">
        <v>38895</v>
      </c>
      <c r="G161" s="60" t="s">
        <v>3291</v>
      </c>
    </row>
    <row r="162" spans="1:7" x14ac:dyDescent="0.25">
      <c r="A162" s="54" t="s">
        <v>4508</v>
      </c>
      <c r="B162" s="54" t="s">
        <v>4511</v>
      </c>
      <c r="C162" s="269" t="s">
        <v>5634</v>
      </c>
      <c r="D162" s="64" t="s">
        <v>43</v>
      </c>
      <c r="E162" s="64">
        <v>2014</v>
      </c>
      <c r="F162" s="57">
        <v>39295</v>
      </c>
      <c r="G162" s="60" t="s">
        <v>3291</v>
      </c>
    </row>
    <row r="163" spans="1:7" x14ac:dyDescent="0.25">
      <c r="A163" s="54" t="s">
        <v>4508</v>
      </c>
      <c r="B163" s="54" t="s">
        <v>4511</v>
      </c>
      <c r="C163" s="269" t="s">
        <v>5634</v>
      </c>
      <c r="D163" s="64" t="s">
        <v>426</v>
      </c>
      <c r="E163" s="64">
        <v>2014</v>
      </c>
      <c r="F163" s="57">
        <v>41695</v>
      </c>
      <c r="G163" s="60" t="s">
        <v>3291</v>
      </c>
    </row>
    <row r="164" spans="1:7" x14ac:dyDescent="0.25">
      <c r="A164" s="54" t="s">
        <v>4508</v>
      </c>
      <c r="B164" s="54" t="s">
        <v>4521</v>
      </c>
      <c r="C164" s="269" t="s">
        <v>6324</v>
      </c>
      <c r="D164" s="64" t="s">
        <v>43</v>
      </c>
      <c r="E164" s="64">
        <v>2014</v>
      </c>
      <c r="F164" s="57">
        <v>40995</v>
      </c>
      <c r="G164" s="60" t="s">
        <v>3291</v>
      </c>
    </row>
    <row r="165" spans="1:7" x14ac:dyDescent="0.25">
      <c r="A165" s="54" t="s">
        <v>4508</v>
      </c>
      <c r="B165" s="54" t="s">
        <v>4521</v>
      </c>
      <c r="C165" s="269" t="s">
        <v>6324</v>
      </c>
      <c r="D165" s="64" t="s">
        <v>426</v>
      </c>
      <c r="E165" s="64">
        <v>2014</v>
      </c>
      <c r="F165" s="57">
        <v>43395</v>
      </c>
      <c r="G165" s="60" t="s">
        <v>3291</v>
      </c>
    </row>
    <row r="166" spans="1:7" x14ac:dyDescent="0.25">
      <c r="A166" s="33" t="s">
        <v>476</v>
      </c>
      <c r="B166" s="33" t="s">
        <v>2448</v>
      </c>
      <c r="C166" s="268">
        <v>1.5</v>
      </c>
      <c r="D166" s="35" t="s">
        <v>110</v>
      </c>
      <c r="E166" s="35">
        <v>2014</v>
      </c>
      <c r="F166" s="57">
        <v>17431.693989071038</v>
      </c>
      <c r="G166" s="33" t="s">
        <v>147</v>
      </c>
    </row>
    <row r="167" spans="1:7" x14ac:dyDescent="0.25">
      <c r="A167" s="33" t="s">
        <v>476</v>
      </c>
      <c r="B167" s="33" t="s">
        <v>2450</v>
      </c>
      <c r="C167" s="268">
        <v>1.5</v>
      </c>
      <c r="D167" s="35" t="s">
        <v>110</v>
      </c>
      <c r="E167" s="35">
        <v>2014</v>
      </c>
      <c r="F167" s="57">
        <v>22540.983606557376</v>
      </c>
      <c r="G167" s="33" t="s">
        <v>147</v>
      </c>
    </row>
    <row r="168" spans="1:7" x14ac:dyDescent="0.25">
      <c r="A168" s="33" t="s">
        <v>476</v>
      </c>
      <c r="B168" s="33" t="s">
        <v>2449</v>
      </c>
      <c r="C168" s="268">
        <v>1.5</v>
      </c>
      <c r="D168" s="35" t="s">
        <v>110</v>
      </c>
      <c r="E168" s="35">
        <v>2014</v>
      </c>
      <c r="F168" s="57">
        <v>19535.519125683059</v>
      </c>
      <c r="G168" s="33" t="s">
        <v>147</v>
      </c>
    </row>
    <row r="169" spans="1:7" x14ac:dyDescent="0.25">
      <c r="A169" s="33" t="s">
        <v>476</v>
      </c>
      <c r="B169" s="33" t="s">
        <v>2228</v>
      </c>
      <c r="C169" s="268">
        <v>3.5</v>
      </c>
      <c r="D169" s="35" t="s">
        <v>114</v>
      </c>
      <c r="E169" s="35">
        <v>2014</v>
      </c>
      <c r="F169" s="57">
        <v>33060.109289617481</v>
      </c>
      <c r="G169" s="33" t="s">
        <v>147</v>
      </c>
    </row>
    <row r="170" spans="1:7" x14ac:dyDescent="0.25">
      <c r="A170" s="33" t="s">
        <v>476</v>
      </c>
      <c r="B170" s="33" t="s">
        <v>2446</v>
      </c>
      <c r="C170" s="268">
        <v>3.5</v>
      </c>
      <c r="D170" s="35" t="s">
        <v>426</v>
      </c>
      <c r="E170" s="35">
        <v>2014</v>
      </c>
      <c r="F170" s="57">
        <v>44781.420765027317</v>
      </c>
      <c r="G170" s="33" t="s">
        <v>147</v>
      </c>
    </row>
    <row r="171" spans="1:7" x14ac:dyDescent="0.25">
      <c r="A171" s="33" t="s">
        <v>476</v>
      </c>
      <c r="B171" s="33" t="s">
        <v>2444</v>
      </c>
      <c r="C171" s="268">
        <v>2.5</v>
      </c>
      <c r="D171" s="35" t="s">
        <v>110</v>
      </c>
      <c r="E171" s="35">
        <v>2014</v>
      </c>
      <c r="F171" s="57">
        <v>26748.633879781421</v>
      </c>
      <c r="G171" s="33" t="s">
        <v>147</v>
      </c>
    </row>
    <row r="172" spans="1:7" x14ac:dyDescent="0.25">
      <c r="A172" s="33" t="s">
        <v>476</v>
      </c>
      <c r="B172" s="33" t="s">
        <v>2445</v>
      </c>
      <c r="C172" s="268">
        <v>5.4</v>
      </c>
      <c r="D172" s="35" t="s">
        <v>44</v>
      </c>
      <c r="E172" s="35">
        <v>2014</v>
      </c>
      <c r="F172" s="57">
        <v>56803.278688524588</v>
      </c>
      <c r="G172" s="33" t="s">
        <v>147</v>
      </c>
    </row>
    <row r="173" spans="1:7" x14ac:dyDescent="0.25">
      <c r="A173" s="33" t="s">
        <v>476</v>
      </c>
      <c r="B173" s="33" t="s">
        <v>481</v>
      </c>
      <c r="C173" s="268">
        <v>5.4</v>
      </c>
      <c r="D173" s="35" t="s">
        <v>44</v>
      </c>
      <c r="E173" s="35">
        <v>2014</v>
      </c>
      <c r="F173" s="57">
        <v>60109.289617486342</v>
      </c>
      <c r="G173" s="33" t="s">
        <v>147</v>
      </c>
    </row>
    <row r="174" spans="1:7" x14ac:dyDescent="0.25">
      <c r="A174" s="33" t="s">
        <v>476</v>
      </c>
      <c r="B174" s="33" t="s">
        <v>482</v>
      </c>
      <c r="C174" s="268" t="s">
        <v>2114</v>
      </c>
      <c r="D174" s="35" t="s">
        <v>426</v>
      </c>
      <c r="E174" s="35">
        <v>2014</v>
      </c>
      <c r="F174" s="57">
        <v>32900</v>
      </c>
      <c r="G174" s="33" t="s">
        <v>6882</v>
      </c>
    </row>
    <row r="175" spans="1:7" x14ac:dyDescent="0.25">
      <c r="A175" s="33" t="s">
        <v>476</v>
      </c>
      <c r="B175" s="33" t="s">
        <v>2231</v>
      </c>
      <c r="C175" s="268">
        <v>3.5</v>
      </c>
      <c r="D175" s="35" t="s">
        <v>110</v>
      </c>
      <c r="E175" s="35">
        <v>2014</v>
      </c>
      <c r="F175" s="57">
        <v>41325.136612021852</v>
      </c>
      <c r="G175" s="33" t="s">
        <v>147</v>
      </c>
    </row>
    <row r="176" spans="1:7" x14ac:dyDescent="0.25">
      <c r="A176" s="33" t="s">
        <v>476</v>
      </c>
      <c r="B176" s="33" t="s">
        <v>2233</v>
      </c>
      <c r="C176" s="268">
        <v>3.5</v>
      </c>
      <c r="D176" s="35" t="s">
        <v>110</v>
      </c>
      <c r="E176" s="35">
        <v>2014</v>
      </c>
      <c r="F176" s="57">
        <v>54098.360655737706</v>
      </c>
      <c r="G176" s="33" t="s">
        <v>147</v>
      </c>
    </row>
    <row r="177" spans="1:7" x14ac:dyDescent="0.25">
      <c r="A177" s="33" t="s">
        <v>476</v>
      </c>
      <c r="B177" s="33" t="s">
        <v>2234</v>
      </c>
      <c r="C177" s="268">
        <v>3.5</v>
      </c>
      <c r="D177" s="35" t="s">
        <v>110</v>
      </c>
      <c r="E177" s="35">
        <v>2014</v>
      </c>
      <c r="F177" s="57">
        <v>62363.387978142069</v>
      </c>
      <c r="G177" s="33" t="s">
        <v>147</v>
      </c>
    </row>
    <row r="178" spans="1:7" x14ac:dyDescent="0.25">
      <c r="A178" s="33" t="s">
        <v>476</v>
      </c>
      <c r="B178" s="33" t="s">
        <v>2232</v>
      </c>
      <c r="C178" s="268">
        <v>3.5</v>
      </c>
      <c r="D178" s="35" t="s">
        <v>110</v>
      </c>
      <c r="E178" s="35">
        <v>2014</v>
      </c>
      <c r="F178" s="57">
        <v>42827.868852459011</v>
      </c>
      <c r="G178" s="33" t="s">
        <v>147</v>
      </c>
    </row>
    <row r="179" spans="1:7" x14ac:dyDescent="0.25">
      <c r="A179" s="33" t="s">
        <v>476</v>
      </c>
      <c r="B179" s="33" t="s">
        <v>483</v>
      </c>
      <c r="C179" s="268">
        <v>3.7</v>
      </c>
      <c r="D179" s="35" t="s">
        <v>44</v>
      </c>
      <c r="E179" s="35">
        <v>2014</v>
      </c>
      <c r="F179" s="57">
        <v>35765.02732240437</v>
      </c>
      <c r="G179" s="33" t="s">
        <v>2451</v>
      </c>
    </row>
    <row r="180" spans="1:7" x14ac:dyDescent="0.25">
      <c r="A180" s="33" t="s">
        <v>476</v>
      </c>
      <c r="B180" s="33" t="s">
        <v>483</v>
      </c>
      <c r="C180" s="268">
        <v>5</v>
      </c>
      <c r="D180" s="35" t="s">
        <v>44</v>
      </c>
      <c r="E180" s="35">
        <v>2014</v>
      </c>
      <c r="F180" s="57">
        <v>58606.557377049183</v>
      </c>
      <c r="G180" s="33" t="s">
        <v>2451</v>
      </c>
    </row>
    <row r="181" spans="1:7" x14ac:dyDescent="0.25">
      <c r="A181" s="33" t="s">
        <v>476</v>
      </c>
      <c r="B181" s="33" t="s">
        <v>2452</v>
      </c>
      <c r="C181" s="268">
        <v>6.2</v>
      </c>
      <c r="D181" s="35" t="s">
        <v>44</v>
      </c>
      <c r="E181" s="35">
        <v>2014</v>
      </c>
      <c r="F181" s="57">
        <v>81147.540983606552</v>
      </c>
      <c r="G181" s="33" t="s">
        <v>2451</v>
      </c>
    </row>
    <row r="182" spans="1:7" x14ac:dyDescent="0.25">
      <c r="A182" s="33" t="s">
        <v>476</v>
      </c>
      <c r="B182" s="33" t="s">
        <v>2453</v>
      </c>
      <c r="C182" s="268">
        <v>1.6</v>
      </c>
      <c r="D182" s="35" t="s">
        <v>110</v>
      </c>
      <c r="E182" s="35">
        <v>2014</v>
      </c>
      <c r="F182" s="57">
        <v>19535.519125683059</v>
      </c>
      <c r="G182" s="33" t="s">
        <v>186</v>
      </c>
    </row>
    <row r="183" spans="1:7" x14ac:dyDescent="0.25">
      <c r="A183" s="33" t="s">
        <v>476</v>
      </c>
      <c r="B183" s="33" t="s">
        <v>2455</v>
      </c>
      <c r="C183" s="268">
        <v>1.6</v>
      </c>
      <c r="D183" s="35" t="s">
        <v>110</v>
      </c>
      <c r="E183" s="35">
        <v>2014</v>
      </c>
      <c r="F183" s="57">
        <v>24043.715846994535</v>
      </c>
      <c r="G183" s="33" t="s">
        <v>186</v>
      </c>
    </row>
    <row r="184" spans="1:7" x14ac:dyDescent="0.25">
      <c r="A184" s="33" t="s">
        <v>476</v>
      </c>
      <c r="B184" s="33" t="s">
        <v>2454</v>
      </c>
      <c r="C184" s="268">
        <v>1.6</v>
      </c>
      <c r="D184" s="35" t="s">
        <v>110</v>
      </c>
      <c r="E184" s="35">
        <v>2014</v>
      </c>
      <c r="F184" s="57">
        <v>21038.251366120217</v>
      </c>
      <c r="G184" s="33" t="s">
        <v>186</v>
      </c>
    </row>
    <row r="185" spans="1:7" x14ac:dyDescent="0.25">
      <c r="A185" s="33" t="s">
        <v>476</v>
      </c>
      <c r="B185" s="33" t="s">
        <v>1884</v>
      </c>
      <c r="C185" s="268">
        <v>1.4</v>
      </c>
      <c r="D185" s="35" t="s">
        <v>110</v>
      </c>
      <c r="E185" s="35">
        <v>2014</v>
      </c>
      <c r="F185" s="57">
        <v>12006.830601092895</v>
      </c>
      <c r="G185" s="33" t="s">
        <v>186</v>
      </c>
    </row>
    <row r="186" spans="1:7" x14ac:dyDescent="0.25">
      <c r="A186" s="33" t="s">
        <v>476</v>
      </c>
      <c r="B186" s="33" t="s">
        <v>1884</v>
      </c>
      <c r="C186" s="268">
        <v>1.6</v>
      </c>
      <c r="D186" s="35" t="s">
        <v>110</v>
      </c>
      <c r="E186" s="35">
        <v>2014</v>
      </c>
      <c r="F186" s="57">
        <v>12006.830601092895</v>
      </c>
      <c r="G186" s="33" t="s">
        <v>186</v>
      </c>
    </row>
    <row r="187" spans="1:7" x14ac:dyDescent="0.25">
      <c r="A187" s="33" t="s">
        <v>476</v>
      </c>
      <c r="B187" s="33" t="s">
        <v>486</v>
      </c>
      <c r="C187" s="268">
        <v>3.5</v>
      </c>
      <c r="D187" s="35" t="s">
        <v>114</v>
      </c>
      <c r="E187" s="35">
        <v>2014</v>
      </c>
      <c r="F187" s="57">
        <v>42076.502732240435</v>
      </c>
      <c r="G187" s="33" t="s">
        <v>487</v>
      </c>
    </row>
    <row r="188" spans="1:7" x14ac:dyDescent="0.25">
      <c r="A188" s="33" t="s">
        <v>476</v>
      </c>
      <c r="B188" s="33" t="s">
        <v>2442</v>
      </c>
      <c r="C188" s="268" t="s">
        <v>2443</v>
      </c>
      <c r="D188" s="35" t="s">
        <v>44</v>
      </c>
      <c r="E188" s="35">
        <v>2014</v>
      </c>
      <c r="F188" s="57">
        <v>51092.896174863388</v>
      </c>
      <c r="G188" s="33" t="s">
        <v>487</v>
      </c>
    </row>
    <row r="189" spans="1:7" x14ac:dyDescent="0.25">
      <c r="A189" s="33" t="s">
        <v>476</v>
      </c>
      <c r="B189" s="33" t="s">
        <v>1886</v>
      </c>
      <c r="C189" s="268">
        <v>1.6</v>
      </c>
      <c r="D189" s="35" t="s">
        <v>110</v>
      </c>
      <c r="E189" s="35">
        <v>2014</v>
      </c>
      <c r="F189" s="57">
        <v>22540.983606557376</v>
      </c>
      <c r="G189" s="33" t="s">
        <v>135</v>
      </c>
    </row>
    <row r="190" spans="1:7" x14ac:dyDescent="0.25">
      <c r="A190" s="33" t="s">
        <v>476</v>
      </c>
      <c r="B190" s="33" t="s">
        <v>1886</v>
      </c>
      <c r="C190" s="268">
        <v>1.6</v>
      </c>
      <c r="D190" s="35" t="s">
        <v>110</v>
      </c>
      <c r="E190" s="35">
        <v>2014</v>
      </c>
      <c r="F190" s="57">
        <v>22540.983606557376</v>
      </c>
      <c r="G190" s="33" t="s">
        <v>186</v>
      </c>
    </row>
    <row r="191" spans="1:7" x14ac:dyDescent="0.25">
      <c r="A191" s="33" t="s">
        <v>476</v>
      </c>
      <c r="B191" s="33" t="s">
        <v>1886</v>
      </c>
      <c r="C191" s="268">
        <v>1.6</v>
      </c>
      <c r="D191" s="35" t="s">
        <v>110</v>
      </c>
      <c r="E191" s="35">
        <v>2014</v>
      </c>
      <c r="F191" s="57">
        <v>22540.983606557376</v>
      </c>
      <c r="G191" s="33" t="s">
        <v>147</v>
      </c>
    </row>
    <row r="192" spans="1:7" x14ac:dyDescent="0.25">
      <c r="A192" s="33" t="s">
        <v>476</v>
      </c>
      <c r="B192" s="33" t="s">
        <v>1886</v>
      </c>
      <c r="C192" s="268">
        <v>2</v>
      </c>
      <c r="D192" s="35" t="s">
        <v>110</v>
      </c>
      <c r="E192" s="35">
        <v>2014</v>
      </c>
      <c r="F192" s="57">
        <v>28551.912568306012</v>
      </c>
      <c r="G192" s="33" t="s">
        <v>135</v>
      </c>
    </row>
    <row r="193" spans="1:7" x14ac:dyDescent="0.25">
      <c r="A193" s="33" t="s">
        <v>476</v>
      </c>
      <c r="B193" s="33" t="s">
        <v>1886</v>
      </c>
      <c r="C193" s="268">
        <v>2</v>
      </c>
      <c r="D193" s="35" t="s">
        <v>110</v>
      </c>
      <c r="E193" s="35">
        <v>2014</v>
      </c>
      <c r="F193" s="57">
        <v>28551.912568306012</v>
      </c>
      <c r="G193" s="33" t="s">
        <v>186</v>
      </c>
    </row>
    <row r="194" spans="1:7" x14ac:dyDescent="0.25">
      <c r="A194" s="33" t="s">
        <v>476</v>
      </c>
      <c r="B194" s="33" t="s">
        <v>1886</v>
      </c>
      <c r="C194" s="268">
        <v>2</v>
      </c>
      <c r="D194" s="35" t="s">
        <v>110</v>
      </c>
      <c r="E194" s="35">
        <v>2014</v>
      </c>
      <c r="F194" s="57">
        <v>28551.912568306012</v>
      </c>
      <c r="G194" s="33" t="s">
        <v>147</v>
      </c>
    </row>
    <row r="195" spans="1:7" x14ac:dyDescent="0.25">
      <c r="A195" s="33" t="s">
        <v>476</v>
      </c>
      <c r="B195" s="33" t="s">
        <v>2238</v>
      </c>
      <c r="C195" s="268">
        <v>2</v>
      </c>
      <c r="D195" s="35" t="s">
        <v>110</v>
      </c>
      <c r="E195" s="35">
        <v>2014</v>
      </c>
      <c r="F195" s="57">
        <v>30054.644808743171</v>
      </c>
      <c r="G195" s="33" t="s">
        <v>186</v>
      </c>
    </row>
    <row r="196" spans="1:7" x14ac:dyDescent="0.25">
      <c r="A196" s="33" t="s">
        <v>476</v>
      </c>
      <c r="B196" s="33" t="s">
        <v>2456</v>
      </c>
      <c r="C196" s="268">
        <v>2.5</v>
      </c>
      <c r="D196" s="35" t="s">
        <v>110</v>
      </c>
      <c r="E196" s="35">
        <v>2014</v>
      </c>
      <c r="F196" s="57">
        <v>24043.715846994535</v>
      </c>
      <c r="G196" s="33" t="s">
        <v>135</v>
      </c>
    </row>
    <row r="197" spans="1:7" x14ac:dyDescent="0.25">
      <c r="A197" s="33" t="s">
        <v>476</v>
      </c>
      <c r="B197" s="33" t="s">
        <v>2457</v>
      </c>
      <c r="C197" s="268">
        <v>2.5</v>
      </c>
      <c r="D197" s="35" t="s">
        <v>110</v>
      </c>
      <c r="E197" s="35">
        <v>2014</v>
      </c>
      <c r="F197" s="57">
        <v>27049.180327868853</v>
      </c>
      <c r="G197" s="33" t="s">
        <v>135</v>
      </c>
    </row>
    <row r="198" spans="1:7" x14ac:dyDescent="0.25">
      <c r="A198" s="33" t="s">
        <v>476</v>
      </c>
      <c r="B198" s="33" t="s">
        <v>2462</v>
      </c>
      <c r="C198" s="268" t="s">
        <v>6443</v>
      </c>
      <c r="D198" s="35" t="s">
        <v>438</v>
      </c>
      <c r="E198" s="35">
        <v>2014</v>
      </c>
      <c r="F198" s="57">
        <v>90163.934426229505</v>
      </c>
      <c r="G198" s="33" t="s">
        <v>421</v>
      </c>
    </row>
    <row r="199" spans="1:7" x14ac:dyDescent="0.25">
      <c r="A199" s="33" t="s">
        <v>476</v>
      </c>
      <c r="B199" s="33" t="s">
        <v>1891</v>
      </c>
      <c r="C199" s="268">
        <v>3.7</v>
      </c>
      <c r="D199" s="35" t="s">
        <v>438</v>
      </c>
      <c r="E199" s="35">
        <v>2014</v>
      </c>
      <c r="F199" s="57">
        <v>42076.502732240435</v>
      </c>
      <c r="G199" s="33" t="s">
        <v>421</v>
      </c>
    </row>
    <row r="200" spans="1:7" x14ac:dyDescent="0.25">
      <c r="A200" s="33" t="s">
        <v>476</v>
      </c>
      <c r="B200" s="33" t="s">
        <v>2241</v>
      </c>
      <c r="C200" s="268">
        <v>5</v>
      </c>
      <c r="D200" s="35" t="s">
        <v>438</v>
      </c>
      <c r="E200" s="35">
        <v>2014</v>
      </c>
      <c r="F200" s="57">
        <v>61612.021857923493</v>
      </c>
      <c r="G200" s="33" t="s">
        <v>421</v>
      </c>
    </row>
    <row r="201" spans="1:7" x14ac:dyDescent="0.25">
      <c r="A201" s="33" t="s">
        <v>476</v>
      </c>
      <c r="B201" s="33" t="s">
        <v>2079</v>
      </c>
      <c r="C201" s="268">
        <v>3.7</v>
      </c>
      <c r="D201" s="35" t="s">
        <v>438</v>
      </c>
      <c r="E201" s="35">
        <v>2014</v>
      </c>
      <c r="F201" s="57">
        <v>49590.163934426229</v>
      </c>
      <c r="G201" s="33" t="s">
        <v>419</v>
      </c>
    </row>
    <row r="202" spans="1:7" x14ac:dyDescent="0.25">
      <c r="A202" s="33" t="s">
        <v>476</v>
      </c>
      <c r="B202" s="33" t="s">
        <v>2079</v>
      </c>
      <c r="C202" s="268">
        <v>5</v>
      </c>
      <c r="D202" s="35" t="s">
        <v>438</v>
      </c>
      <c r="E202" s="35">
        <v>2014</v>
      </c>
      <c r="F202" s="57">
        <v>57103.825136612024</v>
      </c>
      <c r="G202" s="33" t="s">
        <v>419</v>
      </c>
    </row>
    <row r="203" spans="1:7" x14ac:dyDescent="0.25">
      <c r="A203" s="33" t="s">
        <v>476</v>
      </c>
      <c r="B203" s="33" t="s">
        <v>2458</v>
      </c>
      <c r="C203" s="268">
        <v>5</v>
      </c>
      <c r="D203" s="35" t="s">
        <v>438</v>
      </c>
      <c r="E203" s="35">
        <v>2014</v>
      </c>
      <c r="F203" s="57">
        <v>51092.896174863388</v>
      </c>
      <c r="G203" s="33" t="s">
        <v>421</v>
      </c>
    </row>
    <row r="204" spans="1:7" x14ac:dyDescent="0.25">
      <c r="A204" s="33" t="s">
        <v>476</v>
      </c>
      <c r="B204" s="33" t="s">
        <v>2459</v>
      </c>
      <c r="C204" s="268" t="s">
        <v>6452</v>
      </c>
      <c r="D204" s="35" t="s">
        <v>444</v>
      </c>
      <c r="E204" s="35">
        <v>2014</v>
      </c>
      <c r="F204" s="57">
        <v>23142.076502732238</v>
      </c>
      <c r="G204" s="33" t="s">
        <v>2451</v>
      </c>
    </row>
    <row r="205" spans="1:7" x14ac:dyDescent="0.25">
      <c r="A205" s="33" t="s">
        <v>476</v>
      </c>
      <c r="B205" s="33" t="s">
        <v>2460</v>
      </c>
      <c r="C205" s="268">
        <v>2.5</v>
      </c>
      <c r="D205" s="35" t="s">
        <v>444</v>
      </c>
      <c r="E205" s="35">
        <v>2014</v>
      </c>
      <c r="F205" s="57">
        <v>27650.273224043718</v>
      </c>
      <c r="G205" s="33" t="s">
        <v>2451</v>
      </c>
    </row>
    <row r="206" spans="1:7" x14ac:dyDescent="0.25">
      <c r="A206" s="109" t="s">
        <v>476</v>
      </c>
      <c r="B206" s="109" t="s">
        <v>2461</v>
      </c>
      <c r="C206" s="616">
        <v>2.5</v>
      </c>
      <c r="D206" s="111" t="s">
        <v>444</v>
      </c>
      <c r="E206" s="111">
        <v>2014</v>
      </c>
      <c r="F206" s="647">
        <v>25546.448087431694</v>
      </c>
      <c r="G206" s="109" t="s">
        <v>2451</v>
      </c>
    </row>
    <row r="207" spans="1:7" s="615" customFormat="1" x14ac:dyDescent="0.25">
      <c r="A207" s="33" t="s">
        <v>476</v>
      </c>
      <c r="B207" s="33" t="s">
        <v>2461</v>
      </c>
      <c r="C207" s="268" t="s">
        <v>2080</v>
      </c>
      <c r="D207" s="35" t="s">
        <v>444</v>
      </c>
      <c r="E207" s="35">
        <v>2014</v>
      </c>
      <c r="F207" s="57">
        <v>33661.202185792346</v>
      </c>
      <c r="G207" s="33" t="s">
        <v>2451</v>
      </c>
    </row>
    <row r="208" spans="1:7" x14ac:dyDescent="0.25">
      <c r="A208" s="116" t="s">
        <v>476</v>
      </c>
      <c r="B208" s="116" t="s">
        <v>2447</v>
      </c>
      <c r="C208" s="617">
        <v>3.7</v>
      </c>
      <c r="D208" s="118" t="s">
        <v>114</v>
      </c>
      <c r="E208" s="118">
        <v>2014</v>
      </c>
      <c r="F208" s="648">
        <v>49590.163934426229</v>
      </c>
      <c r="G208" s="116" t="s">
        <v>147</v>
      </c>
    </row>
    <row r="209" spans="1:7" x14ac:dyDescent="0.25">
      <c r="A209" s="33" t="s">
        <v>476</v>
      </c>
      <c r="B209" s="33" t="s">
        <v>1900</v>
      </c>
      <c r="C209" s="268">
        <v>3.5</v>
      </c>
      <c r="D209" s="35" t="s">
        <v>114</v>
      </c>
      <c r="E209" s="35">
        <v>2014</v>
      </c>
      <c r="F209" s="57">
        <v>43579.234972677594</v>
      </c>
      <c r="G209" s="33" t="s">
        <v>135</v>
      </c>
    </row>
    <row r="210" spans="1:7" x14ac:dyDescent="0.25">
      <c r="A210" s="33" t="s">
        <v>476</v>
      </c>
      <c r="B210" s="33" t="s">
        <v>2243</v>
      </c>
      <c r="C210" s="268" t="s">
        <v>6399</v>
      </c>
      <c r="D210" s="35" t="s">
        <v>114</v>
      </c>
      <c r="E210" s="35">
        <v>2014</v>
      </c>
      <c r="F210" s="57">
        <v>54098.360655737706</v>
      </c>
      <c r="G210" s="33" t="s">
        <v>135</v>
      </c>
    </row>
    <row r="211" spans="1:7" x14ac:dyDescent="0.25">
      <c r="A211" s="54" t="s">
        <v>476</v>
      </c>
      <c r="B211" s="54" t="s">
        <v>10472</v>
      </c>
      <c r="C211" s="54" t="s">
        <v>2114</v>
      </c>
      <c r="D211" s="54" t="s">
        <v>44</v>
      </c>
      <c r="E211" s="64">
        <v>2014</v>
      </c>
      <c r="F211" s="670">
        <v>27300</v>
      </c>
      <c r="G211" s="54" t="s">
        <v>6882</v>
      </c>
    </row>
    <row r="212" spans="1:7" x14ac:dyDescent="0.25">
      <c r="A212" s="54" t="s">
        <v>476</v>
      </c>
      <c r="B212" s="54" t="s">
        <v>1886</v>
      </c>
      <c r="C212" s="54" t="s">
        <v>3945</v>
      </c>
      <c r="D212" s="54"/>
      <c r="E212" s="64">
        <v>2014</v>
      </c>
      <c r="F212" s="670">
        <v>19280</v>
      </c>
      <c r="G212" s="54" t="s">
        <v>135</v>
      </c>
    </row>
    <row r="213" spans="1:7" x14ac:dyDescent="0.25">
      <c r="A213" s="448" t="s">
        <v>2081</v>
      </c>
      <c r="B213" s="448" t="s">
        <v>10580</v>
      </c>
      <c r="C213" s="448" t="s">
        <v>4134</v>
      </c>
      <c r="D213" s="35" t="s">
        <v>114</v>
      </c>
      <c r="E213" s="460">
        <v>2014</v>
      </c>
      <c r="F213" s="460" t="s">
        <v>10586</v>
      </c>
      <c r="G213" s="54" t="s">
        <v>4380</v>
      </c>
    </row>
    <row r="214" spans="1:7" x14ac:dyDescent="0.25">
      <c r="A214" s="33" t="s">
        <v>6046</v>
      </c>
      <c r="B214" s="33" t="s">
        <v>9562</v>
      </c>
      <c r="C214" s="33" t="s">
        <v>8797</v>
      </c>
      <c r="D214" s="33" t="s">
        <v>44</v>
      </c>
      <c r="E214" s="35">
        <v>2014</v>
      </c>
      <c r="F214" s="57">
        <v>42650</v>
      </c>
      <c r="G214" s="33" t="s">
        <v>8596</v>
      </c>
    </row>
    <row r="215" spans="1:7" x14ac:dyDescent="0.25">
      <c r="A215" s="33" t="s">
        <v>71</v>
      </c>
      <c r="B215" s="33" t="s">
        <v>2463</v>
      </c>
      <c r="C215" s="268">
        <v>3.5</v>
      </c>
      <c r="D215" s="35" t="s">
        <v>44</v>
      </c>
      <c r="E215" s="35">
        <v>2014</v>
      </c>
      <c r="F215" s="57">
        <v>40550</v>
      </c>
      <c r="G215" s="33" t="s">
        <v>423</v>
      </c>
    </row>
    <row r="216" spans="1:7" x14ac:dyDescent="0.25">
      <c r="A216" s="33" t="s">
        <v>71</v>
      </c>
      <c r="B216" s="33" t="s">
        <v>4420</v>
      </c>
      <c r="C216" s="268">
        <v>2.4</v>
      </c>
      <c r="D216" s="35" t="s">
        <v>110</v>
      </c>
      <c r="E216" s="35">
        <v>2014</v>
      </c>
      <c r="F216" s="57">
        <v>29990</v>
      </c>
      <c r="G216" s="33" t="s">
        <v>135</v>
      </c>
    </row>
    <row r="217" spans="1:7" x14ac:dyDescent="0.25">
      <c r="A217" s="33" t="s">
        <v>71</v>
      </c>
      <c r="B217" s="33" t="s">
        <v>2244</v>
      </c>
      <c r="C217" s="268">
        <v>3.5</v>
      </c>
      <c r="D217" s="35" t="s">
        <v>110</v>
      </c>
      <c r="E217" s="35">
        <v>2014</v>
      </c>
      <c r="F217" s="57">
        <v>31880</v>
      </c>
      <c r="G217" s="33" t="s">
        <v>135</v>
      </c>
    </row>
    <row r="218" spans="1:7" x14ac:dyDescent="0.25">
      <c r="A218" s="33" t="s">
        <v>71</v>
      </c>
      <c r="B218" s="33" t="s">
        <v>2464</v>
      </c>
      <c r="C218" s="268">
        <v>1.5</v>
      </c>
      <c r="D218" s="35" t="s">
        <v>110</v>
      </c>
      <c r="E218" s="35">
        <v>2014</v>
      </c>
      <c r="F218" s="57">
        <v>15573.770491803278</v>
      </c>
      <c r="G218" s="33" t="s">
        <v>135</v>
      </c>
    </row>
    <row r="219" spans="1:7" x14ac:dyDescent="0.25">
      <c r="A219" s="33" t="s">
        <v>71</v>
      </c>
      <c r="B219" s="33" t="s">
        <v>2466</v>
      </c>
      <c r="C219" s="268">
        <v>1.5</v>
      </c>
      <c r="D219" s="35" t="s">
        <v>110</v>
      </c>
      <c r="E219" s="35">
        <v>2014</v>
      </c>
      <c r="F219" s="57">
        <v>18032.7868852459</v>
      </c>
      <c r="G219" s="33" t="s">
        <v>135</v>
      </c>
    </row>
    <row r="220" spans="1:7" x14ac:dyDescent="0.25">
      <c r="A220" s="33" t="s">
        <v>71</v>
      </c>
      <c r="B220" s="33" t="s">
        <v>2465</v>
      </c>
      <c r="C220" s="268">
        <v>1.5</v>
      </c>
      <c r="D220" s="35" t="s">
        <v>110</v>
      </c>
      <c r="E220" s="35">
        <v>2014</v>
      </c>
      <c r="F220" s="57">
        <v>16120.218579234972</v>
      </c>
      <c r="G220" s="33" t="s">
        <v>135</v>
      </c>
    </row>
    <row r="221" spans="1:7" x14ac:dyDescent="0.25">
      <c r="A221" s="33" t="s">
        <v>71</v>
      </c>
      <c r="B221" s="33" t="s">
        <v>2467</v>
      </c>
      <c r="C221" s="268">
        <v>1.8</v>
      </c>
      <c r="D221" s="35" t="s">
        <v>110</v>
      </c>
      <c r="E221" s="35">
        <v>2014</v>
      </c>
      <c r="F221" s="57">
        <v>23497.267759562841</v>
      </c>
      <c r="G221" s="33" t="s">
        <v>135</v>
      </c>
    </row>
    <row r="222" spans="1:7" x14ac:dyDescent="0.25">
      <c r="A222" s="33" t="s">
        <v>71</v>
      </c>
      <c r="B222" s="33" t="s">
        <v>1451</v>
      </c>
      <c r="C222" s="268">
        <v>1.5</v>
      </c>
      <c r="D222" s="35" t="s">
        <v>110</v>
      </c>
      <c r="E222" s="35">
        <v>2014</v>
      </c>
      <c r="F222" s="57">
        <v>19426</v>
      </c>
      <c r="G222" s="33" t="s">
        <v>186</v>
      </c>
    </row>
    <row r="223" spans="1:7" x14ac:dyDescent="0.25">
      <c r="A223" s="33" t="s">
        <v>71</v>
      </c>
      <c r="B223" s="33" t="s">
        <v>2248</v>
      </c>
      <c r="C223" s="268">
        <v>3.5</v>
      </c>
      <c r="D223" s="35" t="s">
        <v>110</v>
      </c>
      <c r="E223" s="35">
        <v>2014</v>
      </c>
      <c r="F223" s="57">
        <v>39998</v>
      </c>
      <c r="G223" s="33" t="s">
        <v>487</v>
      </c>
    </row>
    <row r="224" spans="1:7" x14ac:dyDescent="0.25">
      <c r="A224" s="33" t="s">
        <v>71</v>
      </c>
      <c r="B224" s="33" t="s">
        <v>2247</v>
      </c>
      <c r="C224" s="268">
        <v>3.5</v>
      </c>
      <c r="D224" s="35" t="s">
        <v>110</v>
      </c>
      <c r="E224" s="35">
        <v>2014</v>
      </c>
      <c r="F224" s="57">
        <v>35519.125683060105</v>
      </c>
      <c r="G224" s="33" t="s">
        <v>487</v>
      </c>
    </row>
    <row r="225" spans="1:7" x14ac:dyDescent="0.25">
      <c r="A225" s="33" t="s">
        <v>71</v>
      </c>
      <c r="B225" s="33" t="s">
        <v>2249</v>
      </c>
      <c r="C225" s="268">
        <v>3.5</v>
      </c>
      <c r="D225" s="35" t="s">
        <v>110</v>
      </c>
      <c r="E225" s="35">
        <v>2014</v>
      </c>
      <c r="F225" s="57">
        <v>46775</v>
      </c>
      <c r="G225" s="33" t="s">
        <v>487</v>
      </c>
    </row>
    <row r="226" spans="1:7" x14ac:dyDescent="0.25">
      <c r="A226" s="33" t="s">
        <v>71</v>
      </c>
      <c r="B226" s="33" t="s">
        <v>2250</v>
      </c>
      <c r="C226" s="268">
        <v>3.5</v>
      </c>
      <c r="D226" s="35" t="s">
        <v>44</v>
      </c>
      <c r="E226" s="35">
        <v>2014</v>
      </c>
      <c r="F226" s="57">
        <v>40560</v>
      </c>
      <c r="G226" s="33" t="s">
        <v>147</v>
      </c>
    </row>
    <row r="227" spans="1:7" x14ac:dyDescent="0.25">
      <c r="A227" s="33" t="s">
        <v>71</v>
      </c>
      <c r="B227" s="33" t="s">
        <v>2251</v>
      </c>
      <c r="C227" s="268">
        <v>3.5</v>
      </c>
      <c r="D227" s="35" t="s">
        <v>44</v>
      </c>
      <c r="E227" s="35">
        <v>2014</v>
      </c>
      <c r="F227" s="57">
        <v>44340</v>
      </c>
      <c r="G227" s="33" t="s">
        <v>147</v>
      </c>
    </row>
    <row r="228" spans="1:7" x14ac:dyDescent="0.25">
      <c r="A228" s="303" t="s">
        <v>71</v>
      </c>
      <c r="B228" s="303" t="s">
        <v>7214</v>
      </c>
      <c r="C228" s="305" t="s">
        <v>1983</v>
      </c>
      <c r="D228" s="301" t="s">
        <v>44</v>
      </c>
      <c r="E228" s="301">
        <v>2014</v>
      </c>
      <c r="F228" s="57">
        <v>19322</v>
      </c>
      <c r="G228" s="303" t="s">
        <v>4380</v>
      </c>
    </row>
    <row r="229" spans="1:7" x14ac:dyDescent="0.25">
      <c r="A229" s="303" t="s">
        <v>2082</v>
      </c>
      <c r="B229" s="303" t="s">
        <v>2245</v>
      </c>
      <c r="C229" s="305" t="s">
        <v>3721</v>
      </c>
      <c r="D229" s="301" t="s">
        <v>110</v>
      </c>
      <c r="E229" s="301">
        <v>2014</v>
      </c>
      <c r="F229" s="57">
        <v>24880</v>
      </c>
      <c r="G229" s="303" t="s">
        <v>1956</v>
      </c>
    </row>
    <row r="230" spans="1:7" x14ac:dyDescent="0.25">
      <c r="A230" s="303" t="s">
        <v>2082</v>
      </c>
      <c r="B230" s="303" t="s">
        <v>2245</v>
      </c>
      <c r="C230" s="305" t="s">
        <v>3721</v>
      </c>
      <c r="D230" s="301" t="s">
        <v>110</v>
      </c>
      <c r="E230" s="301">
        <v>2014</v>
      </c>
      <c r="F230" s="57">
        <v>25300</v>
      </c>
      <c r="G230" s="303" t="s">
        <v>1835</v>
      </c>
    </row>
    <row r="231" spans="1:7" x14ac:dyDescent="0.25">
      <c r="A231" s="303" t="s">
        <v>2082</v>
      </c>
      <c r="B231" s="303" t="s">
        <v>3750</v>
      </c>
      <c r="C231" s="305" t="s">
        <v>3721</v>
      </c>
      <c r="D231" s="301" t="s">
        <v>110</v>
      </c>
      <c r="E231" s="301">
        <v>2014</v>
      </c>
      <c r="F231" s="57">
        <v>28270</v>
      </c>
      <c r="G231" s="303" t="s">
        <v>1956</v>
      </c>
    </row>
    <row r="232" spans="1:7" x14ac:dyDescent="0.25">
      <c r="A232" s="303" t="s">
        <v>2082</v>
      </c>
      <c r="B232" s="303" t="s">
        <v>3750</v>
      </c>
      <c r="C232" s="305" t="s">
        <v>3721</v>
      </c>
      <c r="D232" s="301" t="s">
        <v>110</v>
      </c>
      <c r="E232" s="301">
        <v>2014</v>
      </c>
      <c r="F232" s="57">
        <v>28345</v>
      </c>
      <c r="G232" s="303" t="s">
        <v>1835</v>
      </c>
    </row>
    <row r="233" spans="1:7" x14ac:dyDescent="0.25">
      <c r="A233" s="303" t="s">
        <v>2082</v>
      </c>
      <c r="B233" s="303" t="s">
        <v>3750</v>
      </c>
      <c r="C233" s="305" t="s">
        <v>3761</v>
      </c>
      <c r="D233" s="301" t="s">
        <v>110</v>
      </c>
      <c r="E233" s="301">
        <v>2014</v>
      </c>
      <c r="F233" s="57">
        <v>30625</v>
      </c>
      <c r="G233" s="303" t="s">
        <v>1835</v>
      </c>
    </row>
    <row r="234" spans="1:7" x14ac:dyDescent="0.25">
      <c r="A234" s="303" t="s">
        <v>2082</v>
      </c>
      <c r="B234" s="303" t="s">
        <v>4133</v>
      </c>
      <c r="C234" s="305" t="s">
        <v>3761</v>
      </c>
      <c r="D234" s="301" t="s">
        <v>110</v>
      </c>
      <c r="E234" s="301">
        <v>2014</v>
      </c>
      <c r="F234" s="57">
        <v>30345</v>
      </c>
      <c r="G234" s="303" t="s">
        <v>1956</v>
      </c>
    </row>
    <row r="235" spans="1:7" x14ac:dyDescent="0.25">
      <c r="A235" s="303" t="s">
        <v>2082</v>
      </c>
      <c r="B235" s="303" t="s">
        <v>4140</v>
      </c>
      <c r="C235" s="305" t="s">
        <v>3721</v>
      </c>
      <c r="D235" s="301" t="s">
        <v>110</v>
      </c>
      <c r="E235" s="301">
        <v>2014</v>
      </c>
      <c r="F235" s="57">
        <v>21955</v>
      </c>
      <c r="G235" s="303" t="s">
        <v>1956</v>
      </c>
    </row>
    <row r="236" spans="1:7" x14ac:dyDescent="0.25">
      <c r="A236" s="303" t="s">
        <v>2082</v>
      </c>
      <c r="B236" s="303" t="s">
        <v>3748</v>
      </c>
      <c r="C236" s="305" t="s">
        <v>3721</v>
      </c>
      <c r="D236" s="301" t="s">
        <v>110</v>
      </c>
      <c r="E236" s="301">
        <v>2014</v>
      </c>
      <c r="F236" s="57">
        <v>23625</v>
      </c>
      <c r="G236" s="303" t="s">
        <v>1835</v>
      </c>
    </row>
    <row r="237" spans="1:7" x14ac:dyDescent="0.25">
      <c r="A237" s="303" t="s">
        <v>2082</v>
      </c>
      <c r="B237" s="303" t="s">
        <v>3749</v>
      </c>
      <c r="C237" s="305" t="s">
        <v>3721</v>
      </c>
      <c r="D237" s="301" t="s">
        <v>110</v>
      </c>
      <c r="E237" s="301">
        <v>2014</v>
      </c>
      <c r="F237" s="57">
        <v>23715</v>
      </c>
      <c r="G237" s="303" t="s">
        <v>1956</v>
      </c>
    </row>
    <row r="238" spans="1:7" x14ac:dyDescent="0.25">
      <c r="A238" s="303" t="s">
        <v>2082</v>
      </c>
      <c r="B238" s="303" t="s">
        <v>4141</v>
      </c>
      <c r="C238" s="305" t="s">
        <v>3761</v>
      </c>
      <c r="D238" s="301" t="s">
        <v>110</v>
      </c>
      <c r="E238" s="301">
        <v>2014</v>
      </c>
      <c r="F238" s="57">
        <v>33480</v>
      </c>
      <c r="G238" s="303" t="s">
        <v>1835</v>
      </c>
    </row>
    <row r="239" spans="1:7" x14ac:dyDescent="0.25">
      <c r="A239" s="303" t="s">
        <v>2082</v>
      </c>
      <c r="B239" s="303" t="s">
        <v>3254</v>
      </c>
      <c r="C239" s="305" t="s">
        <v>3739</v>
      </c>
      <c r="D239" s="301" t="s">
        <v>110</v>
      </c>
      <c r="E239" s="301">
        <v>2014</v>
      </c>
      <c r="F239" s="57">
        <v>20290</v>
      </c>
      <c r="G239" s="303" t="s">
        <v>1835</v>
      </c>
    </row>
    <row r="240" spans="1:7" x14ac:dyDescent="0.25">
      <c r="A240" s="303" t="s">
        <v>2082</v>
      </c>
      <c r="B240" s="303" t="s">
        <v>3254</v>
      </c>
      <c r="C240" s="305" t="s">
        <v>3739</v>
      </c>
      <c r="D240" s="301" t="s">
        <v>110</v>
      </c>
      <c r="E240" s="301">
        <v>2014</v>
      </c>
      <c r="F240" s="57">
        <v>21090</v>
      </c>
      <c r="G240" s="303" t="s">
        <v>1956</v>
      </c>
    </row>
    <row r="241" spans="1:7" x14ac:dyDescent="0.25">
      <c r="A241" s="303" t="s">
        <v>2082</v>
      </c>
      <c r="B241" s="303" t="s">
        <v>3757</v>
      </c>
      <c r="C241" s="305" t="s">
        <v>3739</v>
      </c>
      <c r="D241" s="301" t="s">
        <v>110</v>
      </c>
      <c r="E241" s="301">
        <v>2014</v>
      </c>
      <c r="F241" s="57">
        <v>22540</v>
      </c>
      <c r="G241" s="303" t="s">
        <v>1835</v>
      </c>
    </row>
    <row r="242" spans="1:7" x14ac:dyDescent="0.25">
      <c r="A242" s="303" t="s">
        <v>2082</v>
      </c>
      <c r="B242" s="303" t="s">
        <v>3757</v>
      </c>
      <c r="C242" s="305" t="s">
        <v>3739</v>
      </c>
      <c r="D242" s="301" t="s">
        <v>110</v>
      </c>
      <c r="E242" s="301">
        <v>2014</v>
      </c>
      <c r="F242" s="57">
        <v>22740</v>
      </c>
      <c r="G242" s="303" t="s">
        <v>1956</v>
      </c>
    </row>
    <row r="243" spans="1:7" x14ac:dyDescent="0.25">
      <c r="A243" s="303" t="s">
        <v>2082</v>
      </c>
      <c r="B243" s="303" t="s">
        <v>4127</v>
      </c>
      <c r="C243" s="305" t="s">
        <v>3739</v>
      </c>
      <c r="D243" s="301" t="s">
        <v>110</v>
      </c>
      <c r="E243" s="301">
        <v>2014</v>
      </c>
      <c r="F243" s="57">
        <v>19940</v>
      </c>
      <c r="G243" s="303" t="s">
        <v>1956</v>
      </c>
    </row>
    <row r="244" spans="1:7" x14ac:dyDescent="0.25">
      <c r="A244" s="303" t="s">
        <v>2082</v>
      </c>
      <c r="B244" s="303" t="s">
        <v>3259</v>
      </c>
      <c r="C244" s="305" t="s">
        <v>3739</v>
      </c>
      <c r="D244" s="301" t="s">
        <v>110</v>
      </c>
      <c r="E244" s="301">
        <v>2014</v>
      </c>
      <c r="F244" s="57">
        <v>18190</v>
      </c>
      <c r="G244" s="303" t="s">
        <v>1835</v>
      </c>
    </row>
    <row r="245" spans="1:7" x14ac:dyDescent="0.25">
      <c r="A245" s="303" t="s">
        <v>2082</v>
      </c>
      <c r="B245" s="303" t="s">
        <v>3259</v>
      </c>
      <c r="C245" s="305" t="s">
        <v>3739</v>
      </c>
      <c r="D245" s="301" t="s">
        <v>110</v>
      </c>
      <c r="E245" s="301">
        <v>2014</v>
      </c>
      <c r="F245" s="57">
        <v>18390</v>
      </c>
      <c r="G245" s="303" t="s">
        <v>1956</v>
      </c>
    </row>
    <row r="246" spans="1:7" x14ac:dyDescent="0.25">
      <c r="A246" s="303" t="s">
        <v>2082</v>
      </c>
      <c r="B246" s="303" t="s">
        <v>3260</v>
      </c>
      <c r="C246" s="305" t="s">
        <v>3721</v>
      </c>
      <c r="D246" s="301" t="s">
        <v>110</v>
      </c>
      <c r="E246" s="301">
        <v>2014</v>
      </c>
      <c r="F246" s="57">
        <v>22790</v>
      </c>
      <c r="G246" s="303" t="s">
        <v>1835</v>
      </c>
    </row>
    <row r="247" spans="1:7" x14ac:dyDescent="0.25">
      <c r="A247" s="303" t="s">
        <v>2082</v>
      </c>
      <c r="B247" s="303" t="s">
        <v>3260</v>
      </c>
      <c r="C247" s="305" t="s">
        <v>3721</v>
      </c>
      <c r="D247" s="301" t="s">
        <v>110</v>
      </c>
      <c r="E247" s="301">
        <v>2014</v>
      </c>
      <c r="F247" s="57">
        <v>22990</v>
      </c>
      <c r="G247" s="303" t="s">
        <v>1956</v>
      </c>
    </row>
    <row r="248" spans="1:7" x14ac:dyDescent="0.25">
      <c r="A248" s="303" t="s">
        <v>2082</v>
      </c>
      <c r="B248" s="303" t="s">
        <v>3253</v>
      </c>
      <c r="C248" s="305" t="s">
        <v>3721</v>
      </c>
      <c r="D248" s="301" t="s">
        <v>110</v>
      </c>
      <c r="E248" s="301">
        <v>2014</v>
      </c>
      <c r="F248" s="57">
        <v>25220</v>
      </c>
      <c r="G248" s="303" t="s">
        <v>3251</v>
      </c>
    </row>
    <row r="249" spans="1:7" x14ac:dyDescent="0.25">
      <c r="A249" s="303" t="s">
        <v>2082</v>
      </c>
      <c r="B249" s="303" t="s">
        <v>3253</v>
      </c>
      <c r="C249" s="305" t="s">
        <v>3721</v>
      </c>
      <c r="D249" s="301" t="s">
        <v>426</v>
      </c>
      <c r="E249" s="301">
        <v>2014</v>
      </c>
      <c r="F249" s="57">
        <v>26470</v>
      </c>
      <c r="G249" s="303" t="s">
        <v>3251</v>
      </c>
    </row>
    <row r="250" spans="1:7" x14ac:dyDescent="0.25">
      <c r="A250" s="303" t="s">
        <v>2082</v>
      </c>
      <c r="B250" s="303" t="s">
        <v>3753</v>
      </c>
      <c r="C250" s="305" t="s">
        <v>3721</v>
      </c>
      <c r="D250" s="301" t="s">
        <v>110</v>
      </c>
      <c r="E250" s="301">
        <v>2014</v>
      </c>
      <c r="F250" s="57">
        <v>27870</v>
      </c>
      <c r="G250" s="303" t="s">
        <v>3251</v>
      </c>
    </row>
    <row r="251" spans="1:7" x14ac:dyDescent="0.25">
      <c r="A251" s="303" t="s">
        <v>2082</v>
      </c>
      <c r="B251" s="303" t="s">
        <v>3753</v>
      </c>
      <c r="C251" s="305" t="s">
        <v>3721</v>
      </c>
      <c r="D251" s="301" t="s">
        <v>426</v>
      </c>
      <c r="E251" s="301">
        <v>2014</v>
      </c>
      <c r="F251" s="57">
        <v>29120</v>
      </c>
      <c r="G251" s="303" t="s">
        <v>3251</v>
      </c>
    </row>
    <row r="252" spans="1:7" x14ac:dyDescent="0.25">
      <c r="A252" s="303" t="s">
        <v>2082</v>
      </c>
      <c r="B252" s="303" t="s">
        <v>3250</v>
      </c>
      <c r="C252" s="305" t="s">
        <v>3721</v>
      </c>
      <c r="D252" s="301" t="s">
        <v>110</v>
      </c>
      <c r="E252" s="301">
        <v>2014</v>
      </c>
      <c r="F252" s="57">
        <v>23120</v>
      </c>
      <c r="G252" s="303" t="s">
        <v>3251</v>
      </c>
    </row>
    <row r="253" spans="1:7" x14ac:dyDescent="0.25">
      <c r="A253" s="303" t="s">
        <v>2082</v>
      </c>
      <c r="B253" s="303" t="s">
        <v>3250</v>
      </c>
      <c r="C253" s="305" t="s">
        <v>3721</v>
      </c>
      <c r="D253" s="301" t="s">
        <v>426</v>
      </c>
      <c r="E253" s="301">
        <v>2014</v>
      </c>
      <c r="F253" s="57">
        <v>24370</v>
      </c>
      <c r="G253" s="303" t="s">
        <v>3251</v>
      </c>
    </row>
    <row r="254" spans="1:7" x14ac:dyDescent="0.25">
      <c r="A254" s="33" t="s">
        <v>87</v>
      </c>
      <c r="B254" s="33" t="s">
        <v>88</v>
      </c>
      <c r="C254" s="268">
        <v>1.4</v>
      </c>
      <c r="D254" s="35" t="s">
        <v>110</v>
      </c>
      <c r="E254" s="35">
        <v>2014</v>
      </c>
      <c r="F254" s="57">
        <v>13220</v>
      </c>
      <c r="G254" s="33" t="s">
        <v>135</v>
      </c>
    </row>
    <row r="255" spans="1:7" x14ac:dyDescent="0.25">
      <c r="A255" s="303" t="s">
        <v>87</v>
      </c>
      <c r="B255" s="303" t="s">
        <v>4124</v>
      </c>
      <c r="C255" s="305" t="s">
        <v>5349</v>
      </c>
      <c r="D255" s="301" t="s">
        <v>110</v>
      </c>
      <c r="E255" s="301">
        <v>2014</v>
      </c>
      <c r="F255" s="57">
        <v>15645</v>
      </c>
      <c r="G255" s="303" t="s">
        <v>1832</v>
      </c>
    </row>
    <row r="256" spans="1:7" x14ac:dyDescent="0.25">
      <c r="A256" s="303" t="s">
        <v>87</v>
      </c>
      <c r="B256" s="303" t="s">
        <v>4050</v>
      </c>
      <c r="C256" s="305" t="s">
        <v>5349</v>
      </c>
      <c r="D256" s="301" t="s">
        <v>110</v>
      </c>
      <c r="E256" s="301">
        <v>2014</v>
      </c>
      <c r="F256" s="57">
        <v>16095</v>
      </c>
      <c r="G256" s="303" t="s">
        <v>1823</v>
      </c>
    </row>
    <row r="257" spans="1:7" x14ac:dyDescent="0.25">
      <c r="A257" s="303" t="s">
        <v>87</v>
      </c>
      <c r="B257" s="303" t="s">
        <v>3728</v>
      </c>
      <c r="C257" s="305" t="s">
        <v>5349</v>
      </c>
      <c r="D257" s="301" t="s">
        <v>110</v>
      </c>
      <c r="E257" s="301">
        <v>2014</v>
      </c>
      <c r="F257" s="57">
        <v>17395</v>
      </c>
      <c r="G257" s="303" t="s">
        <v>1823</v>
      </c>
    </row>
    <row r="258" spans="1:7" x14ac:dyDescent="0.25">
      <c r="A258" s="33" t="s">
        <v>87</v>
      </c>
      <c r="B258" s="33" t="s">
        <v>89</v>
      </c>
      <c r="C258" s="268">
        <v>2.4</v>
      </c>
      <c r="D258" s="35" t="s">
        <v>110</v>
      </c>
      <c r="E258" s="35">
        <v>2014</v>
      </c>
      <c r="F258" s="57">
        <v>28230</v>
      </c>
      <c r="G258" s="33" t="s">
        <v>135</v>
      </c>
    </row>
    <row r="259" spans="1:7" x14ac:dyDescent="0.25">
      <c r="A259" s="33" t="s">
        <v>87</v>
      </c>
      <c r="B259" s="33" t="s">
        <v>89</v>
      </c>
      <c r="C259" s="268">
        <v>3</v>
      </c>
      <c r="D259" s="35" t="s">
        <v>110</v>
      </c>
      <c r="E259" s="35">
        <v>2014</v>
      </c>
      <c r="F259" s="57">
        <v>28820</v>
      </c>
      <c r="G259" s="33" t="s">
        <v>135</v>
      </c>
    </row>
    <row r="260" spans="1:7" x14ac:dyDescent="0.25">
      <c r="A260" s="303" t="s">
        <v>87</v>
      </c>
      <c r="B260" s="303" t="s">
        <v>3746</v>
      </c>
      <c r="C260" s="305" t="s">
        <v>3726</v>
      </c>
      <c r="D260" s="301" t="s">
        <v>110</v>
      </c>
      <c r="E260" s="301">
        <v>2014</v>
      </c>
      <c r="F260" s="57">
        <v>33000</v>
      </c>
      <c r="G260" s="303" t="s">
        <v>1956</v>
      </c>
    </row>
    <row r="261" spans="1:7" x14ac:dyDescent="0.25">
      <c r="A261" s="303" t="s">
        <v>87</v>
      </c>
      <c r="B261" s="303" t="s">
        <v>3745</v>
      </c>
      <c r="C261" s="305" t="s">
        <v>3726</v>
      </c>
      <c r="D261" s="301" t="s">
        <v>110</v>
      </c>
      <c r="E261" s="301">
        <v>2014</v>
      </c>
      <c r="F261" s="57">
        <v>34750</v>
      </c>
      <c r="G261" s="303" t="s">
        <v>1956</v>
      </c>
    </row>
    <row r="262" spans="1:7" x14ac:dyDescent="0.25">
      <c r="A262" s="33" t="s">
        <v>87</v>
      </c>
      <c r="B262" s="33" t="s">
        <v>1697</v>
      </c>
      <c r="C262" s="268">
        <v>3.8</v>
      </c>
      <c r="D262" s="35" t="s">
        <v>438</v>
      </c>
      <c r="E262" s="35">
        <v>2014</v>
      </c>
      <c r="F262" s="57">
        <v>67420</v>
      </c>
      <c r="G262" s="33" t="s">
        <v>135</v>
      </c>
    </row>
    <row r="263" spans="1:7" x14ac:dyDescent="0.25">
      <c r="A263" s="33" t="s">
        <v>87</v>
      </c>
      <c r="B263" s="33" t="s">
        <v>1697</v>
      </c>
      <c r="C263" s="268">
        <v>5</v>
      </c>
      <c r="D263" s="35" t="s">
        <v>438</v>
      </c>
      <c r="E263" s="35">
        <v>2014</v>
      </c>
      <c r="F263" s="57">
        <v>71038.25136612021</v>
      </c>
      <c r="G263" s="33" t="s">
        <v>135</v>
      </c>
    </row>
    <row r="264" spans="1:7" x14ac:dyDescent="0.25">
      <c r="A264" s="303" t="s">
        <v>87</v>
      </c>
      <c r="B264" s="303" t="s">
        <v>90</v>
      </c>
      <c r="C264" s="305" t="s">
        <v>4060</v>
      </c>
      <c r="D264" s="301" t="s">
        <v>110</v>
      </c>
      <c r="E264" s="301">
        <v>2014</v>
      </c>
      <c r="F264" s="57">
        <v>19600</v>
      </c>
      <c r="G264" s="303" t="s">
        <v>1835</v>
      </c>
    </row>
    <row r="265" spans="1:7" x14ac:dyDescent="0.25">
      <c r="A265" s="303" t="s">
        <v>87</v>
      </c>
      <c r="B265" s="303" t="s">
        <v>3744</v>
      </c>
      <c r="C265" s="305" t="s">
        <v>4920</v>
      </c>
      <c r="D265" s="301" t="s">
        <v>110</v>
      </c>
      <c r="E265" s="301">
        <v>2014</v>
      </c>
      <c r="F265" s="57">
        <v>21650</v>
      </c>
      <c r="G265" s="303" t="s">
        <v>1956</v>
      </c>
    </row>
    <row r="266" spans="1:7" x14ac:dyDescent="0.25">
      <c r="A266" s="303" t="s">
        <v>87</v>
      </c>
      <c r="B266" s="303" t="s">
        <v>3738</v>
      </c>
      <c r="C266" s="305" t="s">
        <v>3739</v>
      </c>
      <c r="D266" s="301" t="s">
        <v>110</v>
      </c>
      <c r="E266" s="301">
        <v>2014</v>
      </c>
      <c r="F266" s="57">
        <v>18200</v>
      </c>
      <c r="G266" s="303" t="s">
        <v>1956</v>
      </c>
    </row>
    <row r="267" spans="1:7" x14ac:dyDescent="0.25">
      <c r="A267" s="303" t="s">
        <v>87</v>
      </c>
      <c r="B267" s="303" t="s">
        <v>3743</v>
      </c>
      <c r="C267" s="305" t="s">
        <v>4060</v>
      </c>
      <c r="D267" s="301" t="s">
        <v>110</v>
      </c>
      <c r="E267" s="301">
        <v>2014</v>
      </c>
      <c r="F267" s="57">
        <v>22700</v>
      </c>
      <c r="G267" s="303" t="s">
        <v>1956</v>
      </c>
    </row>
    <row r="268" spans="1:7" x14ac:dyDescent="0.25">
      <c r="A268" s="303" t="s">
        <v>87</v>
      </c>
      <c r="B268" s="303" t="s">
        <v>91</v>
      </c>
      <c r="C268" s="305" t="s">
        <v>3790</v>
      </c>
      <c r="D268" s="301" t="s">
        <v>438</v>
      </c>
      <c r="E268" s="301">
        <v>2014</v>
      </c>
      <c r="F268" s="57">
        <v>35200</v>
      </c>
      <c r="G268" s="303" t="s">
        <v>1956</v>
      </c>
    </row>
    <row r="269" spans="1:7" x14ac:dyDescent="0.25">
      <c r="A269" s="303" t="s">
        <v>87</v>
      </c>
      <c r="B269" s="303" t="s">
        <v>91</v>
      </c>
      <c r="C269" s="305" t="s">
        <v>3764</v>
      </c>
      <c r="D269" s="301" t="s">
        <v>438</v>
      </c>
      <c r="E269" s="301">
        <v>2014</v>
      </c>
      <c r="F269" s="57">
        <v>47400</v>
      </c>
      <c r="G269" s="303" t="s">
        <v>1956</v>
      </c>
    </row>
    <row r="270" spans="1:7" x14ac:dyDescent="0.25">
      <c r="A270" s="303" t="s">
        <v>87</v>
      </c>
      <c r="B270" s="303" t="s">
        <v>92</v>
      </c>
      <c r="C270" s="305" t="s">
        <v>4138</v>
      </c>
      <c r="D270" s="301" t="s">
        <v>438</v>
      </c>
      <c r="E270" s="301">
        <v>2014</v>
      </c>
      <c r="F270" s="57">
        <v>26350</v>
      </c>
      <c r="G270" s="303" t="s">
        <v>1835</v>
      </c>
    </row>
    <row r="271" spans="1:7" x14ac:dyDescent="0.25">
      <c r="A271" s="303" t="s">
        <v>87</v>
      </c>
      <c r="B271" s="303" t="s">
        <v>4089</v>
      </c>
      <c r="C271" s="305" t="s">
        <v>3790</v>
      </c>
      <c r="D271" s="301" t="s">
        <v>438</v>
      </c>
      <c r="E271" s="301">
        <v>2014</v>
      </c>
      <c r="F271" s="57">
        <v>32150</v>
      </c>
      <c r="G271" s="303" t="s">
        <v>1835</v>
      </c>
    </row>
    <row r="272" spans="1:7" x14ac:dyDescent="0.25">
      <c r="A272" s="303" t="s">
        <v>87</v>
      </c>
      <c r="B272" s="303" t="s">
        <v>4113</v>
      </c>
      <c r="C272" s="305" t="s">
        <v>4087</v>
      </c>
      <c r="D272" s="301" t="s">
        <v>438</v>
      </c>
      <c r="E272" s="301">
        <v>2014</v>
      </c>
      <c r="F272" s="57">
        <v>29300</v>
      </c>
      <c r="G272" s="303" t="s">
        <v>1835</v>
      </c>
    </row>
    <row r="273" spans="1:7" x14ac:dyDescent="0.25">
      <c r="A273" s="303" t="s">
        <v>87</v>
      </c>
      <c r="B273" s="303" t="s">
        <v>4139</v>
      </c>
      <c r="C273" s="305" t="s">
        <v>3790</v>
      </c>
      <c r="D273" s="301" t="s">
        <v>438</v>
      </c>
      <c r="E273" s="301">
        <v>2014</v>
      </c>
      <c r="F273" s="57">
        <v>32900</v>
      </c>
      <c r="G273" s="303" t="s">
        <v>1835</v>
      </c>
    </row>
    <row r="274" spans="1:7" x14ac:dyDescent="0.25">
      <c r="A274" s="33" t="s">
        <v>87</v>
      </c>
      <c r="B274" s="33" t="s">
        <v>2468</v>
      </c>
      <c r="C274" s="268">
        <v>3.3</v>
      </c>
      <c r="D274" s="35" t="s">
        <v>114</v>
      </c>
      <c r="E274" s="35">
        <v>2014</v>
      </c>
      <c r="F274" s="57">
        <v>24650</v>
      </c>
      <c r="G274" s="33" t="s">
        <v>147</v>
      </c>
    </row>
    <row r="275" spans="1:7" x14ac:dyDescent="0.25">
      <c r="A275" s="33" t="s">
        <v>87</v>
      </c>
      <c r="B275" s="33" t="s">
        <v>2469</v>
      </c>
      <c r="C275" s="268">
        <v>3.3</v>
      </c>
      <c r="D275" s="35" t="s">
        <v>114</v>
      </c>
      <c r="E275" s="35">
        <v>2014</v>
      </c>
      <c r="F275" s="57">
        <v>25230</v>
      </c>
      <c r="G275" s="33" t="s">
        <v>147</v>
      </c>
    </row>
    <row r="276" spans="1:7" x14ac:dyDescent="0.25">
      <c r="A276" s="33" t="s">
        <v>87</v>
      </c>
      <c r="B276" s="33" t="s">
        <v>2470</v>
      </c>
      <c r="C276" s="268">
        <v>3.3</v>
      </c>
      <c r="D276" s="35" t="s">
        <v>114</v>
      </c>
      <c r="E276" s="35">
        <v>2014</v>
      </c>
      <c r="F276" s="57">
        <v>31400</v>
      </c>
      <c r="G276" s="33" t="s">
        <v>147</v>
      </c>
    </row>
    <row r="277" spans="1:7" x14ac:dyDescent="0.25">
      <c r="A277" s="33" t="s">
        <v>87</v>
      </c>
      <c r="B277" s="33" t="s">
        <v>2471</v>
      </c>
      <c r="C277" s="268">
        <v>3.3</v>
      </c>
      <c r="D277" s="35" t="s">
        <v>114</v>
      </c>
      <c r="E277" s="35">
        <v>2014</v>
      </c>
      <c r="F277" s="57">
        <v>34230</v>
      </c>
      <c r="G277" s="33" t="s">
        <v>147</v>
      </c>
    </row>
    <row r="278" spans="1:7" x14ac:dyDescent="0.25">
      <c r="A278" s="54" t="s">
        <v>87</v>
      </c>
      <c r="B278" s="54" t="s">
        <v>1218</v>
      </c>
      <c r="C278" s="269" t="s">
        <v>1985</v>
      </c>
      <c r="D278" s="64" t="s">
        <v>43</v>
      </c>
      <c r="E278" s="64">
        <v>2014</v>
      </c>
      <c r="F278" s="57">
        <v>19058</v>
      </c>
      <c r="G278" s="54" t="s">
        <v>1971</v>
      </c>
    </row>
    <row r="279" spans="1:7" x14ac:dyDescent="0.25">
      <c r="A279" s="33" t="s">
        <v>87</v>
      </c>
      <c r="B279" s="33" t="s">
        <v>1702</v>
      </c>
      <c r="C279" s="268">
        <v>1.2</v>
      </c>
      <c r="D279" s="35" t="s">
        <v>110</v>
      </c>
      <c r="E279" s="35">
        <v>2014</v>
      </c>
      <c r="F279" s="57">
        <v>10540</v>
      </c>
      <c r="G279" s="33" t="s">
        <v>186</v>
      </c>
    </row>
    <row r="280" spans="1:7" x14ac:dyDescent="0.25">
      <c r="A280" s="33" t="s">
        <v>87</v>
      </c>
      <c r="B280" s="33" t="s">
        <v>2472</v>
      </c>
      <c r="C280" s="268">
        <v>1.2</v>
      </c>
      <c r="D280" s="35" t="s">
        <v>110</v>
      </c>
      <c r="E280" s="35">
        <v>2014</v>
      </c>
      <c r="F280" s="57">
        <v>11230</v>
      </c>
      <c r="G280" s="33" t="s">
        <v>186</v>
      </c>
    </row>
    <row r="281" spans="1:7" x14ac:dyDescent="0.25">
      <c r="A281" s="33" t="s">
        <v>87</v>
      </c>
      <c r="B281" s="33" t="s">
        <v>2472</v>
      </c>
      <c r="C281" s="268">
        <v>1.4</v>
      </c>
      <c r="D281" s="35" t="s">
        <v>110</v>
      </c>
      <c r="E281" s="35">
        <v>2014</v>
      </c>
      <c r="F281" s="57">
        <v>12704.918032786885</v>
      </c>
      <c r="G281" s="33" t="s">
        <v>186</v>
      </c>
    </row>
    <row r="282" spans="1:7" x14ac:dyDescent="0.25">
      <c r="A282" s="33" t="s">
        <v>87</v>
      </c>
      <c r="B282" s="33" t="s">
        <v>1703</v>
      </c>
      <c r="C282" s="268">
        <v>1.6</v>
      </c>
      <c r="D282" s="35" t="s">
        <v>110</v>
      </c>
      <c r="E282" s="35">
        <v>2014</v>
      </c>
      <c r="F282" s="57">
        <v>19420</v>
      </c>
      <c r="G282" s="33" t="s">
        <v>186</v>
      </c>
    </row>
    <row r="283" spans="1:7" x14ac:dyDescent="0.25">
      <c r="A283" s="33" t="s">
        <v>87</v>
      </c>
      <c r="B283" s="33" t="s">
        <v>1703</v>
      </c>
      <c r="C283" s="268">
        <v>1.8</v>
      </c>
      <c r="D283" s="35" t="s">
        <v>110</v>
      </c>
      <c r="E283" s="35">
        <v>2014</v>
      </c>
      <c r="F283" s="57">
        <v>19960</v>
      </c>
      <c r="G283" s="33" t="s">
        <v>186</v>
      </c>
    </row>
    <row r="284" spans="1:7" x14ac:dyDescent="0.25">
      <c r="A284" s="33" t="s">
        <v>87</v>
      </c>
      <c r="B284" s="33" t="s">
        <v>2473</v>
      </c>
      <c r="C284" s="268">
        <v>2</v>
      </c>
      <c r="D284" s="35" t="s">
        <v>110</v>
      </c>
      <c r="E284" s="35">
        <v>2014</v>
      </c>
      <c r="F284" s="57">
        <v>24562.841530054644</v>
      </c>
      <c r="G284" s="33" t="s">
        <v>147</v>
      </c>
    </row>
    <row r="285" spans="1:7" x14ac:dyDescent="0.25">
      <c r="A285" s="54" t="s">
        <v>87</v>
      </c>
      <c r="B285" s="54" t="s">
        <v>3988</v>
      </c>
      <c r="C285" s="269" t="s">
        <v>4541</v>
      </c>
      <c r="D285" s="64" t="s">
        <v>426</v>
      </c>
      <c r="E285" s="64">
        <v>2014</v>
      </c>
      <c r="F285" s="57">
        <v>31900</v>
      </c>
      <c r="G285" s="54" t="s">
        <v>4540</v>
      </c>
    </row>
    <row r="286" spans="1:7" x14ac:dyDescent="0.25">
      <c r="A286" s="54" t="s">
        <v>87</v>
      </c>
      <c r="B286" s="54" t="s">
        <v>3988</v>
      </c>
      <c r="C286" s="269" t="s">
        <v>4541</v>
      </c>
      <c r="D286" s="64" t="s">
        <v>110</v>
      </c>
      <c r="E286" s="64">
        <v>2014</v>
      </c>
      <c r="F286" s="57">
        <v>29900</v>
      </c>
      <c r="G286" s="54" t="s">
        <v>4540</v>
      </c>
    </row>
    <row r="287" spans="1:7" x14ac:dyDescent="0.25">
      <c r="A287" s="54" t="s">
        <v>87</v>
      </c>
      <c r="B287" s="54" t="s">
        <v>3724</v>
      </c>
      <c r="C287" s="269" t="s">
        <v>4541</v>
      </c>
      <c r="D287" s="64" t="s">
        <v>110</v>
      </c>
      <c r="E287" s="64">
        <v>2014</v>
      </c>
      <c r="F287" s="57">
        <v>34000</v>
      </c>
      <c r="G287" s="54" t="s">
        <v>4540</v>
      </c>
    </row>
    <row r="288" spans="1:7" x14ac:dyDescent="0.25">
      <c r="A288" s="54" t="s">
        <v>87</v>
      </c>
      <c r="B288" s="54" t="s">
        <v>3724</v>
      </c>
      <c r="C288" s="269" t="s">
        <v>4541</v>
      </c>
      <c r="D288" s="64" t="s">
        <v>426</v>
      </c>
      <c r="E288" s="64">
        <v>2014</v>
      </c>
      <c r="F288" s="57">
        <v>35550</v>
      </c>
      <c r="G288" s="54" t="s">
        <v>4540</v>
      </c>
    </row>
    <row r="289" spans="1:7" x14ac:dyDescent="0.25">
      <c r="A289" s="54" t="s">
        <v>87</v>
      </c>
      <c r="B289" s="54" t="s">
        <v>3720</v>
      </c>
      <c r="C289" s="269" t="s">
        <v>3721</v>
      </c>
      <c r="D289" s="64" t="s">
        <v>110</v>
      </c>
      <c r="E289" s="64">
        <v>2014</v>
      </c>
      <c r="F289" s="57">
        <v>23964</v>
      </c>
      <c r="G289" s="54" t="s">
        <v>4540</v>
      </c>
    </row>
    <row r="290" spans="1:7" x14ac:dyDescent="0.25">
      <c r="A290" s="54" t="s">
        <v>87</v>
      </c>
      <c r="B290" s="54" t="s">
        <v>3720</v>
      </c>
      <c r="C290" s="269" t="s">
        <v>3721</v>
      </c>
      <c r="D290" s="64" t="s">
        <v>426</v>
      </c>
      <c r="E290" s="64">
        <v>2014</v>
      </c>
      <c r="F290" s="57">
        <v>25626</v>
      </c>
      <c r="G290" s="54" t="s">
        <v>4540</v>
      </c>
    </row>
    <row r="291" spans="1:7" x14ac:dyDescent="0.25">
      <c r="A291" s="303" t="s">
        <v>87</v>
      </c>
      <c r="B291" s="303" t="s">
        <v>2769</v>
      </c>
      <c r="C291" s="305" t="s">
        <v>3721</v>
      </c>
      <c r="D291" s="301" t="s">
        <v>110</v>
      </c>
      <c r="E291" s="301">
        <v>2014</v>
      </c>
      <c r="F291" s="57">
        <v>21450</v>
      </c>
      <c r="G291" s="303" t="s">
        <v>4128</v>
      </c>
    </row>
    <row r="292" spans="1:7" x14ac:dyDescent="0.25">
      <c r="A292" s="303" t="s">
        <v>87</v>
      </c>
      <c r="B292" s="303" t="s">
        <v>4094</v>
      </c>
      <c r="C292" s="305" t="s">
        <v>3721</v>
      </c>
      <c r="D292" s="301" t="s">
        <v>110</v>
      </c>
      <c r="E292" s="301">
        <v>2014</v>
      </c>
      <c r="F292" s="57">
        <v>21450</v>
      </c>
      <c r="G292" s="303" t="s">
        <v>4128</v>
      </c>
    </row>
    <row r="293" spans="1:7" x14ac:dyDescent="0.25">
      <c r="A293" s="303" t="s">
        <v>87</v>
      </c>
      <c r="B293" s="303" t="s">
        <v>4096</v>
      </c>
      <c r="C293" s="305" t="s">
        <v>3721</v>
      </c>
      <c r="D293" s="301" t="s">
        <v>110</v>
      </c>
      <c r="E293" s="301">
        <v>2014</v>
      </c>
      <c r="F293" s="57">
        <v>26000</v>
      </c>
      <c r="G293" s="303" t="s">
        <v>1956</v>
      </c>
    </row>
    <row r="294" spans="1:7" x14ac:dyDescent="0.25">
      <c r="A294" s="303" t="s">
        <v>87</v>
      </c>
      <c r="B294" s="303" t="s">
        <v>4131</v>
      </c>
      <c r="C294" s="305" t="s">
        <v>3721</v>
      </c>
      <c r="D294" s="301" t="s">
        <v>110</v>
      </c>
      <c r="E294" s="301">
        <v>2014</v>
      </c>
      <c r="F294" s="57">
        <v>30750</v>
      </c>
      <c r="G294" s="303" t="s">
        <v>1956</v>
      </c>
    </row>
    <row r="295" spans="1:7" x14ac:dyDescent="0.25">
      <c r="A295" s="303" t="s">
        <v>87</v>
      </c>
      <c r="B295" s="303" t="s">
        <v>3732</v>
      </c>
      <c r="C295" s="305" t="s">
        <v>3721</v>
      </c>
      <c r="D295" s="301" t="s">
        <v>110</v>
      </c>
      <c r="E295" s="301">
        <v>2014</v>
      </c>
      <c r="F295" s="57">
        <v>27000</v>
      </c>
      <c r="G295" s="303" t="s">
        <v>1956</v>
      </c>
    </row>
    <row r="296" spans="1:7" x14ac:dyDescent="0.25">
      <c r="A296" s="303" t="s">
        <v>87</v>
      </c>
      <c r="B296" s="303" t="s">
        <v>4130</v>
      </c>
      <c r="C296" s="305" t="s">
        <v>3721</v>
      </c>
      <c r="D296" s="301" t="s">
        <v>110</v>
      </c>
      <c r="E296" s="301">
        <v>2014</v>
      </c>
      <c r="F296" s="57">
        <v>27000</v>
      </c>
      <c r="G296" s="303" t="s">
        <v>1956</v>
      </c>
    </row>
    <row r="297" spans="1:7" x14ac:dyDescent="0.25">
      <c r="A297" s="303" t="s">
        <v>87</v>
      </c>
      <c r="B297" s="303" t="s">
        <v>4135</v>
      </c>
      <c r="C297" s="305" t="s">
        <v>3721</v>
      </c>
      <c r="D297" s="301" t="s">
        <v>110</v>
      </c>
      <c r="E297" s="301">
        <v>2014</v>
      </c>
      <c r="F297" s="57">
        <v>24300</v>
      </c>
      <c r="G297" s="303" t="s">
        <v>1956</v>
      </c>
    </row>
    <row r="298" spans="1:7" x14ac:dyDescent="0.25">
      <c r="A298" s="303" t="s">
        <v>87</v>
      </c>
      <c r="B298" s="303" t="s">
        <v>7186</v>
      </c>
      <c r="C298" s="305" t="s">
        <v>2114</v>
      </c>
      <c r="D298" s="301" t="s">
        <v>43</v>
      </c>
      <c r="E298" s="301">
        <v>2014</v>
      </c>
      <c r="F298" s="57">
        <v>26000</v>
      </c>
      <c r="G298" s="303" t="s">
        <v>135</v>
      </c>
    </row>
    <row r="299" spans="1:7" x14ac:dyDescent="0.25">
      <c r="A299" s="303" t="s">
        <v>87</v>
      </c>
      <c r="B299" s="303" t="s">
        <v>4018</v>
      </c>
      <c r="C299" s="305" t="s">
        <v>4060</v>
      </c>
      <c r="D299" s="301" t="s">
        <v>426</v>
      </c>
      <c r="E299" s="301">
        <v>2014</v>
      </c>
      <c r="F299" s="57">
        <v>22950</v>
      </c>
      <c r="G299" s="303" t="s">
        <v>3251</v>
      </c>
    </row>
    <row r="300" spans="1:7" x14ac:dyDescent="0.25">
      <c r="A300" s="303" t="s">
        <v>87</v>
      </c>
      <c r="B300" s="303" t="s">
        <v>4018</v>
      </c>
      <c r="C300" s="305">
        <v>2</v>
      </c>
      <c r="D300" s="301" t="s">
        <v>110</v>
      </c>
      <c r="E300" s="301">
        <v>2014</v>
      </c>
      <c r="F300" s="57">
        <v>21450</v>
      </c>
      <c r="G300" s="303" t="s">
        <v>3251</v>
      </c>
    </row>
    <row r="301" spans="1:7" x14ac:dyDescent="0.25">
      <c r="A301" s="303" t="s">
        <v>87</v>
      </c>
      <c r="B301" s="303" t="s">
        <v>3737</v>
      </c>
      <c r="C301" s="305">
        <v>2.4</v>
      </c>
      <c r="D301" s="301" t="s">
        <v>426</v>
      </c>
      <c r="E301" s="301">
        <v>2014</v>
      </c>
      <c r="F301" s="57">
        <v>27700</v>
      </c>
      <c r="G301" s="303" t="s">
        <v>3987</v>
      </c>
    </row>
    <row r="302" spans="1:7" x14ac:dyDescent="0.25">
      <c r="A302" s="303" t="s">
        <v>87</v>
      </c>
      <c r="B302" s="303" t="s">
        <v>3737</v>
      </c>
      <c r="C302" s="305">
        <v>2.4</v>
      </c>
      <c r="D302" s="301" t="s">
        <v>110</v>
      </c>
      <c r="E302" s="301">
        <v>2014</v>
      </c>
      <c r="F302" s="57">
        <v>26200</v>
      </c>
      <c r="G302" s="303" t="s">
        <v>3987</v>
      </c>
    </row>
    <row r="303" spans="1:7" x14ac:dyDescent="0.25">
      <c r="A303" s="303" t="s">
        <v>87</v>
      </c>
      <c r="B303" s="303" t="s">
        <v>4083</v>
      </c>
      <c r="C303" s="305">
        <v>2.4</v>
      </c>
      <c r="D303" s="301" t="s">
        <v>426</v>
      </c>
      <c r="E303" s="301">
        <v>2014</v>
      </c>
      <c r="F303" s="57">
        <v>27700</v>
      </c>
      <c r="G303" s="303" t="s">
        <v>3251</v>
      </c>
    </row>
    <row r="304" spans="1:7" x14ac:dyDescent="0.25">
      <c r="A304" s="303" t="s">
        <v>87</v>
      </c>
      <c r="B304" s="303" t="s">
        <v>4083</v>
      </c>
      <c r="C304" s="305" t="s">
        <v>3747</v>
      </c>
      <c r="D304" s="301" t="s">
        <v>110</v>
      </c>
      <c r="E304" s="301">
        <v>2014</v>
      </c>
      <c r="F304" s="57">
        <v>26200</v>
      </c>
      <c r="G304" s="303" t="s">
        <v>3251</v>
      </c>
    </row>
    <row r="305" spans="1:7" x14ac:dyDescent="0.25">
      <c r="A305" s="303" t="s">
        <v>87</v>
      </c>
      <c r="B305" s="303" t="s">
        <v>3733</v>
      </c>
      <c r="C305" s="305" t="s">
        <v>3747</v>
      </c>
      <c r="D305" s="301" t="s">
        <v>110</v>
      </c>
      <c r="E305" s="301">
        <v>2014</v>
      </c>
      <c r="F305" s="57">
        <v>23500</v>
      </c>
      <c r="G305" s="303" t="s">
        <v>3251</v>
      </c>
    </row>
    <row r="306" spans="1:7" x14ac:dyDescent="0.25">
      <c r="A306" s="303" t="s">
        <v>87</v>
      </c>
      <c r="B306" s="303" t="s">
        <v>4136</v>
      </c>
      <c r="C306" s="305">
        <v>2.4</v>
      </c>
      <c r="D306" s="301" t="s">
        <v>426</v>
      </c>
      <c r="E306" s="301">
        <v>2014</v>
      </c>
      <c r="F306" s="57">
        <v>25000</v>
      </c>
      <c r="G306" s="303" t="s">
        <v>3987</v>
      </c>
    </row>
    <row r="307" spans="1:7" x14ac:dyDescent="0.25">
      <c r="A307" s="303" t="s">
        <v>87</v>
      </c>
      <c r="B307" s="303" t="s">
        <v>4136</v>
      </c>
      <c r="C307" s="305" t="s">
        <v>3747</v>
      </c>
      <c r="D307" s="301" t="s">
        <v>110</v>
      </c>
      <c r="E307" s="301">
        <v>2014</v>
      </c>
      <c r="F307" s="57">
        <v>23500</v>
      </c>
      <c r="G307" s="303" t="s">
        <v>3987</v>
      </c>
    </row>
    <row r="308" spans="1:7" x14ac:dyDescent="0.25">
      <c r="A308" s="303" t="s">
        <v>87</v>
      </c>
      <c r="B308" s="303" t="s">
        <v>4137</v>
      </c>
      <c r="C308" s="305">
        <v>2.4</v>
      </c>
      <c r="D308" s="301" t="s">
        <v>426</v>
      </c>
      <c r="E308" s="301">
        <v>2014</v>
      </c>
      <c r="F308" s="57">
        <v>28900</v>
      </c>
      <c r="G308" s="303" t="s">
        <v>3987</v>
      </c>
    </row>
    <row r="309" spans="1:7" x14ac:dyDescent="0.25">
      <c r="A309" s="33" t="s">
        <v>87</v>
      </c>
      <c r="B309" s="33" t="s">
        <v>96</v>
      </c>
      <c r="C309" s="268">
        <v>1.6</v>
      </c>
      <c r="D309" s="35" t="s">
        <v>110</v>
      </c>
      <c r="E309" s="35">
        <v>2014</v>
      </c>
      <c r="F309" s="57">
        <v>22980</v>
      </c>
      <c r="G309" s="33" t="s">
        <v>2474</v>
      </c>
    </row>
    <row r="310" spans="1:7" x14ac:dyDescent="0.25">
      <c r="A310" s="33" t="s">
        <v>1220</v>
      </c>
      <c r="B310" s="33" t="s">
        <v>9563</v>
      </c>
      <c r="C310" s="268" t="s">
        <v>4134</v>
      </c>
      <c r="D310" s="35" t="s">
        <v>43</v>
      </c>
      <c r="E310" s="35">
        <v>2014</v>
      </c>
      <c r="F310" s="57">
        <v>26301</v>
      </c>
      <c r="G310" s="33" t="s">
        <v>7585</v>
      </c>
    </row>
    <row r="311" spans="1:7" s="58" customFormat="1" x14ac:dyDescent="0.25">
      <c r="A311" s="303" t="s">
        <v>1220</v>
      </c>
      <c r="B311" s="303" t="s">
        <v>94</v>
      </c>
      <c r="C311" s="305" t="s">
        <v>2114</v>
      </c>
      <c r="D311" s="301" t="s">
        <v>43</v>
      </c>
      <c r="E311" s="301">
        <v>2014</v>
      </c>
      <c r="F311" s="57">
        <v>21500</v>
      </c>
      <c r="G311" s="303" t="s">
        <v>7319</v>
      </c>
    </row>
    <row r="312" spans="1:7" s="58" customFormat="1" x14ac:dyDescent="0.25">
      <c r="A312" s="54" t="s">
        <v>1220</v>
      </c>
      <c r="B312" s="54" t="s">
        <v>93</v>
      </c>
      <c r="C312" s="269" t="s">
        <v>2114</v>
      </c>
      <c r="D312" s="64" t="s">
        <v>110</v>
      </c>
      <c r="E312" s="64">
        <v>2014</v>
      </c>
      <c r="F312" s="57">
        <v>21664</v>
      </c>
      <c r="G312" s="54" t="s">
        <v>4539</v>
      </c>
    </row>
    <row r="313" spans="1:7" s="58" customFormat="1" x14ac:dyDescent="0.25">
      <c r="A313" s="54" t="s">
        <v>1220</v>
      </c>
      <c r="B313" s="54" t="s">
        <v>93</v>
      </c>
      <c r="C313" s="269" t="s">
        <v>2114</v>
      </c>
      <c r="D313" s="64" t="s">
        <v>426</v>
      </c>
      <c r="E313" s="64">
        <v>2014</v>
      </c>
      <c r="F313" s="57">
        <v>23326</v>
      </c>
      <c r="G313" s="54" t="s">
        <v>4539</v>
      </c>
    </row>
    <row r="314" spans="1:7" s="58" customFormat="1" x14ac:dyDescent="0.25">
      <c r="A314" s="54" t="s">
        <v>1220</v>
      </c>
      <c r="B314" s="54" t="s">
        <v>93</v>
      </c>
      <c r="C314" s="269" t="s">
        <v>4134</v>
      </c>
      <c r="D314" s="64" t="s">
        <v>110</v>
      </c>
      <c r="E314" s="64">
        <v>2014</v>
      </c>
      <c r="F314" s="57">
        <v>22064</v>
      </c>
      <c r="G314" s="54" t="s">
        <v>4539</v>
      </c>
    </row>
    <row r="315" spans="1:7" s="58" customFormat="1" x14ac:dyDescent="0.25">
      <c r="A315" s="54" t="s">
        <v>1220</v>
      </c>
      <c r="B315" s="54" t="s">
        <v>93</v>
      </c>
      <c r="C315" s="269" t="s">
        <v>4134</v>
      </c>
      <c r="D315" s="64" t="s">
        <v>426</v>
      </c>
      <c r="E315" s="64">
        <v>2014</v>
      </c>
      <c r="F315" s="57">
        <v>23726</v>
      </c>
      <c r="G315" s="54" t="s">
        <v>4539</v>
      </c>
    </row>
    <row r="316" spans="1:7" s="58" customFormat="1" x14ac:dyDescent="0.25">
      <c r="A316" s="33" t="s">
        <v>1705</v>
      </c>
      <c r="B316" s="33" t="s">
        <v>13</v>
      </c>
      <c r="C316" s="268">
        <v>2.5</v>
      </c>
      <c r="D316" s="35" t="s">
        <v>438</v>
      </c>
      <c r="E316" s="35">
        <v>2014</v>
      </c>
      <c r="F316" s="57">
        <v>48980</v>
      </c>
      <c r="G316" s="33" t="s">
        <v>135</v>
      </c>
    </row>
    <row r="317" spans="1:7" s="58" customFormat="1" x14ac:dyDescent="0.25">
      <c r="A317" s="33" t="s">
        <v>1705</v>
      </c>
      <c r="B317" s="33" t="s">
        <v>2475</v>
      </c>
      <c r="C317" s="268" t="s">
        <v>6341</v>
      </c>
      <c r="D317" s="35" t="s">
        <v>438</v>
      </c>
      <c r="E317" s="35">
        <v>2014</v>
      </c>
      <c r="F317" s="57">
        <v>49990</v>
      </c>
      <c r="G317" s="33" t="s">
        <v>135</v>
      </c>
    </row>
    <row r="318" spans="1:7" s="58" customFormat="1" x14ac:dyDescent="0.25">
      <c r="A318" s="33" t="s">
        <v>1705</v>
      </c>
      <c r="B318" s="33" t="s">
        <v>2478</v>
      </c>
      <c r="C318" s="268" t="s">
        <v>6445</v>
      </c>
      <c r="D318" s="35" t="s">
        <v>438</v>
      </c>
      <c r="E318" s="35">
        <v>2014</v>
      </c>
      <c r="F318" s="57">
        <v>57377.049180327864</v>
      </c>
      <c r="G318" s="33" t="s">
        <v>135</v>
      </c>
    </row>
    <row r="319" spans="1:7" s="58" customFormat="1" x14ac:dyDescent="0.25">
      <c r="A319" s="33" t="s">
        <v>1705</v>
      </c>
      <c r="B319" s="33" t="s">
        <v>2476</v>
      </c>
      <c r="C319" s="268">
        <v>3.7</v>
      </c>
      <c r="D319" s="35" t="s">
        <v>438</v>
      </c>
      <c r="E319" s="35">
        <v>2014</v>
      </c>
      <c r="F319" s="57">
        <v>48560</v>
      </c>
      <c r="G319" s="33" t="s">
        <v>135</v>
      </c>
    </row>
    <row r="320" spans="1:7" s="58" customFormat="1" x14ac:dyDescent="0.25">
      <c r="A320" s="33" t="s">
        <v>1705</v>
      </c>
      <c r="B320" s="33" t="s">
        <v>2477</v>
      </c>
      <c r="C320" s="268">
        <v>3.7</v>
      </c>
      <c r="D320" s="35" t="s">
        <v>438</v>
      </c>
      <c r="E320" s="35">
        <v>2014</v>
      </c>
      <c r="F320" s="57">
        <v>54230</v>
      </c>
      <c r="G320" s="33" t="s">
        <v>135</v>
      </c>
    </row>
    <row r="321" spans="1:7" s="58" customFormat="1" x14ac:dyDescent="0.25">
      <c r="A321" s="33" t="s">
        <v>1705</v>
      </c>
      <c r="B321" s="38" t="s">
        <v>2479</v>
      </c>
      <c r="C321" s="268">
        <v>3.7</v>
      </c>
      <c r="D321" s="35" t="s">
        <v>438</v>
      </c>
      <c r="E321" s="35">
        <v>2014</v>
      </c>
      <c r="F321" s="57">
        <v>64880</v>
      </c>
      <c r="G321" s="33" t="s">
        <v>419</v>
      </c>
    </row>
    <row r="322" spans="1:7" x14ac:dyDescent="0.25">
      <c r="A322" s="33" t="s">
        <v>1705</v>
      </c>
      <c r="B322" s="38" t="s">
        <v>2480</v>
      </c>
      <c r="C322" s="268">
        <v>3.7</v>
      </c>
      <c r="D322" s="35" t="s">
        <v>438</v>
      </c>
      <c r="E322" s="35">
        <v>2014</v>
      </c>
      <c r="F322" s="57">
        <v>58440</v>
      </c>
      <c r="G322" s="33" t="s">
        <v>421</v>
      </c>
    </row>
    <row r="323" spans="1:7" x14ac:dyDescent="0.25">
      <c r="A323" s="33" t="s">
        <v>1705</v>
      </c>
      <c r="B323" s="33" t="s">
        <v>2481</v>
      </c>
      <c r="C323" s="268">
        <v>3.7</v>
      </c>
      <c r="D323" s="35" t="s">
        <v>438</v>
      </c>
      <c r="E323" s="35">
        <v>2014</v>
      </c>
      <c r="F323" s="57">
        <v>59960</v>
      </c>
      <c r="G323" s="33" t="s">
        <v>135</v>
      </c>
    </row>
    <row r="324" spans="1:7" x14ac:dyDescent="0.25">
      <c r="A324" s="33" t="s">
        <v>1705</v>
      </c>
      <c r="B324" s="33" t="s">
        <v>2481</v>
      </c>
      <c r="C324" s="268">
        <v>3.7</v>
      </c>
      <c r="D324" s="35" t="s">
        <v>44</v>
      </c>
      <c r="E324" s="35">
        <v>2014</v>
      </c>
      <c r="F324" s="57">
        <v>64250</v>
      </c>
      <c r="G324" s="33" t="s">
        <v>147</v>
      </c>
    </row>
    <row r="325" spans="1:7" x14ac:dyDescent="0.25">
      <c r="A325" s="33" t="s">
        <v>1705</v>
      </c>
      <c r="B325" s="33" t="s">
        <v>2481</v>
      </c>
      <c r="C325" s="268">
        <v>5.6</v>
      </c>
      <c r="D325" s="35" t="s">
        <v>438</v>
      </c>
      <c r="E325" s="35">
        <v>2014</v>
      </c>
      <c r="F325" s="57">
        <v>68430</v>
      </c>
      <c r="G325" s="33" t="s">
        <v>135</v>
      </c>
    </row>
    <row r="326" spans="1:7" x14ac:dyDescent="0.25">
      <c r="A326" s="33" t="s">
        <v>1705</v>
      </c>
      <c r="B326" s="33" t="s">
        <v>2482</v>
      </c>
      <c r="C326" s="268">
        <v>3.7</v>
      </c>
      <c r="D326" s="35" t="s">
        <v>438</v>
      </c>
      <c r="E326" s="35">
        <v>2014</v>
      </c>
      <c r="F326" s="57">
        <v>64230</v>
      </c>
      <c r="G326" s="33" t="s">
        <v>135</v>
      </c>
    </row>
    <row r="327" spans="1:7" x14ac:dyDescent="0.25">
      <c r="A327" s="33" t="s">
        <v>1705</v>
      </c>
      <c r="B327" s="33" t="s">
        <v>2482</v>
      </c>
      <c r="C327" s="268">
        <v>3.7</v>
      </c>
      <c r="D327" s="35" t="s">
        <v>44</v>
      </c>
      <c r="E327" s="35">
        <v>2014</v>
      </c>
      <c r="F327" s="57">
        <v>63550</v>
      </c>
      <c r="G327" s="33" t="s">
        <v>147</v>
      </c>
    </row>
    <row r="328" spans="1:7" x14ac:dyDescent="0.25">
      <c r="A328" s="33" t="s">
        <v>1705</v>
      </c>
      <c r="B328" s="33" t="s">
        <v>2482</v>
      </c>
      <c r="C328" s="268">
        <v>5.6</v>
      </c>
      <c r="D328" s="35" t="s">
        <v>438</v>
      </c>
      <c r="E328" s="35">
        <v>2014</v>
      </c>
      <c r="F328" s="57">
        <v>69420</v>
      </c>
      <c r="G328" s="33" t="s">
        <v>135</v>
      </c>
    </row>
    <row r="329" spans="1:7" x14ac:dyDescent="0.25">
      <c r="A329" s="33" t="s">
        <v>1705</v>
      </c>
      <c r="B329" s="33" t="s">
        <v>2483</v>
      </c>
      <c r="C329" s="268">
        <v>3.7</v>
      </c>
      <c r="D329" s="35" t="s">
        <v>438</v>
      </c>
      <c r="E329" s="35">
        <v>2014</v>
      </c>
      <c r="F329" s="57">
        <v>66200</v>
      </c>
      <c r="G329" s="33" t="s">
        <v>135</v>
      </c>
    </row>
    <row r="330" spans="1:7" x14ac:dyDescent="0.25">
      <c r="A330" s="33" t="s">
        <v>1705</v>
      </c>
      <c r="B330" s="33" t="s">
        <v>2483</v>
      </c>
      <c r="C330" s="268">
        <v>5</v>
      </c>
      <c r="D330" s="35" t="s">
        <v>44</v>
      </c>
      <c r="E330" s="35">
        <v>2014</v>
      </c>
      <c r="F330" s="57">
        <v>67455</v>
      </c>
      <c r="G330" s="33" t="s">
        <v>147</v>
      </c>
    </row>
    <row r="331" spans="1:7" x14ac:dyDescent="0.25">
      <c r="A331" s="33" t="s">
        <v>1705</v>
      </c>
      <c r="B331" s="33" t="s">
        <v>2483</v>
      </c>
      <c r="C331" s="268">
        <v>5.6</v>
      </c>
      <c r="D331" s="35" t="s">
        <v>438</v>
      </c>
      <c r="E331" s="35">
        <v>2014</v>
      </c>
      <c r="F331" s="57">
        <v>68740</v>
      </c>
      <c r="G331" s="33" t="s">
        <v>135</v>
      </c>
    </row>
    <row r="332" spans="1:7" x14ac:dyDescent="0.25">
      <c r="A332" s="33" t="s">
        <v>1705</v>
      </c>
      <c r="B332" s="33" t="s">
        <v>2484</v>
      </c>
      <c r="C332" s="268">
        <v>3.7</v>
      </c>
      <c r="D332" s="35" t="s">
        <v>44</v>
      </c>
      <c r="E332" s="35">
        <v>2014</v>
      </c>
      <c r="F332" s="57">
        <v>54230</v>
      </c>
      <c r="G332" s="33" t="s">
        <v>147</v>
      </c>
    </row>
    <row r="333" spans="1:7" x14ac:dyDescent="0.25">
      <c r="A333" s="33" t="s">
        <v>1705</v>
      </c>
      <c r="B333" s="33" t="s">
        <v>2486</v>
      </c>
      <c r="C333" s="268">
        <v>3.5</v>
      </c>
      <c r="D333" s="35" t="s">
        <v>44</v>
      </c>
      <c r="E333" s="35">
        <v>2014</v>
      </c>
      <c r="F333" s="57">
        <v>54371.584699453553</v>
      </c>
      <c r="G333" s="33" t="s">
        <v>147</v>
      </c>
    </row>
    <row r="334" spans="1:7" x14ac:dyDescent="0.25">
      <c r="A334" s="33" t="s">
        <v>1705</v>
      </c>
      <c r="B334" s="33" t="s">
        <v>2487</v>
      </c>
      <c r="C334" s="268">
        <v>3.5</v>
      </c>
      <c r="D334" s="35" t="s">
        <v>44</v>
      </c>
      <c r="E334" s="35">
        <v>2014</v>
      </c>
      <c r="F334" s="57">
        <v>56830.60109289617</v>
      </c>
      <c r="G334" s="33" t="s">
        <v>147</v>
      </c>
    </row>
    <row r="335" spans="1:7" x14ac:dyDescent="0.25">
      <c r="A335" s="33" t="s">
        <v>1705</v>
      </c>
      <c r="B335" s="33" t="s">
        <v>2485</v>
      </c>
      <c r="C335" s="268">
        <v>3.5</v>
      </c>
      <c r="D335" s="35" t="s">
        <v>44</v>
      </c>
      <c r="E335" s="35">
        <v>2014</v>
      </c>
      <c r="F335" s="57">
        <v>55360</v>
      </c>
      <c r="G335" s="33" t="s">
        <v>147</v>
      </c>
    </row>
    <row r="336" spans="1:7" customFormat="1" x14ac:dyDescent="0.25">
      <c r="A336" s="33" t="s">
        <v>1705</v>
      </c>
      <c r="B336" s="33" t="s">
        <v>2488</v>
      </c>
      <c r="C336" s="268">
        <v>5.6</v>
      </c>
      <c r="D336" s="35" t="s">
        <v>44</v>
      </c>
      <c r="E336" s="35">
        <v>2014</v>
      </c>
      <c r="F336" s="57">
        <v>76229.508196721305</v>
      </c>
      <c r="G336" s="33" t="s">
        <v>147</v>
      </c>
    </row>
    <row r="337" spans="1:7" customFormat="1" x14ac:dyDescent="0.25">
      <c r="A337" s="33" t="s">
        <v>1705</v>
      </c>
      <c r="B337" s="33" t="s">
        <v>2489</v>
      </c>
      <c r="C337" s="268">
        <v>5.6</v>
      </c>
      <c r="D337" s="35" t="s">
        <v>44</v>
      </c>
      <c r="E337" s="35">
        <v>2014</v>
      </c>
      <c r="F337" s="57">
        <v>86065.573770491799</v>
      </c>
      <c r="G337" s="33" t="s">
        <v>147</v>
      </c>
    </row>
    <row r="338" spans="1:7" customFormat="1" x14ac:dyDescent="0.25">
      <c r="A338" s="33" t="s">
        <v>785</v>
      </c>
      <c r="B338" s="33" t="s">
        <v>1215</v>
      </c>
      <c r="C338" s="268" t="s">
        <v>6453</v>
      </c>
      <c r="D338" s="35" t="s">
        <v>444</v>
      </c>
      <c r="E338" s="35">
        <v>2014</v>
      </c>
      <c r="F338" s="57">
        <v>17990</v>
      </c>
      <c r="G338" s="33" t="s">
        <v>466</v>
      </c>
    </row>
    <row r="339" spans="1:7" customFormat="1" x14ac:dyDescent="0.25">
      <c r="A339" s="33" t="s">
        <v>785</v>
      </c>
      <c r="B339" s="33" t="s">
        <v>2269</v>
      </c>
      <c r="C339" s="268" t="s">
        <v>6363</v>
      </c>
      <c r="D339" s="35" t="s">
        <v>444</v>
      </c>
      <c r="E339" s="35">
        <v>2014</v>
      </c>
      <c r="F339" s="57">
        <v>22950.819672131147</v>
      </c>
      <c r="G339" s="33" t="s">
        <v>466</v>
      </c>
    </row>
    <row r="340" spans="1:7" customFormat="1" x14ac:dyDescent="0.25">
      <c r="A340" s="33" t="s">
        <v>785</v>
      </c>
      <c r="B340" s="33" t="s">
        <v>8523</v>
      </c>
      <c r="C340" s="33">
        <v>2.5</v>
      </c>
      <c r="D340" s="33"/>
      <c r="E340" s="35">
        <v>2014</v>
      </c>
      <c r="F340" s="57">
        <v>27225</v>
      </c>
      <c r="G340" s="33" t="s">
        <v>4874</v>
      </c>
    </row>
    <row r="341" spans="1:7" customFormat="1" x14ac:dyDescent="0.25">
      <c r="A341" s="610" t="s">
        <v>10475</v>
      </c>
      <c r="B341" s="610" t="s">
        <v>10476</v>
      </c>
      <c r="C341" s="610" t="s">
        <v>4532</v>
      </c>
      <c r="D341" s="610"/>
      <c r="E341" s="688">
        <v>2014</v>
      </c>
      <c r="F341" s="666">
        <v>31595</v>
      </c>
      <c r="G341" s="610"/>
    </row>
    <row r="342" spans="1:7" x14ac:dyDescent="0.25">
      <c r="A342" s="33" t="s">
        <v>97</v>
      </c>
      <c r="B342" s="33" t="s">
        <v>1913</v>
      </c>
      <c r="C342" s="268">
        <v>3.5</v>
      </c>
      <c r="D342" s="35" t="s">
        <v>110</v>
      </c>
      <c r="E342" s="35">
        <v>2014</v>
      </c>
      <c r="F342" s="57">
        <v>24600</v>
      </c>
      <c r="G342" s="33" t="s">
        <v>1528</v>
      </c>
    </row>
    <row r="343" spans="1:7" x14ac:dyDescent="0.25">
      <c r="A343" s="33" t="s">
        <v>97</v>
      </c>
      <c r="B343" s="33" t="s">
        <v>1522</v>
      </c>
      <c r="C343" s="268">
        <v>1.6</v>
      </c>
      <c r="D343" s="35" t="s">
        <v>110</v>
      </c>
      <c r="E343" s="35">
        <v>2014</v>
      </c>
      <c r="F343" s="57">
        <v>18980</v>
      </c>
      <c r="G343" s="33" t="s">
        <v>487</v>
      </c>
    </row>
    <row r="344" spans="1:7" x14ac:dyDescent="0.25">
      <c r="A344" s="33" t="s">
        <v>97</v>
      </c>
      <c r="B344" s="33" t="s">
        <v>1522</v>
      </c>
      <c r="C344" s="268">
        <v>2</v>
      </c>
      <c r="D344" s="35" t="s">
        <v>110</v>
      </c>
      <c r="E344" s="35">
        <v>2014</v>
      </c>
      <c r="F344" s="57">
        <v>19230</v>
      </c>
      <c r="G344" s="33" t="s">
        <v>487</v>
      </c>
    </row>
    <row r="345" spans="1:7" x14ac:dyDescent="0.25">
      <c r="A345" s="33" t="s">
        <v>97</v>
      </c>
      <c r="B345" s="33" t="s">
        <v>1447</v>
      </c>
      <c r="C345" s="268">
        <v>3.8</v>
      </c>
      <c r="D345" s="35" t="s">
        <v>110</v>
      </c>
      <c r="E345" s="35">
        <v>2014</v>
      </c>
      <c r="F345" s="57">
        <v>25956.284153005465</v>
      </c>
      <c r="G345" s="33" t="s">
        <v>487</v>
      </c>
    </row>
    <row r="346" spans="1:7" x14ac:dyDescent="0.25">
      <c r="A346" s="33" t="s">
        <v>97</v>
      </c>
      <c r="B346" s="33" t="s">
        <v>1297</v>
      </c>
      <c r="C346" s="268">
        <v>1.6</v>
      </c>
      <c r="D346" s="35" t="s">
        <v>110</v>
      </c>
      <c r="E346" s="35">
        <v>2014</v>
      </c>
      <c r="F346" s="57">
        <v>16660</v>
      </c>
      <c r="G346" s="33" t="s">
        <v>135</v>
      </c>
    </row>
    <row r="347" spans="1:7" x14ac:dyDescent="0.25">
      <c r="A347" s="33" t="s">
        <v>97</v>
      </c>
      <c r="B347" s="33" t="s">
        <v>1297</v>
      </c>
      <c r="C347" s="268">
        <v>2</v>
      </c>
      <c r="D347" s="35" t="s">
        <v>110</v>
      </c>
      <c r="E347" s="35">
        <v>2014</v>
      </c>
      <c r="F347" s="57">
        <v>16990</v>
      </c>
      <c r="G347" s="33" t="s">
        <v>135</v>
      </c>
    </row>
    <row r="348" spans="1:7" x14ac:dyDescent="0.25">
      <c r="A348" s="33" t="s">
        <v>97</v>
      </c>
      <c r="B348" s="33" t="s">
        <v>1915</v>
      </c>
      <c r="C348" s="268">
        <v>2</v>
      </c>
      <c r="D348" s="35" t="s">
        <v>110</v>
      </c>
      <c r="E348" s="35">
        <v>2014</v>
      </c>
      <c r="F348" s="57">
        <v>22404.371584699453</v>
      </c>
      <c r="G348" s="33" t="s">
        <v>421</v>
      </c>
    </row>
    <row r="349" spans="1:7" x14ac:dyDescent="0.25">
      <c r="A349" s="33" t="s">
        <v>97</v>
      </c>
      <c r="B349" s="33" t="s">
        <v>2494</v>
      </c>
      <c r="C349" s="268">
        <v>3.8</v>
      </c>
      <c r="D349" s="35" t="s">
        <v>44</v>
      </c>
      <c r="E349" s="35">
        <v>2014</v>
      </c>
      <c r="F349" s="57">
        <v>27460</v>
      </c>
      <c r="G349" s="33" t="s">
        <v>147</v>
      </c>
    </row>
    <row r="350" spans="1:7" x14ac:dyDescent="0.25">
      <c r="A350" s="553" t="s">
        <v>97</v>
      </c>
      <c r="B350" s="553" t="s">
        <v>6630</v>
      </c>
      <c r="C350" s="553" t="s">
        <v>6635</v>
      </c>
      <c r="D350" s="553" t="s">
        <v>43</v>
      </c>
      <c r="E350" s="765">
        <v>2014</v>
      </c>
      <c r="F350" s="553">
        <v>11482</v>
      </c>
      <c r="G350" s="553" t="s">
        <v>6628</v>
      </c>
    </row>
    <row r="351" spans="1:7" x14ac:dyDescent="0.25">
      <c r="A351" s="553" t="s">
        <v>97</v>
      </c>
      <c r="B351" s="553" t="s">
        <v>6630</v>
      </c>
      <c r="C351" s="553" t="s">
        <v>6634</v>
      </c>
      <c r="D351" s="553" t="s">
        <v>43</v>
      </c>
      <c r="E351" s="765">
        <v>2014</v>
      </c>
      <c r="F351" s="553">
        <v>13083</v>
      </c>
      <c r="G351" s="553" t="s">
        <v>6628</v>
      </c>
    </row>
    <row r="352" spans="1:7" customFormat="1" ht="15" x14ac:dyDescent="0.25">
      <c r="A352" s="553" t="s">
        <v>97</v>
      </c>
      <c r="B352" s="553" t="s">
        <v>6630</v>
      </c>
      <c r="C352" s="553" t="s">
        <v>6633</v>
      </c>
      <c r="D352" s="553" t="s">
        <v>43</v>
      </c>
      <c r="E352" s="765">
        <v>2014</v>
      </c>
      <c r="F352" s="553">
        <v>12791</v>
      </c>
      <c r="G352" s="553" t="s">
        <v>6628</v>
      </c>
    </row>
    <row r="353" spans="1:7" customFormat="1" ht="15" x14ac:dyDescent="0.25">
      <c r="A353" s="553" t="s">
        <v>97</v>
      </c>
      <c r="B353" s="553" t="s">
        <v>6630</v>
      </c>
      <c r="C353" s="553" t="s">
        <v>6632</v>
      </c>
      <c r="D353" s="553" t="s">
        <v>43</v>
      </c>
      <c r="E353" s="765">
        <v>2014</v>
      </c>
      <c r="F353" s="553">
        <v>14392</v>
      </c>
      <c r="G353" s="553" t="s">
        <v>6628</v>
      </c>
    </row>
    <row r="354" spans="1:7" customFormat="1" ht="15" x14ac:dyDescent="0.25">
      <c r="A354" s="553" t="s">
        <v>97</v>
      </c>
      <c r="B354" s="553" t="s">
        <v>6630</v>
      </c>
      <c r="C354" s="553" t="s">
        <v>6631</v>
      </c>
      <c r="D354" s="553" t="s">
        <v>43</v>
      </c>
      <c r="E354" s="765">
        <v>2014</v>
      </c>
      <c r="F354" s="553">
        <v>14100</v>
      </c>
      <c r="G354" s="553" t="s">
        <v>6628</v>
      </c>
    </row>
    <row r="355" spans="1:7" customFormat="1" ht="15" x14ac:dyDescent="0.25">
      <c r="A355" s="553" t="s">
        <v>97</v>
      </c>
      <c r="B355" s="553" t="s">
        <v>6630</v>
      </c>
      <c r="C355" s="553" t="s">
        <v>6629</v>
      </c>
      <c r="D355" s="553" t="s">
        <v>43</v>
      </c>
      <c r="E355" s="765">
        <v>2014</v>
      </c>
      <c r="F355" s="553">
        <v>15705</v>
      </c>
      <c r="G355" s="553" t="s">
        <v>6628</v>
      </c>
    </row>
    <row r="356" spans="1:7" customFormat="1" x14ac:dyDescent="0.25">
      <c r="A356" s="33" t="s">
        <v>97</v>
      </c>
      <c r="B356" s="33" t="s">
        <v>98</v>
      </c>
      <c r="C356" s="268">
        <v>2</v>
      </c>
      <c r="D356" s="35" t="s">
        <v>110</v>
      </c>
      <c r="E356" s="35">
        <v>2014</v>
      </c>
      <c r="F356" s="57">
        <v>24737</v>
      </c>
      <c r="G356" s="33" t="s">
        <v>135</v>
      </c>
    </row>
    <row r="357" spans="1:7" customFormat="1" x14ac:dyDescent="0.25">
      <c r="A357" s="33" t="s">
        <v>97</v>
      </c>
      <c r="B357" s="33" t="s">
        <v>2490</v>
      </c>
      <c r="C357" s="268">
        <v>2.4</v>
      </c>
      <c r="D357" s="35" t="s">
        <v>110</v>
      </c>
      <c r="E357" s="35">
        <v>2014</v>
      </c>
      <c r="F357" s="57">
        <v>24986</v>
      </c>
      <c r="G357" s="33" t="s">
        <v>135</v>
      </c>
    </row>
    <row r="358" spans="1:7" customFormat="1" x14ac:dyDescent="0.25">
      <c r="A358" s="33" t="s">
        <v>97</v>
      </c>
      <c r="B358" s="33" t="s">
        <v>2491</v>
      </c>
      <c r="C358" s="268">
        <v>2.4</v>
      </c>
      <c r="D358" s="35" t="s">
        <v>110</v>
      </c>
      <c r="E358" s="35">
        <v>2014</v>
      </c>
      <c r="F358" s="57">
        <v>23120</v>
      </c>
      <c r="G358" s="33" t="s">
        <v>135</v>
      </c>
    </row>
    <row r="359" spans="1:7" customFormat="1" x14ac:dyDescent="0.25">
      <c r="A359" s="33" t="s">
        <v>97</v>
      </c>
      <c r="B359" s="33" t="s">
        <v>2493</v>
      </c>
      <c r="C359" s="268" t="s">
        <v>6341</v>
      </c>
      <c r="D359" s="35" t="s">
        <v>110</v>
      </c>
      <c r="E359" s="35">
        <v>2014</v>
      </c>
      <c r="F359" s="57">
        <v>28110</v>
      </c>
      <c r="G359" s="33" t="s">
        <v>135</v>
      </c>
    </row>
    <row r="360" spans="1:7" customFormat="1" x14ac:dyDescent="0.25">
      <c r="A360" s="33" t="s">
        <v>97</v>
      </c>
      <c r="B360" s="33" t="s">
        <v>2492</v>
      </c>
      <c r="C360" s="268">
        <v>2.4</v>
      </c>
      <c r="D360" s="35" t="s">
        <v>110</v>
      </c>
      <c r="E360" s="35">
        <v>2014</v>
      </c>
      <c r="F360" s="57">
        <v>27049.180327868853</v>
      </c>
      <c r="G360" s="33" t="s">
        <v>135</v>
      </c>
    </row>
    <row r="361" spans="1:7" customFormat="1" x14ac:dyDescent="0.25">
      <c r="A361" s="33" t="s">
        <v>97</v>
      </c>
      <c r="B361" s="33" t="s">
        <v>2273</v>
      </c>
      <c r="C361" s="268">
        <v>3.8</v>
      </c>
      <c r="D361" s="35" t="s">
        <v>438</v>
      </c>
      <c r="E361" s="35">
        <v>2014</v>
      </c>
      <c r="F361" s="57">
        <v>51180</v>
      </c>
      <c r="G361" s="33" t="s">
        <v>135</v>
      </c>
    </row>
    <row r="362" spans="1:7" customFormat="1" x14ac:dyDescent="0.25">
      <c r="A362" s="33" t="s">
        <v>97</v>
      </c>
      <c r="B362" s="33" t="s">
        <v>99</v>
      </c>
      <c r="C362" s="268">
        <v>1.4</v>
      </c>
      <c r="D362" s="35" t="s">
        <v>110</v>
      </c>
      <c r="E362" s="35">
        <v>2014</v>
      </c>
      <c r="F362" s="57">
        <v>15027.322404371584</v>
      </c>
      <c r="G362" s="33" t="s">
        <v>135</v>
      </c>
    </row>
    <row r="363" spans="1:7" customFormat="1" x14ac:dyDescent="0.25">
      <c r="A363" s="33" t="s">
        <v>97</v>
      </c>
      <c r="B363" s="33" t="s">
        <v>2275</v>
      </c>
      <c r="C363" s="268">
        <v>1.4</v>
      </c>
      <c r="D363" s="35" t="s">
        <v>110</v>
      </c>
      <c r="E363" s="35">
        <v>2014</v>
      </c>
      <c r="F363" s="57">
        <v>15860</v>
      </c>
      <c r="G363" s="33" t="s">
        <v>186</v>
      </c>
    </row>
    <row r="364" spans="1:7" customFormat="1" x14ac:dyDescent="0.25">
      <c r="A364" s="33" t="s">
        <v>97</v>
      </c>
      <c r="B364" s="33" t="s">
        <v>101</v>
      </c>
      <c r="C364" s="268">
        <v>1.6</v>
      </c>
      <c r="D364" s="35" t="s">
        <v>110</v>
      </c>
      <c r="E364" s="35">
        <v>2014</v>
      </c>
      <c r="F364" s="57">
        <v>18756</v>
      </c>
      <c r="G364" s="33" t="s">
        <v>186</v>
      </c>
    </row>
    <row r="365" spans="1:7" customFormat="1" x14ac:dyDescent="0.25">
      <c r="A365" s="33" t="s">
        <v>97</v>
      </c>
      <c r="B365" s="33" t="s">
        <v>101</v>
      </c>
      <c r="C365" s="268">
        <v>2</v>
      </c>
      <c r="D365" s="35" t="s">
        <v>110</v>
      </c>
      <c r="E365" s="35">
        <v>2014</v>
      </c>
      <c r="F365" s="57">
        <v>19986</v>
      </c>
      <c r="G365" s="33" t="s">
        <v>186</v>
      </c>
    </row>
    <row r="366" spans="1:7" customFormat="1" ht="15" x14ac:dyDescent="0.25">
      <c r="A366" s="553" t="s">
        <v>97</v>
      </c>
      <c r="B366" s="553" t="s">
        <v>6859</v>
      </c>
      <c r="C366" s="553" t="s">
        <v>2114</v>
      </c>
      <c r="D366" s="553" t="s">
        <v>43</v>
      </c>
      <c r="E366" s="765">
        <v>2014</v>
      </c>
      <c r="F366" s="553">
        <v>28064</v>
      </c>
      <c r="G366" s="553" t="s">
        <v>1956</v>
      </c>
    </row>
    <row r="367" spans="1:7" customFormat="1" ht="15" x14ac:dyDescent="0.25">
      <c r="A367" s="553" t="s">
        <v>97</v>
      </c>
      <c r="B367" s="553" t="s">
        <v>6859</v>
      </c>
      <c r="C367" s="553" t="s">
        <v>4134</v>
      </c>
      <c r="D367" s="553" t="s">
        <v>43</v>
      </c>
      <c r="E367" s="765">
        <v>2014</v>
      </c>
      <c r="F367" s="553">
        <v>28766</v>
      </c>
      <c r="G367" s="553" t="s">
        <v>1956</v>
      </c>
    </row>
    <row r="368" spans="1:7" customFormat="1" ht="15" x14ac:dyDescent="0.25">
      <c r="A368" s="553" t="s">
        <v>97</v>
      </c>
      <c r="B368" s="553" t="s">
        <v>6859</v>
      </c>
      <c r="C368" s="553" t="s">
        <v>3721</v>
      </c>
      <c r="D368" s="553" t="s">
        <v>43</v>
      </c>
      <c r="E368" s="765">
        <v>2014</v>
      </c>
      <c r="F368" s="553">
        <v>30298</v>
      </c>
      <c r="G368" s="553" t="s">
        <v>1956</v>
      </c>
    </row>
    <row r="369" spans="1:7" customFormat="1" ht="15" x14ac:dyDescent="0.25">
      <c r="A369" s="553" t="s">
        <v>97</v>
      </c>
      <c r="B369" s="553" t="s">
        <v>6859</v>
      </c>
      <c r="C369" s="553" t="s">
        <v>1980</v>
      </c>
      <c r="D369" s="553" t="s">
        <v>43</v>
      </c>
      <c r="E369" s="765">
        <v>2014</v>
      </c>
      <c r="F369" s="553">
        <v>30210</v>
      </c>
      <c r="G369" s="553" t="s">
        <v>1832</v>
      </c>
    </row>
    <row r="370" spans="1:7" customFormat="1" ht="15" x14ac:dyDescent="0.25">
      <c r="A370" s="553" t="s">
        <v>97</v>
      </c>
      <c r="B370" s="553" t="s">
        <v>6859</v>
      </c>
      <c r="C370" s="553" t="s">
        <v>1981</v>
      </c>
      <c r="D370" s="553" t="s">
        <v>43</v>
      </c>
      <c r="E370" s="765">
        <v>2014</v>
      </c>
      <c r="F370" s="553">
        <v>34709</v>
      </c>
      <c r="G370" s="553" t="s">
        <v>1956</v>
      </c>
    </row>
    <row r="371" spans="1:7" customFormat="1" ht="15" x14ac:dyDescent="0.25">
      <c r="A371" s="553" t="s">
        <v>97</v>
      </c>
      <c r="B371" s="553" t="s">
        <v>6859</v>
      </c>
      <c r="C371" s="553" t="s">
        <v>4256</v>
      </c>
      <c r="D371" s="553" t="s">
        <v>43</v>
      </c>
      <c r="E371" s="765">
        <v>2014</v>
      </c>
      <c r="F371" s="553">
        <v>35767</v>
      </c>
      <c r="G371" s="553" t="s">
        <v>1956</v>
      </c>
    </row>
    <row r="372" spans="1:7" customFormat="1" ht="15" x14ac:dyDescent="0.25">
      <c r="A372" s="553" t="s">
        <v>97</v>
      </c>
      <c r="B372" s="553" t="s">
        <v>6859</v>
      </c>
      <c r="C372" s="553" t="s">
        <v>3726</v>
      </c>
      <c r="D372" s="553" t="s">
        <v>43</v>
      </c>
      <c r="E372" s="765">
        <v>2014</v>
      </c>
      <c r="F372" s="553">
        <v>38383</v>
      </c>
      <c r="G372" s="553" t="s">
        <v>1956</v>
      </c>
    </row>
    <row r="373" spans="1:7" customFormat="1" ht="15" x14ac:dyDescent="0.25">
      <c r="A373" s="553" t="s">
        <v>97</v>
      </c>
      <c r="B373" s="553" t="s">
        <v>6859</v>
      </c>
      <c r="C373" s="553" t="s">
        <v>3761</v>
      </c>
      <c r="D373" s="553" t="s">
        <v>43</v>
      </c>
      <c r="E373" s="765">
        <v>2014</v>
      </c>
      <c r="F373" s="553">
        <v>40533</v>
      </c>
      <c r="G373" s="553" t="s">
        <v>1956</v>
      </c>
    </row>
    <row r="374" spans="1:7" customFormat="1" x14ac:dyDescent="0.25">
      <c r="A374" s="553" t="s">
        <v>97</v>
      </c>
      <c r="B374" s="553" t="s">
        <v>7192</v>
      </c>
      <c r="C374" s="553" t="s">
        <v>2114</v>
      </c>
      <c r="D374" s="553" t="s">
        <v>43</v>
      </c>
      <c r="E374" s="35">
        <v>2014</v>
      </c>
      <c r="F374" s="553">
        <v>25990</v>
      </c>
      <c r="G374" s="553" t="s">
        <v>135</v>
      </c>
    </row>
    <row r="375" spans="1:7" customFormat="1" ht="15" x14ac:dyDescent="0.25">
      <c r="A375" s="582" t="s">
        <v>97</v>
      </c>
      <c r="B375" s="582" t="s">
        <v>100</v>
      </c>
      <c r="C375" s="553" t="s">
        <v>641</v>
      </c>
      <c r="D375" s="553" t="s">
        <v>43</v>
      </c>
      <c r="E375" s="765">
        <v>2014</v>
      </c>
      <c r="F375" s="553">
        <v>21595</v>
      </c>
      <c r="G375" s="553" t="s">
        <v>6855</v>
      </c>
    </row>
    <row r="376" spans="1:7" customFormat="1" ht="15" x14ac:dyDescent="0.25">
      <c r="A376" s="582" t="s">
        <v>97</v>
      </c>
      <c r="B376" s="582" t="s">
        <v>100</v>
      </c>
      <c r="C376" s="553" t="s">
        <v>641</v>
      </c>
      <c r="D376" s="553" t="s">
        <v>44</v>
      </c>
      <c r="E376" s="765">
        <v>2014</v>
      </c>
      <c r="F376" s="553">
        <v>21949</v>
      </c>
      <c r="G376" s="553" t="s">
        <v>6855</v>
      </c>
    </row>
    <row r="377" spans="1:7" customFormat="1" ht="15" x14ac:dyDescent="0.25">
      <c r="A377" s="582" t="s">
        <v>97</v>
      </c>
      <c r="B377" s="582" t="s">
        <v>100</v>
      </c>
      <c r="C377" s="553" t="s">
        <v>6853</v>
      </c>
      <c r="D377" s="553" t="s">
        <v>43</v>
      </c>
      <c r="E377" s="765">
        <v>2014</v>
      </c>
      <c r="F377" s="553">
        <v>21989</v>
      </c>
      <c r="G377" s="553" t="s">
        <v>6855</v>
      </c>
    </row>
    <row r="378" spans="1:7" customFormat="1" ht="15" x14ac:dyDescent="0.25">
      <c r="A378" s="582" t="s">
        <v>97</v>
      </c>
      <c r="B378" s="582" t="s">
        <v>100</v>
      </c>
      <c r="C378" s="553" t="s">
        <v>6853</v>
      </c>
      <c r="D378" s="553" t="s">
        <v>44</v>
      </c>
      <c r="E378" s="765">
        <v>2014</v>
      </c>
      <c r="F378" s="553">
        <v>22295</v>
      </c>
      <c r="G378" s="553" t="s">
        <v>6855</v>
      </c>
    </row>
    <row r="379" spans="1:7" customFormat="1" ht="15" x14ac:dyDescent="0.25">
      <c r="A379" s="585" t="s">
        <v>97</v>
      </c>
      <c r="B379" s="585" t="s">
        <v>100</v>
      </c>
      <c r="C379" s="583" t="s">
        <v>892</v>
      </c>
      <c r="D379" s="583" t="s">
        <v>43</v>
      </c>
      <c r="E379" s="765">
        <v>2014</v>
      </c>
      <c r="F379" s="583">
        <v>22089</v>
      </c>
      <c r="G379" s="553" t="s">
        <v>6855</v>
      </c>
    </row>
    <row r="380" spans="1:7" customFormat="1" ht="15" x14ac:dyDescent="0.25">
      <c r="A380" s="585" t="s">
        <v>97</v>
      </c>
      <c r="B380" s="585" t="s">
        <v>100</v>
      </c>
      <c r="C380" s="583" t="s">
        <v>892</v>
      </c>
      <c r="D380" s="553" t="s">
        <v>44</v>
      </c>
      <c r="E380" s="765">
        <v>2014</v>
      </c>
      <c r="F380" s="553">
        <v>22649</v>
      </c>
      <c r="G380" s="553" t="s">
        <v>6855</v>
      </c>
    </row>
    <row r="381" spans="1:7" customFormat="1" ht="15" x14ac:dyDescent="0.25">
      <c r="A381" s="585" t="s">
        <v>97</v>
      </c>
      <c r="B381" s="585" t="s">
        <v>100</v>
      </c>
      <c r="C381" s="583" t="s">
        <v>1351</v>
      </c>
      <c r="D381" s="583" t="s">
        <v>43</v>
      </c>
      <c r="E381" s="765">
        <v>2014</v>
      </c>
      <c r="F381" s="583">
        <v>24679</v>
      </c>
      <c r="G381" s="553" t="s">
        <v>6855</v>
      </c>
    </row>
    <row r="382" spans="1:7" customFormat="1" ht="15" x14ac:dyDescent="0.25">
      <c r="A382" s="582" t="s">
        <v>97</v>
      </c>
      <c r="B382" s="582" t="s">
        <v>100</v>
      </c>
      <c r="C382" s="553" t="s">
        <v>1351</v>
      </c>
      <c r="D382" s="553" t="s">
        <v>44</v>
      </c>
      <c r="E382" s="765">
        <v>2014</v>
      </c>
      <c r="F382" s="553">
        <v>26279</v>
      </c>
      <c r="G382" s="553" t="s">
        <v>6855</v>
      </c>
    </row>
    <row r="383" spans="1:7" customFormat="1" ht="15" x14ac:dyDescent="0.25">
      <c r="A383" s="582" t="s">
        <v>97</v>
      </c>
      <c r="B383" s="582" t="s">
        <v>100</v>
      </c>
      <c r="C383" s="553" t="s">
        <v>6856</v>
      </c>
      <c r="D383" s="583" t="s">
        <v>43</v>
      </c>
      <c r="E383" s="765">
        <v>2014</v>
      </c>
      <c r="F383" s="583">
        <v>25056</v>
      </c>
      <c r="G383" s="553" t="s">
        <v>6855</v>
      </c>
    </row>
    <row r="384" spans="1:7" customFormat="1" ht="15" x14ac:dyDescent="0.25">
      <c r="A384" s="582" t="s">
        <v>97</v>
      </c>
      <c r="B384" s="582" t="s">
        <v>100</v>
      </c>
      <c r="C384" s="553" t="s">
        <v>6856</v>
      </c>
      <c r="D384" s="553" t="s">
        <v>44</v>
      </c>
      <c r="E384" s="765">
        <v>2014</v>
      </c>
      <c r="F384" s="553">
        <v>25875</v>
      </c>
      <c r="G384" s="553" t="s">
        <v>6855</v>
      </c>
    </row>
    <row r="385" spans="1:11" customFormat="1" ht="15" x14ac:dyDescent="0.25">
      <c r="A385" s="582" t="s">
        <v>97</v>
      </c>
      <c r="B385" s="582" t="s">
        <v>100</v>
      </c>
      <c r="C385" s="553" t="s">
        <v>620</v>
      </c>
      <c r="D385" s="583" t="s">
        <v>43</v>
      </c>
      <c r="E385" s="765">
        <v>2014</v>
      </c>
      <c r="F385" s="583">
        <v>29956</v>
      </c>
      <c r="G385" s="553" t="s">
        <v>6855</v>
      </c>
    </row>
    <row r="386" spans="1:11" customFormat="1" ht="15" x14ac:dyDescent="0.25">
      <c r="A386" s="582" t="s">
        <v>97</v>
      </c>
      <c r="B386" s="582" t="s">
        <v>100</v>
      </c>
      <c r="C386" s="553" t="s">
        <v>620</v>
      </c>
      <c r="D386" s="553" t="s">
        <v>44</v>
      </c>
      <c r="E386" s="765">
        <v>2014</v>
      </c>
      <c r="F386" s="553">
        <v>30364</v>
      </c>
      <c r="G386" s="553" t="s">
        <v>6855</v>
      </c>
    </row>
    <row r="387" spans="1:11" customFormat="1" ht="15" x14ac:dyDescent="0.25">
      <c r="A387" s="582" t="s">
        <v>97</v>
      </c>
      <c r="B387" s="582" t="s">
        <v>100</v>
      </c>
      <c r="C387" s="593">
        <v>3.5</v>
      </c>
      <c r="D387" s="583" t="s">
        <v>43</v>
      </c>
      <c r="E387" s="765">
        <v>2014</v>
      </c>
      <c r="F387" s="583">
        <v>37620</v>
      </c>
      <c r="G387" s="553" t="s">
        <v>6855</v>
      </c>
    </row>
    <row r="388" spans="1:11" customFormat="1" ht="15" x14ac:dyDescent="0.25">
      <c r="A388" s="582" t="s">
        <v>97</v>
      </c>
      <c r="B388" s="582" t="s">
        <v>100</v>
      </c>
      <c r="C388" s="593">
        <v>3.5</v>
      </c>
      <c r="D388" s="553" t="s">
        <v>44</v>
      </c>
      <c r="E388" s="765">
        <v>2014</v>
      </c>
      <c r="F388" s="553">
        <v>38506</v>
      </c>
      <c r="G388" s="553" t="s">
        <v>6855</v>
      </c>
    </row>
    <row r="389" spans="1:11" customFormat="1" ht="15" x14ac:dyDescent="0.25">
      <c r="A389" s="582" t="s">
        <v>97</v>
      </c>
      <c r="B389" s="582" t="s">
        <v>102</v>
      </c>
      <c r="C389" s="553" t="s">
        <v>6858</v>
      </c>
      <c r="D389" s="583" t="s">
        <v>43</v>
      </c>
      <c r="E389" s="765">
        <v>2014</v>
      </c>
      <c r="F389" s="583">
        <v>20749</v>
      </c>
      <c r="G389" s="553" t="s">
        <v>6851</v>
      </c>
    </row>
    <row r="390" spans="1:11" customFormat="1" ht="15" x14ac:dyDescent="0.25">
      <c r="A390" s="582" t="s">
        <v>97</v>
      </c>
      <c r="B390" s="582" t="s">
        <v>102</v>
      </c>
      <c r="C390" s="553" t="s">
        <v>6858</v>
      </c>
      <c r="D390" s="553" t="s">
        <v>44</v>
      </c>
      <c r="E390" s="765">
        <v>2014</v>
      </c>
      <c r="F390" s="553">
        <v>21249</v>
      </c>
      <c r="G390" s="553" t="s">
        <v>6851</v>
      </c>
    </row>
    <row r="391" spans="1:11" customFormat="1" ht="15" x14ac:dyDescent="0.25">
      <c r="A391" s="582" t="s">
        <v>97</v>
      </c>
      <c r="B391" s="582" t="s">
        <v>102</v>
      </c>
      <c r="C391" s="553" t="s">
        <v>6857</v>
      </c>
      <c r="D391" s="583" t="s">
        <v>43</v>
      </c>
      <c r="E391" s="765">
        <v>2014</v>
      </c>
      <c r="F391" s="583">
        <v>21804</v>
      </c>
      <c r="G391" s="553" t="s">
        <v>6851</v>
      </c>
    </row>
    <row r="392" spans="1:11" customFormat="1" x14ac:dyDescent="0.25">
      <c r="A392" s="582" t="s">
        <v>97</v>
      </c>
      <c r="B392" s="582" t="s">
        <v>102</v>
      </c>
      <c r="C392" s="553" t="s">
        <v>6857</v>
      </c>
      <c r="D392" s="553" t="s">
        <v>44</v>
      </c>
      <c r="E392" s="765">
        <v>2014</v>
      </c>
      <c r="F392" s="553">
        <v>22285</v>
      </c>
      <c r="G392" s="553" t="s">
        <v>6851</v>
      </c>
      <c r="H392" s="40"/>
      <c r="I392" s="40"/>
      <c r="J392" s="40"/>
      <c r="K392" s="40"/>
    </row>
    <row r="393" spans="1:11" customFormat="1" x14ac:dyDescent="0.25">
      <c r="A393" s="556" t="s">
        <v>97</v>
      </c>
      <c r="B393" s="556" t="s">
        <v>102</v>
      </c>
      <c r="C393" s="556" t="s">
        <v>6854</v>
      </c>
      <c r="D393" s="787" t="s">
        <v>43</v>
      </c>
      <c r="E393" s="765">
        <v>2014</v>
      </c>
      <c r="F393" s="787">
        <v>23047</v>
      </c>
      <c r="G393" s="556" t="s">
        <v>6851</v>
      </c>
      <c r="H393" s="40"/>
      <c r="I393" s="40"/>
      <c r="J393" s="40"/>
      <c r="K393" s="40"/>
    </row>
    <row r="394" spans="1:11" customFormat="1" x14ac:dyDescent="0.25">
      <c r="A394" s="582" t="s">
        <v>97</v>
      </c>
      <c r="B394" s="582" t="s">
        <v>102</v>
      </c>
      <c r="C394" s="553" t="s">
        <v>6854</v>
      </c>
      <c r="D394" s="553" t="s">
        <v>44</v>
      </c>
      <c r="E394" s="765">
        <v>2014</v>
      </c>
      <c r="F394" s="553">
        <v>23243</v>
      </c>
      <c r="G394" s="553" t="s">
        <v>6851</v>
      </c>
      <c r="H394" s="40"/>
      <c r="I394" s="40"/>
      <c r="J394" s="40"/>
      <c r="K394" s="40"/>
    </row>
    <row r="395" spans="1:11" customFormat="1" x14ac:dyDescent="0.25">
      <c r="A395" s="582" t="s">
        <v>97</v>
      </c>
      <c r="B395" s="582" t="s">
        <v>102</v>
      </c>
      <c r="C395" s="553" t="s">
        <v>6853</v>
      </c>
      <c r="D395" s="583" t="s">
        <v>43</v>
      </c>
      <c r="E395" s="765">
        <v>2014</v>
      </c>
      <c r="F395" s="583">
        <v>24359</v>
      </c>
      <c r="G395" s="553" t="s">
        <v>6851</v>
      </c>
      <c r="H395" s="40"/>
      <c r="I395" s="40"/>
      <c r="J395" s="40"/>
      <c r="K395" s="40"/>
    </row>
    <row r="396" spans="1:11" customFormat="1" x14ac:dyDescent="0.25">
      <c r="A396" s="582" t="s">
        <v>97</v>
      </c>
      <c r="B396" s="582" t="s">
        <v>102</v>
      </c>
      <c r="C396" s="553" t="s">
        <v>6852</v>
      </c>
      <c r="D396" s="553" t="s">
        <v>44</v>
      </c>
      <c r="E396" s="765">
        <v>2014</v>
      </c>
      <c r="F396" s="553">
        <v>24490</v>
      </c>
      <c r="G396" s="553" t="s">
        <v>6851</v>
      </c>
      <c r="H396" s="40"/>
      <c r="I396" s="40"/>
      <c r="J396" s="40"/>
      <c r="K396" s="40"/>
    </row>
    <row r="397" spans="1:11" customFormat="1" x14ac:dyDescent="0.25">
      <c r="A397" s="582" t="s">
        <v>97</v>
      </c>
      <c r="B397" s="582" t="s">
        <v>102</v>
      </c>
      <c r="C397" s="553" t="s">
        <v>892</v>
      </c>
      <c r="D397" s="583" t="s">
        <v>43</v>
      </c>
      <c r="E397" s="765">
        <v>2014</v>
      </c>
      <c r="F397" s="583">
        <v>24605</v>
      </c>
      <c r="G397" s="553" t="s">
        <v>6851</v>
      </c>
      <c r="H397" s="40"/>
      <c r="I397" s="40"/>
      <c r="J397" s="40"/>
      <c r="K397" s="40"/>
    </row>
    <row r="398" spans="1:11" customFormat="1" x14ac:dyDescent="0.25">
      <c r="A398" s="582" t="s">
        <v>97</v>
      </c>
      <c r="B398" s="582" t="s">
        <v>102</v>
      </c>
      <c r="C398" s="553" t="s">
        <v>892</v>
      </c>
      <c r="D398" s="553" t="s">
        <v>44</v>
      </c>
      <c r="E398" s="765">
        <v>2014</v>
      </c>
      <c r="F398" s="553">
        <v>25152</v>
      </c>
      <c r="G398" s="553" t="s">
        <v>6851</v>
      </c>
      <c r="H398" s="40"/>
      <c r="I398" s="40"/>
      <c r="J398" s="40"/>
      <c r="K398" s="40"/>
    </row>
    <row r="399" spans="1:11" customFormat="1" x14ac:dyDescent="0.25">
      <c r="A399" s="582" t="s">
        <v>97</v>
      </c>
      <c r="B399" s="582" t="s">
        <v>102</v>
      </c>
      <c r="C399" s="553" t="s">
        <v>1351</v>
      </c>
      <c r="D399" s="553" t="s">
        <v>43</v>
      </c>
      <c r="E399" s="765">
        <v>2014</v>
      </c>
      <c r="F399" s="553">
        <v>25655</v>
      </c>
      <c r="G399" s="553" t="s">
        <v>6851</v>
      </c>
      <c r="H399" s="40"/>
      <c r="I399" s="40"/>
      <c r="J399" s="40"/>
      <c r="K399" s="40"/>
    </row>
    <row r="400" spans="1:11" customFormat="1" x14ac:dyDescent="0.25">
      <c r="A400" s="582" t="s">
        <v>97</v>
      </c>
      <c r="B400" s="582" t="s">
        <v>102</v>
      </c>
      <c r="C400" s="553" t="s">
        <v>1351</v>
      </c>
      <c r="D400" s="553" t="s">
        <v>44</v>
      </c>
      <c r="E400" s="765">
        <v>2014</v>
      </c>
      <c r="F400" s="553">
        <v>26480</v>
      </c>
      <c r="G400" s="553" t="s">
        <v>6851</v>
      </c>
      <c r="H400" s="40"/>
      <c r="I400" s="40"/>
      <c r="J400" s="40"/>
      <c r="K400" s="40"/>
    </row>
    <row r="401" spans="1:11" customFormat="1" x14ac:dyDescent="0.25">
      <c r="A401" s="582" t="s">
        <v>97</v>
      </c>
      <c r="B401" s="582" t="s">
        <v>102</v>
      </c>
      <c r="C401" s="553" t="s">
        <v>6856</v>
      </c>
      <c r="D401" s="553" t="s">
        <v>43</v>
      </c>
      <c r="E401" s="765">
        <v>2014</v>
      </c>
      <c r="F401" s="553">
        <v>26583</v>
      </c>
      <c r="G401" s="553" t="s">
        <v>6851</v>
      </c>
      <c r="H401" s="40"/>
      <c r="I401" s="40"/>
      <c r="J401" s="40"/>
      <c r="K401" s="40"/>
    </row>
    <row r="402" spans="1:11" customFormat="1" x14ac:dyDescent="0.25">
      <c r="A402" s="582" t="s">
        <v>97</v>
      </c>
      <c r="B402" s="582" t="s">
        <v>102</v>
      </c>
      <c r="C402" s="553" t="s">
        <v>6856</v>
      </c>
      <c r="D402" s="553" t="s">
        <v>44</v>
      </c>
      <c r="E402" s="765">
        <v>2014</v>
      </c>
      <c r="F402" s="553">
        <v>27595</v>
      </c>
      <c r="G402" s="553" t="s">
        <v>6851</v>
      </c>
      <c r="H402" s="40"/>
      <c r="I402" s="40"/>
      <c r="J402" s="40"/>
      <c r="K402" s="40"/>
    </row>
    <row r="403" spans="1:11" customFormat="1" x14ac:dyDescent="0.25">
      <c r="A403" s="582" t="s">
        <v>97</v>
      </c>
      <c r="B403" s="582" t="s">
        <v>102</v>
      </c>
      <c r="C403" s="553" t="s">
        <v>198</v>
      </c>
      <c r="D403" s="553" t="s">
        <v>43</v>
      </c>
      <c r="E403" s="765">
        <v>2014</v>
      </c>
      <c r="F403" s="553">
        <v>28604</v>
      </c>
      <c r="G403" s="553" t="s">
        <v>6851</v>
      </c>
      <c r="H403" s="40"/>
      <c r="I403" s="40"/>
      <c r="J403" s="40"/>
      <c r="K403" s="40"/>
    </row>
    <row r="404" spans="1:11" x14ac:dyDescent="0.25">
      <c r="A404" s="582" t="s">
        <v>97</v>
      </c>
      <c r="B404" s="582" t="s">
        <v>102</v>
      </c>
      <c r="C404" s="553" t="s">
        <v>198</v>
      </c>
      <c r="D404" s="553" t="s">
        <v>44</v>
      </c>
      <c r="E404" s="765">
        <v>2014</v>
      </c>
      <c r="F404" s="553">
        <v>28713</v>
      </c>
      <c r="G404" s="553" t="s">
        <v>6851</v>
      </c>
    </row>
    <row r="405" spans="1:11" x14ac:dyDescent="0.25">
      <c r="A405" s="582" t="s">
        <v>97</v>
      </c>
      <c r="B405" s="582" t="s">
        <v>102</v>
      </c>
      <c r="C405" s="553" t="s">
        <v>396</v>
      </c>
      <c r="D405" s="553" t="s">
        <v>43</v>
      </c>
      <c r="E405" s="765">
        <v>2014</v>
      </c>
      <c r="F405" s="553">
        <v>31756</v>
      </c>
      <c r="G405" s="553" t="s">
        <v>6851</v>
      </c>
    </row>
    <row r="406" spans="1:11" x14ac:dyDescent="0.25">
      <c r="A406" s="582" t="s">
        <v>97</v>
      </c>
      <c r="B406" s="582" t="s">
        <v>102</v>
      </c>
      <c r="C406" s="553" t="s">
        <v>396</v>
      </c>
      <c r="D406" s="553" t="s">
        <v>44</v>
      </c>
      <c r="E406" s="765">
        <v>2014</v>
      </c>
      <c r="F406" s="553">
        <v>32043</v>
      </c>
      <c r="G406" s="553" t="s">
        <v>6851</v>
      </c>
    </row>
    <row r="407" spans="1:11" x14ac:dyDescent="0.25">
      <c r="A407" s="622" t="s">
        <v>97</v>
      </c>
      <c r="B407" s="622" t="s">
        <v>10474</v>
      </c>
      <c r="C407" s="171" t="s">
        <v>3721</v>
      </c>
      <c r="D407" s="622" t="s">
        <v>110</v>
      </c>
      <c r="E407" s="657">
        <v>2014</v>
      </c>
      <c r="F407" s="70">
        <v>25995</v>
      </c>
      <c r="G407" s="622" t="s">
        <v>135</v>
      </c>
    </row>
    <row r="408" spans="1:11" x14ac:dyDescent="0.25">
      <c r="A408" s="622" t="s">
        <v>97</v>
      </c>
      <c r="B408" s="622" t="s">
        <v>5792</v>
      </c>
      <c r="C408" s="792" t="s">
        <v>3721</v>
      </c>
      <c r="D408" s="622" t="s">
        <v>110</v>
      </c>
      <c r="E408" s="657">
        <v>2014</v>
      </c>
      <c r="F408" s="70">
        <v>31995</v>
      </c>
      <c r="G408" s="622" t="s">
        <v>135</v>
      </c>
    </row>
    <row r="409" spans="1:11" x14ac:dyDescent="0.25">
      <c r="A409" s="610" t="s">
        <v>97</v>
      </c>
      <c r="B409" s="610" t="s">
        <v>10480</v>
      </c>
      <c r="C409" s="610" t="s">
        <v>10109</v>
      </c>
      <c r="D409" s="610"/>
      <c r="E409" s="688">
        <v>2014</v>
      </c>
      <c r="F409" s="613">
        <v>21162</v>
      </c>
      <c r="G409" s="610" t="s">
        <v>2033</v>
      </c>
    </row>
    <row r="410" spans="1:11" x14ac:dyDescent="0.25">
      <c r="A410" s="610" t="s">
        <v>97</v>
      </c>
      <c r="B410" s="610" t="s">
        <v>10481</v>
      </c>
      <c r="C410" s="610" t="s">
        <v>10109</v>
      </c>
      <c r="D410" s="610"/>
      <c r="E410" s="688">
        <v>2014</v>
      </c>
      <c r="F410" s="613">
        <v>22085</v>
      </c>
      <c r="G410" s="610" t="s">
        <v>2033</v>
      </c>
    </row>
    <row r="411" spans="1:11" x14ac:dyDescent="0.25">
      <c r="A411" s="610" t="s">
        <v>97</v>
      </c>
      <c r="B411" s="610" t="s">
        <v>10110</v>
      </c>
      <c r="C411" s="610" t="s">
        <v>10109</v>
      </c>
      <c r="D411" s="610"/>
      <c r="E411" s="688">
        <v>2014</v>
      </c>
      <c r="F411" s="613">
        <v>23156</v>
      </c>
      <c r="G411" s="610" t="s">
        <v>2033</v>
      </c>
    </row>
    <row r="412" spans="1:11" x14ac:dyDescent="0.25">
      <c r="A412" s="610" t="s">
        <v>97</v>
      </c>
      <c r="B412" s="610" t="s">
        <v>10482</v>
      </c>
      <c r="C412" s="610" t="s">
        <v>10109</v>
      </c>
      <c r="D412" s="610"/>
      <c r="E412" s="688">
        <v>2014</v>
      </c>
      <c r="F412" s="613">
        <v>23565</v>
      </c>
      <c r="G412" s="610" t="s">
        <v>2033</v>
      </c>
    </row>
    <row r="413" spans="1:11" x14ac:dyDescent="0.25">
      <c r="A413" s="610" t="s">
        <v>97</v>
      </c>
      <c r="B413" s="610" t="s">
        <v>10483</v>
      </c>
      <c r="C413" s="610" t="s">
        <v>4060</v>
      </c>
      <c r="D413" s="610"/>
      <c r="E413" s="688">
        <v>2014</v>
      </c>
      <c r="F413" s="613">
        <v>21442</v>
      </c>
      <c r="G413" s="610" t="s">
        <v>2033</v>
      </c>
    </row>
    <row r="414" spans="1:11" x14ac:dyDescent="0.25">
      <c r="A414" s="610" t="s">
        <v>97</v>
      </c>
      <c r="B414" s="610" t="s">
        <v>10484</v>
      </c>
      <c r="C414" s="610" t="s">
        <v>4060</v>
      </c>
      <c r="D414" s="610"/>
      <c r="E414" s="688">
        <v>2014</v>
      </c>
      <c r="F414" s="613">
        <v>22415</v>
      </c>
      <c r="G414" s="610" t="s">
        <v>2033</v>
      </c>
    </row>
    <row r="415" spans="1:11" x14ac:dyDescent="0.25">
      <c r="A415" s="610" t="s">
        <v>97</v>
      </c>
      <c r="B415" s="610" t="s">
        <v>10485</v>
      </c>
      <c r="C415" s="610" t="s">
        <v>4060</v>
      </c>
      <c r="D415" s="610"/>
      <c r="E415" s="688">
        <v>2014</v>
      </c>
      <c r="F415" s="613">
        <v>23781</v>
      </c>
      <c r="G415" s="610" t="s">
        <v>2033</v>
      </c>
    </row>
    <row r="416" spans="1:11" x14ac:dyDescent="0.25">
      <c r="A416" s="610" t="s">
        <v>97</v>
      </c>
      <c r="B416" s="610" t="s">
        <v>10467</v>
      </c>
      <c r="C416" s="610" t="s">
        <v>10293</v>
      </c>
      <c r="D416" s="610"/>
      <c r="E416" s="688">
        <v>2014</v>
      </c>
      <c r="F416" s="613">
        <v>25383</v>
      </c>
      <c r="G416" s="610" t="s">
        <v>2033</v>
      </c>
    </row>
    <row r="417" spans="1:7" x14ac:dyDescent="0.25">
      <c r="A417" s="610" t="s">
        <v>97</v>
      </c>
      <c r="B417" s="610" t="s">
        <v>10468</v>
      </c>
      <c r="C417" s="610" t="s">
        <v>10293</v>
      </c>
      <c r="D417" s="610"/>
      <c r="E417" s="688">
        <v>2014</v>
      </c>
      <c r="F417" s="613">
        <v>26634</v>
      </c>
      <c r="G417" s="610" t="s">
        <v>2033</v>
      </c>
    </row>
    <row r="418" spans="1:7" x14ac:dyDescent="0.25">
      <c r="A418" s="33" t="s">
        <v>1354</v>
      </c>
      <c r="B418" s="33" t="s">
        <v>8524</v>
      </c>
      <c r="C418" s="33">
        <v>2.2000000000000002</v>
      </c>
      <c r="D418" s="35" t="s">
        <v>43</v>
      </c>
      <c r="E418" s="35">
        <v>2014</v>
      </c>
      <c r="F418" s="57">
        <v>24856</v>
      </c>
      <c r="G418" s="33" t="s">
        <v>8525</v>
      </c>
    </row>
    <row r="419" spans="1:7" x14ac:dyDescent="0.25">
      <c r="A419" s="175" t="s">
        <v>1916</v>
      </c>
      <c r="B419" s="175" t="s">
        <v>1715</v>
      </c>
      <c r="C419" s="304" t="s">
        <v>6454</v>
      </c>
      <c r="D419" s="300" t="s">
        <v>44</v>
      </c>
      <c r="E419" s="793">
        <v>2014</v>
      </c>
      <c r="F419" s="66">
        <v>37000</v>
      </c>
      <c r="G419" s="175" t="s">
        <v>147</v>
      </c>
    </row>
    <row r="420" spans="1:7" x14ac:dyDescent="0.25">
      <c r="A420" s="175" t="s">
        <v>1916</v>
      </c>
      <c r="B420" s="175" t="s">
        <v>1716</v>
      </c>
      <c r="C420" s="304" t="s">
        <v>6341</v>
      </c>
      <c r="D420" s="300" t="s">
        <v>44</v>
      </c>
      <c r="E420" s="793">
        <v>2014</v>
      </c>
      <c r="F420" s="66">
        <v>50546.448087431694</v>
      </c>
      <c r="G420" s="175" t="s">
        <v>147</v>
      </c>
    </row>
    <row r="421" spans="1:7" x14ac:dyDescent="0.25">
      <c r="A421" s="175" t="s">
        <v>1916</v>
      </c>
      <c r="B421" s="175" t="s">
        <v>1717</v>
      </c>
      <c r="C421" s="304">
        <v>5</v>
      </c>
      <c r="D421" s="300" t="s">
        <v>44</v>
      </c>
      <c r="E421" s="793">
        <v>2014</v>
      </c>
      <c r="F421" s="66">
        <v>72404.371584699446</v>
      </c>
      <c r="G421" s="175" t="s">
        <v>147</v>
      </c>
    </row>
    <row r="422" spans="1:7" x14ac:dyDescent="0.25">
      <c r="A422" s="33" t="s">
        <v>1916</v>
      </c>
      <c r="B422" s="33" t="s">
        <v>4781</v>
      </c>
      <c r="C422" s="268" t="s">
        <v>4058</v>
      </c>
      <c r="D422" s="415" t="s">
        <v>44</v>
      </c>
      <c r="E422" s="35">
        <v>2014</v>
      </c>
      <c r="F422" s="57">
        <v>83300</v>
      </c>
      <c r="G422" s="33" t="s">
        <v>4775</v>
      </c>
    </row>
    <row r="423" spans="1:7" x14ac:dyDescent="0.25">
      <c r="A423" s="33" t="s">
        <v>1916</v>
      </c>
      <c r="B423" s="33" t="s">
        <v>4783</v>
      </c>
      <c r="C423" s="268" t="s">
        <v>4058</v>
      </c>
      <c r="D423" s="415" t="s">
        <v>44</v>
      </c>
      <c r="E423" s="35">
        <v>2014</v>
      </c>
      <c r="F423" s="57">
        <v>88300</v>
      </c>
      <c r="G423" s="33" t="s">
        <v>4775</v>
      </c>
    </row>
    <row r="424" spans="1:7" x14ac:dyDescent="0.25">
      <c r="A424" s="33" t="s">
        <v>1916</v>
      </c>
      <c r="B424" s="33" t="s">
        <v>4781</v>
      </c>
      <c r="C424" s="268" t="s">
        <v>4178</v>
      </c>
      <c r="D424" s="415" t="s">
        <v>44</v>
      </c>
      <c r="E424" s="35">
        <v>2014</v>
      </c>
      <c r="F424" s="57">
        <v>100100</v>
      </c>
      <c r="G424" s="33" t="s">
        <v>4775</v>
      </c>
    </row>
    <row r="425" spans="1:7" x14ac:dyDescent="0.25">
      <c r="A425" s="33" t="s">
        <v>1916</v>
      </c>
      <c r="B425" s="33" t="s">
        <v>4785</v>
      </c>
      <c r="C425" s="268" t="s">
        <v>4178</v>
      </c>
      <c r="D425" s="415" t="s">
        <v>44</v>
      </c>
      <c r="E425" s="35">
        <v>2014</v>
      </c>
      <c r="F425" s="57">
        <v>105300</v>
      </c>
      <c r="G425" s="33" t="s">
        <v>4775</v>
      </c>
    </row>
    <row r="426" spans="1:7" x14ac:dyDescent="0.25">
      <c r="A426" s="33" t="s">
        <v>1916</v>
      </c>
      <c r="B426" s="33" t="s">
        <v>4786</v>
      </c>
      <c r="C426" s="268" t="s">
        <v>4178</v>
      </c>
      <c r="D426" s="415" t="s">
        <v>44</v>
      </c>
      <c r="E426" s="35">
        <v>2014</v>
      </c>
      <c r="F426" s="57">
        <v>136750</v>
      </c>
      <c r="G426" s="33" t="s">
        <v>4775</v>
      </c>
    </row>
    <row r="427" spans="1:7" x14ac:dyDescent="0.25">
      <c r="A427" s="33" t="s">
        <v>1916</v>
      </c>
      <c r="B427" s="33" t="s">
        <v>4787</v>
      </c>
      <c r="C427" s="268" t="s">
        <v>4178</v>
      </c>
      <c r="D427" s="415" t="s">
        <v>44</v>
      </c>
      <c r="E427" s="35">
        <v>2014</v>
      </c>
      <c r="F427" s="57">
        <v>142100</v>
      </c>
      <c r="G427" s="33" t="s">
        <v>4775</v>
      </c>
    </row>
    <row r="428" spans="1:7" x14ac:dyDescent="0.25">
      <c r="A428" s="33" t="s">
        <v>1916</v>
      </c>
      <c r="B428" s="33" t="s">
        <v>4789</v>
      </c>
      <c r="C428" s="268" t="s">
        <v>4178</v>
      </c>
      <c r="D428" s="415" t="s">
        <v>44</v>
      </c>
      <c r="E428" s="35">
        <v>2014</v>
      </c>
      <c r="F428" s="57">
        <v>184105</v>
      </c>
      <c r="G428" s="33" t="s">
        <v>4775</v>
      </c>
    </row>
    <row r="429" spans="1:7" x14ac:dyDescent="0.25">
      <c r="A429" s="33" t="s">
        <v>1916</v>
      </c>
      <c r="B429" s="33" t="s">
        <v>5979</v>
      </c>
      <c r="C429" s="268" t="s">
        <v>4178</v>
      </c>
      <c r="D429" s="415" t="s">
        <v>44</v>
      </c>
      <c r="E429" s="35">
        <v>2014</v>
      </c>
      <c r="F429" s="57">
        <v>119500</v>
      </c>
      <c r="G429" s="33" t="s">
        <v>4775</v>
      </c>
    </row>
    <row r="430" spans="1:7" x14ac:dyDescent="0.25">
      <c r="A430" s="33" t="s">
        <v>1916</v>
      </c>
      <c r="B430" s="33" t="s">
        <v>5974</v>
      </c>
      <c r="C430" s="268" t="s">
        <v>4060</v>
      </c>
      <c r="D430" s="415" t="s">
        <v>44</v>
      </c>
      <c r="E430" s="35">
        <v>2014</v>
      </c>
      <c r="F430" s="57">
        <v>41100</v>
      </c>
      <c r="G430" s="33" t="s">
        <v>4775</v>
      </c>
    </row>
    <row r="431" spans="1:7" x14ac:dyDescent="0.25">
      <c r="A431" s="33" t="s">
        <v>1916</v>
      </c>
      <c r="B431" s="33" t="s">
        <v>5975</v>
      </c>
      <c r="C431" s="268" t="s">
        <v>4060</v>
      </c>
      <c r="D431" s="415" t="s">
        <v>44</v>
      </c>
      <c r="E431" s="35">
        <v>2014</v>
      </c>
      <c r="F431" s="57">
        <v>45100</v>
      </c>
      <c r="G431" s="33" t="s">
        <v>4775</v>
      </c>
    </row>
    <row r="432" spans="1:7" x14ac:dyDescent="0.25">
      <c r="A432" s="33" t="s">
        <v>1916</v>
      </c>
      <c r="B432" s="33" t="s">
        <v>5976</v>
      </c>
      <c r="C432" s="268" t="s">
        <v>4060</v>
      </c>
      <c r="D432" s="415" t="s">
        <v>44</v>
      </c>
      <c r="E432" s="35">
        <v>2014</v>
      </c>
      <c r="F432" s="57">
        <v>55400</v>
      </c>
      <c r="G432" s="33" t="s">
        <v>4775</v>
      </c>
    </row>
    <row r="433" spans="1:7" x14ac:dyDescent="0.25">
      <c r="A433" s="33" t="s">
        <v>1916</v>
      </c>
      <c r="B433" s="33" t="s">
        <v>2277</v>
      </c>
      <c r="C433" s="268" t="s">
        <v>4060</v>
      </c>
      <c r="D433" s="415" t="s">
        <v>44</v>
      </c>
      <c r="E433" s="35">
        <v>2014</v>
      </c>
      <c r="F433" s="57">
        <v>56300</v>
      </c>
      <c r="G433" s="33" t="s">
        <v>4775</v>
      </c>
    </row>
    <row r="434" spans="1:7" x14ac:dyDescent="0.25">
      <c r="A434" s="33" t="s">
        <v>1916</v>
      </c>
      <c r="B434" s="33" t="s">
        <v>5977</v>
      </c>
      <c r="C434" s="268" t="s">
        <v>4060</v>
      </c>
      <c r="D434" s="415" t="s">
        <v>44</v>
      </c>
      <c r="E434" s="35">
        <v>2014</v>
      </c>
      <c r="F434" s="57">
        <v>57300</v>
      </c>
      <c r="G434" s="33" t="s">
        <v>4775</v>
      </c>
    </row>
    <row r="435" spans="1:7" x14ac:dyDescent="0.25">
      <c r="A435" s="176" t="s">
        <v>789</v>
      </c>
      <c r="B435" s="176" t="s">
        <v>2499</v>
      </c>
      <c r="C435" s="297" t="s">
        <v>1981</v>
      </c>
      <c r="D435" s="299" t="s">
        <v>44</v>
      </c>
      <c r="E435" s="299">
        <v>2014</v>
      </c>
      <c r="F435" s="57">
        <v>65501</v>
      </c>
      <c r="G435" s="176" t="s">
        <v>5997</v>
      </c>
    </row>
    <row r="436" spans="1:7" x14ac:dyDescent="0.25">
      <c r="A436" s="176" t="s">
        <v>85</v>
      </c>
      <c r="B436" s="176" t="s">
        <v>4227</v>
      </c>
      <c r="C436" s="297" t="s">
        <v>2925</v>
      </c>
      <c r="D436" s="299" t="s">
        <v>426</v>
      </c>
      <c r="E436" s="299">
        <v>2014</v>
      </c>
      <c r="F436" s="57">
        <v>60715</v>
      </c>
      <c r="G436" s="176" t="s">
        <v>4212</v>
      </c>
    </row>
    <row r="437" spans="1:7" x14ac:dyDescent="0.25">
      <c r="A437" s="176" t="s">
        <v>85</v>
      </c>
      <c r="B437" s="176" t="s">
        <v>1526</v>
      </c>
      <c r="C437" s="297" t="s">
        <v>3784</v>
      </c>
      <c r="D437" s="299" t="s">
        <v>426</v>
      </c>
      <c r="E437" s="299">
        <v>2014</v>
      </c>
      <c r="F437" s="57">
        <v>41850</v>
      </c>
      <c r="G437" s="176" t="s">
        <v>4221</v>
      </c>
    </row>
    <row r="438" spans="1:7" x14ac:dyDescent="0.25">
      <c r="A438" s="176" t="s">
        <v>85</v>
      </c>
      <c r="B438" s="176" t="s">
        <v>1526</v>
      </c>
      <c r="C438" s="297" t="s">
        <v>3782</v>
      </c>
      <c r="D438" s="299" t="s">
        <v>426</v>
      </c>
      <c r="E438" s="299">
        <v>2014</v>
      </c>
      <c r="F438" s="57">
        <v>38635</v>
      </c>
      <c r="G438" s="176" t="s">
        <v>4228</v>
      </c>
    </row>
    <row r="439" spans="1:7" x14ac:dyDescent="0.25">
      <c r="A439" s="176" t="s">
        <v>85</v>
      </c>
      <c r="B439" s="176" t="s">
        <v>1526</v>
      </c>
      <c r="C439" s="297" t="s">
        <v>3784</v>
      </c>
      <c r="D439" s="299" t="s">
        <v>438</v>
      </c>
      <c r="E439" s="299">
        <v>2014</v>
      </c>
      <c r="F439" s="57">
        <v>39615</v>
      </c>
      <c r="G439" s="176" t="s">
        <v>1832</v>
      </c>
    </row>
    <row r="440" spans="1:7" x14ac:dyDescent="0.25">
      <c r="A440" s="176" t="s">
        <v>85</v>
      </c>
      <c r="B440" s="176" t="s">
        <v>1526</v>
      </c>
      <c r="C440" s="297" t="s">
        <v>3782</v>
      </c>
      <c r="D440" s="299" t="s">
        <v>438</v>
      </c>
      <c r="E440" s="299">
        <v>2014</v>
      </c>
      <c r="F440" s="57">
        <v>36100</v>
      </c>
      <c r="G440" s="176" t="s">
        <v>4228</v>
      </c>
    </row>
    <row r="441" spans="1:7" x14ac:dyDescent="0.25">
      <c r="A441" s="176" t="s">
        <v>85</v>
      </c>
      <c r="B441" s="176" t="s">
        <v>1526</v>
      </c>
      <c r="C441" s="297" t="s">
        <v>3764</v>
      </c>
      <c r="D441" s="299" t="s">
        <v>4196</v>
      </c>
      <c r="E441" s="299">
        <v>2014</v>
      </c>
      <c r="F441" s="57">
        <v>63600</v>
      </c>
      <c r="G441" s="176" t="s">
        <v>1832</v>
      </c>
    </row>
    <row r="442" spans="1:7" x14ac:dyDescent="0.25">
      <c r="A442" s="176" t="s">
        <v>85</v>
      </c>
      <c r="B442" s="176" t="s">
        <v>4181</v>
      </c>
      <c r="C442" s="297" t="s">
        <v>2925</v>
      </c>
      <c r="D442" s="299" t="s">
        <v>426</v>
      </c>
      <c r="E442" s="299">
        <v>2014</v>
      </c>
      <c r="F442" s="57">
        <v>75085</v>
      </c>
      <c r="G442" s="176" t="s">
        <v>1832</v>
      </c>
    </row>
    <row r="443" spans="1:7" x14ac:dyDescent="0.25">
      <c r="A443" s="176" t="s">
        <v>85</v>
      </c>
      <c r="B443" s="176" t="s">
        <v>4181</v>
      </c>
      <c r="C443" s="297" t="s">
        <v>2925</v>
      </c>
      <c r="D443" s="299" t="s">
        <v>4215</v>
      </c>
      <c r="E443" s="299">
        <v>2014</v>
      </c>
      <c r="F443" s="57">
        <v>81925</v>
      </c>
      <c r="G443" s="176" t="s">
        <v>4229</v>
      </c>
    </row>
    <row r="444" spans="1:7" x14ac:dyDescent="0.25">
      <c r="A444" s="176" t="s">
        <v>85</v>
      </c>
      <c r="B444" s="176" t="s">
        <v>4181</v>
      </c>
      <c r="C444" s="297" t="s">
        <v>2925</v>
      </c>
      <c r="D444" s="299" t="s">
        <v>438</v>
      </c>
      <c r="E444" s="299">
        <v>2014</v>
      </c>
      <c r="F444" s="57">
        <v>72140</v>
      </c>
      <c r="G444" s="176" t="s">
        <v>4199</v>
      </c>
    </row>
    <row r="445" spans="1:7" x14ac:dyDescent="0.25">
      <c r="A445" s="176" t="s">
        <v>85</v>
      </c>
      <c r="B445" s="176" t="s">
        <v>4181</v>
      </c>
      <c r="C445" s="297" t="s">
        <v>2925</v>
      </c>
      <c r="D445" s="299" t="s">
        <v>4230</v>
      </c>
      <c r="E445" s="299">
        <v>2014</v>
      </c>
      <c r="F445" s="57">
        <v>78440</v>
      </c>
      <c r="G445" s="176" t="s">
        <v>4198</v>
      </c>
    </row>
    <row r="446" spans="1:7" x14ac:dyDescent="0.25">
      <c r="A446" s="176" t="s">
        <v>85</v>
      </c>
      <c r="B446" s="176" t="s">
        <v>792</v>
      </c>
      <c r="C446" s="297" t="s">
        <v>5634</v>
      </c>
      <c r="D446" s="299" t="s">
        <v>44</v>
      </c>
      <c r="E446" s="299">
        <v>2014</v>
      </c>
      <c r="F446" s="57">
        <v>82630</v>
      </c>
      <c r="G446" s="176" t="s">
        <v>3987</v>
      </c>
    </row>
    <row r="447" spans="1:7" x14ac:dyDescent="0.25">
      <c r="A447" s="176" t="s">
        <v>85</v>
      </c>
      <c r="B447" s="176" t="s">
        <v>4172</v>
      </c>
      <c r="C447" s="297" t="s">
        <v>3784</v>
      </c>
      <c r="D447" s="299" t="s">
        <v>110</v>
      </c>
      <c r="E447" s="299">
        <v>2014</v>
      </c>
      <c r="F447" s="57">
        <v>39760</v>
      </c>
      <c r="G447" s="176" t="s">
        <v>4212</v>
      </c>
    </row>
    <row r="448" spans="1:7" x14ac:dyDescent="0.25">
      <c r="A448" s="176" t="s">
        <v>85</v>
      </c>
      <c r="B448" s="176" t="s">
        <v>4172</v>
      </c>
      <c r="C448" s="297" t="s">
        <v>3784</v>
      </c>
      <c r="D448" s="299" t="s">
        <v>426</v>
      </c>
      <c r="E448" s="299">
        <v>2014</v>
      </c>
      <c r="F448" s="57">
        <v>41160</v>
      </c>
      <c r="G448" s="176" t="s">
        <v>4231</v>
      </c>
    </row>
    <row r="449" spans="1:7" x14ac:dyDescent="0.25">
      <c r="A449" s="176" t="s">
        <v>85</v>
      </c>
      <c r="B449" s="176" t="s">
        <v>4232</v>
      </c>
      <c r="C449" s="297" t="s">
        <v>3784</v>
      </c>
      <c r="D449" s="299" t="s">
        <v>426</v>
      </c>
      <c r="E449" s="299">
        <v>2014</v>
      </c>
      <c r="F449" s="57">
        <v>47450</v>
      </c>
      <c r="G449" s="176" t="s">
        <v>4212</v>
      </c>
    </row>
    <row r="450" spans="1:7" x14ac:dyDescent="0.25">
      <c r="A450" s="610" t="s">
        <v>7163</v>
      </c>
      <c r="B450" s="610" t="s">
        <v>10027</v>
      </c>
      <c r="C450" s="610" t="s">
        <v>1985</v>
      </c>
      <c r="D450" s="610"/>
      <c r="E450" s="688">
        <v>2014</v>
      </c>
      <c r="F450" s="666">
        <v>39500</v>
      </c>
      <c r="G450" s="610"/>
    </row>
    <row r="451" spans="1:7" x14ac:dyDescent="0.25">
      <c r="A451" s="176" t="s">
        <v>6867</v>
      </c>
      <c r="B451" s="176" t="s">
        <v>9564</v>
      </c>
      <c r="C451" s="297" t="s">
        <v>5740</v>
      </c>
      <c r="D451" s="299" t="s">
        <v>44</v>
      </c>
      <c r="E451" s="299">
        <v>2014</v>
      </c>
      <c r="F451" s="57">
        <v>41525</v>
      </c>
      <c r="G451" s="176" t="s">
        <v>2960</v>
      </c>
    </row>
    <row r="452" spans="1:7" x14ac:dyDescent="0.25">
      <c r="A452" s="54" t="s">
        <v>6019</v>
      </c>
      <c r="B452" s="54" t="s">
        <v>6020</v>
      </c>
      <c r="C452" s="269" t="s">
        <v>6021</v>
      </c>
      <c r="D452" s="64" t="s">
        <v>44</v>
      </c>
      <c r="E452" s="64">
        <v>2014</v>
      </c>
      <c r="F452" s="57">
        <v>102500</v>
      </c>
      <c r="G452" s="33" t="s">
        <v>186</v>
      </c>
    </row>
    <row r="453" spans="1:7" x14ac:dyDescent="0.25">
      <c r="A453" s="33" t="s">
        <v>871</v>
      </c>
      <c r="B453" s="38">
        <v>2</v>
      </c>
      <c r="C453" s="268">
        <v>1.5</v>
      </c>
      <c r="D453" s="35" t="s">
        <v>110</v>
      </c>
      <c r="E453" s="35">
        <v>2014</v>
      </c>
      <c r="F453" s="66">
        <v>13387.978142076503</v>
      </c>
      <c r="G453" s="33" t="s">
        <v>135</v>
      </c>
    </row>
    <row r="454" spans="1:7" x14ac:dyDescent="0.25">
      <c r="A454" s="33" t="s">
        <v>871</v>
      </c>
      <c r="B454" s="38">
        <v>3</v>
      </c>
      <c r="C454" s="268">
        <v>1.6</v>
      </c>
      <c r="D454" s="35" t="s">
        <v>110</v>
      </c>
      <c r="E454" s="35">
        <v>2014</v>
      </c>
      <c r="F454" s="66">
        <v>19945.355191256829</v>
      </c>
      <c r="G454" s="33" t="s">
        <v>186</v>
      </c>
    </row>
    <row r="455" spans="1:7" x14ac:dyDescent="0.25">
      <c r="A455" s="33" t="s">
        <v>871</v>
      </c>
      <c r="B455" s="38">
        <v>3</v>
      </c>
      <c r="C455" s="268">
        <v>1.6</v>
      </c>
      <c r="D455" s="35" t="s">
        <v>110</v>
      </c>
      <c r="E455" s="35">
        <v>2014</v>
      </c>
      <c r="F455" s="66">
        <v>20491.803278688523</v>
      </c>
      <c r="G455" s="33" t="s">
        <v>135</v>
      </c>
    </row>
    <row r="456" spans="1:7" x14ac:dyDescent="0.25">
      <c r="A456" s="33" t="s">
        <v>871</v>
      </c>
      <c r="B456" s="38">
        <v>6</v>
      </c>
      <c r="C456" s="268">
        <v>2</v>
      </c>
      <c r="D456" s="35" t="s">
        <v>110</v>
      </c>
      <c r="E456" s="35">
        <v>2014</v>
      </c>
      <c r="F456" s="66">
        <v>21857.923497267759</v>
      </c>
      <c r="G456" s="33" t="s">
        <v>186</v>
      </c>
    </row>
    <row r="457" spans="1:7" x14ac:dyDescent="0.25">
      <c r="A457" s="33" t="s">
        <v>871</v>
      </c>
      <c r="B457" s="38">
        <v>6</v>
      </c>
      <c r="C457" s="268">
        <v>2.5</v>
      </c>
      <c r="D457" s="35" t="s">
        <v>110</v>
      </c>
      <c r="E457" s="35">
        <v>2014</v>
      </c>
      <c r="F457" s="66">
        <v>23224.043715846994</v>
      </c>
      <c r="G457" s="33" t="s">
        <v>135</v>
      </c>
    </row>
    <row r="458" spans="1:7" x14ac:dyDescent="0.25">
      <c r="A458" s="33" t="s">
        <v>871</v>
      </c>
      <c r="B458" s="38" t="s">
        <v>2500</v>
      </c>
      <c r="C458" s="268">
        <v>1.5</v>
      </c>
      <c r="D458" s="35" t="s">
        <v>110</v>
      </c>
      <c r="E458" s="35">
        <v>2014</v>
      </c>
      <c r="F458" s="66">
        <v>13661.20218579235</v>
      </c>
      <c r="G458" s="33" t="s">
        <v>2501</v>
      </c>
    </row>
    <row r="459" spans="1:7" x14ac:dyDescent="0.25">
      <c r="A459" s="33" t="s">
        <v>871</v>
      </c>
      <c r="B459" s="33" t="s">
        <v>1726</v>
      </c>
      <c r="C459" s="268">
        <v>2.2000000000000002</v>
      </c>
      <c r="D459" s="35" t="s">
        <v>438</v>
      </c>
      <c r="E459" s="35">
        <v>2014</v>
      </c>
      <c r="F459" s="66">
        <v>18579.234972677594</v>
      </c>
      <c r="G459" s="33" t="s">
        <v>2501</v>
      </c>
    </row>
    <row r="460" spans="1:7" x14ac:dyDescent="0.25">
      <c r="A460" s="33" t="s">
        <v>871</v>
      </c>
      <c r="B460" s="33" t="s">
        <v>1726</v>
      </c>
      <c r="C460" s="268">
        <v>2.6</v>
      </c>
      <c r="D460" s="35" t="s">
        <v>438</v>
      </c>
      <c r="E460" s="35">
        <v>2014</v>
      </c>
      <c r="F460" s="66">
        <v>19125.683060109288</v>
      </c>
      <c r="G460" s="33" t="s">
        <v>147</v>
      </c>
    </row>
    <row r="461" spans="1:7" x14ac:dyDescent="0.25">
      <c r="A461" s="33" t="s">
        <v>871</v>
      </c>
      <c r="B461" s="33" t="s">
        <v>2502</v>
      </c>
      <c r="C461" s="268">
        <v>2</v>
      </c>
      <c r="D461" s="35" t="s">
        <v>110</v>
      </c>
      <c r="E461" s="35">
        <v>2014</v>
      </c>
      <c r="F461" s="66">
        <v>25409.836065573771</v>
      </c>
      <c r="G461" s="33" t="s">
        <v>147</v>
      </c>
    </row>
    <row r="462" spans="1:7" x14ac:dyDescent="0.25">
      <c r="A462" s="33" t="s">
        <v>871</v>
      </c>
      <c r="B462" s="33" t="s">
        <v>2502</v>
      </c>
      <c r="C462" s="268">
        <v>2</v>
      </c>
      <c r="D462" s="35" t="s">
        <v>44</v>
      </c>
      <c r="E462" s="35">
        <v>2014</v>
      </c>
      <c r="F462" s="66">
        <v>27049.180327868853</v>
      </c>
      <c r="G462" s="33" t="s">
        <v>147</v>
      </c>
    </row>
    <row r="463" spans="1:7" x14ac:dyDescent="0.25">
      <c r="A463" s="33" t="s">
        <v>871</v>
      </c>
      <c r="B463" s="33" t="s">
        <v>2502</v>
      </c>
      <c r="C463" s="268">
        <v>2.5</v>
      </c>
      <c r="D463" s="35" t="s">
        <v>44</v>
      </c>
      <c r="E463" s="35">
        <v>2014</v>
      </c>
      <c r="F463" s="66">
        <v>30054.644808743167</v>
      </c>
      <c r="G463" s="33" t="s">
        <v>2503</v>
      </c>
    </row>
    <row r="464" spans="1:7" x14ac:dyDescent="0.25">
      <c r="A464" s="33" t="s">
        <v>871</v>
      </c>
      <c r="B464" s="33" t="s">
        <v>1924</v>
      </c>
      <c r="C464" s="268">
        <v>2</v>
      </c>
      <c r="D464" s="35" t="s">
        <v>438</v>
      </c>
      <c r="E464" s="35">
        <v>2014</v>
      </c>
      <c r="F464" s="66">
        <v>34972.677595628411</v>
      </c>
      <c r="G464" s="33" t="s">
        <v>147</v>
      </c>
    </row>
    <row r="465" spans="1:7" x14ac:dyDescent="0.25">
      <c r="A465" s="33" t="s">
        <v>871</v>
      </c>
      <c r="B465" s="33" t="s">
        <v>1924</v>
      </c>
      <c r="C465" s="268">
        <v>3.7</v>
      </c>
      <c r="D465" s="35" t="s">
        <v>110</v>
      </c>
      <c r="E465" s="35">
        <v>2014</v>
      </c>
      <c r="F465" s="66">
        <v>31693.98907103825</v>
      </c>
      <c r="G465" s="33" t="s">
        <v>147</v>
      </c>
    </row>
    <row r="466" spans="1:7" x14ac:dyDescent="0.25">
      <c r="A466" s="33" t="s">
        <v>871</v>
      </c>
      <c r="B466" s="33" t="s">
        <v>1924</v>
      </c>
      <c r="C466" s="268">
        <v>3.7</v>
      </c>
      <c r="D466" s="35" t="s">
        <v>44</v>
      </c>
      <c r="E466" s="35">
        <v>2014</v>
      </c>
      <c r="F466" s="66">
        <v>40109.289617486334</v>
      </c>
      <c r="G466" s="33" t="s">
        <v>186</v>
      </c>
    </row>
    <row r="467" spans="1:7" x14ac:dyDescent="0.25">
      <c r="A467" s="33" t="s">
        <v>697</v>
      </c>
      <c r="B467" s="33" t="s">
        <v>2504</v>
      </c>
      <c r="C467" s="268" t="s">
        <v>6341</v>
      </c>
      <c r="D467" s="35" t="s">
        <v>44</v>
      </c>
      <c r="E467" s="35">
        <v>2014</v>
      </c>
      <c r="F467" s="66">
        <v>54644.8087431694</v>
      </c>
      <c r="G467" s="33" t="s">
        <v>186</v>
      </c>
    </row>
    <row r="468" spans="1:7" x14ac:dyDescent="0.25">
      <c r="A468" s="33" t="s">
        <v>697</v>
      </c>
      <c r="B468" s="33" t="s">
        <v>2505</v>
      </c>
      <c r="C468" s="268" t="s">
        <v>6341</v>
      </c>
      <c r="D468" s="35" t="s">
        <v>44</v>
      </c>
      <c r="E468" s="35">
        <v>2014</v>
      </c>
      <c r="F468" s="66">
        <v>68306.010928961739</v>
      </c>
      <c r="G468" s="33" t="s">
        <v>186</v>
      </c>
    </row>
    <row r="469" spans="1:7" x14ac:dyDescent="0.25">
      <c r="A469" s="33" t="s">
        <v>697</v>
      </c>
      <c r="B469" s="33" t="s">
        <v>2506</v>
      </c>
      <c r="C469" s="268" t="s">
        <v>6341</v>
      </c>
      <c r="D469" s="35" t="s">
        <v>110</v>
      </c>
      <c r="E469" s="35">
        <v>2014</v>
      </c>
      <c r="F469" s="66">
        <v>37103.825136612024</v>
      </c>
      <c r="G469" s="54" t="s">
        <v>2960</v>
      </c>
    </row>
    <row r="470" spans="1:7" x14ac:dyDescent="0.25">
      <c r="A470" s="54" t="s">
        <v>697</v>
      </c>
      <c r="B470" s="54" t="s">
        <v>2968</v>
      </c>
      <c r="C470" s="269" t="s">
        <v>2967</v>
      </c>
      <c r="D470" s="64" t="s">
        <v>2961</v>
      </c>
      <c r="E470" s="64">
        <v>2014</v>
      </c>
      <c r="F470" s="57">
        <v>49000</v>
      </c>
      <c r="G470" s="33" t="s">
        <v>2508</v>
      </c>
    </row>
    <row r="471" spans="1:7" x14ac:dyDescent="0.25">
      <c r="A471" s="33" t="s">
        <v>697</v>
      </c>
      <c r="B471" s="33" t="s">
        <v>2507</v>
      </c>
      <c r="C471" s="268">
        <v>6.2</v>
      </c>
      <c r="D471" s="35" t="s">
        <v>438</v>
      </c>
      <c r="E471" s="35">
        <v>2014</v>
      </c>
      <c r="F471" s="66">
        <v>99726.775956284153</v>
      </c>
      <c r="G471" s="33" t="s">
        <v>421</v>
      </c>
    </row>
    <row r="472" spans="1:7" x14ac:dyDescent="0.25">
      <c r="A472" s="33" t="s">
        <v>697</v>
      </c>
      <c r="B472" s="33" t="s">
        <v>2510</v>
      </c>
      <c r="C472" s="268">
        <v>6.2</v>
      </c>
      <c r="D472" s="35" t="s">
        <v>438</v>
      </c>
      <c r="E472" s="35">
        <v>2014</v>
      </c>
      <c r="F472" s="66">
        <v>105191.25683060109</v>
      </c>
      <c r="G472" s="33" t="s">
        <v>421</v>
      </c>
    </row>
    <row r="473" spans="1:7" x14ac:dyDescent="0.25">
      <c r="A473" s="33" t="s">
        <v>697</v>
      </c>
      <c r="B473" s="33" t="s">
        <v>2511</v>
      </c>
      <c r="C473" s="268">
        <v>6.2</v>
      </c>
      <c r="D473" s="35" t="s">
        <v>438</v>
      </c>
      <c r="E473" s="35">
        <v>2014</v>
      </c>
      <c r="F473" s="66">
        <v>117486.3387978142</v>
      </c>
      <c r="G473" s="33" t="s">
        <v>2508</v>
      </c>
    </row>
    <row r="474" spans="1:7" x14ac:dyDescent="0.25">
      <c r="A474" s="33" t="s">
        <v>697</v>
      </c>
      <c r="B474" s="33" t="s">
        <v>2509</v>
      </c>
      <c r="C474" s="268">
        <v>6.2</v>
      </c>
      <c r="D474" s="35" t="s">
        <v>438</v>
      </c>
      <c r="E474" s="35">
        <v>2014</v>
      </c>
      <c r="F474" s="66">
        <v>114754.09836065573</v>
      </c>
      <c r="G474" s="33" t="s">
        <v>1151</v>
      </c>
    </row>
    <row r="475" spans="1:7" x14ac:dyDescent="0.25">
      <c r="A475" s="33" t="s">
        <v>697</v>
      </c>
      <c r="B475" s="33" t="s">
        <v>698</v>
      </c>
      <c r="C475" s="268">
        <v>3.5</v>
      </c>
      <c r="D475" s="35" t="s">
        <v>444</v>
      </c>
      <c r="E475" s="35">
        <v>2014</v>
      </c>
      <c r="F475" s="57">
        <v>73770</v>
      </c>
      <c r="G475" s="54" t="s">
        <v>2964</v>
      </c>
    </row>
    <row r="476" spans="1:7" x14ac:dyDescent="0.25">
      <c r="A476" s="54" t="s">
        <v>697</v>
      </c>
      <c r="B476" s="54" t="s">
        <v>2991</v>
      </c>
      <c r="C476" s="269">
        <v>1.8</v>
      </c>
      <c r="D476" s="64" t="s">
        <v>438</v>
      </c>
      <c r="E476" s="64">
        <v>2014</v>
      </c>
      <c r="F476" s="128">
        <v>35900</v>
      </c>
      <c r="G476" s="54" t="s">
        <v>2964</v>
      </c>
    </row>
    <row r="477" spans="1:7" x14ac:dyDescent="0.25">
      <c r="A477" s="54" t="s">
        <v>697</v>
      </c>
      <c r="B477" s="54" t="s">
        <v>2966</v>
      </c>
      <c r="C477" s="269">
        <v>1.9</v>
      </c>
      <c r="D477" s="64" t="s">
        <v>438</v>
      </c>
      <c r="E477" s="64">
        <v>2014</v>
      </c>
      <c r="F477" s="128">
        <v>36500</v>
      </c>
      <c r="G477" s="54" t="s">
        <v>2964</v>
      </c>
    </row>
    <row r="478" spans="1:7" x14ac:dyDescent="0.25">
      <c r="A478" s="54" t="s">
        <v>697</v>
      </c>
      <c r="B478" s="54" t="s">
        <v>2989</v>
      </c>
      <c r="C478" s="269">
        <v>2</v>
      </c>
      <c r="D478" s="64" t="s">
        <v>438</v>
      </c>
      <c r="E478" s="64">
        <v>2014</v>
      </c>
      <c r="F478" s="57">
        <v>37000</v>
      </c>
      <c r="G478" s="54" t="s">
        <v>2964</v>
      </c>
    </row>
    <row r="479" spans="1:7" x14ac:dyDescent="0.25">
      <c r="A479" s="54" t="s">
        <v>697</v>
      </c>
      <c r="B479" s="54" t="s">
        <v>2987</v>
      </c>
      <c r="C479" s="269">
        <v>2.2000000000000002</v>
      </c>
      <c r="D479" s="64" t="s">
        <v>438</v>
      </c>
      <c r="E479" s="64">
        <v>2014</v>
      </c>
      <c r="F479" s="57">
        <v>38500</v>
      </c>
      <c r="G479" s="54" t="s">
        <v>2964</v>
      </c>
    </row>
    <row r="480" spans="1:7" x14ac:dyDescent="0.25">
      <c r="A480" s="54" t="s">
        <v>697</v>
      </c>
      <c r="B480" s="54" t="s">
        <v>2985</v>
      </c>
      <c r="C480" s="269">
        <v>2.2999999999999998</v>
      </c>
      <c r="D480" s="64" t="s">
        <v>438</v>
      </c>
      <c r="E480" s="64">
        <v>2014</v>
      </c>
      <c r="F480" s="57">
        <v>40050</v>
      </c>
      <c r="G480" s="54" t="s">
        <v>2964</v>
      </c>
    </row>
    <row r="481" spans="1:7" x14ac:dyDescent="0.25">
      <c r="A481" s="54" t="s">
        <v>697</v>
      </c>
      <c r="B481" s="54" t="s">
        <v>2983</v>
      </c>
      <c r="C481" s="269">
        <v>2.4</v>
      </c>
      <c r="D481" s="64" t="s">
        <v>438</v>
      </c>
      <c r="E481" s="64">
        <v>2014</v>
      </c>
      <c r="F481" s="57">
        <v>40950</v>
      </c>
      <c r="G481" s="54" t="s">
        <v>2964</v>
      </c>
    </row>
    <row r="482" spans="1:7" x14ac:dyDescent="0.25">
      <c r="A482" s="54" t="s">
        <v>697</v>
      </c>
      <c r="B482" s="54" t="s">
        <v>2981</v>
      </c>
      <c r="C482" s="269">
        <v>2.5</v>
      </c>
      <c r="D482" s="64" t="s">
        <v>438</v>
      </c>
      <c r="E482" s="64">
        <v>2014</v>
      </c>
      <c r="F482" s="57">
        <v>42400</v>
      </c>
      <c r="G482" s="170" t="s">
        <v>2979</v>
      </c>
    </row>
    <row r="483" spans="1:7" x14ac:dyDescent="0.25">
      <c r="A483" s="54" t="s">
        <v>697</v>
      </c>
      <c r="B483" s="54" t="s">
        <v>2980</v>
      </c>
      <c r="C483" s="269">
        <v>2.7</v>
      </c>
      <c r="D483" s="64" t="s">
        <v>2961</v>
      </c>
      <c r="E483" s="64">
        <v>2014</v>
      </c>
      <c r="F483" s="57">
        <v>43250</v>
      </c>
      <c r="G483" s="54" t="s">
        <v>2960</v>
      </c>
    </row>
    <row r="484" spans="1:7" x14ac:dyDescent="0.25">
      <c r="A484" s="54" t="s">
        <v>697</v>
      </c>
      <c r="B484" s="54" t="s">
        <v>2975</v>
      </c>
      <c r="C484" s="269" t="s">
        <v>2974</v>
      </c>
      <c r="D484" s="64" t="s">
        <v>438</v>
      </c>
      <c r="E484" s="64">
        <v>2014</v>
      </c>
      <c r="F484" s="57">
        <v>45200</v>
      </c>
      <c r="G484" s="54" t="s">
        <v>2960</v>
      </c>
    </row>
    <row r="485" spans="1:7" x14ac:dyDescent="0.25">
      <c r="A485" s="54" t="s">
        <v>697</v>
      </c>
      <c r="B485" s="54" t="s">
        <v>2973</v>
      </c>
      <c r="C485" s="269" t="s">
        <v>2972</v>
      </c>
      <c r="D485" s="64" t="s">
        <v>2961</v>
      </c>
      <c r="E485" s="64">
        <v>2014</v>
      </c>
      <c r="F485" s="57">
        <v>46300</v>
      </c>
      <c r="G485" s="54" t="s">
        <v>2960</v>
      </c>
    </row>
    <row r="486" spans="1:7" x14ac:dyDescent="0.25">
      <c r="A486" s="54" t="s">
        <v>697</v>
      </c>
      <c r="B486" s="54" t="s">
        <v>2971</v>
      </c>
      <c r="C486" s="269" t="s">
        <v>2970</v>
      </c>
      <c r="D486" s="64" t="s">
        <v>2961</v>
      </c>
      <c r="E486" s="64">
        <v>2014</v>
      </c>
      <c r="F486" s="57">
        <v>47200</v>
      </c>
      <c r="G486" s="54" t="s">
        <v>2960</v>
      </c>
    </row>
    <row r="487" spans="1:7" x14ac:dyDescent="0.25">
      <c r="A487" s="54" t="s">
        <v>697</v>
      </c>
      <c r="B487" s="54" t="s">
        <v>2969</v>
      </c>
      <c r="C487" s="269" t="s">
        <v>2962</v>
      </c>
      <c r="D487" s="64" t="s">
        <v>2961</v>
      </c>
      <c r="E487" s="64">
        <v>2014</v>
      </c>
      <c r="F487" s="57">
        <v>48100</v>
      </c>
      <c r="G487" s="54" t="s">
        <v>2960</v>
      </c>
    </row>
    <row r="488" spans="1:7" x14ac:dyDescent="0.25">
      <c r="A488" s="54" t="s">
        <v>697</v>
      </c>
      <c r="B488" s="54" t="s">
        <v>2963</v>
      </c>
      <c r="C488" s="269" t="s">
        <v>2962</v>
      </c>
      <c r="D488" s="64" t="s">
        <v>2961</v>
      </c>
      <c r="E488" s="64">
        <v>2014</v>
      </c>
      <c r="F488" s="57">
        <v>48550</v>
      </c>
      <c r="G488" s="33" t="s">
        <v>421</v>
      </c>
    </row>
    <row r="489" spans="1:7" x14ac:dyDescent="0.25">
      <c r="A489" s="33" t="s">
        <v>697</v>
      </c>
      <c r="B489" s="33" t="s">
        <v>2512</v>
      </c>
      <c r="C489" s="268">
        <v>4.7</v>
      </c>
      <c r="D489" s="35" t="s">
        <v>438</v>
      </c>
      <c r="E489" s="35">
        <v>2014</v>
      </c>
      <c r="F489" s="66">
        <v>163934.42622950819</v>
      </c>
      <c r="G489" s="33" t="s">
        <v>421</v>
      </c>
    </row>
    <row r="490" spans="1:7" x14ac:dyDescent="0.25">
      <c r="A490" s="33" t="s">
        <v>697</v>
      </c>
      <c r="B490" s="33" t="s">
        <v>2513</v>
      </c>
      <c r="C490" s="268" t="s">
        <v>6418</v>
      </c>
      <c r="D490" s="35" t="s">
        <v>438</v>
      </c>
      <c r="E490" s="35">
        <v>2014</v>
      </c>
      <c r="F490" s="66">
        <v>204918.03278688525</v>
      </c>
      <c r="G490" s="33" t="s">
        <v>421</v>
      </c>
    </row>
    <row r="491" spans="1:7" x14ac:dyDescent="0.25">
      <c r="A491" s="33" t="s">
        <v>697</v>
      </c>
      <c r="B491" s="33" t="s">
        <v>2514</v>
      </c>
      <c r="C491" s="268" t="s">
        <v>6418</v>
      </c>
      <c r="D491" s="35" t="s">
        <v>438</v>
      </c>
      <c r="E491" s="35">
        <v>2014</v>
      </c>
      <c r="F491" s="66">
        <v>218579.2349726776</v>
      </c>
      <c r="G491" s="33" t="s">
        <v>421</v>
      </c>
    </row>
    <row r="492" spans="1:7" x14ac:dyDescent="0.25">
      <c r="A492" s="33" t="s">
        <v>697</v>
      </c>
      <c r="B492" s="33" t="s">
        <v>2515</v>
      </c>
      <c r="C492" s="268" t="s">
        <v>6426</v>
      </c>
      <c r="D492" s="35" t="s">
        <v>438</v>
      </c>
      <c r="E492" s="35">
        <v>2014</v>
      </c>
      <c r="F492" s="66">
        <v>273224.04371584696</v>
      </c>
      <c r="G492" s="33" t="s">
        <v>135</v>
      </c>
    </row>
    <row r="493" spans="1:7" x14ac:dyDescent="0.25">
      <c r="A493" s="33" t="s">
        <v>697</v>
      </c>
      <c r="B493" s="33" t="s">
        <v>2518</v>
      </c>
      <c r="C493" s="268">
        <v>3.5</v>
      </c>
      <c r="D493" s="35" t="s">
        <v>438</v>
      </c>
      <c r="E493" s="35">
        <v>2014</v>
      </c>
      <c r="F493" s="66">
        <v>98360.655737704918</v>
      </c>
      <c r="G493" s="33" t="s">
        <v>135</v>
      </c>
    </row>
    <row r="494" spans="1:7" x14ac:dyDescent="0.25">
      <c r="A494" s="33" t="s">
        <v>697</v>
      </c>
      <c r="B494" s="33" t="s">
        <v>2519</v>
      </c>
      <c r="C494" s="268" t="s">
        <v>6417</v>
      </c>
      <c r="D494" s="35" t="s">
        <v>438</v>
      </c>
      <c r="E494" s="35">
        <v>2014</v>
      </c>
      <c r="F494" s="66">
        <v>114754.09836065573</v>
      </c>
      <c r="G494" s="33" t="s">
        <v>135</v>
      </c>
    </row>
    <row r="495" spans="1:7" x14ac:dyDescent="0.25">
      <c r="A495" s="33" t="s">
        <v>697</v>
      </c>
      <c r="B495" s="33" t="s">
        <v>2516</v>
      </c>
      <c r="C495" s="268" t="s">
        <v>6418</v>
      </c>
      <c r="D495" s="35" t="s">
        <v>438</v>
      </c>
      <c r="E495" s="35">
        <v>2014</v>
      </c>
      <c r="F495" s="66">
        <v>134972.6775956284</v>
      </c>
      <c r="G495" s="33" t="s">
        <v>147</v>
      </c>
    </row>
    <row r="496" spans="1:7" x14ac:dyDescent="0.25">
      <c r="A496" s="33" t="s">
        <v>697</v>
      </c>
      <c r="B496" s="33" t="s">
        <v>2517</v>
      </c>
      <c r="C496" s="268">
        <v>3.5</v>
      </c>
      <c r="D496" s="35" t="s">
        <v>438</v>
      </c>
      <c r="E496" s="35">
        <v>2014</v>
      </c>
      <c r="F496" s="66">
        <v>122950.81967213114</v>
      </c>
      <c r="G496" s="33" t="s">
        <v>147</v>
      </c>
    </row>
    <row r="497" spans="1:7" x14ac:dyDescent="0.25">
      <c r="A497" s="33" t="s">
        <v>697</v>
      </c>
      <c r="B497" s="33" t="s">
        <v>2517</v>
      </c>
      <c r="C497" s="268" t="s">
        <v>6417</v>
      </c>
      <c r="D497" s="35" t="s">
        <v>438</v>
      </c>
      <c r="E497" s="35">
        <v>2014</v>
      </c>
      <c r="F497" s="66">
        <v>128415.30054644808</v>
      </c>
      <c r="G497" s="33" t="s">
        <v>135</v>
      </c>
    </row>
    <row r="498" spans="1:7" x14ac:dyDescent="0.25">
      <c r="A498" s="33" t="s">
        <v>697</v>
      </c>
      <c r="B498" s="33" t="s">
        <v>2520</v>
      </c>
      <c r="C498" s="268" t="s">
        <v>6451</v>
      </c>
      <c r="D498" s="35" t="s">
        <v>438</v>
      </c>
      <c r="E498" s="35">
        <v>2014</v>
      </c>
      <c r="F498" s="66">
        <v>54371.584699453553</v>
      </c>
      <c r="G498" s="33" t="s">
        <v>419</v>
      </c>
    </row>
    <row r="499" spans="1:7" x14ac:dyDescent="0.25">
      <c r="A499" s="33" t="s">
        <v>697</v>
      </c>
      <c r="B499" s="33" t="s">
        <v>2524</v>
      </c>
      <c r="C499" s="268" t="s">
        <v>6451</v>
      </c>
      <c r="D499" s="35" t="s">
        <v>438</v>
      </c>
      <c r="E499" s="35">
        <v>2014</v>
      </c>
      <c r="F499" s="66">
        <v>57377.049180327864</v>
      </c>
      <c r="G499" s="33" t="s">
        <v>421</v>
      </c>
    </row>
    <row r="500" spans="1:7" x14ac:dyDescent="0.25">
      <c r="A500" s="33" t="s">
        <v>697</v>
      </c>
      <c r="B500" s="33" t="s">
        <v>2529</v>
      </c>
      <c r="C500" s="268" t="s">
        <v>6451</v>
      </c>
      <c r="D500" s="35" t="s">
        <v>438</v>
      </c>
      <c r="E500" s="35">
        <v>2014</v>
      </c>
      <c r="F500" s="66">
        <v>57377.049180327864</v>
      </c>
      <c r="G500" s="33" t="s">
        <v>419</v>
      </c>
    </row>
    <row r="501" spans="1:7" x14ac:dyDescent="0.25">
      <c r="A501" s="33" t="s">
        <v>697</v>
      </c>
      <c r="B501" s="33" t="s">
        <v>2525</v>
      </c>
      <c r="C501" s="268" t="s">
        <v>6451</v>
      </c>
      <c r="D501" s="35" t="s">
        <v>438</v>
      </c>
      <c r="E501" s="35">
        <v>2014</v>
      </c>
      <c r="F501" s="66">
        <v>62841.530054644805</v>
      </c>
      <c r="G501" s="33" t="s">
        <v>421</v>
      </c>
    </row>
    <row r="502" spans="1:7" x14ac:dyDescent="0.25">
      <c r="A502" s="33" t="s">
        <v>697</v>
      </c>
      <c r="B502" s="33" t="s">
        <v>2530</v>
      </c>
      <c r="C502" s="268" t="s">
        <v>6451</v>
      </c>
      <c r="D502" s="35" t="s">
        <v>438</v>
      </c>
      <c r="E502" s="35">
        <v>2014</v>
      </c>
      <c r="F502" s="66">
        <v>62841.530054644805</v>
      </c>
      <c r="G502" s="33" t="s">
        <v>135</v>
      </c>
    </row>
    <row r="503" spans="1:7" x14ac:dyDescent="0.25">
      <c r="A503" s="33" t="s">
        <v>697</v>
      </c>
      <c r="B503" s="33" t="s">
        <v>2521</v>
      </c>
      <c r="C503" s="268">
        <v>3.5</v>
      </c>
      <c r="D503" s="35" t="s">
        <v>438</v>
      </c>
      <c r="E503" s="35">
        <v>2014</v>
      </c>
      <c r="F503" s="66">
        <v>65573.770491803283</v>
      </c>
      <c r="G503" s="33" t="s">
        <v>419</v>
      </c>
    </row>
    <row r="504" spans="1:7" x14ac:dyDescent="0.25">
      <c r="A504" s="33" t="s">
        <v>697</v>
      </c>
      <c r="B504" s="33" t="s">
        <v>2526</v>
      </c>
      <c r="C504" s="268">
        <v>3</v>
      </c>
      <c r="D504" s="35" t="s">
        <v>438</v>
      </c>
      <c r="E504" s="35">
        <v>2014</v>
      </c>
      <c r="F504" s="66">
        <v>65573.770491803283</v>
      </c>
      <c r="G504" s="33" t="s">
        <v>421</v>
      </c>
    </row>
    <row r="505" spans="1:7" x14ac:dyDescent="0.25">
      <c r="A505" s="33" t="s">
        <v>697</v>
      </c>
      <c r="B505" s="33" t="s">
        <v>2531</v>
      </c>
      <c r="C505" s="268">
        <v>3</v>
      </c>
      <c r="D505" s="35" t="s">
        <v>438</v>
      </c>
      <c r="E505" s="35">
        <v>2014</v>
      </c>
      <c r="F505" s="66">
        <v>65573.770491803283</v>
      </c>
      <c r="G505" s="33" t="s">
        <v>135</v>
      </c>
    </row>
    <row r="506" spans="1:7" x14ac:dyDescent="0.25">
      <c r="A506" s="33" t="s">
        <v>697</v>
      </c>
      <c r="B506" s="33" t="s">
        <v>2522</v>
      </c>
      <c r="C506" s="268">
        <v>3.5</v>
      </c>
      <c r="D506" s="35" t="s">
        <v>438</v>
      </c>
      <c r="E506" s="35">
        <v>2014</v>
      </c>
      <c r="F506" s="66">
        <v>71038.25136612021</v>
      </c>
      <c r="G506" s="33" t="s">
        <v>419</v>
      </c>
    </row>
    <row r="507" spans="1:7" x14ac:dyDescent="0.25">
      <c r="A507" s="33" t="s">
        <v>697</v>
      </c>
      <c r="B507" s="33" t="s">
        <v>2527</v>
      </c>
      <c r="C507" s="268">
        <v>3.5</v>
      </c>
      <c r="D507" s="35" t="s">
        <v>438</v>
      </c>
      <c r="E507" s="35">
        <v>2014</v>
      </c>
      <c r="F507" s="66">
        <v>71038.25136612021</v>
      </c>
      <c r="G507" s="33" t="s">
        <v>421</v>
      </c>
    </row>
    <row r="508" spans="1:7" x14ac:dyDescent="0.25">
      <c r="A508" s="33" t="s">
        <v>697</v>
      </c>
      <c r="B508" s="33" t="s">
        <v>2532</v>
      </c>
      <c r="C508" s="268">
        <v>3.5</v>
      </c>
      <c r="D508" s="35" t="s">
        <v>438</v>
      </c>
      <c r="E508" s="35">
        <v>2014</v>
      </c>
      <c r="F508" s="66">
        <v>71038.25136612021</v>
      </c>
      <c r="G508" s="33" t="s">
        <v>141</v>
      </c>
    </row>
    <row r="509" spans="1:7" x14ac:dyDescent="0.25">
      <c r="A509" s="33" t="s">
        <v>697</v>
      </c>
      <c r="B509" s="33" t="s">
        <v>7215</v>
      </c>
      <c r="C509" s="268" t="s">
        <v>1981</v>
      </c>
      <c r="D509" s="33"/>
      <c r="E509" s="35">
        <v>2014</v>
      </c>
      <c r="F509" s="66">
        <v>56700</v>
      </c>
      <c r="G509" s="33" t="s">
        <v>135</v>
      </c>
    </row>
    <row r="510" spans="1:7" x14ac:dyDescent="0.25">
      <c r="A510" s="33" t="s">
        <v>697</v>
      </c>
      <c r="B510" s="33" t="s">
        <v>2523</v>
      </c>
      <c r="C510" s="268">
        <v>4.7</v>
      </c>
      <c r="D510" s="35" t="s">
        <v>438</v>
      </c>
      <c r="E510" s="35">
        <v>2014</v>
      </c>
      <c r="F510" s="66">
        <v>87431.693989071035</v>
      </c>
      <c r="G510" s="33" t="s">
        <v>419</v>
      </c>
    </row>
    <row r="511" spans="1:7" x14ac:dyDescent="0.25">
      <c r="A511" s="33" t="s">
        <v>697</v>
      </c>
      <c r="B511" s="33" t="s">
        <v>2528</v>
      </c>
      <c r="C511" s="268">
        <v>4.7</v>
      </c>
      <c r="D511" s="35" t="s">
        <v>438</v>
      </c>
      <c r="E511" s="35">
        <v>2014</v>
      </c>
      <c r="F511" s="66">
        <v>92896.174863387976</v>
      </c>
      <c r="G511" s="33" t="s">
        <v>421</v>
      </c>
    </row>
    <row r="512" spans="1:7" x14ac:dyDescent="0.25">
      <c r="A512" s="33" t="s">
        <v>697</v>
      </c>
      <c r="B512" s="33" t="s">
        <v>2534</v>
      </c>
      <c r="C512" s="268">
        <v>4.7</v>
      </c>
      <c r="D512" s="35" t="s">
        <v>438</v>
      </c>
      <c r="E512" s="35">
        <v>2014</v>
      </c>
      <c r="F512" s="66">
        <v>92896.174863387976</v>
      </c>
      <c r="G512" s="33" t="s">
        <v>135</v>
      </c>
    </row>
    <row r="513" spans="1:7" x14ac:dyDescent="0.25">
      <c r="A513" s="33" t="s">
        <v>697</v>
      </c>
      <c r="B513" s="33" t="s">
        <v>1531</v>
      </c>
      <c r="C513" s="268" t="s">
        <v>2306</v>
      </c>
      <c r="D513" s="35" t="s">
        <v>44</v>
      </c>
      <c r="E513" s="35">
        <v>2014</v>
      </c>
      <c r="F513" s="66">
        <v>125683.06010928961</v>
      </c>
      <c r="G513" s="33" t="s">
        <v>2536</v>
      </c>
    </row>
    <row r="514" spans="1:7" x14ac:dyDescent="0.25">
      <c r="A514" s="33" t="s">
        <v>697</v>
      </c>
      <c r="B514" s="33" t="s">
        <v>2535</v>
      </c>
      <c r="C514" s="268" t="s">
        <v>6418</v>
      </c>
      <c r="D514" s="35" t="s">
        <v>44</v>
      </c>
      <c r="E514" s="35">
        <v>2014</v>
      </c>
      <c r="F514" s="66">
        <v>204918.03278688525</v>
      </c>
      <c r="G514" s="33" t="s">
        <v>147</v>
      </c>
    </row>
    <row r="515" spans="1:7" x14ac:dyDescent="0.25">
      <c r="A515" s="33" t="s">
        <v>697</v>
      </c>
      <c r="B515" s="33" t="s">
        <v>2537</v>
      </c>
      <c r="C515" s="268" t="s">
        <v>6426</v>
      </c>
      <c r="D515" s="35" t="s">
        <v>44</v>
      </c>
      <c r="E515" s="35">
        <v>2014</v>
      </c>
      <c r="F515" s="66">
        <v>259562.84153005463</v>
      </c>
      <c r="G515" s="33" t="s">
        <v>2536</v>
      </c>
    </row>
    <row r="516" spans="1:7" x14ac:dyDescent="0.25">
      <c r="A516" s="33" t="s">
        <v>697</v>
      </c>
      <c r="B516" s="33" t="s">
        <v>2538</v>
      </c>
      <c r="C516" s="268" t="s">
        <v>6418</v>
      </c>
      <c r="D516" s="35" t="s">
        <v>44</v>
      </c>
      <c r="E516" s="35">
        <v>2014</v>
      </c>
      <c r="F516" s="66">
        <v>150273.22404371583</v>
      </c>
      <c r="G516" s="81" t="s">
        <v>1906</v>
      </c>
    </row>
    <row r="517" spans="1:7" x14ac:dyDescent="0.25">
      <c r="A517" s="54" t="s">
        <v>697</v>
      </c>
      <c r="B517" s="54" t="s">
        <v>3017</v>
      </c>
      <c r="C517" s="269">
        <v>5.5</v>
      </c>
      <c r="D517" s="64" t="s">
        <v>44</v>
      </c>
      <c r="E517" s="64">
        <v>2014</v>
      </c>
      <c r="F517" s="128">
        <v>145803</v>
      </c>
      <c r="G517" s="81" t="s">
        <v>3016</v>
      </c>
    </row>
    <row r="518" spans="1:7" x14ac:dyDescent="0.25">
      <c r="A518" s="54" t="s">
        <v>697</v>
      </c>
      <c r="B518" s="54" t="s">
        <v>3017</v>
      </c>
      <c r="C518" s="268">
        <v>5.5</v>
      </c>
      <c r="D518" s="64" t="s">
        <v>44</v>
      </c>
      <c r="E518" s="64">
        <v>2014</v>
      </c>
      <c r="F518" s="128">
        <v>137603</v>
      </c>
      <c r="G518" s="33" t="s">
        <v>147</v>
      </c>
    </row>
    <row r="519" spans="1:7" x14ac:dyDescent="0.25">
      <c r="A519" s="54" t="s">
        <v>697</v>
      </c>
      <c r="B519" s="54" t="s">
        <v>9565</v>
      </c>
      <c r="C519" s="268" t="s">
        <v>4160</v>
      </c>
      <c r="D519" s="35" t="s">
        <v>44</v>
      </c>
      <c r="E519" s="759">
        <v>2014</v>
      </c>
      <c r="F519" s="128">
        <v>64550</v>
      </c>
      <c r="G519" s="552" t="s">
        <v>8570</v>
      </c>
    </row>
    <row r="520" spans="1:7" x14ac:dyDescent="0.25">
      <c r="A520" s="54" t="s">
        <v>697</v>
      </c>
      <c r="B520" s="54" t="s">
        <v>2539</v>
      </c>
      <c r="C520" s="268" t="s">
        <v>6420</v>
      </c>
      <c r="D520" s="35" t="s">
        <v>44</v>
      </c>
      <c r="E520" s="35">
        <v>2014</v>
      </c>
      <c r="F520" s="66">
        <v>99727</v>
      </c>
      <c r="G520" s="33" t="s">
        <v>147</v>
      </c>
    </row>
    <row r="521" spans="1:7" x14ac:dyDescent="0.25">
      <c r="A521" s="33" t="s">
        <v>697</v>
      </c>
      <c r="B521" s="33" t="s">
        <v>2540</v>
      </c>
      <c r="C521" s="268" t="s">
        <v>6418</v>
      </c>
      <c r="D521" s="35" t="s">
        <v>44</v>
      </c>
      <c r="E521" s="35">
        <v>2014</v>
      </c>
      <c r="F521" s="66">
        <v>136612.02185792348</v>
      </c>
      <c r="G521" s="33" t="s">
        <v>7072</v>
      </c>
    </row>
    <row r="522" spans="1:7" x14ac:dyDescent="0.25">
      <c r="A522" s="33" t="s">
        <v>697</v>
      </c>
      <c r="B522" s="33" t="s">
        <v>7216</v>
      </c>
      <c r="C522" s="268" t="s">
        <v>4134</v>
      </c>
      <c r="D522" s="33"/>
      <c r="E522" s="35">
        <v>2014</v>
      </c>
      <c r="F522" s="66">
        <v>39656</v>
      </c>
      <c r="G522" s="33" t="s">
        <v>147</v>
      </c>
    </row>
    <row r="523" spans="1:7" x14ac:dyDescent="0.25">
      <c r="A523" s="33" t="s">
        <v>697</v>
      </c>
      <c r="B523" s="33" t="s">
        <v>2541</v>
      </c>
      <c r="C523" s="268">
        <v>3.5</v>
      </c>
      <c r="D523" s="35" t="s">
        <v>44</v>
      </c>
      <c r="E523" s="35">
        <v>2014</v>
      </c>
      <c r="F523" s="66">
        <v>54644.8087431694</v>
      </c>
      <c r="G523" s="33" t="s">
        <v>1820</v>
      </c>
    </row>
    <row r="524" spans="1:7" x14ac:dyDescent="0.25">
      <c r="A524" s="33" t="s">
        <v>697</v>
      </c>
      <c r="B524" s="33" t="s">
        <v>1457</v>
      </c>
      <c r="C524" s="268">
        <v>3.5</v>
      </c>
      <c r="D524" s="35" t="s">
        <v>44</v>
      </c>
      <c r="E524" s="35">
        <v>2014</v>
      </c>
      <c r="F524" s="57">
        <v>74733</v>
      </c>
      <c r="G524" s="33" t="s">
        <v>1820</v>
      </c>
    </row>
    <row r="525" spans="1:7" x14ac:dyDescent="0.25">
      <c r="A525" s="33" t="s">
        <v>697</v>
      </c>
      <c r="B525" s="33" t="s">
        <v>1459</v>
      </c>
      <c r="C525" s="268">
        <v>4.7</v>
      </c>
      <c r="D525" s="35" t="s">
        <v>44</v>
      </c>
      <c r="E525" s="35">
        <v>2014</v>
      </c>
      <c r="F525" s="57">
        <v>94718</v>
      </c>
      <c r="G525" s="33" t="s">
        <v>1820</v>
      </c>
    </row>
    <row r="526" spans="1:7" x14ac:dyDescent="0.25">
      <c r="A526" s="33" t="s">
        <v>697</v>
      </c>
      <c r="B526" s="33" t="s">
        <v>1460</v>
      </c>
      <c r="C526" s="268">
        <v>5.5</v>
      </c>
      <c r="D526" s="35" t="s">
        <v>44</v>
      </c>
      <c r="E526" s="35">
        <v>2014</v>
      </c>
      <c r="F526" s="57">
        <v>121584</v>
      </c>
      <c r="G526" s="81" t="s">
        <v>3019</v>
      </c>
    </row>
    <row r="527" spans="1:7" x14ac:dyDescent="0.25">
      <c r="A527" s="54" t="s">
        <v>697</v>
      </c>
      <c r="B527" s="54" t="s">
        <v>3020</v>
      </c>
      <c r="C527" s="269">
        <v>3.2</v>
      </c>
      <c r="D527" s="64" t="s">
        <v>2993</v>
      </c>
      <c r="E527" s="64">
        <v>2014</v>
      </c>
      <c r="F527" s="128">
        <v>55290</v>
      </c>
      <c r="G527" s="33" t="s">
        <v>135</v>
      </c>
    </row>
    <row r="528" spans="1:7" x14ac:dyDescent="0.25">
      <c r="A528" s="33" t="s">
        <v>697</v>
      </c>
      <c r="B528" s="33" t="s">
        <v>2542</v>
      </c>
      <c r="C528" s="268" t="s">
        <v>6361</v>
      </c>
      <c r="D528" s="35" t="s">
        <v>438</v>
      </c>
      <c r="E528" s="35">
        <v>2014</v>
      </c>
      <c r="F528" s="66">
        <v>112021.85792349726</v>
      </c>
      <c r="G528" s="33" t="s">
        <v>135</v>
      </c>
    </row>
    <row r="529" spans="1:7" x14ac:dyDescent="0.25">
      <c r="A529" s="33" t="s">
        <v>697</v>
      </c>
      <c r="B529" s="33" t="s">
        <v>2543</v>
      </c>
      <c r="C529" s="268" t="s">
        <v>6420</v>
      </c>
      <c r="D529" s="35" t="s">
        <v>438</v>
      </c>
      <c r="E529" s="35">
        <v>2014</v>
      </c>
      <c r="F529" s="66">
        <v>150273.22404371583</v>
      </c>
      <c r="G529" s="33" t="s">
        <v>135</v>
      </c>
    </row>
    <row r="530" spans="1:7" x14ac:dyDescent="0.25">
      <c r="A530" s="33" t="s">
        <v>697</v>
      </c>
      <c r="B530" s="33" t="s">
        <v>1601</v>
      </c>
      <c r="C530" s="268" t="s">
        <v>6418</v>
      </c>
      <c r="D530" s="35" t="s">
        <v>444</v>
      </c>
      <c r="E530" s="35">
        <v>2014</v>
      </c>
      <c r="F530" s="66">
        <v>191256.83060109289</v>
      </c>
      <c r="G530" s="33" t="s">
        <v>135</v>
      </c>
    </row>
    <row r="531" spans="1:7" x14ac:dyDescent="0.25">
      <c r="A531" s="33" t="s">
        <v>697</v>
      </c>
      <c r="B531" s="33" t="s">
        <v>1463</v>
      </c>
      <c r="C531" s="268" t="s">
        <v>6426</v>
      </c>
      <c r="D531" s="35" t="s">
        <v>438</v>
      </c>
      <c r="E531" s="35">
        <v>2014</v>
      </c>
      <c r="F531" s="66">
        <v>355191.25683060108</v>
      </c>
      <c r="G531" s="33" t="s">
        <v>419</v>
      </c>
    </row>
    <row r="532" spans="1:7" x14ac:dyDescent="0.25">
      <c r="A532" s="33" t="s">
        <v>697</v>
      </c>
      <c r="B532" s="33" t="s">
        <v>2547</v>
      </c>
      <c r="C532" s="268">
        <v>3.5</v>
      </c>
      <c r="D532" s="35" t="s">
        <v>438</v>
      </c>
      <c r="E532" s="35">
        <v>2014</v>
      </c>
      <c r="F532" s="66">
        <v>106557.37704918033</v>
      </c>
      <c r="G532" s="33" t="s">
        <v>419</v>
      </c>
    </row>
    <row r="533" spans="1:7" x14ac:dyDescent="0.25">
      <c r="A533" s="33" t="s">
        <v>697</v>
      </c>
      <c r="B533" s="33" t="s">
        <v>2548</v>
      </c>
      <c r="C533" s="268">
        <v>4.7</v>
      </c>
      <c r="D533" s="35" t="s">
        <v>438</v>
      </c>
      <c r="E533" s="35">
        <v>2014</v>
      </c>
      <c r="F533" s="66">
        <v>133879.78142076501</v>
      </c>
      <c r="G533" s="33" t="s">
        <v>419</v>
      </c>
    </row>
    <row r="534" spans="1:7" x14ac:dyDescent="0.25">
      <c r="A534" s="33" t="s">
        <v>697</v>
      </c>
      <c r="B534" s="33" t="s">
        <v>2544</v>
      </c>
      <c r="C534" s="268" t="s">
        <v>6418</v>
      </c>
      <c r="D534" s="35" t="s">
        <v>438</v>
      </c>
      <c r="E534" s="35">
        <v>2014</v>
      </c>
      <c r="F534" s="66">
        <v>177595.62841530054</v>
      </c>
      <c r="G534" s="33" t="s">
        <v>419</v>
      </c>
    </row>
    <row r="535" spans="1:7" x14ac:dyDescent="0.25">
      <c r="A535" s="33" t="s">
        <v>697</v>
      </c>
      <c r="B535" s="33" t="s">
        <v>2545</v>
      </c>
      <c r="C535" s="268" t="s">
        <v>6418</v>
      </c>
      <c r="D535" s="35" t="s">
        <v>438</v>
      </c>
      <c r="E535" s="35">
        <v>2014</v>
      </c>
      <c r="F535" s="66">
        <v>196174.86338797814</v>
      </c>
      <c r="G535" s="33" t="s">
        <v>419</v>
      </c>
    </row>
    <row r="536" spans="1:7" x14ac:dyDescent="0.25">
      <c r="A536" s="33" t="s">
        <v>697</v>
      </c>
      <c r="B536" s="33" t="s">
        <v>2546</v>
      </c>
      <c r="C536" s="268" t="s">
        <v>6426</v>
      </c>
      <c r="D536" s="35" t="s">
        <v>438</v>
      </c>
      <c r="E536" s="35">
        <v>2014</v>
      </c>
      <c r="F536" s="66">
        <v>250273.22404371583</v>
      </c>
      <c r="G536" s="33" t="s">
        <v>1364</v>
      </c>
    </row>
    <row r="537" spans="1:7" x14ac:dyDescent="0.25">
      <c r="A537" s="33" t="s">
        <v>697</v>
      </c>
      <c r="B537" s="33" t="s">
        <v>1363</v>
      </c>
      <c r="C537" s="268" t="s">
        <v>6427</v>
      </c>
      <c r="D537" s="35" t="s">
        <v>438</v>
      </c>
      <c r="E537" s="35">
        <v>2014</v>
      </c>
      <c r="F537" s="57">
        <v>50820</v>
      </c>
      <c r="G537" s="33" t="s">
        <v>1364</v>
      </c>
    </row>
    <row r="538" spans="1:7" x14ac:dyDescent="0.25">
      <c r="A538" s="33" t="s">
        <v>697</v>
      </c>
      <c r="B538" s="33" t="s">
        <v>1365</v>
      </c>
      <c r="C538" s="268" t="s">
        <v>6427</v>
      </c>
      <c r="D538" s="35" t="s">
        <v>438</v>
      </c>
      <c r="E538" s="35">
        <v>2014</v>
      </c>
      <c r="F538" s="57">
        <v>56102</v>
      </c>
      <c r="G538" s="33" t="s">
        <v>1364</v>
      </c>
    </row>
    <row r="539" spans="1:7" x14ac:dyDescent="0.25">
      <c r="A539" s="33" t="s">
        <v>697</v>
      </c>
      <c r="B539" s="33" t="s">
        <v>1366</v>
      </c>
      <c r="C539" s="268" t="s">
        <v>6427</v>
      </c>
      <c r="D539" s="35" t="s">
        <v>438</v>
      </c>
      <c r="E539" s="35">
        <v>2014</v>
      </c>
      <c r="F539" s="57">
        <v>64116</v>
      </c>
      <c r="G539" s="33" t="s">
        <v>1364</v>
      </c>
    </row>
    <row r="540" spans="1:7" x14ac:dyDescent="0.25">
      <c r="A540" s="33" t="s">
        <v>697</v>
      </c>
      <c r="B540" s="33" t="s">
        <v>1367</v>
      </c>
      <c r="C540" s="268" t="s">
        <v>6427</v>
      </c>
      <c r="D540" s="35" t="s">
        <v>438</v>
      </c>
      <c r="E540" s="35">
        <v>2014</v>
      </c>
      <c r="F540" s="57">
        <v>90164</v>
      </c>
      <c r="G540" s="33" t="s">
        <v>421</v>
      </c>
    </row>
    <row r="541" spans="1:7" x14ac:dyDescent="0.25">
      <c r="A541" s="33" t="s">
        <v>697</v>
      </c>
      <c r="B541" s="33" t="s">
        <v>1761</v>
      </c>
      <c r="C541" s="268">
        <v>6.2</v>
      </c>
      <c r="D541" s="35" t="s">
        <v>438</v>
      </c>
      <c r="E541" s="35">
        <v>2014</v>
      </c>
      <c r="F541" s="66">
        <v>218579.2349726776</v>
      </c>
      <c r="G541" s="33" t="s">
        <v>419</v>
      </c>
    </row>
    <row r="542" spans="1:7" x14ac:dyDescent="0.25">
      <c r="A542" s="33" t="s">
        <v>697</v>
      </c>
      <c r="B542" s="33" t="s">
        <v>2549</v>
      </c>
      <c r="C542" s="268">
        <v>6.2</v>
      </c>
      <c r="D542" s="35" t="s">
        <v>438</v>
      </c>
      <c r="E542" s="35">
        <v>2014</v>
      </c>
      <c r="F542" s="66">
        <v>310655.73770491802</v>
      </c>
      <c r="G542" s="33" t="s">
        <v>1135</v>
      </c>
    </row>
    <row r="543" spans="1:7" x14ac:dyDescent="0.25">
      <c r="A543" s="33" t="s">
        <v>697</v>
      </c>
      <c r="B543" s="33" t="s">
        <v>1603</v>
      </c>
      <c r="C543" s="268" t="s">
        <v>6451</v>
      </c>
      <c r="D543" s="35" t="s">
        <v>438</v>
      </c>
      <c r="E543" s="35">
        <v>2014</v>
      </c>
      <c r="F543" s="66">
        <v>38891</v>
      </c>
      <c r="G543" s="33" t="s">
        <v>1135</v>
      </c>
    </row>
    <row r="544" spans="1:7" x14ac:dyDescent="0.25">
      <c r="A544" s="33" t="s">
        <v>697</v>
      </c>
      <c r="B544" s="33" t="s">
        <v>1603</v>
      </c>
      <c r="C544" s="268" t="s">
        <v>6455</v>
      </c>
      <c r="D544" s="35" t="s">
        <v>438</v>
      </c>
      <c r="E544" s="35">
        <v>2014</v>
      </c>
      <c r="F544" s="66">
        <v>39890.710382513658</v>
      </c>
      <c r="G544" s="33" t="s">
        <v>1135</v>
      </c>
    </row>
    <row r="545" spans="1:7" x14ac:dyDescent="0.25">
      <c r="A545" s="33" t="s">
        <v>697</v>
      </c>
      <c r="B545" s="33" t="s">
        <v>1603</v>
      </c>
      <c r="C545" s="268">
        <v>3.5</v>
      </c>
      <c r="D545" s="35" t="s">
        <v>438</v>
      </c>
      <c r="E545" s="35">
        <v>2014</v>
      </c>
      <c r="F545" s="66">
        <v>40983.606557377047</v>
      </c>
      <c r="G545" s="33" t="s">
        <v>487</v>
      </c>
    </row>
    <row r="546" spans="1:7" x14ac:dyDescent="0.25">
      <c r="A546" s="33" t="s">
        <v>697</v>
      </c>
      <c r="B546" s="33" t="s">
        <v>1762</v>
      </c>
      <c r="C546" s="268" t="s">
        <v>6456</v>
      </c>
      <c r="D546" s="35" t="s">
        <v>438</v>
      </c>
      <c r="E546" s="35">
        <v>2014</v>
      </c>
      <c r="F546" s="66">
        <v>53278.688524590165</v>
      </c>
      <c r="G546" s="33" t="s">
        <v>487</v>
      </c>
    </row>
    <row r="547" spans="1:7" x14ac:dyDescent="0.25">
      <c r="A547" s="33" t="s">
        <v>697</v>
      </c>
      <c r="B547" s="33" t="s">
        <v>1762</v>
      </c>
      <c r="C547" s="268">
        <v>3.5</v>
      </c>
      <c r="D547" s="35" t="s">
        <v>438</v>
      </c>
      <c r="E547" s="35">
        <v>2014</v>
      </c>
      <c r="F547" s="66">
        <v>54644.8087431694</v>
      </c>
      <c r="G547" s="33" t="s">
        <v>1135</v>
      </c>
    </row>
    <row r="548" spans="1:7" x14ac:dyDescent="0.25">
      <c r="A548" s="33" t="s">
        <v>697</v>
      </c>
      <c r="B548" s="33" t="s">
        <v>1238</v>
      </c>
      <c r="C548" s="268" t="s">
        <v>6455</v>
      </c>
      <c r="D548" s="35" t="s">
        <v>438</v>
      </c>
      <c r="E548" s="35">
        <v>2014</v>
      </c>
      <c r="F548" s="66">
        <v>39617.486338797811</v>
      </c>
      <c r="G548" s="33" t="s">
        <v>1135</v>
      </c>
    </row>
    <row r="549" spans="1:7" x14ac:dyDescent="0.25">
      <c r="A549" s="33" t="s">
        <v>697</v>
      </c>
      <c r="B549" s="33" t="s">
        <v>1238</v>
      </c>
      <c r="C549" s="268">
        <v>3.5</v>
      </c>
      <c r="D549" s="35" t="s">
        <v>438</v>
      </c>
      <c r="E549" s="35">
        <v>2014</v>
      </c>
      <c r="F549" s="66">
        <v>40983.606557377047</v>
      </c>
      <c r="G549" s="54" t="s">
        <v>4874</v>
      </c>
    </row>
    <row r="550" spans="1:7" x14ac:dyDescent="0.25">
      <c r="A550" s="54" t="s">
        <v>697</v>
      </c>
      <c r="B550" s="54" t="s">
        <v>2991</v>
      </c>
      <c r="C550" s="269" t="s">
        <v>3255</v>
      </c>
      <c r="D550" s="64" t="s">
        <v>44</v>
      </c>
      <c r="E550" s="64">
        <v>2014</v>
      </c>
      <c r="F550" s="57">
        <v>32900</v>
      </c>
      <c r="G550" s="54" t="s">
        <v>2976</v>
      </c>
    </row>
    <row r="551" spans="1:7" x14ac:dyDescent="0.25">
      <c r="A551" s="54" t="s">
        <v>2978</v>
      </c>
      <c r="B551" s="54" t="s">
        <v>2977</v>
      </c>
      <c r="C551" s="269">
        <v>2.8</v>
      </c>
      <c r="D551" s="64" t="s">
        <v>2961</v>
      </c>
      <c r="E551" s="64">
        <v>2014</v>
      </c>
      <c r="F551" s="57">
        <v>44350</v>
      </c>
      <c r="G551" s="54" t="s">
        <v>3291</v>
      </c>
    </row>
    <row r="552" spans="1:7" x14ac:dyDescent="0.25">
      <c r="A552" s="54" t="s">
        <v>2978</v>
      </c>
      <c r="B552" s="54" t="s">
        <v>6022</v>
      </c>
      <c r="C552" s="269" t="s">
        <v>5953</v>
      </c>
      <c r="D552" s="64" t="s">
        <v>426</v>
      </c>
      <c r="E552" s="64">
        <v>2014</v>
      </c>
      <c r="F552" s="128">
        <v>51018</v>
      </c>
      <c r="G552" s="33" t="s">
        <v>1902</v>
      </c>
    </row>
    <row r="553" spans="1:7" x14ac:dyDescent="0.25">
      <c r="A553" s="54" t="s">
        <v>2978</v>
      </c>
      <c r="B553" s="60" t="s">
        <v>10473</v>
      </c>
      <c r="C553" s="54" t="s">
        <v>3761</v>
      </c>
      <c r="D553" s="54"/>
      <c r="E553" s="64">
        <v>2014</v>
      </c>
      <c r="F553" s="670">
        <v>91000</v>
      </c>
      <c r="G553" s="54" t="s">
        <v>3849</v>
      </c>
    </row>
    <row r="554" spans="1:7" x14ac:dyDescent="0.25">
      <c r="A554" s="448" t="s">
        <v>2978</v>
      </c>
      <c r="B554" s="795" t="s">
        <v>10583</v>
      </c>
      <c r="C554" s="448" t="s">
        <v>3761</v>
      </c>
      <c r="D554" s="448"/>
      <c r="E554" s="460">
        <v>2014</v>
      </c>
      <c r="F554" s="453">
        <v>98731</v>
      </c>
      <c r="G554" s="54" t="s">
        <v>1574</v>
      </c>
    </row>
    <row r="555" spans="1:7" x14ac:dyDescent="0.25">
      <c r="A555" s="33" t="s">
        <v>1926</v>
      </c>
      <c r="B555" s="33" t="s">
        <v>1455</v>
      </c>
      <c r="C555" s="268" t="s">
        <v>1226</v>
      </c>
      <c r="D555" s="35" t="s">
        <v>438</v>
      </c>
      <c r="E555" s="35">
        <v>2014</v>
      </c>
      <c r="F555" s="66">
        <v>28688.524590163932</v>
      </c>
      <c r="G555" s="33" t="s">
        <v>147</v>
      </c>
    </row>
    <row r="556" spans="1:7" x14ac:dyDescent="0.25">
      <c r="A556" s="33" t="s">
        <v>117</v>
      </c>
      <c r="B556" s="33" t="s">
        <v>1968</v>
      </c>
      <c r="C556" s="268">
        <v>2</v>
      </c>
      <c r="D556" s="35" t="s">
        <v>114</v>
      </c>
      <c r="E556" s="35">
        <v>2014</v>
      </c>
      <c r="F556" s="66">
        <v>21038.251366120217</v>
      </c>
      <c r="G556" s="33" t="s">
        <v>135</v>
      </c>
    </row>
    <row r="557" spans="1:7" x14ac:dyDescent="0.25">
      <c r="A557" s="33" t="s">
        <v>117</v>
      </c>
      <c r="B557" s="33" t="s">
        <v>2550</v>
      </c>
      <c r="C557" s="268" t="s">
        <v>2551</v>
      </c>
      <c r="D557" s="35" t="s">
        <v>110</v>
      </c>
      <c r="E557" s="35">
        <v>2014</v>
      </c>
      <c r="F557" s="66">
        <v>11994.535519125682</v>
      </c>
      <c r="G557" s="33" t="s">
        <v>135</v>
      </c>
    </row>
    <row r="558" spans="1:7" x14ac:dyDescent="0.25">
      <c r="A558" s="33" t="s">
        <v>117</v>
      </c>
      <c r="B558" s="33" t="s">
        <v>1536</v>
      </c>
      <c r="C558" s="268">
        <v>2.4</v>
      </c>
      <c r="D558" s="35" t="s">
        <v>110</v>
      </c>
      <c r="E558" s="35">
        <v>2014</v>
      </c>
      <c r="F558" s="66">
        <v>16366.120218579234</v>
      </c>
      <c r="G558" s="33" t="s">
        <v>135</v>
      </c>
    </row>
    <row r="559" spans="1:7" x14ac:dyDescent="0.25">
      <c r="A559" s="33" t="s">
        <v>117</v>
      </c>
      <c r="B559" s="33" t="s">
        <v>1536</v>
      </c>
      <c r="C559" s="268">
        <v>3.8</v>
      </c>
      <c r="D559" s="35" t="s">
        <v>110</v>
      </c>
      <c r="E559" s="35">
        <v>2014</v>
      </c>
      <c r="F559" s="66">
        <v>18852.459016393441</v>
      </c>
      <c r="G559" s="54" t="s">
        <v>3125</v>
      </c>
    </row>
    <row r="560" spans="1:7" x14ac:dyDescent="0.25">
      <c r="A560" s="54" t="s">
        <v>117</v>
      </c>
      <c r="B560" s="54" t="s">
        <v>1537</v>
      </c>
      <c r="C560" s="269" t="s">
        <v>3126</v>
      </c>
      <c r="D560" s="64" t="s">
        <v>44</v>
      </c>
      <c r="E560" s="64">
        <v>2014</v>
      </c>
      <c r="F560" s="128">
        <v>19500</v>
      </c>
      <c r="G560" s="54" t="s">
        <v>3123</v>
      </c>
    </row>
    <row r="561" spans="1:7" x14ac:dyDescent="0.25">
      <c r="A561" s="54" t="s">
        <v>117</v>
      </c>
      <c r="B561" s="54" t="s">
        <v>1537</v>
      </c>
      <c r="C561" s="269" t="s">
        <v>3124</v>
      </c>
      <c r="D561" s="64" t="s">
        <v>44</v>
      </c>
      <c r="E561" s="64">
        <v>2014</v>
      </c>
      <c r="F561" s="128">
        <v>19945</v>
      </c>
      <c r="G561" s="54" t="s">
        <v>3125</v>
      </c>
    </row>
    <row r="562" spans="1:7" x14ac:dyDescent="0.25">
      <c r="A562" s="54" t="s">
        <v>117</v>
      </c>
      <c r="B562" s="54" t="s">
        <v>1537</v>
      </c>
      <c r="C562" s="269" t="s">
        <v>3126</v>
      </c>
      <c r="D562" s="64" t="s">
        <v>44</v>
      </c>
      <c r="E562" s="64">
        <v>2014</v>
      </c>
      <c r="F562" s="128">
        <v>20200</v>
      </c>
      <c r="G562" s="54" t="s">
        <v>3123</v>
      </c>
    </row>
    <row r="563" spans="1:7" x14ac:dyDescent="0.25">
      <c r="A563" s="54" t="s">
        <v>117</v>
      </c>
      <c r="B563" s="54" t="s">
        <v>1537</v>
      </c>
      <c r="C563" s="269" t="s">
        <v>3124</v>
      </c>
      <c r="D563" s="64" t="s">
        <v>44</v>
      </c>
      <c r="E563" s="64">
        <v>2014</v>
      </c>
      <c r="F563" s="128">
        <v>21500</v>
      </c>
      <c r="G563" s="33" t="s">
        <v>135</v>
      </c>
    </row>
    <row r="564" spans="1:7" x14ac:dyDescent="0.25">
      <c r="A564" s="33" t="s">
        <v>117</v>
      </c>
      <c r="B564" s="33" t="s">
        <v>1310</v>
      </c>
      <c r="C564" s="268" t="s">
        <v>6341</v>
      </c>
      <c r="D564" s="35" t="s">
        <v>44</v>
      </c>
      <c r="E564" s="35">
        <v>2014</v>
      </c>
      <c r="F564" s="66">
        <v>60109.289617486334</v>
      </c>
      <c r="G564" s="33" t="s">
        <v>135</v>
      </c>
    </row>
    <row r="565" spans="1:7" x14ac:dyDescent="0.25">
      <c r="A565" s="33" t="s">
        <v>117</v>
      </c>
      <c r="B565" s="33" t="s">
        <v>1604</v>
      </c>
      <c r="C565" s="268">
        <v>1.6</v>
      </c>
      <c r="D565" s="35" t="s">
        <v>110</v>
      </c>
      <c r="E565" s="35">
        <v>2014</v>
      </c>
      <c r="F565" s="66">
        <v>17486.338797814205</v>
      </c>
      <c r="G565" s="33" t="s">
        <v>135</v>
      </c>
    </row>
    <row r="566" spans="1:7" x14ac:dyDescent="0.25">
      <c r="A566" s="33" t="s">
        <v>117</v>
      </c>
      <c r="B566" s="33" t="s">
        <v>1604</v>
      </c>
      <c r="C566" s="268">
        <v>2</v>
      </c>
      <c r="D566" s="35" t="s">
        <v>110</v>
      </c>
      <c r="E566" s="35">
        <v>2014</v>
      </c>
      <c r="F566" s="66">
        <v>24316.939890710382</v>
      </c>
      <c r="G566" s="33" t="s">
        <v>135</v>
      </c>
    </row>
    <row r="567" spans="1:7" x14ac:dyDescent="0.25">
      <c r="A567" s="33" t="s">
        <v>117</v>
      </c>
      <c r="B567" s="33" t="s">
        <v>2552</v>
      </c>
      <c r="C567" s="268">
        <v>1.8</v>
      </c>
      <c r="D567" s="35" t="s">
        <v>110</v>
      </c>
      <c r="E567" s="35">
        <v>2014</v>
      </c>
      <c r="F567" s="66">
        <v>14754.098360655737</v>
      </c>
      <c r="G567" s="33" t="s">
        <v>2554</v>
      </c>
    </row>
    <row r="568" spans="1:7" x14ac:dyDescent="0.25">
      <c r="A568" s="33" t="s">
        <v>117</v>
      </c>
      <c r="B568" s="33" t="s">
        <v>2553</v>
      </c>
      <c r="C568" s="268" t="s">
        <v>2551</v>
      </c>
      <c r="D568" s="35" t="s">
        <v>110</v>
      </c>
      <c r="E568" s="35">
        <v>2014</v>
      </c>
      <c r="F568" s="66">
        <v>11174.863387978141</v>
      </c>
      <c r="G568" s="33" t="s">
        <v>147</v>
      </c>
    </row>
    <row r="569" spans="1:7" x14ac:dyDescent="0.25">
      <c r="A569" s="33" t="s">
        <v>117</v>
      </c>
      <c r="B569" s="33" t="s">
        <v>1239</v>
      </c>
      <c r="C569" s="268">
        <v>2.4</v>
      </c>
      <c r="D569" s="35" t="s">
        <v>110</v>
      </c>
      <c r="E569" s="35">
        <v>2014</v>
      </c>
      <c r="F569" s="66">
        <v>24316.939890710382</v>
      </c>
      <c r="G569" s="33" t="s">
        <v>147</v>
      </c>
    </row>
    <row r="570" spans="1:7" x14ac:dyDescent="0.25">
      <c r="A570" s="33" t="s">
        <v>117</v>
      </c>
      <c r="B570" s="33" t="s">
        <v>1239</v>
      </c>
      <c r="C570" s="268">
        <v>3</v>
      </c>
      <c r="D570" s="35" t="s">
        <v>44</v>
      </c>
      <c r="E570" s="35">
        <v>2014</v>
      </c>
      <c r="F570" s="66">
        <v>24590.163934426229</v>
      </c>
      <c r="G570" s="33" t="s">
        <v>147</v>
      </c>
    </row>
    <row r="571" spans="1:7" x14ac:dyDescent="0.25">
      <c r="A571" s="33" t="s">
        <v>117</v>
      </c>
      <c r="B571" s="33" t="s">
        <v>1072</v>
      </c>
      <c r="C571" s="268">
        <v>3</v>
      </c>
      <c r="D571" s="35" t="s">
        <v>44</v>
      </c>
      <c r="E571" s="35">
        <v>2014</v>
      </c>
      <c r="F571" s="124">
        <v>38934.426229508194</v>
      </c>
      <c r="G571" s="33" t="s">
        <v>147</v>
      </c>
    </row>
    <row r="572" spans="1:7" x14ac:dyDescent="0.25">
      <c r="A572" s="33" t="s">
        <v>117</v>
      </c>
      <c r="B572" s="33" t="s">
        <v>1072</v>
      </c>
      <c r="C572" s="268">
        <v>3.5</v>
      </c>
      <c r="D572" s="35" t="s">
        <v>44</v>
      </c>
      <c r="E572" s="35">
        <v>2014</v>
      </c>
      <c r="F572" s="66">
        <v>35519.125683060105</v>
      </c>
      <c r="G572" s="33" t="s">
        <v>147</v>
      </c>
    </row>
    <row r="573" spans="1:7" x14ac:dyDescent="0.25">
      <c r="A573" s="33" t="s">
        <v>117</v>
      </c>
      <c r="B573" s="33" t="s">
        <v>1072</v>
      </c>
      <c r="C573" s="268">
        <v>3.6</v>
      </c>
      <c r="D573" s="35" t="s">
        <v>44</v>
      </c>
      <c r="E573" s="35">
        <v>2014</v>
      </c>
      <c r="F573" s="124">
        <v>40163.934426229505</v>
      </c>
      <c r="G573" s="33" t="s">
        <v>147</v>
      </c>
    </row>
    <row r="574" spans="1:7" x14ac:dyDescent="0.25">
      <c r="A574" s="33" t="s">
        <v>117</v>
      </c>
      <c r="B574" s="33" t="s">
        <v>1072</v>
      </c>
      <c r="C574" s="268">
        <v>3.8</v>
      </c>
      <c r="D574" s="35" t="s">
        <v>44</v>
      </c>
      <c r="E574" s="35">
        <v>2014</v>
      </c>
      <c r="F574" s="66">
        <v>40983.606557377047</v>
      </c>
      <c r="G574" s="54" t="s">
        <v>147</v>
      </c>
    </row>
    <row r="575" spans="1:7" x14ac:dyDescent="0.25">
      <c r="A575" s="54" t="s">
        <v>117</v>
      </c>
      <c r="B575" s="54" t="s">
        <v>3201</v>
      </c>
      <c r="C575" s="269">
        <v>2.8</v>
      </c>
      <c r="D575" s="64" t="s">
        <v>44</v>
      </c>
      <c r="E575" s="64">
        <v>2014</v>
      </c>
      <c r="F575" s="124">
        <v>29300</v>
      </c>
      <c r="G575" s="33" t="s">
        <v>147</v>
      </c>
    </row>
    <row r="576" spans="1:7" x14ac:dyDescent="0.25">
      <c r="A576" s="33" t="s">
        <v>117</v>
      </c>
      <c r="B576" s="33" t="s">
        <v>1661</v>
      </c>
      <c r="C576" s="268">
        <v>3.5</v>
      </c>
      <c r="D576" s="35" t="s">
        <v>44</v>
      </c>
      <c r="E576" s="35">
        <v>2014</v>
      </c>
      <c r="F576" s="66">
        <v>25956.284153005465</v>
      </c>
      <c r="G576" s="33" t="s">
        <v>230</v>
      </c>
    </row>
    <row r="577" spans="1:7" x14ac:dyDescent="0.25">
      <c r="A577" s="33" t="s">
        <v>117</v>
      </c>
      <c r="B577" s="33" t="s">
        <v>1970</v>
      </c>
      <c r="C577" s="268">
        <v>3.5</v>
      </c>
      <c r="D577" s="35" t="s">
        <v>44</v>
      </c>
      <c r="E577" s="35">
        <v>2014</v>
      </c>
      <c r="F577" s="66">
        <v>35519.125683060105</v>
      </c>
      <c r="G577" s="33" t="s">
        <v>230</v>
      </c>
    </row>
    <row r="578" spans="1:7" x14ac:dyDescent="0.25">
      <c r="A578" s="33" t="s">
        <v>117</v>
      </c>
      <c r="B578" s="33" t="s">
        <v>1970</v>
      </c>
      <c r="C578" s="268">
        <v>3.8</v>
      </c>
      <c r="D578" s="35" t="s">
        <v>44</v>
      </c>
      <c r="E578" s="35">
        <v>2014</v>
      </c>
      <c r="F578" s="66">
        <v>40983.606557377047</v>
      </c>
      <c r="G578" s="33" t="s">
        <v>130</v>
      </c>
    </row>
    <row r="579" spans="1:7" x14ac:dyDescent="0.25">
      <c r="A579" s="311" t="s">
        <v>82</v>
      </c>
      <c r="B579" s="309" t="s">
        <v>83</v>
      </c>
      <c r="C579" s="294" t="s">
        <v>51</v>
      </c>
      <c r="D579" s="35"/>
      <c r="E579" s="794">
        <v>2014</v>
      </c>
      <c r="F579" s="649">
        <v>47588.95</v>
      </c>
      <c r="G579" s="33" t="s">
        <v>130</v>
      </c>
    </row>
    <row r="580" spans="1:7" x14ac:dyDescent="0.25">
      <c r="A580" s="311" t="s">
        <v>81</v>
      </c>
      <c r="B580" s="309" t="s">
        <v>55</v>
      </c>
      <c r="C580" s="294" t="s">
        <v>51</v>
      </c>
      <c r="D580" s="35"/>
      <c r="E580" s="794">
        <v>2014</v>
      </c>
      <c r="F580" s="649">
        <v>40711.599999999999</v>
      </c>
      <c r="G580" s="33" t="s">
        <v>130</v>
      </c>
    </row>
    <row r="581" spans="1:7" x14ac:dyDescent="0.25">
      <c r="A581" s="311" t="s">
        <v>81</v>
      </c>
      <c r="B581" s="309" t="s">
        <v>56</v>
      </c>
      <c r="C581" s="294" t="s">
        <v>51</v>
      </c>
      <c r="D581" s="35"/>
      <c r="E581" s="794">
        <v>2014</v>
      </c>
      <c r="F581" s="649">
        <v>45739.35</v>
      </c>
      <c r="G581" s="33" t="s">
        <v>130</v>
      </c>
    </row>
    <row r="582" spans="1:7" x14ac:dyDescent="0.25">
      <c r="A582" s="311" t="s">
        <v>81</v>
      </c>
      <c r="B582" s="309" t="s">
        <v>57</v>
      </c>
      <c r="C582" s="294" t="s">
        <v>51</v>
      </c>
      <c r="D582" s="35"/>
      <c r="E582" s="794">
        <v>2014</v>
      </c>
      <c r="F582" s="649">
        <v>48538.400000000001</v>
      </c>
      <c r="G582" s="33" t="s">
        <v>130</v>
      </c>
    </row>
    <row r="583" spans="1:7" x14ac:dyDescent="0.25">
      <c r="A583" s="311" t="s">
        <v>81</v>
      </c>
      <c r="B583" s="309" t="s">
        <v>50</v>
      </c>
      <c r="C583" s="294" t="s">
        <v>51</v>
      </c>
      <c r="D583" s="35"/>
      <c r="E583" s="794">
        <v>2014</v>
      </c>
      <c r="F583" s="649">
        <v>48089.599999999999</v>
      </c>
      <c r="G583" s="33" t="s">
        <v>130</v>
      </c>
    </row>
    <row r="584" spans="1:7" x14ac:dyDescent="0.25">
      <c r="A584" s="311" t="s">
        <v>81</v>
      </c>
      <c r="B584" s="309" t="s">
        <v>52</v>
      </c>
      <c r="C584" s="294" t="s">
        <v>51</v>
      </c>
      <c r="D584" s="35"/>
      <c r="E584" s="794">
        <v>2014</v>
      </c>
      <c r="F584" s="649">
        <v>47475.9</v>
      </c>
      <c r="G584" s="33" t="s">
        <v>130</v>
      </c>
    </row>
    <row r="585" spans="1:7" x14ac:dyDescent="0.25">
      <c r="A585" s="311" t="s">
        <v>81</v>
      </c>
      <c r="B585" s="309" t="s">
        <v>53</v>
      </c>
      <c r="C585" s="294" t="s">
        <v>51</v>
      </c>
      <c r="D585" s="35"/>
      <c r="E585" s="794">
        <v>2014</v>
      </c>
      <c r="F585" s="649">
        <v>57919</v>
      </c>
      <c r="G585" s="33" t="s">
        <v>130</v>
      </c>
    </row>
    <row r="586" spans="1:7" x14ac:dyDescent="0.25">
      <c r="A586" s="311" t="s">
        <v>81</v>
      </c>
      <c r="B586" s="309" t="s">
        <v>54</v>
      </c>
      <c r="C586" s="294" t="s">
        <v>51</v>
      </c>
      <c r="D586" s="35"/>
      <c r="E586" s="794">
        <v>2014</v>
      </c>
      <c r="F586" s="649">
        <v>60628.799999999996</v>
      </c>
      <c r="G586" s="33" t="s">
        <v>130</v>
      </c>
    </row>
    <row r="587" spans="1:7" x14ac:dyDescent="0.25">
      <c r="A587" s="311" t="s">
        <v>81</v>
      </c>
      <c r="B587" s="309" t="s">
        <v>58</v>
      </c>
      <c r="C587" s="294" t="s">
        <v>51</v>
      </c>
      <c r="D587" s="35"/>
      <c r="E587" s="794">
        <v>2014</v>
      </c>
      <c r="F587" s="649">
        <v>66559.25</v>
      </c>
      <c r="G587" s="33" t="s">
        <v>130</v>
      </c>
    </row>
    <row r="588" spans="1:7" x14ac:dyDescent="0.25">
      <c r="A588" s="311" t="s">
        <v>81</v>
      </c>
      <c r="B588" s="309" t="s">
        <v>60</v>
      </c>
      <c r="C588" s="294" t="s">
        <v>61</v>
      </c>
      <c r="D588" s="35"/>
      <c r="E588" s="794">
        <v>2014</v>
      </c>
      <c r="F588" s="649">
        <v>61550.2</v>
      </c>
      <c r="G588" s="33" t="s">
        <v>130</v>
      </c>
    </row>
    <row r="589" spans="1:7" x14ac:dyDescent="0.25">
      <c r="A589" s="311" t="s">
        <v>81</v>
      </c>
      <c r="B589" s="309" t="s">
        <v>59</v>
      </c>
      <c r="C589" s="294" t="s">
        <v>51</v>
      </c>
      <c r="D589" s="35"/>
      <c r="E589" s="794">
        <v>2014</v>
      </c>
      <c r="F589" s="649">
        <v>60546.35</v>
      </c>
      <c r="G589" s="33" t="s">
        <v>130</v>
      </c>
    </row>
    <row r="590" spans="1:7" x14ac:dyDescent="0.25">
      <c r="A590" s="311" t="s">
        <v>81</v>
      </c>
      <c r="B590" s="309" t="s">
        <v>62</v>
      </c>
      <c r="C590" s="294" t="s">
        <v>51</v>
      </c>
      <c r="D590" s="35"/>
      <c r="E590" s="794">
        <v>2014</v>
      </c>
      <c r="F590" s="649">
        <v>63603.799999999996</v>
      </c>
      <c r="G590" s="33" t="s">
        <v>130</v>
      </c>
    </row>
    <row r="591" spans="1:7" x14ac:dyDescent="0.25">
      <c r="A591" s="311" t="s">
        <v>81</v>
      </c>
      <c r="B591" s="309" t="s">
        <v>63</v>
      </c>
      <c r="C591" s="294" t="s">
        <v>51</v>
      </c>
      <c r="D591" s="35"/>
      <c r="E591" s="794">
        <v>2014</v>
      </c>
      <c r="F591" s="649">
        <v>62879.6</v>
      </c>
      <c r="G591" s="81" t="s">
        <v>130</v>
      </c>
    </row>
    <row r="592" spans="1:7" x14ac:dyDescent="0.25">
      <c r="A592" s="54" t="s">
        <v>6623</v>
      </c>
      <c r="B592" s="54" t="s">
        <v>6624</v>
      </c>
      <c r="C592" s="269" t="s">
        <v>6627</v>
      </c>
      <c r="D592" s="64"/>
      <c r="E592" s="794">
        <v>2014</v>
      </c>
      <c r="F592" s="124">
        <v>93900</v>
      </c>
      <c r="G592" s="81" t="s">
        <v>130</v>
      </c>
    </row>
    <row r="593" spans="1:7" x14ac:dyDescent="0.25">
      <c r="A593" s="54" t="s">
        <v>6623</v>
      </c>
      <c r="B593" s="54" t="s">
        <v>6625</v>
      </c>
      <c r="C593" s="269" t="s">
        <v>6627</v>
      </c>
      <c r="D593" s="64"/>
      <c r="E593" s="794">
        <v>2014</v>
      </c>
      <c r="F593" s="124">
        <v>94100</v>
      </c>
      <c r="G593" s="81" t="s">
        <v>130</v>
      </c>
    </row>
    <row r="594" spans="1:7" x14ac:dyDescent="0.25">
      <c r="A594" s="54" t="s">
        <v>6623</v>
      </c>
      <c r="B594" s="54" t="s">
        <v>6626</v>
      </c>
      <c r="C594" s="269" t="s">
        <v>6627</v>
      </c>
      <c r="D594" s="64"/>
      <c r="E594" s="794">
        <v>2014</v>
      </c>
      <c r="F594" s="124">
        <v>94300</v>
      </c>
      <c r="G594" s="33" t="s">
        <v>421</v>
      </c>
    </row>
    <row r="595" spans="1:7" x14ac:dyDescent="0.25">
      <c r="A595" s="33" t="s">
        <v>64</v>
      </c>
      <c r="B595" s="33" t="s">
        <v>2572</v>
      </c>
      <c r="C595" s="268">
        <v>3.7</v>
      </c>
      <c r="D595" s="35" t="s">
        <v>438</v>
      </c>
      <c r="E595" s="35">
        <v>2014</v>
      </c>
      <c r="F595" s="57">
        <v>40710.382513661199</v>
      </c>
      <c r="G595" s="33" t="s">
        <v>421</v>
      </c>
    </row>
    <row r="596" spans="1:7" x14ac:dyDescent="0.25">
      <c r="A596" s="33" t="s">
        <v>64</v>
      </c>
      <c r="B596" s="33" t="s">
        <v>2573</v>
      </c>
      <c r="C596" s="268">
        <v>3.7</v>
      </c>
      <c r="D596" s="35" t="s">
        <v>438</v>
      </c>
      <c r="E596" s="35">
        <v>2014</v>
      </c>
      <c r="F596" s="57">
        <v>54000</v>
      </c>
      <c r="G596" s="33" t="s">
        <v>419</v>
      </c>
    </row>
    <row r="597" spans="1:7" x14ac:dyDescent="0.25">
      <c r="A597" s="33" t="s">
        <v>64</v>
      </c>
      <c r="B597" s="33" t="s">
        <v>1986</v>
      </c>
      <c r="C597" s="268">
        <v>3.7</v>
      </c>
      <c r="D597" s="35" t="s">
        <v>438</v>
      </c>
      <c r="E597" s="35">
        <v>2014</v>
      </c>
      <c r="F597" s="57">
        <v>56964</v>
      </c>
      <c r="G597" s="33" t="s">
        <v>147</v>
      </c>
    </row>
    <row r="598" spans="1:7" x14ac:dyDescent="0.25">
      <c r="A598" s="33" t="s">
        <v>64</v>
      </c>
      <c r="B598" s="33" t="s">
        <v>1441</v>
      </c>
      <c r="C598" s="268">
        <v>5.6</v>
      </c>
      <c r="D598" s="35" t="s">
        <v>44</v>
      </c>
      <c r="E598" s="35">
        <v>2014</v>
      </c>
      <c r="F598" s="57">
        <v>51912.56830601093</v>
      </c>
      <c r="G598" s="33" t="s">
        <v>421</v>
      </c>
    </row>
    <row r="599" spans="1:7" x14ac:dyDescent="0.25">
      <c r="A599" s="33" t="s">
        <v>64</v>
      </c>
      <c r="B599" s="33" t="s">
        <v>66</v>
      </c>
      <c r="C599" s="268" t="s">
        <v>6423</v>
      </c>
      <c r="D599" s="35" t="s">
        <v>44</v>
      </c>
      <c r="E599" s="35">
        <v>2014</v>
      </c>
      <c r="F599" s="57">
        <v>124316.93989071038</v>
      </c>
      <c r="G599" s="33" t="s">
        <v>186</v>
      </c>
    </row>
    <row r="600" spans="1:7" x14ac:dyDescent="0.25">
      <c r="A600" s="33" t="s">
        <v>64</v>
      </c>
      <c r="B600" s="33" t="s">
        <v>2576</v>
      </c>
      <c r="C600" s="268">
        <v>1.6</v>
      </c>
      <c r="D600" s="35" t="s">
        <v>110</v>
      </c>
      <c r="E600" s="35">
        <v>2014</v>
      </c>
      <c r="F600" s="57">
        <v>21493</v>
      </c>
      <c r="G600" s="33" t="s">
        <v>186</v>
      </c>
    </row>
    <row r="601" spans="1:7" x14ac:dyDescent="0.25">
      <c r="A601" s="33" t="s">
        <v>64</v>
      </c>
      <c r="B601" s="33" t="s">
        <v>2578</v>
      </c>
      <c r="C601" s="268">
        <v>1.6</v>
      </c>
      <c r="D601" s="35" t="s">
        <v>110</v>
      </c>
      <c r="E601" s="35">
        <v>2014</v>
      </c>
      <c r="F601" s="57">
        <v>23224.043715846994</v>
      </c>
      <c r="G601" s="33" t="s">
        <v>186</v>
      </c>
    </row>
    <row r="602" spans="1:7" x14ac:dyDescent="0.25">
      <c r="A602" s="33" t="s">
        <v>64</v>
      </c>
      <c r="B602" s="33" t="s">
        <v>2577</v>
      </c>
      <c r="C602" s="268">
        <v>1.6</v>
      </c>
      <c r="D602" s="35" t="s">
        <v>110</v>
      </c>
      <c r="E602" s="35">
        <v>2014</v>
      </c>
      <c r="F602" s="57">
        <v>25277</v>
      </c>
      <c r="G602" s="33" t="s">
        <v>186</v>
      </c>
    </row>
    <row r="603" spans="1:7" x14ac:dyDescent="0.25">
      <c r="A603" s="33" t="s">
        <v>64</v>
      </c>
      <c r="B603" s="33" t="s">
        <v>2579</v>
      </c>
      <c r="C603" s="268">
        <v>1.6</v>
      </c>
      <c r="D603" s="35" t="s">
        <v>110</v>
      </c>
      <c r="E603" s="35">
        <v>2014</v>
      </c>
      <c r="F603" s="57">
        <v>25683.060109289618</v>
      </c>
      <c r="G603" s="33" t="s">
        <v>135</v>
      </c>
    </row>
    <row r="604" spans="1:7" x14ac:dyDescent="0.25">
      <c r="A604" s="33" t="s">
        <v>64</v>
      </c>
      <c r="B604" s="33" t="s">
        <v>1061</v>
      </c>
      <c r="C604" s="268">
        <v>3.5</v>
      </c>
      <c r="D604" s="35" t="s">
        <v>110</v>
      </c>
      <c r="E604" s="35">
        <v>2014</v>
      </c>
      <c r="F604" s="57">
        <v>34016.393442622946</v>
      </c>
      <c r="G604" s="33" t="s">
        <v>186</v>
      </c>
    </row>
    <row r="605" spans="1:7" x14ac:dyDescent="0.25">
      <c r="A605" s="33" t="s">
        <v>64</v>
      </c>
      <c r="B605" s="33" t="s">
        <v>2123</v>
      </c>
      <c r="C605" s="268">
        <v>1.5</v>
      </c>
      <c r="D605" s="35" t="s">
        <v>110</v>
      </c>
      <c r="E605" s="35">
        <v>2014</v>
      </c>
      <c r="F605" s="57">
        <v>12950</v>
      </c>
      <c r="G605" s="33" t="s">
        <v>147</v>
      </c>
    </row>
    <row r="606" spans="1:7" x14ac:dyDescent="0.25">
      <c r="A606" s="33" t="s">
        <v>64</v>
      </c>
      <c r="B606" s="33" t="s">
        <v>68</v>
      </c>
      <c r="C606" s="268">
        <v>3.5</v>
      </c>
      <c r="D606" s="35" t="s">
        <v>44</v>
      </c>
      <c r="E606" s="35">
        <v>2014</v>
      </c>
      <c r="F606" s="57">
        <v>39980</v>
      </c>
      <c r="G606" s="33" t="s">
        <v>285</v>
      </c>
    </row>
    <row r="607" spans="1:7" x14ac:dyDescent="0.25">
      <c r="A607" s="33" t="s">
        <v>64</v>
      </c>
      <c r="B607" s="33" t="s">
        <v>2581</v>
      </c>
      <c r="C607" s="268" t="s">
        <v>6453</v>
      </c>
      <c r="D607" s="35" t="s">
        <v>44</v>
      </c>
      <c r="E607" s="35">
        <v>2014</v>
      </c>
      <c r="F607" s="57">
        <v>21174.863387978141</v>
      </c>
      <c r="G607" s="33" t="s">
        <v>285</v>
      </c>
    </row>
    <row r="608" spans="1:7" x14ac:dyDescent="0.25">
      <c r="A608" s="33" t="s">
        <v>64</v>
      </c>
      <c r="B608" s="33" t="s">
        <v>2580</v>
      </c>
      <c r="C608" s="268">
        <v>2.5</v>
      </c>
      <c r="D608" s="35" t="s">
        <v>438</v>
      </c>
      <c r="E608" s="35">
        <v>2014</v>
      </c>
      <c r="F608" s="57">
        <v>20628.415300546447</v>
      </c>
      <c r="G608" s="33" t="s">
        <v>147</v>
      </c>
    </row>
    <row r="609" spans="1:7" x14ac:dyDescent="0.25">
      <c r="A609" s="33" t="s">
        <v>64</v>
      </c>
      <c r="B609" s="33" t="s">
        <v>2586</v>
      </c>
      <c r="C609" s="268">
        <v>4</v>
      </c>
      <c r="D609" s="35" t="s">
        <v>44</v>
      </c>
      <c r="E609" s="35">
        <v>2014</v>
      </c>
      <c r="F609" s="57">
        <v>28961</v>
      </c>
      <c r="G609" s="33" t="s">
        <v>147</v>
      </c>
    </row>
    <row r="610" spans="1:7" x14ac:dyDescent="0.25">
      <c r="A610" s="33" t="s">
        <v>64</v>
      </c>
      <c r="B610" s="33" t="s">
        <v>2582</v>
      </c>
      <c r="C610" s="268">
        <v>3.5</v>
      </c>
      <c r="D610" s="35" t="s">
        <v>43</v>
      </c>
      <c r="E610" s="35">
        <v>2014</v>
      </c>
      <c r="F610" s="57">
        <v>38990</v>
      </c>
      <c r="G610" s="33" t="s">
        <v>147</v>
      </c>
    </row>
    <row r="611" spans="1:7" x14ac:dyDescent="0.25">
      <c r="A611" s="33" t="s">
        <v>64</v>
      </c>
      <c r="B611" s="33" t="s">
        <v>2583</v>
      </c>
      <c r="C611" s="268">
        <v>3.5</v>
      </c>
      <c r="D611" s="35" t="s">
        <v>426</v>
      </c>
      <c r="E611" s="35">
        <v>2014</v>
      </c>
      <c r="F611" s="57">
        <v>39990</v>
      </c>
      <c r="G611" s="33" t="s">
        <v>147</v>
      </c>
    </row>
    <row r="612" spans="1:7" x14ac:dyDescent="0.25">
      <c r="A612" s="33" t="s">
        <v>64</v>
      </c>
      <c r="B612" s="33" t="s">
        <v>2585</v>
      </c>
      <c r="C612" s="268">
        <v>3.5</v>
      </c>
      <c r="D612" s="35" t="s">
        <v>426</v>
      </c>
      <c r="E612" s="35">
        <v>2014</v>
      </c>
      <c r="F612" s="57">
        <v>48940.983606557398</v>
      </c>
      <c r="G612" s="33" t="s">
        <v>147</v>
      </c>
    </row>
    <row r="613" spans="1:7" x14ac:dyDescent="0.25">
      <c r="A613" s="33" t="s">
        <v>64</v>
      </c>
      <c r="B613" s="33" t="s">
        <v>2584</v>
      </c>
      <c r="C613" s="268">
        <v>3.5</v>
      </c>
      <c r="D613" s="35" t="s">
        <v>426</v>
      </c>
      <c r="E613" s="35">
        <v>2014</v>
      </c>
      <c r="F613" s="57">
        <v>42166.606557377003</v>
      </c>
      <c r="G613" s="33" t="s">
        <v>147</v>
      </c>
    </row>
    <row r="614" spans="1:7" x14ac:dyDescent="0.25">
      <c r="A614" s="33" t="s">
        <v>64</v>
      </c>
      <c r="B614" s="33" t="s">
        <v>2588</v>
      </c>
      <c r="C614" s="268">
        <v>5.6</v>
      </c>
      <c r="D614" s="35" t="s">
        <v>44</v>
      </c>
      <c r="E614" s="35">
        <v>2014</v>
      </c>
      <c r="F614" s="57">
        <v>95628</v>
      </c>
      <c r="G614" s="33" t="s">
        <v>147</v>
      </c>
    </row>
    <row r="615" spans="1:7" x14ac:dyDescent="0.25">
      <c r="A615" s="33" t="s">
        <v>64</v>
      </c>
      <c r="B615" s="33" t="s">
        <v>2130</v>
      </c>
      <c r="C615" s="268">
        <v>5.6</v>
      </c>
      <c r="D615" s="35" t="s">
        <v>44</v>
      </c>
      <c r="E615" s="35">
        <v>2014</v>
      </c>
      <c r="F615" s="57">
        <v>66885.24590163934</v>
      </c>
      <c r="G615" s="33" t="s">
        <v>1108</v>
      </c>
    </row>
    <row r="616" spans="1:7" x14ac:dyDescent="0.25">
      <c r="A616" s="33" t="s">
        <v>64</v>
      </c>
      <c r="B616" s="38" t="s">
        <v>1786</v>
      </c>
      <c r="C616" s="268">
        <v>4.8</v>
      </c>
      <c r="D616" s="35" t="s">
        <v>44</v>
      </c>
      <c r="E616" s="35">
        <v>2014</v>
      </c>
      <c r="F616" s="128">
        <v>49180</v>
      </c>
      <c r="G616" s="33" t="s">
        <v>1211</v>
      </c>
    </row>
    <row r="617" spans="1:7" x14ac:dyDescent="0.25">
      <c r="A617" s="33" t="s">
        <v>64</v>
      </c>
      <c r="B617" s="38" t="s">
        <v>1786</v>
      </c>
      <c r="C617" s="268">
        <v>4.8</v>
      </c>
      <c r="D617" s="35" t="s">
        <v>44</v>
      </c>
      <c r="E617" s="35">
        <v>2014</v>
      </c>
      <c r="F617" s="128">
        <v>49680</v>
      </c>
      <c r="G617" s="33" t="s">
        <v>1108</v>
      </c>
    </row>
    <row r="618" spans="1:7" x14ac:dyDescent="0.25">
      <c r="A618" s="33" t="s">
        <v>64</v>
      </c>
      <c r="B618" s="33" t="s">
        <v>1786</v>
      </c>
      <c r="C618" s="268">
        <v>4.8</v>
      </c>
      <c r="D618" s="35" t="s">
        <v>44</v>
      </c>
      <c r="E618" s="35">
        <v>2014</v>
      </c>
      <c r="F618" s="57">
        <v>48180</v>
      </c>
      <c r="G618" s="33" t="s">
        <v>1211</v>
      </c>
    </row>
    <row r="619" spans="1:7" x14ac:dyDescent="0.25">
      <c r="A619" s="33" t="s">
        <v>64</v>
      </c>
      <c r="B619" s="33" t="s">
        <v>1786</v>
      </c>
      <c r="C619" s="268">
        <v>4.8</v>
      </c>
      <c r="D619" s="35" t="s">
        <v>44</v>
      </c>
      <c r="E619" s="35">
        <v>2014</v>
      </c>
      <c r="F619" s="57">
        <v>49180.327868852502</v>
      </c>
      <c r="G619" s="33" t="s">
        <v>147</v>
      </c>
    </row>
    <row r="620" spans="1:7" x14ac:dyDescent="0.25">
      <c r="A620" s="33" t="s">
        <v>64</v>
      </c>
      <c r="B620" s="33" t="s">
        <v>1784</v>
      </c>
      <c r="C620" s="268">
        <v>5.6</v>
      </c>
      <c r="D620" s="35" t="s">
        <v>44</v>
      </c>
      <c r="E620" s="35">
        <v>2014</v>
      </c>
      <c r="F620" s="57">
        <v>58961.748633879783</v>
      </c>
      <c r="G620" s="33" t="s">
        <v>147</v>
      </c>
    </row>
    <row r="621" spans="1:7" x14ac:dyDescent="0.25">
      <c r="A621" s="33" t="s">
        <v>64</v>
      </c>
      <c r="B621" s="33" t="s">
        <v>2589</v>
      </c>
      <c r="C621" s="268">
        <v>5.6</v>
      </c>
      <c r="D621" s="35" t="s">
        <v>44</v>
      </c>
      <c r="E621" s="35">
        <v>2014</v>
      </c>
      <c r="F621" s="57">
        <v>95628.415300546447</v>
      </c>
      <c r="G621" s="33" t="s">
        <v>147</v>
      </c>
    </row>
    <row r="622" spans="1:7" x14ac:dyDescent="0.25">
      <c r="A622" s="33" t="s">
        <v>64</v>
      </c>
      <c r="B622" s="33" t="s">
        <v>2587</v>
      </c>
      <c r="C622" s="268">
        <v>5.6</v>
      </c>
      <c r="D622" s="35" t="s">
        <v>44</v>
      </c>
      <c r="E622" s="35">
        <v>2014</v>
      </c>
      <c r="F622" s="57">
        <v>50219</v>
      </c>
      <c r="G622" s="33" t="s">
        <v>466</v>
      </c>
    </row>
    <row r="623" spans="1:7" x14ac:dyDescent="0.25">
      <c r="A623" s="33" t="s">
        <v>64</v>
      </c>
      <c r="B623" s="33" t="s">
        <v>2324</v>
      </c>
      <c r="C623" s="268">
        <v>2.4</v>
      </c>
      <c r="D623" s="35" t="s">
        <v>444</v>
      </c>
      <c r="E623" s="35">
        <v>2014</v>
      </c>
      <c r="F623" s="57">
        <v>17076.502732240435</v>
      </c>
      <c r="G623" s="33" t="s">
        <v>1772</v>
      </c>
    </row>
    <row r="624" spans="1:7" x14ac:dyDescent="0.25">
      <c r="A624" s="33" t="s">
        <v>64</v>
      </c>
      <c r="B624" s="33" t="s">
        <v>2323</v>
      </c>
      <c r="C624" s="268">
        <v>2.4</v>
      </c>
      <c r="D624" s="35" t="s">
        <v>444</v>
      </c>
      <c r="E624" s="35">
        <v>2014</v>
      </c>
      <c r="F624" s="57">
        <v>16960</v>
      </c>
      <c r="G624" s="33" t="s">
        <v>466</v>
      </c>
    </row>
    <row r="625" spans="1:9" x14ac:dyDescent="0.25">
      <c r="A625" s="33" t="s">
        <v>64</v>
      </c>
      <c r="B625" s="33" t="s">
        <v>2326</v>
      </c>
      <c r="C625" s="268" t="s">
        <v>6453</v>
      </c>
      <c r="D625" s="35" t="s">
        <v>444</v>
      </c>
      <c r="E625" s="35">
        <v>2014</v>
      </c>
      <c r="F625" s="57">
        <v>22540.983606557376</v>
      </c>
      <c r="G625" s="33" t="s">
        <v>484</v>
      </c>
    </row>
    <row r="626" spans="1:9" x14ac:dyDescent="0.25">
      <c r="A626" s="33" t="s">
        <v>64</v>
      </c>
      <c r="B626" s="33" t="s">
        <v>2325</v>
      </c>
      <c r="C626" s="268" t="s">
        <v>6453</v>
      </c>
      <c r="D626" s="35" t="s">
        <v>444</v>
      </c>
      <c r="E626" s="35">
        <v>2014</v>
      </c>
      <c r="F626" s="57">
        <v>21448.087431693988</v>
      </c>
      <c r="G626" s="33" t="s">
        <v>147</v>
      </c>
    </row>
    <row r="627" spans="1:9" x14ac:dyDescent="0.25">
      <c r="A627" s="33" t="s">
        <v>64</v>
      </c>
      <c r="B627" s="33" t="s">
        <v>1644</v>
      </c>
      <c r="C627" s="268">
        <v>2</v>
      </c>
      <c r="D627" s="35" t="s">
        <v>114</v>
      </c>
      <c r="E627" s="35">
        <v>2014</v>
      </c>
      <c r="F627" s="57">
        <v>30054.644808743167</v>
      </c>
      <c r="G627" s="33" t="s">
        <v>135</v>
      </c>
    </row>
    <row r="628" spans="1:9" x14ac:dyDescent="0.25">
      <c r="A628" s="33" t="s">
        <v>64</v>
      </c>
      <c r="B628" s="33" t="s">
        <v>2590</v>
      </c>
      <c r="C628" s="268">
        <v>1.6</v>
      </c>
      <c r="D628" s="35" t="s">
        <v>110</v>
      </c>
      <c r="E628" s="35">
        <v>2014</v>
      </c>
      <c r="F628" s="57">
        <v>15573.770491803278</v>
      </c>
      <c r="G628" s="33" t="s">
        <v>135</v>
      </c>
    </row>
    <row r="629" spans="1:9" x14ac:dyDescent="0.25">
      <c r="A629" s="33" t="s">
        <v>64</v>
      </c>
      <c r="B629" s="33" t="s">
        <v>2590</v>
      </c>
      <c r="C629" s="268">
        <v>1.8</v>
      </c>
      <c r="D629" s="35" t="s">
        <v>110</v>
      </c>
      <c r="E629" s="35">
        <v>2014</v>
      </c>
      <c r="F629" s="57">
        <v>16666.666666666664</v>
      </c>
      <c r="G629" s="33" t="s">
        <v>135</v>
      </c>
    </row>
    <row r="630" spans="1:9" x14ac:dyDescent="0.25">
      <c r="A630" s="33" t="s">
        <v>64</v>
      </c>
      <c r="B630" s="33" t="s">
        <v>2592</v>
      </c>
      <c r="C630" s="268">
        <v>1.8</v>
      </c>
      <c r="D630" s="35" t="s">
        <v>110</v>
      </c>
      <c r="E630" s="35">
        <v>2014</v>
      </c>
      <c r="F630" s="57">
        <v>215846.99453551913</v>
      </c>
      <c r="G630" s="33" t="s">
        <v>135</v>
      </c>
    </row>
    <row r="631" spans="1:9" x14ac:dyDescent="0.25">
      <c r="A631" s="33" t="s">
        <v>64</v>
      </c>
      <c r="B631" s="33" t="s">
        <v>2591</v>
      </c>
      <c r="C631" s="268">
        <v>1.6</v>
      </c>
      <c r="D631" s="35" t="s">
        <v>110</v>
      </c>
      <c r="E631" s="35">
        <v>2014</v>
      </c>
      <c r="F631" s="57">
        <v>18169.398907103823</v>
      </c>
      <c r="G631" s="33" t="s">
        <v>7209</v>
      </c>
    </row>
    <row r="632" spans="1:9" x14ac:dyDescent="0.25">
      <c r="A632" s="33" t="s">
        <v>64</v>
      </c>
      <c r="B632" s="33" t="s">
        <v>7217</v>
      </c>
      <c r="C632" s="268" t="s">
        <v>2114</v>
      </c>
      <c r="D632" s="33"/>
      <c r="E632" s="35">
        <v>2014</v>
      </c>
      <c r="F632" s="57">
        <v>17455</v>
      </c>
      <c r="G632" s="33" t="s">
        <v>135</v>
      </c>
    </row>
    <row r="633" spans="1:9" x14ac:dyDescent="0.25">
      <c r="A633" s="33" t="s">
        <v>64</v>
      </c>
      <c r="B633" s="33" t="s">
        <v>2593</v>
      </c>
      <c r="C633" s="268">
        <v>1.5</v>
      </c>
      <c r="D633" s="35" t="s">
        <v>110</v>
      </c>
      <c r="E633" s="35">
        <v>2014</v>
      </c>
      <c r="F633" s="57">
        <v>16537</v>
      </c>
      <c r="G633" s="33" t="s">
        <v>135</v>
      </c>
    </row>
    <row r="634" spans="1:9" x14ac:dyDescent="0.25">
      <c r="A634" s="33" t="s">
        <v>64</v>
      </c>
      <c r="B634" s="33" t="s">
        <v>2595</v>
      </c>
      <c r="C634" s="268">
        <v>1.5</v>
      </c>
      <c r="D634" s="35" t="s">
        <v>110</v>
      </c>
      <c r="E634" s="35">
        <v>2014</v>
      </c>
      <c r="F634" s="57">
        <v>16973</v>
      </c>
      <c r="G634" s="33" t="s">
        <v>135</v>
      </c>
      <c r="I634" s="53"/>
    </row>
    <row r="635" spans="1:9" x14ac:dyDescent="0.25">
      <c r="A635" s="33" t="s">
        <v>64</v>
      </c>
      <c r="B635" s="33" t="s">
        <v>2594</v>
      </c>
      <c r="C635" s="268">
        <v>1.5</v>
      </c>
      <c r="D635" s="35" t="s">
        <v>110</v>
      </c>
      <c r="E635" s="35">
        <v>2014</v>
      </c>
      <c r="F635" s="57">
        <v>16793</v>
      </c>
      <c r="G635" s="33" t="s">
        <v>186</v>
      </c>
    </row>
    <row r="636" spans="1:9" x14ac:dyDescent="0.25">
      <c r="A636" s="33" t="s">
        <v>64</v>
      </c>
      <c r="B636" s="33" t="s">
        <v>2596</v>
      </c>
      <c r="C636" s="268">
        <v>1.6</v>
      </c>
      <c r="D636" s="35" t="s">
        <v>110</v>
      </c>
      <c r="E636" s="35">
        <v>2014</v>
      </c>
      <c r="F636" s="57">
        <v>20110</v>
      </c>
      <c r="G636" s="33" t="s">
        <v>186</v>
      </c>
    </row>
    <row r="637" spans="1:9" x14ac:dyDescent="0.25">
      <c r="A637" s="33" t="s">
        <v>64</v>
      </c>
      <c r="B637" s="33" t="s">
        <v>2598</v>
      </c>
      <c r="C637" s="268">
        <v>1.8</v>
      </c>
      <c r="D637" s="35" t="s">
        <v>110</v>
      </c>
      <c r="E637" s="35">
        <v>2014</v>
      </c>
      <c r="F637" s="57">
        <v>22680</v>
      </c>
      <c r="G637" s="33" t="s">
        <v>186</v>
      </c>
    </row>
    <row r="638" spans="1:9" x14ac:dyDescent="0.25">
      <c r="A638" s="33" t="s">
        <v>64</v>
      </c>
      <c r="B638" s="33" t="s">
        <v>2597</v>
      </c>
      <c r="C638" s="268">
        <v>1.6</v>
      </c>
      <c r="D638" s="35" t="s">
        <v>110</v>
      </c>
      <c r="E638" s="35">
        <v>2014</v>
      </c>
      <c r="F638" s="57">
        <v>20555</v>
      </c>
      <c r="G638" s="33" t="s">
        <v>186</v>
      </c>
    </row>
    <row r="639" spans="1:9" x14ac:dyDescent="0.25">
      <c r="A639" s="33" t="s">
        <v>64</v>
      </c>
      <c r="B639" s="33" t="s">
        <v>2597</v>
      </c>
      <c r="C639" s="268">
        <v>1.8</v>
      </c>
      <c r="D639" s="35" t="s">
        <v>110</v>
      </c>
      <c r="E639" s="35">
        <v>2014</v>
      </c>
      <c r="F639" s="57">
        <v>21210</v>
      </c>
      <c r="G639" s="33" t="s">
        <v>421</v>
      </c>
    </row>
    <row r="640" spans="1:9" x14ac:dyDescent="0.25">
      <c r="A640" s="33" t="s">
        <v>64</v>
      </c>
      <c r="B640" s="33" t="s">
        <v>2574</v>
      </c>
      <c r="C640" s="268" t="s">
        <v>6423</v>
      </c>
      <c r="D640" s="35" t="s">
        <v>44</v>
      </c>
      <c r="E640" s="35">
        <v>2014</v>
      </c>
      <c r="F640" s="57">
        <v>142076.50273224042</v>
      </c>
      <c r="G640" s="33" t="s">
        <v>2599</v>
      </c>
    </row>
    <row r="641" spans="1:7" x14ac:dyDescent="0.25">
      <c r="A641" s="33" t="s">
        <v>64</v>
      </c>
      <c r="B641" s="33" t="s">
        <v>1791</v>
      </c>
      <c r="C641" s="268" t="s">
        <v>6453</v>
      </c>
      <c r="D641" s="35" t="s">
        <v>438</v>
      </c>
      <c r="E641" s="35">
        <v>2014</v>
      </c>
      <c r="F641" s="57">
        <v>25590.1639344262</v>
      </c>
      <c r="G641" s="33" t="s">
        <v>2599</v>
      </c>
    </row>
    <row r="642" spans="1:7" x14ac:dyDescent="0.25">
      <c r="A642" s="33" t="s">
        <v>64</v>
      </c>
      <c r="B642" s="33" t="s">
        <v>1789</v>
      </c>
      <c r="C642" s="268">
        <v>2.5</v>
      </c>
      <c r="D642" s="35" t="s">
        <v>438</v>
      </c>
      <c r="E642" s="35">
        <v>2014</v>
      </c>
      <c r="F642" s="57">
        <v>25497.267759562801</v>
      </c>
      <c r="G642" s="33" t="s">
        <v>421</v>
      </c>
    </row>
    <row r="643" spans="1:7" x14ac:dyDescent="0.25">
      <c r="A643" s="33" t="s">
        <v>64</v>
      </c>
      <c r="B643" s="33" t="s">
        <v>2575</v>
      </c>
      <c r="C643" s="268" t="s">
        <v>6423</v>
      </c>
      <c r="D643" s="35" t="s">
        <v>44</v>
      </c>
      <c r="E643" s="35">
        <v>2014</v>
      </c>
      <c r="F643" s="57">
        <v>218579.2349726776</v>
      </c>
      <c r="G643" s="33" t="s">
        <v>147</v>
      </c>
    </row>
    <row r="644" spans="1:7" x14ac:dyDescent="0.25">
      <c r="A644" s="33" t="s">
        <v>64</v>
      </c>
      <c r="B644" s="33" t="s">
        <v>1793</v>
      </c>
      <c r="C644" s="268">
        <v>4</v>
      </c>
      <c r="D644" s="35" t="s">
        <v>44</v>
      </c>
      <c r="E644" s="35">
        <v>2014</v>
      </c>
      <c r="F644" s="57">
        <v>32786.885245901642</v>
      </c>
      <c r="G644" s="33" t="s">
        <v>147</v>
      </c>
    </row>
    <row r="645" spans="1:7" x14ac:dyDescent="0.25">
      <c r="A645" s="33" t="s">
        <v>64</v>
      </c>
      <c r="B645" s="33" t="s">
        <v>1792</v>
      </c>
      <c r="C645" s="268">
        <v>2.5</v>
      </c>
      <c r="D645" s="35" t="s">
        <v>44</v>
      </c>
      <c r="E645" s="35">
        <v>2014</v>
      </c>
      <c r="F645" s="57">
        <v>26584.699453551901</v>
      </c>
      <c r="G645" s="54" t="s">
        <v>4244</v>
      </c>
    </row>
    <row r="646" spans="1:7" x14ac:dyDescent="0.25">
      <c r="A646" s="54" t="s">
        <v>64</v>
      </c>
      <c r="B646" s="54" t="s">
        <v>6023</v>
      </c>
      <c r="C646" s="269" t="s">
        <v>6024</v>
      </c>
      <c r="D646" s="64" t="s">
        <v>44</v>
      </c>
      <c r="E646" s="64">
        <v>2014</v>
      </c>
      <c r="F646" s="57">
        <v>28280</v>
      </c>
      <c r="G646" s="54" t="s">
        <v>2033</v>
      </c>
    </row>
    <row r="647" spans="1:7" x14ac:dyDescent="0.25">
      <c r="A647" s="610" t="s">
        <v>64</v>
      </c>
      <c r="B647" s="610" t="s">
        <v>10477</v>
      </c>
      <c r="C647" s="610" t="s">
        <v>6874</v>
      </c>
      <c r="D647" s="610" t="s">
        <v>43</v>
      </c>
      <c r="E647" s="688">
        <v>2014</v>
      </c>
      <c r="F647" s="613">
        <v>35300</v>
      </c>
      <c r="G647" s="610" t="s">
        <v>9782</v>
      </c>
    </row>
    <row r="648" spans="1:7" x14ac:dyDescent="0.25">
      <c r="A648" s="610" t="s">
        <v>64</v>
      </c>
      <c r="B648" s="610" t="s">
        <v>10477</v>
      </c>
      <c r="C648" s="610" t="s">
        <v>6874</v>
      </c>
      <c r="D648" s="610" t="s">
        <v>44</v>
      </c>
      <c r="E648" s="688">
        <v>2014</v>
      </c>
      <c r="F648" s="613">
        <v>36900</v>
      </c>
      <c r="G648" s="610" t="s">
        <v>9782</v>
      </c>
    </row>
    <row r="649" spans="1:7" x14ac:dyDescent="0.25">
      <c r="A649" s="610" t="s">
        <v>64</v>
      </c>
      <c r="B649" s="610" t="s">
        <v>10478</v>
      </c>
      <c r="C649" s="610" t="s">
        <v>6874</v>
      </c>
      <c r="D649" s="610" t="s">
        <v>43</v>
      </c>
      <c r="E649" s="688">
        <v>2014</v>
      </c>
      <c r="F649" s="613">
        <v>38250</v>
      </c>
      <c r="G649" s="610" t="s">
        <v>9782</v>
      </c>
    </row>
    <row r="650" spans="1:7" x14ac:dyDescent="0.25">
      <c r="A650" s="610" t="s">
        <v>64</v>
      </c>
      <c r="B650" s="610" t="s">
        <v>10478</v>
      </c>
      <c r="C650" s="610" t="s">
        <v>6874</v>
      </c>
      <c r="D650" s="610" t="s">
        <v>44</v>
      </c>
      <c r="E650" s="688">
        <v>2014</v>
      </c>
      <c r="F650" s="613">
        <v>39850</v>
      </c>
      <c r="G650" s="610" t="s">
        <v>9782</v>
      </c>
    </row>
    <row r="651" spans="1:7" x14ac:dyDescent="0.25">
      <c r="A651" s="610" t="s">
        <v>64</v>
      </c>
      <c r="B651" s="610" t="s">
        <v>10479</v>
      </c>
      <c r="C651" s="610" t="s">
        <v>6874</v>
      </c>
      <c r="D651" s="610" t="s">
        <v>43</v>
      </c>
      <c r="E651" s="688">
        <v>2014</v>
      </c>
      <c r="F651" s="613">
        <v>42950</v>
      </c>
      <c r="G651" s="610" t="s">
        <v>9782</v>
      </c>
    </row>
    <row r="652" spans="1:7" x14ac:dyDescent="0.25">
      <c r="A652" s="610" t="s">
        <v>64</v>
      </c>
      <c r="B652" s="610" t="s">
        <v>10479</v>
      </c>
      <c r="C652" s="610" t="s">
        <v>6874</v>
      </c>
      <c r="D652" s="610" t="s">
        <v>44</v>
      </c>
      <c r="E652" s="688">
        <v>2014</v>
      </c>
      <c r="F652" s="613">
        <v>44550</v>
      </c>
      <c r="G652" s="610" t="s">
        <v>9782</v>
      </c>
    </row>
    <row r="653" spans="1:7" x14ac:dyDescent="0.25">
      <c r="A653" s="54" t="s">
        <v>1781</v>
      </c>
      <c r="B653" s="54" t="s">
        <v>3093</v>
      </c>
      <c r="C653" s="294">
        <v>2.5</v>
      </c>
      <c r="D653" s="64" t="s">
        <v>114</v>
      </c>
      <c r="E653" s="64">
        <v>2014</v>
      </c>
      <c r="F653" s="57">
        <v>22170</v>
      </c>
      <c r="G653" s="54" t="s">
        <v>2033</v>
      </c>
    </row>
    <row r="654" spans="1:7" x14ac:dyDescent="0.25">
      <c r="A654" s="54" t="s">
        <v>1781</v>
      </c>
      <c r="B654" s="54" t="s">
        <v>3061</v>
      </c>
      <c r="C654" s="294">
        <v>2.5</v>
      </c>
      <c r="D654" s="64" t="s">
        <v>114</v>
      </c>
      <c r="E654" s="64">
        <v>2014</v>
      </c>
      <c r="F654" s="57">
        <v>22690</v>
      </c>
      <c r="G654" s="54" t="s">
        <v>2033</v>
      </c>
    </row>
    <row r="655" spans="1:7" x14ac:dyDescent="0.25">
      <c r="A655" s="54" t="s">
        <v>1781</v>
      </c>
      <c r="B655" s="54" t="s">
        <v>3188</v>
      </c>
      <c r="C655" s="294">
        <v>2.5</v>
      </c>
      <c r="D655" s="64" t="s">
        <v>114</v>
      </c>
      <c r="E655" s="64">
        <v>2014</v>
      </c>
      <c r="F655" s="57">
        <v>24340</v>
      </c>
      <c r="G655" s="54" t="s">
        <v>1211</v>
      </c>
    </row>
    <row r="656" spans="1:7" x14ac:dyDescent="0.25">
      <c r="A656" s="54" t="s">
        <v>1781</v>
      </c>
      <c r="B656" s="54" t="s">
        <v>1644</v>
      </c>
      <c r="C656" s="269">
        <v>2</v>
      </c>
      <c r="D656" s="64" t="s">
        <v>44</v>
      </c>
      <c r="E656" s="64">
        <v>2014</v>
      </c>
      <c r="F656" s="57">
        <v>28579</v>
      </c>
      <c r="G656" s="54" t="s">
        <v>2033</v>
      </c>
    </row>
    <row r="657" spans="1:7" x14ac:dyDescent="0.25">
      <c r="A657" s="54" t="s">
        <v>1781</v>
      </c>
      <c r="B657" s="54" t="s">
        <v>3194</v>
      </c>
      <c r="C657" s="269">
        <v>1.8</v>
      </c>
      <c r="D657" s="64" t="s">
        <v>114</v>
      </c>
      <c r="E657" s="64">
        <v>2014</v>
      </c>
      <c r="F657" s="57">
        <v>17240</v>
      </c>
      <c r="G657" s="54" t="s">
        <v>2033</v>
      </c>
    </row>
    <row r="658" spans="1:7" x14ac:dyDescent="0.25">
      <c r="A658" s="54" t="s">
        <v>1781</v>
      </c>
      <c r="B658" s="54" t="s">
        <v>3192</v>
      </c>
      <c r="C658" s="269">
        <v>1.8</v>
      </c>
      <c r="D658" s="64" t="s">
        <v>114</v>
      </c>
      <c r="E658" s="64">
        <v>2014</v>
      </c>
      <c r="F658" s="57">
        <v>17940</v>
      </c>
      <c r="G658" s="54" t="s">
        <v>2033</v>
      </c>
    </row>
    <row r="659" spans="1:7" x14ac:dyDescent="0.25">
      <c r="A659" s="54" t="s">
        <v>1781</v>
      </c>
      <c r="B659" s="54" t="s">
        <v>2590</v>
      </c>
      <c r="C659" s="269">
        <v>1.8</v>
      </c>
      <c r="D659" s="64" t="s">
        <v>114</v>
      </c>
      <c r="E659" s="64">
        <v>2014</v>
      </c>
      <c r="F659" s="57">
        <v>15990</v>
      </c>
      <c r="G659" s="54" t="s">
        <v>2033</v>
      </c>
    </row>
    <row r="660" spans="1:7" x14ac:dyDescent="0.25">
      <c r="A660" s="54" t="s">
        <v>1781</v>
      </c>
      <c r="B660" s="54" t="s">
        <v>3190</v>
      </c>
      <c r="C660" s="269">
        <v>1.8</v>
      </c>
      <c r="D660" s="64" t="s">
        <v>114</v>
      </c>
      <c r="E660" s="64">
        <v>2014</v>
      </c>
      <c r="F660" s="57">
        <v>19640</v>
      </c>
      <c r="G660" s="54" t="s">
        <v>2033</v>
      </c>
    </row>
    <row r="661" spans="1:7" x14ac:dyDescent="0.25">
      <c r="A661" s="54" t="s">
        <v>1781</v>
      </c>
      <c r="B661" s="54" t="s">
        <v>3191</v>
      </c>
      <c r="C661" s="269">
        <v>1.8</v>
      </c>
      <c r="D661" s="64" t="s">
        <v>114</v>
      </c>
      <c r="E661" s="64">
        <v>2014</v>
      </c>
      <c r="F661" s="57">
        <v>18740</v>
      </c>
      <c r="G661" s="54" t="s">
        <v>2033</v>
      </c>
    </row>
    <row r="662" spans="1:7" x14ac:dyDescent="0.25">
      <c r="A662" s="54" t="s">
        <v>1781</v>
      </c>
      <c r="B662" s="54" t="s">
        <v>3193</v>
      </c>
      <c r="C662" s="269">
        <v>1.8</v>
      </c>
      <c r="D662" s="64" t="s">
        <v>114</v>
      </c>
      <c r="E662" s="64">
        <v>2014</v>
      </c>
      <c r="F662" s="57">
        <v>17540</v>
      </c>
      <c r="G662" s="54" t="s">
        <v>2033</v>
      </c>
    </row>
    <row r="663" spans="1:7" x14ac:dyDescent="0.25">
      <c r="A663" s="54" t="s">
        <v>1781</v>
      </c>
      <c r="B663" s="54" t="s">
        <v>3181</v>
      </c>
      <c r="C663" s="294">
        <v>1.6</v>
      </c>
      <c r="D663" s="64" t="s">
        <v>114</v>
      </c>
      <c r="E663" s="64">
        <v>2014</v>
      </c>
      <c r="F663" s="57">
        <v>11990</v>
      </c>
      <c r="G663" s="54" t="s">
        <v>2033</v>
      </c>
    </row>
    <row r="664" spans="1:7" x14ac:dyDescent="0.25">
      <c r="A664" s="54" t="s">
        <v>1781</v>
      </c>
      <c r="B664" s="54" t="s">
        <v>3187</v>
      </c>
      <c r="C664" s="294">
        <v>1.6</v>
      </c>
      <c r="D664" s="64" t="s">
        <v>114</v>
      </c>
      <c r="E664" s="64">
        <v>2014</v>
      </c>
      <c r="F664" s="57">
        <v>13790</v>
      </c>
      <c r="G664" s="54" t="s">
        <v>2033</v>
      </c>
    </row>
    <row r="665" spans="1:7" x14ac:dyDescent="0.25">
      <c r="A665" s="54" t="s">
        <v>1781</v>
      </c>
      <c r="B665" s="54" t="s">
        <v>3179</v>
      </c>
      <c r="C665" s="294">
        <v>1.6</v>
      </c>
      <c r="D665" s="64" t="s">
        <v>114</v>
      </c>
      <c r="E665" s="64">
        <v>2014</v>
      </c>
      <c r="F665" s="57">
        <v>16890</v>
      </c>
      <c r="G665" s="54" t="s">
        <v>2033</v>
      </c>
    </row>
    <row r="666" spans="1:7" x14ac:dyDescent="0.25">
      <c r="A666" s="54" t="s">
        <v>1781</v>
      </c>
      <c r="B666" s="54" t="s">
        <v>3180</v>
      </c>
      <c r="C666" s="294">
        <v>1.6</v>
      </c>
      <c r="D666" s="64" t="s">
        <v>114</v>
      </c>
      <c r="E666" s="64">
        <v>2014</v>
      </c>
      <c r="F666" s="57">
        <v>15240</v>
      </c>
      <c r="G666" s="54" t="s">
        <v>2086</v>
      </c>
    </row>
    <row r="667" spans="1:7" x14ac:dyDescent="0.25">
      <c r="A667" s="54" t="s">
        <v>1781</v>
      </c>
      <c r="B667" s="54" t="s">
        <v>3203</v>
      </c>
      <c r="C667" s="294">
        <v>1.6</v>
      </c>
      <c r="D667" s="64" t="s">
        <v>114</v>
      </c>
      <c r="E667" s="64">
        <v>2014</v>
      </c>
      <c r="F667" s="57">
        <v>15240</v>
      </c>
      <c r="G667" s="54" t="s">
        <v>2086</v>
      </c>
    </row>
    <row r="668" spans="1:7" x14ac:dyDescent="0.25">
      <c r="A668" s="54" t="s">
        <v>1781</v>
      </c>
      <c r="B668" s="54" t="s">
        <v>3204</v>
      </c>
      <c r="C668" s="294">
        <v>1.6</v>
      </c>
      <c r="D668" s="64" t="s">
        <v>114</v>
      </c>
      <c r="E668" s="64">
        <v>2014</v>
      </c>
      <c r="F668" s="57">
        <v>13990</v>
      </c>
      <c r="G668" s="54" t="s">
        <v>2086</v>
      </c>
    </row>
    <row r="669" spans="1:7" x14ac:dyDescent="0.25">
      <c r="A669" s="54" t="s">
        <v>1781</v>
      </c>
      <c r="B669" s="54" t="s">
        <v>3202</v>
      </c>
      <c r="C669" s="294">
        <v>1.6</v>
      </c>
      <c r="D669" s="64" t="s">
        <v>114</v>
      </c>
      <c r="E669" s="64">
        <v>2014</v>
      </c>
      <c r="F669" s="57">
        <v>15990</v>
      </c>
      <c r="G669" s="33" t="s">
        <v>135</v>
      </c>
    </row>
    <row r="670" spans="1:7" x14ac:dyDescent="0.25">
      <c r="A670" s="33" t="s">
        <v>1136</v>
      </c>
      <c r="B670" s="33" t="s">
        <v>1443</v>
      </c>
      <c r="C670" s="268">
        <v>1.6</v>
      </c>
      <c r="D670" s="35" t="s">
        <v>110</v>
      </c>
      <c r="E670" s="35">
        <v>2014</v>
      </c>
      <c r="F670" s="57">
        <v>23224.043715846994</v>
      </c>
      <c r="G670" s="33" t="s">
        <v>186</v>
      </c>
    </row>
    <row r="671" spans="1:7" x14ac:dyDescent="0.25">
      <c r="A671" s="33" t="s">
        <v>1136</v>
      </c>
      <c r="B671" s="33" t="s">
        <v>1443</v>
      </c>
      <c r="C671" s="268">
        <v>1.6</v>
      </c>
      <c r="D671" s="35" t="s">
        <v>110</v>
      </c>
      <c r="E671" s="35">
        <v>2014</v>
      </c>
      <c r="F671" s="57">
        <v>23224.043715846994</v>
      </c>
      <c r="G671" s="33" t="s">
        <v>1213</v>
      </c>
    </row>
    <row r="672" spans="1:7" x14ac:dyDescent="0.25">
      <c r="A672" s="33" t="s">
        <v>1136</v>
      </c>
      <c r="B672" s="33" t="s">
        <v>1443</v>
      </c>
      <c r="C672" s="268" t="s">
        <v>6341</v>
      </c>
      <c r="D672" s="35" t="s">
        <v>110</v>
      </c>
      <c r="E672" s="35">
        <v>2014</v>
      </c>
      <c r="F672" s="57">
        <v>35519.125683060105</v>
      </c>
      <c r="G672" s="33" t="s">
        <v>186</v>
      </c>
    </row>
    <row r="673" spans="1:7" x14ac:dyDescent="0.25">
      <c r="A673" s="33" t="s">
        <v>1136</v>
      </c>
      <c r="B673" s="33" t="s">
        <v>2330</v>
      </c>
      <c r="C673" s="268" t="s">
        <v>6448</v>
      </c>
      <c r="D673" s="35" t="s">
        <v>110</v>
      </c>
      <c r="E673" s="35">
        <v>2014</v>
      </c>
      <c r="F673" s="57">
        <v>24690.1639344262</v>
      </c>
      <c r="G673" s="33" t="s">
        <v>2606</v>
      </c>
    </row>
    <row r="674" spans="1:7" x14ac:dyDescent="0.25">
      <c r="A674" s="33" t="s">
        <v>1136</v>
      </c>
      <c r="B674" s="33" t="s">
        <v>2605</v>
      </c>
      <c r="C674" s="268">
        <v>1.4</v>
      </c>
      <c r="D674" s="35" t="s">
        <v>110</v>
      </c>
      <c r="E674" s="35">
        <v>2014</v>
      </c>
      <c r="F674" s="57">
        <v>18579.234972677594</v>
      </c>
      <c r="G674" s="33" t="s">
        <v>2607</v>
      </c>
    </row>
    <row r="675" spans="1:7" x14ac:dyDescent="0.25">
      <c r="A675" s="33" t="s">
        <v>1136</v>
      </c>
      <c r="B675" s="33" t="s">
        <v>2335</v>
      </c>
      <c r="C675" s="268" t="s">
        <v>6341</v>
      </c>
      <c r="D675" s="35" t="s">
        <v>110</v>
      </c>
      <c r="E675" s="35">
        <v>2014</v>
      </c>
      <c r="F675" s="57">
        <v>38251.366120218576</v>
      </c>
      <c r="G675" s="33" t="s">
        <v>423</v>
      </c>
    </row>
    <row r="676" spans="1:7" x14ac:dyDescent="0.25">
      <c r="A676" s="33" t="s">
        <v>1136</v>
      </c>
      <c r="B676" s="33" t="s">
        <v>2335</v>
      </c>
      <c r="C676" s="268" t="s">
        <v>6341</v>
      </c>
      <c r="D676" s="35" t="s">
        <v>110</v>
      </c>
      <c r="E676" s="35">
        <v>2014</v>
      </c>
      <c r="F676" s="57">
        <v>38251.366120218576</v>
      </c>
      <c r="G676" s="33" t="s">
        <v>423</v>
      </c>
    </row>
    <row r="677" spans="1:7" x14ac:dyDescent="0.25">
      <c r="A677" s="33" t="s">
        <v>1136</v>
      </c>
      <c r="B677" s="33" t="s">
        <v>2337</v>
      </c>
      <c r="C677" s="268" t="s">
        <v>6446</v>
      </c>
      <c r="D677" s="35" t="s">
        <v>44</v>
      </c>
      <c r="E677" s="35">
        <v>2014</v>
      </c>
      <c r="F677" s="57">
        <v>47814.207650273223</v>
      </c>
      <c r="G677" s="33" t="s">
        <v>487</v>
      </c>
    </row>
    <row r="678" spans="1:7" x14ac:dyDescent="0.25">
      <c r="A678" s="33" t="s">
        <v>1136</v>
      </c>
      <c r="B678" s="33" t="s">
        <v>2338</v>
      </c>
      <c r="C678" s="268">
        <v>1.4</v>
      </c>
      <c r="D678" s="35" t="s">
        <v>110</v>
      </c>
      <c r="E678" s="35">
        <v>2014</v>
      </c>
      <c r="F678" s="57">
        <v>20358.579234972702</v>
      </c>
      <c r="G678" s="54" t="s">
        <v>4537</v>
      </c>
    </row>
    <row r="679" spans="1:7" x14ac:dyDescent="0.25">
      <c r="A679" s="54" t="s">
        <v>6025</v>
      </c>
      <c r="B679" s="54" t="s">
        <v>6026</v>
      </c>
      <c r="C679" s="269" t="s">
        <v>3255</v>
      </c>
      <c r="D679" s="64" t="s">
        <v>110</v>
      </c>
      <c r="E679" s="64">
        <v>2014</v>
      </c>
      <c r="F679" s="57">
        <v>17770</v>
      </c>
      <c r="G679" s="33" t="s">
        <v>419</v>
      </c>
    </row>
    <row r="680" spans="1:7" x14ac:dyDescent="0.25">
      <c r="A680" s="33" t="s">
        <v>1444</v>
      </c>
      <c r="B680" s="33" t="s">
        <v>2608</v>
      </c>
      <c r="C680" s="268" t="s">
        <v>6463</v>
      </c>
      <c r="D680" s="35" t="s">
        <v>444</v>
      </c>
      <c r="E680" s="35">
        <v>2014</v>
      </c>
      <c r="F680" s="57">
        <v>122950.81967213114</v>
      </c>
      <c r="G680" s="33" t="s">
        <v>419</v>
      </c>
    </row>
    <row r="681" spans="1:7" x14ac:dyDescent="0.25">
      <c r="A681" s="33" t="s">
        <v>1444</v>
      </c>
      <c r="B681" s="33" t="s">
        <v>2344</v>
      </c>
      <c r="C681" s="268" t="s">
        <v>6463</v>
      </c>
      <c r="D681" s="35" t="s">
        <v>444</v>
      </c>
      <c r="E681" s="35">
        <v>2014</v>
      </c>
      <c r="F681" s="57">
        <v>125683.06010928961</v>
      </c>
      <c r="G681" s="33" t="s">
        <v>419</v>
      </c>
    </row>
    <row r="682" spans="1:7" x14ac:dyDescent="0.25">
      <c r="A682" s="33" t="s">
        <v>1444</v>
      </c>
      <c r="B682" s="33" t="s">
        <v>2610</v>
      </c>
      <c r="C682" s="268" t="s">
        <v>6463</v>
      </c>
      <c r="D682" s="35" t="s">
        <v>438</v>
      </c>
      <c r="E682" s="35">
        <v>2014</v>
      </c>
      <c r="F682" s="57">
        <v>163934.42622950819</v>
      </c>
      <c r="G682" s="33" t="s">
        <v>419</v>
      </c>
    </row>
    <row r="683" spans="1:7" x14ac:dyDescent="0.25">
      <c r="A683" s="33" t="s">
        <v>1444</v>
      </c>
      <c r="B683" s="33" t="s">
        <v>2345</v>
      </c>
      <c r="C683" s="268" t="s">
        <v>6463</v>
      </c>
      <c r="D683" s="35" t="s">
        <v>438</v>
      </c>
      <c r="E683" s="35">
        <v>2014</v>
      </c>
      <c r="F683" s="57">
        <v>150273.22404371583</v>
      </c>
      <c r="G683" s="33" t="s">
        <v>419</v>
      </c>
    </row>
    <row r="684" spans="1:7" x14ac:dyDescent="0.25">
      <c r="A684" s="33" t="s">
        <v>1444</v>
      </c>
      <c r="B684" s="33" t="s">
        <v>2609</v>
      </c>
      <c r="C684" s="268" t="s">
        <v>6463</v>
      </c>
      <c r="D684" s="35" t="s">
        <v>438</v>
      </c>
      <c r="E684" s="35">
        <v>2014</v>
      </c>
      <c r="F684" s="57">
        <v>150273.22404371583</v>
      </c>
      <c r="G684" s="33" t="s">
        <v>419</v>
      </c>
    </row>
    <row r="685" spans="1:7" x14ac:dyDescent="0.25">
      <c r="A685" s="33" t="s">
        <v>1444</v>
      </c>
      <c r="B685" s="33" t="s">
        <v>2343</v>
      </c>
      <c r="C685" s="268" t="s">
        <v>6463</v>
      </c>
      <c r="D685" s="35" t="s">
        <v>444</v>
      </c>
      <c r="E685" s="35">
        <v>2014</v>
      </c>
      <c r="F685" s="57">
        <v>91351</v>
      </c>
      <c r="G685" s="33" t="s">
        <v>419</v>
      </c>
    </row>
    <row r="686" spans="1:7" x14ac:dyDescent="0.25">
      <c r="A686" s="33" t="s">
        <v>1444</v>
      </c>
      <c r="B686" s="33" t="s">
        <v>2348</v>
      </c>
      <c r="C686" s="268" t="s">
        <v>6463</v>
      </c>
      <c r="D686" s="35" t="s">
        <v>438</v>
      </c>
      <c r="E686" s="35">
        <v>2014</v>
      </c>
      <c r="F686" s="57">
        <v>137239</v>
      </c>
      <c r="G686" s="33" t="s">
        <v>419</v>
      </c>
    </row>
    <row r="687" spans="1:7" x14ac:dyDescent="0.25">
      <c r="A687" s="33" t="s">
        <v>1444</v>
      </c>
      <c r="B687" s="33" t="s">
        <v>2611</v>
      </c>
      <c r="C687" s="268" t="s">
        <v>6463</v>
      </c>
      <c r="D687" s="35" t="s">
        <v>438</v>
      </c>
      <c r="E687" s="35">
        <v>2014</v>
      </c>
      <c r="F687" s="57">
        <v>163523</v>
      </c>
      <c r="G687" s="33" t="s">
        <v>421</v>
      </c>
    </row>
    <row r="688" spans="1:7" x14ac:dyDescent="0.25">
      <c r="A688" s="33" t="s">
        <v>1444</v>
      </c>
      <c r="B688" s="33" t="s">
        <v>1796</v>
      </c>
      <c r="C688" s="268" t="s">
        <v>6463</v>
      </c>
      <c r="D688" s="35" t="s">
        <v>444</v>
      </c>
      <c r="E688" s="35">
        <v>2014</v>
      </c>
      <c r="F688" s="57">
        <v>85231</v>
      </c>
      <c r="G688" s="33" t="s">
        <v>421</v>
      </c>
    </row>
    <row r="689" spans="1:11" x14ac:dyDescent="0.25">
      <c r="A689" s="33" t="s">
        <v>1444</v>
      </c>
      <c r="B689" s="33" t="s">
        <v>1797</v>
      </c>
      <c r="C689" s="268" t="s">
        <v>6463</v>
      </c>
      <c r="D689" s="35" t="s">
        <v>444</v>
      </c>
      <c r="E689" s="35">
        <v>2014</v>
      </c>
      <c r="F689" s="57">
        <v>125683.06010928961</v>
      </c>
      <c r="G689" s="33" t="s">
        <v>421</v>
      </c>
    </row>
    <row r="690" spans="1:11" x14ac:dyDescent="0.25">
      <c r="A690" s="33" t="s">
        <v>1444</v>
      </c>
      <c r="B690" s="33" t="s">
        <v>1803</v>
      </c>
      <c r="C690" s="268" t="s">
        <v>6463</v>
      </c>
      <c r="D690" s="35" t="s">
        <v>444</v>
      </c>
      <c r="E690" s="35">
        <v>2014</v>
      </c>
      <c r="F690" s="57">
        <v>119231</v>
      </c>
      <c r="G690" s="33" t="s">
        <v>421</v>
      </c>
    </row>
    <row r="691" spans="1:11" x14ac:dyDescent="0.25">
      <c r="A691" s="33" t="s">
        <v>1444</v>
      </c>
      <c r="B691" s="33" t="s">
        <v>1799</v>
      </c>
      <c r="C691" s="268" t="s">
        <v>6463</v>
      </c>
      <c r="D691" s="35" t="s">
        <v>444</v>
      </c>
      <c r="E691" s="35">
        <v>2014</v>
      </c>
      <c r="F691" s="57">
        <v>104357</v>
      </c>
      <c r="G691" s="33" t="s">
        <v>421</v>
      </c>
    </row>
    <row r="692" spans="1:11" x14ac:dyDescent="0.25">
      <c r="A692" s="33" t="s">
        <v>1444</v>
      </c>
      <c r="B692" s="33" t="s">
        <v>1802</v>
      </c>
      <c r="C692" s="268" t="s">
        <v>6463</v>
      </c>
      <c r="D692" s="35" t="s">
        <v>444</v>
      </c>
      <c r="E692" s="35">
        <v>2014</v>
      </c>
      <c r="F692" s="57">
        <v>108960</v>
      </c>
      <c r="G692" s="33" t="s">
        <v>421</v>
      </c>
      <c r="H692" s="306"/>
    </row>
    <row r="693" spans="1:11" x14ac:dyDescent="0.25">
      <c r="A693" s="33" t="s">
        <v>1444</v>
      </c>
      <c r="B693" s="33" t="s">
        <v>1798</v>
      </c>
      <c r="C693" s="268" t="s">
        <v>6463</v>
      </c>
      <c r="D693" s="35" t="s">
        <v>444</v>
      </c>
      <c r="E693" s="35">
        <v>2014</v>
      </c>
      <c r="F693" s="57">
        <v>144808.74316939889</v>
      </c>
      <c r="G693" s="33" t="s">
        <v>421</v>
      </c>
    </row>
    <row r="694" spans="1:11" x14ac:dyDescent="0.25">
      <c r="A694" s="33" t="s">
        <v>1444</v>
      </c>
      <c r="B694" s="33" t="s">
        <v>1804</v>
      </c>
      <c r="C694" s="268" t="s">
        <v>6463</v>
      </c>
      <c r="D694" s="35" t="s">
        <v>444</v>
      </c>
      <c r="E694" s="35">
        <v>2014</v>
      </c>
      <c r="F694" s="57">
        <v>135208</v>
      </c>
      <c r="G694" s="33" t="s">
        <v>421</v>
      </c>
    </row>
    <row r="695" spans="1:11" x14ac:dyDescent="0.25">
      <c r="A695" s="33" t="s">
        <v>1444</v>
      </c>
      <c r="B695" s="33" t="s">
        <v>1806</v>
      </c>
      <c r="C695" s="268" t="s">
        <v>6463</v>
      </c>
      <c r="D695" s="35" t="s">
        <v>444</v>
      </c>
      <c r="E695" s="35">
        <v>2014</v>
      </c>
      <c r="F695" s="57">
        <v>137839</v>
      </c>
      <c r="G695" s="33" t="s">
        <v>421</v>
      </c>
      <c r="I695" s="53"/>
      <c r="K695" s="53"/>
    </row>
    <row r="696" spans="1:11" x14ac:dyDescent="0.25">
      <c r="A696" s="33" t="s">
        <v>1444</v>
      </c>
      <c r="B696" s="33" t="s">
        <v>1807</v>
      </c>
      <c r="C696" s="268" t="s">
        <v>6463</v>
      </c>
      <c r="D696" s="35" t="s">
        <v>444</v>
      </c>
      <c r="E696" s="35">
        <v>2014</v>
      </c>
      <c r="F696" s="57">
        <v>163523</v>
      </c>
      <c r="G696" s="33" t="s">
        <v>419</v>
      </c>
      <c r="I696" s="53"/>
      <c r="K696" s="53"/>
    </row>
    <row r="697" spans="1:11" x14ac:dyDescent="0.25">
      <c r="A697" s="33" t="s">
        <v>1444</v>
      </c>
      <c r="B697" s="33" t="s">
        <v>1445</v>
      </c>
      <c r="C697" s="268">
        <v>2.7</v>
      </c>
      <c r="D697" s="35" t="s">
        <v>438</v>
      </c>
      <c r="E697" s="35">
        <v>2014</v>
      </c>
      <c r="F697" s="57">
        <v>79234.972677595622</v>
      </c>
      <c r="G697" s="33" t="s">
        <v>419</v>
      </c>
      <c r="I697" s="53"/>
      <c r="K697" s="53"/>
    </row>
    <row r="698" spans="1:11" x14ac:dyDescent="0.25">
      <c r="A698" s="33" t="s">
        <v>1444</v>
      </c>
      <c r="B698" s="33" t="s">
        <v>1691</v>
      </c>
      <c r="C698" s="268">
        <v>3.4</v>
      </c>
      <c r="D698" s="35" t="s">
        <v>438</v>
      </c>
      <c r="E698" s="35">
        <v>2014</v>
      </c>
      <c r="F698" s="57">
        <v>87431.693989071035</v>
      </c>
      <c r="G698" s="33" t="s">
        <v>147</v>
      </c>
      <c r="I698" s="53"/>
      <c r="K698" s="53"/>
    </row>
    <row r="699" spans="1:11" x14ac:dyDescent="0.25">
      <c r="A699" s="33" t="s">
        <v>1444</v>
      </c>
      <c r="B699" s="33" t="s">
        <v>1648</v>
      </c>
      <c r="C699" s="268">
        <v>3.6</v>
      </c>
      <c r="D699" s="35" t="s">
        <v>44</v>
      </c>
      <c r="E699" s="35">
        <v>2014</v>
      </c>
      <c r="F699" s="57">
        <v>98360.655737704918</v>
      </c>
      <c r="G699" s="33" t="s">
        <v>147</v>
      </c>
      <c r="I699" s="53"/>
      <c r="K699" s="53"/>
    </row>
    <row r="700" spans="1:11" x14ac:dyDescent="0.25">
      <c r="A700" s="33" t="s">
        <v>1444</v>
      </c>
      <c r="B700" s="33" t="s">
        <v>2350</v>
      </c>
      <c r="C700" s="268" t="s">
        <v>6363</v>
      </c>
      <c r="D700" s="35" t="s">
        <v>44</v>
      </c>
      <c r="E700" s="35">
        <v>2014</v>
      </c>
      <c r="F700" s="57">
        <v>68050</v>
      </c>
      <c r="G700" s="33" t="s">
        <v>147</v>
      </c>
      <c r="H700" s="250"/>
      <c r="I700" s="250"/>
      <c r="J700" s="250"/>
      <c r="K700" s="250"/>
    </row>
    <row r="701" spans="1:11" x14ac:dyDescent="0.25">
      <c r="A701" s="33" t="s">
        <v>1444</v>
      </c>
      <c r="B701" s="33" t="s">
        <v>2156</v>
      </c>
      <c r="C701" s="268">
        <v>4.8</v>
      </c>
      <c r="D701" s="35" t="s">
        <v>44</v>
      </c>
      <c r="E701" s="35">
        <v>2014</v>
      </c>
      <c r="F701" s="57">
        <v>124316.93989071038</v>
      </c>
      <c r="G701" s="33" t="s">
        <v>147</v>
      </c>
      <c r="H701" s="250"/>
      <c r="I701" s="250"/>
      <c r="J701" s="250"/>
      <c r="K701" s="250"/>
    </row>
    <row r="702" spans="1:11" x14ac:dyDescent="0.25">
      <c r="A702" s="33" t="s">
        <v>1444</v>
      </c>
      <c r="B702" s="33" t="s">
        <v>2612</v>
      </c>
      <c r="C702" s="268">
        <v>4.8</v>
      </c>
      <c r="D702" s="35" t="s">
        <v>44</v>
      </c>
      <c r="E702" s="35">
        <v>2014</v>
      </c>
      <c r="F702" s="57">
        <v>109289.6174863388</v>
      </c>
      <c r="G702" s="33" t="s">
        <v>147</v>
      </c>
      <c r="H702" s="250"/>
      <c r="I702" s="250"/>
      <c r="J702" s="250"/>
      <c r="K702" s="250"/>
    </row>
    <row r="703" spans="1:11" x14ac:dyDescent="0.25">
      <c r="A703" s="33" t="s">
        <v>1444</v>
      </c>
      <c r="B703" s="33" t="s">
        <v>2351</v>
      </c>
      <c r="C703" s="268" t="s">
        <v>6413</v>
      </c>
      <c r="D703" s="35" t="s">
        <v>44</v>
      </c>
      <c r="E703" s="35">
        <v>2014</v>
      </c>
      <c r="F703" s="57">
        <v>109289.6174863388</v>
      </c>
      <c r="G703" s="33" t="s">
        <v>147</v>
      </c>
      <c r="H703" s="250"/>
      <c r="I703" s="250"/>
      <c r="J703" s="250"/>
      <c r="K703" s="250"/>
    </row>
    <row r="704" spans="1:11" x14ac:dyDescent="0.25">
      <c r="A704" s="33" t="s">
        <v>1444</v>
      </c>
      <c r="B704" s="33" t="s">
        <v>2155</v>
      </c>
      <c r="C704" s="268" t="s">
        <v>6402</v>
      </c>
      <c r="D704" s="35" t="s">
        <v>44</v>
      </c>
      <c r="E704" s="35">
        <v>2014</v>
      </c>
      <c r="F704" s="57">
        <v>84699</v>
      </c>
      <c r="G704" s="33" t="s">
        <v>147</v>
      </c>
      <c r="H704" s="250"/>
      <c r="I704" s="250"/>
      <c r="J704" s="250"/>
      <c r="K704" s="250"/>
    </row>
    <row r="705" spans="1:11" x14ac:dyDescent="0.25">
      <c r="A705" s="33" t="s">
        <v>1444</v>
      </c>
      <c r="B705" s="33" t="s">
        <v>2613</v>
      </c>
      <c r="C705" s="268" t="s">
        <v>6356</v>
      </c>
      <c r="D705" s="35" t="s">
        <v>44</v>
      </c>
      <c r="E705" s="35">
        <v>2014</v>
      </c>
      <c r="F705" s="57">
        <v>155737.70491803277</v>
      </c>
      <c r="G705" s="33" t="s">
        <v>147</v>
      </c>
      <c r="H705" s="250"/>
      <c r="I705" s="250"/>
      <c r="J705" s="250"/>
      <c r="K705" s="250"/>
    </row>
    <row r="706" spans="1:11" x14ac:dyDescent="0.25">
      <c r="A706" s="33" t="s">
        <v>1444</v>
      </c>
      <c r="B706" s="33" t="s">
        <v>2614</v>
      </c>
      <c r="C706" s="268" t="s">
        <v>6356</v>
      </c>
      <c r="D706" s="35" t="s">
        <v>44</v>
      </c>
      <c r="E706" s="35">
        <v>2014</v>
      </c>
      <c r="F706" s="57">
        <v>222931</v>
      </c>
      <c r="G706" s="33" t="s">
        <v>421</v>
      </c>
      <c r="H706" s="250"/>
      <c r="I706" s="250"/>
      <c r="J706" s="250"/>
      <c r="K706" s="250"/>
    </row>
    <row r="707" spans="1:11" x14ac:dyDescent="0.25">
      <c r="A707" s="33" t="s">
        <v>1444</v>
      </c>
      <c r="B707" s="33" t="s">
        <v>1521</v>
      </c>
      <c r="C707" s="268">
        <v>2.7</v>
      </c>
      <c r="D707" s="35" t="s">
        <v>438</v>
      </c>
      <c r="E707" s="35">
        <v>2014</v>
      </c>
      <c r="F707" s="57">
        <v>45980</v>
      </c>
      <c r="G707" s="33" t="s">
        <v>421</v>
      </c>
      <c r="H707" s="250"/>
      <c r="I707" s="250"/>
      <c r="J707" s="250"/>
      <c r="K707" s="250"/>
    </row>
    <row r="708" spans="1:11" x14ac:dyDescent="0.25">
      <c r="A708" s="33" t="s">
        <v>1444</v>
      </c>
      <c r="B708" s="33" t="s">
        <v>1694</v>
      </c>
      <c r="C708" s="268">
        <v>3.4</v>
      </c>
      <c r="D708" s="35" t="s">
        <v>438</v>
      </c>
      <c r="E708" s="35">
        <v>2014</v>
      </c>
      <c r="F708" s="57">
        <v>55500</v>
      </c>
      <c r="G708" s="33" t="s">
        <v>135</v>
      </c>
      <c r="H708" s="250"/>
      <c r="I708" s="250"/>
      <c r="J708" s="250"/>
      <c r="K708" s="250"/>
    </row>
    <row r="709" spans="1:11" x14ac:dyDescent="0.25">
      <c r="A709" s="33" t="s">
        <v>1444</v>
      </c>
      <c r="B709" s="33" t="s">
        <v>2616</v>
      </c>
      <c r="C709" s="268">
        <v>3.6</v>
      </c>
      <c r="D709" s="35" t="s">
        <v>444</v>
      </c>
      <c r="E709" s="35">
        <v>2014</v>
      </c>
      <c r="F709" s="57">
        <v>111120.21857923496</v>
      </c>
      <c r="G709" s="33" t="s">
        <v>135</v>
      </c>
      <c r="H709" s="250"/>
      <c r="I709" s="250"/>
      <c r="J709" s="250"/>
      <c r="K709" s="250"/>
    </row>
    <row r="710" spans="1:11" x14ac:dyDescent="0.25">
      <c r="A710" s="33" t="s">
        <v>1444</v>
      </c>
      <c r="B710" s="33" t="s">
        <v>2006</v>
      </c>
      <c r="C710" s="268">
        <v>3</v>
      </c>
      <c r="D710" s="35" t="s">
        <v>444</v>
      </c>
      <c r="E710" s="35">
        <v>2014</v>
      </c>
      <c r="F710" s="57">
        <v>125210</v>
      </c>
      <c r="G710" s="33" t="s">
        <v>135</v>
      </c>
      <c r="H710" s="250"/>
      <c r="I710" s="250"/>
      <c r="J710" s="250"/>
      <c r="K710" s="250"/>
    </row>
    <row r="711" spans="1:11" x14ac:dyDescent="0.25">
      <c r="A711" s="33" t="s">
        <v>1444</v>
      </c>
      <c r="B711" s="33" t="s">
        <v>2618</v>
      </c>
      <c r="C711" s="268">
        <v>3</v>
      </c>
      <c r="D711" s="35" t="s">
        <v>44</v>
      </c>
      <c r="E711" s="35">
        <v>2014</v>
      </c>
      <c r="F711" s="57">
        <v>154153.00546448087</v>
      </c>
      <c r="G711" s="33" t="s">
        <v>135</v>
      </c>
      <c r="H711" s="250"/>
      <c r="I711" s="250"/>
      <c r="J711" s="250"/>
      <c r="K711" s="250"/>
    </row>
    <row r="712" spans="1:11" s="250" customFormat="1" x14ac:dyDescent="0.25">
      <c r="A712" s="33" t="s">
        <v>1444</v>
      </c>
      <c r="B712" s="33" t="s">
        <v>2615</v>
      </c>
      <c r="C712" s="268">
        <v>3.6</v>
      </c>
      <c r="D712" s="35" t="s">
        <v>444</v>
      </c>
      <c r="E712" s="35">
        <v>2014</v>
      </c>
      <c r="F712" s="57">
        <v>106951</v>
      </c>
      <c r="G712" s="33" t="s">
        <v>135</v>
      </c>
      <c r="H712" s="40"/>
      <c r="I712" s="40"/>
      <c r="J712" s="40"/>
      <c r="K712" s="40"/>
    </row>
    <row r="713" spans="1:11" s="250" customFormat="1" x14ac:dyDescent="0.25">
      <c r="A713" s="33" t="s">
        <v>1444</v>
      </c>
      <c r="B713" s="33" t="s">
        <v>2619</v>
      </c>
      <c r="C713" s="268">
        <v>3</v>
      </c>
      <c r="D713" s="35" t="s">
        <v>44</v>
      </c>
      <c r="E713" s="35">
        <v>2014</v>
      </c>
      <c r="F713" s="57">
        <v>143415.3005464481</v>
      </c>
      <c r="G713" s="33" t="s">
        <v>135</v>
      </c>
      <c r="H713" s="40"/>
      <c r="I713" s="40"/>
      <c r="J713" s="40"/>
      <c r="K713" s="40"/>
    </row>
    <row r="714" spans="1:11" s="250" customFormat="1" x14ac:dyDescent="0.25">
      <c r="A714" s="33" t="s">
        <v>1444</v>
      </c>
      <c r="B714" s="33" t="s">
        <v>1814</v>
      </c>
      <c r="C714" s="268">
        <v>3</v>
      </c>
      <c r="D714" s="35" t="s">
        <v>444</v>
      </c>
      <c r="E714" s="35">
        <v>2014</v>
      </c>
      <c r="F714" s="57">
        <v>120245</v>
      </c>
      <c r="G714" s="33" t="s">
        <v>135</v>
      </c>
      <c r="H714" s="40"/>
      <c r="I714" s="40"/>
      <c r="J714" s="40"/>
      <c r="K714" s="40"/>
    </row>
    <row r="715" spans="1:11" s="250" customFormat="1" x14ac:dyDescent="0.25">
      <c r="A715" s="33" t="s">
        <v>1444</v>
      </c>
      <c r="B715" s="33" t="s">
        <v>2617</v>
      </c>
      <c r="C715" s="268">
        <v>3</v>
      </c>
      <c r="D715" s="35" t="s">
        <v>444</v>
      </c>
      <c r="E715" s="35">
        <v>2014</v>
      </c>
      <c r="F715" s="57">
        <v>132677.59562841529</v>
      </c>
      <c r="G715" s="33" t="s">
        <v>135</v>
      </c>
      <c r="H715" s="40"/>
      <c r="I715" s="40"/>
      <c r="J715" s="40"/>
      <c r="K715" s="40"/>
    </row>
    <row r="716" spans="1:11" s="250" customFormat="1" x14ac:dyDescent="0.25">
      <c r="A716" s="33" t="s">
        <v>1444</v>
      </c>
      <c r="B716" s="33" t="s">
        <v>2620</v>
      </c>
      <c r="C716" s="268" t="s">
        <v>1811</v>
      </c>
      <c r="D716" s="35" t="s">
        <v>44</v>
      </c>
      <c r="E716" s="35">
        <v>2014</v>
      </c>
      <c r="F716" s="57">
        <v>167623</v>
      </c>
      <c r="G716" s="33" t="s">
        <v>135</v>
      </c>
      <c r="H716" s="40"/>
      <c r="I716" s="40"/>
      <c r="J716" s="40"/>
      <c r="K716" s="40"/>
    </row>
    <row r="717" spans="1:11" s="250" customFormat="1" x14ac:dyDescent="0.25">
      <c r="A717" s="33" t="s">
        <v>1444</v>
      </c>
      <c r="B717" s="33" t="s">
        <v>2621</v>
      </c>
      <c r="C717" s="268" t="s">
        <v>1811</v>
      </c>
      <c r="D717" s="35" t="s">
        <v>44</v>
      </c>
      <c r="E717" s="35">
        <v>2014</v>
      </c>
      <c r="F717" s="57">
        <v>200300.54644808744</v>
      </c>
      <c r="G717" s="33" t="s">
        <v>135</v>
      </c>
      <c r="H717" s="40"/>
      <c r="I717" s="40"/>
      <c r="J717" s="40"/>
      <c r="K717" s="40"/>
    </row>
    <row r="718" spans="1:11" s="250" customFormat="1" x14ac:dyDescent="0.25">
      <c r="A718" s="33" t="s">
        <v>1444</v>
      </c>
      <c r="B718" s="33" t="s">
        <v>6447</v>
      </c>
      <c r="C718" s="268">
        <v>3.6</v>
      </c>
      <c r="D718" s="35" t="s">
        <v>444</v>
      </c>
      <c r="E718" s="35">
        <v>2014</v>
      </c>
      <c r="F718" s="57">
        <v>100390</v>
      </c>
      <c r="G718" s="33" t="s">
        <v>1213</v>
      </c>
      <c r="H718" s="40"/>
      <c r="I718" s="40"/>
      <c r="J718" s="40"/>
      <c r="K718" s="40"/>
    </row>
    <row r="719" spans="1:11" s="250" customFormat="1" x14ac:dyDescent="0.25">
      <c r="A719" s="33" t="s">
        <v>2131</v>
      </c>
      <c r="B719" s="33" t="s">
        <v>1646</v>
      </c>
      <c r="C719" s="268">
        <v>2</v>
      </c>
      <c r="D719" s="35" t="s">
        <v>110</v>
      </c>
      <c r="E719" s="35">
        <v>2014</v>
      </c>
      <c r="F719" s="57">
        <v>24316.939890710382</v>
      </c>
      <c r="G719" s="309" t="s">
        <v>1211</v>
      </c>
      <c r="H719" s="40"/>
      <c r="I719" s="40"/>
      <c r="J719" s="40"/>
      <c r="K719" s="40"/>
    </row>
    <row r="720" spans="1:11" s="250" customFormat="1" x14ac:dyDescent="0.25">
      <c r="A720" s="309" t="s">
        <v>2131</v>
      </c>
      <c r="B720" s="309" t="s">
        <v>2132</v>
      </c>
      <c r="C720" s="294">
        <v>2</v>
      </c>
      <c r="D720" s="308" t="s">
        <v>110</v>
      </c>
      <c r="E720" s="308">
        <v>2014</v>
      </c>
      <c r="F720" s="57">
        <v>16110</v>
      </c>
      <c r="G720" s="309" t="s">
        <v>1211</v>
      </c>
      <c r="H720" s="40"/>
      <c r="I720" s="40"/>
      <c r="J720" s="40"/>
      <c r="K720" s="40"/>
    </row>
    <row r="721" spans="1:11" s="250" customFormat="1" x14ac:dyDescent="0.25">
      <c r="A721" s="309" t="s">
        <v>2131</v>
      </c>
      <c r="B721" s="309" t="s">
        <v>2132</v>
      </c>
      <c r="C721" s="294">
        <v>2</v>
      </c>
      <c r="D721" s="308" t="s">
        <v>44</v>
      </c>
      <c r="E721" s="308">
        <v>2014</v>
      </c>
      <c r="F721" s="57">
        <v>16256</v>
      </c>
      <c r="G721" s="33" t="s">
        <v>147</v>
      </c>
      <c r="H721" s="40"/>
      <c r="I721" s="40"/>
      <c r="J721" s="40"/>
      <c r="K721" s="40"/>
    </row>
    <row r="722" spans="1:11" s="250" customFormat="1" x14ac:dyDescent="0.25">
      <c r="A722" s="33" t="s">
        <v>2131</v>
      </c>
      <c r="B722" s="33" t="s">
        <v>2003</v>
      </c>
      <c r="C722" s="268">
        <v>1.6</v>
      </c>
      <c r="D722" s="35" t="s">
        <v>110</v>
      </c>
      <c r="E722" s="35">
        <v>2014</v>
      </c>
      <c r="F722" s="57">
        <v>15189</v>
      </c>
      <c r="G722" s="33" t="s">
        <v>147</v>
      </c>
      <c r="H722" s="40"/>
      <c r="I722" s="40"/>
      <c r="J722" s="40"/>
      <c r="K722" s="40"/>
    </row>
    <row r="723" spans="1:11" s="250" customFormat="1" x14ac:dyDescent="0.25">
      <c r="A723" s="33" t="s">
        <v>2131</v>
      </c>
      <c r="B723" s="33" t="s">
        <v>2003</v>
      </c>
      <c r="C723" s="268">
        <v>2</v>
      </c>
      <c r="D723" s="35" t="s">
        <v>44</v>
      </c>
      <c r="E723" s="35">
        <v>2014</v>
      </c>
      <c r="F723" s="57">
        <v>17950</v>
      </c>
      <c r="G723" s="33" t="s">
        <v>147</v>
      </c>
      <c r="H723" s="40"/>
      <c r="I723" s="40"/>
      <c r="J723" s="40"/>
      <c r="K723" s="40"/>
    </row>
    <row r="724" spans="1:11" x14ac:dyDescent="0.25">
      <c r="A724" s="33" t="s">
        <v>2131</v>
      </c>
      <c r="B724" s="33" t="s">
        <v>2600</v>
      </c>
      <c r="C724" s="268">
        <v>2.5</v>
      </c>
      <c r="D724" s="35" t="s">
        <v>114</v>
      </c>
      <c r="E724" s="35">
        <v>2014</v>
      </c>
      <c r="F724" s="57">
        <v>20828.4153005464</v>
      </c>
      <c r="G724" s="33" t="s">
        <v>147</v>
      </c>
    </row>
    <row r="725" spans="1:11" x14ac:dyDescent="0.25">
      <c r="A725" s="33" t="s">
        <v>2131</v>
      </c>
      <c r="B725" s="33" t="s">
        <v>2601</v>
      </c>
      <c r="C725" s="268">
        <v>2.5</v>
      </c>
      <c r="D725" s="35" t="s">
        <v>2602</v>
      </c>
      <c r="E725" s="35">
        <v>2014</v>
      </c>
      <c r="F725" s="57">
        <v>27857.923497267799</v>
      </c>
      <c r="G725" s="33" t="s">
        <v>421</v>
      </c>
    </row>
    <row r="726" spans="1:11" x14ac:dyDescent="0.25">
      <c r="A726" s="33" t="s">
        <v>2131</v>
      </c>
      <c r="B726" s="33" t="s">
        <v>2004</v>
      </c>
      <c r="C726" s="268">
        <v>3.5</v>
      </c>
      <c r="D726" s="35" t="s">
        <v>110</v>
      </c>
      <c r="E726" s="35">
        <v>2014</v>
      </c>
      <c r="F726" s="57">
        <v>33879.781420765023</v>
      </c>
      <c r="G726" s="54" t="s">
        <v>3232</v>
      </c>
      <c r="H726" s="91"/>
      <c r="I726" s="91"/>
      <c r="J726" s="91"/>
      <c r="K726" s="91"/>
    </row>
    <row r="727" spans="1:11" x14ac:dyDescent="0.25">
      <c r="A727" s="54" t="s">
        <v>2131</v>
      </c>
      <c r="B727" s="54" t="s">
        <v>2133</v>
      </c>
      <c r="C727" s="269">
        <v>1.6</v>
      </c>
      <c r="D727" s="64" t="s">
        <v>110</v>
      </c>
      <c r="E727" s="64">
        <v>2014</v>
      </c>
      <c r="F727" s="57">
        <v>22130</v>
      </c>
      <c r="G727" s="54" t="s">
        <v>3232</v>
      </c>
      <c r="H727" s="91"/>
      <c r="I727" s="91"/>
      <c r="J727" s="91"/>
      <c r="K727" s="91"/>
    </row>
    <row r="728" spans="1:11" x14ac:dyDescent="0.25">
      <c r="A728" s="54" t="s">
        <v>2131</v>
      </c>
      <c r="B728" s="54" t="s">
        <v>2133</v>
      </c>
      <c r="C728" s="269">
        <v>2</v>
      </c>
      <c r="D728" s="64" t="s">
        <v>110</v>
      </c>
      <c r="E728" s="64">
        <v>2014</v>
      </c>
      <c r="F728" s="57">
        <v>24590</v>
      </c>
      <c r="G728" s="33" t="s">
        <v>135</v>
      </c>
      <c r="H728" s="91"/>
      <c r="I728" s="91"/>
      <c r="J728" s="91"/>
      <c r="K728" s="91"/>
    </row>
    <row r="729" spans="1:11" x14ac:dyDescent="0.25">
      <c r="A729" s="33" t="s">
        <v>2131</v>
      </c>
      <c r="B729" s="33" t="s">
        <v>1689</v>
      </c>
      <c r="C729" s="268">
        <v>2</v>
      </c>
      <c r="D729" s="35" t="s">
        <v>110</v>
      </c>
      <c r="E729" s="35">
        <v>2014</v>
      </c>
      <c r="F729" s="57">
        <v>20176</v>
      </c>
      <c r="G729" s="33" t="s">
        <v>135</v>
      </c>
      <c r="H729" s="91"/>
      <c r="I729" s="91"/>
      <c r="J729" s="91"/>
      <c r="K729" s="91"/>
    </row>
    <row r="730" spans="1:11" x14ac:dyDescent="0.25">
      <c r="A730" s="33" t="s">
        <v>2131</v>
      </c>
      <c r="B730" s="33" t="s">
        <v>1689</v>
      </c>
      <c r="C730" s="268">
        <v>2.5</v>
      </c>
      <c r="D730" s="35" t="s">
        <v>110</v>
      </c>
      <c r="E730" s="35">
        <v>2014</v>
      </c>
      <c r="F730" s="57">
        <v>23624.043715847001</v>
      </c>
      <c r="G730" s="33" t="s">
        <v>135</v>
      </c>
    </row>
    <row r="731" spans="1:11" x14ac:dyDescent="0.25">
      <c r="A731" s="33" t="s">
        <v>2131</v>
      </c>
      <c r="B731" s="33" t="s">
        <v>1689</v>
      </c>
      <c r="C731" s="268">
        <v>3.5</v>
      </c>
      <c r="D731" s="35" t="s">
        <v>110</v>
      </c>
      <c r="E731" s="35">
        <v>2014</v>
      </c>
      <c r="F731" s="57">
        <v>30827.868852459</v>
      </c>
      <c r="G731" s="33" t="s">
        <v>1135</v>
      </c>
    </row>
    <row r="732" spans="1:11" x14ac:dyDescent="0.25">
      <c r="A732" s="33" t="s">
        <v>2131</v>
      </c>
      <c r="B732" s="33" t="s">
        <v>1134</v>
      </c>
      <c r="C732" s="268">
        <v>2</v>
      </c>
      <c r="D732" s="35" t="s">
        <v>110</v>
      </c>
      <c r="E732" s="35">
        <v>2014</v>
      </c>
      <c r="F732" s="57">
        <v>20559</v>
      </c>
      <c r="G732" s="33" t="s">
        <v>2604</v>
      </c>
    </row>
    <row r="733" spans="1:11" x14ac:dyDescent="0.25">
      <c r="A733" s="33" t="s">
        <v>2131</v>
      </c>
      <c r="B733" s="33" t="s">
        <v>2603</v>
      </c>
      <c r="C733" s="268" t="s">
        <v>23</v>
      </c>
      <c r="D733" s="35" t="s">
        <v>23</v>
      </c>
      <c r="E733" s="35">
        <v>2014</v>
      </c>
      <c r="F733" s="57">
        <v>21284.153005464479</v>
      </c>
      <c r="G733" s="167" t="s">
        <v>1574</v>
      </c>
    </row>
    <row r="734" spans="1:11" x14ac:dyDescent="0.25">
      <c r="A734" s="167" t="s">
        <v>6136</v>
      </c>
      <c r="B734" s="167" t="s">
        <v>7235</v>
      </c>
      <c r="C734" s="295" t="s">
        <v>2114</v>
      </c>
      <c r="D734" s="298" t="s">
        <v>43</v>
      </c>
      <c r="E734" s="298">
        <v>2014</v>
      </c>
      <c r="F734" s="57">
        <v>20201</v>
      </c>
      <c r="G734" s="167" t="s">
        <v>5344</v>
      </c>
    </row>
    <row r="735" spans="1:11" x14ac:dyDescent="0.25">
      <c r="A735" s="167" t="s">
        <v>1289</v>
      </c>
      <c r="B735" s="167" t="s">
        <v>1510</v>
      </c>
      <c r="C735" s="295" t="s">
        <v>4309</v>
      </c>
      <c r="D735" s="298" t="s">
        <v>110</v>
      </c>
      <c r="E735" s="298">
        <v>2014</v>
      </c>
      <c r="F735" s="57">
        <v>18895</v>
      </c>
      <c r="G735" s="167" t="s">
        <v>1574</v>
      </c>
    </row>
    <row r="736" spans="1:11" x14ac:dyDescent="0.25">
      <c r="A736" s="167" t="s">
        <v>1289</v>
      </c>
      <c r="B736" s="167" t="s">
        <v>1510</v>
      </c>
      <c r="C736" s="295" t="s">
        <v>4355</v>
      </c>
      <c r="D736" s="298" t="s">
        <v>110</v>
      </c>
      <c r="E736" s="298">
        <v>2014</v>
      </c>
      <c r="F736" s="57">
        <v>17895</v>
      </c>
      <c r="G736" s="167" t="s">
        <v>1574</v>
      </c>
    </row>
    <row r="737" spans="1:11" x14ac:dyDescent="0.25">
      <c r="A737" s="167" t="s">
        <v>1289</v>
      </c>
      <c r="B737" s="167" t="s">
        <v>1510</v>
      </c>
      <c r="C737" s="295" t="s">
        <v>4356</v>
      </c>
      <c r="D737" s="298" t="s">
        <v>110</v>
      </c>
      <c r="E737" s="298">
        <v>2014</v>
      </c>
      <c r="F737" s="57">
        <v>19795</v>
      </c>
      <c r="G737" s="167" t="s">
        <v>1574</v>
      </c>
      <c r="H737" s="33"/>
      <c r="I737" s="33"/>
      <c r="J737" s="33"/>
      <c r="K737" s="183"/>
    </row>
    <row r="738" spans="1:11" s="91" customFormat="1" x14ac:dyDescent="0.25">
      <c r="A738" s="167" t="s">
        <v>1289</v>
      </c>
      <c r="B738" s="167" t="s">
        <v>1510</v>
      </c>
      <c r="C738" s="295" t="s">
        <v>4357</v>
      </c>
      <c r="D738" s="298" t="s">
        <v>110</v>
      </c>
      <c r="E738" s="298">
        <v>2014</v>
      </c>
      <c r="F738" s="57">
        <v>20295</v>
      </c>
      <c r="G738" s="167" t="s">
        <v>1574</v>
      </c>
      <c r="H738" s="183"/>
      <c r="I738" s="183"/>
      <c r="J738" s="183"/>
      <c r="K738" s="183"/>
    </row>
    <row r="739" spans="1:11" s="91" customFormat="1" x14ac:dyDescent="0.25">
      <c r="A739" s="167" t="s">
        <v>1289</v>
      </c>
      <c r="B739" s="167" t="s">
        <v>1510</v>
      </c>
      <c r="C739" s="295" t="s">
        <v>4358</v>
      </c>
      <c r="D739" s="298" t="s">
        <v>110</v>
      </c>
      <c r="E739" s="298">
        <v>2014</v>
      </c>
      <c r="F739" s="57">
        <v>22195</v>
      </c>
      <c r="G739" s="54" t="s">
        <v>3198</v>
      </c>
      <c r="H739" s="183"/>
      <c r="I739" s="183"/>
      <c r="J739" s="183"/>
      <c r="K739" s="183"/>
    </row>
    <row r="740" spans="1:11" s="91" customFormat="1" x14ac:dyDescent="0.25">
      <c r="A740" s="33" t="s">
        <v>48</v>
      </c>
      <c r="B740" s="38" t="s">
        <v>1569</v>
      </c>
      <c r="C740" s="269">
        <v>1.6</v>
      </c>
      <c r="D740" s="64" t="s">
        <v>110</v>
      </c>
      <c r="E740" s="64">
        <v>2014</v>
      </c>
      <c r="F740" s="57">
        <v>15737.704918032787</v>
      </c>
      <c r="G740" s="54" t="s">
        <v>3197</v>
      </c>
      <c r="H740" s="183"/>
      <c r="I740" s="183"/>
      <c r="J740" s="183"/>
      <c r="K740" s="183"/>
    </row>
    <row r="741" spans="1:11" s="91" customFormat="1" x14ac:dyDescent="0.25">
      <c r="A741" s="33" t="s">
        <v>48</v>
      </c>
      <c r="B741" s="38" t="s">
        <v>1569</v>
      </c>
      <c r="C741" s="269">
        <v>1.6</v>
      </c>
      <c r="D741" s="64" t="s">
        <v>110</v>
      </c>
      <c r="E741" s="64">
        <v>2014</v>
      </c>
      <c r="F741" s="57">
        <v>17486.338797814205</v>
      </c>
      <c r="G741" s="54" t="s">
        <v>3196</v>
      </c>
      <c r="H741" s="183"/>
      <c r="I741" s="183"/>
      <c r="J741" s="183"/>
      <c r="K741" s="183"/>
    </row>
    <row r="742" spans="1:11" x14ac:dyDescent="0.25">
      <c r="A742" s="33" t="s">
        <v>48</v>
      </c>
      <c r="B742" s="38" t="s">
        <v>1569</v>
      </c>
      <c r="C742" s="269">
        <v>1.6</v>
      </c>
      <c r="D742" s="64" t="s">
        <v>110</v>
      </c>
      <c r="E742" s="64">
        <v>2014</v>
      </c>
      <c r="F742" s="57">
        <v>19125.683060109288</v>
      </c>
      <c r="G742" s="54" t="s">
        <v>286</v>
      </c>
      <c r="H742" s="183"/>
      <c r="I742" s="183"/>
      <c r="J742" s="183"/>
      <c r="K742" s="183"/>
    </row>
    <row r="743" spans="1:11" x14ac:dyDescent="0.25">
      <c r="A743" s="33" t="s">
        <v>48</v>
      </c>
      <c r="B743" s="38" t="s">
        <v>3199</v>
      </c>
      <c r="C743" s="269">
        <v>1.6</v>
      </c>
      <c r="D743" s="64" t="s">
        <v>110</v>
      </c>
      <c r="E743" s="64">
        <v>2014</v>
      </c>
      <c r="F743" s="57">
        <v>13661.20218579235</v>
      </c>
      <c r="G743" s="54" t="s">
        <v>186</v>
      </c>
      <c r="H743" s="183"/>
      <c r="I743" s="183"/>
      <c r="J743" s="183"/>
      <c r="K743" s="183"/>
    </row>
    <row r="744" spans="1:11" x14ac:dyDescent="0.25">
      <c r="A744" s="33" t="s">
        <v>48</v>
      </c>
      <c r="B744" s="38" t="s">
        <v>1674</v>
      </c>
      <c r="C744" s="269">
        <v>1</v>
      </c>
      <c r="D744" s="64" t="s">
        <v>110</v>
      </c>
      <c r="E744" s="64">
        <v>2014</v>
      </c>
      <c r="F744" s="57">
        <v>10081.967213114754</v>
      </c>
      <c r="G744" s="54" t="s">
        <v>230</v>
      </c>
    </row>
    <row r="745" spans="1:11" x14ac:dyDescent="0.25">
      <c r="A745" s="33" t="s">
        <v>48</v>
      </c>
      <c r="B745" s="38" t="s">
        <v>1512</v>
      </c>
      <c r="C745" s="269">
        <v>2.4</v>
      </c>
      <c r="D745" s="64" t="s">
        <v>44</v>
      </c>
      <c r="E745" s="64">
        <v>2014</v>
      </c>
      <c r="F745" s="57">
        <v>20765.02732240437</v>
      </c>
      <c r="G745" s="54" t="s">
        <v>230</v>
      </c>
    </row>
    <row r="746" spans="1:11" x14ac:dyDescent="0.25">
      <c r="A746" s="33" t="s">
        <v>48</v>
      </c>
      <c r="B746" s="38" t="s">
        <v>1512</v>
      </c>
      <c r="C746" s="269">
        <v>3.2</v>
      </c>
      <c r="D746" s="64" t="s">
        <v>44</v>
      </c>
      <c r="E746" s="64">
        <v>2014</v>
      </c>
      <c r="F746" s="57">
        <v>20491.803278688523</v>
      </c>
      <c r="G746" s="54" t="s">
        <v>147</v>
      </c>
    </row>
    <row r="747" spans="1:11" x14ac:dyDescent="0.25">
      <c r="A747" s="33" t="s">
        <v>48</v>
      </c>
      <c r="B747" s="38" t="s">
        <v>1512</v>
      </c>
      <c r="C747" s="269">
        <v>2.4</v>
      </c>
      <c r="D747" s="64" t="s">
        <v>44</v>
      </c>
      <c r="E747" s="64">
        <v>2014</v>
      </c>
      <c r="F747" s="57">
        <v>20901.639344262294</v>
      </c>
      <c r="G747" s="54" t="s">
        <v>147</v>
      </c>
    </row>
    <row r="748" spans="1:11" x14ac:dyDescent="0.25">
      <c r="A748" s="33" t="s">
        <v>48</v>
      </c>
      <c r="B748" s="38" t="s">
        <v>1512</v>
      </c>
      <c r="C748" s="269">
        <v>3.2</v>
      </c>
      <c r="D748" s="64" t="s">
        <v>44</v>
      </c>
      <c r="E748" s="64">
        <v>2014</v>
      </c>
      <c r="F748" s="57">
        <v>21038.251366120217</v>
      </c>
      <c r="G748" s="54" t="s">
        <v>230</v>
      </c>
    </row>
    <row r="749" spans="1:11" s="183" customFormat="1" x14ac:dyDescent="0.25">
      <c r="A749" s="33" t="s">
        <v>48</v>
      </c>
      <c r="B749" s="38" t="s">
        <v>228</v>
      </c>
      <c r="C749" s="269">
        <v>1.3</v>
      </c>
      <c r="D749" s="64" t="s">
        <v>44</v>
      </c>
      <c r="E749" s="64">
        <v>2014</v>
      </c>
      <c r="F749" s="57">
        <v>15710.382513661201</v>
      </c>
      <c r="G749" s="54" t="s">
        <v>135</v>
      </c>
      <c r="H749" s="40"/>
      <c r="I749" s="40"/>
      <c r="J749" s="40"/>
      <c r="K749" s="40"/>
    </row>
    <row r="750" spans="1:11" s="183" customFormat="1" x14ac:dyDescent="0.25">
      <c r="A750" s="33" t="s">
        <v>48</v>
      </c>
      <c r="B750" s="38" t="s">
        <v>3186</v>
      </c>
      <c r="C750" s="269">
        <v>2.4</v>
      </c>
      <c r="D750" s="64" t="s">
        <v>110</v>
      </c>
      <c r="E750" s="64">
        <v>2014</v>
      </c>
      <c r="F750" s="57">
        <v>23770.491803278688</v>
      </c>
      <c r="G750" s="33" t="s">
        <v>186</v>
      </c>
      <c r="H750" s="40"/>
      <c r="I750" s="40"/>
      <c r="J750" s="40"/>
      <c r="K750" s="40"/>
    </row>
    <row r="751" spans="1:11" s="183" customFormat="1" x14ac:dyDescent="0.25">
      <c r="A751" s="33" t="s">
        <v>48</v>
      </c>
      <c r="B751" s="38" t="s">
        <v>1435</v>
      </c>
      <c r="C751" s="269" t="s">
        <v>3855</v>
      </c>
      <c r="D751" s="64" t="s">
        <v>110</v>
      </c>
      <c r="E751" s="64">
        <v>2014</v>
      </c>
      <c r="F751" s="57">
        <v>15027.322404371584</v>
      </c>
      <c r="G751" s="33" t="s">
        <v>186</v>
      </c>
      <c r="H751" s="40"/>
      <c r="I751" s="40"/>
      <c r="J751" s="40"/>
      <c r="K751" s="40"/>
    </row>
    <row r="752" spans="1:11" s="183" customFormat="1" x14ac:dyDescent="0.25">
      <c r="A752" s="33" t="s">
        <v>48</v>
      </c>
      <c r="B752" s="38" t="s">
        <v>1435</v>
      </c>
      <c r="C752" s="269" t="s">
        <v>6429</v>
      </c>
      <c r="D752" s="64" t="s">
        <v>110</v>
      </c>
      <c r="E752" s="64">
        <v>2014</v>
      </c>
      <c r="F752" s="57">
        <v>15846.994535519125</v>
      </c>
      <c r="G752" s="33" t="s">
        <v>186</v>
      </c>
      <c r="H752" s="40"/>
      <c r="I752" s="40"/>
      <c r="J752" s="40"/>
      <c r="K752" s="40"/>
    </row>
    <row r="753" spans="1:11" s="183" customFormat="1" x14ac:dyDescent="0.25">
      <c r="A753" s="33" t="s">
        <v>48</v>
      </c>
      <c r="B753" s="38" t="s">
        <v>1435</v>
      </c>
      <c r="C753" s="269" t="s">
        <v>3857</v>
      </c>
      <c r="D753" s="64" t="s">
        <v>110</v>
      </c>
      <c r="E753" s="64">
        <v>2014</v>
      </c>
      <c r="F753" s="57">
        <v>16939.890710382511</v>
      </c>
      <c r="G753" s="54" t="s">
        <v>3175</v>
      </c>
      <c r="H753" s="40"/>
      <c r="I753" s="40"/>
      <c r="J753" s="40"/>
      <c r="K753" s="40"/>
    </row>
    <row r="754" spans="1:11" s="183" customFormat="1" x14ac:dyDescent="0.25">
      <c r="A754" s="33" t="s">
        <v>48</v>
      </c>
      <c r="B754" s="38" t="s">
        <v>1435</v>
      </c>
      <c r="C754" s="269">
        <v>1.6</v>
      </c>
      <c r="D754" s="64" t="s">
        <v>110</v>
      </c>
      <c r="E754" s="64">
        <v>2014</v>
      </c>
      <c r="F754" s="57">
        <v>20491.803278688523</v>
      </c>
      <c r="G754" s="54" t="s">
        <v>3175</v>
      </c>
      <c r="H754" s="40"/>
      <c r="I754" s="40"/>
      <c r="J754" s="40"/>
      <c r="K754" s="40"/>
    </row>
    <row r="755" spans="1:11" s="183" customFormat="1" x14ac:dyDescent="0.25">
      <c r="A755" s="33" t="s">
        <v>48</v>
      </c>
      <c r="B755" s="38" t="s">
        <v>1435</v>
      </c>
      <c r="C755" s="269" t="s">
        <v>6430</v>
      </c>
      <c r="D755" s="64" t="s">
        <v>110</v>
      </c>
      <c r="E755" s="64">
        <v>2014</v>
      </c>
      <c r="F755" s="57">
        <v>11748.633879781421</v>
      </c>
      <c r="G755" s="54" t="s">
        <v>3175</v>
      </c>
      <c r="H755" s="40"/>
      <c r="I755" s="40"/>
      <c r="J755" s="40"/>
      <c r="K755" s="40"/>
    </row>
    <row r="756" spans="1:11" x14ac:dyDescent="0.25">
      <c r="A756" s="33" t="s">
        <v>48</v>
      </c>
      <c r="B756" s="38" t="s">
        <v>1435</v>
      </c>
      <c r="C756" s="269" t="s">
        <v>6431</v>
      </c>
      <c r="D756" s="64" t="s">
        <v>110</v>
      </c>
      <c r="E756" s="64">
        <v>2014</v>
      </c>
      <c r="F756" s="57">
        <v>12568.306010928962</v>
      </c>
      <c r="G756" s="54" t="s">
        <v>3175</v>
      </c>
    </row>
    <row r="757" spans="1:11" x14ac:dyDescent="0.25">
      <c r="A757" s="33" t="s">
        <v>48</v>
      </c>
      <c r="B757" s="38" t="s">
        <v>1435</v>
      </c>
      <c r="C757" s="269" t="s">
        <v>6432</v>
      </c>
      <c r="D757" s="64" t="s">
        <v>110</v>
      </c>
      <c r="E757" s="64">
        <v>2014</v>
      </c>
      <c r="F757" s="57">
        <v>13661.20218579235</v>
      </c>
      <c r="G757" s="54" t="s">
        <v>135</v>
      </c>
    </row>
    <row r="758" spans="1:11" x14ac:dyDescent="0.25">
      <c r="A758" s="33" t="s">
        <v>48</v>
      </c>
      <c r="B758" s="38" t="s">
        <v>3200</v>
      </c>
      <c r="C758" s="269" t="s">
        <v>6432</v>
      </c>
      <c r="D758" s="64" t="s">
        <v>110</v>
      </c>
      <c r="E758" s="64">
        <v>2014</v>
      </c>
      <c r="F758" s="57">
        <v>13114.754098360656</v>
      </c>
      <c r="G758" s="54" t="s">
        <v>1456</v>
      </c>
    </row>
    <row r="759" spans="1:11" x14ac:dyDescent="0.25">
      <c r="A759" s="33" t="s">
        <v>48</v>
      </c>
      <c r="B759" s="38" t="s">
        <v>49</v>
      </c>
      <c r="C759" s="269">
        <v>1.6</v>
      </c>
      <c r="D759" s="64" t="s">
        <v>110</v>
      </c>
      <c r="E759" s="64">
        <v>2014</v>
      </c>
      <c r="F759" s="57">
        <v>20081.967213114753</v>
      </c>
      <c r="G759" s="54" t="s">
        <v>1456</v>
      </c>
    </row>
    <row r="760" spans="1:11" x14ac:dyDescent="0.25">
      <c r="A760" s="33" t="s">
        <v>48</v>
      </c>
      <c r="B760" s="38" t="s">
        <v>49</v>
      </c>
      <c r="C760" s="269">
        <v>1.6</v>
      </c>
      <c r="D760" s="64" t="s">
        <v>110</v>
      </c>
      <c r="E760" s="64">
        <v>2014</v>
      </c>
      <c r="F760" s="57">
        <v>20191.256830601091</v>
      </c>
      <c r="G760" s="54" t="s">
        <v>1456</v>
      </c>
    </row>
    <row r="761" spans="1:11" x14ac:dyDescent="0.25">
      <c r="A761" s="33" t="s">
        <v>48</v>
      </c>
      <c r="B761" s="38" t="s">
        <v>49</v>
      </c>
      <c r="C761" s="269">
        <v>2</v>
      </c>
      <c r="D761" s="64" t="s">
        <v>110</v>
      </c>
      <c r="E761" s="64">
        <v>2014</v>
      </c>
      <c r="F761" s="57">
        <v>20191.256830601091</v>
      </c>
      <c r="G761" s="54" t="s">
        <v>6014</v>
      </c>
    </row>
    <row r="762" spans="1:11" x14ac:dyDescent="0.25">
      <c r="A762" s="54" t="s">
        <v>48</v>
      </c>
      <c r="B762" s="54" t="s">
        <v>6027</v>
      </c>
      <c r="C762" s="269" t="s">
        <v>3862</v>
      </c>
      <c r="D762" s="64" t="s">
        <v>43</v>
      </c>
      <c r="E762" s="64">
        <v>2014</v>
      </c>
      <c r="F762" s="57">
        <v>13639</v>
      </c>
      <c r="G762" s="33" t="s">
        <v>147</v>
      </c>
    </row>
    <row r="763" spans="1:11" x14ac:dyDescent="0.25">
      <c r="A763" s="33" t="s">
        <v>42</v>
      </c>
      <c r="B763" s="33" t="s">
        <v>617</v>
      </c>
      <c r="C763" s="268" t="s">
        <v>3899</v>
      </c>
      <c r="D763" s="35" t="s">
        <v>44</v>
      </c>
      <c r="E763" s="35">
        <v>2014</v>
      </c>
      <c r="F763" s="128">
        <v>36975</v>
      </c>
      <c r="G763" s="33" t="s">
        <v>147</v>
      </c>
    </row>
    <row r="764" spans="1:11" x14ac:dyDescent="0.25">
      <c r="A764" s="33" t="s">
        <v>42</v>
      </c>
      <c r="B764" s="33" t="s">
        <v>618</v>
      </c>
      <c r="C764" s="268" t="s">
        <v>4160</v>
      </c>
      <c r="D764" s="35" t="s">
        <v>44</v>
      </c>
      <c r="E764" s="35">
        <v>2014</v>
      </c>
      <c r="F764" s="128">
        <v>38250</v>
      </c>
      <c r="G764" s="33" t="s">
        <v>421</v>
      </c>
    </row>
    <row r="765" spans="1:11" x14ac:dyDescent="0.25">
      <c r="A765" s="33" t="s">
        <v>42</v>
      </c>
      <c r="B765" s="33" t="s">
        <v>2555</v>
      </c>
      <c r="C765" s="268" t="s">
        <v>2556</v>
      </c>
      <c r="D765" s="35" t="s">
        <v>438</v>
      </c>
      <c r="E765" s="35">
        <v>2014</v>
      </c>
      <c r="F765" s="57">
        <v>25928.961748633879</v>
      </c>
      <c r="G765" s="33" t="s">
        <v>421</v>
      </c>
    </row>
    <row r="766" spans="1:11" x14ac:dyDescent="0.25">
      <c r="A766" s="33" t="s">
        <v>42</v>
      </c>
      <c r="B766" s="33" t="s">
        <v>2557</v>
      </c>
      <c r="C766" s="268" t="s">
        <v>2556</v>
      </c>
      <c r="D766" s="35" t="s">
        <v>438</v>
      </c>
      <c r="E766" s="35">
        <v>2014</v>
      </c>
      <c r="F766" s="57">
        <v>40710.382513661199</v>
      </c>
      <c r="G766" s="33" t="s">
        <v>421</v>
      </c>
    </row>
    <row r="767" spans="1:11" x14ac:dyDescent="0.25">
      <c r="A767" s="33" t="s">
        <v>42</v>
      </c>
      <c r="B767" s="33" t="s">
        <v>2558</v>
      </c>
      <c r="C767" s="268" t="s">
        <v>2556</v>
      </c>
      <c r="D767" s="35" t="s">
        <v>438</v>
      </c>
      <c r="E767" s="35">
        <v>2014</v>
      </c>
      <c r="F767" s="57">
        <v>31393.442622950817</v>
      </c>
      <c r="G767" s="33" t="s">
        <v>135</v>
      </c>
    </row>
    <row r="768" spans="1:11" x14ac:dyDescent="0.25">
      <c r="A768" s="33" t="s">
        <v>42</v>
      </c>
      <c r="B768" s="33" t="s">
        <v>1571</v>
      </c>
      <c r="C768" s="268">
        <v>3.5</v>
      </c>
      <c r="D768" s="35" t="s">
        <v>110</v>
      </c>
      <c r="E768" s="35">
        <v>2014</v>
      </c>
      <c r="F768" s="57">
        <v>31420.765027322403</v>
      </c>
      <c r="G768" s="33" t="s">
        <v>7222</v>
      </c>
    </row>
    <row r="769" spans="1:11" x14ac:dyDescent="0.25">
      <c r="A769" s="33" t="s">
        <v>42</v>
      </c>
      <c r="B769" s="33" t="s">
        <v>688</v>
      </c>
      <c r="C769" s="268">
        <v>3.5</v>
      </c>
      <c r="D769" s="35" t="s">
        <v>110</v>
      </c>
      <c r="E769" s="35">
        <v>2014</v>
      </c>
      <c r="F769" s="57">
        <v>34972.677595628411</v>
      </c>
      <c r="G769" s="33" t="s">
        <v>147</v>
      </c>
    </row>
    <row r="770" spans="1:11" x14ac:dyDescent="0.25">
      <c r="A770" s="33" t="s">
        <v>42</v>
      </c>
      <c r="B770" s="33" t="s">
        <v>1122</v>
      </c>
      <c r="C770" s="268" t="s">
        <v>1502</v>
      </c>
      <c r="D770" s="35" t="s">
        <v>110</v>
      </c>
      <c r="E770" s="35">
        <v>2014</v>
      </c>
      <c r="F770" s="70">
        <v>32850</v>
      </c>
      <c r="G770" s="33" t="s">
        <v>147</v>
      </c>
    </row>
    <row r="771" spans="1:11" x14ac:dyDescent="0.25">
      <c r="A771" s="33" t="s">
        <v>42</v>
      </c>
      <c r="B771" s="33" t="s">
        <v>1122</v>
      </c>
      <c r="C771" s="268" t="s">
        <v>865</v>
      </c>
      <c r="D771" s="35" t="s">
        <v>110</v>
      </c>
      <c r="E771" s="35">
        <v>2014</v>
      </c>
      <c r="F771" s="70">
        <v>34100</v>
      </c>
      <c r="G771" s="33" t="s">
        <v>1582</v>
      </c>
    </row>
    <row r="772" spans="1:11" x14ac:dyDescent="0.25">
      <c r="A772" s="33" t="s">
        <v>42</v>
      </c>
      <c r="B772" s="33" t="s">
        <v>7218</v>
      </c>
      <c r="C772" s="268" t="s">
        <v>1983</v>
      </c>
      <c r="D772" s="33"/>
      <c r="E772" s="35">
        <v>2014</v>
      </c>
      <c r="F772" s="57">
        <v>13638</v>
      </c>
      <c r="G772" s="33" t="s">
        <v>135</v>
      </c>
    </row>
    <row r="773" spans="1:11" x14ac:dyDescent="0.25">
      <c r="A773" s="33" t="s">
        <v>42</v>
      </c>
      <c r="B773" s="38" t="s">
        <v>1280</v>
      </c>
      <c r="C773" s="269">
        <v>2</v>
      </c>
      <c r="D773" s="64" t="s">
        <v>110</v>
      </c>
      <c r="E773" s="64">
        <v>2014</v>
      </c>
      <c r="F773" s="57">
        <v>25655.737704918032</v>
      </c>
      <c r="G773" s="33" t="s">
        <v>135</v>
      </c>
    </row>
    <row r="774" spans="1:11" x14ac:dyDescent="0.25">
      <c r="A774" s="33" t="s">
        <v>42</v>
      </c>
      <c r="B774" s="38" t="s">
        <v>1280</v>
      </c>
      <c r="C774" s="269" t="s">
        <v>6433</v>
      </c>
      <c r="D774" s="64" t="s">
        <v>110</v>
      </c>
      <c r="E774" s="64">
        <v>2014</v>
      </c>
      <c r="F774" s="57">
        <v>26775.956284153006</v>
      </c>
      <c r="G774" s="33" t="s">
        <v>3185</v>
      </c>
    </row>
    <row r="775" spans="1:11" x14ac:dyDescent="0.25">
      <c r="A775" s="33" t="s">
        <v>42</v>
      </c>
      <c r="B775" s="38" t="s">
        <v>1280</v>
      </c>
      <c r="C775" s="269" t="s">
        <v>6434</v>
      </c>
      <c r="D775" s="64" t="s">
        <v>110</v>
      </c>
      <c r="E775" s="64">
        <v>2014</v>
      </c>
      <c r="F775" s="57">
        <v>28415.300546448085</v>
      </c>
      <c r="G775" s="33" t="s">
        <v>135</v>
      </c>
    </row>
    <row r="776" spans="1:11" x14ac:dyDescent="0.25">
      <c r="A776" s="33" t="s">
        <v>42</v>
      </c>
      <c r="B776" s="38" t="s">
        <v>1280</v>
      </c>
      <c r="C776" s="269">
        <v>2.5</v>
      </c>
      <c r="D776" s="64" t="s">
        <v>110</v>
      </c>
      <c r="E776" s="64">
        <v>2014</v>
      </c>
      <c r="F776" s="57">
        <v>27868.852459016391</v>
      </c>
      <c r="G776" s="33" t="s">
        <v>135</v>
      </c>
    </row>
    <row r="777" spans="1:11" x14ac:dyDescent="0.25">
      <c r="A777" s="33" t="s">
        <v>42</v>
      </c>
      <c r="B777" s="33" t="s">
        <v>2559</v>
      </c>
      <c r="C777" s="268">
        <v>2</v>
      </c>
      <c r="D777" s="35" t="s">
        <v>110</v>
      </c>
      <c r="E777" s="35">
        <v>2014</v>
      </c>
      <c r="F777" s="57">
        <v>28688.524590163932</v>
      </c>
      <c r="G777" s="33" t="s">
        <v>135</v>
      </c>
    </row>
    <row r="778" spans="1:11" x14ac:dyDescent="0.25">
      <c r="A778" s="33" t="s">
        <v>42</v>
      </c>
      <c r="B778" s="33" t="s">
        <v>2559</v>
      </c>
      <c r="C778" s="268">
        <v>2</v>
      </c>
      <c r="D778" s="35" t="s">
        <v>110</v>
      </c>
      <c r="E778" s="35">
        <v>2014</v>
      </c>
      <c r="F778" s="57">
        <v>28688.524590163932</v>
      </c>
      <c r="G778" s="33" t="s">
        <v>135</v>
      </c>
    </row>
    <row r="779" spans="1:11" x14ac:dyDescent="0.25">
      <c r="A779" s="33" t="s">
        <v>42</v>
      </c>
      <c r="B779" s="33" t="s">
        <v>2110</v>
      </c>
      <c r="C779" s="268">
        <v>2</v>
      </c>
      <c r="D779" s="35" t="s">
        <v>110</v>
      </c>
      <c r="E779" s="35">
        <v>2014</v>
      </c>
      <c r="F779" s="57">
        <v>23743.169398907103</v>
      </c>
      <c r="G779" s="33" t="s">
        <v>135</v>
      </c>
    </row>
    <row r="780" spans="1:11" x14ac:dyDescent="0.25">
      <c r="A780" s="33" t="s">
        <v>42</v>
      </c>
      <c r="B780" s="33" t="s">
        <v>2110</v>
      </c>
      <c r="C780" s="268">
        <v>2.5</v>
      </c>
      <c r="D780" s="35" t="s">
        <v>110</v>
      </c>
      <c r="E780" s="35">
        <v>2014</v>
      </c>
      <c r="F780" s="57">
        <v>23743.169398907103</v>
      </c>
      <c r="G780" s="33" t="s">
        <v>135</v>
      </c>
    </row>
    <row r="781" spans="1:11" x14ac:dyDescent="0.25">
      <c r="A781" s="33" t="s">
        <v>42</v>
      </c>
      <c r="B781" s="33" t="s">
        <v>2560</v>
      </c>
      <c r="C781" s="268">
        <v>2</v>
      </c>
      <c r="D781" s="35" t="s">
        <v>110</v>
      </c>
      <c r="E781" s="35">
        <v>2014</v>
      </c>
      <c r="F781" s="57">
        <v>25655.737704918032</v>
      </c>
      <c r="G781" s="33" t="s">
        <v>135</v>
      </c>
      <c r="H781" s="240"/>
      <c r="I781" s="240"/>
      <c r="J781" s="240"/>
      <c r="K781" s="240"/>
    </row>
    <row r="782" spans="1:11" x14ac:dyDescent="0.25">
      <c r="A782" s="33" t="s">
        <v>42</v>
      </c>
      <c r="B782" s="33" t="s">
        <v>2560</v>
      </c>
      <c r="C782" s="268">
        <v>2.5</v>
      </c>
      <c r="D782" s="35" t="s">
        <v>110</v>
      </c>
      <c r="E782" s="35">
        <v>2014</v>
      </c>
      <c r="F782" s="57">
        <v>25655.737704918032</v>
      </c>
      <c r="G782" s="33" t="s">
        <v>135</v>
      </c>
      <c r="H782" s="240"/>
      <c r="I782" s="240"/>
      <c r="J782" s="240"/>
      <c r="K782" s="240"/>
    </row>
    <row r="783" spans="1:11" x14ac:dyDescent="0.25">
      <c r="A783" s="33" t="s">
        <v>42</v>
      </c>
      <c r="B783" s="33" t="s">
        <v>2561</v>
      </c>
      <c r="C783" s="268">
        <v>2</v>
      </c>
      <c r="D783" s="35" t="s">
        <v>110</v>
      </c>
      <c r="E783" s="35">
        <v>2014</v>
      </c>
      <c r="F783" s="57">
        <v>28961.748633879779</v>
      </c>
      <c r="G783" s="33" t="s">
        <v>135</v>
      </c>
      <c r="H783" s="240"/>
      <c r="I783" s="240"/>
      <c r="J783" s="240"/>
      <c r="K783" s="240"/>
    </row>
    <row r="784" spans="1:11" x14ac:dyDescent="0.25">
      <c r="A784" s="33" t="s">
        <v>42</v>
      </c>
      <c r="B784" s="33" t="s">
        <v>2561</v>
      </c>
      <c r="C784" s="268">
        <v>2.5</v>
      </c>
      <c r="D784" s="35" t="s">
        <v>110</v>
      </c>
      <c r="E784" s="35">
        <v>2014</v>
      </c>
      <c r="F784" s="57">
        <v>28961.748633879779</v>
      </c>
      <c r="G784" s="33" t="s">
        <v>135</v>
      </c>
      <c r="H784" s="240"/>
      <c r="I784" s="240"/>
      <c r="J784" s="240"/>
      <c r="K784" s="240"/>
    </row>
    <row r="785" spans="1:11" x14ac:dyDescent="0.25">
      <c r="A785" s="33" t="s">
        <v>42</v>
      </c>
      <c r="B785" s="33" t="s">
        <v>362</v>
      </c>
      <c r="C785" s="268">
        <v>4</v>
      </c>
      <c r="D785" s="35" t="s">
        <v>43</v>
      </c>
      <c r="E785" s="35">
        <v>2014</v>
      </c>
      <c r="F785" s="128">
        <v>57690</v>
      </c>
      <c r="G785" s="33" t="s">
        <v>363</v>
      </c>
      <c r="H785" s="240"/>
      <c r="I785" s="240"/>
      <c r="J785" s="240"/>
      <c r="K785" s="240"/>
    </row>
    <row r="786" spans="1:11" x14ac:dyDescent="0.25">
      <c r="A786" s="33" t="s">
        <v>42</v>
      </c>
      <c r="B786" s="33" t="s">
        <v>362</v>
      </c>
      <c r="C786" s="268">
        <v>4</v>
      </c>
      <c r="D786" s="35" t="s">
        <v>43</v>
      </c>
      <c r="E786" s="35">
        <v>2014</v>
      </c>
      <c r="F786" s="128">
        <v>57690</v>
      </c>
      <c r="G786" s="33" t="s">
        <v>364</v>
      </c>
      <c r="H786" s="240"/>
      <c r="I786" s="240"/>
      <c r="J786" s="240"/>
      <c r="K786" s="240"/>
    </row>
    <row r="787" spans="1:11" x14ac:dyDescent="0.25">
      <c r="A787" s="33" t="s">
        <v>42</v>
      </c>
      <c r="B787" s="33" t="s">
        <v>362</v>
      </c>
      <c r="C787" s="268">
        <v>4.2</v>
      </c>
      <c r="D787" s="35" t="s">
        <v>43</v>
      </c>
      <c r="E787" s="35">
        <v>2014</v>
      </c>
      <c r="F787" s="128">
        <v>61830</v>
      </c>
      <c r="G787" s="33" t="s">
        <v>363</v>
      </c>
      <c r="H787" s="240"/>
      <c r="I787" s="240"/>
      <c r="J787" s="240"/>
      <c r="K787" s="240"/>
    </row>
    <row r="788" spans="1:11" x14ac:dyDescent="0.25">
      <c r="A788" s="33" t="s">
        <v>42</v>
      </c>
      <c r="B788" s="33" t="s">
        <v>362</v>
      </c>
      <c r="C788" s="268">
        <v>4.2</v>
      </c>
      <c r="D788" s="35" t="s">
        <v>43</v>
      </c>
      <c r="E788" s="35">
        <v>2014</v>
      </c>
      <c r="F788" s="128">
        <v>59830</v>
      </c>
      <c r="G788" s="33" t="s">
        <v>364</v>
      </c>
      <c r="H788" s="240"/>
      <c r="I788" s="240"/>
      <c r="J788" s="240"/>
      <c r="K788" s="240"/>
    </row>
    <row r="789" spans="1:11" x14ac:dyDescent="0.25">
      <c r="A789" s="54" t="s">
        <v>42</v>
      </c>
      <c r="B789" s="54" t="s">
        <v>1183</v>
      </c>
      <c r="C789" s="269" t="s">
        <v>4440</v>
      </c>
      <c r="D789" s="64" t="s">
        <v>110</v>
      </c>
      <c r="E789" s="64">
        <v>2014</v>
      </c>
      <c r="F789" s="57">
        <v>15300</v>
      </c>
      <c r="G789" s="54" t="s">
        <v>4446</v>
      </c>
      <c r="H789" s="240"/>
      <c r="I789" s="240"/>
      <c r="J789" s="240"/>
      <c r="K789" s="240"/>
    </row>
    <row r="790" spans="1:11" x14ac:dyDescent="0.25">
      <c r="A790" s="54" t="s">
        <v>42</v>
      </c>
      <c r="B790" s="54" t="s">
        <v>1183</v>
      </c>
      <c r="C790" s="269" t="s">
        <v>4533</v>
      </c>
      <c r="D790" s="64" t="s">
        <v>110</v>
      </c>
      <c r="E790" s="64">
        <v>2014</v>
      </c>
      <c r="F790" s="57">
        <f>(F789+F791)/2</f>
        <v>15600</v>
      </c>
      <c r="G790" s="54" t="s">
        <v>4446</v>
      </c>
      <c r="H790" s="240"/>
      <c r="I790" s="240"/>
      <c r="J790" s="240"/>
      <c r="K790" s="240"/>
    </row>
    <row r="791" spans="1:11" x14ac:dyDescent="0.25">
      <c r="A791" s="54" t="s">
        <v>42</v>
      </c>
      <c r="B791" s="54" t="s">
        <v>1183</v>
      </c>
      <c r="C791" s="269" t="s">
        <v>4438</v>
      </c>
      <c r="D791" s="64" t="s">
        <v>110</v>
      </c>
      <c r="E791" s="64">
        <v>2014</v>
      </c>
      <c r="F791" s="57">
        <v>15900</v>
      </c>
      <c r="G791" s="54" t="s">
        <v>4446</v>
      </c>
      <c r="H791" s="240"/>
      <c r="I791" s="240"/>
      <c r="J791" s="240"/>
      <c r="K791" s="240"/>
    </row>
    <row r="792" spans="1:11" x14ac:dyDescent="0.25">
      <c r="A792" s="54" t="s">
        <v>42</v>
      </c>
      <c r="B792" s="54" t="s">
        <v>1183</v>
      </c>
      <c r="C792" s="269">
        <v>1.6</v>
      </c>
      <c r="D792" s="64" t="s">
        <v>110</v>
      </c>
      <c r="E792" s="64">
        <v>2014</v>
      </c>
      <c r="F792" s="57">
        <v>16300</v>
      </c>
      <c r="G792" s="54" t="s">
        <v>4446</v>
      </c>
      <c r="H792" s="240"/>
      <c r="I792" s="240"/>
      <c r="J792" s="240"/>
      <c r="K792" s="240"/>
    </row>
    <row r="793" spans="1:11" s="240" customFormat="1" x14ac:dyDescent="0.25">
      <c r="A793" s="54" t="s">
        <v>42</v>
      </c>
      <c r="B793" s="54" t="s">
        <v>1183</v>
      </c>
      <c r="C793" s="269">
        <v>1.8</v>
      </c>
      <c r="D793" s="64" t="s">
        <v>110</v>
      </c>
      <c r="E793" s="64">
        <v>2014</v>
      </c>
      <c r="F793" s="57">
        <v>16800</v>
      </c>
      <c r="G793" s="54" t="s">
        <v>4447</v>
      </c>
    </row>
    <row r="794" spans="1:11" s="240" customFormat="1" x14ac:dyDescent="0.25">
      <c r="A794" s="54" t="s">
        <v>42</v>
      </c>
      <c r="B794" s="54" t="s">
        <v>1183</v>
      </c>
      <c r="C794" s="269">
        <v>2</v>
      </c>
      <c r="D794" s="64" t="s">
        <v>110</v>
      </c>
      <c r="E794" s="64">
        <v>2014</v>
      </c>
      <c r="F794" s="57">
        <v>18000</v>
      </c>
      <c r="G794" s="54" t="s">
        <v>4448</v>
      </c>
    </row>
    <row r="795" spans="1:11" s="240" customFormat="1" x14ac:dyDescent="0.25">
      <c r="A795" s="54" t="s">
        <v>42</v>
      </c>
      <c r="B795" s="54" t="s">
        <v>1183</v>
      </c>
      <c r="C795" s="269" t="s">
        <v>4442</v>
      </c>
      <c r="D795" s="64" t="s">
        <v>125</v>
      </c>
      <c r="E795" s="64">
        <v>2014</v>
      </c>
      <c r="F795" s="57">
        <v>19500</v>
      </c>
      <c r="G795" s="54" t="s">
        <v>4457</v>
      </c>
    </row>
    <row r="796" spans="1:11" s="240" customFormat="1" x14ac:dyDescent="0.25">
      <c r="A796" s="33" t="s">
        <v>42</v>
      </c>
      <c r="B796" s="33" t="s">
        <v>1573</v>
      </c>
      <c r="C796" s="268">
        <v>4</v>
      </c>
      <c r="D796" s="35" t="s">
        <v>44</v>
      </c>
      <c r="E796" s="35">
        <v>2014</v>
      </c>
      <c r="F796" s="57">
        <v>34426.229508196717</v>
      </c>
      <c r="G796" s="33" t="s">
        <v>1575</v>
      </c>
      <c r="H796" s="58"/>
      <c r="I796" s="58"/>
      <c r="J796" s="58"/>
      <c r="K796" s="58"/>
    </row>
    <row r="797" spans="1:11" s="240" customFormat="1" x14ac:dyDescent="0.25">
      <c r="A797" s="33" t="s">
        <v>42</v>
      </c>
      <c r="B797" s="33" t="s">
        <v>1573</v>
      </c>
      <c r="C797" s="268" t="s">
        <v>2845</v>
      </c>
      <c r="D797" s="35" t="s">
        <v>426</v>
      </c>
      <c r="E797" s="35">
        <v>2014</v>
      </c>
      <c r="F797" s="128">
        <v>29747</v>
      </c>
      <c r="G797" s="33" t="s">
        <v>147</v>
      </c>
      <c r="H797" s="58"/>
      <c r="I797" s="58"/>
      <c r="J797" s="58"/>
      <c r="K797" s="58"/>
    </row>
    <row r="798" spans="1:11" s="240" customFormat="1" x14ac:dyDescent="0.25">
      <c r="A798" s="33" t="s">
        <v>42</v>
      </c>
      <c r="B798" s="33" t="s">
        <v>7227</v>
      </c>
      <c r="C798" s="268" t="s">
        <v>1983</v>
      </c>
      <c r="D798" s="35" t="s">
        <v>110</v>
      </c>
      <c r="E798" s="35">
        <v>2014</v>
      </c>
      <c r="F798" s="128">
        <v>16049</v>
      </c>
      <c r="G798" s="33" t="s">
        <v>7585</v>
      </c>
      <c r="H798" s="58"/>
      <c r="I798" s="58"/>
      <c r="J798" s="58"/>
      <c r="K798" s="58"/>
    </row>
    <row r="799" spans="1:11" s="240" customFormat="1" x14ac:dyDescent="0.25">
      <c r="A799" s="33" t="s">
        <v>42</v>
      </c>
      <c r="B799" s="33" t="s">
        <v>2562</v>
      </c>
      <c r="C799" s="268">
        <v>2.7</v>
      </c>
      <c r="D799" s="35" t="s">
        <v>44</v>
      </c>
      <c r="E799" s="35">
        <v>2014</v>
      </c>
      <c r="F799" s="57">
        <v>27868.852459016391</v>
      </c>
      <c r="G799" s="33" t="s">
        <v>147</v>
      </c>
      <c r="H799" s="58"/>
      <c r="I799" s="58"/>
      <c r="J799" s="58"/>
      <c r="K799" s="58"/>
    </row>
    <row r="800" spans="1:11" s="240" customFormat="1" x14ac:dyDescent="0.25">
      <c r="A800" s="33" t="s">
        <v>42</v>
      </c>
      <c r="B800" s="33" t="s">
        <v>2563</v>
      </c>
      <c r="C800" s="268">
        <v>4</v>
      </c>
      <c r="D800" s="35" t="s">
        <v>44</v>
      </c>
      <c r="E800" s="35">
        <v>2014</v>
      </c>
      <c r="F800" s="57">
        <v>33333.333333333328</v>
      </c>
      <c r="G800" s="33" t="s">
        <v>147</v>
      </c>
      <c r="H800" s="58"/>
      <c r="I800" s="58"/>
      <c r="J800" s="58"/>
      <c r="K800" s="58"/>
    </row>
    <row r="801" spans="1:11" s="240" customFormat="1" x14ac:dyDescent="0.25">
      <c r="A801" s="33" t="s">
        <v>42</v>
      </c>
      <c r="B801" s="33" t="s">
        <v>2564</v>
      </c>
      <c r="C801" s="268">
        <v>2.7</v>
      </c>
      <c r="D801" s="35" t="s">
        <v>44</v>
      </c>
      <c r="E801" s="35">
        <v>2014</v>
      </c>
      <c r="F801" s="57">
        <v>31420.765027322403</v>
      </c>
      <c r="G801" s="33" t="s">
        <v>147</v>
      </c>
      <c r="H801" s="58"/>
      <c r="I801" s="58"/>
      <c r="J801" s="58"/>
      <c r="K801" s="58"/>
    </row>
    <row r="802" spans="1:11" s="240" customFormat="1" x14ac:dyDescent="0.25">
      <c r="A802" s="33" t="s">
        <v>42</v>
      </c>
      <c r="B802" s="33" t="s">
        <v>2564</v>
      </c>
      <c r="C802" s="268">
        <v>4</v>
      </c>
      <c r="D802" s="35" t="s">
        <v>44</v>
      </c>
      <c r="E802" s="35">
        <v>2014</v>
      </c>
      <c r="F802" s="57">
        <v>36885.24590163934</v>
      </c>
      <c r="G802" s="33" t="s">
        <v>1135</v>
      </c>
      <c r="H802" s="40"/>
      <c r="I802" s="40"/>
      <c r="J802" s="40"/>
      <c r="K802" s="40"/>
    </row>
    <row r="803" spans="1:11" s="240" customFormat="1" x14ac:dyDescent="0.25">
      <c r="A803" s="33" t="s">
        <v>42</v>
      </c>
      <c r="B803" s="33" t="s">
        <v>47</v>
      </c>
      <c r="C803" s="268" t="s">
        <v>3100</v>
      </c>
      <c r="D803" s="35" t="s">
        <v>438</v>
      </c>
      <c r="E803" s="35">
        <v>2014</v>
      </c>
      <c r="F803" s="57">
        <v>26775.956284153006</v>
      </c>
      <c r="G803" s="33" t="s">
        <v>1135</v>
      </c>
      <c r="H803" s="40"/>
      <c r="I803" s="40"/>
      <c r="J803" s="40"/>
      <c r="K803" s="40"/>
    </row>
    <row r="804" spans="1:11" s="240" customFormat="1" x14ac:dyDescent="0.25">
      <c r="A804" s="33" t="s">
        <v>42</v>
      </c>
      <c r="B804" s="33" t="s">
        <v>47</v>
      </c>
      <c r="C804" s="268">
        <v>2.7</v>
      </c>
      <c r="D804" s="35" t="s">
        <v>438</v>
      </c>
      <c r="E804" s="35">
        <v>2014</v>
      </c>
      <c r="F804" s="57">
        <v>26775.956284153006</v>
      </c>
      <c r="G804" s="33" t="s">
        <v>1135</v>
      </c>
      <c r="H804" s="40"/>
      <c r="I804" s="40"/>
      <c r="J804" s="40"/>
      <c r="K804" s="40"/>
    </row>
    <row r="805" spans="1:11" s="240" customFormat="1" x14ac:dyDescent="0.25">
      <c r="A805" s="33" t="s">
        <v>42</v>
      </c>
      <c r="B805" s="33" t="s">
        <v>1768</v>
      </c>
      <c r="C805" s="268" t="s">
        <v>3100</v>
      </c>
      <c r="D805" s="35" t="s">
        <v>438</v>
      </c>
      <c r="E805" s="35">
        <v>2014</v>
      </c>
      <c r="F805" s="57">
        <v>31147.540983606556</v>
      </c>
      <c r="G805" s="33" t="s">
        <v>1135</v>
      </c>
      <c r="H805" s="40"/>
      <c r="I805" s="40"/>
      <c r="J805" s="40"/>
      <c r="K805" s="40"/>
    </row>
    <row r="806" spans="1:11" s="240" customFormat="1" x14ac:dyDescent="0.25">
      <c r="A806" s="33" t="s">
        <v>42</v>
      </c>
      <c r="B806" s="33" t="s">
        <v>1768</v>
      </c>
      <c r="C806" s="268">
        <v>2.7</v>
      </c>
      <c r="D806" s="35" t="s">
        <v>438</v>
      </c>
      <c r="E806" s="35">
        <v>2014</v>
      </c>
      <c r="F806" s="57">
        <v>31147.540983606556</v>
      </c>
      <c r="G806" s="33" t="s">
        <v>1135</v>
      </c>
      <c r="H806" s="40"/>
      <c r="I806" s="40"/>
      <c r="J806" s="40"/>
      <c r="K806" s="40"/>
    </row>
    <row r="807" spans="1:11" s="240" customFormat="1" x14ac:dyDescent="0.25">
      <c r="A807" s="33" t="s">
        <v>42</v>
      </c>
      <c r="B807" s="33" t="s">
        <v>1769</v>
      </c>
      <c r="C807" s="268" t="s">
        <v>3100</v>
      </c>
      <c r="D807" s="35" t="s">
        <v>438</v>
      </c>
      <c r="E807" s="35">
        <v>2014</v>
      </c>
      <c r="F807" s="57">
        <v>30054.644808743167</v>
      </c>
      <c r="G807" s="33" t="s">
        <v>1135</v>
      </c>
      <c r="H807" s="40"/>
      <c r="I807" s="40"/>
      <c r="J807" s="40"/>
      <c r="K807" s="40"/>
    </row>
    <row r="808" spans="1:11" s="58" customFormat="1" x14ac:dyDescent="0.25">
      <c r="A808" s="33" t="s">
        <v>42</v>
      </c>
      <c r="B808" s="33" t="s">
        <v>1769</v>
      </c>
      <c r="C808" s="268">
        <v>2.7</v>
      </c>
      <c r="D808" s="35" t="s">
        <v>438</v>
      </c>
      <c r="E808" s="35">
        <v>2014</v>
      </c>
      <c r="F808" s="57">
        <v>30054.644808743167</v>
      </c>
      <c r="G808" s="33" t="s">
        <v>1135</v>
      </c>
      <c r="H808" s="40"/>
      <c r="I808" s="40"/>
      <c r="J808" s="40"/>
      <c r="K808" s="40"/>
    </row>
    <row r="809" spans="1:11" s="58" customFormat="1" x14ac:dyDescent="0.25">
      <c r="A809" s="33" t="s">
        <v>42</v>
      </c>
      <c r="B809" s="33" t="s">
        <v>1770</v>
      </c>
      <c r="C809" s="268" t="s">
        <v>3100</v>
      </c>
      <c r="D809" s="35" t="s">
        <v>438</v>
      </c>
      <c r="E809" s="35">
        <v>2014</v>
      </c>
      <c r="F809" s="57">
        <v>26775.956284153006</v>
      </c>
      <c r="G809" s="33" t="s">
        <v>1135</v>
      </c>
      <c r="H809" s="40"/>
      <c r="I809" s="40"/>
      <c r="J809" s="40"/>
      <c r="K809" s="40"/>
    </row>
    <row r="810" spans="1:11" s="58" customFormat="1" x14ac:dyDescent="0.25">
      <c r="A810" s="33" t="s">
        <v>42</v>
      </c>
      <c r="B810" s="33" t="s">
        <v>1770</v>
      </c>
      <c r="C810" s="268">
        <v>2.7</v>
      </c>
      <c r="D810" s="35" t="s">
        <v>438</v>
      </c>
      <c r="E810" s="35">
        <v>2014</v>
      </c>
      <c r="F810" s="57">
        <v>26775.956284153006</v>
      </c>
      <c r="G810" s="33" t="s">
        <v>1135</v>
      </c>
      <c r="H810" s="40"/>
      <c r="I810" s="40"/>
      <c r="J810" s="40"/>
      <c r="K810" s="40"/>
    </row>
    <row r="811" spans="1:11" s="58" customFormat="1" x14ac:dyDescent="0.25">
      <c r="A811" s="33" t="s">
        <v>42</v>
      </c>
      <c r="B811" s="33" t="s">
        <v>1771</v>
      </c>
      <c r="C811" s="268" t="s">
        <v>3100</v>
      </c>
      <c r="D811" s="35" t="s">
        <v>438</v>
      </c>
      <c r="E811" s="35">
        <v>2014</v>
      </c>
      <c r="F811" s="57">
        <v>22950.819672131147</v>
      </c>
      <c r="G811" s="33" t="s">
        <v>1135</v>
      </c>
      <c r="H811" s="40"/>
      <c r="I811" s="40"/>
      <c r="J811" s="40"/>
      <c r="K811" s="40"/>
    </row>
    <row r="812" spans="1:11" s="58" customFormat="1" x14ac:dyDescent="0.25">
      <c r="A812" s="33" t="s">
        <v>42</v>
      </c>
      <c r="B812" s="33" t="s">
        <v>1771</v>
      </c>
      <c r="C812" s="268">
        <v>2.7</v>
      </c>
      <c r="D812" s="35" t="s">
        <v>438</v>
      </c>
      <c r="E812" s="35">
        <v>2014</v>
      </c>
      <c r="F812" s="57">
        <v>22950.819672131147</v>
      </c>
      <c r="G812" s="33" t="s">
        <v>1575</v>
      </c>
      <c r="H812" s="40"/>
      <c r="I812" s="40"/>
      <c r="J812" s="40"/>
      <c r="K812" s="40"/>
    </row>
    <row r="813" spans="1:11" s="58" customFormat="1" x14ac:dyDescent="0.25">
      <c r="A813" s="33" t="s">
        <v>42</v>
      </c>
      <c r="B813" s="33" t="s">
        <v>1110</v>
      </c>
      <c r="C813" s="268" t="s">
        <v>1576</v>
      </c>
      <c r="D813" s="35" t="s">
        <v>110</v>
      </c>
      <c r="E813" s="35">
        <v>2014</v>
      </c>
      <c r="F813" s="128">
        <v>40595</v>
      </c>
      <c r="G813" s="33" t="s">
        <v>1575</v>
      </c>
      <c r="H813" s="40"/>
      <c r="I813" s="40"/>
      <c r="J813" s="40"/>
      <c r="K813" s="40"/>
    </row>
    <row r="814" spans="1:11" x14ac:dyDescent="0.25">
      <c r="A814" s="33" t="s">
        <v>42</v>
      </c>
      <c r="B814" s="33" t="s">
        <v>1110</v>
      </c>
      <c r="C814" s="268" t="s">
        <v>6405</v>
      </c>
      <c r="D814" s="35" t="s">
        <v>426</v>
      </c>
      <c r="E814" s="35">
        <v>2014</v>
      </c>
      <c r="F814" s="128">
        <v>43595</v>
      </c>
      <c r="G814" s="33" t="s">
        <v>1575</v>
      </c>
    </row>
    <row r="815" spans="1:11" x14ac:dyDescent="0.25">
      <c r="A815" s="33" t="s">
        <v>42</v>
      </c>
      <c r="B815" s="33" t="s">
        <v>1110</v>
      </c>
      <c r="C815" s="268" t="s">
        <v>6406</v>
      </c>
      <c r="D815" s="35" t="s">
        <v>426</v>
      </c>
      <c r="E815" s="35">
        <v>2014</v>
      </c>
      <c r="F815" s="128">
        <v>42595</v>
      </c>
      <c r="G815" s="54" t="s">
        <v>4542</v>
      </c>
    </row>
    <row r="816" spans="1:11" x14ac:dyDescent="0.25">
      <c r="A816" s="54" t="s">
        <v>42</v>
      </c>
      <c r="B816" s="54" t="s">
        <v>4530</v>
      </c>
      <c r="C816" s="269" t="s">
        <v>2114</v>
      </c>
      <c r="D816" s="64" t="s">
        <v>438</v>
      </c>
      <c r="E816" s="64">
        <v>2014</v>
      </c>
      <c r="F816" s="57">
        <v>20634</v>
      </c>
      <c r="G816" s="54" t="s">
        <v>4542</v>
      </c>
    </row>
    <row r="817" spans="1:7" ht="17.25" customHeight="1" x14ac:dyDescent="0.25">
      <c r="A817" s="54" t="s">
        <v>42</v>
      </c>
      <c r="B817" s="54" t="s">
        <v>4530</v>
      </c>
      <c r="C817" s="269" t="s">
        <v>3721</v>
      </c>
      <c r="D817" s="64" t="s">
        <v>43</v>
      </c>
      <c r="E817" s="64">
        <v>2014</v>
      </c>
      <c r="F817" s="57">
        <v>21136</v>
      </c>
      <c r="G817" s="54" t="s">
        <v>4542</v>
      </c>
    </row>
    <row r="818" spans="1:7" x14ac:dyDescent="0.25">
      <c r="A818" s="54" t="s">
        <v>42</v>
      </c>
      <c r="B818" s="54" t="s">
        <v>4530</v>
      </c>
      <c r="C818" s="269" t="s">
        <v>3721</v>
      </c>
      <c r="D818" s="64" t="s">
        <v>44</v>
      </c>
      <c r="E818" s="64">
        <v>2014</v>
      </c>
      <c r="F818" s="57">
        <v>21716</v>
      </c>
      <c r="G818" s="54" t="s">
        <v>4542</v>
      </c>
    </row>
    <row r="819" spans="1:7" x14ac:dyDescent="0.25">
      <c r="A819" s="54" t="s">
        <v>42</v>
      </c>
      <c r="B819" s="54" t="s">
        <v>4530</v>
      </c>
      <c r="C819" s="269" t="s">
        <v>1985</v>
      </c>
      <c r="D819" s="64" t="s">
        <v>43</v>
      </c>
      <c r="E819" s="64">
        <v>2014</v>
      </c>
      <c r="F819" s="57">
        <v>21960</v>
      </c>
      <c r="G819" s="54" t="s">
        <v>4542</v>
      </c>
    </row>
    <row r="820" spans="1:7" x14ac:dyDescent="0.25">
      <c r="A820" s="54" t="s">
        <v>42</v>
      </c>
      <c r="B820" s="54" t="s">
        <v>4530</v>
      </c>
      <c r="C820" s="269" t="s">
        <v>1985</v>
      </c>
      <c r="D820" s="64" t="s">
        <v>44</v>
      </c>
      <c r="E820" s="64">
        <v>2014</v>
      </c>
      <c r="F820" s="57">
        <v>22363</v>
      </c>
      <c r="G820" s="54" t="s">
        <v>4542</v>
      </c>
    </row>
    <row r="821" spans="1:7" x14ac:dyDescent="0.25">
      <c r="A821" s="54" t="s">
        <v>42</v>
      </c>
      <c r="B821" s="54" t="s">
        <v>4530</v>
      </c>
      <c r="C821" s="269" t="s">
        <v>1980</v>
      </c>
      <c r="D821" s="64" t="s">
        <v>43</v>
      </c>
      <c r="E821" s="64">
        <v>2014</v>
      </c>
      <c r="F821" s="57">
        <v>23397</v>
      </c>
      <c r="G821" s="54" t="s">
        <v>4542</v>
      </c>
    </row>
    <row r="822" spans="1:7" x14ac:dyDescent="0.25">
      <c r="A822" s="54" t="s">
        <v>42</v>
      </c>
      <c r="B822" s="54" t="s">
        <v>4530</v>
      </c>
      <c r="C822" s="269" t="s">
        <v>1980</v>
      </c>
      <c r="D822" s="64" t="s">
        <v>44</v>
      </c>
      <c r="E822" s="64">
        <v>2014</v>
      </c>
      <c r="F822" s="57">
        <v>23900</v>
      </c>
      <c r="G822" s="54" t="s">
        <v>4531</v>
      </c>
    </row>
    <row r="823" spans="1:7" x14ac:dyDescent="0.25">
      <c r="A823" s="54" t="s">
        <v>42</v>
      </c>
      <c r="B823" s="54" t="s">
        <v>4530</v>
      </c>
      <c r="C823" s="269" t="s">
        <v>2114</v>
      </c>
      <c r="D823" s="64" t="s">
        <v>44</v>
      </c>
      <c r="E823" s="64">
        <v>2014</v>
      </c>
      <c r="F823" s="57">
        <v>24606</v>
      </c>
      <c r="G823" s="54" t="s">
        <v>4531</v>
      </c>
    </row>
    <row r="824" spans="1:7" x14ac:dyDescent="0.25">
      <c r="A824" s="54" t="s">
        <v>42</v>
      </c>
      <c r="B824" s="54" t="s">
        <v>4530</v>
      </c>
      <c r="C824" s="269" t="s">
        <v>2114</v>
      </c>
      <c r="D824" s="64" t="s">
        <v>43</v>
      </c>
      <c r="E824" s="64">
        <v>2014</v>
      </c>
      <c r="F824" s="57">
        <v>23864</v>
      </c>
      <c r="G824" s="54" t="s">
        <v>4531</v>
      </c>
    </row>
    <row r="825" spans="1:7" x14ac:dyDescent="0.25">
      <c r="A825" s="54" t="s">
        <v>42</v>
      </c>
      <c r="B825" s="54" t="s">
        <v>4530</v>
      </c>
      <c r="C825" s="269" t="s">
        <v>3721</v>
      </c>
      <c r="D825" s="64" t="s">
        <v>44</v>
      </c>
      <c r="E825" s="64">
        <v>2014</v>
      </c>
      <c r="F825" s="57">
        <v>27500</v>
      </c>
      <c r="G825" s="54" t="s">
        <v>4531</v>
      </c>
    </row>
    <row r="826" spans="1:7" x14ac:dyDescent="0.25">
      <c r="A826" s="54" t="s">
        <v>42</v>
      </c>
      <c r="B826" s="54" t="s">
        <v>4530</v>
      </c>
      <c r="C826" s="269" t="s">
        <v>3721</v>
      </c>
      <c r="D826" s="64" t="s">
        <v>43</v>
      </c>
      <c r="E826" s="64">
        <v>2014</v>
      </c>
      <c r="F826" s="57">
        <v>26728</v>
      </c>
      <c r="G826" s="54" t="s">
        <v>4531</v>
      </c>
    </row>
    <row r="827" spans="1:7" x14ac:dyDescent="0.25">
      <c r="A827" s="54" t="s">
        <v>42</v>
      </c>
      <c r="B827" s="54" t="s">
        <v>4530</v>
      </c>
      <c r="C827" s="269" t="s">
        <v>1985</v>
      </c>
      <c r="D827" s="64" t="s">
        <v>44</v>
      </c>
      <c r="E827" s="64">
        <v>2014</v>
      </c>
      <c r="F827" s="57">
        <v>28466</v>
      </c>
      <c r="G827" s="54" t="s">
        <v>4531</v>
      </c>
    </row>
    <row r="828" spans="1:7" x14ac:dyDescent="0.25">
      <c r="A828" s="54" t="s">
        <v>42</v>
      </c>
      <c r="B828" s="54" t="s">
        <v>4530</v>
      </c>
      <c r="C828" s="269" t="s">
        <v>1985</v>
      </c>
      <c r="D828" s="64" t="s">
        <v>43</v>
      </c>
      <c r="E828" s="64">
        <v>2014</v>
      </c>
      <c r="F828" s="57">
        <v>27694</v>
      </c>
      <c r="G828" s="54" t="s">
        <v>4531</v>
      </c>
    </row>
    <row r="829" spans="1:7" x14ac:dyDescent="0.25">
      <c r="A829" s="54" t="s">
        <v>42</v>
      </c>
      <c r="B829" s="54" t="s">
        <v>4530</v>
      </c>
      <c r="C829" s="269" t="s">
        <v>1980</v>
      </c>
      <c r="D829" s="64" t="s">
        <v>44</v>
      </c>
      <c r="E829" s="64">
        <v>2014</v>
      </c>
      <c r="F829" s="57">
        <v>29526</v>
      </c>
      <c r="G829" s="54" t="s">
        <v>4531</v>
      </c>
    </row>
    <row r="830" spans="1:7" x14ac:dyDescent="0.25">
      <c r="A830" s="54" t="s">
        <v>42</v>
      </c>
      <c r="B830" s="54" t="s">
        <v>4530</v>
      </c>
      <c r="C830" s="269" t="s">
        <v>1980</v>
      </c>
      <c r="D830" s="64" t="s">
        <v>43</v>
      </c>
      <c r="E830" s="64">
        <v>2014</v>
      </c>
      <c r="F830" s="57">
        <v>28754</v>
      </c>
      <c r="G830" s="54" t="s">
        <v>4531</v>
      </c>
    </row>
    <row r="831" spans="1:7" x14ac:dyDescent="0.25">
      <c r="A831" s="54" t="s">
        <v>42</v>
      </c>
      <c r="B831" s="54" t="s">
        <v>4530</v>
      </c>
      <c r="C831" s="269" t="s">
        <v>4532</v>
      </c>
      <c r="D831" s="64" t="s">
        <v>44</v>
      </c>
      <c r="E831" s="64">
        <v>2014</v>
      </c>
      <c r="F831" s="57">
        <v>29852</v>
      </c>
      <c r="G831" s="54" t="s">
        <v>4531</v>
      </c>
    </row>
    <row r="832" spans="1:7" x14ac:dyDescent="0.25">
      <c r="A832" s="54" t="s">
        <v>42</v>
      </c>
      <c r="B832" s="54" t="s">
        <v>4530</v>
      </c>
      <c r="C832" s="269" t="s">
        <v>1981</v>
      </c>
      <c r="D832" s="64" t="s">
        <v>44</v>
      </c>
      <c r="E832" s="64">
        <v>2014</v>
      </c>
      <c r="F832" s="57">
        <v>31614</v>
      </c>
      <c r="G832" s="33" t="s">
        <v>487</v>
      </c>
    </row>
    <row r="833" spans="1:11" x14ac:dyDescent="0.25">
      <c r="A833" s="33" t="s">
        <v>42</v>
      </c>
      <c r="B833" s="33" t="s">
        <v>2116</v>
      </c>
      <c r="C833" s="268">
        <v>2.7</v>
      </c>
      <c r="D833" s="35" t="s">
        <v>438</v>
      </c>
      <c r="E833" s="35">
        <v>2014</v>
      </c>
      <c r="F833" s="57">
        <v>22677.5956284153</v>
      </c>
      <c r="G833" s="33" t="s">
        <v>487</v>
      </c>
    </row>
    <row r="834" spans="1:11" x14ac:dyDescent="0.25">
      <c r="A834" s="33" t="s">
        <v>42</v>
      </c>
      <c r="B834" s="33" t="s">
        <v>2117</v>
      </c>
      <c r="C834" s="268">
        <v>2.7</v>
      </c>
      <c r="D834" s="35" t="s">
        <v>438</v>
      </c>
      <c r="E834" s="35">
        <v>2014</v>
      </c>
      <c r="F834" s="57">
        <v>19672.131147540982</v>
      </c>
      <c r="G834" s="33" t="s">
        <v>5978</v>
      </c>
    </row>
    <row r="835" spans="1:11" x14ac:dyDescent="0.25">
      <c r="A835" s="33" t="s">
        <v>42</v>
      </c>
      <c r="B835" s="33" t="s">
        <v>231</v>
      </c>
      <c r="C835" s="268" t="s">
        <v>3904</v>
      </c>
      <c r="D835" s="35" t="s">
        <v>44</v>
      </c>
      <c r="E835" s="35">
        <v>2014</v>
      </c>
      <c r="F835" s="57">
        <v>45000</v>
      </c>
      <c r="G835" s="33" t="s">
        <v>4561</v>
      </c>
    </row>
    <row r="836" spans="1:11" x14ac:dyDescent="0.25">
      <c r="A836" s="33" t="s">
        <v>42</v>
      </c>
      <c r="B836" s="33" t="s">
        <v>3897</v>
      </c>
      <c r="C836" s="268" t="s">
        <v>2845</v>
      </c>
      <c r="D836" s="35" t="s">
        <v>44</v>
      </c>
      <c r="E836" s="35">
        <v>2014</v>
      </c>
      <c r="F836" s="57">
        <v>51593.333333333328</v>
      </c>
      <c r="G836" s="33" t="s">
        <v>4561</v>
      </c>
      <c r="H836"/>
      <c r="I836"/>
      <c r="J836"/>
      <c r="K836"/>
    </row>
    <row r="837" spans="1:11" x14ac:dyDescent="0.25">
      <c r="A837" s="33" t="s">
        <v>42</v>
      </c>
      <c r="B837" s="33" t="s">
        <v>3897</v>
      </c>
      <c r="C837" s="268" t="s">
        <v>2927</v>
      </c>
      <c r="D837" s="35" t="s">
        <v>44</v>
      </c>
      <c r="E837" s="35">
        <v>2014</v>
      </c>
      <c r="F837" s="57">
        <v>55714.285714285703</v>
      </c>
      <c r="G837" s="33" t="s">
        <v>4561</v>
      </c>
      <c r="H837"/>
      <c r="I837"/>
      <c r="J837"/>
      <c r="K837"/>
    </row>
    <row r="838" spans="1:11" x14ac:dyDescent="0.25">
      <c r="A838" s="33" t="s">
        <v>42</v>
      </c>
      <c r="B838" s="33" t="s">
        <v>3898</v>
      </c>
      <c r="C838" s="268" t="s">
        <v>2845</v>
      </c>
      <c r="D838" s="35" t="s">
        <v>44</v>
      </c>
      <c r="E838" s="35">
        <v>2014</v>
      </c>
      <c r="F838" s="57">
        <v>58329.523809523809</v>
      </c>
      <c r="G838" s="33" t="s">
        <v>4561</v>
      </c>
      <c r="H838"/>
      <c r="I838"/>
      <c r="J838"/>
      <c r="K838"/>
    </row>
    <row r="839" spans="1:11" x14ac:dyDescent="0.25">
      <c r="A839" s="33" t="s">
        <v>42</v>
      </c>
      <c r="B839" s="33" t="s">
        <v>3898</v>
      </c>
      <c r="C839" s="268" t="s">
        <v>4504</v>
      </c>
      <c r="D839" s="35" t="s">
        <v>44</v>
      </c>
      <c r="E839" s="35">
        <v>2014</v>
      </c>
      <c r="F839" s="57">
        <v>62200</v>
      </c>
      <c r="G839" s="33" t="s">
        <v>4561</v>
      </c>
      <c r="H839"/>
      <c r="I839"/>
      <c r="J839"/>
      <c r="K839"/>
    </row>
    <row r="840" spans="1:11" x14ac:dyDescent="0.25">
      <c r="A840" s="33" t="s">
        <v>42</v>
      </c>
      <c r="B840" s="33" t="s">
        <v>3898</v>
      </c>
      <c r="C840" s="268" t="s">
        <v>2927</v>
      </c>
      <c r="D840" s="35" t="s">
        <v>44</v>
      </c>
      <c r="E840" s="35">
        <v>2014</v>
      </c>
      <c r="F840" s="57">
        <v>62666.666666666701</v>
      </c>
      <c r="G840" s="498" t="s">
        <v>147</v>
      </c>
      <c r="H840"/>
      <c r="I840"/>
      <c r="J840"/>
      <c r="K840"/>
    </row>
    <row r="841" spans="1:11" x14ac:dyDescent="0.25">
      <c r="A841" s="498" t="s">
        <v>42</v>
      </c>
      <c r="B841" s="498" t="s">
        <v>4502</v>
      </c>
      <c r="C841" s="499">
        <v>2.7</v>
      </c>
      <c r="D841" s="500" t="s">
        <v>44</v>
      </c>
      <c r="E841" s="500">
        <v>2014</v>
      </c>
      <c r="F841" s="66">
        <v>33164</v>
      </c>
      <c r="G841" s="498" t="s">
        <v>147</v>
      </c>
      <c r="H841"/>
      <c r="I841"/>
      <c r="J841"/>
      <c r="K841"/>
    </row>
    <row r="842" spans="1:11" x14ac:dyDescent="0.25">
      <c r="A842" s="498" t="s">
        <v>42</v>
      </c>
      <c r="B842" s="498" t="s">
        <v>2565</v>
      </c>
      <c r="C842" s="499">
        <v>2.7</v>
      </c>
      <c r="D842" s="500" t="s">
        <v>44</v>
      </c>
      <c r="E842" s="500">
        <v>2014</v>
      </c>
      <c r="F842" s="66">
        <v>30125.683060109302</v>
      </c>
      <c r="G842" s="498" t="s">
        <v>147</v>
      </c>
      <c r="H842"/>
      <c r="I842"/>
      <c r="J842"/>
      <c r="K842"/>
    </row>
    <row r="843" spans="1:11" x14ac:dyDescent="0.25">
      <c r="A843" s="498" t="s">
        <v>42</v>
      </c>
      <c r="B843" s="498" t="s">
        <v>2565</v>
      </c>
      <c r="C843" s="499">
        <v>4</v>
      </c>
      <c r="D843" s="500" t="s">
        <v>44</v>
      </c>
      <c r="E843" s="500">
        <v>2014</v>
      </c>
      <c r="F843" s="66">
        <v>40590.1639344262</v>
      </c>
      <c r="G843" s="498" t="s">
        <v>147</v>
      </c>
      <c r="H843"/>
      <c r="I843"/>
      <c r="J843"/>
      <c r="K843"/>
    </row>
    <row r="844" spans="1:11" x14ac:dyDescent="0.25">
      <c r="A844" s="498" t="s">
        <v>42</v>
      </c>
      <c r="B844" s="498" t="s">
        <v>2566</v>
      </c>
      <c r="C844" s="499">
        <v>2.7</v>
      </c>
      <c r="D844" s="500" t="s">
        <v>44</v>
      </c>
      <c r="E844" s="500">
        <v>2014</v>
      </c>
      <c r="F844" s="66">
        <v>30590.1639344262</v>
      </c>
      <c r="G844" s="498" t="s">
        <v>147</v>
      </c>
      <c r="H844"/>
      <c r="I844"/>
      <c r="J844"/>
      <c r="K844"/>
    </row>
    <row r="845" spans="1:11" x14ac:dyDescent="0.25">
      <c r="A845" s="498" t="s">
        <v>42</v>
      </c>
      <c r="B845" s="498" t="s">
        <v>2566</v>
      </c>
      <c r="C845" s="499">
        <v>4</v>
      </c>
      <c r="D845" s="500" t="s">
        <v>44</v>
      </c>
      <c r="E845" s="500">
        <v>2014</v>
      </c>
      <c r="F845" s="66">
        <v>40054.6448087432</v>
      </c>
      <c r="G845" s="498" t="s">
        <v>147</v>
      </c>
      <c r="H845"/>
      <c r="I845"/>
      <c r="J845"/>
      <c r="K845"/>
    </row>
    <row r="846" spans="1:11" x14ac:dyDescent="0.25">
      <c r="A846" s="498" t="s">
        <v>42</v>
      </c>
      <c r="B846" s="498" t="s">
        <v>2567</v>
      </c>
      <c r="C846" s="499">
        <v>4</v>
      </c>
      <c r="D846" s="500" t="s">
        <v>44</v>
      </c>
      <c r="E846" s="500">
        <v>2014</v>
      </c>
      <c r="F846" s="66">
        <v>40885.24590163934</v>
      </c>
      <c r="G846" s="501" t="s">
        <v>147</v>
      </c>
      <c r="H846"/>
      <c r="I846"/>
      <c r="J846"/>
      <c r="K846"/>
    </row>
    <row r="847" spans="1:11" x14ac:dyDescent="0.25">
      <c r="A847" s="501" t="s">
        <v>42</v>
      </c>
      <c r="B847" s="502" t="s">
        <v>2567</v>
      </c>
      <c r="C847" s="503">
        <v>3</v>
      </c>
      <c r="D847" s="504" t="s">
        <v>44</v>
      </c>
      <c r="E847" s="504">
        <v>2014</v>
      </c>
      <c r="F847" s="66">
        <v>35560</v>
      </c>
      <c r="G847" s="498" t="s">
        <v>147</v>
      </c>
      <c r="H847"/>
      <c r="I847"/>
      <c r="J847"/>
      <c r="K847"/>
    </row>
    <row r="848" spans="1:11" x14ac:dyDescent="0.25">
      <c r="A848" s="498" t="s">
        <v>42</v>
      </c>
      <c r="B848" s="498" t="s">
        <v>2568</v>
      </c>
      <c r="C848" s="499">
        <v>2.7</v>
      </c>
      <c r="D848" s="500" t="s">
        <v>44</v>
      </c>
      <c r="E848" s="500">
        <v>2014</v>
      </c>
      <c r="F848" s="66">
        <v>30502.732240437159</v>
      </c>
      <c r="G848" s="498" t="s">
        <v>147</v>
      </c>
    </row>
    <row r="849" spans="1:7" x14ac:dyDescent="0.25">
      <c r="A849" s="498" t="s">
        <v>42</v>
      </c>
      <c r="B849" s="498" t="s">
        <v>2568</v>
      </c>
      <c r="C849" s="499">
        <v>4</v>
      </c>
      <c r="D849" s="500" t="s">
        <v>44</v>
      </c>
      <c r="E849" s="500">
        <v>2014</v>
      </c>
      <c r="F849" s="66">
        <v>40060.109289617503</v>
      </c>
      <c r="G849" s="33" t="s">
        <v>4561</v>
      </c>
    </row>
    <row r="850" spans="1:7" x14ac:dyDescent="0.25">
      <c r="A850" s="33" t="s">
        <v>42</v>
      </c>
      <c r="B850" s="33" t="s">
        <v>2569</v>
      </c>
      <c r="C850" s="268" t="s">
        <v>2845</v>
      </c>
      <c r="D850" s="35" t="s">
        <v>44</v>
      </c>
      <c r="E850" s="35">
        <v>2014</v>
      </c>
      <c r="F850" s="57">
        <v>47747.619047619002</v>
      </c>
      <c r="G850" s="54" t="s">
        <v>147</v>
      </c>
    </row>
    <row r="851" spans="1:7" x14ac:dyDescent="0.25">
      <c r="A851" s="54" t="s">
        <v>42</v>
      </c>
      <c r="B851" s="60" t="s">
        <v>3170</v>
      </c>
      <c r="C851" s="269">
        <v>4.5</v>
      </c>
      <c r="D851" s="64" t="s">
        <v>44</v>
      </c>
      <c r="E851" s="64">
        <v>2014</v>
      </c>
      <c r="F851" s="79">
        <v>65390</v>
      </c>
      <c r="G851" s="33" t="s">
        <v>4561</v>
      </c>
    </row>
    <row r="852" spans="1:7" x14ac:dyDescent="0.25">
      <c r="A852" s="33" t="s">
        <v>42</v>
      </c>
      <c r="B852" s="33" t="s">
        <v>2570</v>
      </c>
      <c r="C852" s="268" t="s">
        <v>2927</v>
      </c>
      <c r="D852" s="35" t="s">
        <v>44</v>
      </c>
      <c r="E852" s="35">
        <v>2014</v>
      </c>
      <c r="F852" s="57">
        <v>74000</v>
      </c>
      <c r="G852" s="33" t="s">
        <v>4561</v>
      </c>
    </row>
    <row r="853" spans="1:7" x14ac:dyDescent="0.25">
      <c r="A853" s="33" t="s">
        <v>42</v>
      </c>
      <c r="B853" s="33" t="s">
        <v>2570</v>
      </c>
      <c r="C853" s="268" t="s">
        <v>2926</v>
      </c>
      <c r="D853" s="35" t="s">
        <v>44</v>
      </c>
      <c r="E853" s="35">
        <v>2014</v>
      </c>
      <c r="F853" s="57">
        <v>79238.095238095237</v>
      </c>
      <c r="G853" s="167" t="s">
        <v>487</v>
      </c>
    </row>
    <row r="854" spans="1:7" x14ac:dyDescent="0.25">
      <c r="A854" s="167" t="s">
        <v>42</v>
      </c>
      <c r="B854" s="167" t="s">
        <v>1499</v>
      </c>
      <c r="C854" s="295">
        <v>2.4</v>
      </c>
      <c r="D854" s="298" t="s">
        <v>110</v>
      </c>
      <c r="E854" s="298">
        <v>2014</v>
      </c>
      <c r="F854" s="57">
        <v>28591</v>
      </c>
      <c r="G854" s="167" t="s">
        <v>487</v>
      </c>
    </row>
    <row r="855" spans="1:7" x14ac:dyDescent="0.25">
      <c r="A855" s="167" t="s">
        <v>42</v>
      </c>
      <c r="B855" s="167" t="s">
        <v>1499</v>
      </c>
      <c r="C855" s="295">
        <v>3.5</v>
      </c>
      <c r="D855" s="298" t="s">
        <v>110</v>
      </c>
      <c r="E855" s="298">
        <v>2014</v>
      </c>
      <c r="F855" s="57">
        <v>35398</v>
      </c>
      <c r="G855" s="167" t="s">
        <v>186</v>
      </c>
    </row>
    <row r="856" spans="1:7" x14ac:dyDescent="0.25">
      <c r="A856" s="54" t="s">
        <v>42</v>
      </c>
      <c r="B856" s="60" t="s">
        <v>3046</v>
      </c>
      <c r="C856" s="269">
        <v>1.3</v>
      </c>
      <c r="D856" s="64" t="s">
        <v>43</v>
      </c>
      <c r="E856" s="64">
        <v>2014</v>
      </c>
      <c r="F856" s="79">
        <v>12980</v>
      </c>
      <c r="G856" s="54" t="s">
        <v>2725</v>
      </c>
    </row>
    <row r="857" spans="1:7" x14ac:dyDescent="0.25">
      <c r="A857" s="54" t="s">
        <v>42</v>
      </c>
      <c r="B857" s="60" t="s">
        <v>3046</v>
      </c>
      <c r="C857" s="269">
        <v>1.5</v>
      </c>
      <c r="D857" s="64" t="s">
        <v>43</v>
      </c>
      <c r="E857" s="64">
        <v>2014</v>
      </c>
      <c r="F857" s="79">
        <v>13980</v>
      </c>
      <c r="G857" s="54" t="s">
        <v>4544</v>
      </c>
    </row>
    <row r="858" spans="1:7" x14ac:dyDescent="0.25">
      <c r="A858" s="448" t="s">
        <v>10564</v>
      </c>
      <c r="B858" s="448" t="s">
        <v>10584</v>
      </c>
      <c r="C858" s="448"/>
      <c r="D858" s="35" t="s">
        <v>10587</v>
      </c>
      <c r="E858" s="460">
        <v>2014</v>
      </c>
      <c r="F858" s="453">
        <v>49800</v>
      </c>
      <c r="G858" s="54" t="s">
        <v>4380</v>
      </c>
    </row>
    <row r="859" spans="1:7" x14ac:dyDescent="0.25">
      <c r="A859" s="54" t="s">
        <v>42</v>
      </c>
      <c r="B859" s="54" t="s">
        <v>4548</v>
      </c>
      <c r="C859" s="268">
        <v>1.8</v>
      </c>
      <c r="D859" s="35" t="s">
        <v>43</v>
      </c>
      <c r="E859" s="35">
        <v>2014</v>
      </c>
      <c r="F859" s="66">
        <v>23439</v>
      </c>
      <c r="G859" s="54" t="s">
        <v>4544</v>
      </c>
    </row>
    <row r="860" spans="1:7" x14ac:dyDescent="0.25">
      <c r="A860" s="54" t="s">
        <v>42</v>
      </c>
      <c r="B860" s="54" t="s">
        <v>4548</v>
      </c>
      <c r="C860" s="268">
        <v>1.8</v>
      </c>
      <c r="D860" s="35" t="s">
        <v>44</v>
      </c>
      <c r="E860" s="35">
        <v>2014</v>
      </c>
      <c r="F860" s="66">
        <v>24539</v>
      </c>
      <c r="G860" s="54" t="s">
        <v>4544</v>
      </c>
    </row>
    <row r="861" spans="1:7" x14ac:dyDescent="0.25">
      <c r="A861" s="54" t="s">
        <v>42</v>
      </c>
      <c r="B861" s="54" t="s">
        <v>4548</v>
      </c>
      <c r="C861" s="268">
        <v>2</v>
      </c>
      <c r="D861" s="35" t="s">
        <v>43</v>
      </c>
      <c r="E861" s="35">
        <v>2014</v>
      </c>
      <c r="F861" s="66">
        <v>23739</v>
      </c>
      <c r="G861" s="54" t="s">
        <v>4547</v>
      </c>
    </row>
    <row r="862" spans="1:7" x14ac:dyDescent="0.25">
      <c r="A862" s="54" t="s">
        <v>42</v>
      </c>
      <c r="B862" s="54" t="s">
        <v>4548</v>
      </c>
      <c r="C862" s="268">
        <v>2</v>
      </c>
      <c r="D862" s="35" t="s">
        <v>44</v>
      </c>
      <c r="E862" s="35">
        <v>2014</v>
      </c>
      <c r="F862" s="66">
        <f>F864-601</f>
        <v>27954</v>
      </c>
      <c r="G862" s="54" t="s">
        <v>4544</v>
      </c>
    </row>
    <row r="863" spans="1:7" x14ac:dyDescent="0.25">
      <c r="A863" s="54" t="s">
        <v>42</v>
      </c>
      <c r="B863" s="54" t="s">
        <v>4548</v>
      </c>
      <c r="C863" s="268">
        <v>2.2000000000000002</v>
      </c>
      <c r="D863" s="35" t="s">
        <v>43</v>
      </c>
      <c r="E863" s="35">
        <v>2014</v>
      </c>
      <c r="F863" s="66">
        <f>F865-703</f>
        <v>26747</v>
      </c>
      <c r="G863" s="54" t="s">
        <v>4544</v>
      </c>
    </row>
    <row r="864" spans="1:7" x14ac:dyDescent="0.25">
      <c r="A864" s="54" t="s">
        <v>42</v>
      </c>
      <c r="B864" s="54" t="s">
        <v>4548</v>
      </c>
      <c r="C864" s="268">
        <v>2.2000000000000002</v>
      </c>
      <c r="D864" s="35" t="s">
        <v>44</v>
      </c>
      <c r="E864" s="35">
        <v>2014</v>
      </c>
      <c r="F864" s="66">
        <f>F866-702</f>
        <v>28555</v>
      </c>
      <c r="G864" s="54" t="s">
        <v>4544</v>
      </c>
    </row>
    <row r="865" spans="1:7" x14ac:dyDescent="0.25">
      <c r="A865" s="54" t="s">
        <v>42</v>
      </c>
      <c r="B865" s="54" t="s">
        <v>4548</v>
      </c>
      <c r="C865" s="268">
        <v>2.4</v>
      </c>
      <c r="D865" s="35" t="s">
        <v>43</v>
      </c>
      <c r="E865" s="35">
        <v>2014</v>
      </c>
      <c r="F865" s="66">
        <f>F869-305</f>
        <v>27450</v>
      </c>
      <c r="G865" s="54" t="s">
        <v>4544</v>
      </c>
    </row>
    <row r="866" spans="1:7" x14ac:dyDescent="0.25">
      <c r="A866" s="54" t="s">
        <v>42</v>
      </c>
      <c r="B866" s="54" t="s">
        <v>4548</v>
      </c>
      <c r="C866" s="268">
        <v>2.4</v>
      </c>
      <c r="D866" s="35" t="s">
        <v>44</v>
      </c>
      <c r="E866" s="35">
        <v>2014</v>
      </c>
      <c r="F866" s="66">
        <f>F870-403</f>
        <v>29257</v>
      </c>
      <c r="G866" s="33" t="s">
        <v>147</v>
      </c>
    </row>
    <row r="867" spans="1:7" x14ac:dyDescent="0.25">
      <c r="A867" s="54" t="s">
        <v>42</v>
      </c>
      <c r="B867" s="54" t="s">
        <v>4548</v>
      </c>
      <c r="C867" s="269" t="s">
        <v>3782</v>
      </c>
      <c r="D867" s="64" t="s">
        <v>110</v>
      </c>
      <c r="E867" s="35">
        <v>2014</v>
      </c>
      <c r="F867" s="66">
        <v>25100</v>
      </c>
      <c r="G867" s="54" t="s">
        <v>4544</v>
      </c>
    </row>
    <row r="868" spans="1:7" x14ac:dyDescent="0.25">
      <c r="A868" s="54" t="s">
        <v>42</v>
      </c>
      <c r="B868" s="54" t="s">
        <v>4548</v>
      </c>
      <c r="C868" s="269" t="s">
        <v>3782</v>
      </c>
      <c r="D868" s="64" t="s">
        <v>426</v>
      </c>
      <c r="E868" s="35">
        <v>2014</v>
      </c>
      <c r="F868" s="66">
        <v>26400</v>
      </c>
      <c r="G868" s="33" t="s">
        <v>1779</v>
      </c>
    </row>
    <row r="869" spans="1:7" x14ac:dyDescent="0.25">
      <c r="A869" s="54" t="s">
        <v>42</v>
      </c>
      <c r="B869" s="54" t="s">
        <v>4548</v>
      </c>
      <c r="C869" s="268">
        <v>3.5</v>
      </c>
      <c r="D869" s="35" t="s">
        <v>43</v>
      </c>
      <c r="E869" s="35">
        <v>2014</v>
      </c>
      <c r="F869" s="66">
        <v>27755</v>
      </c>
      <c r="G869" s="33" t="s">
        <v>147</v>
      </c>
    </row>
    <row r="870" spans="1:7" x14ac:dyDescent="0.25">
      <c r="A870" s="54" t="s">
        <v>42</v>
      </c>
      <c r="B870" s="54" t="s">
        <v>4548</v>
      </c>
      <c r="C870" s="268">
        <v>3.5</v>
      </c>
      <c r="D870" s="35" t="s">
        <v>44</v>
      </c>
      <c r="E870" s="35">
        <v>2014</v>
      </c>
      <c r="F870" s="66">
        <v>29660</v>
      </c>
      <c r="G870" s="33" t="s">
        <v>147</v>
      </c>
    </row>
    <row r="871" spans="1:7" x14ac:dyDescent="0.25">
      <c r="A871" s="33" t="s">
        <v>42</v>
      </c>
      <c r="B871" s="33" t="s">
        <v>2315</v>
      </c>
      <c r="C871" s="268">
        <v>5.7</v>
      </c>
      <c r="D871" s="35" t="s">
        <v>44</v>
      </c>
      <c r="E871" s="35">
        <v>2014</v>
      </c>
      <c r="F871" s="57">
        <v>52732.240437158471</v>
      </c>
      <c r="G871" s="33" t="s">
        <v>1777</v>
      </c>
    </row>
    <row r="872" spans="1:7" x14ac:dyDescent="0.25">
      <c r="A872" s="33" t="s">
        <v>42</v>
      </c>
      <c r="B872" s="33" t="s">
        <v>2316</v>
      </c>
      <c r="C872" s="268">
        <v>5.7</v>
      </c>
      <c r="D872" s="35" t="s">
        <v>43</v>
      </c>
      <c r="E872" s="35">
        <v>2014</v>
      </c>
      <c r="F872" s="57">
        <v>43579.234972677594</v>
      </c>
      <c r="G872" s="167" t="s">
        <v>285</v>
      </c>
    </row>
    <row r="873" spans="1:7" x14ac:dyDescent="0.25">
      <c r="A873" s="167" t="s">
        <v>42</v>
      </c>
      <c r="B873" s="167" t="s">
        <v>4245</v>
      </c>
      <c r="C873" s="295" t="s">
        <v>4008</v>
      </c>
      <c r="D873" s="298" t="s">
        <v>44</v>
      </c>
      <c r="E873" s="298">
        <v>2014</v>
      </c>
      <c r="F873" s="128">
        <v>32600</v>
      </c>
      <c r="G873" s="167" t="s">
        <v>4361</v>
      </c>
    </row>
    <row r="874" spans="1:7" x14ac:dyDescent="0.25">
      <c r="A874" s="167" t="s">
        <v>42</v>
      </c>
      <c r="B874" s="167" t="s">
        <v>4360</v>
      </c>
      <c r="C874" s="295" t="s">
        <v>4008</v>
      </c>
      <c r="D874" s="298" t="s">
        <v>44</v>
      </c>
      <c r="E874" s="298">
        <v>2014</v>
      </c>
      <c r="F874" s="128">
        <v>21975</v>
      </c>
      <c r="G874" s="167" t="s">
        <v>286</v>
      </c>
    </row>
    <row r="875" spans="1:7" x14ac:dyDescent="0.25">
      <c r="A875" s="167" t="s">
        <v>42</v>
      </c>
      <c r="B875" s="167" t="s">
        <v>4359</v>
      </c>
      <c r="C875" s="295" t="s">
        <v>4008</v>
      </c>
      <c r="D875" s="298" t="s">
        <v>43</v>
      </c>
      <c r="E875" s="298">
        <v>2014</v>
      </c>
      <c r="F875" s="128">
        <v>18125</v>
      </c>
      <c r="G875" s="167" t="s">
        <v>1059</v>
      </c>
    </row>
    <row r="876" spans="1:7" x14ac:dyDescent="0.25">
      <c r="A876" s="167" t="s">
        <v>42</v>
      </c>
      <c r="B876" s="167" t="s">
        <v>1058</v>
      </c>
      <c r="C876" s="295" t="s">
        <v>2845</v>
      </c>
      <c r="D876" s="298" t="s">
        <v>438</v>
      </c>
      <c r="E876" s="298">
        <v>2014</v>
      </c>
      <c r="F876" s="128">
        <v>26200</v>
      </c>
      <c r="G876" s="167" t="s">
        <v>285</v>
      </c>
    </row>
    <row r="877" spans="1:7" x14ac:dyDescent="0.25">
      <c r="A877" s="167" t="s">
        <v>42</v>
      </c>
      <c r="B877" s="167" t="s">
        <v>1058</v>
      </c>
      <c r="C877" s="295" t="s">
        <v>2926</v>
      </c>
      <c r="D877" s="298" t="s">
        <v>44</v>
      </c>
      <c r="E877" s="298">
        <v>2014</v>
      </c>
      <c r="F877" s="128">
        <v>31795</v>
      </c>
      <c r="G877" s="33" t="s">
        <v>2571</v>
      </c>
    </row>
    <row r="878" spans="1:7" x14ac:dyDescent="0.25">
      <c r="A878" s="33" t="s">
        <v>42</v>
      </c>
      <c r="B878" s="33" t="s">
        <v>1679</v>
      </c>
      <c r="C878" s="268">
        <v>2.7</v>
      </c>
      <c r="D878" s="35" t="s">
        <v>110</v>
      </c>
      <c r="E878" s="35">
        <v>2014</v>
      </c>
      <c r="F878" s="128">
        <v>25950</v>
      </c>
      <c r="G878" s="33" t="s">
        <v>1575</v>
      </c>
    </row>
    <row r="879" spans="1:7" x14ac:dyDescent="0.25">
      <c r="A879" s="33" t="s">
        <v>42</v>
      </c>
      <c r="B879" s="33" t="s">
        <v>1679</v>
      </c>
      <c r="C879" s="268">
        <v>3.5</v>
      </c>
      <c r="D879" s="35" t="s">
        <v>426</v>
      </c>
      <c r="E879" s="35">
        <v>2014</v>
      </c>
      <c r="F879" s="128">
        <v>29910</v>
      </c>
      <c r="G879" s="33" t="s">
        <v>423</v>
      </c>
    </row>
    <row r="880" spans="1:7" x14ac:dyDescent="0.25">
      <c r="A880" s="33" t="s">
        <v>42</v>
      </c>
      <c r="B880" s="33" t="s">
        <v>1984</v>
      </c>
      <c r="C880" s="268">
        <v>2.5</v>
      </c>
      <c r="D880" s="35" t="s">
        <v>110</v>
      </c>
      <c r="E880" s="35">
        <v>2014</v>
      </c>
      <c r="F880" s="57">
        <v>21311.475409836065</v>
      </c>
      <c r="G880" s="556" t="s">
        <v>6850</v>
      </c>
    </row>
    <row r="881" spans="1:7" x14ac:dyDescent="0.25">
      <c r="A881" s="54" t="s">
        <v>42</v>
      </c>
      <c r="B881" s="54" t="s">
        <v>959</v>
      </c>
      <c r="C881" s="269" t="s">
        <v>3945</v>
      </c>
      <c r="D881" s="64" t="s">
        <v>43</v>
      </c>
      <c r="E881" s="64">
        <v>2014</v>
      </c>
      <c r="F881" s="57">
        <v>15371</v>
      </c>
      <c r="G881" s="54" t="s">
        <v>5997</v>
      </c>
    </row>
    <row r="882" spans="1:7" x14ac:dyDescent="0.25">
      <c r="A882" s="54" t="s">
        <v>42</v>
      </c>
      <c r="B882" s="54" t="s">
        <v>3886</v>
      </c>
      <c r="C882" s="54" t="s">
        <v>1985</v>
      </c>
      <c r="D882" s="54" t="s">
        <v>110</v>
      </c>
      <c r="E882" s="64">
        <v>2014</v>
      </c>
      <c r="F882" s="87">
        <v>35805</v>
      </c>
      <c r="G882" s="54" t="s">
        <v>135</v>
      </c>
    </row>
    <row r="883" spans="1:7" x14ac:dyDescent="0.25">
      <c r="A883" s="54" t="s">
        <v>42</v>
      </c>
      <c r="B883" s="54" t="s">
        <v>10440</v>
      </c>
      <c r="C883" s="54" t="s">
        <v>1985</v>
      </c>
      <c r="D883" s="54" t="s">
        <v>110</v>
      </c>
      <c r="E883" s="64">
        <v>2014</v>
      </c>
      <c r="F883" s="87">
        <v>37000</v>
      </c>
      <c r="G883" s="54" t="s">
        <v>135</v>
      </c>
    </row>
    <row r="884" spans="1:7" x14ac:dyDescent="0.25">
      <c r="A884" s="54" t="s">
        <v>42</v>
      </c>
      <c r="B884" s="54" t="s">
        <v>4911</v>
      </c>
      <c r="C884" s="54" t="s">
        <v>1985</v>
      </c>
      <c r="D884" s="54" t="s">
        <v>110</v>
      </c>
      <c r="E884" s="64">
        <v>2014</v>
      </c>
      <c r="F884" s="87">
        <v>41650</v>
      </c>
      <c r="G884" s="54" t="s">
        <v>135</v>
      </c>
    </row>
    <row r="885" spans="1:7" x14ac:dyDescent="0.25">
      <c r="A885" s="54" t="s">
        <v>42</v>
      </c>
      <c r="B885" s="54" t="s">
        <v>3889</v>
      </c>
      <c r="C885" s="54" t="s">
        <v>1985</v>
      </c>
      <c r="D885" s="54" t="s">
        <v>110</v>
      </c>
      <c r="E885" s="64">
        <v>2014</v>
      </c>
      <c r="F885" s="87">
        <v>26140</v>
      </c>
      <c r="G885" s="54" t="s">
        <v>135</v>
      </c>
    </row>
    <row r="886" spans="1:7" x14ac:dyDescent="0.25">
      <c r="A886" s="54" t="s">
        <v>42</v>
      </c>
      <c r="B886" s="54" t="s">
        <v>3891</v>
      </c>
      <c r="C886" s="54" t="s">
        <v>1985</v>
      </c>
      <c r="D886" s="54" t="s">
        <v>110</v>
      </c>
      <c r="E886" s="64">
        <v>2014</v>
      </c>
      <c r="F886" s="87">
        <v>27670</v>
      </c>
      <c r="G886" s="54" t="s">
        <v>135</v>
      </c>
    </row>
    <row r="887" spans="1:7" x14ac:dyDescent="0.25">
      <c r="A887" s="54" t="s">
        <v>42</v>
      </c>
      <c r="B887" s="54" t="s">
        <v>10470</v>
      </c>
      <c r="C887" s="54" t="s">
        <v>1985</v>
      </c>
      <c r="D887" s="54" t="s">
        <v>110</v>
      </c>
      <c r="E887" s="64">
        <v>2014</v>
      </c>
      <c r="F887" s="87">
        <v>27945</v>
      </c>
      <c r="G887" s="54" t="s">
        <v>135</v>
      </c>
    </row>
    <row r="888" spans="1:7" x14ac:dyDescent="0.25">
      <c r="A888" s="54" t="s">
        <v>42</v>
      </c>
      <c r="B888" s="54" t="s">
        <v>10441</v>
      </c>
      <c r="C888" s="54" t="s">
        <v>1985</v>
      </c>
      <c r="D888" s="54" t="s">
        <v>110</v>
      </c>
      <c r="E888" s="64">
        <v>2014</v>
      </c>
      <c r="F888" s="87">
        <v>21665</v>
      </c>
      <c r="G888" s="54" t="s">
        <v>135</v>
      </c>
    </row>
    <row r="889" spans="1:7" x14ac:dyDescent="0.25">
      <c r="A889" s="54" t="s">
        <v>42</v>
      </c>
      <c r="B889" s="54" t="s">
        <v>10442</v>
      </c>
      <c r="C889" s="54" t="s">
        <v>1985</v>
      </c>
      <c r="D889" s="54" t="s">
        <v>110</v>
      </c>
      <c r="E889" s="64">
        <v>2014</v>
      </c>
      <c r="F889" s="87">
        <v>22942</v>
      </c>
      <c r="G889" s="54" t="s">
        <v>135</v>
      </c>
    </row>
    <row r="890" spans="1:7" x14ac:dyDescent="0.25">
      <c r="A890" s="54" t="s">
        <v>42</v>
      </c>
      <c r="B890" s="54" t="s">
        <v>10443</v>
      </c>
      <c r="C890" s="54" t="s">
        <v>1985</v>
      </c>
      <c r="D890" s="54" t="s">
        <v>110</v>
      </c>
      <c r="E890" s="64">
        <v>2014</v>
      </c>
      <c r="F890" s="87">
        <v>24158</v>
      </c>
      <c r="G890" s="54" t="s">
        <v>135</v>
      </c>
    </row>
    <row r="891" spans="1:7" x14ac:dyDescent="0.25">
      <c r="A891" s="54" t="s">
        <v>42</v>
      </c>
      <c r="B891" s="54" t="s">
        <v>10444</v>
      </c>
      <c r="C891" s="54" t="s">
        <v>1985</v>
      </c>
      <c r="D891" s="54" t="s">
        <v>110</v>
      </c>
      <c r="E891" s="64">
        <v>2014</v>
      </c>
      <c r="F891" s="87">
        <v>27211</v>
      </c>
      <c r="G891" s="54" t="s">
        <v>135</v>
      </c>
    </row>
    <row r="892" spans="1:7" x14ac:dyDescent="0.25">
      <c r="A892" s="610" t="s">
        <v>42</v>
      </c>
      <c r="B892" s="610" t="s">
        <v>10398</v>
      </c>
      <c r="C892" s="610" t="s">
        <v>10083</v>
      </c>
      <c r="D892" s="610" t="s">
        <v>110</v>
      </c>
      <c r="E892" s="688">
        <v>2014</v>
      </c>
      <c r="F892" s="613">
        <v>27456</v>
      </c>
      <c r="G892" s="610" t="s">
        <v>2109</v>
      </c>
    </row>
    <row r="893" spans="1:7" x14ac:dyDescent="0.25">
      <c r="A893" s="610" t="s">
        <v>42</v>
      </c>
      <c r="B893" s="610" t="s">
        <v>10399</v>
      </c>
      <c r="C893" s="610" t="s">
        <v>10083</v>
      </c>
      <c r="D893" s="610" t="s">
        <v>110</v>
      </c>
      <c r="E893" s="688">
        <v>2014</v>
      </c>
      <c r="F893" s="613">
        <v>28017</v>
      </c>
      <c r="G893" s="610" t="s">
        <v>2109</v>
      </c>
    </row>
    <row r="894" spans="1:7" x14ac:dyDescent="0.25">
      <c r="A894" s="610" t="s">
        <v>42</v>
      </c>
      <c r="B894" s="610" t="s">
        <v>10433</v>
      </c>
      <c r="C894" s="610" t="s">
        <v>10083</v>
      </c>
      <c r="D894" s="610" t="s">
        <v>110</v>
      </c>
      <c r="E894" s="688">
        <v>2014</v>
      </c>
      <c r="F894" s="613">
        <v>26429</v>
      </c>
      <c r="G894" s="610" t="s">
        <v>2109</v>
      </c>
    </row>
    <row r="895" spans="1:7" x14ac:dyDescent="0.25">
      <c r="A895" s="610" t="s">
        <v>42</v>
      </c>
      <c r="B895" s="610" t="s">
        <v>10459</v>
      </c>
      <c r="C895" s="610" t="s">
        <v>10083</v>
      </c>
      <c r="D895" s="610" t="s">
        <v>110</v>
      </c>
      <c r="E895" s="688">
        <v>2014</v>
      </c>
      <c r="F895" s="613">
        <v>26989</v>
      </c>
      <c r="G895" s="610" t="s">
        <v>2109</v>
      </c>
    </row>
    <row r="896" spans="1:7" x14ac:dyDescent="0.25">
      <c r="A896" s="610" t="s">
        <v>42</v>
      </c>
      <c r="B896" s="610" t="s">
        <v>10460</v>
      </c>
      <c r="C896" s="610" t="s">
        <v>10083</v>
      </c>
      <c r="D896" s="610" t="s">
        <v>110</v>
      </c>
      <c r="E896" s="688">
        <v>2014</v>
      </c>
      <c r="F896" s="613">
        <v>31005</v>
      </c>
      <c r="G896" s="610" t="s">
        <v>2109</v>
      </c>
    </row>
    <row r="897" spans="1:7" x14ac:dyDescent="0.25">
      <c r="A897" s="448" t="s">
        <v>3896</v>
      </c>
      <c r="B897" s="448" t="s">
        <v>10585</v>
      </c>
      <c r="C897" s="448" t="s">
        <v>1983</v>
      </c>
      <c r="D897" s="54" t="s">
        <v>110</v>
      </c>
      <c r="E897" s="460">
        <v>2014</v>
      </c>
      <c r="F897" s="544">
        <v>19080</v>
      </c>
      <c r="G897" s="54" t="s">
        <v>4380</v>
      </c>
    </row>
    <row r="898" spans="1:7" x14ac:dyDescent="0.25">
      <c r="A898" s="556" t="s">
        <v>3896</v>
      </c>
      <c r="B898" s="556" t="s">
        <v>6849</v>
      </c>
      <c r="C898" s="580">
        <v>2.4</v>
      </c>
      <c r="D898" s="556" t="s">
        <v>44</v>
      </c>
      <c r="E898" s="765">
        <v>2014</v>
      </c>
      <c r="F898" s="556">
        <v>30352.84968180977</v>
      </c>
      <c r="G898" s="556" t="s">
        <v>6850</v>
      </c>
    </row>
    <row r="899" spans="1:7" x14ac:dyDescent="0.25">
      <c r="A899" s="556" t="s">
        <v>3896</v>
      </c>
      <c r="B899" s="556" t="s">
        <v>6849</v>
      </c>
      <c r="C899" s="580">
        <v>3.4</v>
      </c>
      <c r="D899" s="556" t="s">
        <v>44</v>
      </c>
      <c r="E899" s="765">
        <v>2014</v>
      </c>
      <c r="F899" s="556">
        <v>32389.552815946732</v>
      </c>
      <c r="G899" s="556" t="s">
        <v>6846</v>
      </c>
    </row>
    <row r="900" spans="1:7" x14ac:dyDescent="0.25">
      <c r="A900" s="556" t="s">
        <v>3896</v>
      </c>
      <c r="B900" s="556" t="s">
        <v>6849</v>
      </c>
      <c r="C900" s="580">
        <v>4</v>
      </c>
      <c r="D900" s="556" t="s">
        <v>44</v>
      </c>
      <c r="E900" s="765">
        <v>2014</v>
      </c>
      <c r="F900" s="556">
        <v>33754.085027252047</v>
      </c>
      <c r="G900" s="556" t="s">
        <v>6846</v>
      </c>
    </row>
    <row r="901" spans="1:7" x14ac:dyDescent="0.25">
      <c r="A901" s="556" t="s">
        <v>3896</v>
      </c>
      <c r="B901" s="556" t="s">
        <v>6848</v>
      </c>
      <c r="C901" s="580">
        <v>4.2</v>
      </c>
      <c r="D901" s="556" t="s">
        <v>44</v>
      </c>
      <c r="E901" s="765">
        <v>2014</v>
      </c>
      <c r="F901" s="556">
        <v>35333.981138738694</v>
      </c>
      <c r="G901" s="556" t="s">
        <v>6846</v>
      </c>
    </row>
    <row r="902" spans="1:7" x14ac:dyDescent="0.25">
      <c r="A902" s="556" t="s">
        <v>3896</v>
      </c>
      <c r="B902" s="582" t="s">
        <v>6847</v>
      </c>
      <c r="C902" s="580">
        <v>2.4</v>
      </c>
      <c r="D902" s="556" t="s">
        <v>44</v>
      </c>
      <c r="E902" s="765">
        <v>2014</v>
      </c>
      <c r="F902" s="556">
        <v>32085.856066081618</v>
      </c>
      <c r="G902" s="556" t="s">
        <v>6846</v>
      </c>
    </row>
    <row r="903" spans="1:7" x14ac:dyDescent="0.25">
      <c r="A903" s="556" t="s">
        <v>3896</v>
      </c>
      <c r="B903" s="582" t="s">
        <v>6847</v>
      </c>
      <c r="C903" s="580">
        <v>3.4</v>
      </c>
      <c r="D903" s="556" t="s">
        <v>44</v>
      </c>
      <c r="E903" s="765">
        <v>2014</v>
      </c>
      <c r="F903" s="556">
        <v>33608.546141582607</v>
      </c>
      <c r="G903" s="556" t="s">
        <v>6846</v>
      </c>
    </row>
    <row r="904" spans="1:7" x14ac:dyDescent="0.25">
      <c r="A904" s="556" t="s">
        <v>3896</v>
      </c>
      <c r="B904" s="582" t="s">
        <v>6847</v>
      </c>
      <c r="C904" s="580">
        <v>4</v>
      </c>
      <c r="D904" s="556" t="s">
        <v>44</v>
      </c>
      <c r="E904" s="765">
        <v>2014</v>
      </c>
      <c r="F904" s="556">
        <v>35438.298027889046</v>
      </c>
      <c r="G904" s="556" t="s">
        <v>6846</v>
      </c>
    </row>
    <row r="905" spans="1:7" x14ac:dyDescent="0.25">
      <c r="A905" s="556" t="s">
        <v>3896</v>
      </c>
      <c r="B905" s="582" t="s">
        <v>6847</v>
      </c>
      <c r="C905" s="580">
        <v>4.2</v>
      </c>
      <c r="D905" s="556" t="s">
        <v>44</v>
      </c>
      <c r="E905" s="765">
        <v>2014</v>
      </c>
      <c r="F905" s="556">
        <v>37039.225770252793</v>
      </c>
      <c r="G905" s="553" t="s">
        <v>3019</v>
      </c>
    </row>
    <row r="906" spans="1:7" x14ac:dyDescent="0.25">
      <c r="A906" s="556" t="s">
        <v>3896</v>
      </c>
      <c r="B906" s="581" t="s">
        <v>6845</v>
      </c>
      <c r="C906" s="580">
        <v>3.4</v>
      </c>
      <c r="D906" s="556" t="s">
        <v>44</v>
      </c>
      <c r="E906" s="765">
        <v>2014</v>
      </c>
      <c r="F906" s="556">
        <v>38440.773651901756</v>
      </c>
      <c r="G906" s="553" t="s">
        <v>3019</v>
      </c>
    </row>
    <row r="907" spans="1:7" x14ac:dyDescent="0.25">
      <c r="A907" s="556" t="s">
        <v>3896</v>
      </c>
      <c r="B907" s="581" t="s">
        <v>6845</v>
      </c>
      <c r="C907" s="580">
        <v>4</v>
      </c>
      <c r="D907" s="556" t="s">
        <v>44</v>
      </c>
      <c r="E907" s="765">
        <v>2014</v>
      </c>
      <c r="F907" s="556">
        <v>41643.470401864324</v>
      </c>
      <c r="G907" s="553" t="s">
        <v>3019</v>
      </c>
    </row>
    <row r="908" spans="1:7" x14ac:dyDescent="0.25">
      <c r="A908" s="556" t="s">
        <v>3896</v>
      </c>
      <c r="B908" s="581" t="s">
        <v>6845</v>
      </c>
      <c r="C908" s="580">
        <v>4.2</v>
      </c>
      <c r="D908" s="556" t="s">
        <v>44</v>
      </c>
      <c r="E908" s="765">
        <v>2014</v>
      </c>
      <c r="F908" s="556">
        <v>45848.955312046353</v>
      </c>
      <c r="G908" s="553" t="s">
        <v>3019</v>
      </c>
    </row>
    <row r="909" spans="1:7" x14ac:dyDescent="0.25">
      <c r="A909" s="556" t="s">
        <v>3896</v>
      </c>
      <c r="B909" s="581" t="s">
        <v>6845</v>
      </c>
      <c r="C909" s="580">
        <v>4.5</v>
      </c>
      <c r="D909" s="556" t="s">
        <v>44</v>
      </c>
      <c r="E909" s="765">
        <v>2014</v>
      </c>
      <c r="F909" s="556">
        <v>50265.597796234309</v>
      </c>
      <c r="G909" s="54" t="s">
        <v>1458</v>
      </c>
    </row>
    <row r="910" spans="1:7" x14ac:dyDescent="0.25">
      <c r="A910" s="54" t="s">
        <v>3896</v>
      </c>
      <c r="B910" s="54" t="s">
        <v>6441</v>
      </c>
      <c r="C910" s="269" t="s">
        <v>1981</v>
      </c>
      <c r="D910" s="64" t="s">
        <v>44</v>
      </c>
      <c r="E910" s="64">
        <v>2014</v>
      </c>
      <c r="F910" s="57">
        <v>33900</v>
      </c>
      <c r="G910" s="33" t="s">
        <v>1956</v>
      </c>
    </row>
    <row r="911" spans="1:7" x14ac:dyDescent="0.25">
      <c r="A911" s="33" t="s">
        <v>3896</v>
      </c>
      <c r="B911" s="38" t="s">
        <v>959</v>
      </c>
      <c r="C911" s="35" t="s">
        <v>1982</v>
      </c>
      <c r="D911" s="415" t="s">
        <v>110</v>
      </c>
      <c r="E911" s="35">
        <v>2014</v>
      </c>
      <c r="F911" s="57">
        <v>16344</v>
      </c>
      <c r="G911" s="33" t="s">
        <v>1956</v>
      </c>
    </row>
    <row r="912" spans="1:7" x14ac:dyDescent="0.25">
      <c r="A912" s="33" t="s">
        <v>3896</v>
      </c>
      <c r="B912" s="38" t="s">
        <v>959</v>
      </c>
      <c r="C912" s="35" t="s">
        <v>1983</v>
      </c>
      <c r="D912" s="415" t="s">
        <v>110</v>
      </c>
      <c r="E912" s="35">
        <v>2014</v>
      </c>
      <c r="F912" s="57">
        <v>17475</v>
      </c>
      <c r="G912" s="33" t="s">
        <v>5967</v>
      </c>
    </row>
    <row r="913" spans="1:7" x14ac:dyDescent="0.25">
      <c r="A913" s="33" t="s">
        <v>3896</v>
      </c>
      <c r="B913" s="38" t="s">
        <v>959</v>
      </c>
      <c r="C913" s="35" t="s">
        <v>1983</v>
      </c>
      <c r="D913" s="415" t="s">
        <v>110</v>
      </c>
      <c r="E913" s="35">
        <v>2014</v>
      </c>
      <c r="F913" s="57">
        <v>16895</v>
      </c>
      <c r="G913" s="33" t="s">
        <v>1823</v>
      </c>
    </row>
    <row r="914" spans="1:7" x14ac:dyDescent="0.25">
      <c r="A914" s="33" t="s">
        <v>3896</v>
      </c>
      <c r="B914" s="38" t="s">
        <v>959</v>
      </c>
      <c r="C914" s="35" t="s">
        <v>1982</v>
      </c>
      <c r="D914" s="415" t="s">
        <v>110</v>
      </c>
      <c r="E914" s="35">
        <v>2014</v>
      </c>
      <c r="F914" s="57">
        <v>14492</v>
      </c>
      <c r="G914" s="33" t="s">
        <v>1823</v>
      </c>
    </row>
    <row r="915" spans="1:7" x14ac:dyDescent="0.25">
      <c r="A915" s="33" t="s">
        <v>3896</v>
      </c>
      <c r="B915" s="38" t="s">
        <v>959</v>
      </c>
      <c r="C915" s="35" t="s">
        <v>1983</v>
      </c>
      <c r="D915" s="415" t="s">
        <v>110</v>
      </c>
      <c r="E915" s="35">
        <v>2014</v>
      </c>
      <c r="F915" s="57">
        <v>15455</v>
      </c>
      <c r="G915" s="33" t="s">
        <v>4051</v>
      </c>
    </row>
    <row r="916" spans="1:7" x14ac:dyDescent="0.25">
      <c r="A916" s="33" t="s">
        <v>3896</v>
      </c>
      <c r="B916" s="38" t="s">
        <v>959</v>
      </c>
      <c r="C916" s="35" t="s">
        <v>1983</v>
      </c>
      <c r="D916" s="415" t="s">
        <v>110</v>
      </c>
      <c r="E916" s="35">
        <v>2014</v>
      </c>
      <c r="F916" s="57">
        <v>14430</v>
      </c>
      <c r="G916" s="33" t="s">
        <v>285</v>
      </c>
    </row>
    <row r="917" spans="1:7" x14ac:dyDescent="0.25">
      <c r="A917" s="610" t="s">
        <v>3896</v>
      </c>
      <c r="B917" s="610" t="s">
        <v>10471</v>
      </c>
      <c r="C917" s="610" t="s">
        <v>3721</v>
      </c>
      <c r="D917" s="54"/>
      <c r="E917" s="64">
        <v>2014</v>
      </c>
      <c r="F917" s="666">
        <v>25836.61</v>
      </c>
      <c r="G917" s="54" t="s">
        <v>3116</v>
      </c>
    </row>
    <row r="918" spans="1:7" x14ac:dyDescent="0.25">
      <c r="A918" s="33" t="s">
        <v>7219</v>
      </c>
      <c r="B918" s="33" t="s">
        <v>6101</v>
      </c>
      <c r="C918" s="268" t="s">
        <v>3739</v>
      </c>
      <c r="D918" s="33"/>
      <c r="E918" s="35">
        <v>2014</v>
      </c>
      <c r="F918" s="57">
        <v>22468</v>
      </c>
      <c r="G918" s="33" t="s">
        <v>135</v>
      </c>
    </row>
    <row r="919" spans="1:7" x14ac:dyDescent="0.25">
      <c r="A919" s="54" t="s">
        <v>7219</v>
      </c>
      <c r="B919" s="54" t="s">
        <v>7221</v>
      </c>
      <c r="C919" s="269" t="s">
        <v>3739</v>
      </c>
      <c r="D919" s="54"/>
      <c r="E919" s="64">
        <v>2014</v>
      </c>
      <c r="F919" s="57">
        <v>27274</v>
      </c>
      <c r="G919" s="33" t="s">
        <v>230</v>
      </c>
    </row>
    <row r="920" spans="1:7" x14ac:dyDescent="0.25">
      <c r="A920" s="167" t="s">
        <v>7219</v>
      </c>
      <c r="B920" s="167" t="s">
        <v>7220</v>
      </c>
      <c r="C920" s="295" t="s">
        <v>3739</v>
      </c>
      <c r="D920" s="167"/>
      <c r="E920" s="298">
        <v>2014</v>
      </c>
      <c r="F920" s="57">
        <v>32192</v>
      </c>
      <c r="G920" s="54" t="s">
        <v>2725</v>
      </c>
    </row>
    <row r="921" spans="1:7" x14ac:dyDescent="0.25">
      <c r="A921" s="33" t="s">
        <v>856</v>
      </c>
      <c r="B921" s="38" t="s">
        <v>3174</v>
      </c>
      <c r="C921" s="268">
        <v>2</v>
      </c>
      <c r="D921" s="35" t="s">
        <v>438</v>
      </c>
      <c r="E921" s="35">
        <v>2014</v>
      </c>
      <c r="F921" s="79">
        <v>27322</v>
      </c>
      <c r="G921" s="33" t="s">
        <v>3116</v>
      </c>
    </row>
    <row r="922" spans="1:7" x14ac:dyDescent="0.25">
      <c r="A922" s="33" t="s">
        <v>856</v>
      </c>
      <c r="B922" s="38" t="s">
        <v>3135</v>
      </c>
      <c r="C922" s="268" t="s">
        <v>4426</v>
      </c>
      <c r="D922" s="35" t="s">
        <v>3117</v>
      </c>
      <c r="E922" s="35">
        <v>2014</v>
      </c>
      <c r="F922" s="79">
        <v>34808</v>
      </c>
      <c r="G922" s="33" t="s">
        <v>3116</v>
      </c>
    </row>
    <row r="923" spans="1:7" x14ac:dyDescent="0.25">
      <c r="A923" s="33" t="s">
        <v>856</v>
      </c>
      <c r="B923" s="38" t="s">
        <v>3135</v>
      </c>
      <c r="C923" s="268" t="s">
        <v>6024</v>
      </c>
      <c r="D923" s="35" t="s">
        <v>3117</v>
      </c>
      <c r="E923" s="35">
        <v>2014</v>
      </c>
      <c r="F923" s="79">
        <v>36045</v>
      </c>
      <c r="G923" s="33" t="s">
        <v>3116</v>
      </c>
    </row>
    <row r="924" spans="1:7" x14ac:dyDescent="0.25">
      <c r="A924" s="33" t="s">
        <v>856</v>
      </c>
      <c r="B924" s="38" t="s">
        <v>3118</v>
      </c>
      <c r="C924" s="268" t="s">
        <v>4426</v>
      </c>
      <c r="D924" s="35" t="s">
        <v>3117</v>
      </c>
      <c r="E924" s="35">
        <v>2014</v>
      </c>
      <c r="F924" s="79">
        <v>36608</v>
      </c>
      <c r="G924" s="33" t="s">
        <v>3116</v>
      </c>
    </row>
    <row r="925" spans="1:7" x14ac:dyDescent="0.25">
      <c r="A925" s="33" t="s">
        <v>856</v>
      </c>
      <c r="B925" s="38" t="s">
        <v>3118</v>
      </c>
      <c r="C925" s="268" t="s">
        <v>6024</v>
      </c>
      <c r="D925" s="35" t="s">
        <v>3117</v>
      </c>
      <c r="E925" s="35">
        <v>2014</v>
      </c>
      <c r="F925" s="79">
        <v>37845</v>
      </c>
      <c r="G925" s="167" t="s">
        <v>2474</v>
      </c>
    </row>
    <row r="926" spans="1:7" x14ac:dyDescent="0.25">
      <c r="A926" s="167" t="s">
        <v>856</v>
      </c>
      <c r="B926" s="168" t="s">
        <v>3963</v>
      </c>
      <c r="C926" s="295" t="s">
        <v>331</v>
      </c>
      <c r="D926" s="298" t="s">
        <v>110</v>
      </c>
      <c r="E926" s="298">
        <v>2014</v>
      </c>
      <c r="F926" s="79">
        <v>22995</v>
      </c>
      <c r="G926" s="167" t="s">
        <v>2474</v>
      </c>
    </row>
    <row r="927" spans="1:7" x14ac:dyDescent="0.25">
      <c r="A927" s="167" t="s">
        <v>856</v>
      </c>
      <c r="B927" s="168" t="s">
        <v>3963</v>
      </c>
      <c r="C927" s="295" t="s">
        <v>4258</v>
      </c>
      <c r="D927" s="298" t="s">
        <v>110</v>
      </c>
      <c r="E927" s="298">
        <v>2014</v>
      </c>
      <c r="F927" s="79">
        <v>25200</v>
      </c>
      <c r="G927" s="167" t="s">
        <v>2474</v>
      </c>
    </row>
    <row r="928" spans="1:7" x14ac:dyDescent="0.25">
      <c r="A928" s="167" t="s">
        <v>856</v>
      </c>
      <c r="B928" s="168" t="s">
        <v>3963</v>
      </c>
      <c r="C928" s="295" t="s">
        <v>4363</v>
      </c>
      <c r="D928" s="298" t="s">
        <v>110</v>
      </c>
      <c r="E928" s="298">
        <v>2014</v>
      </c>
      <c r="F928" s="79">
        <v>21756</v>
      </c>
      <c r="G928" s="167" t="s">
        <v>2474</v>
      </c>
    </row>
    <row r="929" spans="1:7" x14ac:dyDescent="0.25">
      <c r="A929" s="167" t="s">
        <v>856</v>
      </c>
      <c r="B929" s="168" t="s">
        <v>4362</v>
      </c>
      <c r="C929" s="295" t="s">
        <v>331</v>
      </c>
      <c r="D929" s="298" t="s">
        <v>110</v>
      </c>
      <c r="E929" s="298">
        <v>2014</v>
      </c>
      <c r="F929" s="79">
        <v>26895</v>
      </c>
      <c r="G929" s="167" t="s">
        <v>1574</v>
      </c>
    </row>
    <row r="930" spans="1:7" x14ac:dyDescent="0.25">
      <c r="A930" s="167" t="s">
        <v>856</v>
      </c>
      <c r="B930" s="168" t="s">
        <v>3938</v>
      </c>
      <c r="C930" s="295" t="s">
        <v>331</v>
      </c>
      <c r="D930" s="298" t="s">
        <v>110</v>
      </c>
      <c r="E930" s="298">
        <v>2014</v>
      </c>
      <c r="F930" s="79">
        <v>23495</v>
      </c>
      <c r="G930" s="167" t="s">
        <v>1574</v>
      </c>
    </row>
    <row r="931" spans="1:7" x14ac:dyDescent="0.25">
      <c r="A931" s="167" t="s">
        <v>856</v>
      </c>
      <c r="B931" s="168" t="s">
        <v>3938</v>
      </c>
      <c r="C931" s="295" t="s">
        <v>293</v>
      </c>
      <c r="D931" s="298" t="s">
        <v>110</v>
      </c>
      <c r="E931" s="298">
        <v>2014</v>
      </c>
      <c r="F931" s="79">
        <v>19995</v>
      </c>
      <c r="G931" s="167" t="s">
        <v>1574</v>
      </c>
    </row>
    <row r="932" spans="1:7" x14ac:dyDescent="0.25">
      <c r="A932" s="167" t="s">
        <v>856</v>
      </c>
      <c r="B932" s="168" t="s">
        <v>3938</v>
      </c>
      <c r="C932" s="295" t="s">
        <v>3007</v>
      </c>
      <c r="D932" s="298" t="s">
        <v>110</v>
      </c>
      <c r="E932" s="298">
        <v>2014</v>
      </c>
      <c r="F932" s="79">
        <v>16895</v>
      </c>
      <c r="G932" s="167" t="s">
        <v>1574</v>
      </c>
    </row>
    <row r="933" spans="1:7" x14ac:dyDescent="0.25">
      <c r="A933" s="167" t="s">
        <v>856</v>
      </c>
      <c r="B933" s="168" t="s">
        <v>4370</v>
      </c>
      <c r="C933" s="295" t="s">
        <v>331</v>
      </c>
      <c r="D933" s="298" t="s">
        <v>110</v>
      </c>
      <c r="E933" s="298">
        <v>2014</v>
      </c>
      <c r="F933" s="79">
        <v>28555</v>
      </c>
      <c r="G933" s="167" t="s">
        <v>1574</v>
      </c>
    </row>
    <row r="934" spans="1:7" x14ac:dyDescent="0.25">
      <c r="A934" s="167" t="s">
        <v>856</v>
      </c>
      <c r="B934" s="168" t="s">
        <v>4371</v>
      </c>
      <c r="C934" s="295" t="s">
        <v>4372</v>
      </c>
      <c r="D934" s="298" t="s">
        <v>110</v>
      </c>
      <c r="E934" s="298">
        <v>2014</v>
      </c>
      <c r="F934" s="79">
        <v>30875</v>
      </c>
      <c r="G934" s="167" t="s">
        <v>1574</v>
      </c>
    </row>
    <row r="935" spans="1:7" x14ac:dyDescent="0.25">
      <c r="A935" s="167" t="s">
        <v>856</v>
      </c>
      <c r="B935" s="168" t="s">
        <v>4378</v>
      </c>
      <c r="C935" s="295" t="s">
        <v>3007</v>
      </c>
      <c r="D935" s="298" t="s">
        <v>110</v>
      </c>
      <c r="E935" s="298">
        <v>2014</v>
      </c>
      <c r="F935" s="79">
        <v>31895</v>
      </c>
      <c r="G935" s="167" t="s">
        <v>1574</v>
      </c>
    </row>
    <row r="936" spans="1:7" x14ac:dyDescent="0.25">
      <c r="A936" s="167" t="s">
        <v>856</v>
      </c>
      <c r="B936" s="168" t="s">
        <v>4377</v>
      </c>
      <c r="C936" s="295" t="s">
        <v>3007</v>
      </c>
      <c r="D936" s="298" t="s">
        <v>110</v>
      </c>
      <c r="E936" s="298">
        <v>2014</v>
      </c>
      <c r="F936" s="79">
        <v>31895</v>
      </c>
      <c r="G936" s="167" t="s">
        <v>1574</v>
      </c>
    </row>
    <row r="937" spans="1:7" x14ac:dyDescent="0.25">
      <c r="A937" s="167" t="s">
        <v>856</v>
      </c>
      <c r="B937" s="168" t="s">
        <v>4365</v>
      </c>
      <c r="C937" s="295" t="s">
        <v>331</v>
      </c>
      <c r="D937" s="298" t="s">
        <v>110</v>
      </c>
      <c r="E937" s="298">
        <v>2014</v>
      </c>
      <c r="F937" s="79">
        <v>29775</v>
      </c>
      <c r="G937" s="167" t="s">
        <v>1574</v>
      </c>
    </row>
    <row r="938" spans="1:7" x14ac:dyDescent="0.25">
      <c r="A938" s="167" t="s">
        <v>856</v>
      </c>
      <c r="B938" s="168" t="s">
        <v>4367</v>
      </c>
      <c r="C938" s="295" t="s">
        <v>331</v>
      </c>
      <c r="D938" s="298" t="s">
        <v>110</v>
      </c>
      <c r="E938" s="298">
        <v>2014</v>
      </c>
      <c r="F938" s="79">
        <v>27895</v>
      </c>
      <c r="G938" s="167" t="s">
        <v>1574</v>
      </c>
    </row>
    <row r="939" spans="1:7" x14ac:dyDescent="0.25">
      <c r="A939" s="167" t="s">
        <v>856</v>
      </c>
      <c r="B939" s="168" t="s">
        <v>4368</v>
      </c>
      <c r="C939" s="295" t="s">
        <v>331</v>
      </c>
      <c r="D939" s="298" t="s">
        <v>110</v>
      </c>
      <c r="E939" s="298">
        <v>2014</v>
      </c>
      <c r="F939" s="79">
        <v>26825</v>
      </c>
      <c r="G939" s="167" t="s">
        <v>1574</v>
      </c>
    </row>
    <row r="940" spans="1:7" x14ac:dyDescent="0.25">
      <c r="A940" s="167" t="s">
        <v>856</v>
      </c>
      <c r="B940" s="168" t="s">
        <v>4364</v>
      </c>
      <c r="C940" s="295" t="s">
        <v>331</v>
      </c>
      <c r="D940" s="298" t="s">
        <v>110</v>
      </c>
      <c r="E940" s="298">
        <v>2014</v>
      </c>
      <c r="F940" s="79">
        <v>27455</v>
      </c>
      <c r="G940" s="167" t="s">
        <v>1574</v>
      </c>
    </row>
    <row r="941" spans="1:7" x14ac:dyDescent="0.25">
      <c r="A941" s="167" t="s">
        <v>856</v>
      </c>
      <c r="B941" s="168" t="s">
        <v>4366</v>
      </c>
      <c r="C941" s="295" t="s">
        <v>331</v>
      </c>
      <c r="D941" s="298" t="s">
        <v>110</v>
      </c>
      <c r="E941" s="298">
        <v>2014</v>
      </c>
      <c r="F941" s="79">
        <v>24535</v>
      </c>
      <c r="G941" s="167" t="s">
        <v>1574</v>
      </c>
    </row>
    <row r="942" spans="1:7" x14ac:dyDescent="0.25">
      <c r="A942" s="167" t="s">
        <v>856</v>
      </c>
      <c r="B942" s="168" t="s">
        <v>4374</v>
      </c>
      <c r="C942" s="295" t="s">
        <v>293</v>
      </c>
      <c r="D942" s="298" t="s">
        <v>110</v>
      </c>
      <c r="E942" s="298">
        <v>2014</v>
      </c>
      <c r="F942" s="79">
        <v>18895</v>
      </c>
      <c r="G942" s="167" t="s">
        <v>1574</v>
      </c>
    </row>
    <row r="943" spans="1:7" x14ac:dyDescent="0.25">
      <c r="A943" s="167" t="s">
        <v>856</v>
      </c>
      <c r="B943" s="168" t="s">
        <v>4373</v>
      </c>
      <c r="C943" s="295" t="s">
        <v>293</v>
      </c>
      <c r="D943" s="298" t="s">
        <v>110</v>
      </c>
      <c r="E943" s="298">
        <v>2014</v>
      </c>
      <c r="F943" s="79">
        <v>22395</v>
      </c>
      <c r="G943" s="167" t="s">
        <v>1574</v>
      </c>
    </row>
    <row r="944" spans="1:7" x14ac:dyDescent="0.25">
      <c r="A944" s="167" t="s">
        <v>856</v>
      </c>
      <c r="B944" s="168" t="s">
        <v>4376</v>
      </c>
      <c r="C944" s="295" t="s">
        <v>293</v>
      </c>
      <c r="D944" s="298" t="s">
        <v>110</v>
      </c>
      <c r="E944" s="298">
        <v>2014</v>
      </c>
      <c r="F944" s="79">
        <v>21815</v>
      </c>
      <c r="G944" s="167" t="s">
        <v>1574</v>
      </c>
    </row>
    <row r="945" spans="1:7" x14ac:dyDescent="0.25">
      <c r="A945" s="167" t="s">
        <v>856</v>
      </c>
      <c r="B945" s="168" t="s">
        <v>4375</v>
      </c>
      <c r="C945" s="295" t="s">
        <v>293</v>
      </c>
      <c r="D945" s="298" t="s">
        <v>110</v>
      </c>
      <c r="E945" s="298">
        <v>2014</v>
      </c>
      <c r="F945" s="79">
        <v>20715</v>
      </c>
      <c r="G945" s="167" t="s">
        <v>1574</v>
      </c>
    </row>
    <row r="946" spans="1:7" x14ac:dyDescent="0.25">
      <c r="A946" s="167" t="s">
        <v>856</v>
      </c>
      <c r="B946" s="168" t="s">
        <v>4369</v>
      </c>
      <c r="C946" s="295" t="s">
        <v>331</v>
      </c>
      <c r="D946" s="298" t="s">
        <v>110</v>
      </c>
      <c r="E946" s="298">
        <v>2014</v>
      </c>
      <c r="F946" s="79">
        <v>25295</v>
      </c>
      <c r="G946" s="167" t="s">
        <v>3144</v>
      </c>
    </row>
    <row r="947" spans="1:7" x14ac:dyDescent="0.25">
      <c r="A947" s="167" t="s">
        <v>856</v>
      </c>
      <c r="B947" s="168" t="s">
        <v>1514</v>
      </c>
      <c r="C947" s="295">
        <v>2.5</v>
      </c>
      <c r="D947" s="298" t="s">
        <v>110</v>
      </c>
      <c r="E947" s="298">
        <v>2014</v>
      </c>
      <c r="F947" s="79">
        <v>32786</v>
      </c>
      <c r="G947" s="174" t="s">
        <v>186</v>
      </c>
    </row>
    <row r="948" spans="1:7" x14ac:dyDescent="0.25">
      <c r="A948" s="174" t="s">
        <v>856</v>
      </c>
      <c r="B948" s="174" t="s">
        <v>1513</v>
      </c>
      <c r="C948" s="296">
        <v>1.2</v>
      </c>
      <c r="D948" s="307" t="s">
        <v>110</v>
      </c>
      <c r="E948" s="307">
        <v>2014</v>
      </c>
      <c r="F948" s="128">
        <v>17637</v>
      </c>
      <c r="G948" s="174" t="s">
        <v>1213</v>
      </c>
    </row>
    <row r="949" spans="1:7" x14ac:dyDescent="0.25">
      <c r="A949" s="174" t="s">
        <v>856</v>
      </c>
      <c r="B949" s="174" t="s">
        <v>1513</v>
      </c>
      <c r="C949" s="296">
        <v>1.2</v>
      </c>
      <c r="D949" s="307" t="s">
        <v>110</v>
      </c>
      <c r="E949" s="307">
        <v>2014</v>
      </c>
      <c r="F949" s="128">
        <v>16737</v>
      </c>
      <c r="G949" s="174" t="s">
        <v>186</v>
      </c>
    </row>
    <row r="950" spans="1:7" x14ac:dyDescent="0.25">
      <c r="A950" s="174" t="s">
        <v>856</v>
      </c>
      <c r="B950" s="174" t="s">
        <v>1513</v>
      </c>
      <c r="C950" s="296">
        <v>1.4</v>
      </c>
      <c r="D950" s="307" t="s">
        <v>110</v>
      </c>
      <c r="E950" s="307">
        <v>2014</v>
      </c>
      <c r="F950" s="128">
        <v>18237</v>
      </c>
      <c r="G950" s="174" t="s">
        <v>1213</v>
      </c>
    </row>
    <row r="951" spans="1:7" x14ac:dyDescent="0.25">
      <c r="A951" s="174" t="s">
        <v>856</v>
      </c>
      <c r="B951" s="174" t="s">
        <v>1513</v>
      </c>
      <c r="C951" s="296">
        <v>1.4</v>
      </c>
      <c r="D951" s="307" t="s">
        <v>110</v>
      </c>
      <c r="E951" s="307">
        <v>2014</v>
      </c>
      <c r="F951" s="128">
        <v>17837</v>
      </c>
      <c r="G951" s="167" t="s">
        <v>147</v>
      </c>
    </row>
    <row r="952" spans="1:7" x14ac:dyDescent="0.25">
      <c r="A952" s="167" t="s">
        <v>856</v>
      </c>
      <c r="B952" s="168" t="s">
        <v>1641</v>
      </c>
      <c r="C952" s="295" t="s">
        <v>6341</v>
      </c>
      <c r="D952" s="298" t="s">
        <v>44</v>
      </c>
      <c r="E952" s="298">
        <v>2014</v>
      </c>
      <c r="F952" s="57">
        <v>31079.234972677594</v>
      </c>
      <c r="G952" s="167" t="s">
        <v>147</v>
      </c>
    </row>
    <row r="953" spans="1:7" x14ac:dyDescent="0.25">
      <c r="A953" s="167" t="s">
        <v>856</v>
      </c>
      <c r="B953" s="168" t="s">
        <v>1641</v>
      </c>
      <c r="C953" s="295" t="s">
        <v>6457</v>
      </c>
      <c r="D953" s="298" t="s">
        <v>44</v>
      </c>
      <c r="E953" s="298">
        <v>2014</v>
      </c>
      <c r="F953" s="57">
        <v>31625.683060109288</v>
      </c>
      <c r="G953" s="167" t="s">
        <v>147</v>
      </c>
    </row>
    <row r="954" spans="1:7" x14ac:dyDescent="0.25">
      <c r="A954" s="167" t="s">
        <v>856</v>
      </c>
      <c r="B954" s="168" t="s">
        <v>1641</v>
      </c>
      <c r="C954" s="295" t="s">
        <v>6458</v>
      </c>
      <c r="D954" s="298" t="s">
        <v>44</v>
      </c>
      <c r="E954" s="298">
        <v>2014</v>
      </c>
      <c r="F954" s="57">
        <v>32172.131147540982</v>
      </c>
      <c r="G954" s="167" t="s">
        <v>147</v>
      </c>
    </row>
    <row r="955" spans="1:7" x14ac:dyDescent="0.25">
      <c r="A955" s="167" t="s">
        <v>856</v>
      </c>
      <c r="B955" s="168" t="s">
        <v>1641</v>
      </c>
      <c r="C955" s="295" t="s">
        <v>6459</v>
      </c>
      <c r="D955" s="298" t="s">
        <v>44</v>
      </c>
      <c r="E955" s="298">
        <v>2014</v>
      </c>
      <c r="F955" s="57">
        <v>32718.579234972676</v>
      </c>
      <c r="G955" s="167" t="s">
        <v>3184</v>
      </c>
    </row>
    <row r="956" spans="1:7" x14ac:dyDescent="0.25">
      <c r="A956" s="167" t="s">
        <v>856</v>
      </c>
      <c r="B956" s="168" t="s">
        <v>1641</v>
      </c>
      <c r="C956" s="295" t="s">
        <v>6460</v>
      </c>
      <c r="D956" s="298" t="s">
        <v>44</v>
      </c>
      <c r="E956" s="298">
        <v>2014</v>
      </c>
      <c r="F956" s="57">
        <v>32718.579234972676</v>
      </c>
      <c r="G956" s="167" t="s">
        <v>3183</v>
      </c>
    </row>
    <row r="957" spans="1:7" x14ac:dyDescent="0.25">
      <c r="A957" s="167" t="s">
        <v>856</v>
      </c>
      <c r="B957" s="168" t="s">
        <v>1641</v>
      </c>
      <c r="C957" s="295" t="s">
        <v>6461</v>
      </c>
      <c r="D957" s="298" t="s">
        <v>44</v>
      </c>
      <c r="E957" s="298">
        <v>2014</v>
      </c>
      <c r="F957" s="57">
        <v>33265.02732240437</v>
      </c>
      <c r="G957" s="167" t="s">
        <v>147</v>
      </c>
    </row>
    <row r="958" spans="1:7" x14ac:dyDescent="0.25">
      <c r="A958" s="167" t="s">
        <v>856</v>
      </c>
      <c r="B958" s="168" t="s">
        <v>1641</v>
      </c>
      <c r="C958" s="295">
        <v>2.5</v>
      </c>
      <c r="D958" s="298" t="s">
        <v>44</v>
      </c>
      <c r="E958" s="298">
        <v>2014</v>
      </c>
      <c r="F958" s="57">
        <v>33265</v>
      </c>
      <c r="G958" s="167" t="s">
        <v>147</v>
      </c>
    </row>
    <row r="959" spans="1:7" x14ac:dyDescent="0.25">
      <c r="A959" s="167" t="s">
        <v>856</v>
      </c>
      <c r="B959" s="168" t="s">
        <v>1641</v>
      </c>
      <c r="C959" s="295" t="s">
        <v>6341</v>
      </c>
      <c r="D959" s="298" t="s">
        <v>43</v>
      </c>
      <c r="E959" s="298">
        <v>2014</v>
      </c>
      <c r="F959" s="57">
        <v>30079.234972677594</v>
      </c>
      <c r="G959" s="167" t="s">
        <v>147</v>
      </c>
    </row>
    <row r="960" spans="1:7" x14ac:dyDescent="0.25">
      <c r="A960" s="167" t="s">
        <v>856</v>
      </c>
      <c r="B960" s="168" t="s">
        <v>1641</v>
      </c>
      <c r="C960" s="295" t="s">
        <v>6457</v>
      </c>
      <c r="D960" s="298" t="s">
        <v>43</v>
      </c>
      <c r="E960" s="298">
        <v>2014</v>
      </c>
      <c r="F960" s="57">
        <v>30625.683060109288</v>
      </c>
      <c r="G960" s="167" t="s">
        <v>147</v>
      </c>
    </row>
    <row r="961" spans="1:7" x14ac:dyDescent="0.25">
      <c r="A961" s="167" t="s">
        <v>856</v>
      </c>
      <c r="B961" s="168" t="s">
        <v>1641</v>
      </c>
      <c r="C961" s="295" t="s">
        <v>6458</v>
      </c>
      <c r="D961" s="298" t="s">
        <v>43</v>
      </c>
      <c r="E961" s="298">
        <v>2014</v>
      </c>
      <c r="F961" s="57">
        <v>31172.131147540982</v>
      </c>
      <c r="G961" s="167" t="s">
        <v>147</v>
      </c>
    </row>
    <row r="962" spans="1:7" x14ac:dyDescent="0.25">
      <c r="A962" s="167" t="s">
        <v>856</v>
      </c>
      <c r="B962" s="168" t="s">
        <v>1641</v>
      </c>
      <c r="C962" s="295" t="s">
        <v>6459</v>
      </c>
      <c r="D962" s="298" t="s">
        <v>43</v>
      </c>
      <c r="E962" s="298">
        <v>2014</v>
      </c>
      <c r="F962" s="57">
        <v>31718.579234972676</v>
      </c>
      <c r="G962" s="167" t="s">
        <v>3184</v>
      </c>
    </row>
    <row r="963" spans="1:7" x14ac:dyDescent="0.25">
      <c r="A963" s="167" t="s">
        <v>856</v>
      </c>
      <c r="B963" s="168" t="s">
        <v>1641</v>
      </c>
      <c r="C963" s="295" t="s">
        <v>6460</v>
      </c>
      <c r="D963" s="298" t="s">
        <v>43</v>
      </c>
      <c r="E963" s="298">
        <v>2014</v>
      </c>
      <c r="F963" s="57">
        <v>31718.579234972676</v>
      </c>
      <c r="G963" s="167" t="s">
        <v>3183</v>
      </c>
    </row>
    <row r="964" spans="1:7" x14ac:dyDescent="0.25">
      <c r="A964" s="167" t="s">
        <v>856</v>
      </c>
      <c r="B964" s="168" t="s">
        <v>1641</v>
      </c>
      <c r="C964" s="295" t="s">
        <v>6461</v>
      </c>
      <c r="D964" s="298" t="s">
        <v>43</v>
      </c>
      <c r="E964" s="298">
        <v>2014</v>
      </c>
      <c r="F964" s="57">
        <v>32265.02732240437</v>
      </c>
      <c r="G964" s="167" t="s">
        <v>147</v>
      </c>
    </row>
    <row r="965" spans="1:7" x14ac:dyDescent="0.25">
      <c r="A965" s="167" t="s">
        <v>856</v>
      </c>
      <c r="B965" s="168" t="s">
        <v>1641</v>
      </c>
      <c r="C965" s="295">
        <v>2.5</v>
      </c>
      <c r="D965" s="298" t="s">
        <v>43</v>
      </c>
      <c r="E965" s="298">
        <v>2014</v>
      </c>
      <c r="F965" s="57">
        <v>32265</v>
      </c>
      <c r="G965" s="167" t="s">
        <v>4380</v>
      </c>
    </row>
    <row r="966" spans="1:7" x14ac:dyDescent="0.25">
      <c r="A966" s="167" t="s">
        <v>856</v>
      </c>
      <c r="B966" s="168" t="s">
        <v>4300</v>
      </c>
      <c r="C966" s="295" t="s">
        <v>3970</v>
      </c>
      <c r="D966" s="298" t="s">
        <v>44</v>
      </c>
      <c r="E966" s="298">
        <v>2014</v>
      </c>
      <c r="F966" s="57">
        <v>48110</v>
      </c>
      <c r="G966" s="167" t="s">
        <v>4380</v>
      </c>
    </row>
    <row r="967" spans="1:7" x14ac:dyDescent="0.25">
      <c r="A967" s="167" t="s">
        <v>856</v>
      </c>
      <c r="B967" s="168" t="s">
        <v>4382</v>
      </c>
      <c r="C967" s="295" t="s">
        <v>3970</v>
      </c>
      <c r="D967" s="298" t="s">
        <v>44</v>
      </c>
      <c r="E967" s="298">
        <v>2014</v>
      </c>
      <c r="F967" s="57">
        <v>54690</v>
      </c>
      <c r="G967" s="167" t="s">
        <v>4380</v>
      </c>
    </row>
    <row r="968" spans="1:7" x14ac:dyDescent="0.25">
      <c r="A968" s="167" t="s">
        <v>856</v>
      </c>
      <c r="B968" s="168" t="s">
        <v>4385</v>
      </c>
      <c r="C968" s="295" t="s">
        <v>3970</v>
      </c>
      <c r="D968" s="298" t="s">
        <v>44</v>
      </c>
      <c r="E968" s="298">
        <v>2014</v>
      </c>
      <c r="F968" s="57">
        <v>44570</v>
      </c>
      <c r="G968" s="167" t="s">
        <v>4380</v>
      </c>
    </row>
    <row r="969" spans="1:7" x14ac:dyDescent="0.25">
      <c r="A969" s="167" t="s">
        <v>856</v>
      </c>
      <c r="B969" s="168" t="s">
        <v>4383</v>
      </c>
      <c r="C969" s="295" t="s">
        <v>1981</v>
      </c>
      <c r="D969" s="298" t="s">
        <v>44</v>
      </c>
      <c r="E969" s="298">
        <v>2014</v>
      </c>
      <c r="F969" s="57">
        <v>51610</v>
      </c>
      <c r="G969" s="167" t="s">
        <v>4380</v>
      </c>
    </row>
    <row r="970" spans="1:7" x14ac:dyDescent="0.25">
      <c r="A970" s="167" t="s">
        <v>856</v>
      </c>
      <c r="B970" s="168" t="s">
        <v>4301</v>
      </c>
      <c r="C970" s="295" t="s">
        <v>1981</v>
      </c>
      <c r="D970" s="298" t="s">
        <v>44</v>
      </c>
      <c r="E970" s="298">
        <v>2014</v>
      </c>
      <c r="F970" s="57">
        <v>61435</v>
      </c>
      <c r="G970" s="167" t="s">
        <v>4380</v>
      </c>
    </row>
    <row r="971" spans="1:7" x14ac:dyDescent="0.25">
      <c r="A971" s="167" t="s">
        <v>856</v>
      </c>
      <c r="B971" s="168" t="s">
        <v>4384</v>
      </c>
      <c r="C971" s="295" t="s">
        <v>1981</v>
      </c>
      <c r="D971" s="298" t="s">
        <v>44</v>
      </c>
      <c r="E971" s="298">
        <v>2014</v>
      </c>
      <c r="F971" s="57">
        <v>58190</v>
      </c>
      <c r="G971" s="167" t="s">
        <v>4380</v>
      </c>
    </row>
    <row r="972" spans="1:7" s="861" customFormat="1" x14ac:dyDescent="0.25">
      <c r="A972" s="167" t="s">
        <v>856</v>
      </c>
      <c r="B972" s="168" t="s">
        <v>4381</v>
      </c>
      <c r="C972" s="295" t="s">
        <v>1981</v>
      </c>
      <c r="D972" s="298" t="s">
        <v>44</v>
      </c>
      <c r="E972" s="298">
        <v>2014</v>
      </c>
      <c r="F972" s="57">
        <v>55550</v>
      </c>
      <c r="G972" s="167" t="s">
        <v>4380</v>
      </c>
    </row>
    <row r="973" spans="1:7" s="861" customFormat="1" x14ac:dyDescent="0.25">
      <c r="A973" s="167" t="s">
        <v>856</v>
      </c>
      <c r="B973" s="168" t="s">
        <v>4381</v>
      </c>
      <c r="C973" s="295" t="s">
        <v>1981</v>
      </c>
      <c r="D973" s="298" t="s">
        <v>44</v>
      </c>
      <c r="E973" s="298">
        <v>2014</v>
      </c>
      <c r="F973" s="57">
        <v>57935</v>
      </c>
      <c r="G973" s="167" t="s">
        <v>4380</v>
      </c>
    </row>
    <row r="974" spans="1:7" s="861" customFormat="1" x14ac:dyDescent="0.25">
      <c r="A974" s="167" t="s">
        <v>856</v>
      </c>
      <c r="B974" s="168" t="s">
        <v>4379</v>
      </c>
      <c r="C974" s="295" t="s">
        <v>1981</v>
      </c>
      <c r="D974" s="298" t="s">
        <v>44</v>
      </c>
      <c r="E974" s="298">
        <v>2014</v>
      </c>
      <c r="F974" s="57">
        <v>56170</v>
      </c>
      <c r="G974" s="54" t="s">
        <v>4537</v>
      </c>
    </row>
    <row r="975" spans="1:7" s="861" customFormat="1" x14ac:dyDescent="0.25">
      <c r="A975" s="54" t="s">
        <v>856</v>
      </c>
      <c r="B975" s="54" t="s">
        <v>1641</v>
      </c>
      <c r="C975" s="269" t="s">
        <v>3862</v>
      </c>
      <c r="D975" s="64" t="s">
        <v>43</v>
      </c>
      <c r="E975" s="64">
        <v>2014</v>
      </c>
      <c r="F975" s="57">
        <v>27445</v>
      </c>
      <c r="G975" s="54" t="s">
        <v>4380</v>
      </c>
    </row>
    <row r="976" spans="1:7" s="861" customFormat="1" x14ac:dyDescent="0.25">
      <c r="A976" s="54" t="s">
        <v>6127</v>
      </c>
      <c r="B976" s="54" t="s">
        <v>7223</v>
      </c>
      <c r="C976" s="54" t="s">
        <v>3255</v>
      </c>
      <c r="D976" s="64" t="s">
        <v>110</v>
      </c>
      <c r="E976" s="64">
        <v>2014</v>
      </c>
      <c r="F976" s="57">
        <v>27499</v>
      </c>
      <c r="G976" s="54" t="s">
        <v>4380</v>
      </c>
    </row>
  </sheetData>
  <sheetProtection algorithmName="SHA-512" hashValue="Pi0UZUfQgTL+fXi5V9x8P9566Rco7T+7BkVc9PLqsmUfWCVhW6gQwUtA5sEoLovnvcLGvUFO0oNuwtUPvdN25Q==" saltValue="O23CjmdJscZ6Mzm9a7KQuw==" spinCount="100000" sheet="1" selectLockedCells="1" selectUnlockedCells="1"/>
  <sortState ref="A2:G976">
    <sortCondition ref="A2:A976"/>
  </sortState>
  <pageMargins left="0.7" right="0.7" top="0.75" bottom="0.75" header="0.3" footer="0.3"/>
  <pageSetup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3"/>
  <sheetViews>
    <sheetView workbookViewId="0">
      <selection activeCell="E2" sqref="E2"/>
    </sheetView>
  </sheetViews>
  <sheetFormatPr defaultColWidth="9.140625" defaultRowHeight="12.75" x14ac:dyDescent="0.2"/>
  <cols>
    <col min="1" max="1" width="14.28515625" style="91" customWidth="1"/>
    <col min="2" max="2" width="15.85546875" style="91" customWidth="1"/>
    <col min="3" max="3" width="16" style="91" customWidth="1"/>
    <col min="4" max="5" width="13.140625" style="91" customWidth="1"/>
    <col min="6" max="6" width="13.85546875" style="91" customWidth="1"/>
    <col min="7" max="7" width="27.5703125" style="91" customWidth="1"/>
    <col min="8" max="16384" width="9.140625" style="91"/>
  </cols>
  <sheetData>
    <row r="1" spans="1:7" s="40" customFormat="1" ht="15.75" x14ac:dyDescent="0.25">
      <c r="A1" s="98" t="s">
        <v>105</v>
      </c>
      <c r="B1" s="98" t="s">
        <v>80</v>
      </c>
      <c r="C1" s="98" t="s">
        <v>106</v>
      </c>
      <c r="D1" s="98" t="s">
        <v>107</v>
      </c>
      <c r="E1" s="98" t="s">
        <v>84</v>
      </c>
      <c r="F1" s="99" t="s">
        <v>108</v>
      </c>
      <c r="G1" s="98" t="s">
        <v>109</v>
      </c>
    </row>
    <row r="2" spans="1:7" ht="15.75" x14ac:dyDescent="0.25">
      <c r="A2" s="54" t="s">
        <v>42</v>
      </c>
      <c r="B2" s="38" t="s">
        <v>2932</v>
      </c>
      <c r="C2" s="65" t="s">
        <v>2931</v>
      </c>
      <c r="D2" s="64" t="s">
        <v>43</v>
      </c>
      <c r="E2" s="67" t="s">
        <v>2936</v>
      </c>
      <c r="F2" s="55">
        <v>14451</v>
      </c>
      <c r="G2" s="54" t="s">
        <v>2933</v>
      </c>
    </row>
    <row r="3" spans="1:7" ht="15.75" x14ac:dyDescent="0.25">
      <c r="A3" s="54" t="s">
        <v>42</v>
      </c>
      <c r="B3" s="38" t="s">
        <v>2932</v>
      </c>
      <c r="C3" s="65" t="s">
        <v>2931</v>
      </c>
      <c r="D3" s="64" t="s">
        <v>43</v>
      </c>
      <c r="E3" s="67" t="s">
        <v>2936</v>
      </c>
      <c r="F3" s="55">
        <v>14963</v>
      </c>
      <c r="G3" s="54" t="s">
        <v>2929</v>
      </c>
    </row>
  </sheetData>
  <sheetProtection algorithmName="SHA-512" hashValue="iPd02Sk2rP04N9i/UMccsYtaiavMPZM2SBWjl4neHd+9cRDnI/6st+VSb34lcrtGO1ljvN7z/Lv/Qb2x+1P6xg==" saltValue="eZjJBorC65zJxYNSzI+rwA==" spinCount="100000" sheet="1" objects="1" scenarios="1"/>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G936"/>
  <sheetViews>
    <sheetView workbookViewId="0">
      <pane ySplit="1" topLeftCell="A2" activePane="bottomLeft" state="frozen"/>
      <selection pane="bottomLeft" activeCell="A888" sqref="A888:XFD888"/>
    </sheetView>
  </sheetViews>
  <sheetFormatPr defaultRowHeight="12.75" x14ac:dyDescent="0.2"/>
  <cols>
    <col min="1" max="1" width="24.7109375" customWidth="1"/>
    <col min="2" max="2" width="68.140625" bestFit="1" customWidth="1"/>
    <col min="3" max="3" width="15.7109375" style="281" customWidth="1"/>
    <col min="4" max="4" width="15.5703125" customWidth="1"/>
    <col min="5" max="5" width="9.140625" style="259"/>
    <col min="6" max="6" width="29.5703125" style="282" customWidth="1"/>
    <col min="7" max="7" width="29.85546875" customWidth="1"/>
  </cols>
  <sheetData>
    <row r="1" spans="1:7" s="40" customFormat="1" ht="20.100000000000001" customHeight="1" x14ac:dyDescent="0.25">
      <c r="A1" s="623" t="s">
        <v>105</v>
      </c>
      <c r="B1" s="623" t="s">
        <v>80</v>
      </c>
      <c r="C1" s="623" t="s">
        <v>106</v>
      </c>
      <c r="D1" s="623" t="s">
        <v>107</v>
      </c>
      <c r="E1" s="674" t="s">
        <v>84</v>
      </c>
      <c r="F1" s="623" t="s">
        <v>1818</v>
      </c>
      <c r="G1" s="623" t="s">
        <v>109</v>
      </c>
    </row>
    <row r="2" spans="1:7" ht="15.75" x14ac:dyDescent="0.25">
      <c r="A2" s="493" t="s">
        <v>415</v>
      </c>
      <c r="B2" s="493" t="s">
        <v>2622</v>
      </c>
      <c r="C2" s="494" t="s">
        <v>2623</v>
      </c>
      <c r="D2" s="493" t="s">
        <v>110</v>
      </c>
      <c r="E2" s="790">
        <v>2015</v>
      </c>
      <c r="F2" s="495">
        <v>28278.688524590165</v>
      </c>
      <c r="G2" s="493" t="s">
        <v>1213</v>
      </c>
    </row>
    <row r="3" spans="1:7" ht="15.75" x14ac:dyDescent="0.25">
      <c r="A3" s="493" t="s">
        <v>415</v>
      </c>
      <c r="B3" s="493" t="s">
        <v>2624</v>
      </c>
      <c r="C3" s="494" t="s">
        <v>2625</v>
      </c>
      <c r="D3" s="493" t="s">
        <v>110</v>
      </c>
      <c r="E3" s="790">
        <v>2015</v>
      </c>
      <c r="F3" s="495">
        <v>40846.994535519123</v>
      </c>
      <c r="G3" s="493" t="s">
        <v>1213</v>
      </c>
    </row>
    <row r="4" spans="1:7" ht="15.75" x14ac:dyDescent="0.25">
      <c r="A4" s="493" t="s">
        <v>415</v>
      </c>
      <c r="B4" s="493" t="s">
        <v>2626</v>
      </c>
      <c r="C4" s="494" t="s">
        <v>2623</v>
      </c>
      <c r="D4" s="493" t="s">
        <v>110</v>
      </c>
      <c r="E4" s="790">
        <v>2015</v>
      </c>
      <c r="F4" s="495">
        <v>28907.103825136612</v>
      </c>
      <c r="G4" s="493" t="s">
        <v>135</v>
      </c>
    </row>
    <row r="5" spans="1:7" ht="15.75" x14ac:dyDescent="0.25">
      <c r="A5" s="493" t="s">
        <v>415</v>
      </c>
      <c r="B5" s="493" t="s">
        <v>2630</v>
      </c>
      <c r="C5" s="494" t="s">
        <v>2628</v>
      </c>
      <c r="D5" s="493" t="s">
        <v>2629</v>
      </c>
      <c r="E5" s="790">
        <v>2015</v>
      </c>
      <c r="F5" s="495">
        <v>37547.81420765027</v>
      </c>
      <c r="G5" s="493" t="s">
        <v>135</v>
      </c>
    </row>
    <row r="6" spans="1:7" ht="15.75" x14ac:dyDescent="0.25">
      <c r="A6" s="493" t="s">
        <v>415</v>
      </c>
      <c r="B6" s="493" t="s">
        <v>2627</v>
      </c>
      <c r="C6" s="494" t="s">
        <v>2628</v>
      </c>
      <c r="D6" s="493" t="s">
        <v>2629</v>
      </c>
      <c r="E6" s="790">
        <v>2015</v>
      </c>
      <c r="F6" s="495">
        <v>34405.737704918029</v>
      </c>
      <c r="G6" s="493" t="s">
        <v>135</v>
      </c>
    </row>
    <row r="7" spans="1:7" ht="15.75" x14ac:dyDescent="0.25">
      <c r="A7" s="493" t="s">
        <v>415</v>
      </c>
      <c r="B7" s="493" t="s">
        <v>2631</v>
      </c>
      <c r="C7" s="494" t="s">
        <v>2628</v>
      </c>
      <c r="D7" s="493" t="s">
        <v>110</v>
      </c>
      <c r="E7" s="790">
        <v>2015</v>
      </c>
      <c r="F7" s="495">
        <v>36416.666666666664</v>
      </c>
      <c r="G7" s="493" t="s">
        <v>135</v>
      </c>
    </row>
    <row r="8" spans="1:7" ht="15.75" x14ac:dyDescent="0.25">
      <c r="A8" s="493" t="s">
        <v>415</v>
      </c>
      <c r="B8" s="493" t="s">
        <v>2632</v>
      </c>
      <c r="C8" s="494" t="s">
        <v>2628</v>
      </c>
      <c r="D8" s="493" t="s">
        <v>110</v>
      </c>
      <c r="E8" s="790">
        <v>2015</v>
      </c>
      <c r="F8" s="495">
        <v>43989.071038251364</v>
      </c>
      <c r="G8" s="493" t="s">
        <v>135</v>
      </c>
    </row>
    <row r="9" spans="1:7" ht="15.75" x14ac:dyDescent="0.25">
      <c r="A9" s="493" t="s">
        <v>415</v>
      </c>
      <c r="B9" s="493" t="s">
        <v>2633</v>
      </c>
      <c r="C9" s="494" t="s">
        <v>1819</v>
      </c>
      <c r="D9" s="493" t="s">
        <v>44</v>
      </c>
      <c r="E9" s="790">
        <v>2015</v>
      </c>
      <c r="F9" s="495">
        <v>50273.224043715847</v>
      </c>
      <c r="G9" s="493" t="s">
        <v>135</v>
      </c>
    </row>
    <row r="10" spans="1:7" ht="15.75" x14ac:dyDescent="0.25">
      <c r="A10" s="493" t="s">
        <v>415</v>
      </c>
      <c r="B10" s="493" t="s">
        <v>2634</v>
      </c>
      <c r="C10" s="494" t="s">
        <v>6359</v>
      </c>
      <c r="D10" s="493" t="s">
        <v>44</v>
      </c>
      <c r="E10" s="790">
        <v>2015</v>
      </c>
      <c r="F10" s="495">
        <v>55614.754098360652</v>
      </c>
      <c r="G10" s="493" t="s">
        <v>135</v>
      </c>
    </row>
    <row r="11" spans="1:7" ht="15.75" x14ac:dyDescent="0.25">
      <c r="A11" s="493" t="s">
        <v>415</v>
      </c>
      <c r="B11" s="493" t="s">
        <v>2635</v>
      </c>
      <c r="C11" s="494" t="s">
        <v>2628</v>
      </c>
      <c r="D11" s="493" t="s">
        <v>110</v>
      </c>
      <c r="E11" s="790">
        <v>2015</v>
      </c>
      <c r="F11" s="495">
        <v>61427.5956284153</v>
      </c>
      <c r="G11" s="493" t="s">
        <v>419</v>
      </c>
    </row>
    <row r="12" spans="1:7" ht="15.75" x14ac:dyDescent="0.25">
      <c r="A12" s="493" t="s">
        <v>415</v>
      </c>
      <c r="B12" s="493" t="s">
        <v>2635</v>
      </c>
      <c r="C12" s="494" t="s">
        <v>1819</v>
      </c>
      <c r="D12" s="493" t="s">
        <v>44</v>
      </c>
      <c r="E12" s="790">
        <v>2015</v>
      </c>
      <c r="F12" s="495">
        <v>67240.43715846994</v>
      </c>
      <c r="G12" s="493" t="s">
        <v>419</v>
      </c>
    </row>
    <row r="13" spans="1:7" ht="15.75" x14ac:dyDescent="0.25">
      <c r="A13" s="493" t="s">
        <v>415</v>
      </c>
      <c r="B13" s="493" t="s">
        <v>2635</v>
      </c>
      <c r="C13" s="494" t="s">
        <v>6359</v>
      </c>
      <c r="D13" s="493" t="s">
        <v>44</v>
      </c>
      <c r="E13" s="790">
        <v>2015</v>
      </c>
      <c r="F13" s="495">
        <v>75315.573770491799</v>
      </c>
      <c r="G13" s="493" t="s">
        <v>419</v>
      </c>
    </row>
    <row r="14" spans="1:7" ht="15.75" x14ac:dyDescent="0.25">
      <c r="A14" s="493" t="s">
        <v>415</v>
      </c>
      <c r="B14" s="493" t="s">
        <v>420</v>
      </c>
      <c r="C14" s="494" t="s">
        <v>1966</v>
      </c>
      <c r="D14" s="493" t="s">
        <v>110</v>
      </c>
      <c r="E14" s="790">
        <v>2015</v>
      </c>
      <c r="F14" s="495">
        <v>55143.442622950817</v>
      </c>
      <c r="G14" s="493" t="s">
        <v>421</v>
      </c>
    </row>
    <row r="15" spans="1:7" ht="15.75" x14ac:dyDescent="0.25">
      <c r="A15" s="493" t="s">
        <v>415</v>
      </c>
      <c r="B15" s="493" t="s">
        <v>420</v>
      </c>
      <c r="C15" s="494" t="s">
        <v>1819</v>
      </c>
      <c r="D15" s="493" t="s">
        <v>44</v>
      </c>
      <c r="E15" s="790">
        <v>2015</v>
      </c>
      <c r="F15" s="495">
        <v>61584.699453551912</v>
      </c>
      <c r="G15" s="493" t="s">
        <v>421</v>
      </c>
    </row>
    <row r="16" spans="1:7" ht="15.75" x14ac:dyDescent="0.25">
      <c r="A16" s="493" t="s">
        <v>415</v>
      </c>
      <c r="B16" s="493" t="s">
        <v>420</v>
      </c>
      <c r="C16" s="494" t="s">
        <v>6359</v>
      </c>
      <c r="D16" s="493" t="s">
        <v>44</v>
      </c>
      <c r="E16" s="790">
        <v>2015</v>
      </c>
      <c r="F16" s="495">
        <v>70602.459016393434</v>
      </c>
      <c r="G16" s="493" t="s">
        <v>421</v>
      </c>
    </row>
    <row r="17" spans="1:7" ht="15.75" x14ac:dyDescent="0.25">
      <c r="A17" s="493" t="s">
        <v>415</v>
      </c>
      <c r="B17" s="493" t="s">
        <v>422</v>
      </c>
      <c r="C17" s="494" t="s">
        <v>2628</v>
      </c>
      <c r="D17" s="493" t="s">
        <v>110</v>
      </c>
      <c r="E17" s="790">
        <v>2015</v>
      </c>
      <c r="F17" s="495">
        <v>51969.945355191259</v>
      </c>
      <c r="G17" s="493" t="s">
        <v>423</v>
      </c>
    </row>
    <row r="18" spans="1:7" ht="15.75" x14ac:dyDescent="0.25">
      <c r="A18" s="493" t="s">
        <v>415</v>
      </c>
      <c r="B18" s="493" t="s">
        <v>422</v>
      </c>
      <c r="C18" s="494" t="s">
        <v>1819</v>
      </c>
      <c r="D18" s="493" t="s">
        <v>44</v>
      </c>
      <c r="E18" s="790">
        <v>2015</v>
      </c>
      <c r="F18" s="495">
        <v>57814.207650273223</v>
      </c>
      <c r="G18" s="493" t="s">
        <v>423</v>
      </c>
    </row>
    <row r="19" spans="1:7" ht="15.75" x14ac:dyDescent="0.25">
      <c r="A19" s="493" t="s">
        <v>415</v>
      </c>
      <c r="B19" s="493" t="s">
        <v>422</v>
      </c>
      <c r="C19" s="494" t="s">
        <v>6359</v>
      </c>
      <c r="D19" s="493" t="s">
        <v>44</v>
      </c>
      <c r="E19" s="790">
        <v>2015</v>
      </c>
      <c r="F19" s="495">
        <v>65857.923497267766</v>
      </c>
      <c r="G19" s="493" t="s">
        <v>423</v>
      </c>
    </row>
    <row r="20" spans="1:7" ht="15.75" x14ac:dyDescent="0.25">
      <c r="A20" s="493" t="s">
        <v>415</v>
      </c>
      <c r="B20" s="493" t="s">
        <v>2636</v>
      </c>
      <c r="C20" s="494">
        <v>2.8</v>
      </c>
      <c r="D20" s="493" t="s">
        <v>110</v>
      </c>
      <c r="E20" s="790">
        <v>2015</v>
      </c>
      <c r="F20" s="495">
        <v>74781.420765027317</v>
      </c>
      <c r="G20" s="493" t="s">
        <v>423</v>
      </c>
    </row>
    <row r="21" spans="1:7" ht="15.75" x14ac:dyDescent="0.25">
      <c r="A21" s="493" t="s">
        <v>415</v>
      </c>
      <c r="B21" s="493" t="s">
        <v>2637</v>
      </c>
      <c r="C21" s="494" t="s">
        <v>6359</v>
      </c>
      <c r="D21" s="493" t="s">
        <v>44</v>
      </c>
      <c r="E21" s="790">
        <v>2015</v>
      </c>
      <c r="F21" s="495">
        <v>83265.027322404363</v>
      </c>
      <c r="G21" s="493" t="s">
        <v>423</v>
      </c>
    </row>
    <row r="22" spans="1:7" ht="15.75" x14ac:dyDescent="0.25">
      <c r="A22" s="493" t="s">
        <v>415</v>
      </c>
      <c r="B22" s="493" t="s">
        <v>2638</v>
      </c>
      <c r="C22" s="494">
        <v>2.8</v>
      </c>
      <c r="D22" s="493" t="s">
        <v>110</v>
      </c>
      <c r="E22" s="790">
        <v>2015</v>
      </c>
      <c r="F22" s="495">
        <v>74781.420765027317</v>
      </c>
      <c r="G22" s="493" t="s">
        <v>423</v>
      </c>
    </row>
    <row r="23" spans="1:7" ht="15.75" x14ac:dyDescent="0.25">
      <c r="A23" s="493" t="s">
        <v>415</v>
      </c>
      <c r="B23" s="493" t="s">
        <v>2639</v>
      </c>
      <c r="C23" s="494" t="s">
        <v>6359</v>
      </c>
      <c r="D23" s="493" t="s">
        <v>44</v>
      </c>
      <c r="E23" s="790">
        <v>2015</v>
      </c>
      <c r="F23" s="495">
        <v>83265.027322404363</v>
      </c>
      <c r="G23" s="493" t="s">
        <v>423</v>
      </c>
    </row>
    <row r="24" spans="1:7" ht="15.75" x14ac:dyDescent="0.25">
      <c r="A24" s="493" t="s">
        <v>415</v>
      </c>
      <c r="B24" s="493" t="s">
        <v>425</v>
      </c>
      <c r="C24" s="494" t="s">
        <v>6359</v>
      </c>
      <c r="D24" s="493" t="s">
        <v>44</v>
      </c>
      <c r="E24" s="790">
        <v>2015</v>
      </c>
      <c r="F24" s="495">
        <v>102117.48633879781</v>
      </c>
      <c r="G24" s="493" t="s">
        <v>135</v>
      </c>
    </row>
    <row r="25" spans="1:7" ht="15.75" x14ac:dyDescent="0.25">
      <c r="A25" s="493" t="s">
        <v>415</v>
      </c>
      <c r="B25" s="493" t="s">
        <v>425</v>
      </c>
      <c r="C25" s="494" t="s">
        <v>6355</v>
      </c>
      <c r="D25" s="493" t="s">
        <v>44</v>
      </c>
      <c r="E25" s="790">
        <v>2015</v>
      </c>
      <c r="F25" s="495">
        <v>120655.73770491804</v>
      </c>
      <c r="G25" s="493" t="s">
        <v>135</v>
      </c>
    </row>
    <row r="26" spans="1:7" ht="15.75" x14ac:dyDescent="0.25">
      <c r="A26" s="493" t="s">
        <v>415</v>
      </c>
      <c r="B26" s="493" t="s">
        <v>425</v>
      </c>
      <c r="C26" s="494" t="s">
        <v>6424</v>
      </c>
      <c r="D26" s="493" t="s">
        <v>44</v>
      </c>
      <c r="E26" s="790">
        <v>2015</v>
      </c>
      <c r="F26" s="495">
        <v>172814.20765027319</v>
      </c>
      <c r="G26" s="493" t="s">
        <v>135</v>
      </c>
    </row>
    <row r="27" spans="1:7" ht="15.75" x14ac:dyDescent="0.25">
      <c r="A27" s="493" t="s">
        <v>415</v>
      </c>
      <c r="B27" s="493" t="s">
        <v>2640</v>
      </c>
      <c r="C27" s="494" t="s">
        <v>2623</v>
      </c>
      <c r="D27" s="493" t="s">
        <v>110</v>
      </c>
      <c r="E27" s="790">
        <v>2015</v>
      </c>
      <c r="F27" s="495">
        <v>38490.43715846994</v>
      </c>
      <c r="G27" s="493" t="s">
        <v>147</v>
      </c>
    </row>
    <row r="28" spans="1:7" ht="15.75" x14ac:dyDescent="0.25">
      <c r="A28" s="493" t="s">
        <v>415</v>
      </c>
      <c r="B28" s="493" t="s">
        <v>2641</v>
      </c>
      <c r="C28" s="494" t="s">
        <v>1819</v>
      </c>
      <c r="D28" s="493" t="s">
        <v>44</v>
      </c>
      <c r="E28" s="790">
        <v>2015</v>
      </c>
      <c r="F28" s="495">
        <v>41161.202185792346</v>
      </c>
      <c r="G28" s="493" t="s">
        <v>147</v>
      </c>
    </row>
    <row r="29" spans="1:7" ht="15.75" x14ac:dyDescent="0.25">
      <c r="A29" s="493" t="s">
        <v>415</v>
      </c>
      <c r="B29" s="493" t="s">
        <v>2642</v>
      </c>
      <c r="C29" s="494" t="s">
        <v>1819</v>
      </c>
      <c r="D29" s="493" t="s">
        <v>44</v>
      </c>
      <c r="E29" s="790">
        <v>2015</v>
      </c>
      <c r="F29" s="495">
        <v>43831.967213114753</v>
      </c>
      <c r="G29" s="493" t="s">
        <v>147</v>
      </c>
    </row>
    <row r="30" spans="1:7" ht="15.75" x14ac:dyDescent="0.25">
      <c r="A30" s="493" t="s">
        <v>415</v>
      </c>
      <c r="B30" s="493" t="s">
        <v>2643</v>
      </c>
      <c r="C30" s="494" t="s">
        <v>1819</v>
      </c>
      <c r="D30" s="493" t="s">
        <v>44</v>
      </c>
      <c r="E30" s="790">
        <v>2015</v>
      </c>
      <c r="F30" s="495">
        <v>53383.879781420757</v>
      </c>
      <c r="G30" s="493" t="s">
        <v>147</v>
      </c>
    </row>
    <row r="31" spans="1:7" ht="15.75" x14ac:dyDescent="0.25">
      <c r="A31" s="493" t="s">
        <v>415</v>
      </c>
      <c r="B31" s="493" t="s">
        <v>2644</v>
      </c>
      <c r="C31" s="494" t="s">
        <v>6359</v>
      </c>
      <c r="D31" s="493" t="s">
        <v>44</v>
      </c>
      <c r="E31" s="790">
        <v>2015</v>
      </c>
      <c r="F31" s="495">
        <v>65040.983606557369</v>
      </c>
      <c r="G31" s="493" t="s">
        <v>147</v>
      </c>
    </row>
    <row r="32" spans="1:7" ht="15.75" x14ac:dyDescent="0.25">
      <c r="A32" s="493" t="s">
        <v>415</v>
      </c>
      <c r="B32" s="493" t="s">
        <v>6412</v>
      </c>
      <c r="C32" s="494" t="s">
        <v>6425</v>
      </c>
      <c r="D32" s="493" t="s">
        <v>44</v>
      </c>
      <c r="E32" s="790">
        <v>2015</v>
      </c>
      <c r="F32" s="495">
        <v>155375.68306010927</v>
      </c>
      <c r="G32" s="493" t="s">
        <v>147</v>
      </c>
    </row>
    <row r="33" spans="1:7" ht="15.75" x14ac:dyDescent="0.25">
      <c r="A33" s="493" t="s">
        <v>415</v>
      </c>
      <c r="B33" s="493" t="s">
        <v>6412</v>
      </c>
      <c r="C33" s="494" t="s">
        <v>6413</v>
      </c>
      <c r="D33" s="493" t="s">
        <v>44</v>
      </c>
      <c r="E33" s="790">
        <v>2015</v>
      </c>
      <c r="F33" s="495">
        <v>87538.25136612021</v>
      </c>
      <c r="G33" s="493" t="s">
        <v>147</v>
      </c>
    </row>
    <row r="34" spans="1:7" ht="15.75" x14ac:dyDescent="0.25">
      <c r="A34" s="493" t="s">
        <v>415</v>
      </c>
      <c r="B34" s="493" t="s">
        <v>6393</v>
      </c>
      <c r="C34" s="494" t="s">
        <v>6361</v>
      </c>
      <c r="D34" s="493" t="s">
        <v>44</v>
      </c>
      <c r="E34" s="790">
        <v>2015</v>
      </c>
      <c r="F34" s="495">
        <v>78394.8087431694</v>
      </c>
      <c r="G34" s="493" t="s">
        <v>147</v>
      </c>
    </row>
    <row r="35" spans="1:7" ht="15.75" x14ac:dyDescent="0.25">
      <c r="A35" s="493" t="s">
        <v>415</v>
      </c>
      <c r="B35" s="493" t="s">
        <v>6394</v>
      </c>
      <c r="C35" s="494" t="s">
        <v>6361</v>
      </c>
      <c r="D35" s="493" t="s">
        <v>44</v>
      </c>
      <c r="E35" s="790">
        <v>2015</v>
      </c>
      <c r="F35" s="495">
        <v>68811.475409836057</v>
      </c>
      <c r="G35" s="493" t="s">
        <v>147</v>
      </c>
    </row>
    <row r="36" spans="1:7" ht="15.75" x14ac:dyDescent="0.25">
      <c r="A36" s="493" t="s">
        <v>415</v>
      </c>
      <c r="B36" s="493" t="s">
        <v>6353</v>
      </c>
      <c r="C36" s="494">
        <v>5.2</v>
      </c>
      <c r="D36" s="493" t="s">
        <v>44</v>
      </c>
      <c r="E36" s="790">
        <v>2015</v>
      </c>
      <c r="F36" s="495">
        <v>168886.61202185793</v>
      </c>
      <c r="G36" s="493" t="s">
        <v>421</v>
      </c>
    </row>
    <row r="37" spans="1:7" ht="15.75" x14ac:dyDescent="0.25">
      <c r="A37" s="493" t="s">
        <v>415</v>
      </c>
      <c r="B37" s="493" t="s">
        <v>6353</v>
      </c>
      <c r="C37" s="494">
        <v>4.2</v>
      </c>
      <c r="D37" s="493" t="s">
        <v>44</v>
      </c>
      <c r="E37" s="790">
        <v>2015</v>
      </c>
      <c r="F37" s="495">
        <v>127254.09836065573</v>
      </c>
      <c r="G37" s="493" t="s">
        <v>421</v>
      </c>
    </row>
    <row r="38" spans="1:7" ht="15.75" x14ac:dyDescent="0.25">
      <c r="A38" s="493" t="s">
        <v>415</v>
      </c>
      <c r="B38" s="493" t="s">
        <v>6385</v>
      </c>
      <c r="C38" s="494">
        <v>5.2</v>
      </c>
      <c r="D38" s="493" t="s">
        <v>44</v>
      </c>
      <c r="E38" s="790">
        <v>2015</v>
      </c>
      <c r="F38" s="495">
        <v>186953.55191256831</v>
      </c>
      <c r="G38" s="493" t="s">
        <v>421</v>
      </c>
    </row>
    <row r="39" spans="1:7" ht="15.75" x14ac:dyDescent="0.25">
      <c r="A39" s="493" t="s">
        <v>415</v>
      </c>
      <c r="B39" s="493" t="s">
        <v>1836</v>
      </c>
      <c r="C39" s="494">
        <v>4.2</v>
      </c>
      <c r="D39" s="493" t="s">
        <v>44</v>
      </c>
      <c r="E39" s="790">
        <v>2015</v>
      </c>
      <c r="F39" s="495">
        <v>142964.48087431694</v>
      </c>
      <c r="G39" s="493" t="s">
        <v>421</v>
      </c>
    </row>
    <row r="40" spans="1:7" ht="15.75" x14ac:dyDescent="0.25">
      <c r="A40" s="493" t="s">
        <v>415</v>
      </c>
      <c r="B40" s="493" t="s">
        <v>1836</v>
      </c>
      <c r="C40" s="494">
        <v>5.2</v>
      </c>
      <c r="D40" s="493" t="s">
        <v>44</v>
      </c>
      <c r="E40" s="790">
        <v>2015</v>
      </c>
      <c r="F40" s="495">
        <v>186168.03278688525</v>
      </c>
      <c r="G40" s="493" t="s">
        <v>421</v>
      </c>
    </row>
    <row r="41" spans="1:7" ht="15.75" x14ac:dyDescent="0.25">
      <c r="A41" s="493" t="s">
        <v>415</v>
      </c>
      <c r="B41" s="493" t="s">
        <v>2165</v>
      </c>
      <c r="C41" s="494">
        <v>4.2</v>
      </c>
      <c r="D41" s="493" t="s">
        <v>44</v>
      </c>
      <c r="E41" s="790">
        <v>2015</v>
      </c>
      <c r="F41" s="495">
        <v>91120.218579234963</v>
      </c>
      <c r="G41" s="493" t="s">
        <v>147</v>
      </c>
    </row>
    <row r="42" spans="1:7" ht="15.75" x14ac:dyDescent="0.25">
      <c r="A42" s="493" t="s">
        <v>415</v>
      </c>
      <c r="B42" s="493" t="s">
        <v>2166</v>
      </c>
      <c r="C42" s="494">
        <v>4.2</v>
      </c>
      <c r="D42" s="493" t="s">
        <v>44</v>
      </c>
      <c r="E42" s="790">
        <v>2015</v>
      </c>
      <c r="F42" s="495">
        <v>98975.409836065563</v>
      </c>
      <c r="G42" s="493" t="s">
        <v>126</v>
      </c>
    </row>
    <row r="43" spans="1:7" ht="15.75" x14ac:dyDescent="0.25">
      <c r="A43" s="493" t="s">
        <v>415</v>
      </c>
      <c r="B43" s="493" t="s">
        <v>2373</v>
      </c>
      <c r="C43" s="494" t="s">
        <v>6354</v>
      </c>
      <c r="D43" s="493" t="s">
        <v>44</v>
      </c>
      <c r="E43" s="790">
        <v>2015</v>
      </c>
      <c r="F43" s="495">
        <v>141393.44262295082</v>
      </c>
      <c r="G43" s="493" t="s">
        <v>147</v>
      </c>
    </row>
    <row r="44" spans="1:7" ht="15.75" x14ac:dyDescent="0.25">
      <c r="A44" s="493" t="s">
        <v>415</v>
      </c>
      <c r="B44" s="493" t="s">
        <v>2374</v>
      </c>
      <c r="C44" s="494" t="s">
        <v>6354</v>
      </c>
      <c r="D44" s="493" t="s">
        <v>44</v>
      </c>
      <c r="E44" s="790">
        <v>2015</v>
      </c>
      <c r="F44" s="495">
        <v>149248.63387978141</v>
      </c>
      <c r="G44" s="493" t="s">
        <v>423</v>
      </c>
    </row>
    <row r="45" spans="1:7" ht="15.75" x14ac:dyDescent="0.25">
      <c r="A45" s="493" t="s">
        <v>415</v>
      </c>
      <c r="B45" s="493" t="s">
        <v>2645</v>
      </c>
      <c r="C45" s="494" t="s">
        <v>1819</v>
      </c>
      <c r="D45" s="493" t="s">
        <v>426</v>
      </c>
      <c r="E45" s="790">
        <v>2015</v>
      </c>
      <c r="F45" s="495">
        <v>47131.147540983606</v>
      </c>
      <c r="G45" s="493" t="s">
        <v>135</v>
      </c>
    </row>
    <row r="46" spans="1:7" ht="15.75" x14ac:dyDescent="0.25">
      <c r="A46" s="493" t="s">
        <v>415</v>
      </c>
      <c r="B46" s="493" t="s">
        <v>431</v>
      </c>
      <c r="C46" s="494" t="s">
        <v>6359</v>
      </c>
      <c r="D46" s="493" t="s">
        <v>44</v>
      </c>
      <c r="E46" s="790">
        <v>2015</v>
      </c>
      <c r="F46" s="495">
        <v>92691.25683060108</v>
      </c>
      <c r="G46" s="493" t="s">
        <v>421</v>
      </c>
    </row>
    <row r="47" spans="1:7" ht="15.75" x14ac:dyDescent="0.25">
      <c r="A47" s="493" t="s">
        <v>415</v>
      </c>
      <c r="B47" s="493" t="s">
        <v>2420</v>
      </c>
      <c r="C47" s="494" t="s">
        <v>6355</v>
      </c>
      <c r="D47" s="493" t="s">
        <v>44</v>
      </c>
      <c r="E47" s="790">
        <v>2015</v>
      </c>
      <c r="F47" s="495">
        <v>97404.371584699446</v>
      </c>
      <c r="G47" s="493" t="s">
        <v>135</v>
      </c>
    </row>
    <row r="48" spans="1:7" ht="15.75" x14ac:dyDescent="0.25">
      <c r="A48" s="493" t="s">
        <v>415</v>
      </c>
      <c r="B48" s="493" t="s">
        <v>2167</v>
      </c>
      <c r="C48" s="494" t="s">
        <v>6355</v>
      </c>
      <c r="D48" s="493" t="s">
        <v>44</v>
      </c>
      <c r="E48" s="790">
        <v>2015</v>
      </c>
      <c r="F48" s="495">
        <v>105259.56284153005</v>
      </c>
      <c r="G48" s="493" t="s">
        <v>423</v>
      </c>
    </row>
    <row r="49" spans="1:7" ht="15.75" x14ac:dyDescent="0.25">
      <c r="A49" s="493" t="s">
        <v>415</v>
      </c>
      <c r="B49" s="493" t="s">
        <v>432</v>
      </c>
      <c r="C49" s="494" t="s">
        <v>6355</v>
      </c>
      <c r="D49" s="493" t="s">
        <v>44</v>
      </c>
      <c r="E49" s="790">
        <v>2015</v>
      </c>
      <c r="F49" s="495">
        <v>150191.25683060108</v>
      </c>
      <c r="G49" s="493" t="s">
        <v>135</v>
      </c>
    </row>
    <row r="50" spans="1:7" ht="15.75" x14ac:dyDescent="0.25">
      <c r="A50" s="493" t="s">
        <v>415</v>
      </c>
      <c r="B50" s="493" t="s">
        <v>2646</v>
      </c>
      <c r="C50" s="494" t="s">
        <v>1819</v>
      </c>
      <c r="D50" s="493" t="s">
        <v>110</v>
      </c>
      <c r="E50" s="790">
        <v>2015</v>
      </c>
      <c r="F50" s="495">
        <v>57657.103825136612</v>
      </c>
      <c r="G50" s="493" t="s">
        <v>421</v>
      </c>
    </row>
    <row r="51" spans="1:7" ht="15.75" x14ac:dyDescent="0.25">
      <c r="A51" s="493" t="s">
        <v>415</v>
      </c>
      <c r="B51" s="493" t="s">
        <v>2647</v>
      </c>
      <c r="C51" s="494" t="s">
        <v>1819</v>
      </c>
      <c r="D51" s="493" t="s">
        <v>44</v>
      </c>
      <c r="E51" s="790">
        <v>2015</v>
      </c>
      <c r="F51" s="495">
        <v>63469.945355191252</v>
      </c>
      <c r="G51" s="493" t="s">
        <v>421</v>
      </c>
    </row>
    <row r="52" spans="1:7" ht="15.75" x14ac:dyDescent="0.25">
      <c r="A52" s="618" t="s">
        <v>9576</v>
      </c>
      <c r="B52" s="618" t="s">
        <v>10438</v>
      </c>
      <c r="C52" s="618" t="s">
        <v>2114</v>
      </c>
      <c r="D52" s="618" t="s">
        <v>426</v>
      </c>
      <c r="E52" s="631">
        <v>2015</v>
      </c>
      <c r="F52" s="75">
        <v>51900</v>
      </c>
      <c r="G52" s="618" t="s">
        <v>6882</v>
      </c>
    </row>
    <row r="53" spans="1:7" ht="15.75" x14ac:dyDescent="0.25">
      <c r="A53" s="493" t="s">
        <v>436</v>
      </c>
      <c r="B53" s="493" t="s">
        <v>2648</v>
      </c>
      <c r="C53" s="494">
        <v>1.6</v>
      </c>
      <c r="D53" s="493" t="s">
        <v>438</v>
      </c>
      <c r="E53" s="790">
        <v>2015</v>
      </c>
      <c r="F53" s="495">
        <v>31106.557377049183</v>
      </c>
      <c r="G53" s="493" t="s">
        <v>186</v>
      </c>
    </row>
    <row r="54" spans="1:7" ht="15.75" x14ac:dyDescent="0.25">
      <c r="A54" s="493" t="s">
        <v>436</v>
      </c>
      <c r="B54" s="493" t="s">
        <v>2649</v>
      </c>
      <c r="C54" s="494">
        <v>2</v>
      </c>
      <c r="D54" s="493" t="s">
        <v>438</v>
      </c>
      <c r="E54" s="790">
        <v>2015</v>
      </c>
      <c r="F54" s="495">
        <v>43674.863387978141</v>
      </c>
      <c r="G54" s="493" t="s">
        <v>186</v>
      </c>
    </row>
    <row r="55" spans="1:7" ht="15.75" x14ac:dyDescent="0.25">
      <c r="A55" s="493" t="s">
        <v>436</v>
      </c>
      <c r="B55" s="493" t="s">
        <v>2650</v>
      </c>
      <c r="C55" s="494" t="s">
        <v>1819</v>
      </c>
      <c r="D55" s="493" t="s">
        <v>438</v>
      </c>
      <c r="E55" s="790">
        <v>2015</v>
      </c>
      <c r="F55" s="495">
        <v>53729.508196721312</v>
      </c>
      <c r="G55" s="493" t="s">
        <v>186</v>
      </c>
    </row>
    <row r="56" spans="1:7" ht="15.75" x14ac:dyDescent="0.25">
      <c r="A56" s="493" t="s">
        <v>436</v>
      </c>
      <c r="B56" s="493" t="s">
        <v>2651</v>
      </c>
      <c r="C56" s="494" t="s">
        <v>1819</v>
      </c>
      <c r="D56" s="493" t="s">
        <v>438</v>
      </c>
      <c r="E56" s="790">
        <v>2015</v>
      </c>
      <c r="F56" s="495">
        <v>65983.606557377047</v>
      </c>
      <c r="G56" s="493" t="s">
        <v>186</v>
      </c>
    </row>
    <row r="57" spans="1:7" ht="15.75" x14ac:dyDescent="0.25">
      <c r="A57" s="493" t="s">
        <v>436</v>
      </c>
      <c r="B57" s="493" t="s">
        <v>2652</v>
      </c>
      <c r="C57" s="494" t="s">
        <v>2122</v>
      </c>
      <c r="D57" s="493" t="s">
        <v>438</v>
      </c>
      <c r="E57" s="790">
        <v>2015</v>
      </c>
      <c r="F57" s="495">
        <v>37704.918032786889</v>
      </c>
      <c r="G57" s="493" t="s">
        <v>135</v>
      </c>
    </row>
    <row r="58" spans="1:7" ht="15.75" x14ac:dyDescent="0.25">
      <c r="A58" s="493" t="s">
        <v>436</v>
      </c>
      <c r="B58" s="493" t="s">
        <v>2653</v>
      </c>
      <c r="C58" s="494" t="s">
        <v>2122</v>
      </c>
      <c r="D58" s="493" t="s">
        <v>438</v>
      </c>
      <c r="E58" s="790">
        <v>2015</v>
      </c>
      <c r="F58" s="495">
        <v>48702.185792349723</v>
      </c>
      <c r="G58" s="493" t="s">
        <v>135</v>
      </c>
    </row>
    <row r="59" spans="1:7" ht="15.75" x14ac:dyDescent="0.25">
      <c r="A59" s="493" t="s">
        <v>436</v>
      </c>
      <c r="B59" s="493" t="s">
        <v>2654</v>
      </c>
      <c r="C59" s="494" t="s">
        <v>1819</v>
      </c>
      <c r="D59" s="493" t="s">
        <v>438</v>
      </c>
      <c r="E59" s="790">
        <v>2015</v>
      </c>
      <c r="F59" s="495">
        <v>56557.37704918033</v>
      </c>
      <c r="G59" s="493" t="s">
        <v>135</v>
      </c>
    </row>
    <row r="60" spans="1:7" ht="15.75" x14ac:dyDescent="0.25">
      <c r="A60" s="493" t="s">
        <v>436</v>
      </c>
      <c r="B60" s="493" t="s">
        <v>2655</v>
      </c>
      <c r="C60" s="494" t="s">
        <v>1819</v>
      </c>
      <c r="D60" s="493" t="s">
        <v>438</v>
      </c>
      <c r="E60" s="790">
        <v>2015</v>
      </c>
      <c r="F60" s="495">
        <v>75409.836065573778</v>
      </c>
      <c r="G60" s="493" t="s">
        <v>135</v>
      </c>
    </row>
    <row r="61" spans="1:7" ht="15.75" x14ac:dyDescent="0.25">
      <c r="A61" s="493" t="s">
        <v>436</v>
      </c>
      <c r="B61" s="493" t="s">
        <v>2656</v>
      </c>
      <c r="C61" s="494" t="s">
        <v>1819</v>
      </c>
      <c r="D61" s="493" t="s">
        <v>438</v>
      </c>
      <c r="E61" s="790">
        <v>2015</v>
      </c>
      <c r="F61" s="495">
        <v>61270.491803278688</v>
      </c>
      <c r="G61" s="493" t="s">
        <v>421</v>
      </c>
    </row>
    <row r="62" spans="1:7" ht="15.75" x14ac:dyDescent="0.25">
      <c r="A62" s="493" t="s">
        <v>436</v>
      </c>
      <c r="B62" s="493" t="s">
        <v>2657</v>
      </c>
      <c r="C62" s="494" t="s">
        <v>1819</v>
      </c>
      <c r="D62" s="493" t="s">
        <v>438</v>
      </c>
      <c r="E62" s="790">
        <v>2015</v>
      </c>
      <c r="F62" s="495">
        <v>64412.568306010922</v>
      </c>
      <c r="G62" s="493" t="s">
        <v>421</v>
      </c>
    </row>
    <row r="63" spans="1:7" ht="15.75" x14ac:dyDescent="0.25">
      <c r="A63" s="493" t="s">
        <v>436</v>
      </c>
      <c r="B63" s="493" t="s">
        <v>2658</v>
      </c>
      <c r="C63" s="494" t="s">
        <v>2659</v>
      </c>
      <c r="D63" s="493" t="s">
        <v>438</v>
      </c>
      <c r="E63" s="790">
        <v>2015</v>
      </c>
      <c r="F63" s="495">
        <v>80122.950819672114</v>
      </c>
      <c r="G63" s="493" t="s">
        <v>421</v>
      </c>
    </row>
    <row r="64" spans="1:7" ht="15.75" x14ac:dyDescent="0.25">
      <c r="A64" s="493" t="s">
        <v>436</v>
      </c>
      <c r="B64" s="493" t="s">
        <v>2660</v>
      </c>
      <c r="C64" s="494" t="s">
        <v>1819</v>
      </c>
      <c r="D64" s="493" t="s">
        <v>438</v>
      </c>
      <c r="E64" s="790">
        <v>2015</v>
      </c>
      <c r="F64" s="495">
        <v>76980.87431693988</v>
      </c>
      <c r="G64" s="493" t="s">
        <v>419</v>
      </c>
    </row>
    <row r="65" spans="1:7" ht="15.75" x14ac:dyDescent="0.25">
      <c r="A65" s="493" t="s">
        <v>436</v>
      </c>
      <c r="B65" s="493" t="s">
        <v>2661</v>
      </c>
      <c r="C65" s="494" t="s">
        <v>6395</v>
      </c>
      <c r="D65" s="493" t="s">
        <v>438</v>
      </c>
      <c r="E65" s="790">
        <v>2015</v>
      </c>
      <c r="F65" s="495">
        <v>91120.218579234963</v>
      </c>
      <c r="G65" s="493" t="s">
        <v>419</v>
      </c>
    </row>
    <row r="66" spans="1:7" ht="15.75" x14ac:dyDescent="0.25">
      <c r="A66" s="493" t="s">
        <v>436</v>
      </c>
      <c r="B66" s="493" t="s">
        <v>2662</v>
      </c>
      <c r="C66" s="494" t="s">
        <v>6396</v>
      </c>
      <c r="D66" s="493" t="s">
        <v>438</v>
      </c>
      <c r="E66" s="790">
        <v>2015</v>
      </c>
      <c r="F66" s="495">
        <v>64412.568306010922</v>
      </c>
      <c r="G66" s="493" t="s">
        <v>135</v>
      </c>
    </row>
    <row r="67" spans="1:7" ht="15.75" x14ac:dyDescent="0.25">
      <c r="A67" s="493" t="s">
        <v>436</v>
      </c>
      <c r="B67" s="493" t="s">
        <v>2663</v>
      </c>
      <c r="C67" s="494" t="s">
        <v>6396</v>
      </c>
      <c r="D67" s="493" t="s">
        <v>438</v>
      </c>
      <c r="E67" s="790">
        <v>2015</v>
      </c>
      <c r="F67" s="495">
        <v>67554.644808743164</v>
      </c>
      <c r="G67" s="493" t="s">
        <v>135</v>
      </c>
    </row>
    <row r="68" spans="1:7" ht="15.75" x14ac:dyDescent="0.25">
      <c r="A68" s="493" t="s">
        <v>436</v>
      </c>
      <c r="B68" s="493" t="s">
        <v>2664</v>
      </c>
      <c r="C68" s="494" t="s">
        <v>6396</v>
      </c>
      <c r="D68" s="493" t="s">
        <v>438</v>
      </c>
      <c r="E68" s="790">
        <v>2015</v>
      </c>
      <c r="F68" s="495">
        <v>83265.027322404363</v>
      </c>
      <c r="G68" s="493" t="s">
        <v>135</v>
      </c>
    </row>
    <row r="69" spans="1:7" ht="15.75" x14ac:dyDescent="0.25">
      <c r="A69" s="493" t="s">
        <v>436</v>
      </c>
      <c r="B69" s="493" t="s">
        <v>2665</v>
      </c>
      <c r="C69" s="494" t="s">
        <v>1819</v>
      </c>
      <c r="D69" s="493" t="s">
        <v>438</v>
      </c>
      <c r="E69" s="790">
        <v>2015</v>
      </c>
      <c r="F69" s="495">
        <v>64412.568306010922</v>
      </c>
      <c r="G69" s="493" t="s">
        <v>135</v>
      </c>
    </row>
    <row r="70" spans="1:7" ht="15.75" x14ac:dyDescent="0.25">
      <c r="A70" s="493" t="s">
        <v>436</v>
      </c>
      <c r="B70" s="493" t="s">
        <v>2666</v>
      </c>
      <c r="C70" s="494" t="s">
        <v>1819</v>
      </c>
      <c r="D70" s="493" t="s">
        <v>438</v>
      </c>
      <c r="E70" s="790">
        <v>2015</v>
      </c>
      <c r="F70" s="495">
        <v>78551.912568305997</v>
      </c>
      <c r="G70" s="493" t="s">
        <v>135</v>
      </c>
    </row>
    <row r="71" spans="1:7" ht="15.75" x14ac:dyDescent="0.25">
      <c r="A71" s="493" t="s">
        <v>436</v>
      </c>
      <c r="B71" s="493" t="s">
        <v>2667</v>
      </c>
      <c r="C71" s="494" t="s">
        <v>1847</v>
      </c>
      <c r="D71" s="493" t="s">
        <v>438</v>
      </c>
      <c r="E71" s="790">
        <v>2015</v>
      </c>
      <c r="F71" s="495">
        <v>87978.142076502729</v>
      </c>
      <c r="G71" s="493" t="s">
        <v>135</v>
      </c>
    </row>
    <row r="72" spans="1:7" ht="15.75" x14ac:dyDescent="0.25">
      <c r="A72" s="493" t="s">
        <v>436</v>
      </c>
      <c r="B72" s="493" t="s">
        <v>2668</v>
      </c>
      <c r="C72" s="494" t="s">
        <v>6414</v>
      </c>
      <c r="D72" s="493" t="s">
        <v>438</v>
      </c>
      <c r="E72" s="790">
        <v>2015</v>
      </c>
      <c r="F72" s="495">
        <v>106830.60109289618</v>
      </c>
      <c r="G72" s="493" t="s">
        <v>135</v>
      </c>
    </row>
    <row r="73" spans="1:7" ht="15.75" x14ac:dyDescent="0.25">
      <c r="A73" s="493" t="s">
        <v>436</v>
      </c>
      <c r="B73" s="493" t="s">
        <v>2670</v>
      </c>
      <c r="C73" s="494" t="s">
        <v>1847</v>
      </c>
      <c r="D73" s="493" t="s">
        <v>438</v>
      </c>
      <c r="E73" s="790">
        <v>2015</v>
      </c>
      <c r="F73" s="495">
        <v>91120.218579234963</v>
      </c>
      <c r="G73" s="493" t="s">
        <v>423</v>
      </c>
    </row>
    <row r="74" spans="1:7" ht="15.75" x14ac:dyDescent="0.25">
      <c r="A74" s="493" t="s">
        <v>436</v>
      </c>
      <c r="B74" s="493" t="s">
        <v>2671</v>
      </c>
      <c r="C74" s="494" t="s">
        <v>6414</v>
      </c>
      <c r="D74" s="493" t="s">
        <v>438</v>
      </c>
      <c r="E74" s="790">
        <v>2015</v>
      </c>
      <c r="F74" s="495">
        <v>122540.98360655738</v>
      </c>
      <c r="G74" s="493" t="s">
        <v>423</v>
      </c>
    </row>
    <row r="75" spans="1:7" ht="15.75" x14ac:dyDescent="0.25">
      <c r="A75" s="493" t="s">
        <v>436</v>
      </c>
      <c r="B75" s="493" t="s">
        <v>2672</v>
      </c>
      <c r="C75" s="494" t="s">
        <v>6395</v>
      </c>
      <c r="D75" s="493" t="s">
        <v>438</v>
      </c>
      <c r="E75" s="790">
        <v>2015</v>
      </c>
      <c r="F75" s="495">
        <v>113114.75409836066</v>
      </c>
      <c r="G75" s="493" t="s">
        <v>2673</v>
      </c>
    </row>
    <row r="76" spans="1:7" ht="15.75" x14ac:dyDescent="0.25">
      <c r="A76" s="493" t="s">
        <v>436</v>
      </c>
      <c r="B76" s="493" t="s">
        <v>2674</v>
      </c>
      <c r="C76" s="494" t="s">
        <v>6414</v>
      </c>
      <c r="D76" s="493" t="s">
        <v>438</v>
      </c>
      <c r="E76" s="790">
        <v>2015</v>
      </c>
      <c r="F76" s="495">
        <v>147677.59562841529</v>
      </c>
      <c r="G76" s="493" t="s">
        <v>2673</v>
      </c>
    </row>
    <row r="77" spans="1:7" ht="15.75" x14ac:dyDescent="0.25">
      <c r="A77" s="493" t="s">
        <v>436</v>
      </c>
      <c r="B77" s="493" t="s">
        <v>2675</v>
      </c>
      <c r="C77" s="494" t="s">
        <v>1847</v>
      </c>
      <c r="D77" s="493" t="s">
        <v>438</v>
      </c>
      <c r="E77" s="790">
        <v>2015</v>
      </c>
      <c r="F77" s="495">
        <v>113114.75409836066</v>
      </c>
      <c r="G77" s="493" t="s">
        <v>421</v>
      </c>
    </row>
    <row r="78" spans="1:7" ht="15.75" x14ac:dyDescent="0.25">
      <c r="A78" s="493" t="s">
        <v>436</v>
      </c>
      <c r="B78" s="493" t="s">
        <v>2676</v>
      </c>
      <c r="C78" s="494" t="s">
        <v>6414</v>
      </c>
      <c r="D78" s="493" t="s">
        <v>438</v>
      </c>
      <c r="E78" s="790">
        <v>2015</v>
      </c>
      <c r="F78" s="495">
        <v>147677.59562841529</v>
      </c>
      <c r="G78" s="493" t="s">
        <v>421</v>
      </c>
    </row>
    <row r="79" spans="1:7" ht="15.75" x14ac:dyDescent="0.25">
      <c r="A79" s="493" t="s">
        <v>436</v>
      </c>
      <c r="B79" s="493" t="s">
        <v>2678</v>
      </c>
      <c r="C79" s="494" t="s">
        <v>6415</v>
      </c>
      <c r="D79" s="493" t="s">
        <v>438</v>
      </c>
      <c r="E79" s="790">
        <v>2015</v>
      </c>
      <c r="F79" s="495">
        <v>138251.36612021856</v>
      </c>
      <c r="G79" s="493" t="s">
        <v>1907</v>
      </c>
    </row>
    <row r="80" spans="1:7" ht="15.75" x14ac:dyDescent="0.25">
      <c r="A80" s="493" t="s">
        <v>436</v>
      </c>
      <c r="B80" s="493" t="s">
        <v>2677</v>
      </c>
      <c r="C80" s="494" t="s">
        <v>6397</v>
      </c>
      <c r="D80" s="493" t="s">
        <v>438</v>
      </c>
      <c r="E80" s="790">
        <v>2015</v>
      </c>
      <c r="F80" s="495">
        <v>113114.75409836066</v>
      </c>
      <c r="G80" s="493" t="s">
        <v>1907</v>
      </c>
    </row>
    <row r="81" spans="1:7" ht="15.75" x14ac:dyDescent="0.25">
      <c r="A81" s="493" t="s">
        <v>436</v>
      </c>
      <c r="B81" s="493" t="s">
        <v>2679</v>
      </c>
      <c r="C81" s="494" t="s">
        <v>6398</v>
      </c>
      <c r="D81" s="493" t="s">
        <v>438</v>
      </c>
      <c r="E81" s="790">
        <v>2015</v>
      </c>
      <c r="F81" s="495">
        <v>112800.54644808744</v>
      </c>
      <c r="G81" s="493" t="s">
        <v>135</v>
      </c>
    </row>
    <row r="82" spans="1:7" ht="15.75" x14ac:dyDescent="0.25">
      <c r="A82" s="493" t="s">
        <v>436</v>
      </c>
      <c r="B82" s="493" t="s">
        <v>2680</v>
      </c>
      <c r="C82" s="494" t="s">
        <v>1847</v>
      </c>
      <c r="D82" s="493" t="s">
        <v>438</v>
      </c>
      <c r="E82" s="790">
        <v>2015</v>
      </c>
      <c r="F82" s="495">
        <v>124426.22950819673</v>
      </c>
      <c r="G82" s="493" t="s">
        <v>135</v>
      </c>
    </row>
    <row r="83" spans="1:7" ht="15.75" x14ac:dyDescent="0.25">
      <c r="A83" s="493" t="s">
        <v>436</v>
      </c>
      <c r="B83" s="493" t="s">
        <v>2681</v>
      </c>
      <c r="C83" s="494" t="s">
        <v>6414</v>
      </c>
      <c r="D83" s="493" t="s">
        <v>438</v>
      </c>
      <c r="E83" s="790">
        <v>2015</v>
      </c>
      <c r="F83" s="495">
        <v>151448.087431694</v>
      </c>
      <c r="G83" s="493" t="s">
        <v>135</v>
      </c>
    </row>
    <row r="84" spans="1:7" ht="15.75" x14ac:dyDescent="0.25">
      <c r="A84" s="493" t="s">
        <v>436</v>
      </c>
      <c r="B84" s="493" t="s">
        <v>2682</v>
      </c>
      <c r="C84" s="494" t="s">
        <v>6414</v>
      </c>
      <c r="D84" s="493" t="s">
        <v>438</v>
      </c>
      <c r="E84" s="790">
        <v>2015</v>
      </c>
      <c r="F84" s="495">
        <v>218688.52459016393</v>
      </c>
      <c r="G84" s="493" t="s">
        <v>135</v>
      </c>
    </row>
    <row r="85" spans="1:7" ht="15.75" x14ac:dyDescent="0.25">
      <c r="A85" s="493" t="s">
        <v>436</v>
      </c>
      <c r="B85" s="493" t="s">
        <v>2683</v>
      </c>
      <c r="C85" s="494" t="s">
        <v>2684</v>
      </c>
      <c r="D85" s="493" t="s">
        <v>44</v>
      </c>
      <c r="E85" s="790">
        <v>2015</v>
      </c>
      <c r="F85" s="495">
        <v>199521.85792349727</v>
      </c>
      <c r="G85" s="493" t="s">
        <v>1585</v>
      </c>
    </row>
    <row r="86" spans="1:7" ht="15.75" x14ac:dyDescent="0.25">
      <c r="A86" s="493" t="s">
        <v>436</v>
      </c>
      <c r="B86" s="493" t="s">
        <v>449</v>
      </c>
      <c r="C86" s="494" t="s">
        <v>1847</v>
      </c>
      <c r="D86" s="493" t="s">
        <v>438</v>
      </c>
      <c r="E86" s="790">
        <v>2015</v>
      </c>
      <c r="F86" s="495">
        <v>128825.13661202184</v>
      </c>
      <c r="G86" s="493" t="s">
        <v>111</v>
      </c>
    </row>
    <row r="87" spans="1:7" ht="15.75" x14ac:dyDescent="0.25">
      <c r="A87" s="493" t="s">
        <v>436</v>
      </c>
      <c r="B87" s="493" t="s">
        <v>2669</v>
      </c>
      <c r="C87" s="494" t="s">
        <v>2056</v>
      </c>
      <c r="D87" s="493" t="s">
        <v>438</v>
      </c>
      <c r="E87" s="790">
        <v>2015</v>
      </c>
      <c r="F87" s="495">
        <v>133538.25136612021</v>
      </c>
      <c r="G87" s="493" t="s">
        <v>421</v>
      </c>
    </row>
    <row r="88" spans="1:7" ht="15.75" x14ac:dyDescent="0.25">
      <c r="A88" s="493" t="s">
        <v>436</v>
      </c>
      <c r="B88" s="493" t="s">
        <v>452</v>
      </c>
      <c r="C88" s="494" t="s">
        <v>6415</v>
      </c>
      <c r="D88" s="493" t="s">
        <v>438</v>
      </c>
      <c r="E88" s="790">
        <v>2015</v>
      </c>
      <c r="F88" s="495">
        <v>188210.3825136612</v>
      </c>
      <c r="G88" s="493" t="s">
        <v>135</v>
      </c>
    </row>
    <row r="89" spans="1:7" ht="15.75" x14ac:dyDescent="0.25">
      <c r="A89" s="493" t="s">
        <v>436</v>
      </c>
      <c r="B89" s="493" t="s">
        <v>2406</v>
      </c>
      <c r="C89" s="494" t="s">
        <v>6416</v>
      </c>
      <c r="D89" s="493" t="s">
        <v>438</v>
      </c>
      <c r="E89" s="790">
        <v>2015</v>
      </c>
      <c r="F89" s="495">
        <v>208319.67213114753</v>
      </c>
      <c r="G89" s="493" t="s">
        <v>419</v>
      </c>
    </row>
    <row r="90" spans="1:7" ht="15.75" x14ac:dyDescent="0.25">
      <c r="A90" s="493" t="s">
        <v>436</v>
      </c>
      <c r="B90" s="493" t="s">
        <v>2204</v>
      </c>
      <c r="C90" s="494" t="s">
        <v>6416</v>
      </c>
      <c r="D90" s="493" t="s">
        <v>438</v>
      </c>
      <c r="E90" s="790">
        <v>2015</v>
      </c>
      <c r="F90" s="495">
        <v>196693.98907103823</v>
      </c>
      <c r="G90" s="493" t="s">
        <v>421</v>
      </c>
    </row>
    <row r="91" spans="1:7" ht="15.75" x14ac:dyDescent="0.25">
      <c r="A91" s="493" t="s">
        <v>436</v>
      </c>
      <c r="B91" s="493" t="s">
        <v>2407</v>
      </c>
      <c r="C91" s="494">
        <v>4.4000000000000004</v>
      </c>
      <c r="D91" s="493" t="s">
        <v>438</v>
      </c>
      <c r="E91" s="790">
        <v>2015</v>
      </c>
      <c r="F91" s="495">
        <v>204234.97267759562</v>
      </c>
      <c r="G91" s="493" t="s">
        <v>135</v>
      </c>
    </row>
    <row r="92" spans="1:7" ht="15.75" x14ac:dyDescent="0.25">
      <c r="A92" s="493" t="s">
        <v>436</v>
      </c>
      <c r="B92" s="493" t="s">
        <v>2685</v>
      </c>
      <c r="C92" s="494" t="s">
        <v>1226</v>
      </c>
      <c r="D92" s="493" t="s">
        <v>438</v>
      </c>
      <c r="E92" s="790">
        <v>2015</v>
      </c>
      <c r="F92" s="495">
        <v>45560.109289617481</v>
      </c>
      <c r="G92" s="493" t="s">
        <v>141</v>
      </c>
    </row>
    <row r="93" spans="1:7" ht="15.75" x14ac:dyDescent="0.25">
      <c r="A93" s="493" t="s">
        <v>436</v>
      </c>
      <c r="B93" s="493" t="s">
        <v>2686</v>
      </c>
      <c r="C93" s="494" t="s">
        <v>1846</v>
      </c>
      <c r="D93" s="493" t="s">
        <v>438</v>
      </c>
      <c r="E93" s="790">
        <v>2015</v>
      </c>
      <c r="F93" s="495">
        <v>58128.415300546447</v>
      </c>
      <c r="G93" s="493" t="s">
        <v>141</v>
      </c>
    </row>
    <row r="94" spans="1:7" ht="15.75" x14ac:dyDescent="0.25">
      <c r="A94" s="493" t="s">
        <v>436</v>
      </c>
      <c r="B94" s="493" t="s">
        <v>2687</v>
      </c>
      <c r="C94" s="494" t="s">
        <v>1846</v>
      </c>
      <c r="D94" s="493" t="s">
        <v>438</v>
      </c>
      <c r="E94" s="790">
        <v>2015</v>
      </c>
      <c r="F94" s="495">
        <v>62841.530054644812</v>
      </c>
      <c r="G94" s="493" t="s">
        <v>141</v>
      </c>
    </row>
    <row r="95" spans="1:7" ht="15.75" x14ac:dyDescent="0.25">
      <c r="A95" s="493" t="s">
        <v>436</v>
      </c>
      <c r="B95" s="493" t="s">
        <v>2688</v>
      </c>
      <c r="C95" s="494" t="s">
        <v>1846</v>
      </c>
      <c r="D95" s="493" t="s">
        <v>438</v>
      </c>
      <c r="E95" s="790">
        <v>2015</v>
      </c>
      <c r="F95" s="495">
        <v>77295.081967213104</v>
      </c>
      <c r="G95" s="493" t="s">
        <v>141</v>
      </c>
    </row>
    <row r="96" spans="1:7" ht="15.75" x14ac:dyDescent="0.25">
      <c r="A96" s="493" t="s">
        <v>436</v>
      </c>
      <c r="B96" s="493" t="s">
        <v>2689</v>
      </c>
      <c r="C96" s="494" t="s">
        <v>1847</v>
      </c>
      <c r="D96" s="493" t="s">
        <v>438</v>
      </c>
      <c r="E96" s="790">
        <v>2015</v>
      </c>
      <c r="F96" s="495">
        <v>86407.103825136597</v>
      </c>
      <c r="G96" s="493" t="s">
        <v>141</v>
      </c>
    </row>
    <row r="97" spans="1:7" ht="15.75" x14ac:dyDescent="0.25">
      <c r="A97" s="618" t="s">
        <v>436</v>
      </c>
      <c r="B97" s="618" t="s">
        <v>10439</v>
      </c>
      <c r="C97" s="618" t="s">
        <v>1981</v>
      </c>
      <c r="D97" s="618" t="s">
        <v>438</v>
      </c>
      <c r="E97" s="631">
        <v>2015</v>
      </c>
      <c r="F97" s="75">
        <v>84300</v>
      </c>
      <c r="G97" s="618" t="s">
        <v>135</v>
      </c>
    </row>
    <row r="98" spans="1:7" ht="15.75" x14ac:dyDescent="0.25">
      <c r="A98" s="493" t="s">
        <v>461</v>
      </c>
      <c r="B98" s="493" t="s">
        <v>462</v>
      </c>
      <c r="C98" s="494" t="s">
        <v>1844</v>
      </c>
      <c r="D98" s="493" t="s">
        <v>110</v>
      </c>
      <c r="E98" s="790">
        <v>2015</v>
      </c>
      <c r="F98" s="495">
        <v>11311.475409836065</v>
      </c>
      <c r="G98" s="493" t="s">
        <v>135</v>
      </c>
    </row>
    <row r="99" spans="1:7" ht="15.75" x14ac:dyDescent="0.25">
      <c r="A99" s="493" t="s">
        <v>461</v>
      </c>
      <c r="B99" s="493" t="s">
        <v>2420</v>
      </c>
      <c r="C99" s="494" t="s">
        <v>1861</v>
      </c>
      <c r="D99" s="493" t="s">
        <v>110</v>
      </c>
      <c r="E99" s="790">
        <v>2015</v>
      </c>
      <c r="F99" s="495">
        <v>16338.797814207648</v>
      </c>
      <c r="G99" s="493" t="s">
        <v>147</v>
      </c>
    </row>
    <row r="100" spans="1:7" s="91" customFormat="1" ht="15.75" x14ac:dyDescent="0.25">
      <c r="A100" s="448" t="s">
        <v>2067</v>
      </c>
      <c r="B100" s="448" t="s">
        <v>2167</v>
      </c>
      <c r="C100" s="448" t="s">
        <v>2114</v>
      </c>
      <c r="D100" s="448" t="s">
        <v>2629</v>
      </c>
      <c r="E100" s="460">
        <v>2015</v>
      </c>
      <c r="F100" s="885">
        <v>16989</v>
      </c>
      <c r="G100" s="493" t="s">
        <v>147</v>
      </c>
    </row>
    <row r="101" spans="1:7" s="91" customFormat="1" ht="15.75" x14ac:dyDescent="0.25">
      <c r="A101" s="448" t="s">
        <v>2067</v>
      </c>
      <c r="B101" s="448" t="s">
        <v>10595</v>
      </c>
      <c r="C101" s="448" t="s">
        <v>2114</v>
      </c>
      <c r="D101" s="448" t="s">
        <v>2629</v>
      </c>
      <c r="E101" s="460">
        <v>2015</v>
      </c>
      <c r="F101" s="885">
        <v>18296</v>
      </c>
      <c r="G101" s="493" t="s">
        <v>147</v>
      </c>
    </row>
    <row r="102" spans="1:7" ht="15.75" x14ac:dyDescent="0.25">
      <c r="A102" s="493" t="s">
        <v>463</v>
      </c>
      <c r="B102" s="493" t="s">
        <v>2719</v>
      </c>
      <c r="C102" s="494">
        <v>3.6</v>
      </c>
      <c r="D102" s="493" t="s">
        <v>438</v>
      </c>
      <c r="E102" s="790">
        <v>2015</v>
      </c>
      <c r="F102" s="495">
        <v>41758.196721311477</v>
      </c>
      <c r="G102" s="493" t="s">
        <v>421</v>
      </c>
    </row>
    <row r="103" spans="1:7" ht="15.75" x14ac:dyDescent="0.25">
      <c r="A103" s="493" t="s">
        <v>463</v>
      </c>
      <c r="B103" s="493" t="s">
        <v>2721</v>
      </c>
      <c r="C103" s="494">
        <v>6.2</v>
      </c>
      <c r="D103" s="493" t="s">
        <v>438</v>
      </c>
      <c r="E103" s="790">
        <v>2015</v>
      </c>
      <c r="F103" s="495">
        <v>76980.87431693988</v>
      </c>
      <c r="G103" s="493" t="s">
        <v>421</v>
      </c>
    </row>
    <row r="104" spans="1:7" ht="15.75" x14ac:dyDescent="0.25">
      <c r="A104" s="493" t="s">
        <v>463</v>
      </c>
      <c r="B104" s="493" t="s">
        <v>2720</v>
      </c>
      <c r="C104" s="494">
        <v>6.2</v>
      </c>
      <c r="D104" s="493" t="s">
        <v>438</v>
      </c>
      <c r="E104" s="790">
        <v>2015</v>
      </c>
      <c r="F104" s="495">
        <v>58128.415300546447</v>
      </c>
      <c r="G104" s="493" t="s">
        <v>421</v>
      </c>
    </row>
    <row r="105" spans="1:7" ht="15.75" x14ac:dyDescent="0.25">
      <c r="A105" s="493" t="s">
        <v>463</v>
      </c>
      <c r="B105" s="493" t="s">
        <v>2716</v>
      </c>
      <c r="C105" s="494">
        <v>3.6</v>
      </c>
      <c r="D105" s="493" t="s">
        <v>438</v>
      </c>
      <c r="E105" s="790">
        <v>2015</v>
      </c>
      <c r="F105" s="495">
        <v>45560.109289617481</v>
      </c>
      <c r="G105" s="493" t="s">
        <v>1364</v>
      </c>
    </row>
    <row r="106" spans="1:7" ht="15.75" x14ac:dyDescent="0.25">
      <c r="A106" s="493" t="s">
        <v>463</v>
      </c>
      <c r="B106" s="493" t="s">
        <v>2717</v>
      </c>
      <c r="C106" s="494">
        <v>6.2</v>
      </c>
      <c r="D106" s="493" t="s">
        <v>438</v>
      </c>
      <c r="E106" s="790">
        <v>2015</v>
      </c>
      <c r="F106" s="495">
        <v>64412.568306010922</v>
      </c>
      <c r="G106" s="493" t="s">
        <v>1364</v>
      </c>
    </row>
    <row r="107" spans="1:7" ht="15.75" x14ac:dyDescent="0.25">
      <c r="A107" s="493" t="s">
        <v>463</v>
      </c>
      <c r="B107" s="493" t="s">
        <v>2718</v>
      </c>
      <c r="C107" s="494">
        <v>6.2</v>
      </c>
      <c r="D107" s="493" t="s">
        <v>438</v>
      </c>
      <c r="E107" s="790">
        <v>2015</v>
      </c>
      <c r="F107" s="495">
        <v>78551.912568305997</v>
      </c>
      <c r="G107" s="493" t="s">
        <v>1364</v>
      </c>
    </row>
    <row r="108" spans="1:7" ht="15.75" x14ac:dyDescent="0.25">
      <c r="A108" s="493" t="s">
        <v>463</v>
      </c>
      <c r="B108" s="493" t="s">
        <v>2712</v>
      </c>
      <c r="C108" s="494">
        <v>6</v>
      </c>
      <c r="D108" s="493" t="s">
        <v>438</v>
      </c>
      <c r="E108" s="790">
        <v>2015</v>
      </c>
      <c r="F108" s="495">
        <v>42072.4043715847</v>
      </c>
      <c r="G108" s="493" t="s">
        <v>135</v>
      </c>
    </row>
    <row r="109" spans="1:7" ht="15.75" x14ac:dyDescent="0.25">
      <c r="A109" s="493" t="s">
        <v>463</v>
      </c>
      <c r="B109" s="493" t="s">
        <v>2713</v>
      </c>
      <c r="C109" s="494">
        <v>6</v>
      </c>
      <c r="D109" s="493" t="s">
        <v>438</v>
      </c>
      <c r="E109" s="790">
        <v>2015</v>
      </c>
      <c r="F109" s="495">
        <v>47131.147540983606</v>
      </c>
      <c r="G109" s="493" t="s">
        <v>135</v>
      </c>
    </row>
    <row r="110" spans="1:7" ht="15.75" x14ac:dyDescent="0.25">
      <c r="A110" s="493" t="s">
        <v>463</v>
      </c>
      <c r="B110" s="493" t="s">
        <v>2715</v>
      </c>
      <c r="C110" s="494">
        <v>6</v>
      </c>
      <c r="D110" s="493" t="s">
        <v>438</v>
      </c>
      <c r="E110" s="790">
        <v>2015</v>
      </c>
      <c r="F110" s="495">
        <v>56557.37704918033</v>
      </c>
      <c r="G110" s="493" t="s">
        <v>135</v>
      </c>
    </row>
    <row r="111" spans="1:7" ht="15.75" x14ac:dyDescent="0.25">
      <c r="A111" s="493" t="s">
        <v>463</v>
      </c>
      <c r="B111" s="493" t="s">
        <v>2714</v>
      </c>
      <c r="C111" s="494">
        <v>6</v>
      </c>
      <c r="D111" s="493" t="s">
        <v>438</v>
      </c>
      <c r="E111" s="790">
        <v>2015</v>
      </c>
      <c r="F111" s="495">
        <v>53006.830601092894</v>
      </c>
      <c r="G111" s="493" t="s">
        <v>135</v>
      </c>
    </row>
    <row r="112" spans="1:7" ht="15.75" x14ac:dyDescent="0.25">
      <c r="A112" s="493" t="s">
        <v>463</v>
      </c>
      <c r="B112" s="493" t="s">
        <v>1860</v>
      </c>
      <c r="C112" s="494" t="s">
        <v>1861</v>
      </c>
      <c r="D112" s="493" t="s">
        <v>114</v>
      </c>
      <c r="E112" s="790">
        <v>2015</v>
      </c>
      <c r="F112" s="495">
        <v>26079.234972677594</v>
      </c>
      <c r="G112" s="493" t="s">
        <v>147</v>
      </c>
    </row>
    <row r="113" spans="1:7" ht="15.75" x14ac:dyDescent="0.25">
      <c r="A113" s="493" t="s">
        <v>463</v>
      </c>
      <c r="B113" s="493" t="s">
        <v>1860</v>
      </c>
      <c r="C113" s="494">
        <v>3</v>
      </c>
      <c r="D113" s="493" t="s">
        <v>44</v>
      </c>
      <c r="E113" s="790">
        <v>2015</v>
      </c>
      <c r="F113" s="495">
        <v>32991.803278688523</v>
      </c>
      <c r="G113" s="493" t="s">
        <v>147</v>
      </c>
    </row>
    <row r="114" spans="1:7" ht="15.75" x14ac:dyDescent="0.25">
      <c r="A114" s="493" t="s">
        <v>463</v>
      </c>
      <c r="B114" s="493" t="s">
        <v>1864</v>
      </c>
      <c r="C114" s="494">
        <v>6.2</v>
      </c>
      <c r="D114" s="493" t="s">
        <v>438</v>
      </c>
      <c r="E114" s="790">
        <v>2015</v>
      </c>
      <c r="F114" s="495">
        <v>103688.52459016393</v>
      </c>
      <c r="G114" s="493" t="s">
        <v>421</v>
      </c>
    </row>
    <row r="115" spans="1:7" ht="15.75" x14ac:dyDescent="0.25">
      <c r="A115" s="493" t="s">
        <v>463</v>
      </c>
      <c r="B115" s="493" t="s">
        <v>1867</v>
      </c>
      <c r="C115" s="494" t="s">
        <v>1868</v>
      </c>
      <c r="D115" s="493" t="s">
        <v>110</v>
      </c>
      <c r="E115" s="790">
        <v>2015</v>
      </c>
      <c r="F115" s="495">
        <v>19166.666666666664</v>
      </c>
      <c r="G115" s="493" t="s">
        <v>135</v>
      </c>
    </row>
    <row r="116" spans="1:7" ht="15.75" x14ac:dyDescent="0.25">
      <c r="A116" s="493" t="s">
        <v>463</v>
      </c>
      <c r="B116" s="493" t="s">
        <v>2711</v>
      </c>
      <c r="C116" s="494">
        <v>6.2</v>
      </c>
      <c r="D116" s="493" t="s">
        <v>44</v>
      </c>
      <c r="E116" s="790">
        <v>2015</v>
      </c>
      <c r="F116" s="495">
        <v>62338.797814207646</v>
      </c>
      <c r="G116" s="493" t="s">
        <v>2708</v>
      </c>
    </row>
    <row r="117" spans="1:7" ht="15.75" x14ac:dyDescent="0.25">
      <c r="A117" s="493" t="s">
        <v>463</v>
      </c>
      <c r="B117" s="493" t="s">
        <v>2709</v>
      </c>
      <c r="C117" s="494">
        <v>5.3</v>
      </c>
      <c r="D117" s="493" t="s">
        <v>44</v>
      </c>
      <c r="E117" s="790">
        <v>2015</v>
      </c>
      <c r="F117" s="495">
        <v>38019.125683060112</v>
      </c>
      <c r="G117" s="493" t="s">
        <v>2710</v>
      </c>
    </row>
    <row r="118" spans="1:7" ht="15.75" x14ac:dyDescent="0.25">
      <c r="A118" s="493" t="s">
        <v>463</v>
      </c>
      <c r="B118" s="493" t="s">
        <v>2707</v>
      </c>
      <c r="C118" s="494">
        <v>5.3</v>
      </c>
      <c r="D118" s="493" t="s">
        <v>44</v>
      </c>
      <c r="E118" s="790">
        <v>2015</v>
      </c>
      <c r="F118" s="495">
        <v>36290.983606557376</v>
      </c>
      <c r="G118" s="493" t="s">
        <v>2708</v>
      </c>
    </row>
    <row r="119" spans="1:7" ht="15.75" x14ac:dyDescent="0.25">
      <c r="A119" s="493" t="s">
        <v>463</v>
      </c>
      <c r="B119" s="493" t="s">
        <v>2705</v>
      </c>
      <c r="C119" s="494">
        <v>4.3</v>
      </c>
      <c r="D119" s="493" t="s">
        <v>44</v>
      </c>
      <c r="E119" s="790">
        <v>2015</v>
      </c>
      <c r="F119" s="495">
        <v>33934.426229508194</v>
      </c>
      <c r="G119" s="493" t="s">
        <v>2706</v>
      </c>
    </row>
    <row r="120" spans="1:7" ht="15.75" x14ac:dyDescent="0.25">
      <c r="A120" s="493" t="s">
        <v>463</v>
      </c>
      <c r="B120" s="493" t="s">
        <v>2071</v>
      </c>
      <c r="C120" s="494" t="s">
        <v>1844</v>
      </c>
      <c r="D120" s="493" t="s">
        <v>110</v>
      </c>
      <c r="E120" s="790">
        <v>2015</v>
      </c>
      <c r="F120" s="495">
        <v>13510.928961748634</v>
      </c>
      <c r="G120" s="493" t="s">
        <v>2704</v>
      </c>
    </row>
    <row r="121" spans="1:7" ht="15.75" x14ac:dyDescent="0.25">
      <c r="A121" s="493" t="s">
        <v>463</v>
      </c>
      <c r="B121" s="493" t="s">
        <v>1875</v>
      </c>
      <c r="C121" s="494" t="s">
        <v>1876</v>
      </c>
      <c r="D121" s="493" t="s">
        <v>110</v>
      </c>
      <c r="E121" s="790">
        <v>2015</v>
      </c>
      <c r="F121" s="495">
        <v>9017.7595628415293</v>
      </c>
      <c r="G121" s="493" t="s">
        <v>186</v>
      </c>
    </row>
    <row r="122" spans="1:7" ht="15.75" x14ac:dyDescent="0.25">
      <c r="A122" s="493" t="s">
        <v>463</v>
      </c>
      <c r="B122" s="493" t="s">
        <v>2698</v>
      </c>
      <c r="C122" s="494"/>
      <c r="D122" s="493" t="s">
        <v>44</v>
      </c>
      <c r="E122" s="790">
        <v>2015</v>
      </c>
      <c r="F122" s="495">
        <v>52158.469945355188</v>
      </c>
      <c r="G122" s="493" t="s">
        <v>147</v>
      </c>
    </row>
    <row r="123" spans="1:7" ht="15.75" x14ac:dyDescent="0.25">
      <c r="A123" s="493" t="s">
        <v>463</v>
      </c>
      <c r="B123" s="493" t="s">
        <v>2699</v>
      </c>
      <c r="C123" s="494"/>
      <c r="D123" s="493"/>
      <c r="E123" s="790">
        <v>2015</v>
      </c>
      <c r="F123" s="495">
        <v>55928.961748633883</v>
      </c>
      <c r="G123" s="493" t="s">
        <v>147</v>
      </c>
    </row>
    <row r="124" spans="1:7" ht="15.75" x14ac:dyDescent="0.25">
      <c r="A124" s="493" t="s">
        <v>463</v>
      </c>
      <c r="B124" s="493" t="s">
        <v>2701</v>
      </c>
      <c r="C124" s="494"/>
      <c r="D124" s="493"/>
      <c r="E124" s="790">
        <v>2015</v>
      </c>
      <c r="F124" s="495">
        <v>60956.284153005465</v>
      </c>
      <c r="G124" s="493" t="s">
        <v>147</v>
      </c>
    </row>
    <row r="125" spans="1:7" ht="15.75" x14ac:dyDescent="0.25">
      <c r="A125" s="493" t="s">
        <v>463</v>
      </c>
      <c r="B125" s="493" t="s">
        <v>2702</v>
      </c>
      <c r="C125" s="494"/>
      <c r="D125" s="493"/>
      <c r="E125" s="790">
        <v>2015</v>
      </c>
      <c r="F125" s="495">
        <v>73210.382513661199</v>
      </c>
      <c r="G125" s="493" t="s">
        <v>147</v>
      </c>
    </row>
    <row r="126" spans="1:7" ht="15.75" x14ac:dyDescent="0.25">
      <c r="A126" s="493" t="s">
        <v>463</v>
      </c>
      <c r="B126" s="493" t="s">
        <v>2703</v>
      </c>
      <c r="C126" s="494"/>
      <c r="D126" s="493"/>
      <c r="E126" s="790">
        <v>2015</v>
      </c>
      <c r="F126" s="495">
        <v>76038.251366120225</v>
      </c>
      <c r="G126" s="493" t="s">
        <v>147</v>
      </c>
    </row>
    <row r="127" spans="1:7" ht="15.75" x14ac:dyDescent="0.25">
      <c r="A127" s="493" t="s">
        <v>463</v>
      </c>
      <c r="B127" s="493" t="s">
        <v>2700</v>
      </c>
      <c r="C127" s="494"/>
      <c r="D127" s="493"/>
      <c r="E127" s="790">
        <v>2015</v>
      </c>
      <c r="F127" s="495">
        <v>57500</v>
      </c>
      <c r="G127" s="493" t="s">
        <v>147</v>
      </c>
    </row>
    <row r="128" spans="1:7" ht="15.75" x14ac:dyDescent="0.25">
      <c r="A128" s="493" t="s">
        <v>463</v>
      </c>
      <c r="B128" s="493" t="s">
        <v>2692</v>
      </c>
      <c r="C128" s="494">
        <v>5.3</v>
      </c>
      <c r="D128" s="493" t="s">
        <v>44</v>
      </c>
      <c r="E128" s="790">
        <v>2015</v>
      </c>
      <c r="F128" s="495">
        <v>49330.60109289617</v>
      </c>
      <c r="G128" s="493" t="s">
        <v>147</v>
      </c>
    </row>
    <row r="129" spans="1:7" ht="15.75" x14ac:dyDescent="0.25">
      <c r="A129" s="493" t="s">
        <v>463</v>
      </c>
      <c r="B129" s="493" t="s">
        <v>2693</v>
      </c>
      <c r="C129" s="494"/>
      <c r="D129" s="493"/>
      <c r="E129" s="790">
        <v>2015</v>
      </c>
      <c r="F129" s="495">
        <v>52786.885245901634</v>
      </c>
      <c r="G129" s="493" t="s">
        <v>147</v>
      </c>
    </row>
    <row r="130" spans="1:7" ht="15.75" x14ac:dyDescent="0.25">
      <c r="A130" s="493" t="s">
        <v>463</v>
      </c>
      <c r="B130" s="493" t="s">
        <v>2694</v>
      </c>
      <c r="C130" s="494"/>
      <c r="D130" s="493"/>
      <c r="E130" s="790">
        <v>2015</v>
      </c>
      <c r="F130" s="495">
        <v>54357.923497267759</v>
      </c>
      <c r="G130" s="493" t="s">
        <v>147</v>
      </c>
    </row>
    <row r="131" spans="1:7" ht="15.75" x14ac:dyDescent="0.25">
      <c r="A131" s="493" t="s">
        <v>463</v>
      </c>
      <c r="B131" s="493" t="s">
        <v>2695</v>
      </c>
      <c r="C131" s="494"/>
      <c r="D131" s="493"/>
      <c r="E131" s="790">
        <v>2015</v>
      </c>
      <c r="F131" s="495">
        <v>57814.207650273223</v>
      </c>
      <c r="G131" s="493" t="s">
        <v>147</v>
      </c>
    </row>
    <row r="132" spans="1:7" ht="15.75" x14ac:dyDescent="0.25">
      <c r="A132" s="493" t="s">
        <v>463</v>
      </c>
      <c r="B132" s="493" t="s">
        <v>2696</v>
      </c>
      <c r="C132" s="494"/>
      <c r="D132" s="493"/>
      <c r="E132" s="790">
        <v>2015</v>
      </c>
      <c r="F132" s="495">
        <v>70068.306010928951</v>
      </c>
      <c r="G132" s="493" t="s">
        <v>147</v>
      </c>
    </row>
    <row r="133" spans="1:7" ht="15.75" x14ac:dyDescent="0.25">
      <c r="A133" s="493" t="s">
        <v>463</v>
      </c>
      <c r="B133" s="493" t="s">
        <v>2697</v>
      </c>
      <c r="C133" s="494"/>
      <c r="D133" s="493"/>
      <c r="E133" s="790">
        <v>2015</v>
      </c>
      <c r="F133" s="495">
        <v>72896.174863387976</v>
      </c>
      <c r="G133" s="493" t="s">
        <v>147</v>
      </c>
    </row>
    <row r="134" spans="1:7" ht="15.75" x14ac:dyDescent="0.25">
      <c r="A134" s="493" t="s">
        <v>463</v>
      </c>
      <c r="B134" s="493" t="s">
        <v>2227</v>
      </c>
      <c r="C134" s="494">
        <v>3.6</v>
      </c>
      <c r="D134" s="493" t="s">
        <v>444</v>
      </c>
      <c r="E134" s="790">
        <v>2015</v>
      </c>
      <c r="F134" s="495">
        <v>35505.464480874318</v>
      </c>
      <c r="G134" s="493" t="s">
        <v>147</v>
      </c>
    </row>
    <row r="135" spans="1:7" ht="15.75" x14ac:dyDescent="0.25">
      <c r="A135" s="493" t="s">
        <v>463</v>
      </c>
      <c r="B135" s="493" t="s">
        <v>1879</v>
      </c>
      <c r="C135" s="494">
        <v>3.6</v>
      </c>
      <c r="D135" s="493" t="s">
        <v>114</v>
      </c>
      <c r="E135" s="790">
        <v>2015</v>
      </c>
      <c r="F135" s="495">
        <v>36448.087431693988</v>
      </c>
      <c r="G135" s="493" t="s">
        <v>468</v>
      </c>
    </row>
    <row r="136" spans="1:7" ht="15.75" x14ac:dyDescent="0.25">
      <c r="A136" s="493" t="s">
        <v>463</v>
      </c>
      <c r="B136" s="493" t="s">
        <v>2691</v>
      </c>
      <c r="C136" s="494"/>
      <c r="D136" s="493" t="s">
        <v>426</v>
      </c>
      <c r="E136" s="790">
        <v>2015</v>
      </c>
      <c r="F136" s="495">
        <v>23565.573770491803</v>
      </c>
      <c r="G136" s="493" t="s">
        <v>147</v>
      </c>
    </row>
    <row r="137" spans="1:7" ht="15.75" x14ac:dyDescent="0.25">
      <c r="A137" s="493" t="s">
        <v>463</v>
      </c>
      <c r="B137" s="493" t="s">
        <v>2690</v>
      </c>
      <c r="C137" s="494" t="s">
        <v>1868</v>
      </c>
      <c r="D137" s="493" t="s">
        <v>110</v>
      </c>
      <c r="E137" s="790">
        <v>2015</v>
      </c>
      <c r="F137" s="495">
        <v>21523.224043715843</v>
      </c>
      <c r="G137" s="493" t="s">
        <v>147</v>
      </c>
    </row>
    <row r="138" spans="1:7" ht="15.75" x14ac:dyDescent="0.25">
      <c r="A138" s="493" t="s">
        <v>3047</v>
      </c>
      <c r="B138" s="493" t="s">
        <v>3048</v>
      </c>
      <c r="C138" s="494">
        <v>3.3</v>
      </c>
      <c r="D138" s="493" t="s">
        <v>44</v>
      </c>
      <c r="E138" s="790">
        <v>2015</v>
      </c>
      <c r="F138" s="495">
        <v>34440</v>
      </c>
      <c r="G138" s="493" t="s">
        <v>1144</v>
      </c>
    </row>
    <row r="139" spans="1:7" ht="15.75" x14ac:dyDescent="0.25">
      <c r="A139" s="493" t="s">
        <v>86</v>
      </c>
      <c r="B139" s="493" t="s">
        <v>2729</v>
      </c>
      <c r="C139" s="494" t="s">
        <v>1880</v>
      </c>
      <c r="D139" s="493" t="s">
        <v>110</v>
      </c>
      <c r="E139" s="790">
        <v>2015</v>
      </c>
      <c r="F139" s="495">
        <v>14139.344262295082</v>
      </c>
      <c r="G139" s="493" t="s">
        <v>1772</v>
      </c>
    </row>
    <row r="140" spans="1:7" ht="15.75" x14ac:dyDescent="0.25">
      <c r="A140" s="493" t="s">
        <v>86</v>
      </c>
      <c r="B140" s="493" t="s">
        <v>2728</v>
      </c>
      <c r="C140" s="494"/>
      <c r="D140" s="493" t="s">
        <v>110</v>
      </c>
      <c r="E140" s="790">
        <v>2015</v>
      </c>
      <c r="F140" s="495">
        <v>17595.628415300547</v>
      </c>
      <c r="G140" s="493" t="s">
        <v>2725</v>
      </c>
    </row>
    <row r="141" spans="1:7" ht="15.75" x14ac:dyDescent="0.25">
      <c r="A141" s="493" t="s">
        <v>86</v>
      </c>
      <c r="B141" s="493" t="s">
        <v>2727</v>
      </c>
      <c r="C141" s="494"/>
      <c r="D141" s="493" t="s">
        <v>110</v>
      </c>
      <c r="E141" s="790">
        <v>2015</v>
      </c>
      <c r="F141" s="495">
        <v>15710.382513661203</v>
      </c>
      <c r="G141" s="493" t="s">
        <v>2725</v>
      </c>
    </row>
    <row r="142" spans="1:7" ht="15.75" x14ac:dyDescent="0.25">
      <c r="A142" s="493" t="s">
        <v>86</v>
      </c>
      <c r="B142" s="493" t="s">
        <v>2726</v>
      </c>
      <c r="C142" s="494"/>
      <c r="D142" s="493" t="s">
        <v>110</v>
      </c>
      <c r="E142" s="790">
        <v>2015</v>
      </c>
      <c r="F142" s="495">
        <v>16967.213114754097</v>
      </c>
      <c r="G142" s="493" t="s">
        <v>2725</v>
      </c>
    </row>
    <row r="143" spans="1:7" ht="15.75" x14ac:dyDescent="0.25">
      <c r="A143" s="493" t="s">
        <v>86</v>
      </c>
      <c r="B143" s="493" t="s">
        <v>2724</v>
      </c>
      <c r="C143" s="494" t="s">
        <v>1880</v>
      </c>
      <c r="D143" s="493" t="s">
        <v>110</v>
      </c>
      <c r="E143" s="790">
        <v>2015</v>
      </c>
      <c r="F143" s="495">
        <v>15710.382513661203</v>
      </c>
      <c r="G143" s="493" t="s">
        <v>2725</v>
      </c>
    </row>
    <row r="144" spans="1:7" ht="15.75" x14ac:dyDescent="0.25">
      <c r="A144" s="493" t="s">
        <v>86</v>
      </c>
      <c r="B144" s="493" t="s">
        <v>474</v>
      </c>
      <c r="C144" s="494" t="s">
        <v>1880</v>
      </c>
      <c r="D144" s="493" t="s">
        <v>110</v>
      </c>
      <c r="E144" s="790">
        <v>2015</v>
      </c>
      <c r="F144" s="495">
        <v>11625.683060109288</v>
      </c>
      <c r="G144" s="493" t="s">
        <v>186</v>
      </c>
    </row>
    <row r="145" spans="1:7" ht="15.75" x14ac:dyDescent="0.25">
      <c r="A145" s="493" t="s">
        <v>86</v>
      </c>
      <c r="B145" s="493" t="s">
        <v>2722</v>
      </c>
      <c r="C145" s="494" t="s">
        <v>1880</v>
      </c>
      <c r="D145" s="493" t="s">
        <v>44</v>
      </c>
      <c r="E145" s="790">
        <v>2015</v>
      </c>
      <c r="F145" s="495">
        <v>21051.912568306008</v>
      </c>
      <c r="G145" s="493" t="s">
        <v>147</v>
      </c>
    </row>
    <row r="146" spans="1:7" ht="15.75" x14ac:dyDescent="0.25">
      <c r="A146" s="493" t="s">
        <v>86</v>
      </c>
      <c r="B146" s="493" t="s">
        <v>2723</v>
      </c>
      <c r="C146" s="494">
        <v>1.5</v>
      </c>
      <c r="D146" s="493" t="s">
        <v>44</v>
      </c>
      <c r="E146" s="790">
        <v>2015</v>
      </c>
      <c r="F146" s="495">
        <v>21680.327868852459</v>
      </c>
      <c r="G146" s="493" t="s">
        <v>147</v>
      </c>
    </row>
    <row r="147" spans="1:7" ht="15.75" x14ac:dyDescent="0.25">
      <c r="A147" s="493" t="s">
        <v>4508</v>
      </c>
      <c r="B147" s="493" t="s">
        <v>4518</v>
      </c>
      <c r="C147" s="494" t="s">
        <v>6324</v>
      </c>
      <c r="D147" s="493" t="s">
        <v>43</v>
      </c>
      <c r="E147" s="790">
        <v>2015</v>
      </c>
      <c r="F147" s="495">
        <v>30495</v>
      </c>
      <c r="G147" s="493" t="s">
        <v>3291</v>
      </c>
    </row>
    <row r="148" spans="1:7" ht="15.75" x14ac:dyDescent="0.25">
      <c r="A148" s="493" t="s">
        <v>4508</v>
      </c>
      <c r="B148" s="493" t="s">
        <v>4518</v>
      </c>
      <c r="C148" s="494" t="s">
        <v>6324</v>
      </c>
      <c r="D148" s="493" t="s">
        <v>426</v>
      </c>
      <c r="E148" s="790">
        <v>2015</v>
      </c>
      <c r="F148" s="495">
        <v>33095</v>
      </c>
      <c r="G148" s="493" t="s">
        <v>3291</v>
      </c>
    </row>
    <row r="149" spans="1:7" ht="15.75" x14ac:dyDescent="0.25">
      <c r="A149" s="493" t="s">
        <v>4508</v>
      </c>
      <c r="B149" s="493" t="s">
        <v>4516</v>
      </c>
      <c r="C149" s="494" t="s">
        <v>6324</v>
      </c>
      <c r="D149" s="493" t="s">
        <v>43</v>
      </c>
      <c r="E149" s="790">
        <v>2015</v>
      </c>
      <c r="F149" s="495">
        <v>36995</v>
      </c>
      <c r="G149" s="493" t="s">
        <v>3291</v>
      </c>
    </row>
    <row r="150" spans="1:7" ht="15.75" x14ac:dyDescent="0.25">
      <c r="A150" s="493" t="s">
        <v>4508</v>
      </c>
      <c r="B150" s="493" t="s">
        <v>4516</v>
      </c>
      <c r="C150" s="494" t="s">
        <v>6324</v>
      </c>
      <c r="D150" s="493" t="s">
        <v>426</v>
      </c>
      <c r="E150" s="790">
        <v>2015</v>
      </c>
      <c r="F150" s="495">
        <v>39595</v>
      </c>
      <c r="G150" s="493" t="s">
        <v>3291</v>
      </c>
    </row>
    <row r="151" spans="1:7" ht="15.75" x14ac:dyDescent="0.25">
      <c r="A151" s="493" t="s">
        <v>4508</v>
      </c>
      <c r="B151" s="493" t="s">
        <v>4511</v>
      </c>
      <c r="C151" s="494" t="s">
        <v>5634</v>
      </c>
      <c r="D151" s="493" t="s">
        <v>43</v>
      </c>
      <c r="E151" s="790">
        <v>2015</v>
      </c>
      <c r="F151" s="495">
        <v>40295</v>
      </c>
      <c r="G151" s="493" t="s">
        <v>3291</v>
      </c>
    </row>
    <row r="152" spans="1:7" ht="15.75" x14ac:dyDescent="0.25">
      <c r="A152" s="493" t="s">
        <v>4508</v>
      </c>
      <c r="B152" s="493" t="s">
        <v>4511</v>
      </c>
      <c r="C152" s="494" t="s">
        <v>5634</v>
      </c>
      <c r="D152" s="493" t="s">
        <v>426</v>
      </c>
      <c r="E152" s="790">
        <v>2015</v>
      </c>
      <c r="F152" s="495">
        <v>42895</v>
      </c>
      <c r="G152" s="493" t="s">
        <v>3291</v>
      </c>
    </row>
    <row r="153" spans="1:7" ht="15.75" x14ac:dyDescent="0.25">
      <c r="A153" s="493" t="s">
        <v>4508</v>
      </c>
      <c r="B153" s="493" t="s">
        <v>4521</v>
      </c>
      <c r="C153" s="494" t="s">
        <v>6324</v>
      </c>
      <c r="D153" s="493" t="s">
        <v>43</v>
      </c>
      <c r="E153" s="790">
        <v>2015</v>
      </c>
      <c r="F153" s="495">
        <v>41295</v>
      </c>
      <c r="G153" s="493" t="s">
        <v>3291</v>
      </c>
    </row>
    <row r="154" spans="1:7" ht="15.75" x14ac:dyDescent="0.25">
      <c r="A154" s="493" t="s">
        <v>4508</v>
      </c>
      <c r="B154" s="493" t="s">
        <v>4521</v>
      </c>
      <c r="C154" s="494" t="s">
        <v>6324</v>
      </c>
      <c r="D154" s="493" t="s">
        <v>426</v>
      </c>
      <c r="E154" s="790">
        <v>2015</v>
      </c>
      <c r="F154" s="495">
        <v>43895</v>
      </c>
      <c r="G154" s="493" t="s">
        <v>3291</v>
      </c>
    </row>
    <row r="155" spans="1:7" s="91" customFormat="1" ht="15" x14ac:dyDescent="0.25">
      <c r="A155" s="448" t="s">
        <v>10591</v>
      </c>
      <c r="B155" s="448" t="s">
        <v>10590</v>
      </c>
      <c r="C155" s="448" t="s">
        <v>4060</v>
      </c>
      <c r="D155" s="448" t="s">
        <v>2629</v>
      </c>
      <c r="E155" s="460">
        <v>2015</v>
      </c>
      <c r="F155" s="544">
        <v>18327</v>
      </c>
      <c r="G155" s="448" t="s">
        <v>4380</v>
      </c>
    </row>
    <row r="156" spans="1:7" ht="15.75" x14ac:dyDescent="0.25">
      <c r="A156" s="493" t="s">
        <v>6054</v>
      </c>
      <c r="B156" s="493" t="s">
        <v>8593</v>
      </c>
      <c r="C156" s="493" t="s">
        <v>3950</v>
      </c>
      <c r="D156" s="493" t="s">
        <v>43</v>
      </c>
      <c r="E156" s="790">
        <v>2015</v>
      </c>
      <c r="F156" s="495">
        <v>10480</v>
      </c>
      <c r="G156" s="493" t="s">
        <v>8594</v>
      </c>
    </row>
    <row r="157" spans="1:7" ht="15.75" x14ac:dyDescent="0.25">
      <c r="A157" s="493" t="s">
        <v>476</v>
      </c>
      <c r="B157" s="493" t="s">
        <v>2747</v>
      </c>
      <c r="C157" s="494" t="s">
        <v>1880</v>
      </c>
      <c r="D157" s="493" t="s">
        <v>110</v>
      </c>
      <c r="E157" s="790">
        <v>2015</v>
      </c>
      <c r="F157" s="495">
        <v>18224.043715846994</v>
      </c>
      <c r="G157" s="493" t="s">
        <v>147</v>
      </c>
    </row>
    <row r="158" spans="1:7" ht="15.75" x14ac:dyDescent="0.25">
      <c r="A158" s="493" t="s">
        <v>476</v>
      </c>
      <c r="B158" s="493" t="s">
        <v>2749</v>
      </c>
      <c r="C158" s="494"/>
      <c r="D158" s="493" t="s">
        <v>110</v>
      </c>
      <c r="E158" s="790">
        <v>2015</v>
      </c>
      <c r="F158" s="495">
        <v>23565.573770491803</v>
      </c>
      <c r="G158" s="493" t="s">
        <v>147</v>
      </c>
    </row>
    <row r="159" spans="1:7" ht="15.75" x14ac:dyDescent="0.25">
      <c r="A159" s="493" t="s">
        <v>476</v>
      </c>
      <c r="B159" s="493" t="s">
        <v>2748</v>
      </c>
      <c r="C159" s="494"/>
      <c r="D159" s="493" t="s">
        <v>110</v>
      </c>
      <c r="E159" s="790">
        <v>2015</v>
      </c>
      <c r="F159" s="495">
        <v>20423.497267759562</v>
      </c>
      <c r="G159" s="493" t="s">
        <v>147</v>
      </c>
    </row>
    <row r="160" spans="1:7" ht="15.75" x14ac:dyDescent="0.25">
      <c r="A160" s="493" t="s">
        <v>476</v>
      </c>
      <c r="B160" s="493" t="s">
        <v>2744</v>
      </c>
      <c r="C160" s="494" t="s">
        <v>1888</v>
      </c>
      <c r="D160" s="493" t="s">
        <v>110</v>
      </c>
      <c r="E160" s="790">
        <v>2015</v>
      </c>
      <c r="F160" s="495">
        <v>27964.480874316941</v>
      </c>
      <c r="G160" s="493" t="s">
        <v>147</v>
      </c>
    </row>
    <row r="161" spans="1:7" ht="15.75" x14ac:dyDescent="0.25">
      <c r="A161" s="493" t="s">
        <v>476</v>
      </c>
      <c r="B161" s="493" t="s">
        <v>2745</v>
      </c>
      <c r="C161" s="494"/>
      <c r="D161" s="493" t="s">
        <v>110</v>
      </c>
      <c r="E161" s="790">
        <v>2015</v>
      </c>
      <c r="F161" s="495">
        <v>36133.879781420765</v>
      </c>
      <c r="G161" s="493" t="s">
        <v>147</v>
      </c>
    </row>
    <row r="162" spans="1:7" ht="15.75" x14ac:dyDescent="0.25">
      <c r="A162" s="493" t="s">
        <v>476</v>
      </c>
      <c r="B162" s="493" t="s">
        <v>2746</v>
      </c>
      <c r="C162" s="494"/>
      <c r="D162" s="493" t="s">
        <v>110</v>
      </c>
      <c r="E162" s="790">
        <v>2015</v>
      </c>
      <c r="F162" s="495">
        <v>43674.863387978141</v>
      </c>
      <c r="G162" s="493" t="s">
        <v>147</v>
      </c>
    </row>
    <row r="163" spans="1:7" ht="15.75" x14ac:dyDescent="0.25">
      <c r="A163" s="493" t="s">
        <v>476</v>
      </c>
      <c r="B163" s="493" t="s">
        <v>2445</v>
      </c>
      <c r="C163" s="494" t="s">
        <v>6399</v>
      </c>
      <c r="D163" s="493" t="s">
        <v>44</v>
      </c>
      <c r="E163" s="790">
        <v>2015</v>
      </c>
      <c r="F163" s="495">
        <v>48702.185792349723</v>
      </c>
      <c r="G163" s="493" t="s">
        <v>147</v>
      </c>
    </row>
    <row r="164" spans="1:7" ht="15.75" x14ac:dyDescent="0.25">
      <c r="A164" s="493" t="s">
        <v>476</v>
      </c>
      <c r="B164" s="493" t="s">
        <v>2740</v>
      </c>
      <c r="C164" s="494">
        <v>3.5</v>
      </c>
      <c r="D164" s="493" t="s">
        <v>44</v>
      </c>
      <c r="E164" s="790">
        <v>2015</v>
      </c>
      <c r="F164" s="495">
        <v>42418.03278688524</v>
      </c>
      <c r="G164" s="493" t="s">
        <v>147</v>
      </c>
    </row>
    <row r="165" spans="1:7" ht="15.75" x14ac:dyDescent="0.25">
      <c r="A165" s="493" t="s">
        <v>476</v>
      </c>
      <c r="B165" s="493" t="s">
        <v>2742</v>
      </c>
      <c r="C165" s="494"/>
      <c r="D165" s="493" t="s">
        <v>44</v>
      </c>
      <c r="E165" s="790">
        <v>2015</v>
      </c>
      <c r="F165" s="495">
        <v>54986.338797814205</v>
      </c>
      <c r="G165" s="493" t="s">
        <v>147</v>
      </c>
    </row>
    <row r="166" spans="1:7" ht="15.75" x14ac:dyDescent="0.25">
      <c r="A166" s="493" t="s">
        <v>476</v>
      </c>
      <c r="B166" s="493" t="s">
        <v>2743</v>
      </c>
      <c r="C166" s="494"/>
      <c r="D166" s="493" t="s">
        <v>44</v>
      </c>
      <c r="E166" s="790">
        <v>2015</v>
      </c>
      <c r="F166" s="495">
        <v>64412.568306010922</v>
      </c>
      <c r="G166" s="493" t="s">
        <v>147</v>
      </c>
    </row>
    <row r="167" spans="1:7" ht="15.75" x14ac:dyDescent="0.25">
      <c r="A167" s="493" t="s">
        <v>476</v>
      </c>
      <c r="B167" s="493" t="s">
        <v>2741</v>
      </c>
      <c r="C167" s="494" t="s">
        <v>6399</v>
      </c>
      <c r="D167" s="493" t="s">
        <v>44</v>
      </c>
      <c r="E167" s="790">
        <v>2015</v>
      </c>
      <c r="F167" s="495">
        <v>43989.071038251364</v>
      </c>
      <c r="G167" s="493" t="s">
        <v>147</v>
      </c>
    </row>
    <row r="168" spans="1:7" ht="15.75" x14ac:dyDescent="0.25">
      <c r="A168" s="493" t="s">
        <v>476</v>
      </c>
      <c r="B168" s="493" t="s">
        <v>483</v>
      </c>
      <c r="C168" s="494">
        <v>3.5</v>
      </c>
      <c r="D168" s="493" t="s">
        <v>44</v>
      </c>
      <c r="E168" s="790">
        <v>2015</v>
      </c>
      <c r="F168" s="495">
        <v>43674.863387978141</v>
      </c>
      <c r="G168" s="493" t="s">
        <v>1772</v>
      </c>
    </row>
    <row r="169" spans="1:7" ht="15.75" x14ac:dyDescent="0.25">
      <c r="A169" s="493" t="s">
        <v>476</v>
      </c>
      <c r="B169" s="493" t="s">
        <v>2737</v>
      </c>
      <c r="C169" s="494" t="s">
        <v>6400</v>
      </c>
      <c r="D169" s="493" t="s">
        <v>44</v>
      </c>
      <c r="E169" s="790">
        <v>2015</v>
      </c>
      <c r="F169" s="495">
        <v>43989.071038251364</v>
      </c>
      <c r="G169" s="493" t="s">
        <v>1772</v>
      </c>
    </row>
    <row r="170" spans="1:7" ht="15.75" x14ac:dyDescent="0.25">
      <c r="A170" s="493" t="s">
        <v>476</v>
      </c>
      <c r="B170" s="493" t="s">
        <v>2738</v>
      </c>
      <c r="C170" s="494" t="s">
        <v>6399</v>
      </c>
      <c r="D170" s="493" t="s">
        <v>44</v>
      </c>
      <c r="E170" s="790">
        <v>2015</v>
      </c>
      <c r="F170" s="495">
        <v>44303.278688524588</v>
      </c>
      <c r="G170" s="493" t="s">
        <v>1772</v>
      </c>
    </row>
    <row r="171" spans="1:7" ht="15.75" x14ac:dyDescent="0.25">
      <c r="A171" s="493" t="s">
        <v>476</v>
      </c>
      <c r="B171" s="493" t="s">
        <v>2739</v>
      </c>
      <c r="C171" s="494">
        <v>5</v>
      </c>
      <c r="D171" s="493" t="s">
        <v>44</v>
      </c>
      <c r="E171" s="790">
        <v>2015</v>
      </c>
      <c r="F171" s="495">
        <v>44617.486338797811</v>
      </c>
      <c r="G171" s="493" t="s">
        <v>1772</v>
      </c>
    </row>
    <row r="172" spans="1:7" ht="15.75" x14ac:dyDescent="0.25">
      <c r="A172" s="493" t="s">
        <v>476</v>
      </c>
      <c r="B172" s="493" t="s">
        <v>2732</v>
      </c>
      <c r="C172" s="494" t="s">
        <v>1844</v>
      </c>
      <c r="D172" s="493" t="s">
        <v>110</v>
      </c>
      <c r="E172" s="790">
        <v>2015</v>
      </c>
      <c r="F172" s="495">
        <v>20423.497267759562</v>
      </c>
      <c r="G172" s="493" t="s">
        <v>186</v>
      </c>
    </row>
    <row r="173" spans="1:7" ht="15.75" x14ac:dyDescent="0.25">
      <c r="A173" s="493" t="s">
        <v>476</v>
      </c>
      <c r="B173" s="493" t="s">
        <v>2735</v>
      </c>
      <c r="C173" s="494" t="s">
        <v>2736</v>
      </c>
      <c r="D173" s="493" t="s">
        <v>110</v>
      </c>
      <c r="E173" s="790">
        <v>2015</v>
      </c>
      <c r="F173" s="495">
        <v>21051.912568306008</v>
      </c>
      <c r="G173" s="493" t="s">
        <v>186</v>
      </c>
    </row>
    <row r="174" spans="1:7" ht="15.75" x14ac:dyDescent="0.25">
      <c r="A174" s="493" t="s">
        <v>476</v>
      </c>
      <c r="B174" s="493" t="s">
        <v>2733</v>
      </c>
      <c r="C174" s="494" t="s">
        <v>2734</v>
      </c>
      <c r="D174" s="493" t="s">
        <v>110</v>
      </c>
      <c r="E174" s="790">
        <v>2015</v>
      </c>
      <c r="F174" s="495">
        <v>20737.704918032785</v>
      </c>
      <c r="G174" s="493" t="s">
        <v>186</v>
      </c>
    </row>
    <row r="175" spans="1:7" ht="15.75" x14ac:dyDescent="0.25">
      <c r="A175" s="493" t="s">
        <v>476</v>
      </c>
      <c r="B175" s="493" t="s">
        <v>1884</v>
      </c>
      <c r="C175" s="494" t="s">
        <v>1853</v>
      </c>
      <c r="D175" s="493" t="s">
        <v>110</v>
      </c>
      <c r="E175" s="790">
        <v>2015</v>
      </c>
      <c r="F175" s="495">
        <v>12552.5956284153</v>
      </c>
      <c r="G175" s="493" t="s">
        <v>186</v>
      </c>
    </row>
    <row r="176" spans="1:7" ht="15.75" x14ac:dyDescent="0.25">
      <c r="A176" s="493" t="s">
        <v>476</v>
      </c>
      <c r="B176" s="493" t="s">
        <v>1884</v>
      </c>
      <c r="C176" s="494" t="s">
        <v>1844</v>
      </c>
      <c r="D176" s="493" t="s">
        <v>110</v>
      </c>
      <c r="E176" s="790">
        <v>2015</v>
      </c>
      <c r="F176" s="495">
        <v>14139.344262295082</v>
      </c>
      <c r="G176" s="493" t="s">
        <v>186</v>
      </c>
    </row>
    <row r="177" spans="1:7" ht="15.75" x14ac:dyDescent="0.25">
      <c r="A177" s="493" t="s">
        <v>476</v>
      </c>
      <c r="B177" s="493" t="s">
        <v>486</v>
      </c>
      <c r="C177" s="494">
        <v>3.5</v>
      </c>
      <c r="D177" s="493" t="s">
        <v>44</v>
      </c>
      <c r="E177" s="790">
        <v>2015</v>
      </c>
      <c r="F177" s="495">
        <v>34562.84153005464</v>
      </c>
      <c r="G177" s="493" t="s">
        <v>487</v>
      </c>
    </row>
    <row r="178" spans="1:7" ht="15.75" x14ac:dyDescent="0.25">
      <c r="A178" s="493" t="s">
        <v>476</v>
      </c>
      <c r="B178" s="493" t="s">
        <v>486</v>
      </c>
      <c r="C178" s="494" t="s">
        <v>6399</v>
      </c>
      <c r="D178" s="493" t="s">
        <v>44</v>
      </c>
      <c r="E178" s="790">
        <v>2015</v>
      </c>
      <c r="F178" s="495">
        <v>54986.338797814205</v>
      </c>
      <c r="G178" s="493" t="s">
        <v>487</v>
      </c>
    </row>
    <row r="179" spans="1:7" ht="15.75" x14ac:dyDescent="0.25">
      <c r="A179" s="493" t="s">
        <v>476</v>
      </c>
      <c r="B179" s="493" t="s">
        <v>2731</v>
      </c>
      <c r="C179" s="494" t="s">
        <v>1844</v>
      </c>
      <c r="D179" s="493" t="s">
        <v>110</v>
      </c>
      <c r="E179" s="790">
        <v>2015</v>
      </c>
      <c r="F179" s="495">
        <v>20423.497267759562</v>
      </c>
      <c r="G179" s="493" t="s">
        <v>1528</v>
      </c>
    </row>
    <row r="180" spans="1:7" ht="15.75" x14ac:dyDescent="0.25">
      <c r="A180" s="493" t="s">
        <v>476</v>
      </c>
      <c r="B180" s="493" t="s">
        <v>2731</v>
      </c>
      <c r="C180" s="494" t="s">
        <v>1226</v>
      </c>
      <c r="D180" s="493" t="s">
        <v>110</v>
      </c>
      <c r="E180" s="790">
        <v>2015</v>
      </c>
      <c r="F180" s="495">
        <v>25136.612021857924</v>
      </c>
      <c r="G180" s="493" t="s">
        <v>1528</v>
      </c>
    </row>
    <row r="181" spans="1:7" ht="15.75" x14ac:dyDescent="0.25">
      <c r="A181" s="493" t="s">
        <v>476</v>
      </c>
      <c r="B181" s="493" t="s">
        <v>2730</v>
      </c>
      <c r="C181" s="494" t="s">
        <v>1819</v>
      </c>
      <c r="D181" s="493" t="s">
        <v>110</v>
      </c>
      <c r="E181" s="790">
        <v>2015</v>
      </c>
      <c r="F181" s="495">
        <v>31106.557377049183</v>
      </c>
      <c r="G181" s="493" t="s">
        <v>1456</v>
      </c>
    </row>
    <row r="182" spans="1:7" ht="15.75" x14ac:dyDescent="0.25">
      <c r="A182" s="493" t="s">
        <v>476</v>
      </c>
      <c r="B182" s="493" t="s">
        <v>8595</v>
      </c>
      <c r="C182" s="493" t="s">
        <v>4134</v>
      </c>
      <c r="D182" s="493" t="s">
        <v>44</v>
      </c>
      <c r="E182" s="790">
        <v>2015</v>
      </c>
      <c r="F182" s="495">
        <v>27534</v>
      </c>
      <c r="G182" s="493" t="s">
        <v>8596</v>
      </c>
    </row>
    <row r="183" spans="1:7" s="91" customFormat="1" ht="15" x14ac:dyDescent="0.25">
      <c r="A183" s="448" t="s">
        <v>2081</v>
      </c>
      <c r="B183" s="448" t="s">
        <v>10589</v>
      </c>
      <c r="C183" s="448" t="s">
        <v>3245</v>
      </c>
      <c r="D183" s="448" t="s">
        <v>2629</v>
      </c>
      <c r="E183" s="460">
        <v>2015</v>
      </c>
      <c r="F183" s="544">
        <v>25300</v>
      </c>
      <c r="G183" s="448" t="s">
        <v>3291</v>
      </c>
    </row>
    <row r="184" spans="1:7" ht="15.75" x14ac:dyDescent="0.25">
      <c r="A184" s="493" t="s">
        <v>71</v>
      </c>
      <c r="B184" s="493" t="s">
        <v>2245</v>
      </c>
      <c r="C184" s="494" t="s">
        <v>3721</v>
      </c>
      <c r="D184" s="493" t="s">
        <v>110</v>
      </c>
      <c r="E184" s="790">
        <v>2015</v>
      </c>
      <c r="F184" s="495">
        <v>25030</v>
      </c>
      <c r="G184" s="493" t="s">
        <v>1956</v>
      </c>
    </row>
    <row r="185" spans="1:7" ht="15.75" x14ac:dyDescent="0.25">
      <c r="A185" s="493" t="s">
        <v>71</v>
      </c>
      <c r="B185" s="493" t="s">
        <v>2245</v>
      </c>
      <c r="C185" s="494" t="s">
        <v>3721</v>
      </c>
      <c r="D185" s="493" t="s">
        <v>110</v>
      </c>
      <c r="E185" s="790">
        <v>2015</v>
      </c>
      <c r="F185" s="495">
        <v>25450</v>
      </c>
      <c r="G185" s="493" t="s">
        <v>1835</v>
      </c>
    </row>
    <row r="186" spans="1:7" ht="15.75" x14ac:dyDescent="0.25">
      <c r="A186" s="493" t="s">
        <v>71</v>
      </c>
      <c r="B186" s="493" t="s">
        <v>3750</v>
      </c>
      <c r="C186" s="494" t="s">
        <v>3721</v>
      </c>
      <c r="D186" s="493" t="s">
        <v>110</v>
      </c>
      <c r="E186" s="790">
        <v>2015</v>
      </c>
      <c r="F186" s="495">
        <v>28420</v>
      </c>
      <c r="G186" s="493" t="s">
        <v>1956</v>
      </c>
    </row>
    <row r="187" spans="1:7" ht="15.75" x14ac:dyDescent="0.25">
      <c r="A187" s="493" t="s">
        <v>71</v>
      </c>
      <c r="B187" s="493" t="s">
        <v>3750</v>
      </c>
      <c r="C187" s="494" t="s">
        <v>3721</v>
      </c>
      <c r="D187" s="493" t="s">
        <v>110</v>
      </c>
      <c r="E187" s="790">
        <v>2015</v>
      </c>
      <c r="F187" s="495">
        <v>28495</v>
      </c>
      <c r="G187" s="493" t="s">
        <v>1835</v>
      </c>
    </row>
    <row r="188" spans="1:7" ht="15.75" x14ac:dyDescent="0.25">
      <c r="A188" s="493" t="s">
        <v>71</v>
      </c>
      <c r="B188" s="493" t="s">
        <v>3750</v>
      </c>
      <c r="C188" s="494" t="s">
        <v>3784</v>
      </c>
      <c r="D188" s="493" t="s">
        <v>110</v>
      </c>
      <c r="E188" s="790">
        <v>2015</v>
      </c>
      <c r="F188" s="495">
        <v>30495</v>
      </c>
      <c r="G188" s="493" t="s">
        <v>1956</v>
      </c>
    </row>
    <row r="189" spans="1:7" ht="15.75" x14ac:dyDescent="0.25">
      <c r="A189" s="493" t="s">
        <v>71</v>
      </c>
      <c r="B189" s="493" t="s">
        <v>3750</v>
      </c>
      <c r="C189" s="494" t="s">
        <v>3784</v>
      </c>
      <c r="D189" s="493" t="s">
        <v>110</v>
      </c>
      <c r="E189" s="790">
        <v>2015</v>
      </c>
      <c r="F189" s="495">
        <v>30775</v>
      </c>
      <c r="G189" s="493" t="s">
        <v>1835</v>
      </c>
    </row>
    <row r="190" spans="1:7" ht="15.75" x14ac:dyDescent="0.25">
      <c r="A190" s="493" t="s">
        <v>71</v>
      </c>
      <c r="B190" s="493" t="s">
        <v>3249</v>
      </c>
      <c r="C190" s="494" t="s">
        <v>3721</v>
      </c>
      <c r="D190" s="493" t="s">
        <v>110</v>
      </c>
      <c r="E190" s="790">
        <v>2015</v>
      </c>
      <c r="F190" s="495">
        <v>22105</v>
      </c>
      <c r="G190" s="493" t="s">
        <v>3977</v>
      </c>
    </row>
    <row r="191" spans="1:7" ht="15.75" x14ac:dyDescent="0.25">
      <c r="A191" s="493" t="s">
        <v>71</v>
      </c>
      <c r="B191" s="493" t="s">
        <v>4149</v>
      </c>
      <c r="C191" s="494" t="s">
        <v>3721</v>
      </c>
      <c r="D191" s="493" t="s">
        <v>110</v>
      </c>
      <c r="E191" s="790">
        <v>2015</v>
      </c>
      <c r="F191" s="495">
        <v>23775</v>
      </c>
      <c r="G191" s="493" t="s">
        <v>1835</v>
      </c>
    </row>
    <row r="192" spans="1:7" ht="15.75" x14ac:dyDescent="0.25">
      <c r="A192" s="493" t="s">
        <v>71</v>
      </c>
      <c r="B192" s="493" t="s">
        <v>3749</v>
      </c>
      <c r="C192" s="494" t="s">
        <v>3721</v>
      </c>
      <c r="D192" s="493" t="s">
        <v>110</v>
      </c>
      <c r="E192" s="790">
        <v>2015</v>
      </c>
      <c r="F192" s="495">
        <v>23865</v>
      </c>
      <c r="G192" s="493" t="s">
        <v>1956</v>
      </c>
    </row>
    <row r="193" spans="1:7" ht="15.75" x14ac:dyDescent="0.25">
      <c r="A193" s="493" t="s">
        <v>71</v>
      </c>
      <c r="B193" s="493" t="s">
        <v>4141</v>
      </c>
      <c r="C193" s="494" t="s">
        <v>3784</v>
      </c>
      <c r="D193" s="493" t="s">
        <v>110</v>
      </c>
      <c r="E193" s="790">
        <v>2015</v>
      </c>
      <c r="F193" s="495">
        <v>33630</v>
      </c>
      <c r="G193" s="493" t="s">
        <v>1956</v>
      </c>
    </row>
    <row r="194" spans="1:7" ht="15.75" x14ac:dyDescent="0.25">
      <c r="A194" s="493" t="s">
        <v>71</v>
      </c>
      <c r="B194" s="493" t="s">
        <v>2750</v>
      </c>
      <c r="C194" s="494" t="s">
        <v>6435</v>
      </c>
      <c r="D194" s="493" t="s">
        <v>110</v>
      </c>
      <c r="E194" s="790">
        <v>2015</v>
      </c>
      <c r="F194" s="495">
        <v>15846.994535519125</v>
      </c>
      <c r="G194" s="493" t="s">
        <v>135</v>
      </c>
    </row>
    <row r="195" spans="1:7" ht="15.75" x14ac:dyDescent="0.25">
      <c r="A195" s="493" t="s">
        <v>71</v>
      </c>
      <c r="B195" s="493" t="s">
        <v>2752</v>
      </c>
      <c r="C195" s="494" t="s">
        <v>6435</v>
      </c>
      <c r="D195" s="493" t="s">
        <v>110</v>
      </c>
      <c r="E195" s="790">
        <v>2015</v>
      </c>
      <c r="F195" s="495">
        <v>18306.010928961747</v>
      </c>
      <c r="G195" s="493" t="s">
        <v>135</v>
      </c>
    </row>
    <row r="196" spans="1:7" ht="15.75" x14ac:dyDescent="0.25">
      <c r="A196" s="493" t="s">
        <v>71</v>
      </c>
      <c r="B196" s="493" t="s">
        <v>2751</v>
      </c>
      <c r="C196" s="494" t="s">
        <v>6435</v>
      </c>
      <c r="D196" s="493" t="s">
        <v>110</v>
      </c>
      <c r="E196" s="790">
        <v>2015</v>
      </c>
      <c r="F196" s="495">
        <v>16393.442622950821</v>
      </c>
      <c r="G196" s="493" t="s">
        <v>135</v>
      </c>
    </row>
    <row r="197" spans="1:7" ht="15.75" x14ac:dyDescent="0.25">
      <c r="A197" s="493" t="s">
        <v>71</v>
      </c>
      <c r="B197" s="493" t="s">
        <v>3254</v>
      </c>
      <c r="C197" s="494" t="s">
        <v>3739</v>
      </c>
      <c r="D197" s="493" t="s">
        <v>110</v>
      </c>
      <c r="E197" s="790">
        <v>2015</v>
      </c>
      <c r="F197" s="495">
        <v>20390</v>
      </c>
      <c r="G197" s="493" t="s">
        <v>1835</v>
      </c>
    </row>
    <row r="198" spans="1:7" ht="15.75" x14ac:dyDescent="0.25">
      <c r="A198" s="493" t="s">
        <v>71</v>
      </c>
      <c r="B198" s="493" t="s">
        <v>3254</v>
      </c>
      <c r="C198" s="494" t="s">
        <v>3739</v>
      </c>
      <c r="D198" s="493" t="s">
        <v>110</v>
      </c>
      <c r="E198" s="790">
        <v>2015</v>
      </c>
      <c r="F198" s="495">
        <v>21190</v>
      </c>
      <c r="G198" s="493" t="s">
        <v>1956</v>
      </c>
    </row>
    <row r="199" spans="1:7" ht="15.75" x14ac:dyDescent="0.25">
      <c r="A199" s="493" t="s">
        <v>71</v>
      </c>
      <c r="B199" s="493" t="s">
        <v>3757</v>
      </c>
      <c r="C199" s="494" t="s">
        <v>3739</v>
      </c>
      <c r="D199" s="493" t="s">
        <v>110</v>
      </c>
      <c r="E199" s="790">
        <v>2015</v>
      </c>
      <c r="F199" s="495">
        <v>22640</v>
      </c>
      <c r="G199" s="493" t="s">
        <v>1835</v>
      </c>
    </row>
    <row r="200" spans="1:7" ht="15.75" x14ac:dyDescent="0.25">
      <c r="A200" s="493" t="s">
        <v>71</v>
      </c>
      <c r="B200" s="493" t="s">
        <v>3757</v>
      </c>
      <c r="C200" s="494" t="s">
        <v>3739</v>
      </c>
      <c r="D200" s="493" t="s">
        <v>110</v>
      </c>
      <c r="E200" s="790">
        <v>2015</v>
      </c>
      <c r="F200" s="495">
        <v>22840</v>
      </c>
      <c r="G200" s="493" t="s">
        <v>1956</v>
      </c>
    </row>
    <row r="201" spans="1:7" ht="15.75" x14ac:dyDescent="0.25">
      <c r="A201" s="493" t="s">
        <v>71</v>
      </c>
      <c r="B201" s="493" t="s">
        <v>4127</v>
      </c>
      <c r="C201" s="494" t="s">
        <v>3739</v>
      </c>
      <c r="D201" s="493" t="s">
        <v>110</v>
      </c>
      <c r="E201" s="790">
        <v>2015</v>
      </c>
      <c r="F201" s="495">
        <v>20040</v>
      </c>
      <c r="G201" s="493" t="s">
        <v>1956</v>
      </c>
    </row>
    <row r="202" spans="1:7" ht="15.75" x14ac:dyDescent="0.25">
      <c r="A202" s="493" t="s">
        <v>71</v>
      </c>
      <c r="B202" s="493" t="s">
        <v>3996</v>
      </c>
      <c r="C202" s="494" t="s">
        <v>3739</v>
      </c>
      <c r="D202" s="493" t="s">
        <v>110</v>
      </c>
      <c r="E202" s="790">
        <v>2015</v>
      </c>
      <c r="F202" s="495">
        <v>18290</v>
      </c>
      <c r="G202" s="493" t="s">
        <v>1835</v>
      </c>
    </row>
    <row r="203" spans="1:7" ht="15.75" x14ac:dyDescent="0.25">
      <c r="A203" s="493" t="s">
        <v>71</v>
      </c>
      <c r="B203" s="493" t="s">
        <v>3996</v>
      </c>
      <c r="C203" s="494" t="s">
        <v>3739</v>
      </c>
      <c r="D203" s="493" t="s">
        <v>110</v>
      </c>
      <c r="E203" s="790">
        <v>2015</v>
      </c>
      <c r="F203" s="495">
        <v>18490</v>
      </c>
      <c r="G203" s="493" t="s">
        <v>1956</v>
      </c>
    </row>
    <row r="204" spans="1:7" ht="15.75" x14ac:dyDescent="0.25">
      <c r="A204" s="493" t="s">
        <v>71</v>
      </c>
      <c r="B204" s="493" t="s">
        <v>4150</v>
      </c>
      <c r="C204" s="494" t="s">
        <v>3739</v>
      </c>
      <c r="D204" s="493" t="s">
        <v>110</v>
      </c>
      <c r="E204" s="790">
        <v>2015</v>
      </c>
      <c r="F204" s="495">
        <v>19990</v>
      </c>
      <c r="G204" s="493" t="s">
        <v>1956</v>
      </c>
    </row>
    <row r="205" spans="1:7" ht="15.75" x14ac:dyDescent="0.25">
      <c r="A205" s="493" t="s">
        <v>71</v>
      </c>
      <c r="B205" s="493" t="s">
        <v>3260</v>
      </c>
      <c r="C205" s="494" t="s">
        <v>3721</v>
      </c>
      <c r="D205" s="493" t="s">
        <v>110</v>
      </c>
      <c r="E205" s="790">
        <v>2015</v>
      </c>
      <c r="F205" s="495">
        <v>22890</v>
      </c>
      <c r="G205" s="493" t="s">
        <v>1835</v>
      </c>
    </row>
    <row r="206" spans="1:7" ht="15.75" x14ac:dyDescent="0.25">
      <c r="A206" s="493" t="s">
        <v>71</v>
      </c>
      <c r="B206" s="493" t="s">
        <v>3260</v>
      </c>
      <c r="C206" s="494" t="s">
        <v>3721</v>
      </c>
      <c r="D206" s="493" t="s">
        <v>110</v>
      </c>
      <c r="E206" s="790">
        <v>2015</v>
      </c>
      <c r="F206" s="495">
        <v>23090</v>
      </c>
      <c r="G206" s="493" t="s">
        <v>1956</v>
      </c>
    </row>
    <row r="207" spans="1:7" ht="15.75" x14ac:dyDescent="0.25">
      <c r="A207" s="493" t="s">
        <v>71</v>
      </c>
      <c r="B207" s="493" t="s">
        <v>3253</v>
      </c>
      <c r="C207" s="494" t="s">
        <v>3721</v>
      </c>
      <c r="D207" s="493" t="s">
        <v>110</v>
      </c>
      <c r="E207" s="790">
        <v>2015</v>
      </c>
      <c r="F207" s="495">
        <v>25545</v>
      </c>
      <c r="G207" s="493" t="s">
        <v>3251</v>
      </c>
    </row>
    <row r="208" spans="1:7" ht="15.75" x14ac:dyDescent="0.25">
      <c r="A208" s="493" t="s">
        <v>71</v>
      </c>
      <c r="B208" s="493" t="s">
        <v>3253</v>
      </c>
      <c r="C208" s="494" t="s">
        <v>3721</v>
      </c>
      <c r="D208" s="493" t="s">
        <v>426</v>
      </c>
      <c r="E208" s="790">
        <v>2015</v>
      </c>
      <c r="F208" s="495">
        <v>26795</v>
      </c>
      <c r="G208" s="493" t="s">
        <v>3251</v>
      </c>
    </row>
    <row r="209" spans="1:7" ht="15.75" x14ac:dyDescent="0.25">
      <c r="A209" s="493" t="s">
        <v>71</v>
      </c>
      <c r="B209" s="493" t="s">
        <v>3753</v>
      </c>
      <c r="C209" s="494" t="s">
        <v>3721</v>
      </c>
      <c r="D209" s="493" t="s">
        <v>110</v>
      </c>
      <c r="E209" s="790">
        <v>2015</v>
      </c>
      <c r="F209" s="495">
        <v>28145</v>
      </c>
      <c r="G209" s="493" t="s">
        <v>3251</v>
      </c>
    </row>
    <row r="210" spans="1:7" ht="15.75" x14ac:dyDescent="0.25">
      <c r="A210" s="493" t="s">
        <v>71</v>
      </c>
      <c r="B210" s="493" t="s">
        <v>3753</v>
      </c>
      <c r="C210" s="494" t="s">
        <v>3721</v>
      </c>
      <c r="D210" s="493" t="s">
        <v>426</v>
      </c>
      <c r="E210" s="790">
        <v>2015</v>
      </c>
      <c r="F210" s="495">
        <v>29395</v>
      </c>
      <c r="G210" s="493" t="s">
        <v>3251</v>
      </c>
    </row>
    <row r="211" spans="1:7" ht="15.75" x14ac:dyDescent="0.25">
      <c r="A211" s="493" t="s">
        <v>71</v>
      </c>
      <c r="B211" s="493" t="s">
        <v>3250</v>
      </c>
      <c r="C211" s="494" t="s">
        <v>3721</v>
      </c>
      <c r="D211" s="493" t="s">
        <v>110</v>
      </c>
      <c r="E211" s="790">
        <v>2015</v>
      </c>
      <c r="F211" s="495">
        <v>23445</v>
      </c>
      <c r="G211" s="493" t="s">
        <v>3251</v>
      </c>
    </row>
    <row r="212" spans="1:7" ht="15.75" x14ac:dyDescent="0.25">
      <c r="A212" s="493" t="s">
        <v>71</v>
      </c>
      <c r="B212" s="493" t="s">
        <v>3250</v>
      </c>
      <c r="C212" s="494" t="s">
        <v>3721</v>
      </c>
      <c r="D212" s="493" t="s">
        <v>426</v>
      </c>
      <c r="E212" s="790">
        <v>2015</v>
      </c>
      <c r="F212" s="495">
        <v>24695</v>
      </c>
      <c r="G212" s="493" t="s">
        <v>3251</v>
      </c>
    </row>
    <row r="213" spans="1:7" ht="15.75" x14ac:dyDescent="0.25">
      <c r="A213" s="493" t="s">
        <v>71</v>
      </c>
      <c r="B213" s="493" t="s">
        <v>3754</v>
      </c>
      <c r="C213" s="494" t="s">
        <v>3721</v>
      </c>
      <c r="D213" s="493" t="s">
        <v>110</v>
      </c>
      <c r="E213" s="790">
        <v>2015</v>
      </c>
      <c r="F213" s="495">
        <v>31645</v>
      </c>
      <c r="G213" s="493" t="s">
        <v>3251</v>
      </c>
    </row>
    <row r="214" spans="1:7" ht="15.75" x14ac:dyDescent="0.25">
      <c r="A214" s="493" t="s">
        <v>71</v>
      </c>
      <c r="B214" s="493" t="s">
        <v>3754</v>
      </c>
      <c r="C214" s="494" t="s">
        <v>3721</v>
      </c>
      <c r="D214" s="493" t="s">
        <v>426</v>
      </c>
      <c r="E214" s="790">
        <v>2015</v>
      </c>
      <c r="F214" s="495">
        <v>32895</v>
      </c>
      <c r="G214" s="493" t="s">
        <v>3251</v>
      </c>
    </row>
    <row r="215" spans="1:7" ht="15.75" x14ac:dyDescent="0.25">
      <c r="A215" s="493" t="s">
        <v>71</v>
      </c>
      <c r="B215" s="493" t="s">
        <v>2754</v>
      </c>
      <c r="C215" s="494">
        <v>3.5</v>
      </c>
      <c r="D215" s="493" t="s">
        <v>110</v>
      </c>
      <c r="E215" s="790">
        <v>2015</v>
      </c>
      <c r="F215" s="495">
        <v>40983.606557377047</v>
      </c>
      <c r="G215" s="493" t="s">
        <v>487</v>
      </c>
    </row>
    <row r="216" spans="1:7" ht="15.75" x14ac:dyDescent="0.25">
      <c r="A216" s="493" t="s">
        <v>71</v>
      </c>
      <c r="B216" s="493" t="s">
        <v>2753</v>
      </c>
      <c r="C216" s="494">
        <v>3.5</v>
      </c>
      <c r="D216" s="493" t="s">
        <v>110</v>
      </c>
      <c r="E216" s="790">
        <v>2015</v>
      </c>
      <c r="F216" s="495">
        <v>35792.349726775952</v>
      </c>
      <c r="G216" s="493" t="s">
        <v>487</v>
      </c>
    </row>
    <row r="217" spans="1:7" ht="15.75" x14ac:dyDescent="0.25">
      <c r="A217" s="493" t="s">
        <v>71</v>
      </c>
      <c r="B217" s="493" t="s">
        <v>2755</v>
      </c>
      <c r="C217" s="494">
        <v>3.5</v>
      </c>
      <c r="D217" s="493" t="s">
        <v>110</v>
      </c>
      <c r="E217" s="790">
        <v>2015</v>
      </c>
      <c r="F217" s="495">
        <v>46996</v>
      </c>
      <c r="G217" s="493" t="s">
        <v>487</v>
      </c>
    </row>
    <row r="218" spans="1:7" ht="15.75" x14ac:dyDescent="0.25">
      <c r="A218" s="493" t="s">
        <v>71</v>
      </c>
      <c r="B218" s="493" t="s">
        <v>2756</v>
      </c>
      <c r="C218" s="494">
        <v>3.5</v>
      </c>
      <c r="D218" s="493" t="s">
        <v>44</v>
      </c>
      <c r="E218" s="790">
        <v>2015</v>
      </c>
      <c r="F218" s="495">
        <v>40880</v>
      </c>
      <c r="G218" s="493" t="s">
        <v>147</v>
      </c>
    </row>
    <row r="219" spans="1:7" ht="15.75" x14ac:dyDescent="0.25">
      <c r="A219" s="493" t="s">
        <v>71</v>
      </c>
      <c r="B219" s="493" t="s">
        <v>2757</v>
      </c>
      <c r="C219" s="494">
        <v>3.5</v>
      </c>
      <c r="D219" s="493" t="s">
        <v>44</v>
      </c>
      <c r="E219" s="790">
        <v>2015</v>
      </c>
      <c r="F219" s="495">
        <v>44660</v>
      </c>
      <c r="G219" s="493" t="s">
        <v>147</v>
      </c>
    </row>
    <row r="220" spans="1:7" ht="15.75" x14ac:dyDescent="0.25">
      <c r="A220" s="668" t="s">
        <v>71</v>
      </c>
      <c r="B220" s="668" t="s">
        <v>7316</v>
      </c>
      <c r="C220" s="668" t="s">
        <v>2114</v>
      </c>
      <c r="D220" s="668" t="s">
        <v>43</v>
      </c>
      <c r="E220" s="688">
        <v>2015</v>
      </c>
      <c r="F220" s="672">
        <v>32055</v>
      </c>
      <c r="G220" s="668" t="s">
        <v>1832</v>
      </c>
    </row>
    <row r="221" spans="1:7" ht="15.75" x14ac:dyDescent="0.25">
      <c r="A221" s="668" t="s">
        <v>71</v>
      </c>
      <c r="B221" s="668" t="s">
        <v>10357</v>
      </c>
      <c r="C221" s="668" t="s">
        <v>2114</v>
      </c>
      <c r="D221" s="668" t="s">
        <v>43</v>
      </c>
      <c r="E221" s="688">
        <v>2015</v>
      </c>
      <c r="F221" s="672">
        <v>29305</v>
      </c>
      <c r="G221" s="668" t="s">
        <v>1832</v>
      </c>
    </row>
    <row r="222" spans="1:7" ht="15.75" x14ac:dyDescent="0.25">
      <c r="A222" s="668" t="s">
        <v>71</v>
      </c>
      <c r="B222" s="668" t="s">
        <v>8979</v>
      </c>
      <c r="C222" s="668" t="s">
        <v>2114</v>
      </c>
      <c r="D222" s="668" t="s">
        <v>43</v>
      </c>
      <c r="E222" s="688">
        <v>2015</v>
      </c>
      <c r="F222" s="672">
        <v>35055</v>
      </c>
      <c r="G222" s="668" t="s">
        <v>1832</v>
      </c>
    </row>
    <row r="223" spans="1:7" ht="15.75" x14ac:dyDescent="0.25">
      <c r="A223" s="668" t="s">
        <v>71</v>
      </c>
      <c r="B223" s="668" t="s">
        <v>4015</v>
      </c>
      <c r="C223" s="668" t="s">
        <v>1983</v>
      </c>
      <c r="D223" s="668" t="s">
        <v>43</v>
      </c>
      <c r="E223" s="688">
        <v>2015</v>
      </c>
      <c r="F223" s="672">
        <v>26235</v>
      </c>
      <c r="G223" s="668" t="s">
        <v>1832</v>
      </c>
    </row>
    <row r="224" spans="1:7" ht="15.75" x14ac:dyDescent="0.25">
      <c r="A224" s="668" t="s">
        <v>71</v>
      </c>
      <c r="B224" s="668" t="s">
        <v>10447</v>
      </c>
      <c r="C224" s="668" t="s">
        <v>1983</v>
      </c>
      <c r="D224" s="668" t="s">
        <v>43</v>
      </c>
      <c r="E224" s="688">
        <v>2015</v>
      </c>
      <c r="F224" s="672">
        <v>20145</v>
      </c>
      <c r="G224" s="668" t="s">
        <v>10421</v>
      </c>
    </row>
    <row r="225" spans="1:7" ht="15.75" x14ac:dyDescent="0.25">
      <c r="A225" s="668" t="s">
        <v>71</v>
      </c>
      <c r="B225" s="668" t="s">
        <v>10420</v>
      </c>
      <c r="C225" s="668" t="s">
        <v>1983</v>
      </c>
      <c r="D225" s="668" t="s">
        <v>43</v>
      </c>
      <c r="E225" s="688">
        <v>2015</v>
      </c>
      <c r="F225" s="672">
        <v>22640</v>
      </c>
      <c r="G225" s="668" t="s">
        <v>10421</v>
      </c>
    </row>
    <row r="226" spans="1:7" ht="15.75" x14ac:dyDescent="0.25">
      <c r="A226" s="668" t="s">
        <v>71</v>
      </c>
      <c r="B226" s="668" t="s">
        <v>10448</v>
      </c>
      <c r="C226" s="668" t="s">
        <v>1983</v>
      </c>
      <c r="D226" s="668" t="s">
        <v>43</v>
      </c>
      <c r="E226" s="688">
        <v>2015</v>
      </c>
      <c r="F226" s="672">
        <v>18705</v>
      </c>
      <c r="G226" s="668" t="s">
        <v>1832</v>
      </c>
    </row>
    <row r="227" spans="1:7" s="91" customFormat="1" ht="15" x14ac:dyDescent="0.25">
      <c r="A227" s="448" t="s">
        <v>2082</v>
      </c>
      <c r="B227" s="448" t="s">
        <v>10594</v>
      </c>
      <c r="C227" s="448" t="s">
        <v>1983</v>
      </c>
      <c r="D227" s="448" t="s">
        <v>2629</v>
      </c>
      <c r="E227" s="460">
        <v>2015</v>
      </c>
      <c r="F227" s="886">
        <v>13798</v>
      </c>
      <c r="G227" s="448"/>
    </row>
    <row r="228" spans="1:7" ht="15.75" x14ac:dyDescent="0.25">
      <c r="A228" s="493" t="s">
        <v>87</v>
      </c>
      <c r="B228" s="493" t="s">
        <v>88</v>
      </c>
      <c r="C228" s="494" t="s">
        <v>1853</v>
      </c>
      <c r="D228" s="493" t="s">
        <v>110</v>
      </c>
      <c r="E228" s="790">
        <v>2015</v>
      </c>
      <c r="F228" s="495">
        <v>13880</v>
      </c>
      <c r="G228" s="493" t="s">
        <v>135</v>
      </c>
    </row>
    <row r="229" spans="1:7" ht="15.75" x14ac:dyDescent="0.25">
      <c r="A229" s="493" t="s">
        <v>87</v>
      </c>
      <c r="B229" s="493" t="s">
        <v>4049</v>
      </c>
      <c r="C229" s="494" t="s">
        <v>3255</v>
      </c>
      <c r="D229" s="493" t="s">
        <v>110</v>
      </c>
      <c r="E229" s="790">
        <v>2015</v>
      </c>
      <c r="F229" s="495">
        <v>15745</v>
      </c>
      <c r="G229" s="493" t="s">
        <v>2992</v>
      </c>
    </row>
    <row r="230" spans="1:7" ht="15.75" x14ac:dyDescent="0.25">
      <c r="A230" s="493" t="s">
        <v>87</v>
      </c>
      <c r="B230" s="493" t="s">
        <v>4050</v>
      </c>
      <c r="C230" s="494" t="s">
        <v>3255</v>
      </c>
      <c r="D230" s="493" t="s">
        <v>110</v>
      </c>
      <c r="E230" s="790">
        <v>2015</v>
      </c>
      <c r="F230" s="495">
        <v>16195</v>
      </c>
      <c r="G230" s="493" t="s">
        <v>2992</v>
      </c>
    </row>
    <row r="231" spans="1:7" ht="15.75" x14ac:dyDescent="0.25">
      <c r="A231" s="493" t="s">
        <v>87</v>
      </c>
      <c r="B231" s="493" t="s">
        <v>4142</v>
      </c>
      <c r="C231" s="494" t="s">
        <v>3255</v>
      </c>
      <c r="D231" s="493" t="s">
        <v>110</v>
      </c>
      <c r="E231" s="790">
        <v>2015</v>
      </c>
      <c r="F231" s="495">
        <v>17495</v>
      </c>
      <c r="G231" s="493" t="s">
        <v>2992</v>
      </c>
    </row>
    <row r="232" spans="1:7" ht="15.75" x14ac:dyDescent="0.25">
      <c r="A232" s="493" t="s">
        <v>87</v>
      </c>
      <c r="B232" s="493" t="s">
        <v>89</v>
      </c>
      <c r="C232" s="494" t="s">
        <v>1981</v>
      </c>
      <c r="D232" s="493" t="s">
        <v>110</v>
      </c>
      <c r="E232" s="790">
        <v>2015</v>
      </c>
      <c r="F232" s="495">
        <v>32400</v>
      </c>
      <c r="G232" s="493" t="s">
        <v>1956</v>
      </c>
    </row>
    <row r="233" spans="1:7" ht="15.75" x14ac:dyDescent="0.25">
      <c r="A233" s="493" t="s">
        <v>87</v>
      </c>
      <c r="B233" s="493" t="s">
        <v>4148</v>
      </c>
      <c r="C233" s="494" t="s">
        <v>3721</v>
      </c>
      <c r="D233" s="493" t="s">
        <v>110</v>
      </c>
      <c r="E233" s="790">
        <v>2015</v>
      </c>
      <c r="F233" s="495">
        <v>28831</v>
      </c>
      <c r="G233" s="493" t="s">
        <v>1956</v>
      </c>
    </row>
    <row r="234" spans="1:7" ht="15.75" x14ac:dyDescent="0.25">
      <c r="A234" s="493" t="s">
        <v>87</v>
      </c>
      <c r="B234" s="493" t="s">
        <v>3746</v>
      </c>
      <c r="C234" s="494" t="s">
        <v>3726</v>
      </c>
      <c r="D234" s="493" t="s">
        <v>110</v>
      </c>
      <c r="E234" s="790">
        <v>2015</v>
      </c>
      <c r="F234" s="495">
        <v>33500</v>
      </c>
      <c r="G234" s="493" t="s">
        <v>1956</v>
      </c>
    </row>
    <row r="235" spans="1:7" ht="15.75" x14ac:dyDescent="0.25">
      <c r="A235" s="493" t="s">
        <v>87</v>
      </c>
      <c r="B235" s="493" t="s">
        <v>3745</v>
      </c>
      <c r="C235" s="494" t="s">
        <v>3726</v>
      </c>
      <c r="D235" s="493" t="s">
        <v>110</v>
      </c>
      <c r="E235" s="790">
        <v>2015</v>
      </c>
      <c r="F235" s="495">
        <v>38200</v>
      </c>
      <c r="G235" s="493" t="s">
        <v>1956</v>
      </c>
    </row>
    <row r="236" spans="1:7" ht="15.75" x14ac:dyDescent="0.25">
      <c r="A236" s="493" t="s">
        <v>87</v>
      </c>
      <c r="B236" s="493" t="s">
        <v>1697</v>
      </c>
      <c r="C236" s="494">
        <v>3.8</v>
      </c>
      <c r="D236" s="493" t="s">
        <v>438</v>
      </c>
      <c r="E236" s="790">
        <v>2015</v>
      </c>
      <c r="F236" s="495">
        <v>68520</v>
      </c>
      <c r="G236" s="493" t="s">
        <v>135</v>
      </c>
    </row>
    <row r="237" spans="1:7" ht="15.75" x14ac:dyDescent="0.25">
      <c r="A237" s="493" t="s">
        <v>87</v>
      </c>
      <c r="B237" s="493" t="s">
        <v>1697</v>
      </c>
      <c r="C237" s="494">
        <v>5</v>
      </c>
      <c r="D237" s="493" t="s">
        <v>438</v>
      </c>
      <c r="E237" s="790">
        <v>2015</v>
      </c>
      <c r="F237" s="495">
        <v>76502.732240437152</v>
      </c>
      <c r="G237" s="493" t="s">
        <v>135</v>
      </c>
    </row>
    <row r="238" spans="1:7" ht="15.75" x14ac:dyDescent="0.25">
      <c r="A238" s="493" t="s">
        <v>87</v>
      </c>
      <c r="B238" s="493" t="s">
        <v>3741</v>
      </c>
      <c r="C238" s="494" t="s">
        <v>2114</v>
      </c>
      <c r="D238" s="493" t="s">
        <v>110</v>
      </c>
      <c r="E238" s="790">
        <v>2015</v>
      </c>
      <c r="F238" s="495">
        <v>17621</v>
      </c>
      <c r="G238" s="493" t="s">
        <v>4144</v>
      </c>
    </row>
    <row r="239" spans="1:7" ht="15.75" x14ac:dyDescent="0.25">
      <c r="A239" s="493" t="s">
        <v>87</v>
      </c>
      <c r="B239" s="493" t="s">
        <v>4145</v>
      </c>
      <c r="C239" s="494" t="s">
        <v>3739</v>
      </c>
      <c r="D239" s="493" t="s">
        <v>110</v>
      </c>
      <c r="E239" s="790">
        <v>2015</v>
      </c>
      <c r="F239" s="495">
        <v>20266</v>
      </c>
      <c r="G239" s="493" t="s">
        <v>1956</v>
      </c>
    </row>
    <row r="240" spans="1:7" ht="15.75" x14ac:dyDescent="0.25">
      <c r="A240" s="493" t="s">
        <v>87</v>
      </c>
      <c r="B240" s="493" t="s">
        <v>4143</v>
      </c>
      <c r="C240" s="494" t="s">
        <v>3739</v>
      </c>
      <c r="D240" s="493" t="s">
        <v>110</v>
      </c>
      <c r="E240" s="790">
        <v>2015</v>
      </c>
      <c r="F240" s="495">
        <v>16234</v>
      </c>
      <c r="G240" s="493" t="s">
        <v>1956</v>
      </c>
    </row>
    <row r="241" spans="1:7" ht="15.75" x14ac:dyDescent="0.25">
      <c r="A241" s="493" t="s">
        <v>87</v>
      </c>
      <c r="B241" s="493" t="s">
        <v>3743</v>
      </c>
      <c r="C241" s="494" t="s">
        <v>2114</v>
      </c>
      <c r="D241" s="493" t="s">
        <v>110</v>
      </c>
      <c r="E241" s="790">
        <v>2015</v>
      </c>
      <c r="F241" s="495">
        <v>18906</v>
      </c>
      <c r="G241" s="493" t="s">
        <v>1956</v>
      </c>
    </row>
    <row r="242" spans="1:7" ht="15.75" x14ac:dyDescent="0.25">
      <c r="A242" s="493" t="s">
        <v>87</v>
      </c>
      <c r="B242" s="493" t="s">
        <v>91</v>
      </c>
      <c r="C242" s="494" t="s">
        <v>4091</v>
      </c>
      <c r="D242" s="493" t="s">
        <v>438</v>
      </c>
      <c r="E242" s="790">
        <v>2015</v>
      </c>
      <c r="F242" s="495">
        <v>38000</v>
      </c>
      <c r="G242" s="493" t="s">
        <v>1956</v>
      </c>
    </row>
    <row r="243" spans="1:7" ht="15.75" x14ac:dyDescent="0.25">
      <c r="A243" s="493" t="s">
        <v>87</v>
      </c>
      <c r="B243" s="493" t="s">
        <v>91</v>
      </c>
      <c r="C243" s="494" t="s">
        <v>4091</v>
      </c>
      <c r="D243" s="493" t="s">
        <v>426</v>
      </c>
      <c r="E243" s="790">
        <v>2015</v>
      </c>
      <c r="F243" s="495">
        <v>40500</v>
      </c>
      <c r="G243" s="493" t="s">
        <v>1956</v>
      </c>
    </row>
    <row r="244" spans="1:7" ht="15.75" x14ac:dyDescent="0.25">
      <c r="A244" s="493" t="s">
        <v>87</v>
      </c>
      <c r="B244" s="493" t="s">
        <v>91</v>
      </c>
      <c r="C244" s="494" t="s">
        <v>4178</v>
      </c>
      <c r="D244" s="493" t="s">
        <v>438</v>
      </c>
      <c r="E244" s="790">
        <v>2015</v>
      </c>
      <c r="F244" s="495">
        <v>51500</v>
      </c>
      <c r="G244" s="493" t="s">
        <v>1956</v>
      </c>
    </row>
    <row r="245" spans="1:7" ht="15.75" x14ac:dyDescent="0.25">
      <c r="A245" s="493" t="s">
        <v>87</v>
      </c>
      <c r="B245" s="493" t="s">
        <v>4147</v>
      </c>
      <c r="C245" s="494" t="s">
        <v>4091</v>
      </c>
      <c r="D245" s="493" t="s">
        <v>438</v>
      </c>
      <c r="E245" s="790">
        <v>2015</v>
      </c>
      <c r="F245" s="495">
        <v>29500</v>
      </c>
      <c r="G245" s="493" t="s">
        <v>1835</v>
      </c>
    </row>
    <row r="246" spans="1:7" ht="15.75" x14ac:dyDescent="0.25">
      <c r="A246" s="493" t="s">
        <v>87</v>
      </c>
      <c r="B246" s="493" t="s">
        <v>4146</v>
      </c>
      <c r="C246" s="494" t="s">
        <v>4091</v>
      </c>
      <c r="D246" s="493" t="s">
        <v>438</v>
      </c>
      <c r="E246" s="790">
        <v>2015</v>
      </c>
      <c r="F246" s="495">
        <v>26750</v>
      </c>
      <c r="G246" s="493" t="s">
        <v>1835</v>
      </c>
    </row>
    <row r="247" spans="1:7" ht="15.75" x14ac:dyDescent="0.25">
      <c r="A247" s="493" t="s">
        <v>87</v>
      </c>
      <c r="B247" s="493" t="s">
        <v>4139</v>
      </c>
      <c r="C247" s="494" t="s">
        <v>4091</v>
      </c>
      <c r="D247" s="493" t="s">
        <v>438</v>
      </c>
      <c r="E247" s="790">
        <v>2015</v>
      </c>
      <c r="F247" s="495">
        <v>33400</v>
      </c>
      <c r="G247" s="493" t="s">
        <v>1835</v>
      </c>
    </row>
    <row r="248" spans="1:7" ht="15.75" x14ac:dyDescent="0.25">
      <c r="A248" s="493" t="s">
        <v>87</v>
      </c>
      <c r="B248" s="493" t="s">
        <v>2758</v>
      </c>
      <c r="C248" s="494" t="s">
        <v>2759</v>
      </c>
      <c r="D248" s="493" t="s">
        <v>110</v>
      </c>
      <c r="E248" s="790">
        <v>2015</v>
      </c>
      <c r="F248" s="495">
        <v>11560</v>
      </c>
      <c r="G248" s="493" t="s">
        <v>186</v>
      </c>
    </row>
    <row r="249" spans="1:7" ht="15.75" x14ac:dyDescent="0.25">
      <c r="A249" s="493" t="s">
        <v>87</v>
      </c>
      <c r="B249" s="493" t="s">
        <v>2758</v>
      </c>
      <c r="C249" s="494" t="s">
        <v>1883</v>
      </c>
      <c r="D249" s="493" t="s">
        <v>110</v>
      </c>
      <c r="E249" s="790">
        <v>2015</v>
      </c>
      <c r="F249" s="495">
        <v>12500</v>
      </c>
      <c r="G249" s="493" t="s">
        <v>186</v>
      </c>
    </row>
    <row r="250" spans="1:7" ht="15.75" x14ac:dyDescent="0.25">
      <c r="A250" s="493" t="s">
        <v>87</v>
      </c>
      <c r="B250" s="493" t="s">
        <v>2760</v>
      </c>
      <c r="C250" s="494">
        <v>3.3</v>
      </c>
      <c r="D250" s="493" t="s">
        <v>114</v>
      </c>
      <c r="E250" s="790">
        <v>2015</v>
      </c>
      <c r="F250" s="495">
        <v>27322.4043715847</v>
      </c>
      <c r="G250" s="493" t="s">
        <v>147</v>
      </c>
    </row>
    <row r="251" spans="1:7" s="91" customFormat="1" ht="15.75" x14ac:dyDescent="0.25">
      <c r="A251" s="493" t="s">
        <v>87</v>
      </c>
      <c r="B251" s="493" t="s">
        <v>2761</v>
      </c>
      <c r="C251" s="494">
        <v>3.3</v>
      </c>
      <c r="D251" s="493" t="s">
        <v>114</v>
      </c>
      <c r="E251" s="790">
        <v>2015</v>
      </c>
      <c r="F251" s="495">
        <v>28688.524590163932</v>
      </c>
      <c r="G251" s="493" t="s">
        <v>147</v>
      </c>
    </row>
    <row r="252" spans="1:7" ht="15.75" x14ac:dyDescent="0.25">
      <c r="A252" s="493" t="s">
        <v>87</v>
      </c>
      <c r="B252" s="493" t="s">
        <v>2763</v>
      </c>
      <c r="C252" s="494">
        <v>3.3</v>
      </c>
      <c r="D252" s="493" t="s">
        <v>114</v>
      </c>
      <c r="E252" s="790">
        <v>2015</v>
      </c>
      <c r="F252" s="495">
        <v>37158.469945355188</v>
      </c>
      <c r="G252" s="493" t="s">
        <v>147</v>
      </c>
    </row>
    <row r="253" spans="1:7" ht="15.75" x14ac:dyDescent="0.25">
      <c r="A253" s="493" t="s">
        <v>87</v>
      </c>
      <c r="B253" s="493" t="s">
        <v>2762</v>
      </c>
      <c r="C253" s="494">
        <v>3.3</v>
      </c>
      <c r="D253" s="493" t="s">
        <v>114</v>
      </c>
      <c r="E253" s="790">
        <v>2015</v>
      </c>
      <c r="F253" s="495">
        <v>31939.890710382511</v>
      </c>
      <c r="G253" s="493" t="s">
        <v>147</v>
      </c>
    </row>
    <row r="254" spans="1:7" s="91" customFormat="1" ht="15.75" x14ac:dyDescent="0.25">
      <c r="A254" s="493" t="s">
        <v>87</v>
      </c>
      <c r="B254" s="493" t="s">
        <v>2767</v>
      </c>
      <c r="C254" s="494" t="s">
        <v>1861</v>
      </c>
      <c r="D254" s="493" t="s">
        <v>438</v>
      </c>
      <c r="E254" s="790">
        <v>2015</v>
      </c>
      <c r="F254" s="495">
        <v>24530</v>
      </c>
      <c r="G254" s="493" t="s">
        <v>2075</v>
      </c>
    </row>
    <row r="255" spans="1:7" ht="15.75" x14ac:dyDescent="0.25">
      <c r="A255" s="493" t="s">
        <v>87</v>
      </c>
      <c r="B255" s="493" t="s">
        <v>6437</v>
      </c>
      <c r="C255" s="494">
        <v>2.5</v>
      </c>
      <c r="D255" s="493" t="s">
        <v>438</v>
      </c>
      <c r="E255" s="790">
        <v>2015</v>
      </c>
      <c r="F255" s="495">
        <v>24890</v>
      </c>
      <c r="G255" s="493" t="s">
        <v>2075</v>
      </c>
    </row>
    <row r="256" spans="1:7" ht="15.75" x14ac:dyDescent="0.25">
      <c r="A256" s="60" t="s">
        <v>87</v>
      </c>
      <c r="B256" s="60" t="s">
        <v>6436</v>
      </c>
      <c r="C256" s="252" t="s">
        <v>1985</v>
      </c>
      <c r="D256" s="60" t="s">
        <v>44</v>
      </c>
      <c r="E256" s="64">
        <v>2015</v>
      </c>
      <c r="F256" s="74">
        <v>27100</v>
      </c>
      <c r="G256" s="60" t="s">
        <v>6438</v>
      </c>
    </row>
    <row r="257" spans="1:7" ht="15.75" x14ac:dyDescent="0.25">
      <c r="A257" s="493" t="s">
        <v>87</v>
      </c>
      <c r="B257" s="493" t="s">
        <v>2765</v>
      </c>
      <c r="C257" s="494" t="s">
        <v>1861</v>
      </c>
      <c r="D257" s="493" t="s">
        <v>438</v>
      </c>
      <c r="E257" s="790">
        <v>2015</v>
      </c>
      <c r="F257" s="495">
        <v>201254</v>
      </c>
      <c r="G257" s="493" t="s">
        <v>2075</v>
      </c>
    </row>
    <row r="258" spans="1:7" ht="15.75" x14ac:dyDescent="0.25">
      <c r="A258" s="493" t="s">
        <v>87</v>
      </c>
      <c r="B258" s="493" t="s">
        <v>2766</v>
      </c>
      <c r="C258" s="494" t="s">
        <v>1861</v>
      </c>
      <c r="D258" s="493" t="s">
        <v>438</v>
      </c>
      <c r="E258" s="790">
        <v>2015</v>
      </c>
      <c r="F258" s="495">
        <v>22432</v>
      </c>
      <c r="G258" s="493" t="s">
        <v>2075</v>
      </c>
    </row>
    <row r="259" spans="1:7" ht="15.75" x14ac:dyDescent="0.25">
      <c r="A259" s="493" t="s">
        <v>87</v>
      </c>
      <c r="B259" s="493" t="s">
        <v>2764</v>
      </c>
      <c r="C259" s="494" t="s">
        <v>1861</v>
      </c>
      <c r="D259" s="493" t="s">
        <v>438</v>
      </c>
      <c r="E259" s="790">
        <v>2015</v>
      </c>
      <c r="F259" s="495">
        <v>22880</v>
      </c>
      <c r="G259" s="493" t="s">
        <v>2075</v>
      </c>
    </row>
    <row r="260" spans="1:7" ht="15.75" x14ac:dyDescent="0.25">
      <c r="A260" s="493" t="s">
        <v>87</v>
      </c>
      <c r="B260" s="493" t="s">
        <v>1702</v>
      </c>
      <c r="C260" s="494" t="s">
        <v>1883</v>
      </c>
      <c r="D260" s="493" t="s">
        <v>438</v>
      </c>
      <c r="E260" s="790">
        <v>2015</v>
      </c>
      <c r="F260" s="495">
        <v>10500</v>
      </c>
      <c r="G260" s="493" t="s">
        <v>2425</v>
      </c>
    </row>
    <row r="261" spans="1:7" ht="15.75" x14ac:dyDescent="0.25">
      <c r="A261" s="493" t="s">
        <v>87</v>
      </c>
      <c r="B261" s="493" t="s">
        <v>1703</v>
      </c>
      <c r="C261" s="494" t="s">
        <v>1844</v>
      </c>
      <c r="D261" s="493" t="s">
        <v>110</v>
      </c>
      <c r="E261" s="790">
        <v>2015</v>
      </c>
      <c r="F261" s="495">
        <v>19220</v>
      </c>
      <c r="G261" s="493" t="s">
        <v>186</v>
      </c>
    </row>
    <row r="262" spans="1:7" ht="15.75" x14ac:dyDescent="0.25">
      <c r="A262" s="493" t="s">
        <v>87</v>
      </c>
      <c r="B262" s="493" t="s">
        <v>1703</v>
      </c>
      <c r="C262" s="494" t="s">
        <v>1868</v>
      </c>
      <c r="D262" s="493" t="s">
        <v>110</v>
      </c>
      <c r="E262" s="790">
        <v>2015</v>
      </c>
      <c r="F262" s="495">
        <v>19880</v>
      </c>
      <c r="G262" s="493" t="s">
        <v>186</v>
      </c>
    </row>
    <row r="263" spans="1:7" ht="15.75" x14ac:dyDescent="0.25">
      <c r="A263" s="493" t="s">
        <v>87</v>
      </c>
      <c r="B263" s="493" t="s">
        <v>2473</v>
      </c>
      <c r="C263" s="494" t="s">
        <v>1226</v>
      </c>
      <c r="D263" s="493" t="s">
        <v>110</v>
      </c>
      <c r="E263" s="790">
        <v>2015</v>
      </c>
      <c r="F263" s="495">
        <v>22440</v>
      </c>
      <c r="G263" s="493" t="s">
        <v>147</v>
      </c>
    </row>
    <row r="264" spans="1:7" ht="15.75" x14ac:dyDescent="0.25">
      <c r="A264" s="493" t="s">
        <v>87</v>
      </c>
      <c r="B264" s="493" t="s">
        <v>3988</v>
      </c>
      <c r="C264" s="494" t="s">
        <v>4541</v>
      </c>
      <c r="D264" s="493" t="s">
        <v>110</v>
      </c>
      <c r="E264" s="790">
        <v>2015</v>
      </c>
      <c r="F264" s="495">
        <v>30150</v>
      </c>
      <c r="G264" s="493" t="s">
        <v>2992</v>
      </c>
    </row>
    <row r="265" spans="1:7" ht="15.75" x14ac:dyDescent="0.25">
      <c r="A265" s="493" t="s">
        <v>87</v>
      </c>
      <c r="B265" s="493" t="s">
        <v>3988</v>
      </c>
      <c r="C265" s="494" t="s">
        <v>4541</v>
      </c>
      <c r="D265" s="493" t="s">
        <v>426</v>
      </c>
      <c r="E265" s="790">
        <v>2015</v>
      </c>
      <c r="F265" s="495">
        <v>31900</v>
      </c>
      <c r="G265" s="493" t="s">
        <v>2992</v>
      </c>
    </row>
    <row r="266" spans="1:7" ht="15.75" x14ac:dyDescent="0.25">
      <c r="A266" s="493" t="s">
        <v>87</v>
      </c>
      <c r="B266" s="493" t="s">
        <v>3724</v>
      </c>
      <c r="C266" s="494">
        <v>3.3</v>
      </c>
      <c r="D266" s="493" t="s">
        <v>110</v>
      </c>
      <c r="E266" s="790">
        <v>2015</v>
      </c>
      <c r="F266" s="495">
        <v>34250</v>
      </c>
      <c r="G266" s="493" t="s">
        <v>2992</v>
      </c>
    </row>
    <row r="267" spans="1:7" ht="15.75" x14ac:dyDescent="0.25">
      <c r="A267" s="493" t="s">
        <v>87</v>
      </c>
      <c r="B267" s="493" t="s">
        <v>3720</v>
      </c>
      <c r="C267" s="494" t="s">
        <v>3721</v>
      </c>
      <c r="D267" s="493" t="s">
        <v>110</v>
      </c>
      <c r="E267" s="790">
        <v>2015</v>
      </c>
      <c r="F267" s="495">
        <v>24450</v>
      </c>
      <c r="G267" s="493" t="s">
        <v>2992</v>
      </c>
    </row>
    <row r="268" spans="1:7" ht="15.75" x14ac:dyDescent="0.25">
      <c r="A268" s="493" t="s">
        <v>87</v>
      </c>
      <c r="B268" s="493" t="s">
        <v>3732</v>
      </c>
      <c r="C268" s="494" t="s">
        <v>3721</v>
      </c>
      <c r="D268" s="493" t="s">
        <v>110</v>
      </c>
      <c r="E268" s="790">
        <v>2015</v>
      </c>
      <c r="F268" s="495">
        <v>27475</v>
      </c>
      <c r="G268" s="493" t="s">
        <v>2992</v>
      </c>
    </row>
    <row r="269" spans="1:7" ht="15.75" x14ac:dyDescent="0.25">
      <c r="A269" s="493" t="s">
        <v>87</v>
      </c>
      <c r="B269" s="493" t="s">
        <v>3731</v>
      </c>
      <c r="C269" s="494" t="s">
        <v>3721</v>
      </c>
      <c r="D269" s="493" t="s">
        <v>110</v>
      </c>
      <c r="E269" s="790">
        <v>2015</v>
      </c>
      <c r="F269" s="495">
        <v>24450</v>
      </c>
      <c r="G269" s="493" t="s">
        <v>2992</v>
      </c>
    </row>
    <row r="270" spans="1:7" ht="15.75" x14ac:dyDescent="0.25">
      <c r="A270" s="493" t="s">
        <v>87</v>
      </c>
      <c r="B270" s="493" t="s">
        <v>3730</v>
      </c>
      <c r="C270" s="494" t="s">
        <v>3721</v>
      </c>
      <c r="D270" s="493" t="s">
        <v>110</v>
      </c>
      <c r="E270" s="790">
        <v>2015</v>
      </c>
      <c r="F270" s="495">
        <v>23175</v>
      </c>
      <c r="G270" s="493" t="s">
        <v>2992</v>
      </c>
    </row>
    <row r="271" spans="1:7" ht="15.75" x14ac:dyDescent="0.25">
      <c r="A271" s="493" t="s">
        <v>87</v>
      </c>
      <c r="B271" s="493" t="s">
        <v>4096</v>
      </c>
      <c r="C271" s="493" t="s">
        <v>2114</v>
      </c>
      <c r="D271" s="493" t="s">
        <v>43</v>
      </c>
      <c r="E271" s="790">
        <v>2015</v>
      </c>
      <c r="F271" s="495">
        <v>26000</v>
      </c>
      <c r="G271" s="493" t="s">
        <v>7277</v>
      </c>
    </row>
    <row r="272" spans="1:7" ht="15.75" x14ac:dyDescent="0.25">
      <c r="A272" s="493" t="s">
        <v>87</v>
      </c>
      <c r="B272" s="493" t="s">
        <v>4018</v>
      </c>
      <c r="C272" s="494" t="s">
        <v>2114</v>
      </c>
      <c r="D272" s="493" t="s">
        <v>110</v>
      </c>
      <c r="E272" s="790">
        <v>2015</v>
      </c>
      <c r="F272" s="495">
        <v>21650</v>
      </c>
      <c r="G272" s="493" t="s">
        <v>3251</v>
      </c>
    </row>
    <row r="273" spans="1:7" ht="15.75" x14ac:dyDescent="0.25">
      <c r="A273" s="493" t="s">
        <v>87</v>
      </c>
      <c r="B273" s="493" t="s">
        <v>4018</v>
      </c>
      <c r="C273" s="494" t="s">
        <v>2114</v>
      </c>
      <c r="D273" s="493" t="s">
        <v>426</v>
      </c>
      <c r="E273" s="790">
        <v>2015</v>
      </c>
      <c r="F273" s="495">
        <v>23150</v>
      </c>
      <c r="G273" s="493" t="s">
        <v>3251</v>
      </c>
    </row>
    <row r="274" spans="1:7" ht="15.75" x14ac:dyDescent="0.25">
      <c r="A274" s="493" t="s">
        <v>87</v>
      </c>
      <c r="B274" s="493" t="s">
        <v>3737</v>
      </c>
      <c r="C274" s="494" t="s">
        <v>3721</v>
      </c>
      <c r="D274" s="493" t="s">
        <v>110</v>
      </c>
      <c r="E274" s="790">
        <v>2015</v>
      </c>
      <c r="F274" s="495">
        <v>26450</v>
      </c>
      <c r="G274" s="493" t="s">
        <v>3251</v>
      </c>
    </row>
    <row r="275" spans="1:7" ht="15.75" x14ac:dyDescent="0.25">
      <c r="A275" s="493" t="s">
        <v>87</v>
      </c>
      <c r="B275" s="493" t="s">
        <v>3733</v>
      </c>
      <c r="C275" s="494" t="s">
        <v>3721</v>
      </c>
      <c r="D275" s="493" t="s">
        <v>110</v>
      </c>
      <c r="E275" s="790">
        <v>2015</v>
      </c>
      <c r="F275" s="495">
        <v>23700</v>
      </c>
      <c r="G275" s="493" t="s">
        <v>3251</v>
      </c>
    </row>
    <row r="276" spans="1:7" ht="15.75" x14ac:dyDescent="0.25">
      <c r="A276" s="493" t="s">
        <v>87</v>
      </c>
      <c r="B276" s="493" t="s">
        <v>3733</v>
      </c>
      <c r="C276" s="494" t="s">
        <v>3721</v>
      </c>
      <c r="D276" s="493" t="s">
        <v>426</v>
      </c>
      <c r="E276" s="790">
        <v>2015</v>
      </c>
      <c r="F276" s="495">
        <v>25200</v>
      </c>
      <c r="G276" s="493" t="s">
        <v>3251</v>
      </c>
    </row>
    <row r="277" spans="1:7" ht="15.75" x14ac:dyDescent="0.25">
      <c r="A277" s="493" t="s">
        <v>87</v>
      </c>
      <c r="B277" s="493" t="s">
        <v>95</v>
      </c>
      <c r="C277" s="493" t="s">
        <v>3995</v>
      </c>
      <c r="D277" s="493" t="s">
        <v>43</v>
      </c>
      <c r="E277" s="790">
        <v>2015</v>
      </c>
      <c r="F277" s="495">
        <v>22661</v>
      </c>
      <c r="G277" s="493" t="s">
        <v>7275</v>
      </c>
    </row>
    <row r="278" spans="1:7" ht="15.75" x14ac:dyDescent="0.25">
      <c r="A278" s="493" t="s">
        <v>87</v>
      </c>
      <c r="B278" s="493" t="s">
        <v>96</v>
      </c>
      <c r="C278" s="494" t="s">
        <v>1844</v>
      </c>
      <c r="D278" s="493" t="s">
        <v>110</v>
      </c>
      <c r="E278" s="790">
        <v>2015</v>
      </c>
      <c r="F278" s="495">
        <v>22964</v>
      </c>
      <c r="G278" s="493" t="s">
        <v>2474</v>
      </c>
    </row>
    <row r="279" spans="1:7" ht="15.75" x14ac:dyDescent="0.25">
      <c r="A279" s="493" t="s">
        <v>1220</v>
      </c>
      <c r="B279" s="493" t="s">
        <v>3243</v>
      </c>
      <c r="C279" s="494">
        <v>1.6</v>
      </c>
      <c r="D279" s="493" t="s">
        <v>110</v>
      </c>
      <c r="E279" s="790">
        <v>2015</v>
      </c>
      <c r="F279" s="495">
        <v>13800</v>
      </c>
      <c r="G279" s="493" t="s">
        <v>1211</v>
      </c>
    </row>
    <row r="280" spans="1:7" ht="15.75" x14ac:dyDescent="0.25">
      <c r="A280" s="493" t="s">
        <v>1220</v>
      </c>
      <c r="B280" s="493" t="s">
        <v>93</v>
      </c>
      <c r="C280" s="494" t="s">
        <v>2114</v>
      </c>
      <c r="D280" s="493" t="s">
        <v>110</v>
      </c>
      <c r="E280" s="790">
        <v>2015</v>
      </c>
      <c r="F280" s="495">
        <v>22150</v>
      </c>
      <c r="G280" s="493" t="s">
        <v>4539</v>
      </c>
    </row>
    <row r="281" spans="1:7" ht="15.75" x14ac:dyDescent="0.25">
      <c r="A281" s="493" t="s">
        <v>1220</v>
      </c>
      <c r="B281" s="493" t="s">
        <v>93</v>
      </c>
      <c r="C281" s="494" t="s">
        <v>2114</v>
      </c>
      <c r="D281" s="493" t="s">
        <v>426</v>
      </c>
      <c r="E281" s="790">
        <v>2015</v>
      </c>
      <c r="F281" s="495">
        <v>23900</v>
      </c>
      <c r="G281" s="493" t="s">
        <v>4539</v>
      </c>
    </row>
    <row r="282" spans="1:7" ht="15.75" x14ac:dyDescent="0.25">
      <c r="A282" s="493" t="s">
        <v>1220</v>
      </c>
      <c r="B282" s="493" t="s">
        <v>93</v>
      </c>
      <c r="C282" s="494" t="s">
        <v>4134</v>
      </c>
      <c r="D282" s="493" t="s">
        <v>110</v>
      </c>
      <c r="E282" s="790">
        <v>2015</v>
      </c>
      <c r="F282" s="495">
        <v>22550</v>
      </c>
      <c r="G282" s="493" t="s">
        <v>4539</v>
      </c>
    </row>
    <row r="283" spans="1:7" ht="15.75" x14ac:dyDescent="0.25">
      <c r="A283" s="493" t="s">
        <v>1220</v>
      </c>
      <c r="B283" s="493" t="s">
        <v>93</v>
      </c>
      <c r="C283" s="494" t="s">
        <v>4134</v>
      </c>
      <c r="D283" s="493" t="s">
        <v>426</v>
      </c>
      <c r="E283" s="790">
        <v>2015</v>
      </c>
      <c r="F283" s="495">
        <v>24300</v>
      </c>
      <c r="G283" s="493" t="s">
        <v>4539</v>
      </c>
    </row>
    <row r="284" spans="1:7" ht="15.75" x14ac:dyDescent="0.25">
      <c r="A284" s="493" t="s">
        <v>1139</v>
      </c>
      <c r="B284" s="493" t="s">
        <v>2774</v>
      </c>
      <c r="C284" s="494">
        <v>3.7</v>
      </c>
      <c r="D284" s="493" t="s">
        <v>438</v>
      </c>
      <c r="E284" s="790">
        <v>2015</v>
      </c>
      <c r="F284" s="495">
        <v>65124</v>
      </c>
      <c r="G284" s="493" t="s">
        <v>419</v>
      </c>
    </row>
    <row r="285" spans="1:7" ht="15.75" x14ac:dyDescent="0.25">
      <c r="A285" s="493" t="s">
        <v>1139</v>
      </c>
      <c r="B285" s="493" t="s">
        <v>2775</v>
      </c>
      <c r="C285" s="494">
        <v>3.7</v>
      </c>
      <c r="D285" s="493" t="s">
        <v>438</v>
      </c>
      <c r="E285" s="790">
        <v>2015</v>
      </c>
      <c r="F285" s="495">
        <v>59480</v>
      </c>
      <c r="G285" s="493" t="s">
        <v>2776</v>
      </c>
    </row>
    <row r="286" spans="1:7" ht="15.75" x14ac:dyDescent="0.25">
      <c r="A286" s="493" t="s">
        <v>1139</v>
      </c>
      <c r="B286" s="493" t="s">
        <v>2777</v>
      </c>
      <c r="C286" s="494">
        <v>3.7</v>
      </c>
      <c r="D286" s="493" t="s">
        <v>438</v>
      </c>
      <c r="E286" s="790">
        <v>2015</v>
      </c>
      <c r="F286" s="495">
        <v>60430</v>
      </c>
      <c r="G286" s="493" t="s">
        <v>135</v>
      </c>
    </row>
    <row r="287" spans="1:7" ht="15.75" x14ac:dyDescent="0.25">
      <c r="A287" s="493" t="s">
        <v>1139</v>
      </c>
      <c r="B287" s="493" t="s">
        <v>2778</v>
      </c>
      <c r="C287" s="494">
        <v>3.7</v>
      </c>
      <c r="D287" s="493" t="s">
        <v>438</v>
      </c>
      <c r="E287" s="790">
        <v>2015</v>
      </c>
      <c r="F287" s="495">
        <v>64998</v>
      </c>
      <c r="G287" s="493" t="s">
        <v>135</v>
      </c>
    </row>
    <row r="288" spans="1:7" ht="15.75" x14ac:dyDescent="0.25">
      <c r="A288" s="493" t="s">
        <v>1139</v>
      </c>
      <c r="B288" s="493" t="s">
        <v>2779</v>
      </c>
      <c r="C288" s="494">
        <v>3.7</v>
      </c>
      <c r="D288" s="493" t="s">
        <v>438</v>
      </c>
      <c r="E288" s="790">
        <v>2015</v>
      </c>
      <c r="F288" s="495">
        <v>67240</v>
      </c>
      <c r="G288" s="493" t="s">
        <v>135</v>
      </c>
    </row>
    <row r="289" spans="1:7" ht="15.75" x14ac:dyDescent="0.25">
      <c r="A289" s="493" t="s">
        <v>1139</v>
      </c>
      <c r="B289" s="493" t="s">
        <v>2770</v>
      </c>
      <c r="C289" s="494" t="s">
        <v>1226</v>
      </c>
      <c r="D289" s="493" t="s">
        <v>438</v>
      </c>
      <c r="E289" s="790">
        <v>2015</v>
      </c>
      <c r="F289" s="495">
        <v>56557.377049180323</v>
      </c>
      <c r="G289" s="493" t="s">
        <v>135</v>
      </c>
    </row>
    <row r="290" spans="1:7" ht="15.75" x14ac:dyDescent="0.25">
      <c r="A290" s="493" t="s">
        <v>1139</v>
      </c>
      <c r="B290" s="493" t="s">
        <v>2773</v>
      </c>
      <c r="C290" s="494" t="s">
        <v>6401</v>
      </c>
      <c r="D290" s="493" t="s">
        <v>438</v>
      </c>
      <c r="E290" s="790">
        <v>2015</v>
      </c>
      <c r="F290" s="495">
        <v>62480</v>
      </c>
      <c r="G290" s="493" t="s">
        <v>135</v>
      </c>
    </row>
    <row r="291" spans="1:7" ht="15.75" x14ac:dyDescent="0.25">
      <c r="A291" s="493" t="s">
        <v>1139</v>
      </c>
      <c r="B291" s="493" t="s">
        <v>2771</v>
      </c>
      <c r="C291" s="494">
        <v>3.7</v>
      </c>
      <c r="D291" s="493" t="s">
        <v>438</v>
      </c>
      <c r="E291" s="790">
        <v>2015</v>
      </c>
      <c r="F291" s="495">
        <v>54550</v>
      </c>
      <c r="G291" s="493" t="s">
        <v>135</v>
      </c>
    </row>
    <row r="292" spans="1:7" ht="15.75" x14ac:dyDescent="0.25">
      <c r="A292" s="493" t="s">
        <v>1139</v>
      </c>
      <c r="B292" s="493" t="s">
        <v>2772</v>
      </c>
      <c r="C292" s="494" t="s">
        <v>6401</v>
      </c>
      <c r="D292" s="493" t="s">
        <v>438</v>
      </c>
      <c r="E292" s="790">
        <v>2015</v>
      </c>
      <c r="F292" s="495">
        <v>55230</v>
      </c>
      <c r="G292" s="493" t="s">
        <v>135</v>
      </c>
    </row>
    <row r="293" spans="1:7" ht="15.75" x14ac:dyDescent="0.25">
      <c r="A293" s="493" t="s">
        <v>1139</v>
      </c>
      <c r="B293" s="493" t="s">
        <v>2780</v>
      </c>
      <c r="C293" s="494">
        <v>3.7</v>
      </c>
      <c r="D293" s="493" t="s">
        <v>44</v>
      </c>
      <c r="E293" s="790">
        <v>2015</v>
      </c>
      <c r="F293" s="495">
        <v>55470</v>
      </c>
      <c r="G293" s="493" t="s">
        <v>147</v>
      </c>
    </row>
    <row r="294" spans="1:7" ht="15.75" x14ac:dyDescent="0.25">
      <c r="A294" s="493" t="s">
        <v>1139</v>
      </c>
      <c r="B294" s="493" t="s">
        <v>2782</v>
      </c>
      <c r="C294" s="494">
        <v>3.5</v>
      </c>
      <c r="D294" s="493" t="s">
        <v>44</v>
      </c>
      <c r="E294" s="790">
        <v>2015</v>
      </c>
      <c r="F294" s="495">
        <v>54644.8087431694</v>
      </c>
      <c r="G294" s="493" t="s">
        <v>147</v>
      </c>
    </row>
    <row r="295" spans="1:7" ht="15.75" x14ac:dyDescent="0.25">
      <c r="A295" s="493" t="s">
        <v>1139</v>
      </c>
      <c r="B295" s="493" t="s">
        <v>2783</v>
      </c>
      <c r="C295" s="494">
        <v>3.5</v>
      </c>
      <c r="D295" s="493" t="s">
        <v>44</v>
      </c>
      <c r="E295" s="790">
        <v>2015</v>
      </c>
      <c r="F295" s="495">
        <v>57103.825136612017</v>
      </c>
      <c r="G295" s="493" t="s">
        <v>147</v>
      </c>
    </row>
    <row r="296" spans="1:7" ht="15.75" x14ac:dyDescent="0.25">
      <c r="A296" s="493" t="s">
        <v>1139</v>
      </c>
      <c r="B296" s="493" t="s">
        <v>2781</v>
      </c>
      <c r="C296" s="494">
        <v>3.5</v>
      </c>
      <c r="D296" s="493" t="s">
        <v>44</v>
      </c>
      <c r="E296" s="790">
        <v>2015</v>
      </c>
      <c r="F296" s="495">
        <v>56350</v>
      </c>
      <c r="G296" s="493" t="s">
        <v>147</v>
      </c>
    </row>
    <row r="297" spans="1:7" ht="15.75" x14ac:dyDescent="0.25">
      <c r="A297" s="493" t="s">
        <v>1139</v>
      </c>
      <c r="B297" s="493" t="s">
        <v>2784</v>
      </c>
      <c r="C297" s="494">
        <v>3.7</v>
      </c>
      <c r="D297" s="493" t="s">
        <v>44</v>
      </c>
      <c r="E297" s="790">
        <v>2015</v>
      </c>
      <c r="F297" s="495">
        <v>64770</v>
      </c>
      <c r="G297" s="493" t="s">
        <v>147</v>
      </c>
    </row>
    <row r="298" spans="1:7" ht="15.75" x14ac:dyDescent="0.25">
      <c r="A298" s="493" t="s">
        <v>1139</v>
      </c>
      <c r="B298" s="493" t="s">
        <v>2785</v>
      </c>
      <c r="C298" s="494">
        <v>3.7</v>
      </c>
      <c r="D298" s="493" t="s">
        <v>44</v>
      </c>
      <c r="E298" s="790">
        <v>2015</v>
      </c>
      <c r="F298" s="495">
        <v>63980</v>
      </c>
      <c r="G298" s="493" t="s">
        <v>147</v>
      </c>
    </row>
    <row r="299" spans="1:7" ht="15.75" x14ac:dyDescent="0.25">
      <c r="A299" s="493" t="s">
        <v>1139</v>
      </c>
      <c r="B299" s="493" t="s">
        <v>2786</v>
      </c>
      <c r="C299" s="494">
        <v>5</v>
      </c>
      <c r="D299" s="493" t="s">
        <v>44</v>
      </c>
      <c r="E299" s="790">
        <v>2015</v>
      </c>
      <c r="F299" s="495">
        <v>69456</v>
      </c>
      <c r="G299" s="493" t="s">
        <v>147</v>
      </c>
    </row>
    <row r="300" spans="1:7" ht="15.75" x14ac:dyDescent="0.25">
      <c r="A300" s="493" t="s">
        <v>1139</v>
      </c>
      <c r="B300" s="493" t="s">
        <v>2488</v>
      </c>
      <c r="C300" s="494">
        <v>5.6</v>
      </c>
      <c r="D300" s="493" t="s">
        <v>44</v>
      </c>
      <c r="E300" s="790">
        <v>2015</v>
      </c>
      <c r="F300" s="495">
        <v>76880</v>
      </c>
      <c r="G300" s="493" t="s">
        <v>147</v>
      </c>
    </row>
    <row r="301" spans="1:7" ht="15.75" x14ac:dyDescent="0.25">
      <c r="A301" s="493" t="s">
        <v>1139</v>
      </c>
      <c r="B301" s="493" t="s">
        <v>2489</v>
      </c>
      <c r="C301" s="494">
        <v>5.6</v>
      </c>
      <c r="D301" s="493" t="s">
        <v>44</v>
      </c>
      <c r="E301" s="790">
        <v>2015</v>
      </c>
      <c r="F301" s="495">
        <v>86465</v>
      </c>
      <c r="G301" s="493" t="s">
        <v>147</v>
      </c>
    </row>
    <row r="302" spans="1:7" ht="15.75" x14ac:dyDescent="0.25">
      <c r="A302" s="788" t="s">
        <v>10449</v>
      </c>
      <c r="B302" s="788" t="s">
        <v>10450</v>
      </c>
      <c r="C302" s="788" t="s">
        <v>3761</v>
      </c>
      <c r="D302" s="788" t="s">
        <v>43</v>
      </c>
      <c r="E302" s="688">
        <v>2015</v>
      </c>
      <c r="F302" s="789">
        <v>44400</v>
      </c>
      <c r="G302" s="788" t="s">
        <v>1832</v>
      </c>
    </row>
    <row r="303" spans="1:7" ht="15.75" x14ac:dyDescent="0.25">
      <c r="A303" s="788" t="s">
        <v>10449</v>
      </c>
      <c r="B303" s="788" t="s">
        <v>10451</v>
      </c>
      <c r="C303" s="788" t="s">
        <v>3761</v>
      </c>
      <c r="D303" s="788" t="s">
        <v>426</v>
      </c>
      <c r="E303" s="688">
        <v>2015</v>
      </c>
      <c r="F303" s="789">
        <v>46200</v>
      </c>
      <c r="G303" s="788" t="s">
        <v>1832</v>
      </c>
    </row>
    <row r="304" spans="1:7" ht="15.75" x14ac:dyDescent="0.25">
      <c r="A304" s="788" t="s">
        <v>10449</v>
      </c>
      <c r="B304" s="788" t="s">
        <v>10452</v>
      </c>
      <c r="C304" s="788" t="s">
        <v>3761</v>
      </c>
      <c r="D304" s="788" t="s">
        <v>43</v>
      </c>
      <c r="E304" s="688">
        <v>2015</v>
      </c>
      <c r="F304" s="789">
        <v>46800</v>
      </c>
      <c r="G304" s="788" t="s">
        <v>1832</v>
      </c>
    </row>
    <row r="305" spans="1:7" ht="15.75" x14ac:dyDescent="0.25">
      <c r="A305" s="788" t="s">
        <v>10449</v>
      </c>
      <c r="B305" s="788" t="s">
        <v>10453</v>
      </c>
      <c r="C305" s="788" t="s">
        <v>3761</v>
      </c>
      <c r="D305" s="788" t="s">
        <v>426</v>
      </c>
      <c r="E305" s="688">
        <v>2015</v>
      </c>
      <c r="F305" s="789">
        <v>48600</v>
      </c>
      <c r="G305" s="788" t="s">
        <v>1832</v>
      </c>
    </row>
    <row r="306" spans="1:7" ht="15.75" x14ac:dyDescent="0.25">
      <c r="A306" s="788" t="s">
        <v>10449</v>
      </c>
      <c r="B306" s="788" t="s">
        <v>10392</v>
      </c>
      <c r="C306" s="788" t="s">
        <v>3761</v>
      </c>
      <c r="D306" s="788" t="s">
        <v>43</v>
      </c>
      <c r="E306" s="688">
        <v>2015</v>
      </c>
      <c r="F306" s="789">
        <v>55900</v>
      </c>
      <c r="G306" s="788" t="s">
        <v>1832</v>
      </c>
    </row>
    <row r="307" spans="1:7" ht="15.75" x14ac:dyDescent="0.25">
      <c r="A307" s="788" t="s">
        <v>10449</v>
      </c>
      <c r="B307" s="788" t="s">
        <v>10361</v>
      </c>
      <c r="C307" s="788" t="s">
        <v>1985</v>
      </c>
      <c r="D307" s="788" t="s">
        <v>43</v>
      </c>
      <c r="E307" s="688">
        <v>2015</v>
      </c>
      <c r="F307" s="789">
        <v>45400</v>
      </c>
      <c r="G307" s="788" t="s">
        <v>4212</v>
      </c>
    </row>
    <row r="308" spans="1:7" ht="15.75" x14ac:dyDescent="0.25">
      <c r="A308" s="788" t="s">
        <v>10449</v>
      </c>
      <c r="B308" s="788" t="s">
        <v>10362</v>
      </c>
      <c r="C308" s="788" t="s">
        <v>1985</v>
      </c>
      <c r="D308" s="788" t="s">
        <v>426</v>
      </c>
      <c r="E308" s="688">
        <v>2015</v>
      </c>
      <c r="F308" s="789">
        <v>46800</v>
      </c>
      <c r="G308" s="788" t="s">
        <v>4212</v>
      </c>
    </row>
    <row r="309" spans="1:7" ht="15.75" x14ac:dyDescent="0.25">
      <c r="A309" s="493" t="s">
        <v>785</v>
      </c>
      <c r="B309" s="493" t="s">
        <v>1215</v>
      </c>
      <c r="C309" s="494" t="s">
        <v>2787</v>
      </c>
      <c r="D309" s="493" t="s">
        <v>438</v>
      </c>
      <c r="E309" s="790">
        <v>2015</v>
      </c>
      <c r="F309" s="495">
        <v>18550</v>
      </c>
      <c r="G309" s="493" t="s">
        <v>369</v>
      </c>
    </row>
    <row r="310" spans="1:7" ht="15.75" x14ac:dyDescent="0.25">
      <c r="A310" s="493" t="s">
        <v>785</v>
      </c>
      <c r="B310" s="493" t="s">
        <v>2269</v>
      </c>
      <c r="C310" s="494" t="s">
        <v>1897</v>
      </c>
      <c r="D310" s="493" t="s">
        <v>438</v>
      </c>
      <c r="E310" s="790">
        <v>2015</v>
      </c>
      <c r="F310" s="495">
        <v>23460</v>
      </c>
      <c r="G310" s="493" t="s">
        <v>369</v>
      </c>
    </row>
    <row r="311" spans="1:7" ht="15.75" x14ac:dyDescent="0.25">
      <c r="A311" s="60" t="s">
        <v>6002</v>
      </c>
      <c r="B311" s="60" t="s">
        <v>6320</v>
      </c>
      <c r="C311" s="252" t="s">
        <v>2114</v>
      </c>
      <c r="D311" s="258" t="s">
        <v>110</v>
      </c>
      <c r="E311" s="64">
        <v>2015</v>
      </c>
      <c r="F311" s="74">
        <v>18995</v>
      </c>
      <c r="G311" s="60" t="s">
        <v>6294</v>
      </c>
    </row>
    <row r="312" spans="1:7" ht="15.75" x14ac:dyDescent="0.25">
      <c r="A312" s="60" t="s">
        <v>6002</v>
      </c>
      <c r="B312" s="60" t="s">
        <v>6320</v>
      </c>
      <c r="C312" s="252" t="s">
        <v>2114</v>
      </c>
      <c r="D312" s="258" t="s">
        <v>3252</v>
      </c>
      <c r="E312" s="64">
        <v>2015</v>
      </c>
      <c r="F312" s="74">
        <v>20995</v>
      </c>
      <c r="G312" s="60" t="s">
        <v>6294</v>
      </c>
    </row>
    <row r="313" spans="1:7" ht="15.75" x14ac:dyDescent="0.25">
      <c r="A313" s="60" t="s">
        <v>6002</v>
      </c>
      <c r="B313" s="60" t="s">
        <v>6319</v>
      </c>
      <c r="C313" s="252" t="s">
        <v>2114</v>
      </c>
      <c r="D313" s="258" t="s">
        <v>3252</v>
      </c>
      <c r="E313" s="64">
        <v>2015</v>
      </c>
      <c r="F313" s="74">
        <v>25195</v>
      </c>
      <c r="G313" s="60" t="s">
        <v>6294</v>
      </c>
    </row>
    <row r="314" spans="1:7" ht="15.75" x14ac:dyDescent="0.25">
      <c r="A314" s="60" t="s">
        <v>6002</v>
      </c>
      <c r="B314" s="60" t="s">
        <v>6319</v>
      </c>
      <c r="C314" s="252" t="s">
        <v>2114</v>
      </c>
      <c r="D314" s="258" t="s">
        <v>110</v>
      </c>
      <c r="E314" s="64">
        <v>2015</v>
      </c>
      <c r="F314" s="74">
        <v>23195</v>
      </c>
      <c r="G314" s="60" t="s">
        <v>6294</v>
      </c>
    </row>
    <row r="315" spans="1:7" ht="15.75" x14ac:dyDescent="0.25">
      <c r="A315" s="60" t="s">
        <v>6002</v>
      </c>
      <c r="B315" s="60" t="s">
        <v>6318</v>
      </c>
      <c r="C315" s="252" t="s">
        <v>3721</v>
      </c>
      <c r="D315" s="258" t="s">
        <v>110</v>
      </c>
      <c r="E315" s="64">
        <v>2015</v>
      </c>
      <c r="F315" s="74">
        <v>26795</v>
      </c>
      <c r="G315" s="60" t="s">
        <v>6294</v>
      </c>
    </row>
    <row r="316" spans="1:7" ht="15.75" x14ac:dyDescent="0.25">
      <c r="A316" s="60" t="s">
        <v>6002</v>
      </c>
      <c r="B316" s="60" t="s">
        <v>6318</v>
      </c>
      <c r="C316" s="252" t="s">
        <v>3721</v>
      </c>
      <c r="D316" s="258" t="s">
        <v>3252</v>
      </c>
      <c r="E316" s="64">
        <v>2015</v>
      </c>
      <c r="F316" s="74">
        <v>28795</v>
      </c>
      <c r="G316" s="60" t="s">
        <v>6294</v>
      </c>
    </row>
    <row r="317" spans="1:7" ht="15.75" x14ac:dyDescent="0.25">
      <c r="A317" s="60" t="s">
        <v>6002</v>
      </c>
      <c r="B317" s="60" t="s">
        <v>6316</v>
      </c>
      <c r="C317" s="252" t="s">
        <v>3721</v>
      </c>
      <c r="D317" s="258" t="s">
        <v>110</v>
      </c>
      <c r="E317" s="64">
        <v>2015</v>
      </c>
      <c r="F317" s="74">
        <v>25095</v>
      </c>
      <c r="G317" s="60" t="s">
        <v>6294</v>
      </c>
    </row>
    <row r="318" spans="1:7" ht="15.75" x14ac:dyDescent="0.25">
      <c r="A318" s="60" t="s">
        <v>6002</v>
      </c>
      <c r="B318" s="60" t="s">
        <v>6316</v>
      </c>
      <c r="C318" s="252" t="s">
        <v>3721</v>
      </c>
      <c r="D318" s="258" t="s">
        <v>3252</v>
      </c>
      <c r="E318" s="64">
        <v>2015</v>
      </c>
      <c r="F318" s="74">
        <v>27095</v>
      </c>
      <c r="G318" s="60" t="s">
        <v>6294</v>
      </c>
    </row>
    <row r="319" spans="1:7" ht="15.75" x14ac:dyDescent="0.25">
      <c r="A319" s="60" t="s">
        <v>6002</v>
      </c>
      <c r="B319" s="60" t="s">
        <v>6314</v>
      </c>
      <c r="C319" s="252" t="s">
        <v>3721</v>
      </c>
      <c r="D319" s="258" t="s">
        <v>110</v>
      </c>
      <c r="E319" s="64">
        <v>2015</v>
      </c>
      <c r="F319" s="74">
        <v>28895</v>
      </c>
      <c r="G319" s="60" t="s">
        <v>6294</v>
      </c>
    </row>
    <row r="320" spans="1:7" ht="15.75" x14ac:dyDescent="0.25">
      <c r="A320" s="60" t="s">
        <v>6002</v>
      </c>
      <c r="B320" s="60" t="s">
        <v>6314</v>
      </c>
      <c r="C320" s="252" t="s">
        <v>3721</v>
      </c>
      <c r="D320" s="258" t="s">
        <v>3252</v>
      </c>
      <c r="E320" s="64">
        <v>2015</v>
      </c>
      <c r="F320" s="74">
        <v>30895</v>
      </c>
      <c r="G320" s="60" t="s">
        <v>6294</v>
      </c>
    </row>
    <row r="321" spans="1:7" ht="15.75" x14ac:dyDescent="0.25">
      <c r="A321" s="60" t="s">
        <v>6002</v>
      </c>
      <c r="B321" s="60" t="s">
        <v>6313</v>
      </c>
      <c r="C321" s="252" t="s">
        <v>4256</v>
      </c>
      <c r="D321" s="258" t="s">
        <v>3252</v>
      </c>
      <c r="E321" s="64">
        <v>2015</v>
      </c>
      <c r="F321" s="74">
        <v>30395</v>
      </c>
      <c r="G321" s="60" t="s">
        <v>6294</v>
      </c>
    </row>
    <row r="322" spans="1:7" ht="15.75" x14ac:dyDescent="0.25">
      <c r="A322" s="60" t="s">
        <v>6002</v>
      </c>
      <c r="B322" s="60" t="s">
        <v>6322</v>
      </c>
      <c r="C322" s="252" t="s">
        <v>3721</v>
      </c>
      <c r="D322" s="258" t="s">
        <v>110</v>
      </c>
      <c r="E322" s="64">
        <v>2015</v>
      </c>
      <c r="F322" s="74">
        <v>23095</v>
      </c>
      <c r="G322" s="60" t="s">
        <v>6294</v>
      </c>
    </row>
    <row r="323" spans="1:7" ht="15.75" x14ac:dyDescent="0.25">
      <c r="A323" s="60" t="s">
        <v>6002</v>
      </c>
      <c r="B323" s="60" t="s">
        <v>6322</v>
      </c>
      <c r="C323" s="252" t="s">
        <v>3721</v>
      </c>
      <c r="D323" s="258" t="s">
        <v>3252</v>
      </c>
      <c r="E323" s="64">
        <v>2015</v>
      </c>
      <c r="F323" s="74">
        <v>25095</v>
      </c>
      <c r="G323" s="60" t="s">
        <v>6294</v>
      </c>
    </row>
    <row r="324" spans="1:7" ht="15.75" x14ac:dyDescent="0.25">
      <c r="A324" s="60" t="s">
        <v>6002</v>
      </c>
      <c r="B324" s="60" t="s">
        <v>6311</v>
      </c>
      <c r="C324" s="252" t="s">
        <v>3970</v>
      </c>
      <c r="D324" s="258" t="s">
        <v>4695</v>
      </c>
      <c r="E324" s="64">
        <v>2015</v>
      </c>
      <c r="F324" s="74">
        <v>29995</v>
      </c>
      <c r="G324" s="60" t="s">
        <v>6294</v>
      </c>
    </row>
    <row r="325" spans="1:7" ht="15.75" x14ac:dyDescent="0.25">
      <c r="A325" s="60" t="s">
        <v>6002</v>
      </c>
      <c r="B325" s="60" t="s">
        <v>6311</v>
      </c>
      <c r="C325" s="252" t="s">
        <v>3970</v>
      </c>
      <c r="D325" s="258" t="s">
        <v>3252</v>
      </c>
      <c r="E325" s="64">
        <v>2015</v>
      </c>
      <c r="F325" s="74">
        <v>31995</v>
      </c>
      <c r="G325" s="60" t="s">
        <v>6294</v>
      </c>
    </row>
    <row r="326" spans="1:7" ht="15.75" x14ac:dyDescent="0.25">
      <c r="A326" s="60" t="s">
        <v>6002</v>
      </c>
      <c r="B326" s="60" t="s">
        <v>6310</v>
      </c>
      <c r="C326" s="252" t="s">
        <v>3970</v>
      </c>
      <c r="D326" s="258" t="s">
        <v>4695</v>
      </c>
      <c r="E326" s="64">
        <v>2015</v>
      </c>
      <c r="F326" s="74">
        <v>37065</v>
      </c>
      <c r="G326" s="60" t="s">
        <v>6294</v>
      </c>
    </row>
    <row r="327" spans="1:7" ht="15.75" x14ac:dyDescent="0.25">
      <c r="A327" s="60" t="s">
        <v>6002</v>
      </c>
      <c r="B327" s="60" t="s">
        <v>6310</v>
      </c>
      <c r="C327" s="252" t="s">
        <v>3970</v>
      </c>
      <c r="D327" s="258" t="s">
        <v>3252</v>
      </c>
      <c r="E327" s="64">
        <v>2015</v>
      </c>
      <c r="F327" s="74">
        <v>39065</v>
      </c>
      <c r="G327" s="60" t="s">
        <v>6294</v>
      </c>
    </row>
    <row r="328" spans="1:7" ht="15.75" x14ac:dyDescent="0.25">
      <c r="A328" s="60" t="s">
        <v>6002</v>
      </c>
      <c r="B328" s="60" t="s">
        <v>6308</v>
      </c>
      <c r="C328" s="252" t="s">
        <v>3970</v>
      </c>
      <c r="D328" s="258" t="s">
        <v>4695</v>
      </c>
      <c r="E328" s="64">
        <v>2015</v>
      </c>
      <c r="F328" s="74">
        <v>43595</v>
      </c>
      <c r="G328" s="60" t="s">
        <v>6294</v>
      </c>
    </row>
    <row r="329" spans="1:7" ht="15.75" x14ac:dyDescent="0.25">
      <c r="A329" s="60" t="s">
        <v>6002</v>
      </c>
      <c r="B329" s="60" t="s">
        <v>6308</v>
      </c>
      <c r="C329" s="252" t="s">
        <v>3970</v>
      </c>
      <c r="D329" s="258" t="s">
        <v>3252</v>
      </c>
      <c r="E329" s="64">
        <v>2015</v>
      </c>
      <c r="F329" s="74">
        <v>46595</v>
      </c>
      <c r="G329" s="60" t="s">
        <v>6294</v>
      </c>
    </row>
    <row r="330" spans="1:7" ht="15.75" x14ac:dyDescent="0.25">
      <c r="A330" s="60" t="s">
        <v>6002</v>
      </c>
      <c r="B330" s="60" t="s">
        <v>6307</v>
      </c>
      <c r="C330" s="252" t="s">
        <v>3970</v>
      </c>
      <c r="D330" s="258" t="s">
        <v>4695</v>
      </c>
      <c r="E330" s="64">
        <v>2015</v>
      </c>
      <c r="F330" s="74">
        <v>48995</v>
      </c>
      <c r="G330" s="60" t="s">
        <v>6294</v>
      </c>
    </row>
    <row r="331" spans="1:7" ht="15.75" x14ac:dyDescent="0.25">
      <c r="A331" s="60" t="s">
        <v>6002</v>
      </c>
      <c r="B331" s="60" t="s">
        <v>6307</v>
      </c>
      <c r="C331" s="252" t="s">
        <v>3970</v>
      </c>
      <c r="D331" s="258" t="s">
        <v>3252</v>
      </c>
      <c r="E331" s="64">
        <v>2015</v>
      </c>
      <c r="F331" s="74">
        <v>51995</v>
      </c>
      <c r="G331" s="60" t="s">
        <v>6294</v>
      </c>
    </row>
    <row r="332" spans="1:7" ht="15.75" x14ac:dyDescent="0.25">
      <c r="A332" s="60" t="s">
        <v>6002</v>
      </c>
      <c r="B332" s="60" t="s">
        <v>6306</v>
      </c>
      <c r="C332" s="252" t="s">
        <v>5624</v>
      </c>
      <c r="D332" s="258" t="s">
        <v>3252</v>
      </c>
      <c r="E332" s="64">
        <v>2015</v>
      </c>
      <c r="F332" s="74">
        <v>64895</v>
      </c>
      <c r="G332" s="60" t="s">
        <v>6294</v>
      </c>
    </row>
    <row r="333" spans="1:7" ht="15.75" x14ac:dyDescent="0.25">
      <c r="A333" s="60" t="s">
        <v>6002</v>
      </c>
      <c r="B333" s="60" t="s">
        <v>6304</v>
      </c>
      <c r="C333" s="252" t="s">
        <v>3970</v>
      </c>
      <c r="D333" s="258" t="s">
        <v>3252</v>
      </c>
      <c r="E333" s="64">
        <v>2015</v>
      </c>
      <c r="F333" s="74">
        <v>22995</v>
      </c>
      <c r="G333" s="60" t="s">
        <v>6302</v>
      </c>
    </row>
    <row r="334" spans="1:7" ht="15.75" x14ac:dyDescent="0.25">
      <c r="A334" s="60" t="s">
        <v>6002</v>
      </c>
      <c r="B334" s="60" t="s">
        <v>6303</v>
      </c>
      <c r="C334" s="252" t="s">
        <v>3970</v>
      </c>
      <c r="D334" s="258" t="s">
        <v>3252</v>
      </c>
      <c r="E334" s="64">
        <v>2015</v>
      </c>
      <c r="F334" s="74">
        <v>32195</v>
      </c>
      <c r="G334" s="60" t="s">
        <v>6302</v>
      </c>
    </row>
    <row r="335" spans="1:7" ht="15.75" x14ac:dyDescent="0.25">
      <c r="A335" s="60" t="s">
        <v>6002</v>
      </c>
      <c r="B335" s="60" t="s">
        <v>6321</v>
      </c>
      <c r="C335" s="252" t="s">
        <v>3970</v>
      </c>
      <c r="D335" s="258" t="s">
        <v>3252</v>
      </c>
      <c r="E335" s="64">
        <v>2015</v>
      </c>
      <c r="F335" s="74">
        <v>28995</v>
      </c>
      <c r="G335" s="60" t="s">
        <v>6302</v>
      </c>
    </row>
    <row r="336" spans="1:7" ht="15.75" x14ac:dyDescent="0.25">
      <c r="A336" s="60" t="s">
        <v>6002</v>
      </c>
      <c r="B336" s="60" t="s">
        <v>6301</v>
      </c>
      <c r="C336" s="252" t="s">
        <v>3970</v>
      </c>
      <c r="D336" s="258" t="s">
        <v>3252</v>
      </c>
      <c r="E336" s="64">
        <v>2015</v>
      </c>
      <c r="F336" s="74">
        <v>26795</v>
      </c>
      <c r="G336" s="60" t="s">
        <v>6294</v>
      </c>
    </row>
    <row r="337" spans="1:7" ht="15.75" x14ac:dyDescent="0.25">
      <c r="A337" s="60" t="s">
        <v>6002</v>
      </c>
      <c r="B337" s="60" t="s">
        <v>6300</v>
      </c>
      <c r="C337" s="252" t="s">
        <v>3970</v>
      </c>
      <c r="D337" s="258" t="s">
        <v>3252</v>
      </c>
      <c r="E337" s="64">
        <v>2015</v>
      </c>
      <c r="F337" s="74">
        <v>32795</v>
      </c>
      <c r="G337" s="60" t="s">
        <v>6294</v>
      </c>
    </row>
    <row r="338" spans="1:7" ht="15.75" x14ac:dyDescent="0.25">
      <c r="A338" s="60" t="s">
        <v>6002</v>
      </c>
      <c r="B338" s="60" t="s">
        <v>6299</v>
      </c>
      <c r="C338" s="252" t="s">
        <v>3970</v>
      </c>
      <c r="D338" s="258" t="s">
        <v>3252</v>
      </c>
      <c r="E338" s="64">
        <v>2015</v>
      </c>
      <c r="F338" s="74">
        <v>35995</v>
      </c>
      <c r="G338" s="60" t="s">
        <v>6294</v>
      </c>
    </row>
    <row r="339" spans="1:7" ht="15.75" x14ac:dyDescent="0.25">
      <c r="A339" s="60" t="s">
        <v>6002</v>
      </c>
      <c r="B339" s="60" t="s">
        <v>6298</v>
      </c>
      <c r="C339" s="252" t="s">
        <v>3862</v>
      </c>
      <c r="D339" s="258" t="s">
        <v>110</v>
      </c>
      <c r="E339" s="64">
        <v>2015</v>
      </c>
      <c r="F339" s="74">
        <v>17995</v>
      </c>
      <c r="G339" s="60" t="s">
        <v>6294</v>
      </c>
    </row>
    <row r="340" spans="1:7" ht="15.75" x14ac:dyDescent="0.25">
      <c r="A340" s="60" t="s">
        <v>6002</v>
      </c>
      <c r="B340" s="60" t="s">
        <v>6298</v>
      </c>
      <c r="C340" s="252" t="s">
        <v>3862</v>
      </c>
      <c r="D340" s="258" t="s">
        <v>3252</v>
      </c>
      <c r="E340" s="64">
        <v>2015</v>
      </c>
      <c r="F340" s="74">
        <v>19995</v>
      </c>
      <c r="G340" s="60" t="s">
        <v>6294</v>
      </c>
    </row>
    <row r="341" spans="1:7" ht="15.75" x14ac:dyDescent="0.25">
      <c r="A341" s="60" t="s">
        <v>6002</v>
      </c>
      <c r="B341" s="60" t="s">
        <v>6297</v>
      </c>
      <c r="C341" s="252" t="s">
        <v>3862</v>
      </c>
      <c r="D341" s="258" t="s">
        <v>110</v>
      </c>
      <c r="E341" s="64">
        <v>2015</v>
      </c>
      <c r="F341" s="74">
        <v>21295</v>
      </c>
      <c r="G341" s="60" t="s">
        <v>6294</v>
      </c>
    </row>
    <row r="342" spans="1:7" ht="15.75" x14ac:dyDescent="0.25">
      <c r="A342" s="60" t="s">
        <v>6002</v>
      </c>
      <c r="B342" s="60" t="s">
        <v>6297</v>
      </c>
      <c r="C342" s="252" t="s">
        <v>3862</v>
      </c>
      <c r="D342" s="258" t="s">
        <v>3252</v>
      </c>
      <c r="E342" s="64">
        <v>2015</v>
      </c>
      <c r="F342" s="74">
        <v>23295</v>
      </c>
      <c r="G342" s="60" t="s">
        <v>6294</v>
      </c>
    </row>
    <row r="343" spans="1:7" ht="15.75" x14ac:dyDescent="0.25">
      <c r="A343" s="60" t="s">
        <v>6002</v>
      </c>
      <c r="B343" s="60" t="s">
        <v>6296</v>
      </c>
      <c r="C343" s="252" t="s">
        <v>3721</v>
      </c>
      <c r="D343" s="258" t="s">
        <v>110</v>
      </c>
      <c r="E343" s="64">
        <v>2015</v>
      </c>
      <c r="F343" s="74">
        <v>24795</v>
      </c>
      <c r="G343" s="60" t="s">
        <v>6294</v>
      </c>
    </row>
    <row r="344" spans="1:7" ht="15.75" x14ac:dyDescent="0.25">
      <c r="A344" s="60" t="s">
        <v>6002</v>
      </c>
      <c r="B344" s="60" t="s">
        <v>6296</v>
      </c>
      <c r="C344" s="252" t="s">
        <v>3721</v>
      </c>
      <c r="D344" s="258" t="s">
        <v>3252</v>
      </c>
      <c r="E344" s="64">
        <v>2015</v>
      </c>
      <c r="F344" s="74">
        <v>26795</v>
      </c>
      <c r="G344" s="60" t="s">
        <v>6294</v>
      </c>
    </row>
    <row r="345" spans="1:7" ht="15.75" x14ac:dyDescent="0.25">
      <c r="A345" s="60" t="s">
        <v>6002</v>
      </c>
      <c r="B345" s="60" t="s">
        <v>6295</v>
      </c>
      <c r="C345" s="252" t="s">
        <v>3721</v>
      </c>
      <c r="D345" s="258" t="s">
        <v>3252</v>
      </c>
      <c r="E345" s="64">
        <v>2015</v>
      </c>
      <c r="F345" s="74">
        <v>25995</v>
      </c>
      <c r="G345" s="60" t="s">
        <v>6294</v>
      </c>
    </row>
    <row r="346" spans="1:7" ht="15.75" x14ac:dyDescent="0.25">
      <c r="A346" s="493" t="s">
        <v>97</v>
      </c>
      <c r="B346" s="493" t="s">
        <v>1913</v>
      </c>
      <c r="C346" s="494">
        <v>3.5</v>
      </c>
      <c r="D346" s="493" t="s">
        <v>110</v>
      </c>
      <c r="E346" s="790">
        <v>2015</v>
      </c>
      <c r="F346" s="495">
        <v>27600</v>
      </c>
      <c r="G346" s="493" t="s">
        <v>135</v>
      </c>
    </row>
    <row r="347" spans="1:7" ht="15.75" x14ac:dyDescent="0.25">
      <c r="A347" s="493" t="s">
        <v>97</v>
      </c>
      <c r="B347" s="493" t="s">
        <v>1522</v>
      </c>
      <c r="C347" s="494" t="s">
        <v>1844</v>
      </c>
      <c r="D347" s="493" t="s">
        <v>110</v>
      </c>
      <c r="E347" s="790">
        <v>2015</v>
      </c>
      <c r="F347" s="495">
        <v>21230</v>
      </c>
      <c r="G347" s="493" t="s">
        <v>487</v>
      </c>
    </row>
    <row r="348" spans="1:7" ht="15.75" x14ac:dyDescent="0.25">
      <c r="A348" s="493" t="s">
        <v>97</v>
      </c>
      <c r="B348" s="493" t="s">
        <v>1522</v>
      </c>
      <c r="C348" s="494" t="s">
        <v>1226</v>
      </c>
      <c r="D348" s="493" t="s">
        <v>110</v>
      </c>
      <c r="E348" s="790">
        <v>2015</v>
      </c>
      <c r="F348" s="495">
        <v>21660</v>
      </c>
      <c r="G348" s="493" t="s">
        <v>487</v>
      </c>
    </row>
    <row r="349" spans="1:7" ht="15.75" x14ac:dyDescent="0.25">
      <c r="A349" s="493" t="s">
        <v>97</v>
      </c>
      <c r="B349" s="493" t="s">
        <v>1447</v>
      </c>
      <c r="C349" s="494">
        <v>3.3</v>
      </c>
      <c r="D349" s="493" t="s">
        <v>110</v>
      </c>
      <c r="E349" s="790">
        <v>2015</v>
      </c>
      <c r="F349" s="495">
        <v>26220</v>
      </c>
      <c r="G349" s="493" t="s">
        <v>487</v>
      </c>
    </row>
    <row r="350" spans="1:7" ht="15.75" x14ac:dyDescent="0.25">
      <c r="A350" s="493" t="s">
        <v>97</v>
      </c>
      <c r="B350" s="493" t="s">
        <v>1447</v>
      </c>
      <c r="C350" s="493" t="s">
        <v>4134</v>
      </c>
      <c r="D350" s="493" t="s">
        <v>43</v>
      </c>
      <c r="E350" s="790">
        <v>2015</v>
      </c>
      <c r="F350" s="495">
        <v>25560</v>
      </c>
      <c r="G350" s="493" t="s">
        <v>7585</v>
      </c>
    </row>
    <row r="351" spans="1:7" ht="15.75" x14ac:dyDescent="0.25">
      <c r="A351" s="493" t="s">
        <v>97</v>
      </c>
      <c r="B351" s="493" t="s">
        <v>1297</v>
      </c>
      <c r="C351" s="494" t="s">
        <v>1844</v>
      </c>
      <c r="D351" s="493" t="s">
        <v>110</v>
      </c>
      <c r="E351" s="790">
        <v>2015</v>
      </c>
      <c r="F351" s="495">
        <v>19550</v>
      </c>
      <c r="G351" s="493" t="s">
        <v>135</v>
      </c>
    </row>
    <row r="352" spans="1:7" ht="15.75" x14ac:dyDescent="0.25">
      <c r="A352" s="493" t="s">
        <v>97</v>
      </c>
      <c r="B352" s="493" t="s">
        <v>1297</v>
      </c>
      <c r="C352" s="494" t="s">
        <v>1226</v>
      </c>
      <c r="D352" s="493" t="s">
        <v>110</v>
      </c>
      <c r="E352" s="790">
        <v>2015</v>
      </c>
      <c r="F352" s="495">
        <v>21220</v>
      </c>
      <c r="G352" s="493" t="s">
        <v>135</v>
      </c>
    </row>
    <row r="353" spans="1:7" ht="15.75" x14ac:dyDescent="0.25">
      <c r="A353" s="493" t="s">
        <v>97</v>
      </c>
      <c r="B353" s="493" t="s">
        <v>1915</v>
      </c>
      <c r="C353" s="494" t="s">
        <v>1226</v>
      </c>
      <c r="D353" s="493" t="s">
        <v>110</v>
      </c>
      <c r="E353" s="790">
        <v>2015</v>
      </c>
      <c r="F353" s="495">
        <v>22978</v>
      </c>
      <c r="G353" s="493" t="s">
        <v>421</v>
      </c>
    </row>
    <row r="354" spans="1:7" ht="15.75" x14ac:dyDescent="0.25">
      <c r="A354" s="493" t="s">
        <v>97</v>
      </c>
      <c r="B354" s="493" t="s">
        <v>2494</v>
      </c>
      <c r="C354" s="494">
        <v>3.8</v>
      </c>
      <c r="D354" s="493" t="s">
        <v>44</v>
      </c>
      <c r="E354" s="790">
        <v>2015</v>
      </c>
      <c r="F354" s="495">
        <v>27960</v>
      </c>
      <c r="G354" s="493" t="s">
        <v>147</v>
      </c>
    </row>
    <row r="355" spans="1:7" ht="15" x14ac:dyDescent="0.25">
      <c r="A355" s="553" t="s">
        <v>97</v>
      </c>
      <c r="B355" s="553" t="s">
        <v>6630</v>
      </c>
      <c r="C355" s="553" t="s">
        <v>6635</v>
      </c>
      <c r="D355" s="553" t="s">
        <v>43</v>
      </c>
      <c r="E355" s="765">
        <v>2015</v>
      </c>
      <c r="F355" s="553">
        <v>11883</v>
      </c>
      <c r="G355" s="553" t="s">
        <v>6628</v>
      </c>
    </row>
    <row r="356" spans="1:7" ht="15" x14ac:dyDescent="0.25">
      <c r="A356" s="553" t="s">
        <v>97</v>
      </c>
      <c r="B356" s="553" t="s">
        <v>6630</v>
      </c>
      <c r="C356" s="553" t="s">
        <v>6634</v>
      </c>
      <c r="D356" s="553" t="s">
        <v>43</v>
      </c>
      <c r="E356" s="765">
        <v>2015</v>
      </c>
      <c r="F356" s="553">
        <v>13481</v>
      </c>
      <c r="G356" s="553" t="s">
        <v>6628</v>
      </c>
    </row>
    <row r="357" spans="1:7" ht="15" x14ac:dyDescent="0.25">
      <c r="A357" s="553" t="s">
        <v>97</v>
      </c>
      <c r="B357" s="553" t="s">
        <v>6630</v>
      </c>
      <c r="C357" s="553" t="s">
        <v>6633</v>
      </c>
      <c r="D357" s="553" t="s">
        <v>43</v>
      </c>
      <c r="E357" s="765">
        <v>2015</v>
      </c>
      <c r="F357" s="553">
        <v>13192</v>
      </c>
      <c r="G357" s="553" t="s">
        <v>6628</v>
      </c>
    </row>
    <row r="358" spans="1:7" ht="15" x14ac:dyDescent="0.25">
      <c r="A358" s="553" t="s">
        <v>97</v>
      </c>
      <c r="B358" s="553" t="s">
        <v>6630</v>
      </c>
      <c r="C358" s="553" t="s">
        <v>6632</v>
      </c>
      <c r="D358" s="553" t="s">
        <v>43</v>
      </c>
      <c r="E358" s="765">
        <v>2015</v>
      </c>
      <c r="F358" s="553">
        <v>14791</v>
      </c>
      <c r="G358" s="553" t="s">
        <v>6628</v>
      </c>
    </row>
    <row r="359" spans="1:7" ht="15" x14ac:dyDescent="0.25">
      <c r="A359" s="553" t="s">
        <v>97</v>
      </c>
      <c r="B359" s="553" t="s">
        <v>6630</v>
      </c>
      <c r="C359" s="553" t="s">
        <v>6631</v>
      </c>
      <c r="D359" s="553" t="s">
        <v>43</v>
      </c>
      <c r="E359" s="765">
        <v>2015</v>
      </c>
      <c r="F359" s="553">
        <v>14501</v>
      </c>
      <c r="G359" s="553" t="s">
        <v>6628</v>
      </c>
    </row>
    <row r="360" spans="1:7" ht="15" x14ac:dyDescent="0.25">
      <c r="A360" s="553" t="s">
        <v>97</v>
      </c>
      <c r="B360" s="553" t="s">
        <v>6630</v>
      </c>
      <c r="C360" s="553" t="s">
        <v>6629</v>
      </c>
      <c r="D360" s="553" t="s">
        <v>43</v>
      </c>
      <c r="E360" s="765">
        <v>2015</v>
      </c>
      <c r="F360" s="553">
        <v>16104</v>
      </c>
      <c r="G360" s="553" t="s">
        <v>6628</v>
      </c>
    </row>
    <row r="361" spans="1:7" ht="15.75" x14ac:dyDescent="0.25">
      <c r="A361" s="493" t="s">
        <v>97</v>
      </c>
      <c r="B361" s="493" t="s">
        <v>2788</v>
      </c>
      <c r="C361" s="494" t="s">
        <v>1226</v>
      </c>
      <c r="D361" s="493" t="s">
        <v>110</v>
      </c>
      <c r="E361" s="790">
        <v>2015</v>
      </c>
      <c r="F361" s="495">
        <v>28870</v>
      </c>
      <c r="G361" s="493" t="s">
        <v>135</v>
      </c>
    </row>
    <row r="362" spans="1:7" ht="15.75" x14ac:dyDescent="0.25">
      <c r="A362" s="493" t="s">
        <v>97</v>
      </c>
      <c r="B362" s="493" t="s">
        <v>2792</v>
      </c>
      <c r="C362" s="494" t="s">
        <v>1819</v>
      </c>
      <c r="D362" s="493" t="s">
        <v>110</v>
      </c>
      <c r="E362" s="790">
        <v>2015</v>
      </c>
      <c r="F362" s="495">
        <v>29234.972677595626</v>
      </c>
      <c r="G362" s="493" t="s">
        <v>135</v>
      </c>
    </row>
    <row r="363" spans="1:7" ht="15.75" x14ac:dyDescent="0.25">
      <c r="A363" s="493" t="s">
        <v>97</v>
      </c>
      <c r="B363" s="493" t="s">
        <v>2789</v>
      </c>
      <c r="C363" s="494" t="s">
        <v>1861</v>
      </c>
      <c r="D363" s="493" t="s">
        <v>110</v>
      </c>
      <c r="E363" s="790">
        <v>2015</v>
      </c>
      <c r="F363" s="495">
        <v>27990</v>
      </c>
      <c r="G363" s="493" t="s">
        <v>135</v>
      </c>
    </row>
    <row r="364" spans="1:7" ht="15.75" x14ac:dyDescent="0.25">
      <c r="A364" s="493" t="s">
        <v>97</v>
      </c>
      <c r="B364" s="493" t="s">
        <v>2790</v>
      </c>
      <c r="C364" s="494" t="s">
        <v>1861</v>
      </c>
      <c r="D364" s="493" t="s">
        <v>110</v>
      </c>
      <c r="E364" s="790">
        <v>2015</v>
      </c>
      <c r="F364" s="495">
        <v>28430</v>
      </c>
      <c r="G364" s="493" t="s">
        <v>135</v>
      </c>
    </row>
    <row r="365" spans="1:7" ht="15.75" x14ac:dyDescent="0.25">
      <c r="A365" s="493" t="s">
        <v>97</v>
      </c>
      <c r="B365" s="493" t="s">
        <v>2791</v>
      </c>
      <c r="C365" s="494" t="s">
        <v>1861</v>
      </c>
      <c r="D365" s="493" t="s">
        <v>110</v>
      </c>
      <c r="E365" s="790">
        <v>2015</v>
      </c>
      <c r="F365" s="495">
        <v>28958</v>
      </c>
      <c r="G365" s="493" t="s">
        <v>135</v>
      </c>
    </row>
    <row r="366" spans="1:7" ht="15.75" x14ac:dyDescent="0.25">
      <c r="A366" s="493" t="s">
        <v>97</v>
      </c>
      <c r="B366" s="493" t="s">
        <v>2273</v>
      </c>
      <c r="C366" s="494">
        <v>3.8</v>
      </c>
      <c r="D366" s="493" t="s">
        <v>438</v>
      </c>
      <c r="E366" s="790">
        <v>2015</v>
      </c>
      <c r="F366" s="495">
        <v>51880</v>
      </c>
      <c r="G366" s="493" t="s">
        <v>135</v>
      </c>
    </row>
    <row r="367" spans="1:7" ht="15.75" x14ac:dyDescent="0.25">
      <c r="A367" s="493" t="s">
        <v>97</v>
      </c>
      <c r="B367" s="493" t="s">
        <v>99</v>
      </c>
      <c r="C367" s="494" t="s">
        <v>1853</v>
      </c>
      <c r="D367" s="493" t="s">
        <v>110</v>
      </c>
      <c r="E367" s="790">
        <v>2015</v>
      </c>
      <c r="F367" s="495">
        <v>16220</v>
      </c>
      <c r="G367" s="493" t="s">
        <v>1528</v>
      </c>
    </row>
    <row r="368" spans="1:7" ht="15.75" x14ac:dyDescent="0.25">
      <c r="A368" s="493" t="s">
        <v>97</v>
      </c>
      <c r="B368" s="493" t="s">
        <v>2275</v>
      </c>
      <c r="C368" s="494" t="s">
        <v>1853</v>
      </c>
      <c r="D368" s="493" t="s">
        <v>110</v>
      </c>
      <c r="E368" s="790">
        <v>2015</v>
      </c>
      <c r="F368" s="495">
        <v>16980</v>
      </c>
      <c r="G368" s="493" t="s">
        <v>2793</v>
      </c>
    </row>
    <row r="369" spans="1:7" ht="15.75" x14ac:dyDescent="0.25">
      <c r="A369" s="493" t="s">
        <v>97</v>
      </c>
      <c r="B369" s="493" t="s">
        <v>2794</v>
      </c>
      <c r="C369" s="494" t="s">
        <v>1844</v>
      </c>
      <c r="D369" s="493" t="s">
        <v>110</v>
      </c>
      <c r="E369" s="790">
        <v>2015</v>
      </c>
      <c r="F369" s="495">
        <v>19432</v>
      </c>
      <c r="G369" s="493" t="s">
        <v>2793</v>
      </c>
    </row>
    <row r="370" spans="1:7" ht="15.75" x14ac:dyDescent="0.25">
      <c r="A370" s="493" t="s">
        <v>97</v>
      </c>
      <c r="B370" s="493" t="s">
        <v>2794</v>
      </c>
      <c r="C370" s="494" t="s">
        <v>1226</v>
      </c>
      <c r="D370" s="493" t="s">
        <v>110</v>
      </c>
      <c r="E370" s="790">
        <v>2015</v>
      </c>
      <c r="F370" s="495">
        <v>20130</v>
      </c>
      <c r="G370" s="493" t="s">
        <v>2793</v>
      </c>
    </row>
    <row r="371" spans="1:7" ht="15" x14ac:dyDescent="0.25">
      <c r="A371" s="583" t="s">
        <v>97</v>
      </c>
      <c r="B371" s="583" t="s">
        <v>6859</v>
      </c>
      <c r="C371" s="583" t="s">
        <v>2114</v>
      </c>
      <c r="D371" s="583" t="s">
        <v>43</v>
      </c>
      <c r="E371" s="765">
        <v>2015</v>
      </c>
      <c r="F371" s="583">
        <v>28742</v>
      </c>
      <c r="G371" s="553" t="s">
        <v>1956</v>
      </c>
    </row>
    <row r="372" spans="1:7" ht="15" x14ac:dyDescent="0.25">
      <c r="A372" s="583" t="s">
        <v>97</v>
      </c>
      <c r="B372" s="583" t="s">
        <v>6859</v>
      </c>
      <c r="C372" s="583" t="s">
        <v>4134</v>
      </c>
      <c r="D372" s="553" t="s">
        <v>43</v>
      </c>
      <c r="E372" s="765">
        <v>2015</v>
      </c>
      <c r="F372" s="553">
        <v>29444</v>
      </c>
      <c r="G372" s="553" t="s">
        <v>1956</v>
      </c>
    </row>
    <row r="373" spans="1:7" ht="15" x14ac:dyDescent="0.25">
      <c r="A373" s="583" t="s">
        <v>97</v>
      </c>
      <c r="B373" s="583" t="s">
        <v>6859</v>
      </c>
      <c r="C373" s="583" t="s">
        <v>3721</v>
      </c>
      <c r="D373" s="583" t="s">
        <v>43</v>
      </c>
      <c r="E373" s="765">
        <v>2015</v>
      </c>
      <c r="F373" s="583">
        <v>30976</v>
      </c>
      <c r="G373" s="553" t="s">
        <v>1956</v>
      </c>
    </row>
    <row r="374" spans="1:7" ht="15" x14ac:dyDescent="0.25">
      <c r="A374" s="553" t="s">
        <v>97</v>
      </c>
      <c r="B374" s="553" t="s">
        <v>6859</v>
      </c>
      <c r="C374" s="553" t="s">
        <v>1980</v>
      </c>
      <c r="D374" s="553" t="s">
        <v>43</v>
      </c>
      <c r="E374" s="765">
        <v>2015</v>
      </c>
      <c r="F374" s="553">
        <v>30888</v>
      </c>
      <c r="G374" s="553" t="s">
        <v>1832</v>
      </c>
    </row>
    <row r="375" spans="1:7" ht="15" x14ac:dyDescent="0.25">
      <c r="A375" s="553" t="s">
        <v>97</v>
      </c>
      <c r="B375" s="553" t="s">
        <v>6859</v>
      </c>
      <c r="C375" s="553" t="s">
        <v>1981</v>
      </c>
      <c r="D375" s="583" t="s">
        <v>43</v>
      </c>
      <c r="E375" s="765">
        <v>2015</v>
      </c>
      <c r="F375" s="583">
        <v>35387</v>
      </c>
      <c r="G375" s="553" t="s">
        <v>1956</v>
      </c>
    </row>
    <row r="376" spans="1:7" ht="15" x14ac:dyDescent="0.25">
      <c r="A376" s="553" t="s">
        <v>97</v>
      </c>
      <c r="B376" s="553" t="s">
        <v>6859</v>
      </c>
      <c r="C376" s="553" t="s">
        <v>4256</v>
      </c>
      <c r="D376" s="553" t="s">
        <v>43</v>
      </c>
      <c r="E376" s="765">
        <v>2015</v>
      </c>
      <c r="F376" s="553">
        <v>36445</v>
      </c>
      <c r="G376" s="553" t="s">
        <v>1956</v>
      </c>
    </row>
    <row r="377" spans="1:7" ht="15" x14ac:dyDescent="0.25">
      <c r="A377" s="553" t="s">
        <v>97</v>
      </c>
      <c r="B377" s="553" t="s">
        <v>6859</v>
      </c>
      <c r="C377" s="553" t="s">
        <v>3726</v>
      </c>
      <c r="D377" s="583" t="s">
        <v>43</v>
      </c>
      <c r="E377" s="765">
        <v>2015</v>
      </c>
      <c r="F377" s="583">
        <v>39061</v>
      </c>
      <c r="G377" s="553" t="s">
        <v>1956</v>
      </c>
    </row>
    <row r="378" spans="1:7" ht="15" x14ac:dyDescent="0.25">
      <c r="A378" s="553" t="s">
        <v>97</v>
      </c>
      <c r="B378" s="553" t="s">
        <v>6859</v>
      </c>
      <c r="C378" s="553" t="s">
        <v>3761</v>
      </c>
      <c r="D378" s="553" t="s">
        <v>43</v>
      </c>
      <c r="E378" s="765">
        <v>2015</v>
      </c>
      <c r="F378" s="553">
        <v>41211</v>
      </c>
      <c r="G378" s="553" t="s">
        <v>1956</v>
      </c>
    </row>
    <row r="379" spans="1:7" ht="15" x14ac:dyDescent="0.25">
      <c r="A379" s="553" t="s">
        <v>97</v>
      </c>
      <c r="B379" s="553" t="s">
        <v>8517</v>
      </c>
      <c r="C379" s="553" t="s">
        <v>4134</v>
      </c>
      <c r="D379" s="583" t="s">
        <v>43</v>
      </c>
      <c r="E379" s="759">
        <v>2015</v>
      </c>
      <c r="F379" s="583">
        <v>23950</v>
      </c>
      <c r="G379" s="553" t="s">
        <v>8518</v>
      </c>
    </row>
    <row r="380" spans="1:7" ht="15" x14ac:dyDescent="0.25">
      <c r="A380" s="553" t="s">
        <v>97</v>
      </c>
      <c r="B380" s="553" t="s">
        <v>7224</v>
      </c>
      <c r="C380" s="553" t="s">
        <v>2114</v>
      </c>
      <c r="D380" s="553" t="s">
        <v>43</v>
      </c>
      <c r="E380" s="765">
        <v>2015</v>
      </c>
      <c r="F380" s="553">
        <v>36462</v>
      </c>
      <c r="G380" s="553" t="s">
        <v>135</v>
      </c>
    </row>
    <row r="381" spans="1:7" ht="15" x14ac:dyDescent="0.25">
      <c r="A381" s="582" t="s">
        <v>97</v>
      </c>
      <c r="B381" s="582" t="s">
        <v>100</v>
      </c>
      <c r="C381" s="553" t="s">
        <v>641</v>
      </c>
      <c r="D381" s="583" t="s">
        <v>43</v>
      </c>
      <c r="E381" s="765">
        <v>2015</v>
      </c>
      <c r="F381" s="583">
        <v>22706</v>
      </c>
      <c r="G381" s="553" t="s">
        <v>6855</v>
      </c>
    </row>
    <row r="382" spans="1:7" ht="15" x14ac:dyDescent="0.25">
      <c r="A382" s="582" t="s">
        <v>97</v>
      </c>
      <c r="B382" s="582" t="s">
        <v>100</v>
      </c>
      <c r="C382" s="553" t="s">
        <v>641</v>
      </c>
      <c r="D382" s="553" t="s">
        <v>44</v>
      </c>
      <c r="E382" s="765">
        <v>2015</v>
      </c>
      <c r="F382" s="553">
        <v>23060</v>
      </c>
      <c r="G382" s="553" t="s">
        <v>6855</v>
      </c>
    </row>
    <row r="383" spans="1:7" ht="15" x14ac:dyDescent="0.25">
      <c r="A383" s="582" t="s">
        <v>97</v>
      </c>
      <c r="B383" s="582" t="s">
        <v>100</v>
      </c>
      <c r="C383" s="553" t="s">
        <v>6853</v>
      </c>
      <c r="D383" s="583" t="s">
        <v>43</v>
      </c>
      <c r="E383" s="765">
        <v>2015</v>
      </c>
      <c r="F383" s="583">
        <v>23100</v>
      </c>
      <c r="G383" s="553" t="s">
        <v>6855</v>
      </c>
    </row>
    <row r="384" spans="1:7" ht="15" x14ac:dyDescent="0.25">
      <c r="A384" s="582" t="s">
        <v>97</v>
      </c>
      <c r="B384" s="582" t="s">
        <v>100</v>
      </c>
      <c r="C384" s="553" t="s">
        <v>6853</v>
      </c>
      <c r="D384" s="553" t="s">
        <v>44</v>
      </c>
      <c r="E384" s="765">
        <v>2015</v>
      </c>
      <c r="F384" s="553">
        <v>23406</v>
      </c>
      <c r="G384" s="553" t="s">
        <v>6855</v>
      </c>
    </row>
    <row r="385" spans="1:7" ht="15" x14ac:dyDescent="0.25">
      <c r="A385" s="582" t="s">
        <v>97</v>
      </c>
      <c r="B385" s="582" t="s">
        <v>100</v>
      </c>
      <c r="C385" s="553" t="s">
        <v>892</v>
      </c>
      <c r="D385" s="583" t="s">
        <v>43</v>
      </c>
      <c r="E385" s="765">
        <v>2015</v>
      </c>
      <c r="F385" s="583">
        <v>23200</v>
      </c>
      <c r="G385" s="553" t="s">
        <v>6855</v>
      </c>
    </row>
    <row r="386" spans="1:7" ht="15" x14ac:dyDescent="0.25">
      <c r="A386" s="582" t="s">
        <v>97</v>
      </c>
      <c r="B386" s="582" t="s">
        <v>100</v>
      </c>
      <c r="C386" s="553" t="s">
        <v>892</v>
      </c>
      <c r="D386" s="553" t="s">
        <v>44</v>
      </c>
      <c r="E386" s="765">
        <v>2015</v>
      </c>
      <c r="F386" s="553">
        <v>23760</v>
      </c>
      <c r="G386" s="553" t="s">
        <v>6855</v>
      </c>
    </row>
    <row r="387" spans="1:7" ht="15" x14ac:dyDescent="0.25">
      <c r="A387" s="582" t="s">
        <v>97</v>
      </c>
      <c r="B387" s="582" t="s">
        <v>100</v>
      </c>
      <c r="C387" s="553" t="s">
        <v>1351</v>
      </c>
      <c r="D387" s="583" t="s">
        <v>43</v>
      </c>
      <c r="E387" s="765">
        <v>2015</v>
      </c>
      <c r="F387" s="583">
        <v>25790</v>
      </c>
      <c r="G387" s="553" t="s">
        <v>6855</v>
      </c>
    </row>
    <row r="388" spans="1:7" ht="15" x14ac:dyDescent="0.25">
      <c r="A388" s="582" t="s">
        <v>97</v>
      </c>
      <c r="B388" s="582" t="s">
        <v>100</v>
      </c>
      <c r="C388" s="553" t="s">
        <v>1351</v>
      </c>
      <c r="D388" s="553" t="s">
        <v>44</v>
      </c>
      <c r="E388" s="765">
        <v>2015</v>
      </c>
      <c r="F388" s="553">
        <v>27390</v>
      </c>
      <c r="G388" s="553" t="s">
        <v>6855</v>
      </c>
    </row>
    <row r="389" spans="1:7" ht="15" x14ac:dyDescent="0.25">
      <c r="A389" s="582" t="s">
        <v>97</v>
      </c>
      <c r="B389" s="582" t="s">
        <v>100</v>
      </c>
      <c r="C389" s="553" t="s">
        <v>6856</v>
      </c>
      <c r="D389" s="583" t="s">
        <v>43</v>
      </c>
      <c r="E389" s="765">
        <v>2015</v>
      </c>
      <c r="F389" s="583">
        <v>26167</v>
      </c>
      <c r="G389" s="553" t="s">
        <v>6855</v>
      </c>
    </row>
    <row r="390" spans="1:7" ht="15" x14ac:dyDescent="0.25">
      <c r="A390" s="582" t="s">
        <v>97</v>
      </c>
      <c r="B390" s="582" t="s">
        <v>100</v>
      </c>
      <c r="C390" s="553" t="s">
        <v>6856</v>
      </c>
      <c r="D390" s="553" t="s">
        <v>44</v>
      </c>
      <c r="E390" s="765">
        <v>2015</v>
      </c>
      <c r="F390" s="553">
        <v>26986</v>
      </c>
      <c r="G390" s="553" t="s">
        <v>6855</v>
      </c>
    </row>
    <row r="391" spans="1:7" ht="15" x14ac:dyDescent="0.25">
      <c r="A391" s="582" t="s">
        <v>97</v>
      </c>
      <c r="B391" s="582" t="s">
        <v>100</v>
      </c>
      <c r="C391" s="553" t="s">
        <v>620</v>
      </c>
      <c r="D391" s="583" t="s">
        <v>43</v>
      </c>
      <c r="E391" s="765">
        <v>2015</v>
      </c>
      <c r="F391" s="583">
        <v>31067</v>
      </c>
      <c r="G391" s="553" t="s">
        <v>6855</v>
      </c>
    </row>
    <row r="392" spans="1:7" ht="15" x14ac:dyDescent="0.25">
      <c r="A392" s="582" t="s">
        <v>97</v>
      </c>
      <c r="B392" s="582" t="s">
        <v>100</v>
      </c>
      <c r="C392" s="553" t="s">
        <v>620</v>
      </c>
      <c r="D392" s="553" t="s">
        <v>44</v>
      </c>
      <c r="E392" s="765">
        <v>2015</v>
      </c>
      <c r="F392" s="553">
        <v>31475</v>
      </c>
      <c r="G392" s="553" t="s">
        <v>6855</v>
      </c>
    </row>
    <row r="393" spans="1:7" ht="15" x14ac:dyDescent="0.25">
      <c r="A393" s="582" t="s">
        <v>97</v>
      </c>
      <c r="B393" s="582" t="s">
        <v>100</v>
      </c>
      <c r="C393" s="593">
        <v>3.5</v>
      </c>
      <c r="D393" s="553" t="s">
        <v>43</v>
      </c>
      <c r="E393" s="765">
        <v>2015</v>
      </c>
      <c r="F393" s="553">
        <v>38427</v>
      </c>
      <c r="G393" s="553" t="s">
        <v>6855</v>
      </c>
    </row>
    <row r="394" spans="1:7" ht="15" x14ac:dyDescent="0.25">
      <c r="A394" s="582" t="s">
        <v>97</v>
      </c>
      <c r="B394" s="582" t="s">
        <v>100</v>
      </c>
      <c r="C394" s="593">
        <v>3.5</v>
      </c>
      <c r="D394" s="553" t="s">
        <v>44</v>
      </c>
      <c r="E394" s="765">
        <v>2015</v>
      </c>
      <c r="F394" s="553">
        <v>39313</v>
      </c>
      <c r="G394" s="553" t="s">
        <v>6855</v>
      </c>
    </row>
    <row r="395" spans="1:7" ht="15" x14ac:dyDescent="0.25">
      <c r="A395" s="582" t="s">
        <v>97</v>
      </c>
      <c r="B395" s="582" t="s">
        <v>102</v>
      </c>
      <c r="C395" s="553" t="s">
        <v>6858</v>
      </c>
      <c r="D395" s="553" t="s">
        <v>43</v>
      </c>
      <c r="E395" s="765">
        <v>2015</v>
      </c>
      <c r="F395" s="553">
        <v>21050</v>
      </c>
      <c r="G395" s="553" t="s">
        <v>6851</v>
      </c>
    </row>
    <row r="396" spans="1:7" ht="15" x14ac:dyDescent="0.25">
      <c r="A396" s="582" t="s">
        <v>97</v>
      </c>
      <c r="B396" s="582" t="s">
        <v>102</v>
      </c>
      <c r="C396" s="553" t="s">
        <v>6858</v>
      </c>
      <c r="D396" s="553" t="s">
        <v>44</v>
      </c>
      <c r="E396" s="765">
        <v>2015</v>
      </c>
      <c r="F396" s="553">
        <v>21550</v>
      </c>
      <c r="G396" s="553" t="s">
        <v>6851</v>
      </c>
    </row>
    <row r="397" spans="1:7" ht="15" x14ac:dyDescent="0.25">
      <c r="A397" s="582" t="s">
        <v>97</v>
      </c>
      <c r="B397" s="582" t="s">
        <v>102</v>
      </c>
      <c r="C397" s="553" t="s">
        <v>6857</v>
      </c>
      <c r="D397" s="553" t="s">
        <v>43</v>
      </c>
      <c r="E397" s="765">
        <v>2015</v>
      </c>
      <c r="F397" s="553">
        <v>22105</v>
      </c>
      <c r="G397" s="553" t="s">
        <v>6851</v>
      </c>
    </row>
    <row r="398" spans="1:7" ht="15" x14ac:dyDescent="0.25">
      <c r="A398" s="582" t="s">
        <v>97</v>
      </c>
      <c r="B398" s="582" t="s">
        <v>102</v>
      </c>
      <c r="C398" s="553" t="s">
        <v>6857</v>
      </c>
      <c r="D398" s="553" t="s">
        <v>44</v>
      </c>
      <c r="E398" s="765">
        <v>2015</v>
      </c>
      <c r="F398" s="553">
        <v>22586</v>
      </c>
      <c r="G398" s="553" t="s">
        <v>6851</v>
      </c>
    </row>
    <row r="399" spans="1:7" ht="15" x14ac:dyDescent="0.25">
      <c r="A399" s="556" t="s">
        <v>97</v>
      </c>
      <c r="B399" s="556" t="s">
        <v>102</v>
      </c>
      <c r="C399" s="556" t="s">
        <v>6854</v>
      </c>
      <c r="D399" s="556" t="s">
        <v>43</v>
      </c>
      <c r="E399" s="765">
        <v>2015</v>
      </c>
      <c r="F399" s="556">
        <v>23348</v>
      </c>
      <c r="G399" s="556" t="s">
        <v>6851</v>
      </c>
    </row>
    <row r="400" spans="1:7" ht="15" x14ac:dyDescent="0.25">
      <c r="A400" s="582" t="s">
        <v>97</v>
      </c>
      <c r="B400" s="582" t="s">
        <v>102</v>
      </c>
      <c r="C400" s="553" t="s">
        <v>6854</v>
      </c>
      <c r="D400" s="553" t="s">
        <v>44</v>
      </c>
      <c r="E400" s="765">
        <v>2015</v>
      </c>
      <c r="F400" s="553">
        <v>23544</v>
      </c>
      <c r="G400" s="553" t="s">
        <v>6851</v>
      </c>
    </row>
    <row r="401" spans="1:7" ht="15" x14ac:dyDescent="0.25">
      <c r="A401" s="582" t="s">
        <v>97</v>
      </c>
      <c r="B401" s="582" t="s">
        <v>102</v>
      </c>
      <c r="C401" s="553" t="s">
        <v>6853</v>
      </c>
      <c r="D401" s="553" t="s">
        <v>43</v>
      </c>
      <c r="E401" s="765">
        <v>2015</v>
      </c>
      <c r="F401" s="553">
        <v>24660</v>
      </c>
      <c r="G401" s="553" t="s">
        <v>6851</v>
      </c>
    </row>
    <row r="402" spans="1:7" ht="15" x14ac:dyDescent="0.25">
      <c r="A402" s="582" t="s">
        <v>97</v>
      </c>
      <c r="B402" s="582" t="s">
        <v>102</v>
      </c>
      <c r="C402" s="553" t="s">
        <v>6852</v>
      </c>
      <c r="D402" s="553" t="s">
        <v>44</v>
      </c>
      <c r="E402" s="765">
        <v>2015</v>
      </c>
      <c r="F402" s="553">
        <v>24791</v>
      </c>
      <c r="G402" s="553" t="s">
        <v>6851</v>
      </c>
    </row>
    <row r="403" spans="1:7" ht="15" x14ac:dyDescent="0.25">
      <c r="A403" s="582" t="s">
        <v>97</v>
      </c>
      <c r="B403" s="582" t="s">
        <v>102</v>
      </c>
      <c r="C403" s="553" t="s">
        <v>892</v>
      </c>
      <c r="D403" s="553" t="s">
        <v>43</v>
      </c>
      <c r="E403" s="765">
        <v>2015</v>
      </c>
      <c r="F403" s="553">
        <v>24906</v>
      </c>
      <c r="G403" s="553" t="s">
        <v>6851</v>
      </c>
    </row>
    <row r="404" spans="1:7" ht="15" x14ac:dyDescent="0.25">
      <c r="A404" s="582" t="s">
        <v>97</v>
      </c>
      <c r="B404" s="582" t="s">
        <v>102</v>
      </c>
      <c r="C404" s="553" t="s">
        <v>892</v>
      </c>
      <c r="D404" s="553" t="s">
        <v>44</v>
      </c>
      <c r="E404" s="765">
        <v>2015</v>
      </c>
      <c r="F404" s="553">
        <v>25453</v>
      </c>
      <c r="G404" s="553" t="s">
        <v>6851</v>
      </c>
    </row>
    <row r="405" spans="1:7" ht="15" x14ac:dyDescent="0.25">
      <c r="A405" s="582" t="s">
        <v>97</v>
      </c>
      <c r="B405" s="582" t="s">
        <v>102</v>
      </c>
      <c r="C405" s="553" t="s">
        <v>1351</v>
      </c>
      <c r="D405" s="553" t="s">
        <v>43</v>
      </c>
      <c r="E405" s="765">
        <v>2015</v>
      </c>
      <c r="F405" s="553">
        <v>25956</v>
      </c>
      <c r="G405" s="553" t="s">
        <v>6851</v>
      </c>
    </row>
    <row r="406" spans="1:7" ht="15" x14ac:dyDescent="0.25">
      <c r="A406" s="582" t="s">
        <v>97</v>
      </c>
      <c r="B406" s="582" t="s">
        <v>102</v>
      </c>
      <c r="C406" s="553" t="s">
        <v>1351</v>
      </c>
      <c r="D406" s="553" t="s">
        <v>44</v>
      </c>
      <c r="E406" s="765">
        <v>2015</v>
      </c>
      <c r="F406" s="553">
        <v>26781</v>
      </c>
      <c r="G406" s="553" t="s">
        <v>6851</v>
      </c>
    </row>
    <row r="407" spans="1:7" ht="15" x14ac:dyDescent="0.25">
      <c r="A407" s="582" t="s">
        <v>97</v>
      </c>
      <c r="B407" s="582" t="s">
        <v>102</v>
      </c>
      <c r="C407" s="553" t="s">
        <v>6856</v>
      </c>
      <c r="D407" s="553" t="s">
        <v>43</v>
      </c>
      <c r="E407" s="765">
        <v>2015</v>
      </c>
      <c r="F407" s="553">
        <v>26884</v>
      </c>
      <c r="G407" s="553" t="s">
        <v>6851</v>
      </c>
    </row>
    <row r="408" spans="1:7" ht="15" x14ac:dyDescent="0.25">
      <c r="A408" s="582" t="s">
        <v>97</v>
      </c>
      <c r="B408" s="582" t="s">
        <v>102</v>
      </c>
      <c r="C408" s="553" t="s">
        <v>6856</v>
      </c>
      <c r="D408" s="553" t="s">
        <v>44</v>
      </c>
      <c r="E408" s="765">
        <v>2015</v>
      </c>
      <c r="F408" s="553">
        <v>27896</v>
      </c>
      <c r="G408" s="553" t="s">
        <v>6851</v>
      </c>
    </row>
    <row r="409" spans="1:7" ht="15" x14ac:dyDescent="0.25">
      <c r="A409" s="582" t="s">
        <v>97</v>
      </c>
      <c r="B409" s="582" t="s">
        <v>102</v>
      </c>
      <c r="C409" s="553" t="s">
        <v>198</v>
      </c>
      <c r="D409" s="553" t="s">
        <v>43</v>
      </c>
      <c r="E409" s="765">
        <v>2015</v>
      </c>
      <c r="F409" s="553">
        <v>28905</v>
      </c>
      <c r="G409" s="553" t="s">
        <v>6851</v>
      </c>
    </row>
    <row r="410" spans="1:7" ht="15" x14ac:dyDescent="0.25">
      <c r="A410" s="582" t="s">
        <v>97</v>
      </c>
      <c r="B410" s="582" t="s">
        <v>102</v>
      </c>
      <c r="C410" s="553" t="s">
        <v>198</v>
      </c>
      <c r="D410" s="553" t="s">
        <v>44</v>
      </c>
      <c r="E410" s="765">
        <v>2015</v>
      </c>
      <c r="F410" s="553">
        <v>29014</v>
      </c>
      <c r="G410" s="553" t="s">
        <v>6851</v>
      </c>
    </row>
    <row r="411" spans="1:7" ht="15" x14ac:dyDescent="0.25">
      <c r="A411" s="582" t="s">
        <v>97</v>
      </c>
      <c r="B411" s="582" t="s">
        <v>102</v>
      </c>
      <c r="C411" s="553" t="s">
        <v>396</v>
      </c>
      <c r="D411" s="553" t="s">
        <v>43</v>
      </c>
      <c r="E411" s="765">
        <v>2015</v>
      </c>
      <c r="F411" s="553">
        <v>33057</v>
      </c>
      <c r="G411" s="553" t="s">
        <v>6851</v>
      </c>
    </row>
    <row r="412" spans="1:7" ht="15" x14ac:dyDescent="0.25">
      <c r="A412" s="582" t="s">
        <v>97</v>
      </c>
      <c r="B412" s="582" t="s">
        <v>102</v>
      </c>
      <c r="C412" s="553" t="s">
        <v>396</v>
      </c>
      <c r="D412" s="553" t="s">
        <v>44</v>
      </c>
      <c r="E412" s="765">
        <v>2015</v>
      </c>
      <c r="F412" s="553">
        <v>33444</v>
      </c>
      <c r="G412" s="553" t="s">
        <v>6851</v>
      </c>
    </row>
    <row r="413" spans="1:7" ht="15.75" x14ac:dyDescent="0.25">
      <c r="A413" s="668" t="s">
        <v>97</v>
      </c>
      <c r="B413" s="668" t="s">
        <v>10315</v>
      </c>
      <c r="C413" s="668" t="s">
        <v>3721</v>
      </c>
      <c r="D413" s="668" t="s">
        <v>43</v>
      </c>
      <c r="E413" s="688">
        <v>2015</v>
      </c>
      <c r="F413" s="672">
        <v>32150</v>
      </c>
      <c r="G413" s="668" t="s">
        <v>7277</v>
      </c>
    </row>
    <row r="414" spans="1:7" ht="15.75" x14ac:dyDescent="0.25">
      <c r="A414" s="668" t="s">
        <v>97</v>
      </c>
      <c r="B414" s="668" t="s">
        <v>5791</v>
      </c>
      <c r="C414" s="668" t="s">
        <v>3721</v>
      </c>
      <c r="D414" s="668" t="s">
        <v>43</v>
      </c>
      <c r="E414" s="688">
        <v>2015</v>
      </c>
      <c r="F414" s="672">
        <v>25990</v>
      </c>
      <c r="G414" s="668" t="s">
        <v>7277</v>
      </c>
    </row>
    <row r="415" spans="1:7" ht="15.75" x14ac:dyDescent="0.25">
      <c r="A415" s="610" t="s">
        <v>97</v>
      </c>
      <c r="B415" s="610" t="s">
        <v>10110</v>
      </c>
      <c r="C415" s="610" t="s">
        <v>10109</v>
      </c>
      <c r="D415" s="610"/>
      <c r="E415" s="688">
        <v>2015</v>
      </c>
      <c r="F415" s="613">
        <v>21796</v>
      </c>
      <c r="G415" s="610" t="s">
        <v>2033</v>
      </c>
    </row>
    <row r="416" spans="1:7" ht="15.75" x14ac:dyDescent="0.25">
      <c r="A416" s="610" t="s">
        <v>97</v>
      </c>
      <c r="B416" s="610" t="s">
        <v>10111</v>
      </c>
      <c r="C416" s="610" t="s">
        <v>10109</v>
      </c>
      <c r="D416" s="610"/>
      <c r="E416" s="688">
        <v>2015</v>
      </c>
      <c r="F416" s="613">
        <v>22666</v>
      </c>
      <c r="G416" s="610" t="s">
        <v>2033</v>
      </c>
    </row>
    <row r="417" spans="1:7" ht="15.75" x14ac:dyDescent="0.25">
      <c r="A417" s="610" t="s">
        <v>97</v>
      </c>
      <c r="B417" s="610" t="s">
        <v>10352</v>
      </c>
      <c r="C417" s="610" t="s">
        <v>10109</v>
      </c>
      <c r="D417" s="610"/>
      <c r="E417" s="688">
        <v>2015</v>
      </c>
      <c r="F417" s="613">
        <v>24223</v>
      </c>
      <c r="G417" s="610" t="s">
        <v>2033</v>
      </c>
    </row>
    <row r="418" spans="1:7" ht="15.75" x14ac:dyDescent="0.25">
      <c r="A418" s="610" t="s">
        <v>97</v>
      </c>
      <c r="B418" s="610" t="s">
        <v>10467</v>
      </c>
      <c r="C418" s="610" t="s">
        <v>10293</v>
      </c>
      <c r="D418" s="610"/>
      <c r="E418" s="688">
        <v>2015</v>
      </c>
      <c r="F418" s="613">
        <v>25785</v>
      </c>
      <c r="G418" s="610" t="s">
        <v>2033</v>
      </c>
    </row>
    <row r="419" spans="1:7" ht="15.75" x14ac:dyDescent="0.25">
      <c r="A419" s="610" t="s">
        <v>97</v>
      </c>
      <c r="B419" s="610" t="s">
        <v>10468</v>
      </c>
      <c r="C419" s="610" t="s">
        <v>10293</v>
      </c>
      <c r="D419" s="610"/>
      <c r="E419" s="688">
        <v>2015</v>
      </c>
      <c r="F419" s="613">
        <v>26851</v>
      </c>
      <c r="G419" s="610" t="s">
        <v>2033</v>
      </c>
    </row>
    <row r="420" spans="1:7" ht="15.75" x14ac:dyDescent="0.25">
      <c r="A420" s="493" t="s">
        <v>1916</v>
      </c>
      <c r="B420" s="493" t="s">
        <v>2796</v>
      </c>
      <c r="C420" s="494" t="s">
        <v>1861</v>
      </c>
      <c r="D420" s="493" t="s">
        <v>44</v>
      </c>
      <c r="E420" s="791">
        <v>2015</v>
      </c>
      <c r="F420" s="495">
        <v>46000</v>
      </c>
      <c r="G420" s="493" t="s">
        <v>147</v>
      </c>
    </row>
    <row r="421" spans="1:7" ht="15.75" x14ac:dyDescent="0.25">
      <c r="A421" s="493" t="s">
        <v>1916</v>
      </c>
      <c r="B421" s="493" t="s">
        <v>2795</v>
      </c>
      <c r="C421" s="494" t="s">
        <v>1861</v>
      </c>
      <c r="D421" s="493" t="s">
        <v>44</v>
      </c>
      <c r="E421" s="791">
        <v>2015</v>
      </c>
      <c r="F421" s="495">
        <v>42000</v>
      </c>
      <c r="G421" s="493" t="s">
        <v>147</v>
      </c>
    </row>
    <row r="422" spans="1:7" ht="15.75" x14ac:dyDescent="0.25">
      <c r="A422" s="493" t="s">
        <v>1916</v>
      </c>
      <c r="B422" s="493" t="s">
        <v>2798</v>
      </c>
      <c r="C422" s="494" t="s">
        <v>6358</v>
      </c>
      <c r="D422" s="493" t="s">
        <v>44</v>
      </c>
      <c r="E422" s="791">
        <v>2015</v>
      </c>
      <c r="F422" s="495">
        <v>66666.666666666657</v>
      </c>
      <c r="G422" s="493" t="s">
        <v>147</v>
      </c>
    </row>
    <row r="423" spans="1:7" ht="15.75" x14ac:dyDescent="0.25">
      <c r="A423" s="60" t="s">
        <v>1916</v>
      </c>
      <c r="B423" s="60" t="s">
        <v>4778</v>
      </c>
      <c r="C423" s="252" t="s">
        <v>4060</v>
      </c>
      <c r="D423" s="258" t="s">
        <v>44</v>
      </c>
      <c r="E423" s="64">
        <v>2015</v>
      </c>
      <c r="F423" s="74">
        <v>37070</v>
      </c>
      <c r="G423" s="60" t="s">
        <v>4775</v>
      </c>
    </row>
    <row r="424" spans="1:7" ht="15.75" x14ac:dyDescent="0.25">
      <c r="A424" s="60" t="s">
        <v>1916</v>
      </c>
      <c r="B424" s="60" t="s">
        <v>4779</v>
      </c>
      <c r="C424" s="252" t="s">
        <v>4060</v>
      </c>
      <c r="D424" s="258" t="s">
        <v>44</v>
      </c>
      <c r="E424" s="64">
        <v>2015</v>
      </c>
      <c r="F424" s="74">
        <v>41570</v>
      </c>
      <c r="G424" s="60" t="s">
        <v>4775</v>
      </c>
    </row>
    <row r="425" spans="1:7" ht="15.75" x14ac:dyDescent="0.25">
      <c r="A425" s="60" t="s">
        <v>1916</v>
      </c>
      <c r="B425" s="60" t="s">
        <v>4780</v>
      </c>
      <c r="C425" s="252" t="s">
        <v>4060</v>
      </c>
      <c r="D425" s="258" t="s">
        <v>44</v>
      </c>
      <c r="E425" s="64">
        <v>2015</v>
      </c>
      <c r="F425" s="74">
        <v>45570</v>
      </c>
      <c r="G425" s="60" t="s">
        <v>4775</v>
      </c>
    </row>
    <row r="426" spans="1:7" ht="15.75" x14ac:dyDescent="0.25">
      <c r="A426" s="60" t="s">
        <v>1916</v>
      </c>
      <c r="B426" s="60" t="s">
        <v>4781</v>
      </c>
      <c r="C426" s="252" t="s">
        <v>4058</v>
      </c>
      <c r="D426" s="258" t="s">
        <v>44</v>
      </c>
      <c r="E426" s="64">
        <v>2015</v>
      </c>
      <c r="F426" s="74">
        <v>83495</v>
      </c>
      <c r="G426" s="60" t="s">
        <v>4775</v>
      </c>
    </row>
    <row r="427" spans="1:7" ht="15.75" x14ac:dyDescent="0.25">
      <c r="A427" s="60" t="s">
        <v>1916</v>
      </c>
      <c r="B427" s="60" t="s">
        <v>4783</v>
      </c>
      <c r="C427" s="252" t="s">
        <v>4058</v>
      </c>
      <c r="D427" s="258" t="s">
        <v>44</v>
      </c>
      <c r="E427" s="64">
        <v>2015</v>
      </c>
      <c r="F427" s="74">
        <v>89995</v>
      </c>
      <c r="G427" s="60" t="s">
        <v>4775</v>
      </c>
    </row>
    <row r="428" spans="1:7" ht="15.75" x14ac:dyDescent="0.25">
      <c r="A428" s="60" t="s">
        <v>1916</v>
      </c>
      <c r="B428" s="60" t="s">
        <v>5973</v>
      </c>
      <c r="C428" s="252" t="s">
        <v>4058</v>
      </c>
      <c r="D428" s="258" t="s">
        <v>44</v>
      </c>
      <c r="E428" s="64">
        <v>2015</v>
      </c>
      <c r="F428" s="74">
        <v>95195</v>
      </c>
      <c r="G428" s="60" t="s">
        <v>4775</v>
      </c>
    </row>
    <row r="429" spans="1:7" ht="15.75" x14ac:dyDescent="0.25">
      <c r="A429" s="60" t="s">
        <v>1916</v>
      </c>
      <c r="B429" s="60" t="s">
        <v>4786</v>
      </c>
      <c r="C429" s="252" t="s">
        <v>4178</v>
      </c>
      <c r="D429" s="258" t="s">
        <v>44</v>
      </c>
      <c r="E429" s="64">
        <v>2015</v>
      </c>
      <c r="F429" s="74">
        <v>137995</v>
      </c>
      <c r="G429" s="60" t="s">
        <v>4775</v>
      </c>
    </row>
    <row r="430" spans="1:7" ht="15.75" x14ac:dyDescent="0.25">
      <c r="A430" s="60" t="s">
        <v>1916</v>
      </c>
      <c r="B430" s="60" t="s">
        <v>4787</v>
      </c>
      <c r="C430" s="252" t="s">
        <v>4178</v>
      </c>
      <c r="D430" s="258" t="s">
        <v>44</v>
      </c>
      <c r="E430" s="64">
        <v>2015</v>
      </c>
      <c r="F430" s="74">
        <v>142995</v>
      </c>
      <c r="G430" s="60" t="s">
        <v>4775</v>
      </c>
    </row>
    <row r="431" spans="1:7" ht="15.75" x14ac:dyDescent="0.25">
      <c r="A431" s="60" t="s">
        <v>1916</v>
      </c>
      <c r="B431" s="60" t="s">
        <v>5974</v>
      </c>
      <c r="C431" s="252" t="s">
        <v>4060</v>
      </c>
      <c r="D431" s="258" t="s">
        <v>44</v>
      </c>
      <c r="E431" s="64">
        <v>2015</v>
      </c>
      <c r="F431" s="74">
        <v>41100</v>
      </c>
      <c r="G431" s="60" t="s">
        <v>4775</v>
      </c>
    </row>
    <row r="432" spans="1:7" ht="15.75" x14ac:dyDescent="0.25">
      <c r="A432" s="60" t="s">
        <v>1916</v>
      </c>
      <c r="B432" s="60" t="s">
        <v>5975</v>
      </c>
      <c r="C432" s="252" t="s">
        <v>4060</v>
      </c>
      <c r="D432" s="258" t="s">
        <v>44</v>
      </c>
      <c r="E432" s="64">
        <v>2015</v>
      </c>
      <c r="F432" s="74">
        <v>45100</v>
      </c>
      <c r="G432" s="60" t="s">
        <v>4775</v>
      </c>
    </row>
    <row r="433" spans="1:7" ht="15.75" x14ac:dyDescent="0.25">
      <c r="A433" s="60" t="s">
        <v>1916</v>
      </c>
      <c r="B433" s="60" t="s">
        <v>5976</v>
      </c>
      <c r="C433" s="252" t="s">
        <v>4060</v>
      </c>
      <c r="D433" s="258" t="s">
        <v>44</v>
      </c>
      <c r="E433" s="64">
        <v>2015</v>
      </c>
      <c r="F433" s="74">
        <v>55700</v>
      </c>
      <c r="G433" s="60" t="s">
        <v>4775</v>
      </c>
    </row>
    <row r="434" spans="1:7" ht="15.75" x14ac:dyDescent="0.25">
      <c r="A434" s="60" t="s">
        <v>1916</v>
      </c>
      <c r="B434" s="60" t="s">
        <v>2277</v>
      </c>
      <c r="C434" s="252" t="s">
        <v>4060</v>
      </c>
      <c r="D434" s="258" t="s">
        <v>44</v>
      </c>
      <c r="E434" s="64">
        <v>2015</v>
      </c>
      <c r="F434" s="74">
        <v>56600</v>
      </c>
      <c r="G434" s="60" t="s">
        <v>4775</v>
      </c>
    </row>
    <row r="435" spans="1:7" ht="15.75" x14ac:dyDescent="0.25">
      <c r="A435" s="60" t="s">
        <v>1916</v>
      </c>
      <c r="B435" s="60" t="s">
        <v>5977</v>
      </c>
      <c r="C435" s="252" t="s">
        <v>4060</v>
      </c>
      <c r="D435" s="258" t="s">
        <v>44</v>
      </c>
      <c r="E435" s="64">
        <v>2015</v>
      </c>
      <c r="F435" s="74">
        <v>57600</v>
      </c>
      <c r="G435" s="60" t="s">
        <v>4775</v>
      </c>
    </row>
    <row r="436" spans="1:7" ht="15.75" x14ac:dyDescent="0.25">
      <c r="A436" s="60" t="s">
        <v>1916</v>
      </c>
      <c r="B436" s="60" t="s">
        <v>4797</v>
      </c>
      <c r="C436" s="252" t="s">
        <v>4060</v>
      </c>
      <c r="D436" s="258" t="s">
        <v>44</v>
      </c>
      <c r="E436" s="64">
        <v>2015</v>
      </c>
      <c r="F436" s="74">
        <v>60000</v>
      </c>
      <c r="G436" s="60" t="s">
        <v>4775</v>
      </c>
    </row>
    <row r="437" spans="1:7" ht="15.75" x14ac:dyDescent="0.25">
      <c r="A437" s="493" t="s">
        <v>85</v>
      </c>
      <c r="B437" s="493" t="s">
        <v>3758</v>
      </c>
      <c r="C437" s="494" t="s">
        <v>3739</v>
      </c>
      <c r="D437" s="493" t="s">
        <v>110</v>
      </c>
      <c r="E437" s="790">
        <v>2015</v>
      </c>
      <c r="F437" s="495">
        <v>32200</v>
      </c>
      <c r="G437" s="493" t="s">
        <v>4233</v>
      </c>
    </row>
    <row r="438" spans="1:7" ht="15.75" x14ac:dyDescent="0.25">
      <c r="A438" s="493" t="s">
        <v>85</v>
      </c>
      <c r="B438" s="493" t="s">
        <v>4211</v>
      </c>
      <c r="C438" s="494" t="s">
        <v>2925</v>
      </c>
      <c r="D438" s="493" t="s">
        <v>44</v>
      </c>
      <c r="E438" s="790">
        <v>2015</v>
      </c>
      <c r="F438" s="495">
        <v>61115</v>
      </c>
      <c r="G438" s="493" t="s">
        <v>4234</v>
      </c>
    </row>
    <row r="439" spans="1:7" ht="15.75" x14ac:dyDescent="0.25">
      <c r="A439" s="493" t="s">
        <v>85</v>
      </c>
      <c r="B439" s="493" t="s">
        <v>4211</v>
      </c>
      <c r="C439" s="494" t="s">
        <v>2925</v>
      </c>
      <c r="D439" s="493" t="s">
        <v>426</v>
      </c>
      <c r="E439" s="790">
        <v>2015</v>
      </c>
      <c r="F439" s="495">
        <v>49485</v>
      </c>
      <c r="G439" s="493" t="s">
        <v>3267</v>
      </c>
    </row>
    <row r="440" spans="1:7" ht="15.75" x14ac:dyDescent="0.25">
      <c r="A440" s="493" t="s">
        <v>85</v>
      </c>
      <c r="B440" s="493" t="s">
        <v>4235</v>
      </c>
      <c r="C440" s="494" t="s">
        <v>3782</v>
      </c>
      <c r="D440" s="493" t="s">
        <v>438</v>
      </c>
      <c r="E440" s="790">
        <v>2015</v>
      </c>
      <c r="F440" s="495">
        <v>36550</v>
      </c>
      <c r="G440" s="493" t="s">
        <v>4236</v>
      </c>
    </row>
    <row r="441" spans="1:7" ht="15.75" x14ac:dyDescent="0.25">
      <c r="A441" s="493" t="s">
        <v>85</v>
      </c>
      <c r="B441" s="493" t="s">
        <v>4235</v>
      </c>
      <c r="C441" s="494" t="s">
        <v>3784</v>
      </c>
      <c r="D441" s="493" t="s">
        <v>426</v>
      </c>
      <c r="E441" s="790">
        <v>2015</v>
      </c>
      <c r="F441" s="495">
        <v>42300</v>
      </c>
      <c r="G441" s="493" t="s">
        <v>3773</v>
      </c>
    </row>
    <row r="442" spans="1:7" ht="15.75" x14ac:dyDescent="0.25">
      <c r="A442" s="493" t="s">
        <v>85</v>
      </c>
      <c r="B442" s="493" t="s">
        <v>4235</v>
      </c>
      <c r="C442" s="494" t="s">
        <v>3782</v>
      </c>
      <c r="D442" s="493" t="s">
        <v>426</v>
      </c>
      <c r="E442" s="790">
        <v>2015</v>
      </c>
      <c r="F442" s="495">
        <v>39085</v>
      </c>
      <c r="G442" s="493" t="s">
        <v>3773</v>
      </c>
    </row>
    <row r="443" spans="1:7" ht="15.75" x14ac:dyDescent="0.25">
      <c r="A443" s="493" t="s">
        <v>85</v>
      </c>
      <c r="B443" s="493" t="s">
        <v>4224</v>
      </c>
      <c r="C443" s="494" t="s">
        <v>3782</v>
      </c>
      <c r="D443" s="493" t="s">
        <v>438</v>
      </c>
      <c r="E443" s="790">
        <v>2015</v>
      </c>
      <c r="F443" s="495">
        <v>43360</v>
      </c>
      <c r="G443" s="493" t="s">
        <v>2036</v>
      </c>
    </row>
    <row r="444" spans="1:7" ht="15.75" x14ac:dyDescent="0.25">
      <c r="A444" s="493" t="s">
        <v>85</v>
      </c>
      <c r="B444" s="493" t="s">
        <v>4237</v>
      </c>
      <c r="C444" s="494" t="s">
        <v>3782</v>
      </c>
      <c r="D444" s="493" t="s">
        <v>438</v>
      </c>
      <c r="E444" s="790">
        <v>2015</v>
      </c>
      <c r="F444" s="495">
        <v>41440</v>
      </c>
      <c r="G444" s="493" t="s">
        <v>3773</v>
      </c>
    </row>
    <row r="445" spans="1:7" ht="15.75" x14ac:dyDescent="0.25">
      <c r="A445" s="493" t="s">
        <v>85</v>
      </c>
      <c r="B445" s="493" t="s">
        <v>4237</v>
      </c>
      <c r="C445" s="494" t="s">
        <v>3782</v>
      </c>
      <c r="D445" s="493" t="s">
        <v>426</v>
      </c>
      <c r="E445" s="790">
        <v>2015</v>
      </c>
      <c r="F445" s="495">
        <v>43690</v>
      </c>
      <c r="G445" s="493" t="s">
        <v>3773</v>
      </c>
    </row>
    <row r="446" spans="1:7" ht="15.75" x14ac:dyDescent="0.25">
      <c r="A446" s="493" t="s">
        <v>85</v>
      </c>
      <c r="B446" s="493" t="s">
        <v>4181</v>
      </c>
      <c r="C446" s="494" t="s">
        <v>2925</v>
      </c>
      <c r="D446" s="493" t="s">
        <v>438</v>
      </c>
      <c r="E446" s="790">
        <v>2015</v>
      </c>
      <c r="F446" s="495">
        <v>72520</v>
      </c>
      <c r="G446" s="493" t="s">
        <v>1956</v>
      </c>
    </row>
    <row r="447" spans="1:7" ht="15.75" x14ac:dyDescent="0.25">
      <c r="A447" s="493" t="s">
        <v>85</v>
      </c>
      <c r="B447" s="493" t="s">
        <v>4181</v>
      </c>
      <c r="C447" s="494" t="s">
        <v>2925</v>
      </c>
      <c r="D447" s="493" t="s">
        <v>426</v>
      </c>
      <c r="E447" s="790">
        <v>2015</v>
      </c>
      <c r="F447" s="495">
        <v>75465</v>
      </c>
      <c r="G447" s="493" t="s">
        <v>3773</v>
      </c>
    </row>
    <row r="448" spans="1:7" ht="15.75" x14ac:dyDescent="0.25">
      <c r="A448" s="493" t="s">
        <v>85</v>
      </c>
      <c r="B448" s="493" t="s">
        <v>4181</v>
      </c>
      <c r="C448" s="494" t="s">
        <v>2925</v>
      </c>
      <c r="D448" s="493" t="s">
        <v>4215</v>
      </c>
      <c r="E448" s="790">
        <v>2015</v>
      </c>
      <c r="F448" s="495">
        <v>82305</v>
      </c>
      <c r="G448" s="493" t="s">
        <v>3774</v>
      </c>
    </row>
    <row r="449" spans="1:7" ht="15.75" x14ac:dyDescent="0.25">
      <c r="A449" s="493" t="s">
        <v>85</v>
      </c>
      <c r="B449" s="493" t="s">
        <v>4181</v>
      </c>
      <c r="C449" s="494" t="s">
        <v>2925</v>
      </c>
      <c r="D449" s="493" t="s">
        <v>4230</v>
      </c>
      <c r="E449" s="790">
        <v>2015</v>
      </c>
      <c r="F449" s="495">
        <v>78820</v>
      </c>
      <c r="G449" s="493" t="s">
        <v>3774</v>
      </c>
    </row>
    <row r="450" spans="1:7" ht="15.75" x14ac:dyDescent="0.25">
      <c r="A450" s="493" t="s">
        <v>85</v>
      </c>
      <c r="B450" s="493" t="s">
        <v>4181</v>
      </c>
      <c r="C450" s="494" t="s">
        <v>4178</v>
      </c>
      <c r="D450" s="493" t="s">
        <v>426</v>
      </c>
      <c r="E450" s="790">
        <v>2015</v>
      </c>
      <c r="F450" s="495">
        <v>120440</v>
      </c>
      <c r="G450" s="493" t="s">
        <v>3760</v>
      </c>
    </row>
    <row r="451" spans="1:7" ht="15.75" x14ac:dyDescent="0.25">
      <c r="A451" s="493" t="s">
        <v>85</v>
      </c>
      <c r="B451" s="493" t="s">
        <v>4238</v>
      </c>
      <c r="C451" s="494" t="s">
        <v>2925</v>
      </c>
      <c r="D451" s="493" t="s">
        <v>426</v>
      </c>
      <c r="E451" s="790">
        <v>2015</v>
      </c>
      <c r="F451" s="495">
        <v>87500</v>
      </c>
      <c r="G451" s="493" t="s">
        <v>1956</v>
      </c>
    </row>
    <row r="452" spans="1:7" ht="15.75" x14ac:dyDescent="0.25">
      <c r="A452" s="493" t="s">
        <v>85</v>
      </c>
      <c r="B452" s="493" t="s">
        <v>4238</v>
      </c>
      <c r="C452" s="494" t="s">
        <v>2925</v>
      </c>
      <c r="D452" s="493" t="s">
        <v>438</v>
      </c>
      <c r="E452" s="790">
        <v>2015</v>
      </c>
      <c r="F452" s="495">
        <v>84500</v>
      </c>
      <c r="G452" s="493" t="s">
        <v>1956</v>
      </c>
    </row>
    <row r="453" spans="1:7" ht="15.75" x14ac:dyDescent="0.25">
      <c r="A453" s="493" t="s">
        <v>85</v>
      </c>
      <c r="B453" s="493" t="s">
        <v>4239</v>
      </c>
      <c r="C453" s="494" t="s">
        <v>3784</v>
      </c>
      <c r="D453" s="493" t="s">
        <v>426</v>
      </c>
      <c r="E453" s="790">
        <v>2015</v>
      </c>
      <c r="F453" s="495">
        <v>45025</v>
      </c>
      <c r="G453" s="493" t="s">
        <v>4240</v>
      </c>
    </row>
    <row r="454" spans="1:7" ht="15.75" x14ac:dyDescent="0.25">
      <c r="A454" s="493" t="s">
        <v>85</v>
      </c>
      <c r="B454" s="493" t="s">
        <v>4239</v>
      </c>
      <c r="C454" s="494" t="s">
        <v>4178</v>
      </c>
      <c r="D454" s="493" t="s">
        <v>44</v>
      </c>
      <c r="E454" s="790">
        <v>2015</v>
      </c>
      <c r="F454" s="495">
        <v>62400</v>
      </c>
      <c r="G454" s="493" t="s">
        <v>4241</v>
      </c>
    </row>
    <row r="455" spans="1:7" ht="15.75" x14ac:dyDescent="0.25">
      <c r="A455" s="493" t="s">
        <v>85</v>
      </c>
      <c r="B455" s="493" t="s">
        <v>4239</v>
      </c>
      <c r="C455" s="494" t="s">
        <v>3784</v>
      </c>
      <c r="D455" s="493" t="s">
        <v>438</v>
      </c>
      <c r="E455" s="790">
        <v>2015</v>
      </c>
      <c r="F455" s="495">
        <v>42790</v>
      </c>
      <c r="G455" s="493" t="s">
        <v>1835</v>
      </c>
    </row>
    <row r="456" spans="1:7" ht="15.75" x14ac:dyDescent="0.25">
      <c r="A456" s="493" t="s">
        <v>85</v>
      </c>
      <c r="B456" s="493" t="s">
        <v>4172</v>
      </c>
      <c r="C456" s="494" t="s">
        <v>3784</v>
      </c>
      <c r="D456" s="493" t="s">
        <v>426</v>
      </c>
      <c r="E456" s="790">
        <v>2015</v>
      </c>
      <c r="F456" s="495">
        <v>42370</v>
      </c>
      <c r="G456" s="493" t="s">
        <v>3267</v>
      </c>
    </row>
    <row r="457" spans="1:7" ht="15.75" x14ac:dyDescent="0.25">
      <c r="A457" s="493" t="s">
        <v>85</v>
      </c>
      <c r="B457" s="493" t="s">
        <v>4172</v>
      </c>
      <c r="C457" s="494" t="s">
        <v>3784</v>
      </c>
      <c r="D457" s="493" t="s">
        <v>110</v>
      </c>
      <c r="E457" s="790">
        <v>2015</v>
      </c>
      <c r="F457" s="495">
        <v>47620</v>
      </c>
      <c r="G457" s="493" t="s">
        <v>4244</v>
      </c>
    </row>
    <row r="458" spans="1:7" ht="15.75" x14ac:dyDescent="0.25">
      <c r="A458" s="493" t="s">
        <v>85</v>
      </c>
      <c r="B458" s="493" t="s">
        <v>4242</v>
      </c>
      <c r="C458" s="494" t="s">
        <v>3784</v>
      </c>
      <c r="D458" s="493" t="s">
        <v>426</v>
      </c>
      <c r="E458" s="790">
        <v>2015</v>
      </c>
      <c r="F458" s="495">
        <v>50220</v>
      </c>
      <c r="G458" s="493" t="s">
        <v>4243</v>
      </c>
    </row>
    <row r="459" spans="1:7" ht="15.75" x14ac:dyDescent="0.25">
      <c r="A459" s="60" t="s">
        <v>85</v>
      </c>
      <c r="B459" s="60" t="s">
        <v>6439</v>
      </c>
      <c r="C459" s="252" t="s">
        <v>6007</v>
      </c>
      <c r="D459" s="60" t="s">
        <v>44</v>
      </c>
      <c r="E459" s="64">
        <v>2015</v>
      </c>
      <c r="F459" s="74">
        <v>92896</v>
      </c>
      <c r="G459" s="60" t="s">
        <v>6008</v>
      </c>
    </row>
    <row r="460" spans="1:7" ht="15.75" x14ac:dyDescent="0.25">
      <c r="A460" s="668" t="s">
        <v>85</v>
      </c>
      <c r="B460" s="668" t="s">
        <v>10454</v>
      </c>
      <c r="C460" s="668" t="s">
        <v>3739</v>
      </c>
      <c r="D460" s="668" t="s">
        <v>43</v>
      </c>
      <c r="E460" s="688">
        <v>2015</v>
      </c>
      <c r="F460" s="672">
        <v>32200</v>
      </c>
      <c r="G460" s="668" t="s">
        <v>7307</v>
      </c>
    </row>
    <row r="461" spans="1:7" ht="15.75" x14ac:dyDescent="0.25">
      <c r="A461" s="668" t="s">
        <v>85</v>
      </c>
      <c r="B461" s="668" t="s">
        <v>10027</v>
      </c>
      <c r="C461" s="668" t="s">
        <v>1985</v>
      </c>
      <c r="D461" s="668" t="s">
        <v>43</v>
      </c>
      <c r="E461" s="688">
        <v>2015</v>
      </c>
      <c r="F461" s="672">
        <v>40580</v>
      </c>
      <c r="G461" s="668" t="s">
        <v>1832</v>
      </c>
    </row>
    <row r="462" spans="1:7" ht="15.75" x14ac:dyDescent="0.25">
      <c r="A462" s="668" t="s">
        <v>85</v>
      </c>
      <c r="B462" s="668" t="s">
        <v>10455</v>
      </c>
      <c r="C462" s="668" t="s">
        <v>3761</v>
      </c>
      <c r="D462" s="668" t="s">
        <v>110</v>
      </c>
      <c r="E462" s="688">
        <v>2015</v>
      </c>
      <c r="F462" s="672">
        <v>40440</v>
      </c>
      <c r="G462" s="668" t="s">
        <v>7380</v>
      </c>
    </row>
    <row r="463" spans="1:7" ht="15.75" x14ac:dyDescent="0.25">
      <c r="A463" s="668" t="s">
        <v>85</v>
      </c>
      <c r="B463" s="668" t="s">
        <v>10456</v>
      </c>
      <c r="C463" s="668" t="s">
        <v>3761</v>
      </c>
      <c r="D463" s="668" t="s">
        <v>43</v>
      </c>
      <c r="E463" s="688">
        <v>2015</v>
      </c>
      <c r="F463" s="672">
        <v>61330</v>
      </c>
      <c r="G463" s="668" t="s">
        <v>1832</v>
      </c>
    </row>
    <row r="464" spans="1:7" ht="15.75" x14ac:dyDescent="0.25">
      <c r="A464" s="668" t="s">
        <v>85</v>
      </c>
      <c r="B464" s="668" t="s">
        <v>10426</v>
      </c>
      <c r="C464" s="668" t="s">
        <v>3764</v>
      </c>
      <c r="D464" s="668" t="s">
        <v>426</v>
      </c>
      <c r="E464" s="688">
        <v>2015</v>
      </c>
      <c r="F464" s="672">
        <v>120440</v>
      </c>
      <c r="G464" s="668" t="s">
        <v>10457</v>
      </c>
    </row>
    <row r="465" spans="1:7" ht="15.75" x14ac:dyDescent="0.25">
      <c r="A465" s="668" t="s">
        <v>85</v>
      </c>
      <c r="B465" s="668" t="s">
        <v>10318</v>
      </c>
      <c r="C465" s="668" t="s">
        <v>3761</v>
      </c>
      <c r="D465" s="668" t="s">
        <v>426</v>
      </c>
      <c r="E465" s="688">
        <v>2015</v>
      </c>
      <c r="F465" s="672">
        <v>49020</v>
      </c>
      <c r="G465" s="668" t="s">
        <v>4165</v>
      </c>
    </row>
    <row r="466" spans="1:7" ht="15.75" x14ac:dyDescent="0.25">
      <c r="A466" s="668" t="s">
        <v>7163</v>
      </c>
      <c r="B466" s="668" t="s">
        <v>10318</v>
      </c>
      <c r="C466" s="668" t="s">
        <v>3761</v>
      </c>
      <c r="D466" s="668" t="s">
        <v>43</v>
      </c>
      <c r="E466" s="688">
        <v>2015</v>
      </c>
      <c r="F466" s="672">
        <v>47620</v>
      </c>
      <c r="G466" s="668" t="s">
        <v>3267</v>
      </c>
    </row>
    <row r="467" spans="1:7" ht="15.75" x14ac:dyDescent="0.25">
      <c r="A467" s="610" t="s">
        <v>7208</v>
      </c>
      <c r="B467" s="610" t="s">
        <v>10458</v>
      </c>
      <c r="C467" s="610" t="s">
        <v>2114</v>
      </c>
      <c r="D467" s="610"/>
      <c r="E467" s="688">
        <v>2015</v>
      </c>
      <c r="F467" s="666">
        <v>35190</v>
      </c>
      <c r="G467" s="610"/>
    </row>
    <row r="468" spans="1:7" ht="15.75" x14ac:dyDescent="0.25">
      <c r="A468" s="493" t="s">
        <v>871</v>
      </c>
      <c r="B468" s="493" t="s">
        <v>2500</v>
      </c>
      <c r="C468" s="494" t="s">
        <v>1880</v>
      </c>
      <c r="D468" s="493" t="s">
        <v>110</v>
      </c>
      <c r="E468" s="790">
        <v>2015</v>
      </c>
      <c r="F468" s="495">
        <v>14480.874316939889</v>
      </c>
      <c r="G468" s="493" t="s">
        <v>2033</v>
      </c>
    </row>
    <row r="469" spans="1:7" ht="15.75" x14ac:dyDescent="0.25">
      <c r="A469" s="493" t="s">
        <v>871</v>
      </c>
      <c r="B469" s="493" t="s">
        <v>2502</v>
      </c>
      <c r="C469" s="494" t="s">
        <v>1226</v>
      </c>
      <c r="D469" s="493" t="s">
        <v>43</v>
      </c>
      <c r="E469" s="790">
        <v>2015</v>
      </c>
      <c r="F469" s="495">
        <v>25956.284153005465</v>
      </c>
      <c r="G469" s="493" t="s">
        <v>1211</v>
      </c>
    </row>
    <row r="470" spans="1:7" ht="15.75" x14ac:dyDescent="0.25">
      <c r="A470" s="493" t="s">
        <v>871</v>
      </c>
      <c r="B470" s="493" t="s">
        <v>2502</v>
      </c>
      <c r="C470" s="494" t="s">
        <v>1226</v>
      </c>
      <c r="D470" s="493" t="s">
        <v>426</v>
      </c>
      <c r="E470" s="790">
        <v>2015</v>
      </c>
      <c r="F470" s="495">
        <v>27595.628415300544</v>
      </c>
      <c r="G470" s="493" t="s">
        <v>1211</v>
      </c>
    </row>
    <row r="471" spans="1:7" ht="15.75" x14ac:dyDescent="0.25">
      <c r="A471" s="493" t="s">
        <v>871</v>
      </c>
      <c r="B471" s="493" t="s">
        <v>2502</v>
      </c>
      <c r="C471" s="494" t="s">
        <v>1888</v>
      </c>
      <c r="D471" s="493" t="s">
        <v>426</v>
      </c>
      <c r="E471" s="790">
        <v>2015</v>
      </c>
      <c r="F471" s="495">
        <v>31420.765027322403</v>
      </c>
      <c r="G471" s="493" t="s">
        <v>147</v>
      </c>
    </row>
    <row r="472" spans="1:7" ht="15.75" x14ac:dyDescent="0.25">
      <c r="A472" s="493" t="s">
        <v>871</v>
      </c>
      <c r="B472" s="493" t="s">
        <v>1924</v>
      </c>
      <c r="C472" s="494">
        <v>3.7</v>
      </c>
      <c r="D472" s="493" t="s">
        <v>114</v>
      </c>
      <c r="E472" s="790">
        <v>2015</v>
      </c>
      <c r="F472" s="495">
        <v>31939.890710382511</v>
      </c>
      <c r="G472" s="493" t="s">
        <v>2802</v>
      </c>
    </row>
    <row r="473" spans="1:7" ht="15.75" x14ac:dyDescent="0.25">
      <c r="A473" s="493" t="s">
        <v>871</v>
      </c>
      <c r="B473" s="493" t="s">
        <v>2799</v>
      </c>
      <c r="C473" s="494" t="s">
        <v>2800</v>
      </c>
      <c r="D473" s="493" t="s">
        <v>110</v>
      </c>
      <c r="E473" s="790">
        <v>2015</v>
      </c>
      <c r="F473" s="495">
        <v>21857.923497267759</v>
      </c>
      <c r="G473" s="493" t="s">
        <v>135</v>
      </c>
    </row>
    <row r="474" spans="1:7" ht="15.75" x14ac:dyDescent="0.25">
      <c r="A474" s="493" t="s">
        <v>871</v>
      </c>
      <c r="B474" s="493" t="s">
        <v>2799</v>
      </c>
      <c r="C474" s="494" t="s">
        <v>2801</v>
      </c>
      <c r="D474" s="493" t="s">
        <v>110</v>
      </c>
      <c r="E474" s="790">
        <v>2015</v>
      </c>
      <c r="F474" s="495">
        <v>31147.540983606556</v>
      </c>
      <c r="G474" s="493" t="s">
        <v>135</v>
      </c>
    </row>
    <row r="475" spans="1:7" ht="15.75" x14ac:dyDescent="0.25">
      <c r="A475" s="493" t="s">
        <v>871</v>
      </c>
      <c r="B475" s="493" t="s">
        <v>872</v>
      </c>
      <c r="C475" s="494" t="s">
        <v>1894</v>
      </c>
      <c r="D475" s="493" t="s">
        <v>438</v>
      </c>
      <c r="E475" s="790">
        <v>2015</v>
      </c>
      <c r="F475" s="495">
        <v>12295.081967213115</v>
      </c>
      <c r="G475" s="493" t="s">
        <v>484</v>
      </c>
    </row>
    <row r="476" spans="1:7" ht="15.75" x14ac:dyDescent="0.25">
      <c r="A476" s="493" t="s">
        <v>871</v>
      </c>
      <c r="B476" s="493" t="s">
        <v>872</v>
      </c>
      <c r="C476" s="494" t="s">
        <v>1896</v>
      </c>
      <c r="D476" s="493" t="s">
        <v>444</v>
      </c>
      <c r="E476" s="790">
        <v>2015</v>
      </c>
      <c r="F476" s="495">
        <v>13661.20218579235</v>
      </c>
      <c r="G476" s="493" t="s">
        <v>484</v>
      </c>
    </row>
    <row r="477" spans="1:7" ht="15.75" x14ac:dyDescent="0.25">
      <c r="A477" s="493" t="s">
        <v>871</v>
      </c>
      <c r="B477" s="493" t="s">
        <v>1225</v>
      </c>
      <c r="C477" s="494" t="s">
        <v>1844</v>
      </c>
      <c r="D477" s="493" t="s">
        <v>110</v>
      </c>
      <c r="E477" s="790">
        <v>2015</v>
      </c>
      <c r="F477" s="495">
        <v>17185.792349726777</v>
      </c>
      <c r="G477" s="493" t="s">
        <v>135</v>
      </c>
    </row>
    <row r="478" spans="1:7" ht="15.75" x14ac:dyDescent="0.25">
      <c r="A478" s="493" t="s">
        <v>871</v>
      </c>
      <c r="B478" s="493" t="s">
        <v>1225</v>
      </c>
      <c r="C478" s="494" t="s">
        <v>1226</v>
      </c>
      <c r="D478" s="493" t="s">
        <v>110</v>
      </c>
      <c r="E478" s="790">
        <v>2015</v>
      </c>
      <c r="F478" s="495">
        <v>24562.841530054644</v>
      </c>
      <c r="G478" s="493" t="s">
        <v>135</v>
      </c>
    </row>
    <row r="479" spans="1:7" ht="15.75" x14ac:dyDescent="0.25">
      <c r="A479" s="493" t="s">
        <v>871</v>
      </c>
      <c r="B479" s="493" t="s">
        <v>1729</v>
      </c>
      <c r="C479" s="494" t="s">
        <v>1226</v>
      </c>
      <c r="D479" s="493" t="s">
        <v>438</v>
      </c>
      <c r="E479" s="790">
        <v>2015</v>
      </c>
      <c r="F479" s="495">
        <v>35519.125683060105</v>
      </c>
      <c r="G479" s="493" t="s">
        <v>419</v>
      </c>
    </row>
    <row r="480" spans="1:7" ht="15.75" x14ac:dyDescent="0.25">
      <c r="A480" s="493" t="s">
        <v>697</v>
      </c>
      <c r="B480" s="493" t="s">
        <v>2803</v>
      </c>
      <c r="C480" s="494" t="s">
        <v>1819</v>
      </c>
      <c r="D480" s="493" t="s">
        <v>44</v>
      </c>
      <c r="E480" s="790">
        <v>2015</v>
      </c>
      <c r="F480" s="495">
        <v>65573.770491803283</v>
      </c>
      <c r="G480" s="493" t="s">
        <v>186</v>
      </c>
    </row>
    <row r="481" spans="1:7" ht="15.75" x14ac:dyDescent="0.25">
      <c r="A481" s="493" t="s">
        <v>697</v>
      </c>
      <c r="B481" s="493" t="s">
        <v>2804</v>
      </c>
      <c r="C481" s="494" t="s">
        <v>1819</v>
      </c>
      <c r="D481" s="493" t="s">
        <v>44</v>
      </c>
      <c r="E481" s="790">
        <v>2015</v>
      </c>
      <c r="F481" s="495">
        <v>73497.267759562834</v>
      </c>
      <c r="G481" s="493" t="s">
        <v>186</v>
      </c>
    </row>
    <row r="482" spans="1:7" ht="15.75" x14ac:dyDescent="0.25">
      <c r="A482" s="493" t="s">
        <v>697</v>
      </c>
      <c r="B482" s="493" t="s">
        <v>2805</v>
      </c>
      <c r="C482" s="494" t="s">
        <v>1819</v>
      </c>
      <c r="D482" s="493" t="s">
        <v>110</v>
      </c>
      <c r="E482" s="790">
        <v>2015</v>
      </c>
      <c r="F482" s="495">
        <v>37103.825136612024</v>
      </c>
      <c r="G482" s="493" t="s">
        <v>186</v>
      </c>
    </row>
    <row r="483" spans="1:7" ht="15.75" x14ac:dyDescent="0.25">
      <c r="A483" s="493" t="s">
        <v>697</v>
      </c>
      <c r="B483" s="493" t="s">
        <v>2806</v>
      </c>
      <c r="C483" s="494" t="s">
        <v>6355</v>
      </c>
      <c r="D483" s="493" t="s">
        <v>438</v>
      </c>
      <c r="E483" s="790">
        <v>2015</v>
      </c>
      <c r="F483" s="495">
        <v>158469.94535519124</v>
      </c>
      <c r="G483" s="493" t="s">
        <v>421</v>
      </c>
    </row>
    <row r="484" spans="1:7" ht="15.75" x14ac:dyDescent="0.25">
      <c r="A484" s="493" t="s">
        <v>697</v>
      </c>
      <c r="B484" s="493" t="s">
        <v>2968</v>
      </c>
      <c r="C484" s="494" t="s">
        <v>2967</v>
      </c>
      <c r="D484" s="493" t="s">
        <v>2961</v>
      </c>
      <c r="E484" s="790">
        <v>2015</v>
      </c>
      <c r="F484" s="495">
        <v>50050</v>
      </c>
      <c r="G484" s="493" t="s">
        <v>2960</v>
      </c>
    </row>
    <row r="485" spans="1:7" ht="15.75" x14ac:dyDescent="0.25">
      <c r="A485" s="493" t="s">
        <v>697</v>
      </c>
      <c r="B485" s="493" t="s">
        <v>2507</v>
      </c>
      <c r="C485" s="494" t="s">
        <v>6355</v>
      </c>
      <c r="D485" s="493" t="s">
        <v>438</v>
      </c>
      <c r="E485" s="790">
        <v>2015</v>
      </c>
      <c r="F485" s="495">
        <v>88797.81420765027</v>
      </c>
      <c r="G485" s="493" t="s">
        <v>1528</v>
      </c>
    </row>
    <row r="486" spans="1:7" ht="15.75" x14ac:dyDescent="0.25">
      <c r="A486" s="493" t="s">
        <v>697</v>
      </c>
      <c r="B486" s="493" t="s">
        <v>2807</v>
      </c>
      <c r="C486" s="494" t="s">
        <v>6355</v>
      </c>
      <c r="D486" s="493" t="s">
        <v>438</v>
      </c>
      <c r="E486" s="790">
        <v>2015</v>
      </c>
      <c r="F486" s="495">
        <v>99726.775956284153</v>
      </c>
      <c r="G486" s="493" t="s">
        <v>1528</v>
      </c>
    </row>
    <row r="487" spans="1:7" ht="15.75" x14ac:dyDescent="0.25">
      <c r="A487" s="493" t="s">
        <v>697</v>
      </c>
      <c r="B487" s="493" t="s">
        <v>698</v>
      </c>
      <c r="C487" s="494">
        <v>3.5</v>
      </c>
      <c r="D487" s="493" t="s">
        <v>444</v>
      </c>
      <c r="E487" s="790">
        <v>2015</v>
      </c>
      <c r="F487" s="495">
        <v>74750</v>
      </c>
      <c r="G487" s="493" t="s">
        <v>1151</v>
      </c>
    </row>
    <row r="488" spans="1:7" ht="15.75" x14ac:dyDescent="0.25">
      <c r="A488" s="493" t="s">
        <v>697</v>
      </c>
      <c r="B488" s="493" t="s">
        <v>2991</v>
      </c>
      <c r="C488" s="494">
        <v>1.8</v>
      </c>
      <c r="D488" s="493" t="s">
        <v>438</v>
      </c>
      <c r="E488" s="790">
        <v>2015</v>
      </c>
      <c r="F488" s="495">
        <v>36950</v>
      </c>
      <c r="G488" s="493" t="s">
        <v>2964</v>
      </c>
    </row>
    <row r="489" spans="1:7" ht="15.75" x14ac:dyDescent="0.25">
      <c r="A489" s="493" t="s">
        <v>697</v>
      </c>
      <c r="B489" s="493" t="s">
        <v>2966</v>
      </c>
      <c r="C489" s="494">
        <v>1.9</v>
      </c>
      <c r="D489" s="493" t="s">
        <v>438</v>
      </c>
      <c r="E489" s="790">
        <v>2015</v>
      </c>
      <c r="F489" s="495">
        <v>37550</v>
      </c>
      <c r="G489" s="493" t="s">
        <v>2964</v>
      </c>
    </row>
    <row r="490" spans="1:7" ht="15.75" x14ac:dyDescent="0.25">
      <c r="A490" s="493" t="s">
        <v>697</v>
      </c>
      <c r="B490" s="493" t="s">
        <v>2989</v>
      </c>
      <c r="C490" s="494">
        <v>2</v>
      </c>
      <c r="D490" s="493" t="s">
        <v>438</v>
      </c>
      <c r="E490" s="790">
        <v>2015</v>
      </c>
      <c r="F490" s="495">
        <v>38050</v>
      </c>
      <c r="G490" s="493" t="s">
        <v>2964</v>
      </c>
    </row>
    <row r="491" spans="1:7" ht="15.75" x14ac:dyDescent="0.25">
      <c r="A491" s="493" t="s">
        <v>697</v>
      </c>
      <c r="B491" s="493" t="s">
        <v>2987</v>
      </c>
      <c r="C491" s="494">
        <v>2.2000000000000002</v>
      </c>
      <c r="D491" s="493" t="s">
        <v>438</v>
      </c>
      <c r="E491" s="790">
        <v>2015</v>
      </c>
      <c r="F491" s="495">
        <v>39550</v>
      </c>
      <c r="G491" s="493" t="s">
        <v>2964</v>
      </c>
    </row>
    <row r="492" spans="1:7" ht="15.75" x14ac:dyDescent="0.25">
      <c r="A492" s="493" t="s">
        <v>697</v>
      </c>
      <c r="B492" s="493" t="s">
        <v>2985</v>
      </c>
      <c r="C492" s="494">
        <v>2.2999999999999998</v>
      </c>
      <c r="D492" s="493" t="s">
        <v>438</v>
      </c>
      <c r="E492" s="790">
        <v>2015</v>
      </c>
      <c r="F492" s="495">
        <v>41100</v>
      </c>
      <c r="G492" s="493" t="s">
        <v>2964</v>
      </c>
    </row>
    <row r="493" spans="1:7" ht="15.75" x14ac:dyDescent="0.25">
      <c r="A493" s="493" t="s">
        <v>697</v>
      </c>
      <c r="B493" s="493" t="s">
        <v>2983</v>
      </c>
      <c r="C493" s="494">
        <v>2.4</v>
      </c>
      <c r="D493" s="493" t="s">
        <v>438</v>
      </c>
      <c r="E493" s="790">
        <v>2015</v>
      </c>
      <c r="F493" s="495">
        <v>42000</v>
      </c>
      <c r="G493" s="493" t="s">
        <v>2964</v>
      </c>
    </row>
    <row r="494" spans="1:7" ht="15.75" x14ac:dyDescent="0.25">
      <c r="A494" s="493" t="s">
        <v>697</v>
      </c>
      <c r="B494" s="493" t="s">
        <v>2981</v>
      </c>
      <c r="C494" s="494">
        <v>2.5</v>
      </c>
      <c r="D494" s="493" t="s">
        <v>438</v>
      </c>
      <c r="E494" s="790">
        <v>2015</v>
      </c>
      <c r="F494" s="495">
        <v>43450</v>
      </c>
      <c r="G494" s="493" t="s">
        <v>2964</v>
      </c>
    </row>
    <row r="495" spans="1:7" ht="15.75" x14ac:dyDescent="0.25">
      <c r="A495" s="493" t="s">
        <v>697</v>
      </c>
      <c r="B495" s="493" t="s">
        <v>2980</v>
      </c>
      <c r="C495" s="494">
        <v>2.7</v>
      </c>
      <c r="D495" s="493" t="s">
        <v>2961</v>
      </c>
      <c r="E495" s="790">
        <v>2015</v>
      </c>
      <c r="F495" s="495">
        <v>44300</v>
      </c>
      <c r="G495" s="496" t="s">
        <v>2979</v>
      </c>
    </row>
    <row r="496" spans="1:7" ht="15.75" x14ac:dyDescent="0.25">
      <c r="A496" s="493" t="s">
        <v>697</v>
      </c>
      <c r="B496" s="493" t="s">
        <v>2975</v>
      </c>
      <c r="C496" s="494">
        <v>3</v>
      </c>
      <c r="D496" s="493" t="s">
        <v>438</v>
      </c>
      <c r="E496" s="790">
        <v>2015</v>
      </c>
      <c r="F496" s="495">
        <v>46250</v>
      </c>
      <c r="G496" s="493" t="s">
        <v>2960</v>
      </c>
    </row>
    <row r="497" spans="1:7" ht="15.75" x14ac:dyDescent="0.25">
      <c r="A497" s="493" t="s">
        <v>697</v>
      </c>
      <c r="B497" s="493" t="s">
        <v>2973</v>
      </c>
      <c r="C497" s="494">
        <v>3.2</v>
      </c>
      <c r="D497" s="493" t="s">
        <v>2961</v>
      </c>
      <c r="E497" s="790">
        <v>2015</v>
      </c>
      <c r="F497" s="495">
        <v>47350</v>
      </c>
      <c r="G497" s="493" t="s">
        <v>2960</v>
      </c>
    </row>
    <row r="498" spans="1:7" ht="15.75" x14ac:dyDescent="0.25">
      <c r="A498" s="493" t="s">
        <v>697</v>
      </c>
      <c r="B498" s="493" t="s">
        <v>2971</v>
      </c>
      <c r="C498" s="494">
        <v>3.5</v>
      </c>
      <c r="D498" s="493" t="s">
        <v>2961</v>
      </c>
      <c r="E498" s="790">
        <v>2015</v>
      </c>
      <c r="F498" s="495">
        <v>48250</v>
      </c>
      <c r="G498" s="493" t="s">
        <v>2960</v>
      </c>
    </row>
    <row r="499" spans="1:7" ht="15.75" x14ac:dyDescent="0.25">
      <c r="A499" s="493" t="s">
        <v>697</v>
      </c>
      <c r="B499" s="493" t="s">
        <v>2969</v>
      </c>
      <c r="C499" s="494">
        <v>4</v>
      </c>
      <c r="D499" s="493" t="s">
        <v>2961</v>
      </c>
      <c r="E499" s="790">
        <v>2015</v>
      </c>
      <c r="F499" s="495">
        <v>49150</v>
      </c>
      <c r="G499" s="493" t="s">
        <v>2960</v>
      </c>
    </row>
    <row r="500" spans="1:7" ht="15.75" x14ac:dyDescent="0.25">
      <c r="A500" s="493" t="s">
        <v>697</v>
      </c>
      <c r="B500" s="493" t="s">
        <v>2963</v>
      </c>
      <c r="C500" s="494">
        <v>4</v>
      </c>
      <c r="D500" s="493" t="s">
        <v>2961</v>
      </c>
      <c r="E500" s="790">
        <v>2015</v>
      </c>
      <c r="F500" s="495">
        <v>49600</v>
      </c>
      <c r="G500" s="493" t="s">
        <v>2960</v>
      </c>
    </row>
    <row r="501" spans="1:7" ht="15.75" x14ac:dyDescent="0.25">
      <c r="A501" s="493" t="s">
        <v>697</v>
      </c>
      <c r="B501" s="493" t="s">
        <v>2808</v>
      </c>
      <c r="C501" s="494" t="s">
        <v>1819</v>
      </c>
      <c r="D501" s="493" t="s">
        <v>44</v>
      </c>
      <c r="E501" s="790">
        <v>2015</v>
      </c>
      <c r="F501" s="495">
        <v>65027.322404371582</v>
      </c>
      <c r="G501" s="493" t="s">
        <v>135</v>
      </c>
    </row>
    <row r="502" spans="1:7" ht="15.75" x14ac:dyDescent="0.25">
      <c r="A502" s="493" t="s">
        <v>697</v>
      </c>
      <c r="B502" s="493" t="s">
        <v>2809</v>
      </c>
      <c r="C502" s="494" t="s">
        <v>1819</v>
      </c>
      <c r="D502" s="493" t="s">
        <v>44</v>
      </c>
      <c r="E502" s="790">
        <v>2015</v>
      </c>
      <c r="F502" s="495">
        <v>81967.213114754093</v>
      </c>
      <c r="G502" s="493" t="s">
        <v>135</v>
      </c>
    </row>
    <row r="503" spans="1:7" ht="15.75" x14ac:dyDescent="0.25">
      <c r="A503" s="493" t="s">
        <v>697</v>
      </c>
      <c r="B503" s="493" t="s">
        <v>2810</v>
      </c>
      <c r="C503" s="494" t="s">
        <v>1819</v>
      </c>
      <c r="D503" s="493" t="s">
        <v>110</v>
      </c>
      <c r="E503" s="790">
        <v>2015</v>
      </c>
      <c r="F503" s="495">
        <v>52185.792349726777</v>
      </c>
      <c r="G503" s="493" t="s">
        <v>135</v>
      </c>
    </row>
    <row r="504" spans="1:7" ht="15.75" x14ac:dyDescent="0.25">
      <c r="A504" s="493" t="s">
        <v>697</v>
      </c>
      <c r="B504" s="493" t="s">
        <v>2811</v>
      </c>
      <c r="C504" s="494" t="s">
        <v>6361</v>
      </c>
      <c r="D504" s="493" t="s">
        <v>438</v>
      </c>
      <c r="E504" s="790">
        <v>2015</v>
      </c>
      <c r="F504" s="495">
        <v>86885.24590163934</v>
      </c>
      <c r="G504" s="493" t="s">
        <v>135</v>
      </c>
    </row>
    <row r="505" spans="1:7" ht="15.75" x14ac:dyDescent="0.25">
      <c r="A505" s="493" t="s">
        <v>697</v>
      </c>
      <c r="B505" s="493" t="s">
        <v>2812</v>
      </c>
      <c r="C505" s="494" t="s">
        <v>6417</v>
      </c>
      <c r="D505" s="493" t="s">
        <v>438</v>
      </c>
      <c r="E505" s="790">
        <v>2015</v>
      </c>
      <c r="F505" s="495">
        <v>103005.46448087432</v>
      </c>
      <c r="G505" s="493" t="s">
        <v>135</v>
      </c>
    </row>
    <row r="506" spans="1:7" ht="15.75" x14ac:dyDescent="0.25">
      <c r="A506" s="493" t="s">
        <v>697</v>
      </c>
      <c r="B506" s="493" t="s">
        <v>2516</v>
      </c>
      <c r="C506" s="494" t="s">
        <v>6418</v>
      </c>
      <c r="D506" s="493" t="s">
        <v>438</v>
      </c>
      <c r="E506" s="790">
        <v>2015</v>
      </c>
      <c r="F506" s="495">
        <v>134972.6775956284</v>
      </c>
      <c r="G506" s="493" t="s">
        <v>135</v>
      </c>
    </row>
    <row r="507" spans="1:7" ht="15.75" x14ac:dyDescent="0.25">
      <c r="A507" s="493" t="s">
        <v>697</v>
      </c>
      <c r="B507" s="493" t="s">
        <v>1531</v>
      </c>
      <c r="C507" s="494" t="s">
        <v>6419</v>
      </c>
      <c r="D507" s="493" t="s">
        <v>44</v>
      </c>
      <c r="E507" s="790">
        <v>2015</v>
      </c>
      <c r="F507" s="495">
        <v>150273.22404371583</v>
      </c>
      <c r="G507" s="493" t="s">
        <v>135</v>
      </c>
    </row>
    <row r="508" spans="1:7" ht="15.75" x14ac:dyDescent="0.25">
      <c r="A508" s="493" t="s">
        <v>697</v>
      </c>
      <c r="B508" s="493" t="s">
        <v>2814</v>
      </c>
      <c r="C508" s="494">
        <v>3.5</v>
      </c>
      <c r="D508" s="493" t="s">
        <v>438</v>
      </c>
      <c r="E508" s="790">
        <v>2015</v>
      </c>
      <c r="F508" s="495">
        <v>73770.491803278681</v>
      </c>
      <c r="G508" s="493" t="s">
        <v>135</v>
      </c>
    </row>
    <row r="509" spans="1:7" ht="15.75" x14ac:dyDescent="0.25">
      <c r="A509" s="493" t="s">
        <v>697</v>
      </c>
      <c r="B509" s="493" t="s">
        <v>2816</v>
      </c>
      <c r="C509" s="494">
        <v>4.7</v>
      </c>
      <c r="D509" s="493" t="s">
        <v>438</v>
      </c>
      <c r="E509" s="790">
        <v>2015</v>
      </c>
      <c r="F509" s="495">
        <v>92896.174863387976</v>
      </c>
      <c r="G509" s="493" t="s">
        <v>135</v>
      </c>
    </row>
    <row r="510" spans="1:7" ht="15.75" x14ac:dyDescent="0.25">
      <c r="A510" s="493" t="s">
        <v>697</v>
      </c>
      <c r="B510" s="493" t="s">
        <v>2813</v>
      </c>
      <c r="C510" s="494" t="s">
        <v>2628</v>
      </c>
      <c r="D510" s="493" t="s">
        <v>438</v>
      </c>
      <c r="E510" s="790">
        <v>2015</v>
      </c>
      <c r="F510" s="495">
        <v>60109.289617486334</v>
      </c>
      <c r="G510" s="493" t="s">
        <v>135</v>
      </c>
    </row>
    <row r="511" spans="1:7" ht="15.75" x14ac:dyDescent="0.25">
      <c r="A511" s="493" t="s">
        <v>697</v>
      </c>
      <c r="B511" s="493" t="s">
        <v>2815</v>
      </c>
      <c r="C511" s="494">
        <v>3.5</v>
      </c>
      <c r="D511" s="493" t="s">
        <v>438</v>
      </c>
      <c r="E511" s="790">
        <v>2015</v>
      </c>
      <c r="F511" s="495">
        <v>76502.732240437152</v>
      </c>
      <c r="G511" s="493" t="s">
        <v>135</v>
      </c>
    </row>
    <row r="512" spans="1:7" ht="15.75" x14ac:dyDescent="0.25">
      <c r="A512" s="493" t="s">
        <v>697</v>
      </c>
      <c r="B512" s="493" t="s">
        <v>2817</v>
      </c>
      <c r="C512" s="494" t="s">
        <v>6418</v>
      </c>
      <c r="D512" s="493" t="s">
        <v>44</v>
      </c>
      <c r="E512" s="790">
        <v>2015</v>
      </c>
      <c r="F512" s="495">
        <v>204918.03278688525</v>
      </c>
      <c r="G512" s="493" t="s">
        <v>230</v>
      </c>
    </row>
    <row r="513" spans="1:7" ht="15.75" x14ac:dyDescent="0.25">
      <c r="A513" s="493" t="s">
        <v>697</v>
      </c>
      <c r="B513" s="493" t="s">
        <v>2818</v>
      </c>
      <c r="C513" s="494">
        <v>6</v>
      </c>
      <c r="D513" s="493" t="s">
        <v>44</v>
      </c>
      <c r="E513" s="790">
        <v>2015</v>
      </c>
      <c r="F513" s="495">
        <v>259562.84153005463</v>
      </c>
      <c r="G513" s="493" t="s">
        <v>147</v>
      </c>
    </row>
    <row r="514" spans="1:7" ht="15.75" x14ac:dyDescent="0.25">
      <c r="A514" s="493" t="s">
        <v>697</v>
      </c>
      <c r="B514" s="493" t="s">
        <v>2819</v>
      </c>
      <c r="C514" s="494">
        <v>5.5</v>
      </c>
      <c r="D514" s="493" t="s">
        <v>44</v>
      </c>
      <c r="E514" s="790">
        <v>2015</v>
      </c>
      <c r="F514" s="495">
        <v>122950.81967213114</v>
      </c>
      <c r="G514" s="493" t="s">
        <v>147</v>
      </c>
    </row>
    <row r="515" spans="1:7" ht="15.75" x14ac:dyDescent="0.25">
      <c r="A515" s="493" t="s">
        <v>697</v>
      </c>
      <c r="B515" s="493" t="s">
        <v>3017</v>
      </c>
      <c r="C515" s="494">
        <v>5.5</v>
      </c>
      <c r="D515" s="493" t="s">
        <v>44</v>
      </c>
      <c r="E515" s="790">
        <v>2015</v>
      </c>
      <c r="F515" s="495">
        <v>150233</v>
      </c>
      <c r="G515" s="497" t="s">
        <v>1906</v>
      </c>
    </row>
    <row r="516" spans="1:7" ht="15.75" x14ac:dyDescent="0.25">
      <c r="A516" s="493" t="s">
        <v>697</v>
      </c>
      <c r="B516" s="493" t="s">
        <v>3017</v>
      </c>
      <c r="C516" s="494">
        <v>5.5</v>
      </c>
      <c r="D516" s="493" t="s">
        <v>44</v>
      </c>
      <c r="E516" s="790">
        <v>2015</v>
      </c>
      <c r="F516" s="495">
        <v>142033</v>
      </c>
      <c r="G516" s="497" t="s">
        <v>3016</v>
      </c>
    </row>
    <row r="517" spans="1:7" ht="15.75" x14ac:dyDescent="0.25">
      <c r="A517" s="493" t="s">
        <v>697</v>
      </c>
      <c r="B517" s="493" t="s">
        <v>2820</v>
      </c>
      <c r="C517" s="494" t="s">
        <v>6420</v>
      </c>
      <c r="D517" s="493" t="s">
        <v>44</v>
      </c>
      <c r="E517" s="790">
        <v>2015</v>
      </c>
      <c r="F517" s="495">
        <v>121585</v>
      </c>
      <c r="G517" s="493" t="s">
        <v>147</v>
      </c>
    </row>
    <row r="518" spans="1:7" ht="15.75" x14ac:dyDescent="0.25">
      <c r="A518" s="493" t="s">
        <v>697</v>
      </c>
      <c r="B518" s="493" t="s">
        <v>2821</v>
      </c>
      <c r="C518" s="494" t="s">
        <v>6418</v>
      </c>
      <c r="D518" s="493" t="s">
        <v>44</v>
      </c>
      <c r="E518" s="790">
        <v>2015</v>
      </c>
      <c r="F518" s="495">
        <v>122950.81967213114</v>
      </c>
      <c r="G518" s="493" t="s">
        <v>147</v>
      </c>
    </row>
    <row r="519" spans="1:7" ht="15.75" x14ac:dyDescent="0.25">
      <c r="A519" s="493" t="s">
        <v>697</v>
      </c>
      <c r="B519" s="493" t="s">
        <v>2822</v>
      </c>
      <c r="C519" s="494">
        <v>3.5</v>
      </c>
      <c r="D519" s="493" t="s">
        <v>44</v>
      </c>
      <c r="E519" s="790">
        <v>2015</v>
      </c>
      <c r="F519" s="495">
        <v>54644.8087431694</v>
      </c>
      <c r="G519" s="493" t="s">
        <v>147</v>
      </c>
    </row>
    <row r="520" spans="1:7" ht="15.75" x14ac:dyDescent="0.25">
      <c r="A520" s="493" t="s">
        <v>697</v>
      </c>
      <c r="B520" s="493" t="s">
        <v>7216</v>
      </c>
      <c r="C520" s="493" t="s">
        <v>2114</v>
      </c>
      <c r="D520" s="493"/>
      <c r="E520" s="790">
        <v>2015</v>
      </c>
      <c r="F520" s="495">
        <v>37460</v>
      </c>
      <c r="G520" s="493" t="s">
        <v>7072</v>
      </c>
    </row>
    <row r="521" spans="1:7" ht="15.75" x14ac:dyDescent="0.25">
      <c r="A521" s="493" t="s">
        <v>697</v>
      </c>
      <c r="B521" s="493" t="s">
        <v>1457</v>
      </c>
      <c r="C521" s="494">
        <v>3.5</v>
      </c>
      <c r="D521" s="493" t="s">
        <v>44</v>
      </c>
      <c r="E521" s="790">
        <v>2015</v>
      </c>
      <c r="F521" s="495">
        <v>76502</v>
      </c>
      <c r="G521" s="493" t="s">
        <v>1820</v>
      </c>
    </row>
    <row r="522" spans="1:7" ht="15.75" x14ac:dyDescent="0.25">
      <c r="A522" s="493" t="s">
        <v>697</v>
      </c>
      <c r="B522" s="493" t="s">
        <v>1459</v>
      </c>
      <c r="C522" s="494">
        <v>4.7</v>
      </c>
      <c r="D522" s="493" t="s">
        <v>44</v>
      </c>
      <c r="E522" s="790">
        <v>2015</v>
      </c>
      <c r="F522" s="495">
        <v>95628</v>
      </c>
      <c r="G522" s="493" t="s">
        <v>1820</v>
      </c>
    </row>
    <row r="523" spans="1:7" ht="15.75" x14ac:dyDescent="0.25">
      <c r="A523" s="493" t="s">
        <v>697</v>
      </c>
      <c r="B523" s="493" t="s">
        <v>1460</v>
      </c>
      <c r="C523" s="494">
        <v>5.5</v>
      </c>
      <c r="D523" s="493" t="s">
        <v>44</v>
      </c>
      <c r="E523" s="790">
        <v>2015</v>
      </c>
      <c r="F523" s="495">
        <v>122950</v>
      </c>
      <c r="G523" s="493" t="s">
        <v>1820</v>
      </c>
    </row>
    <row r="524" spans="1:7" ht="15.75" x14ac:dyDescent="0.25">
      <c r="A524" s="493" t="s">
        <v>697</v>
      </c>
      <c r="B524" s="493" t="s">
        <v>3020</v>
      </c>
      <c r="C524" s="494">
        <v>3.2</v>
      </c>
      <c r="D524" s="493" t="s">
        <v>2993</v>
      </c>
      <c r="E524" s="790">
        <v>2015</v>
      </c>
      <c r="F524" s="495">
        <v>56143</v>
      </c>
      <c r="G524" s="497" t="s">
        <v>3019</v>
      </c>
    </row>
    <row r="525" spans="1:7" ht="15.75" x14ac:dyDescent="0.25">
      <c r="A525" s="493" t="s">
        <v>697</v>
      </c>
      <c r="B525" s="493" t="s">
        <v>1601</v>
      </c>
      <c r="C525" s="494" t="s">
        <v>6418</v>
      </c>
      <c r="D525" s="493" t="s">
        <v>44</v>
      </c>
      <c r="E525" s="790">
        <v>2015</v>
      </c>
      <c r="F525" s="495">
        <v>218579.2349726776</v>
      </c>
      <c r="G525" s="493" t="s">
        <v>135</v>
      </c>
    </row>
    <row r="526" spans="1:7" ht="15.75" x14ac:dyDescent="0.25">
      <c r="A526" s="493" t="s">
        <v>697</v>
      </c>
      <c r="B526" s="493" t="s">
        <v>2823</v>
      </c>
      <c r="C526" s="494" t="s">
        <v>6418</v>
      </c>
      <c r="D526" s="493" t="s">
        <v>438</v>
      </c>
      <c r="E526" s="790">
        <v>2015</v>
      </c>
      <c r="F526" s="495">
        <v>245901.63934426228</v>
      </c>
      <c r="G526" s="493" t="s">
        <v>421</v>
      </c>
    </row>
    <row r="527" spans="1:7" ht="15.75" x14ac:dyDescent="0.25">
      <c r="A527" s="493" t="s">
        <v>697</v>
      </c>
      <c r="B527" s="493" t="s">
        <v>1463</v>
      </c>
      <c r="C527" s="494" t="s">
        <v>6426</v>
      </c>
      <c r="D527" s="493" t="s">
        <v>438</v>
      </c>
      <c r="E527" s="790">
        <v>2015</v>
      </c>
      <c r="F527" s="495">
        <v>38251.366120218576</v>
      </c>
      <c r="G527" s="493" t="s">
        <v>1464</v>
      </c>
    </row>
    <row r="528" spans="1:7" ht="15.75" x14ac:dyDescent="0.25">
      <c r="A528" s="493" t="s">
        <v>697</v>
      </c>
      <c r="B528" s="493" t="s">
        <v>2824</v>
      </c>
      <c r="C528" s="494" t="s">
        <v>6426</v>
      </c>
      <c r="D528" s="493" t="s">
        <v>438</v>
      </c>
      <c r="E528" s="790">
        <v>2015</v>
      </c>
      <c r="F528" s="495">
        <v>218579.2349726776</v>
      </c>
      <c r="G528" s="493" t="s">
        <v>421</v>
      </c>
    </row>
    <row r="529" spans="1:7" ht="15.75" x14ac:dyDescent="0.25">
      <c r="A529" s="493" t="s">
        <v>697</v>
      </c>
      <c r="B529" s="493" t="s">
        <v>2825</v>
      </c>
      <c r="C529" s="494" t="s">
        <v>6361</v>
      </c>
      <c r="D529" s="493" t="s">
        <v>438</v>
      </c>
      <c r="E529" s="790">
        <v>2015</v>
      </c>
      <c r="F529" s="495">
        <v>163661.20218579235</v>
      </c>
      <c r="G529" s="493" t="s">
        <v>135</v>
      </c>
    </row>
    <row r="530" spans="1:7" ht="15.75" x14ac:dyDescent="0.25">
      <c r="A530" s="493" t="s">
        <v>697</v>
      </c>
      <c r="B530" s="493" t="s">
        <v>2826</v>
      </c>
      <c r="C530" s="494" t="s">
        <v>6421</v>
      </c>
      <c r="D530" s="493" t="s">
        <v>438</v>
      </c>
      <c r="E530" s="790">
        <v>2015</v>
      </c>
      <c r="F530" s="495">
        <v>150273.22404371583</v>
      </c>
      <c r="G530" s="493" t="s">
        <v>135</v>
      </c>
    </row>
    <row r="531" spans="1:7" ht="15.75" x14ac:dyDescent="0.25">
      <c r="A531" s="493" t="s">
        <v>697</v>
      </c>
      <c r="B531" s="493" t="s">
        <v>2827</v>
      </c>
      <c r="C531" s="494" t="s">
        <v>6420</v>
      </c>
      <c r="D531" s="493" t="s">
        <v>44</v>
      </c>
      <c r="E531" s="790">
        <v>2015</v>
      </c>
      <c r="F531" s="495">
        <v>163934.42622950819</v>
      </c>
      <c r="G531" s="493" t="s">
        <v>421</v>
      </c>
    </row>
    <row r="532" spans="1:7" ht="15.75" x14ac:dyDescent="0.25">
      <c r="A532" s="493" t="s">
        <v>697</v>
      </c>
      <c r="B532" s="493" t="s">
        <v>2828</v>
      </c>
      <c r="C532" s="494" t="s">
        <v>6426</v>
      </c>
      <c r="D532" s="493" t="s">
        <v>438</v>
      </c>
      <c r="E532" s="790">
        <v>2015</v>
      </c>
      <c r="F532" s="495">
        <v>259562.84153005463</v>
      </c>
      <c r="G532" s="493" t="s">
        <v>1464</v>
      </c>
    </row>
    <row r="533" spans="1:7" ht="15.75" x14ac:dyDescent="0.25">
      <c r="A533" s="493" t="s">
        <v>697</v>
      </c>
      <c r="B533" s="493" t="s">
        <v>2544</v>
      </c>
      <c r="C533" s="494" t="s">
        <v>6418</v>
      </c>
      <c r="D533" s="493" t="s">
        <v>438</v>
      </c>
      <c r="E533" s="790">
        <v>2015</v>
      </c>
      <c r="F533" s="495">
        <v>172404.37158469946</v>
      </c>
      <c r="G533" s="493" t="s">
        <v>419</v>
      </c>
    </row>
    <row r="534" spans="1:7" ht="15.75" x14ac:dyDescent="0.25">
      <c r="A534" s="493" t="s">
        <v>697</v>
      </c>
      <c r="B534" s="493" t="s">
        <v>2545</v>
      </c>
      <c r="C534" s="494" t="s">
        <v>6418</v>
      </c>
      <c r="D534" s="493" t="s">
        <v>438</v>
      </c>
      <c r="E534" s="790">
        <v>2015</v>
      </c>
      <c r="F534" s="495">
        <v>188524.59016393442</v>
      </c>
      <c r="G534" s="493" t="s">
        <v>419</v>
      </c>
    </row>
    <row r="535" spans="1:7" ht="15.75" x14ac:dyDescent="0.25">
      <c r="A535" s="493" t="s">
        <v>697</v>
      </c>
      <c r="B535" s="493" t="s">
        <v>2546</v>
      </c>
      <c r="C535" s="494" t="s">
        <v>6426</v>
      </c>
      <c r="D535" s="493" t="s">
        <v>438</v>
      </c>
      <c r="E535" s="790">
        <v>2015</v>
      </c>
      <c r="F535" s="495">
        <v>250273.22404371583</v>
      </c>
      <c r="G535" s="493" t="s">
        <v>419</v>
      </c>
    </row>
    <row r="536" spans="1:7" ht="15.75" x14ac:dyDescent="0.25">
      <c r="A536" s="493" t="s">
        <v>697</v>
      </c>
      <c r="B536" s="493" t="s">
        <v>2829</v>
      </c>
      <c r="C536" s="494">
        <v>3.5</v>
      </c>
      <c r="D536" s="493" t="s">
        <v>438</v>
      </c>
      <c r="E536" s="790">
        <v>2015</v>
      </c>
      <c r="F536" s="495">
        <v>103278.68852459016</v>
      </c>
      <c r="G536" s="493" t="s">
        <v>419</v>
      </c>
    </row>
    <row r="537" spans="1:7" ht="15.75" x14ac:dyDescent="0.25">
      <c r="A537" s="493" t="s">
        <v>697</v>
      </c>
      <c r="B537" s="493" t="s">
        <v>2830</v>
      </c>
      <c r="C537" s="494">
        <v>4.7</v>
      </c>
      <c r="D537" s="493" t="s">
        <v>438</v>
      </c>
      <c r="E537" s="790">
        <v>2015</v>
      </c>
      <c r="F537" s="495">
        <v>127049.18032786885</v>
      </c>
      <c r="G537" s="493" t="s">
        <v>419</v>
      </c>
    </row>
    <row r="538" spans="1:7" ht="15.75" x14ac:dyDescent="0.25">
      <c r="A538" s="493" t="s">
        <v>697</v>
      </c>
      <c r="B538" s="493" t="s">
        <v>1363</v>
      </c>
      <c r="C538" s="494" t="s">
        <v>6427</v>
      </c>
      <c r="D538" s="493" t="s">
        <v>438</v>
      </c>
      <c r="E538" s="790">
        <v>2015</v>
      </c>
      <c r="F538" s="495">
        <v>51912</v>
      </c>
      <c r="G538" s="493" t="s">
        <v>1364</v>
      </c>
    </row>
    <row r="539" spans="1:7" ht="15.75" x14ac:dyDescent="0.25">
      <c r="A539" s="493" t="s">
        <v>697</v>
      </c>
      <c r="B539" s="493" t="s">
        <v>1365</v>
      </c>
      <c r="C539" s="494" t="s">
        <v>6427</v>
      </c>
      <c r="D539" s="493" t="s">
        <v>438</v>
      </c>
      <c r="E539" s="790">
        <v>2015</v>
      </c>
      <c r="F539" s="495">
        <v>57377</v>
      </c>
      <c r="G539" s="493" t="s">
        <v>1364</v>
      </c>
    </row>
    <row r="540" spans="1:7" ht="15.75" x14ac:dyDescent="0.25">
      <c r="A540" s="493" t="s">
        <v>697</v>
      </c>
      <c r="B540" s="493" t="s">
        <v>1366</v>
      </c>
      <c r="C540" s="494" t="s">
        <v>6427</v>
      </c>
      <c r="D540" s="493" t="s">
        <v>438</v>
      </c>
      <c r="E540" s="790">
        <v>2015</v>
      </c>
      <c r="F540" s="495">
        <v>65573</v>
      </c>
      <c r="G540" s="493" t="s">
        <v>1364</v>
      </c>
    </row>
    <row r="541" spans="1:7" ht="15.75" x14ac:dyDescent="0.25">
      <c r="A541" s="493" t="s">
        <v>697</v>
      </c>
      <c r="B541" s="493" t="s">
        <v>1367</v>
      </c>
      <c r="C541" s="494" t="s">
        <v>6427</v>
      </c>
      <c r="D541" s="493" t="s">
        <v>438</v>
      </c>
      <c r="E541" s="790">
        <v>2015</v>
      </c>
      <c r="F541" s="495">
        <v>94262</v>
      </c>
      <c r="G541" s="493" t="s">
        <v>1364</v>
      </c>
    </row>
    <row r="542" spans="1:7" ht="15.75" x14ac:dyDescent="0.25">
      <c r="A542" s="493" t="s">
        <v>697</v>
      </c>
      <c r="B542" s="493" t="s">
        <v>1603</v>
      </c>
      <c r="C542" s="494" t="s">
        <v>2628</v>
      </c>
      <c r="D542" s="493" t="s">
        <v>438</v>
      </c>
      <c r="E542" s="790">
        <v>2015</v>
      </c>
      <c r="F542" s="495">
        <v>40983.606557377047</v>
      </c>
      <c r="G542" s="493" t="s">
        <v>1135</v>
      </c>
    </row>
    <row r="543" spans="1:7" ht="15.75" x14ac:dyDescent="0.25">
      <c r="A543" s="493" t="s">
        <v>697</v>
      </c>
      <c r="B543" s="493" t="s">
        <v>1603</v>
      </c>
      <c r="C543" s="494" t="s">
        <v>1965</v>
      </c>
      <c r="D543" s="493" t="s">
        <v>438</v>
      </c>
      <c r="E543" s="790">
        <v>2015</v>
      </c>
      <c r="F543" s="495">
        <v>40437.158469945352</v>
      </c>
      <c r="G543" s="493" t="s">
        <v>1135</v>
      </c>
    </row>
    <row r="544" spans="1:7" ht="15.75" x14ac:dyDescent="0.25">
      <c r="A544" s="493" t="s">
        <v>697</v>
      </c>
      <c r="B544" s="493" t="s">
        <v>1603</v>
      </c>
      <c r="C544" s="494">
        <v>3.5</v>
      </c>
      <c r="D544" s="493" t="s">
        <v>438</v>
      </c>
      <c r="E544" s="790">
        <v>2015</v>
      </c>
      <c r="F544" s="495">
        <v>41530.054644808741</v>
      </c>
      <c r="G544" s="493" t="s">
        <v>1135</v>
      </c>
    </row>
    <row r="545" spans="1:7" ht="15.75" x14ac:dyDescent="0.25">
      <c r="A545" s="493" t="s">
        <v>697</v>
      </c>
      <c r="B545" s="493" t="s">
        <v>1762</v>
      </c>
      <c r="C545" s="494" t="s">
        <v>1967</v>
      </c>
      <c r="D545" s="493" t="s">
        <v>438</v>
      </c>
      <c r="E545" s="790">
        <v>2015</v>
      </c>
      <c r="F545" s="495">
        <v>32786.885245901642</v>
      </c>
      <c r="G545" s="493" t="s">
        <v>487</v>
      </c>
    </row>
    <row r="546" spans="1:7" ht="15.75" x14ac:dyDescent="0.25">
      <c r="A546" s="493" t="s">
        <v>697</v>
      </c>
      <c r="B546" s="493" t="s">
        <v>1762</v>
      </c>
      <c r="C546" s="494">
        <v>3.5</v>
      </c>
      <c r="D546" s="493" t="s">
        <v>438</v>
      </c>
      <c r="E546" s="790">
        <v>2015</v>
      </c>
      <c r="F546" s="495">
        <v>34153.00546448087</v>
      </c>
      <c r="G546" s="493" t="s">
        <v>487</v>
      </c>
    </row>
    <row r="547" spans="1:7" ht="15.75" x14ac:dyDescent="0.25">
      <c r="A547" s="493" t="s">
        <v>697</v>
      </c>
      <c r="B547" s="493" t="s">
        <v>1238</v>
      </c>
      <c r="C547" s="494" t="s">
        <v>1965</v>
      </c>
      <c r="D547" s="493" t="s">
        <v>438</v>
      </c>
      <c r="E547" s="790">
        <v>2015</v>
      </c>
      <c r="F547" s="495">
        <v>24590.163934426229</v>
      </c>
      <c r="G547" s="493" t="s">
        <v>1135</v>
      </c>
    </row>
    <row r="548" spans="1:7" ht="15.75" x14ac:dyDescent="0.25">
      <c r="A548" s="493" t="s">
        <v>697</v>
      </c>
      <c r="B548" s="493" t="s">
        <v>1238</v>
      </c>
      <c r="C548" s="494">
        <v>3.5</v>
      </c>
      <c r="D548" s="493" t="s">
        <v>438</v>
      </c>
      <c r="E548" s="790">
        <v>2015</v>
      </c>
      <c r="F548" s="495">
        <v>25956.284153005465</v>
      </c>
      <c r="G548" s="493" t="s">
        <v>1135</v>
      </c>
    </row>
    <row r="549" spans="1:7" ht="15.75" x14ac:dyDescent="0.25">
      <c r="A549" s="493" t="s">
        <v>697</v>
      </c>
      <c r="B549" s="493" t="s">
        <v>7225</v>
      </c>
      <c r="C549" s="493" t="s">
        <v>4134</v>
      </c>
      <c r="D549" s="493" t="s">
        <v>43</v>
      </c>
      <c r="E549" s="790">
        <v>2015</v>
      </c>
      <c r="F549" s="495">
        <v>85500</v>
      </c>
      <c r="G549" s="493" t="s">
        <v>2725</v>
      </c>
    </row>
    <row r="550" spans="1:7" ht="15.75" x14ac:dyDescent="0.25">
      <c r="A550" s="60" t="s">
        <v>697</v>
      </c>
      <c r="B550" s="60" t="s">
        <v>6009</v>
      </c>
      <c r="C550" s="252" t="s">
        <v>1981</v>
      </c>
      <c r="D550" s="60" t="s">
        <v>5279</v>
      </c>
      <c r="E550" s="64">
        <v>2015</v>
      </c>
      <c r="F550" s="74">
        <v>76849</v>
      </c>
      <c r="G550" s="60" t="s">
        <v>1458</v>
      </c>
    </row>
    <row r="551" spans="1:7" ht="15.75" x14ac:dyDescent="0.25">
      <c r="A551" s="60" t="s">
        <v>697</v>
      </c>
      <c r="B551" s="60" t="s">
        <v>6011</v>
      </c>
      <c r="C551" s="252" t="s">
        <v>1981</v>
      </c>
      <c r="D551" s="60" t="s">
        <v>5279</v>
      </c>
      <c r="E551" s="64">
        <v>2015</v>
      </c>
      <c r="F551" s="74">
        <v>58423</v>
      </c>
      <c r="G551" s="60" t="s">
        <v>6012</v>
      </c>
    </row>
    <row r="552" spans="1:7" ht="15.75" x14ac:dyDescent="0.25">
      <c r="A552" s="60" t="s">
        <v>697</v>
      </c>
      <c r="B552" s="60" t="s">
        <v>6013</v>
      </c>
      <c r="C552" s="252" t="s">
        <v>4134</v>
      </c>
      <c r="D552" s="60" t="s">
        <v>5279</v>
      </c>
      <c r="E552" s="64">
        <v>2015</v>
      </c>
      <c r="F552" s="74">
        <v>44000</v>
      </c>
      <c r="G552" s="60" t="s">
        <v>6014</v>
      </c>
    </row>
    <row r="553" spans="1:7" ht="15.75" x14ac:dyDescent="0.25">
      <c r="A553" s="493" t="s">
        <v>2978</v>
      </c>
      <c r="B553" s="493" t="s">
        <v>2977</v>
      </c>
      <c r="C553" s="494">
        <v>2.8</v>
      </c>
      <c r="D553" s="493" t="s">
        <v>2961</v>
      </c>
      <c r="E553" s="790">
        <v>2015</v>
      </c>
      <c r="F553" s="495">
        <v>45400</v>
      </c>
      <c r="G553" s="493" t="s">
        <v>2976</v>
      </c>
    </row>
    <row r="554" spans="1:7" s="91" customFormat="1" ht="15" x14ac:dyDescent="0.25">
      <c r="A554" s="448" t="s">
        <v>2978</v>
      </c>
      <c r="B554" s="795" t="s">
        <v>10596</v>
      </c>
      <c r="C554" s="795">
        <v>3.5</v>
      </c>
      <c r="D554" s="448" t="s">
        <v>2629</v>
      </c>
      <c r="E554" s="460">
        <v>2015</v>
      </c>
      <c r="F554" s="544">
        <v>37140</v>
      </c>
      <c r="G554" s="448" t="s">
        <v>3291</v>
      </c>
    </row>
    <row r="555" spans="1:7" s="91" customFormat="1" ht="15.75" x14ac:dyDescent="0.25">
      <c r="A555" s="60" t="s">
        <v>8519</v>
      </c>
      <c r="B555" s="60" t="s">
        <v>8520</v>
      </c>
      <c r="C555" s="60" t="s">
        <v>8521</v>
      </c>
      <c r="D555" s="60"/>
      <c r="E555" s="64">
        <v>2015</v>
      </c>
      <c r="F555" s="74">
        <v>48338.09</v>
      </c>
      <c r="G555" s="60" t="s">
        <v>2960</v>
      </c>
    </row>
    <row r="556" spans="1:7" s="91" customFormat="1" ht="15.75" x14ac:dyDescent="0.25">
      <c r="A556" s="493" t="s">
        <v>117</v>
      </c>
      <c r="B556" s="493" t="s">
        <v>1968</v>
      </c>
      <c r="C556" s="494" t="s">
        <v>1226</v>
      </c>
      <c r="D556" s="493" t="s">
        <v>110</v>
      </c>
      <c r="E556" s="790">
        <v>2015</v>
      </c>
      <c r="F556" s="495">
        <v>21038.251366120217</v>
      </c>
      <c r="G556" s="493" t="s">
        <v>147</v>
      </c>
    </row>
    <row r="557" spans="1:7" ht="15.75" x14ac:dyDescent="0.25">
      <c r="A557" s="493" t="s">
        <v>117</v>
      </c>
      <c r="B557" s="493" t="s">
        <v>2831</v>
      </c>
      <c r="C557" s="494" t="s">
        <v>2832</v>
      </c>
      <c r="D557" s="493" t="s">
        <v>110</v>
      </c>
      <c r="E557" s="790">
        <v>2015</v>
      </c>
      <c r="F557" s="495">
        <v>13661.20218579235</v>
      </c>
      <c r="G557" s="493" t="s">
        <v>1528</v>
      </c>
    </row>
    <row r="558" spans="1:7" ht="15.75" x14ac:dyDescent="0.25">
      <c r="A558" s="493" t="s">
        <v>117</v>
      </c>
      <c r="B558" s="493" t="s">
        <v>1587</v>
      </c>
      <c r="C558" s="494" t="s">
        <v>1844</v>
      </c>
      <c r="D558" s="493" t="s">
        <v>110</v>
      </c>
      <c r="E558" s="790">
        <v>2015</v>
      </c>
      <c r="F558" s="495">
        <v>12021.857923497268</v>
      </c>
      <c r="G558" s="493" t="s">
        <v>135</v>
      </c>
    </row>
    <row r="559" spans="1:7" ht="15.75" x14ac:dyDescent="0.25">
      <c r="A559" s="493" t="s">
        <v>117</v>
      </c>
      <c r="B559" s="493" t="s">
        <v>1587</v>
      </c>
      <c r="C559" s="494" t="s">
        <v>1226</v>
      </c>
      <c r="D559" s="493" t="s">
        <v>110</v>
      </c>
      <c r="E559" s="790">
        <v>2015</v>
      </c>
      <c r="F559" s="495">
        <v>18852.459016393441</v>
      </c>
      <c r="G559" s="493" t="s">
        <v>135</v>
      </c>
    </row>
    <row r="560" spans="1:7" ht="15.75" x14ac:dyDescent="0.25">
      <c r="A560" s="493" t="s">
        <v>117</v>
      </c>
      <c r="B560" s="493" t="s">
        <v>1537</v>
      </c>
      <c r="C560" s="494" t="s">
        <v>3126</v>
      </c>
      <c r="D560" s="493" t="s">
        <v>44</v>
      </c>
      <c r="E560" s="790">
        <v>2015</v>
      </c>
      <c r="F560" s="495">
        <v>20492</v>
      </c>
      <c r="G560" s="493" t="s">
        <v>3125</v>
      </c>
    </row>
    <row r="561" spans="1:7" ht="15.75" x14ac:dyDescent="0.25">
      <c r="A561" s="493" t="s">
        <v>117</v>
      </c>
      <c r="B561" s="493" t="s">
        <v>1537</v>
      </c>
      <c r="C561" s="494" t="s">
        <v>3124</v>
      </c>
      <c r="D561" s="493" t="s">
        <v>44</v>
      </c>
      <c r="E561" s="790">
        <v>2015</v>
      </c>
      <c r="F561" s="495">
        <v>20765</v>
      </c>
      <c r="G561" s="493" t="s">
        <v>3123</v>
      </c>
    </row>
    <row r="562" spans="1:7" ht="15.75" x14ac:dyDescent="0.25">
      <c r="A562" s="493" t="s">
        <v>117</v>
      </c>
      <c r="B562" s="493" t="s">
        <v>1537</v>
      </c>
      <c r="C562" s="494" t="s">
        <v>3126</v>
      </c>
      <c r="D562" s="493" t="s">
        <v>44</v>
      </c>
      <c r="E562" s="790">
        <v>2015</v>
      </c>
      <c r="F562" s="495">
        <v>22100</v>
      </c>
      <c r="G562" s="493" t="s">
        <v>3125</v>
      </c>
    </row>
    <row r="563" spans="1:7" ht="15.75" x14ac:dyDescent="0.25">
      <c r="A563" s="493" t="s">
        <v>117</v>
      </c>
      <c r="B563" s="493" t="s">
        <v>1537</v>
      </c>
      <c r="C563" s="494" t="s">
        <v>3124</v>
      </c>
      <c r="D563" s="493" t="s">
        <v>44</v>
      </c>
      <c r="E563" s="790">
        <v>2015</v>
      </c>
      <c r="F563" s="495">
        <v>23600</v>
      </c>
      <c r="G563" s="493" t="s">
        <v>3123</v>
      </c>
    </row>
    <row r="564" spans="1:7" ht="15.75" x14ac:dyDescent="0.25">
      <c r="A564" s="493" t="s">
        <v>117</v>
      </c>
      <c r="B564" s="493" t="s">
        <v>1310</v>
      </c>
      <c r="C564" s="494" t="s">
        <v>1819</v>
      </c>
      <c r="D564" s="493" t="s">
        <v>44</v>
      </c>
      <c r="E564" s="790">
        <v>2015</v>
      </c>
      <c r="F564" s="495">
        <v>57377.049180327864</v>
      </c>
      <c r="G564" s="493" t="s">
        <v>135</v>
      </c>
    </row>
    <row r="565" spans="1:7" ht="15.75" x14ac:dyDescent="0.25">
      <c r="A565" s="493" t="s">
        <v>117</v>
      </c>
      <c r="B565" s="493" t="s">
        <v>2552</v>
      </c>
      <c r="C565" s="494" t="s">
        <v>1868</v>
      </c>
      <c r="D565" s="493" t="s">
        <v>110</v>
      </c>
      <c r="E565" s="790">
        <v>2015</v>
      </c>
      <c r="F565" s="495">
        <v>14754.098360655737</v>
      </c>
      <c r="G565" s="493" t="s">
        <v>135</v>
      </c>
    </row>
    <row r="566" spans="1:7" ht="15.75" x14ac:dyDescent="0.25">
      <c r="A566" s="493" t="s">
        <v>117</v>
      </c>
      <c r="B566" s="493" t="s">
        <v>2553</v>
      </c>
      <c r="C566" s="494" t="s">
        <v>2832</v>
      </c>
      <c r="D566" s="493" t="s">
        <v>110</v>
      </c>
      <c r="E566" s="790">
        <v>2015</v>
      </c>
      <c r="F566" s="495">
        <v>11174.863387978141</v>
      </c>
      <c r="G566" s="493" t="s">
        <v>2333</v>
      </c>
    </row>
    <row r="567" spans="1:7" ht="15.75" x14ac:dyDescent="0.25">
      <c r="A567" s="493" t="s">
        <v>117</v>
      </c>
      <c r="B567" s="493" t="s">
        <v>1239</v>
      </c>
      <c r="C567" s="494" t="s">
        <v>1861</v>
      </c>
      <c r="D567" s="493" t="s">
        <v>110</v>
      </c>
      <c r="E567" s="790">
        <v>2015</v>
      </c>
      <c r="F567" s="495">
        <v>32786.885245901642</v>
      </c>
      <c r="G567" s="493" t="s">
        <v>147</v>
      </c>
    </row>
    <row r="568" spans="1:7" ht="15.75" x14ac:dyDescent="0.25">
      <c r="A568" s="493" t="s">
        <v>117</v>
      </c>
      <c r="B568" s="493" t="s">
        <v>1239</v>
      </c>
      <c r="C568" s="494">
        <v>3</v>
      </c>
      <c r="D568" s="493" t="s">
        <v>44</v>
      </c>
      <c r="E568" s="790">
        <v>2015</v>
      </c>
      <c r="F568" s="495">
        <v>32786.885245901642</v>
      </c>
      <c r="G568" s="493" t="s">
        <v>147</v>
      </c>
    </row>
    <row r="569" spans="1:7" ht="15.75" x14ac:dyDescent="0.25">
      <c r="A569" s="493" t="s">
        <v>117</v>
      </c>
      <c r="B569" s="493" t="s">
        <v>1072</v>
      </c>
      <c r="C569" s="494">
        <v>3</v>
      </c>
      <c r="D569" s="493" t="s">
        <v>44</v>
      </c>
      <c r="E569" s="790">
        <v>2015</v>
      </c>
      <c r="F569" s="495">
        <v>39825.422804146212</v>
      </c>
      <c r="G569" s="493" t="s">
        <v>147</v>
      </c>
    </row>
    <row r="570" spans="1:7" ht="15.75" x14ac:dyDescent="0.25">
      <c r="A570" s="493" t="s">
        <v>117</v>
      </c>
      <c r="B570" s="493" t="s">
        <v>1072</v>
      </c>
      <c r="C570" s="494">
        <v>3.5</v>
      </c>
      <c r="D570" s="493" t="s">
        <v>44</v>
      </c>
      <c r="E570" s="790">
        <v>2015</v>
      </c>
      <c r="F570" s="495">
        <v>24562.841530054644</v>
      </c>
      <c r="G570" s="493" t="s">
        <v>147</v>
      </c>
    </row>
    <row r="571" spans="1:7" ht="15.75" x14ac:dyDescent="0.25">
      <c r="A571" s="493" t="s">
        <v>117</v>
      </c>
      <c r="B571" s="493" t="s">
        <v>1072</v>
      </c>
      <c r="C571" s="494">
        <v>3.6</v>
      </c>
      <c r="D571" s="493" t="s">
        <v>44</v>
      </c>
      <c r="E571" s="790">
        <v>2015</v>
      </c>
      <c r="F571" s="495">
        <v>40546.448087431694</v>
      </c>
      <c r="G571" s="493" t="s">
        <v>147</v>
      </c>
    </row>
    <row r="572" spans="1:7" ht="15.75" x14ac:dyDescent="0.25">
      <c r="A572" s="493" t="s">
        <v>117</v>
      </c>
      <c r="B572" s="493" t="s">
        <v>1072</v>
      </c>
      <c r="C572" s="494">
        <v>3.8</v>
      </c>
      <c r="D572" s="493" t="s">
        <v>44</v>
      </c>
      <c r="E572" s="790">
        <v>2015</v>
      </c>
      <c r="F572" s="495">
        <v>33060.109289617489</v>
      </c>
      <c r="G572" s="493" t="s">
        <v>147</v>
      </c>
    </row>
    <row r="573" spans="1:7" ht="15.75" x14ac:dyDescent="0.25">
      <c r="A573" s="493" t="s">
        <v>117</v>
      </c>
      <c r="B573" s="493" t="s">
        <v>1661</v>
      </c>
      <c r="C573" s="494">
        <v>3.5</v>
      </c>
      <c r="D573" s="493" t="s">
        <v>44</v>
      </c>
      <c r="E573" s="790">
        <v>2015</v>
      </c>
      <c r="F573" s="495">
        <v>25956.284153005465</v>
      </c>
      <c r="G573" s="493" t="s">
        <v>147</v>
      </c>
    </row>
    <row r="574" spans="1:7" ht="15.75" x14ac:dyDescent="0.25">
      <c r="A574" s="493" t="s">
        <v>117</v>
      </c>
      <c r="B574" s="493" t="s">
        <v>2833</v>
      </c>
      <c r="C574" s="494">
        <v>3.5</v>
      </c>
      <c r="D574" s="493" t="s">
        <v>44</v>
      </c>
      <c r="E574" s="790">
        <v>2015</v>
      </c>
      <c r="F574" s="495">
        <v>25109.289617486338</v>
      </c>
      <c r="G574" s="493" t="s">
        <v>2834</v>
      </c>
    </row>
    <row r="575" spans="1:7" ht="15.75" x14ac:dyDescent="0.25">
      <c r="A575" s="493" t="s">
        <v>117</v>
      </c>
      <c r="B575" s="493" t="s">
        <v>2835</v>
      </c>
      <c r="C575" s="494">
        <v>3.8</v>
      </c>
      <c r="D575" s="493" t="s">
        <v>44</v>
      </c>
      <c r="E575" s="790">
        <v>2015</v>
      </c>
      <c r="F575" s="495">
        <v>38251.366120218576</v>
      </c>
      <c r="G575" s="493" t="s">
        <v>2834</v>
      </c>
    </row>
    <row r="576" spans="1:7" ht="15.75" x14ac:dyDescent="0.25">
      <c r="A576" s="493" t="s">
        <v>82</v>
      </c>
      <c r="B576" s="493" t="s">
        <v>83</v>
      </c>
      <c r="C576" s="494" t="s">
        <v>51</v>
      </c>
      <c r="D576" s="493"/>
      <c r="E576" s="790">
        <v>2015</v>
      </c>
      <c r="F576" s="495">
        <v>52588.95</v>
      </c>
      <c r="G576" s="493" t="s">
        <v>130</v>
      </c>
    </row>
    <row r="577" spans="1:7" ht="15.75" x14ac:dyDescent="0.25">
      <c r="A577" s="493" t="s">
        <v>81</v>
      </c>
      <c r="B577" s="493" t="s">
        <v>55</v>
      </c>
      <c r="C577" s="494" t="s">
        <v>51</v>
      </c>
      <c r="D577" s="493"/>
      <c r="E577" s="790">
        <v>2015</v>
      </c>
      <c r="F577" s="495">
        <v>48050.799999999996</v>
      </c>
      <c r="G577" s="493" t="s">
        <v>130</v>
      </c>
    </row>
    <row r="578" spans="1:7" ht="15.75" x14ac:dyDescent="0.25">
      <c r="A578" s="493" t="s">
        <v>81</v>
      </c>
      <c r="B578" s="493" t="s">
        <v>56</v>
      </c>
      <c r="C578" s="494" t="s">
        <v>51</v>
      </c>
      <c r="D578" s="493"/>
      <c r="E578" s="790">
        <v>2015</v>
      </c>
      <c r="F578" s="495">
        <v>58217.65</v>
      </c>
      <c r="G578" s="493" t="s">
        <v>130</v>
      </c>
    </row>
    <row r="579" spans="1:7" ht="15.75" x14ac:dyDescent="0.25">
      <c r="A579" s="493" t="s">
        <v>81</v>
      </c>
      <c r="B579" s="493" t="s">
        <v>57</v>
      </c>
      <c r="C579" s="494" t="s">
        <v>51</v>
      </c>
      <c r="D579" s="493"/>
      <c r="E579" s="790">
        <v>2015</v>
      </c>
      <c r="F579" s="495">
        <v>55875.9</v>
      </c>
      <c r="G579" s="493" t="s">
        <v>130</v>
      </c>
    </row>
    <row r="580" spans="1:7" ht="15.75" x14ac:dyDescent="0.25">
      <c r="A580" s="493" t="s">
        <v>81</v>
      </c>
      <c r="B580" s="493" t="s">
        <v>50</v>
      </c>
      <c r="C580" s="494" t="s">
        <v>51</v>
      </c>
      <c r="D580" s="493"/>
      <c r="E580" s="790">
        <v>2015</v>
      </c>
      <c r="F580" s="495">
        <v>53089.599999999999</v>
      </c>
      <c r="G580" s="493" t="s">
        <v>130</v>
      </c>
    </row>
    <row r="581" spans="1:7" ht="15.75" x14ac:dyDescent="0.25">
      <c r="A581" s="493" t="s">
        <v>81</v>
      </c>
      <c r="B581" s="493" t="s">
        <v>52</v>
      </c>
      <c r="C581" s="494" t="s">
        <v>51</v>
      </c>
      <c r="D581" s="493"/>
      <c r="E581" s="790">
        <v>2015</v>
      </c>
      <c r="F581" s="495">
        <v>52475.9</v>
      </c>
      <c r="G581" s="493" t="s">
        <v>130</v>
      </c>
    </row>
    <row r="582" spans="1:7" ht="15.75" x14ac:dyDescent="0.25">
      <c r="A582" s="493" t="s">
        <v>81</v>
      </c>
      <c r="B582" s="493" t="s">
        <v>53</v>
      </c>
      <c r="C582" s="494" t="s">
        <v>51</v>
      </c>
      <c r="D582" s="493"/>
      <c r="E582" s="790">
        <v>2015</v>
      </c>
      <c r="F582" s="495">
        <v>62919</v>
      </c>
      <c r="G582" s="493" t="s">
        <v>130</v>
      </c>
    </row>
    <row r="583" spans="1:7" ht="15.75" x14ac:dyDescent="0.25">
      <c r="A583" s="493" t="s">
        <v>81</v>
      </c>
      <c r="B583" s="493" t="s">
        <v>54</v>
      </c>
      <c r="C583" s="494" t="s">
        <v>51</v>
      </c>
      <c r="D583" s="493"/>
      <c r="E583" s="790">
        <v>2015</v>
      </c>
      <c r="F583" s="495">
        <v>65628.799999999988</v>
      </c>
      <c r="G583" s="493" t="s">
        <v>130</v>
      </c>
    </row>
    <row r="584" spans="1:7" ht="15.75" x14ac:dyDescent="0.25">
      <c r="A584" s="493" t="s">
        <v>81</v>
      </c>
      <c r="B584" s="493" t="s">
        <v>58</v>
      </c>
      <c r="C584" s="494" t="s">
        <v>51</v>
      </c>
      <c r="D584" s="493"/>
      <c r="E584" s="790">
        <v>2015</v>
      </c>
      <c r="F584" s="495">
        <v>71559.25</v>
      </c>
      <c r="G584" s="493" t="s">
        <v>130</v>
      </c>
    </row>
    <row r="585" spans="1:7" ht="15.75" x14ac:dyDescent="0.25">
      <c r="A585" s="493" t="s">
        <v>81</v>
      </c>
      <c r="B585" s="493" t="s">
        <v>60</v>
      </c>
      <c r="C585" s="494" t="s">
        <v>61</v>
      </c>
      <c r="D585" s="493"/>
      <c r="E585" s="790">
        <v>2015</v>
      </c>
      <c r="F585" s="495">
        <v>66550.2</v>
      </c>
      <c r="G585" s="493" t="s">
        <v>130</v>
      </c>
    </row>
    <row r="586" spans="1:7" ht="15.75" x14ac:dyDescent="0.25">
      <c r="A586" s="493" t="s">
        <v>81</v>
      </c>
      <c r="B586" s="493" t="s">
        <v>59</v>
      </c>
      <c r="C586" s="494" t="s">
        <v>51</v>
      </c>
      <c r="D586" s="493"/>
      <c r="E586" s="790">
        <v>2015</v>
      </c>
      <c r="F586" s="495">
        <v>65546.350000000006</v>
      </c>
      <c r="G586" s="493" t="s">
        <v>130</v>
      </c>
    </row>
    <row r="587" spans="1:7" ht="15.75" x14ac:dyDescent="0.25">
      <c r="A587" s="493" t="s">
        <v>81</v>
      </c>
      <c r="B587" s="493" t="s">
        <v>62</v>
      </c>
      <c r="C587" s="494" t="s">
        <v>51</v>
      </c>
      <c r="D587" s="493"/>
      <c r="E587" s="790">
        <v>2015</v>
      </c>
      <c r="F587" s="495">
        <v>68603.799999999988</v>
      </c>
      <c r="G587" s="493" t="s">
        <v>130</v>
      </c>
    </row>
    <row r="588" spans="1:7" ht="15.75" x14ac:dyDescent="0.25">
      <c r="A588" s="493" t="s">
        <v>81</v>
      </c>
      <c r="B588" s="493" t="s">
        <v>63</v>
      </c>
      <c r="C588" s="494" t="s">
        <v>51</v>
      </c>
      <c r="D588" s="493"/>
      <c r="E588" s="790">
        <v>2015</v>
      </c>
      <c r="F588" s="495">
        <v>67879.600000000006</v>
      </c>
      <c r="G588" s="493" t="s">
        <v>130</v>
      </c>
    </row>
    <row r="589" spans="1:7" ht="15.75" x14ac:dyDescent="0.25">
      <c r="A589" s="54" t="s">
        <v>6623</v>
      </c>
      <c r="B589" s="54" t="s">
        <v>6624</v>
      </c>
      <c r="C589" s="269" t="s">
        <v>6627</v>
      </c>
      <c r="D589" s="64"/>
      <c r="E589" s="790">
        <v>2015</v>
      </c>
      <c r="F589" s="124">
        <v>94000</v>
      </c>
      <c r="G589" s="81" t="s">
        <v>130</v>
      </c>
    </row>
    <row r="590" spans="1:7" ht="15.75" x14ac:dyDescent="0.25">
      <c r="A590" s="54" t="s">
        <v>6623</v>
      </c>
      <c r="B590" s="54" t="s">
        <v>6625</v>
      </c>
      <c r="C590" s="269" t="s">
        <v>6627</v>
      </c>
      <c r="D590" s="64"/>
      <c r="E590" s="790">
        <v>2015</v>
      </c>
      <c r="F590" s="124">
        <v>94200</v>
      </c>
      <c r="G590" s="81" t="s">
        <v>130</v>
      </c>
    </row>
    <row r="591" spans="1:7" ht="15.75" x14ac:dyDescent="0.25">
      <c r="A591" s="54" t="s">
        <v>6623</v>
      </c>
      <c r="B591" s="54" t="s">
        <v>6626</v>
      </c>
      <c r="C591" s="269" t="s">
        <v>6627</v>
      </c>
      <c r="D591" s="64"/>
      <c r="E591" s="790">
        <v>2015</v>
      </c>
      <c r="F591" s="124">
        <v>94400</v>
      </c>
      <c r="G591" s="81" t="s">
        <v>130</v>
      </c>
    </row>
    <row r="592" spans="1:7" ht="15.75" x14ac:dyDescent="0.25">
      <c r="A592" s="493" t="s">
        <v>64</v>
      </c>
      <c r="B592" s="493" t="s">
        <v>2871</v>
      </c>
      <c r="C592" s="494">
        <v>3.5</v>
      </c>
      <c r="D592" s="493" t="s">
        <v>43</v>
      </c>
      <c r="E592" s="790">
        <v>2015</v>
      </c>
      <c r="F592" s="495">
        <v>39290</v>
      </c>
      <c r="G592" s="493" t="s">
        <v>1211</v>
      </c>
    </row>
    <row r="593" spans="1:7" ht="15.75" x14ac:dyDescent="0.25">
      <c r="A593" s="493" t="s">
        <v>64</v>
      </c>
      <c r="B593" s="493" t="s">
        <v>2871</v>
      </c>
      <c r="C593" s="494">
        <v>3.5</v>
      </c>
      <c r="D593" s="493" t="s">
        <v>426</v>
      </c>
      <c r="E593" s="790">
        <v>2015</v>
      </c>
      <c r="F593" s="495">
        <v>40290</v>
      </c>
      <c r="G593" s="493" t="s">
        <v>1211</v>
      </c>
    </row>
    <row r="594" spans="1:7" ht="15.75" x14ac:dyDescent="0.25">
      <c r="A594" s="493" t="s">
        <v>64</v>
      </c>
      <c r="B594" s="493" t="s">
        <v>2874</v>
      </c>
      <c r="C594" s="494">
        <v>3.5</v>
      </c>
      <c r="D594" s="493" t="s">
        <v>426</v>
      </c>
      <c r="E594" s="790">
        <v>2015</v>
      </c>
      <c r="F594" s="495">
        <v>49241</v>
      </c>
      <c r="G594" s="493" t="s">
        <v>1211</v>
      </c>
    </row>
    <row r="595" spans="1:7" ht="15.75" x14ac:dyDescent="0.25">
      <c r="A595" s="493" t="s">
        <v>64</v>
      </c>
      <c r="B595" s="493" t="s">
        <v>2872</v>
      </c>
      <c r="C595" s="494">
        <v>3.5</v>
      </c>
      <c r="D595" s="493" t="s">
        <v>426</v>
      </c>
      <c r="E595" s="790">
        <v>2015</v>
      </c>
      <c r="F595" s="495">
        <v>42467</v>
      </c>
      <c r="G595" s="493" t="s">
        <v>1211</v>
      </c>
    </row>
    <row r="596" spans="1:7" ht="15.75" x14ac:dyDescent="0.25">
      <c r="A596" s="493" t="s">
        <v>64</v>
      </c>
      <c r="B596" s="493" t="s">
        <v>2873</v>
      </c>
      <c r="C596" s="494">
        <v>3.5</v>
      </c>
      <c r="D596" s="493" t="s">
        <v>426</v>
      </c>
      <c r="E596" s="790">
        <v>2015</v>
      </c>
      <c r="F596" s="495">
        <v>45469</v>
      </c>
      <c r="G596" s="493" t="s">
        <v>1211</v>
      </c>
    </row>
    <row r="597" spans="1:7" ht="15.75" x14ac:dyDescent="0.25">
      <c r="A597" s="493" t="s">
        <v>64</v>
      </c>
      <c r="B597" s="493" t="s">
        <v>2586</v>
      </c>
      <c r="C597" s="494">
        <v>4</v>
      </c>
      <c r="D597" s="493" t="s">
        <v>44</v>
      </c>
      <c r="E597" s="790">
        <v>2015</v>
      </c>
      <c r="F597" s="495">
        <v>30055</v>
      </c>
      <c r="G597" s="493" t="s">
        <v>1211</v>
      </c>
    </row>
    <row r="598" spans="1:7" ht="15.75" x14ac:dyDescent="0.25">
      <c r="A598" s="493" t="s">
        <v>64</v>
      </c>
      <c r="B598" s="493" t="s">
        <v>2588</v>
      </c>
      <c r="C598" s="494">
        <v>5.6</v>
      </c>
      <c r="D598" s="493" t="s">
        <v>44</v>
      </c>
      <c r="E598" s="790">
        <v>2015</v>
      </c>
      <c r="F598" s="495">
        <v>99727</v>
      </c>
      <c r="G598" s="493" t="s">
        <v>147</v>
      </c>
    </row>
    <row r="599" spans="1:7" ht="15.75" x14ac:dyDescent="0.25">
      <c r="A599" s="493" t="s">
        <v>64</v>
      </c>
      <c r="B599" s="493" t="s">
        <v>2130</v>
      </c>
      <c r="C599" s="494">
        <v>5.6</v>
      </c>
      <c r="D599" s="493" t="s">
        <v>44</v>
      </c>
      <c r="E599" s="790">
        <v>2015</v>
      </c>
      <c r="F599" s="495">
        <v>90109</v>
      </c>
      <c r="G599" s="493" t="s">
        <v>147</v>
      </c>
    </row>
    <row r="600" spans="1:7" ht="15.75" x14ac:dyDescent="0.25">
      <c r="A600" s="493" t="s">
        <v>64</v>
      </c>
      <c r="B600" s="493" t="s">
        <v>1784</v>
      </c>
      <c r="C600" s="494">
        <v>5.6</v>
      </c>
      <c r="D600" s="493" t="s">
        <v>44</v>
      </c>
      <c r="E600" s="790">
        <v>2015</v>
      </c>
      <c r="F600" s="495">
        <v>72896</v>
      </c>
      <c r="G600" s="493" t="s">
        <v>147</v>
      </c>
    </row>
    <row r="601" spans="1:7" ht="15.75" x14ac:dyDescent="0.25">
      <c r="A601" s="493" t="s">
        <v>64</v>
      </c>
      <c r="B601" s="493" t="s">
        <v>2587</v>
      </c>
      <c r="C601" s="494">
        <v>5.6</v>
      </c>
      <c r="D601" s="493" t="s">
        <v>44</v>
      </c>
      <c r="E601" s="790">
        <v>2015</v>
      </c>
      <c r="F601" s="495">
        <v>50546</v>
      </c>
      <c r="G601" s="493" t="s">
        <v>147</v>
      </c>
    </row>
    <row r="602" spans="1:7" ht="15.75" x14ac:dyDescent="0.25">
      <c r="A602" s="493" t="s">
        <v>64</v>
      </c>
      <c r="B602" s="493" t="s">
        <v>2125</v>
      </c>
      <c r="C602" s="494">
        <v>2.4</v>
      </c>
      <c r="D602" s="493" t="s">
        <v>444</v>
      </c>
      <c r="E602" s="790">
        <v>2015</v>
      </c>
      <c r="F602" s="495">
        <v>17577</v>
      </c>
      <c r="G602" s="493" t="s">
        <v>1682</v>
      </c>
    </row>
    <row r="603" spans="1:7" ht="15.75" x14ac:dyDescent="0.25">
      <c r="A603" s="493" t="s">
        <v>64</v>
      </c>
      <c r="B603" s="493" t="s">
        <v>2124</v>
      </c>
      <c r="C603" s="494">
        <v>2.4</v>
      </c>
      <c r="D603" s="493" t="s">
        <v>444</v>
      </c>
      <c r="E603" s="790">
        <v>2015</v>
      </c>
      <c r="F603" s="495">
        <v>17460</v>
      </c>
      <c r="G603" s="493" t="s">
        <v>1682</v>
      </c>
    </row>
    <row r="604" spans="1:7" ht="15.75" x14ac:dyDescent="0.25">
      <c r="A604" s="493" t="s">
        <v>64</v>
      </c>
      <c r="B604" s="493" t="s">
        <v>2127</v>
      </c>
      <c r="C604" s="494" t="s">
        <v>6428</v>
      </c>
      <c r="D604" s="493" t="s">
        <v>444</v>
      </c>
      <c r="E604" s="790">
        <v>2015</v>
      </c>
      <c r="F604" s="495">
        <v>23041</v>
      </c>
      <c r="G604" s="493" t="s">
        <v>1685</v>
      </c>
    </row>
    <row r="605" spans="1:7" ht="15.75" x14ac:dyDescent="0.25">
      <c r="A605" s="493" t="s">
        <v>64</v>
      </c>
      <c r="B605" s="493" t="s">
        <v>2126</v>
      </c>
      <c r="C605" s="494" t="s">
        <v>6428</v>
      </c>
      <c r="D605" s="493" t="s">
        <v>444</v>
      </c>
      <c r="E605" s="790">
        <v>2015</v>
      </c>
      <c r="F605" s="495">
        <v>21948</v>
      </c>
      <c r="G605" s="493" t="s">
        <v>1685</v>
      </c>
    </row>
    <row r="606" spans="1:7" ht="15.75" x14ac:dyDescent="0.25">
      <c r="A606" s="60" t="s">
        <v>64</v>
      </c>
      <c r="B606" s="60" t="s">
        <v>67</v>
      </c>
      <c r="C606" s="252" t="s">
        <v>3255</v>
      </c>
      <c r="D606" s="60" t="s">
        <v>110</v>
      </c>
      <c r="E606" s="64">
        <v>2015</v>
      </c>
      <c r="F606" s="74">
        <v>17491</v>
      </c>
      <c r="G606" s="60" t="s">
        <v>6010</v>
      </c>
    </row>
    <row r="607" spans="1:7" ht="15.75" x14ac:dyDescent="0.25">
      <c r="A607" s="493" t="s">
        <v>64</v>
      </c>
      <c r="B607" s="493" t="s">
        <v>7226</v>
      </c>
      <c r="C607" s="493" t="s">
        <v>1985</v>
      </c>
      <c r="D607" s="493" t="s">
        <v>426</v>
      </c>
      <c r="E607" s="790">
        <v>2015</v>
      </c>
      <c r="F607" s="495">
        <v>41730</v>
      </c>
      <c r="G607" s="493" t="s">
        <v>147</v>
      </c>
    </row>
    <row r="608" spans="1:7" ht="15.75" x14ac:dyDescent="0.25">
      <c r="A608" s="493" t="s">
        <v>64</v>
      </c>
      <c r="B608" s="493" t="s">
        <v>8597</v>
      </c>
      <c r="C608" s="493" t="s">
        <v>3255</v>
      </c>
      <c r="D608" s="493" t="s">
        <v>43</v>
      </c>
      <c r="E608" s="790">
        <v>2015</v>
      </c>
      <c r="F608" s="495">
        <v>28243</v>
      </c>
      <c r="G608" s="493" t="s">
        <v>7319</v>
      </c>
    </row>
    <row r="609" spans="1:7" ht="15.75" x14ac:dyDescent="0.25">
      <c r="A609" s="493" t="s">
        <v>1781</v>
      </c>
      <c r="B609" s="493" t="s">
        <v>3093</v>
      </c>
      <c r="C609" s="494">
        <v>2.5</v>
      </c>
      <c r="D609" s="493" t="s">
        <v>114</v>
      </c>
      <c r="E609" s="790">
        <v>2015</v>
      </c>
      <c r="F609" s="495">
        <v>22300</v>
      </c>
      <c r="G609" s="493" t="s">
        <v>2033</v>
      </c>
    </row>
    <row r="610" spans="1:7" ht="15.75" x14ac:dyDescent="0.25">
      <c r="A610" s="493" t="s">
        <v>1781</v>
      </c>
      <c r="B610" s="493" t="s">
        <v>3061</v>
      </c>
      <c r="C610" s="494">
        <v>2.5</v>
      </c>
      <c r="D610" s="493" t="s">
        <v>114</v>
      </c>
      <c r="E610" s="790">
        <v>2015</v>
      </c>
      <c r="F610" s="495">
        <v>22560</v>
      </c>
      <c r="G610" s="493" t="s">
        <v>2033</v>
      </c>
    </row>
    <row r="611" spans="1:7" ht="15.75" x14ac:dyDescent="0.25">
      <c r="A611" s="493" t="s">
        <v>1781</v>
      </c>
      <c r="B611" s="493" t="s">
        <v>3188</v>
      </c>
      <c r="C611" s="494">
        <v>2.5</v>
      </c>
      <c r="D611" s="493" t="s">
        <v>114</v>
      </c>
      <c r="E611" s="790">
        <v>2015</v>
      </c>
      <c r="F611" s="495">
        <v>24720</v>
      </c>
      <c r="G611" s="493" t="s">
        <v>2033</v>
      </c>
    </row>
    <row r="612" spans="1:7" ht="15.75" x14ac:dyDescent="0.25">
      <c r="A612" s="493" t="s">
        <v>1781</v>
      </c>
      <c r="B612" s="493" t="s">
        <v>1644</v>
      </c>
      <c r="C612" s="494">
        <v>2</v>
      </c>
      <c r="D612" s="493" t="s">
        <v>44</v>
      </c>
      <c r="E612" s="790">
        <v>2015</v>
      </c>
      <c r="F612" s="495">
        <v>30054</v>
      </c>
      <c r="G612" s="493" t="s">
        <v>1211</v>
      </c>
    </row>
    <row r="613" spans="1:7" ht="15.75" x14ac:dyDescent="0.25">
      <c r="A613" s="493" t="s">
        <v>1781</v>
      </c>
      <c r="B613" s="493" t="s">
        <v>3194</v>
      </c>
      <c r="C613" s="494">
        <v>1.8</v>
      </c>
      <c r="D613" s="493" t="s">
        <v>114</v>
      </c>
      <c r="E613" s="790">
        <v>2015</v>
      </c>
      <c r="F613" s="495">
        <v>17780</v>
      </c>
      <c r="G613" s="493" t="s">
        <v>2033</v>
      </c>
    </row>
    <row r="614" spans="1:7" ht="15.75" x14ac:dyDescent="0.25">
      <c r="A614" s="493" t="s">
        <v>1781</v>
      </c>
      <c r="B614" s="493" t="s">
        <v>2590</v>
      </c>
      <c r="C614" s="494">
        <v>1.8</v>
      </c>
      <c r="D614" s="493" t="s">
        <v>114</v>
      </c>
      <c r="E614" s="790">
        <v>2015</v>
      </c>
      <c r="F614" s="495">
        <v>16530</v>
      </c>
      <c r="G614" s="493" t="s">
        <v>2033</v>
      </c>
    </row>
    <row r="615" spans="1:7" ht="15.75" x14ac:dyDescent="0.25">
      <c r="A615" s="493" t="s">
        <v>1781</v>
      </c>
      <c r="B615" s="493" t="s">
        <v>3190</v>
      </c>
      <c r="C615" s="494">
        <v>1.8</v>
      </c>
      <c r="D615" s="493" t="s">
        <v>114</v>
      </c>
      <c r="E615" s="790">
        <v>2015</v>
      </c>
      <c r="F615" s="495">
        <v>20720</v>
      </c>
      <c r="G615" s="493" t="s">
        <v>2033</v>
      </c>
    </row>
    <row r="616" spans="1:7" ht="15.75" x14ac:dyDescent="0.25">
      <c r="A616" s="493" t="s">
        <v>1781</v>
      </c>
      <c r="B616" s="493" t="s">
        <v>3191</v>
      </c>
      <c r="C616" s="494">
        <v>1.8</v>
      </c>
      <c r="D616" s="493" t="s">
        <v>114</v>
      </c>
      <c r="E616" s="790">
        <v>2015</v>
      </c>
      <c r="F616" s="495">
        <v>19960</v>
      </c>
      <c r="G616" s="493" t="s">
        <v>2033</v>
      </c>
    </row>
    <row r="617" spans="1:7" ht="15.75" x14ac:dyDescent="0.25">
      <c r="A617" s="493" t="s">
        <v>1781</v>
      </c>
      <c r="B617" s="493" t="s">
        <v>3193</v>
      </c>
      <c r="C617" s="494">
        <v>1.8</v>
      </c>
      <c r="D617" s="493" t="s">
        <v>114</v>
      </c>
      <c r="E617" s="790">
        <v>2015</v>
      </c>
      <c r="F617" s="495">
        <v>18350</v>
      </c>
      <c r="G617" s="493" t="s">
        <v>2033</v>
      </c>
    </row>
    <row r="618" spans="1:7" ht="15.75" x14ac:dyDescent="0.25">
      <c r="A618" s="493" t="s">
        <v>1781</v>
      </c>
      <c r="B618" s="493" t="s">
        <v>3181</v>
      </c>
      <c r="C618" s="494">
        <v>1.6</v>
      </c>
      <c r="D618" s="493" t="s">
        <v>114</v>
      </c>
      <c r="E618" s="790">
        <v>2015</v>
      </c>
      <c r="F618" s="495">
        <v>11990</v>
      </c>
      <c r="G618" s="493" t="s">
        <v>2033</v>
      </c>
    </row>
    <row r="619" spans="1:7" ht="15.75" x14ac:dyDescent="0.25">
      <c r="A619" s="493" t="s">
        <v>1781</v>
      </c>
      <c r="B619" s="493" t="s">
        <v>3187</v>
      </c>
      <c r="C619" s="494">
        <v>1.6</v>
      </c>
      <c r="D619" s="493" t="s">
        <v>114</v>
      </c>
      <c r="E619" s="790">
        <v>2015</v>
      </c>
      <c r="F619" s="495">
        <v>13990</v>
      </c>
      <c r="G619" s="493" t="s">
        <v>2033</v>
      </c>
    </row>
    <row r="620" spans="1:7" ht="15.75" x14ac:dyDescent="0.25">
      <c r="A620" s="493" t="s">
        <v>1781</v>
      </c>
      <c r="B620" s="493" t="s">
        <v>3179</v>
      </c>
      <c r="C620" s="494">
        <v>1.6</v>
      </c>
      <c r="D620" s="493" t="s">
        <v>114</v>
      </c>
      <c r="E620" s="790">
        <v>2015</v>
      </c>
      <c r="F620" s="495">
        <v>16890</v>
      </c>
      <c r="G620" s="493" t="s">
        <v>2033</v>
      </c>
    </row>
    <row r="621" spans="1:7" ht="15.75" x14ac:dyDescent="0.25">
      <c r="A621" s="493" t="s">
        <v>1781</v>
      </c>
      <c r="B621" s="493" t="s">
        <v>3179</v>
      </c>
      <c r="C621" s="494">
        <v>1.6</v>
      </c>
      <c r="D621" s="493" t="s">
        <v>114</v>
      </c>
      <c r="E621" s="790">
        <v>2015</v>
      </c>
      <c r="F621" s="495">
        <v>17590</v>
      </c>
      <c r="G621" s="493" t="s">
        <v>2086</v>
      </c>
    </row>
    <row r="622" spans="1:7" ht="15.75" x14ac:dyDescent="0.25">
      <c r="A622" s="493" t="s">
        <v>1781</v>
      </c>
      <c r="B622" s="493" t="s">
        <v>3180</v>
      </c>
      <c r="C622" s="494">
        <v>1.6</v>
      </c>
      <c r="D622" s="493" t="s">
        <v>114</v>
      </c>
      <c r="E622" s="790">
        <v>2015</v>
      </c>
      <c r="F622" s="495">
        <v>15530</v>
      </c>
      <c r="G622" s="493" t="s">
        <v>2033</v>
      </c>
    </row>
    <row r="623" spans="1:7" ht="15.75" x14ac:dyDescent="0.25">
      <c r="A623" s="493" t="s">
        <v>1781</v>
      </c>
      <c r="B623" s="493" t="s">
        <v>3203</v>
      </c>
      <c r="C623" s="494">
        <v>1.6</v>
      </c>
      <c r="D623" s="493" t="s">
        <v>114</v>
      </c>
      <c r="E623" s="790">
        <v>2015</v>
      </c>
      <c r="F623" s="495">
        <v>15430</v>
      </c>
      <c r="G623" s="493" t="s">
        <v>2086</v>
      </c>
    </row>
    <row r="624" spans="1:7" ht="15.75" x14ac:dyDescent="0.25">
      <c r="A624" s="493" t="s">
        <v>1781</v>
      </c>
      <c r="B624" s="493" t="s">
        <v>3204</v>
      </c>
      <c r="C624" s="494">
        <v>1.6</v>
      </c>
      <c r="D624" s="493" t="s">
        <v>114</v>
      </c>
      <c r="E624" s="790">
        <v>2015</v>
      </c>
      <c r="F624" s="495">
        <v>14180</v>
      </c>
      <c r="G624" s="493" t="s">
        <v>2086</v>
      </c>
    </row>
    <row r="625" spans="1:7" ht="15.75" x14ac:dyDescent="0.25">
      <c r="A625" s="493" t="s">
        <v>1781</v>
      </c>
      <c r="B625" s="493" t="s">
        <v>3205</v>
      </c>
      <c r="C625" s="494">
        <v>1.6</v>
      </c>
      <c r="D625" s="493" t="s">
        <v>114</v>
      </c>
      <c r="E625" s="790">
        <v>2015</v>
      </c>
      <c r="F625" s="495">
        <v>17960</v>
      </c>
      <c r="G625" s="493" t="s">
        <v>2086</v>
      </c>
    </row>
    <row r="626" spans="1:7" ht="15.75" x14ac:dyDescent="0.25">
      <c r="A626" s="493" t="s">
        <v>1781</v>
      </c>
      <c r="B626" s="493" t="s">
        <v>3206</v>
      </c>
      <c r="C626" s="494">
        <v>1.6</v>
      </c>
      <c r="D626" s="493" t="s">
        <v>114</v>
      </c>
      <c r="E626" s="790">
        <v>2015</v>
      </c>
      <c r="F626" s="495">
        <v>17530</v>
      </c>
      <c r="G626" s="493" t="s">
        <v>2086</v>
      </c>
    </row>
    <row r="627" spans="1:7" ht="15.75" x14ac:dyDescent="0.25">
      <c r="A627" s="493" t="s">
        <v>1781</v>
      </c>
      <c r="B627" s="493" t="s">
        <v>3202</v>
      </c>
      <c r="C627" s="494">
        <v>1.6</v>
      </c>
      <c r="D627" s="493" t="s">
        <v>114</v>
      </c>
      <c r="E627" s="790">
        <v>2015</v>
      </c>
      <c r="F627" s="495">
        <v>16330</v>
      </c>
      <c r="G627" s="493" t="s">
        <v>2086</v>
      </c>
    </row>
    <row r="628" spans="1:7" ht="15.75" x14ac:dyDescent="0.25">
      <c r="A628" s="493" t="s">
        <v>1444</v>
      </c>
      <c r="B628" s="493" t="s">
        <v>2908</v>
      </c>
      <c r="C628" s="494">
        <v>3.8</v>
      </c>
      <c r="D628" s="493" t="s">
        <v>444</v>
      </c>
      <c r="E628" s="790">
        <v>2015</v>
      </c>
      <c r="F628" s="495">
        <v>110983.60655737705</v>
      </c>
      <c r="G628" s="493" t="s">
        <v>419</v>
      </c>
    </row>
    <row r="629" spans="1:7" ht="15.75" x14ac:dyDescent="0.25">
      <c r="A629" s="493" t="s">
        <v>1444</v>
      </c>
      <c r="B629" s="493" t="s">
        <v>2909</v>
      </c>
      <c r="C629" s="494" t="s">
        <v>6423</v>
      </c>
      <c r="D629" s="493" t="s">
        <v>44</v>
      </c>
      <c r="E629" s="790">
        <v>2015</v>
      </c>
      <c r="F629" s="495">
        <v>105357</v>
      </c>
      <c r="G629" s="493" t="s">
        <v>419</v>
      </c>
    </row>
    <row r="630" spans="1:7" ht="15.75" x14ac:dyDescent="0.25">
      <c r="A630" s="493" t="s">
        <v>1444</v>
      </c>
      <c r="B630" s="493" t="s">
        <v>2910</v>
      </c>
      <c r="C630" s="494" t="s">
        <v>6423</v>
      </c>
      <c r="D630" s="493" t="s">
        <v>44</v>
      </c>
      <c r="E630" s="790">
        <v>2015</v>
      </c>
      <c r="F630" s="495">
        <v>134289.6174863388</v>
      </c>
      <c r="G630" s="493" t="s">
        <v>419</v>
      </c>
    </row>
    <row r="631" spans="1:7" ht="15.75" x14ac:dyDescent="0.25">
      <c r="A631" s="493" t="s">
        <v>1444</v>
      </c>
      <c r="B631" s="493" t="s">
        <v>2907</v>
      </c>
      <c r="C631" s="494">
        <v>3.8</v>
      </c>
      <c r="D631" s="493" t="s">
        <v>444</v>
      </c>
      <c r="E631" s="790">
        <v>2015</v>
      </c>
      <c r="F631" s="495">
        <v>92351</v>
      </c>
      <c r="G631" s="493" t="s">
        <v>419</v>
      </c>
    </row>
    <row r="632" spans="1:7" ht="15.75" x14ac:dyDescent="0.25">
      <c r="A632" s="493" t="s">
        <v>1444</v>
      </c>
      <c r="B632" s="493" t="s">
        <v>2906</v>
      </c>
      <c r="C632" s="494">
        <v>3.4</v>
      </c>
      <c r="D632" s="493" t="s">
        <v>444</v>
      </c>
      <c r="E632" s="790">
        <v>2015</v>
      </c>
      <c r="F632" s="495">
        <v>86231</v>
      </c>
      <c r="G632" s="493" t="s">
        <v>419</v>
      </c>
    </row>
    <row r="633" spans="1:7" ht="15.75" x14ac:dyDescent="0.25">
      <c r="A633" s="493" t="s">
        <v>1444</v>
      </c>
      <c r="B633" s="493" t="s">
        <v>2911</v>
      </c>
      <c r="C633" s="494" t="s">
        <v>6423</v>
      </c>
      <c r="D633" s="493" t="s">
        <v>44</v>
      </c>
      <c r="E633" s="790">
        <v>2015</v>
      </c>
      <c r="F633" s="495">
        <v>141366.12021857922</v>
      </c>
      <c r="G633" s="493" t="s">
        <v>419</v>
      </c>
    </row>
    <row r="634" spans="1:7" ht="15.75" x14ac:dyDescent="0.25">
      <c r="A634" s="493" t="s">
        <v>1444</v>
      </c>
      <c r="B634" s="493" t="s">
        <v>2913</v>
      </c>
      <c r="C634" s="494" t="s">
        <v>6423</v>
      </c>
      <c r="D634" s="493" t="s">
        <v>44</v>
      </c>
      <c r="E634" s="790">
        <v>2015</v>
      </c>
      <c r="F634" s="495">
        <v>195218.57923497268</v>
      </c>
      <c r="G634" s="493" t="s">
        <v>419</v>
      </c>
    </row>
    <row r="635" spans="1:7" ht="15.75" x14ac:dyDescent="0.25">
      <c r="A635" s="493" t="s">
        <v>1444</v>
      </c>
      <c r="B635" s="493" t="s">
        <v>2912</v>
      </c>
      <c r="C635" s="494" t="s">
        <v>6423</v>
      </c>
      <c r="D635" s="493" t="s">
        <v>44</v>
      </c>
      <c r="E635" s="790">
        <v>2015</v>
      </c>
      <c r="F635" s="495">
        <v>164426.2295081967</v>
      </c>
      <c r="G635" s="493" t="s">
        <v>419</v>
      </c>
    </row>
    <row r="636" spans="1:7" ht="15.75" x14ac:dyDescent="0.25">
      <c r="A636" s="493" t="s">
        <v>1444</v>
      </c>
      <c r="B636" s="493" t="s">
        <v>2904</v>
      </c>
      <c r="C636" s="494" t="s">
        <v>6422</v>
      </c>
      <c r="D636" s="493" t="s">
        <v>438</v>
      </c>
      <c r="E636" s="790">
        <v>2015</v>
      </c>
      <c r="F636" s="495">
        <v>900000</v>
      </c>
      <c r="G636" s="493" t="s">
        <v>419</v>
      </c>
    </row>
    <row r="637" spans="1:7" ht="15.75" x14ac:dyDescent="0.25">
      <c r="A637" s="493" t="s">
        <v>1444</v>
      </c>
      <c r="B637" s="493" t="s">
        <v>2905</v>
      </c>
      <c r="C637" s="494" t="s">
        <v>6422</v>
      </c>
      <c r="D637" s="493" t="s">
        <v>438</v>
      </c>
      <c r="E637" s="790">
        <v>2015</v>
      </c>
      <c r="F637" s="495">
        <v>986338.79781420762</v>
      </c>
      <c r="G637" s="493" t="s">
        <v>419</v>
      </c>
    </row>
    <row r="638" spans="1:7" ht="15.75" x14ac:dyDescent="0.25">
      <c r="A638" s="493" t="s">
        <v>1444</v>
      </c>
      <c r="B638" s="493" t="s">
        <v>1445</v>
      </c>
      <c r="C638" s="494">
        <v>2.7</v>
      </c>
      <c r="D638" s="493" t="s">
        <v>438</v>
      </c>
      <c r="E638" s="790">
        <v>2015</v>
      </c>
      <c r="F638" s="495">
        <v>53797.81420765027</v>
      </c>
      <c r="G638" s="493" t="s">
        <v>419</v>
      </c>
    </row>
    <row r="639" spans="1:7" ht="15.75" x14ac:dyDescent="0.25">
      <c r="A639" s="493" t="s">
        <v>1444</v>
      </c>
      <c r="B639" s="493" t="s">
        <v>2903</v>
      </c>
      <c r="C639" s="494">
        <v>3.4</v>
      </c>
      <c r="D639" s="493" t="s">
        <v>438</v>
      </c>
      <c r="E639" s="790">
        <v>2015</v>
      </c>
      <c r="F639" s="495">
        <v>68278.688524590165</v>
      </c>
      <c r="G639" s="493" t="s">
        <v>419</v>
      </c>
    </row>
    <row r="640" spans="1:7" ht="15.75" x14ac:dyDescent="0.25">
      <c r="A640" s="493" t="s">
        <v>1444</v>
      </c>
      <c r="B640" s="493" t="s">
        <v>1691</v>
      </c>
      <c r="C640" s="494">
        <v>3.4</v>
      </c>
      <c r="D640" s="493" t="s">
        <v>438</v>
      </c>
      <c r="E640" s="790">
        <v>2015</v>
      </c>
      <c r="F640" s="495">
        <v>59316.939890710382</v>
      </c>
      <c r="G640" s="493" t="s">
        <v>419</v>
      </c>
    </row>
    <row r="641" spans="1:7" ht="15.75" x14ac:dyDescent="0.25">
      <c r="A641" s="493" t="s">
        <v>1444</v>
      </c>
      <c r="B641" s="493" t="s">
        <v>1648</v>
      </c>
      <c r="C641" s="494">
        <v>3.6</v>
      </c>
      <c r="D641" s="493" t="s">
        <v>44</v>
      </c>
      <c r="E641" s="790">
        <v>2015</v>
      </c>
      <c r="F641" s="495">
        <v>74590.163934426222</v>
      </c>
      <c r="G641" s="493" t="s">
        <v>147</v>
      </c>
    </row>
    <row r="642" spans="1:7" ht="15.75" x14ac:dyDescent="0.25">
      <c r="A642" s="493" t="s">
        <v>1444</v>
      </c>
      <c r="B642" s="493" t="s">
        <v>2899</v>
      </c>
      <c r="C642" s="494" t="s">
        <v>6363</v>
      </c>
      <c r="D642" s="493" t="s">
        <v>44</v>
      </c>
      <c r="E642" s="790">
        <v>2015</v>
      </c>
      <c r="F642" s="495">
        <v>68200</v>
      </c>
      <c r="G642" s="493" t="s">
        <v>147</v>
      </c>
    </row>
    <row r="643" spans="1:7" ht="15.75" x14ac:dyDescent="0.25">
      <c r="A643" s="493" t="s">
        <v>1444</v>
      </c>
      <c r="B643" s="493" t="s">
        <v>2897</v>
      </c>
      <c r="C643" s="494" t="s">
        <v>6360</v>
      </c>
      <c r="D643" s="493" t="s">
        <v>44</v>
      </c>
      <c r="E643" s="790">
        <v>2015</v>
      </c>
      <c r="F643" s="495">
        <v>101775.956284153</v>
      </c>
      <c r="G643" s="493" t="s">
        <v>147</v>
      </c>
    </row>
    <row r="644" spans="1:7" ht="15.75" x14ac:dyDescent="0.25">
      <c r="A644" s="493" t="s">
        <v>1444</v>
      </c>
      <c r="B644" s="493" t="s">
        <v>2900</v>
      </c>
      <c r="C644" s="494" t="s">
        <v>6413</v>
      </c>
      <c r="D644" s="493" t="s">
        <v>44</v>
      </c>
      <c r="E644" s="790">
        <v>2015</v>
      </c>
      <c r="F644" s="495">
        <v>90655.737704918036</v>
      </c>
      <c r="G644" s="493" t="s">
        <v>147</v>
      </c>
    </row>
    <row r="645" spans="1:7" ht="15.75" x14ac:dyDescent="0.25">
      <c r="A645" s="493" t="s">
        <v>1444</v>
      </c>
      <c r="B645" s="493" t="s">
        <v>2898</v>
      </c>
      <c r="C645" s="494" t="s">
        <v>6402</v>
      </c>
      <c r="D645" s="493" t="s">
        <v>44</v>
      </c>
      <c r="E645" s="790">
        <v>2015</v>
      </c>
      <c r="F645" s="495">
        <v>84849</v>
      </c>
      <c r="G645" s="493" t="s">
        <v>147</v>
      </c>
    </row>
    <row r="646" spans="1:7" ht="15.75" x14ac:dyDescent="0.25">
      <c r="A646" s="493" t="s">
        <v>1444</v>
      </c>
      <c r="B646" s="493" t="s">
        <v>2896</v>
      </c>
      <c r="C646" s="494" t="s">
        <v>6360</v>
      </c>
      <c r="D646" s="493" t="s">
        <v>44</v>
      </c>
      <c r="E646" s="790">
        <v>2015</v>
      </c>
      <c r="F646" s="495">
        <v>89316.939890710375</v>
      </c>
      <c r="G646" s="493" t="s">
        <v>147</v>
      </c>
    </row>
    <row r="647" spans="1:7" ht="15.75" x14ac:dyDescent="0.25">
      <c r="A647" s="493" t="s">
        <v>1444</v>
      </c>
      <c r="B647" s="493" t="s">
        <v>2902</v>
      </c>
      <c r="C647" s="494" t="s">
        <v>6356</v>
      </c>
      <c r="D647" s="493" t="s">
        <v>44</v>
      </c>
      <c r="E647" s="790">
        <v>2015</v>
      </c>
      <c r="F647" s="495">
        <v>189289.6174863388</v>
      </c>
      <c r="G647" s="493" t="s">
        <v>147</v>
      </c>
    </row>
    <row r="648" spans="1:7" ht="15.75" x14ac:dyDescent="0.25">
      <c r="A648" s="493" t="s">
        <v>1444</v>
      </c>
      <c r="B648" s="493" t="s">
        <v>2901</v>
      </c>
      <c r="C648" s="494" t="s">
        <v>6356</v>
      </c>
      <c r="D648" s="493" t="s">
        <v>44</v>
      </c>
      <c r="E648" s="790">
        <v>2015</v>
      </c>
      <c r="F648" s="495">
        <v>129800</v>
      </c>
      <c r="G648" s="493" t="s">
        <v>147</v>
      </c>
    </row>
    <row r="649" spans="1:7" ht="15.75" x14ac:dyDescent="0.25">
      <c r="A649" s="493" t="s">
        <v>1444</v>
      </c>
      <c r="B649" s="493" t="s">
        <v>1521</v>
      </c>
      <c r="C649" s="494">
        <v>2.7</v>
      </c>
      <c r="D649" s="493" t="s">
        <v>438</v>
      </c>
      <c r="E649" s="790">
        <v>2015</v>
      </c>
      <c r="F649" s="495">
        <v>46130</v>
      </c>
      <c r="G649" s="493" t="s">
        <v>421</v>
      </c>
    </row>
    <row r="650" spans="1:7" ht="15.75" x14ac:dyDescent="0.25">
      <c r="A650" s="493" t="s">
        <v>1444</v>
      </c>
      <c r="B650" s="493" t="s">
        <v>2895</v>
      </c>
      <c r="C650" s="494">
        <v>3.8</v>
      </c>
      <c r="D650" s="493" t="s">
        <v>438</v>
      </c>
      <c r="E650" s="790">
        <v>2015</v>
      </c>
      <c r="F650" s="495">
        <v>82103.825136612024</v>
      </c>
      <c r="G650" s="493" t="s">
        <v>421</v>
      </c>
    </row>
    <row r="651" spans="1:7" ht="15.75" x14ac:dyDescent="0.25">
      <c r="A651" s="493" t="s">
        <v>1444</v>
      </c>
      <c r="B651" s="493" t="s">
        <v>2894</v>
      </c>
      <c r="C651" s="494">
        <v>3.4</v>
      </c>
      <c r="D651" s="493" t="s">
        <v>438</v>
      </c>
      <c r="E651" s="790">
        <v>2015</v>
      </c>
      <c r="F651" s="495">
        <v>70601.092896174858</v>
      </c>
      <c r="G651" s="493" t="s">
        <v>421</v>
      </c>
    </row>
    <row r="652" spans="1:7" ht="15.75" x14ac:dyDescent="0.25">
      <c r="A652" s="493" t="s">
        <v>1444</v>
      </c>
      <c r="B652" s="493" t="s">
        <v>1694</v>
      </c>
      <c r="C652" s="494">
        <v>3.4</v>
      </c>
      <c r="D652" s="493" t="s">
        <v>438</v>
      </c>
      <c r="E652" s="790">
        <v>2015</v>
      </c>
      <c r="F652" s="495">
        <v>55800</v>
      </c>
      <c r="G652" s="493" t="s">
        <v>421</v>
      </c>
    </row>
    <row r="653" spans="1:7" ht="15.75" x14ac:dyDescent="0.25">
      <c r="A653" s="493" t="s">
        <v>1444</v>
      </c>
      <c r="B653" s="493" t="s">
        <v>2893</v>
      </c>
      <c r="C653" s="494" t="s">
        <v>6360</v>
      </c>
      <c r="D653" s="493" t="s">
        <v>44</v>
      </c>
      <c r="E653" s="790">
        <v>2015</v>
      </c>
      <c r="F653" s="495">
        <v>95327.868852459011</v>
      </c>
      <c r="G653" s="493" t="s">
        <v>147</v>
      </c>
    </row>
    <row r="654" spans="1:7" ht="15.75" x14ac:dyDescent="0.25">
      <c r="A654" s="493" t="s">
        <v>1444</v>
      </c>
      <c r="B654" s="493" t="s">
        <v>2891</v>
      </c>
      <c r="C654" s="494" t="s">
        <v>6361</v>
      </c>
      <c r="D654" s="493" t="s">
        <v>44</v>
      </c>
      <c r="E654" s="790">
        <v>2015</v>
      </c>
      <c r="F654" s="495">
        <v>70491.803278688516</v>
      </c>
      <c r="G654" s="493" t="s">
        <v>147</v>
      </c>
    </row>
    <row r="655" spans="1:7" ht="15.75" x14ac:dyDescent="0.25">
      <c r="A655" s="493" t="s">
        <v>1444</v>
      </c>
      <c r="B655" s="493" t="s">
        <v>2892</v>
      </c>
      <c r="C655" s="494" t="s">
        <v>6363</v>
      </c>
      <c r="D655" s="493" t="s">
        <v>44</v>
      </c>
      <c r="E655" s="790">
        <v>2015</v>
      </c>
      <c r="F655" s="495">
        <v>67759.562841530045</v>
      </c>
      <c r="G655" s="493" t="s">
        <v>147</v>
      </c>
    </row>
    <row r="656" spans="1:7" ht="15.75" x14ac:dyDescent="0.25">
      <c r="A656" s="493" t="s">
        <v>1444</v>
      </c>
      <c r="B656" s="493" t="s">
        <v>6403</v>
      </c>
      <c r="C656" s="494" t="s">
        <v>6362</v>
      </c>
      <c r="D656" s="493" t="s">
        <v>438</v>
      </c>
      <c r="E656" s="790">
        <v>2015</v>
      </c>
      <c r="F656" s="495">
        <v>107101</v>
      </c>
      <c r="G656" s="493" t="s">
        <v>135</v>
      </c>
    </row>
    <row r="657" spans="1:7" ht="15.75" x14ac:dyDescent="0.25">
      <c r="A657" s="493" t="s">
        <v>1444</v>
      </c>
      <c r="B657" s="493" t="s">
        <v>2887</v>
      </c>
      <c r="C657" s="494">
        <v>4.8</v>
      </c>
      <c r="D657" s="493" t="s">
        <v>438</v>
      </c>
      <c r="E657" s="790">
        <v>2015</v>
      </c>
      <c r="F657" s="495">
        <v>163934.42622950819</v>
      </c>
      <c r="G657" s="493" t="s">
        <v>135</v>
      </c>
    </row>
    <row r="658" spans="1:7" ht="15.75" x14ac:dyDescent="0.25">
      <c r="A658" s="493" t="s">
        <v>1444</v>
      </c>
      <c r="B658" s="493" t="s">
        <v>2886</v>
      </c>
      <c r="C658" s="494">
        <v>4.8</v>
      </c>
      <c r="D658" s="493" t="s">
        <v>438</v>
      </c>
      <c r="E658" s="790">
        <v>2015</v>
      </c>
      <c r="F658" s="495">
        <v>125260</v>
      </c>
      <c r="G658" s="493" t="s">
        <v>135</v>
      </c>
    </row>
    <row r="659" spans="1:7" ht="15.75" x14ac:dyDescent="0.25">
      <c r="A659" s="493" t="s">
        <v>1444</v>
      </c>
      <c r="B659" s="493" t="s">
        <v>2883</v>
      </c>
      <c r="C659" s="494" t="s">
        <v>6363</v>
      </c>
      <c r="D659" s="493" t="s">
        <v>438</v>
      </c>
      <c r="E659" s="790">
        <v>2015</v>
      </c>
      <c r="F659" s="495">
        <v>136612.02185792348</v>
      </c>
      <c r="G659" s="493" t="s">
        <v>135</v>
      </c>
    </row>
    <row r="660" spans="1:7" ht="15.75" x14ac:dyDescent="0.25">
      <c r="A660" s="493" t="s">
        <v>1444</v>
      </c>
      <c r="B660" s="493" t="s">
        <v>2888</v>
      </c>
      <c r="C660" s="494">
        <v>4.8</v>
      </c>
      <c r="D660" s="493" t="s">
        <v>438</v>
      </c>
      <c r="E660" s="790">
        <v>2015</v>
      </c>
      <c r="F660" s="495">
        <v>163934.42622950819</v>
      </c>
      <c r="G660" s="493" t="s">
        <v>135</v>
      </c>
    </row>
    <row r="661" spans="1:7" ht="15.75" x14ac:dyDescent="0.25">
      <c r="A661" s="493" t="s">
        <v>1444</v>
      </c>
      <c r="B661" s="493" t="s">
        <v>2885</v>
      </c>
      <c r="C661" s="494">
        <v>4.8</v>
      </c>
      <c r="D661" s="493" t="s">
        <v>438</v>
      </c>
      <c r="E661" s="790">
        <v>2015</v>
      </c>
      <c r="F661" s="495">
        <v>150273.22404371583</v>
      </c>
      <c r="G661" s="493" t="s">
        <v>135</v>
      </c>
    </row>
    <row r="662" spans="1:7" ht="15.75" x14ac:dyDescent="0.25">
      <c r="A662" s="493" t="s">
        <v>1444</v>
      </c>
      <c r="B662" s="493" t="s">
        <v>2884</v>
      </c>
      <c r="C662" s="494" t="s">
        <v>6363</v>
      </c>
      <c r="D662" s="493" t="s">
        <v>438</v>
      </c>
      <c r="E662" s="790">
        <v>2015</v>
      </c>
      <c r="F662" s="495">
        <v>120445</v>
      </c>
      <c r="G662" s="493" t="s">
        <v>135</v>
      </c>
    </row>
    <row r="663" spans="1:7" ht="15.75" x14ac:dyDescent="0.25">
      <c r="A663" s="493" t="s">
        <v>1444</v>
      </c>
      <c r="B663" s="493" t="s">
        <v>2890</v>
      </c>
      <c r="C663" s="494">
        <v>4.8</v>
      </c>
      <c r="D663" s="493" t="s">
        <v>438</v>
      </c>
      <c r="E663" s="790">
        <v>2015</v>
      </c>
      <c r="F663" s="495">
        <v>245901.63934426228</v>
      </c>
      <c r="G663" s="493" t="s">
        <v>135</v>
      </c>
    </row>
    <row r="664" spans="1:7" ht="15.75" x14ac:dyDescent="0.25">
      <c r="A664" s="493" t="s">
        <v>1444</v>
      </c>
      <c r="B664" s="493" t="s">
        <v>2889</v>
      </c>
      <c r="C664" s="494">
        <v>4.8</v>
      </c>
      <c r="D664" s="493" t="s">
        <v>438</v>
      </c>
      <c r="E664" s="790">
        <v>2015</v>
      </c>
      <c r="F664" s="495">
        <v>167823</v>
      </c>
      <c r="G664" s="493" t="s">
        <v>135</v>
      </c>
    </row>
    <row r="665" spans="1:7" ht="15.75" x14ac:dyDescent="0.25">
      <c r="A665" s="493" t="s">
        <v>1444</v>
      </c>
      <c r="B665" s="493" t="s">
        <v>6404</v>
      </c>
      <c r="C665" s="494">
        <v>3.6</v>
      </c>
      <c r="D665" s="493" t="s">
        <v>438</v>
      </c>
      <c r="E665" s="790">
        <v>2015</v>
      </c>
      <c r="F665" s="495">
        <v>100540</v>
      </c>
      <c r="G665" s="493" t="s">
        <v>135</v>
      </c>
    </row>
    <row r="666" spans="1:7" ht="15.75" x14ac:dyDescent="0.25">
      <c r="A666" s="493" t="s">
        <v>1444</v>
      </c>
      <c r="B666" s="493" t="s">
        <v>2921</v>
      </c>
      <c r="C666" s="494">
        <v>3.8</v>
      </c>
      <c r="D666" s="493" t="s">
        <v>44</v>
      </c>
      <c r="E666" s="790">
        <v>2015</v>
      </c>
      <c r="F666" s="495">
        <v>119531</v>
      </c>
      <c r="G666" s="493" t="s">
        <v>421</v>
      </c>
    </row>
    <row r="667" spans="1:7" ht="15.75" x14ac:dyDescent="0.25">
      <c r="A667" s="493" t="s">
        <v>1444</v>
      </c>
      <c r="B667" s="493" t="s">
        <v>2916</v>
      </c>
      <c r="C667" s="494">
        <v>3.8</v>
      </c>
      <c r="D667" s="493" t="s">
        <v>444</v>
      </c>
      <c r="E667" s="790">
        <v>2015</v>
      </c>
      <c r="F667" s="495">
        <v>100573.77049180327</v>
      </c>
      <c r="G667" s="493" t="s">
        <v>421</v>
      </c>
    </row>
    <row r="668" spans="1:7" ht="15.75" x14ac:dyDescent="0.25">
      <c r="A668" s="493" t="s">
        <v>1444</v>
      </c>
      <c r="B668" s="493" t="s">
        <v>2917</v>
      </c>
      <c r="C668" s="494">
        <v>3.8</v>
      </c>
      <c r="D668" s="493" t="s">
        <v>438</v>
      </c>
      <c r="E668" s="790">
        <v>2015</v>
      </c>
      <c r="F668" s="495">
        <v>117868.85245901639</v>
      </c>
      <c r="G668" s="493" t="s">
        <v>421</v>
      </c>
    </row>
    <row r="669" spans="1:7" ht="15.75" x14ac:dyDescent="0.25">
      <c r="A669" s="493" t="s">
        <v>1444</v>
      </c>
      <c r="B669" s="493" t="s">
        <v>2920</v>
      </c>
      <c r="C669" s="494">
        <v>3.8</v>
      </c>
      <c r="D669" s="493" t="s">
        <v>44</v>
      </c>
      <c r="E669" s="790">
        <v>2015</v>
      </c>
      <c r="F669" s="495">
        <v>109360</v>
      </c>
      <c r="G669" s="493" t="s">
        <v>421</v>
      </c>
    </row>
    <row r="670" spans="1:7" ht="15.75" x14ac:dyDescent="0.25">
      <c r="A670" s="493" t="s">
        <v>1444</v>
      </c>
      <c r="B670" s="493" t="s">
        <v>2915</v>
      </c>
      <c r="C670" s="494">
        <v>3.8</v>
      </c>
      <c r="D670" s="493" t="s">
        <v>444</v>
      </c>
      <c r="E670" s="790">
        <v>2015</v>
      </c>
      <c r="F670" s="495">
        <v>110983.60655737705</v>
      </c>
      <c r="G670" s="493" t="s">
        <v>421</v>
      </c>
    </row>
    <row r="671" spans="1:7" ht="15.75" x14ac:dyDescent="0.25">
      <c r="A671" s="493" t="s">
        <v>1444</v>
      </c>
      <c r="B671" s="493" t="s">
        <v>2914</v>
      </c>
      <c r="C671" s="494">
        <v>3.4</v>
      </c>
      <c r="D671" s="493" t="s">
        <v>444</v>
      </c>
      <c r="E671" s="790">
        <v>2015</v>
      </c>
      <c r="F671" s="495">
        <v>93797.81420765027</v>
      </c>
      <c r="G671" s="493" t="s">
        <v>421</v>
      </c>
    </row>
    <row r="672" spans="1:7" ht="15.75" x14ac:dyDescent="0.25">
      <c r="A672" s="493" t="s">
        <v>1444</v>
      </c>
      <c r="B672" s="493" t="s">
        <v>2924</v>
      </c>
      <c r="C672" s="494">
        <v>3.8</v>
      </c>
      <c r="D672" s="493" t="s">
        <v>44</v>
      </c>
      <c r="E672" s="790">
        <v>2015</v>
      </c>
      <c r="F672" s="495">
        <v>135708</v>
      </c>
      <c r="G672" s="493" t="s">
        <v>421</v>
      </c>
    </row>
    <row r="673" spans="1:7" ht="15.75" x14ac:dyDescent="0.25">
      <c r="A673" s="493" t="s">
        <v>1444</v>
      </c>
      <c r="B673" s="493" t="s">
        <v>2918</v>
      </c>
      <c r="C673" s="494">
        <v>3.8</v>
      </c>
      <c r="D673" s="493" t="s">
        <v>44</v>
      </c>
      <c r="E673" s="790">
        <v>2015</v>
      </c>
      <c r="F673" s="495">
        <v>110136.61202185792</v>
      </c>
      <c r="G673" s="493" t="s">
        <v>421</v>
      </c>
    </row>
    <row r="674" spans="1:7" ht="15.75" x14ac:dyDescent="0.25">
      <c r="A674" s="493" t="s">
        <v>1444</v>
      </c>
      <c r="B674" s="493" t="s">
        <v>2919</v>
      </c>
      <c r="C674" s="494">
        <v>3.8</v>
      </c>
      <c r="D674" s="493" t="s">
        <v>44</v>
      </c>
      <c r="E674" s="790">
        <v>2015</v>
      </c>
      <c r="F674" s="495">
        <v>127295.0819672131</v>
      </c>
      <c r="G674" s="493" t="s">
        <v>421</v>
      </c>
    </row>
    <row r="675" spans="1:7" ht="15.75" x14ac:dyDescent="0.25">
      <c r="A675" s="493" t="s">
        <v>1444</v>
      </c>
      <c r="B675" s="493" t="s">
        <v>2923</v>
      </c>
      <c r="C675" s="494">
        <v>3.8</v>
      </c>
      <c r="D675" s="493" t="s">
        <v>44</v>
      </c>
      <c r="E675" s="790">
        <v>2015</v>
      </c>
      <c r="F675" s="495">
        <v>163973</v>
      </c>
      <c r="G675" s="493" t="s">
        <v>421</v>
      </c>
    </row>
    <row r="676" spans="1:7" ht="15.75" x14ac:dyDescent="0.25">
      <c r="A676" s="493" t="s">
        <v>1444</v>
      </c>
      <c r="B676" s="493" t="s">
        <v>2922</v>
      </c>
      <c r="C676" s="494">
        <v>3.8</v>
      </c>
      <c r="D676" s="493" t="s">
        <v>44</v>
      </c>
      <c r="E676" s="790">
        <v>2015</v>
      </c>
      <c r="F676" s="495">
        <v>137539</v>
      </c>
      <c r="G676" s="493" t="s">
        <v>421</v>
      </c>
    </row>
    <row r="677" spans="1:7" ht="15.75" x14ac:dyDescent="0.25">
      <c r="A677" s="60" t="s">
        <v>6015</v>
      </c>
      <c r="B677" s="60" t="s">
        <v>6016</v>
      </c>
      <c r="C677" s="252" t="s">
        <v>3726</v>
      </c>
      <c r="D677" s="60" t="s">
        <v>44</v>
      </c>
      <c r="E677" s="64">
        <v>2015</v>
      </c>
      <c r="F677" s="74">
        <v>71453.8</v>
      </c>
      <c r="G677" s="60" t="s">
        <v>4537</v>
      </c>
    </row>
    <row r="678" spans="1:7" ht="15.75" x14ac:dyDescent="0.25">
      <c r="A678" s="493" t="s">
        <v>2131</v>
      </c>
      <c r="B678" s="493" t="s">
        <v>2878</v>
      </c>
      <c r="C678" s="494" t="s">
        <v>2876</v>
      </c>
      <c r="D678" s="493" t="s">
        <v>110</v>
      </c>
      <c r="E678" s="790">
        <v>2015</v>
      </c>
      <c r="F678" s="495">
        <v>18551.912568306012</v>
      </c>
      <c r="G678" s="493" t="s">
        <v>147</v>
      </c>
    </row>
    <row r="679" spans="1:7" ht="15.75" x14ac:dyDescent="0.25">
      <c r="A679" s="493" t="s">
        <v>2131</v>
      </c>
      <c r="B679" s="493" t="s">
        <v>2875</v>
      </c>
      <c r="C679" s="494" t="s">
        <v>2876</v>
      </c>
      <c r="D679" s="493" t="s">
        <v>110</v>
      </c>
      <c r="E679" s="790">
        <v>2015</v>
      </c>
      <c r="F679" s="495">
        <v>15819.672131147541</v>
      </c>
      <c r="G679" s="493" t="s">
        <v>147</v>
      </c>
    </row>
    <row r="680" spans="1:7" ht="15.75" x14ac:dyDescent="0.25">
      <c r="A680" s="493" t="s">
        <v>2131</v>
      </c>
      <c r="B680" s="493" t="s">
        <v>2877</v>
      </c>
      <c r="C680" s="494" t="s">
        <v>2876</v>
      </c>
      <c r="D680" s="493" t="s">
        <v>110</v>
      </c>
      <c r="E680" s="790">
        <v>2015</v>
      </c>
      <c r="F680" s="495">
        <v>17185.792349726777</v>
      </c>
      <c r="G680" s="493" t="s">
        <v>147</v>
      </c>
    </row>
    <row r="681" spans="1:7" ht="15.75" x14ac:dyDescent="0.25">
      <c r="A681" s="493" t="s">
        <v>2131</v>
      </c>
      <c r="B681" s="493" t="s">
        <v>1646</v>
      </c>
      <c r="C681" s="494" t="s">
        <v>2879</v>
      </c>
      <c r="D681" s="493" t="s">
        <v>110</v>
      </c>
      <c r="E681" s="790">
        <v>2015</v>
      </c>
      <c r="F681" s="495">
        <v>26912.56830601093</v>
      </c>
      <c r="G681" s="493" t="s">
        <v>186</v>
      </c>
    </row>
    <row r="682" spans="1:7" ht="15.75" x14ac:dyDescent="0.25">
      <c r="A682" s="493" t="s">
        <v>2131</v>
      </c>
      <c r="B682" s="493" t="s">
        <v>2880</v>
      </c>
      <c r="C682" s="494" t="s">
        <v>1844</v>
      </c>
      <c r="D682" s="493" t="s">
        <v>110</v>
      </c>
      <c r="E682" s="790">
        <v>2015</v>
      </c>
      <c r="F682" s="495">
        <v>10655.737704918032</v>
      </c>
      <c r="G682" s="493" t="s">
        <v>1135</v>
      </c>
    </row>
    <row r="683" spans="1:7" ht="15.75" x14ac:dyDescent="0.25">
      <c r="A683" s="493" t="s">
        <v>2131</v>
      </c>
      <c r="B683" s="493" t="s">
        <v>2132</v>
      </c>
      <c r="C683" s="494">
        <v>2</v>
      </c>
      <c r="D683" s="493" t="s">
        <v>110</v>
      </c>
      <c r="E683" s="790">
        <v>2015</v>
      </c>
      <c r="F683" s="495">
        <v>16393</v>
      </c>
      <c r="G683" s="493" t="s">
        <v>1211</v>
      </c>
    </row>
    <row r="684" spans="1:7" ht="15.75" x14ac:dyDescent="0.25">
      <c r="A684" s="493" t="s">
        <v>2131</v>
      </c>
      <c r="B684" s="493" t="s">
        <v>2132</v>
      </c>
      <c r="C684" s="494">
        <v>2</v>
      </c>
      <c r="D684" s="493" t="s">
        <v>44</v>
      </c>
      <c r="E684" s="790">
        <v>2015</v>
      </c>
      <c r="F684" s="495">
        <v>17349</v>
      </c>
      <c r="G684" s="493" t="s">
        <v>1211</v>
      </c>
    </row>
    <row r="685" spans="1:7" ht="15.75" x14ac:dyDescent="0.25">
      <c r="A685" s="493" t="s">
        <v>2131</v>
      </c>
      <c r="B685" s="493" t="s">
        <v>2003</v>
      </c>
      <c r="C685" s="494" t="s">
        <v>1844</v>
      </c>
      <c r="D685" s="493" t="s">
        <v>110</v>
      </c>
      <c r="E685" s="790">
        <v>2015</v>
      </c>
      <c r="F685" s="495">
        <v>14890.71038251366</v>
      </c>
      <c r="G685" s="493" t="s">
        <v>135</v>
      </c>
    </row>
    <row r="686" spans="1:7" ht="15.75" x14ac:dyDescent="0.25">
      <c r="A686" s="493" t="s">
        <v>2131</v>
      </c>
      <c r="B686" s="493" t="s">
        <v>2003</v>
      </c>
      <c r="C686" s="494" t="s">
        <v>1226</v>
      </c>
      <c r="D686" s="493" t="s">
        <v>110</v>
      </c>
      <c r="E686" s="790">
        <v>2015</v>
      </c>
      <c r="F686" s="495">
        <v>16939.890710382511</v>
      </c>
      <c r="G686" s="493" t="s">
        <v>135</v>
      </c>
    </row>
    <row r="687" spans="1:7" ht="15.75" x14ac:dyDescent="0.25">
      <c r="A687" s="493" t="s">
        <v>2131</v>
      </c>
      <c r="B687" s="493" t="s">
        <v>2881</v>
      </c>
      <c r="C687" s="494" t="s">
        <v>1888</v>
      </c>
      <c r="D687" s="493" t="s">
        <v>114</v>
      </c>
      <c r="E687" s="790">
        <v>2015</v>
      </c>
      <c r="F687" s="495">
        <v>20965.027322404399</v>
      </c>
      <c r="G687" s="493" t="s">
        <v>147</v>
      </c>
    </row>
    <row r="688" spans="1:7" ht="15.75" x14ac:dyDescent="0.25">
      <c r="A688" s="493" t="s">
        <v>2131</v>
      </c>
      <c r="B688" s="493" t="s">
        <v>2882</v>
      </c>
      <c r="C688" s="494" t="s">
        <v>1888</v>
      </c>
      <c r="D688" s="493" t="s">
        <v>114</v>
      </c>
      <c r="E688" s="790">
        <v>2015</v>
      </c>
      <c r="F688" s="495">
        <v>28415.300546448099</v>
      </c>
      <c r="G688" s="493" t="s">
        <v>147</v>
      </c>
    </row>
    <row r="689" spans="1:7" ht="15.75" x14ac:dyDescent="0.25">
      <c r="A689" s="493" t="s">
        <v>2131</v>
      </c>
      <c r="B689" s="493" t="s">
        <v>2133</v>
      </c>
      <c r="C689" s="494">
        <v>1.6</v>
      </c>
      <c r="D689" s="493" t="s">
        <v>110</v>
      </c>
      <c r="E689" s="790">
        <v>2015</v>
      </c>
      <c r="F689" s="495">
        <v>22750</v>
      </c>
      <c r="G689" s="493" t="s">
        <v>3232</v>
      </c>
    </row>
    <row r="690" spans="1:7" ht="15.75" x14ac:dyDescent="0.25">
      <c r="A690" s="493" t="s">
        <v>2131</v>
      </c>
      <c r="B690" s="493" t="s">
        <v>2133</v>
      </c>
      <c r="C690" s="494">
        <v>2</v>
      </c>
      <c r="D690" s="493" t="s">
        <v>110</v>
      </c>
      <c r="E690" s="790">
        <v>2015</v>
      </c>
      <c r="F690" s="495">
        <v>25290</v>
      </c>
      <c r="G690" s="493" t="s">
        <v>3232</v>
      </c>
    </row>
    <row r="691" spans="1:7" ht="15.75" x14ac:dyDescent="0.25">
      <c r="A691" s="493" t="s">
        <v>2131</v>
      </c>
      <c r="B691" s="493" t="s">
        <v>1689</v>
      </c>
      <c r="C691" s="494" t="s">
        <v>1226</v>
      </c>
      <c r="D691" s="493" t="s">
        <v>110</v>
      </c>
      <c r="E691" s="790">
        <v>2015</v>
      </c>
      <c r="F691" s="495">
        <v>20381.9672131148</v>
      </c>
      <c r="G691" s="493" t="s">
        <v>135</v>
      </c>
    </row>
    <row r="692" spans="1:7" ht="15.75" x14ac:dyDescent="0.25">
      <c r="A692" s="493" t="s">
        <v>2131</v>
      </c>
      <c r="B692" s="493" t="s">
        <v>1689</v>
      </c>
      <c r="C692" s="494">
        <v>2.5</v>
      </c>
      <c r="D692" s="493" t="s">
        <v>110</v>
      </c>
      <c r="E692" s="790">
        <v>2015</v>
      </c>
      <c r="F692" s="495">
        <v>23897.267759562801</v>
      </c>
      <c r="G692" s="493" t="s">
        <v>135</v>
      </c>
    </row>
    <row r="693" spans="1:7" ht="15.75" x14ac:dyDescent="0.25">
      <c r="A693" s="493" t="s">
        <v>2131</v>
      </c>
      <c r="B693" s="493" t="s">
        <v>1689</v>
      </c>
      <c r="C693" s="494">
        <v>3.5</v>
      </c>
      <c r="D693" s="493" t="s">
        <v>110</v>
      </c>
      <c r="E693" s="790">
        <v>2015</v>
      </c>
      <c r="F693" s="495">
        <v>31601.092896174901</v>
      </c>
      <c r="G693" s="493" t="s">
        <v>135</v>
      </c>
    </row>
    <row r="694" spans="1:7" ht="15.75" x14ac:dyDescent="0.25">
      <c r="A694" s="493" t="s">
        <v>2131</v>
      </c>
      <c r="B694" s="493" t="s">
        <v>1688</v>
      </c>
      <c r="C694" s="494" t="s">
        <v>1844</v>
      </c>
      <c r="D694" s="493" t="s">
        <v>110</v>
      </c>
      <c r="E694" s="790">
        <v>2015</v>
      </c>
      <c r="F694" s="495">
        <v>10519.125683060109</v>
      </c>
      <c r="G694" s="493" t="s">
        <v>135</v>
      </c>
    </row>
    <row r="695" spans="1:7" ht="15.75" x14ac:dyDescent="0.25">
      <c r="A695" s="493" t="s">
        <v>2131</v>
      </c>
      <c r="B695" s="493" t="s">
        <v>1134</v>
      </c>
      <c r="C695" s="494" t="s">
        <v>1226</v>
      </c>
      <c r="D695" s="493" t="s">
        <v>110</v>
      </c>
      <c r="E695" s="790">
        <v>2015</v>
      </c>
      <c r="F695" s="495">
        <v>20967</v>
      </c>
      <c r="G695" s="493" t="s">
        <v>1135</v>
      </c>
    </row>
    <row r="696" spans="1:7" s="91" customFormat="1" ht="15" x14ac:dyDescent="0.25">
      <c r="A696" s="448" t="s">
        <v>690</v>
      </c>
      <c r="B696" s="448" t="s">
        <v>10593</v>
      </c>
      <c r="C696" s="448" t="s">
        <v>10592</v>
      </c>
      <c r="D696" s="448" t="s">
        <v>2629</v>
      </c>
      <c r="E696" s="460">
        <v>2015</v>
      </c>
      <c r="F696" s="544">
        <v>21066</v>
      </c>
      <c r="G696" s="448" t="s">
        <v>3291</v>
      </c>
    </row>
    <row r="697" spans="1:7" s="91" customFormat="1" ht="15.75" x14ac:dyDescent="0.25">
      <c r="A697" s="493" t="s">
        <v>1289</v>
      </c>
      <c r="B697" s="493" t="s">
        <v>1510</v>
      </c>
      <c r="C697" s="494" t="s">
        <v>4386</v>
      </c>
      <c r="D697" s="493" t="s">
        <v>426</v>
      </c>
      <c r="E697" s="790">
        <v>2015</v>
      </c>
      <c r="F697" s="495">
        <v>19295</v>
      </c>
      <c r="G697" s="493" t="s">
        <v>1574</v>
      </c>
    </row>
    <row r="698" spans="1:7" s="91" customFormat="1" ht="15.75" x14ac:dyDescent="0.25">
      <c r="A698" s="493" t="s">
        <v>1289</v>
      </c>
      <c r="B698" s="493" t="s">
        <v>1510</v>
      </c>
      <c r="C698" s="494" t="s">
        <v>4387</v>
      </c>
      <c r="D698" s="493" t="s">
        <v>426</v>
      </c>
      <c r="E698" s="790">
        <v>2015</v>
      </c>
      <c r="F698" s="495">
        <v>21095</v>
      </c>
      <c r="G698" s="493" t="s">
        <v>1574</v>
      </c>
    </row>
    <row r="699" spans="1:7" s="91" customFormat="1" ht="15.75" x14ac:dyDescent="0.25">
      <c r="A699" s="493" t="s">
        <v>1289</v>
      </c>
      <c r="B699" s="493" t="s">
        <v>1510</v>
      </c>
      <c r="C699" s="494" t="s">
        <v>4308</v>
      </c>
      <c r="D699" s="493" t="s">
        <v>426</v>
      </c>
      <c r="E699" s="790">
        <v>2015</v>
      </c>
      <c r="F699" s="495">
        <v>22595</v>
      </c>
      <c r="G699" s="493" t="s">
        <v>1574</v>
      </c>
    </row>
    <row r="700" spans="1:7" s="91" customFormat="1" ht="15.75" x14ac:dyDescent="0.25">
      <c r="A700" s="493" t="s">
        <v>1289</v>
      </c>
      <c r="B700" s="493" t="s">
        <v>1510</v>
      </c>
      <c r="C700" s="494" t="s">
        <v>4310</v>
      </c>
      <c r="D700" s="493" t="s">
        <v>426</v>
      </c>
      <c r="E700" s="790">
        <v>2015</v>
      </c>
      <c r="F700" s="495">
        <v>18295</v>
      </c>
      <c r="G700" s="493" t="s">
        <v>1574</v>
      </c>
    </row>
    <row r="701" spans="1:7" s="91" customFormat="1" ht="15" x14ac:dyDescent="0.25">
      <c r="A701" s="448" t="s">
        <v>4335</v>
      </c>
      <c r="B701" s="448" t="s">
        <v>8168</v>
      </c>
      <c r="C701" s="448" t="s">
        <v>10588</v>
      </c>
      <c r="D701" s="448" t="s">
        <v>2629</v>
      </c>
      <c r="E701" s="460">
        <v>2015</v>
      </c>
      <c r="F701" s="544">
        <v>26995</v>
      </c>
      <c r="G701" s="448" t="s">
        <v>3291</v>
      </c>
    </row>
    <row r="702" spans="1:7" ht="15.75" x14ac:dyDescent="0.25">
      <c r="A702" s="493" t="s">
        <v>48</v>
      </c>
      <c r="B702" s="493" t="s">
        <v>1674</v>
      </c>
      <c r="C702" s="494">
        <v>1</v>
      </c>
      <c r="D702" s="493" t="s">
        <v>110</v>
      </c>
      <c r="E702" s="790">
        <v>2015</v>
      </c>
      <c r="F702" s="495">
        <v>10355.191256830602</v>
      </c>
      <c r="G702" s="493" t="s">
        <v>186</v>
      </c>
    </row>
    <row r="703" spans="1:7" ht="15.75" x14ac:dyDescent="0.25">
      <c r="A703" s="493" t="s">
        <v>48</v>
      </c>
      <c r="B703" s="493" t="s">
        <v>3207</v>
      </c>
      <c r="C703" s="494">
        <v>1.4</v>
      </c>
      <c r="D703" s="493" t="s">
        <v>110</v>
      </c>
      <c r="E703" s="790">
        <v>2015</v>
      </c>
      <c r="F703" s="495">
        <v>12431.693989071038</v>
      </c>
      <c r="G703" s="493" t="s">
        <v>135</v>
      </c>
    </row>
    <row r="704" spans="1:7" ht="15.75" x14ac:dyDescent="0.25">
      <c r="A704" s="493" t="s">
        <v>48</v>
      </c>
      <c r="B704" s="493" t="s">
        <v>3208</v>
      </c>
      <c r="C704" s="494">
        <v>1.4</v>
      </c>
      <c r="D704" s="493" t="s">
        <v>110</v>
      </c>
      <c r="E704" s="790">
        <v>2015</v>
      </c>
      <c r="F704" s="495">
        <v>13633.879781420765</v>
      </c>
      <c r="G704" s="493" t="s">
        <v>487</v>
      </c>
    </row>
    <row r="705" spans="1:7" ht="15.75" x14ac:dyDescent="0.25">
      <c r="A705" s="493" t="s">
        <v>48</v>
      </c>
      <c r="B705" s="493" t="s">
        <v>1512</v>
      </c>
      <c r="C705" s="494">
        <v>2.4</v>
      </c>
      <c r="D705" s="493" t="s">
        <v>44</v>
      </c>
      <c r="E705" s="790">
        <v>2015</v>
      </c>
      <c r="F705" s="495">
        <v>21311.475409836065</v>
      </c>
      <c r="G705" s="493" t="s">
        <v>230</v>
      </c>
    </row>
    <row r="706" spans="1:7" ht="15.75" x14ac:dyDescent="0.25">
      <c r="A706" s="493" t="s">
        <v>48</v>
      </c>
      <c r="B706" s="493" t="s">
        <v>1512</v>
      </c>
      <c r="C706" s="494">
        <v>3.2</v>
      </c>
      <c r="D706" s="493" t="s">
        <v>44</v>
      </c>
      <c r="E706" s="790">
        <v>2015</v>
      </c>
      <c r="F706" s="495">
        <v>21038.251366120217</v>
      </c>
      <c r="G706" s="493" t="s">
        <v>230</v>
      </c>
    </row>
    <row r="707" spans="1:7" ht="15.75" x14ac:dyDescent="0.25">
      <c r="A707" s="493" t="s">
        <v>48</v>
      </c>
      <c r="B707" s="493" t="s">
        <v>1512</v>
      </c>
      <c r="C707" s="494">
        <v>2.4</v>
      </c>
      <c r="D707" s="493" t="s">
        <v>44</v>
      </c>
      <c r="E707" s="790">
        <v>2015</v>
      </c>
      <c r="F707" s="495">
        <v>21448.087431693988</v>
      </c>
      <c r="G707" s="493" t="s">
        <v>147</v>
      </c>
    </row>
    <row r="708" spans="1:7" ht="15.75" x14ac:dyDescent="0.25">
      <c r="A708" s="493" t="s">
        <v>48</v>
      </c>
      <c r="B708" s="493" t="s">
        <v>1512</v>
      </c>
      <c r="C708" s="494">
        <v>3.2</v>
      </c>
      <c r="D708" s="493" t="s">
        <v>44</v>
      </c>
      <c r="E708" s="790">
        <v>2015</v>
      </c>
      <c r="F708" s="495">
        <v>21584.699453551912</v>
      </c>
      <c r="G708" s="493" t="s">
        <v>147</v>
      </c>
    </row>
    <row r="709" spans="1:7" ht="15.75" x14ac:dyDescent="0.25">
      <c r="A709" s="493" t="s">
        <v>48</v>
      </c>
      <c r="B709" s="493" t="s">
        <v>228</v>
      </c>
      <c r="C709" s="494">
        <v>1.3</v>
      </c>
      <c r="D709" s="493" t="s">
        <v>44</v>
      </c>
      <c r="E709" s="790">
        <v>2015</v>
      </c>
      <c r="F709" s="495">
        <v>15846.994535519125</v>
      </c>
      <c r="G709" s="493" t="s">
        <v>230</v>
      </c>
    </row>
    <row r="710" spans="1:7" ht="15.75" x14ac:dyDescent="0.25">
      <c r="A710" s="493" t="s">
        <v>48</v>
      </c>
      <c r="B710" s="493" t="s">
        <v>3186</v>
      </c>
      <c r="C710" s="494">
        <v>2.4</v>
      </c>
      <c r="D710" s="493" t="s">
        <v>110</v>
      </c>
      <c r="E710" s="790">
        <v>2015</v>
      </c>
      <c r="F710" s="495">
        <v>24043.715846994535</v>
      </c>
      <c r="G710" s="493" t="s">
        <v>135</v>
      </c>
    </row>
    <row r="711" spans="1:7" ht="15.75" x14ac:dyDescent="0.25">
      <c r="A711" s="493" t="s">
        <v>48</v>
      </c>
      <c r="B711" s="493" t="s">
        <v>1435</v>
      </c>
      <c r="C711" s="494" t="s">
        <v>3855</v>
      </c>
      <c r="D711" s="493" t="s">
        <v>110</v>
      </c>
      <c r="E711" s="790">
        <v>2015</v>
      </c>
      <c r="F711" s="495">
        <v>15027.322404371584</v>
      </c>
      <c r="G711" s="493" t="s">
        <v>186</v>
      </c>
    </row>
    <row r="712" spans="1:7" ht="15.75" x14ac:dyDescent="0.25">
      <c r="A712" s="493" t="s">
        <v>48</v>
      </c>
      <c r="B712" s="493" t="s">
        <v>1435</v>
      </c>
      <c r="C712" s="494" t="s">
        <v>6429</v>
      </c>
      <c r="D712" s="493" t="s">
        <v>110</v>
      </c>
      <c r="E712" s="790">
        <v>2015</v>
      </c>
      <c r="F712" s="495">
        <v>15846.994535519125</v>
      </c>
      <c r="G712" s="493" t="s">
        <v>186</v>
      </c>
    </row>
    <row r="713" spans="1:7" ht="15.75" x14ac:dyDescent="0.25">
      <c r="A713" s="493" t="s">
        <v>48</v>
      </c>
      <c r="B713" s="493" t="s">
        <v>1435</v>
      </c>
      <c r="C713" s="494" t="s">
        <v>3857</v>
      </c>
      <c r="D713" s="493" t="s">
        <v>110</v>
      </c>
      <c r="E713" s="790">
        <v>2015</v>
      </c>
      <c r="F713" s="495">
        <v>16939.890710382511</v>
      </c>
      <c r="G713" s="493" t="s">
        <v>186</v>
      </c>
    </row>
    <row r="714" spans="1:7" ht="15.75" x14ac:dyDescent="0.25">
      <c r="A714" s="493" t="s">
        <v>48</v>
      </c>
      <c r="B714" s="493" t="s">
        <v>1435</v>
      </c>
      <c r="C714" s="494">
        <v>1.6</v>
      </c>
      <c r="D714" s="493" t="s">
        <v>110</v>
      </c>
      <c r="E714" s="790">
        <v>2015</v>
      </c>
      <c r="F714" s="495">
        <v>20491.803278688523</v>
      </c>
      <c r="G714" s="493" t="s">
        <v>3175</v>
      </c>
    </row>
    <row r="715" spans="1:7" ht="15.75" x14ac:dyDescent="0.25">
      <c r="A715" s="493" t="s">
        <v>48</v>
      </c>
      <c r="B715" s="493" t="s">
        <v>1435</v>
      </c>
      <c r="C715" s="494" t="s">
        <v>6430</v>
      </c>
      <c r="D715" s="493" t="s">
        <v>110</v>
      </c>
      <c r="E715" s="790">
        <v>2015</v>
      </c>
      <c r="F715" s="495">
        <v>12021.857923497268</v>
      </c>
      <c r="G715" s="493" t="s">
        <v>3175</v>
      </c>
    </row>
    <row r="716" spans="1:7" ht="15.75" x14ac:dyDescent="0.25">
      <c r="A716" s="493" t="s">
        <v>48</v>
      </c>
      <c r="B716" s="493" t="s">
        <v>1435</v>
      </c>
      <c r="C716" s="494" t="s">
        <v>6431</v>
      </c>
      <c r="D716" s="493" t="s">
        <v>110</v>
      </c>
      <c r="E716" s="790">
        <v>2015</v>
      </c>
      <c r="F716" s="495">
        <v>12841.530054644809</v>
      </c>
      <c r="G716" s="493" t="s">
        <v>3175</v>
      </c>
    </row>
    <row r="717" spans="1:7" ht="15.75" x14ac:dyDescent="0.25">
      <c r="A717" s="493" t="s">
        <v>48</v>
      </c>
      <c r="B717" s="493" t="s">
        <v>1435</v>
      </c>
      <c r="C717" s="494" t="s">
        <v>6432</v>
      </c>
      <c r="D717" s="493" t="s">
        <v>110</v>
      </c>
      <c r="E717" s="790">
        <v>2015</v>
      </c>
      <c r="F717" s="495">
        <v>13934.426229508195</v>
      </c>
      <c r="G717" s="493" t="s">
        <v>3175</v>
      </c>
    </row>
    <row r="718" spans="1:7" ht="15.75" x14ac:dyDescent="0.25">
      <c r="A718" s="493" t="s">
        <v>48</v>
      </c>
      <c r="B718" s="493" t="s">
        <v>49</v>
      </c>
      <c r="C718" s="494">
        <v>1.6</v>
      </c>
      <c r="D718" s="493" t="s">
        <v>110</v>
      </c>
      <c r="E718" s="790">
        <v>2015</v>
      </c>
      <c r="F718" s="495">
        <v>20491.803278688523</v>
      </c>
      <c r="G718" s="493" t="s">
        <v>1456</v>
      </c>
    </row>
    <row r="719" spans="1:7" ht="15.75" x14ac:dyDescent="0.25">
      <c r="A719" s="493" t="s">
        <v>48</v>
      </c>
      <c r="B719" s="493" t="s">
        <v>49</v>
      </c>
      <c r="C719" s="494">
        <v>1.6</v>
      </c>
      <c r="D719" s="493" t="s">
        <v>110</v>
      </c>
      <c r="E719" s="790">
        <v>2015</v>
      </c>
      <c r="F719" s="495">
        <v>20601.092896174861</v>
      </c>
      <c r="G719" s="493" t="s">
        <v>1456</v>
      </c>
    </row>
    <row r="720" spans="1:7" ht="15.75" x14ac:dyDescent="0.25">
      <c r="A720" s="493" t="s">
        <v>48</v>
      </c>
      <c r="B720" s="493" t="s">
        <v>49</v>
      </c>
      <c r="C720" s="494">
        <v>2</v>
      </c>
      <c r="D720" s="493" t="s">
        <v>110</v>
      </c>
      <c r="E720" s="790">
        <v>2015</v>
      </c>
      <c r="F720" s="495">
        <v>20710.382513661203</v>
      </c>
      <c r="G720" s="493" t="s">
        <v>1456</v>
      </c>
    </row>
    <row r="721" spans="1:7" ht="15.75" x14ac:dyDescent="0.25">
      <c r="A721" s="493" t="s">
        <v>42</v>
      </c>
      <c r="B721" s="493" t="s">
        <v>617</v>
      </c>
      <c r="C721" s="494" t="s">
        <v>3899</v>
      </c>
      <c r="D721" s="493" t="s">
        <v>44</v>
      </c>
      <c r="E721" s="790">
        <v>2015</v>
      </c>
      <c r="F721" s="495">
        <v>37975</v>
      </c>
      <c r="G721" s="493" t="s">
        <v>147</v>
      </c>
    </row>
    <row r="722" spans="1:7" ht="15.75" x14ac:dyDescent="0.25">
      <c r="A722" s="493" t="s">
        <v>42</v>
      </c>
      <c r="B722" s="493" t="s">
        <v>618</v>
      </c>
      <c r="C722" s="494" t="s">
        <v>4160</v>
      </c>
      <c r="D722" s="493" t="s">
        <v>44</v>
      </c>
      <c r="E722" s="790">
        <v>2015</v>
      </c>
      <c r="F722" s="495">
        <v>39250</v>
      </c>
      <c r="G722" s="493" t="s">
        <v>147</v>
      </c>
    </row>
    <row r="723" spans="1:7" ht="15.75" x14ac:dyDescent="0.25">
      <c r="A723" s="493" t="s">
        <v>42</v>
      </c>
      <c r="B723" s="493" t="s">
        <v>1571</v>
      </c>
      <c r="C723" s="494">
        <v>3.5</v>
      </c>
      <c r="D723" s="493" t="s">
        <v>110</v>
      </c>
      <c r="E723" s="790">
        <v>2015</v>
      </c>
      <c r="F723" s="495">
        <v>31147.540983606556</v>
      </c>
      <c r="G723" s="493" t="s">
        <v>2836</v>
      </c>
    </row>
    <row r="724" spans="1:7" ht="15.75" x14ac:dyDescent="0.25">
      <c r="A724" s="493" t="s">
        <v>42</v>
      </c>
      <c r="B724" s="493" t="s">
        <v>1571</v>
      </c>
      <c r="C724" s="494">
        <v>3.5</v>
      </c>
      <c r="D724" s="493" t="s">
        <v>44</v>
      </c>
      <c r="E724" s="790">
        <v>2015</v>
      </c>
      <c r="F724" s="495">
        <v>31967.213114754097</v>
      </c>
      <c r="G724" s="493" t="s">
        <v>2836</v>
      </c>
    </row>
    <row r="725" spans="1:7" ht="15.75" x14ac:dyDescent="0.25">
      <c r="A725" s="60" t="s">
        <v>42</v>
      </c>
      <c r="B725" s="60" t="s">
        <v>3120</v>
      </c>
      <c r="C725" s="252" t="s">
        <v>1982</v>
      </c>
      <c r="D725" s="60" t="s">
        <v>43</v>
      </c>
      <c r="E725" s="64">
        <v>2015</v>
      </c>
      <c r="F725" s="74">
        <v>16726</v>
      </c>
      <c r="G725" s="60" t="s">
        <v>4144</v>
      </c>
    </row>
    <row r="726" spans="1:7" ht="15.75" x14ac:dyDescent="0.25">
      <c r="A726" s="493" t="s">
        <v>42</v>
      </c>
      <c r="B726" s="493" t="s">
        <v>688</v>
      </c>
      <c r="C726" s="494">
        <v>3.5</v>
      </c>
      <c r="D726" s="493" t="s">
        <v>110</v>
      </c>
      <c r="E726" s="790">
        <v>2015</v>
      </c>
      <c r="F726" s="495">
        <v>32513.661202185791</v>
      </c>
      <c r="G726" s="493" t="s">
        <v>2836</v>
      </c>
    </row>
    <row r="727" spans="1:7" ht="15.75" x14ac:dyDescent="0.25">
      <c r="A727" s="493" t="s">
        <v>42</v>
      </c>
      <c r="B727" s="493" t="s">
        <v>688</v>
      </c>
      <c r="C727" s="494">
        <v>3.5</v>
      </c>
      <c r="D727" s="493" t="s">
        <v>44</v>
      </c>
      <c r="E727" s="790">
        <v>2015</v>
      </c>
      <c r="F727" s="495">
        <v>40710.382513661199</v>
      </c>
      <c r="G727" s="493" t="s">
        <v>2836</v>
      </c>
    </row>
    <row r="728" spans="1:7" ht="15.75" x14ac:dyDescent="0.25">
      <c r="A728" s="493" t="s">
        <v>42</v>
      </c>
      <c r="B728" s="493" t="s">
        <v>2837</v>
      </c>
      <c r="C728" s="494" t="s">
        <v>1880</v>
      </c>
      <c r="D728" s="493" t="s">
        <v>438</v>
      </c>
      <c r="E728" s="790">
        <v>2015</v>
      </c>
      <c r="F728" s="495">
        <v>15000</v>
      </c>
      <c r="G728" s="493" t="s">
        <v>1905</v>
      </c>
    </row>
    <row r="729" spans="1:7" ht="15.75" x14ac:dyDescent="0.25">
      <c r="A729" s="493" t="s">
        <v>42</v>
      </c>
      <c r="B729" s="493" t="s">
        <v>1122</v>
      </c>
      <c r="C729" s="494" t="s">
        <v>1502</v>
      </c>
      <c r="D729" s="493" t="s">
        <v>110</v>
      </c>
      <c r="E729" s="790">
        <v>2015</v>
      </c>
      <c r="F729" s="495">
        <v>34900</v>
      </c>
      <c r="G729" s="493" t="s">
        <v>147</v>
      </c>
    </row>
    <row r="730" spans="1:7" ht="15.75" x14ac:dyDescent="0.25">
      <c r="A730" s="493" t="s">
        <v>42</v>
      </c>
      <c r="B730" s="493" t="s">
        <v>1122</v>
      </c>
      <c r="C730" s="494" t="s">
        <v>865</v>
      </c>
      <c r="D730" s="493" t="s">
        <v>110</v>
      </c>
      <c r="E730" s="790">
        <v>2015</v>
      </c>
      <c r="F730" s="495">
        <v>33850</v>
      </c>
      <c r="G730" s="493" t="s">
        <v>147</v>
      </c>
    </row>
    <row r="731" spans="1:7" ht="15.75" x14ac:dyDescent="0.25">
      <c r="A731" s="493" t="s">
        <v>42</v>
      </c>
      <c r="B731" s="493" t="s">
        <v>7218</v>
      </c>
      <c r="C731" s="493" t="s">
        <v>1983</v>
      </c>
      <c r="D731" s="493"/>
      <c r="E731" s="790">
        <v>2015</v>
      </c>
      <c r="F731" s="495">
        <v>13370</v>
      </c>
      <c r="G731" s="493" t="s">
        <v>141</v>
      </c>
    </row>
    <row r="732" spans="1:7" ht="15.75" x14ac:dyDescent="0.25">
      <c r="A732" s="493" t="s">
        <v>42</v>
      </c>
      <c r="B732" s="493" t="s">
        <v>1280</v>
      </c>
      <c r="C732" s="494">
        <v>2</v>
      </c>
      <c r="D732" s="493" t="s">
        <v>110</v>
      </c>
      <c r="E732" s="790">
        <v>2015</v>
      </c>
      <c r="F732" s="495">
        <v>26912.56830601093</v>
      </c>
      <c r="G732" s="493" t="s">
        <v>135</v>
      </c>
    </row>
    <row r="733" spans="1:7" ht="15.75" x14ac:dyDescent="0.25">
      <c r="A733" s="493" t="s">
        <v>42</v>
      </c>
      <c r="B733" s="493" t="s">
        <v>1280</v>
      </c>
      <c r="C733" s="494" t="s">
        <v>6433</v>
      </c>
      <c r="D733" s="493" t="s">
        <v>110</v>
      </c>
      <c r="E733" s="790">
        <v>2015</v>
      </c>
      <c r="F733" s="495">
        <v>28688.524590163932</v>
      </c>
      <c r="G733" s="493" t="s">
        <v>135</v>
      </c>
    </row>
    <row r="734" spans="1:7" ht="15.75" x14ac:dyDescent="0.25">
      <c r="A734" s="493" t="s">
        <v>42</v>
      </c>
      <c r="B734" s="493" t="s">
        <v>1280</v>
      </c>
      <c r="C734" s="494" t="s">
        <v>6434</v>
      </c>
      <c r="D734" s="493" t="s">
        <v>110</v>
      </c>
      <c r="E734" s="790">
        <v>2015</v>
      </c>
      <c r="F734" s="495">
        <v>29234.972677595626</v>
      </c>
      <c r="G734" s="493" t="s">
        <v>3185</v>
      </c>
    </row>
    <row r="735" spans="1:7" ht="15.75" x14ac:dyDescent="0.25">
      <c r="A735" s="493" t="s">
        <v>42</v>
      </c>
      <c r="B735" s="493" t="s">
        <v>1280</v>
      </c>
      <c r="C735" s="494">
        <v>2.5</v>
      </c>
      <c r="D735" s="493" t="s">
        <v>110</v>
      </c>
      <c r="E735" s="790">
        <v>2015</v>
      </c>
      <c r="F735" s="495">
        <v>28961.748633879779</v>
      </c>
      <c r="G735" s="493" t="s">
        <v>135</v>
      </c>
    </row>
    <row r="736" spans="1:7" ht="15.75" x14ac:dyDescent="0.25">
      <c r="A736" s="493" t="s">
        <v>42</v>
      </c>
      <c r="B736" s="493" t="s">
        <v>362</v>
      </c>
      <c r="C736" s="494">
        <v>4</v>
      </c>
      <c r="D736" s="493" t="s">
        <v>43</v>
      </c>
      <c r="E736" s="790">
        <v>2015</v>
      </c>
      <c r="F736" s="495">
        <v>59890</v>
      </c>
      <c r="G736" s="493" t="s">
        <v>363</v>
      </c>
    </row>
    <row r="737" spans="1:7" ht="15.75" x14ac:dyDescent="0.25">
      <c r="A737" s="493" t="s">
        <v>42</v>
      </c>
      <c r="B737" s="493" t="s">
        <v>362</v>
      </c>
      <c r="C737" s="494">
        <v>4</v>
      </c>
      <c r="D737" s="493" t="s">
        <v>43</v>
      </c>
      <c r="E737" s="790">
        <v>2015</v>
      </c>
      <c r="F737" s="495">
        <v>58890</v>
      </c>
      <c r="G737" s="493" t="s">
        <v>364</v>
      </c>
    </row>
    <row r="738" spans="1:7" ht="15.75" x14ac:dyDescent="0.25">
      <c r="A738" s="493" t="s">
        <v>42</v>
      </c>
      <c r="B738" s="493" t="s">
        <v>362</v>
      </c>
      <c r="C738" s="494">
        <v>4.2</v>
      </c>
      <c r="D738" s="493" t="s">
        <v>43</v>
      </c>
      <c r="E738" s="790">
        <v>2015</v>
      </c>
      <c r="F738" s="495">
        <v>62290</v>
      </c>
      <c r="G738" s="493" t="s">
        <v>363</v>
      </c>
    </row>
    <row r="739" spans="1:7" ht="15.75" x14ac:dyDescent="0.25">
      <c r="A739" s="493" t="s">
        <v>42</v>
      </c>
      <c r="B739" s="493" t="s">
        <v>362</v>
      </c>
      <c r="C739" s="494">
        <v>4.2</v>
      </c>
      <c r="D739" s="493" t="s">
        <v>43</v>
      </c>
      <c r="E739" s="790">
        <v>2015</v>
      </c>
      <c r="F739" s="495">
        <v>60290</v>
      </c>
      <c r="G739" s="493" t="s">
        <v>364</v>
      </c>
    </row>
    <row r="740" spans="1:7" ht="15.75" x14ac:dyDescent="0.25">
      <c r="A740" s="493" t="s">
        <v>42</v>
      </c>
      <c r="B740" s="493" t="s">
        <v>1183</v>
      </c>
      <c r="C740" s="494" t="s">
        <v>4440</v>
      </c>
      <c r="D740" s="493" t="s">
        <v>110</v>
      </c>
      <c r="E740" s="790">
        <v>2015</v>
      </c>
      <c r="F740" s="495">
        <v>15500</v>
      </c>
      <c r="G740" s="493" t="s">
        <v>4446</v>
      </c>
    </row>
    <row r="741" spans="1:7" ht="15.75" x14ac:dyDescent="0.25">
      <c r="A741" s="493" t="s">
        <v>42</v>
      </c>
      <c r="B741" s="493" t="s">
        <v>1183</v>
      </c>
      <c r="C741" s="494" t="s">
        <v>4533</v>
      </c>
      <c r="D741" s="493" t="s">
        <v>110</v>
      </c>
      <c r="E741" s="790">
        <v>2015</v>
      </c>
      <c r="F741" s="495">
        <v>15800</v>
      </c>
      <c r="G741" s="493" t="s">
        <v>4446</v>
      </c>
    </row>
    <row r="742" spans="1:7" ht="15.75" x14ac:dyDescent="0.25">
      <c r="A742" s="493" t="s">
        <v>42</v>
      </c>
      <c r="B742" s="493" t="s">
        <v>1183</v>
      </c>
      <c r="C742" s="494" t="s">
        <v>4438</v>
      </c>
      <c r="D742" s="493" t="s">
        <v>110</v>
      </c>
      <c r="E742" s="790">
        <v>2015</v>
      </c>
      <c r="F742" s="495">
        <v>16100</v>
      </c>
      <c r="G742" s="493" t="s">
        <v>4446</v>
      </c>
    </row>
    <row r="743" spans="1:7" ht="15.75" x14ac:dyDescent="0.25">
      <c r="A743" s="493" t="s">
        <v>42</v>
      </c>
      <c r="B743" s="493" t="s">
        <v>1183</v>
      </c>
      <c r="C743" s="494" t="s">
        <v>4453</v>
      </c>
      <c r="D743" s="493" t="s">
        <v>110</v>
      </c>
      <c r="E743" s="790">
        <v>2015</v>
      </c>
      <c r="F743" s="495">
        <v>16600</v>
      </c>
      <c r="G743" s="493" t="s">
        <v>4446</v>
      </c>
    </row>
    <row r="744" spans="1:7" ht="15.75" x14ac:dyDescent="0.25">
      <c r="A744" s="493" t="s">
        <v>42</v>
      </c>
      <c r="B744" s="493" t="s">
        <v>1183</v>
      </c>
      <c r="C744" s="494" t="s">
        <v>4452</v>
      </c>
      <c r="D744" s="493" t="s">
        <v>110</v>
      </c>
      <c r="E744" s="790">
        <v>2015</v>
      </c>
      <c r="F744" s="495">
        <v>16950</v>
      </c>
      <c r="G744" s="493" t="s">
        <v>4446</v>
      </c>
    </row>
    <row r="745" spans="1:7" ht="15.75" x14ac:dyDescent="0.25">
      <c r="A745" s="493" t="s">
        <v>42</v>
      </c>
      <c r="B745" s="493" t="s">
        <v>1183</v>
      </c>
      <c r="C745" s="494" t="s">
        <v>4454</v>
      </c>
      <c r="D745" s="493" t="s">
        <v>110</v>
      </c>
      <c r="E745" s="790">
        <v>2015</v>
      </c>
      <c r="F745" s="495">
        <v>18200</v>
      </c>
      <c r="G745" s="493" t="s">
        <v>4447</v>
      </c>
    </row>
    <row r="746" spans="1:7" ht="15.75" x14ac:dyDescent="0.25">
      <c r="A746" s="493" t="s">
        <v>42</v>
      </c>
      <c r="B746" s="493" t="s">
        <v>1183</v>
      </c>
      <c r="C746" s="494" t="s">
        <v>4442</v>
      </c>
      <c r="D746" s="493" t="s">
        <v>125</v>
      </c>
      <c r="E746" s="790">
        <v>2015</v>
      </c>
      <c r="F746" s="495">
        <v>20000</v>
      </c>
      <c r="G746" s="493" t="s">
        <v>4448</v>
      </c>
    </row>
    <row r="747" spans="1:7" ht="15.75" x14ac:dyDescent="0.25">
      <c r="A747" s="493" t="s">
        <v>42</v>
      </c>
      <c r="B747" s="493" t="s">
        <v>8598</v>
      </c>
      <c r="C747" s="493" t="s">
        <v>1983</v>
      </c>
      <c r="D747" s="493"/>
      <c r="E747" s="790">
        <v>2015</v>
      </c>
      <c r="F747" s="495">
        <v>16390</v>
      </c>
      <c r="G747" s="493" t="s">
        <v>7275</v>
      </c>
    </row>
    <row r="748" spans="1:7" ht="15.75" x14ac:dyDescent="0.25">
      <c r="A748" s="493" t="s">
        <v>42</v>
      </c>
      <c r="B748" s="493" t="s">
        <v>1573</v>
      </c>
      <c r="C748" s="494" t="s">
        <v>2845</v>
      </c>
      <c r="D748" s="493" t="s">
        <v>426</v>
      </c>
      <c r="E748" s="790">
        <v>2015</v>
      </c>
      <c r="F748" s="495">
        <v>29947</v>
      </c>
      <c r="G748" s="493" t="s">
        <v>1574</v>
      </c>
    </row>
    <row r="749" spans="1:7" ht="15.75" x14ac:dyDescent="0.25">
      <c r="A749" s="493" t="s">
        <v>42</v>
      </c>
      <c r="B749" s="493" t="s">
        <v>2838</v>
      </c>
      <c r="C749" s="494">
        <v>4</v>
      </c>
      <c r="D749" s="493" t="s">
        <v>44</v>
      </c>
      <c r="E749" s="790">
        <v>2015</v>
      </c>
      <c r="F749" s="495">
        <v>32650.273224043714</v>
      </c>
      <c r="G749" s="493" t="s">
        <v>230</v>
      </c>
    </row>
    <row r="750" spans="1:7" ht="15.75" x14ac:dyDescent="0.25">
      <c r="A750" s="493" t="s">
        <v>42</v>
      </c>
      <c r="B750" s="493" t="s">
        <v>2839</v>
      </c>
      <c r="C750" s="494">
        <v>4</v>
      </c>
      <c r="D750" s="493" t="s">
        <v>44</v>
      </c>
      <c r="E750" s="790">
        <v>2015</v>
      </c>
      <c r="F750" s="495">
        <v>36202.185792349723</v>
      </c>
      <c r="G750" s="493" t="s">
        <v>230</v>
      </c>
    </row>
    <row r="751" spans="1:7" ht="15.75" x14ac:dyDescent="0.25">
      <c r="A751" s="493" t="s">
        <v>42</v>
      </c>
      <c r="B751" s="493" t="s">
        <v>2840</v>
      </c>
      <c r="C751" s="494">
        <v>4</v>
      </c>
      <c r="D751" s="493" t="s">
        <v>44</v>
      </c>
      <c r="E751" s="790">
        <v>2015</v>
      </c>
      <c r="F751" s="495">
        <v>42349.726775956282</v>
      </c>
      <c r="G751" s="493" t="s">
        <v>230</v>
      </c>
    </row>
    <row r="752" spans="1:7" ht="15.75" x14ac:dyDescent="0.25">
      <c r="A752" s="493" t="s">
        <v>42</v>
      </c>
      <c r="B752" s="493" t="s">
        <v>2841</v>
      </c>
      <c r="C752" s="494">
        <v>4</v>
      </c>
      <c r="D752" s="493" t="s">
        <v>44</v>
      </c>
      <c r="E752" s="790">
        <v>2015</v>
      </c>
      <c r="F752" s="495">
        <v>43032.7868852459</v>
      </c>
      <c r="G752" s="493" t="s">
        <v>230</v>
      </c>
    </row>
    <row r="753" spans="1:7" ht="15.75" x14ac:dyDescent="0.25">
      <c r="A753" s="493" t="s">
        <v>42</v>
      </c>
      <c r="B753" s="493" t="s">
        <v>7227</v>
      </c>
      <c r="C753" s="493" t="s">
        <v>1983</v>
      </c>
      <c r="D753" s="493" t="s">
        <v>426</v>
      </c>
      <c r="E753" s="790">
        <v>2015</v>
      </c>
      <c r="F753" s="495">
        <v>16390</v>
      </c>
      <c r="G753" s="493" t="s">
        <v>141</v>
      </c>
    </row>
    <row r="754" spans="1:7" ht="15.75" x14ac:dyDescent="0.25">
      <c r="A754" s="493" t="s">
        <v>42</v>
      </c>
      <c r="B754" s="493" t="s">
        <v>2844</v>
      </c>
      <c r="C754" s="494" t="s">
        <v>2845</v>
      </c>
      <c r="D754" s="493" t="s">
        <v>44</v>
      </c>
      <c r="E754" s="790">
        <v>2015</v>
      </c>
      <c r="F754" s="495">
        <v>33333.333333333328</v>
      </c>
      <c r="G754" s="493" t="s">
        <v>147</v>
      </c>
    </row>
    <row r="755" spans="1:7" ht="15.75" x14ac:dyDescent="0.25">
      <c r="A755" s="493" t="s">
        <v>42</v>
      </c>
      <c r="B755" s="493" t="s">
        <v>2846</v>
      </c>
      <c r="C755" s="494" t="s">
        <v>1980</v>
      </c>
      <c r="D755" s="493" t="s">
        <v>44</v>
      </c>
      <c r="E755" s="790">
        <v>2015</v>
      </c>
      <c r="F755" s="495">
        <v>31420.765027322403</v>
      </c>
      <c r="G755" s="493" t="s">
        <v>147</v>
      </c>
    </row>
    <row r="756" spans="1:7" ht="15.75" x14ac:dyDescent="0.25">
      <c r="A756" s="493" t="s">
        <v>42</v>
      </c>
      <c r="B756" s="493" t="s">
        <v>2846</v>
      </c>
      <c r="C756" s="494" t="s">
        <v>2845</v>
      </c>
      <c r="D756" s="493" t="s">
        <v>44</v>
      </c>
      <c r="E756" s="790">
        <v>2015</v>
      </c>
      <c r="F756" s="495">
        <v>36885.24590163934</v>
      </c>
      <c r="G756" s="493" t="s">
        <v>147</v>
      </c>
    </row>
    <row r="757" spans="1:7" ht="15.75" x14ac:dyDescent="0.25">
      <c r="A757" s="60" t="s">
        <v>42</v>
      </c>
      <c r="B757" s="60" t="s">
        <v>6017</v>
      </c>
      <c r="C757" s="252" t="s">
        <v>1981</v>
      </c>
      <c r="D757" s="60" t="s">
        <v>44</v>
      </c>
      <c r="E757" s="64">
        <v>2015</v>
      </c>
      <c r="F757" s="74">
        <v>32079</v>
      </c>
      <c r="G757" s="60" t="s">
        <v>4588</v>
      </c>
    </row>
    <row r="758" spans="1:7" ht="15.75" x14ac:dyDescent="0.25">
      <c r="A758" s="493" t="s">
        <v>42</v>
      </c>
      <c r="B758" s="493" t="s">
        <v>47</v>
      </c>
      <c r="C758" s="494" t="s">
        <v>1888</v>
      </c>
      <c r="D758" s="493" t="s">
        <v>438</v>
      </c>
      <c r="E758" s="790">
        <v>2015</v>
      </c>
      <c r="F758" s="495">
        <v>26775.956284153006</v>
      </c>
      <c r="G758" s="493" t="s">
        <v>1135</v>
      </c>
    </row>
    <row r="759" spans="1:7" ht="15.75" x14ac:dyDescent="0.25">
      <c r="A759" s="493" t="s">
        <v>42</v>
      </c>
      <c r="B759" s="493" t="s">
        <v>2847</v>
      </c>
      <c r="C759" s="494" t="s">
        <v>2848</v>
      </c>
      <c r="D759" s="493" t="s">
        <v>438</v>
      </c>
      <c r="E759" s="790">
        <v>2015</v>
      </c>
      <c r="F759" s="495">
        <v>31147.540983606556</v>
      </c>
      <c r="G759" s="493" t="s">
        <v>1135</v>
      </c>
    </row>
    <row r="760" spans="1:7" ht="15.75" x14ac:dyDescent="0.25">
      <c r="A760" s="493" t="s">
        <v>42</v>
      </c>
      <c r="B760" s="493" t="s">
        <v>2849</v>
      </c>
      <c r="C760" s="494" t="s">
        <v>2848</v>
      </c>
      <c r="D760" s="493" t="s">
        <v>438</v>
      </c>
      <c r="E760" s="790">
        <v>2015</v>
      </c>
      <c r="F760" s="495">
        <v>30054.644808743167</v>
      </c>
      <c r="G760" s="493" t="s">
        <v>1135</v>
      </c>
    </row>
    <row r="761" spans="1:7" ht="15.75" x14ac:dyDescent="0.25">
      <c r="A761" s="493" t="s">
        <v>42</v>
      </c>
      <c r="B761" s="493" t="s">
        <v>1770</v>
      </c>
      <c r="C761" s="494" t="s">
        <v>2848</v>
      </c>
      <c r="D761" s="493" t="s">
        <v>438</v>
      </c>
      <c r="E761" s="790">
        <v>2015</v>
      </c>
      <c r="F761" s="495">
        <v>26775.956284153006</v>
      </c>
      <c r="G761" s="493" t="s">
        <v>1135</v>
      </c>
    </row>
    <row r="762" spans="1:7" ht="15.75" x14ac:dyDescent="0.25">
      <c r="A762" s="493" t="s">
        <v>42</v>
      </c>
      <c r="B762" s="493" t="s">
        <v>1771</v>
      </c>
      <c r="C762" s="494" t="s">
        <v>1888</v>
      </c>
      <c r="D762" s="493" t="s">
        <v>438</v>
      </c>
      <c r="E762" s="790">
        <v>2015</v>
      </c>
      <c r="F762" s="495">
        <v>22950.819672131147</v>
      </c>
      <c r="G762" s="493" t="s">
        <v>1135</v>
      </c>
    </row>
    <row r="763" spans="1:7" ht="15.75" x14ac:dyDescent="0.25">
      <c r="A763" s="493" t="s">
        <v>42</v>
      </c>
      <c r="B763" s="493" t="s">
        <v>1110</v>
      </c>
      <c r="C763" s="494" t="s">
        <v>1576</v>
      </c>
      <c r="D763" s="493" t="s">
        <v>110</v>
      </c>
      <c r="E763" s="790">
        <v>2015</v>
      </c>
      <c r="F763" s="495">
        <v>41595</v>
      </c>
      <c r="G763" s="493" t="s">
        <v>1575</v>
      </c>
    </row>
    <row r="764" spans="1:7" ht="15.75" x14ac:dyDescent="0.25">
      <c r="A764" s="493" t="s">
        <v>42</v>
      </c>
      <c r="B764" s="493" t="s">
        <v>1110</v>
      </c>
      <c r="C764" s="494" t="s">
        <v>6405</v>
      </c>
      <c r="D764" s="493" t="s">
        <v>426</v>
      </c>
      <c r="E764" s="790">
        <v>2015</v>
      </c>
      <c r="F764" s="495">
        <v>44595</v>
      </c>
      <c r="G764" s="493" t="s">
        <v>1575</v>
      </c>
    </row>
    <row r="765" spans="1:7" ht="15.75" x14ac:dyDescent="0.25">
      <c r="A765" s="493" t="s">
        <v>42</v>
      </c>
      <c r="B765" s="493" t="s">
        <v>1110</v>
      </c>
      <c r="C765" s="494" t="s">
        <v>6406</v>
      </c>
      <c r="D765" s="493" t="s">
        <v>426</v>
      </c>
      <c r="E765" s="790">
        <v>2015</v>
      </c>
      <c r="F765" s="495">
        <v>43595</v>
      </c>
      <c r="G765" s="493" t="s">
        <v>1575</v>
      </c>
    </row>
    <row r="766" spans="1:7" ht="15.75" x14ac:dyDescent="0.25">
      <c r="A766" s="493" t="s">
        <v>42</v>
      </c>
      <c r="B766" s="493" t="s">
        <v>4530</v>
      </c>
      <c r="C766" s="494" t="s">
        <v>2114</v>
      </c>
      <c r="D766" s="493" t="s">
        <v>438</v>
      </c>
      <c r="E766" s="790">
        <v>2015</v>
      </c>
      <c r="F766" s="495">
        <v>21034</v>
      </c>
      <c r="G766" s="493" t="s">
        <v>4542</v>
      </c>
    </row>
    <row r="767" spans="1:7" ht="15.75" x14ac:dyDescent="0.25">
      <c r="A767" s="493" t="s">
        <v>42</v>
      </c>
      <c r="B767" s="493" t="s">
        <v>4530</v>
      </c>
      <c r="C767" s="494" t="s">
        <v>3721</v>
      </c>
      <c r="D767" s="493" t="s">
        <v>43</v>
      </c>
      <c r="E767" s="790">
        <v>2015</v>
      </c>
      <c r="F767" s="495">
        <v>21575</v>
      </c>
      <c r="G767" s="493" t="s">
        <v>4542</v>
      </c>
    </row>
    <row r="768" spans="1:7" ht="15.75" x14ac:dyDescent="0.25">
      <c r="A768" s="493" t="s">
        <v>42</v>
      </c>
      <c r="B768" s="493" t="s">
        <v>4530</v>
      </c>
      <c r="C768" s="494" t="s">
        <v>3721</v>
      </c>
      <c r="D768" s="493" t="s">
        <v>44</v>
      </c>
      <c r="E768" s="790">
        <v>2015</v>
      </c>
      <c r="F768" s="495">
        <v>22155</v>
      </c>
      <c r="G768" s="493" t="s">
        <v>4542</v>
      </c>
    </row>
    <row r="769" spans="1:7" ht="15.75" x14ac:dyDescent="0.25">
      <c r="A769" s="493" t="s">
        <v>42</v>
      </c>
      <c r="B769" s="493" t="s">
        <v>4530</v>
      </c>
      <c r="C769" s="494" t="s">
        <v>1985</v>
      </c>
      <c r="D769" s="493" t="s">
        <v>43</v>
      </c>
      <c r="E769" s="790">
        <v>2015</v>
      </c>
      <c r="F769" s="495">
        <v>22565</v>
      </c>
      <c r="G769" s="493" t="s">
        <v>4542</v>
      </c>
    </row>
    <row r="770" spans="1:7" ht="15.75" x14ac:dyDescent="0.25">
      <c r="A770" s="493" t="s">
        <v>42</v>
      </c>
      <c r="B770" s="493" t="s">
        <v>4530</v>
      </c>
      <c r="C770" s="494" t="s">
        <v>1985</v>
      </c>
      <c r="D770" s="493" t="s">
        <v>44</v>
      </c>
      <c r="E770" s="790">
        <v>2015</v>
      </c>
      <c r="F770" s="495">
        <v>22868</v>
      </c>
      <c r="G770" s="493" t="s">
        <v>4542</v>
      </c>
    </row>
    <row r="771" spans="1:7" ht="15.75" x14ac:dyDescent="0.25">
      <c r="A771" s="493" t="s">
        <v>42</v>
      </c>
      <c r="B771" s="493" t="s">
        <v>4530</v>
      </c>
      <c r="C771" s="494" t="s">
        <v>1980</v>
      </c>
      <c r="D771" s="493" t="s">
        <v>43</v>
      </c>
      <c r="E771" s="790">
        <v>2015</v>
      </c>
      <c r="F771" s="495">
        <v>23902</v>
      </c>
      <c r="G771" s="493" t="s">
        <v>4542</v>
      </c>
    </row>
    <row r="772" spans="1:7" ht="15.75" x14ac:dyDescent="0.25">
      <c r="A772" s="493" t="s">
        <v>42</v>
      </c>
      <c r="B772" s="493" t="s">
        <v>4530</v>
      </c>
      <c r="C772" s="494" t="s">
        <v>1980</v>
      </c>
      <c r="D772" s="493" t="s">
        <v>44</v>
      </c>
      <c r="E772" s="790">
        <v>2015</v>
      </c>
      <c r="F772" s="495">
        <v>24405</v>
      </c>
      <c r="G772" s="493" t="s">
        <v>4542</v>
      </c>
    </row>
    <row r="773" spans="1:7" ht="15.75" x14ac:dyDescent="0.25">
      <c r="A773" s="493" t="s">
        <v>42</v>
      </c>
      <c r="B773" s="493" t="s">
        <v>4530</v>
      </c>
      <c r="C773" s="494" t="s">
        <v>2114</v>
      </c>
      <c r="D773" s="493" t="s">
        <v>44</v>
      </c>
      <c r="E773" s="790">
        <v>2015</v>
      </c>
      <c r="F773" s="495">
        <v>25106</v>
      </c>
      <c r="G773" s="493" t="s">
        <v>4531</v>
      </c>
    </row>
    <row r="774" spans="1:7" ht="15.75" x14ac:dyDescent="0.25">
      <c r="A774" s="493" t="s">
        <v>42</v>
      </c>
      <c r="B774" s="493" t="s">
        <v>4530</v>
      </c>
      <c r="C774" s="494" t="s">
        <v>2114</v>
      </c>
      <c r="D774" s="493" t="s">
        <v>43</v>
      </c>
      <c r="E774" s="790">
        <v>2015</v>
      </c>
      <c r="F774" s="495">
        <v>24364</v>
      </c>
      <c r="G774" s="493" t="s">
        <v>4531</v>
      </c>
    </row>
    <row r="775" spans="1:7" ht="15.75" x14ac:dyDescent="0.25">
      <c r="A775" s="493" t="s">
        <v>42</v>
      </c>
      <c r="B775" s="493" t="s">
        <v>4530</v>
      </c>
      <c r="C775" s="494" t="s">
        <v>3721</v>
      </c>
      <c r="D775" s="493" t="s">
        <v>44</v>
      </c>
      <c r="E775" s="790">
        <v>2015</v>
      </c>
      <c r="F775" s="495">
        <v>28000</v>
      </c>
      <c r="G775" s="493" t="s">
        <v>4531</v>
      </c>
    </row>
    <row r="776" spans="1:7" ht="15.75" x14ac:dyDescent="0.25">
      <c r="A776" s="493" t="s">
        <v>42</v>
      </c>
      <c r="B776" s="493" t="s">
        <v>4530</v>
      </c>
      <c r="C776" s="494" t="s">
        <v>3721</v>
      </c>
      <c r="D776" s="493" t="s">
        <v>43</v>
      </c>
      <c r="E776" s="790">
        <v>2015</v>
      </c>
      <c r="F776" s="495">
        <v>27228</v>
      </c>
      <c r="G776" s="493" t="s">
        <v>4531</v>
      </c>
    </row>
    <row r="777" spans="1:7" ht="15.75" x14ac:dyDescent="0.25">
      <c r="A777" s="493" t="s">
        <v>42</v>
      </c>
      <c r="B777" s="493" t="s">
        <v>4530</v>
      </c>
      <c r="C777" s="494" t="s">
        <v>1985</v>
      </c>
      <c r="D777" s="493" t="s">
        <v>44</v>
      </c>
      <c r="E777" s="790">
        <v>2015</v>
      </c>
      <c r="F777" s="495">
        <v>28966</v>
      </c>
      <c r="G777" s="493" t="s">
        <v>4531</v>
      </c>
    </row>
    <row r="778" spans="1:7" ht="15.75" x14ac:dyDescent="0.25">
      <c r="A778" s="493" t="s">
        <v>42</v>
      </c>
      <c r="B778" s="493" t="s">
        <v>4530</v>
      </c>
      <c r="C778" s="494" t="s">
        <v>1985</v>
      </c>
      <c r="D778" s="493" t="s">
        <v>43</v>
      </c>
      <c r="E778" s="790">
        <v>2015</v>
      </c>
      <c r="F778" s="495">
        <v>28194</v>
      </c>
      <c r="G778" s="493" t="s">
        <v>4531</v>
      </c>
    </row>
    <row r="779" spans="1:7" ht="15.75" x14ac:dyDescent="0.25">
      <c r="A779" s="493" t="s">
        <v>42</v>
      </c>
      <c r="B779" s="493" t="s">
        <v>4530</v>
      </c>
      <c r="C779" s="494" t="s">
        <v>1980</v>
      </c>
      <c r="D779" s="493" t="s">
        <v>44</v>
      </c>
      <c r="E779" s="790">
        <v>2015</v>
      </c>
      <c r="F779" s="495">
        <v>30026</v>
      </c>
      <c r="G779" s="493" t="s">
        <v>4531</v>
      </c>
    </row>
    <row r="780" spans="1:7" ht="15.75" x14ac:dyDescent="0.25">
      <c r="A780" s="493" t="s">
        <v>42</v>
      </c>
      <c r="B780" s="493" t="s">
        <v>4530</v>
      </c>
      <c r="C780" s="494" t="s">
        <v>1980</v>
      </c>
      <c r="D780" s="493" t="s">
        <v>43</v>
      </c>
      <c r="E780" s="790">
        <v>2015</v>
      </c>
      <c r="F780" s="495">
        <v>29254</v>
      </c>
      <c r="G780" s="493" t="s">
        <v>4531</v>
      </c>
    </row>
    <row r="781" spans="1:7" ht="15.75" x14ac:dyDescent="0.25">
      <c r="A781" s="493" t="s">
        <v>42</v>
      </c>
      <c r="B781" s="493" t="s">
        <v>4530</v>
      </c>
      <c r="C781" s="494" t="s">
        <v>4532</v>
      </c>
      <c r="D781" s="493" t="s">
        <v>44</v>
      </c>
      <c r="E781" s="790">
        <v>2015</v>
      </c>
      <c r="F781" s="495">
        <v>30352</v>
      </c>
      <c r="G781" s="493" t="s">
        <v>4531</v>
      </c>
    </row>
    <row r="782" spans="1:7" ht="15.75" x14ac:dyDescent="0.25">
      <c r="A782" s="493" t="s">
        <v>42</v>
      </c>
      <c r="B782" s="493" t="s">
        <v>4530</v>
      </c>
      <c r="C782" s="494" t="s">
        <v>1981</v>
      </c>
      <c r="D782" s="493" t="s">
        <v>44</v>
      </c>
      <c r="E782" s="790">
        <v>2015</v>
      </c>
      <c r="F782" s="495">
        <v>32037</v>
      </c>
      <c r="G782" s="493" t="s">
        <v>4531</v>
      </c>
    </row>
    <row r="783" spans="1:7" ht="15.75" x14ac:dyDescent="0.25">
      <c r="A783" s="493" t="s">
        <v>42</v>
      </c>
      <c r="B783" s="493" t="s">
        <v>1500</v>
      </c>
      <c r="C783" s="494" t="s">
        <v>2848</v>
      </c>
      <c r="D783" s="493" t="s">
        <v>438</v>
      </c>
      <c r="E783" s="790">
        <v>2015</v>
      </c>
      <c r="F783" s="495">
        <v>24180.327868852459</v>
      </c>
      <c r="G783" s="493" t="s">
        <v>487</v>
      </c>
    </row>
    <row r="784" spans="1:7" ht="15.75" x14ac:dyDescent="0.25">
      <c r="A784" s="493" t="s">
        <v>42</v>
      </c>
      <c r="B784" s="493" t="s">
        <v>2850</v>
      </c>
      <c r="C784" s="494">
        <v>4</v>
      </c>
      <c r="D784" s="493" t="s">
        <v>44</v>
      </c>
      <c r="E784" s="790">
        <v>2015</v>
      </c>
      <c r="F784" s="495">
        <v>36752</v>
      </c>
      <c r="G784" s="493" t="s">
        <v>230</v>
      </c>
    </row>
    <row r="785" spans="1:7" ht="15.75" x14ac:dyDescent="0.25">
      <c r="A785" s="60" t="s">
        <v>42</v>
      </c>
      <c r="B785" s="60" t="s">
        <v>3897</v>
      </c>
      <c r="C785" s="252" t="s">
        <v>2845</v>
      </c>
      <c r="D785" s="60" t="s">
        <v>44</v>
      </c>
      <c r="E785" s="64">
        <v>2015</v>
      </c>
      <c r="F785" s="74">
        <v>52950</v>
      </c>
      <c r="G785" s="60" t="s">
        <v>4561</v>
      </c>
    </row>
    <row r="786" spans="1:7" ht="15.75" x14ac:dyDescent="0.25">
      <c r="A786" s="60" t="s">
        <v>42</v>
      </c>
      <c r="B786" s="60" t="s">
        <v>3897</v>
      </c>
      <c r="C786" s="252" t="s">
        <v>2927</v>
      </c>
      <c r="D786" s="60" t="s">
        <v>44</v>
      </c>
      <c r="E786" s="64">
        <v>2015</v>
      </c>
      <c r="F786" s="74">
        <v>58140</v>
      </c>
      <c r="G786" s="60" t="s">
        <v>4561</v>
      </c>
    </row>
    <row r="787" spans="1:7" ht="15.75" x14ac:dyDescent="0.25">
      <c r="A787" s="60" t="s">
        <v>42</v>
      </c>
      <c r="B787" s="60" t="s">
        <v>3897</v>
      </c>
      <c r="C787" s="252" t="s">
        <v>2926</v>
      </c>
      <c r="D787" s="60" t="s">
        <v>44</v>
      </c>
      <c r="E787" s="64">
        <v>2015</v>
      </c>
      <c r="F787" s="74">
        <v>63365</v>
      </c>
      <c r="G787" s="60" t="s">
        <v>4561</v>
      </c>
    </row>
    <row r="788" spans="1:7" ht="15.75" x14ac:dyDescent="0.25">
      <c r="A788" s="60" t="s">
        <v>42</v>
      </c>
      <c r="B788" s="60" t="s">
        <v>3898</v>
      </c>
      <c r="C788" s="252" t="s">
        <v>2845</v>
      </c>
      <c r="D788" s="60" t="s">
        <v>44</v>
      </c>
      <c r="E788" s="64">
        <v>2015</v>
      </c>
      <c r="F788" s="74">
        <v>58900</v>
      </c>
      <c r="G788" s="60" t="s">
        <v>4561</v>
      </c>
    </row>
    <row r="789" spans="1:7" ht="15.75" x14ac:dyDescent="0.25">
      <c r="A789" s="60" t="s">
        <v>42</v>
      </c>
      <c r="B789" s="60" t="s">
        <v>3898</v>
      </c>
      <c r="C789" s="252" t="s">
        <v>4504</v>
      </c>
      <c r="D789" s="60" t="s">
        <v>44</v>
      </c>
      <c r="E789" s="64">
        <v>2015</v>
      </c>
      <c r="F789" s="74">
        <v>63000</v>
      </c>
      <c r="G789" s="60" t="s">
        <v>4561</v>
      </c>
    </row>
    <row r="790" spans="1:7" ht="15.75" x14ac:dyDescent="0.25">
      <c r="A790" s="60" t="s">
        <v>42</v>
      </c>
      <c r="B790" s="60" t="s">
        <v>3898</v>
      </c>
      <c r="C790" s="252" t="s">
        <v>2927</v>
      </c>
      <c r="D790" s="60" t="s">
        <v>44</v>
      </c>
      <c r="E790" s="64">
        <v>2015</v>
      </c>
      <c r="F790" s="74">
        <v>65668</v>
      </c>
      <c r="G790" s="60" t="s">
        <v>4561</v>
      </c>
    </row>
    <row r="791" spans="1:7" ht="15.75" x14ac:dyDescent="0.25">
      <c r="A791" s="60" t="s">
        <v>42</v>
      </c>
      <c r="B791" s="60" t="s">
        <v>3898</v>
      </c>
      <c r="C791" s="252" t="s">
        <v>2926</v>
      </c>
      <c r="D791" s="60" t="s">
        <v>44</v>
      </c>
      <c r="E791" s="64">
        <v>2015</v>
      </c>
      <c r="F791" s="74">
        <v>70860</v>
      </c>
      <c r="G791" s="60" t="s">
        <v>4561</v>
      </c>
    </row>
    <row r="792" spans="1:7" ht="15.75" x14ac:dyDescent="0.25">
      <c r="A792" s="60" t="s">
        <v>42</v>
      </c>
      <c r="B792" s="60" t="s">
        <v>5919</v>
      </c>
      <c r="C792" s="252" t="s">
        <v>3904</v>
      </c>
      <c r="D792" s="60" t="s">
        <v>44</v>
      </c>
      <c r="E792" s="64">
        <v>2015</v>
      </c>
      <c r="F792" s="74">
        <v>45800</v>
      </c>
      <c r="G792" s="60" t="s">
        <v>5920</v>
      </c>
    </row>
    <row r="793" spans="1:7" ht="15.75" x14ac:dyDescent="0.25">
      <c r="A793" s="493" t="s">
        <v>42</v>
      </c>
      <c r="B793" s="493" t="s">
        <v>2851</v>
      </c>
      <c r="C793" s="494">
        <v>4</v>
      </c>
      <c r="D793" s="493" t="s">
        <v>44</v>
      </c>
      <c r="E793" s="790">
        <v>2015</v>
      </c>
      <c r="F793" s="495">
        <v>28857</v>
      </c>
      <c r="G793" s="493" t="s">
        <v>1772</v>
      </c>
    </row>
    <row r="794" spans="1:7" ht="15.75" x14ac:dyDescent="0.25">
      <c r="A794" s="493" t="s">
        <v>42</v>
      </c>
      <c r="B794" s="493" t="s">
        <v>2851</v>
      </c>
      <c r="C794" s="494" t="s">
        <v>2928</v>
      </c>
      <c r="D794" s="493" t="s">
        <v>44</v>
      </c>
      <c r="E794" s="790">
        <v>2015</v>
      </c>
      <c r="F794" s="495">
        <v>36480</v>
      </c>
      <c r="G794" s="493" t="s">
        <v>1772</v>
      </c>
    </row>
    <row r="795" spans="1:7" ht="15.75" x14ac:dyDescent="0.25">
      <c r="A795" s="493" t="s">
        <v>42</v>
      </c>
      <c r="B795" s="493" t="s">
        <v>2314</v>
      </c>
      <c r="C795" s="494">
        <v>3.4</v>
      </c>
      <c r="D795" s="493" t="s">
        <v>44</v>
      </c>
      <c r="E795" s="790">
        <v>2015</v>
      </c>
      <c r="F795" s="495">
        <v>32703</v>
      </c>
      <c r="G795" s="493" t="s">
        <v>1820</v>
      </c>
    </row>
    <row r="796" spans="1:7" ht="15.75" x14ac:dyDescent="0.25">
      <c r="A796" s="493" t="s">
        <v>42</v>
      </c>
      <c r="B796" s="493" t="s">
        <v>2852</v>
      </c>
      <c r="C796" s="494">
        <v>2.7</v>
      </c>
      <c r="D796" s="493" t="s">
        <v>44</v>
      </c>
      <c r="E796" s="790">
        <v>2015</v>
      </c>
      <c r="F796" s="495">
        <v>34003</v>
      </c>
      <c r="G796" s="493" t="s">
        <v>147</v>
      </c>
    </row>
    <row r="797" spans="1:7" ht="15.75" x14ac:dyDescent="0.25">
      <c r="A797" s="493" t="s">
        <v>42</v>
      </c>
      <c r="B797" s="493" t="s">
        <v>2852</v>
      </c>
      <c r="C797" s="494">
        <v>4</v>
      </c>
      <c r="D797" s="493" t="s">
        <v>44</v>
      </c>
      <c r="E797" s="790">
        <v>2015</v>
      </c>
      <c r="F797" s="495">
        <v>39448</v>
      </c>
      <c r="G797" s="493" t="s">
        <v>147</v>
      </c>
    </row>
    <row r="798" spans="1:7" ht="15.75" x14ac:dyDescent="0.25">
      <c r="A798" s="493" t="s">
        <v>42</v>
      </c>
      <c r="B798" s="493" t="s">
        <v>4503</v>
      </c>
      <c r="C798" s="494">
        <v>4</v>
      </c>
      <c r="D798" s="493" t="s">
        <v>44</v>
      </c>
      <c r="E798" s="790">
        <v>2015</v>
      </c>
      <c r="F798" s="495">
        <v>44893</v>
      </c>
      <c r="G798" s="493" t="s">
        <v>147</v>
      </c>
    </row>
    <row r="799" spans="1:7" ht="15.75" x14ac:dyDescent="0.25">
      <c r="A799" s="493" t="s">
        <v>42</v>
      </c>
      <c r="B799" s="493" t="s">
        <v>2853</v>
      </c>
      <c r="C799" s="494">
        <v>2.7</v>
      </c>
      <c r="D799" s="493" t="s">
        <v>44</v>
      </c>
      <c r="E799" s="790">
        <v>2015</v>
      </c>
      <c r="F799" s="495">
        <v>39448</v>
      </c>
      <c r="G799" s="493" t="s">
        <v>147</v>
      </c>
    </row>
    <row r="800" spans="1:7" ht="15.75" x14ac:dyDescent="0.25">
      <c r="A800" s="493" t="s">
        <v>42</v>
      </c>
      <c r="B800" s="493" t="s">
        <v>2854</v>
      </c>
      <c r="C800" s="494">
        <v>4</v>
      </c>
      <c r="D800" s="493" t="s">
        <v>44</v>
      </c>
      <c r="E800" s="790">
        <v>2015</v>
      </c>
      <c r="F800" s="495">
        <v>51699</v>
      </c>
      <c r="G800" s="493" t="s">
        <v>147</v>
      </c>
    </row>
    <row r="801" spans="1:7" ht="15.75" x14ac:dyDescent="0.25">
      <c r="A801" s="493" t="s">
        <v>42</v>
      </c>
      <c r="B801" s="493" t="s">
        <v>2855</v>
      </c>
      <c r="C801" s="494">
        <v>2.7</v>
      </c>
      <c r="D801" s="493" t="s">
        <v>44</v>
      </c>
      <c r="E801" s="790">
        <v>2015</v>
      </c>
      <c r="F801" s="495">
        <v>41353</v>
      </c>
      <c r="G801" s="493" t="s">
        <v>147</v>
      </c>
    </row>
    <row r="802" spans="1:7" ht="15.75" x14ac:dyDescent="0.25">
      <c r="A802" s="493" t="s">
        <v>42</v>
      </c>
      <c r="B802" s="493" t="s">
        <v>2855</v>
      </c>
      <c r="C802" s="494">
        <v>4</v>
      </c>
      <c r="D802" s="493" t="s">
        <v>44</v>
      </c>
      <c r="E802" s="790">
        <v>2015</v>
      </c>
      <c r="F802" s="495">
        <v>47887</v>
      </c>
      <c r="G802" s="493" t="s">
        <v>147</v>
      </c>
    </row>
    <row r="803" spans="1:7" ht="15.75" x14ac:dyDescent="0.25">
      <c r="A803" s="493" t="s">
        <v>42</v>
      </c>
      <c r="B803" s="493" t="s">
        <v>2118</v>
      </c>
      <c r="C803" s="494">
        <v>2.7</v>
      </c>
      <c r="D803" s="493" t="s">
        <v>44</v>
      </c>
      <c r="E803" s="790">
        <v>2015</v>
      </c>
      <c r="F803" s="495">
        <v>31000</v>
      </c>
      <c r="G803" s="493" t="s">
        <v>1211</v>
      </c>
    </row>
    <row r="804" spans="1:7" ht="15.75" x14ac:dyDescent="0.25">
      <c r="A804" s="493" t="s">
        <v>42</v>
      </c>
      <c r="B804" s="493" t="s">
        <v>2118</v>
      </c>
      <c r="C804" s="494">
        <v>3</v>
      </c>
      <c r="D804" s="493" t="s">
        <v>44</v>
      </c>
      <c r="E804" s="790">
        <v>2015</v>
      </c>
      <c r="F804" s="495">
        <v>34900</v>
      </c>
      <c r="G804" s="493" t="s">
        <v>147</v>
      </c>
    </row>
    <row r="805" spans="1:7" ht="15.75" x14ac:dyDescent="0.25">
      <c r="A805" s="493" t="s">
        <v>42</v>
      </c>
      <c r="B805" s="493" t="s">
        <v>2567</v>
      </c>
      <c r="C805" s="494">
        <v>3</v>
      </c>
      <c r="D805" s="493" t="s">
        <v>44</v>
      </c>
      <c r="E805" s="790">
        <v>2015</v>
      </c>
      <c r="F805" s="495">
        <v>38500</v>
      </c>
      <c r="G805" s="493" t="s">
        <v>147</v>
      </c>
    </row>
    <row r="806" spans="1:7" ht="15.75" x14ac:dyDescent="0.25">
      <c r="A806" s="60" t="s">
        <v>42</v>
      </c>
      <c r="B806" s="60" t="s">
        <v>2569</v>
      </c>
      <c r="C806" s="252" t="s">
        <v>2845</v>
      </c>
      <c r="D806" s="60" t="s">
        <v>44</v>
      </c>
      <c r="E806" s="64">
        <v>2015</v>
      </c>
      <c r="F806" s="74">
        <v>48537</v>
      </c>
      <c r="G806" s="60" t="s">
        <v>4561</v>
      </c>
    </row>
    <row r="807" spans="1:7" ht="15.75" x14ac:dyDescent="0.25">
      <c r="A807" s="493" t="s">
        <v>42</v>
      </c>
      <c r="B807" s="493" t="s">
        <v>3170</v>
      </c>
      <c r="C807" s="494">
        <v>4.5</v>
      </c>
      <c r="D807" s="493" t="s">
        <v>44</v>
      </c>
      <c r="E807" s="790">
        <v>2015</v>
      </c>
      <c r="F807" s="495">
        <v>70360</v>
      </c>
      <c r="G807" s="493" t="s">
        <v>147</v>
      </c>
    </row>
    <row r="808" spans="1:7" ht="15.75" x14ac:dyDescent="0.25">
      <c r="A808" s="60" t="s">
        <v>42</v>
      </c>
      <c r="B808" s="60" t="s">
        <v>2570</v>
      </c>
      <c r="C808" s="252" t="s">
        <v>2927</v>
      </c>
      <c r="D808" s="60" t="s">
        <v>44</v>
      </c>
      <c r="E808" s="64">
        <v>2015</v>
      </c>
      <c r="F808" s="74">
        <v>75272</v>
      </c>
      <c r="G808" s="60" t="s">
        <v>4561</v>
      </c>
    </row>
    <row r="809" spans="1:7" ht="15.75" x14ac:dyDescent="0.25">
      <c r="A809" s="60" t="s">
        <v>42</v>
      </c>
      <c r="B809" s="60" t="s">
        <v>2570</v>
      </c>
      <c r="C809" s="252" t="s">
        <v>2926</v>
      </c>
      <c r="D809" s="60" t="s">
        <v>44</v>
      </c>
      <c r="E809" s="64">
        <v>2015</v>
      </c>
      <c r="F809" s="74">
        <v>81758</v>
      </c>
      <c r="G809" s="60" t="s">
        <v>4561</v>
      </c>
    </row>
    <row r="810" spans="1:7" ht="15.75" x14ac:dyDescent="0.25">
      <c r="A810" s="493" t="s">
        <v>42</v>
      </c>
      <c r="B810" s="493" t="s">
        <v>1499</v>
      </c>
      <c r="C810" s="494">
        <v>2.4</v>
      </c>
      <c r="D810" s="493" t="s">
        <v>110</v>
      </c>
      <c r="E810" s="790">
        <v>2015</v>
      </c>
      <c r="F810" s="495">
        <v>28591</v>
      </c>
      <c r="G810" s="493" t="s">
        <v>147</v>
      </c>
    </row>
    <row r="811" spans="1:7" ht="15.75" x14ac:dyDescent="0.25">
      <c r="A811" s="493" t="s">
        <v>42</v>
      </c>
      <c r="B811" s="493" t="s">
        <v>1499</v>
      </c>
      <c r="C811" s="494">
        <v>3.5</v>
      </c>
      <c r="D811" s="493" t="s">
        <v>110</v>
      </c>
      <c r="E811" s="790">
        <v>2015</v>
      </c>
      <c r="F811" s="495">
        <v>35398</v>
      </c>
      <c r="G811" s="493" t="s">
        <v>147</v>
      </c>
    </row>
    <row r="812" spans="1:7" ht="15.75" x14ac:dyDescent="0.25">
      <c r="A812" s="493" t="s">
        <v>42</v>
      </c>
      <c r="B812" s="493" t="s">
        <v>3046</v>
      </c>
      <c r="C812" s="494">
        <v>1.3</v>
      </c>
      <c r="D812" s="493" t="s">
        <v>43</v>
      </c>
      <c r="E812" s="790">
        <v>2015</v>
      </c>
      <c r="F812" s="495">
        <v>13240</v>
      </c>
      <c r="G812" s="493" t="s">
        <v>2725</v>
      </c>
    </row>
    <row r="813" spans="1:7" ht="15.75" x14ac:dyDescent="0.25">
      <c r="A813" s="493" t="s">
        <v>42</v>
      </c>
      <c r="B813" s="493" t="s">
        <v>3046</v>
      </c>
      <c r="C813" s="494">
        <v>1.5</v>
      </c>
      <c r="D813" s="493" t="s">
        <v>43</v>
      </c>
      <c r="E813" s="790">
        <v>2015</v>
      </c>
      <c r="F813" s="495">
        <v>14240</v>
      </c>
      <c r="G813" s="493" t="s">
        <v>2725</v>
      </c>
    </row>
    <row r="814" spans="1:7" ht="15.75" x14ac:dyDescent="0.25">
      <c r="A814" s="493" t="s">
        <v>42</v>
      </c>
      <c r="B814" s="493" t="s">
        <v>4548</v>
      </c>
      <c r="C814" s="494">
        <v>1.8</v>
      </c>
      <c r="D814" s="493" t="s">
        <v>43</v>
      </c>
      <c r="E814" s="790">
        <v>2015</v>
      </c>
      <c r="F814" s="495">
        <v>23840</v>
      </c>
      <c r="G814" s="493" t="s">
        <v>4544</v>
      </c>
    </row>
    <row r="815" spans="1:7" ht="15.75" x14ac:dyDescent="0.25">
      <c r="A815" s="493" t="s">
        <v>42</v>
      </c>
      <c r="B815" s="493" t="s">
        <v>4548</v>
      </c>
      <c r="C815" s="494">
        <v>1.8</v>
      </c>
      <c r="D815" s="493" t="s">
        <v>44</v>
      </c>
      <c r="E815" s="790">
        <v>2015</v>
      </c>
      <c r="F815" s="495">
        <v>24940</v>
      </c>
      <c r="G815" s="493" t="s">
        <v>4544</v>
      </c>
    </row>
    <row r="816" spans="1:7" ht="15.75" x14ac:dyDescent="0.25">
      <c r="A816" s="493" t="s">
        <v>42</v>
      </c>
      <c r="B816" s="493" t="s">
        <v>4548</v>
      </c>
      <c r="C816" s="494">
        <v>2</v>
      </c>
      <c r="D816" s="493" t="s">
        <v>43</v>
      </c>
      <c r="E816" s="790">
        <v>2015</v>
      </c>
      <c r="F816" s="495">
        <v>24140</v>
      </c>
      <c r="G816" s="493" t="s">
        <v>4544</v>
      </c>
    </row>
    <row r="817" spans="1:7" ht="15.75" x14ac:dyDescent="0.25">
      <c r="A817" s="493" t="s">
        <v>42</v>
      </c>
      <c r="B817" s="493" t="s">
        <v>4548</v>
      </c>
      <c r="C817" s="494">
        <v>2</v>
      </c>
      <c r="D817" s="493" t="s">
        <v>44</v>
      </c>
      <c r="E817" s="790">
        <v>2015</v>
      </c>
      <c r="F817" s="495">
        <v>25540</v>
      </c>
      <c r="G817" s="493" t="s">
        <v>4547</v>
      </c>
    </row>
    <row r="818" spans="1:7" ht="15.75" x14ac:dyDescent="0.25">
      <c r="A818" s="493" t="s">
        <v>42</v>
      </c>
      <c r="B818" s="493" t="s">
        <v>4548</v>
      </c>
      <c r="C818" s="494">
        <v>2.2000000000000002</v>
      </c>
      <c r="D818" s="493" t="s">
        <v>43</v>
      </c>
      <c r="E818" s="790">
        <v>2015</v>
      </c>
      <c r="F818" s="495">
        <v>24440</v>
      </c>
      <c r="G818" s="493" t="s">
        <v>4544</v>
      </c>
    </row>
    <row r="819" spans="1:7" ht="15.75" x14ac:dyDescent="0.25">
      <c r="A819" s="493" t="s">
        <v>42</v>
      </c>
      <c r="B819" s="493" t="s">
        <v>4548</v>
      </c>
      <c r="C819" s="494">
        <v>2.2000000000000002</v>
      </c>
      <c r="D819" s="493" t="s">
        <v>44</v>
      </c>
      <c r="E819" s="790">
        <v>2015</v>
      </c>
      <c r="F819" s="495">
        <v>26040</v>
      </c>
      <c r="G819" s="493" t="s">
        <v>4544</v>
      </c>
    </row>
    <row r="820" spans="1:7" ht="15.75" x14ac:dyDescent="0.25">
      <c r="A820" s="493" t="s">
        <v>42</v>
      </c>
      <c r="B820" s="493" t="s">
        <v>4548</v>
      </c>
      <c r="C820" s="494">
        <v>2.4</v>
      </c>
      <c r="D820" s="493" t="s">
        <v>43</v>
      </c>
      <c r="E820" s="790">
        <v>2015</v>
      </c>
      <c r="F820" s="495">
        <v>24940</v>
      </c>
      <c r="G820" s="493" t="s">
        <v>4544</v>
      </c>
    </row>
    <row r="821" spans="1:7" ht="15.75" x14ac:dyDescent="0.25">
      <c r="A821" s="493" t="s">
        <v>42</v>
      </c>
      <c r="B821" s="493" t="s">
        <v>4548</v>
      </c>
      <c r="C821" s="494">
        <v>2.4</v>
      </c>
      <c r="D821" s="493" t="s">
        <v>44</v>
      </c>
      <c r="E821" s="790">
        <v>2015</v>
      </c>
      <c r="F821" s="495">
        <v>26340</v>
      </c>
      <c r="G821" s="493" t="s">
        <v>4544</v>
      </c>
    </row>
    <row r="822" spans="1:7" ht="15.75" x14ac:dyDescent="0.25">
      <c r="A822" s="493" t="s">
        <v>42</v>
      </c>
      <c r="B822" s="493" t="s">
        <v>4548</v>
      </c>
      <c r="C822" s="494">
        <v>2.5</v>
      </c>
      <c r="D822" s="493" t="s">
        <v>110</v>
      </c>
      <c r="E822" s="790">
        <v>2015</v>
      </c>
      <c r="F822" s="495">
        <v>25240</v>
      </c>
      <c r="G822" s="493" t="s">
        <v>4547</v>
      </c>
    </row>
    <row r="823" spans="1:7" ht="15.75" x14ac:dyDescent="0.25">
      <c r="A823" s="493" t="s">
        <v>42</v>
      </c>
      <c r="B823" s="493" t="s">
        <v>4548</v>
      </c>
      <c r="C823" s="494">
        <v>2.5</v>
      </c>
      <c r="D823" s="493" t="s">
        <v>426</v>
      </c>
      <c r="E823" s="790">
        <v>2015</v>
      </c>
      <c r="F823" s="495">
        <v>26640</v>
      </c>
      <c r="G823" s="493" t="s">
        <v>4547</v>
      </c>
    </row>
    <row r="824" spans="1:7" ht="15.75" x14ac:dyDescent="0.25">
      <c r="A824" s="493" t="s">
        <v>42</v>
      </c>
      <c r="B824" s="493" t="s">
        <v>4548</v>
      </c>
      <c r="C824" s="494">
        <v>3.5</v>
      </c>
      <c r="D824" s="493" t="s">
        <v>110</v>
      </c>
      <c r="E824" s="790">
        <v>2015</v>
      </c>
      <c r="F824" s="495">
        <v>28260</v>
      </c>
      <c r="G824" s="493" t="s">
        <v>4547</v>
      </c>
    </row>
    <row r="825" spans="1:7" ht="15.75" x14ac:dyDescent="0.25">
      <c r="A825" s="493" t="s">
        <v>42</v>
      </c>
      <c r="B825" s="493" t="s">
        <v>4548</v>
      </c>
      <c r="C825" s="494">
        <v>3.5</v>
      </c>
      <c r="D825" s="493" t="s">
        <v>426</v>
      </c>
      <c r="E825" s="790">
        <v>2015</v>
      </c>
      <c r="F825" s="495">
        <v>29700</v>
      </c>
      <c r="G825" s="493" t="s">
        <v>147</v>
      </c>
    </row>
    <row r="826" spans="1:7" s="91" customFormat="1" ht="15.75" x14ac:dyDescent="0.25">
      <c r="A826" s="448" t="s">
        <v>10564</v>
      </c>
      <c r="B826" s="448" t="s">
        <v>6875</v>
      </c>
      <c r="C826" s="448" t="s">
        <v>1985</v>
      </c>
      <c r="D826" s="448" t="s">
        <v>2629</v>
      </c>
      <c r="E826" s="460">
        <v>2015</v>
      </c>
      <c r="F826" s="544">
        <v>35810</v>
      </c>
      <c r="G826" s="493" t="s">
        <v>147</v>
      </c>
    </row>
    <row r="827" spans="1:7" ht="15.75" x14ac:dyDescent="0.25">
      <c r="A827" s="493" t="s">
        <v>42</v>
      </c>
      <c r="B827" s="493" t="s">
        <v>2856</v>
      </c>
      <c r="C827" s="494">
        <v>5.7</v>
      </c>
      <c r="D827" s="493" t="s">
        <v>44</v>
      </c>
      <c r="E827" s="790">
        <v>2015</v>
      </c>
      <c r="F827" s="495">
        <v>40956.284153005465</v>
      </c>
      <c r="G827" s="493" t="s">
        <v>147</v>
      </c>
    </row>
    <row r="828" spans="1:7" ht="15.75" x14ac:dyDescent="0.25">
      <c r="A828" s="493" t="s">
        <v>42</v>
      </c>
      <c r="B828" s="493" t="s">
        <v>2857</v>
      </c>
      <c r="C828" s="494">
        <v>5.7</v>
      </c>
      <c r="D828" s="493" t="s">
        <v>44</v>
      </c>
      <c r="E828" s="790">
        <v>2015</v>
      </c>
      <c r="F828" s="495">
        <v>46174.863387978141</v>
      </c>
      <c r="G828" s="493" t="s">
        <v>147</v>
      </c>
    </row>
    <row r="829" spans="1:7" ht="15.75" x14ac:dyDescent="0.25">
      <c r="A829" s="493" t="s">
        <v>42</v>
      </c>
      <c r="B829" s="493" t="s">
        <v>2858</v>
      </c>
      <c r="C829" s="494">
        <v>5.7</v>
      </c>
      <c r="D829" s="493" t="s">
        <v>44</v>
      </c>
      <c r="E829" s="790">
        <v>2015</v>
      </c>
      <c r="F829" s="495">
        <v>53251.366120218576</v>
      </c>
      <c r="G829" s="493" t="s">
        <v>147</v>
      </c>
    </row>
    <row r="830" spans="1:7" ht="15.75" x14ac:dyDescent="0.25">
      <c r="A830" s="493" t="s">
        <v>42</v>
      </c>
      <c r="B830" s="493" t="s">
        <v>4245</v>
      </c>
      <c r="C830" s="494" t="s">
        <v>3899</v>
      </c>
      <c r="D830" s="493" t="s">
        <v>44</v>
      </c>
      <c r="E830" s="790">
        <v>2015</v>
      </c>
      <c r="F830" s="495">
        <v>27235</v>
      </c>
      <c r="G830" s="493" t="s">
        <v>3437</v>
      </c>
    </row>
    <row r="831" spans="1:7" ht="15.75" x14ac:dyDescent="0.25">
      <c r="A831" s="493" t="s">
        <v>42</v>
      </c>
      <c r="B831" s="493" t="s">
        <v>4245</v>
      </c>
      <c r="C831" s="494" t="s">
        <v>4008</v>
      </c>
      <c r="D831" s="493" t="s">
        <v>44</v>
      </c>
      <c r="E831" s="790">
        <v>2015</v>
      </c>
      <c r="F831" s="495">
        <v>25700</v>
      </c>
      <c r="G831" s="493" t="s">
        <v>3437</v>
      </c>
    </row>
    <row r="832" spans="1:7" ht="15.75" x14ac:dyDescent="0.25">
      <c r="A832" s="493" t="s">
        <v>42</v>
      </c>
      <c r="B832" s="493" t="s">
        <v>4245</v>
      </c>
      <c r="C832" s="494" t="s">
        <v>2845</v>
      </c>
      <c r="D832" s="493" t="s">
        <v>438</v>
      </c>
      <c r="E832" s="790">
        <v>2015</v>
      </c>
      <c r="F832" s="495">
        <v>23960</v>
      </c>
      <c r="G832" s="493" t="s">
        <v>3437</v>
      </c>
    </row>
    <row r="833" spans="1:7" ht="15.75" x14ac:dyDescent="0.25">
      <c r="A833" s="493" t="s">
        <v>42</v>
      </c>
      <c r="B833" s="493" t="s">
        <v>4245</v>
      </c>
      <c r="C833" s="494">
        <v>2.7</v>
      </c>
      <c r="D833" s="493" t="s">
        <v>43</v>
      </c>
      <c r="E833" s="790">
        <v>2015</v>
      </c>
      <c r="F833" s="495">
        <v>20965</v>
      </c>
      <c r="G833" s="493" t="s">
        <v>3437</v>
      </c>
    </row>
    <row r="834" spans="1:7" ht="15.75" x14ac:dyDescent="0.25">
      <c r="A834" s="493" t="s">
        <v>42</v>
      </c>
      <c r="B834" s="493" t="s">
        <v>6407</v>
      </c>
      <c r="C834" s="494" t="s">
        <v>2845</v>
      </c>
      <c r="D834" s="493" t="s">
        <v>43</v>
      </c>
      <c r="E834" s="790">
        <v>2015</v>
      </c>
      <c r="F834" s="495">
        <v>35725</v>
      </c>
      <c r="G834" s="493" t="s">
        <v>3437</v>
      </c>
    </row>
    <row r="835" spans="1:7" ht="15.75" x14ac:dyDescent="0.25">
      <c r="A835" s="493" t="s">
        <v>42</v>
      </c>
      <c r="B835" s="493" t="s">
        <v>6408</v>
      </c>
      <c r="C835" s="494" t="s">
        <v>2845</v>
      </c>
      <c r="D835" s="493" t="s">
        <v>43</v>
      </c>
      <c r="E835" s="790">
        <v>2015</v>
      </c>
      <c r="F835" s="495">
        <v>36705</v>
      </c>
      <c r="G835" s="493" t="s">
        <v>3437</v>
      </c>
    </row>
    <row r="836" spans="1:7" ht="15.75" x14ac:dyDescent="0.25">
      <c r="A836" s="493" t="s">
        <v>42</v>
      </c>
      <c r="B836" s="493" t="s">
        <v>2859</v>
      </c>
      <c r="C836" s="494" t="s">
        <v>6440</v>
      </c>
      <c r="D836" s="493" t="s">
        <v>438</v>
      </c>
      <c r="E836" s="790">
        <v>2015</v>
      </c>
      <c r="F836" s="495">
        <v>25928.961748633879</v>
      </c>
      <c r="G836" s="493" t="s">
        <v>1899</v>
      </c>
    </row>
    <row r="837" spans="1:7" ht="15.75" x14ac:dyDescent="0.25">
      <c r="A837" s="493" t="s">
        <v>42</v>
      </c>
      <c r="B837" s="493" t="s">
        <v>2860</v>
      </c>
      <c r="C837" s="494" t="s">
        <v>6440</v>
      </c>
      <c r="D837" s="493" t="s">
        <v>438</v>
      </c>
      <c r="E837" s="790">
        <v>2015</v>
      </c>
      <c r="F837" s="495">
        <v>40710.382513661199</v>
      </c>
      <c r="G837" s="493" t="s">
        <v>1899</v>
      </c>
    </row>
    <row r="838" spans="1:7" ht="15.75" x14ac:dyDescent="0.25">
      <c r="A838" s="493" t="s">
        <v>42</v>
      </c>
      <c r="B838" s="493" t="s">
        <v>2861</v>
      </c>
      <c r="C838" s="494" t="s">
        <v>6440</v>
      </c>
      <c r="D838" s="493" t="s">
        <v>438</v>
      </c>
      <c r="E838" s="790">
        <v>2015</v>
      </c>
      <c r="F838" s="495">
        <v>31393.442622950817</v>
      </c>
      <c r="G838" s="493" t="s">
        <v>1899</v>
      </c>
    </row>
    <row r="839" spans="1:7" ht="15.75" x14ac:dyDescent="0.25">
      <c r="A839" s="493" t="s">
        <v>42</v>
      </c>
      <c r="B839" s="493" t="s">
        <v>4388</v>
      </c>
      <c r="C839" s="494" t="s">
        <v>2926</v>
      </c>
      <c r="D839" s="493" t="s">
        <v>4389</v>
      </c>
      <c r="E839" s="790">
        <v>2015</v>
      </c>
      <c r="F839" s="495">
        <v>32170</v>
      </c>
      <c r="G839" s="493" t="s">
        <v>1059</v>
      </c>
    </row>
    <row r="840" spans="1:7" ht="15.75" x14ac:dyDescent="0.25">
      <c r="A840" s="493" t="s">
        <v>42</v>
      </c>
      <c r="B840" s="493" t="s">
        <v>4388</v>
      </c>
      <c r="C840" s="494" t="s">
        <v>2926</v>
      </c>
      <c r="D840" s="493" t="s">
        <v>438</v>
      </c>
      <c r="E840" s="790">
        <v>2015</v>
      </c>
      <c r="F840" s="495">
        <v>29120</v>
      </c>
      <c r="G840" s="493" t="s">
        <v>285</v>
      </c>
    </row>
    <row r="841" spans="1:7" ht="15.75" x14ac:dyDescent="0.25">
      <c r="A841" s="493" t="s">
        <v>42</v>
      </c>
      <c r="B841" s="493" t="s">
        <v>1679</v>
      </c>
      <c r="C841" s="494">
        <v>2.7</v>
      </c>
      <c r="D841" s="493" t="s">
        <v>110</v>
      </c>
      <c r="E841" s="790">
        <v>2015</v>
      </c>
      <c r="F841" s="495">
        <v>26250</v>
      </c>
      <c r="G841" s="493" t="s">
        <v>2571</v>
      </c>
    </row>
    <row r="842" spans="1:7" ht="15.75" x14ac:dyDescent="0.25">
      <c r="A842" s="493" t="s">
        <v>42</v>
      </c>
      <c r="B842" s="493" t="s">
        <v>1679</v>
      </c>
      <c r="C842" s="494">
        <v>3.5</v>
      </c>
      <c r="D842" s="493" t="s">
        <v>426</v>
      </c>
      <c r="E842" s="790">
        <v>2015</v>
      </c>
      <c r="F842" s="495">
        <v>30210</v>
      </c>
      <c r="G842" s="493" t="s">
        <v>1575</v>
      </c>
    </row>
    <row r="843" spans="1:7" ht="15.75" x14ac:dyDescent="0.25">
      <c r="A843" s="493" t="s">
        <v>42</v>
      </c>
      <c r="B843" s="493" t="s">
        <v>2862</v>
      </c>
      <c r="C843" s="494">
        <v>1.3</v>
      </c>
      <c r="D843" s="493" t="s">
        <v>110</v>
      </c>
      <c r="E843" s="790">
        <v>2015</v>
      </c>
      <c r="F843" s="495">
        <v>13934.426229508195</v>
      </c>
      <c r="G843" s="493" t="s">
        <v>2425</v>
      </c>
    </row>
    <row r="844" spans="1:7" ht="15.75" x14ac:dyDescent="0.25">
      <c r="A844" s="493" t="s">
        <v>42</v>
      </c>
      <c r="B844" s="493" t="s">
        <v>2863</v>
      </c>
      <c r="C844" s="494">
        <v>1.5</v>
      </c>
      <c r="D844" s="493" t="s">
        <v>110</v>
      </c>
      <c r="E844" s="790">
        <v>2015</v>
      </c>
      <c r="F844" s="495">
        <v>15000</v>
      </c>
      <c r="G844" s="493" t="s">
        <v>2425</v>
      </c>
    </row>
    <row r="845" spans="1:7" ht="15.75" x14ac:dyDescent="0.25">
      <c r="A845" s="493" t="s">
        <v>42</v>
      </c>
      <c r="B845" s="493" t="s">
        <v>2864</v>
      </c>
      <c r="C845" s="494">
        <v>1.5</v>
      </c>
      <c r="D845" s="493" t="s">
        <v>110</v>
      </c>
      <c r="E845" s="790">
        <v>2015</v>
      </c>
      <c r="F845" s="495">
        <v>15710.382513661201</v>
      </c>
      <c r="G845" s="493" t="s">
        <v>2425</v>
      </c>
    </row>
    <row r="846" spans="1:7" ht="15.75" x14ac:dyDescent="0.25">
      <c r="A846" s="493" t="s">
        <v>42</v>
      </c>
      <c r="B846" s="493" t="s">
        <v>2865</v>
      </c>
      <c r="C846" s="494">
        <v>1.3</v>
      </c>
      <c r="D846" s="493" t="s">
        <v>110</v>
      </c>
      <c r="E846" s="790">
        <v>2015</v>
      </c>
      <c r="F846" s="495">
        <v>13251.366120218579</v>
      </c>
      <c r="G846" s="493" t="s">
        <v>135</v>
      </c>
    </row>
    <row r="847" spans="1:7" ht="15.75" x14ac:dyDescent="0.25">
      <c r="A847" s="493" t="s">
        <v>42</v>
      </c>
      <c r="B847" s="493" t="s">
        <v>2866</v>
      </c>
      <c r="C847" s="494">
        <v>1.5</v>
      </c>
      <c r="D847" s="493" t="s">
        <v>110</v>
      </c>
      <c r="E847" s="790">
        <v>2015</v>
      </c>
      <c r="F847" s="495">
        <v>14617.486338797813</v>
      </c>
      <c r="G847" s="493" t="s">
        <v>135</v>
      </c>
    </row>
    <row r="848" spans="1:7" ht="15.75" x14ac:dyDescent="0.25">
      <c r="A848" s="493" t="s">
        <v>42</v>
      </c>
      <c r="B848" s="493" t="s">
        <v>2867</v>
      </c>
      <c r="C848" s="494">
        <v>1.5</v>
      </c>
      <c r="D848" s="493" t="s">
        <v>110</v>
      </c>
      <c r="E848" s="790">
        <v>2015</v>
      </c>
      <c r="F848" s="495">
        <v>15819.672131147541</v>
      </c>
      <c r="G848" s="493" t="s">
        <v>135</v>
      </c>
    </row>
    <row r="849" spans="1:7" ht="15.75" x14ac:dyDescent="0.25">
      <c r="A849" s="493" t="s">
        <v>42</v>
      </c>
      <c r="B849" s="493" t="s">
        <v>2868</v>
      </c>
      <c r="C849" s="494">
        <v>1.5</v>
      </c>
      <c r="D849" s="493" t="s">
        <v>110</v>
      </c>
      <c r="E849" s="790">
        <v>2015</v>
      </c>
      <c r="F849" s="495">
        <v>15546.448087431694</v>
      </c>
      <c r="G849" s="493" t="s">
        <v>135</v>
      </c>
    </row>
    <row r="850" spans="1:7" ht="15.75" x14ac:dyDescent="0.25">
      <c r="A850" s="493" t="s">
        <v>42</v>
      </c>
      <c r="B850" s="493" t="s">
        <v>2869</v>
      </c>
      <c r="C850" s="494">
        <v>1.3</v>
      </c>
      <c r="D850" s="493" t="s">
        <v>110</v>
      </c>
      <c r="E850" s="790">
        <v>2015</v>
      </c>
      <c r="F850" s="495">
        <v>14180.327868852459</v>
      </c>
      <c r="G850" s="493" t="s">
        <v>135</v>
      </c>
    </row>
    <row r="851" spans="1:7" ht="15.75" x14ac:dyDescent="0.25">
      <c r="A851" s="493" t="s">
        <v>42</v>
      </c>
      <c r="B851" s="493" t="s">
        <v>2870</v>
      </c>
      <c r="C851" s="494">
        <v>2.5</v>
      </c>
      <c r="D851" s="493" t="s">
        <v>110</v>
      </c>
      <c r="E851" s="790">
        <v>2015</v>
      </c>
      <c r="F851" s="495">
        <v>21311.475409836065</v>
      </c>
      <c r="G851" s="493" t="s">
        <v>423</v>
      </c>
    </row>
    <row r="852" spans="1:7" ht="15.75" x14ac:dyDescent="0.25">
      <c r="A852" s="54" t="s">
        <v>42</v>
      </c>
      <c r="B852" s="54" t="s">
        <v>3886</v>
      </c>
      <c r="C852" s="54" t="s">
        <v>1985</v>
      </c>
      <c r="D852" s="54" t="s">
        <v>110</v>
      </c>
      <c r="E852" s="64">
        <v>2015</v>
      </c>
      <c r="F852" s="87">
        <v>36470</v>
      </c>
      <c r="G852" s="54" t="s">
        <v>135</v>
      </c>
    </row>
    <row r="853" spans="1:7" ht="15.75" x14ac:dyDescent="0.25">
      <c r="A853" s="54" t="s">
        <v>42</v>
      </c>
      <c r="B853" s="54" t="s">
        <v>10440</v>
      </c>
      <c r="C853" s="54" t="s">
        <v>1985</v>
      </c>
      <c r="D853" s="54" t="s">
        <v>110</v>
      </c>
      <c r="E853" s="64">
        <v>2015</v>
      </c>
      <c r="F853" s="87">
        <v>37800</v>
      </c>
      <c r="G853" s="54" t="s">
        <v>135</v>
      </c>
    </row>
    <row r="854" spans="1:7" ht="15.75" x14ac:dyDescent="0.25">
      <c r="A854" s="54" t="s">
        <v>42</v>
      </c>
      <c r="B854" s="54" t="s">
        <v>4911</v>
      </c>
      <c r="C854" s="54" t="s">
        <v>1985</v>
      </c>
      <c r="D854" s="54" t="s">
        <v>110</v>
      </c>
      <c r="E854" s="64">
        <v>2015</v>
      </c>
      <c r="F854" s="87">
        <v>41700</v>
      </c>
      <c r="G854" s="54" t="s">
        <v>135</v>
      </c>
    </row>
    <row r="855" spans="1:7" ht="15.75" x14ac:dyDescent="0.25">
      <c r="A855" s="54" t="s">
        <v>42</v>
      </c>
      <c r="B855" s="54" t="s">
        <v>3889</v>
      </c>
      <c r="C855" s="54" t="s">
        <v>1985</v>
      </c>
      <c r="D855" s="54" t="s">
        <v>110</v>
      </c>
      <c r="E855" s="64">
        <v>2015</v>
      </c>
      <c r="F855" s="87">
        <v>26790</v>
      </c>
      <c r="G855" s="54" t="s">
        <v>135</v>
      </c>
    </row>
    <row r="856" spans="1:7" ht="15.75" x14ac:dyDescent="0.25">
      <c r="A856" s="54" t="s">
        <v>42</v>
      </c>
      <c r="B856" s="54" t="s">
        <v>3890</v>
      </c>
      <c r="C856" s="54" t="s">
        <v>1985</v>
      </c>
      <c r="D856" s="54" t="s">
        <v>110</v>
      </c>
      <c r="E856" s="64">
        <v>2015</v>
      </c>
      <c r="F856" s="87">
        <v>27995</v>
      </c>
      <c r="G856" s="54" t="s">
        <v>135</v>
      </c>
    </row>
    <row r="857" spans="1:7" ht="15.75" x14ac:dyDescent="0.25">
      <c r="A857" s="54" t="s">
        <v>42</v>
      </c>
      <c r="B857" s="54" t="s">
        <v>3891</v>
      </c>
      <c r="C857" s="54" t="s">
        <v>1985</v>
      </c>
      <c r="D857" s="54" t="s">
        <v>110</v>
      </c>
      <c r="E857" s="64">
        <v>2015</v>
      </c>
      <c r="F857" s="87">
        <v>29980</v>
      </c>
      <c r="G857" s="54" t="s">
        <v>135</v>
      </c>
    </row>
    <row r="858" spans="1:7" ht="15.75" x14ac:dyDescent="0.25">
      <c r="A858" s="54" t="s">
        <v>42</v>
      </c>
      <c r="B858" s="54" t="s">
        <v>10441</v>
      </c>
      <c r="C858" s="54" t="s">
        <v>1985</v>
      </c>
      <c r="D858" s="54" t="s">
        <v>110</v>
      </c>
      <c r="E858" s="64">
        <v>2015</v>
      </c>
      <c r="F858" s="87">
        <v>22237</v>
      </c>
      <c r="G858" s="54" t="s">
        <v>135</v>
      </c>
    </row>
    <row r="859" spans="1:7" ht="15.75" x14ac:dyDescent="0.25">
      <c r="A859" s="54" t="s">
        <v>42</v>
      </c>
      <c r="B859" s="54" t="s">
        <v>10442</v>
      </c>
      <c r="C859" s="54" t="s">
        <v>1985</v>
      </c>
      <c r="D859" s="54" t="s">
        <v>110</v>
      </c>
      <c r="E859" s="64">
        <v>2015</v>
      </c>
      <c r="F859" s="87">
        <v>23667</v>
      </c>
      <c r="G859" s="54" t="s">
        <v>135</v>
      </c>
    </row>
    <row r="860" spans="1:7" ht="15.75" x14ac:dyDescent="0.25">
      <c r="A860" s="54" t="s">
        <v>42</v>
      </c>
      <c r="B860" s="54" t="s">
        <v>10443</v>
      </c>
      <c r="C860" s="54" t="s">
        <v>1985</v>
      </c>
      <c r="D860" s="54" t="s">
        <v>110</v>
      </c>
      <c r="E860" s="64">
        <v>2015</v>
      </c>
      <c r="F860" s="87">
        <v>24798</v>
      </c>
      <c r="G860" s="54" t="s">
        <v>135</v>
      </c>
    </row>
    <row r="861" spans="1:7" ht="15.75" x14ac:dyDescent="0.25">
      <c r="A861" s="54" t="s">
        <v>42</v>
      </c>
      <c r="B861" s="54" t="s">
        <v>10444</v>
      </c>
      <c r="C861" s="54" t="s">
        <v>1985</v>
      </c>
      <c r="D861" s="54" t="s">
        <v>110</v>
      </c>
      <c r="E861" s="64">
        <v>2015</v>
      </c>
      <c r="F861" s="87">
        <v>27817</v>
      </c>
      <c r="G861" s="54" t="s">
        <v>135</v>
      </c>
    </row>
    <row r="862" spans="1:7" ht="15.75" x14ac:dyDescent="0.25">
      <c r="A862" s="54" t="s">
        <v>42</v>
      </c>
      <c r="B862" s="54" t="s">
        <v>10445</v>
      </c>
      <c r="C862" s="54" t="s">
        <v>1982</v>
      </c>
      <c r="D862" s="54" t="s">
        <v>110</v>
      </c>
      <c r="E862" s="64">
        <v>2015</v>
      </c>
      <c r="F862" s="613">
        <v>24403</v>
      </c>
      <c r="G862" s="610" t="s">
        <v>2474</v>
      </c>
    </row>
    <row r="863" spans="1:7" ht="15.75" x14ac:dyDescent="0.25">
      <c r="A863" s="54" t="s">
        <v>42</v>
      </c>
      <c r="B863" s="54" t="s">
        <v>10445</v>
      </c>
      <c r="C863" s="54" t="s">
        <v>3739</v>
      </c>
      <c r="D863" s="54" t="s">
        <v>110</v>
      </c>
      <c r="E863" s="64">
        <v>2015</v>
      </c>
      <c r="F863" s="613">
        <v>30142</v>
      </c>
      <c r="G863" s="54" t="s">
        <v>2474</v>
      </c>
    </row>
    <row r="864" spans="1:7" ht="15.75" x14ac:dyDescent="0.25">
      <c r="A864" s="610" t="s">
        <v>42</v>
      </c>
      <c r="B864" s="610" t="s">
        <v>10398</v>
      </c>
      <c r="C864" s="610" t="s">
        <v>10083</v>
      </c>
      <c r="D864" s="610" t="s">
        <v>110</v>
      </c>
      <c r="E864" s="688">
        <v>2015</v>
      </c>
      <c r="F864" s="613">
        <v>27456</v>
      </c>
      <c r="G864" s="610" t="s">
        <v>2109</v>
      </c>
    </row>
    <row r="865" spans="1:7" ht="15.75" x14ac:dyDescent="0.25">
      <c r="A865" s="610" t="s">
        <v>42</v>
      </c>
      <c r="B865" s="610" t="s">
        <v>10399</v>
      </c>
      <c r="C865" s="610" t="s">
        <v>10083</v>
      </c>
      <c r="D865" s="610" t="s">
        <v>110</v>
      </c>
      <c r="E865" s="688">
        <v>2015</v>
      </c>
      <c r="F865" s="613">
        <v>28017</v>
      </c>
      <c r="G865" s="610" t="s">
        <v>2109</v>
      </c>
    </row>
    <row r="866" spans="1:7" ht="15.75" x14ac:dyDescent="0.25">
      <c r="A866" s="610" t="s">
        <v>42</v>
      </c>
      <c r="B866" s="610" t="s">
        <v>10433</v>
      </c>
      <c r="C866" s="610" t="s">
        <v>10083</v>
      </c>
      <c r="D866" s="610" t="s">
        <v>110</v>
      </c>
      <c r="E866" s="688">
        <v>2015</v>
      </c>
      <c r="F866" s="613">
        <v>26429</v>
      </c>
      <c r="G866" s="610" t="s">
        <v>2109</v>
      </c>
    </row>
    <row r="867" spans="1:7" ht="15.75" x14ac:dyDescent="0.25">
      <c r="A867" s="610" t="s">
        <v>42</v>
      </c>
      <c r="B867" s="610" t="s">
        <v>10459</v>
      </c>
      <c r="C867" s="610" t="s">
        <v>10083</v>
      </c>
      <c r="D867" s="610" t="s">
        <v>110</v>
      </c>
      <c r="E867" s="688">
        <v>2015</v>
      </c>
      <c r="F867" s="613">
        <v>26989</v>
      </c>
      <c r="G867" s="610" t="s">
        <v>2109</v>
      </c>
    </row>
    <row r="868" spans="1:7" ht="15.75" x14ac:dyDescent="0.25">
      <c r="A868" s="610" t="s">
        <v>42</v>
      </c>
      <c r="B868" s="610" t="s">
        <v>10460</v>
      </c>
      <c r="C868" s="610" t="s">
        <v>10083</v>
      </c>
      <c r="D868" s="610" t="s">
        <v>110</v>
      </c>
      <c r="E868" s="688">
        <v>2015</v>
      </c>
      <c r="F868" s="613">
        <v>31005</v>
      </c>
      <c r="G868" s="610" t="s">
        <v>2109</v>
      </c>
    </row>
    <row r="869" spans="1:7" ht="15.75" x14ac:dyDescent="0.25">
      <c r="A869" s="610" t="s">
        <v>42</v>
      </c>
      <c r="B869" s="610" t="s">
        <v>10461</v>
      </c>
      <c r="C869" s="610" t="s">
        <v>10401</v>
      </c>
      <c r="D869" s="610" t="s">
        <v>43</v>
      </c>
      <c r="E869" s="688">
        <v>2015</v>
      </c>
      <c r="F869" s="613">
        <v>34087</v>
      </c>
      <c r="G869" s="610" t="s">
        <v>7179</v>
      </c>
    </row>
    <row r="870" spans="1:7" ht="15.75" x14ac:dyDescent="0.25">
      <c r="A870" s="610" t="s">
        <v>42</v>
      </c>
      <c r="B870" s="610" t="s">
        <v>10462</v>
      </c>
      <c r="C870" s="610" t="s">
        <v>10401</v>
      </c>
      <c r="D870" s="610" t="s">
        <v>43</v>
      </c>
      <c r="E870" s="688">
        <v>2015</v>
      </c>
      <c r="F870" s="613">
        <v>35207</v>
      </c>
      <c r="G870" s="610" t="s">
        <v>7179</v>
      </c>
    </row>
    <row r="871" spans="1:7" ht="15.75" x14ac:dyDescent="0.25">
      <c r="A871" s="610" t="s">
        <v>42</v>
      </c>
      <c r="B871" s="610" t="s">
        <v>10463</v>
      </c>
      <c r="C871" s="610" t="s">
        <v>10401</v>
      </c>
      <c r="D871" s="610" t="s">
        <v>43</v>
      </c>
      <c r="E871" s="688">
        <v>2015</v>
      </c>
      <c r="F871" s="613">
        <v>32686</v>
      </c>
      <c r="G871" s="610" t="s">
        <v>7179</v>
      </c>
    </row>
    <row r="872" spans="1:7" ht="15.75" x14ac:dyDescent="0.25">
      <c r="A872" s="610" t="s">
        <v>42</v>
      </c>
      <c r="B872" s="610" t="s">
        <v>10464</v>
      </c>
      <c r="C872" s="610" t="s">
        <v>10401</v>
      </c>
      <c r="D872" s="610" t="s">
        <v>43</v>
      </c>
      <c r="E872" s="688">
        <v>2015</v>
      </c>
      <c r="F872" s="613">
        <v>31192</v>
      </c>
      <c r="G872" s="610" t="s">
        <v>7179</v>
      </c>
    </row>
    <row r="873" spans="1:7" ht="15.75" x14ac:dyDescent="0.25">
      <c r="A873" s="610" t="s">
        <v>42</v>
      </c>
      <c r="B873" s="610" t="s">
        <v>10465</v>
      </c>
      <c r="C873" s="610" t="s">
        <v>10401</v>
      </c>
      <c r="D873" s="610" t="s">
        <v>43</v>
      </c>
      <c r="E873" s="688">
        <v>2015</v>
      </c>
      <c r="F873" s="613">
        <v>38196</v>
      </c>
      <c r="G873" s="610" t="s">
        <v>7179</v>
      </c>
    </row>
    <row r="874" spans="1:7" ht="15.75" x14ac:dyDescent="0.25">
      <c r="A874" s="610" t="s">
        <v>42</v>
      </c>
      <c r="B874" s="610" t="s">
        <v>10466</v>
      </c>
      <c r="C874" s="610" t="s">
        <v>10401</v>
      </c>
      <c r="D874" s="610" t="s">
        <v>43</v>
      </c>
      <c r="E874" s="688">
        <v>2015</v>
      </c>
      <c r="F874" s="613">
        <v>37075</v>
      </c>
      <c r="G874" s="610" t="s">
        <v>7179</v>
      </c>
    </row>
    <row r="875" spans="1:7" s="91" customFormat="1" ht="15" x14ac:dyDescent="0.25">
      <c r="A875" s="448" t="s">
        <v>42</v>
      </c>
      <c r="B875" s="448" t="s">
        <v>10597</v>
      </c>
      <c r="C875" s="448" t="s">
        <v>3739</v>
      </c>
      <c r="D875" s="448" t="s">
        <v>2629</v>
      </c>
      <c r="E875" s="460">
        <v>2015</v>
      </c>
      <c r="F875" s="544">
        <v>20876</v>
      </c>
      <c r="G875" s="448" t="s">
        <v>3437</v>
      </c>
    </row>
    <row r="876" spans="1:7" ht="15" x14ac:dyDescent="0.25">
      <c r="A876" s="556" t="s">
        <v>3896</v>
      </c>
      <c r="B876" s="556" t="s">
        <v>6849</v>
      </c>
      <c r="C876" s="580">
        <v>2.4</v>
      </c>
      <c r="D876" s="556" t="s">
        <v>44</v>
      </c>
      <c r="E876" s="765">
        <v>2015</v>
      </c>
      <c r="F876" s="556">
        <v>31111.67092385501</v>
      </c>
      <c r="G876" s="556" t="s">
        <v>6850</v>
      </c>
    </row>
    <row r="877" spans="1:7" ht="15" x14ac:dyDescent="0.25">
      <c r="A877" s="556" t="s">
        <v>3896</v>
      </c>
      <c r="B877" s="556" t="s">
        <v>6849</v>
      </c>
      <c r="C877" s="580">
        <v>3.4</v>
      </c>
      <c r="D877" s="556" t="s">
        <v>44</v>
      </c>
      <c r="E877" s="765">
        <v>2015</v>
      </c>
      <c r="F877" s="556">
        <v>33199.291636345399</v>
      </c>
      <c r="G877" s="556" t="s">
        <v>6850</v>
      </c>
    </row>
    <row r="878" spans="1:7" ht="15" x14ac:dyDescent="0.25">
      <c r="A878" s="556" t="s">
        <v>3896</v>
      </c>
      <c r="B878" s="556" t="s">
        <v>6849</v>
      </c>
      <c r="C878" s="580">
        <v>4</v>
      </c>
      <c r="D878" s="556" t="s">
        <v>44</v>
      </c>
      <c r="E878" s="765">
        <v>2015</v>
      </c>
      <c r="F878" s="556">
        <v>34597.937152933344</v>
      </c>
      <c r="G878" s="556" t="s">
        <v>6846</v>
      </c>
    </row>
    <row r="879" spans="1:7" ht="15" x14ac:dyDescent="0.25">
      <c r="A879" s="556" t="s">
        <v>3896</v>
      </c>
      <c r="B879" s="556" t="s">
        <v>6848</v>
      </c>
      <c r="C879" s="580">
        <v>4.2</v>
      </c>
      <c r="D879" s="556" t="s">
        <v>44</v>
      </c>
      <c r="E879" s="765">
        <v>2015</v>
      </c>
      <c r="F879" s="556">
        <v>36217.330667207156</v>
      </c>
      <c r="G879" s="556" t="s">
        <v>6846</v>
      </c>
    </row>
    <row r="880" spans="1:7" ht="15" x14ac:dyDescent="0.25">
      <c r="A880" s="556" t="s">
        <v>3896</v>
      </c>
      <c r="B880" s="582" t="s">
        <v>6847</v>
      </c>
      <c r="C880" s="580">
        <v>2.4</v>
      </c>
      <c r="D880" s="556" t="s">
        <v>44</v>
      </c>
      <c r="E880" s="765">
        <v>2015</v>
      </c>
      <c r="F880" s="556">
        <v>32888.002467733655</v>
      </c>
      <c r="G880" s="556" t="s">
        <v>6846</v>
      </c>
    </row>
    <row r="881" spans="1:7" ht="15" x14ac:dyDescent="0.25">
      <c r="A881" s="556" t="s">
        <v>3896</v>
      </c>
      <c r="B881" s="582" t="s">
        <v>6847</v>
      </c>
      <c r="C881" s="580">
        <v>3.4</v>
      </c>
      <c r="D881" s="556" t="s">
        <v>44</v>
      </c>
      <c r="E881" s="765">
        <v>2015</v>
      </c>
      <c r="F881" s="556">
        <v>34448.759795122169</v>
      </c>
      <c r="G881" s="556" t="s">
        <v>6846</v>
      </c>
    </row>
    <row r="882" spans="1:7" ht="15" x14ac:dyDescent="0.25">
      <c r="A882" s="556" t="s">
        <v>3896</v>
      </c>
      <c r="B882" s="582" t="s">
        <v>6847</v>
      </c>
      <c r="C882" s="580">
        <v>4</v>
      </c>
      <c r="D882" s="556" t="s">
        <v>44</v>
      </c>
      <c r="E882" s="765">
        <v>2015</v>
      </c>
      <c r="F882" s="556">
        <v>36324.255478586267</v>
      </c>
      <c r="G882" s="556" t="s">
        <v>6846</v>
      </c>
    </row>
    <row r="883" spans="1:7" ht="15" x14ac:dyDescent="0.25">
      <c r="A883" s="556" t="s">
        <v>3896</v>
      </c>
      <c r="B883" s="582" t="s">
        <v>6847</v>
      </c>
      <c r="C883" s="580">
        <v>4.2</v>
      </c>
      <c r="D883" s="556" t="s">
        <v>44</v>
      </c>
      <c r="E883" s="765">
        <v>2015</v>
      </c>
      <c r="F883" s="556">
        <v>37965.206414509106</v>
      </c>
      <c r="G883" s="556" t="s">
        <v>6846</v>
      </c>
    </row>
    <row r="884" spans="1:7" ht="15" x14ac:dyDescent="0.25">
      <c r="A884" s="556" t="s">
        <v>3896</v>
      </c>
      <c r="B884" s="581" t="s">
        <v>6845</v>
      </c>
      <c r="C884" s="580">
        <v>3.4</v>
      </c>
      <c r="D884" s="556" t="s">
        <v>44</v>
      </c>
      <c r="E884" s="765">
        <v>2015</v>
      </c>
      <c r="F884" s="556">
        <v>39401.792993199299</v>
      </c>
      <c r="G884" s="553" t="s">
        <v>3019</v>
      </c>
    </row>
    <row r="885" spans="1:7" ht="15" x14ac:dyDescent="0.25">
      <c r="A885" s="556" t="s">
        <v>3896</v>
      </c>
      <c r="B885" s="581" t="s">
        <v>6845</v>
      </c>
      <c r="C885" s="580">
        <v>4</v>
      </c>
      <c r="D885" s="556" t="s">
        <v>44</v>
      </c>
      <c r="E885" s="765">
        <v>2015</v>
      </c>
      <c r="F885" s="556">
        <v>42684.557161910932</v>
      </c>
      <c r="G885" s="553" t="s">
        <v>3019</v>
      </c>
    </row>
    <row r="886" spans="1:7" ht="15" x14ac:dyDescent="0.25">
      <c r="A886" s="556" t="s">
        <v>3896</v>
      </c>
      <c r="B886" s="581" t="s">
        <v>6845</v>
      </c>
      <c r="C886" s="580">
        <v>4.2</v>
      </c>
      <c r="D886" s="556" t="s">
        <v>44</v>
      </c>
      <c r="E886" s="765">
        <v>2015</v>
      </c>
      <c r="F886" s="556">
        <v>46995.179194847507</v>
      </c>
      <c r="G886" s="553" t="s">
        <v>3019</v>
      </c>
    </row>
    <row r="887" spans="1:7" ht="15" x14ac:dyDescent="0.25">
      <c r="A887" s="556" t="s">
        <v>3896</v>
      </c>
      <c r="B887" s="581" t="s">
        <v>6845</v>
      </c>
      <c r="C887" s="580">
        <v>4.5</v>
      </c>
      <c r="D887" s="556" t="s">
        <v>44</v>
      </c>
      <c r="E887" s="765">
        <v>2015</v>
      </c>
      <c r="F887" s="556">
        <v>51522.237741140161</v>
      </c>
      <c r="G887" s="553" t="s">
        <v>3019</v>
      </c>
    </row>
    <row r="888" spans="1:7" s="91" customFormat="1" ht="15.75" x14ac:dyDescent="0.25">
      <c r="A888" s="54" t="s">
        <v>3896</v>
      </c>
      <c r="B888" s="54" t="s">
        <v>10446</v>
      </c>
      <c r="C888" s="54" t="s">
        <v>3739</v>
      </c>
      <c r="D888" s="448" t="s">
        <v>2629</v>
      </c>
      <c r="E888" s="64">
        <v>2015</v>
      </c>
      <c r="F888" s="670">
        <v>20876.21</v>
      </c>
      <c r="G888" s="54" t="s">
        <v>487</v>
      </c>
    </row>
    <row r="889" spans="1:7" s="91" customFormat="1" ht="15.75" x14ac:dyDescent="0.25">
      <c r="A889" s="448" t="s">
        <v>3896</v>
      </c>
      <c r="B889" s="448" t="s">
        <v>4581</v>
      </c>
      <c r="C889" s="448" t="s">
        <v>3945</v>
      </c>
      <c r="D889" s="54" t="s">
        <v>110</v>
      </c>
      <c r="E889" s="460">
        <v>2015</v>
      </c>
      <c r="F889" s="544">
        <v>11000</v>
      </c>
      <c r="G889" s="448" t="s">
        <v>3437</v>
      </c>
    </row>
    <row r="890" spans="1:7" ht="15.75" x14ac:dyDescent="0.25">
      <c r="A890" s="493" t="s">
        <v>856</v>
      </c>
      <c r="B890" s="493" t="s">
        <v>3118</v>
      </c>
      <c r="C890" s="494" t="s">
        <v>2114</v>
      </c>
      <c r="D890" s="493" t="s">
        <v>3117</v>
      </c>
      <c r="E890" s="790">
        <v>2015</v>
      </c>
      <c r="F890" s="495">
        <v>37552</v>
      </c>
      <c r="G890" s="493" t="s">
        <v>3116</v>
      </c>
    </row>
    <row r="891" spans="1:7" ht="15.75" x14ac:dyDescent="0.25">
      <c r="A891" s="493" t="s">
        <v>856</v>
      </c>
      <c r="B891" s="493" t="s">
        <v>3118</v>
      </c>
      <c r="C891" s="494" t="s">
        <v>1985</v>
      </c>
      <c r="D891" s="493" t="s">
        <v>3117</v>
      </c>
      <c r="E891" s="790">
        <v>2015</v>
      </c>
      <c r="F891" s="495">
        <v>38789</v>
      </c>
      <c r="G891" s="493" t="s">
        <v>3116</v>
      </c>
    </row>
    <row r="892" spans="1:7" ht="15.75" x14ac:dyDescent="0.25">
      <c r="A892" s="493" t="s">
        <v>856</v>
      </c>
      <c r="B892" s="493" t="s">
        <v>3963</v>
      </c>
      <c r="C892" s="494" t="s">
        <v>2114</v>
      </c>
      <c r="D892" s="493" t="s">
        <v>110</v>
      </c>
      <c r="E892" s="790">
        <v>2015</v>
      </c>
      <c r="F892" s="495">
        <v>23445</v>
      </c>
      <c r="G892" s="493" t="s">
        <v>4407</v>
      </c>
    </row>
    <row r="893" spans="1:7" ht="15.75" x14ac:dyDescent="0.25">
      <c r="A893" s="493" t="s">
        <v>856</v>
      </c>
      <c r="B893" s="493" t="s">
        <v>4406</v>
      </c>
      <c r="C893" s="494" t="s">
        <v>3739</v>
      </c>
      <c r="D893" s="493" t="s">
        <v>110</v>
      </c>
      <c r="E893" s="790">
        <v>2015</v>
      </c>
      <c r="F893" s="495">
        <v>17995</v>
      </c>
      <c r="G893" s="493" t="s">
        <v>4407</v>
      </c>
    </row>
    <row r="894" spans="1:7" ht="15.75" x14ac:dyDescent="0.25">
      <c r="A894" s="493" t="s">
        <v>856</v>
      </c>
      <c r="B894" s="493" t="s">
        <v>4410</v>
      </c>
      <c r="C894" s="494" t="s">
        <v>2114</v>
      </c>
      <c r="D894" s="493" t="s">
        <v>110</v>
      </c>
      <c r="E894" s="790">
        <v>2015</v>
      </c>
      <c r="F894" s="495">
        <v>28395</v>
      </c>
      <c r="G894" s="493" t="s">
        <v>4407</v>
      </c>
    </row>
    <row r="895" spans="1:7" ht="15.75" x14ac:dyDescent="0.25">
      <c r="A895" s="493" t="s">
        <v>856</v>
      </c>
      <c r="B895" s="493" t="s">
        <v>3956</v>
      </c>
      <c r="C895" s="494" t="s">
        <v>3739</v>
      </c>
      <c r="D895" s="493" t="s">
        <v>110</v>
      </c>
      <c r="E895" s="790">
        <v>2015</v>
      </c>
      <c r="F895" s="495">
        <v>20395</v>
      </c>
      <c r="G895" s="493" t="s">
        <v>4407</v>
      </c>
    </row>
    <row r="896" spans="1:7" ht="15.75" x14ac:dyDescent="0.25">
      <c r="A896" s="493" t="s">
        <v>856</v>
      </c>
      <c r="B896" s="493" t="s">
        <v>4412</v>
      </c>
      <c r="C896" s="494" t="s">
        <v>3739</v>
      </c>
      <c r="D896" s="493" t="s">
        <v>110</v>
      </c>
      <c r="E896" s="790">
        <v>2015</v>
      </c>
      <c r="F896" s="495">
        <v>24895</v>
      </c>
      <c r="G896" s="493" t="s">
        <v>4407</v>
      </c>
    </row>
    <row r="897" spans="1:7" ht="15.75" x14ac:dyDescent="0.25">
      <c r="A897" s="493" t="s">
        <v>856</v>
      </c>
      <c r="B897" s="493" t="s">
        <v>4408</v>
      </c>
      <c r="C897" s="494" t="s">
        <v>3739</v>
      </c>
      <c r="D897" s="493" t="s">
        <v>110</v>
      </c>
      <c r="E897" s="790">
        <v>2015</v>
      </c>
      <c r="F897" s="495">
        <v>19295</v>
      </c>
      <c r="G897" s="493" t="s">
        <v>4407</v>
      </c>
    </row>
    <row r="898" spans="1:7" ht="15.75" x14ac:dyDescent="0.25">
      <c r="A898" s="493" t="s">
        <v>856</v>
      </c>
      <c r="B898" s="493" t="s">
        <v>4411</v>
      </c>
      <c r="C898" s="494" t="s">
        <v>3739</v>
      </c>
      <c r="D898" s="493" t="s">
        <v>110</v>
      </c>
      <c r="E898" s="790">
        <v>2015</v>
      </c>
      <c r="F898" s="495">
        <v>22395</v>
      </c>
      <c r="G898" s="493" t="s">
        <v>4407</v>
      </c>
    </row>
    <row r="899" spans="1:7" ht="15.75" x14ac:dyDescent="0.25">
      <c r="A899" s="493" t="s">
        <v>856</v>
      </c>
      <c r="B899" s="493" t="s">
        <v>4416</v>
      </c>
      <c r="C899" s="494" t="s">
        <v>3739</v>
      </c>
      <c r="D899" s="493" t="s">
        <v>110</v>
      </c>
      <c r="E899" s="790">
        <v>2015</v>
      </c>
      <c r="F899" s="495">
        <v>20995</v>
      </c>
      <c r="G899" s="493" t="s">
        <v>4407</v>
      </c>
    </row>
    <row r="900" spans="1:7" ht="15.75" x14ac:dyDescent="0.25">
      <c r="A900" s="493" t="s">
        <v>856</v>
      </c>
      <c r="B900" s="493" t="s">
        <v>4413</v>
      </c>
      <c r="C900" s="494" t="s">
        <v>2114</v>
      </c>
      <c r="D900" s="493" t="s">
        <v>110</v>
      </c>
      <c r="E900" s="790">
        <v>2015</v>
      </c>
      <c r="F900" s="495">
        <v>26995</v>
      </c>
      <c r="G900" s="493" t="s">
        <v>4407</v>
      </c>
    </row>
    <row r="901" spans="1:7" ht="15.75" x14ac:dyDescent="0.25">
      <c r="A901" s="493" t="s">
        <v>856</v>
      </c>
      <c r="B901" s="493" t="s">
        <v>4415</v>
      </c>
      <c r="C901" s="494" t="s">
        <v>2114</v>
      </c>
      <c r="D901" s="493" t="s">
        <v>110</v>
      </c>
      <c r="E901" s="790">
        <v>2015</v>
      </c>
      <c r="F901" s="495">
        <v>29495</v>
      </c>
      <c r="G901" s="493" t="s">
        <v>4407</v>
      </c>
    </row>
    <row r="902" spans="1:7" ht="15.75" x14ac:dyDescent="0.25">
      <c r="A902" s="493" t="s">
        <v>856</v>
      </c>
      <c r="B902" s="493" t="s">
        <v>4414</v>
      </c>
      <c r="C902" s="494" t="s">
        <v>2114</v>
      </c>
      <c r="D902" s="493" t="s">
        <v>110</v>
      </c>
      <c r="E902" s="790">
        <v>2015</v>
      </c>
      <c r="F902" s="495">
        <v>25895</v>
      </c>
      <c r="G902" s="493" t="s">
        <v>4407</v>
      </c>
    </row>
    <row r="903" spans="1:7" ht="15.75" x14ac:dyDescent="0.25">
      <c r="A903" s="493" t="s">
        <v>856</v>
      </c>
      <c r="B903" s="493" t="s">
        <v>4409</v>
      </c>
      <c r="C903" s="494" t="s">
        <v>3739</v>
      </c>
      <c r="D903" s="493" t="s">
        <v>110</v>
      </c>
      <c r="E903" s="790">
        <v>2015</v>
      </c>
      <c r="F903" s="495">
        <v>27395</v>
      </c>
      <c r="G903" s="493" t="s">
        <v>4407</v>
      </c>
    </row>
    <row r="904" spans="1:7" ht="15.75" x14ac:dyDescent="0.25">
      <c r="A904" s="493" t="s">
        <v>856</v>
      </c>
      <c r="B904" s="493" t="s">
        <v>3938</v>
      </c>
      <c r="C904" s="494" t="s">
        <v>331</v>
      </c>
      <c r="D904" s="493" t="s">
        <v>110</v>
      </c>
      <c r="E904" s="790">
        <v>2015</v>
      </c>
      <c r="F904" s="495">
        <v>24075</v>
      </c>
      <c r="G904" s="493" t="s">
        <v>3291</v>
      </c>
    </row>
    <row r="905" spans="1:7" ht="15.75" x14ac:dyDescent="0.25">
      <c r="A905" s="493" t="s">
        <v>856</v>
      </c>
      <c r="B905" s="493" t="s">
        <v>4392</v>
      </c>
      <c r="C905" s="494" t="s">
        <v>293</v>
      </c>
      <c r="D905" s="493" t="s">
        <v>110</v>
      </c>
      <c r="E905" s="790">
        <v>2015</v>
      </c>
      <c r="F905" s="495">
        <v>23650</v>
      </c>
      <c r="G905" s="493" t="s">
        <v>3291</v>
      </c>
    </row>
    <row r="906" spans="1:7" ht="15.75" x14ac:dyDescent="0.25">
      <c r="A906" s="493" t="s">
        <v>856</v>
      </c>
      <c r="B906" s="493" t="s">
        <v>4396</v>
      </c>
      <c r="C906" s="494" t="s">
        <v>331</v>
      </c>
      <c r="D906" s="493" t="s">
        <v>110</v>
      </c>
      <c r="E906" s="790">
        <v>2015</v>
      </c>
      <c r="F906" s="495">
        <v>16215</v>
      </c>
      <c r="G906" s="493" t="s">
        <v>3291</v>
      </c>
    </row>
    <row r="907" spans="1:7" ht="15.75" x14ac:dyDescent="0.25">
      <c r="A907" s="493" t="s">
        <v>856</v>
      </c>
      <c r="B907" s="493" t="s">
        <v>4399</v>
      </c>
      <c r="C907" s="494" t="s">
        <v>331</v>
      </c>
      <c r="D907" s="493" t="s">
        <v>110</v>
      </c>
      <c r="E907" s="790">
        <v>2015</v>
      </c>
      <c r="F907" s="495">
        <v>27510</v>
      </c>
      <c r="G907" s="493" t="s">
        <v>3291</v>
      </c>
    </row>
    <row r="908" spans="1:7" ht="15.75" x14ac:dyDescent="0.25">
      <c r="A908" s="493" t="s">
        <v>856</v>
      </c>
      <c r="B908" s="493" t="s">
        <v>4404</v>
      </c>
      <c r="C908" s="494" t="s">
        <v>3007</v>
      </c>
      <c r="D908" s="493" t="s">
        <v>110</v>
      </c>
      <c r="E908" s="790">
        <v>2015</v>
      </c>
      <c r="F908" s="495">
        <v>31120</v>
      </c>
      <c r="G908" s="493" t="s">
        <v>3291</v>
      </c>
    </row>
    <row r="909" spans="1:7" ht="15.75" x14ac:dyDescent="0.25">
      <c r="A909" s="493" t="s">
        <v>856</v>
      </c>
      <c r="B909" s="493" t="s">
        <v>4394</v>
      </c>
      <c r="C909" s="494" t="s">
        <v>331</v>
      </c>
      <c r="D909" s="493" t="s">
        <v>110</v>
      </c>
      <c r="E909" s="790">
        <v>2015</v>
      </c>
      <c r="F909" s="495">
        <v>26920</v>
      </c>
      <c r="G909" s="493" t="s">
        <v>3291</v>
      </c>
    </row>
    <row r="910" spans="1:7" ht="15.75" x14ac:dyDescent="0.25">
      <c r="A910" s="493" t="s">
        <v>856</v>
      </c>
      <c r="B910" s="493" t="s">
        <v>4390</v>
      </c>
      <c r="C910" s="494" t="s">
        <v>331</v>
      </c>
      <c r="D910" s="493" t="s">
        <v>110</v>
      </c>
      <c r="E910" s="790">
        <v>2015</v>
      </c>
      <c r="F910" s="495">
        <v>28020</v>
      </c>
      <c r="G910" s="493" t="s">
        <v>3291</v>
      </c>
    </row>
    <row r="911" spans="1:7" ht="15.75" x14ac:dyDescent="0.25">
      <c r="A911" s="493" t="s">
        <v>856</v>
      </c>
      <c r="B911" s="493" t="s">
        <v>4393</v>
      </c>
      <c r="C911" s="494" t="s">
        <v>293</v>
      </c>
      <c r="D911" s="493" t="s">
        <v>110</v>
      </c>
      <c r="E911" s="790">
        <v>2015</v>
      </c>
      <c r="F911" s="495">
        <v>28020</v>
      </c>
      <c r="G911" s="493" t="s">
        <v>3291</v>
      </c>
    </row>
    <row r="912" spans="1:7" ht="15.75" x14ac:dyDescent="0.25">
      <c r="A912" s="493" t="s">
        <v>856</v>
      </c>
      <c r="B912" s="493" t="s">
        <v>4395</v>
      </c>
      <c r="C912" s="494" t="s">
        <v>331</v>
      </c>
      <c r="D912" s="493" t="s">
        <v>110</v>
      </c>
      <c r="E912" s="790">
        <v>2015</v>
      </c>
      <c r="F912" s="495">
        <v>26920</v>
      </c>
      <c r="G912" s="493" t="s">
        <v>3291</v>
      </c>
    </row>
    <row r="913" spans="1:7" ht="15.75" x14ac:dyDescent="0.25">
      <c r="A913" s="493" t="s">
        <v>856</v>
      </c>
      <c r="B913" s="493" t="s">
        <v>4402</v>
      </c>
      <c r="C913" s="494" t="s">
        <v>331</v>
      </c>
      <c r="D913" s="493" t="s">
        <v>110</v>
      </c>
      <c r="E913" s="790">
        <v>2015</v>
      </c>
      <c r="F913" s="495">
        <v>30380</v>
      </c>
      <c r="G913" s="493" t="s">
        <v>3291</v>
      </c>
    </row>
    <row r="914" spans="1:7" ht="15.75" x14ac:dyDescent="0.25">
      <c r="A914" s="493" t="s">
        <v>856</v>
      </c>
      <c r="B914" s="493" t="s">
        <v>4403</v>
      </c>
      <c r="C914" s="494" t="s">
        <v>331</v>
      </c>
      <c r="D914" s="493" t="s">
        <v>110</v>
      </c>
      <c r="E914" s="790">
        <v>2015</v>
      </c>
      <c r="F914" s="495">
        <v>29280</v>
      </c>
      <c r="G914" s="493" t="s">
        <v>3291</v>
      </c>
    </row>
    <row r="915" spans="1:7" ht="15.75" x14ac:dyDescent="0.25">
      <c r="A915" s="493" t="s">
        <v>856</v>
      </c>
      <c r="B915" s="493" t="s">
        <v>4405</v>
      </c>
      <c r="C915" s="494" t="s">
        <v>331</v>
      </c>
      <c r="D915" s="493" t="s">
        <v>110</v>
      </c>
      <c r="E915" s="790">
        <v>2015</v>
      </c>
      <c r="F915" s="495">
        <v>17325</v>
      </c>
      <c r="G915" s="493" t="s">
        <v>3291</v>
      </c>
    </row>
    <row r="916" spans="1:7" ht="15.75" x14ac:dyDescent="0.25">
      <c r="A916" s="493" t="s">
        <v>856</v>
      </c>
      <c r="B916" s="493" t="s">
        <v>4391</v>
      </c>
      <c r="C916" s="494" t="s">
        <v>293</v>
      </c>
      <c r="D916" s="493" t="s">
        <v>110</v>
      </c>
      <c r="E916" s="790">
        <v>2015</v>
      </c>
      <c r="F916" s="495">
        <v>25380</v>
      </c>
      <c r="G916" s="493" t="s">
        <v>3291</v>
      </c>
    </row>
    <row r="917" spans="1:7" ht="15.75" x14ac:dyDescent="0.25">
      <c r="A917" s="493" t="s">
        <v>856</v>
      </c>
      <c r="B917" s="493" t="s">
        <v>4397</v>
      </c>
      <c r="C917" s="494" t="s">
        <v>331</v>
      </c>
      <c r="D917" s="493" t="s">
        <v>110</v>
      </c>
      <c r="E917" s="790">
        <v>2015</v>
      </c>
      <c r="F917" s="495">
        <v>25380</v>
      </c>
      <c r="G917" s="493" t="s">
        <v>3291</v>
      </c>
    </row>
    <row r="918" spans="1:7" ht="15.75" x14ac:dyDescent="0.25">
      <c r="A918" s="493" t="s">
        <v>856</v>
      </c>
      <c r="B918" s="493" t="s">
        <v>4401</v>
      </c>
      <c r="C918" s="494" t="s">
        <v>293</v>
      </c>
      <c r="D918" s="493" t="s">
        <v>110</v>
      </c>
      <c r="E918" s="790">
        <v>2015</v>
      </c>
      <c r="F918" s="495">
        <v>20895</v>
      </c>
      <c r="G918" s="493" t="s">
        <v>3291</v>
      </c>
    </row>
    <row r="919" spans="1:7" ht="15.75" x14ac:dyDescent="0.25">
      <c r="A919" s="493" t="s">
        <v>856</v>
      </c>
      <c r="B919" s="493" t="s">
        <v>4400</v>
      </c>
      <c r="C919" s="494" t="s">
        <v>293</v>
      </c>
      <c r="D919" s="493" t="s">
        <v>110</v>
      </c>
      <c r="E919" s="790">
        <v>2015</v>
      </c>
      <c r="F919" s="495">
        <v>21995</v>
      </c>
      <c r="G919" s="493" t="s">
        <v>3291</v>
      </c>
    </row>
    <row r="920" spans="1:7" ht="15.75" x14ac:dyDescent="0.25">
      <c r="A920" s="493" t="s">
        <v>856</v>
      </c>
      <c r="B920" s="493" t="s">
        <v>4398</v>
      </c>
      <c r="C920" s="494" t="s">
        <v>331</v>
      </c>
      <c r="D920" s="493" t="s">
        <v>110</v>
      </c>
      <c r="E920" s="790">
        <v>2015</v>
      </c>
      <c r="F920" s="495">
        <v>24075</v>
      </c>
      <c r="G920" s="493" t="s">
        <v>3291</v>
      </c>
    </row>
    <row r="921" spans="1:7" ht="15.75" x14ac:dyDescent="0.25">
      <c r="A921" s="493" t="s">
        <v>856</v>
      </c>
      <c r="B921" s="493" t="s">
        <v>1513</v>
      </c>
      <c r="C921" s="494">
        <v>1.4</v>
      </c>
      <c r="D921" s="493" t="s">
        <v>110</v>
      </c>
      <c r="E921" s="790">
        <v>2015</v>
      </c>
      <c r="F921" s="495">
        <v>18827</v>
      </c>
      <c r="G921" s="493" t="s">
        <v>1213</v>
      </c>
    </row>
    <row r="922" spans="1:7" ht="15.75" x14ac:dyDescent="0.25">
      <c r="A922" s="493" t="s">
        <v>856</v>
      </c>
      <c r="B922" s="493" t="s">
        <v>1513</v>
      </c>
      <c r="C922" s="494">
        <v>1.2</v>
      </c>
      <c r="D922" s="493" t="s">
        <v>110</v>
      </c>
      <c r="E922" s="790">
        <v>2015</v>
      </c>
      <c r="F922" s="495">
        <v>17837</v>
      </c>
      <c r="G922" s="493" t="s">
        <v>186</v>
      </c>
    </row>
    <row r="923" spans="1:7" ht="15.75" x14ac:dyDescent="0.25">
      <c r="A923" s="493" t="s">
        <v>856</v>
      </c>
      <c r="B923" s="493" t="s">
        <v>1513</v>
      </c>
      <c r="C923" s="494">
        <v>1.2</v>
      </c>
      <c r="D923" s="493" t="s">
        <v>110</v>
      </c>
      <c r="E923" s="790">
        <v>2015</v>
      </c>
      <c r="F923" s="495">
        <v>16837</v>
      </c>
      <c r="G923" s="493" t="s">
        <v>1213</v>
      </c>
    </row>
    <row r="924" spans="1:7" ht="15.75" x14ac:dyDescent="0.25">
      <c r="A924" s="493" t="s">
        <v>856</v>
      </c>
      <c r="B924" s="493" t="s">
        <v>1513</v>
      </c>
      <c r="C924" s="494">
        <v>1.4</v>
      </c>
      <c r="D924" s="493" t="s">
        <v>110</v>
      </c>
      <c r="E924" s="790">
        <v>2015</v>
      </c>
      <c r="F924" s="495">
        <v>19327</v>
      </c>
      <c r="G924" s="493" t="s">
        <v>186</v>
      </c>
    </row>
    <row r="925" spans="1:7" s="861" customFormat="1" ht="15.75" x14ac:dyDescent="0.25">
      <c r="A925" s="493" t="s">
        <v>856</v>
      </c>
      <c r="B925" s="493" t="s">
        <v>6409</v>
      </c>
      <c r="C925" s="494" t="s">
        <v>1981</v>
      </c>
      <c r="D925" s="493" t="s">
        <v>110</v>
      </c>
      <c r="E925" s="790">
        <v>2015</v>
      </c>
      <c r="F925" s="495">
        <v>66995</v>
      </c>
      <c r="G925" s="884" t="s">
        <v>4244</v>
      </c>
    </row>
    <row r="926" spans="1:7" s="861" customFormat="1" ht="15.75" x14ac:dyDescent="0.25">
      <c r="A926" s="493" t="s">
        <v>856</v>
      </c>
      <c r="B926" s="493" t="s">
        <v>4418</v>
      </c>
      <c r="C926" s="494" t="s">
        <v>1981</v>
      </c>
      <c r="D926" s="493" t="s">
        <v>110</v>
      </c>
      <c r="E926" s="790">
        <v>2015</v>
      </c>
      <c r="F926" s="495">
        <v>53170</v>
      </c>
      <c r="G926" s="884" t="s">
        <v>4244</v>
      </c>
    </row>
    <row r="927" spans="1:7" s="861" customFormat="1" ht="15.75" x14ac:dyDescent="0.25">
      <c r="A927" s="493" t="s">
        <v>856</v>
      </c>
      <c r="B927" s="493" t="s">
        <v>4419</v>
      </c>
      <c r="C927" s="494" t="s">
        <v>1981</v>
      </c>
      <c r="D927" s="493" t="s">
        <v>110</v>
      </c>
      <c r="E927" s="790">
        <v>2015</v>
      </c>
      <c r="F927" s="495">
        <v>62200</v>
      </c>
      <c r="G927" s="884" t="s">
        <v>4244</v>
      </c>
    </row>
    <row r="928" spans="1:7" s="861" customFormat="1" ht="15.75" x14ac:dyDescent="0.25">
      <c r="A928" s="493" t="s">
        <v>856</v>
      </c>
      <c r="B928" s="493" t="s">
        <v>3972</v>
      </c>
      <c r="C928" s="494" t="s">
        <v>1981</v>
      </c>
      <c r="D928" s="493" t="s">
        <v>110</v>
      </c>
      <c r="E928" s="790">
        <v>2015</v>
      </c>
      <c r="F928" s="495">
        <v>56670</v>
      </c>
      <c r="G928" s="884" t="s">
        <v>4244</v>
      </c>
    </row>
    <row r="929" spans="1:7" s="861" customFormat="1" ht="15.75" x14ac:dyDescent="0.25">
      <c r="A929" s="493" t="s">
        <v>856</v>
      </c>
      <c r="B929" s="493" t="s">
        <v>4417</v>
      </c>
      <c r="C929" s="494" t="s">
        <v>1981</v>
      </c>
      <c r="D929" s="493" t="s">
        <v>110</v>
      </c>
      <c r="E929" s="790">
        <v>2015</v>
      </c>
      <c r="F929" s="495">
        <v>48745</v>
      </c>
      <c r="G929" s="884" t="s">
        <v>4244</v>
      </c>
    </row>
    <row r="930" spans="1:7" s="861" customFormat="1" ht="15.75" x14ac:dyDescent="0.25">
      <c r="A930" s="493" t="s">
        <v>856</v>
      </c>
      <c r="B930" s="493" t="s">
        <v>6410</v>
      </c>
      <c r="C930" s="494" t="s">
        <v>3970</v>
      </c>
      <c r="D930" s="493" t="s">
        <v>110</v>
      </c>
      <c r="E930" s="790">
        <v>2015</v>
      </c>
      <c r="F930" s="495">
        <v>58700</v>
      </c>
      <c r="G930" s="884" t="s">
        <v>4244</v>
      </c>
    </row>
    <row r="931" spans="1:7" s="861" customFormat="1" ht="15.75" x14ac:dyDescent="0.25">
      <c r="A931" s="493" t="s">
        <v>856</v>
      </c>
      <c r="B931" s="493" t="s">
        <v>6411</v>
      </c>
      <c r="C931" s="494" t="s">
        <v>1981</v>
      </c>
      <c r="D931" s="493" t="s">
        <v>110</v>
      </c>
      <c r="E931" s="790">
        <v>2015</v>
      </c>
      <c r="F931" s="495">
        <v>44705</v>
      </c>
      <c r="G931" s="884" t="s">
        <v>4244</v>
      </c>
    </row>
    <row r="932" spans="1:7" s="861" customFormat="1" ht="15.75" x14ac:dyDescent="0.25">
      <c r="A932" s="60" t="s">
        <v>856</v>
      </c>
      <c r="B932" s="60" t="s">
        <v>6018</v>
      </c>
      <c r="C932" s="252" t="s">
        <v>3255</v>
      </c>
      <c r="D932" s="60" t="s">
        <v>43</v>
      </c>
      <c r="E932" s="64">
        <v>2015</v>
      </c>
      <c r="F932" s="74">
        <v>15855.9</v>
      </c>
      <c r="G932" s="883"/>
    </row>
    <row r="933" spans="1:7" s="861" customFormat="1" ht="15.75" x14ac:dyDescent="0.25">
      <c r="A933" s="610" t="s">
        <v>856</v>
      </c>
      <c r="B933" s="610" t="s">
        <v>10432</v>
      </c>
      <c r="C933" s="610" t="s">
        <v>10071</v>
      </c>
      <c r="D933" s="610" t="s">
        <v>110</v>
      </c>
      <c r="E933" s="688">
        <v>2015</v>
      </c>
      <c r="F933" s="613">
        <v>31416</v>
      </c>
      <c r="G933" s="720" t="s">
        <v>2033</v>
      </c>
    </row>
    <row r="934" spans="1:7" s="861" customFormat="1" ht="15.75" x14ac:dyDescent="0.25">
      <c r="A934" s="610" t="s">
        <v>856</v>
      </c>
      <c r="B934" s="610" t="s">
        <v>10430</v>
      </c>
      <c r="C934" s="610" t="s">
        <v>10071</v>
      </c>
      <c r="D934" s="610" t="s">
        <v>110</v>
      </c>
      <c r="E934" s="688">
        <v>2015</v>
      </c>
      <c r="F934" s="613">
        <v>29763</v>
      </c>
      <c r="G934" s="720" t="s">
        <v>2033</v>
      </c>
    </row>
    <row r="935" spans="1:7" s="861" customFormat="1" ht="15.75" x14ac:dyDescent="0.25">
      <c r="A935" s="610" t="s">
        <v>856</v>
      </c>
      <c r="B935" s="610" t="s">
        <v>10431</v>
      </c>
      <c r="C935" s="610" t="s">
        <v>10071</v>
      </c>
      <c r="D935" s="610" t="s">
        <v>110</v>
      </c>
      <c r="E935" s="688">
        <v>2015</v>
      </c>
      <c r="F935" s="613">
        <v>29184</v>
      </c>
      <c r="G935" s="720" t="s">
        <v>2033</v>
      </c>
    </row>
    <row r="936" spans="1:7" s="861" customFormat="1" ht="15.75" x14ac:dyDescent="0.25">
      <c r="A936" s="610" t="s">
        <v>856</v>
      </c>
      <c r="B936" s="610" t="s">
        <v>10396</v>
      </c>
      <c r="C936" s="610" t="s">
        <v>10071</v>
      </c>
      <c r="D936" s="610" t="s">
        <v>110</v>
      </c>
      <c r="E936" s="688">
        <v>2015</v>
      </c>
      <c r="F936" s="613">
        <v>44229</v>
      </c>
      <c r="G936" s="720" t="s">
        <v>2033</v>
      </c>
    </row>
  </sheetData>
  <sheetProtection algorithmName="SHA-512" hashValue="fVvymZj05iNRYGkYS2YK6w8/e8GVUCxFAjQpKPYy/CPOO29tnbfQ+kguDDi2d55MMt9BYe/pSO657lYQ+vbWzA==" saltValue="L48D33I7iHC+n2M6fH0N1w==" spinCount="100000" sheet="1" objects="1" scenarios="1"/>
  <sortState ref="A2:G937">
    <sortCondition ref="A2:A937"/>
  </sortState>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H1383"/>
  <sheetViews>
    <sheetView workbookViewId="0">
      <selection activeCell="B1393" sqref="B1393"/>
    </sheetView>
  </sheetViews>
  <sheetFormatPr defaultColWidth="9.140625" defaultRowHeight="12.75" x14ac:dyDescent="0.2"/>
  <cols>
    <col min="1" max="1" width="29.5703125" style="91" customWidth="1"/>
    <col min="2" max="2" width="58" style="91" customWidth="1"/>
    <col min="3" max="3" width="21.5703125" style="289" customWidth="1"/>
    <col min="4" max="4" width="13.42578125" style="103" customWidth="1"/>
    <col min="5" max="5" width="9.140625" style="103"/>
    <col min="6" max="6" width="25.42578125" style="267" customWidth="1"/>
    <col min="7" max="7" width="31.7109375" style="91" customWidth="1"/>
    <col min="8" max="8" width="12.140625" style="91" customWidth="1"/>
    <col min="9" max="16384" width="9.140625" style="91"/>
  </cols>
  <sheetData>
    <row r="1" spans="1:7" ht="15.75" x14ac:dyDescent="0.25">
      <c r="A1" s="623" t="s">
        <v>105</v>
      </c>
      <c r="B1" s="623" t="s">
        <v>80</v>
      </c>
      <c r="C1" s="623" t="s">
        <v>106</v>
      </c>
      <c r="D1" s="623" t="s">
        <v>107</v>
      </c>
      <c r="E1" s="674" t="s">
        <v>84</v>
      </c>
      <c r="F1" s="623" t="s">
        <v>1818</v>
      </c>
      <c r="G1" s="623" t="s">
        <v>109</v>
      </c>
    </row>
    <row r="2" spans="1:7" ht="15.75" x14ac:dyDescent="0.25">
      <c r="A2" s="153" t="s">
        <v>415</v>
      </c>
      <c r="B2" s="153" t="s">
        <v>3284</v>
      </c>
      <c r="C2" s="284">
        <v>1.8</v>
      </c>
      <c r="D2" s="152" t="s">
        <v>110</v>
      </c>
      <c r="E2" s="292">
        <v>2016</v>
      </c>
      <c r="F2" s="260">
        <v>36600</v>
      </c>
      <c r="G2" s="155" t="s">
        <v>2036</v>
      </c>
    </row>
    <row r="3" spans="1:7" ht="15.75" x14ac:dyDescent="0.25">
      <c r="A3" s="153" t="s">
        <v>415</v>
      </c>
      <c r="B3" s="153" t="s">
        <v>3285</v>
      </c>
      <c r="C3" s="284">
        <v>1.8</v>
      </c>
      <c r="D3" s="152" t="s">
        <v>110</v>
      </c>
      <c r="E3" s="292">
        <v>2016</v>
      </c>
      <c r="F3" s="260">
        <v>36600</v>
      </c>
      <c r="G3" s="155" t="s">
        <v>2036</v>
      </c>
    </row>
    <row r="4" spans="1:7" ht="15.75" x14ac:dyDescent="0.25">
      <c r="A4" s="153" t="s">
        <v>415</v>
      </c>
      <c r="B4" s="153" t="s">
        <v>3286</v>
      </c>
      <c r="C4" s="284">
        <v>1.8</v>
      </c>
      <c r="D4" s="152" t="s">
        <v>110</v>
      </c>
      <c r="E4" s="292">
        <v>2016</v>
      </c>
      <c r="F4" s="260">
        <v>36600</v>
      </c>
      <c r="G4" s="155" t="s">
        <v>2036</v>
      </c>
    </row>
    <row r="5" spans="1:7" ht="15.75" x14ac:dyDescent="0.25">
      <c r="A5" s="153" t="s">
        <v>415</v>
      </c>
      <c r="B5" s="153" t="s">
        <v>3289</v>
      </c>
      <c r="C5" s="284">
        <v>2</v>
      </c>
      <c r="D5" s="152" t="s">
        <v>426</v>
      </c>
      <c r="E5" s="292">
        <v>2016</v>
      </c>
      <c r="F5" s="260">
        <v>39600</v>
      </c>
      <c r="G5" s="155" t="s">
        <v>2036</v>
      </c>
    </row>
    <row r="6" spans="1:7" ht="15.75" x14ac:dyDescent="0.25">
      <c r="A6" s="153" t="s">
        <v>415</v>
      </c>
      <c r="B6" s="153" t="s">
        <v>3288</v>
      </c>
      <c r="C6" s="284">
        <v>2</v>
      </c>
      <c r="D6" s="152" t="s">
        <v>426</v>
      </c>
      <c r="E6" s="292">
        <v>2016</v>
      </c>
      <c r="F6" s="260">
        <v>39600</v>
      </c>
      <c r="G6" s="155" t="s">
        <v>2036</v>
      </c>
    </row>
    <row r="7" spans="1:7" ht="15.75" x14ac:dyDescent="0.25">
      <c r="A7" s="153" t="s">
        <v>415</v>
      </c>
      <c r="B7" s="153" t="s">
        <v>3287</v>
      </c>
      <c r="C7" s="284">
        <v>2</v>
      </c>
      <c r="D7" s="152" t="s">
        <v>426</v>
      </c>
      <c r="E7" s="292">
        <v>2016</v>
      </c>
      <c r="F7" s="260">
        <v>39600</v>
      </c>
      <c r="G7" s="155" t="s">
        <v>2036</v>
      </c>
    </row>
    <row r="8" spans="1:7" ht="15.75" x14ac:dyDescent="0.25">
      <c r="A8" s="153" t="s">
        <v>415</v>
      </c>
      <c r="B8" s="153" t="s">
        <v>3281</v>
      </c>
      <c r="C8" s="284">
        <v>2</v>
      </c>
      <c r="D8" s="152" t="s">
        <v>426</v>
      </c>
      <c r="E8" s="292">
        <v>2016</v>
      </c>
      <c r="F8" s="260">
        <v>34200</v>
      </c>
      <c r="G8" s="155" t="s">
        <v>2033</v>
      </c>
    </row>
    <row r="9" spans="1:7" ht="15.75" x14ac:dyDescent="0.25">
      <c r="A9" s="153" t="s">
        <v>415</v>
      </c>
      <c r="B9" s="153" t="s">
        <v>3282</v>
      </c>
      <c r="C9" s="284">
        <v>2</v>
      </c>
      <c r="D9" s="152" t="s">
        <v>426</v>
      </c>
      <c r="E9" s="292">
        <v>2016</v>
      </c>
      <c r="F9" s="260">
        <v>34200</v>
      </c>
      <c r="G9" s="155" t="s">
        <v>2033</v>
      </c>
    </row>
    <row r="10" spans="1:7" ht="15.75" x14ac:dyDescent="0.25">
      <c r="A10" s="153" t="s">
        <v>415</v>
      </c>
      <c r="B10" s="153" t="s">
        <v>3283</v>
      </c>
      <c r="C10" s="284">
        <v>2</v>
      </c>
      <c r="D10" s="152" t="s">
        <v>426</v>
      </c>
      <c r="E10" s="292">
        <v>2016</v>
      </c>
      <c r="F10" s="260">
        <v>34200</v>
      </c>
      <c r="G10" s="155" t="s">
        <v>2033</v>
      </c>
    </row>
    <row r="11" spans="1:7" ht="15.75" x14ac:dyDescent="0.25">
      <c r="A11" s="153" t="s">
        <v>415</v>
      </c>
      <c r="B11" s="153" t="s">
        <v>3275</v>
      </c>
      <c r="C11" s="286">
        <v>1.8</v>
      </c>
      <c r="D11" s="292" t="s">
        <v>110</v>
      </c>
      <c r="E11" s="292">
        <v>2016</v>
      </c>
      <c r="F11" s="262">
        <v>30900</v>
      </c>
      <c r="G11" s="153" t="s">
        <v>135</v>
      </c>
    </row>
    <row r="12" spans="1:7" ht="15.75" x14ac:dyDescent="0.25">
      <c r="A12" s="153" t="s">
        <v>415</v>
      </c>
      <c r="B12" s="153" t="s">
        <v>3276</v>
      </c>
      <c r="C12" s="284">
        <v>1.8</v>
      </c>
      <c r="D12" s="152" t="s">
        <v>110</v>
      </c>
      <c r="E12" s="292">
        <v>2016</v>
      </c>
      <c r="F12" s="260">
        <v>30900</v>
      </c>
      <c r="G12" s="155" t="s">
        <v>135</v>
      </c>
    </row>
    <row r="13" spans="1:7" ht="15.75" x14ac:dyDescent="0.25">
      <c r="A13" s="153" t="s">
        <v>415</v>
      </c>
      <c r="B13" s="153" t="s">
        <v>3277</v>
      </c>
      <c r="C13" s="284">
        <v>1.8</v>
      </c>
      <c r="D13" s="152" t="s">
        <v>110</v>
      </c>
      <c r="E13" s="292">
        <v>2016</v>
      </c>
      <c r="F13" s="260">
        <v>30900</v>
      </c>
      <c r="G13" s="155" t="s">
        <v>135</v>
      </c>
    </row>
    <row r="14" spans="1:7" ht="15.75" x14ac:dyDescent="0.25">
      <c r="A14" s="153" t="s">
        <v>415</v>
      </c>
      <c r="B14" s="153" t="s">
        <v>3278</v>
      </c>
      <c r="C14" s="284">
        <v>2</v>
      </c>
      <c r="D14" s="152" t="s">
        <v>110</v>
      </c>
      <c r="E14" s="292">
        <v>2016</v>
      </c>
      <c r="F14" s="260">
        <v>33200</v>
      </c>
      <c r="G14" s="155" t="s">
        <v>2033</v>
      </c>
    </row>
    <row r="15" spans="1:7" ht="15.75" x14ac:dyDescent="0.25">
      <c r="A15" s="153" t="s">
        <v>415</v>
      </c>
      <c r="B15" s="153" t="s">
        <v>3279</v>
      </c>
      <c r="C15" s="284">
        <v>2</v>
      </c>
      <c r="D15" s="152" t="s">
        <v>110</v>
      </c>
      <c r="E15" s="292">
        <v>2016</v>
      </c>
      <c r="F15" s="260">
        <v>33200</v>
      </c>
      <c r="G15" s="155" t="s">
        <v>2033</v>
      </c>
    </row>
    <row r="16" spans="1:7" ht="15.75" x14ac:dyDescent="0.25">
      <c r="A16" s="153" t="s">
        <v>415</v>
      </c>
      <c r="B16" s="153" t="s">
        <v>3280</v>
      </c>
      <c r="C16" s="284">
        <v>2</v>
      </c>
      <c r="D16" s="152" t="s">
        <v>110</v>
      </c>
      <c r="E16" s="292">
        <v>2016</v>
      </c>
      <c r="F16" s="260">
        <v>33200</v>
      </c>
      <c r="G16" s="155" t="s">
        <v>2033</v>
      </c>
    </row>
    <row r="17" spans="1:7" ht="15.75" x14ac:dyDescent="0.25">
      <c r="A17" s="153" t="s">
        <v>415</v>
      </c>
      <c r="B17" s="153" t="s">
        <v>3293</v>
      </c>
      <c r="C17" s="284">
        <v>2</v>
      </c>
      <c r="D17" s="152" t="s">
        <v>426</v>
      </c>
      <c r="E17" s="292">
        <v>2016</v>
      </c>
      <c r="F17" s="260">
        <v>38000</v>
      </c>
      <c r="G17" s="155" t="s">
        <v>3291</v>
      </c>
    </row>
    <row r="18" spans="1:7" ht="15.75" x14ac:dyDescent="0.25">
      <c r="A18" s="153" t="s">
        <v>415</v>
      </c>
      <c r="B18" s="153" t="s">
        <v>3290</v>
      </c>
      <c r="C18" s="284">
        <v>2</v>
      </c>
      <c r="D18" s="152" t="s">
        <v>110</v>
      </c>
      <c r="E18" s="292">
        <v>2016</v>
      </c>
      <c r="F18" s="260">
        <v>35900</v>
      </c>
      <c r="G18" s="155" t="s">
        <v>3291</v>
      </c>
    </row>
    <row r="19" spans="1:7" ht="15.75" x14ac:dyDescent="0.25">
      <c r="A19" s="153" t="s">
        <v>415</v>
      </c>
      <c r="B19" s="153" t="s">
        <v>3292</v>
      </c>
      <c r="C19" s="284">
        <v>2</v>
      </c>
      <c r="D19" s="152" t="s">
        <v>426</v>
      </c>
      <c r="E19" s="292">
        <v>2016</v>
      </c>
      <c r="F19" s="260">
        <v>37000</v>
      </c>
      <c r="G19" s="155" t="s">
        <v>3291</v>
      </c>
    </row>
    <row r="20" spans="1:7" ht="15.75" x14ac:dyDescent="0.25">
      <c r="A20" s="153" t="s">
        <v>415</v>
      </c>
      <c r="B20" s="153" t="s">
        <v>3296</v>
      </c>
      <c r="C20" s="284">
        <v>2</v>
      </c>
      <c r="D20" s="152" t="s">
        <v>426</v>
      </c>
      <c r="E20" s="292">
        <v>2016</v>
      </c>
      <c r="F20" s="260">
        <v>47900</v>
      </c>
      <c r="G20" s="155" t="s">
        <v>2036</v>
      </c>
    </row>
    <row r="21" spans="1:7" ht="15.75" x14ac:dyDescent="0.25">
      <c r="A21" s="153" t="s">
        <v>415</v>
      </c>
      <c r="B21" s="153" t="s">
        <v>3295</v>
      </c>
      <c r="C21" s="284">
        <v>2</v>
      </c>
      <c r="D21" s="152" t="s">
        <v>426</v>
      </c>
      <c r="E21" s="292">
        <v>2016</v>
      </c>
      <c r="F21" s="260">
        <v>41500</v>
      </c>
      <c r="G21" s="155" t="s">
        <v>1585</v>
      </c>
    </row>
    <row r="22" spans="1:7" ht="15.75" x14ac:dyDescent="0.25">
      <c r="A22" s="153" t="s">
        <v>415</v>
      </c>
      <c r="B22" s="153" t="s">
        <v>3294</v>
      </c>
      <c r="C22" s="284">
        <v>2</v>
      </c>
      <c r="D22" s="152" t="s">
        <v>426</v>
      </c>
      <c r="E22" s="292">
        <v>2016</v>
      </c>
      <c r="F22" s="260">
        <v>40500</v>
      </c>
      <c r="G22" s="155" t="s">
        <v>1585</v>
      </c>
    </row>
    <row r="23" spans="1:7" ht="15.75" x14ac:dyDescent="0.25">
      <c r="A23" s="153" t="s">
        <v>415</v>
      </c>
      <c r="B23" s="153" t="s">
        <v>3297</v>
      </c>
      <c r="C23" s="284">
        <v>2</v>
      </c>
      <c r="D23" s="152" t="s">
        <v>110</v>
      </c>
      <c r="E23" s="292">
        <v>2016</v>
      </c>
      <c r="F23" s="260">
        <v>46200</v>
      </c>
      <c r="G23" s="155" t="s">
        <v>2033</v>
      </c>
    </row>
    <row r="24" spans="1:7" ht="15.75" x14ac:dyDescent="0.25">
      <c r="A24" s="153" t="s">
        <v>415</v>
      </c>
      <c r="B24" s="153" t="s">
        <v>3298</v>
      </c>
      <c r="C24" s="284">
        <v>2</v>
      </c>
      <c r="D24" s="152" t="s">
        <v>426</v>
      </c>
      <c r="E24" s="292">
        <v>2016</v>
      </c>
      <c r="F24" s="260">
        <v>48400</v>
      </c>
      <c r="G24" s="155" t="s">
        <v>2033</v>
      </c>
    </row>
    <row r="25" spans="1:7" ht="15.75" x14ac:dyDescent="0.25">
      <c r="A25" s="153" t="s">
        <v>415</v>
      </c>
      <c r="B25" s="153" t="s">
        <v>3302</v>
      </c>
      <c r="C25" s="284">
        <v>3</v>
      </c>
      <c r="D25" s="152" t="s">
        <v>426</v>
      </c>
      <c r="E25" s="292">
        <v>2016</v>
      </c>
      <c r="F25" s="260">
        <v>59500</v>
      </c>
      <c r="G25" s="155" t="s">
        <v>2033</v>
      </c>
    </row>
    <row r="26" spans="1:7" ht="15.75" x14ac:dyDescent="0.25">
      <c r="A26" s="153" t="s">
        <v>415</v>
      </c>
      <c r="B26" s="153" t="s">
        <v>3301</v>
      </c>
      <c r="C26" s="284">
        <v>3</v>
      </c>
      <c r="D26" s="152" t="s">
        <v>426</v>
      </c>
      <c r="E26" s="292">
        <v>2016</v>
      </c>
      <c r="F26" s="260">
        <v>59500</v>
      </c>
      <c r="G26" s="155" t="s">
        <v>2033</v>
      </c>
    </row>
    <row r="27" spans="1:7" ht="15.75" x14ac:dyDescent="0.25">
      <c r="A27" s="153" t="s">
        <v>415</v>
      </c>
      <c r="B27" s="153" t="s">
        <v>3299</v>
      </c>
      <c r="C27" s="284">
        <v>3</v>
      </c>
      <c r="D27" s="152" t="s">
        <v>426</v>
      </c>
      <c r="E27" s="292">
        <v>2016</v>
      </c>
      <c r="F27" s="260">
        <v>57400</v>
      </c>
      <c r="G27" s="155" t="s">
        <v>2033</v>
      </c>
    </row>
    <row r="28" spans="1:7" ht="15.75" x14ac:dyDescent="0.25">
      <c r="A28" s="153" t="s">
        <v>415</v>
      </c>
      <c r="B28" s="153" t="s">
        <v>3300</v>
      </c>
      <c r="C28" s="284">
        <v>3</v>
      </c>
      <c r="D28" s="152" t="s">
        <v>426</v>
      </c>
      <c r="E28" s="292">
        <v>2016</v>
      </c>
      <c r="F28" s="260">
        <v>57400</v>
      </c>
      <c r="G28" s="155" t="s">
        <v>2033</v>
      </c>
    </row>
    <row r="29" spans="1:7" ht="15.75" x14ac:dyDescent="0.25">
      <c r="A29" s="153" t="s">
        <v>415</v>
      </c>
      <c r="B29" s="153" t="s">
        <v>3303</v>
      </c>
      <c r="C29" s="284">
        <v>3</v>
      </c>
      <c r="D29" s="152" t="s">
        <v>426</v>
      </c>
      <c r="E29" s="292">
        <v>2016</v>
      </c>
      <c r="F29" s="260">
        <v>68300</v>
      </c>
      <c r="G29" s="155" t="s">
        <v>3304</v>
      </c>
    </row>
    <row r="30" spans="1:7" ht="15.75" x14ac:dyDescent="0.25">
      <c r="A30" s="153" t="s">
        <v>415</v>
      </c>
      <c r="B30" s="153" t="s">
        <v>3305</v>
      </c>
      <c r="C30" s="284">
        <v>3</v>
      </c>
      <c r="D30" s="152" t="s">
        <v>426</v>
      </c>
      <c r="E30" s="292">
        <v>2016</v>
      </c>
      <c r="F30" s="260">
        <v>68300</v>
      </c>
      <c r="G30" s="155" t="s">
        <v>3304</v>
      </c>
    </row>
    <row r="31" spans="1:7" ht="15.75" x14ac:dyDescent="0.25">
      <c r="A31" s="153" t="s">
        <v>415</v>
      </c>
      <c r="B31" s="153" t="s">
        <v>3306</v>
      </c>
      <c r="C31" s="284">
        <v>3</v>
      </c>
      <c r="D31" s="152" t="s">
        <v>426</v>
      </c>
      <c r="E31" s="292">
        <v>2016</v>
      </c>
      <c r="F31" s="260">
        <v>70400</v>
      </c>
      <c r="G31" s="155" t="s">
        <v>3304</v>
      </c>
    </row>
    <row r="32" spans="1:7" ht="15.75" x14ac:dyDescent="0.25">
      <c r="A32" s="153" t="s">
        <v>415</v>
      </c>
      <c r="B32" s="153" t="s">
        <v>3307</v>
      </c>
      <c r="C32" s="284">
        <v>3</v>
      </c>
      <c r="D32" s="152" t="s">
        <v>426</v>
      </c>
      <c r="E32" s="292">
        <v>2016</v>
      </c>
      <c r="F32" s="260">
        <v>70400</v>
      </c>
      <c r="G32" s="155" t="s">
        <v>3304</v>
      </c>
    </row>
    <row r="33" spans="1:7" ht="15.75" x14ac:dyDescent="0.25">
      <c r="A33" s="153" t="s">
        <v>415</v>
      </c>
      <c r="B33" s="155" t="s">
        <v>3345</v>
      </c>
      <c r="C33" s="284">
        <v>3</v>
      </c>
      <c r="D33" s="152" t="s">
        <v>426</v>
      </c>
      <c r="E33" s="292">
        <v>2016</v>
      </c>
      <c r="F33" s="260">
        <v>81500</v>
      </c>
      <c r="G33" s="155" t="s">
        <v>2033</v>
      </c>
    </row>
    <row r="34" spans="1:7" ht="15.75" x14ac:dyDescent="0.25">
      <c r="A34" s="153" t="s">
        <v>415</v>
      </c>
      <c r="B34" s="155" t="s">
        <v>3346</v>
      </c>
      <c r="C34" s="284">
        <v>3</v>
      </c>
      <c r="D34" s="152" t="s">
        <v>426</v>
      </c>
      <c r="E34" s="292">
        <v>2016</v>
      </c>
      <c r="F34" s="260">
        <v>85200</v>
      </c>
      <c r="G34" s="155" t="s">
        <v>2033</v>
      </c>
    </row>
    <row r="35" spans="1:7" ht="15.75" x14ac:dyDescent="0.25">
      <c r="A35" s="153" t="s">
        <v>415</v>
      </c>
      <c r="B35" s="155" t="s">
        <v>3347</v>
      </c>
      <c r="C35" s="284">
        <v>4</v>
      </c>
      <c r="D35" s="152" t="s">
        <v>426</v>
      </c>
      <c r="E35" s="292">
        <v>2016</v>
      </c>
      <c r="F35" s="260">
        <v>90500</v>
      </c>
      <c r="G35" s="155" t="s">
        <v>2033</v>
      </c>
    </row>
    <row r="36" spans="1:7" ht="15.75" x14ac:dyDescent="0.25">
      <c r="A36" s="153" t="s">
        <v>415</v>
      </c>
      <c r="B36" s="155" t="s">
        <v>3348</v>
      </c>
      <c r="C36" s="284">
        <v>6.3</v>
      </c>
      <c r="D36" s="152" t="s">
        <v>426</v>
      </c>
      <c r="E36" s="292">
        <v>2016</v>
      </c>
      <c r="F36" s="260">
        <v>137900</v>
      </c>
      <c r="G36" s="155" t="s">
        <v>2033</v>
      </c>
    </row>
    <row r="37" spans="1:7" ht="15.75" x14ac:dyDescent="0.25">
      <c r="A37" s="153" t="s">
        <v>415</v>
      </c>
      <c r="B37" s="155" t="s">
        <v>3344</v>
      </c>
      <c r="C37" s="284">
        <v>2</v>
      </c>
      <c r="D37" s="152" t="s">
        <v>426</v>
      </c>
      <c r="E37" s="292">
        <v>2016</v>
      </c>
      <c r="F37" s="260">
        <v>42700</v>
      </c>
      <c r="G37" s="155" t="s">
        <v>2042</v>
      </c>
    </row>
    <row r="38" spans="1:7" ht="15.75" x14ac:dyDescent="0.25">
      <c r="A38" s="153" t="s">
        <v>415</v>
      </c>
      <c r="B38" s="153" t="s">
        <v>3308</v>
      </c>
      <c r="C38" s="284">
        <v>2</v>
      </c>
      <c r="D38" s="152" t="s">
        <v>110</v>
      </c>
      <c r="E38" s="292">
        <v>2016</v>
      </c>
      <c r="F38" s="260">
        <v>33700</v>
      </c>
      <c r="G38" s="155" t="s">
        <v>3309</v>
      </c>
    </row>
    <row r="39" spans="1:7" ht="15.75" x14ac:dyDescent="0.25">
      <c r="A39" s="153" t="s">
        <v>415</v>
      </c>
      <c r="B39" s="153" t="s">
        <v>3310</v>
      </c>
      <c r="C39" s="284">
        <v>2</v>
      </c>
      <c r="D39" s="152" t="s">
        <v>110</v>
      </c>
      <c r="E39" s="292">
        <v>2016</v>
      </c>
      <c r="F39" s="260">
        <v>33700</v>
      </c>
      <c r="G39" s="155" t="s">
        <v>3291</v>
      </c>
    </row>
    <row r="40" spans="1:7" ht="15.75" x14ac:dyDescent="0.25">
      <c r="A40" s="153" t="s">
        <v>415</v>
      </c>
      <c r="B40" s="153" t="s">
        <v>3311</v>
      </c>
      <c r="C40" s="284">
        <v>2</v>
      </c>
      <c r="D40" s="152" t="s">
        <v>426</v>
      </c>
      <c r="E40" s="292">
        <v>2016</v>
      </c>
      <c r="F40" s="260">
        <v>35800</v>
      </c>
      <c r="G40" s="155" t="s">
        <v>3291</v>
      </c>
    </row>
    <row r="41" spans="1:7" ht="15.75" x14ac:dyDescent="0.25">
      <c r="A41" s="153" t="s">
        <v>415</v>
      </c>
      <c r="B41" s="153" t="s">
        <v>3312</v>
      </c>
      <c r="C41" s="284">
        <v>2</v>
      </c>
      <c r="D41" s="152" t="s">
        <v>426</v>
      </c>
      <c r="E41" s="292">
        <v>2016</v>
      </c>
      <c r="F41" s="260">
        <v>35800</v>
      </c>
      <c r="G41" s="155" t="s">
        <v>3291</v>
      </c>
    </row>
    <row r="42" spans="1:7" ht="15.75" x14ac:dyDescent="0.25">
      <c r="A42" s="153" t="s">
        <v>415</v>
      </c>
      <c r="B42" s="153" t="s">
        <v>3313</v>
      </c>
      <c r="C42" s="284">
        <v>2</v>
      </c>
      <c r="D42" s="152" t="s">
        <v>426</v>
      </c>
      <c r="E42" s="292">
        <v>2016</v>
      </c>
      <c r="F42" s="260">
        <v>40900</v>
      </c>
      <c r="G42" s="155" t="s">
        <v>3291</v>
      </c>
    </row>
    <row r="43" spans="1:7" ht="15.75" x14ac:dyDescent="0.25">
      <c r="A43" s="153" t="s">
        <v>415</v>
      </c>
      <c r="B43" s="153" t="s">
        <v>3318</v>
      </c>
      <c r="C43" s="284">
        <v>2</v>
      </c>
      <c r="D43" s="152" t="s">
        <v>426</v>
      </c>
      <c r="E43" s="292">
        <v>2016</v>
      </c>
      <c r="F43" s="260">
        <v>52500</v>
      </c>
      <c r="G43" s="155" t="s">
        <v>3291</v>
      </c>
    </row>
    <row r="44" spans="1:7" ht="15.75" x14ac:dyDescent="0.25">
      <c r="A44" s="153" t="s">
        <v>415</v>
      </c>
      <c r="B44" s="153" t="s">
        <v>3316</v>
      </c>
      <c r="C44" s="284">
        <v>3</v>
      </c>
      <c r="D44" s="152" t="s">
        <v>426</v>
      </c>
      <c r="E44" s="292">
        <v>2016</v>
      </c>
      <c r="F44" s="260">
        <v>48100</v>
      </c>
      <c r="G44" s="155" t="s">
        <v>3291</v>
      </c>
    </row>
    <row r="45" spans="1:7" ht="15.75" x14ac:dyDescent="0.25">
      <c r="A45" s="153" t="s">
        <v>415</v>
      </c>
      <c r="B45" s="153" t="s">
        <v>3317</v>
      </c>
      <c r="C45" s="284">
        <v>3</v>
      </c>
      <c r="D45" s="152" t="s">
        <v>426</v>
      </c>
      <c r="E45" s="292">
        <v>2016</v>
      </c>
      <c r="F45" s="260">
        <v>48100</v>
      </c>
      <c r="G45" s="155" t="s">
        <v>3291</v>
      </c>
    </row>
    <row r="46" spans="1:7" ht="15.75" x14ac:dyDescent="0.25">
      <c r="A46" s="153" t="s">
        <v>415</v>
      </c>
      <c r="B46" s="153" t="s">
        <v>3314</v>
      </c>
      <c r="C46" s="284">
        <v>3</v>
      </c>
      <c r="D46" s="152" t="s">
        <v>426</v>
      </c>
      <c r="E46" s="292">
        <v>2016</v>
      </c>
      <c r="F46" s="260">
        <v>46000</v>
      </c>
      <c r="G46" s="155" t="s">
        <v>3291</v>
      </c>
    </row>
    <row r="47" spans="1:7" ht="15.75" x14ac:dyDescent="0.25">
      <c r="A47" s="153" t="s">
        <v>415</v>
      </c>
      <c r="B47" s="153" t="s">
        <v>3315</v>
      </c>
      <c r="C47" s="284">
        <v>3</v>
      </c>
      <c r="D47" s="152" t="s">
        <v>426</v>
      </c>
      <c r="E47" s="292">
        <v>2016</v>
      </c>
      <c r="F47" s="260">
        <v>46000</v>
      </c>
      <c r="G47" s="155" t="s">
        <v>3291</v>
      </c>
    </row>
    <row r="48" spans="1:7" ht="15.75" x14ac:dyDescent="0.25">
      <c r="A48" s="153" t="s">
        <v>415</v>
      </c>
      <c r="B48" s="153" t="s">
        <v>3320</v>
      </c>
      <c r="C48" s="284">
        <v>4</v>
      </c>
      <c r="D48" s="152" t="s">
        <v>426</v>
      </c>
      <c r="E48" s="292">
        <v>2016</v>
      </c>
      <c r="F48" s="260">
        <v>129000</v>
      </c>
      <c r="G48" s="155" t="s">
        <v>3304</v>
      </c>
    </row>
    <row r="49" spans="1:7" ht="15.75" x14ac:dyDescent="0.25">
      <c r="A49" s="153" t="s">
        <v>415</v>
      </c>
      <c r="B49" s="153" t="s">
        <v>3319</v>
      </c>
      <c r="C49" s="284">
        <v>4</v>
      </c>
      <c r="D49" s="152" t="s">
        <v>426</v>
      </c>
      <c r="E49" s="292">
        <v>2016</v>
      </c>
      <c r="F49" s="260">
        <v>108900</v>
      </c>
      <c r="G49" s="155" t="s">
        <v>3304</v>
      </c>
    </row>
    <row r="50" spans="1:7" ht="15.75" x14ac:dyDescent="0.25">
      <c r="A50" s="153" t="s">
        <v>415</v>
      </c>
      <c r="B50" s="153" t="s">
        <v>3322</v>
      </c>
      <c r="C50" s="284">
        <v>2</v>
      </c>
      <c r="D50" s="152" t="s">
        <v>426</v>
      </c>
      <c r="E50" s="292">
        <v>2016</v>
      </c>
      <c r="F50" s="260">
        <v>42500</v>
      </c>
      <c r="G50" s="155" t="s">
        <v>2033</v>
      </c>
    </row>
    <row r="51" spans="1:7" ht="15.75" x14ac:dyDescent="0.25">
      <c r="A51" s="153" t="s">
        <v>415</v>
      </c>
      <c r="B51" s="153" t="s">
        <v>3321</v>
      </c>
      <c r="C51" s="284">
        <v>2</v>
      </c>
      <c r="D51" s="152" t="s">
        <v>426</v>
      </c>
      <c r="E51" s="292">
        <v>2016</v>
      </c>
      <c r="F51" s="260">
        <v>42500</v>
      </c>
      <c r="G51" s="155" t="s">
        <v>2033</v>
      </c>
    </row>
    <row r="52" spans="1:7" ht="15.75" x14ac:dyDescent="0.25">
      <c r="A52" s="153" t="s">
        <v>415</v>
      </c>
      <c r="B52" s="153" t="s">
        <v>3324</v>
      </c>
      <c r="C52" s="284">
        <v>3</v>
      </c>
      <c r="D52" s="152" t="s">
        <v>426</v>
      </c>
      <c r="E52" s="292">
        <v>2016</v>
      </c>
      <c r="F52" s="260">
        <v>49200</v>
      </c>
      <c r="G52" s="155" t="s">
        <v>2033</v>
      </c>
    </row>
    <row r="53" spans="1:7" ht="15.75" x14ac:dyDescent="0.25">
      <c r="A53" s="153" t="s">
        <v>415</v>
      </c>
      <c r="B53" s="153" t="s">
        <v>3323</v>
      </c>
      <c r="C53" s="284">
        <v>3</v>
      </c>
      <c r="D53" s="152" t="s">
        <v>426</v>
      </c>
      <c r="E53" s="292">
        <v>2016</v>
      </c>
      <c r="F53" s="260">
        <v>49200</v>
      </c>
      <c r="G53" s="155" t="s">
        <v>2033</v>
      </c>
    </row>
    <row r="54" spans="1:7" ht="15.75" x14ac:dyDescent="0.25">
      <c r="A54" s="153" t="s">
        <v>415</v>
      </c>
      <c r="B54" s="153" t="s">
        <v>3325</v>
      </c>
      <c r="C54" s="284">
        <v>3</v>
      </c>
      <c r="D54" s="152" t="s">
        <v>426</v>
      </c>
      <c r="E54" s="292">
        <v>2016</v>
      </c>
      <c r="F54" s="260">
        <v>50200</v>
      </c>
      <c r="G54" s="155" t="s">
        <v>2033</v>
      </c>
    </row>
    <row r="55" spans="1:7" ht="15.75" x14ac:dyDescent="0.25">
      <c r="A55" s="153" t="s">
        <v>415</v>
      </c>
      <c r="B55" s="155" t="s">
        <v>3326</v>
      </c>
      <c r="C55" s="284">
        <v>3</v>
      </c>
      <c r="D55" s="152" t="s">
        <v>426</v>
      </c>
      <c r="E55" s="292">
        <v>2016</v>
      </c>
      <c r="F55" s="260">
        <v>50200</v>
      </c>
      <c r="G55" s="155" t="s">
        <v>2033</v>
      </c>
    </row>
    <row r="56" spans="1:7" ht="15.75" x14ac:dyDescent="0.25">
      <c r="A56" s="153" t="s">
        <v>415</v>
      </c>
      <c r="B56" s="155" t="s">
        <v>3329</v>
      </c>
      <c r="C56" s="284">
        <v>3</v>
      </c>
      <c r="D56" s="152" t="s">
        <v>426</v>
      </c>
      <c r="E56" s="292">
        <v>2016</v>
      </c>
      <c r="F56" s="260">
        <v>54100</v>
      </c>
      <c r="G56" s="155" t="s">
        <v>1585</v>
      </c>
    </row>
    <row r="57" spans="1:7" ht="15.75" x14ac:dyDescent="0.25">
      <c r="A57" s="153" t="s">
        <v>415</v>
      </c>
      <c r="B57" s="155" t="s">
        <v>3330</v>
      </c>
      <c r="C57" s="284">
        <v>3</v>
      </c>
      <c r="D57" s="152" t="s">
        <v>426</v>
      </c>
      <c r="E57" s="292">
        <v>2016</v>
      </c>
      <c r="F57" s="260">
        <v>54100</v>
      </c>
      <c r="G57" s="155" t="s">
        <v>1585</v>
      </c>
    </row>
    <row r="58" spans="1:7" ht="15.75" x14ac:dyDescent="0.25">
      <c r="A58" s="153" t="s">
        <v>415</v>
      </c>
      <c r="B58" s="155" t="s">
        <v>3332</v>
      </c>
      <c r="C58" s="284">
        <v>3</v>
      </c>
      <c r="D58" s="152" t="s">
        <v>426</v>
      </c>
      <c r="E58" s="292">
        <v>2016</v>
      </c>
      <c r="F58" s="260">
        <v>61100</v>
      </c>
      <c r="G58" s="155" t="s">
        <v>2036</v>
      </c>
    </row>
    <row r="59" spans="1:7" ht="15.75" x14ac:dyDescent="0.25">
      <c r="A59" s="153" t="s">
        <v>415</v>
      </c>
      <c r="B59" s="155" t="s">
        <v>3331</v>
      </c>
      <c r="C59" s="284">
        <v>3</v>
      </c>
      <c r="D59" s="152" t="s">
        <v>426</v>
      </c>
      <c r="E59" s="292">
        <v>2016</v>
      </c>
      <c r="F59" s="260">
        <v>61100</v>
      </c>
      <c r="G59" s="155" t="s">
        <v>2036</v>
      </c>
    </row>
    <row r="60" spans="1:7" ht="15.75" x14ac:dyDescent="0.25">
      <c r="A60" s="153" t="s">
        <v>415</v>
      </c>
      <c r="B60" s="155" t="s">
        <v>3327</v>
      </c>
      <c r="C60" s="284">
        <v>3</v>
      </c>
      <c r="D60" s="152" t="s">
        <v>426</v>
      </c>
      <c r="E60" s="292">
        <v>2016</v>
      </c>
      <c r="F60" s="260">
        <v>53100</v>
      </c>
      <c r="G60" s="155" t="s">
        <v>1585</v>
      </c>
    </row>
    <row r="61" spans="1:7" ht="15.75" x14ac:dyDescent="0.25">
      <c r="A61" s="153" t="s">
        <v>415</v>
      </c>
      <c r="B61" s="155" t="s">
        <v>3328</v>
      </c>
      <c r="C61" s="284">
        <v>3</v>
      </c>
      <c r="D61" s="152" t="s">
        <v>426</v>
      </c>
      <c r="E61" s="292">
        <v>2016</v>
      </c>
      <c r="F61" s="260">
        <v>53100</v>
      </c>
      <c r="G61" s="155" t="s">
        <v>1585</v>
      </c>
    </row>
    <row r="62" spans="1:7" ht="15.75" x14ac:dyDescent="0.25">
      <c r="A62" s="153" t="s">
        <v>415</v>
      </c>
      <c r="B62" s="155" t="s">
        <v>3334</v>
      </c>
      <c r="C62" s="284">
        <v>4</v>
      </c>
      <c r="D62" s="152" t="s">
        <v>426</v>
      </c>
      <c r="E62" s="292">
        <v>2016</v>
      </c>
      <c r="F62" s="260">
        <v>70900</v>
      </c>
      <c r="G62" s="155" t="s">
        <v>2033</v>
      </c>
    </row>
    <row r="63" spans="1:7" ht="15.75" x14ac:dyDescent="0.25">
      <c r="A63" s="153" t="s">
        <v>415</v>
      </c>
      <c r="B63" s="155" t="s">
        <v>3333</v>
      </c>
      <c r="C63" s="284">
        <v>4</v>
      </c>
      <c r="D63" s="152" t="s">
        <v>426</v>
      </c>
      <c r="E63" s="292">
        <v>2016</v>
      </c>
      <c r="F63" s="260">
        <v>70900</v>
      </c>
      <c r="G63" s="155" t="s">
        <v>2033</v>
      </c>
    </row>
    <row r="64" spans="1:7" ht="15.75" x14ac:dyDescent="0.25">
      <c r="A64" s="153" t="s">
        <v>415</v>
      </c>
      <c r="B64" s="155" t="s">
        <v>3335</v>
      </c>
      <c r="C64" s="284">
        <v>4</v>
      </c>
      <c r="D64" s="152" t="s">
        <v>426</v>
      </c>
      <c r="E64" s="292">
        <v>2016</v>
      </c>
      <c r="F64" s="260">
        <v>82900</v>
      </c>
      <c r="G64" s="155" t="s">
        <v>3304</v>
      </c>
    </row>
    <row r="65" spans="1:7" ht="15.75" x14ac:dyDescent="0.25">
      <c r="A65" s="153" t="s">
        <v>415</v>
      </c>
      <c r="B65" s="155" t="s">
        <v>3336</v>
      </c>
      <c r="C65" s="284">
        <v>4</v>
      </c>
      <c r="D65" s="152" t="s">
        <v>426</v>
      </c>
      <c r="E65" s="292">
        <v>2016</v>
      </c>
      <c r="F65" s="260">
        <v>114900</v>
      </c>
      <c r="G65" s="155" t="s">
        <v>2033</v>
      </c>
    </row>
    <row r="66" spans="1:7" ht="15.75" x14ac:dyDescent="0.25">
      <c r="A66" s="153" t="s">
        <v>415</v>
      </c>
      <c r="B66" s="155" t="s">
        <v>3337</v>
      </c>
      <c r="C66" s="284">
        <v>4</v>
      </c>
      <c r="D66" s="152" t="s">
        <v>426</v>
      </c>
      <c r="E66" s="292">
        <v>2016</v>
      </c>
      <c r="F66" s="260">
        <v>114900</v>
      </c>
      <c r="G66" s="155" t="s">
        <v>2033</v>
      </c>
    </row>
    <row r="67" spans="1:7" ht="15.75" x14ac:dyDescent="0.25">
      <c r="A67" s="153" t="s">
        <v>415</v>
      </c>
      <c r="B67" s="155" t="s">
        <v>3338</v>
      </c>
      <c r="C67" s="284">
        <v>3</v>
      </c>
      <c r="D67" s="152" t="s">
        <v>426</v>
      </c>
      <c r="E67" s="292">
        <v>2016</v>
      </c>
      <c r="F67" s="260">
        <v>53300</v>
      </c>
      <c r="G67" s="155" t="s">
        <v>3309</v>
      </c>
    </row>
    <row r="68" spans="1:7" ht="15.75" x14ac:dyDescent="0.25">
      <c r="A68" s="153" t="s">
        <v>415</v>
      </c>
      <c r="B68" s="155" t="s">
        <v>3339</v>
      </c>
      <c r="C68" s="284">
        <v>3</v>
      </c>
      <c r="D68" s="152" t="s">
        <v>426</v>
      </c>
      <c r="E68" s="292">
        <v>2016</v>
      </c>
      <c r="F68" s="260">
        <v>53300</v>
      </c>
      <c r="G68" s="155" t="s">
        <v>3309</v>
      </c>
    </row>
    <row r="69" spans="1:7" ht="15.75" x14ac:dyDescent="0.25">
      <c r="A69" s="153" t="s">
        <v>415</v>
      </c>
      <c r="B69" s="155" t="s">
        <v>3341</v>
      </c>
      <c r="C69" s="284">
        <v>2</v>
      </c>
      <c r="D69" s="152" t="s">
        <v>426</v>
      </c>
      <c r="E69" s="292">
        <v>2016</v>
      </c>
      <c r="F69" s="260">
        <v>46400</v>
      </c>
      <c r="G69" s="155" t="s">
        <v>3342</v>
      </c>
    </row>
    <row r="70" spans="1:7" ht="15.75" x14ac:dyDescent="0.25">
      <c r="A70" s="153" t="s">
        <v>415</v>
      </c>
      <c r="B70" s="155" t="s">
        <v>3340</v>
      </c>
      <c r="C70" s="284">
        <v>2</v>
      </c>
      <c r="D70" s="152" t="s">
        <v>426</v>
      </c>
      <c r="E70" s="292">
        <v>2016</v>
      </c>
      <c r="F70" s="260">
        <v>42900</v>
      </c>
      <c r="G70" s="155" t="s">
        <v>1585</v>
      </c>
    </row>
    <row r="71" spans="1:7" ht="15.75" x14ac:dyDescent="0.25">
      <c r="A71" s="153" t="s">
        <v>415</v>
      </c>
      <c r="B71" s="155" t="s">
        <v>3343</v>
      </c>
      <c r="C71" s="284">
        <v>2</v>
      </c>
      <c r="D71" s="152" t="s">
        <v>426</v>
      </c>
      <c r="E71" s="292">
        <v>2016</v>
      </c>
      <c r="F71" s="260">
        <v>51900</v>
      </c>
      <c r="G71" s="155" t="s">
        <v>1585</v>
      </c>
    </row>
    <row r="72" spans="1:7" ht="15.75" x14ac:dyDescent="0.25">
      <c r="A72" s="155" t="s">
        <v>436</v>
      </c>
      <c r="B72" s="155" t="s">
        <v>3349</v>
      </c>
      <c r="C72" s="284">
        <v>2</v>
      </c>
      <c r="D72" s="152" t="s">
        <v>438</v>
      </c>
      <c r="E72" s="152">
        <v>2016</v>
      </c>
      <c r="F72" s="260">
        <v>32850</v>
      </c>
      <c r="G72" s="155" t="s">
        <v>1585</v>
      </c>
    </row>
    <row r="73" spans="1:7" ht="15.75" x14ac:dyDescent="0.25">
      <c r="A73" s="155" t="s">
        <v>436</v>
      </c>
      <c r="B73" s="155" t="s">
        <v>3350</v>
      </c>
      <c r="C73" s="284">
        <v>2</v>
      </c>
      <c r="D73" s="152" t="s">
        <v>426</v>
      </c>
      <c r="E73" s="152">
        <v>2016</v>
      </c>
      <c r="F73" s="260">
        <v>34850</v>
      </c>
      <c r="G73" s="155" t="s">
        <v>1585</v>
      </c>
    </row>
    <row r="74" spans="1:7" ht="15.75" x14ac:dyDescent="0.25">
      <c r="A74" s="155" t="s">
        <v>436</v>
      </c>
      <c r="B74" s="155" t="s">
        <v>3356</v>
      </c>
      <c r="C74" s="284">
        <v>3</v>
      </c>
      <c r="D74" s="152" t="s">
        <v>426</v>
      </c>
      <c r="E74" s="152">
        <v>2016</v>
      </c>
      <c r="F74" s="260">
        <v>50750</v>
      </c>
      <c r="G74" s="155" t="s">
        <v>2036</v>
      </c>
    </row>
    <row r="75" spans="1:7" ht="15.75" x14ac:dyDescent="0.25">
      <c r="A75" s="155" t="s">
        <v>436</v>
      </c>
      <c r="B75" s="155" t="s">
        <v>3352</v>
      </c>
      <c r="C75" s="284">
        <v>2</v>
      </c>
      <c r="D75" s="152" t="s">
        <v>426</v>
      </c>
      <c r="E75" s="152">
        <v>2016</v>
      </c>
      <c r="F75" s="260">
        <v>40650</v>
      </c>
      <c r="G75" s="155" t="s">
        <v>2036</v>
      </c>
    </row>
    <row r="76" spans="1:7" ht="15.75" x14ac:dyDescent="0.25">
      <c r="A76" s="155" t="s">
        <v>436</v>
      </c>
      <c r="B76" s="155" t="s">
        <v>3355</v>
      </c>
      <c r="C76" s="284">
        <v>3</v>
      </c>
      <c r="D76" s="152" t="s">
        <v>438</v>
      </c>
      <c r="E76" s="152">
        <v>2016</v>
      </c>
      <c r="F76" s="260">
        <v>48750</v>
      </c>
      <c r="G76" s="155" t="s">
        <v>2036</v>
      </c>
    </row>
    <row r="77" spans="1:7" ht="15.75" x14ac:dyDescent="0.25">
      <c r="A77" s="155" t="s">
        <v>436</v>
      </c>
      <c r="B77" s="155" t="s">
        <v>3351</v>
      </c>
      <c r="C77" s="284">
        <v>2</v>
      </c>
      <c r="D77" s="152" t="s">
        <v>438</v>
      </c>
      <c r="E77" s="152">
        <v>2016</v>
      </c>
      <c r="F77" s="260">
        <v>38650</v>
      </c>
      <c r="G77" s="155" t="s">
        <v>2036</v>
      </c>
    </row>
    <row r="78" spans="1:7" ht="15.75" x14ac:dyDescent="0.25">
      <c r="A78" s="155" t="s">
        <v>436</v>
      </c>
      <c r="B78" s="155" t="s">
        <v>3353</v>
      </c>
      <c r="C78" s="284">
        <v>3</v>
      </c>
      <c r="D78" s="152" t="s">
        <v>438</v>
      </c>
      <c r="E78" s="152">
        <v>2016</v>
      </c>
      <c r="F78" s="260">
        <v>44150</v>
      </c>
      <c r="G78" s="155" t="s">
        <v>1585</v>
      </c>
    </row>
    <row r="79" spans="1:7" ht="15.75" x14ac:dyDescent="0.25">
      <c r="A79" s="155" t="s">
        <v>436</v>
      </c>
      <c r="B79" s="155" t="s">
        <v>3354</v>
      </c>
      <c r="C79" s="284">
        <v>3</v>
      </c>
      <c r="D79" s="152" t="s">
        <v>426</v>
      </c>
      <c r="E79" s="152">
        <v>2016</v>
      </c>
      <c r="F79" s="260">
        <v>46150</v>
      </c>
      <c r="G79" s="155" t="s">
        <v>1585</v>
      </c>
    </row>
    <row r="80" spans="1:7" ht="15.75" x14ac:dyDescent="0.25">
      <c r="A80" s="155" t="s">
        <v>436</v>
      </c>
      <c r="B80" s="155" t="s">
        <v>3357</v>
      </c>
      <c r="C80" s="284">
        <v>2</v>
      </c>
      <c r="D80" s="152" t="s">
        <v>438</v>
      </c>
      <c r="E80" s="152">
        <v>2016</v>
      </c>
      <c r="F80" s="260">
        <v>33150</v>
      </c>
      <c r="G80" s="155" t="s">
        <v>2033</v>
      </c>
    </row>
    <row r="81" spans="1:7" ht="15.75" x14ac:dyDescent="0.25">
      <c r="A81" s="155" t="s">
        <v>436</v>
      </c>
      <c r="B81" s="155" t="s">
        <v>3358</v>
      </c>
      <c r="C81" s="284">
        <v>2</v>
      </c>
      <c r="D81" s="152" t="s">
        <v>438</v>
      </c>
      <c r="E81" s="152">
        <v>2016</v>
      </c>
      <c r="F81" s="260">
        <v>35150</v>
      </c>
      <c r="G81" s="155" t="s">
        <v>2033</v>
      </c>
    </row>
    <row r="82" spans="1:7" ht="15.75" x14ac:dyDescent="0.25">
      <c r="A82" s="155" t="s">
        <v>436</v>
      </c>
      <c r="B82" s="155" t="s">
        <v>3360</v>
      </c>
      <c r="C82" s="284">
        <v>2</v>
      </c>
      <c r="D82" s="152" t="s">
        <v>438</v>
      </c>
      <c r="E82" s="152">
        <v>2016</v>
      </c>
      <c r="F82" s="260">
        <v>39850</v>
      </c>
      <c r="G82" s="155" t="s">
        <v>2033</v>
      </c>
    </row>
    <row r="83" spans="1:7" ht="15.75" x14ac:dyDescent="0.25">
      <c r="A83" s="155" t="s">
        <v>436</v>
      </c>
      <c r="B83" s="155" t="s">
        <v>3361</v>
      </c>
      <c r="C83" s="284">
        <v>2</v>
      </c>
      <c r="D83" s="152" t="s">
        <v>438</v>
      </c>
      <c r="E83" s="152">
        <v>2016</v>
      </c>
      <c r="F83" s="260">
        <v>41850</v>
      </c>
      <c r="G83" s="155" t="s">
        <v>2033</v>
      </c>
    </row>
    <row r="84" spans="1:7" ht="15.75" x14ac:dyDescent="0.25">
      <c r="A84" s="155" t="s">
        <v>436</v>
      </c>
      <c r="B84" s="155" t="s">
        <v>3361</v>
      </c>
      <c r="C84" s="284">
        <v>2</v>
      </c>
      <c r="D84" s="152" t="s">
        <v>426</v>
      </c>
      <c r="E84" s="152">
        <v>2016</v>
      </c>
      <c r="F84" s="260">
        <v>44150</v>
      </c>
      <c r="G84" s="155" t="s">
        <v>2042</v>
      </c>
    </row>
    <row r="85" spans="1:7" ht="15.75" x14ac:dyDescent="0.25">
      <c r="A85" s="155" t="s">
        <v>436</v>
      </c>
      <c r="B85" s="155" t="s">
        <v>3359</v>
      </c>
      <c r="C85" s="284">
        <v>2</v>
      </c>
      <c r="D85" s="152" t="s">
        <v>438</v>
      </c>
      <c r="E85" s="152">
        <v>2016</v>
      </c>
      <c r="F85" s="260">
        <v>38350</v>
      </c>
      <c r="G85" s="155" t="s">
        <v>2033</v>
      </c>
    </row>
    <row r="86" spans="1:7" ht="15.75" x14ac:dyDescent="0.25">
      <c r="A86" s="155" t="s">
        <v>436</v>
      </c>
      <c r="B86" s="155" t="s">
        <v>3363</v>
      </c>
      <c r="C86" s="284">
        <v>2</v>
      </c>
      <c r="D86" s="152" t="s">
        <v>438</v>
      </c>
      <c r="E86" s="152">
        <v>2016</v>
      </c>
      <c r="F86" s="260">
        <v>43700</v>
      </c>
      <c r="G86" s="155" t="s">
        <v>2033</v>
      </c>
    </row>
    <row r="87" spans="1:7" ht="15.75" x14ac:dyDescent="0.25">
      <c r="A87" s="155" t="s">
        <v>436</v>
      </c>
      <c r="B87" s="155" t="s">
        <v>3364</v>
      </c>
      <c r="C87" s="284">
        <v>3</v>
      </c>
      <c r="D87" s="152" t="s">
        <v>438</v>
      </c>
      <c r="E87" s="152">
        <v>2016</v>
      </c>
      <c r="F87" s="260">
        <v>45800</v>
      </c>
      <c r="G87" s="155" t="s">
        <v>2033</v>
      </c>
    </row>
    <row r="88" spans="1:7" ht="15.75" x14ac:dyDescent="0.25">
      <c r="A88" s="155" t="s">
        <v>436</v>
      </c>
      <c r="B88" s="155" t="s">
        <v>3365</v>
      </c>
      <c r="C88" s="284">
        <v>3</v>
      </c>
      <c r="D88" s="152" t="s">
        <v>426</v>
      </c>
      <c r="E88" s="152">
        <v>2016</v>
      </c>
      <c r="F88" s="260">
        <v>47800</v>
      </c>
      <c r="G88" s="155" t="s">
        <v>2033</v>
      </c>
    </row>
    <row r="89" spans="1:7" ht="15.75" x14ac:dyDescent="0.25">
      <c r="A89" s="155" t="s">
        <v>436</v>
      </c>
      <c r="B89" s="155" t="s">
        <v>3362</v>
      </c>
      <c r="C89" s="284">
        <v>2</v>
      </c>
      <c r="D89" s="152" t="s">
        <v>438</v>
      </c>
      <c r="E89" s="152">
        <v>2016</v>
      </c>
      <c r="F89" s="260">
        <v>42650</v>
      </c>
      <c r="G89" s="155" t="s">
        <v>2042</v>
      </c>
    </row>
    <row r="90" spans="1:7" ht="15.75" x14ac:dyDescent="0.25">
      <c r="A90" s="155" t="s">
        <v>436</v>
      </c>
      <c r="B90" s="155" t="s">
        <v>3436</v>
      </c>
      <c r="C90" s="284">
        <v>3</v>
      </c>
      <c r="D90" s="152" t="s">
        <v>426</v>
      </c>
      <c r="E90" s="152">
        <v>2016</v>
      </c>
      <c r="F90" s="260">
        <v>49200</v>
      </c>
      <c r="G90" s="155" t="s">
        <v>3437</v>
      </c>
    </row>
    <row r="91" spans="1:7" ht="15.75" x14ac:dyDescent="0.25">
      <c r="A91" s="155" t="s">
        <v>436</v>
      </c>
      <c r="B91" s="155" t="s">
        <v>3368</v>
      </c>
      <c r="C91" s="284" t="s">
        <v>5120</v>
      </c>
      <c r="D91" s="152" t="s">
        <v>438</v>
      </c>
      <c r="E91" s="152">
        <v>2016</v>
      </c>
      <c r="F91" s="260">
        <v>41850</v>
      </c>
      <c r="G91" s="155" t="s">
        <v>3369</v>
      </c>
    </row>
    <row r="92" spans="1:7" ht="15.75" x14ac:dyDescent="0.25">
      <c r="A92" s="155" t="s">
        <v>436</v>
      </c>
      <c r="B92" s="155" t="s">
        <v>3368</v>
      </c>
      <c r="C92" s="284" t="s">
        <v>5120</v>
      </c>
      <c r="D92" s="152" t="s">
        <v>438</v>
      </c>
      <c r="E92" s="152">
        <v>2016</v>
      </c>
      <c r="F92" s="260">
        <v>41850</v>
      </c>
      <c r="G92" s="155" t="s">
        <v>1585</v>
      </c>
    </row>
    <row r="93" spans="1:7" ht="15.75" x14ac:dyDescent="0.25">
      <c r="A93" s="155" t="s">
        <v>436</v>
      </c>
      <c r="B93" s="155" t="s">
        <v>3366</v>
      </c>
      <c r="C93" s="284" t="s">
        <v>5120</v>
      </c>
      <c r="D93" s="152" t="s">
        <v>438</v>
      </c>
      <c r="E93" s="152">
        <v>2016</v>
      </c>
      <c r="F93" s="260">
        <v>41650</v>
      </c>
      <c r="G93" s="155" t="s">
        <v>3367</v>
      </c>
    </row>
    <row r="94" spans="1:7" ht="15.75" x14ac:dyDescent="0.25">
      <c r="A94" s="155" t="s">
        <v>436</v>
      </c>
      <c r="B94" s="155" t="s">
        <v>3371</v>
      </c>
      <c r="C94" s="284" t="s">
        <v>5120</v>
      </c>
      <c r="D94" s="152" t="s">
        <v>426</v>
      </c>
      <c r="E94" s="152">
        <v>2016</v>
      </c>
      <c r="F94" s="260">
        <v>43850</v>
      </c>
      <c r="G94" s="155" t="s">
        <v>3369</v>
      </c>
    </row>
    <row r="95" spans="1:7" ht="15.75" x14ac:dyDescent="0.25">
      <c r="A95" s="155" t="s">
        <v>436</v>
      </c>
      <c r="B95" s="155" t="s">
        <v>3370</v>
      </c>
      <c r="C95" s="284" t="s">
        <v>5120</v>
      </c>
      <c r="D95" s="152" t="s">
        <v>426</v>
      </c>
      <c r="E95" s="152">
        <v>2016</v>
      </c>
      <c r="F95" s="260">
        <v>43650</v>
      </c>
      <c r="G95" s="155" t="s">
        <v>3367</v>
      </c>
    </row>
    <row r="96" spans="1:7" ht="15.75" x14ac:dyDescent="0.25">
      <c r="A96" s="155" t="s">
        <v>436</v>
      </c>
      <c r="B96" s="155" t="s">
        <v>3373</v>
      </c>
      <c r="C96" s="284">
        <v>3</v>
      </c>
      <c r="D96" s="152" t="s">
        <v>438</v>
      </c>
      <c r="E96" s="152">
        <v>2016</v>
      </c>
      <c r="F96" s="260">
        <v>48150</v>
      </c>
      <c r="G96" s="155" t="s">
        <v>1585</v>
      </c>
    </row>
    <row r="97" spans="1:7" ht="15.75" x14ac:dyDescent="0.25">
      <c r="A97" s="155" t="s">
        <v>436</v>
      </c>
      <c r="B97" s="155" t="s">
        <v>3372</v>
      </c>
      <c r="C97" s="284">
        <v>3</v>
      </c>
      <c r="D97" s="152" t="s">
        <v>438</v>
      </c>
      <c r="E97" s="152">
        <v>2016</v>
      </c>
      <c r="F97" s="260">
        <v>47950</v>
      </c>
      <c r="G97" s="155" t="s">
        <v>2033</v>
      </c>
    </row>
    <row r="98" spans="1:7" ht="15.75" x14ac:dyDescent="0.25">
      <c r="A98" s="155" t="s">
        <v>436</v>
      </c>
      <c r="B98" s="155" t="s">
        <v>3377</v>
      </c>
      <c r="C98" s="284">
        <v>3</v>
      </c>
      <c r="D98" s="152" t="s">
        <v>426</v>
      </c>
      <c r="E98" s="152">
        <v>2016</v>
      </c>
      <c r="F98" s="260">
        <v>50150</v>
      </c>
      <c r="G98" s="155" t="s">
        <v>1585</v>
      </c>
    </row>
    <row r="99" spans="1:7" ht="15.75" x14ac:dyDescent="0.25">
      <c r="A99" s="155" t="s">
        <v>436</v>
      </c>
      <c r="B99" s="155" t="s">
        <v>3374</v>
      </c>
      <c r="C99" s="284">
        <v>3</v>
      </c>
      <c r="D99" s="152" t="s">
        <v>426</v>
      </c>
      <c r="E99" s="152">
        <v>2016</v>
      </c>
      <c r="F99" s="260">
        <v>49950</v>
      </c>
      <c r="G99" s="155" t="s">
        <v>2033</v>
      </c>
    </row>
    <row r="100" spans="1:7" ht="15.75" x14ac:dyDescent="0.25">
      <c r="A100" s="155" t="s">
        <v>436</v>
      </c>
      <c r="B100" s="155" t="s">
        <v>3375</v>
      </c>
      <c r="C100" s="284" t="s">
        <v>5120</v>
      </c>
      <c r="D100" s="152" t="s">
        <v>438</v>
      </c>
      <c r="E100" s="152">
        <v>2016</v>
      </c>
      <c r="F100" s="260">
        <v>50000</v>
      </c>
      <c r="G100" s="155" t="s">
        <v>3376</v>
      </c>
    </row>
    <row r="101" spans="1:7" ht="15.75" x14ac:dyDescent="0.25">
      <c r="A101" s="155" t="s">
        <v>436</v>
      </c>
      <c r="B101" s="155" t="s">
        <v>3378</v>
      </c>
      <c r="C101" s="284" t="s">
        <v>5120</v>
      </c>
      <c r="D101" s="152" t="s">
        <v>426</v>
      </c>
      <c r="E101" s="152">
        <v>2016</v>
      </c>
      <c r="F101" s="260">
        <v>52000</v>
      </c>
      <c r="G101" s="155" t="s">
        <v>3376</v>
      </c>
    </row>
    <row r="102" spans="1:7" ht="15.75" x14ac:dyDescent="0.25">
      <c r="A102" s="155" t="s">
        <v>436</v>
      </c>
      <c r="B102" s="155" t="s">
        <v>3379</v>
      </c>
      <c r="C102" s="284">
        <v>3</v>
      </c>
      <c r="D102" s="152" t="s">
        <v>438</v>
      </c>
      <c r="E102" s="152">
        <v>2016</v>
      </c>
      <c r="F102" s="260">
        <v>56950</v>
      </c>
      <c r="G102" s="155" t="s">
        <v>3380</v>
      </c>
    </row>
    <row r="103" spans="1:7" ht="15.75" x14ac:dyDescent="0.25">
      <c r="A103" s="155" t="s">
        <v>436</v>
      </c>
      <c r="B103" s="155" t="s">
        <v>3381</v>
      </c>
      <c r="C103" s="284">
        <v>3</v>
      </c>
      <c r="D103" s="152" t="s">
        <v>426</v>
      </c>
      <c r="E103" s="152">
        <v>2016</v>
      </c>
      <c r="F103" s="260">
        <v>58950</v>
      </c>
      <c r="G103" s="155" t="s">
        <v>3382</v>
      </c>
    </row>
    <row r="104" spans="1:7" ht="15.75" x14ac:dyDescent="0.25">
      <c r="A104" s="155" t="s">
        <v>436</v>
      </c>
      <c r="B104" s="155" t="s">
        <v>3383</v>
      </c>
      <c r="C104" s="284">
        <v>2</v>
      </c>
      <c r="D104" s="152" t="s">
        <v>438</v>
      </c>
      <c r="E104" s="152">
        <v>2016</v>
      </c>
      <c r="F104" s="260">
        <v>50200</v>
      </c>
      <c r="G104" s="155" t="s">
        <v>2033</v>
      </c>
    </row>
    <row r="105" spans="1:7" ht="15.75" x14ac:dyDescent="0.25">
      <c r="A105" s="155" t="s">
        <v>436</v>
      </c>
      <c r="B105" s="155" t="s">
        <v>3384</v>
      </c>
      <c r="C105" s="284">
        <v>2</v>
      </c>
      <c r="D105" s="152" t="s">
        <v>426</v>
      </c>
      <c r="E105" s="152">
        <v>2016</v>
      </c>
      <c r="F105" s="260">
        <v>52500</v>
      </c>
      <c r="G105" s="155" t="s">
        <v>2033</v>
      </c>
    </row>
    <row r="106" spans="1:7" ht="15.75" x14ac:dyDescent="0.25">
      <c r="A106" s="155" t="s">
        <v>436</v>
      </c>
      <c r="B106" s="155" t="s">
        <v>3386</v>
      </c>
      <c r="C106" s="284">
        <v>3</v>
      </c>
      <c r="D106" s="152" t="s">
        <v>438</v>
      </c>
      <c r="E106" s="152">
        <v>2016</v>
      </c>
      <c r="F106" s="260">
        <v>57350</v>
      </c>
      <c r="G106" s="155" t="s">
        <v>3387</v>
      </c>
    </row>
    <row r="107" spans="1:7" ht="15.75" x14ac:dyDescent="0.25">
      <c r="A107" s="155" t="s">
        <v>436</v>
      </c>
      <c r="B107" s="155" t="s">
        <v>3389</v>
      </c>
      <c r="C107" s="284">
        <v>3</v>
      </c>
      <c r="D107" s="152" t="s">
        <v>426</v>
      </c>
      <c r="E107" s="152">
        <v>2016</v>
      </c>
      <c r="F107" s="260">
        <v>59650</v>
      </c>
      <c r="G107" s="155" t="s">
        <v>2033</v>
      </c>
    </row>
    <row r="108" spans="1:7" ht="15.75" x14ac:dyDescent="0.25">
      <c r="A108" s="155" t="s">
        <v>436</v>
      </c>
      <c r="B108" s="155" t="s">
        <v>3385</v>
      </c>
      <c r="C108" s="284">
        <v>3</v>
      </c>
      <c r="D108" s="152" t="s">
        <v>438</v>
      </c>
      <c r="E108" s="152">
        <v>2016</v>
      </c>
      <c r="F108" s="260">
        <v>55850</v>
      </c>
      <c r="G108" s="155" t="s">
        <v>2033</v>
      </c>
    </row>
    <row r="109" spans="1:7" ht="15.75" x14ac:dyDescent="0.25">
      <c r="A109" s="155" t="s">
        <v>436</v>
      </c>
      <c r="B109" s="155" t="s">
        <v>3439</v>
      </c>
      <c r="C109" s="284">
        <v>3</v>
      </c>
      <c r="D109" s="152" t="s">
        <v>438</v>
      </c>
      <c r="E109" s="152">
        <v>2016</v>
      </c>
      <c r="F109" s="260">
        <v>60000</v>
      </c>
      <c r="G109" s="155" t="s">
        <v>3437</v>
      </c>
    </row>
    <row r="110" spans="1:7" ht="15.75" x14ac:dyDescent="0.25">
      <c r="A110" s="155" t="s">
        <v>436</v>
      </c>
      <c r="B110" s="155" t="s">
        <v>3388</v>
      </c>
      <c r="C110" s="284">
        <v>3</v>
      </c>
      <c r="D110" s="152" t="s">
        <v>426</v>
      </c>
      <c r="E110" s="152">
        <v>2016</v>
      </c>
      <c r="F110" s="260">
        <v>58150</v>
      </c>
      <c r="G110" s="155" t="s">
        <v>2033</v>
      </c>
    </row>
    <row r="111" spans="1:7" ht="15.75" x14ac:dyDescent="0.25">
      <c r="A111" s="155" t="s">
        <v>436</v>
      </c>
      <c r="B111" s="155" t="s">
        <v>3440</v>
      </c>
      <c r="C111" s="284">
        <v>3</v>
      </c>
      <c r="D111" s="152" t="s">
        <v>426</v>
      </c>
      <c r="E111" s="152">
        <v>2016</v>
      </c>
      <c r="F111" s="260">
        <v>63200</v>
      </c>
      <c r="G111" s="155" t="s">
        <v>3437</v>
      </c>
    </row>
    <row r="112" spans="1:7" ht="15.75" x14ac:dyDescent="0.25">
      <c r="A112" s="155" t="s">
        <v>436</v>
      </c>
      <c r="B112" s="155" t="s">
        <v>3391</v>
      </c>
      <c r="C112" s="284">
        <v>4.4000000000000004</v>
      </c>
      <c r="D112" s="152" t="s">
        <v>438</v>
      </c>
      <c r="E112" s="152">
        <v>2016</v>
      </c>
      <c r="F112" s="260">
        <v>66300</v>
      </c>
      <c r="G112" s="155" t="s">
        <v>2033</v>
      </c>
    </row>
    <row r="113" spans="1:7" ht="15.75" x14ac:dyDescent="0.25">
      <c r="A113" s="155" t="s">
        <v>436</v>
      </c>
      <c r="B113" s="155" t="s">
        <v>3392</v>
      </c>
      <c r="C113" s="284">
        <v>4.4000000000000004</v>
      </c>
      <c r="D113" s="152" t="s">
        <v>426</v>
      </c>
      <c r="E113" s="152">
        <v>2016</v>
      </c>
      <c r="F113" s="260">
        <v>68600</v>
      </c>
      <c r="G113" s="155" t="s">
        <v>2033</v>
      </c>
    </row>
    <row r="114" spans="1:7" ht="15.75" x14ac:dyDescent="0.25">
      <c r="A114" s="155" t="s">
        <v>436</v>
      </c>
      <c r="B114" s="155" t="s">
        <v>3441</v>
      </c>
      <c r="C114" s="284">
        <v>4.4000000000000004</v>
      </c>
      <c r="D114" s="152" t="s">
        <v>426</v>
      </c>
      <c r="E114" s="152">
        <v>2016</v>
      </c>
      <c r="F114" s="260">
        <v>72500</v>
      </c>
      <c r="G114" s="155" t="s">
        <v>3437</v>
      </c>
    </row>
    <row r="115" spans="1:7" ht="15.75" x14ac:dyDescent="0.25">
      <c r="A115" s="155" t="s">
        <v>436</v>
      </c>
      <c r="B115" s="155" t="s">
        <v>3390</v>
      </c>
      <c r="C115" s="284">
        <v>3</v>
      </c>
      <c r="D115" s="152" t="s">
        <v>438</v>
      </c>
      <c r="E115" s="152">
        <v>2016</v>
      </c>
      <c r="F115" s="260">
        <v>62100</v>
      </c>
      <c r="G115" s="155" t="s">
        <v>2033</v>
      </c>
    </row>
    <row r="116" spans="1:7" ht="15.75" x14ac:dyDescent="0.25">
      <c r="A116" s="155" t="s">
        <v>436</v>
      </c>
      <c r="B116" s="155" t="s">
        <v>3393</v>
      </c>
      <c r="C116" s="284">
        <v>3</v>
      </c>
      <c r="D116" s="152" t="s">
        <v>438</v>
      </c>
      <c r="E116" s="152">
        <v>2016</v>
      </c>
      <c r="F116" s="260">
        <v>77300</v>
      </c>
      <c r="G116" s="155" t="s">
        <v>1585</v>
      </c>
    </row>
    <row r="117" spans="1:7" ht="15.75" x14ac:dyDescent="0.25">
      <c r="A117" s="155" t="s">
        <v>436</v>
      </c>
      <c r="B117" s="155" t="s">
        <v>3394</v>
      </c>
      <c r="C117" s="284">
        <v>3</v>
      </c>
      <c r="D117" s="152" t="s">
        <v>438</v>
      </c>
      <c r="E117" s="152">
        <v>2016</v>
      </c>
      <c r="F117" s="260">
        <v>79500</v>
      </c>
      <c r="G117" s="155" t="s">
        <v>2033</v>
      </c>
    </row>
    <row r="118" spans="1:7" ht="15.75" x14ac:dyDescent="0.25">
      <c r="A118" s="155" t="s">
        <v>436</v>
      </c>
      <c r="B118" s="155" t="s">
        <v>3395</v>
      </c>
      <c r="C118" s="284">
        <v>3</v>
      </c>
      <c r="D118" s="152" t="s">
        <v>426</v>
      </c>
      <c r="E118" s="152">
        <v>2016</v>
      </c>
      <c r="F118" s="260">
        <v>80300</v>
      </c>
      <c r="G118" s="155" t="s">
        <v>1585</v>
      </c>
    </row>
    <row r="119" spans="1:7" ht="15.75" x14ac:dyDescent="0.25">
      <c r="A119" s="155" t="s">
        <v>436</v>
      </c>
      <c r="B119" s="155" t="s">
        <v>3396</v>
      </c>
      <c r="C119" s="284">
        <v>3</v>
      </c>
      <c r="D119" s="152" t="s">
        <v>426</v>
      </c>
      <c r="E119" s="152">
        <v>2016</v>
      </c>
      <c r="F119" s="260">
        <v>82500</v>
      </c>
      <c r="G119" s="155" t="s">
        <v>2033</v>
      </c>
    </row>
    <row r="120" spans="1:7" ht="15.75" x14ac:dyDescent="0.25">
      <c r="A120" s="155" t="s">
        <v>436</v>
      </c>
      <c r="B120" s="155" t="s">
        <v>3399</v>
      </c>
      <c r="C120" s="284">
        <v>4.4000000000000004</v>
      </c>
      <c r="D120" s="152" t="s">
        <v>438</v>
      </c>
      <c r="E120" s="152">
        <v>2016</v>
      </c>
      <c r="F120" s="260">
        <v>88700</v>
      </c>
      <c r="G120" s="155" t="s">
        <v>1585</v>
      </c>
    </row>
    <row r="121" spans="1:7" ht="15.75" x14ac:dyDescent="0.25">
      <c r="A121" s="155" t="s">
        <v>436</v>
      </c>
      <c r="B121" s="155" t="s">
        <v>3400</v>
      </c>
      <c r="C121" s="284">
        <v>4.4000000000000004</v>
      </c>
      <c r="D121" s="152" t="s">
        <v>438</v>
      </c>
      <c r="E121" s="152">
        <v>2016</v>
      </c>
      <c r="F121" s="260">
        <v>90900</v>
      </c>
      <c r="G121" s="155" t="s">
        <v>2033</v>
      </c>
    </row>
    <row r="122" spans="1:7" ht="15.75" x14ac:dyDescent="0.25">
      <c r="A122" s="155" t="s">
        <v>436</v>
      </c>
      <c r="B122" s="155" t="s">
        <v>3401</v>
      </c>
      <c r="C122" s="284">
        <v>4.4000000000000004</v>
      </c>
      <c r="D122" s="152" t="s">
        <v>426</v>
      </c>
      <c r="E122" s="152">
        <v>2016</v>
      </c>
      <c r="F122" s="260">
        <v>91700</v>
      </c>
      <c r="G122" s="155" t="s">
        <v>1585</v>
      </c>
    </row>
    <row r="123" spans="1:7" ht="15.75" x14ac:dyDescent="0.25">
      <c r="A123" s="155" t="s">
        <v>436</v>
      </c>
      <c r="B123" s="155" t="s">
        <v>3402</v>
      </c>
      <c r="C123" s="284">
        <v>4.4000000000000004</v>
      </c>
      <c r="D123" s="152" t="s">
        <v>426</v>
      </c>
      <c r="E123" s="152">
        <v>2016</v>
      </c>
      <c r="F123" s="260">
        <v>93900</v>
      </c>
      <c r="G123" s="155" t="s">
        <v>2033</v>
      </c>
    </row>
    <row r="124" spans="1:7" ht="15.75" x14ac:dyDescent="0.25">
      <c r="A124" s="155" t="s">
        <v>436</v>
      </c>
      <c r="B124" s="155" t="s">
        <v>3405</v>
      </c>
      <c r="C124" s="284">
        <v>4.4000000000000004</v>
      </c>
      <c r="D124" s="152" t="s">
        <v>426</v>
      </c>
      <c r="E124" s="152">
        <v>2016</v>
      </c>
      <c r="F124" s="260">
        <v>122200</v>
      </c>
      <c r="G124" s="155" t="s">
        <v>2033</v>
      </c>
    </row>
    <row r="125" spans="1:7" ht="15.75" x14ac:dyDescent="0.25">
      <c r="A125" s="155" t="s">
        <v>436</v>
      </c>
      <c r="B125" s="155" t="s">
        <v>3403</v>
      </c>
      <c r="C125" s="284">
        <v>4.4000000000000004</v>
      </c>
      <c r="D125" s="152" t="s">
        <v>438</v>
      </c>
      <c r="E125" s="152">
        <v>2016</v>
      </c>
      <c r="F125" s="260">
        <v>92600</v>
      </c>
      <c r="G125" s="155" t="s">
        <v>3382</v>
      </c>
    </row>
    <row r="126" spans="1:7" ht="15.75" x14ac:dyDescent="0.25">
      <c r="A126" s="155" t="s">
        <v>436</v>
      </c>
      <c r="B126" s="155" t="s">
        <v>3397</v>
      </c>
      <c r="C126" s="284">
        <v>3</v>
      </c>
      <c r="D126" s="152" t="s">
        <v>438</v>
      </c>
      <c r="E126" s="152">
        <v>2016</v>
      </c>
      <c r="F126" s="260">
        <v>84800</v>
      </c>
      <c r="G126" s="155" t="s">
        <v>2036</v>
      </c>
    </row>
    <row r="127" spans="1:7" ht="15.75" x14ac:dyDescent="0.25">
      <c r="A127" s="155" t="s">
        <v>436</v>
      </c>
      <c r="B127" s="155" t="s">
        <v>3398</v>
      </c>
      <c r="C127" s="284">
        <v>3</v>
      </c>
      <c r="D127" s="152" t="s">
        <v>426</v>
      </c>
      <c r="E127" s="152">
        <v>2016</v>
      </c>
      <c r="F127" s="260">
        <v>87800</v>
      </c>
      <c r="G127" s="155" t="s">
        <v>2036</v>
      </c>
    </row>
    <row r="128" spans="1:7" ht="15.75" x14ac:dyDescent="0.25">
      <c r="A128" s="155" t="s">
        <v>436</v>
      </c>
      <c r="B128" s="155" t="s">
        <v>3404</v>
      </c>
      <c r="C128" s="284">
        <v>4.4000000000000004</v>
      </c>
      <c r="D128" s="152" t="s">
        <v>426</v>
      </c>
      <c r="E128" s="152">
        <v>2016</v>
      </c>
      <c r="F128" s="260">
        <v>99200</v>
      </c>
      <c r="G128" s="155" t="s">
        <v>2036</v>
      </c>
    </row>
    <row r="129" spans="1:7" ht="15.75" x14ac:dyDescent="0.25">
      <c r="A129" s="155" t="s">
        <v>436</v>
      </c>
      <c r="B129" s="155" t="s">
        <v>3406</v>
      </c>
      <c r="C129" s="284">
        <v>3</v>
      </c>
      <c r="D129" s="152" t="s">
        <v>438</v>
      </c>
      <c r="E129" s="152">
        <v>2016</v>
      </c>
      <c r="F129" s="260">
        <v>81300</v>
      </c>
      <c r="G129" s="155" t="s">
        <v>2033</v>
      </c>
    </row>
    <row r="130" spans="1:7" ht="15.75" x14ac:dyDescent="0.25">
      <c r="A130" s="155" t="s">
        <v>436</v>
      </c>
      <c r="B130" s="155" t="s">
        <v>3407</v>
      </c>
      <c r="C130" s="284">
        <v>4.4000000000000004</v>
      </c>
      <c r="D130" s="152" t="s">
        <v>438</v>
      </c>
      <c r="E130" s="152">
        <v>2016</v>
      </c>
      <c r="F130" s="260">
        <v>94400</v>
      </c>
      <c r="G130" s="155" t="s">
        <v>2033</v>
      </c>
    </row>
    <row r="131" spans="1:7" ht="15.75" x14ac:dyDescent="0.25">
      <c r="A131" s="155" t="s">
        <v>436</v>
      </c>
      <c r="B131" s="155" t="s">
        <v>3408</v>
      </c>
      <c r="C131" s="284">
        <v>4.4000000000000004</v>
      </c>
      <c r="D131" s="152" t="s">
        <v>426</v>
      </c>
      <c r="E131" s="152">
        <v>2016</v>
      </c>
      <c r="F131" s="260">
        <v>97400</v>
      </c>
      <c r="G131" s="155" t="s">
        <v>2033</v>
      </c>
    </row>
    <row r="132" spans="1:7" ht="15.75" x14ac:dyDescent="0.25">
      <c r="A132" s="155" t="s">
        <v>436</v>
      </c>
      <c r="B132" s="155" t="s">
        <v>3409</v>
      </c>
      <c r="C132" s="284">
        <v>3</v>
      </c>
      <c r="D132" s="152" t="s">
        <v>426</v>
      </c>
      <c r="E132" s="152">
        <v>2016</v>
      </c>
      <c r="F132" s="260">
        <v>51700</v>
      </c>
      <c r="G132" s="155" t="s">
        <v>1585</v>
      </c>
    </row>
    <row r="133" spans="1:7" ht="15.75" x14ac:dyDescent="0.25">
      <c r="A133" s="155" t="s">
        <v>436</v>
      </c>
      <c r="B133" s="155" t="s">
        <v>449</v>
      </c>
      <c r="C133" s="284">
        <v>3</v>
      </c>
      <c r="D133" s="152" t="s">
        <v>438</v>
      </c>
      <c r="E133" s="152">
        <v>2016</v>
      </c>
      <c r="F133" s="260">
        <v>63500</v>
      </c>
      <c r="G133" s="155" t="s">
        <v>3387</v>
      </c>
    </row>
    <row r="134" spans="1:7" ht="15.75" x14ac:dyDescent="0.25">
      <c r="A134" s="155" t="s">
        <v>436</v>
      </c>
      <c r="B134" s="155" t="s">
        <v>3410</v>
      </c>
      <c r="C134" s="284">
        <v>4.4000000000000004</v>
      </c>
      <c r="D134" s="152" t="s">
        <v>438</v>
      </c>
      <c r="E134" s="152">
        <v>2016</v>
      </c>
      <c r="F134" s="260">
        <v>94100</v>
      </c>
      <c r="G134" s="155" t="s">
        <v>2033</v>
      </c>
    </row>
    <row r="135" spans="1:7" ht="15.75" x14ac:dyDescent="0.25">
      <c r="A135" s="155" t="s">
        <v>436</v>
      </c>
      <c r="B135" s="155" t="s">
        <v>3411</v>
      </c>
      <c r="C135" s="284">
        <v>4.4000000000000004</v>
      </c>
      <c r="D135" s="152" t="s">
        <v>438</v>
      </c>
      <c r="E135" s="152">
        <v>2016</v>
      </c>
      <c r="F135" s="260">
        <v>113400</v>
      </c>
      <c r="G135" s="155" t="s">
        <v>1585</v>
      </c>
    </row>
    <row r="136" spans="1:7" ht="15.75" x14ac:dyDescent="0.25">
      <c r="A136" s="155" t="s">
        <v>436</v>
      </c>
      <c r="B136" s="155" t="s">
        <v>3413</v>
      </c>
      <c r="C136" s="284">
        <v>4.4000000000000004</v>
      </c>
      <c r="D136" s="152" t="s">
        <v>438</v>
      </c>
      <c r="E136" s="152">
        <v>2016</v>
      </c>
      <c r="F136" s="260">
        <v>119700</v>
      </c>
      <c r="G136" s="155" t="s">
        <v>2036</v>
      </c>
    </row>
    <row r="137" spans="1:7" ht="15.75" x14ac:dyDescent="0.25">
      <c r="A137" s="155" t="s">
        <v>436</v>
      </c>
      <c r="B137" s="155" t="s">
        <v>2407</v>
      </c>
      <c r="C137" s="284">
        <v>4.4000000000000004</v>
      </c>
      <c r="D137" s="152" t="s">
        <v>438</v>
      </c>
      <c r="E137" s="152">
        <v>2016</v>
      </c>
      <c r="F137" s="260">
        <v>117200</v>
      </c>
      <c r="G137" s="155" t="s">
        <v>3412</v>
      </c>
    </row>
    <row r="138" spans="1:7" ht="15.75" x14ac:dyDescent="0.25">
      <c r="A138" s="155" t="s">
        <v>436</v>
      </c>
      <c r="B138" s="155" t="s">
        <v>3414</v>
      </c>
      <c r="C138" s="284">
        <v>2</v>
      </c>
      <c r="D138" s="152" t="s">
        <v>426</v>
      </c>
      <c r="E138" s="152">
        <v>2016</v>
      </c>
      <c r="F138" s="260">
        <v>34800</v>
      </c>
      <c r="G138" s="155" t="s">
        <v>3291</v>
      </c>
    </row>
    <row r="139" spans="1:7" ht="15.75" x14ac:dyDescent="0.25">
      <c r="A139" s="155" t="s">
        <v>436</v>
      </c>
      <c r="B139" s="155" t="s">
        <v>3415</v>
      </c>
      <c r="C139" s="284">
        <v>2</v>
      </c>
      <c r="D139" s="152" t="s">
        <v>426</v>
      </c>
      <c r="E139" s="152">
        <v>2016</v>
      </c>
      <c r="F139" s="260">
        <v>34800</v>
      </c>
      <c r="G139" s="155" t="s">
        <v>3291</v>
      </c>
    </row>
    <row r="140" spans="1:7" ht="15.75" x14ac:dyDescent="0.25">
      <c r="A140" s="155" t="s">
        <v>436</v>
      </c>
      <c r="B140" s="155" t="s">
        <v>3416</v>
      </c>
      <c r="C140" s="284">
        <v>2</v>
      </c>
      <c r="D140" s="152" t="s">
        <v>438</v>
      </c>
      <c r="E140" s="152">
        <v>2016</v>
      </c>
      <c r="F140" s="260">
        <v>38950</v>
      </c>
      <c r="G140" s="155" t="s">
        <v>3291</v>
      </c>
    </row>
    <row r="141" spans="1:7" ht="15.75" x14ac:dyDescent="0.25">
      <c r="A141" s="155" t="s">
        <v>436</v>
      </c>
      <c r="B141" s="155" t="s">
        <v>3418</v>
      </c>
      <c r="C141" s="284">
        <v>2</v>
      </c>
      <c r="D141" s="152" t="s">
        <v>426</v>
      </c>
      <c r="E141" s="152">
        <v>2016</v>
      </c>
      <c r="F141" s="260">
        <v>42450</v>
      </c>
      <c r="G141" s="155" t="s">
        <v>3291</v>
      </c>
    </row>
    <row r="142" spans="1:7" ht="15.75" x14ac:dyDescent="0.25">
      <c r="A142" s="155" t="s">
        <v>436</v>
      </c>
      <c r="B142" s="155" t="s">
        <v>3417</v>
      </c>
      <c r="C142" s="284">
        <v>2</v>
      </c>
      <c r="D142" s="152" t="s">
        <v>426</v>
      </c>
      <c r="E142" s="152">
        <v>2016</v>
      </c>
      <c r="F142" s="260">
        <v>40950</v>
      </c>
      <c r="G142" s="155" t="s">
        <v>3309</v>
      </c>
    </row>
    <row r="143" spans="1:7" ht="15.75" x14ac:dyDescent="0.25">
      <c r="A143" s="155" t="s">
        <v>436</v>
      </c>
      <c r="B143" s="155" t="s">
        <v>3419</v>
      </c>
      <c r="C143" s="284">
        <v>3</v>
      </c>
      <c r="D143" s="152" t="s">
        <v>426</v>
      </c>
      <c r="E143" s="152">
        <v>2016</v>
      </c>
      <c r="F143" s="260">
        <v>46800</v>
      </c>
      <c r="G143" s="155" t="s">
        <v>3291</v>
      </c>
    </row>
    <row r="144" spans="1:7" ht="15.75" x14ac:dyDescent="0.25">
      <c r="A144" s="155" t="s">
        <v>436</v>
      </c>
      <c r="B144" s="155" t="s">
        <v>3422</v>
      </c>
      <c r="C144" s="284">
        <v>3</v>
      </c>
      <c r="D144" s="152" t="s">
        <v>426</v>
      </c>
      <c r="E144" s="152">
        <v>2016</v>
      </c>
      <c r="F144" s="260">
        <v>57800</v>
      </c>
      <c r="G144" s="155" t="s">
        <v>3309</v>
      </c>
    </row>
    <row r="145" spans="1:7" ht="15.75" x14ac:dyDescent="0.25">
      <c r="A145" s="155" t="s">
        <v>436</v>
      </c>
      <c r="B145" s="155" t="s">
        <v>3420</v>
      </c>
      <c r="C145" s="284">
        <v>2</v>
      </c>
      <c r="D145" s="152" t="s">
        <v>426</v>
      </c>
      <c r="E145" s="152">
        <v>2016</v>
      </c>
      <c r="F145" s="260">
        <v>45250</v>
      </c>
      <c r="G145" s="155" t="s">
        <v>3291</v>
      </c>
    </row>
    <row r="146" spans="1:7" ht="15.75" x14ac:dyDescent="0.25">
      <c r="A146" s="155" t="s">
        <v>436</v>
      </c>
      <c r="B146" s="155" t="s">
        <v>3421</v>
      </c>
      <c r="C146" s="284">
        <v>3</v>
      </c>
      <c r="D146" s="152" t="s">
        <v>426</v>
      </c>
      <c r="E146" s="152">
        <v>2016</v>
      </c>
      <c r="F146" s="260">
        <v>49700</v>
      </c>
      <c r="G146" s="155" t="s">
        <v>3309</v>
      </c>
    </row>
    <row r="147" spans="1:7" ht="15.75" x14ac:dyDescent="0.25">
      <c r="A147" s="155" t="s">
        <v>436</v>
      </c>
      <c r="B147" s="155" t="s">
        <v>3427</v>
      </c>
      <c r="C147" s="284">
        <v>4.4000000000000004</v>
      </c>
      <c r="D147" s="152" t="s">
        <v>426</v>
      </c>
      <c r="E147" s="152">
        <v>2016</v>
      </c>
      <c r="F147" s="260">
        <v>98800</v>
      </c>
      <c r="G147" s="155" t="s">
        <v>3428</v>
      </c>
    </row>
    <row r="148" spans="1:7" ht="15.75" x14ac:dyDescent="0.25">
      <c r="A148" s="155" t="s">
        <v>436</v>
      </c>
      <c r="B148" s="155" t="s">
        <v>3423</v>
      </c>
      <c r="C148" s="284">
        <v>3</v>
      </c>
      <c r="D148" s="152" t="s">
        <v>438</v>
      </c>
      <c r="E148" s="152">
        <v>2016</v>
      </c>
      <c r="F148" s="260">
        <v>54700</v>
      </c>
      <c r="G148" s="155" t="s">
        <v>3309</v>
      </c>
    </row>
    <row r="149" spans="1:7" ht="15.75" x14ac:dyDescent="0.25">
      <c r="A149" s="155" t="s">
        <v>436</v>
      </c>
      <c r="B149" s="155" t="s">
        <v>3425</v>
      </c>
      <c r="C149" s="284">
        <v>3</v>
      </c>
      <c r="D149" s="152" t="s">
        <v>426</v>
      </c>
      <c r="E149" s="152">
        <v>2016</v>
      </c>
      <c r="F149" s="260">
        <v>57700</v>
      </c>
      <c r="G149" s="155" t="s">
        <v>3291</v>
      </c>
    </row>
    <row r="150" spans="1:7" ht="15.75" x14ac:dyDescent="0.25">
      <c r="A150" s="155" t="s">
        <v>436</v>
      </c>
      <c r="B150" s="155" t="s">
        <v>3424</v>
      </c>
      <c r="C150" s="284">
        <v>3</v>
      </c>
      <c r="D150" s="152" t="s">
        <v>426</v>
      </c>
      <c r="E150" s="152">
        <v>2016</v>
      </c>
      <c r="F150" s="260">
        <v>57000</v>
      </c>
      <c r="G150" s="155" t="s">
        <v>3291</v>
      </c>
    </row>
    <row r="151" spans="1:7" ht="15.75" x14ac:dyDescent="0.25">
      <c r="A151" s="155" t="s">
        <v>436</v>
      </c>
      <c r="B151" s="155" t="s">
        <v>3438</v>
      </c>
      <c r="C151" s="284">
        <v>2</v>
      </c>
      <c r="D151" s="152" t="s">
        <v>426</v>
      </c>
      <c r="E151" s="152">
        <v>2016</v>
      </c>
      <c r="F151" s="260">
        <v>62100</v>
      </c>
      <c r="G151" s="155" t="s">
        <v>3428</v>
      </c>
    </row>
    <row r="152" spans="1:7" ht="15.75" x14ac:dyDescent="0.25">
      <c r="A152" s="155" t="s">
        <v>436</v>
      </c>
      <c r="B152" s="155" t="s">
        <v>3426</v>
      </c>
      <c r="C152" s="284">
        <v>4.4000000000000004</v>
      </c>
      <c r="D152" s="152" t="s">
        <v>426</v>
      </c>
      <c r="E152" s="152">
        <v>2016</v>
      </c>
      <c r="F152" s="260">
        <v>71500</v>
      </c>
      <c r="G152" s="155" t="s">
        <v>3291</v>
      </c>
    </row>
    <row r="153" spans="1:7" ht="15.75" x14ac:dyDescent="0.25">
      <c r="A153" s="155" t="s">
        <v>436</v>
      </c>
      <c r="B153" s="155" t="s">
        <v>3432</v>
      </c>
      <c r="C153" s="284">
        <v>4.4000000000000004</v>
      </c>
      <c r="D153" s="152" t="s">
        <v>426</v>
      </c>
      <c r="E153" s="152">
        <v>2016</v>
      </c>
      <c r="F153" s="260">
        <v>102200</v>
      </c>
      <c r="G153" s="155" t="s">
        <v>3412</v>
      </c>
    </row>
    <row r="154" spans="1:7" ht="15.75" x14ac:dyDescent="0.25">
      <c r="A154" s="155" t="s">
        <v>436</v>
      </c>
      <c r="B154" s="155" t="s">
        <v>3429</v>
      </c>
      <c r="C154" s="284">
        <v>3</v>
      </c>
      <c r="D154" s="152" t="s">
        <v>438</v>
      </c>
      <c r="E154" s="152">
        <v>2016</v>
      </c>
      <c r="F154" s="260">
        <v>60600</v>
      </c>
      <c r="G154" s="155" t="s">
        <v>3309</v>
      </c>
    </row>
    <row r="155" spans="1:7" ht="15.75" x14ac:dyDescent="0.25">
      <c r="A155" s="155" t="s">
        <v>436</v>
      </c>
      <c r="B155" s="155" t="s">
        <v>3430</v>
      </c>
      <c r="C155" s="284">
        <v>3</v>
      </c>
      <c r="D155" s="152" t="s">
        <v>426</v>
      </c>
      <c r="E155" s="152">
        <v>2016</v>
      </c>
      <c r="F155" s="260">
        <v>62900</v>
      </c>
      <c r="G155" s="155" t="s">
        <v>3309</v>
      </c>
    </row>
    <row r="156" spans="1:7" ht="15.75" x14ac:dyDescent="0.25">
      <c r="A156" s="155" t="s">
        <v>436</v>
      </c>
      <c r="B156" s="155" t="s">
        <v>3431</v>
      </c>
      <c r="C156" s="284">
        <v>4.4000000000000004</v>
      </c>
      <c r="D156" s="152" t="s">
        <v>426</v>
      </c>
      <c r="E156" s="152">
        <v>2016</v>
      </c>
      <c r="F156" s="260">
        <v>75300</v>
      </c>
      <c r="G156" s="155" t="s">
        <v>3291</v>
      </c>
    </row>
    <row r="157" spans="1:7" ht="15.75" x14ac:dyDescent="0.25">
      <c r="A157" s="155" t="s">
        <v>436</v>
      </c>
      <c r="B157" s="155" t="s">
        <v>3435</v>
      </c>
      <c r="C157" s="284">
        <v>3</v>
      </c>
      <c r="D157" s="152" t="s">
        <v>438</v>
      </c>
      <c r="E157" s="152">
        <v>2016</v>
      </c>
      <c r="F157" s="260">
        <v>57500</v>
      </c>
      <c r="G157" s="155" t="s">
        <v>3342</v>
      </c>
    </row>
    <row r="158" spans="1:7" ht="15.75" x14ac:dyDescent="0.25">
      <c r="A158" s="155" t="s">
        <v>436</v>
      </c>
      <c r="B158" s="155" t="s">
        <v>3433</v>
      </c>
      <c r="C158" s="284">
        <v>2</v>
      </c>
      <c r="D158" s="152" t="s">
        <v>438</v>
      </c>
      <c r="E158" s="152">
        <v>2016</v>
      </c>
      <c r="F158" s="260">
        <v>49700</v>
      </c>
      <c r="G158" s="155" t="s">
        <v>3434</v>
      </c>
    </row>
    <row r="159" spans="1:7" ht="15.75" x14ac:dyDescent="0.25">
      <c r="A159" s="155" t="s">
        <v>436</v>
      </c>
      <c r="B159" s="155" t="s">
        <v>4425</v>
      </c>
      <c r="C159" s="284">
        <v>3</v>
      </c>
      <c r="D159" s="152" t="s">
        <v>438</v>
      </c>
      <c r="E159" s="152">
        <v>2016</v>
      </c>
      <c r="F159" s="260">
        <v>66350</v>
      </c>
      <c r="G159" s="155" t="s">
        <v>3342</v>
      </c>
    </row>
    <row r="160" spans="1:7" ht="15.75" x14ac:dyDescent="0.25">
      <c r="A160" s="155" t="s">
        <v>463</v>
      </c>
      <c r="B160" s="155" t="s">
        <v>3511</v>
      </c>
      <c r="C160" s="284">
        <v>6.2</v>
      </c>
      <c r="D160" s="152" t="s">
        <v>438</v>
      </c>
      <c r="E160" s="152">
        <v>2016</v>
      </c>
      <c r="F160" s="260">
        <v>36300</v>
      </c>
      <c r="G160" s="155" t="s">
        <v>1585</v>
      </c>
    </row>
    <row r="161" spans="1:7" ht="15.75" x14ac:dyDescent="0.25">
      <c r="A161" s="155" t="s">
        <v>463</v>
      </c>
      <c r="B161" s="155" t="s">
        <v>3505</v>
      </c>
      <c r="C161" s="284">
        <v>2</v>
      </c>
      <c r="D161" s="152" t="s">
        <v>438</v>
      </c>
      <c r="E161" s="152">
        <v>2016</v>
      </c>
      <c r="F161" s="260">
        <v>32700</v>
      </c>
      <c r="G161" s="155" t="s">
        <v>2036</v>
      </c>
    </row>
    <row r="162" spans="1:7" ht="15.75" x14ac:dyDescent="0.25">
      <c r="A162" s="155" t="s">
        <v>463</v>
      </c>
      <c r="B162" s="155" t="s">
        <v>3506</v>
      </c>
      <c r="C162" s="284">
        <v>2</v>
      </c>
      <c r="D162" s="152" t="s">
        <v>438</v>
      </c>
      <c r="E162" s="152">
        <v>2016</v>
      </c>
      <c r="F162" s="260">
        <v>36800</v>
      </c>
      <c r="G162" s="155" t="s">
        <v>2036</v>
      </c>
    </row>
    <row r="163" spans="1:7" ht="15.75" x14ac:dyDescent="0.25">
      <c r="A163" s="155" t="s">
        <v>463</v>
      </c>
      <c r="B163" s="155" t="s">
        <v>3507</v>
      </c>
      <c r="C163" s="284">
        <v>6.2</v>
      </c>
      <c r="D163" s="152" t="s">
        <v>438</v>
      </c>
      <c r="E163" s="152">
        <v>2016</v>
      </c>
      <c r="F163" s="260">
        <v>43300</v>
      </c>
      <c r="G163" s="155" t="s">
        <v>2036</v>
      </c>
    </row>
    <row r="164" spans="1:7" ht="15.75" x14ac:dyDescent="0.25">
      <c r="A164" s="155" t="s">
        <v>463</v>
      </c>
      <c r="B164" s="155" t="s">
        <v>3508</v>
      </c>
      <c r="C164" s="284">
        <v>6.2</v>
      </c>
      <c r="D164" s="152" t="s">
        <v>438</v>
      </c>
      <c r="E164" s="152">
        <v>2016</v>
      </c>
      <c r="F164" s="260">
        <v>48300</v>
      </c>
      <c r="G164" s="155" t="s">
        <v>2036</v>
      </c>
    </row>
    <row r="165" spans="1:7" ht="15.75" x14ac:dyDescent="0.25">
      <c r="A165" s="155" t="s">
        <v>463</v>
      </c>
      <c r="B165" s="155" t="s">
        <v>3509</v>
      </c>
      <c r="C165" s="284">
        <v>2</v>
      </c>
      <c r="D165" s="152" t="s">
        <v>438</v>
      </c>
      <c r="E165" s="152">
        <v>2016</v>
      </c>
      <c r="F165" s="260">
        <v>25700</v>
      </c>
      <c r="G165" s="155" t="s">
        <v>1585</v>
      </c>
    </row>
    <row r="166" spans="1:7" ht="15.75" x14ac:dyDescent="0.25">
      <c r="A166" s="155" t="s">
        <v>463</v>
      </c>
      <c r="B166" s="155" t="s">
        <v>3510</v>
      </c>
      <c r="C166" s="284">
        <v>2</v>
      </c>
      <c r="D166" s="152" t="s">
        <v>438</v>
      </c>
      <c r="E166" s="152">
        <v>2016</v>
      </c>
      <c r="F166" s="260">
        <v>29800</v>
      </c>
      <c r="G166" s="155" t="s">
        <v>1585</v>
      </c>
    </row>
    <row r="167" spans="1:7" ht="15.75" x14ac:dyDescent="0.25">
      <c r="A167" s="155" t="s">
        <v>463</v>
      </c>
      <c r="B167" s="155" t="s">
        <v>3512</v>
      </c>
      <c r="C167" s="284">
        <v>6.2</v>
      </c>
      <c r="D167" s="152" t="s">
        <v>438</v>
      </c>
      <c r="E167" s="152">
        <v>2016</v>
      </c>
      <c r="F167" s="260">
        <v>41300</v>
      </c>
      <c r="G167" s="155" t="s">
        <v>1585</v>
      </c>
    </row>
    <row r="168" spans="1:7" ht="15.75" x14ac:dyDescent="0.25">
      <c r="A168" s="155" t="s">
        <v>463</v>
      </c>
      <c r="B168" s="155" t="s">
        <v>3646</v>
      </c>
      <c r="C168" s="284">
        <v>2</v>
      </c>
      <c r="D168" s="152" t="s">
        <v>110</v>
      </c>
      <c r="E168" s="152">
        <v>2016</v>
      </c>
      <c r="F168" s="260">
        <v>21955</v>
      </c>
      <c r="G168" s="155"/>
    </row>
    <row r="169" spans="1:7" ht="15.75" x14ac:dyDescent="0.25">
      <c r="A169" s="155" t="s">
        <v>463</v>
      </c>
      <c r="B169" s="155" t="s">
        <v>3647</v>
      </c>
      <c r="C169" s="284">
        <v>2</v>
      </c>
      <c r="D169" s="152" t="s">
        <v>110</v>
      </c>
      <c r="E169" s="152">
        <v>2016</v>
      </c>
      <c r="F169" s="260">
        <v>23515</v>
      </c>
      <c r="G169" s="155"/>
    </row>
    <row r="170" spans="1:7" ht="15.75" x14ac:dyDescent="0.25">
      <c r="A170" s="155" t="s">
        <v>463</v>
      </c>
      <c r="B170" s="155" t="s">
        <v>3479</v>
      </c>
      <c r="C170" s="284">
        <v>2.5</v>
      </c>
      <c r="D170" s="152" t="s">
        <v>43</v>
      </c>
      <c r="E170" s="152">
        <v>2016</v>
      </c>
      <c r="F170" s="260">
        <v>28140</v>
      </c>
      <c r="G170" s="155"/>
    </row>
    <row r="171" spans="1:7" ht="15.75" x14ac:dyDescent="0.25">
      <c r="A171" s="155" t="s">
        <v>463</v>
      </c>
      <c r="B171" s="155" t="s">
        <v>3479</v>
      </c>
      <c r="C171" s="284">
        <v>3.6</v>
      </c>
      <c r="D171" s="152" t="s">
        <v>44</v>
      </c>
      <c r="E171" s="152">
        <v>2016</v>
      </c>
      <c r="F171" s="260">
        <v>33045</v>
      </c>
      <c r="G171" s="155"/>
    </row>
    <row r="172" spans="1:7" ht="15.75" x14ac:dyDescent="0.25">
      <c r="A172" s="155" t="s">
        <v>463</v>
      </c>
      <c r="B172" s="155" t="s">
        <v>3482</v>
      </c>
      <c r="C172" s="284">
        <v>2.5</v>
      </c>
      <c r="D172" s="152" t="s">
        <v>43</v>
      </c>
      <c r="E172" s="152">
        <v>2016</v>
      </c>
      <c r="F172" s="260">
        <v>30925</v>
      </c>
      <c r="G172" s="155"/>
    </row>
    <row r="173" spans="1:7" ht="15.75" x14ac:dyDescent="0.25">
      <c r="A173" s="155" t="s">
        <v>463</v>
      </c>
      <c r="B173" s="155" t="s">
        <v>3481</v>
      </c>
      <c r="C173" s="284">
        <v>3.6</v>
      </c>
      <c r="D173" s="152" t="s">
        <v>43</v>
      </c>
      <c r="E173" s="152">
        <v>2016</v>
      </c>
      <c r="F173" s="260">
        <v>29930</v>
      </c>
      <c r="G173" s="155"/>
    </row>
    <row r="174" spans="1:7" ht="15.75" x14ac:dyDescent="0.25">
      <c r="A174" s="155" t="s">
        <v>463</v>
      </c>
      <c r="B174" s="155" t="s">
        <v>3481</v>
      </c>
      <c r="C174" s="284">
        <v>3.6</v>
      </c>
      <c r="D174" s="152" t="s">
        <v>44</v>
      </c>
      <c r="E174" s="152">
        <v>2016</v>
      </c>
      <c r="F174" s="260">
        <v>33345</v>
      </c>
      <c r="G174" s="155"/>
    </row>
    <row r="175" spans="1:7" ht="15.75" x14ac:dyDescent="0.25">
      <c r="A175" s="155" t="s">
        <v>463</v>
      </c>
      <c r="B175" s="155" t="s">
        <v>3478</v>
      </c>
      <c r="C175" s="284">
        <v>3.6</v>
      </c>
      <c r="D175" s="152" t="s">
        <v>43</v>
      </c>
      <c r="E175" s="152">
        <v>2016</v>
      </c>
      <c r="F175" s="260">
        <v>27000</v>
      </c>
      <c r="G175" s="155"/>
    </row>
    <row r="176" spans="1:7" ht="15.75" x14ac:dyDescent="0.25">
      <c r="A176" s="155" t="s">
        <v>463</v>
      </c>
      <c r="B176" s="155" t="s">
        <v>3478</v>
      </c>
      <c r="C176" s="284">
        <v>3.6</v>
      </c>
      <c r="D176" s="152" t="s">
        <v>44</v>
      </c>
      <c r="E176" s="152">
        <v>2016</v>
      </c>
      <c r="F176" s="260">
        <v>30515</v>
      </c>
      <c r="G176" s="155"/>
    </row>
    <row r="177" spans="1:7" ht="15.75" x14ac:dyDescent="0.25">
      <c r="A177" s="155" t="s">
        <v>463</v>
      </c>
      <c r="B177" s="155" t="s">
        <v>3483</v>
      </c>
      <c r="C177" s="284">
        <v>3.6</v>
      </c>
      <c r="D177" s="152" t="s">
        <v>43</v>
      </c>
      <c r="E177" s="152">
        <v>2016</v>
      </c>
      <c r="F177" s="260">
        <v>32160</v>
      </c>
      <c r="G177" s="155"/>
    </row>
    <row r="178" spans="1:7" ht="15.75" x14ac:dyDescent="0.25">
      <c r="A178" s="155" t="s">
        <v>463</v>
      </c>
      <c r="B178" s="155" t="s">
        <v>3477</v>
      </c>
      <c r="C178" s="284">
        <v>2.5</v>
      </c>
      <c r="D178" s="152" t="s">
        <v>43</v>
      </c>
      <c r="E178" s="152">
        <v>2016</v>
      </c>
      <c r="F178" s="260">
        <v>26470</v>
      </c>
      <c r="G178" s="155"/>
    </row>
    <row r="179" spans="1:7" ht="15.75" x14ac:dyDescent="0.25">
      <c r="A179" s="155" t="s">
        <v>463</v>
      </c>
      <c r="B179" s="155" t="s">
        <v>3477</v>
      </c>
      <c r="C179" s="284">
        <v>2.5</v>
      </c>
      <c r="D179" s="152" t="s">
        <v>44</v>
      </c>
      <c r="E179" s="152">
        <v>2016</v>
      </c>
      <c r="F179" s="260">
        <v>30180</v>
      </c>
      <c r="G179" s="155"/>
    </row>
    <row r="180" spans="1:7" ht="15.75" x14ac:dyDescent="0.25">
      <c r="A180" s="155" t="s">
        <v>463</v>
      </c>
      <c r="B180" s="155" t="s">
        <v>3475</v>
      </c>
      <c r="C180" s="284">
        <v>2.5</v>
      </c>
      <c r="D180" s="152" t="s">
        <v>43</v>
      </c>
      <c r="E180" s="152">
        <v>2016</v>
      </c>
      <c r="F180" s="260">
        <v>22925</v>
      </c>
      <c r="G180" s="155"/>
    </row>
    <row r="181" spans="1:7" ht="15.75" x14ac:dyDescent="0.25">
      <c r="A181" s="155" t="s">
        <v>463</v>
      </c>
      <c r="B181" s="155" t="s">
        <v>3475</v>
      </c>
      <c r="C181" s="284">
        <v>2.5</v>
      </c>
      <c r="D181" s="152" t="s">
        <v>44</v>
      </c>
      <c r="E181" s="152">
        <v>2016</v>
      </c>
      <c r="F181" s="260">
        <v>27695</v>
      </c>
      <c r="G181" s="155"/>
    </row>
    <row r="182" spans="1:7" ht="15.75" x14ac:dyDescent="0.25">
      <c r="A182" s="155" t="s">
        <v>463</v>
      </c>
      <c r="B182" s="155" t="s">
        <v>3480</v>
      </c>
      <c r="C182" s="284">
        <v>2.5</v>
      </c>
      <c r="D182" s="152" t="s">
        <v>43</v>
      </c>
      <c r="E182" s="152">
        <v>2016</v>
      </c>
      <c r="F182" s="260">
        <v>29005</v>
      </c>
      <c r="G182" s="155"/>
    </row>
    <row r="183" spans="1:7" ht="15.75" x14ac:dyDescent="0.25">
      <c r="A183" s="155" t="s">
        <v>463</v>
      </c>
      <c r="B183" s="155" t="s">
        <v>3480</v>
      </c>
      <c r="C183" s="284">
        <v>2.5</v>
      </c>
      <c r="D183" s="152" t="s">
        <v>44</v>
      </c>
      <c r="E183" s="152">
        <v>2016</v>
      </c>
      <c r="F183" s="260">
        <v>32590</v>
      </c>
      <c r="G183" s="155"/>
    </row>
    <row r="184" spans="1:7" ht="15.75" x14ac:dyDescent="0.25">
      <c r="A184" s="155" t="s">
        <v>463</v>
      </c>
      <c r="B184" s="155" t="s">
        <v>3476</v>
      </c>
      <c r="C184" s="284">
        <v>2.5</v>
      </c>
      <c r="D184" s="152" t="s">
        <v>43</v>
      </c>
      <c r="E184" s="152">
        <v>2016</v>
      </c>
      <c r="F184" s="260">
        <v>25480</v>
      </c>
      <c r="G184" s="155"/>
    </row>
    <row r="185" spans="1:7" ht="15.75" x14ac:dyDescent="0.25">
      <c r="A185" s="155" t="s">
        <v>463</v>
      </c>
      <c r="B185" s="155" t="s">
        <v>3476</v>
      </c>
      <c r="C185" s="284">
        <v>3.6</v>
      </c>
      <c r="D185" s="152" t="s">
        <v>44</v>
      </c>
      <c r="E185" s="152">
        <v>2016</v>
      </c>
      <c r="F185" s="260">
        <v>30515</v>
      </c>
      <c r="G185" s="155"/>
    </row>
    <row r="186" spans="1:7" ht="15.75" x14ac:dyDescent="0.25">
      <c r="A186" s="155" t="s">
        <v>463</v>
      </c>
      <c r="B186" s="155" t="s">
        <v>3484</v>
      </c>
      <c r="C186" s="284">
        <v>3.6</v>
      </c>
      <c r="D186" s="152" t="s">
        <v>44</v>
      </c>
      <c r="E186" s="152">
        <v>2016</v>
      </c>
      <c r="F186" s="260">
        <v>35150</v>
      </c>
      <c r="G186" s="155"/>
    </row>
    <row r="187" spans="1:7" ht="15.75" x14ac:dyDescent="0.25">
      <c r="A187" s="155" t="s">
        <v>463</v>
      </c>
      <c r="B187" s="155" t="s">
        <v>3485</v>
      </c>
      <c r="C187" s="284">
        <v>3.6</v>
      </c>
      <c r="D187" s="152" t="s">
        <v>44</v>
      </c>
      <c r="E187" s="152">
        <v>2016</v>
      </c>
      <c r="F187" s="260">
        <v>35450</v>
      </c>
      <c r="G187" s="155"/>
    </row>
    <row r="188" spans="1:7" ht="15.75" x14ac:dyDescent="0.25">
      <c r="A188" s="155" t="s">
        <v>463</v>
      </c>
      <c r="B188" s="155" t="s">
        <v>3474</v>
      </c>
      <c r="C188" s="284">
        <v>2.5</v>
      </c>
      <c r="D188" s="152" t="s">
        <v>43</v>
      </c>
      <c r="E188" s="152">
        <v>2016</v>
      </c>
      <c r="F188" s="260">
        <v>20055</v>
      </c>
      <c r="G188" s="155"/>
    </row>
    <row r="189" spans="1:7" ht="15.75" x14ac:dyDescent="0.25">
      <c r="A189" s="155" t="s">
        <v>463</v>
      </c>
      <c r="B189" s="155" t="s">
        <v>3631</v>
      </c>
      <c r="C189" s="284">
        <v>6.2</v>
      </c>
      <c r="D189" s="152" t="s">
        <v>438</v>
      </c>
      <c r="E189" s="152">
        <v>2016</v>
      </c>
      <c r="F189" s="260">
        <v>59400</v>
      </c>
      <c r="G189" s="155"/>
    </row>
    <row r="190" spans="1:7" ht="15.75" x14ac:dyDescent="0.25">
      <c r="A190" s="155" t="s">
        <v>463</v>
      </c>
      <c r="B190" s="155" t="s">
        <v>3632</v>
      </c>
      <c r="C190" s="284">
        <v>6.2</v>
      </c>
      <c r="D190" s="152" t="s">
        <v>438</v>
      </c>
      <c r="E190" s="152">
        <v>2016</v>
      </c>
      <c r="F190" s="260">
        <v>59400</v>
      </c>
      <c r="G190" s="155"/>
    </row>
    <row r="191" spans="1:7" ht="15.75" x14ac:dyDescent="0.25">
      <c r="A191" s="155" t="s">
        <v>463</v>
      </c>
      <c r="B191" s="155" t="s">
        <v>3633</v>
      </c>
      <c r="C191" s="284">
        <v>6.2</v>
      </c>
      <c r="D191" s="152" t="s">
        <v>438</v>
      </c>
      <c r="E191" s="152">
        <v>2016</v>
      </c>
      <c r="F191" s="260">
        <v>59400</v>
      </c>
      <c r="G191" s="155"/>
    </row>
    <row r="192" spans="1:7" ht="15.75" x14ac:dyDescent="0.25">
      <c r="A192" s="155" t="s">
        <v>463</v>
      </c>
      <c r="B192" s="155" t="s">
        <v>3628</v>
      </c>
      <c r="C192" s="284">
        <v>6.2</v>
      </c>
      <c r="D192" s="152" t="s">
        <v>438</v>
      </c>
      <c r="E192" s="152">
        <v>2016</v>
      </c>
      <c r="F192" s="260">
        <v>55400</v>
      </c>
      <c r="G192" s="155"/>
    </row>
    <row r="193" spans="1:7" ht="15.75" x14ac:dyDescent="0.25">
      <c r="A193" s="155" t="s">
        <v>463</v>
      </c>
      <c r="B193" s="155" t="s">
        <v>3629</v>
      </c>
      <c r="C193" s="284">
        <v>6.2</v>
      </c>
      <c r="D193" s="152" t="s">
        <v>438</v>
      </c>
      <c r="E193" s="152">
        <v>2016</v>
      </c>
      <c r="F193" s="260">
        <v>55400</v>
      </c>
      <c r="G193" s="155"/>
    </row>
    <row r="194" spans="1:7" ht="15.75" x14ac:dyDescent="0.25">
      <c r="A194" s="155" t="s">
        <v>463</v>
      </c>
      <c r="B194" s="155" t="s">
        <v>3630</v>
      </c>
      <c r="C194" s="284">
        <v>6.2</v>
      </c>
      <c r="D194" s="152" t="s">
        <v>438</v>
      </c>
      <c r="E194" s="152">
        <v>2016</v>
      </c>
      <c r="F194" s="260">
        <v>55400</v>
      </c>
      <c r="G194" s="155"/>
    </row>
    <row r="195" spans="1:7" ht="15.75" x14ac:dyDescent="0.25">
      <c r="A195" s="155" t="s">
        <v>463</v>
      </c>
      <c r="B195" s="155" t="s">
        <v>3638</v>
      </c>
      <c r="C195" s="284">
        <v>6.2</v>
      </c>
      <c r="D195" s="152" t="s">
        <v>438</v>
      </c>
      <c r="E195" s="152">
        <v>2016</v>
      </c>
      <c r="F195" s="260">
        <v>64400</v>
      </c>
      <c r="G195" s="155"/>
    </row>
    <row r="196" spans="1:7" ht="15.75" x14ac:dyDescent="0.25">
      <c r="A196" s="155" t="s">
        <v>463</v>
      </c>
      <c r="B196" s="155" t="s">
        <v>3639</v>
      </c>
      <c r="C196" s="284">
        <v>6.2</v>
      </c>
      <c r="D196" s="152" t="s">
        <v>438</v>
      </c>
      <c r="E196" s="152">
        <v>2016</v>
      </c>
      <c r="F196" s="260">
        <v>64400</v>
      </c>
      <c r="G196" s="155"/>
    </row>
    <row r="197" spans="1:7" ht="15.75" x14ac:dyDescent="0.25">
      <c r="A197" s="155" t="s">
        <v>463</v>
      </c>
      <c r="B197" s="155" t="s">
        <v>3637</v>
      </c>
      <c r="C197" s="284">
        <v>6.2</v>
      </c>
      <c r="D197" s="152" t="s">
        <v>438</v>
      </c>
      <c r="E197" s="152">
        <v>2016</v>
      </c>
      <c r="F197" s="260">
        <v>64400</v>
      </c>
      <c r="G197" s="155"/>
    </row>
    <row r="198" spans="1:7" ht="15.75" x14ac:dyDescent="0.25">
      <c r="A198" s="155" t="s">
        <v>463</v>
      </c>
      <c r="B198" s="155" t="s">
        <v>3634</v>
      </c>
      <c r="C198" s="284">
        <v>6.2</v>
      </c>
      <c r="D198" s="152" t="s">
        <v>438</v>
      </c>
      <c r="E198" s="152">
        <v>2016</v>
      </c>
      <c r="F198" s="260">
        <v>60400</v>
      </c>
      <c r="G198" s="155"/>
    </row>
    <row r="199" spans="1:7" ht="15.75" x14ac:dyDescent="0.25">
      <c r="A199" s="155" t="s">
        <v>463</v>
      </c>
      <c r="B199" s="155" t="s">
        <v>3635</v>
      </c>
      <c r="C199" s="284">
        <v>6.2</v>
      </c>
      <c r="D199" s="152" t="s">
        <v>438</v>
      </c>
      <c r="E199" s="152">
        <v>2016</v>
      </c>
      <c r="F199" s="260">
        <v>60400</v>
      </c>
      <c r="G199" s="155"/>
    </row>
    <row r="200" spans="1:7" ht="15.75" x14ac:dyDescent="0.25">
      <c r="A200" s="155" t="s">
        <v>463</v>
      </c>
      <c r="B200" s="155" t="s">
        <v>3636</v>
      </c>
      <c r="C200" s="284">
        <v>6.2</v>
      </c>
      <c r="D200" s="152" t="s">
        <v>438</v>
      </c>
      <c r="E200" s="152">
        <v>2016</v>
      </c>
      <c r="F200" s="260">
        <v>60400</v>
      </c>
      <c r="G200" s="155"/>
    </row>
    <row r="201" spans="1:7" ht="15.75" x14ac:dyDescent="0.25">
      <c r="A201" s="155" t="s">
        <v>463</v>
      </c>
      <c r="B201" s="155" t="s">
        <v>3643</v>
      </c>
      <c r="C201" s="284">
        <v>6.2</v>
      </c>
      <c r="D201" s="152" t="s">
        <v>438</v>
      </c>
      <c r="E201" s="152">
        <v>2016</v>
      </c>
      <c r="F201" s="260">
        <v>83400</v>
      </c>
      <c r="G201" s="155"/>
    </row>
    <row r="202" spans="1:7" ht="15.75" x14ac:dyDescent="0.25">
      <c r="A202" s="155" t="s">
        <v>463</v>
      </c>
      <c r="B202" s="155" t="s">
        <v>3644</v>
      </c>
      <c r="C202" s="284">
        <v>6.2</v>
      </c>
      <c r="D202" s="152" t="s">
        <v>438</v>
      </c>
      <c r="E202" s="152">
        <v>2016</v>
      </c>
      <c r="F202" s="260">
        <v>83400</v>
      </c>
      <c r="G202" s="155"/>
    </row>
    <row r="203" spans="1:7" ht="15.75" x14ac:dyDescent="0.25">
      <c r="A203" s="155" t="s">
        <v>463</v>
      </c>
      <c r="B203" s="155" t="s">
        <v>3645</v>
      </c>
      <c r="C203" s="284">
        <v>6.2</v>
      </c>
      <c r="D203" s="152" t="s">
        <v>438</v>
      </c>
      <c r="E203" s="152">
        <v>2016</v>
      </c>
      <c r="F203" s="260">
        <v>83400</v>
      </c>
      <c r="G203" s="155"/>
    </row>
    <row r="204" spans="1:7" ht="15.75" x14ac:dyDescent="0.25">
      <c r="A204" s="155" t="s">
        <v>463</v>
      </c>
      <c r="B204" s="155" t="s">
        <v>3640</v>
      </c>
      <c r="C204" s="284">
        <v>6.2</v>
      </c>
      <c r="D204" s="152" t="s">
        <v>438</v>
      </c>
      <c r="E204" s="152">
        <v>2016</v>
      </c>
      <c r="F204" s="260">
        <v>79400</v>
      </c>
      <c r="G204" s="155"/>
    </row>
    <row r="205" spans="1:7" ht="15.75" x14ac:dyDescent="0.25">
      <c r="A205" s="155" t="s">
        <v>463</v>
      </c>
      <c r="B205" s="155" t="s">
        <v>3641</v>
      </c>
      <c r="C205" s="284">
        <v>6.2</v>
      </c>
      <c r="D205" s="152" t="s">
        <v>438</v>
      </c>
      <c r="E205" s="152">
        <v>2016</v>
      </c>
      <c r="F205" s="260">
        <v>79400</v>
      </c>
      <c r="G205" s="155"/>
    </row>
    <row r="206" spans="1:7" ht="15.75" x14ac:dyDescent="0.25">
      <c r="A206" s="155" t="s">
        <v>463</v>
      </c>
      <c r="B206" s="155" t="s">
        <v>3642</v>
      </c>
      <c r="C206" s="284">
        <v>6.2</v>
      </c>
      <c r="D206" s="152" t="s">
        <v>438</v>
      </c>
      <c r="E206" s="152">
        <v>2016</v>
      </c>
      <c r="F206" s="260">
        <v>79400</v>
      </c>
      <c r="G206" s="155"/>
    </row>
    <row r="207" spans="1:7" ht="15.75" x14ac:dyDescent="0.25">
      <c r="A207" s="155" t="s">
        <v>463</v>
      </c>
      <c r="B207" s="155" t="s">
        <v>3470</v>
      </c>
      <c r="C207" s="284">
        <v>1.4</v>
      </c>
      <c r="D207" s="152" t="s">
        <v>110</v>
      </c>
      <c r="E207" s="152">
        <v>2016</v>
      </c>
      <c r="F207" s="260">
        <v>19120</v>
      </c>
      <c r="G207" s="155" t="s">
        <v>2033</v>
      </c>
    </row>
    <row r="208" spans="1:7" ht="15.75" x14ac:dyDescent="0.25">
      <c r="A208" s="155" t="s">
        <v>463</v>
      </c>
      <c r="B208" s="155" t="s">
        <v>3472</v>
      </c>
      <c r="C208" s="284">
        <v>1.4</v>
      </c>
      <c r="D208" s="152" t="s">
        <v>110</v>
      </c>
      <c r="E208" s="152">
        <v>2016</v>
      </c>
      <c r="F208" s="260">
        <v>21120</v>
      </c>
      <c r="G208" s="155" t="s">
        <v>2033</v>
      </c>
    </row>
    <row r="209" spans="1:7" ht="15.75" x14ac:dyDescent="0.25">
      <c r="A209" s="155" t="s">
        <v>463</v>
      </c>
      <c r="B209" s="155" t="s">
        <v>3473</v>
      </c>
      <c r="C209" s="284">
        <v>1.4</v>
      </c>
      <c r="D209" s="152" t="s">
        <v>110</v>
      </c>
      <c r="E209" s="152">
        <v>2016</v>
      </c>
      <c r="F209" s="260">
        <v>23120</v>
      </c>
      <c r="G209" s="155" t="s">
        <v>2033</v>
      </c>
    </row>
    <row r="210" spans="1:7" ht="15.75" x14ac:dyDescent="0.25">
      <c r="A210" s="155" t="s">
        <v>463</v>
      </c>
      <c r="B210" s="155" t="s">
        <v>3469</v>
      </c>
      <c r="C210" s="284">
        <v>1.4</v>
      </c>
      <c r="D210" s="152" t="s">
        <v>110</v>
      </c>
      <c r="E210" s="152">
        <v>2016</v>
      </c>
      <c r="F210" s="260">
        <v>18120</v>
      </c>
      <c r="G210" s="155" t="s">
        <v>2033</v>
      </c>
    </row>
    <row r="211" spans="1:7" ht="15.75" x14ac:dyDescent="0.25">
      <c r="A211" s="155" t="s">
        <v>463</v>
      </c>
      <c r="B211" s="155" t="s">
        <v>3471</v>
      </c>
      <c r="C211" s="284">
        <v>1.4</v>
      </c>
      <c r="D211" s="152" t="s">
        <v>110</v>
      </c>
      <c r="E211" s="152">
        <v>2016</v>
      </c>
      <c r="F211" s="260">
        <v>19820</v>
      </c>
      <c r="G211" s="155" t="s">
        <v>2033</v>
      </c>
    </row>
    <row r="212" spans="1:7" ht="15.75" x14ac:dyDescent="0.25">
      <c r="A212" s="155" t="s">
        <v>463</v>
      </c>
      <c r="B212" s="155" t="s">
        <v>3461</v>
      </c>
      <c r="C212" s="284">
        <v>1.8</v>
      </c>
      <c r="D212" s="152" t="s">
        <v>110</v>
      </c>
      <c r="E212" s="152">
        <v>2016</v>
      </c>
      <c r="F212" s="260">
        <v>18970</v>
      </c>
      <c r="G212" s="155" t="s">
        <v>2033</v>
      </c>
    </row>
    <row r="213" spans="1:7" ht="15.75" x14ac:dyDescent="0.25">
      <c r="A213" s="155" t="s">
        <v>463</v>
      </c>
      <c r="B213" s="155" t="s">
        <v>3466</v>
      </c>
      <c r="C213" s="284">
        <v>1.4</v>
      </c>
      <c r="D213" s="152" t="s">
        <v>110</v>
      </c>
      <c r="E213" s="152">
        <v>2016</v>
      </c>
      <c r="F213" s="260">
        <v>23370</v>
      </c>
      <c r="G213" s="155" t="s">
        <v>2033</v>
      </c>
    </row>
    <row r="214" spans="1:7" ht="15.75" x14ac:dyDescent="0.25">
      <c r="A214" s="155" t="s">
        <v>463</v>
      </c>
      <c r="B214" s="155" t="s">
        <v>3467</v>
      </c>
      <c r="C214" s="284">
        <v>1.4</v>
      </c>
      <c r="D214" s="152" t="s">
        <v>110</v>
      </c>
      <c r="E214" s="152">
        <v>2016</v>
      </c>
      <c r="F214" s="260">
        <v>24370</v>
      </c>
      <c r="G214" s="155" t="s">
        <v>2033</v>
      </c>
    </row>
    <row r="215" spans="1:7" ht="15.75" x14ac:dyDescent="0.25">
      <c r="A215" s="155" t="s">
        <v>463</v>
      </c>
      <c r="B215" s="155" t="s">
        <v>3464</v>
      </c>
      <c r="C215" s="284">
        <v>1.4</v>
      </c>
      <c r="D215" s="152" t="s">
        <v>110</v>
      </c>
      <c r="E215" s="152">
        <v>2016</v>
      </c>
      <c r="F215" s="260">
        <v>20195</v>
      </c>
      <c r="G215" s="155" t="s">
        <v>2033</v>
      </c>
    </row>
    <row r="216" spans="1:7" ht="15.75" x14ac:dyDescent="0.25">
      <c r="A216" s="155" t="s">
        <v>463</v>
      </c>
      <c r="B216" s="155" t="s">
        <v>3460</v>
      </c>
      <c r="C216" s="284">
        <v>1.8</v>
      </c>
      <c r="D216" s="152" t="s">
        <v>110</v>
      </c>
      <c r="E216" s="152">
        <v>2016</v>
      </c>
      <c r="F216" s="260">
        <v>17845</v>
      </c>
      <c r="G216" s="155" t="s">
        <v>2033</v>
      </c>
    </row>
    <row r="217" spans="1:7" ht="15.75" x14ac:dyDescent="0.25">
      <c r="A217" s="155" t="s">
        <v>463</v>
      </c>
      <c r="B217" s="155" t="s">
        <v>3465</v>
      </c>
      <c r="C217" s="284">
        <v>1.4</v>
      </c>
      <c r="D217" s="152" t="s">
        <v>110</v>
      </c>
      <c r="E217" s="152">
        <v>2016</v>
      </c>
      <c r="F217" s="260">
        <v>21470</v>
      </c>
      <c r="G217" s="155" t="s">
        <v>2033</v>
      </c>
    </row>
    <row r="218" spans="1:7" ht="15.75" x14ac:dyDescent="0.25">
      <c r="A218" s="155" t="s">
        <v>463</v>
      </c>
      <c r="B218" s="155" t="s">
        <v>3463</v>
      </c>
      <c r="C218" s="284">
        <v>1.4</v>
      </c>
      <c r="D218" s="152" t="s">
        <v>110</v>
      </c>
      <c r="E218" s="152">
        <v>2016</v>
      </c>
      <c r="F218" s="260">
        <v>20195</v>
      </c>
      <c r="G218" s="155" t="s">
        <v>2033</v>
      </c>
    </row>
    <row r="219" spans="1:7" ht="15.75" x14ac:dyDescent="0.25">
      <c r="A219" s="155" t="s">
        <v>463</v>
      </c>
      <c r="B219" s="155" t="s">
        <v>3459</v>
      </c>
      <c r="C219" s="284">
        <v>1.8</v>
      </c>
      <c r="D219" s="152" t="s">
        <v>110</v>
      </c>
      <c r="E219" s="152">
        <v>2016</v>
      </c>
      <c r="F219" s="260">
        <v>16120</v>
      </c>
      <c r="G219" s="155" t="s">
        <v>2033</v>
      </c>
    </row>
    <row r="220" spans="1:7" ht="15.75" x14ac:dyDescent="0.25">
      <c r="A220" s="155" t="s">
        <v>463</v>
      </c>
      <c r="B220" s="155" t="s">
        <v>3462</v>
      </c>
      <c r="C220" s="284">
        <v>1.4</v>
      </c>
      <c r="D220" s="152" t="s">
        <v>110</v>
      </c>
      <c r="E220" s="152">
        <v>2016</v>
      </c>
      <c r="F220" s="260">
        <v>19165</v>
      </c>
      <c r="G220" s="155" t="s">
        <v>2033</v>
      </c>
    </row>
    <row r="221" spans="1:7" ht="15.75" x14ac:dyDescent="0.25">
      <c r="A221" s="155" t="s">
        <v>463</v>
      </c>
      <c r="B221" s="155" t="s">
        <v>3468</v>
      </c>
      <c r="C221" s="284">
        <v>1.4</v>
      </c>
      <c r="D221" s="152" t="s">
        <v>110</v>
      </c>
      <c r="E221" s="152">
        <v>2016</v>
      </c>
      <c r="F221" s="260">
        <v>16620</v>
      </c>
      <c r="G221" s="155" t="s">
        <v>2033</v>
      </c>
    </row>
    <row r="222" spans="1:7" ht="15.75" x14ac:dyDescent="0.25">
      <c r="A222" s="155" t="s">
        <v>463</v>
      </c>
      <c r="B222" s="155" t="s">
        <v>3500</v>
      </c>
      <c r="C222" s="284">
        <v>2.4</v>
      </c>
      <c r="D222" s="152" t="s">
        <v>110</v>
      </c>
      <c r="E222" s="152">
        <v>2016</v>
      </c>
      <c r="F222" s="260">
        <v>22600</v>
      </c>
      <c r="G222" s="155" t="s">
        <v>3291</v>
      </c>
    </row>
    <row r="223" spans="1:7" ht="15.75" x14ac:dyDescent="0.25">
      <c r="A223" s="155" t="s">
        <v>463</v>
      </c>
      <c r="B223" s="155" t="s">
        <v>3501</v>
      </c>
      <c r="C223" s="284">
        <v>2.4</v>
      </c>
      <c r="D223" s="152" t="s">
        <v>110</v>
      </c>
      <c r="E223" s="152">
        <v>2016</v>
      </c>
      <c r="F223" s="260">
        <v>25410</v>
      </c>
      <c r="G223" s="155" t="s">
        <v>3291</v>
      </c>
    </row>
    <row r="224" spans="1:7" ht="15.75" x14ac:dyDescent="0.25">
      <c r="A224" s="155" t="s">
        <v>463</v>
      </c>
      <c r="B224" s="155" t="s">
        <v>3503</v>
      </c>
      <c r="C224" s="284">
        <v>2.4</v>
      </c>
      <c r="D224" s="152" t="s">
        <v>426</v>
      </c>
      <c r="E224" s="152">
        <v>2016</v>
      </c>
      <c r="F224" s="260">
        <v>27160</v>
      </c>
      <c r="G224" s="155" t="s">
        <v>3309</v>
      </c>
    </row>
    <row r="225" spans="1:7" ht="15.75" x14ac:dyDescent="0.25">
      <c r="A225" s="155" t="s">
        <v>463</v>
      </c>
      <c r="B225" s="155" t="s">
        <v>3502</v>
      </c>
      <c r="C225" s="284">
        <v>2.4</v>
      </c>
      <c r="D225" s="152" t="s">
        <v>110</v>
      </c>
      <c r="E225" s="152">
        <v>2016</v>
      </c>
      <c r="F225" s="260">
        <v>26650</v>
      </c>
      <c r="G225" s="155" t="s">
        <v>3291</v>
      </c>
    </row>
    <row r="226" spans="1:7" ht="15.75" x14ac:dyDescent="0.25">
      <c r="A226" s="155" t="s">
        <v>463</v>
      </c>
      <c r="B226" s="155" t="s">
        <v>3502</v>
      </c>
      <c r="C226" s="284">
        <v>2.4</v>
      </c>
      <c r="D226" s="152" t="s">
        <v>426</v>
      </c>
      <c r="E226" s="152">
        <v>2016</v>
      </c>
      <c r="F226" s="260">
        <v>28400</v>
      </c>
      <c r="G226" s="155" t="s">
        <v>3309</v>
      </c>
    </row>
    <row r="227" spans="1:7" ht="15.75" x14ac:dyDescent="0.25">
      <c r="A227" s="155" t="s">
        <v>463</v>
      </c>
      <c r="B227" s="155" t="s">
        <v>3504</v>
      </c>
      <c r="C227" s="284">
        <v>2.4</v>
      </c>
      <c r="D227" s="152" t="s">
        <v>110</v>
      </c>
      <c r="E227" s="152">
        <v>2016</v>
      </c>
      <c r="F227" s="260">
        <v>29940</v>
      </c>
      <c r="G227" s="155" t="s">
        <v>3309</v>
      </c>
    </row>
    <row r="228" spans="1:7" ht="15.75" x14ac:dyDescent="0.25">
      <c r="A228" s="155" t="s">
        <v>463</v>
      </c>
      <c r="B228" s="155" t="s">
        <v>3504</v>
      </c>
      <c r="C228" s="284">
        <v>2.4</v>
      </c>
      <c r="D228" s="152" t="s">
        <v>426</v>
      </c>
      <c r="E228" s="152">
        <v>2016</v>
      </c>
      <c r="F228" s="260">
        <v>31690</v>
      </c>
      <c r="G228" s="155" t="s">
        <v>3291</v>
      </c>
    </row>
    <row r="229" spans="1:7" ht="15.75" x14ac:dyDescent="0.25">
      <c r="A229" s="155" t="s">
        <v>463</v>
      </c>
      <c r="B229" s="155" t="s">
        <v>3598</v>
      </c>
      <c r="C229" s="284">
        <v>4.8</v>
      </c>
      <c r="D229" s="152" t="s">
        <v>438</v>
      </c>
      <c r="E229" s="152">
        <v>2016</v>
      </c>
      <c r="F229" s="260">
        <v>32990</v>
      </c>
      <c r="G229" s="155"/>
    </row>
    <row r="230" spans="1:7" ht="15.75" x14ac:dyDescent="0.25">
      <c r="A230" s="155" t="s">
        <v>463</v>
      </c>
      <c r="B230" s="155" t="s">
        <v>3599</v>
      </c>
      <c r="C230" s="284">
        <v>4.8</v>
      </c>
      <c r="D230" s="152" t="s">
        <v>438</v>
      </c>
      <c r="E230" s="152">
        <v>2016</v>
      </c>
      <c r="F230" s="260">
        <v>32990</v>
      </c>
      <c r="G230" s="155"/>
    </row>
    <row r="231" spans="1:7" ht="15.75" x14ac:dyDescent="0.25">
      <c r="A231" s="155" t="s">
        <v>463</v>
      </c>
      <c r="B231" s="155" t="s">
        <v>3600</v>
      </c>
      <c r="C231" s="284">
        <v>4.8</v>
      </c>
      <c r="D231" s="152" t="s">
        <v>438</v>
      </c>
      <c r="E231" s="152">
        <v>2016</v>
      </c>
      <c r="F231" s="260">
        <v>35285</v>
      </c>
      <c r="G231" s="155"/>
    </row>
    <row r="232" spans="1:7" ht="15.75" x14ac:dyDescent="0.25">
      <c r="A232" s="155" t="s">
        <v>463</v>
      </c>
      <c r="B232" s="155" t="s">
        <v>3604</v>
      </c>
      <c r="C232" s="284">
        <v>6.6</v>
      </c>
      <c r="D232" s="152" t="s">
        <v>438</v>
      </c>
      <c r="E232" s="152">
        <v>2016</v>
      </c>
      <c r="F232" s="260">
        <v>48225</v>
      </c>
      <c r="G232" s="155"/>
    </row>
    <row r="233" spans="1:7" ht="15.75" x14ac:dyDescent="0.25">
      <c r="A233" s="155" t="s">
        <v>463</v>
      </c>
      <c r="B233" s="155" t="s">
        <v>3601</v>
      </c>
      <c r="C233" s="284">
        <v>4.8</v>
      </c>
      <c r="D233" s="152" t="s">
        <v>438</v>
      </c>
      <c r="E233" s="152">
        <v>2016</v>
      </c>
      <c r="F233" s="260">
        <v>35285</v>
      </c>
      <c r="G233" s="155"/>
    </row>
    <row r="234" spans="1:7" ht="15.75" x14ac:dyDescent="0.25">
      <c r="A234" s="155" t="s">
        <v>463</v>
      </c>
      <c r="B234" s="155" t="s">
        <v>3605</v>
      </c>
      <c r="C234" s="284">
        <v>6.6</v>
      </c>
      <c r="D234" s="152" t="s">
        <v>438</v>
      </c>
      <c r="E234" s="152">
        <v>2016</v>
      </c>
      <c r="F234" s="260">
        <v>48225</v>
      </c>
      <c r="G234" s="155"/>
    </row>
    <row r="235" spans="1:7" ht="15.75" x14ac:dyDescent="0.25">
      <c r="A235" s="155" t="s">
        <v>463</v>
      </c>
      <c r="B235" s="155" t="s">
        <v>3602</v>
      </c>
      <c r="C235" s="284">
        <v>4.8</v>
      </c>
      <c r="D235" s="152" t="s">
        <v>438</v>
      </c>
      <c r="E235" s="152">
        <v>2016</v>
      </c>
      <c r="F235" s="260">
        <v>37155</v>
      </c>
      <c r="G235" s="155"/>
    </row>
    <row r="236" spans="1:7" ht="15.75" x14ac:dyDescent="0.25">
      <c r="A236" s="155" t="s">
        <v>463</v>
      </c>
      <c r="B236" s="155" t="s">
        <v>3606</v>
      </c>
      <c r="C236" s="284">
        <v>6.6</v>
      </c>
      <c r="D236" s="152" t="s">
        <v>438</v>
      </c>
      <c r="E236" s="152">
        <v>2016</v>
      </c>
      <c r="F236" s="260">
        <v>50095</v>
      </c>
      <c r="G236" s="155"/>
    </row>
    <row r="237" spans="1:7" ht="15.75" x14ac:dyDescent="0.25">
      <c r="A237" s="155" t="s">
        <v>463</v>
      </c>
      <c r="B237" s="155" t="s">
        <v>3603</v>
      </c>
      <c r="C237" s="284">
        <v>4.8</v>
      </c>
      <c r="D237" s="152" t="s">
        <v>438</v>
      </c>
      <c r="E237" s="152">
        <v>2016</v>
      </c>
      <c r="F237" s="260">
        <v>37155</v>
      </c>
      <c r="G237" s="155"/>
    </row>
    <row r="238" spans="1:7" ht="15.75" x14ac:dyDescent="0.25">
      <c r="A238" s="155" t="s">
        <v>463</v>
      </c>
      <c r="B238" s="155" t="s">
        <v>3607</v>
      </c>
      <c r="C238" s="284">
        <v>6.6</v>
      </c>
      <c r="D238" s="152" t="s">
        <v>438</v>
      </c>
      <c r="E238" s="152">
        <v>2016</v>
      </c>
      <c r="F238" s="260">
        <v>50095</v>
      </c>
      <c r="G238" s="155"/>
    </row>
    <row r="239" spans="1:7" ht="15.75" x14ac:dyDescent="0.25">
      <c r="A239" s="155" t="s">
        <v>463</v>
      </c>
      <c r="B239" s="155" t="s">
        <v>3513</v>
      </c>
      <c r="C239" s="284">
        <v>2.5</v>
      </c>
      <c r="D239" s="152" t="s">
        <v>110</v>
      </c>
      <c r="E239" s="152">
        <v>2016</v>
      </c>
      <c r="F239" s="260">
        <v>27095</v>
      </c>
      <c r="G239" s="155" t="s">
        <v>3387</v>
      </c>
    </row>
    <row r="240" spans="1:7" ht="15.75" x14ac:dyDescent="0.25">
      <c r="A240" s="155" t="s">
        <v>463</v>
      </c>
      <c r="B240" s="155" t="s">
        <v>3517</v>
      </c>
      <c r="C240" s="284">
        <v>3.6</v>
      </c>
      <c r="D240" s="152" t="s">
        <v>110</v>
      </c>
      <c r="E240" s="152">
        <v>2016</v>
      </c>
      <c r="F240" s="260">
        <v>37570</v>
      </c>
      <c r="G240" s="155" t="s">
        <v>2033</v>
      </c>
    </row>
    <row r="241" spans="1:7" ht="15.75" x14ac:dyDescent="0.25">
      <c r="A241" s="155" t="s">
        <v>463</v>
      </c>
      <c r="B241" s="155" t="s">
        <v>3514</v>
      </c>
      <c r="C241" s="284">
        <v>2.5</v>
      </c>
      <c r="D241" s="152" t="s">
        <v>110</v>
      </c>
      <c r="E241" s="152">
        <v>2016</v>
      </c>
      <c r="F241" s="260">
        <v>29460</v>
      </c>
      <c r="G241" s="155" t="s">
        <v>2033</v>
      </c>
    </row>
    <row r="242" spans="1:7" ht="15.75" x14ac:dyDescent="0.25">
      <c r="A242" s="155" t="s">
        <v>463</v>
      </c>
      <c r="B242" s="155" t="s">
        <v>3515</v>
      </c>
      <c r="C242" s="284">
        <v>3.6</v>
      </c>
      <c r="D242" s="152" t="s">
        <v>110</v>
      </c>
      <c r="E242" s="152">
        <v>2016</v>
      </c>
      <c r="F242" s="260">
        <v>30435</v>
      </c>
      <c r="G242" s="155" t="s">
        <v>2033</v>
      </c>
    </row>
    <row r="243" spans="1:7" ht="15.75" x14ac:dyDescent="0.25">
      <c r="A243" s="155" t="s">
        <v>463</v>
      </c>
      <c r="B243" s="155" t="s">
        <v>3518</v>
      </c>
      <c r="C243" s="284">
        <v>3.6</v>
      </c>
      <c r="D243" s="152" t="s">
        <v>110</v>
      </c>
      <c r="E243" s="152">
        <v>2016</v>
      </c>
      <c r="F243" s="260">
        <v>40810</v>
      </c>
      <c r="G243" s="155" t="s">
        <v>2033</v>
      </c>
    </row>
    <row r="244" spans="1:7" ht="15.75" x14ac:dyDescent="0.25">
      <c r="A244" s="155" t="s">
        <v>463</v>
      </c>
      <c r="B244" s="155" t="s">
        <v>3516</v>
      </c>
      <c r="C244" s="284">
        <v>3.6</v>
      </c>
      <c r="D244" s="152" t="s">
        <v>110</v>
      </c>
      <c r="E244" s="152">
        <v>2016</v>
      </c>
      <c r="F244" s="260">
        <v>35540</v>
      </c>
      <c r="G244" s="155" t="s">
        <v>2033</v>
      </c>
    </row>
    <row r="245" spans="1:7" ht="15.75" x14ac:dyDescent="0.25">
      <c r="A245" s="155" t="s">
        <v>463</v>
      </c>
      <c r="B245" s="155" t="s">
        <v>3499</v>
      </c>
      <c r="C245" s="284">
        <v>1.8</v>
      </c>
      <c r="D245" s="152" t="s">
        <v>110</v>
      </c>
      <c r="E245" s="152">
        <v>2016</v>
      </c>
      <c r="F245" s="260">
        <v>27770</v>
      </c>
      <c r="G245" s="155" t="s">
        <v>2033</v>
      </c>
    </row>
    <row r="246" spans="1:7" ht="15.75" x14ac:dyDescent="0.25">
      <c r="A246" s="155" t="s">
        <v>463</v>
      </c>
      <c r="B246" s="155" t="s">
        <v>3498</v>
      </c>
      <c r="C246" s="284">
        <v>1.5</v>
      </c>
      <c r="D246" s="152" t="s">
        <v>110</v>
      </c>
      <c r="E246" s="152">
        <v>2016</v>
      </c>
      <c r="F246" s="260">
        <v>21625</v>
      </c>
      <c r="G246" s="155" t="s">
        <v>2033</v>
      </c>
    </row>
    <row r="247" spans="1:7" ht="15.75" x14ac:dyDescent="0.25">
      <c r="A247" s="155" t="s">
        <v>463</v>
      </c>
      <c r="B247" s="155" t="s">
        <v>3491</v>
      </c>
      <c r="C247" s="284">
        <v>2.5</v>
      </c>
      <c r="D247" s="152" t="s">
        <v>110</v>
      </c>
      <c r="E247" s="152">
        <v>2016</v>
      </c>
      <c r="F247" s="260">
        <v>22565</v>
      </c>
      <c r="G247" s="155" t="s">
        <v>2033</v>
      </c>
    </row>
    <row r="248" spans="1:7" ht="15.75" x14ac:dyDescent="0.25">
      <c r="A248" s="155" t="s">
        <v>463</v>
      </c>
      <c r="B248" s="155" t="s">
        <v>3490</v>
      </c>
      <c r="C248" s="284">
        <v>2.5</v>
      </c>
      <c r="D248" s="152" t="s">
        <v>110</v>
      </c>
      <c r="E248" s="152">
        <v>2016</v>
      </c>
      <c r="F248" s="260">
        <v>22565</v>
      </c>
      <c r="G248" s="155" t="s">
        <v>2033</v>
      </c>
    </row>
    <row r="249" spans="1:7" ht="15.75" x14ac:dyDescent="0.25">
      <c r="A249" s="155" t="s">
        <v>463</v>
      </c>
      <c r="B249" s="155" t="s">
        <v>3490</v>
      </c>
      <c r="C249" s="284">
        <v>1.5</v>
      </c>
      <c r="D249" s="152" t="s">
        <v>110</v>
      </c>
      <c r="E249" s="152">
        <v>2016</v>
      </c>
      <c r="F249" s="260">
        <v>23120</v>
      </c>
      <c r="G249" s="155" t="s">
        <v>2033</v>
      </c>
    </row>
    <row r="250" spans="1:7" ht="15.75" x14ac:dyDescent="0.25">
      <c r="A250" s="155" t="s">
        <v>463</v>
      </c>
      <c r="B250" s="155" t="s">
        <v>3496</v>
      </c>
      <c r="C250" s="284">
        <v>1.5</v>
      </c>
      <c r="D250" s="152" t="s">
        <v>110</v>
      </c>
      <c r="E250" s="152">
        <v>2016</v>
      </c>
      <c r="F250" s="260">
        <v>23120</v>
      </c>
      <c r="G250" s="155" t="s">
        <v>2033</v>
      </c>
    </row>
    <row r="251" spans="1:7" ht="15.75" x14ac:dyDescent="0.25">
      <c r="A251" s="155" t="s">
        <v>463</v>
      </c>
      <c r="B251" s="155" t="s">
        <v>3493</v>
      </c>
      <c r="C251" s="284">
        <v>2.5</v>
      </c>
      <c r="D251" s="152" t="s">
        <v>110</v>
      </c>
      <c r="E251" s="152">
        <v>2016</v>
      </c>
      <c r="F251" s="260">
        <v>23835</v>
      </c>
      <c r="G251" s="155" t="s">
        <v>2033</v>
      </c>
    </row>
    <row r="252" spans="1:7" ht="15.75" x14ac:dyDescent="0.25">
      <c r="A252" s="155" t="s">
        <v>463</v>
      </c>
      <c r="B252" s="155" t="s">
        <v>3497</v>
      </c>
      <c r="C252" s="284">
        <v>1.5</v>
      </c>
      <c r="D252" s="152" t="s">
        <v>110</v>
      </c>
      <c r="E252" s="152">
        <v>2016</v>
      </c>
      <c r="F252" s="260">
        <v>25020</v>
      </c>
      <c r="G252" s="155" t="s">
        <v>2033</v>
      </c>
    </row>
    <row r="253" spans="1:7" ht="15.75" x14ac:dyDescent="0.25">
      <c r="A253" s="155" t="s">
        <v>463</v>
      </c>
      <c r="B253" s="155" t="s">
        <v>3494</v>
      </c>
      <c r="C253" s="284" t="s">
        <v>2114</v>
      </c>
      <c r="D253" s="152" t="s">
        <v>110</v>
      </c>
      <c r="E253" s="152">
        <v>2016</v>
      </c>
      <c r="F253" s="260">
        <v>28620</v>
      </c>
      <c r="G253" s="155" t="s">
        <v>2033</v>
      </c>
    </row>
    <row r="254" spans="1:7" ht="15.75" x14ac:dyDescent="0.25">
      <c r="A254" s="155" t="s">
        <v>463</v>
      </c>
      <c r="B254" s="786" t="s">
        <v>3492</v>
      </c>
      <c r="C254" s="284">
        <v>2.5</v>
      </c>
      <c r="D254" s="152" t="s">
        <v>110</v>
      </c>
      <c r="E254" s="152">
        <v>2016</v>
      </c>
      <c r="F254" s="260">
        <v>28420</v>
      </c>
      <c r="G254" s="155" t="s">
        <v>2033</v>
      </c>
    </row>
    <row r="255" spans="1:7" ht="15.75" x14ac:dyDescent="0.25">
      <c r="A255" s="155" t="s">
        <v>463</v>
      </c>
      <c r="B255" s="155" t="s">
        <v>3495</v>
      </c>
      <c r="C255" s="284" t="s">
        <v>2114</v>
      </c>
      <c r="D255" s="152" t="s">
        <v>110</v>
      </c>
      <c r="E255" s="152">
        <v>2016</v>
      </c>
      <c r="F255" s="260">
        <v>30920</v>
      </c>
      <c r="G255" s="155" t="s">
        <v>2033</v>
      </c>
    </row>
    <row r="256" spans="1:7" ht="15.75" x14ac:dyDescent="0.25">
      <c r="A256" s="155" t="s">
        <v>463</v>
      </c>
      <c r="B256" s="155" t="s">
        <v>3539</v>
      </c>
      <c r="C256" s="284">
        <v>4.5999999999999996</v>
      </c>
      <c r="D256" s="152" t="s">
        <v>43</v>
      </c>
      <c r="E256" s="152">
        <v>2016</v>
      </c>
      <c r="F256" s="260">
        <v>37230</v>
      </c>
      <c r="G256" s="155"/>
    </row>
    <row r="257" spans="1:7" ht="15.75" x14ac:dyDescent="0.25">
      <c r="A257" s="155" t="s">
        <v>463</v>
      </c>
      <c r="B257" s="155" t="s">
        <v>3569</v>
      </c>
      <c r="C257" s="284">
        <v>5.3</v>
      </c>
      <c r="D257" s="152" t="s">
        <v>43</v>
      </c>
      <c r="E257" s="152">
        <v>2016</v>
      </c>
      <c r="F257" s="260">
        <v>49840</v>
      </c>
      <c r="G257" s="155"/>
    </row>
    <row r="258" spans="1:7" ht="15.75" x14ac:dyDescent="0.25">
      <c r="A258" s="155" t="s">
        <v>463</v>
      </c>
      <c r="B258" s="155" t="s">
        <v>3540</v>
      </c>
      <c r="C258" s="284">
        <v>4.5999999999999996</v>
      </c>
      <c r="D258" s="152" t="s">
        <v>43</v>
      </c>
      <c r="E258" s="152">
        <v>2016</v>
      </c>
      <c r="F258" s="260">
        <v>37445</v>
      </c>
      <c r="G258" s="155"/>
    </row>
    <row r="259" spans="1:7" ht="15.75" x14ac:dyDescent="0.25">
      <c r="A259" s="155" t="s">
        <v>463</v>
      </c>
      <c r="B259" s="155" t="s">
        <v>3541</v>
      </c>
      <c r="C259" s="284">
        <v>4.5999999999999996</v>
      </c>
      <c r="D259" s="152" t="s">
        <v>43</v>
      </c>
      <c r="E259" s="152">
        <v>2016</v>
      </c>
      <c r="F259" s="260">
        <v>38390</v>
      </c>
      <c r="G259" s="155"/>
    </row>
    <row r="260" spans="1:7" ht="15.75" x14ac:dyDescent="0.25">
      <c r="A260" s="155" t="s">
        <v>463</v>
      </c>
      <c r="B260" s="155" t="s">
        <v>3556</v>
      </c>
      <c r="C260" s="284">
        <v>5.3</v>
      </c>
      <c r="D260" s="152" t="s">
        <v>43</v>
      </c>
      <c r="E260" s="152">
        <v>2016</v>
      </c>
      <c r="F260" s="260">
        <v>43810</v>
      </c>
      <c r="G260" s="155"/>
    </row>
    <row r="261" spans="1:7" ht="15.75" x14ac:dyDescent="0.25">
      <c r="A261" s="155" t="s">
        <v>463</v>
      </c>
      <c r="B261" s="155" t="s">
        <v>3533</v>
      </c>
      <c r="C261" s="284">
        <v>4.5999999999999996</v>
      </c>
      <c r="D261" s="152" t="s">
        <v>43</v>
      </c>
      <c r="E261" s="152">
        <v>2016</v>
      </c>
      <c r="F261" s="260">
        <v>35645</v>
      </c>
      <c r="G261" s="155"/>
    </row>
    <row r="262" spans="1:7" ht="15.75" x14ac:dyDescent="0.25">
      <c r="A262" s="155" t="s">
        <v>463</v>
      </c>
      <c r="B262" s="155" t="s">
        <v>3542</v>
      </c>
      <c r="C262" s="284">
        <v>5.3</v>
      </c>
      <c r="D262" s="152" t="s">
        <v>43</v>
      </c>
      <c r="E262" s="152">
        <v>2016</v>
      </c>
      <c r="F262" s="260">
        <v>38625</v>
      </c>
      <c r="G262" s="155"/>
    </row>
    <row r="263" spans="1:7" ht="15.75" x14ac:dyDescent="0.25">
      <c r="A263" s="155" t="s">
        <v>463</v>
      </c>
      <c r="B263" s="155" t="s">
        <v>3566</v>
      </c>
      <c r="C263" s="284">
        <v>5.3</v>
      </c>
      <c r="D263" s="152" t="s">
        <v>43</v>
      </c>
      <c r="E263" s="152">
        <v>2016</v>
      </c>
      <c r="F263" s="260">
        <v>50140</v>
      </c>
      <c r="G263" s="155"/>
    </row>
    <row r="264" spans="1:7" ht="15.75" x14ac:dyDescent="0.25">
      <c r="A264" s="155" t="s">
        <v>463</v>
      </c>
      <c r="B264" s="155" t="s">
        <v>3570</v>
      </c>
      <c r="C264" s="284">
        <v>5.3</v>
      </c>
      <c r="D264" s="152" t="s">
        <v>43</v>
      </c>
      <c r="E264" s="152">
        <v>2016</v>
      </c>
      <c r="F264" s="260">
        <v>38840</v>
      </c>
      <c r="G264" s="155"/>
    </row>
    <row r="265" spans="1:7" ht="15.75" x14ac:dyDescent="0.25">
      <c r="A265" s="155" t="s">
        <v>463</v>
      </c>
      <c r="B265" s="155" t="s">
        <v>3547</v>
      </c>
      <c r="C265" s="284">
        <v>5.3</v>
      </c>
      <c r="D265" s="152" t="s">
        <v>43</v>
      </c>
      <c r="E265" s="152">
        <v>2016</v>
      </c>
      <c r="F265" s="260">
        <v>39785</v>
      </c>
      <c r="G265" s="155"/>
    </row>
    <row r="266" spans="1:7" ht="15.75" x14ac:dyDescent="0.25">
      <c r="A266" s="155" t="s">
        <v>463</v>
      </c>
      <c r="B266" s="155" t="s">
        <v>3558</v>
      </c>
      <c r="C266" s="284">
        <v>5.3</v>
      </c>
      <c r="D266" s="152" t="s">
        <v>43</v>
      </c>
      <c r="E266" s="152">
        <v>2016</v>
      </c>
      <c r="F266" s="260">
        <v>44110</v>
      </c>
      <c r="G266" s="155"/>
    </row>
    <row r="267" spans="1:7" ht="15.75" x14ac:dyDescent="0.25">
      <c r="A267" s="155" t="s">
        <v>463</v>
      </c>
      <c r="B267" s="155" t="s">
        <v>3537</v>
      </c>
      <c r="C267" s="284">
        <v>5.3</v>
      </c>
      <c r="D267" s="152" t="s">
        <v>43</v>
      </c>
      <c r="E267" s="152">
        <v>2016</v>
      </c>
      <c r="F267" s="260">
        <v>37040</v>
      </c>
      <c r="G267" s="155"/>
    </row>
    <row r="268" spans="1:7" ht="15.75" x14ac:dyDescent="0.25">
      <c r="A268" s="155" t="s">
        <v>463</v>
      </c>
      <c r="B268" s="155" t="s">
        <v>3527</v>
      </c>
      <c r="C268" s="284">
        <v>4.5999999999999996</v>
      </c>
      <c r="D268" s="152" t="s">
        <v>43</v>
      </c>
      <c r="E268" s="152">
        <v>2016</v>
      </c>
      <c r="F268" s="260">
        <v>33055</v>
      </c>
      <c r="G268" s="155"/>
    </row>
    <row r="269" spans="1:7" ht="15.75" x14ac:dyDescent="0.25">
      <c r="A269" s="155" t="s">
        <v>463</v>
      </c>
      <c r="B269" s="155" t="s">
        <v>3526</v>
      </c>
      <c r="C269" s="284">
        <v>4.5999999999999996</v>
      </c>
      <c r="D269" s="152" t="s">
        <v>43</v>
      </c>
      <c r="E269" s="152">
        <v>2016</v>
      </c>
      <c r="F269" s="260">
        <v>32970</v>
      </c>
      <c r="G269" s="155"/>
    </row>
    <row r="270" spans="1:7" ht="15.75" x14ac:dyDescent="0.25">
      <c r="A270" s="155" t="s">
        <v>463</v>
      </c>
      <c r="B270" s="155" t="s">
        <v>3534</v>
      </c>
      <c r="C270" s="284">
        <v>4.5999999999999996</v>
      </c>
      <c r="D270" s="152" t="s">
        <v>43</v>
      </c>
      <c r="E270" s="152">
        <v>2016</v>
      </c>
      <c r="F270" s="260">
        <v>35925</v>
      </c>
      <c r="G270" s="155"/>
    </row>
    <row r="271" spans="1:7" ht="15.75" x14ac:dyDescent="0.25">
      <c r="A271" s="155" t="s">
        <v>463</v>
      </c>
      <c r="B271" s="155" t="s">
        <v>3551</v>
      </c>
      <c r="C271" s="284">
        <v>5.3</v>
      </c>
      <c r="D271" s="152" t="s">
        <v>43</v>
      </c>
      <c r="E271" s="152">
        <v>2016</v>
      </c>
      <c r="F271" s="260">
        <v>41350</v>
      </c>
      <c r="G271" s="155"/>
    </row>
    <row r="272" spans="1:7" ht="15.75" x14ac:dyDescent="0.25">
      <c r="A272" s="155" t="s">
        <v>463</v>
      </c>
      <c r="B272" s="155" t="s">
        <v>3524</v>
      </c>
      <c r="C272" s="284">
        <v>4.5999999999999996</v>
      </c>
      <c r="D272" s="152" t="s">
        <v>43</v>
      </c>
      <c r="E272" s="152">
        <v>2016</v>
      </c>
      <c r="F272" s="260">
        <v>31220</v>
      </c>
      <c r="G272" s="155"/>
    </row>
    <row r="273" spans="1:7" ht="15.75" x14ac:dyDescent="0.25">
      <c r="A273" s="155" t="s">
        <v>463</v>
      </c>
      <c r="B273" s="155" t="s">
        <v>3521</v>
      </c>
      <c r="C273" s="284">
        <v>4.5999999999999996</v>
      </c>
      <c r="D273" s="152" t="s">
        <v>43</v>
      </c>
      <c r="E273" s="152">
        <v>2016</v>
      </c>
      <c r="F273" s="260">
        <v>29220</v>
      </c>
      <c r="G273" s="155"/>
    </row>
    <row r="274" spans="1:7" ht="15.75" x14ac:dyDescent="0.25">
      <c r="A274" s="155" t="s">
        <v>463</v>
      </c>
      <c r="B274" s="155" t="s">
        <v>3529</v>
      </c>
      <c r="C274" s="284">
        <v>4.5999999999999996</v>
      </c>
      <c r="D274" s="152" t="s">
        <v>43</v>
      </c>
      <c r="E274" s="152">
        <v>2016</v>
      </c>
      <c r="F274" s="260">
        <v>33270</v>
      </c>
      <c r="G274" s="155"/>
    </row>
    <row r="275" spans="1:7" ht="15.75" x14ac:dyDescent="0.25">
      <c r="A275" s="155" t="s">
        <v>463</v>
      </c>
      <c r="B275" s="155" t="s">
        <v>3519</v>
      </c>
      <c r="C275" s="284">
        <v>4.5999999999999996</v>
      </c>
      <c r="D275" s="152" t="s">
        <v>43</v>
      </c>
      <c r="E275" s="152">
        <v>2016</v>
      </c>
      <c r="F275" s="260">
        <v>27195</v>
      </c>
      <c r="G275" s="155"/>
    </row>
    <row r="276" spans="1:7" ht="15.75" x14ac:dyDescent="0.25">
      <c r="A276" s="155" t="s">
        <v>463</v>
      </c>
      <c r="B276" s="155" t="s">
        <v>3522</v>
      </c>
      <c r="C276" s="284">
        <v>4.5999999999999996</v>
      </c>
      <c r="D276" s="152" t="s">
        <v>43</v>
      </c>
      <c r="E276" s="152">
        <v>2016</v>
      </c>
      <c r="F276" s="260">
        <v>29610</v>
      </c>
      <c r="G276" s="155"/>
    </row>
    <row r="277" spans="1:7" ht="15.75" x14ac:dyDescent="0.25">
      <c r="A277" s="155" t="s">
        <v>463</v>
      </c>
      <c r="B277" s="155" t="s">
        <v>3530</v>
      </c>
      <c r="C277" s="284">
        <v>4.5999999999999996</v>
      </c>
      <c r="D277" s="152" t="s">
        <v>43</v>
      </c>
      <c r="E277" s="152">
        <v>2016</v>
      </c>
      <c r="F277" s="260">
        <v>33395</v>
      </c>
      <c r="G277" s="155"/>
    </row>
    <row r="278" spans="1:7" ht="15.75" x14ac:dyDescent="0.25">
      <c r="A278" s="155" t="s">
        <v>463</v>
      </c>
      <c r="B278" s="155" t="s">
        <v>3520</v>
      </c>
      <c r="C278" s="284">
        <v>4.5999999999999996</v>
      </c>
      <c r="D278" s="152" t="s">
        <v>43</v>
      </c>
      <c r="E278" s="152">
        <v>2016</v>
      </c>
      <c r="F278" s="260">
        <v>27585</v>
      </c>
      <c r="G278" s="155"/>
    </row>
    <row r="279" spans="1:7" ht="15.75" x14ac:dyDescent="0.25">
      <c r="A279" s="155" t="s">
        <v>463</v>
      </c>
      <c r="B279" s="155" t="s">
        <v>3549</v>
      </c>
      <c r="C279" s="284">
        <v>4.5999999999999996</v>
      </c>
      <c r="D279" s="152" t="s">
        <v>44</v>
      </c>
      <c r="E279" s="152">
        <v>2016</v>
      </c>
      <c r="F279" s="260">
        <v>40380</v>
      </c>
      <c r="G279" s="155"/>
    </row>
    <row r="280" spans="1:7" ht="15.75" x14ac:dyDescent="0.25">
      <c r="A280" s="155" t="s">
        <v>463</v>
      </c>
      <c r="B280" s="155" t="s">
        <v>3567</v>
      </c>
      <c r="C280" s="284">
        <v>5.3</v>
      </c>
      <c r="D280" s="152" t="s">
        <v>44</v>
      </c>
      <c r="E280" s="152">
        <v>2016</v>
      </c>
      <c r="F280" s="260">
        <v>53115</v>
      </c>
      <c r="G280" s="155"/>
    </row>
    <row r="281" spans="1:7" ht="15.75" x14ac:dyDescent="0.25">
      <c r="A281" s="155" t="s">
        <v>463</v>
      </c>
      <c r="B281" s="155" t="s">
        <v>3550</v>
      </c>
      <c r="C281" s="284">
        <v>4.5999999999999996</v>
      </c>
      <c r="D281" s="152" t="s">
        <v>44</v>
      </c>
      <c r="E281" s="152">
        <v>2016</v>
      </c>
      <c r="F281" s="260">
        <v>40595</v>
      </c>
      <c r="G281" s="155"/>
    </row>
    <row r="282" spans="1:7" ht="15.75" x14ac:dyDescent="0.25">
      <c r="A282" s="155" t="s">
        <v>463</v>
      </c>
      <c r="B282" s="155" t="s">
        <v>3553</v>
      </c>
      <c r="C282" s="284">
        <v>4.5999999999999996</v>
      </c>
      <c r="D282" s="152" t="s">
        <v>44</v>
      </c>
      <c r="E282" s="152">
        <v>2016</v>
      </c>
      <c r="F282" s="260">
        <v>41965</v>
      </c>
      <c r="G282" s="155"/>
    </row>
    <row r="283" spans="1:7" ht="15.75" x14ac:dyDescent="0.25">
      <c r="A283" s="155" t="s">
        <v>463</v>
      </c>
      <c r="B283" s="155" t="s">
        <v>3557</v>
      </c>
      <c r="C283" s="284">
        <v>4.5999999999999996</v>
      </c>
      <c r="D283" s="152" t="s">
        <v>44</v>
      </c>
      <c r="E283" s="152">
        <v>2016</v>
      </c>
      <c r="F283" s="260">
        <v>43875</v>
      </c>
      <c r="G283" s="155"/>
    </row>
    <row r="284" spans="1:7" ht="15.75" x14ac:dyDescent="0.25">
      <c r="A284" s="155" t="s">
        <v>463</v>
      </c>
      <c r="B284" s="155" t="s">
        <v>3562</v>
      </c>
      <c r="C284" s="284">
        <v>5.3</v>
      </c>
      <c r="D284" s="152" t="s">
        <v>44</v>
      </c>
      <c r="E284" s="152">
        <v>2016</v>
      </c>
      <c r="F284" s="260">
        <v>46935</v>
      </c>
      <c r="G284" s="155"/>
    </row>
    <row r="285" spans="1:7" ht="15.75" x14ac:dyDescent="0.25">
      <c r="A285" s="155" t="s">
        <v>463</v>
      </c>
      <c r="B285" s="155" t="s">
        <v>3564</v>
      </c>
      <c r="C285" s="284">
        <v>5.3</v>
      </c>
      <c r="D285" s="152" t="s">
        <v>44</v>
      </c>
      <c r="E285" s="152">
        <v>2016</v>
      </c>
      <c r="F285" s="260">
        <v>48300</v>
      </c>
      <c r="G285" s="155"/>
    </row>
    <row r="286" spans="1:7" ht="15.75" x14ac:dyDescent="0.25">
      <c r="A286" s="155" t="s">
        <v>463</v>
      </c>
      <c r="B286" s="155" t="s">
        <v>3544</v>
      </c>
      <c r="C286" s="284">
        <v>4.5999999999999996</v>
      </c>
      <c r="D286" s="152" t="s">
        <v>44</v>
      </c>
      <c r="E286" s="152">
        <v>2016</v>
      </c>
      <c r="F286" s="260">
        <v>38795</v>
      </c>
      <c r="G286" s="155"/>
    </row>
    <row r="287" spans="1:7" ht="15.75" x14ac:dyDescent="0.25">
      <c r="A287" s="155" t="s">
        <v>463</v>
      </c>
      <c r="B287" s="155" t="s">
        <v>3552</v>
      </c>
      <c r="C287" s="284">
        <v>5.3</v>
      </c>
      <c r="D287" s="152" t="s">
        <v>44</v>
      </c>
      <c r="E287" s="152">
        <v>2016</v>
      </c>
      <c r="F287" s="260">
        <v>41775</v>
      </c>
      <c r="G287" s="155"/>
    </row>
    <row r="288" spans="1:7" ht="15.75" x14ac:dyDescent="0.25">
      <c r="A288" s="155" t="s">
        <v>463</v>
      </c>
      <c r="B288" s="155" t="s">
        <v>3568</v>
      </c>
      <c r="C288" s="284">
        <v>5.3</v>
      </c>
      <c r="D288" s="152" t="s">
        <v>44</v>
      </c>
      <c r="E288" s="152">
        <v>2016</v>
      </c>
      <c r="F288" s="260">
        <v>53415</v>
      </c>
      <c r="G288" s="155"/>
    </row>
    <row r="289" spans="1:7" ht="15.75" x14ac:dyDescent="0.25">
      <c r="A289" s="155" t="s">
        <v>463</v>
      </c>
      <c r="B289" s="155" t="s">
        <v>3554</v>
      </c>
      <c r="C289" s="284">
        <v>5.3</v>
      </c>
      <c r="D289" s="152" t="s">
        <v>44</v>
      </c>
      <c r="E289" s="152">
        <v>2016</v>
      </c>
      <c r="F289" s="260">
        <v>41990</v>
      </c>
      <c r="G289" s="155"/>
    </row>
    <row r="290" spans="1:7" ht="15.75" x14ac:dyDescent="0.25">
      <c r="A290" s="155" t="s">
        <v>463</v>
      </c>
      <c r="B290" s="155" t="s">
        <v>3555</v>
      </c>
      <c r="C290" s="284">
        <v>5.3</v>
      </c>
      <c r="D290" s="152" t="s">
        <v>44</v>
      </c>
      <c r="E290" s="152">
        <v>2016</v>
      </c>
      <c r="F290" s="260">
        <v>43360</v>
      </c>
      <c r="G290" s="155"/>
    </row>
    <row r="291" spans="1:7" ht="15.75" x14ac:dyDescent="0.25">
      <c r="A291" s="155" t="s">
        <v>463</v>
      </c>
      <c r="B291" s="155" t="s">
        <v>3560</v>
      </c>
      <c r="C291" s="284">
        <v>5.3</v>
      </c>
      <c r="D291" s="152" t="s">
        <v>44</v>
      </c>
      <c r="E291" s="152">
        <v>2016</v>
      </c>
      <c r="F291" s="260">
        <v>45270</v>
      </c>
      <c r="G291" s="155"/>
    </row>
    <row r="292" spans="1:7" ht="15.75" x14ac:dyDescent="0.25">
      <c r="A292" s="155" t="s">
        <v>463</v>
      </c>
      <c r="B292" s="155" t="s">
        <v>3563</v>
      </c>
      <c r="C292" s="284">
        <v>5.3</v>
      </c>
      <c r="D292" s="152" t="s">
        <v>44</v>
      </c>
      <c r="E292" s="152">
        <v>2016</v>
      </c>
      <c r="F292" s="260">
        <v>47235</v>
      </c>
      <c r="G292" s="155"/>
    </row>
    <row r="293" spans="1:7" ht="15.75" x14ac:dyDescent="0.25">
      <c r="A293" s="155" t="s">
        <v>463</v>
      </c>
      <c r="B293" s="155" t="s">
        <v>3565</v>
      </c>
      <c r="C293" s="284">
        <v>5.3</v>
      </c>
      <c r="D293" s="152" t="s">
        <v>44</v>
      </c>
      <c r="E293" s="152">
        <v>2016</v>
      </c>
      <c r="F293" s="260">
        <v>48600</v>
      </c>
      <c r="G293" s="155"/>
    </row>
    <row r="294" spans="1:7" ht="15.75" x14ac:dyDescent="0.25">
      <c r="A294" s="155" t="s">
        <v>463</v>
      </c>
      <c r="B294" s="155" t="s">
        <v>3548</v>
      </c>
      <c r="C294" s="284">
        <v>5.3</v>
      </c>
      <c r="D294" s="152" t="s">
        <v>44</v>
      </c>
      <c r="E294" s="152">
        <v>2016</v>
      </c>
      <c r="F294" s="260">
        <v>40190</v>
      </c>
      <c r="G294" s="155"/>
    </row>
    <row r="295" spans="1:7" ht="15.75" x14ac:dyDescent="0.25">
      <c r="A295" s="155" t="s">
        <v>463</v>
      </c>
      <c r="B295" s="155" t="s">
        <v>3536</v>
      </c>
      <c r="C295" s="284">
        <v>4.5999999999999996</v>
      </c>
      <c r="D295" s="152" t="s">
        <v>44</v>
      </c>
      <c r="E295" s="152">
        <v>2016</v>
      </c>
      <c r="F295" s="260">
        <v>36950</v>
      </c>
      <c r="G295" s="155"/>
    </row>
    <row r="296" spans="1:7" ht="15.75" x14ac:dyDescent="0.25">
      <c r="A296" s="155" t="s">
        <v>463</v>
      </c>
      <c r="B296" s="155" t="s">
        <v>3546</v>
      </c>
      <c r="C296" s="284">
        <v>4.5999999999999996</v>
      </c>
      <c r="D296" s="152" t="s">
        <v>44</v>
      </c>
      <c r="E296" s="152">
        <v>2016</v>
      </c>
      <c r="F296" s="260">
        <v>39375</v>
      </c>
      <c r="G296" s="155"/>
    </row>
    <row r="297" spans="1:7" ht="15.75" x14ac:dyDescent="0.25">
      <c r="A297" s="155" t="s">
        <v>463</v>
      </c>
      <c r="B297" s="155" t="s">
        <v>3559</v>
      </c>
      <c r="C297" s="284">
        <v>5.3</v>
      </c>
      <c r="D297" s="152" t="s">
        <v>44</v>
      </c>
      <c r="E297" s="152">
        <v>2016</v>
      </c>
      <c r="F297" s="260">
        <v>44575</v>
      </c>
      <c r="G297" s="155"/>
    </row>
    <row r="298" spans="1:7" ht="15.75" x14ac:dyDescent="0.25">
      <c r="A298" s="155" t="s">
        <v>463</v>
      </c>
      <c r="B298" s="155" t="s">
        <v>3561</v>
      </c>
      <c r="C298" s="284">
        <v>5.3</v>
      </c>
      <c r="D298" s="152" t="s">
        <v>44</v>
      </c>
      <c r="E298" s="152">
        <v>2016</v>
      </c>
      <c r="F298" s="260">
        <v>45740</v>
      </c>
      <c r="G298" s="155"/>
    </row>
    <row r="299" spans="1:7" ht="15.75" x14ac:dyDescent="0.25">
      <c r="A299" s="155" t="s">
        <v>463</v>
      </c>
      <c r="B299" s="155" t="s">
        <v>3532</v>
      </c>
      <c r="C299" s="284">
        <v>4.5999999999999996</v>
      </c>
      <c r="D299" s="152" t="s">
        <v>44</v>
      </c>
      <c r="E299" s="152">
        <v>2016</v>
      </c>
      <c r="F299" s="260">
        <v>35200</v>
      </c>
      <c r="G299" s="155"/>
    </row>
    <row r="300" spans="1:7" ht="15.75" x14ac:dyDescent="0.25">
      <c r="A300" s="155" t="s">
        <v>463</v>
      </c>
      <c r="B300" s="155" t="s">
        <v>3528</v>
      </c>
      <c r="C300" s="284">
        <v>4.5999999999999996</v>
      </c>
      <c r="D300" s="152" t="s">
        <v>44</v>
      </c>
      <c r="E300" s="152">
        <v>2016</v>
      </c>
      <c r="F300" s="260">
        <v>33160</v>
      </c>
      <c r="G300" s="155"/>
    </row>
    <row r="301" spans="1:7" ht="15.75" x14ac:dyDescent="0.25">
      <c r="A301" s="155" t="s">
        <v>463</v>
      </c>
      <c r="B301" s="155" t="s">
        <v>3535</v>
      </c>
      <c r="C301" s="284">
        <v>4.5999999999999996</v>
      </c>
      <c r="D301" s="152" t="s">
        <v>44</v>
      </c>
      <c r="E301" s="152">
        <v>2016</v>
      </c>
      <c r="F301" s="260">
        <v>36780</v>
      </c>
      <c r="G301" s="155"/>
    </row>
    <row r="302" spans="1:7" ht="15.75" x14ac:dyDescent="0.25">
      <c r="A302" s="155" t="s">
        <v>463</v>
      </c>
      <c r="B302" s="155" t="s">
        <v>3543</v>
      </c>
      <c r="C302" s="284">
        <v>4.5999999999999996</v>
      </c>
      <c r="D302" s="152" t="s">
        <v>44</v>
      </c>
      <c r="E302" s="152">
        <v>2016</v>
      </c>
      <c r="F302" s="260">
        <v>38690</v>
      </c>
      <c r="G302" s="155"/>
    </row>
    <row r="303" spans="1:7" ht="15.75" x14ac:dyDescent="0.25">
      <c r="A303" s="155" t="s">
        <v>463</v>
      </c>
      <c r="B303" s="155" t="s">
        <v>3523</v>
      </c>
      <c r="C303" s="284">
        <v>4.5999999999999996</v>
      </c>
      <c r="D303" s="152" t="s">
        <v>44</v>
      </c>
      <c r="E303" s="152">
        <v>2016</v>
      </c>
      <c r="F303" s="260">
        <v>31135</v>
      </c>
      <c r="G303" s="155"/>
    </row>
    <row r="304" spans="1:7" ht="15.75" x14ac:dyDescent="0.25">
      <c r="A304" s="155" t="s">
        <v>463</v>
      </c>
      <c r="B304" s="155" t="s">
        <v>3531</v>
      </c>
      <c r="C304" s="284">
        <v>4.5999999999999996</v>
      </c>
      <c r="D304" s="152" t="s">
        <v>44</v>
      </c>
      <c r="E304" s="152">
        <v>2016</v>
      </c>
      <c r="F304" s="260">
        <v>33460</v>
      </c>
      <c r="G304" s="155"/>
    </row>
    <row r="305" spans="1:7" ht="15.75" x14ac:dyDescent="0.25">
      <c r="A305" s="155" t="s">
        <v>463</v>
      </c>
      <c r="B305" s="155" t="s">
        <v>3538</v>
      </c>
      <c r="C305" s="284">
        <v>4.5999999999999996</v>
      </c>
      <c r="D305" s="152" t="s">
        <v>44</v>
      </c>
      <c r="E305" s="152">
        <v>2016</v>
      </c>
      <c r="F305" s="260">
        <v>37080</v>
      </c>
      <c r="G305" s="155"/>
    </row>
    <row r="306" spans="1:7" ht="15.75" x14ac:dyDescent="0.25">
      <c r="A306" s="155" t="s">
        <v>463</v>
      </c>
      <c r="B306" s="155" t="s">
        <v>3545</v>
      </c>
      <c r="C306" s="284">
        <v>4.5999999999999996</v>
      </c>
      <c r="D306" s="152" t="s">
        <v>44</v>
      </c>
      <c r="E306" s="152">
        <v>2016</v>
      </c>
      <c r="F306" s="260">
        <v>38990</v>
      </c>
      <c r="G306" s="155"/>
    </row>
    <row r="307" spans="1:7" ht="15.75" x14ac:dyDescent="0.25">
      <c r="A307" s="155" t="s">
        <v>463</v>
      </c>
      <c r="B307" s="155" t="s">
        <v>3525</v>
      </c>
      <c r="C307" s="284">
        <v>4.5999999999999996</v>
      </c>
      <c r="D307" s="152" t="s">
        <v>44</v>
      </c>
      <c r="E307" s="152">
        <v>2016</v>
      </c>
      <c r="F307" s="260">
        <v>31435</v>
      </c>
      <c r="G307" s="155"/>
    </row>
    <row r="308" spans="1:7" ht="15.75" x14ac:dyDescent="0.25">
      <c r="A308" s="155" t="s">
        <v>463</v>
      </c>
      <c r="B308" s="155" t="s">
        <v>3590</v>
      </c>
      <c r="C308" s="284">
        <v>6</v>
      </c>
      <c r="D308" s="152" t="s">
        <v>44</v>
      </c>
      <c r="E308" s="152">
        <v>2016</v>
      </c>
      <c r="F308" s="260">
        <v>43240</v>
      </c>
      <c r="G308" s="474"/>
    </row>
    <row r="309" spans="1:7" ht="15.75" x14ac:dyDescent="0.25">
      <c r="A309" s="155" t="s">
        <v>463</v>
      </c>
      <c r="B309" s="155" t="s">
        <v>3596</v>
      </c>
      <c r="C309" s="284">
        <v>6</v>
      </c>
      <c r="D309" s="152" t="s">
        <v>43</v>
      </c>
      <c r="E309" s="152">
        <v>2016</v>
      </c>
      <c r="F309" s="260">
        <v>53590</v>
      </c>
      <c r="G309" s="474"/>
    </row>
    <row r="310" spans="1:7" ht="15.75" x14ac:dyDescent="0.25">
      <c r="A310" s="155" t="s">
        <v>463</v>
      </c>
      <c r="B310" s="155" t="s">
        <v>3596</v>
      </c>
      <c r="C310" s="284">
        <v>6</v>
      </c>
      <c r="D310" s="152" t="s">
        <v>44</v>
      </c>
      <c r="E310" s="152">
        <v>2016</v>
      </c>
      <c r="F310" s="260">
        <v>56740</v>
      </c>
      <c r="G310" s="474"/>
    </row>
    <row r="311" spans="1:7" ht="15.75" x14ac:dyDescent="0.25">
      <c r="A311" s="155" t="s">
        <v>463</v>
      </c>
      <c r="B311" s="155" t="s">
        <v>3587</v>
      </c>
      <c r="C311" s="284">
        <v>6</v>
      </c>
      <c r="D311" s="152" t="s">
        <v>3588</v>
      </c>
      <c r="E311" s="152">
        <v>2016</v>
      </c>
      <c r="F311" s="260">
        <v>42075</v>
      </c>
      <c r="G311" s="474"/>
    </row>
    <row r="312" spans="1:7" ht="15.75" x14ac:dyDescent="0.25">
      <c r="A312" s="155" t="s">
        <v>463</v>
      </c>
      <c r="B312" s="155" t="s">
        <v>3587</v>
      </c>
      <c r="C312" s="284">
        <v>6</v>
      </c>
      <c r="D312" s="152" t="s">
        <v>44</v>
      </c>
      <c r="E312" s="152">
        <v>2016</v>
      </c>
      <c r="F312" s="260">
        <v>45370</v>
      </c>
      <c r="G312" s="474"/>
    </row>
    <row r="313" spans="1:7" ht="15.75" x14ac:dyDescent="0.25">
      <c r="A313" s="155" t="s">
        <v>463</v>
      </c>
      <c r="B313" s="155" t="s">
        <v>3593</v>
      </c>
      <c r="C313" s="284">
        <v>6</v>
      </c>
      <c r="D313" s="152" t="s">
        <v>43</v>
      </c>
      <c r="E313" s="152">
        <v>2016</v>
      </c>
      <c r="F313" s="260">
        <v>47870</v>
      </c>
      <c r="G313" s="474"/>
    </row>
    <row r="314" spans="1:7" ht="15.75" x14ac:dyDescent="0.25">
      <c r="A314" s="155" t="s">
        <v>463</v>
      </c>
      <c r="B314" s="155" t="s">
        <v>3593</v>
      </c>
      <c r="C314" s="284">
        <v>6</v>
      </c>
      <c r="D314" s="152" t="s">
        <v>44</v>
      </c>
      <c r="E314" s="152">
        <v>2016</v>
      </c>
      <c r="F314" s="260">
        <v>51020</v>
      </c>
      <c r="G314" s="474"/>
    </row>
    <row r="315" spans="1:7" ht="15.75" x14ac:dyDescent="0.25">
      <c r="A315" s="155" t="s">
        <v>463</v>
      </c>
      <c r="B315" s="155" t="s">
        <v>3580</v>
      </c>
      <c r="C315" s="284">
        <v>6</v>
      </c>
      <c r="D315" s="152" t="s">
        <v>43</v>
      </c>
      <c r="E315" s="152">
        <v>2016</v>
      </c>
      <c r="F315" s="260">
        <v>36740</v>
      </c>
      <c r="G315" s="474"/>
    </row>
    <row r="316" spans="1:7" ht="15.75" x14ac:dyDescent="0.25">
      <c r="A316" s="155" t="s">
        <v>463</v>
      </c>
      <c r="B316" s="155" t="s">
        <v>3580</v>
      </c>
      <c r="C316" s="284">
        <v>6</v>
      </c>
      <c r="D316" s="152" t="s">
        <v>3583</v>
      </c>
      <c r="E316" s="152">
        <v>2016</v>
      </c>
      <c r="F316" s="260">
        <v>39695</v>
      </c>
      <c r="G316" s="474"/>
    </row>
    <row r="317" spans="1:7" ht="15.75" x14ac:dyDescent="0.25">
      <c r="A317" s="155" t="s">
        <v>463</v>
      </c>
      <c r="B317" s="155" t="s">
        <v>3597</v>
      </c>
      <c r="C317" s="284">
        <v>6</v>
      </c>
      <c r="D317" s="152" t="s">
        <v>43</v>
      </c>
      <c r="E317" s="152">
        <v>2016</v>
      </c>
      <c r="F317" s="260">
        <v>53785</v>
      </c>
      <c r="G317" s="474"/>
    </row>
    <row r="318" spans="1:7" ht="15.75" x14ac:dyDescent="0.25">
      <c r="A318" s="155" t="s">
        <v>463</v>
      </c>
      <c r="B318" s="155" t="s">
        <v>3597</v>
      </c>
      <c r="C318" s="284">
        <v>6</v>
      </c>
      <c r="D318" s="152" t="s">
        <v>44</v>
      </c>
      <c r="E318" s="152">
        <v>2016</v>
      </c>
      <c r="F318" s="260">
        <v>56935</v>
      </c>
      <c r="G318" s="474"/>
    </row>
    <row r="319" spans="1:7" ht="15.75" x14ac:dyDescent="0.25">
      <c r="A319" s="155" t="s">
        <v>463</v>
      </c>
      <c r="B319" s="155" t="s">
        <v>3589</v>
      </c>
      <c r="C319" s="284">
        <v>6</v>
      </c>
      <c r="D319" s="152" t="s">
        <v>3586</v>
      </c>
      <c r="E319" s="152">
        <v>2016</v>
      </c>
      <c r="F319" s="260">
        <v>42270</v>
      </c>
      <c r="G319" s="474"/>
    </row>
    <row r="320" spans="1:7" ht="15.75" x14ac:dyDescent="0.25">
      <c r="A320" s="155" t="s">
        <v>463</v>
      </c>
      <c r="B320" s="155" t="s">
        <v>3589</v>
      </c>
      <c r="C320" s="284">
        <v>6</v>
      </c>
      <c r="D320" s="152" t="s">
        <v>44</v>
      </c>
      <c r="E320" s="152">
        <v>2016</v>
      </c>
      <c r="F320" s="260">
        <v>45565</v>
      </c>
      <c r="G320" s="474"/>
    </row>
    <row r="321" spans="1:7" ht="15.75" x14ac:dyDescent="0.25">
      <c r="A321" s="155" t="s">
        <v>463</v>
      </c>
      <c r="B321" s="155" t="s">
        <v>3594</v>
      </c>
      <c r="C321" s="284">
        <v>6</v>
      </c>
      <c r="D321" s="152" t="s">
        <v>43</v>
      </c>
      <c r="E321" s="152">
        <v>2016</v>
      </c>
      <c r="F321" s="260">
        <v>48065</v>
      </c>
      <c r="G321" s="474"/>
    </row>
    <row r="322" spans="1:7" ht="15.75" x14ac:dyDescent="0.25">
      <c r="A322" s="155" t="s">
        <v>463</v>
      </c>
      <c r="B322" s="155" t="s">
        <v>3594</v>
      </c>
      <c r="C322" s="284">
        <v>6</v>
      </c>
      <c r="D322" s="152" t="s">
        <v>44</v>
      </c>
      <c r="E322" s="152">
        <v>2016</v>
      </c>
      <c r="F322" s="260">
        <v>51215</v>
      </c>
      <c r="G322" s="474"/>
    </row>
    <row r="323" spans="1:7" ht="15.75" x14ac:dyDescent="0.25">
      <c r="A323" s="155" t="s">
        <v>463</v>
      </c>
      <c r="B323" s="155" t="s">
        <v>3581</v>
      </c>
      <c r="C323" s="284">
        <v>6</v>
      </c>
      <c r="D323" s="152" t="s">
        <v>43</v>
      </c>
      <c r="E323" s="152">
        <v>2016</v>
      </c>
      <c r="F323" s="260">
        <v>36935</v>
      </c>
      <c r="G323" s="474"/>
    </row>
    <row r="324" spans="1:7" ht="15.75" x14ac:dyDescent="0.25">
      <c r="A324" s="155" t="s">
        <v>463</v>
      </c>
      <c r="B324" s="155" t="s">
        <v>3581</v>
      </c>
      <c r="C324" s="284">
        <v>6</v>
      </c>
      <c r="D324" s="152" t="s">
        <v>44</v>
      </c>
      <c r="E324" s="152">
        <v>2016</v>
      </c>
      <c r="F324" s="260">
        <v>39890</v>
      </c>
      <c r="G324" s="474"/>
    </row>
    <row r="325" spans="1:7" ht="15.75" x14ac:dyDescent="0.25">
      <c r="A325" s="155" t="s">
        <v>463</v>
      </c>
      <c r="B325" s="155" t="s">
        <v>3584</v>
      </c>
      <c r="C325" s="284">
        <v>6</v>
      </c>
      <c r="D325" s="152" t="s">
        <v>43</v>
      </c>
      <c r="E325" s="152">
        <v>2016</v>
      </c>
      <c r="F325" s="260">
        <v>39895</v>
      </c>
      <c r="G325" s="474"/>
    </row>
    <row r="326" spans="1:7" ht="15.75" x14ac:dyDescent="0.25">
      <c r="A326" s="155" t="s">
        <v>463</v>
      </c>
      <c r="B326" s="155" t="s">
        <v>3591</v>
      </c>
      <c r="C326" s="284">
        <v>6</v>
      </c>
      <c r="D326" s="152" t="s">
        <v>43</v>
      </c>
      <c r="E326" s="152">
        <v>2016</v>
      </c>
      <c r="F326" s="260">
        <v>45290</v>
      </c>
      <c r="G326" s="474"/>
    </row>
    <row r="327" spans="1:7" ht="15.75" x14ac:dyDescent="0.25">
      <c r="A327" s="155" t="s">
        <v>463</v>
      </c>
      <c r="B327" s="155" t="s">
        <v>3591</v>
      </c>
      <c r="C327" s="284">
        <v>6</v>
      </c>
      <c r="D327" s="152" t="s">
        <v>3595</v>
      </c>
      <c r="E327" s="152">
        <v>2016</v>
      </c>
      <c r="F327" s="260">
        <v>48440</v>
      </c>
      <c r="G327" s="474"/>
    </row>
    <row r="328" spans="1:7" ht="15.75" x14ac:dyDescent="0.25">
      <c r="A328" s="155" t="s">
        <v>463</v>
      </c>
      <c r="B328" s="155" t="s">
        <v>3578</v>
      </c>
      <c r="C328" s="284">
        <v>6</v>
      </c>
      <c r="D328" s="152" t="s">
        <v>43</v>
      </c>
      <c r="E328" s="152">
        <v>2016</v>
      </c>
      <c r="F328" s="260">
        <v>35135</v>
      </c>
      <c r="G328" s="474"/>
    </row>
    <row r="329" spans="1:7" ht="15.75" x14ac:dyDescent="0.25">
      <c r="A329" s="155" t="s">
        <v>463</v>
      </c>
      <c r="B329" s="155" t="s">
        <v>3578</v>
      </c>
      <c r="C329" s="284">
        <v>6</v>
      </c>
      <c r="D329" s="152" t="s">
        <v>44</v>
      </c>
      <c r="E329" s="152">
        <v>2016</v>
      </c>
      <c r="F329" s="260">
        <v>38285</v>
      </c>
      <c r="G329" s="474"/>
    </row>
    <row r="330" spans="1:7" ht="15.75" x14ac:dyDescent="0.25">
      <c r="A330" s="155" t="s">
        <v>463</v>
      </c>
      <c r="B330" s="155" t="s">
        <v>3585</v>
      </c>
      <c r="C330" s="284">
        <v>6</v>
      </c>
      <c r="D330" s="152" t="s">
        <v>3586</v>
      </c>
      <c r="E330" s="152">
        <v>2016</v>
      </c>
      <c r="F330" s="260">
        <v>40090</v>
      </c>
      <c r="G330" s="474"/>
    </row>
    <row r="331" spans="1:7" ht="15.75" x14ac:dyDescent="0.25">
      <c r="A331" s="155" t="s">
        <v>463</v>
      </c>
      <c r="B331" s="155" t="s">
        <v>3585</v>
      </c>
      <c r="C331" s="284">
        <v>6</v>
      </c>
      <c r="D331" s="152" t="s">
        <v>3583</v>
      </c>
      <c r="E331" s="152">
        <v>2016</v>
      </c>
      <c r="F331" s="260">
        <v>43435</v>
      </c>
      <c r="G331" s="474"/>
    </row>
    <row r="332" spans="1:7" ht="15.75" x14ac:dyDescent="0.25">
      <c r="A332" s="155" t="s">
        <v>463</v>
      </c>
      <c r="B332" s="155" t="s">
        <v>3592</v>
      </c>
      <c r="C332" s="284">
        <v>6</v>
      </c>
      <c r="D332" s="152" t="s">
        <v>43</v>
      </c>
      <c r="E332" s="152">
        <v>2016</v>
      </c>
      <c r="F332" s="260">
        <v>45485</v>
      </c>
      <c r="G332" s="474"/>
    </row>
    <row r="333" spans="1:7" ht="15.75" x14ac:dyDescent="0.25">
      <c r="A333" s="155" t="s">
        <v>463</v>
      </c>
      <c r="B333" s="155" t="s">
        <v>3592</v>
      </c>
      <c r="C333" s="284">
        <v>6</v>
      </c>
      <c r="D333" s="152" t="s">
        <v>44</v>
      </c>
      <c r="E333" s="152">
        <v>2016</v>
      </c>
      <c r="F333" s="260">
        <v>48635</v>
      </c>
      <c r="G333" s="474"/>
    </row>
    <row r="334" spans="1:7" ht="15.75" x14ac:dyDescent="0.25">
      <c r="A334" s="155" t="s">
        <v>463</v>
      </c>
      <c r="B334" s="155" t="s">
        <v>3579</v>
      </c>
      <c r="C334" s="284">
        <v>6</v>
      </c>
      <c r="D334" s="152" t="s">
        <v>43</v>
      </c>
      <c r="E334" s="152">
        <v>2016</v>
      </c>
      <c r="F334" s="260">
        <v>35330</v>
      </c>
      <c r="G334" s="474"/>
    </row>
    <row r="335" spans="1:7" ht="15.75" x14ac:dyDescent="0.25">
      <c r="A335" s="155" t="s">
        <v>463</v>
      </c>
      <c r="B335" s="155" t="s">
        <v>3579</v>
      </c>
      <c r="C335" s="284">
        <v>6</v>
      </c>
      <c r="D335" s="152" t="s">
        <v>44</v>
      </c>
      <c r="E335" s="152">
        <v>2016</v>
      </c>
      <c r="F335" s="260">
        <v>38285</v>
      </c>
      <c r="G335" s="474"/>
    </row>
    <row r="336" spans="1:7" ht="15.75" x14ac:dyDescent="0.25">
      <c r="A336" s="155" t="s">
        <v>463</v>
      </c>
      <c r="B336" s="155" t="s">
        <v>3582</v>
      </c>
      <c r="C336" s="284">
        <v>6</v>
      </c>
      <c r="D336" s="152" t="s">
        <v>43</v>
      </c>
      <c r="E336" s="152">
        <v>2016</v>
      </c>
      <c r="F336" s="260">
        <v>37320</v>
      </c>
      <c r="G336" s="474"/>
    </row>
    <row r="337" spans="1:7" ht="15.75" x14ac:dyDescent="0.25">
      <c r="A337" s="155" t="s">
        <v>463</v>
      </c>
      <c r="B337" s="155" t="s">
        <v>3582</v>
      </c>
      <c r="C337" s="284">
        <v>6</v>
      </c>
      <c r="D337" s="152" t="s">
        <v>44</v>
      </c>
      <c r="E337" s="152">
        <v>2016</v>
      </c>
      <c r="F337" s="260">
        <v>40445</v>
      </c>
      <c r="G337" s="474"/>
    </row>
    <row r="338" spans="1:7" ht="15.75" x14ac:dyDescent="0.25">
      <c r="A338" s="155" t="s">
        <v>463</v>
      </c>
      <c r="B338" s="155" t="s">
        <v>3577</v>
      </c>
      <c r="C338" s="284">
        <v>6</v>
      </c>
      <c r="D338" s="152" t="s">
        <v>43</v>
      </c>
      <c r="E338" s="152">
        <v>2016</v>
      </c>
      <c r="F338" s="260">
        <v>32955</v>
      </c>
      <c r="G338" s="474"/>
    </row>
    <row r="339" spans="1:7" ht="15.75" x14ac:dyDescent="0.25">
      <c r="A339" s="155" t="s">
        <v>463</v>
      </c>
      <c r="B339" s="155" t="s">
        <v>3577</v>
      </c>
      <c r="C339" s="284">
        <v>6</v>
      </c>
      <c r="D339" s="152" t="s">
        <v>44</v>
      </c>
      <c r="E339" s="152">
        <v>2016</v>
      </c>
      <c r="F339" s="260">
        <v>35910</v>
      </c>
      <c r="G339" s="474"/>
    </row>
    <row r="340" spans="1:7" ht="15.75" x14ac:dyDescent="0.25">
      <c r="A340" s="155" t="s">
        <v>463</v>
      </c>
      <c r="B340" s="155" t="s">
        <v>3610</v>
      </c>
      <c r="C340" s="284">
        <v>6</v>
      </c>
      <c r="D340" s="152" t="s">
        <v>43</v>
      </c>
      <c r="E340" s="152">
        <v>2016</v>
      </c>
      <c r="F340" s="260">
        <v>34055</v>
      </c>
      <c r="G340" s="155"/>
    </row>
    <row r="341" spans="1:7" ht="15.75" x14ac:dyDescent="0.25">
      <c r="A341" s="155" t="s">
        <v>463</v>
      </c>
      <c r="B341" s="155" t="s">
        <v>3622</v>
      </c>
      <c r="C341" s="284">
        <v>6</v>
      </c>
      <c r="D341" s="152" t="s">
        <v>43</v>
      </c>
      <c r="E341" s="152">
        <v>2016</v>
      </c>
      <c r="F341" s="260">
        <v>53740</v>
      </c>
      <c r="G341" s="155"/>
    </row>
    <row r="342" spans="1:7" ht="15.75" x14ac:dyDescent="0.25">
      <c r="A342" s="155" t="s">
        <v>463</v>
      </c>
      <c r="B342" s="155" t="s">
        <v>3622</v>
      </c>
      <c r="C342" s="284">
        <v>6</v>
      </c>
      <c r="D342" s="152" t="s">
        <v>44</v>
      </c>
      <c r="E342" s="152">
        <v>2016</v>
      </c>
      <c r="F342" s="260">
        <v>56890</v>
      </c>
      <c r="G342" s="155"/>
    </row>
    <row r="343" spans="1:7" ht="15.75" x14ac:dyDescent="0.25">
      <c r="A343" s="155" t="s">
        <v>463</v>
      </c>
      <c r="B343" s="155" t="s">
        <v>3617</v>
      </c>
      <c r="C343" s="284">
        <v>6</v>
      </c>
      <c r="D343" s="152" t="s">
        <v>43</v>
      </c>
      <c r="E343" s="152">
        <v>2016</v>
      </c>
      <c r="F343" s="260">
        <v>43745</v>
      </c>
      <c r="G343" s="155"/>
    </row>
    <row r="344" spans="1:7" ht="15.75" x14ac:dyDescent="0.25">
      <c r="A344" s="155" t="s">
        <v>463</v>
      </c>
      <c r="B344" s="155" t="s">
        <v>3617</v>
      </c>
      <c r="C344" s="284">
        <v>6</v>
      </c>
      <c r="D344" s="152" t="s">
        <v>44</v>
      </c>
      <c r="E344" s="152">
        <v>2016</v>
      </c>
      <c r="F344" s="260">
        <v>46895</v>
      </c>
      <c r="G344" s="155"/>
    </row>
    <row r="345" spans="1:7" ht="15.75" x14ac:dyDescent="0.25">
      <c r="A345" s="155" t="s">
        <v>463</v>
      </c>
      <c r="B345" s="155" t="s">
        <v>3620</v>
      </c>
      <c r="C345" s="284">
        <v>6</v>
      </c>
      <c r="D345" s="152" t="s">
        <v>43</v>
      </c>
      <c r="E345" s="152">
        <v>2016</v>
      </c>
      <c r="F345" s="260">
        <v>48820</v>
      </c>
      <c r="G345" s="155"/>
    </row>
    <row r="346" spans="1:7" ht="15.75" x14ac:dyDescent="0.25">
      <c r="A346" s="155" t="s">
        <v>463</v>
      </c>
      <c r="B346" s="155" t="s">
        <v>3620</v>
      </c>
      <c r="C346" s="284">
        <v>6</v>
      </c>
      <c r="D346" s="152" t="s">
        <v>44</v>
      </c>
      <c r="E346" s="152">
        <v>2016</v>
      </c>
      <c r="F346" s="260">
        <v>51970</v>
      </c>
      <c r="G346" s="155"/>
    </row>
    <row r="347" spans="1:7" ht="15.75" x14ac:dyDescent="0.25">
      <c r="A347" s="155" t="s">
        <v>463</v>
      </c>
      <c r="B347" s="155" t="s">
        <v>3614</v>
      </c>
      <c r="C347" s="284">
        <v>6</v>
      </c>
      <c r="D347" s="152" t="s">
        <v>43</v>
      </c>
      <c r="E347" s="152">
        <v>2016</v>
      </c>
      <c r="F347" s="260">
        <v>38615</v>
      </c>
      <c r="G347" s="155"/>
    </row>
    <row r="348" spans="1:7" ht="15.75" x14ac:dyDescent="0.25">
      <c r="A348" s="155" t="s">
        <v>463</v>
      </c>
      <c r="B348" s="155" t="s">
        <v>3614</v>
      </c>
      <c r="C348" s="284">
        <v>6</v>
      </c>
      <c r="D348" s="152" t="s">
        <v>44</v>
      </c>
      <c r="E348" s="152">
        <v>2016</v>
      </c>
      <c r="F348" s="260">
        <v>41570</v>
      </c>
      <c r="G348" s="155"/>
    </row>
    <row r="349" spans="1:7" ht="15.75" x14ac:dyDescent="0.25">
      <c r="A349" s="155" t="s">
        <v>463</v>
      </c>
      <c r="B349" s="155" t="s">
        <v>3623</v>
      </c>
      <c r="C349" s="284">
        <v>6</v>
      </c>
      <c r="D349" s="152" t="s">
        <v>43</v>
      </c>
      <c r="E349" s="152">
        <v>2016</v>
      </c>
      <c r="F349" s="260">
        <v>53935</v>
      </c>
      <c r="G349" s="155"/>
    </row>
    <row r="350" spans="1:7" ht="15.75" x14ac:dyDescent="0.25">
      <c r="A350" s="155" t="s">
        <v>463</v>
      </c>
      <c r="B350" s="155" t="s">
        <v>3623</v>
      </c>
      <c r="C350" s="284">
        <v>6</v>
      </c>
      <c r="D350" s="152" t="s">
        <v>44</v>
      </c>
      <c r="E350" s="152">
        <v>2016</v>
      </c>
      <c r="F350" s="260">
        <v>57085</v>
      </c>
      <c r="G350" s="155"/>
    </row>
    <row r="351" spans="1:7" ht="15.75" x14ac:dyDescent="0.25">
      <c r="A351" s="155" t="s">
        <v>463</v>
      </c>
      <c r="B351" s="155" t="s">
        <v>3618</v>
      </c>
      <c r="C351" s="284">
        <v>6</v>
      </c>
      <c r="D351" s="152" t="s">
        <v>43</v>
      </c>
      <c r="E351" s="152">
        <v>2016</v>
      </c>
      <c r="F351" s="260">
        <v>43940</v>
      </c>
      <c r="G351" s="155"/>
    </row>
    <row r="352" spans="1:7" ht="15.75" x14ac:dyDescent="0.25">
      <c r="A352" s="155" t="s">
        <v>463</v>
      </c>
      <c r="B352" s="155" t="s">
        <v>3618</v>
      </c>
      <c r="C352" s="284">
        <v>6</v>
      </c>
      <c r="D352" s="152" t="s">
        <v>44</v>
      </c>
      <c r="E352" s="152">
        <v>2016</v>
      </c>
      <c r="F352" s="260">
        <v>47090</v>
      </c>
      <c r="G352" s="155"/>
    </row>
    <row r="353" spans="1:7" ht="15.75" x14ac:dyDescent="0.25">
      <c r="A353" s="155" t="s">
        <v>463</v>
      </c>
      <c r="B353" s="155" t="s">
        <v>3621</v>
      </c>
      <c r="C353" s="284">
        <v>6</v>
      </c>
      <c r="D353" s="152" t="s">
        <v>43</v>
      </c>
      <c r="E353" s="152">
        <v>2016</v>
      </c>
      <c r="F353" s="260">
        <v>49015</v>
      </c>
      <c r="G353" s="155"/>
    </row>
    <row r="354" spans="1:7" ht="15.75" x14ac:dyDescent="0.25">
      <c r="A354" s="155" t="s">
        <v>463</v>
      </c>
      <c r="B354" s="155" t="s">
        <v>3621</v>
      </c>
      <c r="C354" s="284">
        <v>6</v>
      </c>
      <c r="D354" s="152" t="s">
        <v>44</v>
      </c>
      <c r="E354" s="152">
        <v>2016</v>
      </c>
      <c r="F354" s="260">
        <v>52165</v>
      </c>
      <c r="G354" s="155"/>
    </row>
    <row r="355" spans="1:7" ht="15.75" x14ac:dyDescent="0.25">
      <c r="A355" s="155" t="s">
        <v>463</v>
      </c>
      <c r="B355" s="155" t="s">
        <v>3615</v>
      </c>
      <c r="C355" s="284">
        <v>6</v>
      </c>
      <c r="D355" s="152" t="s">
        <v>43</v>
      </c>
      <c r="E355" s="152">
        <v>2016</v>
      </c>
      <c r="F355" s="260">
        <v>38810</v>
      </c>
      <c r="G355" s="155"/>
    </row>
    <row r="356" spans="1:7" ht="15.75" x14ac:dyDescent="0.25">
      <c r="A356" s="155" t="s">
        <v>463</v>
      </c>
      <c r="B356" s="155" t="s">
        <v>3615</v>
      </c>
      <c r="C356" s="284">
        <v>6</v>
      </c>
      <c r="D356" s="152" t="s">
        <v>44</v>
      </c>
      <c r="E356" s="152">
        <v>2016</v>
      </c>
      <c r="F356" s="260">
        <v>41765</v>
      </c>
      <c r="G356" s="155"/>
    </row>
    <row r="357" spans="1:7" ht="15.75" x14ac:dyDescent="0.25">
      <c r="A357" s="155" t="s">
        <v>463</v>
      </c>
      <c r="B357" s="155" t="s">
        <v>3616</v>
      </c>
      <c r="C357" s="284">
        <v>6</v>
      </c>
      <c r="D357" s="152" t="s">
        <v>3588</v>
      </c>
      <c r="E357" s="152">
        <v>2016</v>
      </c>
      <c r="F357" s="260">
        <v>41870</v>
      </c>
      <c r="G357" s="155"/>
    </row>
    <row r="358" spans="1:7" ht="15.75" x14ac:dyDescent="0.25">
      <c r="A358" s="155" t="s">
        <v>463</v>
      </c>
      <c r="B358" s="155" t="s">
        <v>3616</v>
      </c>
      <c r="C358" s="284">
        <v>6</v>
      </c>
      <c r="D358" s="152" t="s">
        <v>44</v>
      </c>
      <c r="E358" s="152">
        <v>2016</v>
      </c>
      <c r="F358" s="260">
        <v>45070</v>
      </c>
      <c r="G358" s="155"/>
    </row>
    <row r="359" spans="1:7" ht="15.75" x14ac:dyDescent="0.25">
      <c r="A359" s="155" t="s">
        <v>463</v>
      </c>
      <c r="B359" s="155" t="s">
        <v>3619</v>
      </c>
      <c r="C359" s="284">
        <v>6</v>
      </c>
      <c r="D359" s="152" t="s">
        <v>43</v>
      </c>
      <c r="E359" s="152">
        <v>2016</v>
      </c>
      <c r="F359" s="260">
        <v>46775</v>
      </c>
      <c r="G359" s="155"/>
    </row>
    <row r="360" spans="1:7" ht="15.75" x14ac:dyDescent="0.25">
      <c r="A360" s="155" t="s">
        <v>463</v>
      </c>
      <c r="B360" s="155" t="s">
        <v>3619</v>
      </c>
      <c r="C360" s="284">
        <v>6</v>
      </c>
      <c r="D360" s="152" t="s">
        <v>44</v>
      </c>
      <c r="E360" s="152">
        <v>2016</v>
      </c>
      <c r="F360" s="260">
        <v>49925</v>
      </c>
      <c r="G360" s="155"/>
    </row>
    <row r="361" spans="1:7" ht="15.75" x14ac:dyDescent="0.25">
      <c r="A361" s="155" t="s">
        <v>463</v>
      </c>
      <c r="B361" s="155" t="s">
        <v>3612</v>
      </c>
      <c r="C361" s="284">
        <v>6</v>
      </c>
      <c r="D361" s="152" t="s">
        <v>43</v>
      </c>
      <c r="E361" s="152">
        <v>2016</v>
      </c>
      <c r="F361" s="260">
        <v>37380</v>
      </c>
      <c r="G361" s="155"/>
    </row>
    <row r="362" spans="1:7" ht="15.75" x14ac:dyDescent="0.25">
      <c r="A362" s="155" t="s">
        <v>463</v>
      </c>
      <c r="B362" s="155" t="s">
        <v>3612</v>
      </c>
      <c r="C362" s="284">
        <v>6</v>
      </c>
      <c r="D362" s="152" t="s">
        <v>3583</v>
      </c>
      <c r="E362" s="152">
        <v>2016</v>
      </c>
      <c r="F362" s="260">
        <v>40335</v>
      </c>
      <c r="G362" s="155"/>
    </row>
    <row r="363" spans="1:7" ht="15.75" x14ac:dyDescent="0.25">
      <c r="A363" s="155" t="s">
        <v>463</v>
      </c>
      <c r="B363" s="155" t="s">
        <v>3613</v>
      </c>
      <c r="C363" s="284">
        <v>6</v>
      </c>
      <c r="D363" s="152" t="s">
        <v>43</v>
      </c>
      <c r="E363" s="152">
        <v>2016</v>
      </c>
      <c r="F363" s="260">
        <v>38010</v>
      </c>
      <c r="G363" s="155"/>
    </row>
    <row r="364" spans="1:7" ht="15.75" x14ac:dyDescent="0.25">
      <c r="A364" s="155" t="s">
        <v>463</v>
      </c>
      <c r="B364" s="155" t="s">
        <v>3613</v>
      </c>
      <c r="C364" s="284">
        <v>6</v>
      </c>
      <c r="D364" s="152" t="s">
        <v>44</v>
      </c>
      <c r="E364" s="152">
        <v>2016</v>
      </c>
      <c r="F364" s="260">
        <v>41135</v>
      </c>
      <c r="G364" s="155"/>
    </row>
    <row r="365" spans="1:7" ht="15.75" x14ac:dyDescent="0.25">
      <c r="A365" s="155" t="s">
        <v>463</v>
      </c>
      <c r="B365" s="155" t="s">
        <v>3611</v>
      </c>
      <c r="C365" s="284">
        <v>6</v>
      </c>
      <c r="D365" s="152" t="s">
        <v>44</v>
      </c>
      <c r="E365" s="152">
        <v>2016</v>
      </c>
      <c r="F365" s="260">
        <v>37010</v>
      </c>
      <c r="G365" s="155"/>
    </row>
    <row r="366" spans="1:7" ht="15.75" x14ac:dyDescent="0.25">
      <c r="A366" s="155" t="s">
        <v>463</v>
      </c>
      <c r="B366" s="155" t="s">
        <v>3456</v>
      </c>
      <c r="C366" s="284">
        <v>1.4</v>
      </c>
      <c r="D366" s="152" t="s">
        <v>110</v>
      </c>
      <c r="E366" s="152">
        <v>2016</v>
      </c>
      <c r="F366" s="260">
        <v>20345</v>
      </c>
      <c r="G366" s="155" t="s">
        <v>3450</v>
      </c>
    </row>
    <row r="367" spans="1:7" ht="15.75" x14ac:dyDescent="0.25">
      <c r="A367" s="155" t="s">
        <v>463</v>
      </c>
      <c r="B367" s="155" t="s">
        <v>3451</v>
      </c>
      <c r="C367" s="284">
        <v>1.8</v>
      </c>
      <c r="D367" s="152" t="s">
        <v>110</v>
      </c>
      <c r="E367" s="152">
        <v>2016</v>
      </c>
      <c r="F367" s="260">
        <v>15595</v>
      </c>
      <c r="G367" s="155" t="s">
        <v>2033</v>
      </c>
    </row>
    <row r="368" spans="1:7" ht="15.75" x14ac:dyDescent="0.25">
      <c r="A368" s="155" t="s">
        <v>463</v>
      </c>
      <c r="B368" s="155" t="s">
        <v>3451</v>
      </c>
      <c r="C368" s="284">
        <v>1.8</v>
      </c>
      <c r="D368" s="152" t="s">
        <v>110</v>
      </c>
      <c r="E368" s="152">
        <v>2016</v>
      </c>
      <c r="F368" s="260">
        <v>16195</v>
      </c>
      <c r="G368" s="155" t="s">
        <v>3450</v>
      </c>
    </row>
    <row r="369" spans="1:7" ht="15.75" x14ac:dyDescent="0.25">
      <c r="A369" s="155" t="s">
        <v>463</v>
      </c>
      <c r="B369" s="155" t="s">
        <v>3453</v>
      </c>
      <c r="C369" s="284">
        <v>1.8</v>
      </c>
      <c r="D369" s="152" t="s">
        <v>110</v>
      </c>
      <c r="E369" s="152">
        <v>2016</v>
      </c>
      <c r="F369" s="260">
        <v>17545</v>
      </c>
      <c r="G369" s="155" t="s">
        <v>2033</v>
      </c>
    </row>
    <row r="370" spans="1:7" ht="15.75" x14ac:dyDescent="0.25">
      <c r="A370" s="155" t="s">
        <v>463</v>
      </c>
      <c r="B370" s="155" t="s">
        <v>3453</v>
      </c>
      <c r="C370" s="284">
        <v>1.8</v>
      </c>
      <c r="D370" s="152" t="s">
        <v>110</v>
      </c>
      <c r="E370" s="152">
        <v>2016</v>
      </c>
      <c r="F370" s="260">
        <v>18145</v>
      </c>
      <c r="G370" s="155" t="s">
        <v>3450</v>
      </c>
    </row>
    <row r="371" spans="1:7" ht="15.75" x14ac:dyDescent="0.25">
      <c r="A371" s="155" t="s">
        <v>463</v>
      </c>
      <c r="B371" s="155" t="s">
        <v>3454</v>
      </c>
      <c r="C371" s="284">
        <v>1.4</v>
      </c>
      <c r="D371" s="152" t="s">
        <v>110</v>
      </c>
      <c r="E371" s="152">
        <v>2016</v>
      </c>
      <c r="F371" s="260">
        <v>19780</v>
      </c>
      <c r="G371" s="155" t="s">
        <v>2033</v>
      </c>
    </row>
    <row r="372" spans="1:7" ht="15.75" x14ac:dyDescent="0.25">
      <c r="A372" s="155" t="s">
        <v>463</v>
      </c>
      <c r="B372" s="155" t="s">
        <v>3457</v>
      </c>
      <c r="C372" s="284">
        <v>1.4</v>
      </c>
      <c r="D372" s="152" t="s">
        <v>110</v>
      </c>
      <c r="E372" s="152">
        <v>2016</v>
      </c>
      <c r="F372" s="260">
        <v>21495</v>
      </c>
      <c r="G372" s="155" t="s">
        <v>2033</v>
      </c>
    </row>
    <row r="373" spans="1:7" ht="15.75" x14ac:dyDescent="0.25">
      <c r="A373" s="155" t="s">
        <v>463</v>
      </c>
      <c r="B373" s="155" t="s">
        <v>3458</v>
      </c>
      <c r="C373" s="284">
        <v>1.4</v>
      </c>
      <c r="D373" s="152" t="s">
        <v>110</v>
      </c>
      <c r="E373" s="152">
        <v>2016</v>
      </c>
      <c r="F373" s="260">
        <v>21495</v>
      </c>
      <c r="G373" s="155" t="s">
        <v>3450</v>
      </c>
    </row>
    <row r="374" spans="1:7" ht="15.75" x14ac:dyDescent="0.25">
      <c r="A374" s="155" t="s">
        <v>463</v>
      </c>
      <c r="B374" s="155" t="s">
        <v>3449</v>
      </c>
      <c r="C374" s="284">
        <v>1.8</v>
      </c>
      <c r="D374" s="152" t="s">
        <v>110</v>
      </c>
      <c r="E374" s="152">
        <v>2016</v>
      </c>
      <c r="F374" s="260">
        <v>14345</v>
      </c>
      <c r="G374" s="155" t="s">
        <v>2033</v>
      </c>
    </row>
    <row r="375" spans="1:7" ht="15.75" x14ac:dyDescent="0.25">
      <c r="A375" s="155" t="s">
        <v>463</v>
      </c>
      <c r="B375" s="155" t="s">
        <v>3449</v>
      </c>
      <c r="C375" s="284">
        <v>1.8</v>
      </c>
      <c r="D375" s="152" t="s">
        <v>110</v>
      </c>
      <c r="E375" s="152">
        <v>2016</v>
      </c>
      <c r="F375" s="260">
        <v>14945</v>
      </c>
      <c r="G375" s="155" t="s">
        <v>3450</v>
      </c>
    </row>
    <row r="376" spans="1:7" ht="15.75" x14ac:dyDescent="0.25">
      <c r="A376" s="155" t="s">
        <v>463</v>
      </c>
      <c r="B376" s="155" t="s">
        <v>3452</v>
      </c>
      <c r="C376" s="284">
        <v>1.8</v>
      </c>
      <c r="D376" s="152" t="s">
        <v>110</v>
      </c>
      <c r="E376" s="152">
        <v>2016</v>
      </c>
      <c r="F376" s="260">
        <v>16155</v>
      </c>
      <c r="G376" s="155" t="s">
        <v>2033</v>
      </c>
    </row>
    <row r="377" spans="1:7" ht="15.75" x14ac:dyDescent="0.25">
      <c r="A377" s="155" t="s">
        <v>463</v>
      </c>
      <c r="B377" s="155" t="s">
        <v>3452</v>
      </c>
      <c r="C377" s="284">
        <v>1.8</v>
      </c>
      <c r="D377" s="152" t="s">
        <v>110</v>
      </c>
      <c r="E377" s="152">
        <v>2016</v>
      </c>
      <c r="F377" s="260">
        <v>16755</v>
      </c>
      <c r="G377" s="155" t="s">
        <v>3450</v>
      </c>
    </row>
    <row r="378" spans="1:7" ht="15.75" x14ac:dyDescent="0.25">
      <c r="A378" s="155" t="s">
        <v>463</v>
      </c>
      <c r="B378" s="155" t="s">
        <v>3455</v>
      </c>
      <c r="C378" s="284">
        <v>1.4</v>
      </c>
      <c r="D378" s="152" t="s">
        <v>110</v>
      </c>
      <c r="E378" s="152">
        <v>2016</v>
      </c>
      <c r="F378" s="260">
        <v>20095</v>
      </c>
      <c r="G378" s="155" t="s">
        <v>2033</v>
      </c>
    </row>
    <row r="379" spans="1:7" ht="15.75" x14ac:dyDescent="0.25">
      <c r="A379" s="155" t="s">
        <v>463</v>
      </c>
      <c r="B379" s="155" t="s">
        <v>3455</v>
      </c>
      <c r="C379" s="284">
        <v>1.4</v>
      </c>
      <c r="D379" s="152" t="s">
        <v>110</v>
      </c>
      <c r="E379" s="152">
        <v>2016</v>
      </c>
      <c r="F379" s="260">
        <v>20095</v>
      </c>
      <c r="G379" s="155" t="s">
        <v>3450</v>
      </c>
    </row>
    <row r="380" spans="1:7" ht="15.75" x14ac:dyDescent="0.25">
      <c r="A380" s="155" t="s">
        <v>463</v>
      </c>
      <c r="B380" s="155" t="s">
        <v>3444</v>
      </c>
      <c r="C380" s="284">
        <v>1.4</v>
      </c>
      <c r="D380" s="152" t="s">
        <v>110</v>
      </c>
      <c r="E380" s="152">
        <v>2016</v>
      </c>
      <c r="F380" s="260">
        <v>13760</v>
      </c>
      <c r="G380" s="155" t="s">
        <v>3443</v>
      </c>
    </row>
    <row r="381" spans="1:7" ht="15.75" x14ac:dyDescent="0.25">
      <c r="A381" s="155" t="s">
        <v>463</v>
      </c>
      <c r="B381" s="155" t="s">
        <v>3446</v>
      </c>
      <c r="C381" s="284">
        <v>1.4</v>
      </c>
      <c r="D381" s="152" t="s">
        <v>110</v>
      </c>
      <c r="E381" s="152">
        <v>2016</v>
      </c>
      <c r="F381" s="260">
        <v>15785</v>
      </c>
      <c r="G381" s="155" t="s">
        <v>3443</v>
      </c>
    </row>
    <row r="382" spans="1:7" ht="15.75" x14ac:dyDescent="0.25">
      <c r="A382" s="155" t="s">
        <v>463</v>
      </c>
      <c r="B382" s="155" t="s">
        <v>3448</v>
      </c>
      <c r="C382" s="284">
        <v>1.4</v>
      </c>
      <c r="D382" s="152" t="s">
        <v>110</v>
      </c>
      <c r="E382" s="152">
        <v>2016</v>
      </c>
      <c r="F382" s="260">
        <v>17285</v>
      </c>
      <c r="G382" s="155" t="s">
        <v>3443</v>
      </c>
    </row>
    <row r="383" spans="1:7" ht="15.75" x14ac:dyDescent="0.25">
      <c r="A383" s="155" t="s">
        <v>463</v>
      </c>
      <c r="B383" s="155" t="s">
        <v>3442</v>
      </c>
      <c r="C383" s="284">
        <v>1.4</v>
      </c>
      <c r="D383" s="152" t="s">
        <v>110</v>
      </c>
      <c r="E383" s="152">
        <v>2016</v>
      </c>
      <c r="F383" s="260">
        <v>12660</v>
      </c>
      <c r="G383" s="155" t="s">
        <v>3443</v>
      </c>
    </row>
    <row r="384" spans="1:7" ht="15.75" x14ac:dyDescent="0.25">
      <c r="A384" s="155" t="s">
        <v>463</v>
      </c>
      <c r="B384" s="155" t="s">
        <v>3445</v>
      </c>
      <c r="C384" s="284">
        <v>1.4</v>
      </c>
      <c r="D384" s="152" t="s">
        <v>110</v>
      </c>
      <c r="E384" s="152">
        <v>2016</v>
      </c>
      <c r="F384" s="260">
        <v>14685</v>
      </c>
      <c r="G384" s="155" t="s">
        <v>3443</v>
      </c>
    </row>
    <row r="385" spans="1:7" ht="15.75" x14ac:dyDescent="0.25">
      <c r="A385" s="155" t="s">
        <v>463</v>
      </c>
      <c r="B385" s="155" t="s">
        <v>3447</v>
      </c>
      <c r="C385" s="284">
        <v>1.4</v>
      </c>
      <c r="D385" s="152" t="s">
        <v>110</v>
      </c>
      <c r="E385" s="152">
        <v>2016</v>
      </c>
      <c r="F385" s="260">
        <v>16185</v>
      </c>
      <c r="G385" s="155" t="s">
        <v>3443</v>
      </c>
    </row>
    <row r="386" spans="1:7" ht="15.75" x14ac:dyDescent="0.25">
      <c r="A386" s="155" t="s">
        <v>463</v>
      </c>
      <c r="B386" s="155" t="s">
        <v>3624</v>
      </c>
      <c r="C386" s="284">
        <v>6.2</v>
      </c>
      <c r="D386" s="152" t="s">
        <v>438</v>
      </c>
      <c r="E386" s="152">
        <v>2016</v>
      </c>
      <c r="F386" s="260">
        <v>46575</v>
      </c>
      <c r="G386" s="155" t="s">
        <v>2033</v>
      </c>
    </row>
    <row r="387" spans="1:7" ht="15.75" x14ac:dyDescent="0.25">
      <c r="A387" s="155" t="s">
        <v>463</v>
      </c>
      <c r="B387" s="155" t="s">
        <v>3625</v>
      </c>
      <c r="C387" s="284">
        <v>5.3</v>
      </c>
      <c r="D387" s="152" t="s">
        <v>43</v>
      </c>
      <c r="E387" s="152">
        <v>2016</v>
      </c>
      <c r="F387" s="260">
        <v>49700</v>
      </c>
      <c r="G387" s="155" t="s">
        <v>3309</v>
      </c>
    </row>
    <row r="388" spans="1:7" ht="15.75" x14ac:dyDescent="0.25">
      <c r="A388" s="155" t="s">
        <v>463</v>
      </c>
      <c r="B388" s="155" t="s">
        <v>3625</v>
      </c>
      <c r="C388" s="284">
        <v>5.3</v>
      </c>
      <c r="D388" s="152" t="s">
        <v>44</v>
      </c>
      <c r="E388" s="152">
        <v>2016</v>
      </c>
      <c r="F388" s="260">
        <v>52700</v>
      </c>
      <c r="G388" s="155" t="s">
        <v>3309</v>
      </c>
    </row>
    <row r="389" spans="1:7" ht="15.75" x14ac:dyDescent="0.25">
      <c r="A389" s="155" t="s">
        <v>463</v>
      </c>
      <c r="B389" s="155" t="s">
        <v>3626</v>
      </c>
      <c r="C389" s="284">
        <v>5.3</v>
      </c>
      <c r="D389" s="152" t="s">
        <v>43</v>
      </c>
      <c r="E389" s="152">
        <v>2016</v>
      </c>
      <c r="F389" s="260">
        <v>54730</v>
      </c>
      <c r="G389" s="155" t="s">
        <v>3309</v>
      </c>
    </row>
    <row r="390" spans="1:7" ht="15.75" x14ac:dyDescent="0.25">
      <c r="A390" s="155" t="s">
        <v>463</v>
      </c>
      <c r="B390" s="155" t="s">
        <v>3626</v>
      </c>
      <c r="C390" s="284">
        <v>5.3</v>
      </c>
      <c r="D390" s="152" t="s">
        <v>44</v>
      </c>
      <c r="E390" s="152">
        <v>2016</v>
      </c>
      <c r="F390" s="260">
        <v>57730</v>
      </c>
      <c r="G390" s="155" t="s">
        <v>3309</v>
      </c>
    </row>
    <row r="391" spans="1:7" ht="15.75" x14ac:dyDescent="0.25">
      <c r="A391" s="155" t="s">
        <v>463</v>
      </c>
      <c r="B391" s="155" t="s">
        <v>3627</v>
      </c>
      <c r="C391" s="284">
        <v>5.3</v>
      </c>
      <c r="D391" s="152" t="s">
        <v>43</v>
      </c>
      <c r="E391" s="152">
        <v>2016</v>
      </c>
      <c r="F391" s="260">
        <v>64440</v>
      </c>
      <c r="G391" s="155" t="s">
        <v>3309</v>
      </c>
    </row>
    <row r="392" spans="1:7" ht="15.75" x14ac:dyDescent="0.25">
      <c r="A392" s="155" t="s">
        <v>463</v>
      </c>
      <c r="B392" s="155" t="s">
        <v>3627</v>
      </c>
      <c r="C392" s="284">
        <v>5.3</v>
      </c>
      <c r="D392" s="152" t="s">
        <v>44</v>
      </c>
      <c r="E392" s="152">
        <v>2016</v>
      </c>
      <c r="F392" s="260">
        <v>67440</v>
      </c>
      <c r="G392" s="155" t="s">
        <v>3309</v>
      </c>
    </row>
    <row r="393" spans="1:7" ht="15.75" x14ac:dyDescent="0.25">
      <c r="A393" s="155" t="s">
        <v>463</v>
      </c>
      <c r="B393" s="155" t="s">
        <v>469</v>
      </c>
      <c r="C393" s="284">
        <v>5.3</v>
      </c>
      <c r="D393" s="152" t="s">
        <v>43</v>
      </c>
      <c r="E393" s="152">
        <v>2016</v>
      </c>
      <c r="F393" s="260">
        <v>47000</v>
      </c>
      <c r="G393" s="155" t="s">
        <v>3291</v>
      </c>
    </row>
    <row r="394" spans="1:7" ht="15.75" x14ac:dyDescent="0.25">
      <c r="A394" s="155" t="s">
        <v>463</v>
      </c>
      <c r="B394" s="155" t="s">
        <v>469</v>
      </c>
      <c r="C394" s="284">
        <v>5.3</v>
      </c>
      <c r="D394" s="152" t="s">
        <v>44</v>
      </c>
      <c r="E394" s="152">
        <v>2016</v>
      </c>
      <c r="F394" s="260">
        <v>50000</v>
      </c>
      <c r="G394" s="155" t="s">
        <v>3309</v>
      </c>
    </row>
    <row r="395" spans="1:7" ht="15.75" x14ac:dyDescent="0.25">
      <c r="A395" s="155" t="s">
        <v>463</v>
      </c>
      <c r="B395" s="155" t="s">
        <v>470</v>
      </c>
      <c r="C395" s="284">
        <v>5.3</v>
      </c>
      <c r="D395" s="152" t="s">
        <v>43</v>
      </c>
      <c r="E395" s="152">
        <v>2016</v>
      </c>
      <c r="F395" s="260">
        <v>52030</v>
      </c>
      <c r="G395" s="155" t="s">
        <v>3309</v>
      </c>
    </row>
    <row r="396" spans="1:7" ht="15.75" x14ac:dyDescent="0.25">
      <c r="A396" s="155" t="s">
        <v>463</v>
      </c>
      <c r="B396" s="155" t="s">
        <v>470</v>
      </c>
      <c r="C396" s="284">
        <v>5.3</v>
      </c>
      <c r="D396" s="152" t="s">
        <v>44</v>
      </c>
      <c r="E396" s="152">
        <v>2016</v>
      </c>
      <c r="F396" s="260">
        <v>55030</v>
      </c>
      <c r="G396" s="155" t="s">
        <v>3309</v>
      </c>
    </row>
    <row r="397" spans="1:7" ht="15.75" x14ac:dyDescent="0.25">
      <c r="A397" s="155" t="s">
        <v>463</v>
      </c>
      <c r="B397" s="155" t="s">
        <v>472</v>
      </c>
      <c r="C397" s="284">
        <v>5.3</v>
      </c>
      <c r="D397" s="152" t="s">
        <v>43</v>
      </c>
      <c r="E397" s="152">
        <v>2016</v>
      </c>
      <c r="F397" s="260">
        <v>61740</v>
      </c>
      <c r="G397" s="155" t="s">
        <v>3291</v>
      </c>
    </row>
    <row r="398" spans="1:7" ht="15.75" x14ac:dyDescent="0.25">
      <c r="A398" s="155" t="s">
        <v>463</v>
      </c>
      <c r="B398" s="155" t="s">
        <v>472</v>
      </c>
      <c r="C398" s="284">
        <v>5.3</v>
      </c>
      <c r="D398" s="152" t="s">
        <v>44</v>
      </c>
      <c r="E398" s="152">
        <v>2016</v>
      </c>
      <c r="F398" s="260">
        <v>64740</v>
      </c>
      <c r="G398" s="155" t="s">
        <v>3291</v>
      </c>
    </row>
    <row r="399" spans="1:7" ht="15.75" x14ac:dyDescent="0.25">
      <c r="A399" s="155" t="s">
        <v>463</v>
      </c>
      <c r="B399" s="155" t="s">
        <v>3571</v>
      </c>
      <c r="C399" s="284">
        <v>3.6</v>
      </c>
      <c r="D399" s="152" t="s">
        <v>110</v>
      </c>
      <c r="E399" s="152">
        <v>2016</v>
      </c>
      <c r="F399" s="260">
        <v>28700</v>
      </c>
      <c r="G399" s="155" t="s">
        <v>3309</v>
      </c>
    </row>
    <row r="400" spans="1:7" ht="15.75" x14ac:dyDescent="0.25">
      <c r="A400" s="155" t="s">
        <v>463</v>
      </c>
      <c r="B400" s="155" t="s">
        <v>3574</v>
      </c>
      <c r="C400" s="284">
        <v>3.6</v>
      </c>
      <c r="D400" s="152" t="s">
        <v>110</v>
      </c>
      <c r="E400" s="152">
        <v>2016</v>
      </c>
      <c r="F400" s="260">
        <v>34005</v>
      </c>
      <c r="G400" s="155" t="s">
        <v>3309</v>
      </c>
    </row>
    <row r="401" spans="1:7" ht="15.75" x14ac:dyDescent="0.25">
      <c r="A401" s="155" t="s">
        <v>463</v>
      </c>
      <c r="B401" s="155" t="s">
        <v>3574</v>
      </c>
      <c r="C401" s="284">
        <v>3.6</v>
      </c>
      <c r="D401" s="152" t="s">
        <v>426</v>
      </c>
      <c r="E401" s="152">
        <v>2016</v>
      </c>
      <c r="F401" s="260">
        <v>36005</v>
      </c>
      <c r="G401" s="155" t="s">
        <v>3309</v>
      </c>
    </row>
    <row r="402" spans="1:7" ht="15.75" x14ac:dyDescent="0.25">
      <c r="A402" s="155" t="s">
        <v>463</v>
      </c>
      <c r="B402" s="155" t="s">
        <v>3575</v>
      </c>
      <c r="C402" s="284">
        <v>3.6</v>
      </c>
      <c r="D402" s="152" t="s">
        <v>110</v>
      </c>
      <c r="E402" s="152">
        <v>2016</v>
      </c>
      <c r="F402" s="260">
        <v>36505</v>
      </c>
      <c r="G402" s="155" t="s">
        <v>3309</v>
      </c>
    </row>
    <row r="403" spans="1:7" ht="15.75" x14ac:dyDescent="0.25">
      <c r="A403" s="155" t="s">
        <v>463</v>
      </c>
      <c r="B403" s="155" t="s">
        <v>3575</v>
      </c>
      <c r="C403" s="284">
        <v>3.6</v>
      </c>
      <c r="D403" s="152" t="s">
        <v>426</v>
      </c>
      <c r="E403" s="152">
        <v>2016</v>
      </c>
      <c r="F403" s="260">
        <v>38505</v>
      </c>
      <c r="G403" s="155" t="s">
        <v>3309</v>
      </c>
    </row>
    <row r="404" spans="1:7" ht="15.75" x14ac:dyDescent="0.25">
      <c r="A404" s="155" t="s">
        <v>463</v>
      </c>
      <c r="B404" s="155" t="s">
        <v>3576</v>
      </c>
      <c r="C404" s="284">
        <v>3.6</v>
      </c>
      <c r="D404" s="152" t="s">
        <v>110</v>
      </c>
      <c r="E404" s="152">
        <v>2016</v>
      </c>
      <c r="F404" s="260">
        <v>42145</v>
      </c>
      <c r="G404" s="155" t="s">
        <v>3309</v>
      </c>
    </row>
    <row r="405" spans="1:7" ht="15.75" x14ac:dyDescent="0.25">
      <c r="A405" s="155" t="s">
        <v>463</v>
      </c>
      <c r="B405" s="155" t="s">
        <v>3576</v>
      </c>
      <c r="C405" s="284">
        <v>3.6</v>
      </c>
      <c r="D405" s="152" t="s">
        <v>426</v>
      </c>
      <c r="E405" s="152">
        <v>2016</v>
      </c>
      <c r="F405" s="260">
        <v>44145</v>
      </c>
      <c r="G405" s="155" t="s">
        <v>3309</v>
      </c>
    </row>
    <row r="406" spans="1:7" ht="15.75" x14ac:dyDescent="0.25">
      <c r="A406" s="155" t="s">
        <v>463</v>
      </c>
      <c r="B406" s="155" t="s">
        <v>3573</v>
      </c>
      <c r="C406" s="284">
        <v>3.6</v>
      </c>
      <c r="D406" s="152" t="s">
        <v>426</v>
      </c>
      <c r="E406" s="152">
        <v>2016</v>
      </c>
      <c r="F406" s="260">
        <v>33205</v>
      </c>
      <c r="G406" s="155" t="s">
        <v>3309</v>
      </c>
    </row>
    <row r="407" spans="1:7" ht="15.75" x14ac:dyDescent="0.25">
      <c r="A407" s="155" t="s">
        <v>463</v>
      </c>
      <c r="B407" s="155" t="s">
        <v>3572</v>
      </c>
      <c r="C407" s="284">
        <v>3.6</v>
      </c>
      <c r="D407" s="152" t="s">
        <v>110</v>
      </c>
      <c r="E407" s="152">
        <v>2016</v>
      </c>
      <c r="F407" s="260">
        <v>31250</v>
      </c>
      <c r="G407" s="155" t="s">
        <v>3309</v>
      </c>
    </row>
    <row r="408" spans="1:7" ht="15.75" x14ac:dyDescent="0.25">
      <c r="A408" s="155" t="s">
        <v>463</v>
      </c>
      <c r="B408" s="155" t="s">
        <v>3488</v>
      </c>
      <c r="C408" s="284">
        <v>1.4</v>
      </c>
      <c r="D408" s="152" t="s">
        <v>110</v>
      </c>
      <c r="E408" s="152">
        <v>2016</v>
      </c>
      <c r="F408" s="260">
        <v>20300</v>
      </c>
      <c r="G408" s="155" t="s">
        <v>3291</v>
      </c>
    </row>
    <row r="409" spans="1:7" ht="15.75" x14ac:dyDescent="0.25">
      <c r="A409" s="155" t="s">
        <v>463</v>
      </c>
      <c r="B409" s="155" t="s">
        <v>3488</v>
      </c>
      <c r="C409" s="284">
        <v>1.4</v>
      </c>
      <c r="D409" s="152" t="s">
        <v>426</v>
      </c>
      <c r="E409" s="152">
        <v>2016</v>
      </c>
      <c r="F409" s="260">
        <v>21800</v>
      </c>
      <c r="G409" s="155" t="s">
        <v>3291</v>
      </c>
    </row>
    <row r="410" spans="1:7" ht="15.75" x14ac:dyDescent="0.25">
      <c r="A410" s="155" t="s">
        <v>463</v>
      </c>
      <c r="B410" s="155" t="s">
        <v>3486</v>
      </c>
      <c r="C410" s="284">
        <v>1.4</v>
      </c>
      <c r="D410" s="152" t="s">
        <v>110</v>
      </c>
      <c r="E410" s="152">
        <v>2016</v>
      </c>
      <c r="F410" s="260">
        <v>20300</v>
      </c>
      <c r="G410" s="155" t="s">
        <v>3291</v>
      </c>
    </row>
    <row r="411" spans="1:7" ht="15.75" x14ac:dyDescent="0.25">
      <c r="A411" s="155" t="s">
        <v>463</v>
      </c>
      <c r="B411" s="155" t="s">
        <v>3486</v>
      </c>
      <c r="C411" s="284">
        <v>1.4</v>
      </c>
      <c r="D411" s="152" t="s">
        <v>426</v>
      </c>
      <c r="E411" s="152">
        <v>2016</v>
      </c>
      <c r="F411" s="260">
        <v>21800</v>
      </c>
      <c r="G411" s="155" t="s">
        <v>3291</v>
      </c>
    </row>
    <row r="412" spans="1:7" ht="15.75" x14ac:dyDescent="0.25">
      <c r="A412" s="155" t="s">
        <v>463</v>
      </c>
      <c r="B412" s="155" t="s">
        <v>3487</v>
      </c>
      <c r="C412" s="284">
        <v>1.4</v>
      </c>
      <c r="D412" s="152" t="s">
        <v>110</v>
      </c>
      <c r="E412" s="152">
        <v>2016</v>
      </c>
      <c r="F412" s="260">
        <v>22645</v>
      </c>
      <c r="G412" s="155" t="s">
        <v>3291</v>
      </c>
    </row>
    <row r="413" spans="1:7" ht="15.75" x14ac:dyDescent="0.25">
      <c r="A413" s="155" t="s">
        <v>463</v>
      </c>
      <c r="B413" s="155" t="s">
        <v>3487</v>
      </c>
      <c r="C413" s="284">
        <v>1.4</v>
      </c>
      <c r="D413" s="152" t="s">
        <v>426</v>
      </c>
      <c r="E413" s="152">
        <v>2016</v>
      </c>
      <c r="F413" s="260">
        <v>24145</v>
      </c>
      <c r="G413" s="155" t="s">
        <v>3291</v>
      </c>
    </row>
    <row r="414" spans="1:7" ht="15.75" x14ac:dyDescent="0.25">
      <c r="A414" s="155" t="s">
        <v>463</v>
      </c>
      <c r="B414" s="155" t="s">
        <v>3489</v>
      </c>
      <c r="C414" s="284">
        <v>1.4</v>
      </c>
      <c r="D414" s="152" t="s">
        <v>110</v>
      </c>
      <c r="E414" s="152">
        <v>2016</v>
      </c>
      <c r="F414" s="260">
        <v>25230</v>
      </c>
      <c r="G414" s="155" t="s">
        <v>3291</v>
      </c>
    </row>
    <row r="415" spans="1:7" ht="15.75" x14ac:dyDescent="0.25">
      <c r="A415" s="155" t="s">
        <v>463</v>
      </c>
      <c r="B415" s="155" t="s">
        <v>3489</v>
      </c>
      <c r="C415" s="284">
        <v>1.4</v>
      </c>
      <c r="D415" s="152" t="s">
        <v>426</v>
      </c>
      <c r="E415" s="152">
        <v>2016</v>
      </c>
      <c r="F415" s="260">
        <v>26730</v>
      </c>
      <c r="G415" s="155" t="s">
        <v>3291</v>
      </c>
    </row>
    <row r="416" spans="1:7" ht="15.75" x14ac:dyDescent="0.25">
      <c r="A416" s="155" t="s">
        <v>463</v>
      </c>
      <c r="B416" s="155" t="s">
        <v>3608</v>
      </c>
      <c r="C416" s="284">
        <v>1.5</v>
      </c>
      <c r="D416" s="152" t="s">
        <v>110</v>
      </c>
      <c r="E416" s="152">
        <v>2016</v>
      </c>
      <c r="F416" s="260">
        <v>33170</v>
      </c>
      <c r="G416" s="155" t="s">
        <v>2031</v>
      </c>
    </row>
    <row r="417" spans="1:7" ht="15.75" x14ac:dyDescent="0.25">
      <c r="A417" s="155" t="s">
        <v>463</v>
      </c>
      <c r="B417" s="155" t="s">
        <v>3609</v>
      </c>
      <c r="C417" s="284">
        <v>1.5</v>
      </c>
      <c r="D417" s="152" t="s">
        <v>110</v>
      </c>
      <c r="E417" s="152">
        <v>2016</v>
      </c>
      <c r="F417" s="260">
        <v>37520</v>
      </c>
      <c r="G417" s="155" t="s">
        <v>2031</v>
      </c>
    </row>
    <row r="418" spans="1:7" ht="15.75" x14ac:dyDescent="0.25">
      <c r="A418" s="662" t="s">
        <v>463</v>
      </c>
      <c r="B418" s="54" t="s">
        <v>10298</v>
      </c>
      <c r="C418" s="54" t="s">
        <v>3739</v>
      </c>
      <c r="D418" s="618" t="s">
        <v>110</v>
      </c>
      <c r="E418" s="64">
        <v>2016</v>
      </c>
      <c r="F418" s="613">
        <v>27770</v>
      </c>
      <c r="G418" s="54" t="s">
        <v>135</v>
      </c>
    </row>
    <row r="419" spans="1:7" ht="15.75" x14ac:dyDescent="0.25">
      <c r="A419" s="155" t="s">
        <v>3648</v>
      </c>
      <c r="B419" s="155" t="s">
        <v>2729</v>
      </c>
      <c r="C419" s="284">
        <v>1.5</v>
      </c>
      <c r="D419" s="152" t="s">
        <v>110</v>
      </c>
      <c r="E419" s="152">
        <v>2016</v>
      </c>
      <c r="F419" s="260">
        <v>12841</v>
      </c>
      <c r="G419" s="155" t="s">
        <v>1682</v>
      </c>
    </row>
    <row r="420" spans="1:7" ht="15.75" x14ac:dyDescent="0.25">
      <c r="A420" s="155" t="s">
        <v>3648</v>
      </c>
      <c r="B420" s="155" t="s">
        <v>3652</v>
      </c>
      <c r="C420" s="284">
        <v>1.5</v>
      </c>
      <c r="D420" s="152" t="s">
        <v>110</v>
      </c>
      <c r="E420" s="152">
        <v>2016</v>
      </c>
      <c r="F420" s="260">
        <v>15437</v>
      </c>
      <c r="G420" s="155" t="s">
        <v>234</v>
      </c>
    </row>
    <row r="421" spans="1:7" ht="15.75" x14ac:dyDescent="0.25">
      <c r="A421" s="155" t="s">
        <v>3648</v>
      </c>
      <c r="B421" s="155" t="s">
        <v>3651</v>
      </c>
      <c r="C421" s="284">
        <v>1.5</v>
      </c>
      <c r="D421" s="152" t="s">
        <v>110</v>
      </c>
      <c r="E421" s="152">
        <v>2016</v>
      </c>
      <c r="F421" s="260">
        <v>14207</v>
      </c>
      <c r="G421" s="155" t="s">
        <v>234</v>
      </c>
    </row>
    <row r="422" spans="1:7" ht="15.75" x14ac:dyDescent="0.25">
      <c r="A422" s="155" t="s">
        <v>3648</v>
      </c>
      <c r="B422" s="155" t="s">
        <v>3650</v>
      </c>
      <c r="C422" s="284">
        <v>1.5</v>
      </c>
      <c r="D422" s="152" t="s">
        <v>110</v>
      </c>
      <c r="E422" s="152">
        <v>2016</v>
      </c>
      <c r="F422" s="260">
        <v>15573</v>
      </c>
      <c r="G422" s="155" t="s">
        <v>234</v>
      </c>
    </row>
    <row r="423" spans="1:7" ht="15.75" x14ac:dyDescent="0.25">
      <c r="A423" s="155" t="s">
        <v>3648</v>
      </c>
      <c r="B423" s="155" t="s">
        <v>3649</v>
      </c>
      <c r="C423" s="284">
        <v>1.5</v>
      </c>
      <c r="D423" s="152" t="s">
        <v>110</v>
      </c>
      <c r="E423" s="152">
        <v>2016</v>
      </c>
      <c r="F423" s="260">
        <v>14707</v>
      </c>
      <c r="G423" s="155" t="s">
        <v>234</v>
      </c>
    </row>
    <row r="424" spans="1:7" ht="15.75" x14ac:dyDescent="0.25">
      <c r="A424" s="155" t="s">
        <v>3648</v>
      </c>
      <c r="B424" s="155" t="s">
        <v>2722</v>
      </c>
      <c r="C424" s="284">
        <v>1.5</v>
      </c>
      <c r="D424" s="152" t="s">
        <v>44</v>
      </c>
      <c r="E424" s="152">
        <v>2016</v>
      </c>
      <c r="F424" s="260">
        <v>18442</v>
      </c>
      <c r="G424" s="155" t="s">
        <v>1211</v>
      </c>
    </row>
    <row r="425" spans="1:7" customFormat="1" ht="15.75" x14ac:dyDescent="0.25">
      <c r="A425" s="155" t="s">
        <v>3648</v>
      </c>
      <c r="B425" s="155" t="s">
        <v>2723</v>
      </c>
      <c r="C425" s="284">
        <v>1.5</v>
      </c>
      <c r="D425" s="152" t="s">
        <v>44</v>
      </c>
      <c r="E425" s="152">
        <v>2016</v>
      </c>
      <c r="F425" s="260">
        <v>18989</v>
      </c>
      <c r="G425" s="155" t="s">
        <v>1211</v>
      </c>
    </row>
    <row r="426" spans="1:7" customFormat="1" x14ac:dyDescent="0.2">
      <c r="A426" s="486" t="s">
        <v>4508</v>
      </c>
      <c r="B426" s="486" t="s">
        <v>4521</v>
      </c>
      <c r="C426" s="487" t="s">
        <v>6324</v>
      </c>
      <c r="D426" s="488" t="s">
        <v>43</v>
      </c>
      <c r="E426" s="488">
        <v>2016</v>
      </c>
      <c r="F426" s="489">
        <v>41295</v>
      </c>
      <c r="G426" s="490" t="s">
        <v>3291</v>
      </c>
    </row>
    <row r="427" spans="1:7" customFormat="1" x14ac:dyDescent="0.2">
      <c r="A427" s="486" t="s">
        <v>4508</v>
      </c>
      <c r="B427" s="486" t="s">
        <v>4521</v>
      </c>
      <c r="C427" s="487" t="s">
        <v>6324</v>
      </c>
      <c r="D427" s="488" t="s">
        <v>426</v>
      </c>
      <c r="E427" s="488">
        <v>2016</v>
      </c>
      <c r="F427" s="489">
        <v>43895</v>
      </c>
      <c r="G427" s="490" t="s">
        <v>3291</v>
      </c>
    </row>
    <row r="428" spans="1:7" customFormat="1" x14ac:dyDescent="0.2">
      <c r="A428" s="486" t="s">
        <v>4508</v>
      </c>
      <c r="B428" s="486" t="s">
        <v>4516</v>
      </c>
      <c r="C428" s="487" t="s">
        <v>6324</v>
      </c>
      <c r="D428" s="488" t="s">
        <v>43</v>
      </c>
      <c r="E428" s="488">
        <v>2016</v>
      </c>
      <c r="F428" s="489">
        <v>36995</v>
      </c>
      <c r="G428" s="490" t="s">
        <v>3291</v>
      </c>
    </row>
    <row r="429" spans="1:7" customFormat="1" x14ac:dyDescent="0.2">
      <c r="A429" s="486" t="s">
        <v>4508</v>
      </c>
      <c r="B429" s="486" t="s">
        <v>4516</v>
      </c>
      <c r="C429" s="487" t="s">
        <v>6324</v>
      </c>
      <c r="D429" s="488" t="s">
        <v>426</v>
      </c>
      <c r="E429" s="488">
        <v>2016</v>
      </c>
      <c r="F429" s="489">
        <v>39595</v>
      </c>
      <c r="G429" s="490" t="s">
        <v>3291</v>
      </c>
    </row>
    <row r="430" spans="1:7" customFormat="1" x14ac:dyDescent="0.2">
      <c r="A430" s="486" t="s">
        <v>4508</v>
      </c>
      <c r="B430" s="486" t="s">
        <v>4511</v>
      </c>
      <c r="C430" s="487" t="s">
        <v>5634</v>
      </c>
      <c r="D430" s="488" t="s">
        <v>43</v>
      </c>
      <c r="E430" s="488">
        <v>2016</v>
      </c>
      <c r="F430" s="489">
        <v>41995</v>
      </c>
      <c r="G430" s="490" t="s">
        <v>3291</v>
      </c>
    </row>
    <row r="431" spans="1:7" customFormat="1" x14ac:dyDescent="0.2">
      <c r="A431" s="486" t="s">
        <v>4508</v>
      </c>
      <c r="B431" s="486" t="s">
        <v>4511</v>
      </c>
      <c r="C431" s="487" t="s">
        <v>5634</v>
      </c>
      <c r="D431" s="488" t="s">
        <v>426</v>
      </c>
      <c r="E431" s="488">
        <v>2016</v>
      </c>
      <c r="F431" s="489">
        <v>44595</v>
      </c>
      <c r="G431" s="490" t="s">
        <v>3291</v>
      </c>
    </row>
    <row r="432" spans="1:7" customFormat="1" x14ac:dyDescent="0.2">
      <c r="A432" s="486" t="s">
        <v>4508</v>
      </c>
      <c r="B432" s="486" t="s">
        <v>4518</v>
      </c>
      <c r="C432" s="487" t="s">
        <v>6324</v>
      </c>
      <c r="D432" s="488" t="s">
        <v>43</v>
      </c>
      <c r="E432" s="488">
        <v>2016</v>
      </c>
      <c r="F432" s="489">
        <v>30495</v>
      </c>
      <c r="G432" s="490" t="s">
        <v>3291</v>
      </c>
    </row>
    <row r="433" spans="1:7" x14ac:dyDescent="0.2">
      <c r="A433" s="486" t="s">
        <v>4508</v>
      </c>
      <c r="B433" s="486" t="s">
        <v>4518</v>
      </c>
      <c r="C433" s="487" t="s">
        <v>6324</v>
      </c>
      <c r="D433" s="488" t="s">
        <v>426</v>
      </c>
      <c r="E433" s="488">
        <v>2016</v>
      </c>
      <c r="F433" s="489">
        <v>33095</v>
      </c>
      <c r="G433" s="490" t="s">
        <v>3291</v>
      </c>
    </row>
    <row r="434" spans="1:7" ht="15.75" x14ac:dyDescent="0.25">
      <c r="A434" s="155" t="s">
        <v>476</v>
      </c>
      <c r="B434" s="155" t="s">
        <v>3654</v>
      </c>
      <c r="C434" s="284">
        <v>2</v>
      </c>
      <c r="D434" s="152" t="s">
        <v>110</v>
      </c>
      <c r="E434" s="152">
        <v>2016</v>
      </c>
      <c r="F434" s="260">
        <v>24170</v>
      </c>
      <c r="G434" s="155" t="s">
        <v>2031</v>
      </c>
    </row>
    <row r="435" spans="1:7" ht="15.75" x14ac:dyDescent="0.25">
      <c r="A435" s="155" t="s">
        <v>476</v>
      </c>
      <c r="B435" s="155" t="s">
        <v>3653</v>
      </c>
      <c r="C435" s="284">
        <v>2</v>
      </c>
      <c r="D435" s="152" t="s">
        <v>110</v>
      </c>
      <c r="E435" s="152">
        <v>2016</v>
      </c>
      <c r="F435" s="260">
        <v>27170</v>
      </c>
      <c r="G435" s="155" t="s">
        <v>2031</v>
      </c>
    </row>
    <row r="436" spans="1:7" ht="15.75" x14ac:dyDescent="0.25">
      <c r="A436" s="155" t="s">
        <v>476</v>
      </c>
      <c r="B436" s="155" t="s">
        <v>3657</v>
      </c>
      <c r="C436" s="284">
        <v>2</v>
      </c>
      <c r="D436" s="152" t="s">
        <v>426</v>
      </c>
      <c r="E436" s="152">
        <v>2016</v>
      </c>
      <c r="F436" s="260">
        <v>30695</v>
      </c>
      <c r="G436" s="155" t="s">
        <v>3291</v>
      </c>
    </row>
    <row r="437" spans="1:7" ht="15.75" x14ac:dyDescent="0.25">
      <c r="A437" s="155" t="s">
        <v>476</v>
      </c>
      <c r="B437" s="155" t="s">
        <v>3659</v>
      </c>
      <c r="C437" s="284">
        <v>2</v>
      </c>
      <c r="D437" s="152" t="s">
        <v>110</v>
      </c>
      <c r="E437" s="152">
        <v>2016</v>
      </c>
      <c r="F437" s="260">
        <v>28700</v>
      </c>
      <c r="G437" s="155" t="s">
        <v>3291</v>
      </c>
    </row>
    <row r="438" spans="1:7" ht="15.75" x14ac:dyDescent="0.25">
      <c r="A438" s="155" t="s">
        <v>476</v>
      </c>
      <c r="B438" s="155" t="s">
        <v>3656</v>
      </c>
      <c r="C438" s="284">
        <v>2</v>
      </c>
      <c r="D438" s="152" t="s">
        <v>110</v>
      </c>
      <c r="E438" s="152">
        <v>2016</v>
      </c>
      <c r="F438" s="260">
        <v>31790</v>
      </c>
      <c r="G438" s="155" t="s">
        <v>3291</v>
      </c>
    </row>
    <row r="439" spans="1:7" ht="15.75" x14ac:dyDescent="0.25">
      <c r="A439" s="155" t="s">
        <v>476</v>
      </c>
      <c r="B439" s="155" t="s">
        <v>3656</v>
      </c>
      <c r="C439" s="284">
        <v>2</v>
      </c>
      <c r="D439" s="152" t="s">
        <v>426</v>
      </c>
      <c r="E439" s="152">
        <v>2016</v>
      </c>
      <c r="F439" s="260">
        <v>33785</v>
      </c>
      <c r="G439" s="155" t="s">
        <v>3291</v>
      </c>
    </row>
    <row r="440" spans="1:7" ht="15.75" x14ac:dyDescent="0.25">
      <c r="A440" s="155" t="s">
        <v>476</v>
      </c>
      <c r="B440" s="155" t="s">
        <v>3658</v>
      </c>
      <c r="C440" s="284">
        <v>2.7</v>
      </c>
      <c r="D440" s="152" t="s">
        <v>426</v>
      </c>
      <c r="E440" s="152">
        <v>2016</v>
      </c>
      <c r="F440" s="260">
        <v>40900</v>
      </c>
      <c r="G440" s="155" t="s">
        <v>3291</v>
      </c>
    </row>
    <row r="441" spans="1:7" ht="15.75" x14ac:dyDescent="0.25">
      <c r="A441" s="155" t="s">
        <v>476</v>
      </c>
      <c r="B441" s="155" t="s">
        <v>3655</v>
      </c>
      <c r="C441" s="284">
        <v>2</v>
      </c>
      <c r="D441" s="152" t="s">
        <v>426</v>
      </c>
      <c r="E441" s="152">
        <v>2016</v>
      </c>
      <c r="F441" s="260">
        <v>37595</v>
      </c>
      <c r="G441" s="155" t="s">
        <v>3291</v>
      </c>
    </row>
    <row r="442" spans="1:7" ht="15.75" x14ac:dyDescent="0.25">
      <c r="A442" s="155" t="s">
        <v>476</v>
      </c>
      <c r="B442" s="155" t="s">
        <v>3655</v>
      </c>
      <c r="C442" s="284">
        <v>2</v>
      </c>
      <c r="D442" s="152" t="s">
        <v>110</v>
      </c>
      <c r="E442" s="152">
        <v>2016</v>
      </c>
      <c r="F442" s="260">
        <v>35600</v>
      </c>
      <c r="G442" s="155" t="s">
        <v>3291</v>
      </c>
    </row>
    <row r="443" spans="1:7" ht="15.75" x14ac:dyDescent="0.25">
      <c r="A443" s="155" t="s">
        <v>476</v>
      </c>
      <c r="B443" s="155" t="s">
        <v>3660</v>
      </c>
      <c r="C443" s="284">
        <v>2.5</v>
      </c>
      <c r="D443" s="152" t="s">
        <v>110</v>
      </c>
      <c r="E443" s="152">
        <v>2016</v>
      </c>
      <c r="F443" s="260">
        <v>23590</v>
      </c>
      <c r="G443" s="155" t="s">
        <v>3291</v>
      </c>
    </row>
    <row r="444" spans="1:7" ht="15.75" x14ac:dyDescent="0.25">
      <c r="A444" s="155" t="s">
        <v>476</v>
      </c>
      <c r="B444" s="155" t="s">
        <v>3661</v>
      </c>
      <c r="C444" s="284">
        <v>1.6</v>
      </c>
      <c r="D444" s="152" t="s">
        <v>110</v>
      </c>
      <c r="E444" s="152">
        <v>2016</v>
      </c>
      <c r="F444" s="260">
        <v>25790</v>
      </c>
      <c r="G444" s="155" t="s">
        <v>3291</v>
      </c>
    </row>
    <row r="445" spans="1:7" ht="15.75" x14ac:dyDescent="0.25">
      <c r="A445" s="155" t="s">
        <v>476</v>
      </c>
      <c r="B445" s="155" t="s">
        <v>3661</v>
      </c>
      <c r="C445" s="284">
        <v>1.6</v>
      </c>
      <c r="D445" s="152" t="s">
        <v>44</v>
      </c>
      <c r="E445" s="152">
        <v>2016</v>
      </c>
      <c r="F445" s="260">
        <v>27540</v>
      </c>
      <c r="G445" s="155" t="s">
        <v>3291</v>
      </c>
    </row>
    <row r="446" spans="1:7" ht="15.75" x14ac:dyDescent="0.25">
      <c r="A446" s="155" t="s">
        <v>476</v>
      </c>
      <c r="B446" s="155" t="s">
        <v>3662</v>
      </c>
      <c r="C446" s="284">
        <v>1.6</v>
      </c>
      <c r="D446" s="152" t="s">
        <v>44</v>
      </c>
      <c r="E446" s="152">
        <v>2016</v>
      </c>
      <c r="F446" s="260">
        <v>31745</v>
      </c>
      <c r="G446" s="155" t="s">
        <v>3291</v>
      </c>
    </row>
    <row r="447" spans="1:7" ht="15.75" x14ac:dyDescent="0.25">
      <c r="A447" s="155" t="s">
        <v>476</v>
      </c>
      <c r="B447" s="155" t="s">
        <v>3662</v>
      </c>
      <c r="C447" s="284">
        <v>1.6</v>
      </c>
      <c r="D447" s="152" t="s">
        <v>110</v>
      </c>
      <c r="E447" s="152">
        <v>2016</v>
      </c>
      <c r="F447" s="260">
        <v>29995</v>
      </c>
      <c r="G447" s="155" t="s">
        <v>3291</v>
      </c>
    </row>
    <row r="448" spans="1:7" ht="15.75" x14ac:dyDescent="0.25">
      <c r="A448" s="155" t="s">
        <v>476</v>
      </c>
      <c r="B448" s="155" t="s">
        <v>3667</v>
      </c>
      <c r="C448" s="284">
        <v>3.5</v>
      </c>
      <c r="D448" s="152" t="s">
        <v>43</v>
      </c>
      <c r="E448" s="152">
        <v>2016</v>
      </c>
      <c r="F448" s="260">
        <v>62025</v>
      </c>
      <c r="G448" s="155" t="s">
        <v>3291</v>
      </c>
    </row>
    <row r="449" spans="1:7" ht="15.75" x14ac:dyDescent="0.25">
      <c r="A449" s="155" t="s">
        <v>476</v>
      </c>
      <c r="B449" s="155" t="s">
        <v>3667</v>
      </c>
      <c r="C449" s="284">
        <v>3.5</v>
      </c>
      <c r="D449" s="152" t="s">
        <v>44</v>
      </c>
      <c r="E449" s="152">
        <v>2016</v>
      </c>
      <c r="F449" s="260">
        <v>64945</v>
      </c>
      <c r="G449" s="155" t="s">
        <v>3291</v>
      </c>
    </row>
    <row r="450" spans="1:7" ht="15.75" x14ac:dyDescent="0.25">
      <c r="A450" s="155" t="s">
        <v>476</v>
      </c>
      <c r="B450" s="155" t="s">
        <v>3668</v>
      </c>
      <c r="C450" s="284">
        <v>3.5</v>
      </c>
      <c r="D450" s="152" t="s">
        <v>43</v>
      </c>
      <c r="E450" s="152">
        <v>2016</v>
      </c>
      <c r="F450" s="260">
        <v>57795</v>
      </c>
      <c r="G450" s="155" t="s">
        <v>3291</v>
      </c>
    </row>
    <row r="451" spans="1:7" ht="15.75" x14ac:dyDescent="0.25">
      <c r="A451" s="155" t="s">
        <v>476</v>
      </c>
      <c r="B451" s="155" t="s">
        <v>3668</v>
      </c>
      <c r="C451" s="284">
        <v>3.5</v>
      </c>
      <c r="D451" s="152" t="s">
        <v>44</v>
      </c>
      <c r="E451" s="152">
        <v>2016</v>
      </c>
      <c r="F451" s="260">
        <v>60835</v>
      </c>
      <c r="G451" s="155" t="s">
        <v>3291</v>
      </c>
    </row>
    <row r="452" spans="1:7" ht="15.75" x14ac:dyDescent="0.25">
      <c r="A452" s="155" t="s">
        <v>476</v>
      </c>
      <c r="B452" s="155" t="s">
        <v>3669</v>
      </c>
      <c r="C452" s="284">
        <v>3.5</v>
      </c>
      <c r="D452" s="152" t="s">
        <v>43</v>
      </c>
      <c r="E452" s="152">
        <v>2016</v>
      </c>
      <c r="F452" s="260">
        <v>62985</v>
      </c>
      <c r="G452" s="155" t="s">
        <v>3291</v>
      </c>
    </row>
    <row r="453" spans="1:7" ht="15.75" x14ac:dyDescent="0.25">
      <c r="A453" s="155" t="s">
        <v>476</v>
      </c>
      <c r="B453" s="155" t="s">
        <v>3669</v>
      </c>
      <c r="C453" s="284">
        <v>3.5</v>
      </c>
      <c r="D453" s="152" t="s">
        <v>44</v>
      </c>
      <c r="E453" s="152">
        <v>2016</v>
      </c>
      <c r="F453" s="260">
        <v>66025</v>
      </c>
      <c r="G453" s="155" t="s">
        <v>3291</v>
      </c>
    </row>
    <row r="454" spans="1:7" ht="15.75" x14ac:dyDescent="0.25">
      <c r="A454" s="155" t="s">
        <v>476</v>
      </c>
      <c r="B454" s="155" t="s">
        <v>3670</v>
      </c>
      <c r="C454" s="284">
        <v>3.5</v>
      </c>
      <c r="D454" s="152" t="s">
        <v>44</v>
      </c>
      <c r="E454" s="152">
        <v>2016</v>
      </c>
      <c r="F454" s="260">
        <v>51070</v>
      </c>
      <c r="G454" s="155" t="s">
        <v>3291</v>
      </c>
    </row>
    <row r="455" spans="1:7" ht="15.75" x14ac:dyDescent="0.25">
      <c r="A455" s="155" t="s">
        <v>476</v>
      </c>
      <c r="B455" s="155" t="s">
        <v>3670</v>
      </c>
      <c r="C455" s="284">
        <v>3.5</v>
      </c>
      <c r="D455" s="152" t="s">
        <v>43</v>
      </c>
      <c r="E455" s="152">
        <v>2016</v>
      </c>
      <c r="F455" s="260">
        <v>48145</v>
      </c>
      <c r="G455" s="155" t="s">
        <v>3291</v>
      </c>
    </row>
    <row r="456" spans="1:7" ht="15.75" x14ac:dyDescent="0.25">
      <c r="A456" s="155" t="s">
        <v>476</v>
      </c>
      <c r="B456" s="155" t="s">
        <v>3665</v>
      </c>
      <c r="C456" s="284">
        <v>3.5</v>
      </c>
      <c r="D456" s="152" t="s">
        <v>43</v>
      </c>
      <c r="E456" s="152">
        <v>2016</v>
      </c>
      <c r="F456" s="260">
        <v>59375</v>
      </c>
      <c r="G456" s="155" t="s">
        <v>3291</v>
      </c>
    </row>
    <row r="457" spans="1:7" ht="15.75" x14ac:dyDescent="0.25">
      <c r="A457" s="155" t="s">
        <v>476</v>
      </c>
      <c r="B457" s="155" t="s">
        <v>3665</v>
      </c>
      <c r="C457" s="284">
        <v>3.5</v>
      </c>
      <c r="D457" s="152" t="s">
        <v>43</v>
      </c>
      <c r="E457" s="152">
        <v>2016</v>
      </c>
      <c r="F457" s="260">
        <v>62295</v>
      </c>
      <c r="G457" s="155" t="s">
        <v>3291</v>
      </c>
    </row>
    <row r="458" spans="1:7" ht="15.75" x14ac:dyDescent="0.25">
      <c r="A458" s="155" t="s">
        <v>476</v>
      </c>
      <c r="B458" s="155" t="s">
        <v>3663</v>
      </c>
      <c r="C458" s="284">
        <v>3.5</v>
      </c>
      <c r="D458" s="152" t="s">
        <v>43</v>
      </c>
      <c r="E458" s="152">
        <v>2016</v>
      </c>
      <c r="F458" s="260">
        <v>55145</v>
      </c>
      <c r="G458" s="155" t="s">
        <v>3291</v>
      </c>
    </row>
    <row r="459" spans="1:7" ht="15.75" x14ac:dyDescent="0.25">
      <c r="A459" s="155" t="s">
        <v>476</v>
      </c>
      <c r="B459" s="155" t="s">
        <v>3663</v>
      </c>
      <c r="C459" s="284">
        <v>3.5</v>
      </c>
      <c r="D459" s="152" t="s">
        <v>44</v>
      </c>
      <c r="E459" s="152">
        <v>2016</v>
      </c>
      <c r="F459" s="260">
        <v>58185</v>
      </c>
      <c r="G459" s="155" t="s">
        <v>3291</v>
      </c>
    </row>
    <row r="460" spans="1:7" ht="15.75" x14ac:dyDescent="0.25">
      <c r="A460" s="155" t="s">
        <v>476</v>
      </c>
      <c r="B460" s="155" t="s">
        <v>3666</v>
      </c>
      <c r="C460" s="284">
        <v>3.5</v>
      </c>
      <c r="D460" s="152" t="s">
        <v>44</v>
      </c>
      <c r="E460" s="152">
        <v>2016</v>
      </c>
      <c r="F460" s="260">
        <v>63375</v>
      </c>
      <c r="G460" s="155" t="s">
        <v>3291</v>
      </c>
    </row>
    <row r="461" spans="1:7" ht="15.75" x14ac:dyDescent="0.25">
      <c r="A461" s="155" t="s">
        <v>476</v>
      </c>
      <c r="B461" s="155" t="s">
        <v>3666</v>
      </c>
      <c r="C461" s="284">
        <v>3.5</v>
      </c>
      <c r="D461" s="152" t="s">
        <v>43</v>
      </c>
      <c r="E461" s="152">
        <v>2016</v>
      </c>
      <c r="F461" s="260">
        <v>60335</v>
      </c>
      <c r="G461" s="155" t="s">
        <v>3291</v>
      </c>
    </row>
    <row r="462" spans="1:7" ht="15.75" x14ac:dyDescent="0.25">
      <c r="A462" s="155" t="s">
        <v>476</v>
      </c>
      <c r="B462" s="155" t="s">
        <v>3664</v>
      </c>
      <c r="C462" s="284">
        <v>3.5</v>
      </c>
      <c r="D462" s="152" t="s">
        <v>43</v>
      </c>
      <c r="E462" s="152">
        <v>2016</v>
      </c>
      <c r="F462" s="260">
        <v>45435</v>
      </c>
      <c r="G462" s="155" t="s">
        <v>3291</v>
      </c>
    </row>
    <row r="463" spans="1:7" ht="15.75" x14ac:dyDescent="0.25">
      <c r="A463" s="155" t="s">
        <v>476</v>
      </c>
      <c r="B463" s="155" t="s">
        <v>3664</v>
      </c>
      <c r="C463" s="284">
        <v>3.5</v>
      </c>
      <c r="D463" s="152" t="s">
        <v>44</v>
      </c>
      <c r="E463" s="152">
        <v>2016</v>
      </c>
      <c r="F463" s="260">
        <v>48360</v>
      </c>
      <c r="G463" s="155" t="s">
        <v>3291</v>
      </c>
    </row>
    <row r="464" spans="1:7" ht="15.75" x14ac:dyDescent="0.25">
      <c r="A464" s="155" t="s">
        <v>476</v>
      </c>
      <c r="B464" s="155" t="s">
        <v>3674</v>
      </c>
      <c r="C464" s="284">
        <v>3.5</v>
      </c>
      <c r="D464" s="152" t="s">
        <v>44</v>
      </c>
      <c r="E464" s="152">
        <v>2016</v>
      </c>
      <c r="F464" s="260">
        <v>33050</v>
      </c>
      <c r="G464" s="155" t="s">
        <v>3291</v>
      </c>
    </row>
    <row r="465" spans="1:7" ht="15.75" x14ac:dyDescent="0.25">
      <c r="A465" s="155" t="s">
        <v>476</v>
      </c>
      <c r="B465" s="155" t="s">
        <v>3674</v>
      </c>
      <c r="C465" s="284">
        <v>3.5</v>
      </c>
      <c r="D465" s="152" t="s">
        <v>110</v>
      </c>
      <c r="E465" s="152">
        <v>2016</v>
      </c>
      <c r="F465" s="260">
        <v>31050</v>
      </c>
      <c r="G465" s="155" t="s">
        <v>3291</v>
      </c>
    </row>
    <row r="466" spans="1:7" ht="15.75" x14ac:dyDescent="0.25">
      <c r="A466" s="155" t="s">
        <v>476</v>
      </c>
      <c r="B466" s="155" t="s">
        <v>3673</v>
      </c>
      <c r="C466" s="284">
        <v>3.5</v>
      </c>
      <c r="D466" s="152" t="s">
        <v>44</v>
      </c>
      <c r="E466" s="152">
        <v>2016</v>
      </c>
      <c r="F466" s="260">
        <v>43300</v>
      </c>
      <c r="G466" s="155" t="s">
        <v>3291</v>
      </c>
    </row>
    <row r="467" spans="1:7" ht="15.75" x14ac:dyDescent="0.25">
      <c r="A467" s="155" t="s">
        <v>476</v>
      </c>
      <c r="B467" s="155" t="s">
        <v>3673</v>
      </c>
      <c r="C467" s="284">
        <v>3.5</v>
      </c>
      <c r="D467" s="152" t="s">
        <v>110</v>
      </c>
      <c r="E467" s="152">
        <v>2016</v>
      </c>
      <c r="F467" s="260">
        <v>41300</v>
      </c>
      <c r="G467" s="155" t="s">
        <v>3291</v>
      </c>
    </row>
    <row r="468" spans="1:7" ht="15.75" x14ac:dyDescent="0.25">
      <c r="A468" s="155" t="s">
        <v>476</v>
      </c>
      <c r="B468" s="155" t="s">
        <v>3675</v>
      </c>
      <c r="C468" s="284">
        <v>3.5</v>
      </c>
      <c r="D468" s="152" t="s">
        <v>44</v>
      </c>
      <c r="E468" s="152">
        <v>2016</v>
      </c>
      <c r="F468" s="260">
        <v>52970</v>
      </c>
      <c r="G468" s="155" t="s">
        <v>3291</v>
      </c>
    </row>
    <row r="469" spans="1:7" ht="15.75" x14ac:dyDescent="0.25">
      <c r="A469" s="155" t="s">
        <v>476</v>
      </c>
      <c r="B469" s="155" t="s">
        <v>3672</v>
      </c>
      <c r="C469" s="284">
        <v>3.5</v>
      </c>
      <c r="D469" s="152" t="s">
        <v>44</v>
      </c>
      <c r="E469" s="152">
        <v>2016</v>
      </c>
      <c r="F469" s="260">
        <v>43500</v>
      </c>
      <c r="G469" s="155" t="s">
        <v>3291</v>
      </c>
    </row>
    <row r="470" spans="1:7" ht="15.75" x14ac:dyDescent="0.25">
      <c r="A470" s="155" t="s">
        <v>476</v>
      </c>
      <c r="B470" s="155" t="s">
        <v>3671</v>
      </c>
      <c r="C470" s="284">
        <v>3.5</v>
      </c>
      <c r="D470" s="152" t="s">
        <v>44</v>
      </c>
      <c r="E470" s="152">
        <v>2016</v>
      </c>
      <c r="F470" s="260">
        <v>35400</v>
      </c>
      <c r="G470" s="155" t="s">
        <v>3291</v>
      </c>
    </row>
    <row r="471" spans="1:7" ht="15.75" x14ac:dyDescent="0.25">
      <c r="A471" s="155" t="s">
        <v>476</v>
      </c>
      <c r="B471" s="155" t="s">
        <v>3671</v>
      </c>
      <c r="C471" s="284">
        <v>3.5</v>
      </c>
      <c r="D471" s="152" t="s">
        <v>110</v>
      </c>
      <c r="E471" s="152">
        <v>2016</v>
      </c>
      <c r="F471" s="260">
        <v>33400</v>
      </c>
      <c r="G471" s="155" t="s">
        <v>3291</v>
      </c>
    </row>
    <row r="472" spans="1:7" ht="15.75" x14ac:dyDescent="0.25">
      <c r="A472" s="155" t="s">
        <v>476</v>
      </c>
      <c r="B472" s="155" t="s">
        <v>3679</v>
      </c>
      <c r="C472" s="284">
        <v>3.5</v>
      </c>
      <c r="D472" s="152" t="s">
        <v>43</v>
      </c>
      <c r="E472" s="152">
        <v>2016</v>
      </c>
      <c r="F472" s="260">
        <v>26540</v>
      </c>
      <c r="G472" s="155" t="s">
        <v>3677</v>
      </c>
    </row>
    <row r="473" spans="1:7" ht="15.75" x14ac:dyDescent="0.25">
      <c r="A473" s="155" t="s">
        <v>476</v>
      </c>
      <c r="B473" s="155" t="s">
        <v>3678</v>
      </c>
      <c r="C473" s="284">
        <v>3.5</v>
      </c>
      <c r="D473" s="152" t="s">
        <v>44</v>
      </c>
      <c r="E473" s="152">
        <v>2016</v>
      </c>
      <c r="F473" s="260">
        <v>31185</v>
      </c>
      <c r="G473" s="155" t="s">
        <v>3677</v>
      </c>
    </row>
    <row r="474" spans="1:7" ht="15.75" x14ac:dyDescent="0.25">
      <c r="A474" s="155" t="s">
        <v>476</v>
      </c>
      <c r="B474" s="155" t="s">
        <v>3676</v>
      </c>
      <c r="C474" s="284">
        <v>3.5</v>
      </c>
      <c r="D474" s="152" t="s">
        <v>43</v>
      </c>
      <c r="E474" s="152">
        <v>2016</v>
      </c>
      <c r="F474" s="260">
        <v>31905</v>
      </c>
      <c r="G474" s="155" t="s">
        <v>3677</v>
      </c>
    </row>
    <row r="475" spans="1:7" ht="15.75" x14ac:dyDescent="0.25">
      <c r="A475" s="155" t="s">
        <v>476</v>
      </c>
      <c r="B475" s="155" t="s">
        <v>3676</v>
      </c>
      <c r="C475" s="284">
        <v>3.5</v>
      </c>
      <c r="D475" s="152" t="s">
        <v>44</v>
      </c>
      <c r="E475" s="152">
        <v>2016</v>
      </c>
      <c r="F475" s="260">
        <v>35330</v>
      </c>
      <c r="G475" s="155" t="s">
        <v>3677</v>
      </c>
    </row>
    <row r="476" spans="1:7" ht="15.75" x14ac:dyDescent="0.25">
      <c r="A476" s="155" t="s">
        <v>476</v>
      </c>
      <c r="B476" s="155" t="s">
        <v>3680</v>
      </c>
      <c r="C476" s="284">
        <v>6.2</v>
      </c>
      <c r="D476" s="152" t="s">
        <v>44</v>
      </c>
      <c r="E476" s="152">
        <v>2016</v>
      </c>
      <c r="F476" s="260">
        <v>35180</v>
      </c>
      <c r="G476" s="155" t="s">
        <v>3677</v>
      </c>
    </row>
    <row r="477" spans="1:7" ht="15.75" x14ac:dyDescent="0.25">
      <c r="A477" s="155" t="s">
        <v>476</v>
      </c>
      <c r="B477" s="155" t="s">
        <v>3680</v>
      </c>
      <c r="C477" s="284">
        <v>6.2</v>
      </c>
      <c r="D477" s="152" t="s">
        <v>43</v>
      </c>
      <c r="E477" s="152">
        <v>2016</v>
      </c>
      <c r="F477" s="260">
        <v>32385</v>
      </c>
      <c r="G477" s="155" t="s">
        <v>3677</v>
      </c>
    </row>
    <row r="478" spans="1:7" ht="15.75" x14ac:dyDescent="0.25">
      <c r="A478" s="155" t="s">
        <v>476</v>
      </c>
      <c r="B478" s="155" t="s">
        <v>3681</v>
      </c>
      <c r="C478" s="284">
        <v>6.2</v>
      </c>
      <c r="D478" s="152" t="s">
        <v>44</v>
      </c>
      <c r="E478" s="152">
        <v>2016</v>
      </c>
      <c r="F478" s="260">
        <v>39175</v>
      </c>
      <c r="G478" s="155" t="s">
        <v>3677</v>
      </c>
    </row>
    <row r="479" spans="1:7" ht="15.75" x14ac:dyDescent="0.25">
      <c r="A479" s="155" t="s">
        <v>476</v>
      </c>
      <c r="B479" s="155" t="s">
        <v>3681</v>
      </c>
      <c r="C479" s="284">
        <v>6.2</v>
      </c>
      <c r="D479" s="152" t="s">
        <v>43</v>
      </c>
      <c r="E479" s="152">
        <v>2016</v>
      </c>
      <c r="F479" s="260">
        <v>36375</v>
      </c>
      <c r="G479" s="155" t="s">
        <v>3677</v>
      </c>
    </row>
    <row r="480" spans="1:7" ht="15.75" x14ac:dyDescent="0.25">
      <c r="A480" s="155" t="s">
        <v>476</v>
      </c>
      <c r="B480" s="155" t="s">
        <v>3682</v>
      </c>
      <c r="C480" s="284">
        <v>6.2</v>
      </c>
      <c r="D480" s="152" t="s">
        <v>44</v>
      </c>
      <c r="E480" s="152">
        <v>2016</v>
      </c>
      <c r="F480" s="260">
        <v>36080</v>
      </c>
      <c r="G480" s="155" t="s">
        <v>3677</v>
      </c>
    </row>
    <row r="481" spans="1:7" ht="15.75" x14ac:dyDescent="0.25">
      <c r="A481" s="155" t="s">
        <v>476</v>
      </c>
      <c r="B481" s="155" t="s">
        <v>3682</v>
      </c>
      <c r="C481" s="284">
        <v>6.2</v>
      </c>
      <c r="D481" s="152" t="s">
        <v>43</v>
      </c>
      <c r="E481" s="152">
        <v>2016</v>
      </c>
      <c r="F481" s="260">
        <v>33280</v>
      </c>
      <c r="G481" s="155" t="s">
        <v>3677</v>
      </c>
    </row>
    <row r="482" spans="1:7" ht="15.75" x14ac:dyDescent="0.25">
      <c r="A482" s="155" t="s">
        <v>476</v>
      </c>
      <c r="B482" s="155" t="s">
        <v>3683</v>
      </c>
      <c r="C482" s="284">
        <v>6.2</v>
      </c>
      <c r="D482" s="152" t="s">
        <v>44</v>
      </c>
      <c r="E482" s="152">
        <v>2016</v>
      </c>
      <c r="F482" s="260">
        <v>40075</v>
      </c>
      <c r="G482" s="155" t="s">
        <v>3677</v>
      </c>
    </row>
    <row r="483" spans="1:7" ht="15.75" x14ac:dyDescent="0.25">
      <c r="A483" s="155" t="s">
        <v>476</v>
      </c>
      <c r="B483" s="155" t="s">
        <v>3683</v>
      </c>
      <c r="C483" s="284">
        <v>6.2</v>
      </c>
      <c r="D483" s="152" t="s">
        <v>43</v>
      </c>
      <c r="E483" s="152">
        <v>2016</v>
      </c>
      <c r="F483" s="260">
        <v>37275</v>
      </c>
      <c r="G483" s="155" t="s">
        <v>3677</v>
      </c>
    </row>
    <row r="484" spans="1:7" ht="15.75" x14ac:dyDescent="0.25">
      <c r="A484" s="155" t="s">
        <v>476</v>
      </c>
      <c r="B484" s="155" t="s">
        <v>3686</v>
      </c>
      <c r="C484" s="284">
        <v>6.7</v>
      </c>
      <c r="D484" s="152" t="s">
        <v>44</v>
      </c>
      <c r="E484" s="152">
        <v>2016</v>
      </c>
      <c r="F484" s="260">
        <v>70395</v>
      </c>
      <c r="G484" s="155" t="s">
        <v>3685</v>
      </c>
    </row>
    <row r="485" spans="1:7" ht="15.75" x14ac:dyDescent="0.25">
      <c r="A485" s="155" t="s">
        <v>476</v>
      </c>
      <c r="B485" s="155" t="s">
        <v>3684</v>
      </c>
      <c r="C485" s="284">
        <v>6.7</v>
      </c>
      <c r="D485" s="152" t="s">
        <v>44</v>
      </c>
      <c r="E485" s="152">
        <v>2016</v>
      </c>
      <c r="F485" s="260">
        <v>64660</v>
      </c>
      <c r="G485" s="155" t="s">
        <v>3685</v>
      </c>
    </row>
    <row r="486" spans="1:7" ht="15.75" x14ac:dyDescent="0.25">
      <c r="A486" s="155" t="s">
        <v>476</v>
      </c>
      <c r="B486" s="155" t="s">
        <v>3687</v>
      </c>
      <c r="C486" s="284">
        <v>6.7</v>
      </c>
      <c r="D486" s="152" t="s">
        <v>44</v>
      </c>
      <c r="E486" s="152">
        <v>2016</v>
      </c>
      <c r="F486" s="260">
        <v>71320</v>
      </c>
      <c r="G486" s="155" t="s">
        <v>3685</v>
      </c>
    </row>
    <row r="487" spans="1:7" ht="15.75" x14ac:dyDescent="0.25">
      <c r="A487" s="155" t="s">
        <v>476</v>
      </c>
      <c r="B487" s="155" t="s">
        <v>3688</v>
      </c>
      <c r="C487" s="284">
        <v>6.7</v>
      </c>
      <c r="D487" s="152" t="s">
        <v>44</v>
      </c>
      <c r="E487" s="152">
        <v>2016</v>
      </c>
      <c r="F487" s="260">
        <v>53060</v>
      </c>
      <c r="G487" s="155" t="s">
        <v>3685</v>
      </c>
    </row>
    <row r="488" spans="1:7" ht="15.75" x14ac:dyDescent="0.25">
      <c r="A488" s="155" t="s">
        <v>476</v>
      </c>
      <c r="B488" s="155" t="s">
        <v>3689</v>
      </c>
      <c r="C488" s="284">
        <v>6.7</v>
      </c>
      <c r="D488" s="152" t="s">
        <v>44</v>
      </c>
      <c r="E488" s="152">
        <v>2016</v>
      </c>
      <c r="F488" s="260">
        <v>57620</v>
      </c>
      <c r="G488" s="155" t="s">
        <v>3685</v>
      </c>
    </row>
    <row r="489" spans="1:7" ht="15.75" x14ac:dyDescent="0.25">
      <c r="A489" s="155" t="s">
        <v>476</v>
      </c>
      <c r="B489" s="155" t="s">
        <v>3691</v>
      </c>
      <c r="C489" s="284">
        <v>1.6</v>
      </c>
      <c r="D489" s="152" t="s">
        <v>110</v>
      </c>
      <c r="E489" s="152">
        <v>2016</v>
      </c>
      <c r="F489" s="260">
        <v>14580</v>
      </c>
      <c r="G489" s="155" t="s">
        <v>2033</v>
      </c>
    </row>
    <row r="490" spans="1:7" ht="15.75" x14ac:dyDescent="0.25">
      <c r="A490" s="155" t="s">
        <v>476</v>
      </c>
      <c r="B490" s="155" t="s">
        <v>3690</v>
      </c>
      <c r="C490" s="284">
        <v>1.6</v>
      </c>
      <c r="D490" s="152" t="s">
        <v>110</v>
      </c>
      <c r="E490" s="152">
        <v>2016</v>
      </c>
      <c r="F490" s="260">
        <v>15810</v>
      </c>
      <c r="G490" s="155" t="s">
        <v>2033</v>
      </c>
    </row>
    <row r="491" spans="1:7" ht="15.75" x14ac:dyDescent="0.25">
      <c r="A491" s="155" t="s">
        <v>476</v>
      </c>
      <c r="B491" s="155" t="s">
        <v>2455</v>
      </c>
      <c r="C491" s="284">
        <v>1.6</v>
      </c>
      <c r="D491" s="152" t="s">
        <v>110</v>
      </c>
      <c r="E491" s="152">
        <v>2016</v>
      </c>
      <c r="F491" s="260">
        <v>18530</v>
      </c>
      <c r="G491" s="155" t="s">
        <v>2033</v>
      </c>
    </row>
    <row r="492" spans="1:7" ht="15.75" x14ac:dyDescent="0.25">
      <c r="A492" s="155" t="s">
        <v>476</v>
      </c>
      <c r="B492" s="155" t="s">
        <v>3693</v>
      </c>
      <c r="C492" s="284">
        <v>3.5</v>
      </c>
      <c r="D492" s="152" t="s">
        <v>110</v>
      </c>
      <c r="E492" s="152">
        <v>2016</v>
      </c>
      <c r="F492" s="260">
        <v>37910</v>
      </c>
      <c r="G492" s="155" t="s">
        <v>3291</v>
      </c>
    </row>
    <row r="493" spans="1:7" ht="15.75" x14ac:dyDescent="0.25">
      <c r="A493" s="155" t="s">
        <v>476</v>
      </c>
      <c r="B493" s="155" t="s">
        <v>3693</v>
      </c>
      <c r="C493" s="284">
        <v>3.5</v>
      </c>
      <c r="D493" s="152" t="s">
        <v>426</v>
      </c>
      <c r="E493" s="152">
        <v>2016</v>
      </c>
      <c r="F493" s="260">
        <v>39860</v>
      </c>
      <c r="G493" s="155" t="s">
        <v>3291</v>
      </c>
    </row>
    <row r="494" spans="1:7" ht="15.75" x14ac:dyDescent="0.25">
      <c r="A494" s="155" t="s">
        <v>476</v>
      </c>
      <c r="B494" s="155" t="s">
        <v>3695</v>
      </c>
      <c r="C494" s="284">
        <v>3.5</v>
      </c>
      <c r="D494" s="152" t="s">
        <v>426</v>
      </c>
      <c r="E494" s="152">
        <v>2016</v>
      </c>
      <c r="F494" s="260">
        <v>42710</v>
      </c>
      <c r="G494" s="155" t="s">
        <v>3291</v>
      </c>
    </row>
    <row r="495" spans="1:7" ht="15.75" x14ac:dyDescent="0.25">
      <c r="A495" s="155" t="s">
        <v>476</v>
      </c>
      <c r="B495" s="155" t="s">
        <v>3694</v>
      </c>
      <c r="C495" s="284">
        <v>3.5</v>
      </c>
      <c r="D495" s="152" t="s">
        <v>110</v>
      </c>
      <c r="E495" s="152">
        <v>2016</v>
      </c>
      <c r="F495" s="260">
        <v>29710</v>
      </c>
      <c r="G495" s="155" t="s">
        <v>3291</v>
      </c>
    </row>
    <row r="496" spans="1:7" ht="15.75" x14ac:dyDescent="0.25">
      <c r="A496" s="155" t="s">
        <v>476</v>
      </c>
      <c r="B496" s="155" t="s">
        <v>3692</v>
      </c>
      <c r="C496" s="284">
        <v>3.5</v>
      </c>
      <c r="D496" s="152" t="s">
        <v>426</v>
      </c>
      <c r="E496" s="152">
        <v>2016</v>
      </c>
      <c r="F496" s="260">
        <v>34360</v>
      </c>
      <c r="G496" s="155" t="s">
        <v>3291</v>
      </c>
    </row>
    <row r="497" spans="1:7" ht="15.75" x14ac:dyDescent="0.25">
      <c r="A497" s="155" t="s">
        <v>476</v>
      </c>
      <c r="B497" s="155" t="s">
        <v>3692</v>
      </c>
      <c r="C497" s="284">
        <v>3.5</v>
      </c>
      <c r="D497" s="152" t="s">
        <v>110</v>
      </c>
      <c r="E497" s="152">
        <v>2016</v>
      </c>
      <c r="F497" s="260">
        <v>32410</v>
      </c>
      <c r="G497" s="155" t="s">
        <v>3291</v>
      </c>
    </row>
    <row r="498" spans="1:7" ht="15.75" x14ac:dyDescent="0.25">
      <c r="A498" s="155" t="s">
        <v>476</v>
      </c>
      <c r="B498" s="155" t="s">
        <v>2731</v>
      </c>
      <c r="C498" s="284">
        <v>2</v>
      </c>
      <c r="D498" s="152" t="s">
        <v>110</v>
      </c>
      <c r="E498" s="152">
        <v>2016</v>
      </c>
      <c r="F498" s="260">
        <v>17225</v>
      </c>
      <c r="G498" s="155" t="s">
        <v>2033</v>
      </c>
    </row>
    <row r="499" spans="1:7" ht="15.75" x14ac:dyDescent="0.25">
      <c r="A499" s="155" t="s">
        <v>476</v>
      </c>
      <c r="B499" s="155" t="s">
        <v>3696</v>
      </c>
      <c r="C499" s="284">
        <v>2</v>
      </c>
      <c r="D499" s="152" t="s">
        <v>110</v>
      </c>
      <c r="E499" s="152">
        <v>2016</v>
      </c>
      <c r="F499" s="260">
        <v>18515</v>
      </c>
      <c r="G499" s="155" t="s">
        <v>2033</v>
      </c>
    </row>
    <row r="500" spans="1:7" ht="15.75" x14ac:dyDescent="0.25">
      <c r="A500" s="155" t="s">
        <v>476</v>
      </c>
      <c r="B500" s="155" t="s">
        <v>3697</v>
      </c>
      <c r="C500" s="284">
        <v>2</v>
      </c>
      <c r="D500" s="152" t="s">
        <v>110</v>
      </c>
      <c r="E500" s="152">
        <v>2016</v>
      </c>
      <c r="F500" s="260">
        <v>23225</v>
      </c>
      <c r="G500" s="155" t="s">
        <v>2033</v>
      </c>
    </row>
    <row r="501" spans="1:7" ht="15.75" x14ac:dyDescent="0.25">
      <c r="A501" s="155" t="s">
        <v>476</v>
      </c>
      <c r="B501" s="155" t="s">
        <v>2456</v>
      </c>
      <c r="C501" s="284">
        <v>2.5</v>
      </c>
      <c r="D501" s="152" t="s">
        <v>110</v>
      </c>
      <c r="E501" s="152">
        <v>2016</v>
      </c>
      <c r="F501" s="260">
        <v>22750</v>
      </c>
      <c r="G501" s="155" t="s">
        <v>3387</v>
      </c>
    </row>
    <row r="502" spans="1:7" ht="15.75" x14ac:dyDescent="0.25">
      <c r="A502" s="155" t="s">
        <v>476</v>
      </c>
      <c r="B502" s="155" t="s">
        <v>3701</v>
      </c>
      <c r="C502" s="284">
        <v>2</v>
      </c>
      <c r="D502" s="152" t="s">
        <v>110</v>
      </c>
      <c r="E502" s="152">
        <v>2016</v>
      </c>
      <c r="F502" s="260">
        <v>25675</v>
      </c>
      <c r="G502" s="155" t="s">
        <v>2033</v>
      </c>
    </row>
    <row r="503" spans="1:7" ht="15.75" x14ac:dyDescent="0.25">
      <c r="A503" s="155" t="s">
        <v>476</v>
      </c>
      <c r="B503" s="155" t="s">
        <v>2457</v>
      </c>
      <c r="C503" s="284">
        <v>2.5</v>
      </c>
      <c r="D503" s="152" t="s">
        <v>110</v>
      </c>
      <c r="E503" s="152">
        <v>2016</v>
      </c>
      <c r="F503" s="260">
        <v>24320</v>
      </c>
      <c r="G503" s="155" t="s">
        <v>2033</v>
      </c>
    </row>
    <row r="504" spans="1:7" ht="15.75" x14ac:dyDescent="0.25">
      <c r="A504" s="155" t="s">
        <v>476</v>
      </c>
      <c r="B504" s="155" t="s">
        <v>2457</v>
      </c>
      <c r="C504" s="284">
        <v>2</v>
      </c>
      <c r="D504" s="152" t="s">
        <v>426</v>
      </c>
      <c r="E504" s="152">
        <v>2016</v>
      </c>
      <c r="F504" s="260">
        <v>28115</v>
      </c>
      <c r="G504" s="155" t="s">
        <v>2033</v>
      </c>
    </row>
    <row r="505" spans="1:7" ht="15.75" x14ac:dyDescent="0.25">
      <c r="A505" s="155" t="s">
        <v>476</v>
      </c>
      <c r="B505" s="155" t="s">
        <v>3699</v>
      </c>
      <c r="C505" s="284">
        <v>2</v>
      </c>
      <c r="D505" s="152" t="s">
        <v>110</v>
      </c>
      <c r="E505" s="152">
        <v>2016</v>
      </c>
      <c r="F505" s="260">
        <v>26480</v>
      </c>
      <c r="G505" s="155" t="s">
        <v>2033</v>
      </c>
    </row>
    <row r="506" spans="1:7" ht="15.75" x14ac:dyDescent="0.25">
      <c r="A506" s="155" t="s">
        <v>476</v>
      </c>
      <c r="B506" s="155" t="s">
        <v>3702</v>
      </c>
      <c r="C506" s="284">
        <v>2</v>
      </c>
      <c r="D506" s="152" t="s">
        <v>110</v>
      </c>
      <c r="E506" s="152">
        <v>2016</v>
      </c>
      <c r="F506" s="260">
        <v>33900</v>
      </c>
      <c r="G506" s="155" t="s">
        <v>2033</v>
      </c>
    </row>
    <row r="507" spans="1:7" ht="15.75" x14ac:dyDescent="0.25">
      <c r="A507" s="155" t="s">
        <v>476</v>
      </c>
      <c r="B507" s="155" t="s">
        <v>3700</v>
      </c>
      <c r="C507" s="284">
        <v>2</v>
      </c>
      <c r="D507" s="152" t="s">
        <v>110</v>
      </c>
      <c r="E507" s="152">
        <v>2016</v>
      </c>
      <c r="F507" s="260">
        <v>31270</v>
      </c>
      <c r="G507" s="155" t="s">
        <v>2033</v>
      </c>
    </row>
    <row r="508" spans="1:7" ht="15.75" x14ac:dyDescent="0.25">
      <c r="A508" s="155" t="s">
        <v>476</v>
      </c>
      <c r="B508" s="155" t="s">
        <v>3703</v>
      </c>
      <c r="C508" s="284">
        <v>2</v>
      </c>
      <c r="D508" s="152" t="s">
        <v>426</v>
      </c>
      <c r="E508" s="152">
        <v>2016</v>
      </c>
      <c r="F508" s="260">
        <v>33270</v>
      </c>
      <c r="G508" s="155" t="s">
        <v>3387</v>
      </c>
    </row>
    <row r="509" spans="1:7" ht="15.75" x14ac:dyDescent="0.25">
      <c r="A509" s="155" t="s">
        <v>476</v>
      </c>
      <c r="B509" s="155" t="s">
        <v>3698</v>
      </c>
      <c r="C509" s="284">
        <v>2</v>
      </c>
      <c r="D509" s="152" t="s">
        <v>110</v>
      </c>
      <c r="E509" s="152">
        <v>2016</v>
      </c>
      <c r="F509" s="260">
        <v>31430</v>
      </c>
      <c r="G509" s="155" t="s">
        <v>2033</v>
      </c>
    </row>
    <row r="510" spans="1:7" ht="15.75" x14ac:dyDescent="0.25">
      <c r="A510" s="155" t="s">
        <v>476</v>
      </c>
      <c r="B510" s="155" t="s">
        <v>8587</v>
      </c>
      <c r="C510" s="155" t="s">
        <v>4256</v>
      </c>
      <c r="D510" s="152" t="s">
        <v>44</v>
      </c>
      <c r="E510" s="152">
        <v>2016</v>
      </c>
      <c r="F510" s="260">
        <v>34433</v>
      </c>
      <c r="G510" s="155" t="s">
        <v>8588</v>
      </c>
    </row>
    <row r="511" spans="1:7" ht="15.75" x14ac:dyDescent="0.25">
      <c r="A511" s="155" t="s">
        <v>476</v>
      </c>
      <c r="B511" s="155" t="s">
        <v>3705</v>
      </c>
      <c r="C511" s="284">
        <v>3.5</v>
      </c>
      <c r="D511" s="152" t="s">
        <v>110</v>
      </c>
      <c r="E511" s="152">
        <v>2016</v>
      </c>
      <c r="F511" s="260">
        <v>34570</v>
      </c>
      <c r="G511" s="155" t="s">
        <v>2033</v>
      </c>
    </row>
    <row r="512" spans="1:7" ht="15.75" x14ac:dyDescent="0.25">
      <c r="A512" s="155" t="s">
        <v>476</v>
      </c>
      <c r="B512" s="155" t="s">
        <v>3705</v>
      </c>
      <c r="C512" s="284">
        <v>3.5</v>
      </c>
      <c r="D512" s="152" t="s">
        <v>426</v>
      </c>
      <c r="E512" s="152">
        <v>2016</v>
      </c>
      <c r="F512" s="260">
        <v>36420</v>
      </c>
      <c r="G512" s="155" t="s">
        <v>2033</v>
      </c>
    </row>
    <row r="513" spans="1:7" ht="15.75" x14ac:dyDescent="0.25">
      <c r="A513" s="155" t="s">
        <v>476</v>
      </c>
      <c r="B513" s="155" t="s">
        <v>3704</v>
      </c>
      <c r="C513" s="284">
        <v>3.5</v>
      </c>
      <c r="D513" s="152" t="s">
        <v>110</v>
      </c>
      <c r="E513" s="152">
        <v>2016</v>
      </c>
      <c r="F513" s="260">
        <v>27220</v>
      </c>
      <c r="G513" s="155" t="s">
        <v>2033</v>
      </c>
    </row>
    <row r="514" spans="1:7" ht="15.75" x14ac:dyDescent="0.25">
      <c r="A514" s="155" t="s">
        <v>476</v>
      </c>
      <c r="B514" s="155" t="s">
        <v>3706</v>
      </c>
      <c r="C514" s="284">
        <v>3.5</v>
      </c>
      <c r="D514" s="152" t="s">
        <v>426</v>
      </c>
      <c r="E514" s="152">
        <v>2016</v>
      </c>
      <c r="F514" s="260">
        <v>31500</v>
      </c>
      <c r="G514" s="155" t="s">
        <v>3387</v>
      </c>
    </row>
    <row r="515" spans="1:7" ht="15.75" x14ac:dyDescent="0.25">
      <c r="A515" s="155" t="s">
        <v>476</v>
      </c>
      <c r="B515" s="155" t="s">
        <v>3707</v>
      </c>
      <c r="C515" s="284">
        <v>3.5</v>
      </c>
      <c r="D515" s="152" t="s">
        <v>110</v>
      </c>
      <c r="E515" s="152">
        <v>2016</v>
      </c>
      <c r="F515" s="260">
        <v>29650</v>
      </c>
      <c r="G515" s="155" t="s">
        <v>2033</v>
      </c>
    </row>
    <row r="516" spans="1:7" ht="15.75" x14ac:dyDescent="0.25">
      <c r="A516" s="155" t="s">
        <v>476</v>
      </c>
      <c r="B516" s="155" t="s">
        <v>2243</v>
      </c>
      <c r="C516" s="284">
        <v>3.5</v>
      </c>
      <c r="D516" s="152" t="s">
        <v>426</v>
      </c>
      <c r="E516" s="152">
        <v>2016</v>
      </c>
      <c r="F516" s="260">
        <v>40385</v>
      </c>
      <c r="G516" s="155" t="s">
        <v>3387</v>
      </c>
    </row>
    <row r="517" spans="1:7" ht="15.75" x14ac:dyDescent="0.25">
      <c r="A517" s="155" t="s">
        <v>476</v>
      </c>
      <c r="B517" s="155" t="s">
        <v>3710</v>
      </c>
      <c r="C517" s="284">
        <v>3.7</v>
      </c>
      <c r="D517" s="152" t="s">
        <v>438</v>
      </c>
      <c r="E517" s="152">
        <v>2016</v>
      </c>
      <c r="F517" s="260">
        <v>33175</v>
      </c>
      <c r="G517" s="155" t="s">
        <v>3711</v>
      </c>
    </row>
    <row r="518" spans="1:7" ht="15.75" x14ac:dyDescent="0.25">
      <c r="A518" s="155" t="s">
        <v>476</v>
      </c>
      <c r="B518" s="155" t="s">
        <v>3708</v>
      </c>
      <c r="C518" s="284">
        <v>3.7</v>
      </c>
      <c r="D518" s="152" t="s">
        <v>438</v>
      </c>
      <c r="E518" s="152">
        <v>2016</v>
      </c>
      <c r="F518" s="260">
        <v>34635</v>
      </c>
      <c r="G518" s="155" t="s">
        <v>3709</v>
      </c>
    </row>
    <row r="519" spans="1:7" ht="15.75" x14ac:dyDescent="0.25">
      <c r="A519" s="155" t="s">
        <v>476</v>
      </c>
      <c r="B519" s="155" t="s">
        <v>3719</v>
      </c>
      <c r="C519" s="284">
        <v>2.5</v>
      </c>
      <c r="D519" s="152" t="s">
        <v>110</v>
      </c>
      <c r="E519" s="152">
        <v>2016</v>
      </c>
      <c r="F519" s="260">
        <v>29300</v>
      </c>
      <c r="G519" s="155" t="s">
        <v>3713</v>
      </c>
    </row>
    <row r="520" spans="1:7" ht="15.75" x14ac:dyDescent="0.25">
      <c r="A520" s="155" t="s">
        <v>476</v>
      </c>
      <c r="B520" s="155" t="s">
        <v>3712</v>
      </c>
      <c r="C520" s="284">
        <v>2.5</v>
      </c>
      <c r="D520" s="152" t="s">
        <v>110</v>
      </c>
      <c r="E520" s="152">
        <v>2016</v>
      </c>
      <c r="F520" s="260">
        <v>25300</v>
      </c>
      <c r="G520" s="155" t="s">
        <v>3713</v>
      </c>
    </row>
    <row r="521" spans="1:7" ht="15.75" x14ac:dyDescent="0.25">
      <c r="A521" s="155" t="s">
        <v>476</v>
      </c>
      <c r="B521" s="155" t="s">
        <v>3712</v>
      </c>
      <c r="C521" s="284">
        <v>2.5</v>
      </c>
      <c r="D521" s="152" t="s">
        <v>110</v>
      </c>
      <c r="E521" s="152">
        <v>2016</v>
      </c>
      <c r="F521" s="260">
        <v>23675</v>
      </c>
      <c r="G521" s="155" t="s">
        <v>3715</v>
      </c>
    </row>
    <row r="522" spans="1:7" ht="15.75" x14ac:dyDescent="0.25">
      <c r="A522" s="155" t="s">
        <v>476</v>
      </c>
      <c r="B522" s="155" t="s">
        <v>3716</v>
      </c>
      <c r="C522" s="284">
        <v>2.5</v>
      </c>
      <c r="D522" s="152" t="s">
        <v>110</v>
      </c>
      <c r="E522" s="152">
        <v>2016</v>
      </c>
      <c r="F522" s="260">
        <v>26825</v>
      </c>
      <c r="G522" s="155" t="s">
        <v>3713</v>
      </c>
    </row>
    <row r="523" spans="1:7" ht="15.75" x14ac:dyDescent="0.25">
      <c r="A523" s="155" t="s">
        <v>476</v>
      </c>
      <c r="B523" s="155" t="s">
        <v>3716</v>
      </c>
      <c r="C523" s="284">
        <v>2.5</v>
      </c>
      <c r="D523" s="152" t="s">
        <v>110</v>
      </c>
      <c r="E523" s="152">
        <v>2016</v>
      </c>
      <c r="F523" s="260">
        <v>25200</v>
      </c>
      <c r="G523" s="155" t="s">
        <v>3715</v>
      </c>
    </row>
    <row r="524" spans="1:7" ht="15.75" x14ac:dyDescent="0.25">
      <c r="A524" s="155" t="s">
        <v>476</v>
      </c>
      <c r="B524" s="155" t="s">
        <v>3718</v>
      </c>
      <c r="C524" s="284">
        <v>2.5</v>
      </c>
      <c r="D524" s="152" t="s">
        <v>110</v>
      </c>
      <c r="E524" s="152">
        <v>2016</v>
      </c>
      <c r="F524" s="260">
        <v>26825</v>
      </c>
      <c r="G524" s="155" t="s">
        <v>3715</v>
      </c>
    </row>
    <row r="525" spans="1:7" ht="15.75" x14ac:dyDescent="0.25">
      <c r="A525" s="155" t="s">
        <v>476</v>
      </c>
      <c r="B525" s="155" t="s">
        <v>3714</v>
      </c>
      <c r="C525" s="284">
        <v>2.5</v>
      </c>
      <c r="D525" s="152" t="s">
        <v>110</v>
      </c>
      <c r="E525" s="152">
        <v>2016</v>
      </c>
      <c r="F525" s="260">
        <v>24200</v>
      </c>
      <c r="G525" s="155" t="s">
        <v>3715</v>
      </c>
    </row>
    <row r="526" spans="1:7" ht="15.75" x14ac:dyDescent="0.25">
      <c r="A526" s="155" t="s">
        <v>476</v>
      </c>
      <c r="B526" s="155" t="s">
        <v>3717</v>
      </c>
      <c r="C526" s="284">
        <v>2.5</v>
      </c>
      <c r="D526" s="152" t="s">
        <v>110</v>
      </c>
      <c r="E526" s="152">
        <v>2016</v>
      </c>
      <c r="F526" s="260">
        <v>24200</v>
      </c>
      <c r="G526" s="155" t="s">
        <v>3715</v>
      </c>
    </row>
    <row r="527" spans="1:7" ht="15" x14ac:dyDescent="0.25">
      <c r="A527" s="448" t="s">
        <v>2081</v>
      </c>
      <c r="B527" s="448" t="s">
        <v>6342</v>
      </c>
      <c r="C527" s="448" t="s">
        <v>3245</v>
      </c>
      <c r="D527" s="448" t="s">
        <v>2629</v>
      </c>
      <c r="E527" s="460">
        <v>2016</v>
      </c>
      <c r="F527" s="453">
        <v>25645</v>
      </c>
      <c r="G527" s="448"/>
    </row>
    <row r="528" spans="1:7" ht="15.75" x14ac:dyDescent="0.25">
      <c r="A528" s="155" t="s">
        <v>7228</v>
      </c>
      <c r="B528" s="155" t="s">
        <v>7229</v>
      </c>
      <c r="C528" s="155" t="s">
        <v>3721</v>
      </c>
      <c r="D528" s="155"/>
      <c r="E528" s="152">
        <v>2016</v>
      </c>
      <c r="F528" s="155">
        <v>23000</v>
      </c>
      <c r="G528" s="155" t="s">
        <v>7072</v>
      </c>
    </row>
    <row r="529" spans="1:7" x14ac:dyDescent="0.2">
      <c r="A529" s="486" t="s">
        <v>6003</v>
      </c>
      <c r="B529" s="486" t="s">
        <v>6004</v>
      </c>
      <c r="C529" s="491" t="s">
        <v>4432</v>
      </c>
      <c r="D529" s="488" t="s">
        <v>44</v>
      </c>
      <c r="E529" s="488">
        <v>2016</v>
      </c>
      <c r="F529" s="492">
        <v>21100</v>
      </c>
      <c r="G529" s="486" t="s">
        <v>4537</v>
      </c>
    </row>
    <row r="530" spans="1:7" ht="15" x14ac:dyDescent="0.25">
      <c r="A530" s="151" t="s">
        <v>71</v>
      </c>
      <c r="B530" s="151" t="s">
        <v>2245</v>
      </c>
      <c r="C530" s="475" t="s">
        <v>3721</v>
      </c>
      <c r="D530" s="290" t="s">
        <v>110</v>
      </c>
      <c r="E530" s="290">
        <v>2016</v>
      </c>
      <c r="F530" s="476">
        <v>25580</v>
      </c>
      <c r="G530" s="151" t="s">
        <v>1956</v>
      </c>
    </row>
    <row r="531" spans="1:7" ht="15" x14ac:dyDescent="0.25">
      <c r="A531" s="151" t="s">
        <v>71</v>
      </c>
      <c r="B531" s="151" t="s">
        <v>2245</v>
      </c>
      <c r="C531" s="475" t="s">
        <v>3721</v>
      </c>
      <c r="D531" s="290" t="s">
        <v>110</v>
      </c>
      <c r="E531" s="290">
        <v>2016</v>
      </c>
      <c r="F531" s="476">
        <v>26000</v>
      </c>
      <c r="G531" s="151" t="s">
        <v>1835</v>
      </c>
    </row>
    <row r="532" spans="1:7" ht="15" x14ac:dyDescent="0.25">
      <c r="A532" s="151" t="s">
        <v>71</v>
      </c>
      <c r="B532" s="151" t="s">
        <v>3750</v>
      </c>
      <c r="C532" s="475" t="s">
        <v>3721</v>
      </c>
      <c r="D532" s="290" t="s">
        <v>110</v>
      </c>
      <c r="E532" s="290">
        <v>2016</v>
      </c>
      <c r="F532" s="476">
        <v>28670</v>
      </c>
      <c r="G532" s="151" t="s">
        <v>1956</v>
      </c>
    </row>
    <row r="533" spans="1:7" ht="15" x14ac:dyDescent="0.25">
      <c r="A533" s="151" t="s">
        <v>71</v>
      </c>
      <c r="B533" s="151" t="s">
        <v>3750</v>
      </c>
      <c r="C533" s="475" t="s">
        <v>3721</v>
      </c>
      <c r="D533" s="290" t="s">
        <v>110</v>
      </c>
      <c r="E533" s="290">
        <v>2016</v>
      </c>
      <c r="F533" s="476">
        <v>28845</v>
      </c>
      <c r="G533" s="151" t="s">
        <v>1835</v>
      </c>
    </row>
    <row r="534" spans="1:7" ht="15" x14ac:dyDescent="0.25">
      <c r="A534" s="151" t="s">
        <v>71</v>
      </c>
      <c r="B534" s="151" t="s">
        <v>3750</v>
      </c>
      <c r="C534" s="475" t="s">
        <v>3784</v>
      </c>
      <c r="D534" s="290" t="s">
        <v>110</v>
      </c>
      <c r="E534" s="290">
        <v>2016</v>
      </c>
      <c r="F534" s="476">
        <v>30745</v>
      </c>
      <c r="G534" s="151" t="s">
        <v>1956</v>
      </c>
    </row>
    <row r="535" spans="1:7" ht="15" x14ac:dyDescent="0.25">
      <c r="A535" s="151" t="s">
        <v>71</v>
      </c>
      <c r="B535" s="151" t="s">
        <v>3750</v>
      </c>
      <c r="C535" s="475" t="s">
        <v>3784</v>
      </c>
      <c r="D535" s="290" t="s">
        <v>110</v>
      </c>
      <c r="E535" s="290">
        <v>2016</v>
      </c>
      <c r="F535" s="476">
        <v>31025</v>
      </c>
      <c r="G535" s="151" t="s">
        <v>1835</v>
      </c>
    </row>
    <row r="536" spans="1:7" ht="15" x14ac:dyDescent="0.25">
      <c r="A536" s="151" t="s">
        <v>71</v>
      </c>
      <c r="B536" s="151" t="s">
        <v>3249</v>
      </c>
      <c r="C536" s="475" t="s">
        <v>3747</v>
      </c>
      <c r="D536" s="290" t="s">
        <v>110</v>
      </c>
      <c r="E536" s="290">
        <v>2016</v>
      </c>
      <c r="F536" s="476">
        <v>22205</v>
      </c>
      <c r="G536" s="151" t="s">
        <v>1956</v>
      </c>
    </row>
    <row r="537" spans="1:7" ht="15" x14ac:dyDescent="0.25">
      <c r="A537" s="151" t="s">
        <v>71</v>
      </c>
      <c r="B537" s="151" t="s">
        <v>3748</v>
      </c>
      <c r="C537" s="475" t="s">
        <v>3721</v>
      </c>
      <c r="D537" s="290" t="s">
        <v>110</v>
      </c>
      <c r="E537" s="290">
        <v>2016</v>
      </c>
      <c r="F537" s="476">
        <v>23875</v>
      </c>
      <c r="G537" s="151" t="s">
        <v>1835</v>
      </c>
    </row>
    <row r="538" spans="1:7" ht="15" x14ac:dyDescent="0.25">
      <c r="A538" s="151" t="s">
        <v>71</v>
      </c>
      <c r="B538" s="151" t="s">
        <v>3749</v>
      </c>
      <c r="C538" s="475" t="s">
        <v>3721</v>
      </c>
      <c r="D538" s="290" t="s">
        <v>110</v>
      </c>
      <c r="E538" s="290">
        <v>2016</v>
      </c>
      <c r="F538" s="476">
        <v>24265</v>
      </c>
      <c r="G538" s="151" t="s">
        <v>1956</v>
      </c>
    </row>
    <row r="539" spans="1:7" ht="15" x14ac:dyDescent="0.25">
      <c r="A539" s="151" t="s">
        <v>71</v>
      </c>
      <c r="B539" s="151" t="s">
        <v>3751</v>
      </c>
      <c r="C539" s="475" t="s">
        <v>3784</v>
      </c>
      <c r="D539" s="290" t="s">
        <v>110</v>
      </c>
      <c r="E539" s="290">
        <v>2016</v>
      </c>
      <c r="F539" s="476">
        <v>34225</v>
      </c>
      <c r="G539" s="151" t="s">
        <v>1835</v>
      </c>
    </row>
    <row r="540" spans="1:7" ht="15" x14ac:dyDescent="0.25">
      <c r="A540" s="151" t="s">
        <v>71</v>
      </c>
      <c r="B540" s="151" t="s">
        <v>3751</v>
      </c>
      <c r="C540" s="475" t="s">
        <v>3784</v>
      </c>
      <c r="D540" s="290" t="s">
        <v>110</v>
      </c>
      <c r="E540" s="290">
        <v>2016</v>
      </c>
      <c r="F540" s="476">
        <v>34680</v>
      </c>
      <c r="G540" s="151" t="s">
        <v>1956</v>
      </c>
    </row>
    <row r="541" spans="1:7" ht="15" x14ac:dyDescent="0.25">
      <c r="A541" s="151" t="s">
        <v>71</v>
      </c>
      <c r="B541" s="151" t="s">
        <v>2464</v>
      </c>
      <c r="C541" s="475" t="s">
        <v>1983</v>
      </c>
      <c r="D541" s="290" t="s">
        <v>110</v>
      </c>
      <c r="E541" s="290">
        <v>2016</v>
      </c>
      <c r="F541" s="476">
        <v>16100</v>
      </c>
      <c r="G541" s="151" t="s">
        <v>1956</v>
      </c>
    </row>
    <row r="542" spans="1:7" ht="15" x14ac:dyDescent="0.25">
      <c r="A542" s="151" t="s">
        <v>71</v>
      </c>
      <c r="B542" s="151" t="s">
        <v>2466</v>
      </c>
      <c r="C542" s="475" t="s">
        <v>1983</v>
      </c>
      <c r="D542" s="290" t="s">
        <v>110</v>
      </c>
      <c r="E542" s="290">
        <v>2016</v>
      </c>
      <c r="F542" s="476">
        <v>18300</v>
      </c>
      <c r="G542" s="151" t="s">
        <v>1956</v>
      </c>
    </row>
    <row r="543" spans="1:7" ht="15" x14ac:dyDescent="0.25">
      <c r="A543" s="151" t="s">
        <v>71</v>
      </c>
      <c r="B543" s="151" t="s">
        <v>2465</v>
      </c>
      <c r="C543" s="475" t="s">
        <v>1983</v>
      </c>
      <c r="D543" s="290" t="s">
        <v>110</v>
      </c>
      <c r="E543" s="290">
        <v>2016</v>
      </c>
      <c r="F543" s="476">
        <v>16600</v>
      </c>
      <c r="G543" s="151" t="s">
        <v>1956</v>
      </c>
    </row>
    <row r="544" spans="1:7" ht="15" x14ac:dyDescent="0.25">
      <c r="A544" s="151" t="s">
        <v>71</v>
      </c>
      <c r="B544" s="151" t="s">
        <v>3254</v>
      </c>
      <c r="C544" s="475" t="s">
        <v>2114</v>
      </c>
      <c r="D544" s="290" t="s">
        <v>110</v>
      </c>
      <c r="E544" s="290">
        <v>2016</v>
      </c>
      <c r="F544" s="476">
        <v>21040</v>
      </c>
      <c r="G544" s="151" t="s">
        <v>1956</v>
      </c>
    </row>
    <row r="545" spans="1:7" ht="15" x14ac:dyDescent="0.25">
      <c r="A545" s="151" t="s">
        <v>71</v>
      </c>
      <c r="B545" s="151" t="s">
        <v>3757</v>
      </c>
      <c r="C545" s="475" t="s">
        <v>1983</v>
      </c>
      <c r="D545" s="290" t="s">
        <v>110</v>
      </c>
      <c r="E545" s="290">
        <v>2016</v>
      </c>
      <c r="F545" s="476">
        <v>23425</v>
      </c>
      <c r="G545" s="151" t="s">
        <v>1835</v>
      </c>
    </row>
    <row r="546" spans="1:7" ht="15" x14ac:dyDescent="0.25">
      <c r="A546" s="151" t="s">
        <v>71</v>
      </c>
      <c r="B546" s="151" t="s">
        <v>3757</v>
      </c>
      <c r="C546" s="475" t="s">
        <v>1983</v>
      </c>
      <c r="D546" s="290" t="s">
        <v>110</v>
      </c>
      <c r="E546" s="290">
        <v>2016</v>
      </c>
      <c r="F546" s="476">
        <v>23700</v>
      </c>
      <c r="G546" s="151" t="s">
        <v>1956</v>
      </c>
    </row>
    <row r="547" spans="1:7" ht="15" x14ac:dyDescent="0.25">
      <c r="A547" s="151" t="s">
        <v>71</v>
      </c>
      <c r="B547" s="151" t="s">
        <v>3756</v>
      </c>
      <c r="C547" s="475" t="s">
        <v>1983</v>
      </c>
      <c r="D547" s="290" t="s">
        <v>110</v>
      </c>
      <c r="E547" s="290">
        <v>2016</v>
      </c>
      <c r="F547" s="476">
        <v>22200</v>
      </c>
      <c r="G547" s="151" t="s">
        <v>1956</v>
      </c>
    </row>
    <row r="548" spans="1:7" ht="15" x14ac:dyDescent="0.25">
      <c r="A548" s="151" t="s">
        <v>71</v>
      </c>
      <c r="B548" s="151" t="s">
        <v>3756</v>
      </c>
      <c r="C548" s="475" t="s">
        <v>1983</v>
      </c>
      <c r="D548" s="290" t="s">
        <v>110</v>
      </c>
      <c r="E548" s="290">
        <v>2016</v>
      </c>
      <c r="F548" s="476">
        <v>22300</v>
      </c>
      <c r="G548" s="151" t="s">
        <v>1835</v>
      </c>
    </row>
    <row r="549" spans="1:7" ht="15" x14ac:dyDescent="0.25">
      <c r="A549" s="151" t="s">
        <v>71</v>
      </c>
      <c r="B549" s="151" t="s">
        <v>3259</v>
      </c>
      <c r="C549" s="475" t="s">
        <v>2114</v>
      </c>
      <c r="D549" s="290" t="s">
        <v>110</v>
      </c>
      <c r="E549" s="290">
        <v>2016</v>
      </c>
      <c r="F549" s="476">
        <v>18640</v>
      </c>
      <c r="G549" s="151" t="s">
        <v>1956</v>
      </c>
    </row>
    <row r="550" spans="1:7" ht="15" x14ac:dyDescent="0.25">
      <c r="A550" s="151" t="s">
        <v>71</v>
      </c>
      <c r="B550" s="151" t="s">
        <v>3259</v>
      </c>
      <c r="C550" s="475" t="s">
        <v>2114</v>
      </c>
      <c r="D550" s="290" t="s">
        <v>110</v>
      </c>
      <c r="E550" s="290">
        <v>2016</v>
      </c>
      <c r="F550" s="476">
        <v>19050</v>
      </c>
      <c r="G550" s="151" t="s">
        <v>1835</v>
      </c>
    </row>
    <row r="551" spans="1:7" ht="15" x14ac:dyDescent="0.25">
      <c r="A551" s="151" t="s">
        <v>71</v>
      </c>
      <c r="B551" s="151" t="s">
        <v>3755</v>
      </c>
      <c r="C551" s="475" t="s">
        <v>2114</v>
      </c>
      <c r="D551" s="290" t="s">
        <v>110</v>
      </c>
      <c r="E551" s="290">
        <v>2016</v>
      </c>
      <c r="F551" s="476">
        <v>20850</v>
      </c>
      <c r="G551" s="151" t="s">
        <v>1835</v>
      </c>
    </row>
    <row r="552" spans="1:7" ht="15" x14ac:dyDescent="0.25">
      <c r="A552" s="151" t="s">
        <v>71</v>
      </c>
      <c r="B552" s="151" t="s">
        <v>3253</v>
      </c>
      <c r="C552" s="475" t="s">
        <v>3721</v>
      </c>
      <c r="D552" s="290" t="s">
        <v>110</v>
      </c>
      <c r="E552" s="290">
        <v>2016</v>
      </c>
      <c r="F552" s="476">
        <v>26095</v>
      </c>
      <c r="G552" s="151" t="s">
        <v>3251</v>
      </c>
    </row>
    <row r="553" spans="1:7" ht="15" x14ac:dyDescent="0.25">
      <c r="A553" s="151" t="s">
        <v>71</v>
      </c>
      <c r="B553" s="151" t="s">
        <v>3253</v>
      </c>
      <c r="C553" s="475" t="s">
        <v>3721</v>
      </c>
      <c r="D553" s="290" t="s">
        <v>426</v>
      </c>
      <c r="E553" s="290">
        <v>2016</v>
      </c>
      <c r="F553" s="476">
        <v>27395</v>
      </c>
      <c r="G553" s="151" t="s">
        <v>3251</v>
      </c>
    </row>
    <row r="554" spans="1:7" ht="15" x14ac:dyDescent="0.25">
      <c r="A554" s="151" t="s">
        <v>71</v>
      </c>
      <c r="B554" s="151" t="s">
        <v>3753</v>
      </c>
      <c r="C554" s="475" t="s">
        <v>3721</v>
      </c>
      <c r="D554" s="290" t="s">
        <v>110</v>
      </c>
      <c r="E554" s="290">
        <v>2016</v>
      </c>
      <c r="F554" s="476">
        <v>28545</v>
      </c>
      <c r="G554" s="151" t="s">
        <v>3251</v>
      </c>
    </row>
    <row r="555" spans="1:7" ht="15" x14ac:dyDescent="0.25">
      <c r="A555" s="151" t="s">
        <v>71</v>
      </c>
      <c r="B555" s="151" t="s">
        <v>3753</v>
      </c>
      <c r="C555" s="475" t="s">
        <v>3721</v>
      </c>
      <c r="D555" s="290" t="s">
        <v>426</v>
      </c>
      <c r="E555" s="290">
        <v>2016</v>
      </c>
      <c r="F555" s="476">
        <v>29845</v>
      </c>
      <c r="G555" s="151" t="s">
        <v>3251</v>
      </c>
    </row>
    <row r="556" spans="1:7" ht="15" x14ac:dyDescent="0.25">
      <c r="A556" s="151" t="s">
        <v>71</v>
      </c>
      <c r="B556" s="151" t="s">
        <v>3250</v>
      </c>
      <c r="C556" s="475" t="s">
        <v>3721</v>
      </c>
      <c r="D556" s="290" t="s">
        <v>110</v>
      </c>
      <c r="E556" s="290">
        <v>2016</v>
      </c>
      <c r="F556" s="476">
        <v>23845</v>
      </c>
      <c r="G556" s="151" t="s">
        <v>3251</v>
      </c>
    </row>
    <row r="557" spans="1:7" ht="15" x14ac:dyDescent="0.25">
      <c r="A557" s="151" t="s">
        <v>71</v>
      </c>
      <c r="B557" s="151" t="s">
        <v>3250</v>
      </c>
      <c r="C557" s="475" t="s">
        <v>3721</v>
      </c>
      <c r="D557" s="290" t="s">
        <v>426</v>
      </c>
      <c r="E557" s="290">
        <v>2016</v>
      </c>
      <c r="F557" s="476">
        <v>25145</v>
      </c>
      <c r="G557" s="151" t="s">
        <v>3251</v>
      </c>
    </row>
    <row r="558" spans="1:7" ht="15" x14ac:dyDescent="0.25">
      <c r="A558" s="151" t="s">
        <v>71</v>
      </c>
      <c r="B558" s="151" t="s">
        <v>3752</v>
      </c>
      <c r="C558" s="475" t="s">
        <v>3721</v>
      </c>
      <c r="D558" s="290" t="s">
        <v>110</v>
      </c>
      <c r="E558" s="290">
        <v>2016</v>
      </c>
      <c r="F558" s="476">
        <v>24645</v>
      </c>
      <c r="G558" s="151" t="s">
        <v>3251</v>
      </c>
    </row>
    <row r="559" spans="1:7" ht="15" x14ac:dyDescent="0.25">
      <c r="A559" s="151" t="s">
        <v>71</v>
      </c>
      <c r="B559" s="151" t="s">
        <v>3752</v>
      </c>
      <c r="C559" s="475" t="s">
        <v>3721</v>
      </c>
      <c r="D559" s="290" t="s">
        <v>426</v>
      </c>
      <c r="E559" s="290">
        <v>2016</v>
      </c>
      <c r="F559" s="476">
        <v>25945</v>
      </c>
      <c r="G559" s="151" t="s">
        <v>3251</v>
      </c>
    </row>
    <row r="560" spans="1:7" ht="15" x14ac:dyDescent="0.25">
      <c r="A560" s="151" t="s">
        <v>71</v>
      </c>
      <c r="B560" s="151" t="s">
        <v>3754</v>
      </c>
      <c r="C560" s="475" t="s">
        <v>3721</v>
      </c>
      <c r="D560" s="290" t="s">
        <v>110</v>
      </c>
      <c r="E560" s="290">
        <v>2016</v>
      </c>
      <c r="F560" s="476">
        <v>32195</v>
      </c>
      <c r="G560" s="151" t="s">
        <v>3251</v>
      </c>
    </row>
    <row r="561" spans="1:7" ht="15" x14ac:dyDescent="0.25">
      <c r="A561" s="151" t="s">
        <v>71</v>
      </c>
      <c r="B561" s="151" t="s">
        <v>3754</v>
      </c>
      <c r="C561" s="475" t="s">
        <v>3721</v>
      </c>
      <c r="D561" s="290" t="s">
        <v>426</v>
      </c>
      <c r="E561" s="290">
        <v>2016</v>
      </c>
      <c r="F561" s="476">
        <v>33495</v>
      </c>
      <c r="G561" s="151" t="s">
        <v>3251</v>
      </c>
    </row>
    <row r="562" spans="1:7" ht="15.75" x14ac:dyDescent="0.25">
      <c r="A562" s="668" t="s">
        <v>71</v>
      </c>
      <c r="B562" s="668" t="s">
        <v>10420</v>
      </c>
      <c r="C562" s="668" t="s">
        <v>1983</v>
      </c>
      <c r="D562" s="668" t="s">
        <v>43</v>
      </c>
      <c r="E562" s="688">
        <v>2016</v>
      </c>
      <c r="F562" s="672">
        <v>22790</v>
      </c>
      <c r="G562" s="668" t="s">
        <v>10421</v>
      </c>
    </row>
    <row r="563" spans="1:7" ht="15.75" x14ac:dyDescent="0.25">
      <c r="A563" s="668" t="s">
        <v>71</v>
      </c>
      <c r="B563" s="668" t="s">
        <v>10422</v>
      </c>
      <c r="C563" s="668" t="s">
        <v>1983</v>
      </c>
      <c r="D563" s="668" t="s">
        <v>43</v>
      </c>
      <c r="E563" s="688">
        <v>2016</v>
      </c>
      <c r="F563" s="672">
        <v>24440</v>
      </c>
      <c r="G563" s="668" t="s">
        <v>10421</v>
      </c>
    </row>
    <row r="564" spans="1:7" ht="15.75" x14ac:dyDescent="0.25">
      <c r="A564" s="668" t="s">
        <v>71</v>
      </c>
      <c r="B564" s="668" t="s">
        <v>10423</v>
      </c>
      <c r="C564" s="668" t="s">
        <v>1983</v>
      </c>
      <c r="D564" s="668" t="s">
        <v>43</v>
      </c>
      <c r="E564" s="688">
        <v>2016</v>
      </c>
      <c r="F564" s="672">
        <v>20945</v>
      </c>
      <c r="G564" s="668" t="s">
        <v>10421</v>
      </c>
    </row>
    <row r="565" spans="1:7" ht="15" x14ac:dyDescent="0.25">
      <c r="A565" s="151" t="s">
        <v>87</v>
      </c>
      <c r="B565" s="151" t="s">
        <v>88</v>
      </c>
      <c r="C565" s="475" t="s">
        <v>3255</v>
      </c>
      <c r="D565" s="290" t="s">
        <v>110</v>
      </c>
      <c r="E565" s="290">
        <v>2016</v>
      </c>
      <c r="F565" s="476">
        <v>17995</v>
      </c>
      <c r="G565" s="151" t="s">
        <v>3729</v>
      </c>
    </row>
    <row r="566" spans="1:7" ht="15" x14ac:dyDescent="0.25">
      <c r="A566" s="151" t="s">
        <v>87</v>
      </c>
      <c r="B566" s="151" t="s">
        <v>3728</v>
      </c>
      <c r="C566" s="475" t="s">
        <v>3255</v>
      </c>
      <c r="D566" s="290" t="s">
        <v>110</v>
      </c>
      <c r="E566" s="290">
        <v>2016</v>
      </c>
      <c r="F566" s="476">
        <v>16245</v>
      </c>
      <c r="G566" s="151" t="s">
        <v>1956</v>
      </c>
    </row>
    <row r="567" spans="1:7" ht="15" x14ac:dyDescent="0.25">
      <c r="A567" s="151" t="s">
        <v>87</v>
      </c>
      <c r="B567" s="151" t="s">
        <v>3728</v>
      </c>
      <c r="C567" s="475" t="s">
        <v>3255</v>
      </c>
      <c r="D567" s="290" t="s">
        <v>110</v>
      </c>
      <c r="E567" s="290">
        <v>2016</v>
      </c>
      <c r="F567" s="476">
        <v>16695</v>
      </c>
      <c r="G567" s="151" t="s">
        <v>1823</v>
      </c>
    </row>
    <row r="568" spans="1:7" ht="15" x14ac:dyDescent="0.25">
      <c r="A568" s="151" t="s">
        <v>87</v>
      </c>
      <c r="B568" s="151" t="s">
        <v>3746</v>
      </c>
      <c r="C568" s="475" t="s">
        <v>3726</v>
      </c>
      <c r="D568" s="290" t="s">
        <v>110</v>
      </c>
      <c r="E568" s="290">
        <v>2016</v>
      </c>
      <c r="F568" s="476">
        <v>33600</v>
      </c>
      <c r="G568" s="151" t="s">
        <v>1956</v>
      </c>
    </row>
    <row r="569" spans="1:7" ht="15" x14ac:dyDescent="0.25">
      <c r="A569" s="151" t="s">
        <v>87</v>
      </c>
      <c r="B569" s="151" t="s">
        <v>3745</v>
      </c>
      <c r="C569" s="475" t="s">
        <v>3726</v>
      </c>
      <c r="D569" s="290" t="s">
        <v>110</v>
      </c>
      <c r="E569" s="290">
        <v>2016</v>
      </c>
      <c r="F569" s="476">
        <v>38800</v>
      </c>
      <c r="G569" s="151" t="s">
        <v>1956</v>
      </c>
    </row>
    <row r="570" spans="1:7" ht="15" x14ac:dyDescent="0.25">
      <c r="A570" s="151" t="s">
        <v>87</v>
      </c>
      <c r="B570" s="151" t="s">
        <v>3741</v>
      </c>
      <c r="C570" s="475" t="s">
        <v>2114</v>
      </c>
      <c r="D570" s="290" t="s">
        <v>110</v>
      </c>
      <c r="E570" s="290">
        <v>2016</v>
      </c>
      <c r="F570" s="476">
        <v>18121</v>
      </c>
      <c r="G570" s="151" t="s">
        <v>2992</v>
      </c>
    </row>
    <row r="571" spans="1:7" ht="15" x14ac:dyDescent="0.25">
      <c r="A571" s="151" t="s">
        <v>87</v>
      </c>
      <c r="B571" s="151" t="s">
        <v>3744</v>
      </c>
      <c r="C571" s="475" t="s">
        <v>3739</v>
      </c>
      <c r="D571" s="290" t="s">
        <v>110</v>
      </c>
      <c r="E571" s="290">
        <v>2016</v>
      </c>
      <c r="F571" s="476">
        <v>20766</v>
      </c>
      <c r="G571" s="151" t="s">
        <v>2992</v>
      </c>
    </row>
    <row r="572" spans="1:7" ht="15" x14ac:dyDescent="0.25">
      <c r="A572" s="151" t="s">
        <v>87</v>
      </c>
      <c r="B572" s="151" t="s">
        <v>3738</v>
      </c>
      <c r="C572" s="475" t="s">
        <v>3739</v>
      </c>
      <c r="D572" s="290" t="s">
        <v>110</v>
      </c>
      <c r="E572" s="290">
        <v>2016</v>
      </c>
      <c r="F572" s="476">
        <v>16734</v>
      </c>
      <c r="G572" s="151" t="s">
        <v>3740</v>
      </c>
    </row>
    <row r="573" spans="1:7" ht="15" x14ac:dyDescent="0.25">
      <c r="A573" s="151" t="s">
        <v>87</v>
      </c>
      <c r="B573" s="151" t="s">
        <v>3743</v>
      </c>
      <c r="C573" s="475" t="s">
        <v>2114</v>
      </c>
      <c r="D573" s="290" t="s">
        <v>110</v>
      </c>
      <c r="E573" s="290">
        <v>2016</v>
      </c>
      <c r="F573" s="476">
        <v>19406</v>
      </c>
      <c r="G573" s="151" t="s">
        <v>2992</v>
      </c>
    </row>
    <row r="574" spans="1:7" ht="15" x14ac:dyDescent="0.25">
      <c r="A574" s="151" t="s">
        <v>87</v>
      </c>
      <c r="B574" s="151" t="s">
        <v>3742</v>
      </c>
      <c r="C574" s="475" t="s">
        <v>3739</v>
      </c>
      <c r="D574" s="290" t="s">
        <v>110</v>
      </c>
      <c r="E574" s="290">
        <v>2016</v>
      </c>
      <c r="F574" s="476">
        <v>18997</v>
      </c>
      <c r="G574" s="151" t="s">
        <v>2992</v>
      </c>
    </row>
    <row r="575" spans="1:7" ht="15" x14ac:dyDescent="0.25">
      <c r="A575" s="151" t="s">
        <v>87</v>
      </c>
      <c r="B575" s="151" t="s">
        <v>91</v>
      </c>
      <c r="C575" s="475" t="s">
        <v>4091</v>
      </c>
      <c r="D575" s="290" t="s">
        <v>438</v>
      </c>
      <c r="E575" s="290">
        <v>2016</v>
      </c>
      <c r="F575" s="476">
        <v>38750</v>
      </c>
      <c r="G575" s="151" t="s">
        <v>1956</v>
      </c>
    </row>
    <row r="576" spans="1:7" ht="15" x14ac:dyDescent="0.25">
      <c r="A576" s="151" t="s">
        <v>87</v>
      </c>
      <c r="B576" s="151" t="s">
        <v>91</v>
      </c>
      <c r="C576" s="475" t="s">
        <v>4178</v>
      </c>
      <c r="D576" s="290" t="s">
        <v>438</v>
      </c>
      <c r="E576" s="290">
        <v>2016</v>
      </c>
      <c r="F576" s="476">
        <v>53850</v>
      </c>
      <c r="G576" s="151" t="s">
        <v>1956</v>
      </c>
    </row>
    <row r="577" spans="1:7" ht="15" x14ac:dyDescent="0.25">
      <c r="A577" s="151" t="s">
        <v>87</v>
      </c>
      <c r="B577" s="151" t="s">
        <v>91</v>
      </c>
      <c r="C577" s="475" t="s">
        <v>4091</v>
      </c>
      <c r="D577" s="290" t="s">
        <v>426</v>
      </c>
      <c r="E577" s="290">
        <v>2016</v>
      </c>
      <c r="F577" s="476">
        <v>41250</v>
      </c>
      <c r="G577" s="151" t="s">
        <v>1956</v>
      </c>
    </row>
    <row r="578" spans="1:7" ht="15" x14ac:dyDescent="0.25">
      <c r="A578" s="151" t="s">
        <v>87</v>
      </c>
      <c r="B578" s="151" t="s">
        <v>92</v>
      </c>
      <c r="C578" s="475" t="s">
        <v>4091</v>
      </c>
      <c r="D578" s="290" t="s">
        <v>438</v>
      </c>
      <c r="E578" s="290">
        <v>2016</v>
      </c>
      <c r="F578" s="476">
        <v>29900</v>
      </c>
      <c r="G578" s="151" t="s">
        <v>1835</v>
      </c>
    </row>
    <row r="579" spans="1:7" ht="15" x14ac:dyDescent="0.25">
      <c r="A579" s="612" t="s">
        <v>87</v>
      </c>
      <c r="B579" s="612" t="s">
        <v>7230</v>
      </c>
      <c r="C579" s="612" t="s">
        <v>1985</v>
      </c>
      <c r="D579" s="290" t="s">
        <v>43</v>
      </c>
      <c r="E579" s="290">
        <v>2016</v>
      </c>
      <c r="F579" s="476">
        <v>25090</v>
      </c>
      <c r="G579" s="612" t="s">
        <v>160</v>
      </c>
    </row>
    <row r="580" spans="1:7" x14ac:dyDescent="0.2">
      <c r="A580" s="486" t="s">
        <v>87</v>
      </c>
      <c r="B580" s="486" t="s">
        <v>3727</v>
      </c>
      <c r="C580" s="487" t="s">
        <v>3726</v>
      </c>
      <c r="D580" s="488" t="s">
        <v>426</v>
      </c>
      <c r="E580" s="488">
        <v>2016</v>
      </c>
      <c r="F580" s="489">
        <v>38642</v>
      </c>
      <c r="G580" s="486" t="s">
        <v>4540</v>
      </c>
    </row>
    <row r="581" spans="1:7" x14ac:dyDescent="0.2">
      <c r="A581" s="486" t="s">
        <v>87</v>
      </c>
      <c r="B581" s="486" t="s">
        <v>3724</v>
      </c>
      <c r="C581" s="487" t="s">
        <v>4541</v>
      </c>
      <c r="D581" s="488" t="s">
        <v>110</v>
      </c>
      <c r="E581" s="488">
        <v>2016</v>
      </c>
      <c r="F581" s="489">
        <v>34500</v>
      </c>
      <c r="G581" s="486" t="s">
        <v>4540</v>
      </c>
    </row>
    <row r="582" spans="1:7" x14ac:dyDescent="0.2">
      <c r="A582" s="486" t="s">
        <v>87</v>
      </c>
      <c r="B582" s="486" t="s">
        <v>3724</v>
      </c>
      <c r="C582" s="487" t="s">
        <v>3726</v>
      </c>
      <c r="D582" s="488" t="s">
        <v>426</v>
      </c>
      <c r="E582" s="488">
        <v>2016</v>
      </c>
      <c r="F582" s="489">
        <v>36250</v>
      </c>
      <c r="G582" s="486" t="s">
        <v>4540</v>
      </c>
    </row>
    <row r="583" spans="1:7" x14ac:dyDescent="0.2">
      <c r="A583" s="486" t="s">
        <v>87</v>
      </c>
      <c r="B583" s="486" t="s">
        <v>3725</v>
      </c>
      <c r="C583" s="487" t="s">
        <v>3726</v>
      </c>
      <c r="D583" s="488" t="s">
        <v>110</v>
      </c>
      <c r="E583" s="488">
        <v>2016</v>
      </c>
      <c r="F583" s="489">
        <v>37017</v>
      </c>
      <c r="G583" s="486" t="s">
        <v>4540</v>
      </c>
    </row>
    <row r="584" spans="1:7" x14ac:dyDescent="0.2">
      <c r="A584" s="486" t="s">
        <v>87</v>
      </c>
      <c r="B584" s="486" t="s">
        <v>3722</v>
      </c>
      <c r="C584" s="487" t="s">
        <v>4541</v>
      </c>
      <c r="D584" s="488" t="s">
        <v>110</v>
      </c>
      <c r="E584" s="488">
        <v>2016</v>
      </c>
      <c r="F584" s="489">
        <v>30400</v>
      </c>
      <c r="G584" s="486" t="s">
        <v>4540</v>
      </c>
    </row>
    <row r="585" spans="1:7" x14ac:dyDescent="0.2">
      <c r="A585" s="486" t="s">
        <v>87</v>
      </c>
      <c r="B585" s="486" t="s">
        <v>3723</v>
      </c>
      <c r="C585" s="487" t="s">
        <v>4541</v>
      </c>
      <c r="D585" s="488" t="s">
        <v>426</v>
      </c>
      <c r="E585" s="488">
        <v>2016</v>
      </c>
      <c r="F585" s="489">
        <v>32150</v>
      </c>
      <c r="G585" s="486" t="s">
        <v>4540</v>
      </c>
    </row>
    <row r="586" spans="1:7" x14ac:dyDescent="0.2">
      <c r="A586" s="486" t="s">
        <v>87</v>
      </c>
      <c r="B586" s="486" t="s">
        <v>3720</v>
      </c>
      <c r="C586" s="487" t="s">
        <v>3721</v>
      </c>
      <c r="D586" s="488" t="s">
        <v>110</v>
      </c>
      <c r="E586" s="488">
        <v>2016</v>
      </c>
      <c r="F586" s="489">
        <v>24950</v>
      </c>
      <c r="G586" s="486" t="s">
        <v>4540</v>
      </c>
    </row>
    <row r="587" spans="1:7" x14ac:dyDescent="0.2">
      <c r="A587" s="486" t="s">
        <v>87</v>
      </c>
      <c r="B587" s="486" t="s">
        <v>3720</v>
      </c>
      <c r="C587" s="487" t="s">
        <v>3721</v>
      </c>
      <c r="D587" s="488" t="s">
        <v>426</v>
      </c>
      <c r="E587" s="488">
        <v>2016</v>
      </c>
      <c r="F587" s="489">
        <v>26700</v>
      </c>
      <c r="G587" s="486" t="s">
        <v>4540</v>
      </c>
    </row>
    <row r="588" spans="1:7" ht="15" x14ac:dyDescent="0.25">
      <c r="A588" s="151" t="s">
        <v>87</v>
      </c>
      <c r="B588" s="151" t="s">
        <v>3732</v>
      </c>
      <c r="C588" s="475" t="s">
        <v>3721</v>
      </c>
      <c r="D588" s="290" t="s">
        <v>110</v>
      </c>
      <c r="E588" s="290">
        <v>2016</v>
      </c>
      <c r="F588" s="476">
        <v>27500</v>
      </c>
      <c r="G588" s="477" t="s">
        <v>2992</v>
      </c>
    </row>
    <row r="589" spans="1:7" ht="15" x14ac:dyDescent="0.25">
      <c r="A589" s="151" t="s">
        <v>87</v>
      </c>
      <c r="B589" s="151" t="s">
        <v>3731</v>
      </c>
      <c r="C589" s="475" t="s">
        <v>3721</v>
      </c>
      <c r="D589" s="290" t="s">
        <v>110</v>
      </c>
      <c r="E589" s="290">
        <v>2016</v>
      </c>
      <c r="F589" s="476">
        <v>24600</v>
      </c>
      <c r="G589" s="151" t="s">
        <v>2992</v>
      </c>
    </row>
    <row r="590" spans="1:7" ht="15" x14ac:dyDescent="0.25">
      <c r="A590" s="151" t="s">
        <v>87</v>
      </c>
      <c r="B590" s="151" t="s">
        <v>3730</v>
      </c>
      <c r="C590" s="475" t="s">
        <v>3721</v>
      </c>
      <c r="D590" s="290" t="s">
        <v>110</v>
      </c>
      <c r="E590" s="290">
        <v>2016</v>
      </c>
      <c r="F590" s="476">
        <v>23400</v>
      </c>
      <c r="G590" s="151" t="s">
        <v>2992</v>
      </c>
    </row>
    <row r="591" spans="1:7" ht="15" x14ac:dyDescent="0.25">
      <c r="A591" s="151" t="s">
        <v>87</v>
      </c>
      <c r="B591" s="151" t="s">
        <v>3735</v>
      </c>
      <c r="C591" s="475" t="s">
        <v>3255</v>
      </c>
      <c r="D591" s="290" t="s">
        <v>110</v>
      </c>
      <c r="E591" s="290">
        <v>2016</v>
      </c>
      <c r="F591" s="476">
        <v>23115</v>
      </c>
      <c r="G591" s="151" t="s">
        <v>3734</v>
      </c>
    </row>
    <row r="592" spans="1:7" ht="15" x14ac:dyDescent="0.25">
      <c r="A592" s="151" t="s">
        <v>87</v>
      </c>
      <c r="B592" s="151" t="s">
        <v>3735</v>
      </c>
      <c r="C592" s="475" t="s">
        <v>3255</v>
      </c>
      <c r="D592" s="290" t="s">
        <v>426</v>
      </c>
      <c r="E592" s="290">
        <v>2016</v>
      </c>
      <c r="F592" s="476">
        <v>24431</v>
      </c>
      <c r="G592" s="151" t="s">
        <v>3734</v>
      </c>
    </row>
    <row r="593" spans="1:7" ht="15" x14ac:dyDescent="0.25">
      <c r="A593" s="151" t="s">
        <v>87</v>
      </c>
      <c r="B593" s="151" t="s">
        <v>3737</v>
      </c>
      <c r="C593" s="475" t="s">
        <v>3255</v>
      </c>
      <c r="D593" s="290" t="s">
        <v>110</v>
      </c>
      <c r="E593" s="290">
        <v>2016</v>
      </c>
      <c r="F593" s="476">
        <v>28371</v>
      </c>
      <c r="G593" s="151" t="s">
        <v>3734</v>
      </c>
    </row>
    <row r="594" spans="1:7" ht="15" x14ac:dyDescent="0.25">
      <c r="A594" s="151" t="s">
        <v>87</v>
      </c>
      <c r="B594" s="151" t="s">
        <v>3737</v>
      </c>
      <c r="C594" s="475" t="s">
        <v>3255</v>
      </c>
      <c r="D594" s="290" t="s">
        <v>426</v>
      </c>
      <c r="E594" s="290">
        <v>2016</v>
      </c>
      <c r="F594" s="476">
        <v>29680</v>
      </c>
      <c r="G594" s="151" t="s">
        <v>3734</v>
      </c>
    </row>
    <row r="595" spans="1:7" ht="15" x14ac:dyDescent="0.25">
      <c r="A595" s="151" t="s">
        <v>87</v>
      </c>
      <c r="B595" s="151" t="s">
        <v>3733</v>
      </c>
      <c r="C595" s="475" t="s">
        <v>2114</v>
      </c>
      <c r="D595" s="290" t="s">
        <v>110</v>
      </c>
      <c r="E595" s="290">
        <v>2016</v>
      </c>
      <c r="F595" s="476">
        <v>21866</v>
      </c>
      <c r="G595" s="151" t="s">
        <v>3734</v>
      </c>
    </row>
    <row r="596" spans="1:7" ht="15" x14ac:dyDescent="0.25">
      <c r="A596" s="151" t="s">
        <v>87</v>
      </c>
      <c r="B596" s="151" t="s">
        <v>3733</v>
      </c>
      <c r="C596" s="475" t="s">
        <v>2114</v>
      </c>
      <c r="D596" s="290" t="s">
        <v>426</v>
      </c>
      <c r="E596" s="290">
        <v>2016</v>
      </c>
      <c r="F596" s="476">
        <v>23189</v>
      </c>
      <c r="G596" s="151" t="s">
        <v>3734</v>
      </c>
    </row>
    <row r="597" spans="1:7" ht="15" x14ac:dyDescent="0.25">
      <c r="A597" s="151" t="s">
        <v>87</v>
      </c>
      <c r="B597" s="151" t="s">
        <v>3736</v>
      </c>
      <c r="C597" s="475" t="s">
        <v>3255</v>
      </c>
      <c r="D597" s="290" t="s">
        <v>110</v>
      </c>
      <c r="E597" s="290">
        <v>2016</v>
      </c>
      <c r="F597" s="476">
        <v>24995</v>
      </c>
      <c r="G597" s="151" t="s">
        <v>3734</v>
      </c>
    </row>
    <row r="598" spans="1:7" ht="15" x14ac:dyDescent="0.25">
      <c r="A598" s="151" t="s">
        <v>87</v>
      </c>
      <c r="B598" s="151" t="s">
        <v>3736</v>
      </c>
      <c r="C598" s="475" t="s">
        <v>3255</v>
      </c>
      <c r="D598" s="290" t="s">
        <v>426</v>
      </c>
      <c r="E598" s="290">
        <v>2016</v>
      </c>
      <c r="F598" s="476">
        <v>26311</v>
      </c>
      <c r="G598" s="151" t="s">
        <v>3734</v>
      </c>
    </row>
    <row r="599" spans="1:7" ht="15" x14ac:dyDescent="0.25">
      <c r="A599" s="612" t="s">
        <v>1220</v>
      </c>
      <c r="B599" s="612" t="s">
        <v>7231</v>
      </c>
      <c r="C599" s="612" t="s">
        <v>3255</v>
      </c>
      <c r="D599" s="612"/>
      <c r="E599" s="290">
        <v>2016</v>
      </c>
      <c r="F599" s="476">
        <v>22200</v>
      </c>
      <c r="G599" s="612" t="s">
        <v>2474</v>
      </c>
    </row>
    <row r="600" spans="1:7" x14ac:dyDescent="0.2">
      <c r="A600" s="486" t="s">
        <v>1220</v>
      </c>
      <c r="B600" s="486" t="s">
        <v>93</v>
      </c>
      <c r="C600" s="487" t="s">
        <v>2114</v>
      </c>
      <c r="D600" s="488" t="s">
        <v>110</v>
      </c>
      <c r="E600" s="488">
        <v>2016</v>
      </c>
      <c r="F600" s="489">
        <v>22750</v>
      </c>
      <c r="G600" s="486" t="s">
        <v>4539</v>
      </c>
    </row>
    <row r="601" spans="1:7" x14ac:dyDescent="0.2">
      <c r="A601" s="486" t="s">
        <v>1220</v>
      </c>
      <c r="B601" s="486" t="s">
        <v>93</v>
      </c>
      <c r="C601" s="487" t="s">
        <v>2114</v>
      </c>
      <c r="D601" s="488" t="s">
        <v>426</v>
      </c>
      <c r="E601" s="488">
        <v>2016</v>
      </c>
      <c r="F601" s="489">
        <v>24400</v>
      </c>
      <c r="G601" s="486" t="s">
        <v>4539</v>
      </c>
    </row>
    <row r="602" spans="1:7" x14ac:dyDescent="0.2">
      <c r="A602" s="486" t="s">
        <v>1220</v>
      </c>
      <c r="B602" s="486" t="s">
        <v>93</v>
      </c>
      <c r="C602" s="487" t="s">
        <v>4134</v>
      </c>
      <c r="D602" s="488" t="s">
        <v>110</v>
      </c>
      <c r="E602" s="488">
        <v>2016</v>
      </c>
      <c r="F602" s="489">
        <v>23150</v>
      </c>
      <c r="G602" s="486" t="s">
        <v>4539</v>
      </c>
    </row>
    <row r="603" spans="1:7" x14ac:dyDescent="0.2">
      <c r="A603" s="486" t="s">
        <v>1220</v>
      </c>
      <c r="B603" s="486" t="s">
        <v>93</v>
      </c>
      <c r="C603" s="487" t="s">
        <v>4134</v>
      </c>
      <c r="D603" s="488" t="s">
        <v>426</v>
      </c>
      <c r="E603" s="488">
        <v>2016</v>
      </c>
      <c r="F603" s="489">
        <v>24800</v>
      </c>
      <c r="G603" s="486" t="s">
        <v>4539</v>
      </c>
    </row>
    <row r="604" spans="1:7" ht="15.75" x14ac:dyDescent="0.25">
      <c r="A604" s="668" t="s">
        <v>1220</v>
      </c>
      <c r="B604" s="668" t="s">
        <v>4096</v>
      </c>
      <c r="C604" s="668" t="s">
        <v>2114</v>
      </c>
      <c r="D604" s="668" t="s">
        <v>110</v>
      </c>
      <c r="E604" s="688">
        <v>2016</v>
      </c>
      <c r="F604" s="672">
        <v>26000</v>
      </c>
      <c r="G604" s="668" t="s">
        <v>7277</v>
      </c>
    </row>
    <row r="605" spans="1:7" ht="15.75" x14ac:dyDescent="0.25">
      <c r="A605" s="668" t="s">
        <v>1220</v>
      </c>
      <c r="B605" s="668" t="s">
        <v>10307</v>
      </c>
      <c r="C605" s="668" t="s">
        <v>2114</v>
      </c>
      <c r="D605" s="668" t="s">
        <v>110</v>
      </c>
      <c r="E605" s="688">
        <v>2016</v>
      </c>
      <c r="F605" s="672">
        <v>30100</v>
      </c>
      <c r="G605" s="668" t="s">
        <v>7277</v>
      </c>
    </row>
    <row r="606" spans="1:7" ht="15.75" x14ac:dyDescent="0.25">
      <c r="A606" s="668" t="s">
        <v>1139</v>
      </c>
      <c r="B606" s="668" t="s">
        <v>10390</v>
      </c>
      <c r="C606" s="668" t="s">
        <v>3761</v>
      </c>
      <c r="D606" s="668" t="s">
        <v>43</v>
      </c>
      <c r="E606" s="688">
        <v>2016</v>
      </c>
      <c r="F606" s="672">
        <v>47050</v>
      </c>
      <c r="G606" s="668" t="s">
        <v>7277</v>
      </c>
    </row>
    <row r="607" spans="1:7" ht="15.75" x14ac:dyDescent="0.25">
      <c r="A607" s="668" t="s">
        <v>1139</v>
      </c>
      <c r="B607" s="668" t="s">
        <v>10391</v>
      </c>
      <c r="C607" s="668" t="s">
        <v>3761</v>
      </c>
      <c r="D607" s="668" t="s">
        <v>426</v>
      </c>
      <c r="E607" s="688">
        <v>2016</v>
      </c>
      <c r="F607" s="672">
        <v>49050</v>
      </c>
      <c r="G607" s="668" t="s">
        <v>7277</v>
      </c>
    </row>
    <row r="608" spans="1:7" ht="15.75" x14ac:dyDescent="0.25">
      <c r="A608" s="668" t="s">
        <v>1139</v>
      </c>
      <c r="B608" s="668" t="s">
        <v>10392</v>
      </c>
      <c r="C608" s="668" t="s">
        <v>3761</v>
      </c>
      <c r="D608" s="668" t="s">
        <v>43</v>
      </c>
      <c r="E608" s="688">
        <v>2016</v>
      </c>
      <c r="F608" s="672">
        <v>55900</v>
      </c>
      <c r="G608" s="668" t="s">
        <v>7277</v>
      </c>
    </row>
    <row r="609" spans="1:7" ht="15.75" x14ac:dyDescent="0.25">
      <c r="A609" s="668" t="s">
        <v>1139</v>
      </c>
      <c r="B609" s="668" t="s">
        <v>10361</v>
      </c>
      <c r="C609" s="668" t="s">
        <v>1985</v>
      </c>
      <c r="D609" s="668" t="s">
        <v>43</v>
      </c>
      <c r="E609" s="688">
        <v>2016</v>
      </c>
      <c r="F609" s="672">
        <v>52050</v>
      </c>
      <c r="G609" s="668" t="s">
        <v>7317</v>
      </c>
    </row>
    <row r="610" spans="1:7" ht="15.75" x14ac:dyDescent="0.25">
      <c r="A610" s="668" t="s">
        <v>1139</v>
      </c>
      <c r="B610" s="668" t="s">
        <v>10362</v>
      </c>
      <c r="C610" s="668" t="s">
        <v>1985</v>
      </c>
      <c r="D610" s="668" t="s">
        <v>426</v>
      </c>
      <c r="E610" s="688">
        <v>2016</v>
      </c>
      <c r="F610" s="672">
        <v>53450</v>
      </c>
      <c r="G610" s="668" t="s">
        <v>7317</v>
      </c>
    </row>
    <row r="611" spans="1:7" ht="15.75" x14ac:dyDescent="0.25">
      <c r="A611" s="54" t="s">
        <v>6002</v>
      </c>
      <c r="B611" s="54" t="s">
        <v>6316</v>
      </c>
      <c r="C611" s="252" t="s">
        <v>3721</v>
      </c>
      <c r="D611" s="336" t="s">
        <v>110</v>
      </c>
      <c r="E611" s="64">
        <v>2016</v>
      </c>
      <c r="F611" s="87">
        <v>25295</v>
      </c>
      <c r="G611" s="60" t="s">
        <v>6294</v>
      </c>
    </row>
    <row r="612" spans="1:7" ht="15.75" x14ac:dyDescent="0.25">
      <c r="A612" s="54" t="s">
        <v>6002</v>
      </c>
      <c r="B612" s="54" t="s">
        <v>6316</v>
      </c>
      <c r="C612" s="252" t="s">
        <v>3721</v>
      </c>
      <c r="D612" s="336" t="s">
        <v>3252</v>
      </c>
      <c r="E612" s="64">
        <v>2016</v>
      </c>
      <c r="F612" s="87">
        <v>27295</v>
      </c>
      <c r="G612" s="60" t="s">
        <v>6294</v>
      </c>
    </row>
    <row r="613" spans="1:7" ht="15.75" x14ac:dyDescent="0.25">
      <c r="A613" s="54" t="s">
        <v>6002</v>
      </c>
      <c r="B613" s="54" t="s">
        <v>6314</v>
      </c>
      <c r="C613" s="252" t="s">
        <v>3721</v>
      </c>
      <c r="D613" s="336" t="s">
        <v>110</v>
      </c>
      <c r="E613" s="64">
        <v>2016</v>
      </c>
      <c r="F613" s="87">
        <v>29195</v>
      </c>
      <c r="G613" s="60" t="s">
        <v>6294</v>
      </c>
    </row>
    <row r="614" spans="1:7" ht="15.75" x14ac:dyDescent="0.25">
      <c r="A614" s="54" t="s">
        <v>6002</v>
      </c>
      <c r="B614" s="54" t="s">
        <v>6314</v>
      </c>
      <c r="C614" s="252" t="s">
        <v>3721</v>
      </c>
      <c r="D614" s="336" t="s">
        <v>3252</v>
      </c>
      <c r="E614" s="64">
        <v>2016</v>
      </c>
      <c r="F614" s="87">
        <v>31195</v>
      </c>
      <c r="G614" s="60" t="s">
        <v>6294</v>
      </c>
    </row>
    <row r="615" spans="1:7" ht="15.75" x14ac:dyDescent="0.25">
      <c r="A615" s="54" t="s">
        <v>6002</v>
      </c>
      <c r="B615" s="54" t="s">
        <v>6312</v>
      </c>
      <c r="C615" s="252" t="s">
        <v>4256</v>
      </c>
      <c r="D615" s="336" t="s">
        <v>110</v>
      </c>
      <c r="E615" s="64">
        <v>2016</v>
      </c>
      <c r="F615" s="87">
        <v>34695</v>
      </c>
      <c r="G615" s="60" t="s">
        <v>6294</v>
      </c>
    </row>
    <row r="616" spans="1:7" ht="15.75" x14ac:dyDescent="0.25">
      <c r="A616" s="54" t="s">
        <v>6002</v>
      </c>
      <c r="B616" s="54" t="s">
        <v>6312</v>
      </c>
      <c r="C616" s="252" t="s">
        <v>4256</v>
      </c>
      <c r="D616" s="336" t="s">
        <v>3252</v>
      </c>
      <c r="E616" s="64">
        <v>2016</v>
      </c>
      <c r="F616" s="87">
        <v>38395</v>
      </c>
      <c r="G616" s="60" t="s">
        <v>6294</v>
      </c>
    </row>
    <row r="617" spans="1:7" ht="15.75" x14ac:dyDescent="0.25">
      <c r="A617" s="54" t="s">
        <v>6002</v>
      </c>
      <c r="B617" s="54" t="s">
        <v>6322</v>
      </c>
      <c r="C617" s="252" t="s">
        <v>3721</v>
      </c>
      <c r="D617" s="336" t="s">
        <v>110</v>
      </c>
      <c r="E617" s="64">
        <v>2016</v>
      </c>
      <c r="F617" s="87">
        <v>23495</v>
      </c>
      <c r="G617" s="60" t="s">
        <v>6294</v>
      </c>
    </row>
    <row r="618" spans="1:7" ht="15.75" x14ac:dyDescent="0.25">
      <c r="A618" s="54" t="s">
        <v>6002</v>
      </c>
      <c r="B618" s="54" t="s">
        <v>6322</v>
      </c>
      <c r="C618" s="252" t="s">
        <v>3721</v>
      </c>
      <c r="D618" s="336" t="s">
        <v>3252</v>
      </c>
      <c r="E618" s="64">
        <v>2016</v>
      </c>
      <c r="F618" s="87">
        <v>25495</v>
      </c>
      <c r="G618" s="60" t="s">
        <v>6294</v>
      </c>
    </row>
    <row r="619" spans="1:7" ht="15.75" x14ac:dyDescent="0.25">
      <c r="A619" s="54" t="s">
        <v>6002</v>
      </c>
      <c r="B619" s="54" t="s">
        <v>6313</v>
      </c>
      <c r="C619" s="252" t="s">
        <v>4256</v>
      </c>
      <c r="D619" s="336" t="s">
        <v>3252</v>
      </c>
      <c r="E619" s="64">
        <v>2016</v>
      </c>
      <c r="F619" s="87">
        <v>30995</v>
      </c>
      <c r="G619" s="60" t="s">
        <v>6294</v>
      </c>
    </row>
    <row r="620" spans="1:7" ht="15.75" x14ac:dyDescent="0.25">
      <c r="A620" s="54" t="s">
        <v>6002</v>
      </c>
      <c r="B620" s="54" t="s">
        <v>6319</v>
      </c>
      <c r="C620" s="252" t="s">
        <v>2114</v>
      </c>
      <c r="D620" s="336" t="s">
        <v>3252</v>
      </c>
      <c r="E620" s="64">
        <v>2016</v>
      </c>
      <c r="F620" s="87">
        <v>25995</v>
      </c>
      <c r="G620" s="60" t="s">
        <v>6294</v>
      </c>
    </row>
    <row r="621" spans="1:7" ht="15.75" x14ac:dyDescent="0.25">
      <c r="A621" s="54" t="s">
        <v>6002</v>
      </c>
      <c r="B621" s="54" t="s">
        <v>6319</v>
      </c>
      <c r="C621" s="252" t="s">
        <v>2114</v>
      </c>
      <c r="D621" s="336" t="s">
        <v>110</v>
      </c>
      <c r="E621" s="64">
        <v>2016</v>
      </c>
      <c r="F621" s="87">
        <v>23995</v>
      </c>
      <c r="G621" s="60" t="s">
        <v>6294</v>
      </c>
    </row>
    <row r="622" spans="1:7" ht="15.75" x14ac:dyDescent="0.25">
      <c r="A622" s="54" t="s">
        <v>6002</v>
      </c>
      <c r="B622" s="54" t="s">
        <v>6320</v>
      </c>
      <c r="C622" s="252" t="s">
        <v>2114</v>
      </c>
      <c r="D622" s="336" t="s">
        <v>110</v>
      </c>
      <c r="E622" s="64">
        <v>2016</v>
      </c>
      <c r="F622" s="87">
        <v>19695</v>
      </c>
      <c r="G622" s="60" t="s">
        <v>6294</v>
      </c>
    </row>
    <row r="623" spans="1:7" ht="15.75" x14ac:dyDescent="0.25">
      <c r="A623" s="54" t="s">
        <v>6002</v>
      </c>
      <c r="B623" s="54" t="s">
        <v>6320</v>
      </c>
      <c r="C623" s="252" t="s">
        <v>2114</v>
      </c>
      <c r="D623" s="336" t="s">
        <v>3252</v>
      </c>
      <c r="E623" s="64">
        <v>2016</v>
      </c>
      <c r="F623" s="87">
        <v>21695</v>
      </c>
      <c r="G623" s="60" t="s">
        <v>6294</v>
      </c>
    </row>
    <row r="624" spans="1:7" ht="15.75" x14ac:dyDescent="0.25">
      <c r="A624" s="54" t="s">
        <v>6002</v>
      </c>
      <c r="B624" s="54" t="s">
        <v>6311</v>
      </c>
      <c r="C624" s="252" t="s">
        <v>3970</v>
      </c>
      <c r="D624" s="336" t="s">
        <v>4695</v>
      </c>
      <c r="E624" s="64">
        <v>2016</v>
      </c>
      <c r="F624" s="87">
        <v>29995</v>
      </c>
      <c r="G624" s="60" t="s">
        <v>6294</v>
      </c>
    </row>
    <row r="625" spans="1:7" ht="15.75" x14ac:dyDescent="0.25">
      <c r="A625" s="54" t="s">
        <v>6002</v>
      </c>
      <c r="B625" s="54" t="s">
        <v>6311</v>
      </c>
      <c r="C625" s="252" t="s">
        <v>3970</v>
      </c>
      <c r="D625" s="336" t="s">
        <v>3252</v>
      </c>
      <c r="E625" s="64">
        <v>2016</v>
      </c>
      <c r="F625" s="87">
        <v>32295</v>
      </c>
      <c r="G625" s="60" t="s">
        <v>6294</v>
      </c>
    </row>
    <row r="626" spans="1:7" ht="15.75" x14ac:dyDescent="0.25">
      <c r="A626" s="54" t="s">
        <v>6002</v>
      </c>
      <c r="B626" s="54" t="s">
        <v>6310</v>
      </c>
      <c r="C626" s="252" t="s">
        <v>3970</v>
      </c>
      <c r="D626" s="336" t="s">
        <v>4695</v>
      </c>
      <c r="E626" s="64">
        <v>2016</v>
      </c>
      <c r="F626" s="87">
        <v>37565</v>
      </c>
      <c r="G626" s="60" t="s">
        <v>6294</v>
      </c>
    </row>
    <row r="627" spans="1:7" ht="15.75" x14ac:dyDescent="0.25">
      <c r="A627" s="54" t="s">
        <v>6002</v>
      </c>
      <c r="B627" s="54" t="s">
        <v>6310</v>
      </c>
      <c r="C627" s="252" t="s">
        <v>3970</v>
      </c>
      <c r="D627" s="336" t="s">
        <v>3252</v>
      </c>
      <c r="E627" s="64">
        <v>2016</v>
      </c>
      <c r="F627" s="87">
        <v>39565</v>
      </c>
      <c r="G627" s="60" t="s">
        <v>6294</v>
      </c>
    </row>
    <row r="628" spans="1:7" ht="15.75" x14ac:dyDescent="0.25">
      <c r="A628" s="54" t="s">
        <v>6002</v>
      </c>
      <c r="B628" s="54" t="s">
        <v>6308</v>
      </c>
      <c r="C628" s="252" t="s">
        <v>3970</v>
      </c>
      <c r="D628" s="336" t="s">
        <v>4695</v>
      </c>
      <c r="E628" s="64">
        <v>2016</v>
      </c>
      <c r="F628" s="87">
        <v>44395</v>
      </c>
      <c r="G628" s="60" t="s">
        <v>6294</v>
      </c>
    </row>
    <row r="629" spans="1:7" ht="15.75" x14ac:dyDescent="0.25">
      <c r="A629" s="54" t="s">
        <v>6002</v>
      </c>
      <c r="B629" s="54" t="s">
        <v>6308</v>
      </c>
      <c r="C629" s="252" t="s">
        <v>3970</v>
      </c>
      <c r="D629" s="336" t="s">
        <v>3252</v>
      </c>
      <c r="E629" s="64">
        <v>2016</v>
      </c>
      <c r="F629" s="87">
        <v>47395</v>
      </c>
      <c r="G629" s="60" t="s">
        <v>6294</v>
      </c>
    </row>
    <row r="630" spans="1:7" customFormat="1" ht="15.75" x14ac:dyDescent="0.25">
      <c r="A630" s="54" t="s">
        <v>6002</v>
      </c>
      <c r="B630" s="54" t="s">
        <v>6306</v>
      </c>
      <c r="C630" s="252" t="s">
        <v>5624</v>
      </c>
      <c r="D630" s="336" t="s">
        <v>3252</v>
      </c>
      <c r="E630" s="64">
        <v>2016</v>
      </c>
      <c r="F630" s="87">
        <v>65695</v>
      </c>
      <c r="G630" s="60" t="s">
        <v>6294</v>
      </c>
    </row>
    <row r="631" spans="1:7" customFormat="1" ht="15.75" x14ac:dyDescent="0.25">
      <c r="A631" s="54" t="s">
        <v>6002</v>
      </c>
      <c r="B631" s="54" t="s">
        <v>6307</v>
      </c>
      <c r="C631" s="252" t="s">
        <v>3970</v>
      </c>
      <c r="D631" s="336" t="s">
        <v>4695</v>
      </c>
      <c r="E631" s="64">
        <v>2016</v>
      </c>
      <c r="F631" s="87">
        <v>49795</v>
      </c>
      <c r="G631" s="60" t="s">
        <v>6294</v>
      </c>
    </row>
    <row r="632" spans="1:7" customFormat="1" ht="15.75" x14ac:dyDescent="0.25">
      <c r="A632" s="54" t="s">
        <v>6002</v>
      </c>
      <c r="B632" s="54" t="s">
        <v>6307</v>
      </c>
      <c r="C632" s="252" t="s">
        <v>3970</v>
      </c>
      <c r="D632" s="336" t="s">
        <v>3252</v>
      </c>
      <c r="E632" s="64">
        <v>2016</v>
      </c>
      <c r="F632" s="87">
        <v>52795</v>
      </c>
      <c r="G632" s="60" t="s">
        <v>6294</v>
      </c>
    </row>
    <row r="633" spans="1:7" customFormat="1" ht="15.75" x14ac:dyDescent="0.25">
      <c r="A633" s="54" t="s">
        <v>6002</v>
      </c>
      <c r="B633" s="54" t="s">
        <v>6310</v>
      </c>
      <c r="C633" s="54" t="s">
        <v>1981</v>
      </c>
      <c r="D633" s="336" t="s">
        <v>110</v>
      </c>
      <c r="E633" s="64">
        <v>2016</v>
      </c>
      <c r="F633" s="87">
        <v>38956</v>
      </c>
      <c r="G633" s="54" t="s">
        <v>7317</v>
      </c>
    </row>
    <row r="634" spans="1:7" customFormat="1" ht="15.75" x14ac:dyDescent="0.25">
      <c r="A634" s="54" t="s">
        <v>6002</v>
      </c>
      <c r="B634" s="54" t="s">
        <v>6297</v>
      </c>
      <c r="C634" s="252" t="s">
        <v>3862</v>
      </c>
      <c r="D634" s="336" t="s">
        <v>110</v>
      </c>
      <c r="E634" s="64">
        <v>2016</v>
      </c>
      <c r="F634" s="87">
        <v>21395</v>
      </c>
      <c r="G634" s="60" t="s">
        <v>6294</v>
      </c>
    </row>
    <row r="635" spans="1:7" customFormat="1" ht="15.75" x14ac:dyDescent="0.25">
      <c r="A635" s="54" t="s">
        <v>6002</v>
      </c>
      <c r="B635" s="54" t="s">
        <v>6297</v>
      </c>
      <c r="C635" s="252" t="s">
        <v>3862</v>
      </c>
      <c r="D635" s="336" t="s">
        <v>3252</v>
      </c>
      <c r="E635" s="64">
        <v>2016</v>
      </c>
      <c r="F635" s="87">
        <v>23395</v>
      </c>
      <c r="G635" s="60" t="s">
        <v>6294</v>
      </c>
    </row>
    <row r="636" spans="1:7" customFormat="1" ht="15.75" x14ac:dyDescent="0.25">
      <c r="A636" s="54" t="s">
        <v>6002</v>
      </c>
      <c r="B636" s="54" t="s">
        <v>6296</v>
      </c>
      <c r="C636" s="252" t="s">
        <v>3721</v>
      </c>
      <c r="D636" s="336" t="s">
        <v>110</v>
      </c>
      <c r="E636" s="64">
        <v>2016</v>
      </c>
      <c r="F636" s="87">
        <v>24995</v>
      </c>
      <c r="G636" s="60" t="s">
        <v>6294</v>
      </c>
    </row>
    <row r="637" spans="1:7" customFormat="1" ht="15.75" x14ac:dyDescent="0.25">
      <c r="A637" s="54" t="s">
        <v>6002</v>
      </c>
      <c r="B637" s="54" t="s">
        <v>6296</v>
      </c>
      <c r="C637" s="252" t="s">
        <v>3721</v>
      </c>
      <c r="D637" s="336" t="s">
        <v>3252</v>
      </c>
      <c r="E637" s="64">
        <v>2016</v>
      </c>
      <c r="F637" s="87">
        <v>26995</v>
      </c>
      <c r="G637" s="60" t="s">
        <v>6294</v>
      </c>
    </row>
    <row r="638" spans="1:7" customFormat="1" ht="15.75" x14ac:dyDescent="0.25">
      <c r="A638" s="54" t="s">
        <v>6002</v>
      </c>
      <c r="B638" s="54" t="s">
        <v>6298</v>
      </c>
      <c r="C638" s="252" t="s">
        <v>3862</v>
      </c>
      <c r="D638" s="336" t="s">
        <v>110</v>
      </c>
      <c r="E638" s="64">
        <v>2016</v>
      </c>
      <c r="F638" s="87">
        <v>17995</v>
      </c>
      <c r="G638" s="60" t="s">
        <v>6294</v>
      </c>
    </row>
    <row r="639" spans="1:7" customFormat="1" ht="15.75" x14ac:dyDescent="0.25">
      <c r="A639" s="54" t="s">
        <v>6002</v>
      </c>
      <c r="B639" s="54" t="s">
        <v>6298</v>
      </c>
      <c r="C639" s="252" t="s">
        <v>3862</v>
      </c>
      <c r="D639" s="336" t="s">
        <v>3252</v>
      </c>
      <c r="E639" s="64">
        <v>2016</v>
      </c>
      <c r="F639" s="87">
        <v>19995</v>
      </c>
      <c r="G639" s="60" t="s">
        <v>6294</v>
      </c>
    </row>
    <row r="640" spans="1:7" customFormat="1" ht="15.75" x14ac:dyDescent="0.25">
      <c r="A640" s="54" t="s">
        <v>6002</v>
      </c>
      <c r="B640" s="54" t="s">
        <v>6295</v>
      </c>
      <c r="C640" s="252" t="s">
        <v>3721</v>
      </c>
      <c r="D640" s="336" t="s">
        <v>3252</v>
      </c>
      <c r="E640" s="64">
        <v>2016</v>
      </c>
      <c r="F640" s="87">
        <v>26495</v>
      </c>
      <c r="G640" s="60" t="s">
        <v>6294</v>
      </c>
    </row>
    <row r="641" spans="1:7" customFormat="1" ht="15.75" x14ac:dyDescent="0.25">
      <c r="A641" s="54" t="s">
        <v>6002</v>
      </c>
      <c r="B641" s="54" t="s">
        <v>6303</v>
      </c>
      <c r="C641" s="252" t="s">
        <v>3970</v>
      </c>
      <c r="D641" s="336" t="s">
        <v>3252</v>
      </c>
      <c r="E641" s="64">
        <v>2016</v>
      </c>
      <c r="F641" s="87">
        <v>31195</v>
      </c>
      <c r="G641" s="60" t="s">
        <v>6302</v>
      </c>
    </row>
    <row r="642" spans="1:7" customFormat="1" ht="15.75" x14ac:dyDescent="0.25">
      <c r="A642" s="54" t="s">
        <v>6002</v>
      </c>
      <c r="B642" s="54" t="s">
        <v>6299</v>
      </c>
      <c r="C642" s="252" t="s">
        <v>3970</v>
      </c>
      <c r="D642" s="336" t="s">
        <v>3252</v>
      </c>
      <c r="E642" s="64">
        <v>2016</v>
      </c>
      <c r="F642" s="87">
        <v>36995</v>
      </c>
      <c r="G642" s="60" t="s">
        <v>6294</v>
      </c>
    </row>
    <row r="643" spans="1:7" customFormat="1" ht="15.75" x14ac:dyDescent="0.25">
      <c r="A643" s="54" t="s">
        <v>6002</v>
      </c>
      <c r="B643" s="54" t="s">
        <v>6321</v>
      </c>
      <c r="C643" s="252" t="s">
        <v>3970</v>
      </c>
      <c r="D643" s="336" t="s">
        <v>3252</v>
      </c>
      <c r="E643" s="64">
        <v>2016</v>
      </c>
      <c r="F643" s="87">
        <v>29995</v>
      </c>
      <c r="G643" s="60" t="s">
        <v>6302</v>
      </c>
    </row>
    <row r="644" spans="1:7" customFormat="1" ht="15.75" x14ac:dyDescent="0.25">
      <c r="A644" s="54" t="s">
        <v>6002</v>
      </c>
      <c r="B644" s="54" t="s">
        <v>6300</v>
      </c>
      <c r="C644" s="252" t="s">
        <v>3970</v>
      </c>
      <c r="D644" s="336" t="s">
        <v>3252</v>
      </c>
      <c r="E644" s="64">
        <v>2016</v>
      </c>
      <c r="F644" s="87">
        <v>33795</v>
      </c>
      <c r="G644" s="60" t="s">
        <v>6294</v>
      </c>
    </row>
    <row r="645" spans="1:7" customFormat="1" ht="15.75" x14ac:dyDescent="0.25">
      <c r="A645" s="54" t="s">
        <v>6002</v>
      </c>
      <c r="B645" s="54" t="s">
        <v>6304</v>
      </c>
      <c r="C645" s="252" t="s">
        <v>3970</v>
      </c>
      <c r="D645" s="336" t="s">
        <v>3252</v>
      </c>
      <c r="E645" s="64">
        <v>2016</v>
      </c>
      <c r="F645" s="87">
        <v>23895</v>
      </c>
      <c r="G645" s="60" t="s">
        <v>6302</v>
      </c>
    </row>
    <row r="646" spans="1:7" customFormat="1" ht="15.75" x14ac:dyDescent="0.25">
      <c r="A646" s="54" t="s">
        <v>6002</v>
      </c>
      <c r="B646" s="54" t="s">
        <v>6301</v>
      </c>
      <c r="C646" s="252" t="s">
        <v>3970</v>
      </c>
      <c r="D646" s="336" t="s">
        <v>3252</v>
      </c>
      <c r="E646" s="64">
        <v>2016</v>
      </c>
      <c r="F646" s="87">
        <v>27695</v>
      </c>
      <c r="G646" s="60" t="s">
        <v>6294</v>
      </c>
    </row>
    <row r="647" spans="1:7" ht="15" x14ac:dyDescent="0.25">
      <c r="A647" s="448" t="s">
        <v>10603</v>
      </c>
      <c r="B647" s="448" t="s">
        <v>10602</v>
      </c>
      <c r="C647" s="448" t="s">
        <v>3721</v>
      </c>
      <c r="D647" s="448" t="s">
        <v>10609</v>
      </c>
      <c r="E647" s="460">
        <v>2016</v>
      </c>
      <c r="F647" s="453">
        <v>17346</v>
      </c>
      <c r="G647" s="448"/>
    </row>
    <row r="648" spans="1:7" customFormat="1" ht="15" x14ac:dyDescent="0.25">
      <c r="A648" s="553" t="s">
        <v>97</v>
      </c>
      <c r="B648" s="553" t="s">
        <v>6859</v>
      </c>
      <c r="C648" s="553" t="s">
        <v>2114</v>
      </c>
      <c r="D648" s="553" t="s">
        <v>43</v>
      </c>
      <c r="E648" s="765">
        <v>2016</v>
      </c>
      <c r="F648" s="553">
        <v>29740</v>
      </c>
      <c r="G648" s="553" t="s">
        <v>1956</v>
      </c>
    </row>
    <row r="649" spans="1:7" customFormat="1" ht="15" x14ac:dyDescent="0.25">
      <c r="A649" s="553" t="s">
        <v>97</v>
      </c>
      <c r="B649" s="553" t="s">
        <v>6859</v>
      </c>
      <c r="C649" s="553" t="s">
        <v>4134</v>
      </c>
      <c r="D649" s="553" t="s">
        <v>43</v>
      </c>
      <c r="E649" s="765">
        <v>2016</v>
      </c>
      <c r="F649" s="553">
        <v>30442</v>
      </c>
      <c r="G649" s="553" t="s">
        <v>1956</v>
      </c>
    </row>
    <row r="650" spans="1:7" customFormat="1" ht="15" x14ac:dyDescent="0.25">
      <c r="A650" s="553" t="s">
        <v>97</v>
      </c>
      <c r="B650" s="553" t="s">
        <v>6859</v>
      </c>
      <c r="C650" s="553" t="s">
        <v>3721</v>
      </c>
      <c r="D650" s="553" t="s">
        <v>43</v>
      </c>
      <c r="E650" s="765">
        <v>2016</v>
      </c>
      <c r="F650" s="553">
        <v>31974</v>
      </c>
      <c r="G650" s="553" t="s">
        <v>1956</v>
      </c>
    </row>
    <row r="651" spans="1:7" customFormat="1" ht="15" x14ac:dyDescent="0.25">
      <c r="A651" s="553" t="s">
        <v>97</v>
      </c>
      <c r="B651" s="553" t="s">
        <v>6859</v>
      </c>
      <c r="C651" s="553" t="s">
        <v>1980</v>
      </c>
      <c r="D651" s="553" t="s">
        <v>43</v>
      </c>
      <c r="E651" s="765">
        <v>2016</v>
      </c>
      <c r="F651" s="553">
        <v>31886</v>
      </c>
      <c r="G651" s="553" t="s">
        <v>1832</v>
      </c>
    </row>
    <row r="652" spans="1:7" customFormat="1" ht="15" x14ac:dyDescent="0.25">
      <c r="A652" s="553" t="s">
        <v>97</v>
      </c>
      <c r="B652" s="553" t="s">
        <v>6859</v>
      </c>
      <c r="C652" s="553" t="s">
        <v>1981</v>
      </c>
      <c r="D652" s="553" t="s">
        <v>43</v>
      </c>
      <c r="E652" s="765">
        <v>2016</v>
      </c>
      <c r="F652" s="553">
        <v>36385</v>
      </c>
      <c r="G652" s="553" t="s">
        <v>1956</v>
      </c>
    </row>
    <row r="653" spans="1:7" customFormat="1" ht="15" x14ac:dyDescent="0.25">
      <c r="A653" s="553" t="s">
        <v>97</v>
      </c>
      <c r="B653" s="553" t="s">
        <v>6859</v>
      </c>
      <c r="C653" s="553" t="s">
        <v>4256</v>
      </c>
      <c r="D653" s="553" t="s">
        <v>43</v>
      </c>
      <c r="E653" s="765">
        <v>2016</v>
      </c>
      <c r="F653" s="553">
        <v>37443</v>
      </c>
      <c r="G653" s="553" t="s">
        <v>1956</v>
      </c>
    </row>
    <row r="654" spans="1:7" customFormat="1" ht="15" x14ac:dyDescent="0.25">
      <c r="A654" s="553" t="s">
        <v>97</v>
      </c>
      <c r="B654" s="553" t="s">
        <v>6859</v>
      </c>
      <c r="C654" s="553" t="s">
        <v>3726</v>
      </c>
      <c r="D654" s="553" t="s">
        <v>43</v>
      </c>
      <c r="E654" s="765">
        <v>2016</v>
      </c>
      <c r="F654" s="553">
        <v>40059</v>
      </c>
      <c r="G654" s="553" t="s">
        <v>1956</v>
      </c>
    </row>
    <row r="655" spans="1:7" customFormat="1" ht="15" x14ac:dyDescent="0.25">
      <c r="A655" s="553" t="s">
        <v>97</v>
      </c>
      <c r="B655" s="553" t="s">
        <v>6859</v>
      </c>
      <c r="C655" s="553" t="s">
        <v>3761</v>
      </c>
      <c r="D655" s="553" t="s">
        <v>43</v>
      </c>
      <c r="E655" s="765">
        <v>2016</v>
      </c>
      <c r="F655" s="553">
        <v>42209</v>
      </c>
      <c r="G655" s="553" t="s">
        <v>1956</v>
      </c>
    </row>
    <row r="656" spans="1:7" customFormat="1" ht="15" x14ac:dyDescent="0.25">
      <c r="A656" s="553" t="s">
        <v>97</v>
      </c>
      <c r="B656" s="553" t="s">
        <v>6630</v>
      </c>
      <c r="C656" s="553" t="s">
        <v>6635</v>
      </c>
      <c r="D656" s="553" t="s">
        <v>43</v>
      </c>
      <c r="E656" s="554">
        <v>2016</v>
      </c>
      <c r="F656" s="754">
        <v>12084</v>
      </c>
      <c r="G656" s="553" t="s">
        <v>6628</v>
      </c>
    </row>
    <row r="657" spans="1:7" customFormat="1" ht="15" x14ac:dyDescent="0.25">
      <c r="A657" s="553" t="s">
        <v>97</v>
      </c>
      <c r="B657" s="553" t="s">
        <v>6630</v>
      </c>
      <c r="C657" s="553" t="s">
        <v>6634</v>
      </c>
      <c r="D657" s="553" t="s">
        <v>43</v>
      </c>
      <c r="E657" s="554">
        <v>2016</v>
      </c>
      <c r="F657" s="754">
        <v>13682</v>
      </c>
      <c r="G657" s="553" t="s">
        <v>6628</v>
      </c>
    </row>
    <row r="658" spans="1:7" customFormat="1" ht="15" x14ac:dyDescent="0.25">
      <c r="A658" s="553" t="s">
        <v>97</v>
      </c>
      <c r="B658" s="553" t="s">
        <v>6630</v>
      </c>
      <c r="C658" s="553" t="s">
        <v>6633</v>
      </c>
      <c r="D658" s="553" t="s">
        <v>43</v>
      </c>
      <c r="E658" s="554">
        <v>2016</v>
      </c>
      <c r="F658" s="754">
        <v>13390</v>
      </c>
      <c r="G658" s="553" t="s">
        <v>6628</v>
      </c>
    </row>
    <row r="659" spans="1:7" customFormat="1" ht="15" x14ac:dyDescent="0.25">
      <c r="A659" s="553" t="s">
        <v>97</v>
      </c>
      <c r="B659" s="553" t="s">
        <v>6630</v>
      </c>
      <c r="C659" s="553" t="s">
        <v>6632</v>
      </c>
      <c r="D659" s="553" t="s">
        <v>43</v>
      </c>
      <c r="E659" s="554">
        <v>2016</v>
      </c>
      <c r="F659" s="754">
        <v>14991</v>
      </c>
      <c r="G659" s="553" t="s">
        <v>6628</v>
      </c>
    </row>
    <row r="660" spans="1:7" customFormat="1" ht="15" x14ac:dyDescent="0.25">
      <c r="A660" s="583" t="s">
        <v>97</v>
      </c>
      <c r="B660" s="583" t="s">
        <v>6630</v>
      </c>
      <c r="C660" s="583" t="s">
        <v>6631</v>
      </c>
      <c r="D660" s="583" t="s">
        <v>43</v>
      </c>
      <c r="E660" s="554">
        <v>2016</v>
      </c>
      <c r="F660" s="784">
        <v>14700</v>
      </c>
      <c r="G660" s="553" t="s">
        <v>6628</v>
      </c>
    </row>
    <row r="661" spans="1:7" customFormat="1" ht="15" x14ac:dyDescent="0.25">
      <c r="A661" s="583" t="s">
        <v>97</v>
      </c>
      <c r="B661" s="583" t="s">
        <v>6630</v>
      </c>
      <c r="C661" s="583" t="s">
        <v>6629</v>
      </c>
      <c r="D661" s="553" t="s">
        <v>43</v>
      </c>
      <c r="E661" s="554">
        <v>2016</v>
      </c>
      <c r="F661" s="754">
        <v>16301</v>
      </c>
      <c r="G661" s="553" t="s">
        <v>6628</v>
      </c>
    </row>
    <row r="662" spans="1:7" customFormat="1" ht="15" x14ac:dyDescent="0.25">
      <c r="A662" s="585" t="s">
        <v>97</v>
      </c>
      <c r="B662" s="585" t="s">
        <v>100</v>
      </c>
      <c r="C662" s="583" t="s">
        <v>641</v>
      </c>
      <c r="D662" s="583" t="s">
        <v>43</v>
      </c>
      <c r="E662" s="765">
        <v>2016</v>
      </c>
      <c r="F662" s="583">
        <v>23495</v>
      </c>
      <c r="G662" s="553" t="s">
        <v>6855</v>
      </c>
    </row>
    <row r="663" spans="1:7" customFormat="1" ht="15" x14ac:dyDescent="0.25">
      <c r="A663" s="582" t="s">
        <v>97</v>
      </c>
      <c r="B663" s="582" t="s">
        <v>100</v>
      </c>
      <c r="C663" s="553" t="s">
        <v>641</v>
      </c>
      <c r="D663" s="553" t="s">
        <v>44</v>
      </c>
      <c r="E663" s="765">
        <v>2016</v>
      </c>
      <c r="F663" s="553">
        <v>23849</v>
      </c>
      <c r="G663" s="553" t="s">
        <v>6855</v>
      </c>
    </row>
    <row r="664" spans="1:7" customFormat="1" ht="15" x14ac:dyDescent="0.25">
      <c r="A664" s="582" t="s">
        <v>97</v>
      </c>
      <c r="B664" s="582" t="s">
        <v>100</v>
      </c>
      <c r="C664" s="553" t="s">
        <v>6853</v>
      </c>
      <c r="D664" s="583" t="s">
        <v>43</v>
      </c>
      <c r="E664" s="765">
        <v>2016</v>
      </c>
      <c r="F664" s="583">
        <v>23889</v>
      </c>
      <c r="G664" s="553" t="s">
        <v>6855</v>
      </c>
    </row>
    <row r="665" spans="1:7" customFormat="1" ht="15" x14ac:dyDescent="0.25">
      <c r="A665" s="582" t="s">
        <v>97</v>
      </c>
      <c r="B665" s="582" t="s">
        <v>100</v>
      </c>
      <c r="C665" s="553" t="s">
        <v>6853</v>
      </c>
      <c r="D665" s="553" t="s">
        <v>44</v>
      </c>
      <c r="E665" s="765">
        <v>2016</v>
      </c>
      <c r="F665" s="553">
        <v>24195</v>
      </c>
      <c r="G665" s="553" t="s">
        <v>6855</v>
      </c>
    </row>
    <row r="666" spans="1:7" customFormat="1" ht="15" x14ac:dyDescent="0.25">
      <c r="A666" s="582" t="s">
        <v>97</v>
      </c>
      <c r="B666" s="582" t="s">
        <v>100</v>
      </c>
      <c r="C666" s="553" t="s">
        <v>892</v>
      </c>
      <c r="D666" s="583" t="s">
        <v>43</v>
      </c>
      <c r="E666" s="765">
        <v>2016</v>
      </c>
      <c r="F666" s="583">
        <v>23989</v>
      </c>
      <c r="G666" s="553" t="s">
        <v>6855</v>
      </c>
    </row>
    <row r="667" spans="1:7" customFormat="1" ht="15" x14ac:dyDescent="0.25">
      <c r="A667" s="582" t="s">
        <v>97</v>
      </c>
      <c r="B667" s="582" t="s">
        <v>100</v>
      </c>
      <c r="C667" s="553" t="s">
        <v>892</v>
      </c>
      <c r="D667" s="553" t="s">
        <v>44</v>
      </c>
      <c r="E667" s="765">
        <v>2016</v>
      </c>
      <c r="F667" s="553">
        <v>24549</v>
      </c>
      <c r="G667" s="553" t="s">
        <v>6855</v>
      </c>
    </row>
    <row r="668" spans="1:7" customFormat="1" ht="15" x14ac:dyDescent="0.25">
      <c r="A668" s="582" t="s">
        <v>97</v>
      </c>
      <c r="B668" s="582" t="s">
        <v>100</v>
      </c>
      <c r="C668" s="553" t="s">
        <v>1351</v>
      </c>
      <c r="D668" s="583" t="s">
        <v>43</v>
      </c>
      <c r="E668" s="765">
        <v>2016</v>
      </c>
      <c r="F668" s="583">
        <v>26579</v>
      </c>
      <c r="G668" s="553" t="s">
        <v>6855</v>
      </c>
    </row>
    <row r="669" spans="1:7" customFormat="1" ht="15" x14ac:dyDescent="0.25">
      <c r="A669" s="582" t="s">
        <v>97</v>
      </c>
      <c r="B669" s="582" t="s">
        <v>100</v>
      </c>
      <c r="C669" s="553" t="s">
        <v>1351</v>
      </c>
      <c r="D669" s="553" t="s">
        <v>44</v>
      </c>
      <c r="E669" s="765">
        <v>2016</v>
      </c>
      <c r="F669" s="553">
        <v>28179</v>
      </c>
      <c r="G669" s="553" t="s">
        <v>6855</v>
      </c>
    </row>
    <row r="670" spans="1:7" customFormat="1" ht="15" x14ac:dyDescent="0.25">
      <c r="A670" s="582" t="s">
        <v>97</v>
      </c>
      <c r="B670" s="582" t="s">
        <v>100</v>
      </c>
      <c r="C670" s="553" t="s">
        <v>6856</v>
      </c>
      <c r="D670" s="583" t="s">
        <v>43</v>
      </c>
      <c r="E670" s="765">
        <v>2016</v>
      </c>
      <c r="F670" s="583">
        <v>26956</v>
      </c>
      <c r="G670" s="553" t="s">
        <v>6855</v>
      </c>
    </row>
    <row r="671" spans="1:7" customFormat="1" ht="15" x14ac:dyDescent="0.25">
      <c r="A671" s="582" t="s">
        <v>97</v>
      </c>
      <c r="B671" s="582" t="s">
        <v>100</v>
      </c>
      <c r="C671" s="553" t="s">
        <v>6856</v>
      </c>
      <c r="D671" s="553" t="s">
        <v>44</v>
      </c>
      <c r="E671" s="765">
        <v>2016</v>
      </c>
      <c r="F671" s="553">
        <v>27775</v>
      </c>
      <c r="G671" s="553" t="s">
        <v>6855</v>
      </c>
    </row>
    <row r="672" spans="1:7" customFormat="1" ht="15" x14ac:dyDescent="0.25">
      <c r="A672" s="582" t="s">
        <v>97</v>
      </c>
      <c r="B672" s="582" t="s">
        <v>100</v>
      </c>
      <c r="C672" s="553" t="s">
        <v>620</v>
      </c>
      <c r="D672" s="583" t="s">
        <v>43</v>
      </c>
      <c r="E672" s="765">
        <v>2016</v>
      </c>
      <c r="F672" s="583">
        <v>31856</v>
      </c>
      <c r="G672" s="553" t="s">
        <v>6855</v>
      </c>
    </row>
    <row r="673" spans="1:8" customFormat="1" ht="15" x14ac:dyDescent="0.25">
      <c r="A673" s="582" t="s">
        <v>97</v>
      </c>
      <c r="B673" s="582" t="s">
        <v>100</v>
      </c>
      <c r="C673" s="553" t="s">
        <v>620</v>
      </c>
      <c r="D673" s="553" t="s">
        <v>44</v>
      </c>
      <c r="E673" s="765">
        <v>2016</v>
      </c>
      <c r="F673" s="553">
        <v>32264</v>
      </c>
      <c r="G673" s="553" t="s">
        <v>6855</v>
      </c>
    </row>
    <row r="674" spans="1:8" customFormat="1" ht="15" x14ac:dyDescent="0.25">
      <c r="A674" s="582" t="s">
        <v>97</v>
      </c>
      <c r="B674" s="582" t="s">
        <v>100</v>
      </c>
      <c r="C674" s="895">
        <v>3.5</v>
      </c>
      <c r="D674" s="583" t="s">
        <v>43</v>
      </c>
      <c r="E674" s="765">
        <v>2016</v>
      </c>
      <c r="F674" s="583">
        <v>38933</v>
      </c>
      <c r="G674" s="553" t="s">
        <v>6855</v>
      </c>
    </row>
    <row r="675" spans="1:8" customFormat="1" ht="15" x14ac:dyDescent="0.25">
      <c r="A675" s="582" t="s">
        <v>97</v>
      </c>
      <c r="B675" s="582" t="s">
        <v>100</v>
      </c>
      <c r="C675" s="895">
        <v>3.5</v>
      </c>
      <c r="D675" s="553" t="s">
        <v>44</v>
      </c>
      <c r="E675" s="765">
        <v>2016</v>
      </c>
      <c r="F675" s="553">
        <v>39819</v>
      </c>
      <c r="G675" s="553" t="s">
        <v>6855</v>
      </c>
    </row>
    <row r="676" spans="1:8" customFormat="1" ht="15" x14ac:dyDescent="0.25">
      <c r="A676" s="582" t="s">
        <v>97</v>
      </c>
      <c r="B676" s="582" t="s">
        <v>102</v>
      </c>
      <c r="C676" s="553" t="s">
        <v>6858</v>
      </c>
      <c r="D676" s="583" t="s">
        <v>43</v>
      </c>
      <c r="E676" s="765">
        <v>2016</v>
      </c>
      <c r="F676" s="583">
        <v>21351</v>
      </c>
      <c r="G676" s="553" t="s">
        <v>6851</v>
      </c>
      <c r="H676" s="91"/>
    </row>
    <row r="677" spans="1:8" customFormat="1" ht="15" x14ac:dyDescent="0.25">
      <c r="A677" s="582" t="s">
        <v>97</v>
      </c>
      <c r="B677" s="582" t="s">
        <v>102</v>
      </c>
      <c r="C677" s="553" t="s">
        <v>6858</v>
      </c>
      <c r="D677" s="553" t="s">
        <v>44</v>
      </c>
      <c r="E677" s="765">
        <v>2016</v>
      </c>
      <c r="F677" s="553">
        <v>21851</v>
      </c>
      <c r="G677" s="553" t="s">
        <v>6851</v>
      </c>
      <c r="H677" s="91"/>
    </row>
    <row r="678" spans="1:8" customFormat="1" ht="15" x14ac:dyDescent="0.25">
      <c r="A678" s="582" t="s">
        <v>97</v>
      </c>
      <c r="B678" s="582" t="s">
        <v>102</v>
      </c>
      <c r="C678" s="553" t="s">
        <v>6857</v>
      </c>
      <c r="D678" s="583" t="s">
        <v>43</v>
      </c>
      <c r="E678" s="765">
        <v>2016</v>
      </c>
      <c r="F678" s="583">
        <v>22406</v>
      </c>
      <c r="G678" s="553" t="s">
        <v>6851</v>
      </c>
      <c r="H678" s="91"/>
    </row>
    <row r="679" spans="1:8" customFormat="1" ht="15" x14ac:dyDescent="0.25">
      <c r="A679" s="582" t="s">
        <v>97</v>
      </c>
      <c r="B679" s="582" t="s">
        <v>102</v>
      </c>
      <c r="C679" s="553" t="s">
        <v>6857</v>
      </c>
      <c r="D679" s="553" t="s">
        <v>44</v>
      </c>
      <c r="E679" s="765">
        <v>2016</v>
      </c>
      <c r="F679" s="553">
        <v>22887</v>
      </c>
      <c r="G679" s="553" t="s">
        <v>6851</v>
      </c>
      <c r="H679" s="91"/>
    </row>
    <row r="680" spans="1:8" customFormat="1" ht="15" x14ac:dyDescent="0.25">
      <c r="A680" s="556" t="s">
        <v>97</v>
      </c>
      <c r="B680" s="556" t="s">
        <v>102</v>
      </c>
      <c r="C680" s="556" t="s">
        <v>6854</v>
      </c>
      <c r="D680" s="787" t="s">
        <v>43</v>
      </c>
      <c r="E680" s="765">
        <v>2016</v>
      </c>
      <c r="F680" s="787">
        <v>23649</v>
      </c>
      <c r="G680" s="556" t="s">
        <v>6851</v>
      </c>
      <c r="H680" s="91"/>
    </row>
    <row r="681" spans="1:8" customFormat="1" ht="15" x14ac:dyDescent="0.25">
      <c r="A681" s="582" t="s">
        <v>97</v>
      </c>
      <c r="B681" s="582" t="s">
        <v>102</v>
      </c>
      <c r="C681" s="553" t="s">
        <v>6854</v>
      </c>
      <c r="D681" s="553" t="s">
        <v>44</v>
      </c>
      <c r="E681" s="765">
        <v>2016</v>
      </c>
      <c r="F681" s="553">
        <v>23845</v>
      </c>
      <c r="G681" s="553" t="s">
        <v>6851</v>
      </c>
      <c r="H681" s="91"/>
    </row>
    <row r="682" spans="1:8" customFormat="1" ht="15" x14ac:dyDescent="0.25">
      <c r="A682" s="582" t="s">
        <v>97</v>
      </c>
      <c r="B682" s="582" t="s">
        <v>102</v>
      </c>
      <c r="C682" s="553" t="s">
        <v>6853</v>
      </c>
      <c r="D682" s="553" t="s">
        <v>43</v>
      </c>
      <c r="E682" s="765">
        <v>2016</v>
      </c>
      <c r="F682" s="553">
        <v>24961</v>
      </c>
      <c r="G682" s="553" t="s">
        <v>6851</v>
      </c>
      <c r="H682" s="91"/>
    </row>
    <row r="683" spans="1:8" customFormat="1" ht="15" x14ac:dyDescent="0.25">
      <c r="A683" s="582" t="s">
        <v>97</v>
      </c>
      <c r="B683" s="582" t="s">
        <v>102</v>
      </c>
      <c r="C683" s="553" t="s">
        <v>6852</v>
      </c>
      <c r="D683" s="553" t="s">
        <v>44</v>
      </c>
      <c r="E683" s="765">
        <v>2016</v>
      </c>
      <c r="F683" s="553">
        <v>25092</v>
      </c>
      <c r="G683" s="553" t="s">
        <v>6851</v>
      </c>
      <c r="H683" s="91"/>
    </row>
    <row r="684" spans="1:8" customFormat="1" ht="15" x14ac:dyDescent="0.25">
      <c r="A684" s="582" t="s">
        <v>97</v>
      </c>
      <c r="B684" s="582" t="s">
        <v>102</v>
      </c>
      <c r="C684" s="553" t="s">
        <v>892</v>
      </c>
      <c r="D684" s="553" t="s">
        <v>43</v>
      </c>
      <c r="E684" s="765">
        <v>2016</v>
      </c>
      <c r="F684" s="553">
        <v>25207</v>
      </c>
      <c r="G684" s="553" t="s">
        <v>6851</v>
      </c>
      <c r="H684" s="91"/>
    </row>
    <row r="685" spans="1:8" customFormat="1" ht="15" x14ac:dyDescent="0.25">
      <c r="A685" s="582" t="s">
        <v>97</v>
      </c>
      <c r="B685" s="582" t="s">
        <v>102</v>
      </c>
      <c r="C685" s="553" t="s">
        <v>892</v>
      </c>
      <c r="D685" s="553" t="s">
        <v>44</v>
      </c>
      <c r="E685" s="765">
        <v>2016</v>
      </c>
      <c r="F685" s="553">
        <v>25754</v>
      </c>
      <c r="G685" s="553" t="s">
        <v>6851</v>
      </c>
      <c r="H685" s="91"/>
    </row>
    <row r="686" spans="1:8" customFormat="1" ht="15" x14ac:dyDescent="0.25">
      <c r="A686" s="582" t="s">
        <v>97</v>
      </c>
      <c r="B686" s="582" t="s">
        <v>102</v>
      </c>
      <c r="C686" s="553" t="s">
        <v>1351</v>
      </c>
      <c r="D686" s="553" t="s">
        <v>43</v>
      </c>
      <c r="E686" s="765">
        <v>2016</v>
      </c>
      <c r="F686" s="553">
        <v>26257</v>
      </c>
      <c r="G686" s="553" t="s">
        <v>6851</v>
      </c>
      <c r="H686" s="91"/>
    </row>
    <row r="687" spans="1:8" customFormat="1" ht="15" x14ac:dyDescent="0.25">
      <c r="A687" s="582" t="s">
        <v>97</v>
      </c>
      <c r="B687" s="582" t="s">
        <v>102</v>
      </c>
      <c r="C687" s="553" t="s">
        <v>1351</v>
      </c>
      <c r="D687" s="553" t="s">
        <v>44</v>
      </c>
      <c r="E687" s="765">
        <v>2016</v>
      </c>
      <c r="F687" s="553">
        <v>27082</v>
      </c>
      <c r="G687" s="553" t="s">
        <v>6851</v>
      </c>
      <c r="H687" s="91"/>
    </row>
    <row r="688" spans="1:8" ht="15" x14ac:dyDescent="0.25">
      <c r="A688" s="582" t="s">
        <v>97</v>
      </c>
      <c r="B688" s="582" t="s">
        <v>102</v>
      </c>
      <c r="C688" s="553" t="s">
        <v>6856</v>
      </c>
      <c r="D688" s="553" t="s">
        <v>43</v>
      </c>
      <c r="E688" s="765">
        <v>2016</v>
      </c>
      <c r="F688" s="553">
        <v>27185</v>
      </c>
      <c r="G688" s="553" t="s">
        <v>6851</v>
      </c>
    </row>
    <row r="689" spans="1:7" ht="15" x14ac:dyDescent="0.25">
      <c r="A689" s="582" t="s">
        <v>97</v>
      </c>
      <c r="B689" s="582" t="s">
        <v>102</v>
      </c>
      <c r="C689" s="553" t="s">
        <v>6856</v>
      </c>
      <c r="D689" s="553" t="s">
        <v>44</v>
      </c>
      <c r="E689" s="765">
        <v>2016</v>
      </c>
      <c r="F689" s="553">
        <v>28197</v>
      </c>
      <c r="G689" s="553" t="s">
        <v>6851</v>
      </c>
    </row>
    <row r="690" spans="1:7" ht="15" x14ac:dyDescent="0.25">
      <c r="A690" s="582" t="s">
        <v>97</v>
      </c>
      <c r="B690" s="582" t="s">
        <v>102</v>
      </c>
      <c r="C690" s="553" t="s">
        <v>198</v>
      </c>
      <c r="D690" s="553" t="s">
        <v>43</v>
      </c>
      <c r="E690" s="765">
        <v>2016</v>
      </c>
      <c r="F690" s="553">
        <v>29206</v>
      </c>
      <c r="G690" s="553" t="s">
        <v>6851</v>
      </c>
    </row>
    <row r="691" spans="1:7" ht="15" x14ac:dyDescent="0.25">
      <c r="A691" s="582" t="s">
        <v>97</v>
      </c>
      <c r="B691" s="582" t="s">
        <v>102</v>
      </c>
      <c r="C691" s="553" t="s">
        <v>198</v>
      </c>
      <c r="D691" s="553" t="s">
        <v>44</v>
      </c>
      <c r="E691" s="765">
        <v>2016</v>
      </c>
      <c r="F691" s="553">
        <v>29315</v>
      </c>
      <c r="G691" s="553" t="s">
        <v>6851</v>
      </c>
    </row>
    <row r="692" spans="1:7" ht="15" x14ac:dyDescent="0.25">
      <c r="A692" s="582" t="s">
        <v>97</v>
      </c>
      <c r="B692" s="582" t="s">
        <v>102</v>
      </c>
      <c r="C692" s="553" t="s">
        <v>396</v>
      </c>
      <c r="D692" s="553" t="s">
        <v>43</v>
      </c>
      <c r="E692" s="765">
        <v>2016</v>
      </c>
      <c r="F692" s="553">
        <v>33358</v>
      </c>
      <c r="G692" s="553" t="s">
        <v>6851</v>
      </c>
    </row>
    <row r="693" spans="1:7" ht="15" x14ac:dyDescent="0.25">
      <c r="A693" s="582" t="s">
        <v>97</v>
      </c>
      <c r="B693" s="582" t="s">
        <v>102</v>
      </c>
      <c r="C693" s="553" t="s">
        <v>396</v>
      </c>
      <c r="D693" s="553" t="s">
        <v>44</v>
      </c>
      <c r="E693" s="765">
        <v>2016</v>
      </c>
      <c r="F693" s="553">
        <v>33745</v>
      </c>
      <c r="G693" s="553" t="s">
        <v>6851</v>
      </c>
    </row>
    <row r="694" spans="1:7" ht="15.75" x14ac:dyDescent="0.25">
      <c r="A694" s="668" t="s">
        <v>97</v>
      </c>
      <c r="B694" s="668" t="s">
        <v>10315</v>
      </c>
      <c r="C694" s="668" t="s">
        <v>3721</v>
      </c>
      <c r="D694" s="668" t="s">
        <v>43</v>
      </c>
      <c r="E694" s="688">
        <v>2016</v>
      </c>
      <c r="F694" s="672">
        <v>32195</v>
      </c>
      <c r="G694" s="668" t="s">
        <v>7277</v>
      </c>
    </row>
    <row r="695" spans="1:7" ht="15.75" x14ac:dyDescent="0.25">
      <c r="A695" s="668" t="s">
        <v>97</v>
      </c>
      <c r="B695" s="668" t="s">
        <v>5791</v>
      </c>
      <c r="C695" s="668" t="s">
        <v>3721</v>
      </c>
      <c r="D695" s="668" t="s">
        <v>43</v>
      </c>
      <c r="E695" s="688">
        <v>2016</v>
      </c>
      <c r="F695" s="672">
        <v>25995</v>
      </c>
      <c r="G695" s="668" t="s">
        <v>7277</v>
      </c>
    </row>
    <row r="696" spans="1:7" ht="15.75" x14ac:dyDescent="0.25">
      <c r="A696" s="610" t="s">
        <v>97</v>
      </c>
      <c r="B696" s="610" t="s">
        <v>10110</v>
      </c>
      <c r="C696" s="610" t="s">
        <v>10109</v>
      </c>
      <c r="D696" s="668" t="s">
        <v>43</v>
      </c>
      <c r="E696" s="688">
        <v>2016</v>
      </c>
      <c r="F696" s="613">
        <v>22155</v>
      </c>
      <c r="G696" s="610" t="s">
        <v>2033</v>
      </c>
    </row>
    <row r="697" spans="1:7" ht="15.75" x14ac:dyDescent="0.25">
      <c r="A697" s="610" t="s">
        <v>97</v>
      </c>
      <c r="B697" s="610" t="s">
        <v>10111</v>
      </c>
      <c r="C697" s="610" t="s">
        <v>10109</v>
      </c>
      <c r="D697" s="668" t="s">
        <v>43</v>
      </c>
      <c r="E697" s="688">
        <v>2016</v>
      </c>
      <c r="F697" s="613">
        <v>23112</v>
      </c>
      <c r="G697" s="610" t="s">
        <v>2033</v>
      </c>
    </row>
    <row r="698" spans="1:7" ht="15.75" x14ac:dyDescent="0.25">
      <c r="A698" s="610" t="s">
        <v>97</v>
      </c>
      <c r="B698" s="610" t="s">
        <v>10352</v>
      </c>
      <c r="C698" s="610" t="s">
        <v>10109</v>
      </c>
      <c r="D698" s="668" t="s">
        <v>43</v>
      </c>
      <c r="E698" s="688">
        <v>2016</v>
      </c>
      <c r="F698" s="613">
        <v>25134</v>
      </c>
      <c r="G698" s="610" t="s">
        <v>2033</v>
      </c>
    </row>
    <row r="699" spans="1:7" ht="15.75" x14ac:dyDescent="0.25">
      <c r="A699" s="610" t="s">
        <v>97</v>
      </c>
      <c r="B699" s="610" t="s">
        <v>10292</v>
      </c>
      <c r="C699" s="610" t="s">
        <v>10293</v>
      </c>
      <c r="D699" s="668" t="s">
        <v>43</v>
      </c>
      <c r="E699" s="688">
        <v>2016</v>
      </c>
      <c r="F699" s="613">
        <v>27351</v>
      </c>
      <c r="G699" s="610" t="s">
        <v>2033</v>
      </c>
    </row>
    <row r="700" spans="1:7" ht="15.75" x14ac:dyDescent="0.25">
      <c r="A700" s="610" t="s">
        <v>97</v>
      </c>
      <c r="B700" s="610" t="s">
        <v>10294</v>
      </c>
      <c r="C700" s="610" t="s">
        <v>10293</v>
      </c>
      <c r="D700" s="668" t="s">
        <v>43</v>
      </c>
      <c r="E700" s="688">
        <v>2016</v>
      </c>
      <c r="F700" s="613">
        <v>29594</v>
      </c>
      <c r="G700" s="610" t="s">
        <v>2033</v>
      </c>
    </row>
    <row r="701" spans="1:7" ht="15" x14ac:dyDescent="0.25">
      <c r="A701" s="448" t="s">
        <v>1354</v>
      </c>
      <c r="B701" s="448" t="s">
        <v>10604</v>
      </c>
      <c r="C701" s="448" t="s">
        <v>10610</v>
      </c>
      <c r="D701" s="448" t="s">
        <v>43</v>
      </c>
      <c r="E701" s="460">
        <v>2016</v>
      </c>
      <c r="F701" s="544">
        <v>28350</v>
      </c>
      <c r="G701" s="448" t="s">
        <v>3291</v>
      </c>
    </row>
    <row r="702" spans="1:7" ht="15" x14ac:dyDescent="0.25">
      <c r="A702" s="478" t="s">
        <v>1916</v>
      </c>
      <c r="B702" s="478" t="s">
        <v>2796</v>
      </c>
      <c r="C702" s="479" t="s">
        <v>1861</v>
      </c>
      <c r="D702" s="480" t="s">
        <v>44</v>
      </c>
      <c r="E702" s="480">
        <v>2016</v>
      </c>
      <c r="F702" s="481">
        <v>47543</v>
      </c>
      <c r="G702" s="478" t="s">
        <v>147</v>
      </c>
    </row>
    <row r="703" spans="1:7" ht="15" x14ac:dyDescent="0.25">
      <c r="A703" s="478" t="s">
        <v>1916</v>
      </c>
      <c r="B703" s="478" t="s">
        <v>2795</v>
      </c>
      <c r="C703" s="479" t="s">
        <v>1861</v>
      </c>
      <c r="D703" s="480" t="s">
        <v>44</v>
      </c>
      <c r="E703" s="480">
        <v>2016</v>
      </c>
      <c r="F703" s="481">
        <v>44237</v>
      </c>
      <c r="G703" s="478" t="s">
        <v>147</v>
      </c>
    </row>
    <row r="704" spans="1:7" ht="15.75" x14ac:dyDescent="0.25">
      <c r="A704" s="54" t="s">
        <v>1916</v>
      </c>
      <c r="B704" s="54" t="s">
        <v>4779</v>
      </c>
      <c r="C704" s="252" t="s">
        <v>4060</v>
      </c>
      <c r="D704" s="336" t="s">
        <v>44</v>
      </c>
      <c r="E704" s="64">
        <v>2016</v>
      </c>
      <c r="F704" s="74">
        <v>41955</v>
      </c>
      <c r="G704" s="60" t="s">
        <v>4775</v>
      </c>
    </row>
    <row r="705" spans="1:7" ht="15.75" x14ac:dyDescent="0.25">
      <c r="A705" s="54" t="s">
        <v>1916</v>
      </c>
      <c r="B705" s="54" t="s">
        <v>4780</v>
      </c>
      <c r="C705" s="252" t="s">
        <v>4060</v>
      </c>
      <c r="D705" s="336" t="s">
        <v>44</v>
      </c>
      <c r="E705" s="64">
        <v>2016</v>
      </c>
      <c r="F705" s="74">
        <v>45955</v>
      </c>
      <c r="G705" s="60" t="s">
        <v>4775</v>
      </c>
    </row>
    <row r="706" spans="1:7" ht="15.75" x14ac:dyDescent="0.25">
      <c r="A706" s="54" t="s">
        <v>1916</v>
      </c>
      <c r="B706" s="54" t="s">
        <v>4778</v>
      </c>
      <c r="C706" s="252" t="s">
        <v>4060</v>
      </c>
      <c r="D706" s="336" t="s">
        <v>44</v>
      </c>
      <c r="E706" s="64">
        <v>2016</v>
      </c>
      <c r="F706" s="74">
        <v>37455</v>
      </c>
      <c r="G706" s="60" t="s">
        <v>4775</v>
      </c>
    </row>
    <row r="707" spans="1:7" ht="15" x14ac:dyDescent="0.25">
      <c r="A707" s="478" t="s">
        <v>1916</v>
      </c>
      <c r="B707" s="478" t="s">
        <v>2798</v>
      </c>
      <c r="C707" s="479" t="s">
        <v>6358</v>
      </c>
      <c r="D707" s="480" t="s">
        <v>44</v>
      </c>
      <c r="E707" s="480">
        <v>2016</v>
      </c>
      <c r="F707" s="481">
        <v>68013.666666666701</v>
      </c>
      <c r="G707" s="478" t="s">
        <v>147</v>
      </c>
    </row>
    <row r="708" spans="1:7" ht="15.75" x14ac:dyDescent="0.25">
      <c r="A708" s="54" t="s">
        <v>1916</v>
      </c>
      <c r="B708" s="54" t="s">
        <v>4795</v>
      </c>
      <c r="C708" s="252" t="s">
        <v>4060</v>
      </c>
      <c r="D708" s="336" t="s">
        <v>44</v>
      </c>
      <c r="E708" s="64">
        <v>2016</v>
      </c>
      <c r="F708" s="74">
        <v>53775</v>
      </c>
      <c r="G708" s="60" t="s">
        <v>4775</v>
      </c>
    </row>
    <row r="709" spans="1:7" ht="15.75" x14ac:dyDescent="0.25">
      <c r="A709" s="54" t="s">
        <v>1916</v>
      </c>
      <c r="B709" s="54" t="s">
        <v>4797</v>
      </c>
      <c r="C709" s="252" t="s">
        <v>4060</v>
      </c>
      <c r="D709" s="336" t="s">
        <v>44</v>
      </c>
      <c r="E709" s="64">
        <v>2016</v>
      </c>
      <c r="F709" s="74">
        <v>60775</v>
      </c>
      <c r="G709" s="60" t="s">
        <v>4775</v>
      </c>
    </row>
    <row r="710" spans="1:7" ht="15.75" x14ac:dyDescent="0.25">
      <c r="A710" s="54" t="s">
        <v>1916</v>
      </c>
      <c r="B710" s="54" t="s">
        <v>4793</v>
      </c>
      <c r="C710" s="252" t="s">
        <v>4060</v>
      </c>
      <c r="D710" s="336" t="s">
        <v>44</v>
      </c>
      <c r="E710" s="64">
        <v>2016</v>
      </c>
      <c r="F710" s="74">
        <v>50475</v>
      </c>
      <c r="G710" s="60" t="s">
        <v>4775</v>
      </c>
    </row>
    <row r="711" spans="1:7" ht="15.75" x14ac:dyDescent="0.25">
      <c r="A711" s="54" t="s">
        <v>1916</v>
      </c>
      <c r="B711" s="54" t="s">
        <v>4790</v>
      </c>
      <c r="C711" s="252" t="s">
        <v>4060</v>
      </c>
      <c r="D711" s="336" t="s">
        <v>44</v>
      </c>
      <c r="E711" s="64">
        <v>2016</v>
      </c>
      <c r="F711" s="74">
        <v>41475</v>
      </c>
      <c r="G711" s="60" t="s">
        <v>4775</v>
      </c>
    </row>
    <row r="712" spans="1:7" ht="15.75" x14ac:dyDescent="0.25">
      <c r="A712" s="54" t="s">
        <v>1916</v>
      </c>
      <c r="B712" s="54" t="s">
        <v>4791</v>
      </c>
      <c r="C712" s="252" t="s">
        <v>4060</v>
      </c>
      <c r="D712" s="336" t="s">
        <v>44</v>
      </c>
      <c r="E712" s="64">
        <v>2016</v>
      </c>
      <c r="F712" s="74">
        <v>45675</v>
      </c>
      <c r="G712" s="60" t="s">
        <v>4775</v>
      </c>
    </row>
    <row r="713" spans="1:7" ht="15.75" x14ac:dyDescent="0.25">
      <c r="A713" s="54" t="s">
        <v>1916</v>
      </c>
      <c r="B713" s="54" t="s">
        <v>5933</v>
      </c>
      <c r="C713" s="252" t="s">
        <v>4178</v>
      </c>
      <c r="D713" s="336" t="s">
        <v>44</v>
      </c>
      <c r="E713" s="64">
        <v>2016</v>
      </c>
      <c r="F713" s="74">
        <v>244500</v>
      </c>
      <c r="G713" s="60" t="s">
        <v>4775</v>
      </c>
    </row>
    <row r="714" spans="1:7" ht="15.75" x14ac:dyDescent="0.25">
      <c r="A714" s="54" t="s">
        <v>1916</v>
      </c>
      <c r="B714" s="54" t="s">
        <v>4781</v>
      </c>
      <c r="C714" s="252" t="s">
        <v>4058</v>
      </c>
      <c r="D714" s="336" t="s">
        <v>44</v>
      </c>
      <c r="E714" s="64">
        <v>2016</v>
      </c>
      <c r="F714" s="74">
        <v>84950</v>
      </c>
      <c r="G714" s="60" t="s">
        <v>4775</v>
      </c>
    </row>
    <row r="715" spans="1:7" ht="15.75" x14ac:dyDescent="0.25">
      <c r="A715" s="54" t="s">
        <v>1916</v>
      </c>
      <c r="B715" s="54" t="s">
        <v>4781</v>
      </c>
      <c r="C715" s="252" t="s">
        <v>4178</v>
      </c>
      <c r="D715" s="336" t="s">
        <v>44</v>
      </c>
      <c r="E715" s="64">
        <v>2016</v>
      </c>
      <c r="F715" s="74">
        <v>103195</v>
      </c>
      <c r="G715" s="60" t="s">
        <v>4775</v>
      </c>
    </row>
    <row r="716" spans="1:7" ht="15.75" x14ac:dyDescent="0.25">
      <c r="A716" s="54" t="s">
        <v>1916</v>
      </c>
      <c r="B716" s="54" t="s">
        <v>4786</v>
      </c>
      <c r="C716" s="252" t="s">
        <v>4178</v>
      </c>
      <c r="D716" s="336" t="s">
        <v>44</v>
      </c>
      <c r="E716" s="64">
        <v>2016</v>
      </c>
      <c r="F716" s="74">
        <v>139995</v>
      </c>
      <c r="G716" s="60" t="s">
        <v>4775</v>
      </c>
    </row>
    <row r="717" spans="1:7" ht="15.75" x14ac:dyDescent="0.25">
      <c r="A717" s="54" t="s">
        <v>1916</v>
      </c>
      <c r="B717" s="54" t="s">
        <v>4787</v>
      </c>
      <c r="C717" s="252" t="s">
        <v>4178</v>
      </c>
      <c r="D717" s="336" t="s">
        <v>44</v>
      </c>
      <c r="E717" s="64">
        <v>2016</v>
      </c>
      <c r="F717" s="74">
        <v>144995</v>
      </c>
      <c r="G717" s="60" t="s">
        <v>4775</v>
      </c>
    </row>
    <row r="718" spans="1:7" ht="15.75" x14ac:dyDescent="0.25">
      <c r="A718" s="54" t="s">
        <v>1916</v>
      </c>
      <c r="B718" s="54" t="s">
        <v>4789</v>
      </c>
      <c r="C718" s="252" t="s">
        <v>4178</v>
      </c>
      <c r="D718" s="336" t="s">
        <v>44</v>
      </c>
      <c r="E718" s="64">
        <v>2016</v>
      </c>
      <c r="F718" s="74">
        <v>199495</v>
      </c>
      <c r="G718" s="60" t="s">
        <v>4775</v>
      </c>
    </row>
    <row r="719" spans="1:7" ht="15.75" x14ac:dyDescent="0.25">
      <c r="A719" s="54" t="s">
        <v>1916</v>
      </c>
      <c r="B719" s="54" t="s">
        <v>4783</v>
      </c>
      <c r="C719" s="252" t="s">
        <v>4058</v>
      </c>
      <c r="D719" s="336" t="s">
        <v>44</v>
      </c>
      <c r="E719" s="64">
        <v>2016</v>
      </c>
      <c r="F719" s="74">
        <v>91950</v>
      </c>
      <c r="G719" s="60" t="s">
        <v>4775</v>
      </c>
    </row>
    <row r="720" spans="1:7" ht="15.75" x14ac:dyDescent="0.25">
      <c r="A720" s="54" t="s">
        <v>1916</v>
      </c>
      <c r="B720" s="54" t="s">
        <v>4785</v>
      </c>
      <c r="C720" s="252" t="s">
        <v>4178</v>
      </c>
      <c r="D720" s="336" t="s">
        <v>44</v>
      </c>
      <c r="E720" s="64">
        <v>2016</v>
      </c>
      <c r="F720" s="74">
        <v>108195</v>
      </c>
      <c r="G720" s="60" t="s">
        <v>4775</v>
      </c>
    </row>
    <row r="721" spans="1:7" ht="15.75" x14ac:dyDescent="0.25">
      <c r="A721" s="54" t="s">
        <v>1916</v>
      </c>
      <c r="B721" s="54" t="s">
        <v>4784</v>
      </c>
      <c r="C721" s="252" t="s">
        <v>4058</v>
      </c>
      <c r="D721" s="336" t="s">
        <v>44</v>
      </c>
      <c r="E721" s="64">
        <v>2016</v>
      </c>
      <c r="F721" s="74">
        <v>93450</v>
      </c>
      <c r="G721" s="60" t="s">
        <v>4775</v>
      </c>
    </row>
    <row r="722" spans="1:7" ht="15" x14ac:dyDescent="0.25">
      <c r="A722" s="455" t="s">
        <v>85</v>
      </c>
      <c r="B722" s="455" t="s">
        <v>3758</v>
      </c>
      <c r="C722" s="456" t="s">
        <v>3739</v>
      </c>
      <c r="D722" s="463" t="s">
        <v>110</v>
      </c>
      <c r="E722" s="463">
        <v>2016</v>
      </c>
      <c r="F722" s="469">
        <v>31250</v>
      </c>
      <c r="G722" s="455" t="s">
        <v>3759</v>
      </c>
    </row>
    <row r="723" spans="1:7" ht="15" x14ac:dyDescent="0.25">
      <c r="A723" s="455" t="s">
        <v>85</v>
      </c>
      <c r="B723" s="455" t="s">
        <v>1525</v>
      </c>
      <c r="C723" s="456" t="s">
        <v>1985</v>
      </c>
      <c r="D723" s="463" t="s">
        <v>110</v>
      </c>
      <c r="E723" s="463">
        <v>2016</v>
      </c>
      <c r="F723" s="469">
        <v>41020</v>
      </c>
      <c r="G723" s="455" t="s">
        <v>3760</v>
      </c>
    </row>
    <row r="724" spans="1:7" ht="15" x14ac:dyDescent="0.25">
      <c r="A724" s="455" t="s">
        <v>85</v>
      </c>
      <c r="B724" s="455" t="s">
        <v>1525</v>
      </c>
      <c r="C724" s="456" t="s">
        <v>3761</v>
      </c>
      <c r="D724" s="463" t="s">
        <v>110</v>
      </c>
      <c r="E724" s="463">
        <v>2016</v>
      </c>
      <c r="F724" s="469">
        <v>38100</v>
      </c>
      <c r="G724" s="455" t="s">
        <v>3760</v>
      </c>
    </row>
    <row r="725" spans="1:7" ht="15" x14ac:dyDescent="0.25">
      <c r="A725" s="455" t="s">
        <v>85</v>
      </c>
      <c r="B725" s="455" t="s">
        <v>1454</v>
      </c>
      <c r="C725" s="456" t="s">
        <v>3761</v>
      </c>
      <c r="D725" s="463" t="s">
        <v>438</v>
      </c>
      <c r="E725" s="463">
        <v>2016</v>
      </c>
      <c r="F725" s="469">
        <v>63080</v>
      </c>
      <c r="G725" s="455" t="s">
        <v>3760</v>
      </c>
    </row>
    <row r="726" spans="1:7" ht="15" x14ac:dyDescent="0.25">
      <c r="A726" s="455" t="s">
        <v>85</v>
      </c>
      <c r="B726" s="455" t="s">
        <v>1454</v>
      </c>
      <c r="C726" s="456" t="s">
        <v>3761</v>
      </c>
      <c r="D726" s="463" t="s">
        <v>438</v>
      </c>
      <c r="E726" s="463">
        <v>2016</v>
      </c>
      <c r="F726" s="469">
        <v>50000</v>
      </c>
      <c r="G726" s="455" t="s">
        <v>135</v>
      </c>
    </row>
    <row r="727" spans="1:7" ht="15" x14ac:dyDescent="0.25">
      <c r="A727" s="455" t="s">
        <v>85</v>
      </c>
      <c r="B727" s="455" t="s">
        <v>1454</v>
      </c>
      <c r="C727" s="456" t="s">
        <v>2114</v>
      </c>
      <c r="D727" s="463" t="s">
        <v>438</v>
      </c>
      <c r="E727" s="463">
        <v>2016</v>
      </c>
      <c r="F727" s="469">
        <v>45615</v>
      </c>
      <c r="G727" s="455" t="s">
        <v>135</v>
      </c>
    </row>
    <row r="728" spans="1:7" ht="15" x14ac:dyDescent="0.25">
      <c r="A728" s="455" t="s">
        <v>85</v>
      </c>
      <c r="B728" s="455" t="s">
        <v>1454</v>
      </c>
      <c r="C728" s="456" t="s">
        <v>3761</v>
      </c>
      <c r="D728" s="463" t="s">
        <v>426</v>
      </c>
      <c r="E728" s="463">
        <v>2016</v>
      </c>
      <c r="F728" s="469">
        <v>50470</v>
      </c>
      <c r="G728" s="455" t="s">
        <v>135</v>
      </c>
    </row>
    <row r="729" spans="1:7" ht="15" x14ac:dyDescent="0.25">
      <c r="A729" s="455" t="s">
        <v>85</v>
      </c>
      <c r="B729" s="455" t="s">
        <v>1454</v>
      </c>
      <c r="C729" s="456" t="s">
        <v>3764</v>
      </c>
      <c r="D729" s="463" t="s">
        <v>426</v>
      </c>
      <c r="E729" s="463">
        <v>2016</v>
      </c>
      <c r="F729" s="469">
        <v>84440</v>
      </c>
      <c r="G729" s="455" t="s">
        <v>135</v>
      </c>
    </row>
    <row r="730" spans="1:7" ht="15" x14ac:dyDescent="0.25">
      <c r="A730" s="455" t="s">
        <v>85</v>
      </c>
      <c r="B730" s="455" t="s">
        <v>3765</v>
      </c>
      <c r="C730" s="456" t="s">
        <v>2114</v>
      </c>
      <c r="D730" s="463" t="s">
        <v>438</v>
      </c>
      <c r="E730" s="463">
        <v>2016</v>
      </c>
      <c r="F730" s="469">
        <v>45615</v>
      </c>
      <c r="G730" s="455" t="s">
        <v>3766</v>
      </c>
    </row>
    <row r="731" spans="1:7" ht="15" x14ac:dyDescent="0.25">
      <c r="A731" s="455" t="s">
        <v>85</v>
      </c>
      <c r="B731" s="455" t="s">
        <v>3762</v>
      </c>
      <c r="C731" s="456" t="s">
        <v>3761</v>
      </c>
      <c r="D731" s="463" t="s">
        <v>438</v>
      </c>
      <c r="E731" s="463">
        <v>2016</v>
      </c>
      <c r="F731" s="469">
        <v>50000</v>
      </c>
      <c r="G731" s="455" t="s">
        <v>3763</v>
      </c>
    </row>
    <row r="732" spans="1:7" ht="15" x14ac:dyDescent="0.25">
      <c r="A732" s="455" t="s">
        <v>85</v>
      </c>
      <c r="B732" s="455" t="s">
        <v>3769</v>
      </c>
      <c r="C732" s="456" t="s">
        <v>2927</v>
      </c>
      <c r="D732" s="463" t="s">
        <v>44</v>
      </c>
      <c r="E732" s="463">
        <v>2016</v>
      </c>
      <c r="F732" s="469">
        <v>50780</v>
      </c>
      <c r="G732" s="455" t="s">
        <v>3770</v>
      </c>
    </row>
    <row r="733" spans="1:7" ht="15" x14ac:dyDescent="0.25">
      <c r="A733" s="455" t="s">
        <v>85</v>
      </c>
      <c r="B733" s="455" t="s">
        <v>3767</v>
      </c>
      <c r="C733" s="456" t="s">
        <v>2927</v>
      </c>
      <c r="D733" s="463" t="s">
        <v>44</v>
      </c>
      <c r="E733" s="463">
        <v>2016</v>
      </c>
      <c r="F733" s="469">
        <v>62155</v>
      </c>
      <c r="G733" s="455" t="s">
        <v>3768</v>
      </c>
    </row>
    <row r="734" spans="1:7" ht="15" x14ac:dyDescent="0.25">
      <c r="A734" s="455" t="s">
        <v>85</v>
      </c>
      <c r="B734" s="455" t="s">
        <v>1526</v>
      </c>
      <c r="C734" s="456" t="s">
        <v>3761</v>
      </c>
      <c r="D734" s="463" t="s">
        <v>438</v>
      </c>
      <c r="E734" s="463">
        <v>2016</v>
      </c>
      <c r="F734" s="469">
        <v>40870</v>
      </c>
      <c r="G734" s="455" t="s">
        <v>1956</v>
      </c>
    </row>
    <row r="735" spans="1:7" ht="15" x14ac:dyDescent="0.25">
      <c r="A735" s="455" t="s">
        <v>85</v>
      </c>
      <c r="B735" s="455" t="s">
        <v>1526</v>
      </c>
      <c r="C735" s="456" t="s">
        <v>3761</v>
      </c>
      <c r="D735" s="463" t="s">
        <v>426</v>
      </c>
      <c r="E735" s="463">
        <v>2016</v>
      </c>
      <c r="F735" s="469">
        <v>43035</v>
      </c>
      <c r="G735" s="455" t="s">
        <v>1956</v>
      </c>
    </row>
    <row r="736" spans="1:7" ht="15" x14ac:dyDescent="0.25">
      <c r="A736" s="455" t="s">
        <v>85</v>
      </c>
      <c r="B736" s="455" t="s">
        <v>1526</v>
      </c>
      <c r="C736" s="456" t="s">
        <v>2114</v>
      </c>
      <c r="D736" s="463" t="s">
        <v>438</v>
      </c>
      <c r="E736" s="463">
        <v>2016</v>
      </c>
      <c r="F736" s="469">
        <v>37325</v>
      </c>
      <c r="G736" s="455" t="s">
        <v>1956</v>
      </c>
    </row>
    <row r="737" spans="1:7" ht="15" x14ac:dyDescent="0.25">
      <c r="A737" s="455" t="s">
        <v>85</v>
      </c>
      <c r="B737" s="455" t="s">
        <v>1527</v>
      </c>
      <c r="C737" s="456" t="s">
        <v>2927</v>
      </c>
      <c r="D737" s="463" t="s">
        <v>438</v>
      </c>
      <c r="E737" s="463">
        <v>2016</v>
      </c>
      <c r="F737" s="469">
        <v>78820</v>
      </c>
      <c r="G737" s="455" t="s">
        <v>3771</v>
      </c>
    </row>
    <row r="738" spans="1:7" ht="15" x14ac:dyDescent="0.25">
      <c r="A738" s="455" t="s">
        <v>85</v>
      </c>
      <c r="B738" s="455" t="s">
        <v>1527</v>
      </c>
      <c r="C738" s="456" t="s">
        <v>3764</v>
      </c>
      <c r="D738" s="463" t="s">
        <v>426</v>
      </c>
      <c r="E738" s="463">
        <v>2016</v>
      </c>
      <c r="F738" s="469">
        <v>120440</v>
      </c>
      <c r="G738" s="455" t="s">
        <v>3760</v>
      </c>
    </row>
    <row r="739" spans="1:7" ht="15" x14ac:dyDescent="0.25">
      <c r="A739" s="455" t="s">
        <v>85</v>
      </c>
      <c r="B739" s="455" t="s">
        <v>1527</v>
      </c>
      <c r="C739" s="456" t="s">
        <v>2927</v>
      </c>
      <c r="D739" s="463" t="s">
        <v>438</v>
      </c>
      <c r="E739" s="463">
        <v>2016</v>
      </c>
      <c r="F739" s="469">
        <v>72520</v>
      </c>
      <c r="G739" s="455" t="s">
        <v>1956</v>
      </c>
    </row>
    <row r="740" spans="1:7" ht="15" x14ac:dyDescent="0.25">
      <c r="A740" s="455" t="s">
        <v>85</v>
      </c>
      <c r="B740" s="455" t="s">
        <v>3772</v>
      </c>
      <c r="C740" s="456" t="s">
        <v>2927</v>
      </c>
      <c r="D740" s="463" t="s">
        <v>426</v>
      </c>
      <c r="E740" s="463">
        <v>2016</v>
      </c>
      <c r="F740" s="469">
        <v>75465</v>
      </c>
      <c r="G740" s="455" t="s">
        <v>3773</v>
      </c>
    </row>
    <row r="741" spans="1:7" ht="15" x14ac:dyDescent="0.25">
      <c r="A741" s="455" t="s">
        <v>85</v>
      </c>
      <c r="B741" s="455" t="s">
        <v>3772</v>
      </c>
      <c r="C741" s="456" t="s">
        <v>2927</v>
      </c>
      <c r="D741" s="463" t="s">
        <v>426</v>
      </c>
      <c r="E741" s="463">
        <v>2016</v>
      </c>
      <c r="F741" s="469">
        <v>82305</v>
      </c>
      <c r="G741" s="455" t="s">
        <v>3774</v>
      </c>
    </row>
    <row r="742" spans="1:7" ht="15" x14ac:dyDescent="0.25">
      <c r="A742" s="455" t="s">
        <v>85</v>
      </c>
      <c r="B742" s="455" t="s">
        <v>3775</v>
      </c>
      <c r="C742" s="456" t="s">
        <v>2926</v>
      </c>
      <c r="D742" s="463" t="s">
        <v>44</v>
      </c>
      <c r="E742" s="463">
        <v>2016</v>
      </c>
      <c r="F742" s="469">
        <v>88880</v>
      </c>
      <c r="G742" s="455" t="s">
        <v>3770</v>
      </c>
    </row>
    <row r="743" spans="1:7" ht="15" x14ac:dyDescent="0.25">
      <c r="A743" s="455" t="s">
        <v>85</v>
      </c>
      <c r="B743" s="455" t="s">
        <v>3778</v>
      </c>
      <c r="C743" s="456" t="s">
        <v>2114</v>
      </c>
      <c r="D743" s="463" t="s">
        <v>426</v>
      </c>
      <c r="E743" s="463">
        <v>2016</v>
      </c>
      <c r="F743" s="469">
        <v>36365</v>
      </c>
      <c r="G743" s="455" t="s">
        <v>3779</v>
      </c>
    </row>
    <row r="744" spans="1:7" ht="15" x14ac:dyDescent="0.25">
      <c r="A744" s="455" t="s">
        <v>85</v>
      </c>
      <c r="B744" s="455" t="s">
        <v>3778</v>
      </c>
      <c r="C744" s="456" t="s">
        <v>1985</v>
      </c>
      <c r="D744" s="463" t="s">
        <v>110</v>
      </c>
      <c r="E744" s="463">
        <v>2016</v>
      </c>
      <c r="F744" s="469">
        <v>39720</v>
      </c>
      <c r="G744" s="455" t="s">
        <v>3780</v>
      </c>
    </row>
    <row r="745" spans="1:7" ht="15" x14ac:dyDescent="0.25">
      <c r="A745" s="455" t="s">
        <v>85</v>
      </c>
      <c r="B745" s="455" t="s">
        <v>3778</v>
      </c>
      <c r="C745" s="456" t="s">
        <v>3782</v>
      </c>
      <c r="D745" s="463" t="s">
        <v>426</v>
      </c>
      <c r="E745" s="463">
        <v>2016</v>
      </c>
      <c r="F745" s="469">
        <v>41310</v>
      </c>
      <c r="G745" s="455" t="s">
        <v>3779</v>
      </c>
    </row>
    <row r="746" spans="1:7" ht="15" x14ac:dyDescent="0.25">
      <c r="A746" s="455" t="s">
        <v>85</v>
      </c>
      <c r="B746" s="455" t="s">
        <v>3778</v>
      </c>
      <c r="C746" s="456" t="s">
        <v>2114</v>
      </c>
      <c r="D746" s="463" t="s">
        <v>110</v>
      </c>
      <c r="E746" s="463">
        <v>2016</v>
      </c>
      <c r="F746" s="469">
        <v>34965</v>
      </c>
      <c r="G746" s="455" t="s">
        <v>3780</v>
      </c>
    </row>
    <row r="747" spans="1:7" ht="15" x14ac:dyDescent="0.25">
      <c r="A747" s="455" t="s">
        <v>85</v>
      </c>
      <c r="B747" s="455" t="s">
        <v>3781</v>
      </c>
      <c r="C747" s="456" t="s">
        <v>2114</v>
      </c>
      <c r="D747" s="463" t="s">
        <v>110</v>
      </c>
      <c r="E747" s="463">
        <v>2016</v>
      </c>
      <c r="F747" s="469">
        <v>37065</v>
      </c>
      <c r="G747" s="455" t="s">
        <v>3777</v>
      </c>
    </row>
    <row r="748" spans="1:7" ht="15" x14ac:dyDescent="0.25">
      <c r="A748" s="455" t="s">
        <v>85</v>
      </c>
      <c r="B748" s="455" t="s">
        <v>3776</v>
      </c>
      <c r="C748" s="456" t="s">
        <v>2114</v>
      </c>
      <c r="D748" s="463" t="s">
        <v>426</v>
      </c>
      <c r="E748" s="463">
        <v>2016</v>
      </c>
      <c r="F748" s="469">
        <v>38465</v>
      </c>
      <c r="G748" s="455" t="s">
        <v>3777</v>
      </c>
    </row>
    <row r="749" spans="1:7" ht="15" x14ac:dyDescent="0.25">
      <c r="A749" s="455" t="s">
        <v>85</v>
      </c>
      <c r="B749" s="455" t="s">
        <v>6385</v>
      </c>
      <c r="C749" s="456">
        <v>5.2</v>
      </c>
      <c r="D749" s="463" t="s">
        <v>44</v>
      </c>
      <c r="E749" s="463">
        <v>2016</v>
      </c>
      <c r="F749" s="469">
        <v>186953.55191256831</v>
      </c>
      <c r="G749" s="455" t="s">
        <v>421</v>
      </c>
    </row>
    <row r="750" spans="1:7" ht="15" x14ac:dyDescent="0.25">
      <c r="A750" s="455" t="s">
        <v>85</v>
      </c>
      <c r="B750" s="455" t="s">
        <v>6353</v>
      </c>
      <c r="C750" s="456">
        <v>5.2</v>
      </c>
      <c r="D750" s="463" t="s">
        <v>44</v>
      </c>
      <c r="E750" s="463">
        <v>2016</v>
      </c>
      <c r="F750" s="469">
        <v>168886.61202185793</v>
      </c>
      <c r="G750" s="455" t="s">
        <v>421</v>
      </c>
    </row>
    <row r="751" spans="1:7" ht="15" x14ac:dyDescent="0.25">
      <c r="A751" s="455" t="s">
        <v>85</v>
      </c>
      <c r="B751" s="455" t="s">
        <v>6353</v>
      </c>
      <c r="C751" s="456">
        <v>4.2</v>
      </c>
      <c r="D751" s="463" t="s">
        <v>44</v>
      </c>
      <c r="E751" s="463">
        <v>2016</v>
      </c>
      <c r="F751" s="469">
        <v>127254.09836065573</v>
      </c>
      <c r="G751" s="455" t="s">
        <v>421</v>
      </c>
    </row>
    <row r="752" spans="1:7" ht="15" x14ac:dyDescent="0.25">
      <c r="A752" s="455" t="s">
        <v>85</v>
      </c>
      <c r="B752" s="455" t="s">
        <v>1836</v>
      </c>
      <c r="C752" s="456">
        <v>4.2</v>
      </c>
      <c r="D752" s="463" t="s">
        <v>44</v>
      </c>
      <c r="E752" s="463">
        <v>2016</v>
      </c>
      <c r="F752" s="469">
        <v>142964.48087431694</v>
      </c>
      <c r="G752" s="455" t="s">
        <v>421</v>
      </c>
    </row>
    <row r="753" spans="1:7" ht="15" x14ac:dyDescent="0.25">
      <c r="A753" s="455" t="s">
        <v>85</v>
      </c>
      <c r="B753" s="455" t="s">
        <v>1836</v>
      </c>
      <c r="C753" s="456">
        <v>5.2</v>
      </c>
      <c r="D753" s="463" t="s">
        <v>44</v>
      </c>
      <c r="E753" s="463">
        <v>2016</v>
      </c>
      <c r="F753" s="469">
        <v>186168.03278688525</v>
      </c>
      <c r="G753" s="455" t="s">
        <v>421</v>
      </c>
    </row>
    <row r="754" spans="1:7" ht="15" x14ac:dyDescent="0.25">
      <c r="A754" s="455" t="s">
        <v>85</v>
      </c>
      <c r="B754" s="455" t="s">
        <v>3783</v>
      </c>
      <c r="C754" s="456" t="s">
        <v>3784</v>
      </c>
      <c r="D754" s="463" t="s">
        <v>426</v>
      </c>
      <c r="E754" s="463">
        <v>2016</v>
      </c>
      <c r="F754" s="469">
        <v>45015</v>
      </c>
      <c r="G754" s="455" t="s">
        <v>1835</v>
      </c>
    </row>
    <row r="755" spans="1:7" ht="15" x14ac:dyDescent="0.25">
      <c r="A755" s="455" t="s">
        <v>85</v>
      </c>
      <c r="B755" s="455" t="s">
        <v>3783</v>
      </c>
      <c r="C755" s="456" t="s">
        <v>2114</v>
      </c>
      <c r="D755" s="463" t="s">
        <v>438</v>
      </c>
      <c r="E755" s="463">
        <v>2016</v>
      </c>
      <c r="F755" s="469">
        <v>39995</v>
      </c>
      <c r="G755" s="455" t="s">
        <v>1835</v>
      </c>
    </row>
    <row r="756" spans="1:7" ht="15" x14ac:dyDescent="0.25">
      <c r="A756" s="455" t="s">
        <v>85</v>
      </c>
      <c r="B756" s="455" t="s">
        <v>3783</v>
      </c>
      <c r="C756" s="456" t="s">
        <v>3761</v>
      </c>
      <c r="D756" s="463" t="s">
        <v>438</v>
      </c>
      <c r="E756" s="463">
        <v>2016</v>
      </c>
      <c r="F756" s="469">
        <v>42780</v>
      </c>
      <c r="G756" s="455" t="s">
        <v>1835</v>
      </c>
    </row>
    <row r="757" spans="1:7" ht="15" x14ac:dyDescent="0.25">
      <c r="A757" s="455" t="s">
        <v>85</v>
      </c>
      <c r="B757" s="455" t="s">
        <v>3783</v>
      </c>
      <c r="C757" s="456" t="s">
        <v>3764</v>
      </c>
      <c r="D757" s="463" t="s">
        <v>426</v>
      </c>
      <c r="E757" s="463">
        <v>2016</v>
      </c>
      <c r="F757" s="469">
        <v>62805</v>
      </c>
      <c r="G757" s="455" t="s">
        <v>1835</v>
      </c>
    </row>
    <row r="758" spans="1:7" ht="15" x14ac:dyDescent="0.25">
      <c r="A758" s="455" t="s">
        <v>85</v>
      </c>
      <c r="B758" s="455" t="s">
        <v>2165</v>
      </c>
      <c r="C758" s="456">
        <v>4.2</v>
      </c>
      <c r="D758" s="463" t="s">
        <v>44</v>
      </c>
      <c r="E758" s="463">
        <v>2016</v>
      </c>
      <c r="F758" s="469">
        <v>91120.218579234963</v>
      </c>
      <c r="G758" s="455" t="s">
        <v>147</v>
      </c>
    </row>
    <row r="759" spans="1:7" ht="15" x14ac:dyDescent="0.25">
      <c r="A759" s="455" t="s">
        <v>85</v>
      </c>
      <c r="B759" s="455" t="s">
        <v>2166</v>
      </c>
      <c r="C759" s="456">
        <v>4.2</v>
      </c>
      <c r="D759" s="463" t="s">
        <v>44</v>
      </c>
      <c r="E759" s="463">
        <v>2016</v>
      </c>
      <c r="F759" s="469">
        <v>98975.409836065563</v>
      </c>
      <c r="G759" s="455" t="s">
        <v>126</v>
      </c>
    </row>
    <row r="760" spans="1:7" ht="15" x14ac:dyDescent="0.25">
      <c r="A760" s="455" t="s">
        <v>85</v>
      </c>
      <c r="B760" s="455" t="s">
        <v>2373</v>
      </c>
      <c r="C760" s="456" t="s">
        <v>6354</v>
      </c>
      <c r="D760" s="463" t="s">
        <v>44</v>
      </c>
      <c r="E760" s="463">
        <v>2016</v>
      </c>
      <c r="F760" s="469">
        <v>141393.44262295082</v>
      </c>
      <c r="G760" s="455" t="s">
        <v>147</v>
      </c>
    </row>
    <row r="761" spans="1:7" ht="15" x14ac:dyDescent="0.25">
      <c r="A761" s="455" t="s">
        <v>85</v>
      </c>
      <c r="B761" s="455" t="s">
        <v>2374</v>
      </c>
      <c r="C761" s="456" t="s">
        <v>6354</v>
      </c>
      <c r="D761" s="463" t="s">
        <v>44</v>
      </c>
      <c r="E761" s="463">
        <v>2016</v>
      </c>
      <c r="F761" s="469">
        <v>149248.63387978141</v>
      </c>
      <c r="G761" s="455" t="s">
        <v>423</v>
      </c>
    </row>
    <row r="762" spans="1:7" ht="15" x14ac:dyDescent="0.25">
      <c r="A762" s="455" t="s">
        <v>85</v>
      </c>
      <c r="B762" s="455" t="s">
        <v>1721</v>
      </c>
      <c r="C762" s="456" t="s">
        <v>3761</v>
      </c>
      <c r="D762" s="463" t="s">
        <v>110</v>
      </c>
      <c r="E762" s="463">
        <v>2016</v>
      </c>
      <c r="F762" s="469">
        <v>52235</v>
      </c>
      <c r="G762" s="455" t="s">
        <v>3780</v>
      </c>
    </row>
    <row r="763" spans="1:7" ht="15" x14ac:dyDescent="0.25">
      <c r="A763" s="455" t="s">
        <v>85</v>
      </c>
      <c r="B763" s="455" t="s">
        <v>3785</v>
      </c>
      <c r="C763" s="456" t="s">
        <v>3761</v>
      </c>
      <c r="D763" s="463" t="s">
        <v>426</v>
      </c>
      <c r="E763" s="463">
        <v>2016</v>
      </c>
      <c r="F763" s="469">
        <v>57045</v>
      </c>
      <c r="G763" s="455" t="s">
        <v>3777</v>
      </c>
    </row>
    <row r="764" spans="1:7" ht="15" x14ac:dyDescent="0.25">
      <c r="A764" s="455" t="s">
        <v>85</v>
      </c>
      <c r="B764" s="455" t="s">
        <v>2645</v>
      </c>
      <c r="C764" s="456" t="s">
        <v>1819</v>
      </c>
      <c r="D764" s="463" t="s">
        <v>426</v>
      </c>
      <c r="E764" s="463">
        <v>2016</v>
      </c>
      <c r="F764" s="469">
        <v>47131.147540983606</v>
      </c>
      <c r="G764" s="455" t="s">
        <v>135</v>
      </c>
    </row>
    <row r="765" spans="1:7" ht="15" x14ac:dyDescent="0.25">
      <c r="A765" s="455" t="s">
        <v>85</v>
      </c>
      <c r="B765" s="455" t="s">
        <v>431</v>
      </c>
      <c r="C765" s="456" t="s">
        <v>6359</v>
      </c>
      <c r="D765" s="463" t="s">
        <v>44</v>
      </c>
      <c r="E765" s="463">
        <v>2016</v>
      </c>
      <c r="F765" s="469">
        <v>92691.25683060108</v>
      </c>
      <c r="G765" s="455" t="s">
        <v>421</v>
      </c>
    </row>
    <row r="766" spans="1:7" ht="15" x14ac:dyDescent="0.25">
      <c r="A766" s="455" t="s">
        <v>85</v>
      </c>
      <c r="B766" s="455" t="s">
        <v>2420</v>
      </c>
      <c r="C766" s="456" t="s">
        <v>6355</v>
      </c>
      <c r="D766" s="463" t="s">
        <v>44</v>
      </c>
      <c r="E766" s="463">
        <v>2016</v>
      </c>
      <c r="F766" s="469">
        <v>97404.371584699446</v>
      </c>
      <c r="G766" s="455" t="s">
        <v>135</v>
      </c>
    </row>
    <row r="767" spans="1:7" ht="15.75" x14ac:dyDescent="0.25">
      <c r="A767" s="668" t="s">
        <v>85</v>
      </c>
      <c r="B767" s="668" t="s">
        <v>10367</v>
      </c>
      <c r="C767" s="668" t="s">
        <v>3739</v>
      </c>
      <c r="D767" s="668" t="s">
        <v>43</v>
      </c>
      <c r="E767" s="688">
        <v>2016</v>
      </c>
      <c r="F767" s="672">
        <v>31250</v>
      </c>
      <c r="G767" s="668" t="s">
        <v>2474</v>
      </c>
    </row>
    <row r="768" spans="1:7" ht="15.75" x14ac:dyDescent="0.25">
      <c r="A768" s="668" t="s">
        <v>85</v>
      </c>
      <c r="B768" s="668" t="s">
        <v>10424</v>
      </c>
      <c r="C768" s="668" t="s">
        <v>1985</v>
      </c>
      <c r="D768" s="668" t="s">
        <v>43</v>
      </c>
      <c r="E768" s="688">
        <v>2016</v>
      </c>
      <c r="F768" s="672">
        <v>41020</v>
      </c>
      <c r="G768" s="668" t="s">
        <v>7277</v>
      </c>
    </row>
    <row r="769" spans="1:7" ht="15.75" x14ac:dyDescent="0.25">
      <c r="A769" s="668" t="s">
        <v>85</v>
      </c>
      <c r="B769" s="668" t="s">
        <v>10425</v>
      </c>
      <c r="C769" s="668" t="s">
        <v>3761</v>
      </c>
      <c r="D769" s="668" t="s">
        <v>43</v>
      </c>
      <c r="E769" s="688">
        <v>2016</v>
      </c>
      <c r="F769" s="672">
        <v>63080</v>
      </c>
      <c r="G769" s="668" t="s">
        <v>7277</v>
      </c>
    </row>
    <row r="770" spans="1:7" ht="15.75" x14ac:dyDescent="0.25">
      <c r="A770" s="668" t="s">
        <v>85</v>
      </c>
      <c r="B770" s="668" t="s">
        <v>10426</v>
      </c>
      <c r="C770" s="668" t="s">
        <v>3764</v>
      </c>
      <c r="D770" s="668" t="s">
        <v>426</v>
      </c>
      <c r="E770" s="688">
        <v>2016</v>
      </c>
      <c r="F770" s="672">
        <v>120440</v>
      </c>
      <c r="G770" s="668" t="s">
        <v>7277</v>
      </c>
    </row>
    <row r="771" spans="1:7" ht="15.75" x14ac:dyDescent="0.25">
      <c r="A771" s="668" t="s">
        <v>85</v>
      </c>
      <c r="B771" s="668" t="s">
        <v>10035</v>
      </c>
      <c r="C771" s="668" t="s">
        <v>3761</v>
      </c>
      <c r="D771" s="668" t="s">
        <v>426</v>
      </c>
      <c r="E771" s="688">
        <v>2016</v>
      </c>
      <c r="F771" s="672">
        <v>57045</v>
      </c>
      <c r="G771" s="668" t="s">
        <v>10427</v>
      </c>
    </row>
    <row r="772" spans="1:7" ht="15.75" x14ac:dyDescent="0.25">
      <c r="A772" s="668" t="s">
        <v>85</v>
      </c>
      <c r="B772" s="668" t="s">
        <v>10318</v>
      </c>
      <c r="C772" s="668" t="s">
        <v>3761</v>
      </c>
      <c r="D772" s="668" t="s">
        <v>110</v>
      </c>
      <c r="E772" s="688">
        <v>2016</v>
      </c>
      <c r="F772" s="672">
        <v>52235</v>
      </c>
      <c r="G772" s="668" t="s">
        <v>7277</v>
      </c>
    </row>
    <row r="773" spans="1:7" ht="15.75" x14ac:dyDescent="0.25">
      <c r="A773" s="668" t="s">
        <v>85</v>
      </c>
      <c r="B773" s="668" t="s">
        <v>10318</v>
      </c>
      <c r="C773" s="668" t="s">
        <v>3761</v>
      </c>
      <c r="D773" s="668" t="s">
        <v>426</v>
      </c>
      <c r="E773" s="688">
        <v>2016</v>
      </c>
      <c r="F773" s="672">
        <v>53635</v>
      </c>
      <c r="G773" s="668" t="s">
        <v>10427</v>
      </c>
    </row>
    <row r="774" spans="1:7" ht="15.75" x14ac:dyDescent="0.25">
      <c r="A774" s="54" t="s">
        <v>871</v>
      </c>
      <c r="B774" s="54" t="s">
        <v>4607</v>
      </c>
      <c r="C774" s="252" t="s">
        <v>1985</v>
      </c>
      <c r="D774" s="64" t="s">
        <v>110</v>
      </c>
      <c r="E774" s="64">
        <v>2016</v>
      </c>
      <c r="F774" s="74">
        <v>28220</v>
      </c>
      <c r="G774" s="54" t="s">
        <v>4605</v>
      </c>
    </row>
    <row r="775" spans="1:7" ht="15.75" x14ac:dyDescent="0.25">
      <c r="A775" s="54" t="s">
        <v>871</v>
      </c>
      <c r="B775" s="54" t="s">
        <v>4607</v>
      </c>
      <c r="C775" s="252" t="s">
        <v>1985</v>
      </c>
      <c r="D775" s="64" t="s">
        <v>110</v>
      </c>
      <c r="E775" s="64">
        <v>2016</v>
      </c>
      <c r="F775" s="74">
        <v>29870</v>
      </c>
      <c r="G775" s="54" t="s">
        <v>4605</v>
      </c>
    </row>
    <row r="776" spans="1:7" ht="15.75" x14ac:dyDescent="0.25">
      <c r="A776" s="54" t="s">
        <v>871</v>
      </c>
      <c r="B776" s="54" t="s">
        <v>4604</v>
      </c>
      <c r="C776" s="252" t="s">
        <v>1985</v>
      </c>
      <c r="D776" s="64" t="s">
        <v>110</v>
      </c>
      <c r="E776" s="64">
        <v>2016</v>
      </c>
      <c r="F776" s="74">
        <v>21795</v>
      </c>
      <c r="G776" s="54" t="s">
        <v>4605</v>
      </c>
    </row>
    <row r="777" spans="1:7" ht="15.75" x14ac:dyDescent="0.25">
      <c r="A777" s="54" t="s">
        <v>871</v>
      </c>
      <c r="B777" s="54" t="s">
        <v>4604</v>
      </c>
      <c r="C777" s="252" t="s">
        <v>1985</v>
      </c>
      <c r="D777" s="64" t="s">
        <v>426</v>
      </c>
      <c r="E777" s="64">
        <v>2016</v>
      </c>
      <c r="F777" s="74">
        <v>24445</v>
      </c>
      <c r="G777" s="54" t="s">
        <v>4605</v>
      </c>
    </row>
    <row r="778" spans="1:7" ht="15.75" x14ac:dyDescent="0.25">
      <c r="A778" s="54" t="s">
        <v>871</v>
      </c>
      <c r="B778" s="54" t="s">
        <v>4606</v>
      </c>
      <c r="C778" s="252" t="s">
        <v>1985</v>
      </c>
      <c r="D778" s="64" t="s">
        <v>110</v>
      </c>
      <c r="E778" s="64">
        <v>2016</v>
      </c>
      <c r="F778" s="74">
        <v>25215</v>
      </c>
      <c r="G778" s="54" t="s">
        <v>4605</v>
      </c>
    </row>
    <row r="779" spans="1:7" ht="15.75" x14ac:dyDescent="0.25">
      <c r="A779" s="54" t="s">
        <v>871</v>
      </c>
      <c r="B779" s="54" t="s">
        <v>4606</v>
      </c>
      <c r="C779" s="252" t="s">
        <v>1985</v>
      </c>
      <c r="D779" s="64" t="s">
        <v>426</v>
      </c>
      <c r="E779" s="64">
        <v>2016</v>
      </c>
      <c r="F779" s="74">
        <v>26515</v>
      </c>
      <c r="G779" s="54" t="s">
        <v>4605</v>
      </c>
    </row>
    <row r="780" spans="1:7" ht="15.75" x14ac:dyDescent="0.25">
      <c r="A780" s="54" t="s">
        <v>871</v>
      </c>
      <c r="B780" s="54" t="s">
        <v>5760</v>
      </c>
      <c r="C780" s="252" t="s">
        <v>1985</v>
      </c>
      <c r="D780" s="64" t="s">
        <v>110</v>
      </c>
      <c r="E780" s="64">
        <v>2016</v>
      </c>
      <c r="F780" s="74">
        <v>40170</v>
      </c>
      <c r="G780" s="54" t="s">
        <v>4605</v>
      </c>
    </row>
    <row r="781" spans="1:7" ht="15.75" x14ac:dyDescent="0.25">
      <c r="A781" s="54" t="s">
        <v>871</v>
      </c>
      <c r="B781" s="54" t="s">
        <v>5760</v>
      </c>
      <c r="C781" s="252" t="s">
        <v>1985</v>
      </c>
      <c r="D781" s="64" t="s">
        <v>426</v>
      </c>
      <c r="E781" s="64">
        <v>2016</v>
      </c>
      <c r="F781" s="74">
        <v>41970</v>
      </c>
      <c r="G781" s="54" t="s">
        <v>4605</v>
      </c>
    </row>
    <row r="782" spans="1:7" ht="15.75" x14ac:dyDescent="0.25">
      <c r="A782" s="54" t="s">
        <v>871</v>
      </c>
      <c r="B782" s="54" t="s">
        <v>4629</v>
      </c>
      <c r="C782" s="252">
        <v>1.5</v>
      </c>
      <c r="D782" s="64" t="s">
        <v>110</v>
      </c>
      <c r="E782" s="64">
        <v>2016</v>
      </c>
      <c r="F782" s="74">
        <v>15962</v>
      </c>
      <c r="G782" s="54" t="s">
        <v>1823</v>
      </c>
    </row>
    <row r="783" spans="1:7" ht="15.75" x14ac:dyDescent="0.25">
      <c r="A783" s="54" t="s">
        <v>871</v>
      </c>
      <c r="B783" s="54" t="s">
        <v>4627</v>
      </c>
      <c r="C783" s="252">
        <v>1.5</v>
      </c>
      <c r="D783" s="64" t="s">
        <v>110</v>
      </c>
      <c r="E783" s="64">
        <v>2016</v>
      </c>
      <c r="F783" s="74">
        <v>12981</v>
      </c>
      <c r="G783" s="54" t="s">
        <v>1823</v>
      </c>
    </row>
    <row r="784" spans="1:7" ht="15.75" x14ac:dyDescent="0.25">
      <c r="A784" s="54" t="s">
        <v>871</v>
      </c>
      <c r="B784" s="54" t="s">
        <v>4628</v>
      </c>
      <c r="C784" s="252">
        <v>1.5</v>
      </c>
      <c r="D784" s="64" t="s">
        <v>110</v>
      </c>
      <c r="E784" s="64">
        <v>2016</v>
      </c>
      <c r="F784" s="74">
        <v>14065</v>
      </c>
      <c r="G784" s="54" t="s">
        <v>1823</v>
      </c>
    </row>
    <row r="785" spans="1:7" ht="15.75" x14ac:dyDescent="0.25">
      <c r="A785" s="54" t="s">
        <v>871</v>
      </c>
      <c r="B785" s="54" t="s">
        <v>4592</v>
      </c>
      <c r="C785" s="252">
        <v>1.6</v>
      </c>
      <c r="D785" s="64" t="s">
        <v>110</v>
      </c>
      <c r="E785" s="64">
        <v>2016</v>
      </c>
      <c r="F785" s="74">
        <v>17050</v>
      </c>
      <c r="G785" s="54" t="s">
        <v>1823</v>
      </c>
    </row>
    <row r="786" spans="1:7" ht="15.75" x14ac:dyDescent="0.25">
      <c r="A786" s="54" t="s">
        <v>871</v>
      </c>
      <c r="B786" s="54" t="s">
        <v>4591</v>
      </c>
      <c r="C786" s="252">
        <v>1.5</v>
      </c>
      <c r="D786" s="64" t="s">
        <v>110</v>
      </c>
      <c r="E786" s="64">
        <v>2016</v>
      </c>
      <c r="F786" s="74">
        <v>16550</v>
      </c>
      <c r="G786" s="54" t="s">
        <v>1823</v>
      </c>
    </row>
    <row r="787" spans="1:7" ht="15.75" x14ac:dyDescent="0.25">
      <c r="A787" s="54" t="s">
        <v>871</v>
      </c>
      <c r="B787" s="54" t="s">
        <v>5934</v>
      </c>
      <c r="C787" s="252" t="s">
        <v>2114</v>
      </c>
      <c r="D787" s="64" t="s">
        <v>110</v>
      </c>
      <c r="E787" s="64">
        <v>2016</v>
      </c>
      <c r="F787" s="74">
        <v>22545</v>
      </c>
      <c r="G787" s="54" t="s">
        <v>1956</v>
      </c>
    </row>
    <row r="788" spans="1:7" ht="15.75" x14ac:dyDescent="0.25">
      <c r="A788" s="54" t="s">
        <v>871</v>
      </c>
      <c r="B788" s="54" t="s">
        <v>5935</v>
      </c>
      <c r="C788" s="252" t="s">
        <v>2114</v>
      </c>
      <c r="D788" s="64" t="s">
        <v>110</v>
      </c>
      <c r="E788" s="64">
        <v>2016</v>
      </c>
      <c r="F788" s="74">
        <v>23245</v>
      </c>
      <c r="G788" s="54" t="s">
        <v>1823</v>
      </c>
    </row>
    <row r="789" spans="1:7" ht="15.75" x14ac:dyDescent="0.25">
      <c r="A789" s="54" t="s">
        <v>871</v>
      </c>
      <c r="B789" s="54" t="s">
        <v>5762</v>
      </c>
      <c r="C789" s="252" t="s">
        <v>2114</v>
      </c>
      <c r="D789" s="64" t="s">
        <v>110</v>
      </c>
      <c r="E789" s="64">
        <v>2016</v>
      </c>
      <c r="F789" s="74">
        <v>17845</v>
      </c>
      <c r="G789" s="54" t="s">
        <v>1956</v>
      </c>
    </row>
    <row r="790" spans="1:7" ht="15.75" x14ac:dyDescent="0.25">
      <c r="A790" s="54" t="s">
        <v>871</v>
      </c>
      <c r="B790" s="54" t="s">
        <v>5762</v>
      </c>
      <c r="C790" s="252" t="s">
        <v>2114</v>
      </c>
      <c r="D790" s="64" t="s">
        <v>110</v>
      </c>
      <c r="E790" s="64">
        <v>2016</v>
      </c>
      <c r="F790" s="74">
        <v>18545</v>
      </c>
      <c r="G790" s="54" t="s">
        <v>1823</v>
      </c>
    </row>
    <row r="791" spans="1:7" ht="15.75" x14ac:dyDescent="0.25">
      <c r="A791" s="54" t="s">
        <v>871</v>
      </c>
      <c r="B791" s="54" t="s">
        <v>5765</v>
      </c>
      <c r="C791" s="252" t="s">
        <v>2114</v>
      </c>
      <c r="D791" s="64" t="s">
        <v>110</v>
      </c>
      <c r="E791" s="64">
        <v>2016</v>
      </c>
      <c r="F791" s="74">
        <v>20045</v>
      </c>
      <c r="G791" s="54" t="s">
        <v>1956</v>
      </c>
    </row>
    <row r="792" spans="1:7" ht="15.75" x14ac:dyDescent="0.25">
      <c r="A792" s="54" t="s">
        <v>871</v>
      </c>
      <c r="B792" s="54" t="s">
        <v>5765</v>
      </c>
      <c r="C792" s="252" t="s">
        <v>2114</v>
      </c>
      <c r="D792" s="64" t="s">
        <v>110</v>
      </c>
      <c r="E792" s="64">
        <v>2016</v>
      </c>
      <c r="F792" s="74">
        <v>20745</v>
      </c>
      <c r="G792" s="54" t="s">
        <v>1823</v>
      </c>
    </row>
    <row r="793" spans="1:7" ht="15.75" x14ac:dyDescent="0.25">
      <c r="A793" s="54" t="s">
        <v>871</v>
      </c>
      <c r="B793" s="54" t="s">
        <v>5936</v>
      </c>
      <c r="C793" s="252" t="s">
        <v>1985</v>
      </c>
      <c r="D793" s="64" t="s">
        <v>110</v>
      </c>
      <c r="E793" s="64">
        <v>2016</v>
      </c>
      <c r="F793" s="74">
        <v>24745</v>
      </c>
      <c r="G793" s="54" t="s">
        <v>1956</v>
      </c>
    </row>
    <row r="794" spans="1:7" ht="15.75" x14ac:dyDescent="0.25">
      <c r="A794" s="54" t="s">
        <v>871</v>
      </c>
      <c r="B794" s="54" t="s">
        <v>5936</v>
      </c>
      <c r="C794" s="252" t="s">
        <v>1985</v>
      </c>
      <c r="D794" s="64" t="s">
        <v>110</v>
      </c>
      <c r="E794" s="64">
        <v>2016</v>
      </c>
      <c r="F794" s="74">
        <v>25445</v>
      </c>
      <c r="G794" s="54" t="s">
        <v>1823</v>
      </c>
    </row>
    <row r="795" spans="1:7" ht="15.75" x14ac:dyDescent="0.25">
      <c r="A795" s="54" t="s">
        <v>871</v>
      </c>
      <c r="B795" s="54" t="s">
        <v>5937</v>
      </c>
      <c r="C795" s="252" t="s">
        <v>1985</v>
      </c>
      <c r="D795" s="64" t="s">
        <v>110</v>
      </c>
      <c r="E795" s="64">
        <v>2016</v>
      </c>
      <c r="F795" s="74">
        <v>24795</v>
      </c>
      <c r="G795" s="54" t="s">
        <v>1956</v>
      </c>
    </row>
    <row r="796" spans="1:7" ht="15.75" x14ac:dyDescent="0.25">
      <c r="A796" s="54" t="s">
        <v>871</v>
      </c>
      <c r="B796" s="54" t="s">
        <v>5937</v>
      </c>
      <c r="C796" s="252" t="s">
        <v>1985</v>
      </c>
      <c r="D796" s="64" t="s">
        <v>110</v>
      </c>
      <c r="E796" s="64">
        <v>2016</v>
      </c>
      <c r="F796" s="74">
        <v>25495</v>
      </c>
      <c r="G796" s="54" t="s">
        <v>1823</v>
      </c>
    </row>
    <row r="797" spans="1:7" ht="15.75" x14ac:dyDescent="0.25">
      <c r="A797" s="54" t="s">
        <v>871</v>
      </c>
      <c r="B797" s="54" t="s">
        <v>5938</v>
      </c>
      <c r="C797" s="252" t="s">
        <v>4134</v>
      </c>
      <c r="D797" s="64" t="s">
        <v>110</v>
      </c>
      <c r="E797" s="64">
        <v>2016</v>
      </c>
      <c r="F797" s="74">
        <v>23033</v>
      </c>
      <c r="G797" s="54" t="s">
        <v>5763</v>
      </c>
    </row>
    <row r="798" spans="1:7" ht="15.75" x14ac:dyDescent="0.25">
      <c r="A798" s="54" t="s">
        <v>871</v>
      </c>
      <c r="B798" s="54" t="s">
        <v>5941</v>
      </c>
      <c r="C798" s="252" t="s">
        <v>1985</v>
      </c>
      <c r="D798" s="64" t="s">
        <v>110</v>
      </c>
      <c r="E798" s="64">
        <v>2016</v>
      </c>
      <c r="F798" s="74">
        <v>30195</v>
      </c>
      <c r="G798" s="54" t="s">
        <v>5763</v>
      </c>
    </row>
    <row r="799" spans="1:7" ht="15.75" x14ac:dyDescent="0.25">
      <c r="A799" s="54" t="s">
        <v>871</v>
      </c>
      <c r="B799" s="54" t="s">
        <v>5939</v>
      </c>
      <c r="C799" s="252" t="s">
        <v>1985</v>
      </c>
      <c r="D799" s="64" t="s">
        <v>110</v>
      </c>
      <c r="E799" s="64">
        <v>2016</v>
      </c>
      <c r="F799" s="74">
        <v>21495</v>
      </c>
      <c r="G799" s="54" t="s">
        <v>5763</v>
      </c>
    </row>
    <row r="800" spans="1:7" ht="15.75" x14ac:dyDescent="0.25">
      <c r="A800" s="54" t="s">
        <v>871</v>
      </c>
      <c r="B800" s="54" t="s">
        <v>5940</v>
      </c>
      <c r="C800" s="252" t="s">
        <v>1985</v>
      </c>
      <c r="D800" s="64" t="s">
        <v>110</v>
      </c>
      <c r="E800" s="64">
        <v>2016</v>
      </c>
      <c r="F800" s="74">
        <v>23945</v>
      </c>
      <c r="G800" s="54" t="s">
        <v>5763</v>
      </c>
    </row>
    <row r="801" spans="1:8" ht="15.75" x14ac:dyDescent="0.25">
      <c r="A801" s="54" t="s">
        <v>871</v>
      </c>
      <c r="B801" s="54" t="s">
        <v>4598</v>
      </c>
      <c r="C801" s="252" t="s">
        <v>1985</v>
      </c>
      <c r="D801" s="64" t="s">
        <v>110</v>
      </c>
      <c r="E801" s="64">
        <v>2016</v>
      </c>
      <c r="F801" s="74">
        <v>31939</v>
      </c>
      <c r="G801" s="54" t="s">
        <v>5763</v>
      </c>
    </row>
    <row r="802" spans="1:8" ht="15.75" x14ac:dyDescent="0.25">
      <c r="A802" s="54" t="s">
        <v>871</v>
      </c>
      <c r="B802" s="54" t="s">
        <v>4595</v>
      </c>
      <c r="C802" s="252" t="s">
        <v>4060</v>
      </c>
      <c r="D802" s="64" t="s">
        <v>110</v>
      </c>
      <c r="E802" s="64">
        <v>2016</v>
      </c>
      <c r="F802" s="74">
        <v>20464</v>
      </c>
      <c r="G802" s="54" t="s">
        <v>5763</v>
      </c>
    </row>
    <row r="803" spans="1:8" ht="15.75" x14ac:dyDescent="0.25">
      <c r="A803" s="54" t="s">
        <v>871</v>
      </c>
      <c r="B803" s="54" t="s">
        <v>4595</v>
      </c>
      <c r="C803" s="252" t="s">
        <v>1985</v>
      </c>
      <c r="D803" s="64" t="s">
        <v>110</v>
      </c>
      <c r="E803" s="64">
        <v>2016</v>
      </c>
      <c r="F803" s="74">
        <v>23583</v>
      </c>
      <c r="G803" s="54" t="s">
        <v>5763</v>
      </c>
      <c r="H803" s="250"/>
    </row>
    <row r="804" spans="1:8" ht="15.75" x14ac:dyDescent="0.25">
      <c r="A804" s="54" t="s">
        <v>871</v>
      </c>
      <c r="B804" s="54" t="s">
        <v>4597</v>
      </c>
      <c r="C804" s="252" t="s">
        <v>1985</v>
      </c>
      <c r="D804" s="64" t="s">
        <v>110</v>
      </c>
      <c r="E804" s="64">
        <v>2016</v>
      </c>
      <c r="F804" s="74">
        <v>25250</v>
      </c>
      <c r="G804" s="54" t="s">
        <v>5763</v>
      </c>
      <c r="H804" s="250"/>
    </row>
    <row r="805" spans="1:8" ht="15.75" x14ac:dyDescent="0.25">
      <c r="A805" s="54" t="s">
        <v>871</v>
      </c>
      <c r="B805" s="54" t="s">
        <v>5942</v>
      </c>
      <c r="C805" s="252">
        <v>2.2000000000000002</v>
      </c>
      <c r="D805" s="64" t="s">
        <v>438</v>
      </c>
      <c r="E805" s="64">
        <v>2016</v>
      </c>
      <c r="F805" s="74">
        <v>12500</v>
      </c>
      <c r="G805" s="54" t="s">
        <v>5943</v>
      </c>
      <c r="H805" s="250"/>
    </row>
    <row r="806" spans="1:8" ht="15.75" x14ac:dyDescent="0.25">
      <c r="A806" s="54" t="s">
        <v>871</v>
      </c>
      <c r="B806" s="54" t="s">
        <v>5944</v>
      </c>
      <c r="C806" s="252">
        <v>2.6</v>
      </c>
      <c r="D806" s="64" t="s">
        <v>438</v>
      </c>
      <c r="E806" s="64">
        <v>2016</v>
      </c>
      <c r="F806" s="74">
        <v>14772</v>
      </c>
      <c r="G806" s="54" t="s">
        <v>5943</v>
      </c>
      <c r="H806" s="250"/>
    </row>
    <row r="807" spans="1:8" ht="15.75" x14ac:dyDescent="0.25">
      <c r="A807" s="54" t="s">
        <v>871</v>
      </c>
      <c r="B807" s="54" t="s">
        <v>5944</v>
      </c>
      <c r="C807" s="252">
        <v>2.6</v>
      </c>
      <c r="D807" s="64" t="s">
        <v>438</v>
      </c>
      <c r="E807" s="64">
        <v>2016</v>
      </c>
      <c r="F807" s="74">
        <v>18076</v>
      </c>
      <c r="G807" s="54" t="s">
        <v>1882</v>
      </c>
      <c r="H807" s="250"/>
    </row>
    <row r="808" spans="1:8" ht="15.75" x14ac:dyDescent="0.25">
      <c r="A808" s="54" t="s">
        <v>871</v>
      </c>
      <c r="B808" s="54" t="s">
        <v>5944</v>
      </c>
      <c r="C808" s="252">
        <v>2.6</v>
      </c>
      <c r="D808" s="64" t="s">
        <v>44</v>
      </c>
      <c r="E808" s="64">
        <v>2016</v>
      </c>
      <c r="F808" s="74">
        <v>19126</v>
      </c>
      <c r="G808" s="54" t="s">
        <v>1882</v>
      </c>
      <c r="H808" s="250"/>
    </row>
    <row r="809" spans="1:8" ht="15.75" x14ac:dyDescent="0.25">
      <c r="A809" s="54" t="s">
        <v>871</v>
      </c>
      <c r="B809" s="54" t="s">
        <v>1729</v>
      </c>
      <c r="C809" s="252" t="s">
        <v>2114</v>
      </c>
      <c r="D809" s="64" t="s">
        <v>438</v>
      </c>
      <c r="E809" s="64">
        <v>2016</v>
      </c>
      <c r="F809" s="74">
        <v>35900</v>
      </c>
      <c r="G809" s="54" t="s">
        <v>5945</v>
      </c>
      <c r="H809" s="250"/>
    </row>
    <row r="810" spans="1:8" ht="15.75" x14ac:dyDescent="0.25">
      <c r="A810" s="54" t="s">
        <v>871</v>
      </c>
      <c r="B810" s="54" t="s">
        <v>4620</v>
      </c>
      <c r="C810" s="252" t="s">
        <v>2114</v>
      </c>
      <c r="D810" s="64" t="s">
        <v>438</v>
      </c>
      <c r="E810" s="64">
        <v>2016</v>
      </c>
      <c r="F810" s="74">
        <v>28800</v>
      </c>
      <c r="G810" s="54" t="s">
        <v>1838</v>
      </c>
      <c r="H810" s="250"/>
    </row>
    <row r="811" spans="1:8" ht="15.75" x14ac:dyDescent="0.25">
      <c r="A811" s="54" t="s">
        <v>871</v>
      </c>
      <c r="B811" s="54" t="s">
        <v>4621</v>
      </c>
      <c r="C811" s="252" t="s">
        <v>2114</v>
      </c>
      <c r="D811" s="64" t="s">
        <v>438</v>
      </c>
      <c r="E811" s="64">
        <v>2016</v>
      </c>
      <c r="F811" s="74">
        <v>30065</v>
      </c>
      <c r="G811" s="54" t="s">
        <v>1838</v>
      </c>
    </row>
    <row r="812" spans="1:8" ht="15.75" x14ac:dyDescent="0.25">
      <c r="A812" s="54" t="s">
        <v>871</v>
      </c>
      <c r="B812" s="54" t="s">
        <v>4619</v>
      </c>
      <c r="C812" s="252" t="s">
        <v>2114</v>
      </c>
      <c r="D812" s="64" t="s">
        <v>438</v>
      </c>
      <c r="E812" s="64">
        <v>2016</v>
      </c>
      <c r="F812" s="74">
        <v>24915</v>
      </c>
      <c r="G812" s="54" t="s">
        <v>1838</v>
      </c>
    </row>
    <row r="813" spans="1:8" ht="15.75" x14ac:dyDescent="0.25">
      <c r="A813" s="54" t="s">
        <v>871</v>
      </c>
      <c r="B813" s="54" t="s">
        <v>5761</v>
      </c>
      <c r="C813" s="252" t="s">
        <v>1985</v>
      </c>
      <c r="D813" s="64" t="s">
        <v>426</v>
      </c>
      <c r="E813" s="64">
        <v>2016</v>
      </c>
      <c r="F813" s="74">
        <v>44015</v>
      </c>
      <c r="G813" s="54" t="s">
        <v>4605</v>
      </c>
    </row>
    <row r="814" spans="1:8" ht="15.75" x14ac:dyDescent="0.25">
      <c r="A814" s="54" t="s">
        <v>871</v>
      </c>
      <c r="B814" s="54" t="s">
        <v>2447</v>
      </c>
      <c r="C814" s="252" t="s">
        <v>1985</v>
      </c>
      <c r="D814" s="64" t="s">
        <v>110</v>
      </c>
      <c r="E814" s="64">
        <v>2016</v>
      </c>
      <c r="F814" s="74">
        <v>31520</v>
      </c>
      <c r="G814" s="54" t="s">
        <v>4605</v>
      </c>
    </row>
    <row r="815" spans="1:8" s="250" customFormat="1" ht="15.75" x14ac:dyDescent="0.25">
      <c r="A815" s="54" t="s">
        <v>871</v>
      </c>
      <c r="B815" s="54" t="s">
        <v>2447</v>
      </c>
      <c r="C815" s="252" t="s">
        <v>1985</v>
      </c>
      <c r="D815" s="64" t="s">
        <v>426</v>
      </c>
      <c r="E815" s="64">
        <v>2016</v>
      </c>
      <c r="F815" s="74">
        <v>33320</v>
      </c>
      <c r="G815" s="54" t="s">
        <v>4605</v>
      </c>
      <c r="H815" s="91"/>
    </row>
    <row r="816" spans="1:8" s="250" customFormat="1" ht="15.75" x14ac:dyDescent="0.25">
      <c r="A816" s="54" t="s">
        <v>871</v>
      </c>
      <c r="B816" s="54" t="s">
        <v>5759</v>
      </c>
      <c r="C816" s="252" t="s">
        <v>1985</v>
      </c>
      <c r="D816" s="64" t="s">
        <v>110</v>
      </c>
      <c r="E816" s="64">
        <v>2016</v>
      </c>
      <c r="F816" s="74">
        <v>35970</v>
      </c>
      <c r="G816" s="54" t="s">
        <v>4605</v>
      </c>
      <c r="H816" s="91"/>
    </row>
    <row r="817" spans="1:8" s="250" customFormat="1" ht="15.75" x14ac:dyDescent="0.25">
      <c r="A817" s="54" t="s">
        <v>871</v>
      </c>
      <c r="B817" s="54" t="s">
        <v>5759</v>
      </c>
      <c r="C817" s="252" t="s">
        <v>1985</v>
      </c>
      <c r="D817" s="64" t="s">
        <v>426</v>
      </c>
      <c r="E817" s="64">
        <v>2016</v>
      </c>
      <c r="F817" s="74">
        <v>37770</v>
      </c>
      <c r="G817" s="54" t="s">
        <v>4605</v>
      </c>
      <c r="H817" s="91"/>
    </row>
    <row r="818" spans="1:8" s="250" customFormat="1" ht="15.75" x14ac:dyDescent="0.25">
      <c r="A818" s="54" t="s">
        <v>697</v>
      </c>
      <c r="B818" s="54" t="s">
        <v>4649</v>
      </c>
      <c r="C818" s="252" t="s">
        <v>2845</v>
      </c>
      <c r="D818" s="64" t="s">
        <v>438</v>
      </c>
      <c r="E818" s="64">
        <v>2016</v>
      </c>
      <c r="F818" s="74">
        <v>65250</v>
      </c>
      <c r="G818" s="54" t="s">
        <v>1956</v>
      </c>
      <c r="H818" s="91"/>
    </row>
    <row r="819" spans="1:8" s="250" customFormat="1" ht="15.75" x14ac:dyDescent="0.25">
      <c r="A819" s="54" t="s">
        <v>697</v>
      </c>
      <c r="B819" s="54" t="s">
        <v>5284</v>
      </c>
      <c r="C819" s="252" t="s">
        <v>2845</v>
      </c>
      <c r="D819" s="64" t="s">
        <v>438</v>
      </c>
      <c r="E819" s="64">
        <v>2016</v>
      </c>
      <c r="F819" s="74">
        <v>73250</v>
      </c>
      <c r="G819" s="54" t="s">
        <v>1956</v>
      </c>
      <c r="H819" s="91"/>
    </row>
    <row r="820" spans="1:8" s="250" customFormat="1" ht="15.75" x14ac:dyDescent="0.25">
      <c r="A820" s="54" t="s">
        <v>697</v>
      </c>
      <c r="B820" s="54" t="s">
        <v>4653</v>
      </c>
      <c r="C820" s="252" t="s">
        <v>5950</v>
      </c>
      <c r="D820" s="64" t="s">
        <v>426</v>
      </c>
      <c r="E820" s="64">
        <v>2016</v>
      </c>
      <c r="F820" s="74">
        <v>49500</v>
      </c>
      <c r="G820" s="54" t="s">
        <v>5948</v>
      </c>
      <c r="H820" s="91"/>
    </row>
    <row r="821" spans="1:8" s="250" customFormat="1" ht="15.75" x14ac:dyDescent="0.25">
      <c r="A821" s="54" t="s">
        <v>697</v>
      </c>
      <c r="B821" s="54" t="s">
        <v>5970</v>
      </c>
      <c r="C821" s="252" t="s">
        <v>4659</v>
      </c>
      <c r="D821" s="64" t="s">
        <v>426</v>
      </c>
      <c r="E821" s="64">
        <v>2016</v>
      </c>
      <c r="F821" s="74">
        <v>107800</v>
      </c>
      <c r="G821" s="54" t="s">
        <v>1956</v>
      </c>
      <c r="H821" s="91"/>
    </row>
    <row r="822" spans="1:8" s="250" customFormat="1" ht="15.75" x14ac:dyDescent="0.25">
      <c r="A822" s="54" t="s">
        <v>697</v>
      </c>
      <c r="B822" s="54" t="s">
        <v>5951</v>
      </c>
      <c r="C822" s="252" t="s">
        <v>4659</v>
      </c>
      <c r="D822" s="64" t="s">
        <v>426</v>
      </c>
      <c r="E822" s="64">
        <v>2016</v>
      </c>
      <c r="F822" s="74">
        <v>101700</v>
      </c>
      <c r="G822" s="54" t="s">
        <v>1956</v>
      </c>
      <c r="H822" s="91"/>
    </row>
    <row r="823" spans="1:8" ht="15.75" x14ac:dyDescent="0.25">
      <c r="A823" s="54" t="s">
        <v>697</v>
      </c>
      <c r="B823" s="54" t="s">
        <v>5951</v>
      </c>
      <c r="C823" s="252" t="s">
        <v>4659</v>
      </c>
      <c r="D823" s="64" t="s">
        <v>426</v>
      </c>
      <c r="E823" s="64">
        <v>2016</v>
      </c>
      <c r="F823" s="74">
        <v>104300</v>
      </c>
      <c r="G823" s="54" t="s">
        <v>5317</v>
      </c>
    </row>
    <row r="824" spans="1:8" ht="15.75" x14ac:dyDescent="0.25">
      <c r="A824" s="54" t="s">
        <v>697</v>
      </c>
      <c r="B824" s="54" t="s">
        <v>5289</v>
      </c>
      <c r="C824" s="252" t="s">
        <v>4659</v>
      </c>
      <c r="D824" s="64" t="s">
        <v>426</v>
      </c>
      <c r="E824" s="64">
        <v>2016</v>
      </c>
      <c r="F824" s="74">
        <v>139900</v>
      </c>
      <c r="G824" s="54" t="s">
        <v>4605</v>
      </c>
    </row>
    <row r="825" spans="1:8" ht="15.75" x14ac:dyDescent="0.25">
      <c r="A825" s="54" t="s">
        <v>697</v>
      </c>
      <c r="B825" s="54" t="s">
        <v>5290</v>
      </c>
      <c r="C825" s="252" t="s">
        <v>5291</v>
      </c>
      <c r="D825" s="64" t="s">
        <v>426</v>
      </c>
      <c r="E825" s="64">
        <v>2016</v>
      </c>
      <c r="F825" s="74">
        <v>217900</v>
      </c>
      <c r="G825" s="54" t="s">
        <v>4605</v>
      </c>
    </row>
    <row r="826" spans="1:8" ht="15.75" x14ac:dyDescent="0.25">
      <c r="A826" s="54" t="s">
        <v>697</v>
      </c>
      <c r="B826" s="54" t="s">
        <v>5294</v>
      </c>
      <c r="C826" s="252" t="s">
        <v>5291</v>
      </c>
      <c r="D826" s="64" t="s">
        <v>438</v>
      </c>
      <c r="E826" s="64">
        <v>2016</v>
      </c>
      <c r="F826" s="74">
        <v>234050</v>
      </c>
      <c r="G826" s="54" t="s">
        <v>1835</v>
      </c>
    </row>
    <row r="827" spans="1:8" ht="15.75" x14ac:dyDescent="0.25">
      <c r="A827" s="54" t="s">
        <v>697</v>
      </c>
      <c r="B827" s="54" t="s">
        <v>5295</v>
      </c>
      <c r="C827" s="252" t="s">
        <v>4659</v>
      </c>
      <c r="D827" s="64" t="s">
        <v>426</v>
      </c>
      <c r="E827" s="64">
        <v>2016</v>
      </c>
      <c r="F827" s="74">
        <v>143250</v>
      </c>
      <c r="G827" s="54" t="s">
        <v>1956</v>
      </c>
    </row>
    <row r="828" spans="1:8" ht="15.75" x14ac:dyDescent="0.25">
      <c r="A828" s="54" t="s">
        <v>697</v>
      </c>
      <c r="B828" s="54" t="s">
        <v>5295</v>
      </c>
      <c r="C828" s="252" t="s">
        <v>4659</v>
      </c>
      <c r="D828" s="64" t="s">
        <v>426</v>
      </c>
      <c r="E828" s="64">
        <v>2016</v>
      </c>
      <c r="F828" s="74">
        <v>163150</v>
      </c>
      <c r="G828" s="54" t="s">
        <v>1835</v>
      </c>
    </row>
    <row r="829" spans="1:8" ht="15.75" x14ac:dyDescent="0.25">
      <c r="A829" s="54" t="s">
        <v>697</v>
      </c>
      <c r="B829" s="54" t="s">
        <v>4679</v>
      </c>
      <c r="C829" s="252" t="s">
        <v>5291</v>
      </c>
      <c r="D829" s="64" t="s">
        <v>438</v>
      </c>
      <c r="E829" s="64">
        <v>2016</v>
      </c>
      <c r="F829" s="74">
        <v>224650</v>
      </c>
      <c r="G829" s="54" t="s">
        <v>1956</v>
      </c>
    </row>
    <row r="830" spans="1:8" ht="15" x14ac:dyDescent="0.25">
      <c r="A830" s="448" t="s">
        <v>2978</v>
      </c>
      <c r="B830" s="795" t="s">
        <v>10607</v>
      </c>
      <c r="C830" s="448" t="s">
        <v>4840</v>
      </c>
      <c r="D830" s="448"/>
      <c r="E830" s="460">
        <v>2016</v>
      </c>
      <c r="F830" s="460" t="s">
        <v>10606</v>
      </c>
      <c r="G830" s="448" t="s">
        <v>4874</v>
      </c>
    </row>
    <row r="831" spans="1:8" ht="15" x14ac:dyDescent="0.25">
      <c r="A831" s="448" t="s">
        <v>2978</v>
      </c>
      <c r="B831" s="795" t="s">
        <v>2989</v>
      </c>
      <c r="C831" s="448" t="s">
        <v>2114</v>
      </c>
      <c r="D831" s="448" t="s">
        <v>2629</v>
      </c>
      <c r="E831" s="460">
        <v>2016</v>
      </c>
      <c r="F831" s="896">
        <v>35717.54</v>
      </c>
      <c r="G831" s="448" t="s">
        <v>4874</v>
      </c>
      <c r="H831" s="242"/>
    </row>
    <row r="832" spans="1:8" ht="15.75" x14ac:dyDescent="0.25">
      <c r="A832" s="54" t="s">
        <v>697</v>
      </c>
      <c r="B832" s="54" t="s">
        <v>5946</v>
      </c>
      <c r="C832" s="252" t="s">
        <v>2114</v>
      </c>
      <c r="D832" s="64" t="s">
        <v>438</v>
      </c>
      <c r="E832" s="64">
        <v>2016</v>
      </c>
      <c r="F832" s="74">
        <v>38950</v>
      </c>
      <c r="G832" s="54" t="s">
        <v>1956</v>
      </c>
    </row>
    <row r="833" spans="1:7" ht="15.75" x14ac:dyDescent="0.25">
      <c r="A833" s="54" t="s">
        <v>697</v>
      </c>
      <c r="B833" s="54" t="s">
        <v>5297</v>
      </c>
      <c r="C833" s="252" t="s">
        <v>2114</v>
      </c>
      <c r="D833" s="64" t="s">
        <v>426</v>
      </c>
      <c r="E833" s="64">
        <v>2016</v>
      </c>
      <c r="F833" s="74">
        <v>40950</v>
      </c>
      <c r="G833" s="54" t="s">
        <v>1956</v>
      </c>
    </row>
    <row r="834" spans="1:7" ht="15.75" x14ac:dyDescent="0.25">
      <c r="A834" s="54" t="s">
        <v>697</v>
      </c>
      <c r="B834" s="54" t="s">
        <v>5302</v>
      </c>
      <c r="C834" s="252" t="s">
        <v>2114</v>
      </c>
      <c r="D834" s="64" t="s">
        <v>438</v>
      </c>
      <c r="E834" s="64">
        <v>2016</v>
      </c>
      <c r="F834" s="74">
        <v>45490</v>
      </c>
      <c r="G834" s="54" t="s">
        <v>1956</v>
      </c>
    </row>
    <row r="835" spans="1:7" ht="15.75" x14ac:dyDescent="0.25">
      <c r="A835" s="54" t="s">
        <v>697</v>
      </c>
      <c r="B835" s="54" t="s">
        <v>5947</v>
      </c>
      <c r="C835" s="252" t="s">
        <v>1981</v>
      </c>
      <c r="D835" s="64" t="s">
        <v>426</v>
      </c>
      <c r="E835" s="64">
        <v>2016</v>
      </c>
      <c r="F835" s="74">
        <v>50800</v>
      </c>
      <c r="G835" s="54" t="s">
        <v>1956</v>
      </c>
    </row>
    <row r="836" spans="1:7" ht="15.75" x14ac:dyDescent="0.25">
      <c r="A836" s="54" t="s">
        <v>697</v>
      </c>
      <c r="B836" s="54" t="s">
        <v>4638</v>
      </c>
      <c r="C836" s="252" t="s">
        <v>2114</v>
      </c>
      <c r="D836" s="64" t="s">
        <v>110</v>
      </c>
      <c r="E836" s="64">
        <v>2016</v>
      </c>
      <c r="F836" s="74">
        <v>32050</v>
      </c>
      <c r="G836" s="54" t="s">
        <v>5948</v>
      </c>
    </row>
    <row r="837" spans="1:7" ht="15.75" x14ac:dyDescent="0.25">
      <c r="A837" s="54" t="s">
        <v>697</v>
      </c>
      <c r="B837" s="54" t="s">
        <v>5949</v>
      </c>
      <c r="C837" s="252" t="s">
        <v>2114</v>
      </c>
      <c r="D837" s="64" t="s">
        <v>426</v>
      </c>
      <c r="E837" s="64">
        <v>2016</v>
      </c>
      <c r="F837" s="74">
        <v>34050</v>
      </c>
      <c r="G837" s="54" t="s">
        <v>5948</v>
      </c>
    </row>
    <row r="838" spans="1:7" ht="15.75" x14ac:dyDescent="0.25">
      <c r="A838" s="54" t="s">
        <v>697</v>
      </c>
      <c r="B838" s="54" t="s">
        <v>5971</v>
      </c>
      <c r="C838" s="252" t="s">
        <v>1981</v>
      </c>
      <c r="D838" s="64" t="s">
        <v>438</v>
      </c>
      <c r="E838" s="64">
        <v>2016</v>
      </c>
      <c r="F838" s="74">
        <v>66400</v>
      </c>
      <c r="G838" s="54" t="s">
        <v>1956</v>
      </c>
    </row>
    <row r="839" spans="1:7" ht="15.75" x14ac:dyDescent="0.25">
      <c r="A839" s="54" t="s">
        <v>697</v>
      </c>
      <c r="B839" s="54" t="s">
        <v>5971</v>
      </c>
      <c r="C839" s="252" t="s">
        <v>1981</v>
      </c>
      <c r="D839" s="64" t="s">
        <v>426</v>
      </c>
      <c r="E839" s="64">
        <v>2016</v>
      </c>
      <c r="F839" s="74">
        <v>66900</v>
      </c>
      <c r="G839" s="54" t="s">
        <v>1956</v>
      </c>
    </row>
    <row r="840" spans="1:7" ht="15.75" x14ac:dyDescent="0.25">
      <c r="A840" s="54" t="s">
        <v>697</v>
      </c>
      <c r="B840" s="54" t="s">
        <v>5972</v>
      </c>
      <c r="C840" s="252" t="s">
        <v>4160</v>
      </c>
      <c r="D840" s="64" t="s">
        <v>438</v>
      </c>
      <c r="E840" s="64">
        <v>2016</v>
      </c>
      <c r="F840" s="74">
        <v>74100</v>
      </c>
      <c r="G840" s="54" t="s">
        <v>1956</v>
      </c>
    </row>
    <row r="841" spans="1:7" ht="15.75" x14ac:dyDescent="0.25">
      <c r="A841" s="54" t="s">
        <v>697</v>
      </c>
      <c r="B841" s="54" t="s">
        <v>5972</v>
      </c>
      <c r="C841" s="252" t="s">
        <v>4160</v>
      </c>
      <c r="D841" s="64" t="s">
        <v>426</v>
      </c>
      <c r="E841" s="64">
        <v>2016</v>
      </c>
      <c r="F841" s="74">
        <v>76600</v>
      </c>
      <c r="G841" s="54" t="s">
        <v>1956</v>
      </c>
    </row>
    <row r="842" spans="1:7" ht="15.75" x14ac:dyDescent="0.25">
      <c r="A842" s="54" t="s">
        <v>697</v>
      </c>
      <c r="B842" s="54" t="s">
        <v>5952</v>
      </c>
      <c r="C842" s="252" t="s">
        <v>5953</v>
      </c>
      <c r="D842" s="64" t="s">
        <v>438</v>
      </c>
      <c r="E842" s="64">
        <v>2016</v>
      </c>
      <c r="F842" s="74">
        <v>52650</v>
      </c>
      <c r="G842" s="54" t="s">
        <v>1956</v>
      </c>
    </row>
    <row r="843" spans="1:7" ht="15.75" x14ac:dyDescent="0.25">
      <c r="A843" s="54" t="s">
        <v>697</v>
      </c>
      <c r="B843" s="54" t="s">
        <v>5958</v>
      </c>
      <c r="C843" s="252" t="s">
        <v>5953</v>
      </c>
      <c r="D843" s="64" t="s">
        <v>426</v>
      </c>
      <c r="E843" s="64">
        <v>2016</v>
      </c>
      <c r="F843" s="74">
        <v>55150</v>
      </c>
      <c r="G843" s="54" t="s">
        <v>1956</v>
      </c>
    </row>
    <row r="844" spans="1:7" ht="15.75" x14ac:dyDescent="0.25">
      <c r="A844" s="54" t="s">
        <v>697</v>
      </c>
      <c r="B844" s="54" t="s">
        <v>5954</v>
      </c>
      <c r="C844" s="252" t="s">
        <v>5953</v>
      </c>
      <c r="D844" s="64" t="s">
        <v>438</v>
      </c>
      <c r="E844" s="64">
        <v>2016</v>
      </c>
      <c r="F844" s="74">
        <v>52650</v>
      </c>
      <c r="G844" s="54" t="s">
        <v>1956</v>
      </c>
    </row>
    <row r="845" spans="1:7" ht="15.75" x14ac:dyDescent="0.25">
      <c r="A845" s="54" t="s">
        <v>697</v>
      </c>
      <c r="B845" s="54" t="s">
        <v>5959</v>
      </c>
      <c r="C845" s="252" t="s">
        <v>5953</v>
      </c>
      <c r="D845" s="64" t="s">
        <v>426</v>
      </c>
      <c r="E845" s="64">
        <v>2016</v>
      </c>
      <c r="F845" s="74">
        <v>55150</v>
      </c>
      <c r="G845" s="54" t="s">
        <v>1956</v>
      </c>
    </row>
    <row r="846" spans="1:7" ht="15.75" x14ac:dyDescent="0.25">
      <c r="A846" s="54" t="s">
        <v>697</v>
      </c>
      <c r="B846" s="54" t="s">
        <v>5956</v>
      </c>
      <c r="C846" s="252" t="s">
        <v>4765</v>
      </c>
      <c r="D846" s="64" t="s">
        <v>438</v>
      </c>
      <c r="E846" s="64">
        <v>2016</v>
      </c>
      <c r="F846" s="74">
        <v>53100</v>
      </c>
      <c r="G846" s="54" t="s">
        <v>1956</v>
      </c>
    </row>
    <row r="847" spans="1:7" ht="15.75" x14ac:dyDescent="0.25">
      <c r="A847" s="54" t="s">
        <v>697</v>
      </c>
      <c r="B847" s="54" t="s">
        <v>5960</v>
      </c>
      <c r="C847" s="252" t="s">
        <v>3784</v>
      </c>
      <c r="D847" s="64" t="s">
        <v>426</v>
      </c>
      <c r="E847" s="64">
        <v>2016</v>
      </c>
      <c r="F847" s="74">
        <v>55600</v>
      </c>
      <c r="G847" s="54" t="s">
        <v>1956</v>
      </c>
    </row>
    <row r="848" spans="1:7" ht="15.75" x14ac:dyDescent="0.25">
      <c r="A848" s="54" t="s">
        <v>697</v>
      </c>
      <c r="B848" s="54" t="s">
        <v>5960</v>
      </c>
      <c r="C848" s="252" t="s">
        <v>3761</v>
      </c>
      <c r="D848" s="64" t="s">
        <v>426</v>
      </c>
      <c r="E848" s="64">
        <v>2016</v>
      </c>
      <c r="F848" s="74">
        <v>59900</v>
      </c>
      <c r="G848" s="54" t="s">
        <v>5317</v>
      </c>
    </row>
    <row r="849" spans="1:8" ht="15.75" x14ac:dyDescent="0.25">
      <c r="A849" s="54" t="s">
        <v>697</v>
      </c>
      <c r="B849" s="54" t="s">
        <v>5955</v>
      </c>
      <c r="C849" s="252" t="s">
        <v>4765</v>
      </c>
      <c r="D849" s="64" t="s">
        <v>438</v>
      </c>
      <c r="E849" s="64">
        <v>2016</v>
      </c>
      <c r="F849" s="74">
        <v>53100</v>
      </c>
      <c r="G849" s="54" t="s">
        <v>1956</v>
      </c>
      <c r="H849" s="226"/>
    </row>
    <row r="850" spans="1:8" ht="15.75" x14ac:dyDescent="0.25">
      <c r="A850" s="54" t="s">
        <v>697</v>
      </c>
      <c r="B850" s="54" t="s">
        <v>5962</v>
      </c>
      <c r="C850" s="252" t="s">
        <v>3761</v>
      </c>
      <c r="D850" s="64" t="s">
        <v>426</v>
      </c>
      <c r="E850" s="64">
        <v>2016</v>
      </c>
      <c r="F850" s="74">
        <v>59900</v>
      </c>
      <c r="G850" s="54" t="s">
        <v>5317</v>
      </c>
      <c r="H850" s="226"/>
    </row>
    <row r="851" spans="1:8" ht="15.75" x14ac:dyDescent="0.25">
      <c r="A851" s="54" t="s">
        <v>697</v>
      </c>
      <c r="B851" s="54" t="s">
        <v>5957</v>
      </c>
      <c r="C851" s="252" t="s">
        <v>1981</v>
      </c>
      <c r="D851" s="64" t="s">
        <v>438</v>
      </c>
      <c r="E851" s="64">
        <v>2016</v>
      </c>
      <c r="F851" s="74">
        <v>54200</v>
      </c>
      <c r="G851" s="54" t="s">
        <v>1835</v>
      </c>
      <c r="H851" s="226"/>
    </row>
    <row r="852" spans="1:8" ht="15.75" x14ac:dyDescent="0.25">
      <c r="A852" s="54" t="s">
        <v>697</v>
      </c>
      <c r="B852" s="54" t="s">
        <v>5957</v>
      </c>
      <c r="C852" s="252" t="s">
        <v>1981</v>
      </c>
      <c r="D852" s="64" t="s">
        <v>438</v>
      </c>
      <c r="E852" s="64">
        <v>2016</v>
      </c>
      <c r="F852" s="74">
        <v>63100</v>
      </c>
      <c r="G852" s="54" t="s">
        <v>1956</v>
      </c>
      <c r="H852" s="226"/>
    </row>
    <row r="853" spans="1:8" ht="15.75" x14ac:dyDescent="0.25">
      <c r="A853" s="54" t="s">
        <v>697</v>
      </c>
      <c r="B853" s="54" t="s">
        <v>5961</v>
      </c>
      <c r="C853" s="252" t="s">
        <v>1981</v>
      </c>
      <c r="D853" s="64" t="s">
        <v>426</v>
      </c>
      <c r="E853" s="64">
        <v>2016</v>
      </c>
      <c r="F853" s="74">
        <v>56700</v>
      </c>
      <c r="G853" s="54" t="s">
        <v>1835</v>
      </c>
      <c r="H853" s="226"/>
    </row>
    <row r="854" spans="1:8" ht="15.75" x14ac:dyDescent="0.25">
      <c r="A854" s="54" t="s">
        <v>697</v>
      </c>
      <c r="B854" s="54" t="s">
        <v>5961</v>
      </c>
      <c r="C854" s="252" t="s">
        <v>1981</v>
      </c>
      <c r="D854" s="64" t="s">
        <v>426</v>
      </c>
      <c r="E854" s="64">
        <v>2016</v>
      </c>
      <c r="F854" s="74">
        <v>65600</v>
      </c>
      <c r="G854" s="54" t="s">
        <v>1956</v>
      </c>
      <c r="H854" s="226"/>
    </row>
    <row r="855" spans="1:8" ht="15.75" x14ac:dyDescent="0.25">
      <c r="A855" s="54" t="s">
        <v>697</v>
      </c>
      <c r="B855" s="54" t="s">
        <v>5964</v>
      </c>
      <c r="C855" s="252" t="s">
        <v>4058</v>
      </c>
      <c r="D855" s="64" t="s">
        <v>438</v>
      </c>
      <c r="E855" s="64">
        <v>2016</v>
      </c>
      <c r="F855" s="74">
        <v>62250</v>
      </c>
      <c r="G855" s="54" t="s">
        <v>5965</v>
      </c>
      <c r="H855" s="226"/>
    </row>
    <row r="856" spans="1:8" ht="15.75" x14ac:dyDescent="0.25">
      <c r="A856" s="54" t="s">
        <v>697</v>
      </c>
      <c r="B856" s="54" t="s">
        <v>5963</v>
      </c>
      <c r="C856" s="252" t="s">
        <v>4160</v>
      </c>
      <c r="D856" s="64" t="s">
        <v>438</v>
      </c>
      <c r="E856" s="64">
        <v>2016</v>
      </c>
      <c r="F856" s="74">
        <v>60300</v>
      </c>
      <c r="G856" s="54" t="s">
        <v>1835</v>
      </c>
    </row>
    <row r="857" spans="1:8" ht="15.75" x14ac:dyDescent="0.25">
      <c r="A857" s="54" t="s">
        <v>697</v>
      </c>
      <c r="B857" s="54" t="s">
        <v>5966</v>
      </c>
      <c r="C857" s="252" t="s">
        <v>4160</v>
      </c>
      <c r="D857" s="64" t="s">
        <v>438</v>
      </c>
      <c r="E857" s="64">
        <v>2016</v>
      </c>
      <c r="F857" s="74">
        <v>68700</v>
      </c>
      <c r="G857" s="54" t="s">
        <v>5967</v>
      </c>
    </row>
    <row r="858" spans="1:8" ht="15.75" x14ac:dyDescent="0.25">
      <c r="A858" s="54" t="s">
        <v>697</v>
      </c>
      <c r="B858" s="54" t="s">
        <v>5323</v>
      </c>
      <c r="C858" s="252" t="s">
        <v>1981</v>
      </c>
      <c r="D858" s="64" t="s">
        <v>426</v>
      </c>
      <c r="E858" s="64">
        <v>2016</v>
      </c>
      <c r="F858" s="74">
        <v>81844</v>
      </c>
      <c r="G858" s="54" t="s">
        <v>4537</v>
      </c>
    </row>
    <row r="859" spans="1:8" ht="15.75" x14ac:dyDescent="0.25">
      <c r="A859" s="54" t="s">
        <v>697</v>
      </c>
      <c r="B859" s="54" t="s">
        <v>5324</v>
      </c>
      <c r="C859" s="252" t="s">
        <v>2845</v>
      </c>
      <c r="D859" s="64" t="s">
        <v>426</v>
      </c>
      <c r="E859" s="64">
        <v>2016</v>
      </c>
      <c r="F859" s="74">
        <v>94762</v>
      </c>
      <c r="G859" s="54" t="s">
        <v>4537</v>
      </c>
    </row>
    <row r="860" spans="1:8" ht="15.75" x14ac:dyDescent="0.25">
      <c r="A860" s="54" t="s">
        <v>697</v>
      </c>
      <c r="B860" s="54" t="s">
        <v>5326</v>
      </c>
      <c r="C860" s="252" t="s">
        <v>2845</v>
      </c>
      <c r="D860" s="64" t="s">
        <v>426</v>
      </c>
      <c r="E860" s="64">
        <v>2016</v>
      </c>
      <c r="F860" s="74">
        <v>119900</v>
      </c>
      <c r="G860" s="54" t="s">
        <v>4605</v>
      </c>
    </row>
    <row r="861" spans="1:8" s="183" customFormat="1" ht="15.75" x14ac:dyDescent="0.25">
      <c r="A861" s="54" t="s">
        <v>697</v>
      </c>
      <c r="B861" s="54" t="s">
        <v>5327</v>
      </c>
      <c r="C861" s="252" t="s">
        <v>1983</v>
      </c>
      <c r="D861" s="64" t="s">
        <v>110</v>
      </c>
      <c r="E861" s="64">
        <v>2016</v>
      </c>
      <c r="F861" s="74">
        <v>28534</v>
      </c>
      <c r="G861" s="54" t="s">
        <v>4537</v>
      </c>
      <c r="H861" s="91"/>
    </row>
    <row r="862" spans="1:8" s="183" customFormat="1" ht="15.75" x14ac:dyDescent="0.25">
      <c r="A862" s="54" t="s">
        <v>697</v>
      </c>
      <c r="B862" s="54" t="s">
        <v>5327</v>
      </c>
      <c r="C862" s="252" t="s">
        <v>1983</v>
      </c>
      <c r="D862" s="64" t="s">
        <v>426</v>
      </c>
      <c r="E862" s="64">
        <v>2016</v>
      </c>
      <c r="F862" s="74">
        <v>29739</v>
      </c>
      <c r="G862" s="54" t="s">
        <v>4537</v>
      </c>
      <c r="H862" s="242"/>
    </row>
    <row r="863" spans="1:8" s="183" customFormat="1" ht="15.75" x14ac:dyDescent="0.25">
      <c r="A863" s="54" t="s">
        <v>697</v>
      </c>
      <c r="B863" s="54" t="s">
        <v>5327</v>
      </c>
      <c r="C863" s="252" t="s">
        <v>3255</v>
      </c>
      <c r="D863" s="64" t="s">
        <v>110</v>
      </c>
      <c r="E863" s="64">
        <v>2016</v>
      </c>
      <c r="F863" s="74">
        <v>30437</v>
      </c>
      <c r="G863" s="54" t="s">
        <v>4537</v>
      </c>
      <c r="H863" s="242"/>
    </row>
    <row r="864" spans="1:8" s="183" customFormat="1" ht="15.75" x14ac:dyDescent="0.25">
      <c r="A864" s="54" t="s">
        <v>697</v>
      </c>
      <c r="B864" s="54" t="s">
        <v>5327</v>
      </c>
      <c r="C864" s="252" t="s">
        <v>3255</v>
      </c>
      <c r="D864" s="64" t="s">
        <v>426</v>
      </c>
      <c r="E864" s="64">
        <v>2016</v>
      </c>
      <c r="F864" s="74">
        <v>31642</v>
      </c>
      <c r="G864" s="54" t="s">
        <v>4537</v>
      </c>
      <c r="H864" s="242"/>
    </row>
    <row r="865" spans="1:8" s="183" customFormat="1" ht="15.75" x14ac:dyDescent="0.25">
      <c r="A865" s="54" t="s">
        <v>697</v>
      </c>
      <c r="B865" s="54" t="s">
        <v>5328</v>
      </c>
      <c r="C865" s="252" t="s">
        <v>3255</v>
      </c>
      <c r="D865" s="64" t="s">
        <v>110</v>
      </c>
      <c r="E865" s="64">
        <v>2016</v>
      </c>
      <c r="F865" s="74">
        <v>32295</v>
      </c>
      <c r="G865" s="54" t="s">
        <v>4537</v>
      </c>
      <c r="H865" s="242"/>
    </row>
    <row r="866" spans="1:8" s="183" customFormat="1" ht="15.75" x14ac:dyDescent="0.25">
      <c r="A866" s="54" t="s">
        <v>697</v>
      </c>
      <c r="B866" s="54" t="s">
        <v>5328</v>
      </c>
      <c r="C866" s="252" t="s">
        <v>3255</v>
      </c>
      <c r="D866" s="64" t="s">
        <v>426</v>
      </c>
      <c r="E866" s="64">
        <v>2016</v>
      </c>
      <c r="F866" s="74">
        <v>33500</v>
      </c>
      <c r="G866" s="54" t="s">
        <v>4537</v>
      </c>
      <c r="H866" s="242"/>
    </row>
    <row r="867" spans="1:8" s="183" customFormat="1" ht="15.75" x14ac:dyDescent="0.25">
      <c r="A867" s="54" t="s">
        <v>697</v>
      </c>
      <c r="B867" s="54" t="s">
        <v>5328</v>
      </c>
      <c r="C867" s="252" t="s">
        <v>4134</v>
      </c>
      <c r="D867" s="64" t="s">
        <v>110</v>
      </c>
      <c r="E867" s="64">
        <v>2016</v>
      </c>
      <c r="F867" s="74">
        <v>33091</v>
      </c>
      <c r="G867" s="54" t="s">
        <v>4537</v>
      </c>
      <c r="H867" s="242"/>
    </row>
    <row r="868" spans="1:8" ht="15.75" x14ac:dyDescent="0.25">
      <c r="A868" s="54" t="s">
        <v>697</v>
      </c>
      <c r="B868" s="54" t="s">
        <v>5328</v>
      </c>
      <c r="C868" s="252" t="s">
        <v>4134</v>
      </c>
      <c r="D868" s="64" t="s">
        <v>426</v>
      </c>
      <c r="E868" s="64">
        <v>2016</v>
      </c>
      <c r="F868" s="74">
        <v>34296</v>
      </c>
      <c r="G868" s="54" t="s">
        <v>4537</v>
      </c>
      <c r="H868" s="242"/>
    </row>
    <row r="869" spans="1:8" ht="15.75" x14ac:dyDescent="0.25">
      <c r="A869" s="54" t="s">
        <v>697</v>
      </c>
      <c r="B869" s="54" t="s">
        <v>5329</v>
      </c>
      <c r="C869" s="252" t="s">
        <v>4134</v>
      </c>
      <c r="D869" s="64" t="s">
        <v>110</v>
      </c>
      <c r="E869" s="64">
        <v>2016</v>
      </c>
      <c r="F869" s="74">
        <v>34506</v>
      </c>
      <c r="G869" s="54" t="s">
        <v>4537</v>
      </c>
      <c r="H869" s="242"/>
    </row>
    <row r="870" spans="1:8" ht="15.75" x14ac:dyDescent="0.25">
      <c r="A870" s="54" t="s">
        <v>697</v>
      </c>
      <c r="B870" s="54" t="s">
        <v>5329</v>
      </c>
      <c r="C870" s="252" t="s">
        <v>4134</v>
      </c>
      <c r="D870" s="64" t="s">
        <v>426</v>
      </c>
      <c r="E870" s="64">
        <v>2016</v>
      </c>
      <c r="F870" s="74">
        <v>35711</v>
      </c>
      <c r="G870" s="54" t="s">
        <v>4537</v>
      </c>
    </row>
    <row r="871" spans="1:8" ht="15.75" x14ac:dyDescent="0.25">
      <c r="A871" s="54" t="s">
        <v>697</v>
      </c>
      <c r="B871" s="54" t="s">
        <v>4690</v>
      </c>
      <c r="C871" s="252" t="s">
        <v>2114</v>
      </c>
      <c r="D871" s="64" t="s">
        <v>110</v>
      </c>
      <c r="E871" s="64">
        <v>2016</v>
      </c>
      <c r="F871" s="74">
        <v>35922</v>
      </c>
      <c r="G871" s="54" t="s">
        <v>4537</v>
      </c>
    </row>
    <row r="872" spans="1:8" ht="15.75" x14ac:dyDescent="0.25">
      <c r="A872" s="54" t="s">
        <v>697</v>
      </c>
      <c r="B872" s="54" t="s">
        <v>4690</v>
      </c>
      <c r="C872" s="252" t="s">
        <v>2114</v>
      </c>
      <c r="D872" s="64" t="s">
        <v>426</v>
      </c>
      <c r="E872" s="64">
        <v>2016</v>
      </c>
      <c r="F872" s="74">
        <v>37127</v>
      </c>
      <c r="G872" s="54" t="s">
        <v>4537</v>
      </c>
    </row>
    <row r="873" spans="1:8" x14ac:dyDescent="0.2">
      <c r="A873" s="486" t="s">
        <v>697</v>
      </c>
      <c r="B873" s="486" t="s">
        <v>6005</v>
      </c>
      <c r="C873" s="491" t="s">
        <v>1981</v>
      </c>
      <c r="D873" s="488" t="s">
        <v>110</v>
      </c>
      <c r="E873" s="488">
        <v>2016</v>
      </c>
      <c r="F873" s="492">
        <v>38950</v>
      </c>
      <c r="G873" s="486" t="s">
        <v>4874</v>
      </c>
    </row>
    <row r="874" spans="1:8" s="242" customFormat="1" ht="15.75" x14ac:dyDescent="0.25">
      <c r="A874" s="54" t="s">
        <v>697</v>
      </c>
      <c r="B874" s="54" t="s">
        <v>5331</v>
      </c>
      <c r="C874" s="252" t="s">
        <v>2845</v>
      </c>
      <c r="D874" s="64" t="s">
        <v>4565</v>
      </c>
      <c r="E874" s="64">
        <v>2016</v>
      </c>
      <c r="F874" s="74">
        <v>145606</v>
      </c>
      <c r="G874" s="54" t="s">
        <v>4874</v>
      </c>
      <c r="H874" s="91"/>
    </row>
    <row r="875" spans="1:8" s="242" customFormat="1" ht="15.75" x14ac:dyDescent="0.25">
      <c r="A875" s="54" t="s">
        <v>697</v>
      </c>
      <c r="B875" s="54" t="s">
        <v>5332</v>
      </c>
      <c r="C875" s="252" t="s">
        <v>5291</v>
      </c>
      <c r="D875" s="64" t="s">
        <v>438</v>
      </c>
      <c r="E875" s="64">
        <v>2016</v>
      </c>
      <c r="F875" s="74">
        <v>189350</v>
      </c>
      <c r="G875" s="54" t="s">
        <v>1956</v>
      </c>
      <c r="H875" s="91"/>
    </row>
    <row r="876" spans="1:8" s="242" customFormat="1" ht="15.75" x14ac:dyDescent="0.25">
      <c r="A876" s="54" t="s">
        <v>697</v>
      </c>
      <c r="B876" s="54" t="s">
        <v>5333</v>
      </c>
      <c r="C876" s="252" t="s">
        <v>5291</v>
      </c>
      <c r="D876" s="64" t="s">
        <v>4565</v>
      </c>
      <c r="E876" s="64">
        <v>2016</v>
      </c>
      <c r="F876" s="74">
        <v>188209</v>
      </c>
      <c r="G876" s="54" t="s">
        <v>4874</v>
      </c>
      <c r="H876" s="91"/>
    </row>
    <row r="877" spans="1:8" s="242" customFormat="1" ht="15.75" x14ac:dyDescent="0.25">
      <c r="A877" s="54" t="s">
        <v>697</v>
      </c>
      <c r="B877" s="54" t="s">
        <v>5334</v>
      </c>
      <c r="C877" s="252" t="s">
        <v>1981</v>
      </c>
      <c r="D877" s="64" t="s">
        <v>4565</v>
      </c>
      <c r="E877" s="64">
        <v>2016</v>
      </c>
      <c r="F877" s="74">
        <v>80308</v>
      </c>
      <c r="G877" s="54" t="s">
        <v>4874</v>
      </c>
      <c r="H877" s="91"/>
    </row>
    <row r="878" spans="1:8" s="242" customFormat="1" ht="15.75" x14ac:dyDescent="0.25">
      <c r="A878" s="54" t="s">
        <v>697</v>
      </c>
      <c r="B878" s="54" t="s">
        <v>2542</v>
      </c>
      <c r="C878" s="252" t="s">
        <v>1981</v>
      </c>
      <c r="D878" s="64" t="s">
        <v>4565</v>
      </c>
      <c r="E878" s="64">
        <v>2016</v>
      </c>
      <c r="F878" s="74">
        <v>86678</v>
      </c>
      <c r="G878" s="54" t="s">
        <v>4874</v>
      </c>
      <c r="H878" s="91"/>
    </row>
    <row r="879" spans="1:8" s="242" customFormat="1" ht="15.75" x14ac:dyDescent="0.25">
      <c r="A879" s="54" t="s">
        <v>697</v>
      </c>
      <c r="B879" s="54" t="s">
        <v>4709</v>
      </c>
      <c r="C879" s="252" t="s">
        <v>1981</v>
      </c>
      <c r="D879" s="64" t="s">
        <v>4565</v>
      </c>
      <c r="E879" s="64">
        <v>2016</v>
      </c>
      <c r="F879" s="74">
        <v>88138</v>
      </c>
      <c r="G879" s="54" t="s">
        <v>4874</v>
      </c>
    </row>
    <row r="880" spans="1:8" s="242" customFormat="1" ht="15.75" x14ac:dyDescent="0.25">
      <c r="A880" s="54" t="s">
        <v>697</v>
      </c>
      <c r="B880" s="54" t="s">
        <v>5335</v>
      </c>
      <c r="C880" s="252" t="s">
        <v>1981</v>
      </c>
      <c r="D880" s="64" t="s">
        <v>4565</v>
      </c>
      <c r="E880" s="64">
        <v>2016</v>
      </c>
      <c r="F880" s="74">
        <v>102649</v>
      </c>
      <c r="G880" s="54" t="s">
        <v>5336</v>
      </c>
      <c r="H880" s="91"/>
    </row>
    <row r="881" spans="1:8" s="242" customFormat="1" ht="15.75" x14ac:dyDescent="0.25">
      <c r="A881" s="54" t="s">
        <v>697</v>
      </c>
      <c r="B881" s="54" t="s">
        <v>5968</v>
      </c>
      <c r="C881" s="252" t="s">
        <v>4160</v>
      </c>
      <c r="D881" s="64" t="s">
        <v>438</v>
      </c>
      <c r="E881" s="64">
        <v>2016</v>
      </c>
      <c r="F881" s="74">
        <v>95650</v>
      </c>
      <c r="G881" s="54" t="s">
        <v>1956</v>
      </c>
      <c r="H881" s="91"/>
    </row>
    <row r="882" spans="1:8" s="242" customFormat="1" ht="15.75" x14ac:dyDescent="0.25">
      <c r="A882" s="54" t="s">
        <v>697</v>
      </c>
      <c r="B882" s="54" t="s">
        <v>5337</v>
      </c>
      <c r="C882" s="252" t="s">
        <v>4160</v>
      </c>
      <c r="D882" s="64" t="s">
        <v>426</v>
      </c>
      <c r="E882" s="64">
        <v>2016</v>
      </c>
      <c r="F882" s="74">
        <v>121550</v>
      </c>
      <c r="G882" s="54" t="s">
        <v>1835</v>
      </c>
    </row>
    <row r="883" spans="1:8" s="242" customFormat="1" ht="15.75" x14ac:dyDescent="0.25">
      <c r="A883" s="54" t="s">
        <v>697</v>
      </c>
      <c r="B883" s="54" t="s">
        <v>5337</v>
      </c>
      <c r="C883" s="252" t="s">
        <v>4160</v>
      </c>
      <c r="D883" s="64" t="s">
        <v>426</v>
      </c>
      <c r="E883" s="64">
        <v>2016</v>
      </c>
      <c r="F883" s="74">
        <v>98650</v>
      </c>
      <c r="G883" s="54" t="s">
        <v>1956</v>
      </c>
      <c r="H883" s="91"/>
    </row>
    <row r="884" spans="1:8" s="242" customFormat="1" ht="15.75" x14ac:dyDescent="0.25">
      <c r="A884" s="54" t="s">
        <v>697</v>
      </c>
      <c r="B884" s="54" t="s">
        <v>5969</v>
      </c>
      <c r="C884" s="252" t="s">
        <v>1981</v>
      </c>
      <c r="D884" s="64" t="s">
        <v>438</v>
      </c>
      <c r="E884" s="64">
        <v>2016</v>
      </c>
      <c r="F884" s="74">
        <v>95650</v>
      </c>
      <c r="G884" s="54" t="s">
        <v>1956</v>
      </c>
    </row>
    <row r="885" spans="1:8" s="242" customFormat="1" ht="15.75" x14ac:dyDescent="0.25">
      <c r="A885" s="54" t="s">
        <v>697</v>
      </c>
      <c r="B885" s="54" t="s">
        <v>4710</v>
      </c>
      <c r="C885" s="252" t="s">
        <v>2845</v>
      </c>
      <c r="D885" s="64" t="s">
        <v>4565</v>
      </c>
      <c r="E885" s="64">
        <v>2016</v>
      </c>
      <c r="F885" s="74">
        <v>109771</v>
      </c>
      <c r="G885" s="54" t="s">
        <v>4874</v>
      </c>
      <c r="H885" s="91"/>
    </row>
    <row r="886" spans="1:8" s="242" customFormat="1" ht="15.75" x14ac:dyDescent="0.25">
      <c r="A886" s="54" t="s">
        <v>697</v>
      </c>
      <c r="B886" s="54" t="s">
        <v>5339</v>
      </c>
      <c r="C886" s="252" t="s">
        <v>2845</v>
      </c>
      <c r="D886" s="64" t="s">
        <v>4565</v>
      </c>
      <c r="E886" s="64">
        <v>2016</v>
      </c>
      <c r="F886" s="74">
        <v>125654</v>
      </c>
      <c r="G886" s="54" t="s">
        <v>5340</v>
      </c>
    </row>
    <row r="887" spans="1:8" s="242" customFormat="1" ht="15.75" x14ac:dyDescent="0.25">
      <c r="A887" s="54" t="s">
        <v>697</v>
      </c>
      <c r="B887" s="54" t="s">
        <v>5341</v>
      </c>
      <c r="C887" s="252" t="s">
        <v>5291</v>
      </c>
      <c r="D887" s="64" t="s">
        <v>438</v>
      </c>
      <c r="E887" s="64">
        <v>2016</v>
      </c>
      <c r="F887" s="74">
        <v>169050</v>
      </c>
      <c r="G887" s="54" t="s">
        <v>1956</v>
      </c>
    </row>
    <row r="888" spans="1:8" s="242" customFormat="1" ht="15.75" x14ac:dyDescent="0.25">
      <c r="A888" s="54" t="s">
        <v>697</v>
      </c>
      <c r="B888" s="54" t="s">
        <v>2823</v>
      </c>
      <c r="C888" s="252" t="s">
        <v>2845</v>
      </c>
      <c r="D888" s="64" t="s">
        <v>4565</v>
      </c>
      <c r="E888" s="64">
        <v>2016</v>
      </c>
      <c r="F888" s="74">
        <v>170071</v>
      </c>
      <c r="G888" s="54" t="s">
        <v>5340</v>
      </c>
      <c r="H888" s="91"/>
    </row>
    <row r="889" spans="1:8" s="242" customFormat="1" ht="15.75" x14ac:dyDescent="0.25">
      <c r="A889" s="54" t="s">
        <v>697</v>
      </c>
      <c r="B889" s="54" t="s">
        <v>2547</v>
      </c>
      <c r="C889" s="252" t="s">
        <v>1981</v>
      </c>
      <c r="D889" s="64" t="s">
        <v>4565</v>
      </c>
      <c r="E889" s="64">
        <v>2016</v>
      </c>
      <c r="F889" s="74">
        <v>86192</v>
      </c>
      <c r="G889" s="54" t="s">
        <v>4874</v>
      </c>
      <c r="H889" s="91"/>
    </row>
    <row r="890" spans="1:8" s="242" customFormat="1" ht="15.75" x14ac:dyDescent="0.25">
      <c r="A890" s="54" t="s">
        <v>697</v>
      </c>
      <c r="B890" s="54" t="s">
        <v>5342</v>
      </c>
      <c r="C890" s="252" t="s">
        <v>1981</v>
      </c>
      <c r="D890" s="64" t="s">
        <v>4565</v>
      </c>
      <c r="E890" s="64">
        <v>2016</v>
      </c>
      <c r="F890" s="74">
        <v>91102</v>
      </c>
      <c r="G890" s="54" t="s">
        <v>4874</v>
      </c>
    </row>
    <row r="891" spans="1:8" s="242" customFormat="1" ht="15.75" x14ac:dyDescent="0.25">
      <c r="A891" s="54" t="s">
        <v>697</v>
      </c>
      <c r="B891" s="54" t="s">
        <v>5343</v>
      </c>
      <c r="C891" s="252" t="s">
        <v>2845</v>
      </c>
      <c r="D891" s="64" t="s">
        <v>4565</v>
      </c>
      <c r="E891" s="64">
        <v>2016</v>
      </c>
      <c r="F891" s="74">
        <v>114195</v>
      </c>
      <c r="G891" s="54" t="s">
        <v>4874</v>
      </c>
      <c r="H891" s="91"/>
    </row>
    <row r="892" spans="1:8" s="242" customFormat="1" ht="15.75" x14ac:dyDescent="0.25">
      <c r="A892" s="54" t="s">
        <v>697</v>
      </c>
      <c r="B892" s="54" t="s">
        <v>2544</v>
      </c>
      <c r="C892" s="252" t="s">
        <v>2845</v>
      </c>
      <c r="D892" s="64" t="s">
        <v>4565</v>
      </c>
      <c r="E892" s="64">
        <v>2016</v>
      </c>
      <c r="F892" s="74">
        <v>163921</v>
      </c>
      <c r="G892" s="54" t="s">
        <v>5344</v>
      </c>
    </row>
    <row r="893" spans="1:8" s="242" customFormat="1" ht="15.75" x14ac:dyDescent="0.25">
      <c r="A893" s="54" t="s">
        <v>697</v>
      </c>
      <c r="B893" s="54" t="s">
        <v>2546</v>
      </c>
      <c r="C893" s="252" t="s">
        <v>5291</v>
      </c>
      <c r="D893" s="64" t="s">
        <v>4565</v>
      </c>
      <c r="E893" s="64">
        <v>2016</v>
      </c>
      <c r="F893" s="74">
        <v>209931</v>
      </c>
      <c r="G893" s="54" t="s">
        <v>4874</v>
      </c>
      <c r="H893" s="91"/>
    </row>
    <row r="894" spans="1:8" s="242" customFormat="1" ht="15.75" x14ac:dyDescent="0.25">
      <c r="A894" s="54" t="s">
        <v>697</v>
      </c>
      <c r="B894" s="54" t="s">
        <v>5345</v>
      </c>
      <c r="C894" s="252" t="s">
        <v>1981</v>
      </c>
      <c r="D894" s="64" t="s">
        <v>4565</v>
      </c>
      <c r="E894" s="64">
        <v>2016</v>
      </c>
      <c r="F894" s="74">
        <v>92562</v>
      </c>
      <c r="G894" s="54" t="s">
        <v>4874</v>
      </c>
    </row>
    <row r="895" spans="1:8" s="242" customFormat="1" ht="15.75" x14ac:dyDescent="0.25">
      <c r="A895" s="54" t="s">
        <v>2978</v>
      </c>
      <c r="B895" s="54" t="s">
        <v>8589</v>
      </c>
      <c r="C895" s="54" t="s">
        <v>3761</v>
      </c>
      <c r="D895" s="64" t="s">
        <v>44</v>
      </c>
      <c r="E895" s="64">
        <v>2016</v>
      </c>
      <c r="F895" s="74">
        <v>51457</v>
      </c>
      <c r="G895" s="54" t="s">
        <v>5997</v>
      </c>
      <c r="H895" s="91"/>
    </row>
    <row r="896" spans="1:8" ht="15.75" x14ac:dyDescent="0.25">
      <c r="A896" s="54" t="s">
        <v>117</v>
      </c>
      <c r="B896" s="54" t="s">
        <v>1968</v>
      </c>
      <c r="C896" s="252" t="s">
        <v>3255</v>
      </c>
      <c r="D896" s="64" t="s">
        <v>43</v>
      </c>
      <c r="E896" s="64">
        <v>2016</v>
      </c>
      <c r="F896" s="74">
        <v>19434</v>
      </c>
      <c r="G896" s="60" t="s">
        <v>4588</v>
      </c>
    </row>
    <row r="897" spans="1:8" ht="15.75" x14ac:dyDescent="0.25">
      <c r="A897" s="54" t="s">
        <v>117</v>
      </c>
      <c r="B897" s="54" t="s">
        <v>1968</v>
      </c>
      <c r="C897" s="252" t="s">
        <v>3255</v>
      </c>
      <c r="D897" s="64" t="s">
        <v>44</v>
      </c>
      <c r="E897" s="64">
        <v>2016</v>
      </c>
      <c r="F897" s="74">
        <v>21687</v>
      </c>
      <c r="G897" s="60" t="s">
        <v>4588</v>
      </c>
    </row>
    <row r="898" spans="1:8" ht="15.75" x14ac:dyDescent="0.25">
      <c r="A898" s="54" t="s">
        <v>117</v>
      </c>
      <c r="B898" s="54" t="s">
        <v>1968</v>
      </c>
      <c r="C898" s="252" t="s">
        <v>3739</v>
      </c>
      <c r="D898" s="64" t="s">
        <v>43</v>
      </c>
      <c r="E898" s="64">
        <v>2016</v>
      </c>
      <c r="F898" s="74">
        <v>19984</v>
      </c>
      <c r="G898" s="60" t="s">
        <v>4588</v>
      </c>
    </row>
    <row r="899" spans="1:8" ht="15.75" x14ac:dyDescent="0.25">
      <c r="A899" s="54" t="s">
        <v>117</v>
      </c>
      <c r="B899" s="54" t="s">
        <v>1968</v>
      </c>
      <c r="C899" s="252" t="s">
        <v>3739</v>
      </c>
      <c r="D899" s="64" t="s">
        <v>44</v>
      </c>
      <c r="E899" s="64">
        <v>2016</v>
      </c>
      <c r="F899" s="74">
        <v>22087</v>
      </c>
      <c r="G899" s="60" t="s">
        <v>4588</v>
      </c>
    </row>
    <row r="900" spans="1:8" ht="15.75" x14ac:dyDescent="0.25">
      <c r="A900" s="54" t="s">
        <v>117</v>
      </c>
      <c r="B900" s="54" t="s">
        <v>1968</v>
      </c>
      <c r="C900" s="252" t="s">
        <v>2114</v>
      </c>
      <c r="D900" s="64" t="s">
        <v>110</v>
      </c>
      <c r="E900" s="64">
        <v>2016</v>
      </c>
      <c r="F900" s="74">
        <v>21138</v>
      </c>
      <c r="G900" s="60" t="s">
        <v>4588</v>
      </c>
    </row>
    <row r="901" spans="1:8" ht="15.75" x14ac:dyDescent="0.25">
      <c r="A901" s="54" t="s">
        <v>117</v>
      </c>
      <c r="B901" s="54" t="s">
        <v>1968</v>
      </c>
      <c r="C901" s="252" t="s">
        <v>2114</v>
      </c>
      <c r="D901" s="64" t="s">
        <v>44</v>
      </c>
      <c r="E901" s="64">
        <v>2016</v>
      </c>
      <c r="F901" s="74">
        <v>22764</v>
      </c>
      <c r="G901" s="60" t="s">
        <v>4588</v>
      </c>
    </row>
    <row r="902" spans="1:8" ht="15.75" x14ac:dyDescent="0.25">
      <c r="A902" s="54" t="s">
        <v>117</v>
      </c>
      <c r="B902" s="54" t="s">
        <v>1968</v>
      </c>
      <c r="C902" s="252" t="s">
        <v>4134</v>
      </c>
      <c r="D902" s="64" t="s">
        <v>43</v>
      </c>
      <c r="E902" s="64">
        <v>2016</v>
      </c>
      <c r="F902" s="74">
        <v>23251</v>
      </c>
      <c r="G902" s="60" t="s">
        <v>4588</v>
      </c>
      <c r="H902" s="242"/>
    </row>
    <row r="903" spans="1:8" ht="15.75" x14ac:dyDescent="0.25">
      <c r="A903" s="54" t="s">
        <v>117</v>
      </c>
      <c r="B903" s="54" t="s">
        <v>1968</v>
      </c>
      <c r="C903" s="252" t="s">
        <v>4134</v>
      </c>
      <c r="D903" s="64" t="s">
        <v>44</v>
      </c>
      <c r="E903" s="64">
        <v>2016</v>
      </c>
      <c r="F903" s="74">
        <v>25040</v>
      </c>
      <c r="G903" s="60" t="s">
        <v>4588</v>
      </c>
    </row>
    <row r="904" spans="1:8" ht="15.75" x14ac:dyDescent="0.25">
      <c r="A904" s="60" t="s">
        <v>117</v>
      </c>
      <c r="B904" s="60" t="s">
        <v>1968</v>
      </c>
      <c r="C904" s="252" t="s">
        <v>3255</v>
      </c>
      <c r="D904" s="64" t="s">
        <v>43</v>
      </c>
      <c r="E904" s="64">
        <v>2016</v>
      </c>
      <c r="F904" s="74">
        <v>19434</v>
      </c>
      <c r="G904" s="60" t="s">
        <v>4588</v>
      </c>
    </row>
    <row r="905" spans="1:8" ht="15.75" x14ac:dyDescent="0.25">
      <c r="A905" s="54" t="s">
        <v>117</v>
      </c>
      <c r="B905" s="54" t="s">
        <v>1968</v>
      </c>
      <c r="C905" s="252" t="s">
        <v>3255</v>
      </c>
      <c r="D905" s="64" t="s">
        <v>43</v>
      </c>
      <c r="E905" s="64">
        <v>2016</v>
      </c>
      <c r="F905" s="74">
        <v>19434</v>
      </c>
      <c r="G905" s="54" t="s">
        <v>4588</v>
      </c>
    </row>
    <row r="906" spans="1:8" ht="15.75" x14ac:dyDescent="0.25">
      <c r="A906" s="54" t="s">
        <v>117</v>
      </c>
      <c r="B906" s="54" t="s">
        <v>1968</v>
      </c>
      <c r="C906" s="252" t="s">
        <v>3255</v>
      </c>
      <c r="D906" s="64" t="s">
        <v>44</v>
      </c>
      <c r="E906" s="64">
        <v>2016</v>
      </c>
      <c r="F906" s="74">
        <v>21687</v>
      </c>
      <c r="G906" s="54" t="s">
        <v>4588</v>
      </c>
      <c r="H906" s="242"/>
    </row>
    <row r="907" spans="1:8" ht="15.75" x14ac:dyDescent="0.25">
      <c r="A907" s="54" t="s">
        <v>117</v>
      </c>
      <c r="B907" s="54" t="s">
        <v>1968</v>
      </c>
      <c r="C907" s="252" t="s">
        <v>3739</v>
      </c>
      <c r="D907" s="64" t="s">
        <v>43</v>
      </c>
      <c r="E907" s="64">
        <v>2016</v>
      </c>
      <c r="F907" s="74">
        <v>19984</v>
      </c>
      <c r="G907" s="54" t="s">
        <v>4588</v>
      </c>
    </row>
    <row r="908" spans="1:8" ht="15.75" x14ac:dyDescent="0.25">
      <c r="A908" s="54" t="s">
        <v>117</v>
      </c>
      <c r="B908" s="54" t="s">
        <v>1968</v>
      </c>
      <c r="C908" s="252" t="s">
        <v>3739</v>
      </c>
      <c r="D908" s="64" t="s">
        <v>44</v>
      </c>
      <c r="E908" s="64">
        <v>2016</v>
      </c>
      <c r="F908" s="74">
        <v>22087</v>
      </c>
      <c r="G908" s="54" t="s">
        <v>4588</v>
      </c>
    </row>
    <row r="909" spans="1:8" ht="15.75" x14ac:dyDescent="0.25">
      <c r="A909" s="54" t="s">
        <v>117</v>
      </c>
      <c r="B909" s="54" t="s">
        <v>1968</v>
      </c>
      <c r="C909" s="252" t="s">
        <v>2114</v>
      </c>
      <c r="D909" s="64" t="s">
        <v>110</v>
      </c>
      <c r="E909" s="64">
        <v>2016</v>
      </c>
      <c r="F909" s="74">
        <v>21138</v>
      </c>
      <c r="G909" s="54" t="s">
        <v>4588</v>
      </c>
    </row>
    <row r="910" spans="1:8" ht="15.75" x14ac:dyDescent="0.25">
      <c r="A910" s="54" t="s">
        <v>117</v>
      </c>
      <c r="B910" s="54" t="s">
        <v>1968</v>
      </c>
      <c r="C910" s="252" t="s">
        <v>2114</v>
      </c>
      <c r="D910" s="64" t="s">
        <v>44</v>
      </c>
      <c r="E910" s="64">
        <v>2016</v>
      </c>
      <c r="F910" s="74">
        <v>22764</v>
      </c>
      <c r="G910" s="54" t="s">
        <v>4588</v>
      </c>
      <c r="H910" s="242"/>
    </row>
    <row r="911" spans="1:8" ht="15.75" x14ac:dyDescent="0.25">
      <c r="A911" s="54" t="s">
        <v>117</v>
      </c>
      <c r="B911" s="54" t="s">
        <v>1968</v>
      </c>
      <c r="C911" s="252" t="s">
        <v>4134</v>
      </c>
      <c r="D911" s="64" t="s">
        <v>43</v>
      </c>
      <c r="E911" s="64">
        <v>2016</v>
      </c>
      <c r="F911" s="74">
        <v>23251</v>
      </c>
      <c r="G911" s="54" t="s">
        <v>4588</v>
      </c>
    </row>
    <row r="912" spans="1:8" ht="15.75" x14ac:dyDescent="0.25">
      <c r="A912" s="54" t="s">
        <v>117</v>
      </c>
      <c r="B912" s="54" t="s">
        <v>1968</v>
      </c>
      <c r="C912" s="252" t="s">
        <v>4134</v>
      </c>
      <c r="D912" s="64" t="s">
        <v>44</v>
      </c>
      <c r="E912" s="64">
        <v>2016</v>
      </c>
      <c r="F912" s="74">
        <v>25040</v>
      </c>
      <c r="G912" s="54" t="s">
        <v>4588</v>
      </c>
      <c r="H912" s="242"/>
    </row>
    <row r="913" spans="1:8" ht="15.75" x14ac:dyDescent="0.25">
      <c r="A913" s="54" t="s">
        <v>117</v>
      </c>
      <c r="B913" s="54" t="s">
        <v>2831</v>
      </c>
      <c r="C913" s="252" t="s">
        <v>6335</v>
      </c>
      <c r="D913" s="64" t="s">
        <v>110</v>
      </c>
      <c r="E913" s="64">
        <v>2016</v>
      </c>
      <c r="F913" s="74">
        <v>13888</v>
      </c>
      <c r="G913" s="60" t="s">
        <v>1956</v>
      </c>
    </row>
    <row r="914" spans="1:8" ht="15.75" x14ac:dyDescent="0.25">
      <c r="A914" s="54" t="s">
        <v>117</v>
      </c>
      <c r="B914" s="54" t="s">
        <v>2831</v>
      </c>
      <c r="C914" s="252" t="s">
        <v>6335</v>
      </c>
      <c r="D914" s="64" t="s">
        <v>110</v>
      </c>
      <c r="E914" s="64">
        <v>2016</v>
      </c>
      <c r="F914" s="74">
        <v>13888</v>
      </c>
      <c r="G914" s="54" t="s">
        <v>1956</v>
      </c>
      <c r="H914" s="242"/>
    </row>
    <row r="915" spans="1:8" ht="15" x14ac:dyDescent="0.25">
      <c r="A915" s="448" t="s">
        <v>117</v>
      </c>
      <c r="B915" s="448" t="s">
        <v>1537</v>
      </c>
      <c r="C915" s="449" t="s">
        <v>1985</v>
      </c>
      <c r="D915" s="460" t="s">
        <v>44</v>
      </c>
      <c r="E915" s="460">
        <v>2016</v>
      </c>
      <c r="F915" s="453">
        <v>24583</v>
      </c>
      <c r="G915" s="448" t="s">
        <v>6006</v>
      </c>
    </row>
    <row r="916" spans="1:8" ht="15.75" x14ac:dyDescent="0.25">
      <c r="A916" s="54" t="s">
        <v>117</v>
      </c>
      <c r="B916" s="54" t="s">
        <v>5922</v>
      </c>
      <c r="C916" s="252" t="s">
        <v>3721</v>
      </c>
      <c r="D916" s="64" t="s">
        <v>110</v>
      </c>
      <c r="E916" s="64">
        <v>2016</v>
      </c>
      <c r="F916" s="74">
        <v>19995</v>
      </c>
      <c r="G916" s="60" t="s">
        <v>1956</v>
      </c>
    </row>
    <row r="917" spans="1:8" ht="15.75" x14ac:dyDescent="0.25">
      <c r="A917" s="54" t="s">
        <v>117</v>
      </c>
      <c r="B917" s="54" t="s">
        <v>5922</v>
      </c>
      <c r="C917" s="252" t="s">
        <v>3721</v>
      </c>
      <c r="D917" s="64" t="s">
        <v>110</v>
      </c>
      <c r="E917" s="64">
        <v>2016</v>
      </c>
      <c r="F917" s="74">
        <v>19995</v>
      </c>
      <c r="G917" s="54" t="s">
        <v>1956</v>
      </c>
    </row>
    <row r="918" spans="1:8" ht="15.75" x14ac:dyDescent="0.25">
      <c r="A918" s="54" t="s">
        <v>117</v>
      </c>
      <c r="B918" s="54" t="s">
        <v>5921</v>
      </c>
      <c r="C918" s="252" t="s">
        <v>2114</v>
      </c>
      <c r="D918" s="64" t="s">
        <v>110</v>
      </c>
      <c r="E918" s="64">
        <v>2016</v>
      </c>
      <c r="F918" s="74">
        <v>18595</v>
      </c>
      <c r="G918" s="60" t="s">
        <v>1956</v>
      </c>
    </row>
    <row r="919" spans="1:8" ht="15.75" x14ac:dyDescent="0.25">
      <c r="A919" s="54" t="s">
        <v>117</v>
      </c>
      <c r="B919" s="54" t="s">
        <v>5921</v>
      </c>
      <c r="C919" s="252" t="s">
        <v>2114</v>
      </c>
      <c r="D919" s="64" t="s">
        <v>110</v>
      </c>
      <c r="E919" s="64">
        <v>2016</v>
      </c>
      <c r="F919" s="74">
        <v>18595</v>
      </c>
      <c r="G919" s="54" t="s">
        <v>1956</v>
      </c>
    </row>
    <row r="920" spans="1:8" ht="15.75" x14ac:dyDescent="0.25">
      <c r="A920" s="54" t="s">
        <v>117</v>
      </c>
      <c r="B920" s="54" t="s">
        <v>1604</v>
      </c>
      <c r="C920" s="252" t="s">
        <v>5349</v>
      </c>
      <c r="D920" s="64" t="s">
        <v>110</v>
      </c>
      <c r="E920" s="64">
        <v>2016</v>
      </c>
      <c r="F920" s="74">
        <v>17344</v>
      </c>
      <c r="G920" s="60" t="s">
        <v>1956</v>
      </c>
    </row>
    <row r="921" spans="1:8" ht="15.75" x14ac:dyDescent="0.25">
      <c r="A921" s="54" t="s">
        <v>117</v>
      </c>
      <c r="B921" s="54" t="s">
        <v>1604</v>
      </c>
      <c r="C921" s="252" t="s">
        <v>4060</v>
      </c>
      <c r="D921" s="64" t="s">
        <v>110</v>
      </c>
      <c r="E921" s="64">
        <v>2016</v>
      </c>
      <c r="F921" s="74">
        <v>24119</v>
      </c>
      <c r="G921" s="60" t="s">
        <v>1956</v>
      </c>
    </row>
    <row r="922" spans="1:8" ht="15.75" x14ac:dyDescent="0.25">
      <c r="A922" s="54" t="s">
        <v>117</v>
      </c>
      <c r="B922" s="54" t="s">
        <v>1604</v>
      </c>
      <c r="C922" s="252" t="s">
        <v>5349</v>
      </c>
      <c r="D922" s="64" t="s">
        <v>110</v>
      </c>
      <c r="E922" s="64">
        <v>2016</v>
      </c>
      <c r="F922" s="74">
        <v>17344</v>
      </c>
      <c r="G922" s="54" t="s">
        <v>1956</v>
      </c>
    </row>
    <row r="923" spans="1:8" ht="15.75" x14ac:dyDescent="0.25">
      <c r="A923" s="54" t="s">
        <v>117</v>
      </c>
      <c r="B923" s="54" t="s">
        <v>1604</v>
      </c>
      <c r="C923" s="252" t="s">
        <v>4060</v>
      </c>
      <c r="D923" s="64" t="s">
        <v>110</v>
      </c>
      <c r="E923" s="64">
        <v>2016</v>
      </c>
      <c r="F923" s="74">
        <v>24119</v>
      </c>
      <c r="G923" s="54" t="s">
        <v>1956</v>
      </c>
    </row>
    <row r="924" spans="1:8" ht="15.75" x14ac:dyDescent="0.25">
      <c r="A924" s="54" t="s">
        <v>117</v>
      </c>
      <c r="B924" s="54" t="s">
        <v>5923</v>
      </c>
      <c r="C924" s="252" t="s">
        <v>3721</v>
      </c>
      <c r="D924" s="64" t="s">
        <v>110</v>
      </c>
      <c r="E924" s="64">
        <v>2016</v>
      </c>
      <c r="F924" s="74">
        <v>23495</v>
      </c>
      <c r="G924" s="60" t="s">
        <v>1956</v>
      </c>
    </row>
    <row r="925" spans="1:8" ht="15.75" x14ac:dyDescent="0.25">
      <c r="A925" s="54" t="s">
        <v>117</v>
      </c>
      <c r="B925" s="54" t="s">
        <v>5923</v>
      </c>
      <c r="C925" s="252" t="s">
        <v>3721</v>
      </c>
      <c r="D925" s="64" t="s">
        <v>110</v>
      </c>
      <c r="E925" s="64">
        <v>2016</v>
      </c>
      <c r="F925" s="74">
        <v>23495</v>
      </c>
      <c r="G925" s="54" t="s">
        <v>1956</v>
      </c>
    </row>
    <row r="926" spans="1:8" ht="15.75" x14ac:dyDescent="0.25">
      <c r="A926" s="54" t="s">
        <v>117</v>
      </c>
      <c r="B926" s="54" t="s">
        <v>5352</v>
      </c>
      <c r="C926" s="252" t="s">
        <v>3721</v>
      </c>
      <c r="D926" s="64" t="s">
        <v>110</v>
      </c>
      <c r="E926" s="64">
        <v>2016</v>
      </c>
      <c r="F926" s="74">
        <v>20995</v>
      </c>
      <c r="G926" s="60" t="s">
        <v>1956</v>
      </c>
    </row>
    <row r="927" spans="1:8" ht="15.75" x14ac:dyDescent="0.25">
      <c r="A927" s="54" t="s">
        <v>117</v>
      </c>
      <c r="B927" s="54" t="s">
        <v>5352</v>
      </c>
      <c r="C927" s="252" t="s">
        <v>3721</v>
      </c>
      <c r="D927" s="64" t="s">
        <v>110</v>
      </c>
      <c r="E927" s="64">
        <v>2016</v>
      </c>
      <c r="F927" s="74">
        <v>20995</v>
      </c>
      <c r="G927" s="54" t="s">
        <v>1956</v>
      </c>
    </row>
    <row r="928" spans="1:8" ht="15.75" x14ac:dyDescent="0.25">
      <c r="A928" s="54" t="s">
        <v>117</v>
      </c>
      <c r="B928" s="54" t="s">
        <v>5353</v>
      </c>
      <c r="C928" s="252" t="s">
        <v>3721</v>
      </c>
      <c r="D928" s="64" t="s">
        <v>110</v>
      </c>
      <c r="E928" s="64">
        <v>2016</v>
      </c>
      <c r="F928" s="74">
        <v>21995</v>
      </c>
      <c r="G928" s="60" t="s">
        <v>1956</v>
      </c>
    </row>
    <row r="929" spans="1:7" ht="15.75" x14ac:dyDescent="0.25">
      <c r="A929" s="54" t="s">
        <v>117</v>
      </c>
      <c r="B929" s="54" t="s">
        <v>5353</v>
      </c>
      <c r="C929" s="252" t="s">
        <v>3721</v>
      </c>
      <c r="D929" s="64" t="s">
        <v>110</v>
      </c>
      <c r="E929" s="64">
        <v>2016</v>
      </c>
      <c r="F929" s="74">
        <v>21995</v>
      </c>
      <c r="G929" s="54" t="s">
        <v>1956</v>
      </c>
    </row>
    <row r="930" spans="1:7" ht="15.75" x14ac:dyDescent="0.25">
      <c r="A930" s="54" t="s">
        <v>117</v>
      </c>
      <c r="B930" s="54" t="s">
        <v>2553</v>
      </c>
      <c r="C930" s="252" t="s">
        <v>6335</v>
      </c>
      <c r="D930" s="64" t="s">
        <v>110</v>
      </c>
      <c r="E930" s="64">
        <v>2016</v>
      </c>
      <c r="F930" s="74">
        <v>11700</v>
      </c>
      <c r="G930" s="60" t="s">
        <v>2333</v>
      </c>
    </row>
    <row r="931" spans="1:7" ht="15.75" x14ac:dyDescent="0.25">
      <c r="A931" s="54" t="s">
        <v>117</v>
      </c>
      <c r="B931" s="54" t="s">
        <v>2553</v>
      </c>
      <c r="C931" s="252" t="s">
        <v>6335</v>
      </c>
      <c r="D931" s="64" t="s">
        <v>110</v>
      </c>
      <c r="E931" s="64">
        <v>2016</v>
      </c>
      <c r="F931" s="74">
        <v>11700</v>
      </c>
      <c r="G931" s="54" t="s">
        <v>2333</v>
      </c>
    </row>
    <row r="932" spans="1:7" ht="15.75" x14ac:dyDescent="0.25">
      <c r="A932" s="54" t="s">
        <v>117</v>
      </c>
      <c r="B932" s="54" t="s">
        <v>5928</v>
      </c>
      <c r="C932" s="252" t="s">
        <v>5358</v>
      </c>
      <c r="D932" s="64" t="s">
        <v>44</v>
      </c>
      <c r="E932" s="64">
        <v>2016</v>
      </c>
      <c r="F932" s="74">
        <v>32520</v>
      </c>
      <c r="G932" s="60" t="s">
        <v>5929</v>
      </c>
    </row>
    <row r="933" spans="1:7" ht="15.75" x14ac:dyDescent="0.25">
      <c r="A933" s="54" t="s">
        <v>117</v>
      </c>
      <c r="B933" s="54" t="s">
        <v>5928</v>
      </c>
      <c r="C933" s="252" t="s">
        <v>5358</v>
      </c>
      <c r="D933" s="64" t="s">
        <v>44</v>
      </c>
      <c r="E933" s="64">
        <v>2016</v>
      </c>
      <c r="F933" s="74">
        <v>32520</v>
      </c>
      <c r="G933" s="54" t="s">
        <v>5929</v>
      </c>
    </row>
    <row r="934" spans="1:7" ht="15.75" x14ac:dyDescent="0.25">
      <c r="A934" s="54" t="s">
        <v>117</v>
      </c>
      <c r="B934" s="54" t="s">
        <v>5354</v>
      </c>
      <c r="C934" s="252" t="s">
        <v>4060</v>
      </c>
      <c r="D934" s="64" t="s">
        <v>110</v>
      </c>
      <c r="E934" s="64">
        <v>2016</v>
      </c>
      <c r="F934" s="74">
        <v>22195</v>
      </c>
      <c r="G934" s="60" t="s">
        <v>4605</v>
      </c>
    </row>
    <row r="935" spans="1:7" ht="15.75" x14ac:dyDescent="0.25">
      <c r="A935" s="54" t="s">
        <v>117</v>
      </c>
      <c r="B935" s="54" t="s">
        <v>5354</v>
      </c>
      <c r="C935" s="252" t="s">
        <v>4060</v>
      </c>
      <c r="D935" s="64" t="s">
        <v>110</v>
      </c>
      <c r="E935" s="64">
        <v>2016</v>
      </c>
      <c r="F935" s="74">
        <v>22195</v>
      </c>
      <c r="G935" s="54" t="s">
        <v>4605</v>
      </c>
    </row>
    <row r="936" spans="1:7" ht="15.75" x14ac:dyDescent="0.25">
      <c r="A936" s="54" t="s">
        <v>117</v>
      </c>
      <c r="B936" s="54" t="s">
        <v>5355</v>
      </c>
      <c r="C936" s="252" t="s">
        <v>3747</v>
      </c>
      <c r="D936" s="64" t="s">
        <v>110</v>
      </c>
      <c r="E936" s="64">
        <v>2016</v>
      </c>
      <c r="F936" s="74">
        <v>23895</v>
      </c>
      <c r="G936" s="60" t="s">
        <v>4605</v>
      </c>
    </row>
    <row r="937" spans="1:7" ht="15.75" x14ac:dyDescent="0.25">
      <c r="A937" s="54" t="s">
        <v>117</v>
      </c>
      <c r="B937" s="54" t="s">
        <v>5355</v>
      </c>
      <c r="C937" s="252" t="s">
        <v>3747</v>
      </c>
      <c r="D937" s="64" t="s">
        <v>110</v>
      </c>
      <c r="E937" s="64">
        <v>2016</v>
      </c>
      <c r="F937" s="74">
        <v>23895</v>
      </c>
      <c r="G937" s="54" t="s">
        <v>4605</v>
      </c>
    </row>
    <row r="938" spans="1:7" ht="15.75" x14ac:dyDescent="0.25">
      <c r="A938" s="54" t="s">
        <v>117</v>
      </c>
      <c r="B938" s="54" t="s">
        <v>5924</v>
      </c>
      <c r="C938" s="252" t="s">
        <v>3721</v>
      </c>
      <c r="D938" s="64" t="s">
        <v>110</v>
      </c>
      <c r="E938" s="64">
        <v>2016</v>
      </c>
      <c r="F938" s="74">
        <v>24995</v>
      </c>
      <c r="G938" s="60" t="s">
        <v>4605</v>
      </c>
    </row>
    <row r="939" spans="1:7" ht="15.75" x14ac:dyDescent="0.25">
      <c r="A939" s="54" t="s">
        <v>117</v>
      </c>
      <c r="B939" s="54" t="s">
        <v>5924</v>
      </c>
      <c r="C939" s="252" t="s">
        <v>3721</v>
      </c>
      <c r="D939" s="64" t="s">
        <v>110</v>
      </c>
      <c r="E939" s="64">
        <v>2016</v>
      </c>
      <c r="F939" s="74">
        <v>24995</v>
      </c>
      <c r="G939" s="54" t="s">
        <v>4605</v>
      </c>
    </row>
    <row r="940" spans="1:7" ht="15.75" x14ac:dyDescent="0.25">
      <c r="A940" s="54" t="s">
        <v>117</v>
      </c>
      <c r="B940" s="54" t="s">
        <v>5927</v>
      </c>
      <c r="C940" s="252" t="s">
        <v>1981</v>
      </c>
      <c r="D940" s="64" t="s">
        <v>110</v>
      </c>
      <c r="E940" s="64">
        <v>2016</v>
      </c>
      <c r="F940" s="74">
        <v>30995</v>
      </c>
      <c r="G940" s="60" t="s">
        <v>4605</v>
      </c>
    </row>
    <row r="941" spans="1:7" ht="15.75" x14ac:dyDescent="0.25">
      <c r="A941" s="54" t="s">
        <v>117</v>
      </c>
      <c r="B941" s="54" t="s">
        <v>5927</v>
      </c>
      <c r="C941" s="252" t="s">
        <v>1981</v>
      </c>
      <c r="D941" s="64" t="s">
        <v>110</v>
      </c>
      <c r="E941" s="64">
        <v>2016</v>
      </c>
      <c r="F941" s="74">
        <v>30995</v>
      </c>
      <c r="G941" s="54" t="s">
        <v>4605</v>
      </c>
    </row>
    <row r="942" spans="1:7" ht="15.75" x14ac:dyDescent="0.25">
      <c r="A942" s="54" t="s">
        <v>117</v>
      </c>
      <c r="B942" s="54" t="s">
        <v>5925</v>
      </c>
      <c r="C942" s="252" t="s">
        <v>3721</v>
      </c>
      <c r="D942" s="64" t="s">
        <v>110</v>
      </c>
      <c r="E942" s="64">
        <v>2016</v>
      </c>
      <c r="F942" s="74">
        <v>25995</v>
      </c>
      <c r="G942" s="60" t="s">
        <v>4605</v>
      </c>
    </row>
    <row r="943" spans="1:7" ht="15.75" x14ac:dyDescent="0.25">
      <c r="A943" s="54" t="s">
        <v>117</v>
      </c>
      <c r="B943" s="54" t="s">
        <v>5925</v>
      </c>
      <c r="C943" s="252" t="s">
        <v>3721</v>
      </c>
      <c r="D943" s="64" t="s">
        <v>110</v>
      </c>
      <c r="E943" s="64">
        <v>2016</v>
      </c>
      <c r="F943" s="74">
        <v>25995</v>
      </c>
      <c r="G943" s="54" t="s">
        <v>4605</v>
      </c>
    </row>
    <row r="944" spans="1:7" ht="15.75" x14ac:dyDescent="0.25">
      <c r="A944" s="54" t="s">
        <v>117</v>
      </c>
      <c r="B944" s="54" t="s">
        <v>5926</v>
      </c>
      <c r="C944" s="252" t="s">
        <v>3721</v>
      </c>
      <c r="D944" s="64" t="s">
        <v>110</v>
      </c>
      <c r="E944" s="64">
        <v>2016</v>
      </c>
      <c r="F944" s="74">
        <v>26995</v>
      </c>
      <c r="G944" s="60" t="s">
        <v>4605</v>
      </c>
    </row>
    <row r="945" spans="1:7" ht="15.75" x14ac:dyDescent="0.25">
      <c r="A945" s="54" t="s">
        <v>117</v>
      </c>
      <c r="B945" s="54" t="s">
        <v>5926</v>
      </c>
      <c r="C945" s="252" t="s">
        <v>3721</v>
      </c>
      <c r="D945" s="64" t="s">
        <v>110</v>
      </c>
      <c r="E945" s="64">
        <v>2016</v>
      </c>
      <c r="F945" s="74">
        <v>26995</v>
      </c>
      <c r="G945" s="54" t="s">
        <v>4605</v>
      </c>
    </row>
    <row r="946" spans="1:7" ht="15.75" x14ac:dyDescent="0.25">
      <c r="A946" s="54" t="s">
        <v>117</v>
      </c>
      <c r="B946" s="54" t="s">
        <v>4744</v>
      </c>
      <c r="C946" s="252" t="s">
        <v>3721</v>
      </c>
      <c r="D946" s="64" t="s">
        <v>43</v>
      </c>
      <c r="E946" s="64">
        <v>2016</v>
      </c>
      <c r="F946" s="74">
        <v>22995</v>
      </c>
      <c r="G946" s="60" t="s">
        <v>4605</v>
      </c>
    </row>
    <row r="947" spans="1:7" ht="15.75" x14ac:dyDescent="0.25">
      <c r="A947" s="54" t="s">
        <v>117</v>
      </c>
      <c r="B947" s="54" t="s">
        <v>4744</v>
      </c>
      <c r="C947" s="252" t="s">
        <v>3721</v>
      </c>
      <c r="D947" s="64" t="s">
        <v>43</v>
      </c>
      <c r="E947" s="64">
        <v>2016</v>
      </c>
      <c r="F947" s="74">
        <v>22995</v>
      </c>
      <c r="G947" s="54" t="s">
        <v>4605</v>
      </c>
    </row>
    <row r="948" spans="1:7" ht="15.75" x14ac:dyDescent="0.25">
      <c r="A948" s="54" t="s">
        <v>117</v>
      </c>
      <c r="B948" s="54" t="s">
        <v>4746</v>
      </c>
      <c r="C948" s="252" t="s">
        <v>3721</v>
      </c>
      <c r="D948" s="64" t="s">
        <v>43</v>
      </c>
      <c r="E948" s="64">
        <v>2016</v>
      </c>
      <c r="F948" s="74">
        <v>23995</v>
      </c>
      <c r="G948" s="60" t="s">
        <v>4605</v>
      </c>
    </row>
    <row r="949" spans="1:7" ht="15.75" x14ac:dyDescent="0.25">
      <c r="A949" s="54" t="s">
        <v>117</v>
      </c>
      <c r="B949" s="54" t="s">
        <v>4746</v>
      </c>
      <c r="C949" s="252" t="s">
        <v>3721</v>
      </c>
      <c r="D949" s="64" t="s">
        <v>43</v>
      </c>
      <c r="E949" s="64">
        <v>2016</v>
      </c>
      <c r="F949" s="74">
        <v>23995</v>
      </c>
      <c r="G949" s="54" t="s">
        <v>4605</v>
      </c>
    </row>
    <row r="950" spans="1:7" ht="15.75" x14ac:dyDescent="0.25">
      <c r="A950" s="54" t="s">
        <v>117</v>
      </c>
      <c r="B950" s="54" t="s">
        <v>4748</v>
      </c>
      <c r="C950" s="252" t="s">
        <v>3721</v>
      </c>
      <c r="D950" s="64" t="s">
        <v>43</v>
      </c>
      <c r="E950" s="64">
        <v>2016</v>
      </c>
      <c r="F950" s="74">
        <v>24995</v>
      </c>
      <c r="G950" s="60" t="s">
        <v>4605</v>
      </c>
    </row>
    <row r="951" spans="1:7" ht="15.75" x14ac:dyDescent="0.25">
      <c r="A951" s="54" t="s">
        <v>117</v>
      </c>
      <c r="B951" s="54" t="s">
        <v>4748</v>
      </c>
      <c r="C951" s="252" t="s">
        <v>3721</v>
      </c>
      <c r="D951" s="64" t="s">
        <v>43</v>
      </c>
      <c r="E951" s="64">
        <v>2016</v>
      </c>
      <c r="F951" s="74">
        <v>24995</v>
      </c>
      <c r="G951" s="54" t="s">
        <v>4605</v>
      </c>
    </row>
    <row r="952" spans="1:7" ht="15.75" x14ac:dyDescent="0.25">
      <c r="A952" s="54" t="s">
        <v>117</v>
      </c>
      <c r="B952" s="54" t="s">
        <v>5930</v>
      </c>
      <c r="C952" s="252" t="s">
        <v>3747</v>
      </c>
      <c r="D952" s="64" t="s">
        <v>110</v>
      </c>
      <c r="E952" s="64">
        <v>2016</v>
      </c>
      <c r="F952" s="74">
        <v>21295</v>
      </c>
      <c r="G952" s="60" t="s">
        <v>4605</v>
      </c>
    </row>
    <row r="953" spans="1:7" ht="15.75" x14ac:dyDescent="0.25">
      <c r="A953" s="54" t="s">
        <v>117</v>
      </c>
      <c r="B953" s="54" t="s">
        <v>5932</v>
      </c>
      <c r="C953" s="252" t="s">
        <v>3747</v>
      </c>
      <c r="D953" s="64" t="s">
        <v>110</v>
      </c>
      <c r="E953" s="64">
        <v>2016</v>
      </c>
      <c r="F953" s="74">
        <v>25995</v>
      </c>
      <c r="G953" s="60" t="s">
        <v>4605</v>
      </c>
    </row>
    <row r="954" spans="1:7" ht="15.75" x14ac:dyDescent="0.25">
      <c r="A954" s="54" t="s">
        <v>117</v>
      </c>
      <c r="B954" s="54" t="s">
        <v>5365</v>
      </c>
      <c r="C954" s="252" t="s">
        <v>3747</v>
      </c>
      <c r="D954" s="64" t="s">
        <v>110</v>
      </c>
      <c r="E954" s="64">
        <v>2016</v>
      </c>
      <c r="F954" s="74">
        <v>23995</v>
      </c>
      <c r="G954" s="60" t="s">
        <v>4605</v>
      </c>
    </row>
    <row r="955" spans="1:7" ht="15.75" x14ac:dyDescent="0.25">
      <c r="A955" s="54" t="s">
        <v>117</v>
      </c>
      <c r="B955" s="54" t="s">
        <v>5365</v>
      </c>
      <c r="C955" s="252" t="s">
        <v>3747</v>
      </c>
      <c r="D955" s="64" t="s">
        <v>110</v>
      </c>
      <c r="E955" s="64">
        <v>2016</v>
      </c>
      <c r="F955" s="74">
        <v>23995</v>
      </c>
      <c r="G955" s="54" t="s">
        <v>4605</v>
      </c>
    </row>
    <row r="956" spans="1:7" ht="15.75" x14ac:dyDescent="0.25">
      <c r="A956" s="54" t="s">
        <v>117</v>
      </c>
      <c r="B956" s="54" t="s">
        <v>5931</v>
      </c>
      <c r="C956" s="252" t="s">
        <v>3747</v>
      </c>
      <c r="D956" s="64" t="s">
        <v>110</v>
      </c>
      <c r="E956" s="64">
        <v>2016</v>
      </c>
      <c r="F956" s="74">
        <v>22695</v>
      </c>
      <c r="G956" s="60" t="s">
        <v>4605</v>
      </c>
    </row>
    <row r="957" spans="1:7" ht="15.75" x14ac:dyDescent="0.25">
      <c r="A957" s="54" t="s">
        <v>117</v>
      </c>
      <c r="B957" s="54" t="s">
        <v>5931</v>
      </c>
      <c r="C957" s="252" t="s">
        <v>3747</v>
      </c>
      <c r="D957" s="64" t="s">
        <v>110</v>
      </c>
      <c r="E957" s="64">
        <v>2016</v>
      </c>
      <c r="F957" s="74">
        <v>22695</v>
      </c>
      <c r="G957" s="54" t="s">
        <v>4605</v>
      </c>
    </row>
    <row r="958" spans="1:7" ht="15.75" x14ac:dyDescent="0.25">
      <c r="A958" s="54" t="s">
        <v>117</v>
      </c>
      <c r="B958" s="54" t="s">
        <v>4752</v>
      </c>
      <c r="C958" s="252" t="s">
        <v>4060</v>
      </c>
      <c r="D958" s="64" t="s">
        <v>110</v>
      </c>
      <c r="E958" s="64">
        <v>2016</v>
      </c>
      <c r="F958" s="74">
        <v>19595</v>
      </c>
      <c r="G958" s="60" t="s">
        <v>4605</v>
      </c>
    </row>
    <row r="959" spans="1:7" ht="15.75" x14ac:dyDescent="0.25">
      <c r="A959" s="54" t="s">
        <v>117</v>
      </c>
      <c r="B959" s="54" t="s">
        <v>4755</v>
      </c>
      <c r="C959" s="252" t="s">
        <v>3747</v>
      </c>
      <c r="D959" s="64" t="s">
        <v>110</v>
      </c>
      <c r="E959" s="64">
        <v>2016</v>
      </c>
      <c r="F959" s="74">
        <v>22495</v>
      </c>
      <c r="G959" s="60" t="s">
        <v>4605</v>
      </c>
    </row>
    <row r="960" spans="1:7" ht="15.75" x14ac:dyDescent="0.25">
      <c r="A960" s="54" t="s">
        <v>117</v>
      </c>
      <c r="B960" s="54" t="s">
        <v>5366</v>
      </c>
      <c r="C960" s="252" t="s">
        <v>3747</v>
      </c>
      <c r="D960" s="64" t="s">
        <v>110</v>
      </c>
      <c r="E960" s="64">
        <v>2016</v>
      </c>
      <c r="F960" s="74">
        <v>25395</v>
      </c>
      <c r="G960" s="60" t="s">
        <v>4605</v>
      </c>
    </row>
    <row r="961" spans="1:7" ht="15.75" x14ac:dyDescent="0.25">
      <c r="A961" s="54" t="s">
        <v>117</v>
      </c>
      <c r="B961" s="54" t="s">
        <v>1072</v>
      </c>
      <c r="C961" s="252" t="s">
        <v>4766</v>
      </c>
      <c r="D961" s="64" t="s">
        <v>44</v>
      </c>
      <c r="E961" s="64">
        <v>2016</v>
      </c>
      <c r="F961" s="74">
        <v>32791</v>
      </c>
      <c r="G961" s="60" t="s">
        <v>4588</v>
      </c>
    </row>
    <row r="962" spans="1:7" ht="15.75" x14ac:dyDescent="0.25">
      <c r="A962" s="54" t="s">
        <v>117</v>
      </c>
      <c r="B962" s="54" t="s">
        <v>3201</v>
      </c>
      <c r="C962" s="252" t="s">
        <v>4765</v>
      </c>
      <c r="D962" s="64" t="s">
        <v>44</v>
      </c>
      <c r="E962" s="64">
        <v>2016</v>
      </c>
      <c r="F962" s="74">
        <v>28997</v>
      </c>
      <c r="G962" s="54" t="s">
        <v>4588</v>
      </c>
    </row>
    <row r="963" spans="1:7" ht="15.75" x14ac:dyDescent="0.25">
      <c r="A963" s="54" t="s">
        <v>117</v>
      </c>
      <c r="B963" s="54" t="s">
        <v>1970</v>
      </c>
      <c r="C963" s="252" t="s">
        <v>4765</v>
      </c>
      <c r="D963" s="64" t="s">
        <v>44</v>
      </c>
      <c r="E963" s="64">
        <v>2016</v>
      </c>
      <c r="F963" s="74">
        <v>26260</v>
      </c>
      <c r="G963" s="60" t="s">
        <v>4767</v>
      </c>
    </row>
    <row r="964" spans="1:7" ht="15.75" x14ac:dyDescent="0.25">
      <c r="A964" s="54" t="s">
        <v>117</v>
      </c>
      <c r="B964" s="54" t="s">
        <v>1970</v>
      </c>
      <c r="C964" s="252" t="s">
        <v>4766</v>
      </c>
      <c r="D964" s="64" t="s">
        <v>44</v>
      </c>
      <c r="E964" s="64">
        <v>2016</v>
      </c>
      <c r="F964" s="74">
        <v>39295</v>
      </c>
      <c r="G964" s="60" t="s">
        <v>4767</v>
      </c>
    </row>
    <row r="965" spans="1:7" ht="15.75" x14ac:dyDescent="0.25">
      <c r="A965" s="54" t="s">
        <v>117</v>
      </c>
      <c r="B965" s="54" t="s">
        <v>1970</v>
      </c>
      <c r="C965" s="252" t="s">
        <v>4765</v>
      </c>
      <c r="D965" s="64" t="s">
        <v>44</v>
      </c>
      <c r="E965" s="64">
        <v>2016</v>
      </c>
      <c r="F965" s="74">
        <v>26260</v>
      </c>
      <c r="G965" s="54" t="s">
        <v>4767</v>
      </c>
    </row>
    <row r="966" spans="1:7" ht="15.75" x14ac:dyDescent="0.25">
      <c r="A966" s="610" t="s">
        <v>129</v>
      </c>
      <c r="B966" s="610" t="s">
        <v>10419</v>
      </c>
      <c r="C966" s="610" t="s">
        <v>2114</v>
      </c>
      <c r="D966" s="610"/>
      <c r="E966" s="64">
        <v>2016</v>
      </c>
      <c r="F966" s="666">
        <v>40843</v>
      </c>
      <c r="G966" s="54" t="s">
        <v>6882</v>
      </c>
    </row>
    <row r="967" spans="1:7" ht="15" x14ac:dyDescent="0.25">
      <c r="A967" s="448" t="s">
        <v>64</v>
      </c>
      <c r="B967" s="448" t="s">
        <v>1643</v>
      </c>
      <c r="C967" s="449" t="s">
        <v>1985</v>
      </c>
      <c r="D967" s="460" t="s">
        <v>44</v>
      </c>
      <c r="E967" s="460">
        <v>2016</v>
      </c>
      <c r="F967" s="453">
        <v>21098</v>
      </c>
      <c r="G967" s="448" t="s">
        <v>6006</v>
      </c>
    </row>
    <row r="968" spans="1:7" ht="15" x14ac:dyDescent="0.25">
      <c r="A968" s="156" t="s">
        <v>64</v>
      </c>
      <c r="B968" s="156" t="s">
        <v>1441</v>
      </c>
      <c r="C968" s="156" t="s">
        <v>7340</v>
      </c>
      <c r="D968" s="291" t="s">
        <v>44</v>
      </c>
      <c r="E968" s="291">
        <v>2016</v>
      </c>
      <c r="F968" s="261">
        <v>60490</v>
      </c>
      <c r="G968" s="156" t="s">
        <v>8590</v>
      </c>
    </row>
    <row r="969" spans="1:7" ht="15" x14ac:dyDescent="0.25">
      <c r="A969" s="612" t="s">
        <v>1781</v>
      </c>
      <c r="B969" s="612" t="s">
        <v>7232</v>
      </c>
      <c r="C969" s="612" t="s">
        <v>1985</v>
      </c>
      <c r="D969" s="460" t="s">
        <v>426</v>
      </c>
      <c r="E969" s="460">
        <v>2016</v>
      </c>
      <c r="F969" s="453">
        <v>41730</v>
      </c>
      <c r="G969" s="612" t="s">
        <v>7233</v>
      </c>
    </row>
    <row r="970" spans="1:7" ht="15.75" x14ac:dyDescent="0.25">
      <c r="A970" s="610" t="s">
        <v>1781</v>
      </c>
      <c r="B970" s="610" t="s">
        <v>10428</v>
      </c>
      <c r="C970" s="610" t="s">
        <v>6874</v>
      </c>
      <c r="D970" s="610" t="s">
        <v>110</v>
      </c>
      <c r="E970" s="688">
        <v>2016</v>
      </c>
      <c r="F970" s="613">
        <v>40130</v>
      </c>
      <c r="G970" s="610" t="s">
        <v>9782</v>
      </c>
    </row>
    <row r="971" spans="1:7" ht="15.75" x14ac:dyDescent="0.25">
      <c r="A971" s="610" t="s">
        <v>1781</v>
      </c>
      <c r="B971" s="610" t="s">
        <v>10428</v>
      </c>
      <c r="C971" s="610" t="s">
        <v>6874</v>
      </c>
      <c r="D971" s="610" t="s">
        <v>426</v>
      </c>
      <c r="E971" s="688">
        <v>2016</v>
      </c>
      <c r="F971" s="613">
        <v>41730</v>
      </c>
      <c r="G971" s="610" t="s">
        <v>9782</v>
      </c>
    </row>
    <row r="972" spans="1:7" ht="15.75" x14ac:dyDescent="0.25">
      <c r="A972" s="610" t="s">
        <v>1781</v>
      </c>
      <c r="B972" s="610" t="s">
        <v>10429</v>
      </c>
      <c r="C972" s="610" t="s">
        <v>6874</v>
      </c>
      <c r="D972" s="610" t="s">
        <v>110</v>
      </c>
      <c r="E972" s="688">
        <v>2016</v>
      </c>
      <c r="F972" s="613">
        <v>42180</v>
      </c>
      <c r="G972" s="610" t="s">
        <v>9782</v>
      </c>
    </row>
    <row r="973" spans="1:7" ht="15.75" x14ac:dyDescent="0.25">
      <c r="A973" s="610" t="s">
        <v>1781</v>
      </c>
      <c r="B973" s="610" t="s">
        <v>10429</v>
      </c>
      <c r="C973" s="610" t="s">
        <v>6874</v>
      </c>
      <c r="D973" s="610" t="s">
        <v>426</v>
      </c>
      <c r="E973" s="688">
        <v>2016</v>
      </c>
      <c r="F973" s="613">
        <v>43780</v>
      </c>
      <c r="G973" s="610" t="s">
        <v>9782</v>
      </c>
    </row>
    <row r="974" spans="1:7" ht="15.75" x14ac:dyDescent="0.25">
      <c r="A974" s="610" t="s">
        <v>1781</v>
      </c>
      <c r="B974" s="610" t="s">
        <v>10324</v>
      </c>
      <c r="C974" s="610" t="s">
        <v>7804</v>
      </c>
      <c r="D974" s="610" t="s">
        <v>110</v>
      </c>
      <c r="E974" s="688">
        <v>2016</v>
      </c>
      <c r="F974" s="613">
        <v>27440</v>
      </c>
      <c r="G974" s="610" t="s">
        <v>9782</v>
      </c>
    </row>
    <row r="975" spans="1:7" ht="15.75" x14ac:dyDescent="0.25">
      <c r="A975" s="610" t="s">
        <v>1781</v>
      </c>
      <c r="B975" s="610" t="s">
        <v>10324</v>
      </c>
      <c r="C975" s="610" t="s">
        <v>7804</v>
      </c>
      <c r="D975" s="610" t="s">
        <v>426</v>
      </c>
      <c r="E975" s="688">
        <v>2016</v>
      </c>
      <c r="F975" s="613">
        <v>28790</v>
      </c>
      <c r="G975" s="610" t="s">
        <v>9782</v>
      </c>
    </row>
    <row r="976" spans="1:7" ht="15.75" x14ac:dyDescent="0.25">
      <c r="A976" s="610" t="s">
        <v>1781</v>
      </c>
      <c r="B976" s="610" t="s">
        <v>10325</v>
      </c>
      <c r="C976" s="610" t="s">
        <v>7804</v>
      </c>
      <c r="D976" s="610" t="s">
        <v>110</v>
      </c>
      <c r="E976" s="688">
        <v>2016</v>
      </c>
      <c r="F976" s="613">
        <v>32050</v>
      </c>
      <c r="G976" s="610" t="s">
        <v>9782</v>
      </c>
    </row>
    <row r="977" spans="1:7" ht="15.75" x14ac:dyDescent="0.25">
      <c r="A977" s="610" t="s">
        <v>1781</v>
      </c>
      <c r="B977" s="610" t="s">
        <v>10325</v>
      </c>
      <c r="C977" s="610" t="s">
        <v>7804</v>
      </c>
      <c r="D977" s="610" t="s">
        <v>426</v>
      </c>
      <c r="E977" s="688">
        <v>2016</v>
      </c>
      <c r="F977" s="613">
        <v>33400</v>
      </c>
      <c r="G977" s="610" t="s">
        <v>9782</v>
      </c>
    </row>
    <row r="978" spans="1:7" ht="15.75" x14ac:dyDescent="0.25">
      <c r="A978" s="448" t="s">
        <v>10543</v>
      </c>
      <c r="B978" s="448" t="s">
        <v>10605</v>
      </c>
      <c r="C978" s="448" t="s">
        <v>1985</v>
      </c>
      <c r="D978" s="448" t="s">
        <v>2629</v>
      </c>
      <c r="E978" s="795">
        <v>2016</v>
      </c>
      <c r="F978" s="897">
        <v>21098</v>
      </c>
      <c r="G978" s="54" t="s">
        <v>10611</v>
      </c>
    </row>
    <row r="979" spans="1:7" ht="15" x14ac:dyDescent="0.25">
      <c r="A979" s="448" t="s">
        <v>10543</v>
      </c>
      <c r="B979" s="448" t="s">
        <v>1644</v>
      </c>
      <c r="C979" s="448" t="s">
        <v>3950</v>
      </c>
      <c r="D979" s="448" t="s">
        <v>2629</v>
      </c>
      <c r="E979" s="795">
        <v>2016</v>
      </c>
      <c r="F979" s="898">
        <v>20687.490000000002</v>
      </c>
      <c r="G979" s="448" t="s">
        <v>4874</v>
      </c>
    </row>
    <row r="980" spans="1:7" ht="15" x14ac:dyDescent="0.25">
      <c r="A980" s="156" t="s">
        <v>1444</v>
      </c>
      <c r="B980" s="156" t="s">
        <v>3794</v>
      </c>
      <c r="C980" s="285" t="s">
        <v>3789</v>
      </c>
      <c r="D980" s="291" t="s">
        <v>3788</v>
      </c>
      <c r="E980" s="291">
        <v>2016</v>
      </c>
      <c r="F980" s="261">
        <v>104600</v>
      </c>
      <c r="G980" s="156" t="s">
        <v>419</v>
      </c>
    </row>
    <row r="981" spans="1:7" ht="15" x14ac:dyDescent="0.25">
      <c r="A981" s="156" t="s">
        <v>1444</v>
      </c>
      <c r="B981" s="156" t="s">
        <v>2907</v>
      </c>
      <c r="C981" s="285" t="s">
        <v>3791</v>
      </c>
      <c r="D981" s="291" t="s">
        <v>3788</v>
      </c>
      <c r="E981" s="291">
        <v>2016</v>
      </c>
      <c r="F981" s="261">
        <v>110800</v>
      </c>
      <c r="G981" s="156" t="s">
        <v>419</v>
      </c>
    </row>
    <row r="982" spans="1:7" ht="15" x14ac:dyDescent="0.25">
      <c r="A982" s="156" t="s">
        <v>1444</v>
      </c>
      <c r="B982" s="156" t="s">
        <v>2913</v>
      </c>
      <c r="C982" s="285" t="s">
        <v>3790</v>
      </c>
      <c r="D982" s="291" t="s">
        <v>3788</v>
      </c>
      <c r="E982" s="291">
        <v>2016</v>
      </c>
      <c r="F982" s="261">
        <v>194600</v>
      </c>
      <c r="G982" s="156" t="s">
        <v>419</v>
      </c>
    </row>
    <row r="983" spans="1:7" ht="15" x14ac:dyDescent="0.25">
      <c r="A983" s="156" t="s">
        <v>1444</v>
      </c>
      <c r="B983" s="156" t="s">
        <v>2912</v>
      </c>
      <c r="C983" s="285" t="s">
        <v>3790</v>
      </c>
      <c r="D983" s="291" t="s">
        <v>3788</v>
      </c>
      <c r="E983" s="291">
        <v>2016</v>
      </c>
      <c r="F983" s="261">
        <v>163000</v>
      </c>
      <c r="G983" s="156" t="s">
        <v>419</v>
      </c>
    </row>
    <row r="984" spans="1:7" ht="15.75" x14ac:dyDescent="0.25">
      <c r="A984" s="154" t="s">
        <v>1444</v>
      </c>
      <c r="B984" s="154" t="s">
        <v>2344</v>
      </c>
      <c r="C984" s="286" t="s">
        <v>3789</v>
      </c>
      <c r="D984" s="292" t="s">
        <v>3788</v>
      </c>
      <c r="E984" s="292">
        <v>2016</v>
      </c>
      <c r="F984" s="236">
        <v>91030</v>
      </c>
      <c r="G984" s="153" t="s">
        <v>2036</v>
      </c>
    </row>
    <row r="985" spans="1:7" ht="15.75" x14ac:dyDescent="0.25">
      <c r="A985" s="154" t="s">
        <v>1444</v>
      </c>
      <c r="B985" s="154" t="s">
        <v>2347</v>
      </c>
      <c r="C985" s="286" t="s">
        <v>3790</v>
      </c>
      <c r="D985" s="292" t="s">
        <v>3788</v>
      </c>
      <c r="E985" s="292">
        <v>2016</v>
      </c>
      <c r="F985" s="236">
        <v>132800</v>
      </c>
      <c r="G985" s="153" t="s">
        <v>2036</v>
      </c>
    </row>
    <row r="986" spans="1:7" ht="15" x14ac:dyDescent="0.25">
      <c r="A986" s="156" t="s">
        <v>1444</v>
      </c>
      <c r="B986" s="156" t="s">
        <v>3792</v>
      </c>
      <c r="C986" s="285" t="s">
        <v>3790</v>
      </c>
      <c r="D986" s="291" t="s">
        <v>3788</v>
      </c>
      <c r="E986" s="291">
        <v>2016</v>
      </c>
      <c r="F986" s="261">
        <v>126100</v>
      </c>
      <c r="G986" s="156" t="s">
        <v>419</v>
      </c>
    </row>
    <row r="987" spans="1:7" ht="15.75" x14ac:dyDescent="0.25">
      <c r="A987" s="154" t="s">
        <v>1444</v>
      </c>
      <c r="B987" s="154" t="s">
        <v>2345</v>
      </c>
      <c r="C987" s="286" t="s">
        <v>3790</v>
      </c>
      <c r="D987" s="292" t="s">
        <v>3788</v>
      </c>
      <c r="E987" s="292">
        <v>2016</v>
      </c>
      <c r="F987" s="236">
        <v>103357</v>
      </c>
      <c r="G987" s="153" t="s">
        <v>2036</v>
      </c>
    </row>
    <row r="988" spans="1:7" ht="15" x14ac:dyDescent="0.25">
      <c r="A988" s="156" t="s">
        <v>1444</v>
      </c>
      <c r="B988" s="156" t="s">
        <v>3811</v>
      </c>
      <c r="C988" s="285" t="s">
        <v>3789</v>
      </c>
      <c r="D988" s="291" t="s">
        <v>3788</v>
      </c>
      <c r="E988" s="291">
        <v>2016</v>
      </c>
      <c r="F988" s="261">
        <v>94800</v>
      </c>
      <c r="G988" s="156" t="s">
        <v>419</v>
      </c>
    </row>
    <row r="989" spans="1:7" ht="15" x14ac:dyDescent="0.25">
      <c r="A989" s="156" t="s">
        <v>1444</v>
      </c>
      <c r="B989" s="156" t="s">
        <v>3810</v>
      </c>
      <c r="C989" s="285" t="s">
        <v>3789</v>
      </c>
      <c r="D989" s="291" t="s">
        <v>3788</v>
      </c>
      <c r="E989" s="291">
        <v>2016</v>
      </c>
      <c r="F989" s="261">
        <v>88800</v>
      </c>
      <c r="G989" s="156" t="s">
        <v>419</v>
      </c>
    </row>
    <row r="990" spans="1:7" ht="15" x14ac:dyDescent="0.25">
      <c r="A990" s="156" t="s">
        <v>1444</v>
      </c>
      <c r="B990" s="156" t="s">
        <v>3808</v>
      </c>
      <c r="C990" s="285" t="s">
        <v>3789</v>
      </c>
      <c r="D990" s="291" t="s">
        <v>3788</v>
      </c>
      <c r="E990" s="291">
        <v>2016</v>
      </c>
      <c r="F990" s="261">
        <v>102930</v>
      </c>
      <c r="G990" s="156" t="s">
        <v>419</v>
      </c>
    </row>
    <row r="991" spans="1:7" ht="15" x14ac:dyDescent="0.25">
      <c r="A991" s="156" t="s">
        <v>1444</v>
      </c>
      <c r="B991" s="156" t="s">
        <v>3796</v>
      </c>
      <c r="C991" s="285" t="s">
        <v>3789</v>
      </c>
      <c r="D991" s="291" t="s">
        <v>3788</v>
      </c>
      <c r="E991" s="291">
        <v>2016</v>
      </c>
      <c r="F991" s="261">
        <v>94800</v>
      </c>
      <c r="G991" s="156" t="s">
        <v>419</v>
      </c>
    </row>
    <row r="992" spans="1:7" ht="15.75" x14ac:dyDescent="0.25">
      <c r="A992" s="154" t="s">
        <v>1444</v>
      </c>
      <c r="B992" s="154" t="s">
        <v>3786</v>
      </c>
      <c r="C992" s="286" t="s">
        <v>3787</v>
      </c>
      <c r="D992" s="292" t="s">
        <v>3788</v>
      </c>
      <c r="E992" s="292">
        <v>2016</v>
      </c>
      <c r="F992" s="236">
        <v>84300</v>
      </c>
      <c r="G992" s="153" t="s">
        <v>2036</v>
      </c>
    </row>
    <row r="993" spans="1:7" ht="15" x14ac:dyDescent="0.25">
      <c r="A993" s="156" t="s">
        <v>1444</v>
      </c>
      <c r="B993" s="156" t="s">
        <v>3809</v>
      </c>
      <c r="C993" s="285" t="s">
        <v>3789</v>
      </c>
      <c r="D993" s="291" t="s">
        <v>3788</v>
      </c>
      <c r="E993" s="291">
        <v>2016</v>
      </c>
      <c r="F993" s="261">
        <v>91030</v>
      </c>
      <c r="G993" s="156" t="s">
        <v>419</v>
      </c>
    </row>
    <row r="994" spans="1:7" ht="15" x14ac:dyDescent="0.25">
      <c r="A994" s="156" t="s">
        <v>1444</v>
      </c>
      <c r="B994" s="156" t="s">
        <v>3795</v>
      </c>
      <c r="C994" s="285" t="s">
        <v>3789</v>
      </c>
      <c r="D994" s="291" t="s">
        <v>3788</v>
      </c>
      <c r="E994" s="291">
        <v>2016</v>
      </c>
      <c r="F994" s="261">
        <v>88000</v>
      </c>
      <c r="G994" s="156" t="s">
        <v>419</v>
      </c>
    </row>
    <row r="995" spans="1:7" ht="15" x14ac:dyDescent="0.25">
      <c r="A995" s="156" t="s">
        <v>1444</v>
      </c>
      <c r="B995" s="156" t="s">
        <v>3806</v>
      </c>
      <c r="C995" s="285" t="s">
        <v>3790</v>
      </c>
      <c r="D995" s="291" t="s">
        <v>3788</v>
      </c>
      <c r="E995" s="291">
        <v>2016</v>
      </c>
      <c r="F995" s="261">
        <v>120900</v>
      </c>
      <c r="G995" s="156" t="s">
        <v>419</v>
      </c>
    </row>
    <row r="996" spans="1:7" ht="15" x14ac:dyDescent="0.25">
      <c r="A996" s="156" t="s">
        <v>1444</v>
      </c>
      <c r="B996" s="156" t="s">
        <v>3807</v>
      </c>
      <c r="C996" s="285" t="s">
        <v>3790</v>
      </c>
      <c r="D996" s="291" t="s">
        <v>3788</v>
      </c>
      <c r="E996" s="291">
        <v>2016</v>
      </c>
      <c r="F996" s="261">
        <v>114200</v>
      </c>
      <c r="G996" s="156" t="s">
        <v>419</v>
      </c>
    </row>
    <row r="997" spans="1:7" ht="15" x14ac:dyDescent="0.25">
      <c r="A997" s="156" t="s">
        <v>1444</v>
      </c>
      <c r="B997" s="156" t="s">
        <v>3802</v>
      </c>
      <c r="C997" s="285" t="s">
        <v>3790</v>
      </c>
      <c r="D997" s="291" t="s">
        <v>3788</v>
      </c>
      <c r="E997" s="291">
        <v>2016</v>
      </c>
      <c r="F997" s="261">
        <v>130400</v>
      </c>
      <c r="G997" s="156" t="s">
        <v>419</v>
      </c>
    </row>
    <row r="998" spans="1:7" ht="15" x14ac:dyDescent="0.25">
      <c r="A998" s="156" t="s">
        <v>1444</v>
      </c>
      <c r="B998" s="156" t="s">
        <v>3799</v>
      </c>
      <c r="C998" s="285" t="s">
        <v>2845</v>
      </c>
      <c r="D998" s="291" t="s">
        <v>3788</v>
      </c>
      <c r="E998" s="291">
        <v>2016</v>
      </c>
      <c r="F998" s="261">
        <v>175900</v>
      </c>
      <c r="G998" s="156" t="s">
        <v>419</v>
      </c>
    </row>
    <row r="999" spans="1:7" ht="15" x14ac:dyDescent="0.25">
      <c r="A999" s="156" t="s">
        <v>1444</v>
      </c>
      <c r="B999" s="156" t="s">
        <v>3797</v>
      </c>
      <c r="C999" s="285" t="s">
        <v>2845</v>
      </c>
      <c r="D999" s="291" t="s">
        <v>3788</v>
      </c>
      <c r="E999" s="291">
        <v>2016</v>
      </c>
      <c r="F999" s="261">
        <v>184900</v>
      </c>
      <c r="G999" s="156" t="s">
        <v>419</v>
      </c>
    </row>
    <row r="1000" spans="1:7" ht="15" x14ac:dyDescent="0.25">
      <c r="A1000" s="156" t="s">
        <v>1444</v>
      </c>
      <c r="B1000" s="156" t="s">
        <v>3800</v>
      </c>
      <c r="C1000" s="285" t="s">
        <v>3790</v>
      </c>
      <c r="D1000" s="291" t="s">
        <v>3788</v>
      </c>
      <c r="E1000" s="291">
        <v>2016</v>
      </c>
      <c r="F1000" s="261">
        <v>151100</v>
      </c>
      <c r="G1000" s="156" t="s">
        <v>419</v>
      </c>
    </row>
    <row r="1001" spans="1:7" ht="15" x14ac:dyDescent="0.25">
      <c r="A1001" s="156" t="s">
        <v>1444</v>
      </c>
      <c r="B1001" s="156" t="s">
        <v>3798</v>
      </c>
      <c r="C1001" s="285" t="s">
        <v>3790</v>
      </c>
      <c r="D1001" s="291" t="s">
        <v>3788</v>
      </c>
      <c r="E1001" s="291">
        <v>2016</v>
      </c>
      <c r="F1001" s="261">
        <v>182700</v>
      </c>
      <c r="G1001" s="156" t="s">
        <v>419</v>
      </c>
    </row>
    <row r="1002" spans="1:7" ht="15" x14ac:dyDescent="0.25">
      <c r="A1002" s="156" t="s">
        <v>1444</v>
      </c>
      <c r="B1002" s="156" t="s">
        <v>1800</v>
      </c>
      <c r="C1002" s="285" t="s">
        <v>3789</v>
      </c>
      <c r="D1002" s="291" t="s">
        <v>3788</v>
      </c>
      <c r="E1002" s="291">
        <v>2016</v>
      </c>
      <c r="F1002" s="261">
        <v>102930</v>
      </c>
      <c r="G1002" s="156" t="s">
        <v>419</v>
      </c>
    </row>
    <row r="1003" spans="1:7" ht="15" x14ac:dyDescent="0.25">
      <c r="A1003" s="156" t="s">
        <v>1444</v>
      </c>
      <c r="B1003" s="156" t="s">
        <v>3801</v>
      </c>
      <c r="C1003" s="285" t="s">
        <v>3790</v>
      </c>
      <c r="D1003" s="291" t="s">
        <v>3788</v>
      </c>
      <c r="E1003" s="291">
        <v>2016</v>
      </c>
      <c r="F1003" s="261">
        <v>132800</v>
      </c>
      <c r="G1003" s="156" t="s">
        <v>419</v>
      </c>
    </row>
    <row r="1004" spans="1:7" ht="15" x14ac:dyDescent="0.25">
      <c r="A1004" s="156" t="s">
        <v>1444</v>
      </c>
      <c r="B1004" s="156" t="s">
        <v>1801</v>
      </c>
      <c r="C1004" s="285" t="s">
        <v>3790</v>
      </c>
      <c r="D1004" s="291" t="s">
        <v>3788</v>
      </c>
      <c r="E1004" s="291">
        <v>2016</v>
      </c>
      <c r="F1004" s="261">
        <v>117530</v>
      </c>
      <c r="G1004" s="156" t="s">
        <v>419</v>
      </c>
    </row>
    <row r="1005" spans="1:7" ht="15" x14ac:dyDescent="0.25">
      <c r="A1005" s="156" t="s">
        <v>1444</v>
      </c>
      <c r="B1005" s="156" t="s">
        <v>3793</v>
      </c>
      <c r="C1005" s="285" t="s">
        <v>3789</v>
      </c>
      <c r="D1005" s="291" t="s">
        <v>3788</v>
      </c>
      <c r="E1005" s="291">
        <v>2016</v>
      </c>
      <c r="F1005" s="261">
        <v>96200</v>
      </c>
      <c r="G1005" s="156" t="s">
        <v>419</v>
      </c>
    </row>
    <row r="1006" spans="1:7" ht="15" x14ac:dyDescent="0.25">
      <c r="A1006" s="156" t="s">
        <v>1444</v>
      </c>
      <c r="B1006" s="156" t="s">
        <v>3805</v>
      </c>
      <c r="C1006" s="285" t="s">
        <v>3790</v>
      </c>
      <c r="D1006" s="291" t="s">
        <v>3788</v>
      </c>
      <c r="E1006" s="291">
        <v>2016</v>
      </c>
      <c r="F1006" s="261">
        <v>126100</v>
      </c>
      <c r="G1006" s="156" t="s">
        <v>419</v>
      </c>
    </row>
    <row r="1007" spans="1:7" ht="15" x14ac:dyDescent="0.25">
      <c r="A1007" s="156" t="s">
        <v>1444</v>
      </c>
      <c r="B1007" s="156" t="s">
        <v>3804</v>
      </c>
      <c r="C1007" s="285" t="s">
        <v>3790</v>
      </c>
      <c r="D1007" s="291" t="s">
        <v>3788</v>
      </c>
      <c r="E1007" s="291">
        <v>2016</v>
      </c>
      <c r="F1007" s="261">
        <v>130400</v>
      </c>
      <c r="G1007" s="156" t="s">
        <v>419</v>
      </c>
    </row>
    <row r="1008" spans="1:7" ht="15" x14ac:dyDescent="0.25">
      <c r="A1008" s="156" t="s">
        <v>1444</v>
      </c>
      <c r="B1008" s="156" t="s">
        <v>3803</v>
      </c>
      <c r="C1008" s="285" t="s">
        <v>3790</v>
      </c>
      <c r="D1008" s="291" t="s">
        <v>3788</v>
      </c>
      <c r="E1008" s="291">
        <v>2016</v>
      </c>
      <c r="F1008" s="261">
        <v>132800</v>
      </c>
      <c r="G1008" s="156" t="s">
        <v>419</v>
      </c>
    </row>
    <row r="1009" spans="1:7" ht="15" x14ac:dyDescent="0.25">
      <c r="A1009" s="156" t="s">
        <v>1444</v>
      </c>
      <c r="B1009" s="156" t="s">
        <v>3813</v>
      </c>
      <c r="C1009" s="285" t="s">
        <v>1980</v>
      </c>
      <c r="D1009" s="291" t="s">
        <v>3788</v>
      </c>
      <c r="E1009" s="291">
        <v>2016</v>
      </c>
      <c r="F1009" s="261">
        <v>59100</v>
      </c>
      <c r="G1009" s="156" t="s">
        <v>419</v>
      </c>
    </row>
    <row r="1010" spans="1:7" ht="15" x14ac:dyDescent="0.25">
      <c r="A1010" s="156" t="s">
        <v>1444</v>
      </c>
      <c r="B1010" s="156" t="s">
        <v>3815</v>
      </c>
      <c r="C1010" s="285" t="s">
        <v>3789</v>
      </c>
      <c r="D1010" s="291" t="s">
        <v>3788</v>
      </c>
      <c r="E1010" s="291">
        <v>2016</v>
      </c>
      <c r="F1010" s="261">
        <v>74600</v>
      </c>
      <c r="G1010" s="156" t="s">
        <v>419</v>
      </c>
    </row>
    <row r="1011" spans="1:7" ht="15" x14ac:dyDescent="0.25">
      <c r="A1011" s="156" t="s">
        <v>1444</v>
      </c>
      <c r="B1011" s="156" t="s">
        <v>3814</v>
      </c>
      <c r="C1011" s="285" t="s">
        <v>3789</v>
      </c>
      <c r="D1011" s="291" t="s">
        <v>3788</v>
      </c>
      <c r="E1011" s="291">
        <v>2016</v>
      </c>
      <c r="F1011" s="261">
        <v>63900</v>
      </c>
      <c r="G1011" s="156" t="s">
        <v>419</v>
      </c>
    </row>
    <row r="1012" spans="1:7" ht="15" x14ac:dyDescent="0.25">
      <c r="A1012" s="156" t="s">
        <v>1444</v>
      </c>
      <c r="B1012" s="156" t="s">
        <v>3816</v>
      </c>
      <c r="C1012" s="285" t="s">
        <v>3789</v>
      </c>
      <c r="D1012" s="291" t="s">
        <v>3788</v>
      </c>
      <c r="E1012" s="291">
        <v>2016</v>
      </c>
      <c r="F1012" s="261">
        <v>82100</v>
      </c>
      <c r="G1012" s="156" t="s">
        <v>419</v>
      </c>
    </row>
    <row r="1013" spans="1:7" ht="15" x14ac:dyDescent="0.25">
      <c r="A1013" s="156" t="s">
        <v>1444</v>
      </c>
      <c r="B1013" s="156" t="s">
        <v>3812</v>
      </c>
      <c r="C1013" s="285" t="s">
        <v>1980</v>
      </c>
      <c r="D1013" s="291" t="s">
        <v>3788</v>
      </c>
      <c r="E1013" s="291">
        <v>2016</v>
      </c>
      <c r="F1013" s="261">
        <v>52100</v>
      </c>
      <c r="G1013" s="156" t="s">
        <v>419</v>
      </c>
    </row>
    <row r="1014" spans="1:7" ht="15" x14ac:dyDescent="0.25">
      <c r="A1014" s="156" t="s">
        <v>1444</v>
      </c>
      <c r="B1014" s="156" t="s">
        <v>3817</v>
      </c>
      <c r="C1014" s="285">
        <v>3.6</v>
      </c>
      <c r="D1014" s="291" t="s">
        <v>3818</v>
      </c>
      <c r="E1014" s="291">
        <v>2016</v>
      </c>
      <c r="F1014" s="261">
        <v>58300</v>
      </c>
      <c r="G1014" s="156" t="s">
        <v>147</v>
      </c>
    </row>
    <row r="1015" spans="1:7" ht="15" x14ac:dyDescent="0.25">
      <c r="A1015" s="156" t="s">
        <v>1444</v>
      </c>
      <c r="B1015" s="156" t="s">
        <v>2899</v>
      </c>
      <c r="C1015" s="285" t="s">
        <v>6363</v>
      </c>
      <c r="D1015" s="291" t="s">
        <v>3818</v>
      </c>
      <c r="E1015" s="291">
        <v>2016</v>
      </c>
      <c r="F1015" s="261">
        <v>62300</v>
      </c>
      <c r="G1015" s="156" t="s">
        <v>147</v>
      </c>
    </row>
    <row r="1016" spans="1:7" ht="15" x14ac:dyDescent="0.25">
      <c r="A1016" s="156" t="s">
        <v>1444</v>
      </c>
      <c r="B1016" s="156" t="s">
        <v>2897</v>
      </c>
      <c r="C1016" s="285" t="s">
        <v>6360</v>
      </c>
      <c r="D1016" s="291" t="s">
        <v>3818</v>
      </c>
      <c r="E1016" s="291">
        <v>2016</v>
      </c>
      <c r="F1016" s="261">
        <v>95500</v>
      </c>
      <c r="G1016" s="156" t="s">
        <v>147</v>
      </c>
    </row>
    <row r="1017" spans="1:7" ht="15" x14ac:dyDescent="0.25">
      <c r="A1017" s="156" t="s">
        <v>1444</v>
      </c>
      <c r="B1017" s="156" t="s">
        <v>2896</v>
      </c>
      <c r="C1017" s="285" t="s">
        <v>6360</v>
      </c>
      <c r="D1017" s="291" t="s">
        <v>3819</v>
      </c>
      <c r="E1017" s="291">
        <v>2016</v>
      </c>
      <c r="F1017" s="261">
        <v>74800</v>
      </c>
      <c r="G1017" s="156" t="s">
        <v>147</v>
      </c>
    </row>
    <row r="1018" spans="1:7" ht="15" x14ac:dyDescent="0.25">
      <c r="A1018" s="156" t="s">
        <v>1444</v>
      </c>
      <c r="B1018" s="156" t="s">
        <v>2902</v>
      </c>
      <c r="C1018" s="285" t="s">
        <v>6356</v>
      </c>
      <c r="D1018" s="291" t="s">
        <v>3819</v>
      </c>
      <c r="E1018" s="291">
        <v>2016</v>
      </c>
      <c r="F1018" s="261">
        <v>157300</v>
      </c>
      <c r="G1018" s="156" t="s">
        <v>147</v>
      </c>
    </row>
    <row r="1019" spans="1:7" ht="15" x14ac:dyDescent="0.25">
      <c r="A1019" s="156" t="s">
        <v>1444</v>
      </c>
      <c r="B1019" s="156" t="s">
        <v>2901</v>
      </c>
      <c r="C1019" s="285" t="s">
        <v>6356</v>
      </c>
      <c r="D1019" s="291" t="s">
        <v>3819</v>
      </c>
      <c r="E1019" s="291">
        <v>2016</v>
      </c>
      <c r="F1019" s="261">
        <v>114700</v>
      </c>
      <c r="G1019" s="156" t="s">
        <v>147</v>
      </c>
    </row>
    <row r="1020" spans="1:7" ht="15" x14ac:dyDescent="0.25">
      <c r="A1020" s="156" t="s">
        <v>1444</v>
      </c>
      <c r="B1020" s="156" t="s">
        <v>3820</v>
      </c>
      <c r="C1020" s="285" t="s">
        <v>6361</v>
      </c>
      <c r="D1020" s="291" t="s">
        <v>3819</v>
      </c>
      <c r="E1020" s="291">
        <v>2016</v>
      </c>
      <c r="F1020" s="261">
        <v>77200</v>
      </c>
      <c r="G1020" s="156" t="s">
        <v>147</v>
      </c>
    </row>
    <row r="1021" spans="1:7" ht="15" x14ac:dyDescent="0.25">
      <c r="A1021" s="156" t="s">
        <v>1444</v>
      </c>
      <c r="B1021" s="156" t="s">
        <v>3821</v>
      </c>
      <c r="C1021" s="285" t="s">
        <v>2843</v>
      </c>
      <c r="D1021" s="291" t="s">
        <v>3788</v>
      </c>
      <c r="E1021" s="291">
        <v>2016</v>
      </c>
      <c r="F1021" s="261">
        <v>52600</v>
      </c>
      <c r="G1021" s="156" t="s">
        <v>421</v>
      </c>
    </row>
    <row r="1022" spans="1:7" ht="15" x14ac:dyDescent="0.25">
      <c r="A1022" s="156" t="s">
        <v>1444</v>
      </c>
      <c r="B1022" s="156" t="s">
        <v>3825</v>
      </c>
      <c r="C1022" s="285">
        <v>2.7</v>
      </c>
      <c r="D1022" s="291" t="s">
        <v>3788</v>
      </c>
      <c r="E1022" s="291">
        <v>2016</v>
      </c>
      <c r="F1022" s="261">
        <v>59200</v>
      </c>
      <c r="G1022" s="156" t="s">
        <v>421</v>
      </c>
    </row>
    <row r="1023" spans="1:7" ht="15" x14ac:dyDescent="0.25">
      <c r="A1023" s="156" t="s">
        <v>1444</v>
      </c>
      <c r="B1023" s="156" t="s">
        <v>3822</v>
      </c>
      <c r="C1023" s="285" t="s">
        <v>3790</v>
      </c>
      <c r="D1023" s="291" t="s">
        <v>3788</v>
      </c>
      <c r="E1023" s="291">
        <v>2016</v>
      </c>
      <c r="F1023" s="261">
        <v>84600</v>
      </c>
      <c r="G1023" s="156" t="s">
        <v>421</v>
      </c>
    </row>
    <row r="1024" spans="1:7" ht="15" x14ac:dyDescent="0.25">
      <c r="A1024" s="156" t="s">
        <v>1444</v>
      </c>
      <c r="B1024" s="156" t="s">
        <v>3823</v>
      </c>
      <c r="C1024" s="285" t="s">
        <v>3787</v>
      </c>
      <c r="D1024" s="291" t="s">
        <v>3788</v>
      </c>
      <c r="E1024" s="291">
        <v>2016</v>
      </c>
      <c r="F1024" s="261">
        <v>75200</v>
      </c>
      <c r="G1024" s="156" t="s">
        <v>421</v>
      </c>
    </row>
    <row r="1025" spans="1:7" ht="15" x14ac:dyDescent="0.25">
      <c r="A1025" s="156" t="s">
        <v>1444</v>
      </c>
      <c r="B1025" s="156" t="s">
        <v>3824</v>
      </c>
      <c r="C1025" s="285">
        <v>3.4</v>
      </c>
      <c r="D1025" s="291" t="s">
        <v>3788</v>
      </c>
      <c r="E1025" s="291">
        <v>2016</v>
      </c>
      <c r="F1025" s="261">
        <v>55800</v>
      </c>
      <c r="G1025" s="156" t="s">
        <v>421</v>
      </c>
    </row>
    <row r="1026" spans="1:7" ht="15" x14ac:dyDescent="0.25">
      <c r="A1026" s="156" t="s">
        <v>1444</v>
      </c>
      <c r="B1026" s="156" t="s">
        <v>2893</v>
      </c>
      <c r="C1026" s="285" t="s">
        <v>6360</v>
      </c>
      <c r="D1026" s="291" t="s">
        <v>3818</v>
      </c>
      <c r="E1026" s="291">
        <v>2016</v>
      </c>
      <c r="F1026" s="261">
        <v>73900</v>
      </c>
      <c r="G1026" s="156" t="s">
        <v>147</v>
      </c>
    </row>
    <row r="1027" spans="1:7" ht="15" x14ac:dyDescent="0.25">
      <c r="A1027" s="156" t="s">
        <v>1444</v>
      </c>
      <c r="B1027" s="156" t="s">
        <v>3826</v>
      </c>
      <c r="C1027" s="285" t="s">
        <v>6361</v>
      </c>
      <c r="D1027" s="291" t="s">
        <v>3818</v>
      </c>
      <c r="E1027" s="291">
        <v>2016</v>
      </c>
      <c r="F1027" s="261">
        <v>52600</v>
      </c>
      <c r="G1027" s="156" t="s">
        <v>147</v>
      </c>
    </row>
    <row r="1028" spans="1:7" ht="15" x14ac:dyDescent="0.25">
      <c r="A1028" s="156" t="s">
        <v>1444</v>
      </c>
      <c r="B1028" s="156" t="s">
        <v>3832</v>
      </c>
      <c r="C1028" s="285" t="s">
        <v>1981</v>
      </c>
      <c r="D1028" s="291" t="s">
        <v>438</v>
      </c>
      <c r="E1028" s="291">
        <v>2016</v>
      </c>
      <c r="F1028" s="261">
        <v>93200</v>
      </c>
      <c r="G1028" s="156" t="s">
        <v>135</v>
      </c>
    </row>
    <row r="1029" spans="1:7" ht="15" x14ac:dyDescent="0.25">
      <c r="A1029" s="156" t="s">
        <v>1444</v>
      </c>
      <c r="B1029" s="156" t="s">
        <v>2618</v>
      </c>
      <c r="C1029" s="285">
        <v>4.8</v>
      </c>
      <c r="D1029" s="291" t="s">
        <v>438</v>
      </c>
      <c r="E1029" s="291">
        <v>2016</v>
      </c>
      <c r="F1029" s="261">
        <v>125600</v>
      </c>
      <c r="G1029" s="156" t="s">
        <v>135</v>
      </c>
    </row>
    <row r="1030" spans="1:7" ht="15" x14ac:dyDescent="0.25">
      <c r="A1030" s="156" t="s">
        <v>1444</v>
      </c>
      <c r="B1030" s="156" t="s">
        <v>3838</v>
      </c>
      <c r="C1030" s="285" t="s">
        <v>6362</v>
      </c>
      <c r="D1030" s="291" t="s">
        <v>438</v>
      </c>
      <c r="E1030" s="291">
        <v>2016</v>
      </c>
      <c r="F1030" s="261">
        <v>78100</v>
      </c>
      <c r="G1030" s="156" t="s">
        <v>135</v>
      </c>
    </row>
    <row r="1031" spans="1:7" ht="15" x14ac:dyDescent="0.25">
      <c r="A1031" s="156" t="s">
        <v>1444</v>
      </c>
      <c r="B1031" s="156" t="s">
        <v>3834</v>
      </c>
      <c r="C1031" s="285">
        <v>4.8</v>
      </c>
      <c r="D1031" s="291" t="s">
        <v>438</v>
      </c>
      <c r="E1031" s="291">
        <v>2016</v>
      </c>
      <c r="F1031" s="261">
        <v>161100</v>
      </c>
      <c r="G1031" s="156" t="s">
        <v>135</v>
      </c>
    </row>
    <row r="1032" spans="1:7" ht="15" x14ac:dyDescent="0.25">
      <c r="A1032" s="156" t="s">
        <v>1444</v>
      </c>
      <c r="B1032" s="156" t="s">
        <v>3835</v>
      </c>
      <c r="C1032" s="285">
        <v>4.8</v>
      </c>
      <c r="D1032" s="291" t="s">
        <v>438</v>
      </c>
      <c r="E1032" s="291">
        <v>2016</v>
      </c>
      <c r="F1032" s="261">
        <v>200500</v>
      </c>
      <c r="G1032" s="156" t="s">
        <v>135</v>
      </c>
    </row>
    <row r="1033" spans="1:7" ht="15" x14ac:dyDescent="0.25">
      <c r="A1033" s="156" t="s">
        <v>1444</v>
      </c>
      <c r="B1033" s="156" t="s">
        <v>3833</v>
      </c>
      <c r="C1033" s="285" t="s">
        <v>6363</v>
      </c>
      <c r="D1033" s="291" t="s">
        <v>438</v>
      </c>
      <c r="E1033" s="291">
        <v>2016</v>
      </c>
      <c r="F1033" s="261">
        <v>93200</v>
      </c>
      <c r="G1033" s="156" t="s">
        <v>135</v>
      </c>
    </row>
    <row r="1034" spans="1:7" ht="15" x14ac:dyDescent="0.25">
      <c r="A1034" s="156" t="s">
        <v>1444</v>
      </c>
      <c r="B1034" s="156" t="s">
        <v>3827</v>
      </c>
      <c r="C1034" s="285" t="s">
        <v>6362</v>
      </c>
      <c r="D1034" s="291" t="s">
        <v>438</v>
      </c>
      <c r="E1034" s="291">
        <v>2016</v>
      </c>
      <c r="F1034" s="261">
        <v>82800</v>
      </c>
      <c r="G1034" s="156" t="s">
        <v>135</v>
      </c>
    </row>
    <row r="1035" spans="1:7" ht="15" x14ac:dyDescent="0.25">
      <c r="A1035" s="156" t="s">
        <v>1444</v>
      </c>
      <c r="B1035" s="156" t="s">
        <v>3829</v>
      </c>
      <c r="C1035" s="285" t="s">
        <v>6362</v>
      </c>
      <c r="D1035" s="291" t="s">
        <v>438</v>
      </c>
      <c r="E1035" s="291">
        <v>2016</v>
      </c>
      <c r="F1035" s="261">
        <v>84300</v>
      </c>
      <c r="G1035" s="156" t="s">
        <v>135</v>
      </c>
    </row>
    <row r="1036" spans="1:7" ht="15" x14ac:dyDescent="0.25">
      <c r="A1036" s="156" t="s">
        <v>1444</v>
      </c>
      <c r="B1036" s="156" t="s">
        <v>3830</v>
      </c>
      <c r="C1036" s="285">
        <v>3</v>
      </c>
      <c r="D1036" s="291" t="s">
        <v>438</v>
      </c>
      <c r="E1036" s="291">
        <v>2016</v>
      </c>
      <c r="F1036" s="261">
        <v>98300</v>
      </c>
      <c r="G1036" s="156" t="s">
        <v>135</v>
      </c>
    </row>
    <row r="1037" spans="1:7" ht="15" x14ac:dyDescent="0.25">
      <c r="A1037" s="156" t="s">
        <v>1444</v>
      </c>
      <c r="B1037" s="156" t="s">
        <v>3828</v>
      </c>
      <c r="C1037" s="285" t="s">
        <v>6362</v>
      </c>
      <c r="D1037" s="291" t="s">
        <v>438</v>
      </c>
      <c r="E1037" s="291">
        <v>2016</v>
      </c>
      <c r="F1037" s="261">
        <v>80000</v>
      </c>
      <c r="G1037" s="156" t="s">
        <v>135</v>
      </c>
    </row>
    <row r="1038" spans="1:7" ht="15" x14ac:dyDescent="0.25">
      <c r="A1038" s="156" t="s">
        <v>1444</v>
      </c>
      <c r="B1038" s="156" t="s">
        <v>3839</v>
      </c>
      <c r="C1038" s="285" t="s">
        <v>6357</v>
      </c>
      <c r="D1038" s="291" t="s">
        <v>438</v>
      </c>
      <c r="E1038" s="291">
        <v>2016</v>
      </c>
      <c r="F1038" s="261">
        <v>263900</v>
      </c>
      <c r="G1038" s="156" t="s">
        <v>135</v>
      </c>
    </row>
    <row r="1039" spans="1:7" ht="15" x14ac:dyDescent="0.25">
      <c r="A1039" s="156" t="s">
        <v>1444</v>
      </c>
      <c r="B1039" s="156" t="s">
        <v>3831</v>
      </c>
      <c r="C1039" s="285">
        <v>4.8</v>
      </c>
      <c r="D1039" s="291" t="s">
        <v>438</v>
      </c>
      <c r="E1039" s="291">
        <v>2016</v>
      </c>
      <c r="F1039" s="261">
        <v>113400</v>
      </c>
      <c r="G1039" s="156" t="s">
        <v>135</v>
      </c>
    </row>
    <row r="1040" spans="1:7" ht="15" x14ac:dyDescent="0.25">
      <c r="A1040" s="156" t="s">
        <v>1444</v>
      </c>
      <c r="B1040" s="156" t="s">
        <v>3836</v>
      </c>
      <c r="C1040" s="285">
        <v>4.8</v>
      </c>
      <c r="D1040" s="291" t="s">
        <v>438</v>
      </c>
      <c r="E1040" s="291">
        <v>2016</v>
      </c>
      <c r="F1040" s="261">
        <v>141300</v>
      </c>
      <c r="G1040" s="156" t="s">
        <v>135</v>
      </c>
    </row>
    <row r="1041" spans="1:7" ht="15" x14ac:dyDescent="0.25">
      <c r="A1041" s="156" t="s">
        <v>1444</v>
      </c>
      <c r="B1041" s="156" t="s">
        <v>3837</v>
      </c>
      <c r="C1041" s="285">
        <v>4.8</v>
      </c>
      <c r="D1041" s="291" t="s">
        <v>438</v>
      </c>
      <c r="E1041" s="291">
        <v>2016</v>
      </c>
      <c r="F1041" s="261">
        <v>190300</v>
      </c>
      <c r="G1041" s="156" t="s">
        <v>135</v>
      </c>
    </row>
    <row r="1042" spans="1:7" ht="15" x14ac:dyDescent="0.25">
      <c r="A1042" s="156" t="s">
        <v>1444</v>
      </c>
      <c r="B1042" s="156" t="s">
        <v>2921</v>
      </c>
      <c r="C1042" s="285">
        <v>3.8</v>
      </c>
      <c r="D1042" s="291" t="s">
        <v>44</v>
      </c>
      <c r="E1042" s="291">
        <v>2016</v>
      </c>
      <c r="F1042" s="261">
        <v>119531</v>
      </c>
      <c r="G1042" s="156" t="s">
        <v>421</v>
      </c>
    </row>
    <row r="1043" spans="1:7" ht="15" x14ac:dyDescent="0.25">
      <c r="A1043" s="156" t="s">
        <v>1444</v>
      </c>
      <c r="B1043" s="156" t="s">
        <v>2916</v>
      </c>
      <c r="C1043" s="285">
        <v>3.8</v>
      </c>
      <c r="D1043" s="291" t="s">
        <v>444</v>
      </c>
      <c r="E1043" s="291">
        <v>2016</v>
      </c>
      <c r="F1043" s="261">
        <v>100573.77049180327</v>
      </c>
      <c r="G1043" s="156" t="s">
        <v>421</v>
      </c>
    </row>
    <row r="1044" spans="1:7" ht="15" x14ac:dyDescent="0.25">
      <c r="A1044" s="156" t="s">
        <v>1444</v>
      </c>
      <c r="B1044" s="156" t="s">
        <v>2917</v>
      </c>
      <c r="C1044" s="285">
        <v>3.8</v>
      </c>
      <c r="D1044" s="291" t="s">
        <v>438</v>
      </c>
      <c r="E1044" s="291">
        <v>2016</v>
      </c>
      <c r="F1044" s="261">
        <v>117868.85245901639</v>
      </c>
      <c r="G1044" s="156" t="s">
        <v>421</v>
      </c>
    </row>
    <row r="1045" spans="1:7" ht="15" x14ac:dyDescent="0.25">
      <c r="A1045" s="156" t="s">
        <v>1444</v>
      </c>
      <c r="B1045" s="156" t="s">
        <v>2920</v>
      </c>
      <c r="C1045" s="285">
        <v>3.8</v>
      </c>
      <c r="D1045" s="291" t="s">
        <v>44</v>
      </c>
      <c r="E1045" s="291">
        <v>2016</v>
      </c>
      <c r="F1045" s="261">
        <v>109360</v>
      </c>
      <c r="G1045" s="156" t="s">
        <v>421</v>
      </c>
    </row>
    <row r="1046" spans="1:7" ht="15" x14ac:dyDescent="0.25">
      <c r="A1046" s="156" t="s">
        <v>1444</v>
      </c>
      <c r="B1046" s="156" t="s">
        <v>2915</v>
      </c>
      <c r="C1046" s="285">
        <v>3.8</v>
      </c>
      <c r="D1046" s="291" t="s">
        <v>444</v>
      </c>
      <c r="E1046" s="291">
        <v>2016</v>
      </c>
      <c r="F1046" s="261">
        <v>110983.60655737705</v>
      </c>
      <c r="G1046" s="156" t="s">
        <v>421</v>
      </c>
    </row>
    <row r="1047" spans="1:7" ht="15" x14ac:dyDescent="0.25">
      <c r="A1047" s="156" t="s">
        <v>1444</v>
      </c>
      <c r="B1047" s="156" t="s">
        <v>2914</v>
      </c>
      <c r="C1047" s="285">
        <v>3.4</v>
      </c>
      <c r="D1047" s="291" t="s">
        <v>444</v>
      </c>
      <c r="E1047" s="291">
        <v>2016</v>
      </c>
      <c r="F1047" s="261">
        <v>93797.81420765027</v>
      </c>
      <c r="G1047" s="156" t="s">
        <v>421</v>
      </c>
    </row>
    <row r="1048" spans="1:7" ht="15.75" x14ac:dyDescent="0.25">
      <c r="A1048" s="153" t="s">
        <v>2131</v>
      </c>
      <c r="B1048" s="155" t="s">
        <v>3842</v>
      </c>
      <c r="C1048" s="284">
        <v>1.2</v>
      </c>
      <c r="D1048" s="152" t="s">
        <v>110</v>
      </c>
      <c r="E1048" s="292">
        <v>2016</v>
      </c>
      <c r="F1048" s="262">
        <v>18652.138999999999</v>
      </c>
      <c r="G1048" s="153" t="s">
        <v>147</v>
      </c>
    </row>
    <row r="1049" spans="1:7" ht="15.75" x14ac:dyDescent="0.25">
      <c r="A1049" s="153" t="s">
        <v>2131</v>
      </c>
      <c r="B1049" s="155" t="s">
        <v>3840</v>
      </c>
      <c r="C1049" s="284">
        <v>1.2</v>
      </c>
      <c r="D1049" s="152" t="s">
        <v>110</v>
      </c>
      <c r="E1049" s="292">
        <v>2016</v>
      </c>
      <c r="F1049" s="262">
        <v>15929.198999999999</v>
      </c>
      <c r="G1049" s="153" t="s">
        <v>147</v>
      </c>
    </row>
    <row r="1050" spans="1:7" ht="15.75" x14ac:dyDescent="0.25">
      <c r="A1050" s="153" t="s">
        <v>2131</v>
      </c>
      <c r="B1050" s="155" t="s">
        <v>3841</v>
      </c>
      <c r="C1050" s="284">
        <v>1.2</v>
      </c>
      <c r="D1050" s="152" t="s">
        <v>110</v>
      </c>
      <c r="E1050" s="292">
        <v>2016</v>
      </c>
      <c r="F1050" s="262">
        <v>17290.668999999998</v>
      </c>
      <c r="G1050" s="153" t="s">
        <v>147</v>
      </c>
    </row>
    <row r="1051" spans="1:7" ht="15.75" x14ac:dyDescent="0.25">
      <c r="A1051" s="153" t="s">
        <v>2131</v>
      </c>
      <c r="B1051" s="155" t="s">
        <v>3847</v>
      </c>
      <c r="C1051" s="284" t="s">
        <v>3255</v>
      </c>
      <c r="D1051" s="152" t="s">
        <v>110</v>
      </c>
      <c r="E1051" s="292">
        <v>2016</v>
      </c>
      <c r="F1051" s="262">
        <v>28563.640599999999</v>
      </c>
      <c r="G1051" s="153" t="s">
        <v>186</v>
      </c>
    </row>
    <row r="1052" spans="1:7" ht="15.75" x14ac:dyDescent="0.25">
      <c r="A1052" s="153" t="s">
        <v>2131</v>
      </c>
      <c r="B1052" s="155" t="s">
        <v>2880</v>
      </c>
      <c r="C1052" s="284" t="s">
        <v>3255</v>
      </c>
      <c r="D1052" s="152" t="s">
        <v>110</v>
      </c>
      <c r="E1052" s="292">
        <v>2016</v>
      </c>
      <c r="F1052" s="262">
        <v>12253.23</v>
      </c>
      <c r="G1052" s="153" t="s">
        <v>1135</v>
      </c>
    </row>
    <row r="1053" spans="1:7" ht="15.75" x14ac:dyDescent="0.25">
      <c r="A1053" s="153" t="s">
        <v>2131</v>
      </c>
      <c r="B1053" s="155" t="s">
        <v>3843</v>
      </c>
      <c r="C1053" s="284" t="s">
        <v>2114</v>
      </c>
      <c r="D1053" s="152" t="s">
        <v>110</v>
      </c>
      <c r="E1053" s="292">
        <v>2016</v>
      </c>
      <c r="F1053" s="262">
        <v>17290.668999999998</v>
      </c>
      <c r="G1053" s="150" t="s">
        <v>1211</v>
      </c>
    </row>
    <row r="1054" spans="1:7" ht="15.75" x14ac:dyDescent="0.25">
      <c r="A1054" s="153" t="s">
        <v>2131</v>
      </c>
      <c r="B1054" s="155" t="s">
        <v>3844</v>
      </c>
      <c r="C1054" s="284" t="s">
        <v>2114</v>
      </c>
      <c r="D1054" s="152" t="s">
        <v>110</v>
      </c>
      <c r="E1054" s="292">
        <v>2016</v>
      </c>
      <c r="F1054" s="262">
        <v>16337.64</v>
      </c>
      <c r="G1054" s="150" t="s">
        <v>1211</v>
      </c>
    </row>
    <row r="1055" spans="1:7" ht="15.75" x14ac:dyDescent="0.25">
      <c r="A1055" s="153" t="s">
        <v>2131</v>
      </c>
      <c r="B1055" s="155" t="s">
        <v>2003</v>
      </c>
      <c r="C1055" s="284" t="s">
        <v>3255</v>
      </c>
      <c r="D1055" s="152" t="s">
        <v>110</v>
      </c>
      <c r="E1055" s="292">
        <v>2016</v>
      </c>
      <c r="F1055" s="262">
        <v>19060.579999999998</v>
      </c>
      <c r="G1055" s="153" t="s">
        <v>135</v>
      </c>
    </row>
    <row r="1056" spans="1:7" ht="15.75" x14ac:dyDescent="0.25">
      <c r="A1056" s="153" t="s">
        <v>2131</v>
      </c>
      <c r="B1056" s="155" t="s">
        <v>2003</v>
      </c>
      <c r="C1056" s="284" t="s">
        <v>2114</v>
      </c>
      <c r="D1056" s="152" t="s">
        <v>110</v>
      </c>
      <c r="E1056" s="292">
        <v>2016</v>
      </c>
      <c r="F1056" s="262">
        <v>19741.314999999999</v>
      </c>
      <c r="G1056" s="153" t="s">
        <v>135</v>
      </c>
    </row>
    <row r="1057" spans="1:7" ht="15.75" x14ac:dyDescent="0.25">
      <c r="A1057" s="153" t="s">
        <v>2131</v>
      </c>
      <c r="B1057" s="155" t="s">
        <v>3845</v>
      </c>
      <c r="C1057" s="284" t="s">
        <v>1985</v>
      </c>
      <c r="D1057" s="152" t="s">
        <v>110</v>
      </c>
      <c r="E1057" s="292">
        <v>2016</v>
      </c>
      <c r="F1057" s="262">
        <v>20694.343999999997</v>
      </c>
      <c r="G1057" s="153" t="s">
        <v>147</v>
      </c>
    </row>
    <row r="1058" spans="1:7" ht="15.75" x14ac:dyDescent="0.25">
      <c r="A1058" s="153" t="s">
        <v>2131</v>
      </c>
      <c r="B1058" s="155" t="s">
        <v>2133</v>
      </c>
      <c r="C1058" s="284">
        <v>1.6</v>
      </c>
      <c r="D1058" s="152" t="s">
        <v>110</v>
      </c>
      <c r="E1058" s="292">
        <v>2016</v>
      </c>
      <c r="F1058" s="262">
        <v>15765.8226</v>
      </c>
      <c r="G1058" s="155" t="s">
        <v>3232</v>
      </c>
    </row>
    <row r="1059" spans="1:7" ht="15.75" x14ac:dyDescent="0.25">
      <c r="A1059" s="153" t="s">
        <v>2131</v>
      </c>
      <c r="B1059" s="155" t="s">
        <v>2133</v>
      </c>
      <c r="C1059" s="284" t="s">
        <v>2114</v>
      </c>
      <c r="D1059" s="152" t="s">
        <v>110</v>
      </c>
      <c r="E1059" s="292">
        <v>2016</v>
      </c>
      <c r="F1059" s="262">
        <v>17671.8806</v>
      </c>
      <c r="G1059" s="155" t="s">
        <v>3232</v>
      </c>
    </row>
    <row r="1060" spans="1:7" ht="15.75" x14ac:dyDescent="0.25">
      <c r="A1060" s="153" t="s">
        <v>2131</v>
      </c>
      <c r="B1060" s="155" t="s">
        <v>1689</v>
      </c>
      <c r="C1060" s="284">
        <v>2</v>
      </c>
      <c r="D1060" s="152" t="s">
        <v>110</v>
      </c>
      <c r="E1060" s="292">
        <v>2016</v>
      </c>
      <c r="F1060" s="262">
        <v>18107.550999999999</v>
      </c>
      <c r="G1060" s="153" t="s">
        <v>2704</v>
      </c>
    </row>
    <row r="1061" spans="1:7" ht="15.75" x14ac:dyDescent="0.25">
      <c r="A1061" s="153" t="s">
        <v>2131</v>
      </c>
      <c r="B1061" s="155" t="s">
        <v>1689</v>
      </c>
      <c r="C1061" s="284">
        <v>2.5</v>
      </c>
      <c r="D1061" s="152" t="s">
        <v>110</v>
      </c>
      <c r="E1061" s="292">
        <v>2016</v>
      </c>
      <c r="F1061" s="262">
        <v>23144.989999999998</v>
      </c>
      <c r="G1061" s="153" t="s">
        <v>2704</v>
      </c>
    </row>
    <row r="1062" spans="1:7" ht="15.75" x14ac:dyDescent="0.25">
      <c r="A1062" s="153" t="s">
        <v>2131</v>
      </c>
      <c r="B1062" s="155" t="s">
        <v>1689</v>
      </c>
      <c r="C1062" s="284">
        <v>3.5</v>
      </c>
      <c r="D1062" s="152" t="s">
        <v>110</v>
      </c>
      <c r="E1062" s="292">
        <v>2016</v>
      </c>
      <c r="F1062" s="262">
        <v>30224.633999999998</v>
      </c>
      <c r="G1062" s="153" t="s">
        <v>2704</v>
      </c>
    </row>
    <row r="1063" spans="1:7" ht="15.75" x14ac:dyDescent="0.25">
      <c r="A1063" s="153" t="s">
        <v>2131</v>
      </c>
      <c r="B1063" s="155" t="s">
        <v>3846</v>
      </c>
      <c r="C1063" s="284" t="s">
        <v>3255</v>
      </c>
      <c r="D1063" s="152" t="s">
        <v>110</v>
      </c>
      <c r="E1063" s="292">
        <v>2016</v>
      </c>
      <c r="F1063" s="262">
        <v>11681.4126</v>
      </c>
      <c r="G1063" s="153" t="s">
        <v>135</v>
      </c>
    </row>
    <row r="1064" spans="1:7" ht="15.75" x14ac:dyDescent="0.25">
      <c r="A1064" s="153" t="s">
        <v>2131</v>
      </c>
      <c r="B1064" s="155" t="s">
        <v>1134</v>
      </c>
      <c r="C1064" s="284" t="s">
        <v>2114</v>
      </c>
      <c r="D1064" s="152" t="s">
        <v>110</v>
      </c>
      <c r="E1064" s="292">
        <v>2016</v>
      </c>
      <c r="F1064" s="262">
        <v>20422.05</v>
      </c>
      <c r="G1064" s="153" t="s">
        <v>1135</v>
      </c>
    </row>
    <row r="1065" spans="1:7" ht="15.75" x14ac:dyDescent="0.25">
      <c r="A1065" s="448" t="s">
        <v>10599</v>
      </c>
      <c r="B1065" s="448" t="s">
        <v>10598</v>
      </c>
      <c r="C1065" s="448" t="s">
        <v>1983</v>
      </c>
      <c r="D1065" s="152" t="s">
        <v>110</v>
      </c>
      <c r="E1065" s="795">
        <v>2016</v>
      </c>
      <c r="F1065" s="453">
        <v>11910</v>
      </c>
      <c r="G1065" s="448" t="s">
        <v>4874</v>
      </c>
    </row>
    <row r="1066" spans="1:7" ht="15.75" x14ac:dyDescent="0.25">
      <c r="A1066" s="612" t="s">
        <v>6136</v>
      </c>
      <c r="B1066" s="612" t="s">
        <v>7235</v>
      </c>
      <c r="C1066" s="612" t="s">
        <v>4134</v>
      </c>
      <c r="D1066" s="152" t="s">
        <v>110</v>
      </c>
      <c r="E1066" s="292">
        <v>2016</v>
      </c>
      <c r="F1066" s="262">
        <v>21201</v>
      </c>
      <c r="G1066" s="612" t="s">
        <v>7236</v>
      </c>
    </row>
    <row r="1067" spans="1:7" ht="15.75" x14ac:dyDescent="0.25">
      <c r="A1067" s="612" t="s">
        <v>690</v>
      </c>
      <c r="B1067" s="612" t="s">
        <v>7234</v>
      </c>
      <c r="C1067" s="612" t="s">
        <v>3255</v>
      </c>
      <c r="D1067" s="152" t="s">
        <v>110</v>
      </c>
      <c r="E1067" s="292">
        <v>2016</v>
      </c>
      <c r="F1067" s="262">
        <v>16912</v>
      </c>
      <c r="G1067" s="612" t="s">
        <v>4380</v>
      </c>
    </row>
    <row r="1068" spans="1:7" ht="15.75" x14ac:dyDescent="0.25">
      <c r="A1068" s="153" t="s">
        <v>1289</v>
      </c>
      <c r="B1068" s="155" t="s">
        <v>1510</v>
      </c>
      <c r="C1068" s="284" t="s">
        <v>3848</v>
      </c>
      <c r="D1068" s="152" t="s">
        <v>110</v>
      </c>
      <c r="E1068" s="292">
        <v>2016</v>
      </c>
      <c r="F1068" s="262">
        <v>19295</v>
      </c>
      <c r="G1068" s="153" t="s">
        <v>3849</v>
      </c>
    </row>
    <row r="1069" spans="1:7" ht="15.75" x14ac:dyDescent="0.25">
      <c r="A1069" s="153" t="s">
        <v>1289</v>
      </c>
      <c r="B1069" s="155" t="s">
        <v>1510</v>
      </c>
      <c r="C1069" s="284" t="s">
        <v>3850</v>
      </c>
      <c r="D1069" s="152" t="s">
        <v>110</v>
      </c>
      <c r="E1069" s="292">
        <v>2016</v>
      </c>
      <c r="F1069" s="262">
        <v>21095</v>
      </c>
      <c r="G1069" s="153" t="s">
        <v>3849</v>
      </c>
    </row>
    <row r="1070" spans="1:7" ht="15.75" x14ac:dyDescent="0.25">
      <c r="A1070" s="153" t="s">
        <v>1289</v>
      </c>
      <c r="B1070" s="155" t="s">
        <v>1510</v>
      </c>
      <c r="C1070" s="284" t="s">
        <v>3851</v>
      </c>
      <c r="D1070" s="152" t="s">
        <v>110</v>
      </c>
      <c r="E1070" s="292">
        <v>2016</v>
      </c>
      <c r="F1070" s="262">
        <v>22595</v>
      </c>
      <c r="G1070" s="153" t="s">
        <v>3849</v>
      </c>
    </row>
    <row r="1071" spans="1:7" ht="15.75" x14ac:dyDescent="0.25">
      <c r="A1071" s="153" t="s">
        <v>1289</v>
      </c>
      <c r="B1071" s="155" t="s">
        <v>1510</v>
      </c>
      <c r="C1071" s="284" t="s">
        <v>3852</v>
      </c>
      <c r="D1071" s="152" t="s">
        <v>110</v>
      </c>
      <c r="E1071" s="292">
        <v>2016</v>
      </c>
      <c r="F1071" s="262">
        <v>18295</v>
      </c>
      <c r="G1071" s="153" t="s">
        <v>3849</v>
      </c>
    </row>
    <row r="1072" spans="1:7" ht="15" x14ac:dyDescent="0.25">
      <c r="A1072" s="156" t="s">
        <v>48</v>
      </c>
      <c r="B1072" s="156" t="s">
        <v>3869</v>
      </c>
      <c r="C1072" s="285" t="s">
        <v>3255</v>
      </c>
      <c r="D1072" s="291" t="s">
        <v>110</v>
      </c>
      <c r="E1072" s="291">
        <v>2016</v>
      </c>
      <c r="F1072" s="261">
        <v>17426.815999999999</v>
      </c>
      <c r="G1072" s="156" t="s">
        <v>3853</v>
      </c>
    </row>
    <row r="1073" spans="1:7" ht="15" x14ac:dyDescent="0.25">
      <c r="A1073" s="156" t="s">
        <v>48</v>
      </c>
      <c r="B1073" s="156" t="s">
        <v>3870</v>
      </c>
      <c r="C1073" s="285" t="s">
        <v>3255</v>
      </c>
      <c r="D1073" s="291" t="s">
        <v>110</v>
      </c>
      <c r="E1073" s="291">
        <v>2016</v>
      </c>
      <c r="F1073" s="261">
        <v>19060.579999999998</v>
      </c>
      <c r="G1073" s="156" t="s">
        <v>3853</v>
      </c>
    </row>
    <row r="1074" spans="1:7" ht="15" x14ac:dyDescent="0.25">
      <c r="A1074" s="156" t="s">
        <v>48</v>
      </c>
      <c r="B1074" s="156" t="s">
        <v>3868</v>
      </c>
      <c r="C1074" s="285" t="s">
        <v>3255</v>
      </c>
      <c r="D1074" s="291" t="s">
        <v>110</v>
      </c>
      <c r="E1074" s="291">
        <v>2016</v>
      </c>
      <c r="F1074" s="261">
        <v>14976.169999999998</v>
      </c>
      <c r="G1074" s="156" t="s">
        <v>3853</v>
      </c>
    </row>
    <row r="1075" spans="1:7" ht="15" x14ac:dyDescent="0.25">
      <c r="A1075" s="156" t="s">
        <v>48</v>
      </c>
      <c r="B1075" s="156" t="s">
        <v>3199</v>
      </c>
      <c r="C1075" s="285" t="s">
        <v>3255</v>
      </c>
      <c r="D1075" s="291" t="s">
        <v>110</v>
      </c>
      <c r="E1075" s="291">
        <v>2016</v>
      </c>
      <c r="F1075" s="261">
        <v>13614.699999999999</v>
      </c>
      <c r="G1075" s="156" t="s">
        <v>3788</v>
      </c>
    </row>
    <row r="1076" spans="1:7" ht="15" x14ac:dyDescent="0.25">
      <c r="A1076" s="156" t="s">
        <v>48</v>
      </c>
      <c r="B1076" s="156" t="s">
        <v>3865</v>
      </c>
      <c r="C1076" s="285" t="s">
        <v>3856</v>
      </c>
      <c r="D1076" s="291" t="s">
        <v>110</v>
      </c>
      <c r="E1076" s="291">
        <v>2016</v>
      </c>
      <c r="F1076" s="261">
        <v>11164.054</v>
      </c>
      <c r="G1076" s="156" t="s">
        <v>3853</v>
      </c>
    </row>
    <row r="1077" spans="1:7" ht="15" x14ac:dyDescent="0.25">
      <c r="A1077" s="156" t="s">
        <v>48</v>
      </c>
      <c r="B1077" s="156" t="s">
        <v>3863</v>
      </c>
      <c r="C1077" s="285" t="s">
        <v>3864</v>
      </c>
      <c r="D1077" s="291" t="s">
        <v>110</v>
      </c>
      <c r="E1077" s="291">
        <v>2016</v>
      </c>
      <c r="F1077" s="261">
        <v>8713.4079999999994</v>
      </c>
      <c r="G1077" s="156" t="s">
        <v>3853</v>
      </c>
    </row>
    <row r="1078" spans="1:7" ht="15" x14ac:dyDescent="0.25">
      <c r="A1078" s="156" t="s">
        <v>48</v>
      </c>
      <c r="B1078" s="156" t="s">
        <v>3207</v>
      </c>
      <c r="C1078" s="285" t="s">
        <v>3862</v>
      </c>
      <c r="D1078" s="291" t="s">
        <v>110</v>
      </c>
      <c r="E1078" s="291">
        <v>2016</v>
      </c>
      <c r="F1078" s="261">
        <v>14023.141</v>
      </c>
      <c r="G1078" s="156" t="s">
        <v>3860</v>
      </c>
    </row>
    <row r="1079" spans="1:7" ht="15" x14ac:dyDescent="0.25">
      <c r="A1079" s="156" t="s">
        <v>48</v>
      </c>
      <c r="B1079" s="156" t="s">
        <v>3861</v>
      </c>
      <c r="C1079" s="285" t="s">
        <v>3862</v>
      </c>
      <c r="D1079" s="291" t="s">
        <v>110</v>
      </c>
      <c r="E1079" s="291">
        <v>2016</v>
      </c>
      <c r="F1079" s="261">
        <v>14976.169999999998</v>
      </c>
      <c r="G1079" s="156" t="s">
        <v>3860</v>
      </c>
    </row>
    <row r="1080" spans="1:7" ht="15" x14ac:dyDescent="0.25">
      <c r="A1080" s="156" t="s">
        <v>48</v>
      </c>
      <c r="B1080" s="156" t="s">
        <v>1512</v>
      </c>
      <c r="C1080" s="285" t="s">
        <v>3721</v>
      </c>
      <c r="D1080" s="291" t="s">
        <v>110</v>
      </c>
      <c r="E1080" s="291">
        <v>2016</v>
      </c>
      <c r="F1080" s="261">
        <v>21783.519999999997</v>
      </c>
      <c r="G1080" s="156" t="s">
        <v>3859</v>
      </c>
    </row>
    <row r="1081" spans="1:7" ht="15" x14ac:dyDescent="0.25">
      <c r="A1081" s="156" t="s">
        <v>48</v>
      </c>
      <c r="B1081" s="156" t="s">
        <v>1512</v>
      </c>
      <c r="C1081" s="285" t="s">
        <v>3721</v>
      </c>
      <c r="D1081" s="291" t="s">
        <v>110</v>
      </c>
      <c r="E1081" s="291">
        <v>2016</v>
      </c>
      <c r="F1081" s="261">
        <v>24506.46</v>
      </c>
      <c r="G1081" s="156" t="s">
        <v>3853</v>
      </c>
    </row>
    <row r="1082" spans="1:7" ht="15" x14ac:dyDescent="0.25">
      <c r="A1082" s="156" t="s">
        <v>48</v>
      </c>
      <c r="B1082" s="156" t="s">
        <v>3867</v>
      </c>
      <c r="C1082" s="285" t="s">
        <v>1982</v>
      </c>
      <c r="D1082" s="291" t="s">
        <v>110</v>
      </c>
      <c r="E1082" s="291">
        <v>2016</v>
      </c>
      <c r="F1082" s="261">
        <v>16882.227999999999</v>
      </c>
      <c r="G1082" s="156" t="s">
        <v>3859</v>
      </c>
    </row>
    <row r="1083" spans="1:7" ht="15" x14ac:dyDescent="0.25">
      <c r="A1083" s="156" t="s">
        <v>48</v>
      </c>
      <c r="B1083" s="156" t="s">
        <v>3866</v>
      </c>
      <c r="C1083" s="285" t="s">
        <v>1982</v>
      </c>
      <c r="D1083" s="291" t="s">
        <v>110</v>
      </c>
      <c r="E1083" s="291">
        <v>2016</v>
      </c>
      <c r="F1083" s="261">
        <v>15520.757999999998</v>
      </c>
      <c r="G1083" s="156" t="s">
        <v>3859</v>
      </c>
    </row>
    <row r="1084" spans="1:7" ht="15" x14ac:dyDescent="0.25">
      <c r="A1084" s="156" t="s">
        <v>48</v>
      </c>
      <c r="B1084" s="156" t="s">
        <v>3186</v>
      </c>
      <c r="C1084" s="285" t="s">
        <v>3721</v>
      </c>
      <c r="D1084" s="291" t="s">
        <v>110</v>
      </c>
      <c r="E1084" s="291">
        <v>2016</v>
      </c>
      <c r="F1084" s="261">
        <v>23689.577999999998</v>
      </c>
      <c r="G1084" s="156" t="s">
        <v>3860</v>
      </c>
    </row>
    <row r="1085" spans="1:7" ht="15" x14ac:dyDescent="0.25">
      <c r="A1085" s="156" t="s">
        <v>48</v>
      </c>
      <c r="B1085" s="156" t="s">
        <v>1435</v>
      </c>
      <c r="C1085" s="285" t="s">
        <v>3855</v>
      </c>
      <c r="D1085" s="291" t="s">
        <v>110</v>
      </c>
      <c r="E1085" s="291">
        <v>2016</v>
      </c>
      <c r="F1085" s="261">
        <v>14976.169999999998</v>
      </c>
      <c r="G1085" s="156" t="s">
        <v>3853</v>
      </c>
    </row>
    <row r="1086" spans="1:7" ht="15" x14ac:dyDescent="0.25">
      <c r="A1086" s="156" t="s">
        <v>48</v>
      </c>
      <c r="B1086" s="156" t="s">
        <v>1435</v>
      </c>
      <c r="C1086" s="285" t="s">
        <v>3856</v>
      </c>
      <c r="D1086" s="291" t="s">
        <v>110</v>
      </c>
      <c r="E1086" s="291">
        <v>2016</v>
      </c>
      <c r="F1086" s="261">
        <v>15793.052</v>
      </c>
      <c r="G1086" s="156" t="s">
        <v>3853</v>
      </c>
    </row>
    <row r="1087" spans="1:7" ht="15" x14ac:dyDescent="0.25">
      <c r="A1087" s="156" t="s">
        <v>48</v>
      </c>
      <c r="B1087" s="156" t="s">
        <v>1435</v>
      </c>
      <c r="C1087" s="285" t="s">
        <v>3857</v>
      </c>
      <c r="D1087" s="291" t="s">
        <v>110</v>
      </c>
      <c r="E1087" s="291">
        <v>2016</v>
      </c>
      <c r="F1087" s="261">
        <v>16882.227999999999</v>
      </c>
      <c r="G1087" s="156" t="s">
        <v>3853</v>
      </c>
    </row>
    <row r="1088" spans="1:7" ht="15" x14ac:dyDescent="0.25">
      <c r="A1088" s="156" t="s">
        <v>48</v>
      </c>
      <c r="B1088" s="156" t="s">
        <v>1435</v>
      </c>
      <c r="C1088" s="285" t="s">
        <v>3858</v>
      </c>
      <c r="D1088" s="291" t="s">
        <v>110</v>
      </c>
      <c r="E1088" s="291">
        <v>2016</v>
      </c>
      <c r="F1088" s="261">
        <v>20422.05</v>
      </c>
      <c r="G1088" s="156" t="s">
        <v>3853</v>
      </c>
    </row>
    <row r="1089" spans="1:7" ht="15" x14ac:dyDescent="0.25">
      <c r="A1089" s="156" t="s">
        <v>48</v>
      </c>
      <c r="B1089" s="156" t="s">
        <v>49</v>
      </c>
      <c r="C1089" s="285" t="s">
        <v>2114</v>
      </c>
      <c r="D1089" s="291" t="s">
        <v>110</v>
      </c>
      <c r="E1089" s="291">
        <v>2016</v>
      </c>
      <c r="F1089" s="261">
        <v>20422.05</v>
      </c>
      <c r="G1089" s="156" t="s">
        <v>3853</v>
      </c>
    </row>
    <row r="1090" spans="1:7" ht="15" x14ac:dyDescent="0.25">
      <c r="A1090" s="156" t="s">
        <v>48</v>
      </c>
      <c r="B1090" s="156" t="s">
        <v>3854</v>
      </c>
      <c r="C1090" s="285" t="s">
        <v>3255</v>
      </c>
      <c r="D1090" s="291" t="s">
        <v>43</v>
      </c>
      <c r="E1090" s="291">
        <v>2016</v>
      </c>
      <c r="F1090" s="261">
        <v>18243.698</v>
      </c>
      <c r="G1090" s="156" t="s">
        <v>3853</v>
      </c>
    </row>
    <row r="1091" spans="1:7" ht="15" x14ac:dyDescent="0.25">
      <c r="A1091" s="156" t="s">
        <v>48</v>
      </c>
      <c r="B1091" s="156" t="s">
        <v>3854</v>
      </c>
      <c r="C1091" s="285" t="s">
        <v>3255</v>
      </c>
      <c r="D1091" s="291" t="s">
        <v>44</v>
      </c>
      <c r="E1091" s="291">
        <v>2016</v>
      </c>
      <c r="F1091" s="261">
        <v>19741.314999999999</v>
      </c>
      <c r="G1091" s="156" t="s">
        <v>3853</v>
      </c>
    </row>
    <row r="1092" spans="1:7" ht="15" x14ac:dyDescent="0.25">
      <c r="A1092" s="156" t="s">
        <v>48</v>
      </c>
      <c r="B1092" s="156" t="s">
        <v>3854</v>
      </c>
      <c r="C1092" s="285" t="s">
        <v>3255</v>
      </c>
      <c r="D1092" s="291" t="s">
        <v>426</v>
      </c>
      <c r="E1092" s="291">
        <v>2016</v>
      </c>
      <c r="F1092" s="261">
        <v>22191.960999999999</v>
      </c>
      <c r="G1092" s="156" t="s">
        <v>3853</v>
      </c>
    </row>
    <row r="1093" spans="1:7" ht="15.75" x14ac:dyDescent="0.25">
      <c r="A1093" s="610" t="s">
        <v>48</v>
      </c>
      <c r="B1093" s="610" t="s">
        <v>10068</v>
      </c>
      <c r="C1093" s="610" t="s">
        <v>9811</v>
      </c>
      <c r="D1093" s="610" t="s">
        <v>110</v>
      </c>
      <c r="E1093" s="688">
        <v>2016</v>
      </c>
      <c r="F1093" s="613">
        <v>9560</v>
      </c>
      <c r="G1093" s="610" t="s">
        <v>7179</v>
      </c>
    </row>
    <row r="1094" spans="1:7" ht="15.75" x14ac:dyDescent="0.25">
      <c r="A1094" s="610" t="s">
        <v>48</v>
      </c>
      <c r="B1094" s="610" t="s">
        <v>10266</v>
      </c>
      <c r="C1094" s="610" t="s">
        <v>9811</v>
      </c>
      <c r="D1094" s="610" t="s">
        <v>110</v>
      </c>
      <c r="E1094" s="688">
        <v>2016</v>
      </c>
      <c r="F1094" s="613">
        <v>10382</v>
      </c>
      <c r="G1094" s="610" t="s">
        <v>7179</v>
      </c>
    </row>
    <row r="1095" spans="1:7" ht="15.75" x14ac:dyDescent="0.25">
      <c r="A1095" s="610" t="s">
        <v>48</v>
      </c>
      <c r="B1095" s="610" t="s">
        <v>10267</v>
      </c>
      <c r="C1095" s="610" t="s">
        <v>9811</v>
      </c>
      <c r="D1095" s="610" t="s">
        <v>110</v>
      </c>
      <c r="E1095" s="688">
        <v>2016</v>
      </c>
      <c r="F1095" s="613">
        <v>11353</v>
      </c>
      <c r="G1095" s="610" t="s">
        <v>7179</v>
      </c>
    </row>
    <row r="1096" spans="1:7" ht="15" x14ac:dyDescent="0.25">
      <c r="A1096" s="156" t="s">
        <v>42</v>
      </c>
      <c r="B1096" s="156" t="s">
        <v>3893</v>
      </c>
      <c r="C1096" s="285" t="s">
        <v>1980</v>
      </c>
      <c r="D1096" s="291" t="s">
        <v>438</v>
      </c>
      <c r="E1096" s="291">
        <v>2016</v>
      </c>
      <c r="F1096" s="261">
        <v>26771</v>
      </c>
      <c r="G1096" s="156" t="s">
        <v>1135</v>
      </c>
    </row>
    <row r="1097" spans="1:7" ht="15" x14ac:dyDescent="0.25">
      <c r="A1097" s="156" t="s">
        <v>42</v>
      </c>
      <c r="B1097" s="156" t="s">
        <v>3894</v>
      </c>
      <c r="C1097" s="285" t="s">
        <v>1980</v>
      </c>
      <c r="D1097" s="291" t="s">
        <v>438</v>
      </c>
      <c r="E1097" s="291">
        <v>2016</v>
      </c>
      <c r="F1097" s="261">
        <v>29001</v>
      </c>
      <c r="G1097" s="156" t="s">
        <v>1135</v>
      </c>
    </row>
    <row r="1098" spans="1:7" ht="15" x14ac:dyDescent="0.25">
      <c r="A1098" s="156" t="s">
        <v>42</v>
      </c>
      <c r="B1098" s="156" t="s">
        <v>3895</v>
      </c>
      <c r="C1098" s="285" t="s">
        <v>1980</v>
      </c>
      <c r="D1098" s="291" t="s">
        <v>438</v>
      </c>
      <c r="E1098" s="291">
        <v>2016</v>
      </c>
      <c r="F1098" s="261">
        <v>34301</v>
      </c>
      <c r="G1098" s="156" t="s">
        <v>1135</v>
      </c>
    </row>
    <row r="1099" spans="1:7" ht="15" x14ac:dyDescent="0.25">
      <c r="A1099" s="156" t="s">
        <v>42</v>
      </c>
      <c r="B1099" s="156" t="s">
        <v>3895</v>
      </c>
      <c r="C1099" s="285" t="s">
        <v>1980</v>
      </c>
      <c r="D1099" s="291" t="s">
        <v>44</v>
      </c>
      <c r="E1099" s="291">
        <v>2016</v>
      </c>
      <c r="F1099" s="261">
        <v>37198</v>
      </c>
      <c r="G1099" s="156" t="s">
        <v>1135</v>
      </c>
    </row>
    <row r="1100" spans="1:7" ht="15" x14ac:dyDescent="0.25">
      <c r="A1100" s="156" t="s">
        <v>42</v>
      </c>
      <c r="B1100" s="156" t="s">
        <v>3876</v>
      </c>
      <c r="C1100" s="285" t="s">
        <v>3899</v>
      </c>
      <c r="D1100" s="291" t="s">
        <v>6364</v>
      </c>
      <c r="E1100" s="291">
        <v>2016</v>
      </c>
      <c r="F1100" s="263">
        <v>42325</v>
      </c>
      <c r="G1100" s="156" t="s">
        <v>147</v>
      </c>
    </row>
    <row r="1101" spans="1:7" ht="15" x14ac:dyDescent="0.25">
      <c r="A1101" s="156" t="s">
        <v>42</v>
      </c>
      <c r="B1101" s="156" t="s">
        <v>3876</v>
      </c>
      <c r="C1101" s="285" t="s">
        <v>3899</v>
      </c>
      <c r="D1101" s="291" t="s">
        <v>6364</v>
      </c>
      <c r="E1101" s="291">
        <v>2016</v>
      </c>
      <c r="F1101" s="263">
        <v>44360</v>
      </c>
      <c r="G1101" s="156" t="s">
        <v>147</v>
      </c>
    </row>
    <row r="1102" spans="1:7" ht="15" x14ac:dyDescent="0.25">
      <c r="A1102" s="156" t="s">
        <v>42</v>
      </c>
      <c r="B1102" s="156" t="s">
        <v>3871</v>
      </c>
      <c r="C1102" s="285" t="s">
        <v>3899</v>
      </c>
      <c r="D1102" s="291" t="s">
        <v>6365</v>
      </c>
      <c r="E1102" s="291">
        <v>2016</v>
      </c>
      <c r="F1102" s="263">
        <v>34010</v>
      </c>
      <c r="G1102" s="156" t="s">
        <v>147</v>
      </c>
    </row>
    <row r="1103" spans="1:7" ht="15" x14ac:dyDescent="0.25">
      <c r="A1103" s="156" t="s">
        <v>42</v>
      </c>
      <c r="B1103" s="156" t="s">
        <v>3871</v>
      </c>
      <c r="C1103" s="285" t="s">
        <v>3899</v>
      </c>
      <c r="D1103" s="291" t="s">
        <v>3819</v>
      </c>
      <c r="E1103" s="291">
        <v>2016</v>
      </c>
      <c r="F1103" s="263">
        <v>35885</v>
      </c>
      <c r="G1103" s="156" t="s">
        <v>147</v>
      </c>
    </row>
    <row r="1104" spans="1:7" ht="15" x14ac:dyDescent="0.25">
      <c r="A1104" s="156" t="s">
        <v>42</v>
      </c>
      <c r="B1104" s="156" t="s">
        <v>3872</v>
      </c>
      <c r="C1104" s="285" t="s">
        <v>3899</v>
      </c>
      <c r="D1104" s="291" t="s">
        <v>6365</v>
      </c>
      <c r="E1104" s="291">
        <v>2016</v>
      </c>
      <c r="F1104" s="263">
        <v>36690</v>
      </c>
      <c r="G1104" s="156" t="s">
        <v>147</v>
      </c>
    </row>
    <row r="1105" spans="1:7" ht="15" x14ac:dyDescent="0.25">
      <c r="A1105" s="156" t="s">
        <v>42</v>
      </c>
      <c r="B1105" s="156" t="s">
        <v>3872</v>
      </c>
      <c r="C1105" s="285" t="s">
        <v>3899</v>
      </c>
      <c r="D1105" s="291" t="s">
        <v>6364</v>
      </c>
      <c r="E1105" s="291">
        <v>2016</v>
      </c>
      <c r="F1105" s="263">
        <v>38565</v>
      </c>
      <c r="G1105" s="156" t="s">
        <v>147</v>
      </c>
    </row>
    <row r="1106" spans="1:7" ht="15" x14ac:dyDescent="0.25">
      <c r="A1106" s="156" t="s">
        <v>42</v>
      </c>
      <c r="B1106" s="156" t="s">
        <v>3873</v>
      </c>
      <c r="C1106" s="285" t="s">
        <v>3899</v>
      </c>
      <c r="D1106" s="291" t="s">
        <v>6364</v>
      </c>
      <c r="E1106" s="291">
        <v>2016</v>
      </c>
      <c r="F1106" s="263">
        <v>36915</v>
      </c>
      <c r="G1106" s="156" t="s">
        <v>147</v>
      </c>
    </row>
    <row r="1107" spans="1:7" ht="15" x14ac:dyDescent="0.25">
      <c r="A1107" s="156" t="s">
        <v>42</v>
      </c>
      <c r="B1107" s="156" t="s">
        <v>3874</v>
      </c>
      <c r="C1107" s="285" t="s">
        <v>3899</v>
      </c>
      <c r="D1107" s="291" t="s">
        <v>6364</v>
      </c>
      <c r="E1107" s="291">
        <v>2016</v>
      </c>
      <c r="F1107" s="263">
        <v>39595</v>
      </c>
      <c r="G1107" s="156" t="s">
        <v>147</v>
      </c>
    </row>
    <row r="1108" spans="1:7" ht="15" x14ac:dyDescent="0.25">
      <c r="A1108" s="156" t="s">
        <v>42</v>
      </c>
      <c r="B1108" s="156" t="s">
        <v>3875</v>
      </c>
      <c r="C1108" s="285" t="s">
        <v>3899</v>
      </c>
      <c r="D1108" s="291" t="s">
        <v>6364</v>
      </c>
      <c r="E1108" s="291">
        <v>2016</v>
      </c>
      <c r="F1108" s="263">
        <v>41850</v>
      </c>
      <c r="G1108" s="156" t="s">
        <v>147</v>
      </c>
    </row>
    <row r="1109" spans="1:7" ht="15" x14ac:dyDescent="0.25">
      <c r="A1109" s="156" t="s">
        <v>42</v>
      </c>
      <c r="B1109" s="156" t="s">
        <v>3879</v>
      </c>
      <c r="C1109" s="285">
        <v>3.5</v>
      </c>
      <c r="D1109" s="291" t="s">
        <v>44</v>
      </c>
      <c r="E1109" s="291">
        <v>2016</v>
      </c>
      <c r="F1109" s="261">
        <v>34309</v>
      </c>
      <c r="G1109" s="156" t="s">
        <v>2836</v>
      </c>
    </row>
    <row r="1110" spans="1:7" ht="15" x14ac:dyDescent="0.25">
      <c r="A1110" s="156" t="s">
        <v>42</v>
      </c>
      <c r="B1110" s="156" t="s">
        <v>3878</v>
      </c>
      <c r="C1110" s="285">
        <v>3.5</v>
      </c>
      <c r="D1110" s="291" t="s">
        <v>44</v>
      </c>
      <c r="E1110" s="291">
        <v>2016</v>
      </c>
      <c r="F1110" s="261">
        <v>32131</v>
      </c>
      <c r="G1110" s="156" t="s">
        <v>2836</v>
      </c>
    </row>
    <row r="1111" spans="1:7" ht="15" x14ac:dyDescent="0.25">
      <c r="A1111" s="156" t="s">
        <v>42</v>
      </c>
      <c r="B1111" s="156" t="s">
        <v>3877</v>
      </c>
      <c r="C1111" s="285">
        <v>3.5</v>
      </c>
      <c r="D1111" s="291" t="s">
        <v>110</v>
      </c>
      <c r="E1111" s="291">
        <v>2016</v>
      </c>
      <c r="F1111" s="261">
        <v>31314</v>
      </c>
      <c r="G1111" s="156" t="s">
        <v>2836</v>
      </c>
    </row>
    <row r="1112" spans="1:7" ht="15" x14ac:dyDescent="0.25">
      <c r="A1112" s="156" t="s">
        <v>42</v>
      </c>
      <c r="B1112" s="156" t="s">
        <v>688</v>
      </c>
      <c r="C1112" s="285">
        <v>3.5</v>
      </c>
      <c r="D1112" s="291" t="s">
        <v>110</v>
      </c>
      <c r="E1112" s="291">
        <v>2016</v>
      </c>
      <c r="F1112" s="261">
        <v>32513.661202185791</v>
      </c>
      <c r="G1112" s="156" t="s">
        <v>2836</v>
      </c>
    </row>
    <row r="1113" spans="1:7" ht="15" x14ac:dyDescent="0.25">
      <c r="A1113" s="156" t="s">
        <v>42</v>
      </c>
      <c r="B1113" s="156" t="s">
        <v>3887</v>
      </c>
      <c r="C1113" s="285" t="s">
        <v>3885</v>
      </c>
      <c r="D1113" s="291" t="s">
        <v>110</v>
      </c>
      <c r="E1113" s="291">
        <v>2016</v>
      </c>
      <c r="F1113" s="261">
        <v>41950</v>
      </c>
      <c r="G1113" s="156" t="s">
        <v>2836</v>
      </c>
    </row>
    <row r="1114" spans="1:7" ht="15" x14ac:dyDescent="0.25">
      <c r="A1114" s="156" t="s">
        <v>42</v>
      </c>
      <c r="B1114" s="156" t="s">
        <v>3884</v>
      </c>
      <c r="C1114" s="285" t="s">
        <v>3885</v>
      </c>
      <c r="D1114" s="291" t="s">
        <v>110</v>
      </c>
      <c r="E1114" s="291">
        <v>2016</v>
      </c>
      <c r="F1114" s="261">
        <v>36650</v>
      </c>
      <c r="G1114" s="156" t="s">
        <v>2836</v>
      </c>
    </row>
    <row r="1115" spans="1:7" ht="15.75" x14ac:dyDescent="0.25">
      <c r="A1115" s="153" t="s">
        <v>42</v>
      </c>
      <c r="B1115" s="156" t="s">
        <v>3886</v>
      </c>
      <c r="C1115" s="285" t="s">
        <v>3885</v>
      </c>
      <c r="D1115" s="291" t="s">
        <v>44</v>
      </c>
      <c r="E1115" s="291">
        <v>2016</v>
      </c>
      <c r="F1115" s="261">
        <v>38100</v>
      </c>
      <c r="G1115" s="156" t="s">
        <v>2836</v>
      </c>
    </row>
    <row r="1116" spans="1:7" ht="15" x14ac:dyDescent="0.25">
      <c r="A1116" s="156" t="s">
        <v>42</v>
      </c>
      <c r="B1116" s="156" t="s">
        <v>3883</v>
      </c>
      <c r="C1116" s="285">
        <v>3.5</v>
      </c>
      <c r="D1116" s="291" t="s">
        <v>110</v>
      </c>
      <c r="E1116" s="291">
        <v>2016</v>
      </c>
      <c r="F1116" s="261">
        <v>40450</v>
      </c>
      <c r="G1116" s="156" t="s">
        <v>2836</v>
      </c>
    </row>
    <row r="1117" spans="1:7" ht="15" x14ac:dyDescent="0.25">
      <c r="A1117" s="156" t="s">
        <v>42</v>
      </c>
      <c r="B1117" s="156" t="s">
        <v>3882</v>
      </c>
      <c r="C1117" s="285">
        <v>3.5</v>
      </c>
      <c r="D1117" s="291" t="s">
        <v>110</v>
      </c>
      <c r="E1117" s="291">
        <v>2016</v>
      </c>
      <c r="F1117" s="261">
        <v>37050</v>
      </c>
      <c r="G1117" s="156" t="s">
        <v>2836</v>
      </c>
    </row>
    <row r="1118" spans="1:7" ht="15" x14ac:dyDescent="0.25">
      <c r="A1118" s="156" t="s">
        <v>42</v>
      </c>
      <c r="B1118" s="156" t="s">
        <v>3880</v>
      </c>
      <c r="C1118" s="285">
        <v>3.5</v>
      </c>
      <c r="D1118" s="291" t="s">
        <v>110</v>
      </c>
      <c r="E1118" s="291">
        <v>2016</v>
      </c>
      <c r="F1118" s="261">
        <v>34400</v>
      </c>
      <c r="G1118" s="156" t="s">
        <v>2836</v>
      </c>
    </row>
    <row r="1119" spans="1:7" ht="15" x14ac:dyDescent="0.25">
      <c r="A1119" s="156" t="s">
        <v>42</v>
      </c>
      <c r="B1119" s="156" t="s">
        <v>3881</v>
      </c>
      <c r="C1119" s="285">
        <v>3.5</v>
      </c>
      <c r="D1119" s="291" t="s">
        <v>110</v>
      </c>
      <c r="E1119" s="291">
        <v>2016</v>
      </c>
      <c r="F1119" s="261">
        <v>35850</v>
      </c>
      <c r="G1119" s="156" t="s">
        <v>2836</v>
      </c>
    </row>
    <row r="1120" spans="1:7" ht="15.75" x14ac:dyDescent="0.25">
      <c r="A1120" s="153" t="s">
        <v>42</v>
      </c>
      <c r="B1120" s="153" t="s">
        <v>1122</v>
      </c>
      <c r="C1120" s="286" t="s">
        <v>6366</v>
      </c>
      <c r="D1120" s="292" t="s">
        <v>110</v>
      </c>
      <c r="E1120" s="291">
        <v>2016</v>
      </c>
      <c r="F1120" s="236">
        <v>35885</v>
      </c>
      <c r="G1120" s="153" t="s">
        <v>147</v>
      </c>
    </row>
    <row r="1121" spans="1:7" ht="15.75" x14ac:dyDescent="0.25">
      <c r="A1121" s="153" t="s">
        <v>42</v>
      </c>
      <c r="B1121" s="153" t="s">
        <v>1122</v>
      </c>
      <c r="C1121" s="286" t="s">
        <v>6367</v>
      </c>
      <c r="D1121" s="292" t="s">
        <v>110</v>
      </c>
      <c r="E1121" s="291">
        <v>2016</v>
      </c>
      <c r="F1121" s="236">
        <v>39595</v>
      </c>
      <c r="G1121" s="153" t="s">
        <v>147</v>
      </c>
    </row>
    <row r="1122" spans="1:7" ht="15.75" x14ac:dyDescent="0.25">
      <c r="A1122" s="153" t="s">
        <v>42</v>
      </c>
      <c r="B1122" s="153" t="s">
        <v>1122</v>
      </c>
      <c r="C1122" s="286" t="s">
        <v>6368</v>
      </c>
      <c r="D1122" s="292" t="s">
        <v>438</v>
      </c>
      <c r="E1122" s="291">
        <v>2016</v>
      </c>
      <c r="F1122" s="236">
        <v>38565</v>
      </c>
      <c r="G1122" s="153" t="s">
        <v>147</v>
      </c>
    </row>
    <row r="1123" spans="1:7" ht="15.75" x14ac:dyDescent="0.25">
      <c r="A1123" s="153" t="s">
        <v>42</v>
      </c>
      <c r="B1123" s="153" t="s">
        <v>3888</v>
      </c>
      <c r="C1123" s="286" t="s">
        <v>6369</v>
      </c>
      <c r="D1123" s="292" t="s">
        <v>110</v>
      </c>
      <c r="E1123" s="291">
        <v>2016</v>
      </c>
      <c r="F1123" s="236">
        <v>44360</v>
      </c>
      <c r="G1123" s="153" t="s">
        <v>147</v>
      </c>
    </row>
    <row r="1124" spans="1:7" ht="15.75" x14ac:dyDescent="0.25">
      <c r="A1124" s="153" t="s">
        <v>42</v>
      </c>
      <c r="B1124" s="154" t="s">
        <v>6386</v>
      </c>
      <c r="C1124" s="284" t="s">
        <v>1985</v>
      </c>
      <c r="D1124" s="152" t="s">
        <v>110</v>
      </c>
      <c r="E1124" s="291">
        <v>2016</v>
      </c>
      <c r="F1124" s="260">
        <v>23070</v>
      </c>
      <c r="G1124" s="153" t="s">
        <v>3195</v>
      </c>
    </row>
    <row r="1125" spans="1:7" ht="15.75" x14ac:dyDescent="0.25">
      <c r="A1125" s="156" t="s">
        <v>42</v>
      </c>
      <c r="B1125" s="154" t="s">
        <v>6387</v>
      </c>
      <c r="C1125" s="284" t="s">
        <v>1985</v>
      </c>
      <c r="D1125" s="152" t="s">
        <v>110</v>
      </c>
      <c r="E1125" s="291">
        <v>2016</v>
      </c>
      <c r="F1125" s="260">
        <v>23840</v>
      </c>
      <c r="G1125" s="153" t="s">
        <v>135</v>
      </c>
    </row>
    <row r="1126" spans="1:7" ht="15.75" x14ac:dyDescent="0.25">
      <c r="A1126" s="153" t="s">
        <v>42</v>
      </c>
      <c r="B1126" s="154" t="s">
        <v>6388</v>
      </c>
      <c r="C1126" s="284" t="s">
        <v>1985</v>
      </c>
      <c r="D1126" s="152" t="s">
        <v>110</v>
      </c>
      <c r="E1126" s="291">
        <v>2016</v>
      </c>
      <c r="F1126" s="260">
        <v>25715</v>
      </c>
      <c r="G1126" s="153" t="s">
        <v>3195</v>
      </c>
    </row>
    <row r="1127" spans="1:7" ht="15.75" x14ac:dyDescent="0.25">
      <c r="A1127" s="153" t="s">
        <v>42</v>
      </c>
      <c r="B1127" s="154" t="s">
        <v>6370</v>
      </c>
      <c r="C1127" s="284" t="s">
        <v>1985</v>
      </c>
      <c r="D1127" s="152" t="s">
        <v>110</v>
      </c>
      <c r="E1127" s="291">
        <v>2016</v>
      </c>
      <c r="F1127" s="260">
        <v>26310</v>
      </c>
      <c r="G1127" s="153" t="s">
        <v>3195</v>
      </c>
    </row>
    <row r="1128" spans="1:7" ht="15.75" x14ac:dyDescent="0.25">
      <c r="A1128" s="156" t="s">
        <v>42</v>
      </c>
      <c r="B1128" s="154" t="s">
        <v>3889</v>
      </c>
      <c r="C1128" s="284" t="s">
        <v>1985</v>
      </c>
      <c r="D1128" s="152" t="s">
        <v>110</v>
      </c>
      <c r="E1128" s="291">
        <v>2016</v>
      </c>
      <c r="F1128" s="260">
        <v>26790</v>
      </c>
      <c r="G1128" s="153" t="s">
        <v>3195</v>
      </c>
    </row>
    <row r="1129" spans="1:7" ht="15.75" x14ac:dyDescent="0.25">
      <c r="A1129" s="156" t="s">
        <v>42</v>
      </c>
      <c r="B1129" s="154" t="s">
        <v>3890</v>
      </c>
      <c r="C1129" s="284" t="s">
        <v>1985</v>
      </c>
      <c r="D1129" s="152" t="s">
        <v>110</v>
      </c>
      <c r="E1129" s="291">
        <v>2016</v>
      </c>
      <c r="F1129" s="260">
        <v>27995</v>
      </c>
      <c r="G1129" s="153" t="s">
        <v>135</v>
      </c>
    </row>
    <row r="1130" spans="1:7" ht="15.75" x14ac:dyDescent="0.25">
      <c r="A1130" s="156" t="s">
        <v>42</v>
      </c>
      <c r="B1130" s="154" t="s">
        <v>3891</v>
      </c>
      <c r="C1130" s="284" t="s">
        <v>1985</v>
      </c>
      <c r="D1130" s="152" t="s">
        <v>110</v>
      </c>
      <c r="E1130" s="291">
        <v>2016</v>
      </c>
      <c r="F1130" s="260">
        <v>30140</v>
      </c>
      <c r="G1130" s="153" t="s">
        <v>3195</v>
      </c>
    </row>
    <row r="1131" spans="1:7" ht="15" x14ac:dyDescent="0.25">
      <c r="A1131" s="156" t="s">
        <v>42</v>
      </c>
      <c r="B1131" s="156" t="s">
        <v>362</v>
      </c>
      <c r="C1131" s="285">
        <v>4</v>
      </c>
      <c r="D1131" s="291" t="s">
        <v>44</v>
      </c>
      <c r="E1131" s="291">
        <v>2016</v>
      </c>
      <c r="F1131" s="263">
        <v>59890</v>
      </c>
      <c r="G1131" s="156" t="s">
        <v>363</v>
      </c>
    </row>
    <row r="1132" spans="1:7" ht="15" x14ac:dyDescent="0.25">
      <c r="A1132" s="156" t="s">
        <v>42</v>
      </c>
      <c r="B1132" s="156" t="s">
        <v>362</v>
      </c>
      <c r="C1132" s="285">
        <v>4.2</v>
      </c>
      <c r="D1132" s="291" t="s">
        <v>44</v>
      </c>
      <c r="E1132" s="291">
        <v>2016</v>
      </c>
      <c r="F1132" s="263">
        <v>64955</v>
      </c>
      <c r="G1132" s="156" t="s">
        <v>364</v>
      </c>
    </row>
    <row r="1133" spans="1:7" ht="15.75" x14ac:dyDescent="0.25">
      <c r="A1133" s="54" t="s">
        <v>42</v>
      </c>
      <c r="B1133" s="54" t="s">
        <v>1183</v>
      </c>
      <c r="C1133" s="252" t="s">
        <v>4440</v>
      </c>
      <c r="D1133" s="64" t="s">
        <v>110</v>
      </c>
      <c r="E1133" s="64">
        <v>2016</v>
      </c>
      <c r="F1133" s="74">
        <v>16000</v>
      </c>
      <c r="G1133" s="54" t="s">
        <v>4446</v>
      </c>
    </row>
    <row r="1134" spans="1:7" ht="15.75" x14ac:dyDescent="0.25">
      <c r="A1134" s="54" t="s">
        <v>42</v>
      </c>
      <c r="B1134" s="54" t="s">
        <v>1183</v>
      </c>
      <c r="C1134" s="252" t="s">
        <v>4533</v>
      </c>
      <c r="D1134" s="64" t="s">
        <v>110</v>
      </c>
      <c r="E1134" s="64">
        <v>2016</v>
      </c>
      <c r="F1134" s="74">
        <f>(F1133+F1135)/2</f>
        <v>16300</v>
      </c>
      <c r="G1134" s="54" t="s">
        <v>4446</v>
      </c>
    </row>
    <row r="1135" spans="1:7" ht="15.75" x14ac:dyDescent="0.25">
      <c r="A1135" s="54" t="s">
        <v>42</v>
      </c>
      <c r="B1135" s="54" t="s">
        <v>1183</v>
      </c>
      <c r="C1135" s="252" t="s">
        <v>4438</v>
      </c>
      <c r="D1135" s="64" t="s">
        <v>110</v>
      </c>
      <c r="E1135" s="64">
        <v>2016</v>
      </c>
      <c r="F1135" s="74">
        <v>16600</v>
      </c>
      <c r="G1135" s="54" t="s">
        <v>4446</v>
      </c>
    </row>
    <row r="1136" spans="1:7" ht="15.75" x14ac:dyDescent="0.25">
      <c r="A1136" s="54" t="s">
        <v>42</v>
      </c>
      <c r="B1136" s="54" t="s">
        <v>1183</v>
      </c>
      <c r="C1136" s="252">
        <v>1.6</v>
      </c>
      <c r="D1136" s="64" t="s">
        <v>110</v>
      </c>
      <c r="E1136" s="64">
        <v>2016</v>
      </c>
      <c r="F1136" s="74">
        <v>17400</v>
      </c>
      <c r="G1136" s="54" t="s">
        <v>4446</v>
      </c>
    </row>
    <row r="1137" spans="1:7" ht="15.75" x14ac:dyDescent="0.25">
      <c r="A1137" s="54" t="s">
        <v>42</v>
      </c>
      <c r="B1137" s="54" t="s">
        <v>1183</v>
      </c>
      <c r="C1137" s="252">
        <v>1.8</v>
      </c>
      <c r="D1137" s="64" t="s">
        <v>110</v>
      </c>
      <c r="E1137" s="64">
        <v>2016</v>
      </c>
      <c r="F1137" s="74">
        <v>17300</v>
      </c>
      <c r="G1137" s="54" t="s">
        <v>4446</v>
      </c>
    </row>
    <row r="1138" spans="1:7" ht="15.75" x14ac:dyDescent="0.25">
      <c r="A1138" s="54" t="s">
        <v>42</v>
      </c>
      <c r="B1138" s="54" t="s">
        <v>1183</v>
      </c>
      <c r="C1138" s="252">
        <v>2</v>
      </c>
      <c r="D1138" s="64" t="s">
        <v>110</v>
      </c>
      <c r="E1138" s="64">
        <v>2016</v>
      </c>
      <c r="F1138" s="74">
        <v>18700</v>
      </c>
      <c r="G1138" s="54" t="s">
        <v>4447</v>
      </c>
    </row>
    <row r="1139" spans="1:7" ht="15.75" x14ac:dyDescent="0.25">
      <c r="A1139" s="54" t="s">
        <v>42</v>
      </c>
      <c r="B1139" s="54" t="s">
        <v>1183</v>
      </c>
      <c r="C1139" s="252" t="s">
        <v>4442</v>
      </c>
      <c r="D1139" s="64" t="s">
        <v>125</v>
      </c>
      <c r="E1139" s="64">
        <v>2016</v>
      </c>
      <c r="F1139" s="74">
        <v>20500</v>
      </c>
      <c r="G1139" s="54" t="s">
        <v>4448</v>
      </c>
    </row>
    <row r="1140" spans="1:7" ht="15.75" x14ac:dyDescent="0.25">
      <c r="A1140" s="54" t="s">
        <v>42</v>
      </c>
      <c r="B1140" s="54" t="s">
        <v>7237</v>
      </c>
      <c r="C1140" s="54" t="s">
        <v>3950</v>
      </c>
      <c r="D1140" s="64" t="s">
        <v>110</v>
      </c>
      <c r="E1140" s="64">
        <v>2016</v>
      </c>
      <c r="F1140" s="74">
        <v>26990</v>
      </c>
      <c r="G1140" s="54" t="s">
        <v>7072</v>
      </c>
    </row>
    <row r="1141" spans="1:7" ht="15.75" x14ac:dyDescent="0.25">
      <c r="A1141" s="54" t="s">
        <v>42</v>
      </c>
      <c r="B1141" s="54" t="s">
        <v>7237</v>
      </c>
      <c r="C1141" s="54" t="s">
        <v>3950</v>
      </c>
      <c r="D1141" s="64" t="s">
        <v>426</v>
      </c>
      <c r="E1141" s="64">
        <v>2016</v>
      </c>
      <c r="F1141" s="74">
        <v>30990</v>
      </c>
      <c r="G1141" s="54" t="s">
        <v>7072</v>
      </c>
    </row>
    <row r="1142" spans="1:7" ht="15.75" x14ac:dyDescent="0.25">
      <c r="A1142" s="883" t="s">
        <v>42</v>
      </c>
      <c r="B1142" s="883" t="s">
        <v>7238</v>
      </c>
      <c r="C1142" s="883" t="s">
        <v>3950</v>
      </c>
      <c r="D1142" s="883" t="s">
        <v>43</v>
      </c>
      <c r="E1142" s="783">
        <v>2016</v>
      </c>
      <c r="F1142" s="894">
        <v>33290</v>
      </c>
      <c r="G1142" s="883" t="s">
        <v>7072</v>
      </c>
    </row>
    <row r="1143" spans="1:7" ht="15" x14ac:dyDescent="0.25">
      <c r="A1143" s="156" t="s">
        <v>42</v>
      </c>
      <c r="B1143" s="156" t="s">
        <v>2839</v>
      </c>
      <c r="C1143" s="285">
        <v>4</v>
      </c>
      <c r="D1143" s="291" t="s">
        <v>44</v>
      </c>
      <c r="E1143" s="291">
        <v>2016</v>
      </c>
      <c r="F1143" s="261">
        <v>36297</v>
      </c>
      <c r="G1143" s="156" t="s">
        <v>230</v>
      </c>
    </row>
    <row r="1144" spans="1:7" ht="15" x14ac:dyDescent="0.25">
      <c r="A1144" s="156" t="s">
        <v>42</v>
      </c>
      <c r="B1144" s="156" t="s">
        <v>2841</v>
      </c>
      <c r="C1144" s="285">
        <v>4</v>
      </c>
      <c r="D1144" s="291" t="s">
        <v>44</v>
      </c>
      <c r="E1144" s="291">
        <v>2016</v>
      </c>
      <c r="F1144" s="261">
        <v>41389</v>
      </c>
      <c r="G1144" s="156" t="s">
        <v>230</v>
      </c>
    </row>
    <row r="1145" spans="1:7" ht="15" x14ac:dyDescent="0.25">
      <c r="A1145" s="156" t="s">
        <v>42</v>
      </c>
      <c r="B1145" s="156" t="s">
        <v>3892</v>
      </c>
      <c r="C1145" s="285">
        <v>4</v>
      </c>
      <c r="D1145" s="291" t="s">
        <v>44</v>
      </c>
      <c r="E1145" s="291">
        <v>2016</v>
      </c>
      <c r="F1145" s="261">
        <v>43567</v>
      </c>
      <c r="G1145" s="156" t="s">
        <v>230</v>
      </c>
    </row>
    <row r="1146" spans="1:7" ht="15" x14ac:dyDescent="0.25">
      <c r="A1146" s="156" t="s">
        <v>42</v>
      </c>
      <c r="B1146" s="156" t="s">
        <v>2842</v>
      </c>
      <c r="C1146" s="285" t="s">
        <v>2843</v>
      </c>
      <c r="D1146" s="291" t="s">
        <v>44</v>
      </c>
      <c r="E1146" s="291">
        <v>2016</v>
      </c>
      <c r="F1146" s="261">
        <v>28863</v>
      </c>
      <c r="G1146" s="156" t="s">
        <v>147</v>
      </c>
    </row>
    <row r="1147" spans="1:7" ht="15" x14ac:dyDescent="0.25">
      <c r="A1147" s="156" t="s">
        <v>42</v>
      </c>
      <c r="B1147" s="156" t="s">
        <v>2844</v>
      </c>
      <c r="C1147" s="285" t="s">
        <v>2845</v>
      </c>
      <c r="D1147" s="291" t="s">
        <v>44</v>
      </c>
      <c r="E1147" s="291">
        <v>2016</v>
      </c>
      <c r="F1147" s="261">
        <v>37849</v>
      </c>
      <c r="G1147" s="156" t="s">
        <v>147</v>
      </c>
    </row>
    <row r="1148" spans="1:7" ht="15.75" x14ac:dyDescent="0.25">
      <c r="A1148" s="486" t="s">
        <v>42</v>
      </c>
      <c r="B1148" s="54" t="s">
        <v>4530</v>
      </c>
      <c r="C1148" s="487" t="s">
        <v>2114</v>
      </c>
      <c r="D1148" s="488" t="s">
        <v>438</v>
      </c>
      <c r="E1148" s="488">
        <v>2016</v>
      </c>
      <c r="F1148" s="489">
        <v>21434</v>
      </c>
      <c r="G1148" s="486" t="s">
        <v>4542</v>
      </c>
    </row>
    <row r="1149" spans="1:7" ht="15.75" x14ac:dyDescent="0.25">
      <c r="A1149" s="486" t="s">
        <v>42</v>
      </c>
      <c r="B1149" s="54" t="s">
        <v>4530</v>
      </c>
      <c r="C1149" s="487" t="s">
        <v>3721</v>
      </c>
      <c r="D1149" s="488" t="s">
        <v>43</v>
      </c>
      <c r="E1149" s="488">
        <v>2016</v>
      </c>
      <c r="F1149" s="489">
        <v>22014</v>
      </c>
      <c r="G1149" s="486" t="s">
        <v>4542</v>
      </c>
    </row>
    <row r="1150" spans="1:7" ht="15.75" x14ac:dyDescent="0.25">
      <c r="A1150" s="486" t="s">
        <v>42</v>
      </c>
      <c r="B1150" s="54" t="s">
        <v>4530</v>
      </c>
      <c r="C1150" s="487" t="s">
        <v>1985</v>
      </c>
      <c r="D1150" s="488" t="s">
        <v>43</v>
      </c>
      <c r="E1150" s="488">
        <v>2016</v>
      </c>
      <c r="F1150" s="489">
        <v>23070</v>
      </c>
      <c r="G1150" s="486" t="s">
        <v>4542</v>
      </c>
    </row>
    <row r="1151" spans="1:7" ht="15.75" x14ac:dyDescent="0.25">
      <c r="A1151" s="486" t="s">
        <v>42</v>
      </c>
      <c r="B1151" s="54" t="s">
        <v>4530</v>
      </c>
      <c r="C1151" s="487" t="s">
        <v>1985</v>
      </c>
      <c r="D1151" s="488" t="s">
        <v>44</v>
      </c>
      <c r="E1151" s="488">
        <v>2016</v>
      </c>
      <c r="F1151" s="489">
        <v>23373</v>
      </c>
      <c r="G1151" s="486" t="s">
        <v>4542</v>
      </c>
    </row>
    <row r="1152" spans="1:7" ht="15.75" x14ac:dyDescent="0.25">
      <c r="A1152" s="486" t="s">
        <v>42</v>
      </c>
      <c r="B1152" s="54" t="s">
        <v>4530</v>
      </c>
      <c r="C1152" s="487" t="s">
        <v>1980</v>
      </c>
      <c r="D1152" s="488" t="s">
        <v>43</v>
      </c>
      <c r="E1152" s="488">
        <v>2016</v>
      </c>
      <c r="F1152" s="489">
        <v>24407</v>
      </c>
      <c r="G1152" s="486" t="s">
        <v>4542</v>
      </c>
    </row>
    <row r="1153" spans="1:7" ht="15.75" x14ac:dyDescent="0.25">
      <c r="A1153" s="486" t="s">
        <v>42</v>
      </c>
      <c r="B1153" s="54" t="s">
        <v>4530</v>
      </c>
      <c r="C1153" s="487" t="s">
        <v>1980</v>
      </c>
      <c r="D1153" s="488" t="s">
        <v>44</v>
      </c>
      <c r="E1153" s="488">
        <v>2016</v>
      </c>
      <c r="F1153" s="489">
        <v>24910</v>
      </c>
      <c r="G1153" s="486" t="s">
        <v>4542</v>
      </c>
    </row>
    <row r="1154" spans="1:7" ht="15.75" x14ac:dyDescent="0.25">
      <c r="A1154" s="246" t="s">
        <v>42</v>
      </c>
      <c r="B1154" s="54" t="s">
        <v>4530</v>
      </c>
      <c r="C1154" s="287" t="s">
        <v>2114</v>
      </c>
      <c r="D1154" s="270" t="s">
        <v>44</v>
      </c>
      <c r="E1154" s="270">
        <v>2016</v>
      </c>
      <c r="F1154" s="264">
        <v>26072</v>
      </c>
      <c r="G1154" s="246" t="s">
        <v>4531</v>
      </c>
    </row>
    <row r="1155" spans="1:7" ht="15.75" x14ac:dyDescent="0.25">
      <c r="A1155" s="246" t="s">
        <v>42</v>
      </c>
      <c r="B1155" s="54" t="s">
        <v>4530</v>
      </c>
      <c r="C1155" s="287" t="s">
        <v>2114</v>
      </c>
      <c r="D1155" s="270" t="s">
        <v>43</v>
      </c>
      <c r="E1155" s="270">
        <v>2016</v>
      </c>
      <c r="F1155" s="264">
        <v>25330</v>
      </c>
      <c r="G1155" s="246" t="s">
        <v>4531</v>
      </c>
    </row>
    <row r="1156" spans="1:7" ht="15.75" x14ac:dyDescent="0.25">
      <c r="A1156" s="246" t="s">
        <v>42</v>
      </c>
      <c r="B1156" s="54" t="s">
        <v>4530</v>
      </c>
      <c r="C1156" s="287" t="s">
        <v>3721</v>
      </c>
      <c r="D1156" s="270" t="s">
        <v>44</v>
      </c>
      <c r="E1156" s="270">
        <v>2016</v>
      </c>
      <c r="F1156" s="264">
        <v>28400</v>
      </c>
      <c r="G1156" s="246" t="s">
        <v>4531</v>
      </c>
    </row>
    <row r="1157" spans="1:7" ht="15.75" x14ac:dyDescent="0.25">
      <c r="A1157" s="246" t="s">
        <v>42</v>
      </c>
      <c r="B1157" s="54" t="s">
        <v>4530</v>
      </c>
      <c r="C1157" s="287" t="s">
        <v>3721</v>
      </c>
      <c r="D1157" s="270" t="s">
        <v>43</v>
      </c>
      <c r="E1157" s="270">
        <v>2016</v>
      </c>
      <c r="F1157" s="264">
        <v>27628</v>
      </c>
      <c r="G1157" s="246" t="s">
        <v>4531</v>
      </c>
    </row>
    <row r="1158" spans="1:7" ht="15.75" x14ac:dyDescent="0.25">
      <c r="A1158" s="246" t="s">
        <v>42</v>
      </c>
      <c r="B1158" s="54" t="s">
        <v>4530</v>
      </c>
      <c r="C1158" s="287" t="s">
        <v>1985</v>
      </c>
      <c r="D1158" s="270" t="s">
        <v>44</v>
      </c>
      <c r="E1158" s="270">
        <v>2016</v>
      </c>
      <c r="F1158" s="264">
        <v>29366</v>
      </c>
      <c r="G1158" s="246" t="s">
        <v>4531</v>
      </c>
    </row>
    <row r="1159" spans="1:7" ht="15.75" x14ac:dyDescent="0.25">
      <c r="A1159" s="246" t="s">
        <v>42</v>
      </c>
      <c r="B1159" s="54" t="s">
        <v>4530</v>
      </c>
      <c r="C1159" s="287" t="s">
        <v>1985</v>
      </c>
      <c r="D1159" s="270" t="s">
        <v>43</v>
      </c>
      <c r="E1159" s="270">
        <v>2016</v>
      </c>
      <c r="F1159" s="264">
        <v>28594</v>
      </c>
      <c r="G1159" s="246" t="s">
        <v>4531</v>
      </c>
    </row>
    <row r="1160" spans="1:7" ht="15.75" x14ac:dyDescent="0.25">
      <c r="A1160" s="246" t="s">
        <v>42</v>
      </c>
      <c r="B1160" s="739" t="s">
        <v>4530</v>
      </c>
      <c r="C1160" s="287" t="s">
        <v>1980</v>
      </c>
      <c r="D1160" s="270" t="s">
        <v>44</v>
      </c>
      <c r="E1160" s="270">
        <v>2016</v>
      </c>
      <c r="F1160" s="264">
        <v>30426</v>
      </c>
      <c r="G1160" s="246" t="s">
        <v>4531</v>
      </c>
    </row>
    <row r="1161" spans="1:7" ht="15.75" x14ac:dyDescent="0.25">
      <c r="A1161" s="246" t="s">
        <v>42</v>
      </c>
      <c r="B1161" s="54" t="s">
        <v>4530</v>
      </c>
      <c r="C1161" s="287" t="s">
        <v>1980</v>
      </c>
      <c r="D1161" s="270" t="s">
        <v>43</v>
      </c>
      <c r="E1161" s="270">
        <v>2016</v>
      </c>
      <c r="F1161" s="264">
        <v>29654</v>
      </c>
      <c r="G1161" s="246" t="s">
        <v>4531</v>
      </c>
    </row>
    <row r="1162" spans="1:7" ht="15.75" x14ac:dyDescent="0.25">
      <c r="A1162" s="246" t="s">
        <v>42</v>
      </c>
      <c r="B1162" s="54" t="s">
        <v>4530</v>
      </c>
      <c r="C1162" s="287" t="s">
        <v>4532</v>
      </c>
      <c r="D1162" s="270" t="s">
        <v>44</v>
      </c>
      <c r="E1162" s="270">
        <v>2016</v>
      </c>
      <c r="F1162" s="264">
        <v>30752</v>
      </c>
      <c r="G1162" s="246" t="s">
        <v>4531</v>
      </c>
    </row>
    <row r="1163" spans="1:7" ht="15.75" x14ac:dyDescent="0.25">
      <c r="A1163" s="246" t="s">
        <v>42</v>
      </c>
      <c r="B1163" s="54" t="s">
        <v>4530</v>
      </c>
      <c r="C1163" s="287" t="s">
        <v>1981</v>
      </c>
      <c r="D1163" s="270" t="s">
        <v>44</v>
      </c>
      <c r="E1163" s="270">
        <v>2016</v>
      </c>
      <c r="F1163" s="264">
        <v>32537</v>
      </c>
      <c r="G1163" s="246" t="s">
        <v>4531</v>
      </c>
    </row>
    <row r="1164" spans="1:7" ht="15" x14ac:dyDescent="0.25">
      <c r="A1164" s="156" t="s">
        <v>42</v>
      </c>
      <c r="B1164" s="156" t="s">
        <v>1500</v>
      </c>
      <c r="C1164" s="285" t="s">
        <v>2848</v>
      </c>
      <c r="D1164" s="291" t="s">
        <v>438</v>
      </c>
      <c r="E1164" s="291">
        <v>2016</v>
      </c>
      <c r="F1164" s="261">
        <v>26957</v>
      </c>
      <c r="G1164" s="156" t="s">
        <v>487</v>
      </c>
    </row>
    <row r="1165" spans="1:7" ht="15.75" x14ac:dyDescent="0.25">
      <c r="A1165" s="54" t="s">
        <v>42</v>
      </c>
      <c r="B1165" s="54" t="s">
        <v>4560</v>
      </c>
      <c r="C1165" s="252" t="s">
        <v>2845</v>
      </c>
      <c r="D1165" s="64" t="s">
        <v>44</v>
      </c>
      <c r="E1165" s="64">
        <v>2016</v>
      </c>
      <c r="F1165" s="74">
        <v>54056</v>
      </c>
      <c r="G1165" s="60" t="s">
        <v>4561</v>
      </c>
    </row>
    <row r="1166" spans="1:7" ht="15.75" x14ac:dyDescent="0.25">
      <c r="A1166" s="54" t="s">
        <v>42</v>
      </c>
      <c r="B1166" s="54" t="s">
        <v>4562</v>
      </c>
      <c r="C1166" s="252" t="s">
        <v>2845</v>
      </c>
      <c r="D1166" s="64" t="s">
        <v>44</v>
      </c>
      <c r="E1166" s="64">
        <v>2016</v>
      </c>
      <c r="F1166" s="74">
        <v>61558</v>
      </c>
      <c r="G1166" s="60" t="s">
        <v>4561</v>
      </c>
    </row>
    <row r="1167" spans="1:7" ht="15.75" x14ac:dyDescent="0.25">
      <c r="A1167" s="54" t="s">
        <v>42</v>
      </c>
      <c r="B1167" s="54" t="s">
        <v>3897</v>
      </c>
      <c r="C1167" s="252" t="s">
        <v>2927</v>
      </c>
      <c r="D1167" s="64" t="s">
        <v>44</v>
      </c>
      <c r="E1167" s="64">
        <v>2016</v>
      </c>
      <c r="F1167" s="74">
        <v>59229</v>
      </c>
      <c r="G1167" s="60" t="s">
        <v>4561</v>
      </c>
    </row>
    <row r="1168" spans="1:7" ht="15.75" x14ac:dyDescent="0.25">
      <c r="A1168" s="54" t="s">
        <v>42</v>
      </c>
      <c r="B1168" s="54" t="s">
        <v>3897</v>
      </c>
      <c r="C1168" s="252" t="s">
        <v>2926</v>
      </c>
      <c r="D1168" s="64" t="s">
        <v>44</v>
      </c>
      <c r="E1168" s="64">
        <v>2016</v>
      </c>
      <c r="F1168" s="74">
        <v>64400</v>
      </c>
      <c r="G1168" s="60" t="s">
        <v>4561</v>
      </c>
    </row>
    <row r="1169" spans="1:8" ht="15.75" x14ac:dyDescent="0.25">
      <c r="A1169" s="54" t="s">
        <v>42</v>
      </c>
      <c r="B1169" s="54" t="s">
        <v>3898</v>
      </c>
      <c r="C1169" s="252" t="s">
        <v>4504</v>
      </c>
      <c r="D1169" s="64" t="s">
        <v>44</v>
      </c>
      <c r="E1169" s="64">
        <v>2016</v>
      </c>
      <c r="F1169" s="74">
        <v>64600</v>
      </c>
      <c r="G1169" s="60" t="s">
        <v>4561</v>
      </c>
    </row>
    <row r="1170" spans="1:8" ht="15.75" x14ac:dyDescent="0.25">
      <c r="A1170" s="54" t="s">
        <v>42</v>
      </c>
      <c r="B1170" s="54" t="s">
        <v>3898</v>
      </c>
      <c r="C1170" s="252" t="s">
        <v>2927</v>
      </c>
      <c r="D1170" s="64" t="s">
        <v>44</v>
      </c>
      <c r="E1170" s="64">
        <v>2016</v>
      </c>
      <c r="F1170" s="74">
        <v>66730</v>
      </c>
      <c r="G1170" s="60" t="s">
        <v>4561</v>
      </c>
    </row>
    <row r="1171" spans="1:8" ht="15.75" x14ac:dyDescent="0.25">
      <c r="A1171" s="54" t="s">
        <v>42</v>
      </c>
      <c r="B1171" s="54" t="s">
        <v>3898</v>
      </c>
      <c r="C1171" s="252" t="s">
        <v>2926</v>
      </c>
      <c r="D1171" s="64" t="s">
        <v>44</v>
      </c>
      <c r="E1171" s="64">
        <v>2016</v>
      </c>
      <c r="F1171" s="74">
        <v>71903</v>
      </c>
      <c r="G1171" s="60" t="s">
        <v>4561</v>
      </c>
    </row>
    <row r="1172" spans="1:8" ht="15.75" x14ac:dyDescent="0.25">
      <c r="A1172" s="448" t="s">
        <v>3896</v>
      </c>
      <c r="B1172" s="448" t="s">
        <v>7521</v>
      </c>
      <c r="C1172" s="448" t="s">
        <v>4504</v>
      </c>
      <c r="D1172" s="64" t="s">
        <v>44</v>
      </c>
      <c r="E1172" s="460">
        <v>2016</v>
      </c>
      <c r="F1172" s="453">
        <v>74300</v>
      </c>
      <c r="G1172" s="60" t="s">
        <v>10612</v>
      </c>
      <c r="H1172" s="183"/>
    </row>
    <row r="1173" spans="1:8" s="861" customFormat="1" ht="15.75" x14ac:dyDescent="0.25">
      <c r="A1173" s="54" t="s">
        <v>42</v>
      </c>
      <c r="B1173" s="54" t="s">
        <v>2570</v>
      </c>
      <c r="C1173" s="252" t="s">
        <v>2927</v>
      </c>
      <c r="D1173" s="64" t="s">
        <v>44</v>
      </c>
      <c r="E1173" s="64">
        <v>2016</v>
      </c>
      <c r="F1173" s="74">
        <v>76300</v>
      </c>
      <c r="G1173" s="60" t="s">
        <v>4561</v>
      </c>
    </row>
    <row r="1174" spans="1:8" s="861" customFormat="1" ht="15.75" x14ac:dyDescent="0.25">
      <c r="A1174" s="54" t="s">
        <v>42</v>
      </c>
      <c r="B1174" s="54" t="s">
        <v>2570</v>
      </c>
      <c r="C1174" s="252" t="s">
        <v>2926</v>
      </c>
      <c r="D1174" s="64" t="s">
        <v>44</v>
      </c>
      <c r="E1174" s="64">
        <v>2016</v>
      </c>
      <c r="F1174" s="74">
        <v>84059</v>
      </c>
      <c r="G1174" s="60" t="s">
        <v>4561</v>
      </c>
    </row>
    <row r="1175" spans="1:8" ht="15" x14ac:dyDescent="0.25">
      <c r="A1175" s="482" t="s">
        <v>42</v>
      </c>
      <c r="B1175" s="482" t="s">
        <v>3903</v>
      </c>
      <c r="C1175" s="483" t="s">
        <v>1980</v>
      </c>
      <c r="D1175" s="484" t="s">
        <v>44</v>
      </c>
      <c r="E1175" s="484">
        <v>2016</v>
      </c>
      <c r="F1175" s="485">
        <v>32675</v>
      </c>
      <c r="G1175" s="482" t="s">
        <v>147</v>
      </c>
    </row>
    <row r="1176" spans="1:8" ht="15" x14ac:dyDescent="0.25">
      <c r="A1176" s="482" t="s">
        <v>42</v>
      </c>
      <c r="B1176" s="482" t="s">
        <v>3902</v>
      </c>
      <c r="C1176" s="483" t="s">
        <v>2845</v>
      </c>
      <c r="D1176" s="484" t="s">
        <v>44</v>
      </c>
      <c r="E1176" s="484">
        <v>2016</v>
      </c>
      <c r="F1176" s="485">
        <v>52008</v>
      </c>
      <c r="G1176" s="482" t="s">
        <v>147</v>
      </c>
    </row>
    <row r="1177" spans="1:8" ht="15" x14ac:dyDescent="0.25">
      <c r="A1177" s="482" t="s">
        <v>42</v>
      </c>
      <c r="B1177" s="482" t="s">
        <v>3900</v>
      </c>
      <c r="C1177" s="483" t="s">
        <v>1980</v>
      </c>
      <c r="D1177" s="484" t="s">
        <v>44</v>
      </c>
      <c r="E1177" s="484">
        <v>2016</v>
      </c>
      <c r="F1177" s="485">
        <v>34309</v>
      </c>
      <c r="G1177" s="482" t="s">
        <v>147</v>
      </c>
    </row>
    <row r="1178" spans="1:8" ht="15" x14ac:dyDescent="0.25">
      <c r="A1178" s="482" t="s">
        <v>42</v>
      </c>
      <c r="B1178" s="482" t="s">
        <v>2565</v>
      </c>
      <c r="C1178" s="483" t="s">
        <v>2845</v>
      </c>
      <c r="D1178" s="484" t="s">
        <v>44</v>
      </c>
      <c r="E1178" s="484">
        <v>2016</v>
      </c>
      <c r="F1178" s="485">
        <v>39755</v>
      </c>
      <c r="G1178" s="482" t="s">
        <v>147</v>
      </c>
    </row>
    <row r="1179" spans="1:8" ht="15" x14ac:dyDescent="0.25">
      <c r="A1179" s="482" t="s">
        <v>42</v>
      </c>
      <c r="B1179" s="482" t="s">
        <v>3901</v>
      </c>
      <c r="C1179" s="483" t="s">
        <v>1980</v>
      </c>
      <c r="D1179" s="484" t="s">
        <v>44</v>
      </c>
      <c r="E1179" s="484">
        <v>2016</v>
      </c>
      <c r="F1179" s="485">
        <v>39755</v>
      </c>
      <c r="G1179" s="482" t="s">
        <v>147</v>
      </c>
    </row>
    <row r="1180" spans="1:8" s="861" customFormat="1" ht="15" x14ac:dyDescent="0.25">
      <c r="A1180" s="482" t="s">
        <v>42</v>
      </c>
      <c r="B1180" s="482" t="s">
        <v>2566</v>
      </c>
      <c r="C1180" s="483" t="s">
        <v>2845</v>
      </c>
      <c r="D1180" s="484" t="s">
        <v>44</v>
      </c>
      <c r="E1180" s="484">
        <v>2016</v>
      </c>
      <c r="F1180" s="485">
        <v>45201</v>
      </c>
      <c r="G1180" s="482" t="s">
        <v>147</v>
      </c>
    </row>
    <row r="1181" spans="1:8" s="861" customFormat="1" ht="15" x14ac:dyDescent="0.25">
      <c r="A1181" s="482" t="s">
        <v>42</v>
      </c>
      <c r="B1181" s="482" t="s">
        <v>4505</v>
      </c>
      <c r="C1181" s="483" t="s">
        <v>1980</v>
      </c>
      <c r="D1181" s="484" t="s">
        <v>110</v>
      </c>
      <c r="E1181" s="484">
        <v>2016</v>
      </c>
      <c r="F1181" s="485">
        <v>34125</v>
      </c>
      <c r="G1181" s="482" t="s">
        <v>147</v>
      </c>
    </row>
    <row r="1182" spans="1:8" s="861" customFormat="1" ht="15" x14ac:dyDescent="0.25">
      <c r="A1182" s="482" t="s">
        <v>42</v>
      </c>
      <c r="B1182" s="482" t="s">
        <v>4506</v>
      </c>
      <c r="C1182" s="483" t="s">
        <v>1981</v>
      </c>
      <c r="D1182" s="484" t="s">
        <v>110</v>
      </c>
      <c r="E1182" s="484">
        <v>2016</v>
      </c>
      <c r="F1182" s="485">
        <v>45643</v>
      </c>
      <c r="G1182" s="482" t="s">
        <v>147</v>
      </c>
    </row>
    <row r="1183" spans="1:8" s="861" customFormat="1" ht="15" x14ac:dyDescent="0.25">
      <c r="A1183" s="482" t="s">
        <v>42</v>
      </c>
      <c r="B1183" s="482" t="s">
        <v>2567</v>
      </c>
      <c r="C1183" s="483" t="s">
        <v>1980</v>
      </c>
      <c r="D1183" s="484" t="s">
        <v>44</v>
      </c>
      <c r="E1183" s="484">
        <v>2016</v>
      </c>
      <c r="F1183" s="485">
        <v>41661</v>
      </c>
      <c r="G1183" s="482" t="s">
        <v>147</v>
      </c>
    </row>
    <row r="1184" spans="1:8" s="861" customFormat="1" ht="15" x14ac:dyDescent="0.25">
      <c r="A1184" s="482" t="s">
        <v>42</v>
      </c>
      <c r="B1184" s="482" t="s">
        <v>2568</v>
      </c>
      <c r="C1184" s="483" t="s">
        <v>2845</v>
      </c>
      <c r="D1184" s="484" t="s">
        <v>44</v>
      </c>
      <c r="E1184" s="484">
        <v>2016</v>
      </c>
      <c r="F1184" s="485">
        <v>48196</v>
      </c>
      <c r="G1184" s="482" t="s">
        <v>147</v>
      </c>
    </row>
    <row r="1185" spans="1:7" s="861" customFormat="1" ht="15.75" x14ac:dyDescent="0.25">
      <c r="A1185" s="54" t="s">
        <v>42</v>
      </c>
      <c r="B1185" s="54" t="s">
        <v>4548</v>
      </c>
      <c r="C1185" s="171">
        <v>2</v>
      </c>
      <c r="D1185" s="35" t="s">
        <v>43</v>
      </c>
      <c r="E1185" s="35">
        <v>2016</v>
      </c>
      <c r="F1185" s="37">
        <v>24445</v>
      </c>
      <c r="G1185" s="54" t="s">
        <v>4544</v>
      </c>
    </row>
    <row r="1186" spans="1:7" s="861" customFormat="1" ht="15.75" x14ac:dyDescent="0.25">
      <c r="A1186" s="54" t="s">
        <v>42</v>
      </c>
      <c r="B1186" s="54" t="s">
        <v>4548</v>
      </c>
      <c r="C1186" s="171">
        <v>2</v>
      </c>
      <c r="D1186" s="35" t="s">
        <v>44</v>
      </c>
      <c r="E1186" s="35">
        <v>2016</v>
      </c>
      <c r="F1186" s="37">
        <v>25845</v>
      </c>
      <c r="G1186" s="54" t="s">
        <v>4547</v>
      </c>
    </row>
    <row r="1187" spans="1:7" s="861" customFormat="1" ht="15.75" x14ac:dyDescent="0.25">
      <c r="A1187" s="54" t="s">
        <v>42</v>
      </c>
      <c r="B1187" s="54" t="s">
        <v>4548</v>
      </c>
      <c r="C1187" s="171">
        <v>2.2000000000000002</v>
      </c>
      <c r="D1187" s="35" t="s">
        <v>43</v>
      </c>
      <c r="E1187" s="35">
        <v>2016</v>
      </c>
      <c r="F1187" s="37">
        <v>24745</v>
      </c>
      <c r="G1187" s="54" t="s">
        <v>4544</v>
      </c>
    </row>
    <row r="1188" spans="1:7" s="861" customFormat="1" ht="15.75" x14ac:dyDescent="0.25">
      <c r="A1188" s="54" t="s">
        <v>42</v>
      </c>
      <c r="B1188" s="54" t="s">
        <v>4548</v>
      </c>
      <c r="C1188" s="171">
        <v>2.2000000000000002</v>
      </c>
      <c r="D1188" s="35" t="s">
        <v>44</v>
      </c>
      <c r="E1188" s="35">
        <v>2016</v>
      </c>
      <c r="F1188" s="37">
        <v>26345</v>
      </c>
      <c r="G1188" s="54" t="s">
        <v>4544</v>
      </c>
    </row>
    <row r="1189" spans="1:7" ht="15.75" x14ac:dyDescent="0.25">
      <c r="A1189" s="54" t="s">
        <v>42</v>
      </c>
      <c r="B1189" s="54" t="s">
        <v>4548</v>
      </c>
      <c r="C1189" s="171">
        <v>2.4</v>
      </c>
      <c r="D1189" s="35" t="s">
        <v>43</v>
      </c>
      <c r="E1189" s="35">
        <v>2016</v>
      </c>
      <c r="F1189" s="37">
        <v>25245</v>
      </c>
      <c r="G1189" s="54" t="s">
        <v>4544</v>
      </c>
    </row>
    <row r="1190" spans="1:7" ht="15.75" x14ac:dyDescent="0.25">
      <c r="A1190" s="54" t="s">
        <v>42</v>
      </c>
      <c r="B1190" s="54" t="s">
        <v>4548</v>
      </c>
      <c r="C1190" s="171">
        <v>2.4</v>
      </c>
      <c r="D1190" s="35" t="s">
        <v>44</v>
      </c>
      <c r="E1190" s="35">
        <v>2016</v>
      </c>
      <c r="F1190" s="37">
        <v>26645</v>
      </c>
      <c r="G1190" s="54" t="s">
        <v>4544</v>
      </c>
    </row>
    <row r="1191" spans="1:7" ht="15.75" x14ac:dyDescent="0.25">
      <c r="A1191" s="54" t="s">
        <v>42</v>
      </c>
      <c r="B1191" s="54" t="s">
        <v>4548</v>
      </c>
      <c r="C1191" s="252" t="s">
        <v>3782</v>
      </c>
      <c r="D1191" s="64" t="s">
        <v>110</v>
      </c>
      <c r="E1191" s="35">
        <v>2016</v>
      </c>
      <c r="F1191" s="74">
        <v>25400</v>
      </c>
      <c r="G1191" s="54" t="s">
        <v>4559</v>
      </c>
    </row>
    <row r="1192" spans="1:7" ht="15.75" x14ac:dyDescent="0.25">
      <c r="A1192" s="54" t="s">
        <v>42</v>
      </c>
      <c r="B1192" s="54" t="s">
        <v>4548</v>
      </c>
      <c r="C1192" s="252" t="s">
        <v>3782</v>
      </c>
      <c r="D1192" s="64" t="s">
        <v>426</v>
      </c>
      <c r="E1192" s="35">
        <v>2016</v>
      </c>
      <c r="F1192" s="74">
        <v>26800</v>
      </c>
      <c r="G1192" s="54" t="s">
        <v>4559</v>
      </c>
    </row>
    <row r="1193" spans="1:7" ht="15" x14ac:dyDescent="0.25">
      <c r="A1193" s="156" t="s">
        <v>42</v>
      </c>
      <c r="B1193" s="156" t="s">
        <v>8591</v>
      </c>
      <c r="C1193" s="156" t="s">
        <v>1985</v>
      </c>
      <c r="D1193" s="291" t="s">
        <v>44</v>
      </c>
      <c r="E1193" s="291">
        <v>2016</v>
      </c>
      <c r="F1193" s="261">
        <v>33610</v>
      </c>
      <c r="G1193" s="156" t="s">
        <v>8592</v>
      </c>
    </row>
    <row r="1194" spans="1:7" ht="15" x14ac:dyDescent="0.25">
      <c r="A1194" s="156" t="s">
        <v>42</v>
      </c>
      <c r="B1194" s="156" t="s">
        <v>3908</v>
      </c>
      <c r="C1194" s="285">
        <v>5.7</v>
      </c>
      <c r="D1194" s="291" t="s">
        <v>44</v>
      </c>
      <c r="E1194" s="291">
        <v>2016</v>
      </c>
      <c r="F1194" s="261">
        <v>65080</v>
      </c>
      <c r="G1194" s="156" t="s">
        <v>147</v>
      </c>
    </row>
    <row r="1195" spans="1:7" ht="15" x14ac:dyDescent="0.25">
      <c r="A1195" s="156" t="s">
        <v>42</v>
      </c>
      <c r="B1195" s="156" t="s">
        <v>3905</v>
      </c>
      <c r="C1195" s="285">
        <v>5.7</v>
      </c>
      <c r="D1195" s="291" t="s">
        <v>44</v>
      </c>
      <c r="E1195" s="291">
        <v>2016</v>
      </c>
      <c r="F1195" s="261">
        <v>48550</v>
      </c>
      <c r="G1195" s="156" t="s">
        <v>147</v>
      </c>
    </row>
    <row r="1196" spans="1:7" ht="15" x14ac:dyDescent="0.25">
      <c r="A1196" s="156" t="s">
        <v>42</v>
      </c>
      <c r="B1196" s="156" t="s">
        <v>3906</v>
      </c>
      <c r="C1196" s="285">
        <v>5.7</v>
      </c>
      <c r="D1196" s="291" t="s">
        <v>44</v>
      </c>
      <c r="E1196" s="291">
        <v>2016</v>
      </c>
      <c r="F1196" s="261">
        <v>54115</v>
      </c>
      <c r="G1196" s="156" t="s">
        <v>147</v>
      </c>
    </row>
    <row r="1197" spans="1:7" ht="15" x14ac:dyDescent="0.25">
      <c r="A1197" s="156" t="s">
        <v>42</v>
      </c>
      <c r="B1197" s="156" t="s">
        <v>3906</v>
      </c>
      <c r="C1197" s="285">
        <v>5.7</v>
      </c>
      <c r="D1197" s="291" t="s">
        <v>44</v>
      </c>
      <c r="E1197" s="291">
        <v>2016</v>
      </c>
      <c r="F1197" s="261">
        <v>57340</v>
      </c>
      <c r="G1197" s="156" t="s">
        <v>147</v>
      </c>
    </row>
    <row r="1198" spans="1:7" ht="15" x14ac:dyDescent="0.25">
      <c r="A1198" s="156" t="s">
        <v>42</v>
      </c>
      <c r="B1198" s="156" t="s">
        <v>3907</v>
      </c>
      <c r="C1198" s="285">
        <v>5.7</v>
      </c>
      <c r="D1198" s="291" t="s">
        <v>44</v>
      </c>
      <c r="E1198" s="291">
        <v>2016</v>
      </c>
      <c r="F1198" s="261">
        <v>61855</v>
      </c>
      <c r="G1198" s="156" t="s">
        <v>147</v>
      </c>
    </row>
    <row r="1199" spans="1:7" ht="15" x14ac:dyDescent="0.25">
      <c r="A1199" s="156" t="s">
        <v>42</v>
      </c>
      <c r="B1199" s="156" t="s">
        <v>3907</v>
      </c>
      <c r="C1199" s="285">
        <v>5.7</v>
      </c>
      <c r="D1199" s="291" t="s">
        <v>44</v>
      </c>
      <c r="E1199" s="291">
        <v>2016</v>
      </c>
      <c r="F1199" s="261">
        <v>65080</v>
      </c>
      <c r="G1199" s="156" t="s">
        <v>147</v>
      </c>
    </row>
    <row r="1200" spans="1:7" ht="15" x14ac:dyDescent="0.25">
      <c r="A1200" s="156" t="s">
        <v>42</v>
      </c>
      <c r="B1200" s="156" t="s">
        <v>2316</v>
      </c>
      <c r="C1200" s="285">
        <v>5.7</v>
      </c>
      <c r="D1200" s="291" t="s">
        <v>44</v>
      </c>
      <c r="E1200" s="291">
        <v>2016</v>
      </c>
      <c r="F1200" s="261">
        <v>48550</v>
      </c>
      <c r="G1200" s="156" t="s">
        <v>147</v>
      </c>
    </row>
    <row r="1201" spans="1:7" ht="15" x14ac:dyDescent="0.25">
      <c r="A1201" s="156" t="s">
        <v>42</v>
      </c>
      <c r="B1201" s="156" t="s">
        <v>2858</v>
      </c>
      <c r="C1201" s="285">
        <v>5.7</v>
      </c>
      <c r="D1201" s="291" t="s">
        <v>44</v>
      </c>
      <c r="E1201" s="291">
        <v>2016</v>
      </c>
      <c r="F1201" s="261">
        <v>53251.366120218576</v>
      </c>
      <c r="G1201" s="156" t="s">
        <v>147</v>
      </c>
    </row>
    <row r="1202" spans="1:7" ht="15" x14ac:dyDescent="0.25">
      <c r="A1202" s="156" t="s">
        <v>42</v>
      </c>
      <c r="B1202" s="156" t="s">
        <v>7239</v>
      </c>
      <c r="C1202" s="156" t="s">
        <v>3761</v>
      </c>
      <c r="D1202" s="291" t="s">
        <v>426</v>
      </c>
      <c r="E1202" s="291">
        <v>2016</v>
      </c>
      <c r="F1202" s="261">
        <v>42145</v>
      </c>
      <c r="G1202" s="156" t="s">
        <v>147</v>
      </c>
    </row>
    <row r="1203" spans="1:7" ht="15" x14ac:dyDescent="0.25">
      <c r="A1203" s="156" t="s">
        <v>42</v>
      </c>
      <c r="B1203" s="156" t="s">
        <v>6389</v>
      </c>
      <c r="C1203" s="285" t="s">
        <v>1980</v>
      </c>
      <c r="D1203" s="291" t="s">
        <v>43</v>
      </c>
      <c r="E1203" s="291">
        <v>2016</v>
      </c>
      <c r="F1203" s="263">
        <v>23660</v>
      </c>
      <c r="G1203" s="156" t="s">
        <v>285</v>
      </c>
    </row>
    <row r="1204" spans="1:7" ht="15" x14ac:dyDescent="0.25">
      <c r="A1204" s="156" t="s">
        <v>42</v>
      </c>
      <c r="B1204" s="156" t="s">
        <v>6390</v>
      </c>
      <c r="C1204" s="285" t="s">
        <v>1980</v>
      </c>
      <c r="D1204" s="291" t="s">
        <v>44</v>
      </c>
      <c r="E1204" s="291">
        <v>2016</v>
      </c>
      <c r="F1204" s="263">
        <v>26735</v>
      </c>
      <c r="G1204" s="156" t="s">
        <v>285</v>
      </c>
    </row>
    <row r="1205" spans="1:7" ht="15" x14ac:dyDescent="0.25">
      <c r="A1205" s="156" t="s">
        <v>42</v>
      </c>
      <c r="B1205" s="156" t="s">
        <v>6373</v>
      </c>
      <c r="C1205" s="285" t="s">
        <v>1980</v>
      </c>
      <c r="D1205" s="291" t="s">
        <v>43</v>
      </c>
      <c r="E1205" s="291">
        <v>2016</v>
      </c>
      <c r="F1205" s="263">
        <v>25745</v>
      </c>
      <c r="G1205" s="156" t="s">
        <v>285</v>
      </c>
    </row>
    <row r="1206" spans="1:7" ht="15" x14ac:dyDescent="0.25">
      <c r="A1206" s="156" t="s">
        <v>42</v>
      </c>
      <c r="B1206" s="156" t="s">
        <v>6373</v>
      </c>
      <c r="C1206" s="285" t="s">
        <v>3761</v>
      </c>
      <c r="D1206" s="291" t="s">
        <v>43</v>
      </c>
      <c r="E1206" s="291">
        <v>2016</v>
      </c>
      <c r="F1206" s="263">
        <v>27355</v>
      </c>
      <c r="G1206" s="156" t="s">
        <v>285</v>
      </c>
    </row>
    <row r="1207" spans="1:7" ht="15" x14ac:dyDescent="0.25">
      <c r="A1207" s="156" t="s">
        <v>42</v>
      </c>
      <c r="B1207" s="156" t="s">
        <v>6373</v>
      </c>
      <c r="C1207" s="285" t="s">
        <v>3761</v>
      </c>
      <c r="D1207" s="291" t="s">
        <v>43</v>
      </c>
      <c r="E1207" s="291">
        <v>2016</v>
      </c>
      <c r="F1207" s="263">
        <v>31420</v>
      </c>
      <c r="G1207" s="156" t="s">
        <v>285</v>
      </c>
    </row>
    <row r="1208" spans="1:7" ht="15" x14ac:dyDescent="0.25">
      <c r="A1208" s="156" t="s">
        <v>42</v>
      </c>
      <c r="B1208" s="156" t="s">
        <v>6374</v>
      </c>
      <c r="C1208" s="285" t="s">
        <v>3761</v>
      </c>
      <c r="D1208" s="291" t="s">
        <v>43</v>
      </c>
      <c r="E1208" s="291">
        <v>2016</v>
      </c>
      <c r="F1208" s="263">
        <v>30025</v>
      </c>
      <c r="G1208" s="156" t="s">
        <v>285</v>
      </c>
    </row>
    <row r="1209" spans="1:7" ht="15" x14ac:dyDescent="0.25">
      <c r="A1209" s="156" t="s">
        <v>42</v>
      </c>
      <c r="B1209" s="156" t="s">
        <v>6391</v>
      </c>
      <c r="C1209" s="285" t="s">
        <v>1980</v>
      </c>
      <c r="D1209" s="291" t="s">
        <v>44</v>
      </c>
      <c r="E1209" s="291">
        <v>2016</v>
      </c>
      <c r="F1209" s="263">
        <v>25185</v>
      </c>
      <c r="G1209" s="156" t="s">
        <v>285</v>
      </c>
    </row>
    <row r="1210" spans="1:7" ht="15" x14ac:dyDescent="0.25">
      <c r="A1210" s="156" t="s">
        <v>42</v>
      </c>
      <c r="B1210" s="156" t="s">
        <v>6375</v>
      </c>
      <c r="C1210" s="285" t="s">
        <v>1980</v>
      </c>
      <c r="D1210" s="291" t="s">
        <v>44</v>
      </c>
      <c r="E1210" s="291">
        <v>2016</v>
      </c>
      <c r="F1210" s="263">
        <v>28820</v>
      </c>
      <c r="G1210" s="156" t="s">
        <v>285</v>
      </c>
    </row>
    <row r="1211" spans="1:7" ht="15" x14ac:dyDescent="0.25">
      <c r="A1211" s="156" t="s">
        <v>42</v>
      </c>
      <c r="B1211" s="156" t="s">
        <v>6375</v>
      </c>
      <c r="C1211" s="285" t="s">
        <v>3761</v>
      </c>
      <c r="D1211" s="291" t="s">
        <v>44</v>
      </c>
      <c r="E1211" s="291">
        <v>2016</v>
      </c>
      <c r="F1211" s="263">
        <v>30530</v>
      </c>
      <c r="G1211" s="156" t="s">
        <v>285</v>
      </c>
    </row>
    <row r="1212" spans="1:7" ht="15" x14ac:dyDescent="0.25">
      <c r="A1212" s="156" t="s">
        <v>42</v>
      </c>
      <c r="B1212" s="156" t="s">
        <v>6376</v>
      </c>
      <c r="C1212" s="285" t="s">
        <v>3761</v>
      </c>
      <c r="D1212" s="291" t="s">
        <v>43</v>
      </c>
      <c r="E1212" s="291">
        <v>2016</v>
      </c>
      <c r="F1212" s="263">
        <v>31680</v>
      </c>
      <c r="G1212" s="156" t="s">
        <v>285</v>
      </c>
    </row>
    <row r="1213" spans="1:7" ht="15" x14ac:dyDescent="0.25">
      <c r="A1213" s="156" t="s">
        <v>42</v>
      </c>
      <c r="B1213" s="156" t="s">
        <v>6371</v>
      </c>
      <c r="C1213" s="285" t="s">
        <v>3761</v>
      </c>
      <c r="D1213" s="291" t="s">
        <v>43</v>
      </c>
      <c r="E1213" s="291">
        <v>2016</v>
      </c>
      <c r="F1213" s="263">
        <v>31920</v>
      </c>
      <c r="G1213" s="156" t="s">
        <v>285</v>
      </c>
    </row>
    <row r="1214" spans="1:7" ht="15" x14ac:dyDescent="0.25">
      <c r="A1214" s="156" t="s">
        <v>42</v>
      </c>
      <c r="B1214" s="156" t="s">
        <v>6372</v>
      </c>
      <c r="C1214" s="285" t="s">
        <v>3761</v>
      </c>
      <c r="D1214" s="291" t="s">
        <v>43</v>
      </c>
      <c r="E1214" s="291">
        <v>2016</v>
      </c>
      <c r="F1214" s="263">
        <v>31625</v>
      </c>
      <c r="G1214" s="156" t="s">
        <v>285</v>
      </c>
    </row>
    <row r="1215" spans="1:7" ht="15" x14ac:dyDescent="0.25">
      <c r="A1215" s="156" t="s">
        <v>42</v>
      </c>
      <c r="B1215" s="156" t="s">
        <v>3910</v>
      </c>
      <c r="C1215" s="285" t="s">
        <v>3761</v>
      </c>
      <c r="D1215" s="291" t="s">
        <v>43</v>
      </c>
      <c r="E1215" s="291">
        <v>2016</v>
      </c>
      <c r="F1215" s="263">
        <v>32460</v>
      </c>
      <c r="G1215" s="156" t="s">
        <v>285</v>
      </c>
    </row>
    <row r="1216" spans="1:7" ht="15" x14ac:dyDescent="0.25">
      <c r="A1216" s="156" t="s">
        <v>42</v>
      </c>
      <c r="B1216" s="156" t="s">
        <v>6377</v>
      </c>
      <c r="C1216" s="285" t="s">
        <v>1980</v>
      </c>
      <c r="D1216" s="291" t="s">
        <v>43</v>
      </c>
      <c r="E1216" s="291">
        <v>2016</v>
      </c>
      <c r="F1216" s="263">
        <v>24490</v>
      </c>
      <c r="G1216" s="156" t="s">
        <v>285</v>
      </c>
    </row>
    <row r="1217" spans="1:7" ht="15" x14ac:dyDescent="0.25">
      <c r="A1217" s="156" t="s">
        <v>42</v>
      </c>
      <c r="B1217" s="156" t="s">
        <v>6377</v>
      </c>
      <c r="C1217" s="285" t="s">
        <v>3761</v>
      </c>
      <c r="D1217" s="291" t="s">
        <v>44</v>
      </c>
      <c r="E1217" s="291">
        <v>2016</v>
      </c>
      <c r="F1217" s="263">
        <v>29275</v>
      </c>
      <c r="G1217" s="156" t="s">
        <v>285</v>
      </c>
    </row>
    <row r="1218" spans="1:7" ht="15" x14ac:dyDescent="0.25">
      <c r="A1218" s="156" t="s">
        <v>42</v>
      </c>
      <c r="B1218" s="156" t="s">
        <v>6378</v>
      </c>
      <c r="C1218" s="285" t="s">
        <v>1980</v>
      </c>
      <c r="D1218" s="291" t="s">
        <v>43</v>
      </c>
      <c r="E1218" s="291">
        <v>2016</v>
      </c>
      <c r="F1218" s="263">
        <v>26635</v>
      </c>
      <c r="G1218" s="156" t="s">
        <v>285</v>
      </c>
    </row>
    <row r="1219" spans="1:7" ht="15" x14ac:dyDescent="0.25">
      <c r="A1219" s="156" t="s">
        <v>42</v>
      </c>
      <c r="B1219" s="156" t="s">
        <v>6378</v>
      </c>
      <c r="C1219" s="285" t="s">
        <v>3761</v>
      </c>
      <c r="D1219" s="291" t="s">
        <v>44</v>
      </c>
      <c r="E1219" s="291">
        <v>2016</v>
      </c>
      <c r="F1219" s="263">
        <v>31125</v>
      </c>
      <c r="G1219" s="156" t="s">
        <v>285</v>
      </c>
    </row>
    <row r="1220" spans="1:7" ht="15" x14ac:dyDescent="0.25">
      <c r="A1220" s="156" t="s">
        <v>42</v>
      </c>
      <c r="B1220" s="156" t="s">
        <v>6392</v>
      </c>
      <c r="C1220" s="285" t="s">
        <v>3761</v>
      </c>
      <c r="D1220" s="291" t="s">
        <v>43</v>
      </c>
      <c r="E1220" s="291">
        <v>2016</v>
      </c>
      <c r="F1220" s="263">
        <v>28345</v>
      </c>
      <c r="G1220" s="156" t="s">
        <v>285</v>
      </c>
    </row>
    <row r="1221" spans="1:7" ht="15" x14ac:dyDescent="0.25">
      <c r="A1221" s="156" t="s">
        <v>42</v>
      </c>
      <c r="B1221" s="156" t="s">
        <v>6379</v>
      </c>
      <c r="C1221" s="285" t="s">
        <v>3761</v>
      </c>
      <c r="D1221" s="291" t="s">
        <v>43</v>
      </c>
      <c r="E1221" s="291">
        <v>2016</v>
      </c>
      <c r="F1221" s="263">
        <v>31125</v>
      </c>
      <c r="G1221" s="156" t="s">
        <v>285</v>
      </c>
    </row>
    <row r="1222" spans="1:7" ht="15" x14ac:dyDescent="0.25">
      <c r="A1222" s="156" t="s">
        <v>42</v>
      </c>
      <c r="B1222" s="156" t="s">
        <v>3909</v>
      </c>
      <c r="C1222" s="285" t="s">
        <v>3761</v>
      </c>
      <c r="D1222" s="291" t="s">
        <v>43</v>
      </c>
      <c r="E1222" s="291">
        <v>2016</v>
      </c>
      <c r="F1222" s="263">
        <v>28845</v>
      </c>
      <c r="G1222" s="156" t="s">
        <v>285</v>
      </c>
    </row>
    <row r="1223" spans="1:7" ht="15" x14ac:dyDescent="0.25">
      <c r="A1223" s="156" t="s">
        <v>42</v>
      </c>
      <c r="B1223" s="156" t="s">
        <v>1408</v>
      </c>
      <c r="C1223" s="285" t="s">
        <v>2927</v>
      </c>
      <c r="D1223" s="291" t="s">
        <v>110</v>
      </c>
      <c r="E1223" s="291">
        <v>2016</v>
      </c>
      <c r="F1223" s="263">
        <v>36320</v>
      </c>
      <c r="G1223" s="156" t="s">
        <v>286</v>
      </c>
    </row>
    <row r="1224" spans="1:7" ht="15" x14ac:dyDescent="0.25">
      <c r="A1224" s="156" t="s">
        <v>42</v>
      </c>
      <c r="B1224" s="156" t="s">
        <v>1408</v>
      </c>
      <c r="C1224" s="285" t="s">
        <v>2926</v>
      </c>
      <c r="D1224" s="291" t="s">
        <v>43</v>
      </c>
      <c r="E1224" s="291">
        <v>2016</v>
      </c>
      <c r="F1224" s="263">
        <v>31170</v>
      </c>
      <c r="G1224" s="156" t="s">
        <v>286</v>
      </c>
    </row>
    <row r="1225" spans="1:7" ht="15" x14ac:dyDescent="0.25">
      <c r="A1225" s="156" t="s">
        <v>42</v>
      </c>
      <c r="B1225" s="156" t="s">
        <v>3929</v>
      </c>
      <c r="C1225" s="285" t="s">
        <v>2926</v>
      </c>
      <c r="D1225" s="291" t="s">
        <v>110</v>
      </c>
      <c r="E1225" s="291">
        <v>2016</v>
      </c>
      <c r="F1225" s="263">
        <v>49580</v>
      </c>
      <c r="G1225" s="156" t="s">
        <v>286</v>
      </c>
    </row>
    <row r="1226" spans="1:7" ht="15" x14ac:dyDescent="0.25">
      <c r="A1226" s="156" t="s">
        <v>42</v>
      </c>
      <c r="B1226" s="156" t="s">
        <v>3929</v>
      </c>
      <c r="C1226" s="285" t="s">
        <v>2926</v>
      </c>
      <c r="D1226" s="291" t="s">
        <v>43</v>
      </c>
      <c r="E1226" s="291">
        <v>2016</v>
      </c>
      <c r="F1226" s="263">
        <v>46530</v>
      </c>
      <c r="G1226" s="156" t="s">
        <v>286</v>
      </c>
    </row>
    <row r="1227" spans="1:7" ht="15" x14ac:dyDescent="0.25">
      <c r="A1227" s="156" t="s">
        <v>42</v>
      </c>
      <c r="B1227" s="156" t="s">
        <v>3925</v>
      </c>
      <c r="C1227" s="285" t="s">
        <v>2926</v>
      </c>
      <c r="D1227" s="291" t="s">
        <v>110</v>
      </c>
      <c r="E1227" s="291">
        <v>2016</v>
      </c>
      <c r="F1227" s="263">
        <v>43585</v>
      </c>
      <c r="G1227" s="156" t="s">
        <v>286</v>
      </c>
    </row>
    <row r="1228" spans="1:7" ht="15" x14ac:dyDescent="0.25">
      <c r="A1228" s="156" t="s">
        <v>42</v>
      </c>
      <c r="B1228" s="156" t="s">
        <v>3925</v>
      </c>
      <c r="C1228" s="285" t="s">
        <v>2926</v>
      </c>
      <c r="D1228" s="291" t="s">
        <v>43</v>
      </c>
      <c r="E1228" s="291">
        <v>2016</v>
      </c>
      <c r="F1228" s="263">
        <v>40535</v>
      </c>
      <c r="G1228" s="156" t="s">
        <v>286</v>
      </c>
    </row>
    <row r="1229" spans="1:7" ht="15" x14ac:dyDescent="0.25">
      <c r="A1229" s="156" t="s">
        <v>42</v>
      </c>
      <c r="B1229" s="156" t="s">
        <v>3931</v>
      </c>
      <c r="C1229" s="285" t="s">
        <v>2926</v>
      </c>
      <c r="D1229" s="291" t="s">
        <v>110</v>
      </c>
      <c r="E1229" s="291">
        <v>2016</v>
      </c>
      <c r="F1229" s="263">
        <v>49580</v>
      </c>
      <c r="G1229" s="156" t="s">
        <v>286</v>
      </c>
    </row>
    <row r="1230" spans="1:7" ht="15" x14ac:dyDescent="0.25">
      <c r="A1230" s="156" t="s">
        <v>42</v>
      </c>
      <c r="B1230" s="156" t="s">
        <v>3931</v>
      </c>
      <c r="C1230" s="285" t="s">
        <v>2926</v>
      </c>
      <c r="D1230" s="291" t="s">
        <v>110</v>
      </c>
      <c r="E1230" s="291">
        <v>2016</v>
      </c>
      <c r="F1230" s="263">
        <v>49580</v>
      </c>
      <c r="G1230" s="156" t="s">
        <v>286</v>
      </c>
    </row>
    <row r="1231" spans="1:7" ht="15" x14ac:dyDescent="0.25">
      <c r="A1231" s="156" t="s">
        <v>42</v>
      </c>
      <c r="B1231" s="156" t="s">
        <v>3931</v>
      </c>
      <c r="C1231" s="285" t="s">
        <v>2926</v>
      </c>
      <c r="D1231" s="291" t="s">
        <v>43</v>
      </c>
      <c r="E1231" s="291">
        <v>2016</v>
      </c>
      <c r="F1231" s="263">
        <v>46530</v>
      </c>
      <c r="G1231" s="156" t="s">
        <v>286</v>
      </c>
    </row>
    <row r="1232" spans="1:7" ht="15" x14ac:dyDescent="0.25">
      <c r="A1232" s="156" t="s">
        <v>42</v>
      </c>
      <c r="B1232" s="156" t="s">
        <v>3928</v>
      </c>
      <c r="C1232" s="285" t="s">
        <v>2926</v>
      </c>
      <c r="D1232" s="291" t="s">
        <v>110</v>
      </c>
      <c r="E1232" s="291">
        <v>2016</v>
      </c>
      <c r="F1232" s="263">
        <v>45560</v>
      </c>
      <c r="G1232" s="156" t="s">
        <v>286</v>
      </c>
    </row>
    <row r="1233" spans="1:8" ht="15" x14ac:dyDescent="0.25">
      <c r="A1233" s="156" t="s">
        <v>42</v>
      </c>
      <c r="B1233" s="156" t="s">
        <v>3930</v>
      </c>
      <c r="C1233" s="285" t="s">
        <v>2926</v>
      </c>
      <c r="D1233" s="291" t="s">
        <v>110</v>
      </c>
      <c r="E1233" s="291">
        <v>2016</v>
      </c>
      <c r="F1233" s="263">
        <v>49580</v>
      </c>
      <c r="G1233" s="156" t="s">
        <v>286</v>
      </c>
    </row>
    <row r="1234" spans="1:8" ht="15" x14ac:dyDescent="0.25">
      <c r="A1234" s="156" t="s">
        <v>42</v>
      </c>
      <c r="B1234" s="156" t="s">
        <v>3930</v>
      </c>
      <c r="C1234" s="285" t="s">
        <v>2926</v>
      </c>
      <c r="D1234" s="291" t="s">
        <v>43</v>
      </c>
      <c r="E1234" s="291">
        <v>2016</v>
      </c>
      <c r="F1234" s="263">
        <v>46530</v>
      </c>
      <c r="G1234" s="156" t="s">
        <v>286</v>
      </c>
    </row>
    <row r="1235" spans="1:8" ht="15" x14ac:dyDescent="0.25">
      <c r="A1235" s="156" t="s">
        <v>42</v>
      </c>
      <c r="B1235" s="156" t="s">
        <v>3927</v>
      </c>
      <c r="C1235" s="285" t="s">
        <v>2926</v>
      </c>
      <c r="D1235" s="291" t="s">
        <v>110</v>
      </c>
      <c r="E1235" s="291">
        <v>2016</v>
      </c>
      <c r="F1235" s="263">
        <v>45560</v>
      </c>
      <c r="G1235" s="156" t="s">
        <v>286</v>
      </c>
    </row>
    <row r="1236" spans="1:8" ht="15" x14ac:dyDescent="0.25">
      <c r="A1236" s="156" t="s">
        <v>42</v>
      </c>
      <c r="B1236" s="156" t="s">
        <v>3922</v>
      </c>
      <c r="C1236" s="285" t="s">
        <v>2926</v>
      </c>
      <c r="D1236" s="291" t="s">
        <v>110</v>
      </c>
      <c r="E1236" s="291">
        <v>2016</v>
      </c>
      <c r="F1236" s="263">
        <v>38020</v>
      </c>
      <c r="G1236" s="156" t="s">
        <v>286</v>
      </c>
    </row>
    <row r="1237" spans="1:8" ht="15" x14ac:dyDescent="0.25">
      <c r="A1237" s="156" t="s">
        <v>42</v>
      </c>
      <c r="B1237" s="156" t="s">
        <v>3922</v>
      </c>
      <c r="C1237" s="285" t="s">
        <v>2926</v>
      </c>
      <c r="D1237" s="291" t="s">
        <v>43</v>
      </c>
      <c r="E1237" s="291">
        <v>2016</v>
      </c>
      <c r="F1237" s="263">
        <v>33270</v>
      </c>
      <c r="G1237" s="156" t="s">
        <v>286</v>
      </c>
    </row>
    <row r="1238" spans="1:8" ht="15" x14ac:dyDescent="0.25">
      <c r="A1238" s="156" t="s">
        <v>42</v>
      </c>
      <c r="B1238" s="156" t="s">
        <v>3922</v>
      </c>
      <c r="C1238" s="285" t="s">
        <v>2926</v>
      </c>
      <c r="D1238" s="291" t="s">
        <v>43</v>
      </c>
      <c r="E1238" s="291">
        <v>2016</v>
      </c>
      <c r="F1238" s="263">
        <v>34970</v>
      </c>
      <c r="G1238" s="156" t="s">
        <v>286</v>
      </c>
    </row>
    <row r="1239" spans="1:8" ht="15" x14ac:dyDescent="0.25">
      <c r="A1239" s="156" t="s">
        <v>42</v>
      </c>
      <c r="B1239" s="156" t="s">
        <v>3926</v>
      </c>
      <c r="C1239" s="285" t="s">
        <v>2926</v>
      </c>
      <c r="D1239" s="291" t="s">
        <v>110</v>
      </c>
      <c r="E1239" s="291">
        <v>2016</v>
      </c>
      <c r="F1239" s="263">
        <v>43585</v>
      </c>
      <c r="G1239" s="156" t="s">
        <v>286</v>
      </c>
    </row>
    <row r="1240" spans="1:8" ht="15" x14ac:dyDescent="0.25">
      <c r="A1240" s="156" t="s">
        <v>42</v>
      </c>
      <c r="B1240" s="156" t="s">
        <v>3926</v>
      </c>
      <c r="C1240" s="285" t="s">
        <v>2926</v>
      </c>
      <c r="D1240" s="291" t="s">
        <v>43</v>
      </c>
      <c r="E1240" s="291">
        <v>2016</v>
      </c>
      <c r="F1240" s="263">
        <v>40535</v>
      </c>
      <c r="G1240" s="156" t="s">
        <v>286</v>
      </c>
    </row>
    <row r="1241" spans="1:8" ht="15" x14ac:dyDescent="0.25">
      <c r="A1241" s="156" t="s">
        <v>42</v>
      </c>
      <c r="B1241" s="156" t="s">
        <v>3935</v>
      </c>
      <c r="C1241" s="285" t="s">
        <v>2926</v>
      </c>
      <c r="D1241" s="291" t="s">
        <v>43</v>
      </c>
      <c r="E1241" s="291">
        <v>2016</v>
      </c>
      <c r="F1241" s="263">
        <v>46530</v>
      </c>
      <c r="G1241" s="156" t="s">
        <v>286</v>
      </c>
    </row>
    <row r="1242" spans="1:8" ht="15" x14ac:dyDescent="0.25">
      <c r="A1242" s="156" t="s">
        <v>42</v>
      </c>
      <c r="B1242" s="156" t="s">
        <v>3921</v>
      </c>
      <c r="C1242" s="285" t="s">
        <v>2926</v>
      </c>
      <c r="D1242" s="291" t="s">
        <v>110</v>
      </c>
      <c r="E1242" s="291">
        <v>2016</v>
      </c>
      <c r="F1242" s="263">
        <v>38020</v>
      </c>
      <c r="G1242" s="156" t="s">
        <v>286</v>
      </c>
      <c r="H1242"/>
    </row>
    <row r="1243" spans="1:8" ht="15" x14ac:dyDescent="0.25">
      <c r="A1243" s="156" t="s">
        <v>42</v>
      </c>
      <c r="B1243" s="156" t="s">
        <v>3921</v>
      </c>
      <c r="C1243" s="285" t="s">
        <v>2926</v>
      </c>
      <c r="D1243" s="291" t="s">
        <v>43</v>
      </c>
      <c r="E1243" s="291">
        <v>2016</v>
      </c>
      <c r="F1243" s="263">
        <v>34970</v>
      </c>
      <c r="G1243" s="156" t="s">
        <v>286</v>
      </c>
      <c r="H1243"/>
    </row>
    <row r="1244" spans="1:8" ht="15" x14ac:dyDescent="0.25">
      <c r="A1244" s="156" t="s">
        <v>42</v>
      </c>
      <c r="B1244" s="156" t="s">
        <v>3914</v>
      </c>
      <c r="C1244" s="285" t="s">
        <v>2926</v>
      </c>
      <c r="D1244" s="291" t="s">
        <v>110</v>
      </c>
      <c r="E1244" s="291">
        <v>2016</v>
      </c>
      <c r="F1244" s="263">
        <v>33890</v>
      </c>
      <c r="G1244" s="156" t="s">
        <v>286</v>
      </c>
      <c r="H1244"/>
    </row>
    <row r="1245" spans="1:8" ht="15" x14ac:dyDescent="0.25">
      <c r="A1245" s="156" t="s">
        <v>42</v>
      </c>
      <c r="B1245" s="156" t="s">
        <v>3914</v>
      </c>
      <c r="C1245" s="285" t="s">
        <v>2926</v>
      </c>
      <c r="D1245" s="291" t="s">
        <v>43</v>
      </c>
      <c r="E1245" s="291">
        <v>2016</v>
      </c>
      <c r="F1245" s="263">
        <v>30840</v>
      </c>
      <c r="G1245" s="156" t="s">
        <v>286</v>
      </c>
      <c r="H1245"/>
    </row>
    <row r="1246" spans="1:8" ht="15" x14ac:dyDescent="0.25">
      <c r="A1246" s="156" t="s">
        <v>42</v>
      </c>
      <c r="B1246" s="156" t="s">
        <v>3916</v>
      </c>
      <c r="C1246" s="285" t="s">
        <v>2927</v>
      </c>
      <c r="D1246" s="291" t="s">
        <v>110</v>
      </c>
      <c r="E1246" s="291">
        <v>2016</v>
      </c>
      <c r="F1246" s="263">
        <v>34000</v>
      </c>
      <c r="G1246" s="156" t="s">
        <v>286</v>
      </c>
      <c r="H1246"/>
    </row>
    <row r="1247" spans="1:8" ht="15" x14ac:dyDescent="0.25">
      <c r="A1247" s="156" t="s">
        <v>42</v>
      </c>
      <c r="B1247" s="156" t="s">
        <v>3916</v>
      </c>
      <c r="C1247" s="285" t="s">
        <v>2927</v>
      </c>
      <c r="D1247" s="291" t="s">
        <v>43</v>
      </c>
      <c r="E1247" s="291">
        <v>2016</v>
      </c>
      <c r="F1247" s="263">
        <v>31170</v>
      </c>
      <c r="G1247" s="156" t="s">
        <v>286</v>
      </c>
      <c r="H1247"/>
    </row>
    <row r="1248" spans="1:8" ht="15" x14ac:dyDescent="0.25">
      <c r="A1248" s="156" t="s">
        <v>42</v>
      </c>
      <c r="B1248" s="156" t="s">
        <v>3919</v>
      </c>
      <c r="C1248" s="285" t="s">
        <v>2926</v>
      </c>
      <c r="D1248" s="291" t="s">
        <v>110</v>
      </c>
      <c r="E1248" s="291">
        <v>2016</v>
      </c>
      <c r="F1248" s="263">
        <v>35700</v>
      </c>
      <c r="G1248" s="156" t="s">
        <v>286</v>
      </c>
      <c r="H1248"/>
    </row>
    <row r="1249" spans="1:8" ht="15" x14ac:dyDescent="0.25">
      <c r="A1249" s="156" t="s">
        <v>42</v>
      </c>
      <c r="B1249" s="156" t="s">
        <v>3919</v>
      </c>
      <c r="C1249" s="285" t="s">
        <v>2926</v>
      </c>
      <c r="D1249" s="291" t="s">
        <v>43</v>
      </c>
      <c r="E1249" s="291">
        <v>2016</v>
      </c>
      <c r="F1249" s="263">
        <v>32650</v>
      </c>
      <c r="G1249" s="156" t="s">
        <v>286</v>
      </c>
      <c r="H1249"/>
    </row>
    <row r="1250" spans="1:8" ht="15" x14ac:dyDescent="0.25">
      <c r="A1250" s="156" t="s">
        <v>42</v>
      </c>
      <c r="B1250" s="156" t="s">
        <v>3920</v>
      </c>
      <c r="C1250" s="285" t="s">
        <v>2926</v>
      </c>
      <c r="D1250" s="291" t="s">
        <v>110</v>
      </c>
      <c r="E1250" s="291">
        <v>2016</v>
      </c>
      <c r="F1250" s="263">
        <v>36030</v>
      </c>
      <c r="G1250" s="156" t="s">
        <v>286</v>
      </c>
      <c r="H1250"/>
    </row>
    <row r="1251" spans="1:8" ht="15" x14ac:dyDescent="0.25">
      <c r="A1251" s="156" t="s">
        <v>42</v>
      </c>
      <c r="B1251" s="156" t="s">
        <v>3920</v>
      </c>
      <c r="C1251" s="285" t="s">
        <v>2926</v>
      </c>
      <c r="D1251" s="291" t="s">
        <v>43</v>
      </c>
      <c r="E1251" s="291">
        <v>2016</v>
      </c>
      <c r="F1251" s="263">
        <v>32980</v>
      </c>
      <c r="G1251" s="156" t="s">
        <v>286</v>
      </c>
      <c r="H1251"/>
    </row>
    <row r="1252" spans="1:8" ht="15" x14ac:dyDescent="0.25">
      <c r="A1252" s="156" t="s">
        <v>42</v>
      </c>
      <c r="B1252" s="156" t="s">
        <v>3932</v>
      </c>
      <c r="C1252" s="285" t="s">
        <v>2926</v>
      </c>
      <c r="D1252" s="291" t="s">
        <v>110</v>
      </c>
      <c r="E1252" s="291">
        <v>2016</v>
      </c>
      <c r="F1252" s="263">
        <v>41720</v>
      </c>
      <c r="G1252" s="156" t="s">
        <v>286</v>
      </c>
      <c r="H1252"/>
    </row>
    <row r="1253" spans="1:8" ht="15" x14ac:dyDescent="0.25">
      <c r="A1253" s="156" t="s">
        <v>42</v>
      </c>
      <c r="B1253" s="156" t="s">
        <v>3911</v>
      </c>
      <c r="C1253" s="285" t="s">
        <v>2927</v>
      </c>
      <c r="D1253" s="291" t="s">
        <v>110</v>
      </c>
      <c r="E1253" s="291">
        <v>2016</v>
      </c>
      <c r="F1253" s="263">
        <v>32190</v>
      </c>
      <c r="G1253" s="156" t="s">
        <v>286</v>
      </c>
      <c r="H1253"/>
    </row>
    <row r="1254" spans="1:8" ht="15" x14ac:dyDescent="0.25">
      <c r="A1254" s="156" t="s">
        <v>42</v>
      </c>
      <c r="B1254" s="156" t="s">
        <v>3911</v>
      </c>
      <c r="C1254" s="285" t="s">
        <v>2926</v>
      </c>
      <c r="D1254" s="291" t="s">
        <v>43</v>
      </c>
      <c r="E1254" s="291">
        <v>2016</v>
      </c>
      <c r="F1254" s="263">
        <v>29140</v>
      </c>
      <c r="G1254" s="156" t="s">
        <v>286</v>
      </c>
    </row>
    <row r="1255" spans="1:8" ht="15" x14ac:dyDescent="0.25">
      <c r="A1255" s="156" t="s">
        <v>42</v>
      </c>
      <c r="B1255" s="156" t="s">
        <v>3924</v>
      </c>
      <c r="C1255" s="285" t="s">
        <v>2926</v>
      </c>
      <c r="D1255" s="291" t="s">
        <v>110</v>
      </c>
      <c r="E1255" s="291">
        <v>2016</v>
      </c>
      <c r="F1255" s="263">
        <v>42945</v>
      </c>
      <c r="G1255" s="156" t="s">
        <v>286</v>
      </c>
    </row>
    <row r="1256" spans="1:8" ht="15" x14ac:dyDescent="0.25">
      <c r="A1256" s="156" t="s">
        <v>42</v>
      </c>
      <c r="B1256" s="156" t="s">
        <v>3924</v>
      </c>
      <c r="C1256" s="285" t="s">
        <v>2926</v>
      </c>
      <c r="D1256" s="291" t="s">
        <v>43</v>
      </c>
      <c r="E1256" s="291">
        <v>2016</v>
      </c>
      <c r="F1256" s="263">
        <v>38670</v>
      </c>
      <c r="G1256" s="156" t="s">
        <v>286</v>
      </c>
    </row>
    <row r="1257" spans="1:8" ht="15" x14ac:dyDescent="0.25">
      <c r="A1257" s="156" t="s">
        <v>42</v>
      </c>
      <c r="B1257" s="156" t="s">
        <v>3933</v>
      </c>
      <c r="C1257" s="285" t="s">
        <v>2926</v>
      </c>
      <c r="D1257" s="291" t="s">
        <v>110</v>
      </c>
      <c r="E1257" s="291">
        <v>2016</v>
      </c>
      <c r="F1257" s="263">
        <v>41720</v>
      </c>
      <c r="G1257" s="156" t="s">
        <v>286</v>
      </c>
    </row>
    <row r="1258" spans="1:8" ht="15" x14ac:dyDescent="0.25">
      <c r="A1258" s="156" t="s">
        <v>42</v>
      </c>
      <c r="B1258" s="156" t="s">
        <v>3915</v>
      </c>
      <c r="C1258" s="285" t="s">
        <v>2926</v>
      </c>
      <c r="D1258" s="291" t="s">
        <v>110</v>
      </c>
      <c r="E1258" s="291">
        <v>2016</v>
      </c>
      <c r="F1258" s="263">
        <v>33890</v>
      </c>
      <c r="G1258" s="156" t="s">
        <v>286</v>
      </c>
    </row>
    <row r="1259" spans="1:8" ht="15" x14ac:dyDescent="0.25">
      <c r="A1259" s="156" t="s">
        <v>42</v>
      </c>
      <c r="B1259" s="156" t="s">
        <v>3915</v>
      </c>
      <c r="C1259" s="285" t="s">
        <v>2926</v>
      </c>
      <c r="D1259" s="291" t="s">
        <v>43</v>
      </c>
      <c r="E1259" s="291">
        <v>2016</v>
      </c>
      <c r="F1259" s="263">
        <v>30840</v>
      </c>
      <c r="G1259" s="156" t="s">
        <v>286</v>
      </c>
    </row>
    <row r="1260" spans="1:8" ht="15" x14ac:dyDescent="0.25">
      <c r="A1260" s="156" t="s">
        <v>42</v>
      </c>
      <c r="B1260" s="156" t="s">
        <v>3918</v>
      </c>
      <c r="C1260" s="285" t="s">
        <v>2926</v>
      </c>
      <c r="D1260" s="291" t="s">
        <v>110</v>
      </c>
      <c r="E1260" s="291">
        <v>2016</v>
      </c>
      <c r="F1260" s="263">
        <v>34220</v>
      </c>
      <c r="G1260" s="156" t="s">
        <v>286</v>
      </c>
    </row>
    <row r="1261" spans="1:8" ht="15" x14ac:dyDescent="0.25">
      <c r="A1261" s="156" t="s">
        <v>42</v>
      </c>
      <c r="B1261" s="156" t="s">
        <v>3918</v>
      </c>
      <c r="C1261" s="285" t="s">
        <v>2926</v>
      </c>
      <c r="D1261" s="291" t="s">
        <v>43</v>
      </c>
      <c r="E1261" s="291">
        <v>2016</v>
      </c>
      <c r="F1261" s="263">
        <v>32650</v>
      </c>
      <c r="G1261" s="156" t="s">
        <v>286</v>
      </c>
    </row>
    <row r="1262" spans="1:8" ht="15" x14ac:dyDescent="0.25">
      <c r="A1262" s="156" t="s">
        <v>42</v>
      </c>
      <c r="B1262" s="156" t="s">
        <v>3917</v>
      </c>
      <c r="C1262" s="285" t="s">
        <v>2926</v>
      </c>
      <c r="D1262" s="291" t="s">
        <v>110</v>
      </c>
      <c r="E1262" s="291">
        <v>2016</v>
      </c>
      <c r="F1262" s="263">
        <v>34220</v>
      </c>
      <c r="G1262" s="156" t="s">
        <v>286</v>
      </c>
    </row>
    <row r="1263" spans="1:8" ht="15" x14ac:dyDescent="0.25">
      <c r="A1263" s="156" t="s">
        <v>42</v>
      </c>
      <c r="B1263" s="156" t="s">
        <v>3934</v>
      </c>
      <c r="C1263" s="285" t="s">
        <v>2926</v>
      </c>
      <c r="D1263" s="291" t="s">
        <v>43</v>
      </c>
      <c r="E1263" s="291">
        <v>2016</v>
      </c>
      <c r="F1263" s="263">
        <v>32980</v>
      </c>
      <c r="G1263" s="156" t="s">
        <v>286</v>
      </c>
    </row>
    <row r="1264" spans="1:8" ht="15" x14ac:dyDescent="0.25">
      <c r="A1264" s="156" t="s">
        <v>42</v>
      </c>
      <c r="B1264" s="156" t="s">
        <v>3923</v>
      </c>
      <c r="C1264" s="285" t="s">
        <v>2926</v>
      </c>
      <c r="D1264" s="291" t="s">
        <v>110</v>
      </c>
      <c r="E1264" s="291">
        <v>2016</v>
      </c>
      <c r="F1264" s="263">
        <v>42945</v>
      </c>
      <c r="G1264" s="156" t="s">
        <v>286</v>
      </c>
    </row>
    <row r="1265" spans="1:8" ht="15" x14ac:dyDescent="0.25">
      <c r="A1265" s="156" t="s">
        <v>42</v>
      </c>
      <c r="B1265" s="156" t="s">
        <v>3923</v>
      </c>
      <c r="C1265" s="285" t="s">
        <v>2926</v>
      </c>
      <c r="D1265" s="291" t="s">
        <v>43</v>
      </c>
      <c r="E1265" s="291">
        <v>2016</v>
      </c>
      <c r="F1265" s="263">
        <v>38670</v>
      </c>
      <c r="G1265" s="156" t="s">
        <v>286</v>
      </c>
    </row>
    <row r="1266" spans="1:8" ht="15" x14ac:dyDescent="0.25">
      <c r="A1266" s="156" t="s">
        <v>42</v>
      </c>
      <c r="B1266" s="156" t="s">
        <v>3913</v>
      </c>
      <c r="C1266" s="285" t="s">
        <v>2926</v>
      </c>
      <c r="D1266" s="291" t="s">
        <v>110</v>
      </c>
      <c r="E1266" s="291">
        <v>2016</v>
      </c>
      <c r="F1266" s="263">
        <v>33000</v>
      </c>
      <c r="G1266" s="156" t="s">
        <v>286</v>
      </c>
    </row>
    <row r="1267" spans="1:8" ht="15" x14ac:dyDescent="0.25">
      <c r="A1267" s="156" t="s">
        <v>42</v>
      </c>
      <c r="B1267" s="156" t="s">
        <v>3913</v>
      </c>
      <c r="C1267" s="285" t="s">
        <v>2926</v>
      </c>
      <c r="D1267" s="291" t="s">
        <v>43</v>
      </c>
      <c r="E1267" s="291">
        <v>2016</v>
      </c>
      <c r="F1267" s="263">
        <v>29950</v>
      </c>
      <c r="G1267" s="156" t="s">
        <v>286</v>
      </c>
    </row>
    <row r="1268" spans="1:8" ht="15" x14ac:dyDescent="0.25">
      <c r="A1268" s="156" t="s">
        <v>42</v>
      </c>
      <c r="B1268" s="156" t="s">
        <v>3912</v>
      </c>
      <c r="C1268" s="285" t="s">
        <v>2926</v>
      </c>
      <c r="D1268" s="291" t="s">
        <v>110</v>
      </c>
      <c r="E1268" s="291">
        <v>2016</v>
      </c>
      <c r="F1268" s="263">
        <v>33000</v>
      </c>
      <c r="G1268" s="156" t="s">
        <v>286</v>
      </c>
    </row>
    <row r="1269" spans="1:8" ht="15" x14ac:dyDescent="0.25">
      <c r="A1269" s="156" t="s">
        <v>42</v>
      </c>
      <c r="B1269" s="156" t="s">
        <v>3912</v>
      </c>
      <c r="C1269" s="285" t="s">
        <v>2926</v>
      </c>
      <c r="D1269" s="291" t="s">
        <v>43</v>
      </c>
      <c r="E1269" s="291">
        <v>2016</v>
      </c>
      <c r="F1269" s="263">
        <v>29950</v>
      </c>
      <c r="G1269" s="156" t="s">
        <v>286</v>
      </c>
    </row>
    <row r="1270" spans="1:8" ht="15.75" x14ac:dyDescent="0.25">
      <c r="A1270" s="54" t="s">
        <v>42</v>
      </c>
      <c r="B1270" s="54" t="s">
        <v>4581</v>
      </c>
      <c r="C1270" s="252" t="s">
        <v>3945</v>
      </c>
      <c r="D1270" s="64" t="s">
        <v>125</v>
      </c>
      <c r="E1270" s="292">
        <v>2016</v>
      </c>
      <c r="F1270" s="239">
        <v>13026</v>
      </c>
      <c r="G1270" s="60" t="s">
        <v>1823</v>
      </c>
    </row>
    <row r="1271" spans="1:8" ht="15.75" x14ac:dyDescent="0.25">
      <c r="A1271" s="54" t="s">
        <v>42</v>
      </c>
      <c r="B1271" s="54" t="s">
        <v>4581</v>
      </c>
      <c r="C1271" s="252" t="s">
        <v>1982</v>
      </c>
      <c r="D1271" s="64" t="s">
        <v>4582</v>
      </c>
      <c r="E1271" s="292">
        <v>2016</v>
      </c>
      <c r="F1271" s="74">
        <v>15100</v>
      </c>
      <c r="G1271" s="60" t="s">
        <v>1823</v>
      </c>
    </row>
    <row r="1272" spans="1:8" ht="15.75" x14ac:dyDescent="0.25">
      <c r="A1272" s="54" t="s">
        <v>42</v>
      </c>
      <c r="B1272" s="54" t="s">
        <v>4581</v>
      </c>
      <c r="C1272" s="252" t="s">
        <v>1982</v>
      </c>
      <c r="D1272" s="64" t="s">
        <v>44</v>
      </c>
      <c r="E1272" s="292">
        <v>2016</v>
      </c>
      <c r="F1272" s="74">
        <v>15900</v>
      </c>
      <c r="G1272" s="60" t="s">
        <v>1823</v>
      </c>
    </row>
    <row r="1273" spans="1:8" ht="15.75" x14ac:dyDescent="0.25">
      <c r="A1273" s="54" t="s">
        <v>42</v>
      </c>
      <c r="B1273" s="54" t="s">
        <v>4581</v>
      </c>
      <c r="C1273" s="252" t="s">
        <v>1983</v>
      </c>
      <c r="D1273" s="64" t="s">
        <v>125</v>
      </c>
      <c r="E1273" s="292">
        <v>2016</v>
      </c>
      <c r="F1273" s="74">
        <v>18450</v>
      </c>
      <c r="G1273" s="60" t="s">
        <v>1823</v>
      </c>
      <c r="H1273" s="278"/>
    </row>
    <row r="1274" spans="1:8" ht="15.75" x14ac:dyDescent="0.25">
      <c r="A1274" s="54" t="s">
        <v>42</v>
      </c>
      <c r="B1274" s="54" t="s">
        <v>6111</v>
      </c>
      <c r="C1274" s="54" t="s">
        <v>3739</v>
      </c>
      <c r="D1274" s="54"/>
      <c r="E1274" s="64">
        <v>2016</v>
      </c>
      <c r="F1274" s="74">
        <v>24804</v>
      </c>
      <c r="G1274" s="54" t="s">
        <v>1574</v>
      </c>
      <c r="H1274" s="278"/>
    </row>
    <row r="1275" spans="1:8" ht="15.75" x14ac:dyDescent="0.25">
      <c r="A1275" s="156" t="s">
        <v>42</v>
      </c>
      <c r="B1275" s="156" t="s">
        <v>5269</v>
      </c>
      <c r="C1275" s="285" t="s">
        <v>1983</v>
      </c>
      <c r="D1275" s="291" t="s">
        <v>110</v>
      </c>
      <c r="E1275" s="292">
        <v>2016</v>
      </c>
      <c r="F1275" s="261">
        <v>14895</v>
      </c>
      <c r="G1275" s="156" t="s">
        <v>5270</v>
      </c>
      <c r="H1275" s="278"/>
    </row>
    <row r="1276" spans="1:8" ht="15.75" x14ac:dyDescent="0.25">
      <c r="A1276" s="156" t="s">
        <v>42</v>
      </c>
      <c r="B1276" s="156" t="s">
        <v>5269</v>
      </c>
      <c r="C1276" s="285" t="s">
        <v>1983</v>
      </c>
      <c r="D1276" s="291" t="s">
        <v>110</v>
      </c>
      <c r="E1276" s="292">
        <v>2016</v>
      </c>
      <c r="F1276" s="261">
        <v>15995</v>
      </c>
      <c r="G1276" s="156" t="s">
        <v>5271</v>
      </c>
      <c r="H1276" s="278"/>
    </row>
    <row r="1277" spans="1:8" ht="15.75" x14ac:dyDescent="0.25">
      <c r="A1277" s="156" t="s">
        <v>42</v>
      </c>
      <c r="B1277" s="156" t="s">
        <v>5272</v>
      </c>
      <c r="C1277" s="285" t="s">
        <v>1983</v>
      </c>
      <c r="D1277" s="291" t="s">
        <v>110</v>
      </c>
      <c r="E1277" s="292">
        <v>2016</v>
      </c>
      <c r="F1277" s="261">
        <v>16555</v>
      </c>
      <c r="G1277" s="156" t="s">
        <v>5270</v>
      </c>
      <c r="H1277" s="278"/>
    </row>
    <row r="1278" spans="1:8" ht="15.75" x14ac:dyDescent="0.25">
      <c r="A1278" s="156" t="s">
        <v>42</v>
      </c>
      <c r="B1278" s="156" t="s">
        <v>5272</v>
      </c>
      <c r="C1278" s="285" t="s">
        <v>1983</v>
      </c>
      <c r="D1278" s="291" t="s">
        <v>110</v>
      </c>
      <c r="E1278" s="292">
        <v>2016</v>
      </c>
      <c r="F1278" s="261">
        <v>16930</v>
      </c>
      <c r="G1278" s="156" t="s">
        <v>5271</v>
      </c>
      <c r="H1278" s="278"/>
    </row>
    <row r="1279" spans="1:8" ht="15.75" x14ac:dyDescent="0.25">
      <c r="A1279" s="156" t="s">
        <v>42</v>
      </c>
      <c r="B1279" s="156" t="s">
        <v>5075</v>
      </c>
      <c r="C1279" s="285" t="s">
        <v>1983</v>
      </c>
      <c r="D1279" s="291" t="s">
        <v>110</v>
      </c>
      <c r="E1279" s="292">
        <v>2016</v>
      </c>
      <c r="F1279" s="261">
        <v>16870</v>
      </c>
      <c r="G1279" s="156" t="s">
        <v>5271</v>
      </c>
      <c r="H1279" s="278"/>
    </row>
    <row r="1280" spans="1:8" ht="15.75" x14ac:dyDescent="0.25">
      <c r="A1280" s="153" t="s">
        <v>42</v>
      </c>
      <c r="B1280" s="153" t="s">
        <v>6877</v>
      </c>
      <c r="C1280" s="153" t="s">
        <v>3761</v>
      </c>
      <c r="D1280" s="153" t="s">
        <v>44</v>
      </c>
      <c r="E1280" s="292">
        <v>2016</v>
      </c>
      <c r="F1280" s="153">
        <v>45955</v>
      </c>
      <c r="G1280" s="153" t="s">
        <v>7585</v>
      </c>
      <c r="H1280" s="278"/>
    </row>
    <row r="1281" spans="1:8" ht="15.75" x14ac:dyDescent="0.25">
      <c r="A1281" s="54" t="s">
        <v>42</v>
      </c>
      <c r="B1281" s="610" t="s">
        <v>6101</v>
      </c>
      <c r="C1281" s="54" t="s">
        <v>3739</v>
      </c>
      <c r="D1281" s="54" t="s">
        <v>110</v>
      </c>
      <c r="E1281" s="64">
        <v>2016</v>
      </c>
      <c r="F1281" s="613">
        <v>18326.54</v>
      </c>
      <c r="G1281" s="54" t="s">
        <v>186</v>
      </c>
      <c r="H1281" s="278"/>
    </row>
    <row r="1282" spans="1:8" ht="15.75" x14ac:dyDescent="0.25">
      <c r="A1282" s="668" t="s">
        <v>42</v>
      </c>
      <c r="B1282" s="668" t="s">
        <v>7249</v>
      </c>
      <c r="C1282" s="668" t="s">
        <v>3739</v>
      </c>
      <c r="D1282" s="668" t="s">
        <v>43</v>
      </c>
      <c r="E1282" s="688">
        <v>2016</v>
      </c>
      <c r="F1282" s="672">
        <v>20039</v>
      </c>
      <c r="G1282" s="668" t="s">
        <v>7277</v>
      </c>
      <c r="H1282" s="278"/>
    </row>
    <row r="1283" spans="1:8" ht="15.75" x14ac:dyDescent="0.25">
      <c r="A1283" s="33" t="s">
        <v>3896</v>
      </c>
      <c r="B1283" s="33" t="s">
        <v>148</v>
      </c>
      <c r="C1283" s="610" t="s">
        <v>4532</v>
      </c>
      <c r="D1283" s="610"/>
      <c r="E1283" s="35">
        <v>2016</v>
      </c>
      <c r="F1283" s="613">
        <v>41346.410000000003</v>
      </c>
      <c r="G1283" s="610" t="s">
        <v>4537</v>
      </c>
      <c r="H1283" s="278"/>
    </row>
    <row r="1284" spans="1:8" ht="15.75" x14ac:dyDescent="0.25">
      <c r="A1284" s="153" t="s">
        <v>3896</v>
      </c>
      <c r="B1284" s="156" t="s">
        <v>6380</v>
      </c>
      <c r="C1284" s="285" t="s">
        <v>1980</v>
      </c>
      <c r="D1284" s="291" t="s">
        <v>110</v>
      </c>
      <c r="E1284" s="291">
        <v>2016</v>
      </c>
      <c r="F1284" s="263">
        <v>30490</v>
      </c>
      <c r="G1284" s="156" t="s">
        <v>147</v>
      </c>
      <c r="H1284" s="278"/>
    </row>
    <row r="1285" spans="1:8" ht="15.75" x14ac:dyDescent="0.25">
      <c r="A1285" s="153" t="s">
        <v>3896</v>
      </c>
      <c r="B1285" s="156" t="s">
        <v>6380</v>
      </c>
      <c r="C1285" s="285" t="s">
        <v>3761</v>
      </c>
      <c r="D1285" s="291" t="s">
        <v>110</v>
      </c>
      <c r="E1285" s="291">
        <v>2016</v>
      </c>
      <c r="F1285" s="263">
        <v>32015</v>
      </c>
      <c r="G1285" s="156" t="s">
        <v>147</v>
      </c>
      <c r="H1285" s="278"/>
    </row>
    <row r="1286" spans="1:8" ht="15.75" x14ac:dyDescent="0.25">
      <c r="A1286" s="153" t="s">
        <v>3896</v>
      </c>
      <c r="B1286" s="156" t="s">
        <v>6380</v>
      </c>
      <c r="C1286" s="285" t="s">
        <v>3761</v>
      </c>
      <c r="D1286" s="291" t="s">
        <v>426</v>
      </c>
      <c r="E1286" s="291">
        <v>2016</v>
      </c>
      <c r="F1286" s="263">
        <v>33475</v>
      </c>
      <c r="G1286" s="156" t="s">
        <v>147</v>
      </c>
      <c r="H1286" s="278"/>
    </row>
    <row r="1287" spans="1:8" ht="15.75" x14ac:dyDescent="0.25">
      <c r="A1287" s="153" t="s">
        <v>3896</v>
      </c>
      <c r="B1287" s="156" t="s">
        <v>6381</v>
      </c>
      <c r="C1287" s="285" t="s">
        <v>3761</v>
      </c>
      <c r="D1287" s="291" t="s">
        <v>110</v>
      </c>
      <c r="E1287" s="291">
        <v>2016</v>
      </c>
      <c r="F1287" s="263">
        <v>34395</v>
      </c>
      <c r="G1287" s="156" t="s">
        <v>147</v>
      </c>
      <c r="H1287" s="278"/>
    </row>
    <row r="1288" spans="1:8" ht="15.75" x14ac:dyDescent="0.25">
      <c r="A1288" s="153" t="s">
        <v>3896</v>
      </c>
      <c r="B1288" s="156" t="s">
        <v>6381</v>
      </c>
      <c r="C1288" s="285" t="s">
        <v>3761</v>
      </c>
      <c r="D1288" s="291" t="s">
        <v>426</v>
      </c>
      <c r="E1288" s="291">
        <v>2016</v>
      </c>
      <c r="F1288" s="263">
        <v>35855</v>
      </c>
      <c r="G1288" s="156" t="s">
        <v>147</v>
      </c>
      <c r="H1288" s="278"/>
    </row>
    <row r="1289" spans="1:8" ht="15.75" x14ac:dyDescent="0.25">
      <c r="A1289" s="153" t="s">
        <v>3896</v>
      </c>
      <c r="B1289" s="156" t="s">
        <v>6382</v>
      </c>
      <c r="C1289" s="285" t="s">
        <v>3761</v>
      </c>
      <c r="D1289" s="291" t="s">
        <v>110</v>
      </c>
      <c r="E1289" s="291">
        <v>2016</v>
      </c>
      <c r="F1289" s="263">
        <v>40915</v>
      </c>
      <c r="G1289" s="156" t="s">
        <v>147</v>
      </c>
      <c r="H1289" s="278"/>
    </row>
    <row r="1290" spans="1:8" ht="15.75" x14ac:dyDescent="0.25">
      <c r="A1290" s="153" t="s">
        <v>3896</v>
      </c>
      <c r="B1290" s="156" t="s">
        <v>6382</v>
      </c>
      <c r="C1290" s="285" t="s">
        <v>3761</v>
      </c>
      <c r="D1290" s="291" t="s">
        <v>426</v>
      </c>
      <c r="E1290" s="291">
        <v>2016</v>
      </c>
      <c r="F1290" s="263">
        <v>42375</v>
      </c>
      <c r="G1290" s="156" t="s">
        <v>147</v>
      </c>
      <c r="H1290" s="278"/>
    </row>
    <row r="1291" spans="1:8" ht="15.75" x14ac:dyDescent="0.25">
      <c r="A1291" s="153" t="s">
        <v>3896</v>
      </c>
      <c r="B1291" s="156" t="s">
        <v>6383</v>
      </c>
      <c r="C1291" s="285" t="s">
        <v>3761</v>
      </c>
      <c r="D1291" s="291" t="s">
        <v>110</v>
      </c>
      <c r="E1291" s="291">
        <v>2016</v>
      </c>
      <c r="F1291" s="263">
        <v>43530</v>
      </c>
      <c r="G1291" s="156" t="s">
        <v>147</v>
      </c>
      <c r="H1291" s="278"/>
    </row>
    <row r="1292" spans="1:8" ht="15.75" x14ac:dyDescent="0.25">
      <c r="A1292" s="153" t="s">
        <v>3896</v>
      </c>
      <c r="B1292" s="156" t="s">
        <v>6383</v>
      </c>
      <c r="C1292" s="285" t="s">
        <v>3761</v>
      </c>
      <c r="D1292" s="291" t="s">
        <v>110</v>
      </c>
      <c r="E1292" s="291">
        <v>2016</v>
      </c>
      <c r="F1292" s="263">
        <v>44990</v>
      </c>
      <c r="G1292" s="156" t="s">
        <v>147</v>
      </c>
      <c r="H1292" s="278"/>
    </row>
    <row r="1293" spans="1:8" ht="15.75" x14ac:dyDescent="0.25">
      <c r="A1293" s="153" t="s">
        <v>3896</v>
      </c>
      <c r="B1293" s="156" t="s">
        <v>6384</v>
      </c>
      <c r="C1293" s="285" t="s">
        <v>3761</v>
      </c>
      <c r="D1293" s="291" t="s">
        <v>110</v>
      </c>
      <c r="E1293" s="291">
        <v>2016</v>
      </c>
      <c r="F1293" s="263">
        <v>37315</v>
      </c>
      <c r="G1293" s="156" t="s">
        <v>147</v>
      </c>
      <c r="H1293" s="278"/>
    </row>
    <row r="1294" spans="1:8" ht="15.75" x14ac:dyDescent="0.25">
      <c r="A1294" s="153" t="s">
        <v>3896</v>
      </c>
      <c r="B1294" s="156" t="s">
        <v>6384</v>
      </c>
      <c r="C1294" s="285" t="s">
        <v>3761</v>
      </c>
      <c r="D1294" s="291" t="s">
        <v>426</v>
      </c>
      <c r="E1294" s="291">
        <v>2016</v>
      </c>
      <c r="F1294" s="263">
        <v>38775</v>
      </c>
      <c r="G1294" s="156" t="s">
        <v>147</v>
      </c>
      <c r="H1294" s="278"/>
    </row>
    <row r="1295" spans="1:8" ht="15" x14ac:dyDescent="0.25">
      <c r="A1295" s="556" t="s">
        <v>3896</v>
      </c>
      <c r="B1295" s="581" t="s">
        <v>6845</v>
      </c>
      <c r="C1295" s="580" t="s">
        <v>3789</v>
      </c>
      <c r="D1295" s="556" t="s">
        <v>44</v>
      </c>
      <c r="E1295" s="765">
        <v>2016</v>
      </c>
      <c r="F1295" s="556">
        <v>40386.837818029278</v>
      </c>
      <c r="G1295" s="553" t="s">
        <v>3019</v>
      </c>
      <c r="H1295" s="278"/>
    </row>
    <row r="1296" spans="1:8" ht="15" x14ac:dyDescent="0.25">
      <c r="A1296" s="556" t="s">
        <v>3896</v>
      </c>
      <c r="B1296" s="581" t="s">
        <v>6845</v>
      </c>
      <c r="C1296" s="580" t="s">
        <v>2845</v>
      </c>
      <c r="D1296" s="556" t="s">
        <v>44</v>
      </c>
      <c r="E1296" s="765">
        <v>2016</v>
      </c>
      <c r="F1296" s="556">
        <v>43751.671090958705</v>
      </c>
      <c r="G1296" s="553" t="s">
        <v>3019</v>
      </c>
      <c r="H1296" s="278"/>
    </row>
    <row r="1297" spans="1:8" ht="15" x14ac:dyDescent="0.25">
      <c r="A1297" s="556" t="s">
        <v>3896</v>
      </c>
      <c r="B1297" s="581" t="s">
        <v>6845</v>
      </c>
      <c r="C1297" s="580" t="s">
        <v>3904</v>
      </c>
      <c r="D1297" s="556" t="s">
        <v>44</v>
      </c>
      <c r="E1297" s="765">
        <v>2016</v>
      </c>
      <c r="F1297" s="556">
        <v>48170.05867471869</v>
      </c>
      <c r="G1297" s="553" t="s">
        <v>3019</v>
      </c>
      <c r="H1297" s="278"/>
    </row>
    <row r="1298" spans="1:8" ht="15" x14ac:dyDescent="0.25">
      <c r="A1298" s="556" t="s">
        <v>3896</v>
      </c>
      <c r="B1298" s="581" t="s">
        <v>6845</v>
      </c>
      <c r="C1298" s="580" t="s">
        <v>4504</v>
      </c>
      <c r="D1298" s="556" t="s">
        <v>44</v>
      </c>
      <c r="E1298" s="765">
        <v>2016</v>
      </c>
      <c r="F1298" s="556">
        <v>52810.293684668657</v>
      </c>
      <c r="G1298" s="553" t="s">
        <v>3019</v>
      </c>
      <c r="H1298" s="278"/>
    </row>
    <row r="1299" spans="1:8" ht="15" x14ac:dyDescent="0.25">
      <c r="A1299" s="556" t="s">
        <v>3896</v>
      </c>
      <c r="B1299" s="556" t="s">
        <v>6848</v>
      </c>
      <c r="C1299" s="580" t="s">
        <v>3904</v>
      </c>
      <c r="D1299" s="556" t="s">
        <v>44</v>
      </c>
      <c r="E1299" s="765">
        <v>2016</v>
      </c>
      <c r="F1299" s="556">
        <v>37122.763933887334</v>
      </c>
      <c r="G1299" s="556" t="s">
        <v>6846</v>
      </c>
      <c r="H1299" s="278"/>
    </row>
    <row r="1300" spans="1:8" ht="15" x14ac:dyDescent="0.25">
      <c r="A1300" s="556" t="s">
        <v>3896</v>
      </c>
      <c r="B1300" s="582" t="s">
        <v>6847</v>
      </c>
      <c r="C1300" s="580" t="s">
        <v>3721</v>
      </c>
      <c r="D1300" s="556" t="s">
        <v>44</v>
      </c>
      <c r="E1300" s="765">
        <v>2016</v>
      </c>
      <c r="F1300" s="556">
        <v>33710.202529426992</v>
      </c>
      <c r="G1300" s="556" t="s">
        <v>6846</v>
      </c>
      <c r="H1300" s="278"/>
    </row>
    <row r="1301" spans="1:8" ht="15" x14ac:dyDescent="0.25">
      <c r="A1301" s="556" t="s">
        <v>3896</v>
      </c>
      <c r="B1301" s="582" t="s">
        <v>6847</v>
      </c>
      <c r="C1301" s="580" t="s">
        <v>3789</v>
      </c>
      <c r="D1301" s="556" t="s">
        <v>44</v>
      </c>
      <c r="E1301" s="765">
        <v>2016</v>
      </c>
      <c r="F1301" s="556">
        <v>35309.978790000219</v>
      </c>
      <c r="G1301" s="556" t="s">
        <v>6846</v>
      </c>
      <c r="H1301" s="278"/>
    </row>
    <row r="1302" spans="1:8" ht="15" x14ac:dyDescent="0.25">
      <c r="A1302" s="556" t="s">
        <v>3896</v>
      </c>
      <c r="B1302" s="582" t="s">
        <v>6847</v>
      </c>
      <c r="C1302" s="580" t="s">
        <v>2845</v>
      </c>
      <c r="D1302" s="556" t="s">
        <v>44</v>
      </c>
      <c r="E1302" s="765">
        <v>2016</v>
      </c>
      <c r="F1302" s="556">
        <v>37232.36186555092</v>
      </c>
      <c r="G1302" s="556" t="s">
        <v>6846</v>
      </c>
      <c r="H1302" s="278"/>
    </row>
    <row r="1303" spans="1:8" ht="15" x14ac:dyDescent="0.25">
      <c r="A1303" s="556" t="s">
        <v>3896</v>
      </c>
      <c r="B1303" s="582" t="s">
        <v>6847</v>
      </c>
      <c r="C1303" s="580" t="s">
        <v>3904</v>
      </c>
      <c r="D1303" s="556" t="s">
        <v>44</v>
      </c>
      <c r="E1303" s="765">
        <v>2016</v>
      </c>
      <c r="F1303" s="556">
        <v>38914.336574871828</v>
      </c>
      <c r="G1303" s="556" t="s">
        <v>6846</v>
      </c>
      <c r="H1303" s="278"/>
    </row>
    <row r="1304" spans="1:8" ht="15" x14ac:dyDescent="0.25">
      <c r="A1304" s="556" t="s">
        <v>3896</v>
      </c>
      <c r="B1304" s="556" t="s">
        <v>6849</v>
      </c>
      <c r="C1304" s="580" t="s">
        <v>3721</v>
      </c>
      <c r="D1304" s="556" t="s">
        <v>44</v>
      </c>
      <c r="E1304" s="765">
        <v>2016</v>
      </c>
      <c r="F1304" s="556">
        <v>31889.462696951381</v>
      </c>
      <c r="G1304" s="556" t="s">
        <v>6850</v>
      </c>
      <c r="H1304" s="278"/>
    </row>
    <row r="1305" spans="1:8" ht="15" x14ac:dyDescent="0.25">
      <c r="A1305" s="556" t="s">
        <v>3896</v>
      </c>
      <c r="B1305" s="556" t="s">
        <v>6849</v>
      </c>
      <c r="C1305" s="580" t="s">
        <v>3789</v>
      </c>
      <c r="D1305" s="556" t="s">
        <v>44</v>
      </c>
      <c r="E1305" s="765">
        <v>2016</v>
      </c>
      <c r="F1305" s="556">
        <v>34029.273927254028</v>
      </c>
      <c r="G1305" s="556" t="s">
        <v>6850</v>
      </c>
      <c r="H1305" s="278"/>
    </row>
    <row r="1306" spans="1:8" ht="15" x14ac:dyDescent="0.25">
      <c r="A1306" s="556" t="s">
        <v>3896</v>
      </c>
      <c r="B1306" s="556" t="s">
        <v>6849</v>
      </c>
      <c r="C1306" s="580" t="s">
        <v>2845</v>
      </c>
      <c r="D1306" s="556" t="s">
        <v>44</v>
      </c>
      <c r="E1306" s="765">
        <v>2016</v>
      </c>
      <c r="F1306" s="556">
        <v>35462.885581756673</v>
      </c>
      <c r="G1306" s="556" t="s">
        <v>6846</v>
      </c>
    </row>
    <row r="1307" spans="1:8" ht="15.75" x14ac:dyDescent="0.25">
      <c r="A1307" s="664" t="s">
        <v>3896</v>
      </c>
      <c r="B1307" s="610" t="s">
        <v>10418</v>
      </c>
      <c r="C1307" s="54" t="s">
        <v>3739</v>
      </c>
      <c r="D1307" s="54" t="s">
        <v>110</v>
      </c>
      <c r="E1307" s="64">
        <v>2016</v>
      </c>
      <c r="F1307" s="613">
        <v>19809.95</v>
      </c>
      <c r="G1307" s="54" t="s">
        <v>186</v>
      </c>
    </row>
    <row r="1308" spans="1:8" ht="15.75" x14ac:dyDescent="0.25">
      <c r="A1308" s="610" t="s">
        <v>3896</v>
      </c>
      <c r="B1308" s="610" t="s">
        <v>10397</v>
      </c>
      <c r="C1308" s="610" t="s">
        <v>10083</v>
      </c>
      <c r="D1308" s="610" t="s">
        <v>110</v>
      </c>
      <c r="E1308" s="688">
        <v>2016</v>
      </c>
      <c r="F1308" s="613">
        <v>22929</v>
      </c>
      <c r="G1308" s="610" t="s">
        <v>10084</v>
      </c>
    </row>
    <row r="1309" spans="1:8" ht="15.75" x14ac:dyDescent="0.25">
      <c r="A1309" s="610" t="s">
        <v>3896</v>
      </c>
      <c r="B1309" s="610" t="s">
        <v>10398</v>
      </c>
      <c r="C1309" s="610" t="s">
        <v>10083</v>
      </c>
      <c r="D1309" s="610" t="s">
        <v>110</v>
      </c>
      <c r="E1309" s="688">
        <v>2016</v>
      </c>
      <c r="F1309" s="613">
        <v>27456</v>
      </c>
      <c r="G1309" s="610" t="s">
        <v>2109</v>
      </c>
    </row>
    <row r="1310" spans="1:8" ht="15.75" x14ac:dyDescent="0.25">
      <c r="A1310" s="610" t="s">
        <v>3896</v>
      </c>
      <c r="B1310" s="610" t="s">
        <v>10433</v>
      </c>
      <c r="C1310" s="610" t="s">
        <v>10083</v>
      </c>
      <c r="D1310" s="610" t="s">
        <v>110</v>
      </c>
      <c r="E1310" s="688">
        <v>2016</v>
      </c>
      <c r="F1310" s="613">
        <v>26429</v>
      </c>
      <c r="G1310" s="610" t="s">
        <v>2109</v>
      </c>
    </row>
    <row r="1311" spans="1:8" ht="15.75" x14ac:dyDescent="0.25">
      <c r="A1311" s="610" t="s">
        <v>3896</v>
      </c>
      <c r="B1311" s="610" t="s">
        <v>10277</v>
      </c>
      <c r="C1311" s="610" t="s">
        <v>10083</v>
      </c>
      <c r="D1311" s="610" t="s">
        <v>110</v>
      </c>
      <c r="E1311" s="688">
        <v>2016</v>
      </c>
      <c r="F1311" s="613">
        <v>28390</v>
      </c>
      <c r="G1311" s="610" t="s">
        <v>2109</v>
      </c>
    </row>
    <row r="1312" spans="1:8" ht="15.75" x14ac:dyDescent="0.25">
      <c r="A1312" s="610" t="s">
        <v>3896</v>
      </c>
      <c r="B1312" s="610" t="s">
        <v>10336</v>
      </c>
      <c r="C1312" s="610" t="s">
        <v>10083</v>
      </c>
      <c r="D1312" s="610" t="s">
        <v>110</v>
      </c>
      <c r="E1312" s="688">
        <v>2016</v>
      </c>
      <c r="F1312" s="613">
        <v>28857</v>
      </c>
      <c r="G1312" s="610" t="s">
        <v>2109</v>
      </c>
    </row>
    <row r="1313" spans="1:8" ht="15.75" x14ac:dyDescent="0.25">
      <c r="A1313" s="610" t="s">
        <v>3896</v>
      </c>
      <c r="B1313" s="610" t="s">
        <v>10285</v>
      </c>
      <c r="C1313" s="610" t="s">
        <v>10083</v>
      </c>
      <c r="D1313" s="610" t="s">
        <v>110</v>
      </c>
      <c r="E1313" s="688">
        <v>2016</v>
      </c>
      <c r="F1313" s="613">
        <v>31472</v>
      </c>
      <c r="G1313" s="610" t="s">
        <v>2109</v>
      </c>
    </row>
    <row r="1314" spans="1:8" ht="15.75" x14ac:dyDescent="0.25">
      <c r="A1314" s="448" t="s">
        <v>3896</v>
      </c>
      <c r="B1314" s="448" t="s">
        <v>10608</v>
      </c>
      <c r="C1314" s="448" t="s">
        <v>3739</v>
      </c>
      <c r="D1314" s="448" t="s">
        <v>110</v>
      </c>
      <c r="E1314" s="795">
        <v>2016</v>
      </c>
      <c r="F1314" s="544">
        <v>26675</v>
      </c>
      <c r="G1314" s="54" t="s">
        <v>2109</v>
      </c>
      <c r="H1314" s="183"/>
    </row>
    <row r="1315" spans="1:8" ht="15.75" x14ac:dyDescent="0.25">
      <c r="A1315" s="610" t="s">
        <v>3896</v>
      </c>
      <c r="B1315" s="610" t="s">
        <v>10434</v>
      </c>
      <c r="C1315" s="610" t="s">
        <v>10100</v>
      </c>
      <c r="D1315" s="610" t="s">
        <v>110</v>
      </c>
      <c r="E1315" s="688">
        <v>2016</v>
      </c>
      <c r="F1315" s="613">
        <v>18724</v>
      </c>
      <c r="G1315" s="610" t="s">
        <v>2031</v>
      </c>
    </row>
    <row r="1316" spans="1:8" ht="15.75" x14ac:dyDescent="0.25">
      <c r="A1316" s="610" t="s">
        <v>3896</v>
      </c>
      <c r="B1316" s="610" t="s">
        <v>10411</v>
      </c>
      <c r="C1316" s="610" t="s">
        <v>10100</v>
      </c>
      <c r="D1316" s="610" t="s">
        <v>110</v>
      </c>
      <c r="E1316" s="688">
        <v>2016</v>
      </c>
      <c r="F1316" s="613">
        <v>18958</v>
      </c>
      <c r="G1316" s="610" t="s">
        <v>2031</v>
      </c>
    </row>
    <row r="1317" spans="1:8" ht="15.75" x14ac:dyDescent="0.25">
      <c r="A1317" s="610" t="s">
        <v>3896</v>
      </c>
      <c r="B1317" s="610" t="s">
        <v>10435</v>
      </c>
      <c r="C1317" s="610" t="s">
        <v>10100</v>
      </c>
      <c r="D1317" s="610" t="s">
        <v>110</v>
      </c>
      <c r="E1317" s="688">
        <v>2016</v>
      </c>
      <c r="F1317" s="613">
        <v>19705</v>
      </c>
      <c r="G1317" s="610" t="s">
        <v>2031</v>
      </c>
    </row>
    <row r="1318" spans="1:8" ht="15.75" x14ac:dyDescent="0.25">
      <c r="A1318" s="610" t="s">
        <v>3896</v>
      </c>
      <c r="B1318" s="610" t="s">
        <v>10412</v>
      </c>
      <c r="C1318" s="610" t="s">
        <v>10100</v>
      </c>
      <c r="D1318" s="610" t="s">
        <v>110</v>
      </c>
      <c r="E1318" s="688">
        <v>2016</v>
      </c>
      <c r="F1318" s="613">
        <v>19985</v>
      </c>
      <c r="G1318" s="610" t="s">
        <v>2031</v>
      </c>
    </row>
    <row r="1319" spans="1:8" ht="15.75" x14ac:dyDescent="0.25">
      <c r="A1319" s="610" t="s">
        <v>3896</v>
      </c>
      <c r="B1319" s="610" t="s">
        <v>10413</v>
      </c>
      <c r="C1319" s="610" t="s">
        <v>10100</v>
      </c>
      <c r="D1319" s="610" t="s">
        <v>110</v>
      </c>
      <c r="E1319" s="688">
        <v>2016</v>
      </c>
      <c r="F1319" s="613">
        <v>18958</v>
      </c>
      <c r="G1319" s="610" t="s">
        <v>2031</v>
      </c>
    </row>
    <row r="1320" spans="1:8" ht="15.75" x14ac:dyDescent="0.25">
      <c r="A1320" s="610" t="s">
        <v>3896</v>
      </c>
      <c r="B1320" s="610" t="s">
        <v>10414</v>
      </c>
      <c r="C1320" s="610" t="s">
        <v>10100</v>
      </c>
      <c r="D1320" s="610" t="s">
        <v>110</v>
      </c>
      <c r="E1320" s="688">
        <v>2016</v>
      </c>
      <c r="F1320" s="613">
        <v>18117</v>
      </c>
      <c r="G1320" s="610" t="s">
        <v>2031</v>
      </c>
    </row>
    <row r="1321" spans="1:8" ht="15.75" x14ac:dyDescent="0.25">
      <c r="A1321" s="610" t="s">
        <v>3896</v>
      </c>
      <c r="B1321" s="610" t="s">
        <v>10414</v>
      </c>
      <c r="C1321" s="610" t="s">
        <v>10100</v>
      </c>
      <c r="D1321" s="610" t="s">
        <v>110</v>
      </c>
      <c r="E1321" s="688">
        <v>2016</v>
      </c>
      <c r="F1321" s="613">
        <v>18211</v>
      </c>
      <c r="G1321" s="610" t="s">
        <v>2031</v>
      </c>
    </row>
    <row r="1322" spans="1:8" ht="15.75" x14ac:dyDescent="0.25">
      <c r="A1322" s="610" t="s">
        <v>3896</v>
      </c>
      <c r="B1322" s="610" t="s">
        <v>10415</v>
      </c>
      <c r="C1322" s="610" t="s">
        <v>10100</v>
      </c>
      <c r="D1322" s="610" t="s">
        <v>110</v>
      </c>
      <c r="E1322" s="688">
        <v>2016</v>
      </c>
      <c r="F1322" s="613">
        <v>17734</v>
      </c>
      <c r="G1322" s="610" t="s">
        <v>2031</v>
      </c>
    </row>
    <row r="1323" spans="1:8" ht="15.75" x14ac:dyDescent="0.25">
      <c r="A1323" s="610" t="s">
        <v>3896</v>
      </c>
      <c r="B1323" s="610" t="s">
        <v>10436</v>
      </c>
      <c r="C1323" s="610" t="s">
        <v>10100</v>
      </c>
      <c r="D1323" s="610" t="s">
        <v>110</v>
      </c>
      <c r="E1323" s="688">
        <v>2016</v>
      </c>
      <c r="F1323" s="613">
        <v>18995</v>
      </c>
      <c r="G1323" s="610" t="s">
        <v>2031</v>
      </c>
    </row>
    <row r="1324" spans="1:8" ht="15.75" x14ac:dyDescent="0.25">
      <c r="A1324" s="610" t="s">
        <v>3896</v>
      </c>
      <c r="B1324" s="610" t="s">
        <v>10437</v>
      </c>
      <c r="C1324" s="610" t="s">
        <v>10100</v>
      </c>
      <c r="D1324" s="610" t="s">
        <v>110</v>
      </c>
      <c r="E1324" s="688">
        <v>2016</v>
      </c>
      <c r="F1324" s="613">
        <v>19845</v>
      </c>
      <c r="G1324" s="610" t="s">
        <v>2031</v>
      </c>
    </row>
    <row r="1325" spans="1:8" ht="15.75" x14ac:dyDescent="0.25">
      <c r="A1325" s="610" t="s">
        <v>3896</v>
      </c>
      <c r="B1325" s="610" t="s">
        <v>10416</v>
      </c>
      <c r="C1325" s="610" t="s">
        <v>10100</v>
      </c>
      <c r="D1325" s="610" t="s">
        <v>110</v>
      </c>
      <c r="E1325" s="688">
        <v>2016</v>
      </c>
      <c r="F1325" s="613">
        <v>18981</v>
      </c>
      <c r="G1325" s="610" t="s">
        <v>2031</v>
      </c>
    </row>
    <row r="1326" spans="1:8" ht="15.75" x14ac:dyDescent="0.25">
      <c r="A1326" s="155" t="s">
        <v>856</v>
      </c>
      <c r="B1326" s="153" t="s">
        <v>3135</v>
      </c>
      <c r="C1326" s="286" t="s">
        <v>2114</v>
      </c>
      <c r="D1326" s="292" t="s">
        <v>438</v>
      </c>
      <c r="E1326" s="291">
        <v>2016</v>
      </c>
      <c r="F1326" s="265">
        <v>39990</v>
      </c>
      <c r="G1326" s="153" t="s">
        <v>234</v>
      </c>
    </row>
    <row r="1327" spans="1:8" ht="15.75" x14ac:dyDescent="0.25">
      <c r="A1327" s="155" t="s">
        <v>856</v>
      </c>
      <c r="B1327" s="153" t="s">
        <v>3135</v>
      </c>
      <c r="C1327" s="286" t="s">
        <v>1985</v>
      </c>
      <c r="D1327" s="292" t="s">
        <v>110</v>
      </c>
      <c r="E1327" s="291">
        <v>2016</v>
      </c>
      <c r="F1327" s="262">
        <v>44300</v>
      </c>
      <c r="G1327" s="153" t="s">
        <v>3860</v>
      </c>
    </row>
    <row r="1328" spans="1:8" ht="15.75" x14ac:dyDescent="0.25">
      <c r="A1328" s="155" t="s">
        <v>856</v>
      </c>
      <c r="B1328" s="153" t="s">
        <v>3118</v>
      </c>
      <c r="C1328" s="286" t="s">
        <v>2114</v>
      </c>
      <c r="D1328" s="292" t="s">
        <v>110</v>
      </c>
      <c r="E1328" s="291">
        <v>2016</v>
      </c>
      <c r="F1328" s="262">
        <v>54000</v>
      </c>
      <c r="G1328" s="153" t="s">
        <v>3860</v>
      </c>
    </row>
    <row r="1329" spans="1:7" ht="15.75" x14ac:dyDescent="0.25">
      <c r="A1329" s="155" t="s">
        <v>856</v>
      </c>
      <c r="B1329" s="153" t="s">
        <v>857</v>
      </c>
      <c r="C1329" s="286" t="s">
        <v>3739</v>
      </c>
      <c r="D1329" s="292" t="s">
        <v>426</v>
      </c>
      <c r="E1329" s="291">
        <v>2016</v>
      </c>
      <c r="F1329" s="262">
        <v>18495</v>
      </c>
      <c r="G1329" s="153" t="s">
        <v>3957</v>
      </c>
    </row>
    <row r="1330" spans="1:7" ht="15.75" x14ac:dyDescent="0.25">
      <c r="A1330" s="155" t="s">
        <v>856</v>
      </c>
      <c r="B1330" s="153" t="s">
        <v>3963</v>
      </c>
      <c r="C1330" s="286" t="s">
        <v>2114</v>
      </c>
      <c r="D1330" s="292" t="s">
        <v>110</v>
      </c>
      <c r="E1330" s="291">
        <v>2016</v>
      </c>
      <c r="F1330" s="265">
        <v>24595</v>
      </c>
      <c r="G1330" s="153" t="s">
        <v>3964</v>
      </c>
    </row>
    <row r="1331" spans="1:7" ht="15.75" x14ac:dyDescent="0.25">
      <c r="A1331" s="155" t="s">
        <v>856</v>
      </c>
      <c r="B1331" s="153" t="s">
        <v>3967</v>
      </c>
      <c r="C1331" s="286" t="s">
        <v>3739</v>
      </c>
      <c r="D1331" s="292" t="s">
        <v>110</v>
      </c>
      <c r="E1331" s="291">
        <v>2016</v>
      </c>
      <c r="F1331" s="265">
        <v>25225</v>
      </c>
      <c r="G1331" s="153" t="s">
        <v>3957</v>
      </c>
    </row>
    <row r="1332" spans="1:7" ht="15.75" x14ac:dyDescent="0.25">
      <c r="A1332" s="155" t="s">
        <v>856</v>
      </c>
      <c r="B1332" s="153" t="s">
        <v>3968</v>
      </c>
      <c r="C1332" s="286" t="s">
        <v>2114</v>
      </c>
      <c r="D1332" s="292" t="s">
        <v>110</v>
      </c>
      <c r="E1332" s="291">
        <v>2016</v>
      </c>
      <c r="F1332" s="265">
        <v>31630</v>
      </c>
      <c r="G1332" s="153" t="s">
        <v>3860</v>
      </c>
    </row>
    <row r="1333" spans="1:7" ht="15.75" x14ac:dyDescent="0.25">
      <c r="A1333" s="155" t="s">
        <v>856</v>
      </c>
      <c r="B1333" s="153" t="s">
        <v>3962</v>
      </c>
      <c r="C1333" s="286" t="s">
        <v>3739</v>
      </c>
      <c r="D1333" s="292" t="s">
        <v>110</v>
      </c>
      <c r="E1333" s="291">
        <v>2016</v>
      </c>
      <c r="F1333" s="262">
        <v>19595</v>
      </c>
      <c r="G1333" s="153" t="s">
        <v>3961</v>
      </c>
    </row>
    <row r="1334" spans="1:7" ht="15.75" x14ac:dyDescent="0.25">
      <c r="A1334" s="155" t="s">
        <v>856</v>
      </c>
      <c r="B1334" s="153" t="s">
        <v>3956</v>
      </c>
      <c r="C1334" s="286" t="s">
        <v>3739</v>
      </c>
      <c r="D1334" s="292" t="s">
        <v>110</v>
      </c>
      <c r="E1334" s="291">
        <v>2016</v>
      </c>
      <c r="F1334" s="262">
        <v>21275</v>
      </c>
      <c r="G1334" s="153" t="s">
        <v>3957</v>
      </c>
    </row>
    <row r="1335" spans="1:7" ht="15.75" x14ac:dyDescent="0.25">
      <c r="A1335" s="155" t="s">
        <v>856</v>
      </c>
      <c r="B1335" s="153" t="s">
        <v>3960</v>
      </c>
      <c r="C1335" s="286" t="s">
        <v>3739</v>
      </c>
      <c r="D1335" s="292" t="s">
        <v>110</v>
      </c>
      <c r="E1335" s="291">
        <v>2016</v>
      </c>
      <c r="F1335" s="262">
        <v>20675</v>
      </c>
      <c r="G1335" s="153" t="s">
        <v>3961</v>
      </c>
    </row>
    <row r="1336" spans="1:7" ht="15.75" x14ac:dyDescent="0.25">
      <c r="A1336" s="155" t="s">
        <v>856</v>
      </c>
      <c r="B1336" s="153" t="s">
        <v>3958</v>
      </c>
      <c r="C1336" s="286" t="s">
        <v>2114</v>
      </c>
      <c r="D1336" s="292" t="s">
        <v>426</v>
      </c>
      <c r="E1336" s="291">
        <v>2016</v>
      </c>
      <c r="F1336" s="262">
        <v>38995</v>
      </c>
      <c r="G1336" s="153" t="s">
        <v>3957</v>
      </c>
    </row>
    <row r="1337" spans="1:7" ht="15.75" x14ac:dyDescent="0.25">
      <c r="A1337" s="155" t="s">
        <v>856</v>
      </c>
      <c r="B1337" s="153" t="s">
        <v>1437</v>
      </c>
      <c r="C1337" s="286" t="s">
        <v>2114</v>
      </c>
      <c r="D1337" s="292" t="s">
        <v>110</v>
      </c>
      <c r="E1337" s="291">
        <v>2016</v>
      </c>
      <c r="F1337" s="265">
        <v>25595</v>
      </c>
      <c r="G1337" s="153" t="s">
        <v>3964</v>
      </c>
    </row>
    <row r="1338" spans="1:7" ht="15.75" x14ac:dyDescent="0.25">
      <c r="A1338" s="155" t="s">
        <v>856</v>
      </c>
      <c r="B1338" s="153" t="s">
        <v>3966</v>
      </c>
      <c r="C1338" s="286" t="s">
        <v>2114</v>
      </c>
      <c r="D1338" s="292" t="s">
        <v>110</v>
      </c>
      <c r="E1338" s="291">
        <v>2016</v>
      </c>
      <c r="F1338" s="265">
        <v>30135</v>
      </c>
      <c r="G1338" s="153" t="s">
        <v>3860</v>
      </c>
    </row>
    <row r="1339" spans="1:7" ht="15.75" x14ac:dyDescent="0.25">
      <c r="A1339" s="155" t="s">
        <v>856</v>
      </c>
      <c r="B1339" s="153" t="s">
        <v>3965</v>
      </c>
      <c r="C1339" s="286" t="s">
        <v>2114</v>
      </c>
      <c r="D1339" s="292" t="s">
        <v>110</v>
      </c>
      <c r="E1339" s="291">
        <v>2016</v>
      </c>
      <c r="F1339" s="262">
        <v>28025</v>
      </c>
      <c r="G1339" s="153" t="s">
        <v>3860</v>
      </c>
    </row>
    <row r="1340" spans="1:7" ht="15.75" x14ac:dyDescent="0.25">
      <c r="A1340" s="155" t="s">
        <v>856</v>
      </c>
      <c r="B1340" s="153" t="s">
        <v>3959</v>
      </c>
      <c r="C1340" s="286" t="s">
        <v>2114</v>
      </c>
      <c r="D1340" s="292" t="s">
        <v>110</v>
      </c>
      <c r="E1340" s="291">
        <v>2016</v>
      </c>
      <c r="F1340" s="262">
        <v>37895</v>
      </c>
      <c r="G1340" s="153" t="s">
        <v>3957</v>
      </c>
    </row>
    <row r="1341" spans="1:7" ht="15.75" x14ac:dyDescent="0.25">
      <c r="A1341" s="155" t="s">
        <v>856</v>
      </c>
      <c r="B1341" s="155" t="s">
        <v>1577</v>
      </c>
      <c r="C1341" s="284" t="s">
        <v>3862</v>
      </c>
      <c r="D1341" s="293" t="s">
        <v>110</v>
      </c>
      <c r="E1341" s="291">
        <v>2016</v>
      </c>
      <c r="F1341" s="266">
        <v>17680</v>
      </c>
      <c r="G1341" s="157" t="s">
        <v>1574</v>
      </c>
    </row>
    <row r="1342" spans="1:7" ht="15.75" x14ac:dyDescent="0.25">
      <c r="A1342" s="155" t="s">
        <v>856</v>
      </c>
      <c r="B1342" s="153" t="s">
        <v>3938</v>
      </c>
      <c r="C1342" s="286">
        <v>1.8</v>
      </c>
      <c r="D1342" s="292" t="s">
        <v>110</v>
      </c>
      <c r="E1342" s="291">
        <v>2016</v>
      </c>
      <c r="F1342" s="262">
        <v>23650</v>
      </c>
      <c r="G1342" s="153" t="s">
        <v>1574</v>
      </c>
    </row>
    <row r="1343" spans="1:7" ht="15.75" x14ac:dyDescent="0.25">
      <c r="A1343" s="155" t="s">
        <v>856</v>
      </c>
      <c r="B1343" s="153" t="s">
        <v>3942</v>
      </c>
      <c r="C1343" s="286">
        <v>1.4</v>
      </c>
      <c r="D1343" s="292" t="s">
        <v>110</v>
      </c>
      <c r="E1343" s="291">
        <v>2016</v>
      </c>
      <c r="F1343" s="265">
        <v>31120</v>
      </c>
      <c r="G1343" s="153" t="s">
        <v>1574</v>
      </c>
    </row>
    <row r="1344" spans="1:7" ht="15.75" x14ac:dyDescent="0.25">
      <c r="A1344" s="155" t="s">
        <v>856</v>
      </c>
      <c r="B1344" s="153" t="s">
        <v>3941</v>
      </c>
      <c r="C1344" s="286">
        <v>2</v>
      </c>
      <c r="D1344" s="292" t="s">
        <v>110</v>
      </c>
      <c r="E1344" s="291">
        <v>2016</v>
      </c>
      <c r="F1344" s="262">
        <v>28020</v>
      </c>
      <c r="G1344" s="153" t="s">
        <v>1574</v>
      </c>
    </row>
    <row r="1345" spans="1:7" ht="15.75" x14ac:dyDescent="0.25">
      <c r="A1345" s="155" t="s">
        <v>856</v>
      </c>
      <c r="B1345" s="153" t="s">
        <v>3940</v>
      </c>
      <c r="C1345" s="286">
        <v>2</v>
      </c>
      <c r="D1345" s="292" t="s">
        <v>110</v>
      </c>
      <c r="E1345" s="291">
        <v>2016</v>
      </c>
      <c r="F1345" s="265">
        <v>26920</v>
      </c>
      <c r="G1345" s="153" t="s">
        <v>1574</v>
      </c>
    </row>
    <row r="1346" spans="1:7" ht="15.75" x14ac:dyDescent="0.25">
      <c r="A1346" s="155" t="s">
        <v>856</v>
      </c>
      <c r="B1346" s="153" t="s">
        <v>3943</v>
      </c>
      <c r="C1346" s="286" t="s">
        <v>2114</v>
      </c>
      <c r="D1346" s="292" t="s">
        <v>110</v>
      </c>
      <c r="E1346" s="291">
        <v>2016</v>
      </c>
      <c r="F1346" s="262">
        <v>29280</v>
      </c>
      <c r="G1346" s="153" t="s">
        <v>1574</v>
      </c>
    </row>
    <row r="1347" spans="1:7" ht="15.75" x14ac:dyDescent="0.25">
      <c r="A1347" s="155" t="s">
        <v>856</v>
      </c>
      <c r="B1347" s="153" t="s">
        <v>3936</v>
      </c>
      <c r="C1347" s="286">
        <v>1.4</v>
      </c>
      <c r="D1347" s="292" t="s">
        <v>110</v>
      </c>
      <c r="E1347" s="291">
        <v>2016</v>
      </c>
      <c r="F1347" s="265">
        <v>18995</v>
      </c>
      <c r="G1347" s="153" t="s">
        <v>1574</v>
      </c>
    </row>
    <row r="1348" spans="1:7" ht="15.75" x14ac:dyDescent="0.25">
      <c r="A1348" s="155" t="s">
        <v>856</v>
      </c>
      <c r="B1348" s="153" t="s">
        <v>3937</v>
      </c>
      <c r="C1348" s="286">
        <v>1.4</v>
      </c>
      <c r="D1348" s="292" t="s">
        <v>110</v>
      </c>
      <c r="E1348" s="291">
        <v>2016</v>
      </c>
      <c r="F1348" s="262">
        <v>20095</v>
      </c>
      <c r="G1348" s="153" t="s">
        <v>1574</v>
      </c>
    </row>
    <row r="1349" spans="1:7" ht="15.75" x14ac:dyDescent="0.25">
      <c r="A1349" s="155" t="s">
        <v>856</v>
      </c>
      <c r="B1349" s="153" t="s">
        <v>3939</v>
      </c>
      <c r="C1349" s="286">
        <v>1.8</v>
      </c>
      <c r="D1349" s="292" t="s">
        <v>110</v>
      </c>
      <c r="E1349" s="291">
        <v>2016</v>
      </c>
      <c r="F1349" s="262">
        <v>25380</v>
      </c>
      <c r="G1349" s="153" t="s">
        <v>1574</v>
      </c>
    </row>
    <row r="1350" spans="1:7" ht="15.75" x14ac:dyDescent="0.25">
      <c r="A1350" s="155" t="s">
        <v>856</v>
      </c>
      <c r="B1350" s="158" t="s">
        <v>1513</v>
      </c>
      <c r="C1350" s="288" t="s">
        <v>3950</v>
      </c>
      <c r="D1350" s="292" t="s">
        <v>110</v>
      </c>
      <c r="E1350" s="291">
        <v>2016</v>
      </c>
      <c r="F1350" s="265">
        <v>18458.627114999999</v>
      </c>
      <c r="G1350" s="153" t="s">
        <v>3859</v>
      </c>
    </row>
    <row r="1351" spans="1:7" ht="15.75" x14ac:dyDescent="0.25">
      <c r="A1351" s="155" t="s">
        <v>856</v>
      </c>
      <c r="B1351" s="158" t="s">
        <v>1513</v>
      </c>
      <c r="C1351" s="288" t="s">
        <v>3950</v>
      </c>
      <c r="D1351" s="292" t="s">
        <v>110</v>
      </c>
      <c r="E1351" s="291">
        <v>2016</v>
      </c>
      <c r="F1351" s="265">
        <v>19318.006015000003</v>
      </c>
      <c r="G1351" s="153" t="s">
        <v>3853</v>
      </c>
    </row>
    <row r="1352" spans="1:7" ht="15.75" x14ac:dyDescent="0.25">
      <c r="A1352" s="155" t="s">
        <v>856</v>
      </c>
      <c r="B1352" s="158" t="s">
        <v>1513</v>
      </c>
      <c r="C1352" s="288" t="s">
        <v>3862</v>
      </c>
      <c r="D1352" s="292" t="s">
        <v>110</v>
      </c>
      <c r="E1352" s="291">
        <v>2016</v>
      </c>
      <c r="F1352" s="265">
        <v>20073.427790000002</v>
      </c>
      <c r="G1352" s="153" t="s">
        <v>3853</v>
      </c>
    </row>
    <row r="1353" spans="1:7" ht="15.75" x14ac:dyDescent="0.25">
      <c r="A1353" s="155" t="s">
        <v>856</v>
      </c>
      <c r="B1353" s="158" t="s">
        <v>1513</v>
      </c>
      <c r="C1353" s="288" t="s">
        <v>3255</v>
      </c>
      <c r="D1353" s="292" t="s">
        <v>110</v>
      </c>
      <c r="E1353" s="291">
        <v>2016</v>
      </c>
      <c r="F1353" s="265">
        <v>21376.357090000001</v>
      </c>
      <c r="G1353" s="153" t="s">
        <v>3859</v>
      </c>
    </row>
    <row r="1354" spans="1:7" ht="15.75" x14ac:dyDescent="0.25">
      <c r="A1354" s="155" t="s">
        <v>856</v>
      </c>
      <c r="B1354" s="158" t="s">
        <v>1513</v>
      </c>
      <c r="C1354" s="288" t="s">
        <v>3255</v>
      </c>
      <c r="D1354" s="292" t="s">
        <v>110</v>
      </c>
      <c r="E1354" s="291">
        <v>2016</v>
      </c>
      <c r="F1354" s="265">
        <v>22235.735990000001</v>
      </c>
      <c r="G1354" s="153" t="s">
        <v>3853</v>
      </c>
    </row>
    <row r="1355" spans="1:7" ht="15.75" x14ac:dyDescent="0.25">
      <c r="A1355" s="155" t="s">
        <v>856</v>
      </c>
      <c r="B1355" s="158" t="s">
        <v>3944</v>
      </c>
      <c r="C1355" s="288" t="s">
        <v>3945</v>
      </c>
      <c r="D1355" s="292" t="s">
        <v>110</v>
      </c>
      <c r="E1355" s="291">
        <v>2016</v>
      </c>
      <c r="F1355" s="265">
        <v>15489.611625000001</v>
      </c>
      <c r="G1355" s="153" t="s">
        <v>3859</v>
      </c>
    </row>
    <row r="1356" spans="1:7" ht="15.75" x14ac:dyDescent="0.25">
      <c r="A1356" s="155" t="s">
        <v>856</v>
      </c>
      <c r="B1356" s="158" t="s">
        <v>3944</v>
      </c>
      <c r="C1356" s="288" t="s">
        <v>3945</v>
      </c>
      <c r="D1356" s="292" t="s">
        <v>110</v>
      </c>
      <c r="E1356" s="291">
        <v>2016</v>
      </c>
      <c r="F1356" s="265">
        <v>16362.851475000001</v>
      </c>
      <c r="G1356" s="153" t="s">
        <v>3853</v>
      </c>
    </row>
    <row r="1357" spans="1:7" ht="15.75" x14ac:dyDescent="0.25">
      <c r="A1357" s="155" t="s">
        <v>856</v>
      </c>
      <c r="B1357" s="158" t="s">
        <v>3944</v>
      </c>
      <c r="C1357" s="288" t="s">
        <v>3862</v>
      </c>
      <c r="D1357" s="292" t="s">
        <v>110</v>
      </c>
      <c r="E1357" s="291">
        <v>2016</v>
      </c>
      <c r="F1357" s="265">
        <v>19214.048890000002</v>
      </c>
      <c r="G1357" s="153" t="s">
        <v>3859</v>
      </c>
    </row>
    <row r="1358" spans="1:7" ht="15.75" x14ac:dyDescent="0.25">
      <c r="A1358" s="155" t="s">
        <v>856</v>
      </c>
      <c r="B1358" s="158" t="s">
        <v>3955</v>
      </c>
      <c r="C1358" s="288" t="s">
        <v>3862</v>
      </c>
      <c r="D1358" s="292" t="s">
        <v>110</v>
      </c>
      <c r="E1358" s="291">
        <v>2016</v>
      </c>
      <c r="F1358" s="265">
        <v>21858.718150000001</v>
      </c>
      <c r="G1358" s="153" t="s">
        <v>3859</v>
      </c>
    </row>
    <row r="1359" spans="1:7" ht="15.75" x14ac:dyDescent="0.25">
      <c r="A1359" s="155" t="s">
        <v>856</v>
      </c>
      <c r="B1359" s="158" t="s">
        <v>3955</v>
      </c>
      <c r="C1359" s="288" t="s">
        <v>3862</v>
      </c>
      <c r="D1359" s="292" t="s">
        <v>110</v>
      </c>
      <c r="E1359" s="291">
        <v>2016</v>
      </c>
      <c r="F1359" s="265">
        <v>22731.958000000002</v>
      </c>
      <c r="G1359" s="153" t="s">
        <v>3853</v>
      </c>
    </row>
    <row r="1360" spans="1:7" ht="15.75" x14ac:dyDescent="0.25">
      <c r="A1360" s="155" t="s">
        <v>856</v>
      </c>
      <c r="B1360" s="158" t="s">
        <v>3948</v>
      </c>
      <c r="C1360" s="288" t="s">
        <v>3945</v>
      </c>
      <c r="D1360" s="292" t="s">
        <v>110</v>
      </c>
      <c r="E1360" s="291">
        <v>2016</v>
      </c>
      <c r="F1360" s="265">
        <v>18795.448200000003</v>
      </c>
      <c r="G1360" s="153" t="s">
        <v>3859</v>
      </c>
    </row>
    <row r="1361" spans="1:7" ht="15.75" x14ac:dyDescent="0.25">
      <c r="A1361" s="155" t="s">
        <v>856</v>
      </c>
      <c r="B1361" s="158" t="s">
        <v>3948</v>
      </c>
      <c r="C1361" s="288" t="s">
        <v>3945</v>
      </c>
      <c r="D1361" s="292" t="s">
        <v>110</v>
      </c>
      <c r="E1361" s="291">
        <v>2016</v>
      </c>
      <c r="F1361" s="265">
        <v>19668.688050000001</v>
      </c>
      <c r="G1361" s="153" t="s">
        <v>3859</v>
      </c>
    </row>
    <row r="1362" spans="1:7" ht="15.75" x14ac:dyDescent="0.25">
      <c r="A1362" s="155" t="s">
        <v>856</v>
      </c>
      <c r="B1362" s="158" t="s">
        <v>3947</v>
      </c>
      <c r="C1362" s="288" t="s">
        <v>3945</v>
      </c>
      <c r="D1362" s="292" t="s">
        <v>110</v>
      </c>
      <c r="E1362" s="291">
        <v>2016</v>
      </c>
      <c r="F1362" s="265">
        <v>18351.897800000002</v>
      </c>
      <c r="G1362" s="153" t="s">
        <v>3853</v>
      </c>
    </row>
    <row r="1363" spans="1:7" ht="15.75" x14ac:dyDescent="0.25">
      <c r="A1363" s="155" t="s">
        <v>856</v>
      </c>
      <c r="B1363" s="158" t="s">
        <v>3946</v>
      </c>
      <c r="C1363" s="288" t="s">
        <v>3945</v>
      </c>
      <c r="D1363" s="292" t="s">
        <v>110</v>
      </c>
      <c r="E1363" s="291">
        <v>2016</v>
      </c>
      <c r="F1363" s="265">
        <v>17478.657950000001</v>
      </c>
      <c r="G1363" s="153" t="s">
        <v>3859</v>
      </c>
    </row>
    <row r="1364" spans="1:7" ht="15.75" x14ac:dyDescent="0.25">
      <c r="A1364" s="155" t="s">
        <v>856</v>
      </c>
      <c r="B1364" s="158" t="s">
        <v>3946</v>
      </c>
      <c r="C1364" s="288" t="s">
        <v>3950</v>
      </c>
      <c r="D1364" s="292" t="s">
        <v>110</v>
      </c>
      <c r="E1364" s="291">
        <v>2016</v>
      </c>
      <c r="F1364" s="265">
        <v>19065.736725000002</v>
      </c>
      <c r="G1364" s="153" t="s">
        <v>3859</v>
      </c>
    </row>
    <row r="1365" spans="1:7" ht="15.75" x14ac:dyDescent="0.25">
      <c r="A1365" s="155" t="s">
        <v>856</v>
      </c>
      <c r="B1365" s="158" t="s">
        <v>3946</v>
      </c>
      <c r="C1365" s="288" t="s">
        <v>3950</v>
      </c>
      <c r="D1365" s="292" t="s">
        <v>110</v>
      </c>
      <c r="E1365" s="291">
        <v>2016</v>
      </c>
      <c r="F1365" s="265">
        <v>19938.976575000001</v>
      </c>
      <c r="G1365" s="153" t="s">
        <v>3853</v>
      </c>
    </row>
    <row r="1366" spans="1:7" ht="15.75" x14ac:dyDescent="0.25">
      <c r="A1366" s="155" t="s">
        <v>856</v>
      </c>
      <c r="B1366" s="158" t="s">
        <v>3946</v>
      </c>
      <c r="C1366" s="288" t="s">
        <v>3862</v>
      </c>
      <c r="D1366" s="292" t="s">
        <v>110</v>
      </c>
      <c r="E1366" s="291">
        <v>2016</v>
      </c>
      <c r="F1366" s="265">
        <v>21415.167750000001</v>
      </c>
      <c r="G1366" s="153" t="s">
        <v>3853</v>
      </c>
    </row>
    <row r="1367" spans="1:7" ht="15.75" x14ac:dyDescent="0.25">
      <c r="A1367" s="155" t="s">
        <v>856</v>
      </c>
      <c r="B1367" s="158" t="s">
        <v>3952</v>
      </c>
      <c r="C1367" s="288" t="s">
        <v>3862</v>
      </c>
      <c r="D1367" s="292" t="s">
        <v>110</v>
      </c>
      <c r="E1367" s="291">
        <v>2016</v>
      </c>
      <c r="F1367" s="265">
        <v>20541.927900000002</v>
      </c>
      <c r="G1367" s="153" t="s">
        <v>3859</v>
      </c>
    </row>
    <row r="1368" spans="1:7" ht="15.75" x14ac:dyDescent="0.25">
      <c r="A1368" s="155" t="s">
        <v>856</v>
      </c>
      <c r="B1368" s="158" t="s">
        <v>3949</v>
      </c>
      <c r="C1368" s="288" t="s">
        <v>3945</v>
      </c>
      <c r="D1368" s="292" t="s">
        <v>110</v>
      </c>
      <c r="E1368" s="291">
        <v>2016</v>
      </c>
      <c r="F1368" s="265">
        <v>22433.947575000002</v>
      </c>
      <c r="G1368" s="153" t="s">
        <v>3859</v>
      </c>
    </row>
    <row r="1369" spans="1:7" ht="15.75" x14ac:dyDescent="0.25">
      <c r="A1369" s="155" t="s">
        <v>856</v>
      </c>
      <c r="B1369" s="158" t="s">
        <v>3949</v>
      </c>
      <c r="C1369" s="288" t="s">
        <v>3945</v>
      </c>
      <c r="D1369" s="292" t="s">
        <v>110</v>
      </c>
      <c r="E1369" s="291">
        <v>2016</v>
      </c>
      <c r="F1369" s="265">
        <v>25213.068050000002</v>
      </c>
      <c r="G1369" s="153" t="s">
        <v>3853</v>
      </c>
    </row>
    <row r="1370" spans="1:7" ht="15.75" x14ac:dyDescent="0.25">
      <c r="A1370" s="155" t="s">
        <v>856</v>
      </c>
      <c r="B1370" s="158" t="s">
        <v>3954</v>
      </c>
      <c r="C1370" s="288" t="s">
        <v>3862</v>
      </c>
      <c r="D1370" s="292" t="s">
        <v>110</v>
      </c>
      <c r="E1370" s="291">
        <v>2016</v>
      </c>
      <c r="F1370" s="265">
        <v>24014.095875000003</v>
      </c>
      <c r="G1370" s="153" t="s">
        <v>3853</v>
      </c>
    </row>
    <row r="1371" spans="1:7" ht="15.75" x14ac:dyDescent="0.25">
      <c r="A1371" s="155" t="s">
        <v>856</v>
      </c>
      <c r="B1371" s="158" t="s">
        <v>3953</v>
      </c>
      <c r="C1371" s="288" t="s">
        <v>3862</v>
      </c>
      <c r="D1371" s="292" t="s">
        <v>110</v>
      </c>
      <c r="E1371" s="291">
        <v>2016</v>
      </c>
      <c r="F1371" s="265">
        <v>23140.856025000001</v>
      </c>
      <c r="G1371" s="153" t="s">
        <v>3859</v>
      </c>
    </row>
    <row r="1372" spans="1:7" ht="15.75" x14ac:dyDescent="0.25">
      <c r="A1372" s="155" t="s">
        <v>856</v>
      </c>
      <c r="B1372" s="158" t="s">
        <v>3951</v>
      </c>
      <c r="C1372" s="288" t="s">
        <v>3950</v>
      </c>
      <c r="D1372" s="292" t="s">
        <v>110</v>
      </c>
      <c r="E1372" s="291">
        <v>2016</v>
      </c>
      <c r="F1372" s="265">
        <v>20382.526975000001</v>
      </c>
      <c r="G1372" s="153" t="s">
        <v>3859</v>
      </c>
    </row>
    <row r="1373" spans="1:7" ht="15.75" x14ac:dyDescent="0.25">
      <c r="A1373" s="155" t="s">
        <v>856</v>
      </c>
      <c r="B1373" s="158" t="s">
        <v>3951</v>
      </c>
      <c r="C1373" s="288" t="s">
        <v>3950</v>
      </c>
      <c r="D1373" s="292" t="s">
        <v>110</v>
      </c>
      <c r="E1373" s="291">
        <v>2016</v>
      </c>
      <c r="F1373" s="265">
        <v>22288.407600000002</v>
      </c>
      <c r="G1373" s="153" t="s">
        <v>3853</v>
      </c>
    </row>
    <row r="1374" spans="1:7" ht="15.75" x14ac:dyDescent="0.25">
      <c r="A1374" s="153" t="s">
        <v>856</v>
      </c>
      <c r="B1374" s="153" t="s">
        <v>3974</v>
      </c>
      <c r="C1374" s="286" t="s">
        <v>1981</v>
      </c>
      <c r="D1374" s="292" t="s">
        <v>426</v>
      </c>
      <c r="E1374" s="292">
        <v>2016</v>
      </c>
      <c r="F1374" s="265">
        <v>63245</v>
      </c>
      <c r="G1374" s="153" t="s">
        <v>3860</v>
      </c>
    </row>
    <row r="1375" spans="1:7" ht="15.75" x14ac:dyDescent="0.25">
      <c r="A1375" s="153" t="s">
        <v>856</v>
      </c>
      <c r="B1375" s="153" t="s">
        <v>3972</v>
      </c>
      <c r="C1375" s="286" t="s">
        <v>1981</v>
      </c>
      <c r="D1375" s="292" t="s">
        <v>426</v>
      </c>
      <c r="E1375" s="292">
        <v>2016</v>
      </c>
      <c r="F1375" s="262">
        <v>54950</v>
      </c>
      <c r="G1375" s="153" t="s">
        <v>3860</v>
      </c>
    </row>
    <row r="1376" spans="1:7" ht="15.75" x14ac:dyDescent="0.25">
      <c r="A1376" s="153" t="s">
        <v>856</v>
      </c>
      <c r="B1376" s="153" t="s">
        <v>3971</v>
      </c>
      <c r="C1376" s="286" t="s">
        <v>1981</v>
      </c>
      <c r="D1376" s="292" t="s">
        <v>426</v>
      </c>
      <c r="E1376" s="292">
        <v>2016</v>
      </c>
      <c r="F1376" s="265">
        <v>50245</v>
      </c>
      <c r="G1376" s="153" t="s">
        <v>3860</v>
      </c>
    </row>
    <row r="1377" spans="1:7" ht="15.75" x14ac:dyDescent="0.25">
      <c r="A1377" s="153" t="s">
        <v>856</v>
      </c>
      <c r="B1377" s="153" t="s">
        <v>3973</v>
      </c>
      <c r="C1377" s="286" t="s">
        <v>3970</v>
      </c>
      <c r="D1377" s="292" t="s">
        <v>426</v>
      </c>
      <c r="E1377" s="292">
        <v>2016</v>
      </c>
      <c r="F1377" s="265">
        <v>59745</v>
      </c>
      <c r="G1377" s="153" t="s">
        <v>3860</v>
      </c>
    </row>
    <row r="1378" spans="1:7" ht="15.75" x14ac:dyDescent="0.25">
      <c r="A1378" s="153" t="s">
        <v>856</v>
      </c>
      <c r="B1378" s="153" t="s">
        <v>3975</v>
      </c>
      <c r="C1378" s="286" t="s">
        <v>3970</v>
      </c>
      <c r="D1378" s="292" t="s">
        <v>426</v>
      </c>
      <c r="E1378" s="292">
        <v>2016</v>
      </c>
      <c r="F1378" s="265">
        <v>51450</v>
      </c>
      <c r="G1378" s="153" t="s">
        <v>3860</v>
      </c>
    </row>
    <row r="1379" spans="1:7" ht="15.75" x14ac:dyDescent="0.25">
      <c r="A1379" s="153" t="s">
        <v>856</v>
      </c>
      <c r="B1379" s="153" t="s">
        <v>3969</v>
      </c>
      <c r="C1379" s="286" t="s">
        <v>3970</v>
      </c>
      <c r="D1379" s="292" t="s">
        <v>426</v>
      </c>
      <c r="E1379" s="292">
        <v>2016</v>
      </c>
      <c r="F1379" s="262">
        <v>42705</v>
      </c>
      <c r="G1379" s="153" t="s">
        <v>3860</v>
      </c>
    </row>
    <row r="1380" spans="1:7" ht="15.75" x14ac:dyDescent="0.25">
      <c r="A1380" s="610" t="s">
        <v>856</v>
      </c>
      <c r="B1380" s="610" t="s">
        <v>10430</v>
      </c>
      <c r="C1380" s="610" t="s">
        <v>10071</v>
      </c>
      <c r="D1380" s="610" t="s">
        <v>110</v>
      </c>
      <c r="E1380" s="688">
        <v>2016</v>
      </c>
      <c r="F1380" s="613">
        <v>30510</v>
      </c>
      <c r="G1380" s="610" t="s">
        <v>3291</v>
      </c>
    </row>
    <row r="1381" spans="1:7" ht="15.75" x14ac:dyDescent="0.25">
      <c r="A1381" s="610" t="s">
        <v>856</v>
      </c>
      <c r="B1381" s="610" t="s">
        <v>10431</v>
      </c>
      <c r="C1381" s="610" t="s">
        <v>10071</v>
      </c>
      <c r="D1381" s="610" t="s">
        <v>110</v>
      </c>
      <c r="E1381" s="688">
        <v>2016</v>
      </c>
      <c r="F1381" s="613">
        <v>29950</v>
      </c>
      <c r="G1381" s="610" t="s">
        <v>3291</v>
      </c>
    </row>
    <row r="1382" spans="1:7" ht="15.75" x14ac:dyDescent="0.25">
      <c r="A1382" s="610" t="s">
        <v>856</v>
      </c>
      <c r="B1382" s="610" t="s">
        <v>10432</v>
      </c>
      <c r="C1382" s="610" t="s">
        <v>10071</v>
      </c>
      <c r="D1382" s="610" t="s">
        <v>110</v>
      </c>
      <c r="E1382" s="688">
        <v>2016</v>
      </c>
      <c r="F1382" s="613">
        <v>31761</v>
      </c>
      <c r="G1382" s="610" t="s">
        <v>3291</v>
      </c>
    </row>
    <row r="1383" spans="1:7" ht="15" x14ac:dyDescent="0.25">
      <c r="A1383" s="448" t="s">
        <v>10601</v>
      </c>
      <c r="B1383" s="448" t="s">
        <v>10600</v>
      </c>
      <c r="C1383" s="448" t="s">
        <v>2114</v>
      </c>
      <c r="D1383" s="448"/>
      <c r="E1383" s="795">
        <v>2016</v>
      </c>
      <c r="F1383" s="453">
        <v>16432</v>
      </c>
      <c r="G1383" s="448" t="s">
        <v>4874</v>
      </c>
    </row>
  </sheetData>
  <sheetProtection algorithmName="SHA-512" hashValue="l26Sfnkft/ZZzU+Gr+7vw1LV1z+v9aKqyf18hJ+zvu75/Jz1+WPkXHU3faZxnGjF2EaPQz9wdiGyZKvp+VBAYg==" saltValue="ZCKHoVdIRABh78cnXG0chA==" spinCount="100000" sheet="1" selectLockedCells="1" selectUnlockedCells="1"/>
  <sortState ref="A2:G1384">
    <sortCondition ref="A2:A1384"/>
  </sortState>
  <pageMargins left="0.7" right="0.7" top="0.75" bottom="0.75" header="0.3" footer="0.3"/>
  <pageSetup orientation="landscape" horizontalDpi="4294967295" verticalDpi="4294967295"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L1582"/>
  <sheetViews>
    <sheetView workbookViewId="0">
      <pane ySplit="1" topLeftCell="A2" activePane="bottomLeft" state="frozen"/>
      <selection pane="bottomLeft" activeCell="B1589" sqref="B1589"/>
    </sheetView>
  </sheetViews>
  <sheetFormatPr defaultRowHeight="12.75" x14ac:dyDescent="0.2"/>
  <cols>
    <col min="1" max="1" width="23.7109375" customWidth="1"/>
    <col min="2" max="2" width="68.5703125" bestFit="1" customWidth="1"/>
    <col min="3" max="3" width="18.42578125" style="283" customWidth="1"/>
    <col min="4" max="4" width="19" style="259" customWidth="1"/>
    <col min="5" max="5" width="12.42578125" style="259" customWidth="1"/>
    <col min="6" max="6" width="27.5703125" style="641" customWidth="1"/>
    <col min="7" max="7" width="53.42578125" style="255" customWidth="1"/>
  </cols>
  <sheetData>
    <row r="1" spans="1:7" s="91" customFormat="1" ht="15.75" x14ac:dyDescent="0.25">
      <c r="A1" s="623" t="s">
        <v>105</v>
      </c>
      <c r="B1" s="623" t="s">
        <v>80</v>
      </c>
      <c r="C1" s="674" t="s">
        <v>106</v>
      </c>
      <c r="D1" s="674" t="s">
        <v>107</v>
      </c>
      <c r="E1" s="674" t="s">
        <v>84</v>
      </c>
      <c r="F1" s="674" t="s">
        <v>1818</v>
      </c>
      <c r="G1" s="623" t="s">
        <v>109</v>
      </c>
    </row>
    <row r="2" spans="1:7" s="91" customFormat="1" ht="15.75" x14ac:dyDescent="0.25">
      <c r="A2" s="54" t="s">
        <v>415</v>
      </c>
      <c r="B2" s="54" t="s">
        <v>5689</v>
      </c>
      <c r="C2" s="269" t="s">
        <v>2034</v>
      </c>
      <c r="D2" s="64" t="s">
        <v>5690</v>
      </c>
      <c r="E2" s="64">
        <v>2017</v>
      </c>
      <c r="F2" s="124">
        <v>46550</v>
      </c>
      <c r="G2" s="60" t="s">
        <v>5691</v>
      </c>
    </row>
    <row r="3" spans="1:7" ht="15.75" x14ac:dyDescent="0.25">
      <c r="A3" s="54" t="s">
        <v>415</v>
      </c>
      <c r="B3" s="54" t="s">
        <v>5692</v>
      </c>
      <c r="C3" s="269" t="s">
        <v>2034</v>
      </c>
      <c r="D3" s="64" t="s">
        <v>5124</v>
      </c>
      <c r="E3" s="64">
        <v>2017</v>
      </c>
      <c r="F3" s="124">
        <v>49250</v>
      </c>
      <c r="G3" s="60" t="s">
        <v>5691</v>
      </c>
    </row>
    <row r="4" spans="1:7" s="645" customFormat="1" ht="15.75" x14ac:dyDescent="0.25">
      <c r="A4" s="619" t="s">
        <v>415</v>
      </c>
      <c r="B4" s="619" t="s">
        <v>5693</v>
      </c>
      <c r="C4" s="644" t="s">
        <v>2034</v>
      </c>
      <c r="D4" s="631" t="s">
        <v>5690</v>
      </c>
      <c r="E4" s="631">
        <v>2017</v>
      </c>
      <c r="F4" s="124">
        <v>34450</v>
      </c>
      <c r="G4" s="618" t="s">
        <v>5098</v>
      </c>
    </row>
    <row r="5" spans="1:7" s="645" customFormat="1" ht="15.75" x14ac:dyDescent="0.25">
      <c r="A5" s="619" t="s">
        <v>415</v>
      </c>
      <c r="B5" s="619" t="s">
        <v>5694</v>
      </c>
      <c r="C5" s="644" t="s">
        <v>2034</v>
      </c>
      <c r="D5" s="631" t="s">
        <v>426</v>
      </c>
      <c r="E5" s="631">
        <v>2017</v>
      </c>
      <c r="F5" s="124">
        <v>40300</v>
      </c>
      <c r="G5" s="618" t="s">
        <v>5691</v>
      </c>
    </row>
    <row r="6" spans="1:7" s="91" customFormat="1" ht="15.75" x14ac:dyDescent="0.25">
      <c r="A6" s="54" t="s">
        <v>415</v>
      </c>
      <c r="B6" s="54" t="s">
        <v>5689</v>
      </c>
      <c r="C6" s="269" t="s">
        <v>2034</v>
      </c>
      <c r="D6" s="64" t="s">
        <v>5690</v>
      </c>
      <c r="E6" s="64">
        <v>2017</v>
      </c>
      <c r="F6" s="124">
        <v>40150</v>
      </c>
      <c r="G6" s="60" t="s">
        <v>5098</v>
      </c>
    </row>
    <row r="7" spans="1:7" ht="15.75" x14ac:dyDescent="0.25">
      <c r="A7" s="54" t="s">
        <v>415</v>
      </c>
      <c r="B7" s="54" t="s">
        <v>5692</v>
      </c>
      <c r="C7" s="269" t="s">
        <v>2034</v>
      </c>
      <c r="D7" s="64" t="s">
        <v>5124</v>
      </c>
      <c r="E7" s="64">
        <v>2017</v>
      </c>
      <c r="F7" s="124">
        <v>43150</v>
      </c>
      <c r="G7" s="60" t="s">
        <v>5098</v>
      </c>
    </row>
    <row r="8" spans="1:7" ht="15.75" x14ac:dyDescent="0.25">
      <c r="A8" s="54" t="s">
        <v>415</v>
      </c>
      <c r="B8" s="54" t="s">
        <v>5695</v>
      </c>
      <c r="C8" s="269" t="s">
        <v>2034</v>
      </c>
      <c r="D8" s="64" t="s">
        <v>5124</v>
      </c>
      <c r="E8" s="64">
        <v>2017</v>
      </c>
      <c r="F8" s="124">
        <v>37450</v>
      </c>
      <c r="G8" s="60" t="s">
        <v>5098</v>
      </c>
    </row>
    <row r="9" spans="1:7" s="91" customFormat="1" ht="15.75" x14ac:dyDescent="0.25">
      <c r="A9" s="54" t="s">
        <v>415</v>
      </c>
      <c r="B9" s="54" t="s">
        <v>5694</v>
      </c>
      <c r="C9" s="269" t="s">
        <v>2034</v>
      </c>
      <c r="D9" s="64" t="s">
        <v>5124</v>
      </c>
      <c r="E9" s="64">
        <v>2017</v>
      </c>
      <c r="F9" s="124">
        <v>34200</v>
      </c>
      <c r="G9" s="60" t="s">
        <v>5098</v>
      </c>
    </row>
    <row r="10" spans="1:7" ht="15.75" x14ac:dyDescent="0.25">
      <c r="A10" s="54" t="s">
        <v>415</v>
      </c>
      <c r="B10" s="54" t="s">
        <v>5693</v>
      </c>
      <c r="C10" s="269" t="s">
        <v>2034</v>
      </c>
      <c r="D10" s="64" t="s">
        <v>5690</v>
      </c>
      <c r="E10" s="64">
        <v>2017</v>
      </c>
      <c r="F10" s="124">
        <v>40850</v>
      </c>
      <c r="G10" s="60" t="s">
        <v>5691</v>
      </c>
    </row>
    <row r="11" spans="1:7" ht="15.75" x14ac:dyDescent="0.25">
      <c r="A11" s="54" t="s">
        <v>415</v>
      </c>
      <c r="B11" s="54" t="s">
        <v>5696</v>
      </c>
      <c r="C11" s="269" t="s">
        <v>2034</v>
      </c>
      <c r="D11" s="64" t="s">
        <v>5124</v>
      </c>
      <c r="E11" s="64">
        <v>2017</v>
      </c>
      <c r="F11" s="124">
        <v>43550</v>
      </c>
      <c r="G11" s="60" t="s">
        <v>5691</v>
      </c>
    </row>
    <row r="12" spans="1:7" ht="15.75" x14ac:dyDescent="0.25">
      <c r="A12" s="54" t="s">
        <v>415</v>
      </c>
      <c r="B12" s="54" t="s">
        <v>5697</v>
      </c>
      <c r="C12" s="269" t="s">
        <v>2034</v>
      </c>
      <c r="D12" s="64" t="s">
        <v>5690</v>
      </c>
      <c r="E12" s="64">
        <v>2017</v>
      </c>
      <c r="F12" s="124">
        <v>37600</v>
      </c>
      <c r="G12" s="60" t="s">
        <v>5691</v>
      </c>
    </row>
    <row r="13" spans="1:7" ht="15.75" x14ac:dyDescent="0.25">
      <c r="A13" s="54" t="s">
        <v>415</v>
      </c>
      <c r="B13" s="54" t="s">
        <v>5697</v>
      </c>
      <c r="C13" s="269" t="s">
        <v>2034</v>
      </c>
      <c r="D13" s="64" t="s">
        <v>5690</v>
      </c>
      <c r="E13" s="64">
        <v>2017</v>
      </c>
      <c r="F13" s="124">
        <v>31200</v>
      </c>
      <c r="G13" s="60" t="s">
        <v>5098</v>
      </c>
    </row>
    <row r="14" spans="1:7" ht="15.75" x14ac:dyDescent="0.25">
      <c r="A14" s="54" t="s">
        <v>415</v>
      </c>
      <c r="B14" s="54" t="s">
        <v>5698</v>
      </c>
      <c r="C14" s="269" t="s">
        <v>2034</v>
      </c>
      <c r="D14" s="64" t="s">
        <v>5690</v>
      </c>
      <c r="E14" s="64">
        <v>2017</v>
      </c>
      <c r="F14" s="124">
        <v>38700</v>
      </c>
      <c r="G14" s="60" t="s">
        <v>5098</v>
      </c>
    </row>
    <row r="15" spans="1:7" ht="15.75" x14ac:dyDescent="0.25">
      <c r="A15" s="54" t="s">
        <v>415</v>
      </c>
      <c r="B15" s="54" t="s">
        <v>5699</v>
      </c>
      <c r="C15" s="269" t="s">
        <v>2034</v>
      </c>
      <c r="D15" s="64" t="s">
        <v>5690</v>
      </c>
      <c r="E15" s="64">
        <v>2017</v>
      </c>
      <c r="F15" s="124">
        <v>34900</v>
      </c>
      <c r="G15" s="60" t="s">
        <v>5098</v>
      </c>
    </row>
    <row r="16" spans="1:7" ht="15.75" x14ac:dyDescent="0.25">
      <c r="A16" s="54" t="s">
        <v>415</v>
      </c>
      <c r="B16" s="54" t="s">
        <v>5700</v>
      </c>
      <c r="C16" s="269" t="s">
        <v>2034</v>
      </c>
      <c r="D16" s="64" t="s">
        <v>5124</v>
      </c>
      <c r="E16" s="64">
        <v>2017</v>
      </c>
      <c r="F16" s="124">
        <v>39400</v>
      </c>
      <c r="G16" s="60" t="s">
        <v>5098</v>
      </c>
    </row>
    <row r="17" spans="1:7" ht="15.75" x14ac:dyDescent="0.25">
      <c r="A17" s="54" t="s">
        <v>415</v>
      </c>
      <c r="B17" s="54" t="s">
        <v>5701</v>
      </c>
      <c r="C17" s="269" t="s">
        <v>2034</v>
      </c>
      <c r="D17" s="64" t="s">
        <v>110</v>
      </c>
      <c r="E17" s="64">
        <v>2017</v>
      </c>
      <c r="F17" s="124">
        <v>45900</v>
      </c>
      <c r="G17" s="60" t="s">
        <v>5098</v>
      </c>
    </row>
    <row r="18" spans="1:7" ht="15.75" x14ac:dyDescent="0.25">
      <c r="A18" s="54" t="s">
        <v>415</v>
      </c>
      <c r="B18" s="54" t="s">
        <v>5702</v>
      </c>
      <c r="C18" s="269" t="s">
        <v>2034</v>
      </c>
      <c r="D18" s="64" t="s">
        <v>110</v>
      </c>
      <c r="E18" s="64">
        <v>2017</v>
      </c>
      <c r="F18" s="124">
        <v>37300</v>
      </c>
      <c r="G18" s="60" t="s">
        <v>5098</v>
      </c>
    </row>
    <row r="19" spans="1:7" ht="15.75" x14ac:dyDescent="0.25">
      <c r="A19" s="54" t="s">
        <v>415</v>
      </c>
      <c r="B19" s="54" t="s">
        <v>5703</v>
      </c>
      <c r="C19" s="269" t="s">
        <v>2034</v>
      </c>
      <c r="D19" s="64" t="s">
        <v>110</v>
      </c>
      <c r="E19" s="64">
        <v>2017</v>
      </c>
      <c r="F19" s="124">
        <v>41100</v>
      </c>
      <c r="G19" s="60" t="s">
        <v>5098</v>
      </c>
    </row>
    <row r="20" spans="1:7" ht="15.75" x14ac:dyDescent="0.25">
      <c r="A20" s="54" t="s">
        <v>415</v>
      </c>
      <c r="B20" s="54" t="s">
        <v>5704</v>
      </c>
      <c r="C20" s="269" t="s">
        <v>2034</v>
      </c>
      <c r="D20" s="64" t="s">
        <v>426</v>
      </c>
      <c r="E20" s="64">
        <v>2017</v>
      </c>
      <c r="F20" s="124">
        <v>43200</v>
      </c>
      <c r="G20" s="60" t="s">
        <v>5098</v>
      </c>
    </row>
    <row r="21" spans="1:7" ht="15.75" x14ac:dyDescent="0.25">
      <c r="A21" s="54" t="s">
        <v>415</v>
      </c>
      <c r="B21" s="54" t="s">
        <v>5705</v>
      </c>
      <c r="C21" s="269" t="s">
        <v>2034</v>
      </c>
      <c r="D21" s="64" t="s">
        <v>426</v>
      </c>
      <c r="E21" s="64">
        <v>2017</v>
      </c>
      <c r="F21" s="124">
        <v>48000</v>
      </c>
      <c r="G21" s="60" t="s">
        <v>5098</v>
      </c>
    </row>
    <row r="22" spans="1:7" ht="15.75" x14ac:dyDescent="0.25">
      <c r="A22" s="54" t="s">
        <v>415</v>
      </c>
      <c r="B22" s="54" t="s">
        <v>5706</v>
      </c>
      <c r="C22" s="269" t="s">
        <v>2034</v>
      </c>
      <c r="D22" s="64" t="s">
        <v>5124</v>
      </c>
      <c r="E22" s="64">
        <v>2017</v>
      </c>
      <c r="F22" s="124">
        <v>49800</v>
      </c>
      <c r="G22" s="60" t="s">
        <v>5098</v>
      </c>
    </row>
    <row r="23" spans="1:7" ht="15.75" x14ac:dyDescent="0.25">
      <c r="A23" s="54" t="s">
        <v>415</v>
      </c>
      <c r="B23" s="54" t="s">
        <v>5707</v>
      </c>
      <c r="C23" s="269" t="s">
        <v>2034</v>
      </c>
      <c r="D23" s="64" t="s">
        <v>5124</v>
      </c>
      <c r="E23" s="64">
        <v>2017</v>
      </c>
      <c r="F23" s="124">
        <v>53800</v>
      </c>
      <c r="G23" s="60" t="s">
        <v>5098</v>
      </c>
    </row>
    <row r="24" spans="1:7" ht="15.75" x14ac:dyDescent="0.25">
      <c r="A24" s="54" t="s">
        <v>415</v>
      </c>
      <c r="B24" s="54" t="s">
        <v>5708</v>
      </c>
      <c r="C24" s="269" t="s">
        <v>2161</v>
      </c>
      <c r="D24" s="64" t="s">
        <v>5124</v>
      </c>
      <c r="E24" s="64">
        <v>2017</v>
      </c>
      <c r="F24" s="124">
        <v>58600</v>
      </c>
      <c r="G24" s="60" t="s">
        <v>5098</v>
      </c>
    </row>
    <row r="25" spans="1:7" ht="15.75" x14ac:dyDescent="0.25">
      <c r="A25" s="54" t="s">
        <v>415</v>
      </c>
      <c r="B25" s="54" t="s">
        <v>5709</v>
      </c>
      <c r="C25" s="269" t="s">
        <v>2161</v>
      </c>
      <c r="D25" s="64" t="s">
        <v>426</v>
      </c>
      <c r="E25" s="64">
        <v>2017</v>
      </c>
      <c r="F25" s="124">
        <v>61600</v>
      </c>
      <c r="G25" s="60" t="s">
        <v>5098</v>
      </c>
    </row>
    <row r="26" spans="1:7" ht="15.75" x14ac:dyDescent="0.25">
      <c r="A26" s="54" t="s">
        <v>415</v>
      </c>
      <c r="B26" s="54" t="s">
        <v>5710</v>
      </c>
      <c r="C26" s="269" t="s">
        <v>2034</v>
      </c>
      <c r="D26" s="64" t="s">
        <v>5690</v>
      </c>
      <c r="E26" s="64">
        <v>2017</v>
      </c>
      <c r="F26" s="124">
        <v>51600</v>
      </c>
      <c r="G26" s="60" t="s">
        <v>5098</v>
      </c>
    </row>
    <row r="27" spans="1:7" ht="15.75" x14ac:dyDescent="0.25">
      <c r="A27" s="54" t="s">
        <v>415</v>
      </c>
      <c r="B27" s="54" t="s">
        <v>5711</v>
      </c>
      <c r="C27" s="269" t="s">
        <v>5126</v>
      </c>
      <c r="D27" s="64" t="s">
        <v>426</v>
      </c>
      <c r="E27" s="64">
        <v>2017</v>
      </c>
      <c r="F27" s="124">
        <v>67600</v>
      </c>
      <c r="G27" s="60" t="s">
        <v>5098</v>
      </c>
    </row>
    <row r="28" spans="1:7" ht="15.75" x14ac:dyDescent="0.25">
      <c r="A28" s="54" t="s">
        <v>415</v>
      </c>
      <c r="B28" s="54" t="s">
        <v>5712</v>
      </c>
      <c r="C28" s="269" t="s">
        <v>2034</v>
      </c>
      <c r="D28" s="64" t="s">
        <v>5690</v>
      </c>
      <c r="E28" s="64">
        <v>2017</v>
      </c>
      <c r="F28" s="124">
        <v>47600</v>
      </c>
      <c r="G28" s="60" t="s">
        <v>5098</v>
      </c>
    </row>
    <row r="29" spans="1:7" ht="15.75" x14ac:dyDescent="0.25">
      <c r="A29" s="54" t="s">
        <v>415</v>
      </c>
      <c r="B29" s="54" t="s">
        <v>5713</v>
      </c>
      <c r="C29" s="269" t="s">
        <v>5714</v>
      </c>
      <c r="D29" s="64" t="s">
        <v>5124</v>
      </c>
      <c r="E29" s="64">
        <v>2017</v>
      </c>
      <c r="F29" s="124">
        <v>76550</v>
      </c>
      <c r="G29" s="60" t="s">
        <v>5092</v>
      </c>
    </row>
    <row r="30" spans="1:7" ht="15.75" x14ac:dyDescent="0.25">
      <c r="A30" s="54" t="s">
        <v>415</v>
      </c>
      <c r="B30" s="54" t="s">
        <v>5129</v>
      </c>
      <c r="C30" s="269" t="s">
        <v>5714</v>
      </c>
      <c r="D30" s="64" t="s">
        <v>5124</v>
      </c>
      <c r="E30" s="64">
        <v>2017</v>
      </c>
      <c r="F30" s="124">
        <v>71350</v>
      </c>
      <c r="G30" s="60" t="s">
        <v>5092</v>
      </c>
    </row>
    <row r="31" spans="1:7" ht="15.75" x14ac:dyDescent="0.25">
      <c r="A31" s="54" t="s">
        <v>415</v>
      </c>
      <c r="B31" s="54" t="s">
        <v>5130</v>
      </c>
      <c r="C31" s="269" t="s">
        <v>5714</v>
      </c>
      <c r="D31" s="64" t="s">
        <v>5124</v>
      </c>
      <c r="E31" s="64">
        <v>2017</v>
      </c>
      <c r="F31" s="124">
        <v>68800</v>
      </c>
      <c r="G31" s="60" t="s">
        <v>5092</v>
      </c>
    </row>
    <row r="32" spans="1:7" ht="15.75" x14ac:dyDescent="0.25">
      <c r="A32" s="54" t="s">
        <v>415</v>
      </c>
      <c r="B32" s="54" t="s">
        <v>5715</v>
      </c>
      <c r="C32" s="269" t="s">
        <v>5133</v>
      </c>
      <c r="D32" s="64" t="s">
        <v>5124</v>
      </c>
      <c r="E32" s="64">
        <v>2017</v>
      </c>
      <c r="F32" s="124">
        <v>91500</v>
      </c>
      <c r="G32" s="60" t="s">
        <v>5092</v>
      </c>
    </row>
    <row r="33" spans="1:12" ht="15.75" x14ac:dyDescent="0.25">
      <c r="A33" s="54" t="s">
        <v>415</v>
      </c>
      <c r="B33" s="54" t="s">
        <v>5132</v>
      </c>
      <c r="C33" s="269" t="s">
        <v>5134</v>
      </c>
      <c r="D33" s="64" t="s">
        <v>5124</v>
      </c>
      <c r="E33" s="64">
        <v>2017</v>
      </c>
      <c r="F33" s="124">
        <v>82500</v>
      </c>
      <c r="G33" s="60" t="s">
        <v>5092</v>
      </c>
    </row>
    <row r="34" spans="1:12" ht="15.75" x14ac:dyDescent="0.25">
      <c r="A34" s="54" t="s">
        <v>415</v>
      </c>
      <c r="B34" s="54" t="s">
        <v>5716</v>
      </c>
      <c r="C34" s="269" t="s">
        <v>2034</v>
      </c>
      <c r="D34" s="64" t="s">
        <v>426</v>
      </c>
      <c r="E34" s="64">
        <v>2017</v>
      </c>
      <c r="F34" s="124">
        <v>41300</v>
      </c>
      <c r="G34" s="60" t="s">
        <v>5092</v>
      </c>
    </row>
    <row r="35" spans="1:12" ht="15.75" x14ac:dyDescent="0.25">
      <c r="A35" s="54" t="s">
        <v>415</v>
      </c>
      <c r="B35" s="54" t="s">
        <v>5717</v>
      </c>
      <c r="C35" s="269" t="s">
        <v>2034</v>
      </c>
      <c r="D35" s="64" t="s">
        <v>110</v>
      </c>
      <c r="E35" s="64">
        <v>2017</v>
      </c>
      <c r="F35" s="124">
        <v>34500</v>
      </c>
      <c r="G35" s="60" t="s">
        <v>5092</v>
      </c>
    </row>
    <row r="36" spans="1:12" ht="15.75" x14ac:dyDescent="0.25">
      <c r="A36" s="54" t="s">
        <v>415</v>
      </c>
      <c r="B36" s="54" t="s">
        <v>5718</v>
      </c>
      <c r="C36" s="269" t="s">
        <v>2034</v>
      </c>
      <c r="D36" s="64" t="s">
        <v>110</v>
      </c>
      <c r="E36" s="64">
        <v>2017</v>
      </c>
      <c r="F36" s="124">
        <v>31800</v>
      </c>
      <c r="G36" s="60" t="s">
        <v>5092</v>
      </c>
    </row>
    <row r="37" spans="1:12" ht="15.75" x14ac:dyDescent="0.25">
      <c r="A37" s="54" t="s">
        <v>415</v>
      </c>
      <c r="B37" s="54" t="s">
        <v>3311</v>
      </c>
      <c r="C37" s="269" t="s">
        <v>2034</v>
      </c>
      <c r="D37" s="64" t="s">
        <v>5124</v>
      </c>
      <c r="E37" s="64">
        <v>2017</v>
      </c>
      <c r="F37" s="124">
        <v>36600</v>
      </c>
      <c r="G37" s="60" t="s">
        <v>5092</v>
      </c>
    </row>
    <row r="38" spans="1:12" ht="15.75" x14ac:dyDescent="0.25">
      <c r="A38" s="54" t="s">
        <v>415</v>
      </c>
      <c r="B38" s="54" t="s">
        <v>5138</v>
      </c>
      <c r="C38" s="269" t="s">
        <v>2034</v>
      </c>
      <c r="D38" s="64" t="s">
        <v>426</v>
      </c>
      <c r="E38" s="64">
        <v>2017</v>
      </c>
      <c r="F38" s="124">
        <v>33900</v>
      </c>
      <c r="G38" s="60" t="s">
        <v>5092</v>
      </c>
    </row>
    <row r="39" spans="1:12" ht="15.75" x14ac:dyDescent="0.25">
      <c r="A39" s="54" t="s">
        <v>415</v>
      </c>
      <c r="B39" s="54" t="s">
        <v>5719</v>
      </c>
      <c r="C39" s="269" t="s">
        <v>2034</v>
      </c>
      <c r="D39" s="64" t="s">
        <v>110</v>
      </c>
      <c r="E39" s="64">
        <v>2017</v>
      </c>
      <c r="F39" s="124">
        <v>39200</v>
      </c>
      <c r="G39" s="60" t="s">
        <v>5092</v>
      </c>
    </row>
    <row r="40" spans="1:12" ht="15.75" x14ac:dyDescent="0.25">
      <c r="A40" s="54" t="s">
        <v>415</v>
      </c>
      <c r="B40" s="54" t="s">
        <v>5140</v>
      </c>
      <c r="C40" s="269" t="s">
        <v>5126</v>
      </c>
      <c r="D40" s="64" t="s">
        <v>5124</v>
      </c>
      <c r="E40" s="64">
        <v>2017</v>
      </c>
      <c r="F40" s="124">
        <v>46400</v>
      </c>
      <c r="G40" s="60"/>
      <c r="L40">
        <f ca="1">L40</f>
        <v>0</v>
      </c>
    </row>
    <row r="41" spans="1:12" ht="15.75" x14ac:dyDescent="0.25">
      <c r="A41" s="54" t="s">
        <v>415</v>
      </c>
      <c r="B41" s="54" t="s">
        <v>5140</v>
      </c>
      <c r="C41" s="269" t="s">
        <v>2034</v>
      </c>
      <c r="D41" s="64" t="s">
        <v>5124</v>
      </c>
      <c r="E41" s="64">
        <v>2017</v>
      </c>
      <c r="F41" s="124">
        <v>43150</v>
      </c>
      <c r="G41" s="60" t="s">
        <v>5092</v>
      </c>
    </row>
    <row r="42" spans="1:12" ht="15.75" x14ac:dyDescent="0.25">
      <c r="A42" s="54" t="s">
        <v>415</v>
      </c>
      <c r="B42" s="54" t="s">
        <v>5139</v>
      </c>
      <c r="C42" s="269" t="s">
        <v>2034</v>
      </c>
      <c r="D42" s="64" t="s">
        <v>5124</v>
      </c>
      <c r="E42" s="64">
        <v>2017</v>
      </c>
      <c r="F42" s="124">
        <v>40900</v>
      </c>
      <c r="G42" s="60" t="s">
        <v>5092</v>
      </c>
    </row>
    <row r="43" spans="1:12" ht="15.75" x14ac:dyDescent="0.25">
      <c r="A43" s="54" t="s">
        <v>415</v>
      </c>
      <c r="B43" s="54" t="s">
        <v>5141</v>
      </c>
      <c r="C43" s="269" t="s">
        <v>5126</v>
      </c>
      <c r="D43" s="64" t="s">
        <v>5124</v>
      </c>
      <c r="E43" s="64">
        <v>2017</v>
      </c>
      <c r="F43" s="124">
        <v>53200</v>
      </c>
      <c r="G43" s="60" t="s">
        <v>5092</v>
      </c>
    </row>
    <row r="44" spans="1:12" ht="15.75" x14ac:dyDescent="0.25">
      <c r="A44" s="54" t="s">
        <v>415</v>
      </c>
      <c r="B44" s="54" t="s">
        <v>5720</v>
      </c>
      <c r="C44" s="269" t="s">
        <v>2034</v>
      </c>
      <c r="D44" s="64" t="s">
        <v>5721</v>
      </c>
      <c r="E44" s="64">
        <v>2017</v>
      </c>
      <c r="F44" s="124">
        <v>53000</v>
      </c>
      <c r="G44" s="60" t="s">
        <v>5092</v>
      </c>
    </row>
    <row r="45" spans="1:12" ht="15.75" x14ac:dyDescent="0.25">
      <c r="A45" s="54" t="s">
        <v>415</v>
      </c>
      <c r="B45" s="54" t="s">
        <v>5722</v>
      </c>
      <c r="C45" s="269" t="s">
        <v>2034</v>
      </c>
      <c r="D45" s="64" t="s">
        <v>5721</v>
      </c>
      <c r="E45" s="64">
        <v>2017</v>
      </c>
      <c r="F45" s="124">
        <v>49000</v>
      </c>
      <c r="G45" s="60" t="s">
        <v>5092</v>
      </c>
    </row>
    <row r="46" spans="1:12" ht="15.75" x14ac:dyDescent="0.25">
      <c r="A46" s="54" t="s">
        <v>415</v>
      </c>
      <c r="B46" s="54" t="s">
        <v>5723</v>
      </c>
      <c r="C46" s="269" t="s">
        <v>5126</v>
      </c>
      <c r="D46" s="64" t="s">
        <v>5721</v>
      </c>
      <c r="E46" s="64">
        <v>2017</v>
      </c>
      <c r="F46" s="124">
        <v>65000</v>
      </c>
      <c r="G46" s="60" t="s">
        <v>5092</v>
      </c>
    </row>
    <row r="47" spans="1:12" ht="15.75" x14ac:dyDescent="0.25">
      <c r="A47" s="54" t="s">
        <v>415</v>
      </c>
      <c r="B47" s="54" t="s">
        <v>5724</v>
      </c>
      <c r="C47" s="269" t="s">
        <v>5126</v>
      </c>
      <c r="D47" s="64" t="s">
        <v>5721</v>
      </c>
      <c r="E47" s="64">
        <v>2017</v>
      </c>
      <c r="F47" s="124">
        <v>55500</v>
      </c>
      <c r="G47" s="60" t="s">
        <v>5092</v>
      </c>
    </row>
    <row r="48" spans="1:12" ht="15.75" x14ac:dyDescent="0.25">
      <c r="A48" s="54" t="s">
        <v>415</v>
      </c>
      <c r="B48" s="54" t="s">
        <v>5720</v>
      </c>
      <c r="C48" s="269" t="s">
        <v>5126</v>
      </c>
      <c r="D48" s="64" t="s">
        <v>5721</v>
      </c>
      <c r="E48" s="64">
        <v>2017</v>
      </c>
      <c r="F48" s="124">
        <v>59500</v>
      </c>
      <c r="G48" s="60" t="s">
        <v>5092</v>
      </c>
    </row>
    <row r="49" spans="1:7" ht="15.75" x14ac:dyDescent="0.25">
      <c r="A49" s="54" t="s">
        <v>415</v>
      </c>
      <c r="B49" s="54" t="s">
        <v>5725</v>
      </c>
      <c r="C49" s="269" t="s">
        <v>5726</v>
      </c>
      <c r="D49" s="64" t="s">
        <v>5124</v>
      </c>
      <c r="E49" s="64">
        <v>2017</v>
      </c>
      <c r="F49" s="124">
        <v>129500</v>
      </c>
      <c r="G49" s="60" t="s">
        <v>5092</v>
      </c>
    </row>
    <row r="50" spans="1:7" ht="15.75" x14ac:dyDescent="0.25">
      <c r="A50" s="54" t="s">
        <v>415</v>
      </c>
      <c r="B50" s="54" t="s">
        <v>5727</v>
      </c>
      <c r="C50" s="269" t="s">
        <v>5726</v>
      </c>
      <c r="D50" s="64" t="s">
        <v>5124</v>
      </c>
      <c r="E50" s="64">
        <v>2017</v>
      </c>
      <c r="F50" s="124">
        <v>110700</v>
      </c>
      <c r="G50" s="60" t="s">
        <v>5092</v>
      </c>
    </row>
    <row r="51" spans="1:7" ht="15.75" x14ac:dyDescent="0.25">
      <c r="A51" s="54" t="s">
        <v>415</v>
      </c>
      <c r="B51" s="54" t="s">
        <v>5151</v>
      </c>
      <c r="C51" s="269" t="s">
        <v>2034</v>
      </c>
      <c r="D51" s="64" t="s">
        <v>426</v>
      </c>
      <c r="E51" s="64">
        <v>2017</v>
      </c>
      <c r="F51" s="124">
        <v>48400</v>
      </c>
      <c r="G51" s="60" t="s">
        <v>5092</v>
      </c>
    </row>
    <row r="52" spans="1:7" ht="15.75" x14ac:dyDescent="0.25">
      <c r="A52" s="54" t="s">
        <v>415</v>
      </c>
      <c r="B52" s="54" t="s">
        <v>5728</v>
      </c>
      <c r="C52" s="269" t="s">
        <v>2034</v>
      </c>
      <c r="D52" s="64" t="s">
        <v>426</v>
      </c>
      <c r="E52" s="64">
        <v>2017</v>
      </c>
      <c r="F52" s="124">
        <v>42900</v>
      </c>
      <c r="G52" s="60" t="s">
        <v>5092</v>
      </c>
    </row>
    <row r="53" spans="1:7" ht="15.75" x14ac:dyDescent="0.25">
      <c r="A53" s="54" t="s">
        <v>415</v>
      </c>
      <c r="B53" s="54" t="s">
        <v>5729</v>
      </c>
      <c r="C53" s="269" t="s">
        <v>5126</v>
      </c>
      <c r="D53" s="64" t="s">
        <v>426</v>
      </c>
      <c r="E53" s="64">
        <v>2017</v>
      </c>
      <c r="F53" s="124">
        <v>61100</v>
      </c>
      <c r="G53" s="60" t="s">
        <v>5691</v>
      </c>
    </row>
    <row r="54" spans="1:7" ht="15.75" x14ac:dyDescent="0.25">
      <c r="A54" s="54" t="s">
        <v>415</v>
      </c>
      <c r="B54" s="54" t="s">
        <v>5730</v>
      </c>
      <c r="C54" s="269" t="s">
        <v>5126</v>
      </c>
      <c r="D54" s="64" t="s">
        <v>426</v>
      </c>
      <c r="E54" s="64">
        <v>2017</v>
      </c>
      <c r="F54" s="124">
        <v>53100</v>
      </c>
      <c r="G54" s="60" t="s">
        <v>5092</v>
      </c>
    </row>
    <row r="55" spans="1:7" ht="15.75" x14ac:dyDescent="0.25">
      <c r="A55" s="54" t="s">
        <v>415</v>
      </c>
      <c r="B55" s="54" t="s">
        <v>5731</v>
      </c>
      <c r="C55" s="269" t="s">
        <v>5726</v>
      </c>
      <c r="D55" s="64" t="s">
        <v>426</v>
      </c>
      <c r="E55" s="64">
        <v>2017</v>
      </c>
      <c r="F55" s="124"/>
      <c r="G55" s="60" t="s">
        <v>5092</v>
      </c>
    </row>
    <row r="56" spans="1:7" ht="15.75" x14ac:dyDescent="0.25">
      <c r="A56" s="54" t="s">
        <v>415</v>
      </c>
      <c r="B56" s="54" t="s">
        <v>5732</v>
      </c>
      <c r="C56" s="269" t="s">
        <v>5726</v>
      </c>
      <c r="D56" s="64" t="s">
        <v>5124</v>
      </c>
      <c r="E56" s="64">
        <v>2017</v>
      </c>
      <c r="F56" s="124">
        <v>74100</v>
      </c>
      <c r="G56" s="60" t="s">
        <v>5098</v>
      </c>
    </row>
    <row r="57" spans="1:7" ht="15.75" x14ac:dyDescent="0.25">
      <c r="A57" s="54" t="s">
        <v>415</v>
      </c>
      <c r="B57" s="54" t="s">
        <v>5733</v>
      </c>
      <c r="C57" s="269" t="s">
        <v>5726</v>
      </c>
      <c r="D57" s="64" t="s">
        <v>5124</v>
      </c>
      <c r="E57" s="64">
        <v>2017</v>
      </c>
      <c r="F57" s="124">
        <v>70900</v>
      </c>
      <c r="G57" s="60" t="s">
        <v>5098</v>
      </c>
    </row>
    <row r="58" spans="1:7" ht="15.75" x14ac:dyDescent="0.25">
      <c r="A58" s="54" t="s">
        <v>415</v>
      </c>
      <c r="B58" s="54" t="s">
        <v>5734</v>
      </c>
      <c r="C58" s="269" t="s">
        <v>5726</v>
      </c>
      <c r="D58" s="64" t="s">
        <v>5124</v>
      </c>
      <c r="E58" s="64">
        <v>2017</v>
      </c>
      <c r="F58" s="124">
        <v>79900</v>
      </c>
      <c r="G58" s="60" t="s">
        <v>5092</v>
      </c>
    </row>
    <row r="59" spans="1:7" ht="15.75" x14ac:dyDescent="0.25">
      <c r="A59" s="54" t="s">
        <v>415</v>
      </c>
      <c r="B59" s="54" t="s">
        <v>5735</v>
      </c>
      <c r="C59" s="269" t="s">
        <v>5726</v>
      </c>
      <c r="D59" s="64" t="s">
        <v>5124</v>
      </c>
      <c r="E59" s="64">
        <v>2017</v>
      </c>
      <c r="F59" s="124">
        <v>82900</v>
      </c>
      <c r="G59" s="60" t="s">
        <v>5092</v>
      </c>
    </row>
    <row r="60" spans="1:7" ht="15.75" x14ac:dyDescent="0.25">
      <c r="A60" s="54" t="s">
        <v>415</v>
      </c>
      <c r="B60" s="54" t="s">
        <v>5736</v>
      </c>
      <c r="C60" s="269" t="s">
        <v>2034</v>
      </c>
      <c r="D60" s="64" t="s">
        <v>426</v>
      </c>
      <c r="E60" s="64">
        <v>2017</v>
      </c>
      <c r="F60" s="124">
        <v>43500</v>
      </c>
      <c r="G60" s="60" t="s">
        <v>5092</v>
      </c>
    </row>
    <row r="61" spans="1:7" ht="15.75" x14ac:dyDescent="0.25">
      <c r="A61" s="54" t="s">
        <v>415</v>
      </c>
      <c r="B61" s="54" t="s">
        <v>5158</v>
      </c>
      <c r="C61" s="269" t="s">
        <v>2034</v>
      </c>
      <c r="D61" s="64" t="s">
        <v>426</v>
      </c>
      <c r="E61" s="64">
        <v>2017</v>
      </c>
      <c r="F61" s="124">
        <v>47000</v>
      </c>
      <c r="G61" s="60" t="s">
        <v>5092</v>
      </c>
    </row>
    <row r="62" spans="1:7" ht="15.75" x14ac:dyDescent="0.25">
      <c r="A62" s="155" t="s">
        <v>436</v>
      </c>
      <c r="B62" s="155" t="s">
        <v>5810</v>
      </c>
      <c r="C62" s="466">
        <v>2</v>
      </c>
      <c r="D62" s="152" t="s">
        <v>438</v>
      </c>
      <c r="E62" s="152">
        <v>2017</v>
      </c>
      <c r="F62" s="124">
        <v>33850</v>
      </c>
      <c r="G62" s="461" t="s">
        <v>1585</v>
      </c>
    </row>
    <row r="63" spans="1:7" ht="15.75" x14ac:dyDescent="0.25">
      <c r="A63" s="155" t="s">
        <v>436</v>
      </c>
      <c r="B63" s="155" t="s">
        <v>5811</v>
      </c>
      <c r="C63" s="466">
        <v>2</v>
      </c>
      <c r="D63" s="152" t="s">
        <v>426</v>
      </c>
      <c r="E63" s="152">
        <v>2017</v>
      </c>
      <c r="F63" s="124">
        <v>35850</v>
      </c>
      <c r="G63" s="461" t="s">
        <v>1585</v>
      </c>
    </row>
    <row r="64" spans="1:7" ht="15.75" x14ac:dyDescent="0.25">
      <c r="A64" s="155" t="s">
        <v>436</v>
      </c>
      <c r="B64" s="155" t="s">
        <v>5812</v>
      </c>
      <c r="C64" s="466" t="s">
        <v>4948</v>
      </c>
      <c r="D64" s="152" t="s">
        <v>438</v>
      </c>
      <c r="E64" s="152">
        <v>2017</v>
      </c>
      <c r="F64" s="124">
        <v>33150</v>
      </c>
      <c r="G64" s="461" t="s">
        <v>1585</v>
      </c>
    </row>
    <row r="65" spans="1:7" ht="15.75" x14ac:dyDescent="0.25">
      <c r="A65" s="155" t="s">
        <v>436</v>
      </c>
      <c r="B65" s="155" t="s">
        <v>5812</v>
      </c>
      <c r="C65" s="466" t="s">
        <v>4948</v>
      </c>
      <c r="D65" s="152" t="s">
        <v>426</v>
      </c>
      <c r="E65" s="152">
        <v>2017</v>
      </c>
      <c r="F65" s="124">
        <v>35150</v>
      </c>
      <c r="G65" s="461" t="s">
        <v>1585</v>
      </c>
    </row>
    <row r="66" spans="1:7" ht="15.75" x14ac:dyDescent="0.25">
      <c r="A66" s="155" t="s">
        <v>436</v>
      </c>
      <c r="B66" s="155" t="s">
        <v>5813</v>
      </c>
      <c r="C66" s="466" t="s">
        <v>4948</v>
      </c>
      <c r="D66" s="152" t="s">
        <v>438</v>
      </c>
      <c r="E66" s="152">
        <v>2017</v>
      </c>
      <c r="F66" s="124">
        <v>38950</v>
      </c>
      <c r="G66" s="461" t="s">
        <v>2036</v>
      </c>
    </row>
    <row r="67" spans="1:7" ht="15.75" x14ac:dyDescent="0.25">
      <c r="A67" s="155" t="s">
        <v>436</v>
      </c>
      <c r="B67" s="155" t="s">
        <v>5813</v>
      </c>
      <c r="C67" s="466" t="s">
        <v>4948</v>
      </c>
      <c r="D67" s="152" t="s">
        <v>426</v>
      </c>
      <c r="E67" s="152">
        <v>2017</v>
      </c>
      <c r="F67" s="124">
        <v>40950</v>
      </c>
      <c r="G67" s="461" t="s">
        <v>2036</v>
      </c>
    </row>
    <row r="68" spans="1:7" ht="15.75" x14ac:dyDescent="0.25">
      <c r="A68" s="155" t="s">
        <v>436</v>
      </c>
      <c r="B68" s="155" t="s">
        <v>5814</v>
      </c>
      <c r="C68" s="466">
        <v>3</v>
      </c>
      <c r="D68" s="152" t="s">
        <v>426</v>
      </c>
      <c r="E68" s="152">
        <v>2017</v>
      </c>
      <c r="F68" s="124">
        <v>51750</v>
      </c>
      <c r="G68" s="461" t="s">
        <v>2036</v>
      </c>
    </row>
    <row r="69" spans="1:7" ht="15.75" x14ac:dyDescent="0.25">
      <c r="A69" s="155" t="s">
        <v>436</v>
      </c>
      <c r="B69" s="155" t="s">
        <v>5815</v>
      </c>
      <c r="C69" s="466">
        <v>2</v>
      </c>
      <c r="D69" s="152" t="s">
        <v>426</v>
      </c>
      <c r="E69" s="152">
        <v>2017</v>
      </c>
      <c r="F69" s="124">
        <v>41650</v>
      </c>
      <c r="G69" s="461" t="s">
        <v>2036</v>
      </c>
    </row>
    <row r="70" spans="1:7" ht="15.75" x14ac:dyDescent="0.25">
      <c r="A70" s="155" t="s">
        <v>436</v>
      </c>
      <c r="B70" s="155" t="s">
        <v>5816</v>
      </c>
      <c r="C70" s="466">
        <v>3</v>
      </c>
      <c r="D70" s="152" t="s">
        <v>438</v>
      </c>
      <c r="E70" s="152">
        <v>2017</v>
      </c>
      <c r="F70" s="124">
        <v>49750</v>
      </c>
      <c r="G70" s="461" t="s">
        <v>2036</v>
      </c>
    </row>
    <row r="71" spans="1:7" ht="15.75" x14ac:dyDescent="0.25">
      <c r="A71" s="155" t="s">
        <v>436</v>
      </c>
      <c r="B71" s="155" t="s">
        <v>5817</v>
      </c>
      <c r="C71" s="466">
        <v>2</v>
      </c>
      <c r="D71" s="152" t="s">
        <v>438</v>
      </c>
      <c r="E71" s="152">
        <v>2017</v>
      </c>
      <c r="F71" s="124">
        <v>39650</v>
      </c>
      <c r="G71" s="461" t="s">
        <v>2036</v>
      </c>
    </row>
    <row r="72" spans="1:7" ht="15.75" x14ac:dyDescent="0.25">
      <c r="A72" s="155" t="s">
        <v>436</v>
      </c>
      <c r="B72" s="155" t="s">
        <v>5818</v>
      </c>
      <c r="C72" s="466" t="s">
        <v>4058</v>
      </c>
      <c r="D72" s="152" t="s">
        <v>438</v>
      </c>
      <c r="E72" s="152">
        <v>2017</v>
      </c>
      <c r="F72" s="124">
        <v>44450</v>
      </c>
      <c r="G72" s="461" t="s">
        <v>421</v>
      </c>
    </row>
    <row r="73" spans="1:7" ht="15.75" x14ac:dyDescent="0.25">
      <c r="A73" s="155" t="s">
        <v>436</v>
      </c>
      <c r="B73" s="155" t="s">
        <v>5819</v>
      </c>
      <c r="C73" s="466" t="s">
        <v>4058</v>
      </c>
      <c r="D73" s="152" t="s">
        <v>426</v>
      </c>
      <c r="E73" s="152">
        <v>2017</v>
      </c>
      <c r="F73" s="124">
        <v>46450</v>
      </c>
      <c r="G73" s="461" t="s">
        <v>421</v>
      </c>
    </row>
    <row r="74" spans="1:7" ht="15.75" x14ac:dyDescent="0.25">
      <c r="A74" s="155" t="s">
        <v>436</v>
      </c>
      <c r="B74" s="155" t="s">
        <v>5820</v>
      </c>
      <c r="C74" s="466" t="s">
        <v>4058</v>
      </c>
      <c r="D74" s="152" t="s">
        <v>438</v>
      </c>
      <c r="E74" s="152">
        <v>2017</v>
      </c>
      <c r="F74" s="124">
        <v>49050</v>
      </c>
      <c r="G74" s="461" t="s">
        <v>2036</v>
      </c>
    </row>
    <row r="75" spans="1:7" ht="15.75" x14ac:dyDescent="0.25">
      <c r="A75" s="155" t="s">
        <v>436</v>
      </c>
      <c r="B75" s="155" t="s">
        <v>5821</v>
      </c>
      <c r="C75" s="466" t="s">
        <v>4058</v>
      </c>
      <c r="D75" s="152" t="s">
        <v>426</v>
      </c>
      <c r="E75" s="152">
        <v>2017</v>
      </c>
      <c r="F75" s="124">
        <v>51050</v>
      </c>
      <c r="G75" s="461" t="s">
        <v>2036</v>
      </c>
    </row>
    <row r="76" spans="1:7" ht="15.75" x14ac:dyDescent="0.25">
      <c r="A76" s="155" t="s">
        <v>436</v>
      </c>
      <c r="B76" s="155" t="s">
        <v>5822</v>
      </c>
      <c r="C76" s="466">
        <v>3</v>
      </c>
      <c r="D76" s="152" t="s">
        <v>438</v>
      </c>
      <c r="E76" s="152">
        <v>2017</v>
      </c>
      <c r="F76" s="124">
        <v>45150</v>
      </c>
      <c r="G76" s="461" t="s">
        <v>1585</v>
      </c>
    </row>
    <row r="77" spans="1:7" ht="15.75" x14ac:dyDescent="0.25">
      <c r="A77" s="155" t="s">
        <v>436</v>
      </c>
      <c r="B77" s="155" t="s">
        <v>5823</v>
      </c>
      <c r="C77" s="466">
        <v>3</v>
      </c>
      <c r="D77" s="152" t="s">
        <v>426</v>
      </c>
      <c r="E77" s="152">
        <v>2017</v>
      </c>
      <c r="F77" s="124">
        <v>47150</v>
      </c>
      <c r="G77" s="461" t="s">
        <v>1585</v>
      </c>
    </row>
    <row r="78" spans="1:7" ht="15.75" x14ac:dyDescent="0.25">
      <c r="A78" s="155" t="s">
        <v>436</v>
      </c>
      <c r="B78" s="155" t="s">
        <v>5824</v>
      </c>
      <c r="C78" s="466">
        <v>2</v>
      </c>
      <c r="D78" s="152" t="s">
        <v>438</v>
      </c>
      <c r="E78" s="152">
        <v>2017</v>
      </c>
      <c r="F78" s="124">
        <v>33450</v>
      </c>
      <c r="G78" s="461" t="s">
        <v>2033</v>
      </c>
    </row>
    <row r="79" spans="1:7" ht="15.75" x14ac:dyDescent="0.25">
      <c r="A79" s="155" t="s">
        <v>436</v>
      </c>
      <c r="B79" s="155" t="s">
        <v>5825</v>
      </c>
      <c r="C79" s="466">
        <v>2</v>
      </c>
      <c r="D79" s="152" t="s">
        <v>426</v>
      </c>
      <c r="E79" s="152">
        <v>2017</v>
      </c>
      <c r="F79" s="124">
        <v>35450</v>
      </c>
      <c r="G79" s="461" t="s">
        <v>2033</v>
      </c>
    </row>
    <row r="80" spans="1:7" ht="15.75" x14ac:dyDescent="0.25">
      <c r="A80" s="155" t="s">
        <v>436</v>
      </c>
      <c r="B80" s="155" t="s">
        <v>5826</v>
      </c>
      <c r="C80" s="466">
        <v>2</v>
      </c>
      <c r="D80" s="152" t="s">
        <v>438</v>
      </c>
      <c r="E80" s="152">
        <v>2017</v>
      </c>
      <c r="F80" s="124">
        <v>40250</v>
      </c>
      <c r="G80" s="461" t="s">
        <v>2033</v>
      </c>
    </row>
    <row r="81" spans="1:7" ht="15.75" x14ac:dyDescent="0.25">
      <c r="A81" s="155" t="s">
        <v>436</v>
      </c>
      <c r="B81" s="155" t="s">
        <v>5827</v>
      </c>
      <c r="C81" s="466">
        <v>2</v>
      </c>
      <c r="D81" s="152" t="s">
        <v>438</v>
      </c>
      <c r="E81" s="152">
        <v>2017</v>
      </c>
      <c r="F81" s="124">
        <v>42250</v>
      </c>
      <c r="G81" s="461" t="s">
        <v>2033</v>
      </c>
    </row>
    <row r="82" spans="1:7" ht="15.75" x14ac:dyDescent="0.25">
      <c r="A82" s="155" t="s">
        <v>436</v>
      </c>
      <c r="B82" s="155" t="s">
        <v>5828</v>
      </c>
      <c r="C82" s="466">
        <v>2</v>
      </c>
      <c r="D82" s="152" t="s">
        <v>438</v>
      </c>
      <c r="E82" s="152">
        <v>2017</v>
      </c>
      <c r="F82" s="124">
        <v>42950</v>
      </c>
      <c r="G82" s="461" t="s">
        <v>2042</v>
      </c>
    </row>
    <row r="83" spans="1:7" ht="15.75" x14ac:dyDescent="0.25">
      <c r="A83" s="155" t="s">
        <v>436</v>
      </c>
      <c r="B83" s="155" t="s">
        <v>5829</v>
      </c>
      <c r="C83" s="466" t="s">
        <v>4948</v>
      </c>
      <c r="D83" s="152" t="s">
        <v>426</v>
      </c>
      <c r="E83" s="152">
        <v>2017</v>
      </c>
      <c r="F83" s="124">
        <v>44450</v>
      </c>
      <c r="G83" s="461" t="s">
        <v>2042</v>
      </c>
    </row>
    <row r="84" spans="1:7" ht="15.75" x14ac:dyDescent="0.25">
      <c r="A84" s="155" t="s">
        <v>436</v>
      </c>
      <c r="B84" s="155" t="s">
        <v>5830</v>
      </c>
      <c r="C84" s="466">
        <v>2</v>
      </c>
      <c r="D84" s="152" t="s">
        <v>438</v>
      </c>
      <c r="E84" s="152">
        <v>2017</v>
      </c>
      <c r="F84" s="124">
        <v>38750</v>
      </c>
      <c r="G84" s="461" t="s">
        <v>2033</v>
      </c>
    </row>
    <row r="85" spans="1:7" ht="15.75" x14ac:dyDescent="0.25">
      <c r="A85" s="155" t="s">
        <v>436</v>
      </c>
      <c r="B85" s="155" t="s">
        <v>5831</v>
      </c>
      <c r="C85" s="466" t="s">
        <v>2114</v>
      </c>
      <c r="D85" s="152" t="s">
        <v>438</v>
      </c>
      <c r="E85" s="152">
        <v>2017</v>
      </c>
      <c r="F85" s="124">
        <v>38750</v>
      </c>
      <c r="G85" s="461" t="s">
        <v>2033</v>
      </c>
    </row>
    <row r="86" spans="1:7" ht="15.75" x14ac:dyDescent="0.25">
      <c r="A86" s="155" t="s">
        <v>436</v>
      </c>
      <c r="B86" s="155" t="s">
        <v>5832</v>
      </c>
      <c r="C86" s="466" t="s">
        <v>2114</v>
      </c>
      <c r="D86" s="152" t="s">
        <v>438</v>
      </c>
      <c r="E86" s="152">
        <v>2017</v>
      </c>
      <c r="F86" s="124">
        <v>40750</v>
      </c>
      <c r="G86" s="461" t="s">
        <v>2033</v>
      </c>
    </row>
    <row r="87" spans="1:7" ht="15.75" x14ac:dyDescent="0.25">
      <c r="A87" s="155" t="s">
        <v>436</v>
      </c>
      <c r="B87" s="155" t="s">
        <v>5833</v>
      </c>
      <c r="C87" s="466">
        <v>2</v>
      </c>
      <c r="D87" s="152" t="s">
        <v>438</v>
      </c>
      <c r="E87" s="152">
        <v>2017</v>
      </c>
      <c r="F87" s="124">
        <v>44100</v>
      </c>
      <c r="G87" s="461" t="s">
        <v>2033</v>
      </c>
    </row>
    <row r="88" spans="1:7" ht="15.75" x14ac:dyDescent="0.25">
      <c r="A88" s="155" t="s">
        <v>436</v>
      </c>
      <c r="B88" s="155" t="s">
        <v>5834</v>
      </c>
      <c r="C88" s="466" t="s">
        <v>2114</v>
      </c>
      <c r="D88" s="152" t="s">
        <v>426</v>
      </c>
      <c r="E88" s="152">
        <v>2017</v>
      </c>
      <c r="F88" s="124">
        <v>44700</v>
      </c>
      <c r="G88" s="461" t="s">
        <v>2033</v>
      </c>
    </row>
    <row r="89" spans="1:7" ht="15.75" x14ac:dyDescent="0.25">
      <c r="A89" s="155" t="s">
        <v>436</v>
      </c>
      <c r="B89" s="155" t="s">
        <v>5835</v>
      </c>
      <c r="C89" s="466">
        <v>3</v>
      </c>
      <c r="D89" s="152" t="s">
        <v>438</v>
      </c>
      <c r="E89" s="152">
        <v>2017</v>
      </c>
      <c r="F89" s="124">
        <v>47900</v>
      </c>
      <c r="G89" s="461" t="s">
        <v>2033</v>
      </c>
    </row>
    <row r="90" spans="1:7" ht="15.75" x14ac:dyDescent="0.25">
      <c r="A90" s="155" t="s">
        <v>436</v>
      </c>
      <c r="B90" s="155" t="s">
        <v>5836</v>
      </c>
      <c r="C90" s="466">
        <v>3</v>
      </c>
      <c r="D90" s="152" t="s">
        <v>426</v>
      </c>
      <c r="E90" s="152">
        <v>2017</v>
      </c>
      <c r="F90" s="124">
        <v>49900</v>
      </c>
      <c r="G90" s="461" t="s">
        <v>2033</v>
      </c>
    </row>
    <row r="91" spans="1:7" ht="15.75" x14ac:dyDescent="0.25">
      <c r="A91" s="155" t="s">
        <v>436</v>
      </c>
      <c r="B91" s="155" t="s">
        <v>5837</v>
      </c>
      <c r="C91" s="466">
        <v>3</v>
      </c>
      <c r="D91" s="152" t="s">
        <v>426</v>
      </c>
      <c r="E91" s="152">
        <v>2017</v>
      </c>
      <c r="F91" s="124">
        <v>50550</v>
      </c>
      <c r="G91" s="461" t="s">
        <v>3437</v>
      </c>
    </row>
    <row r="92" spans="1:7" ht="15.75" x14ac:dyDescent="0.25">
      <c r="A92" s="155" t="s">
        <v>436</v>
      </c>
      <c r="B92" s="155" t="s">
        <v>5838</v>
      </c>
      <c r="C92" s="466" t="s">
        <v>5120</v>
      </c>
      <c r="D92" s="152" t="s">
        <v>438</v>
      </c>
      <c r="E92" s="152">
        <v>2017</v>
      </c>
      <c r="F92" s="124">
        <v>43200</v>
      </c>
      <c r="G92" s="461" t="s">
        <v>3369</v>
      </c>
    </row>
    <row r="93" spans="1:7" ht="15.75" x14ac:dyDescent="0.25">
      <c r="A93" s="155" t="s">
        <v>436</v>
      </c>
      <c r="B93" s="155" t="s">
        <v>5838</v>
      </c>
      <c r="C93" s="466" t="s">
        <v>5120</v>
      </c>
      <c r="D93" s="152" t="s">
        <v>438</v>
      </c>
      <c r="E93" s="152">
        <v>2017</v>
      </c>
      <c r="F93" s="124">
        <v>45200</v>
      </c>
      <c r="G93" s="461" t="s">
        <v>1585</v>
      </c>
    </row>
    <row r="94" spans="1:7" ht="15.75" x14ac:dyDescent="0.25">
      <c r="A94" s="155" t="s">
        <v>436</v>
      </c>
      <c r="B94" s="155" t="s">
        <v>5839</v>
      </c>
      <c r="C94" s="466" t="s">
        <v>5120</v>
      </c>
      <c r="D94" s="152" t="s">
        <v>438</v>
      </c>
      <c r="E94" s="152">
        <v>2017</v>
      </c>
      <c r="F94" s="124">
        <v>43000</v>
      </c>
      <c r="G94" s="461" t="s">
        <v>3367</v>
      </c>
    </row>
    <row r="95" spans="1:7" ht="15.75" x14ac:dyDescent="0.25">
      <c r="A95" s="155" t="s">
        <v>436</v>
      </c>
      <c r="B95" s="155" t="s">
        <v>5840</v>
      </c>
      <c r="C95" s="466" t="s">
        <v>5120</v>
      </c>
      <c r="D95" s="152" t="s">
        <v>426</v>
      </c>
      <c r="E95" s="152">
        <v>2017</v>
      </c>
      <c r="F95" s="124">
        <v>45200</v>
      </c>
      <c r="G95" s="461" t="s">
        <v>3369</v>
      </c>
    </row>
    <row r="96" spans="1:7" ht="15.75" x14ac:dyDescent="0.25">
      <c r="A96" s="155" t="s">
        <v>436</v>
      </c>
      <c r="B96" s="155" t="s">
        <v>5841</v>
      </c>
      <c r="C96" s="466" t="s">
        <v>5120</v>
      </c>
      <c r="D96" s="152" t="s">
        <v>426</v>
      </c>
      <c r="E96" s="152">
        <v>2017</v>
      </c>
      <c r="F96" s="124">
        <v>45000</v>
      </c>
      <c r="G96" s="461" t="s">
        <v>3367</v>
      </c>
    </row>
    <row r="97" spans="1:7" ht="15.75" x14ac:dyDescent="0.25">
      <c r="A97" s="155" t="s">
        <v>436</v>
      </c>
      <c r="B97" s="155" t="s">
        <v>5842</v>
      </c>
      <c r="C97" s="466" t="s">
        <v>2114</v>
      </c>
      <c r="D97" s="152" t="s">
        <v>426</v>
      </c>
      <c r="E97" s="152">
        <v>2017</v>
      </c>
      <c r="F97" s="124">
        <v>41950</v>
      </c>
      <c r="G97" s="461" t="s">
        <v>1585</v>
      </c>
    </row>
    <row r="98" spans="1:7" ht="15.75" x14ac:dyDescent="0.25">
      <c r="A98" s="155" t="s">
        <v>436</v>
      </c>
      <c r="B98" s="155" t="s">
        <v>5843</v>
      </c>
      <c r="C98" s="466" t="s">
        <v>2114</v>
      </c>
      <c r="D98" s="152" t="s">
        <v>438</v>
      </c>
      <c r="E98" s="152">
        <v>2017</v>
      </c>
      <c r="F98" s="124">
        <v>43950</v>
      </c>
      <c r="G98" s="461" t="s">
        <v>1585</v>
      </c>
    </row>
    <row r="99" spans="1:7" ht="15.75" x14ac:dyDescent="0.25">
      <c r="A99" s="155" t="s">
        <v>436</v>
      </c>
      <c r="B99" s="155" t="s">
        <v>5844</v>
      </c>
      <c r="C99" s="466" t="s">
        <v>2114</v>
      </c>
      <c r="D99" s="152" t="s">
        <v>438</v>
      </c>
      <c r="E99" s="152">
        <v>2017</v>
      </c>
      <c r="F99" s="124">
        <v>42150</v>
      </c>
      <c r="G99" s="461" t="s">
        <v>1585</v>
      </c>
    </row>
    <row r="100" spans="1:7" ht="15.75" x14ac:dyDescent="0.25">
      <c r="A100" s="155" t="s">
        <v>436</v>
      </c>
      <c r="B100" s="155" t="s">
        <v>5845</v>
      </c>
      <c r="C100" s="466" t="s">
        <v>2114</v>
      </c>
      <c r="D100" s="152" t="s">
        <v>426</v>
      </c>
      <c r="E100" s="152">
        <v>2017</v>
      </c>
      <c r="F100" s="124">
        <v>44150</v>
      </c>
      <c r="G100" s="461" t="s">
        <v>1585</v>
      </c>
    </row>
    <row r="101" spans="1:7" ht="15.75" x14ac:dyDescent="0.25">
      <c r="A101" s="155" t="s">
        <v>436</v>
      </c>
      <c r="B101" s="155" t="s">
        <v>5846</v>
      </c>
      <c r="C101" s="466" t="s">
        <v>2114</v>
      </c>
      <c r="D101" s="152" t="s">
        <v>438</v>
      </c>
      <c r="E101" s="152">
        <v>2017</v>
      </c>
      <c r="F101" s="124">
        <v>50300</v>
      </c>
      <c r="G101" s="461" t="s">
        <v>2036</v>
      </c>
    </row>
    <row r="102" spans="1:7" ht="15.75" x14ac:dyDescent="0.25">
      <c r="A102" s="155" t="s">
        <v>436</v>
      </c>
      <c r="B102" s="155" t="s">
        <v>5847</v>
      </c>
      <c r="C102" s="466" t="s">
        <v>2114</v>
      </c>
      <c r="D102" s="152" t="s">
        <v>426</v>
      </c>
      <c r="E102" s="152">
        <v>2017</v>
      </c>
      <c r="F102" s="124">
        <v>52300</v>
      </c>
      <c r="G102" s="461" t="s">
        <v>2036</v>
      </c>
    </row>
    <row r="103" spans="1:7" ht="15.75" x14ac:dyDescent="0.25">
      <c r="A103" s="155" t="s">
        <v>436</v>
      </c>
      <c r="B103" s="155" t="s">
        <v>5848</v>
      </c>
      <c r="C103" s="466">
        <v>3</v>
      </c>
      <c r="D103" s="152" t="s">
        <v>438</v>
      </c>
      <c r="E103" s="152">
        <v>2017</v>
      </c>
      <c r="F103" s="124">
        <v>49550</v>
      </c>
      <c r="G103" s="461" t="s">
        <v>1585</v>
      </c>
    </row>
    <row r="104" spans="1:7" ht="15.75" x14ac:dyDescent="0.25">
      <c r="A104" s="155" t="s">
        <v>436</v>
      </c>
      <c r="B104" s="155" t="s">
        <v>5849</v>
      </c>
      <c r="C104" s="466">
        <v>3</v>
      </c>
      <c r="D104" s="152" t="s">
        <v>438</v>
      </c>
      <c r="E104" s="152">
        <v>2017</v>
      </c>
      <c r="F104" s="124">
        <v>49350</v>
      </c>
      <c r="G104" s="461" t="s">
        <v>2033</v>
      </c>
    </row>
    <row r="105" spans="1:7" ht="15.75" x14ac:dyDescent="0.25">
      <c r="A105" s="155" t="s">
        <v>436</v>
      </c>
      <c r="B105" s="155" t="s">
        <v>5850</v>
      </c>
      <c r="C105" s="466">
        <v>3</v>
      </c>
      <c r="D105" s="152" t="s">
        <v>426</v>
      </c>
      <c r="E105" s="152">
        <v>2017</v>
      </c>
      <c r="F105" s="124">
        <v>51550</v>
      </c>
      <c r="G105" s="461" t="s">
        <v>1585</v>
      </c>
    </row>
    <row r="106" spans="1:7" ht="15.75" x14ac:dyDescent="0.25">
      <c r="A106" s="155" t="s">
        <v>436</v>
      </c>
      <c r="B106" s="155" t="s">
        <v>5851</v>
      </c>
      <c r="C106" s="466">
        <v>3</v>
      </c>
      <c r="D106" s="152" t="s">
        <v>426</v>
      </c>
      <c r="E106" s="152">
        <v>2017</v>
      </c>
      <c r="F106" s="124">
        <v>51350</v>
      </c>
      <c r="G106" s="461" t="s">
        <v>2033</v>
      </c>
    </row>
    <row r="107" spans="1:7" ht="15.75" x14ac:dyDescent="0.25">
      <c r="A107" s="155" t="s">
        <v>436</v>
      </c>
      <c r="B107" s="155" t="s">
        <v>5852</v>
      </c>
      <c r="C107" s="466" t="s">
        <v>5120</v>
      </c>
      <c r="D107" s="152" t="s">
        <v>438</v>
      </c>
      <c r="E107" s="152">
        <v>2017</v>
      </c>
      <c r="F107" s="124">
        <v>51400</v>
      </c>
      <c r="G107" s="461" t="s">
        <v>3376</v>
      </c>
    </row>
    <row r="108" spans="1:7" ht="15.75" x14ac:dyDescent="0.25">
      <c r="A108" s="155" t="s">
        <v>436</v>
      </c>
      <c r="B108" s="155" t="s">
        <v>5853</v>
      </c>
      <c r="C108" s="466" t="s">
        <v>5120</v>
      </c>
      <c r="D108" s="152" t="s">
        <v>426</v>
      </c>
      <c r="E108" s="152">
        <v>2017</v>
      </c>
      <c r="F108" s="124">
        <v>53400</v>
      </c>
      <c r="G108" s="461" t="s">
        <v>3376</v>
      </c>
    </row>
    <row r="109" spans="1:7" ht="15.75" x14ac:dyDescent="0.25">
      <c r="A109" s="155" t="s">
        <v>436</v>
      </c>
      <c r="B109" s="155" t="s">
        <v>5854</v>
      </c>
      <c r="C109" s="466">
        <v>3</v>
      </c>
      <c r="D109" s="152" t="s">
        <v>438</v>
      </c>
      <c r="E109" s="152">
        <v>2017</v>
      </c>
      <c r="F109" s="124">
        <v>58350</v>
      </c>
      <c r="G109" s="461" t="s">
        <v>3380</v>
      </c>
    </row>
    <row r="110" spans="1:7" ht="15.75" x14ac:dyDescent="0.25">
      <c r="A110" s="155" t="s">
        <v>436</v>
      </c>
      <c r="B110" s="155" t="s">
        <v>5855</v>
      </c>
      <c r="C110" s="466">
        <v>3</v>
      </c>
      <c r="D110" s="152" t="s">
        <v>426</v>
      </c>
      <c r="E110" s="152">
        <v>2017</v>
      </c>
      <c r="F110" s="124">
        <v>60350</v>
      </c>
      <c r="G110" s="461" t="s">
        <v>3382</v>
      </c>
    </row>
    <row r="111" spans="1:7" ht="15.75" x14ac:dyDescent="0.25">
      <c r="A111" s="155" t="s">
        <v>436</v>
      </c>
      <c r="B111" s="155" t="s">
        <v>5856</v>
      </c>
      <c r="C111" s="466" t="s">
        <v>1981</v>
      </c>
      <c r="D111" s="152" t="s">
        <v>438</v>
      </c>
      <c r="E111" s="152">
        <v>2017</v>
      </c>
      <c r="F111" s="124">
        <v>48300</v>
      </c>
      <c r="G111" s="461" t="s">
        <v>3342</v>
      </c>
    </row>
    <row r="112" spans="1:7" ht="15.75" x14ac:dyDescent="0.25">
      <c r="A112" s="155" t="s">
        <v>436</v>
      </c>
      <c r="B112" s="155" t="s">
        <v>5857</v>
      </c>
      <c r="C112" s="466" t="s">
        <v>1981</v>
      </c>
      <c r="D112" s="152" t="s">
        <v>426</v>
      </c>
      <c r="E112" s="152">
        <v>2017</v>
      </c>
      <c r="F112" s="124">
        <v>50300</v>
      </c>
      <c r="G112" s="461" t="s">
        <v>3342</v>
      </c>
    </row>
    <row r="113" spans="1:7" ht="15.75" x14ac:dyDescent="0.25">
      <c r="A113" s="155" t="s">
        <v>436</v>
      </c>
      <c r="B113" s="155" t="s">
        <v>5858</v>
      </c>
      <c r="C113" s="466" t="s">
        <v>1981</v>
      </c>
      <c r="D113" s="152" t="s">
        <v>438</v>
      </c>
      <c r="E113" s="152">
        <v>2017</v>
      </c>
      <c r="F113" s="124">
        <v>48500</v>
      </c>
      <c r="G113" s="461" t="s">
        <v>3342</v>
      </c>
    </row>
    <row r="114" spans="1:7" ht="15.75" x14ac:dyDescent="0.25">
      <c r="A114" s="155" t="s">
        <v>436</v>
      </c>
      <c r="B114" s="155" t="s">
        <v>5859</v>
      </c>
      <c r="C114" s="466" t="s">
        <v>1981</v>
      </c>
      <c r="D114" s="152" t="s">
        <v>426</v>
      </c>
      <c r="E114" s="152">
        <v>2017</v>
      </c>
      <c r="F114" s="124">
        <v>50500</v>
      </c>
      <c r="G114" s="461" t="s">
        <v>3342</v>
      </c>
    </row>
    <row r="115" spans="1:7" ht="15.75" x14ac:dyDescent="0.25">
      <c r="A115" s="155" t="s">
        <v>436</v>
      </c>
      <c r="B115" s="155" t="s">
        <v>5860</v>
      </c>
      <c r="C115" s="466" t="s">
        <v>1981</v>
      </c>
      <c r="D115" s="152" t="s">
        <v>438</v>
      </c>
      <c r="E115" s="152">
        <v>2017</v>
      </c>
      <c r="F115" s="124">
        <v>57300</v>
      </c>
      <c r="G115" s="461" t="s">
        <v>3342</v>
      </c>
    </row>
    <row r="116" spans="1:7" ht="15.75" x14ac:dyDescent="0.25">
      <c r="A116" s="155" t="s">
        <v>436</v>
      </c>
      <c r="B116" s="155" t="s">
        <v>5861</v>
      </c>
      <c r="C116" s="466" t="s">
        <v>1981</v>
      </c>
      <c r="D116" s="152" t="s">
        <v>426</v>
      </c>
      <c r="E116" s="152">
        <v>2017</v>
      </c>
      <c r="F116" s="124">
        <v>59300</v>
      </c>
      <c r="G116" s="461" t="s">
        <v>3342</v>
      </c>
    </row>
    <row r="117" spans="1:7" ht="15.75" x14ac:dyDescent="0.25">
      <c r="A117" s="155" t="s">
        <v>436</v>
      </c>
      <c r="B117" s="155" t="s">
        <v>4974</v>
      </c>
      <c r="C117" s="466" t="s">
        <v>1981</v>
      </c>
      <c r="D117" s="152" t="s">
        <v>438</v>
      </c>
      <c r="E117" s="152">
        <v>2017</v>
      </c>
      <c r="F117" s="124">
        <v>66200</v>
      </c>
      <c r="G117" s="461" t="s">
        <v>3342</v>
      </c>
    </row>
    <row r="118" spans="1:7" ht="15.75" x14ac:dyDescent="0.25">
      <c r="A118" s="155" t="s">
        <v>436</v>
      </c>
      <c r="B118" s="155" t="s">
        <v>4975</v>
      </c>
      <c r="C118" s="466" t="s">
        <v>1981</v>
      </c>
      <c r="D118" s="152" t="s">
        <v>438</v>
      </c>
      <c r="E118" s="152">
        <v>2017</v>
      </c>
      <c r="F118" s="124">
        <v>74700</v>
      </c>
      <c r="G118" s="461" t="s">
        <v>3342</v>
      </c>
    </row>
    <row r="119" spans="1:7" ht="15.75" x14ac:dyDescent="0.25">
      <c r="A119" s="155" t="s">
        <v>436</v>
      </c>
      <c r="B119" s="155" t="s">
        <v>5862</v>
      </c>
      <c r="C119" s="466">
        <v>2</v>
      </c>
      <c r="D119" s="152" t="s">
        <v>438</v>
      </c>
      <c r="E119" s="152">
        <v>2017</v>
      </c>
      <c r="F119" s="124">
        <v>51100</v>
      </c>
      <c r="G119" s="461" t="s">
        <v>2033</v>
      </c>
    </row>
    <row r="120" spans="1:7" ht="15.75" x14ac:dyDescent="0.25">
      <c r="A120" s="155" t="s">
        <v>436</v>
      </c>
      <c r="B120" s="155" t="s">
        <v>5863</v>
      </c>
      <c r="C120" s="466">
        <v>2</v>
      </c>
      <c r="D120" s="152" t="s">
        <v>426</v>
      </c>
      <c r="E120" s="152">
        <v>2017</v>
      </c>
      <c r="F120" s="124">
        <v>53400</v>
      </c>
      <c r="G120" s="461" t="s">
        <v>2033</v>
      </c>
    </row>
    <row r="121" spans="1:7" ht="15.75" x14ac:dyDescent="0.25">
      <c r="A121" s="155" t="s">
        <v>436</v>
      </c>
      <c r="B121" s="155" t="s">
        <v>5864</v>
      </c>
      <c r="C121" s="466" t="s">
        <v>4948</v>
      </c>
      <c r="D121" s="152" t="s">
        <v>438</v>
      </c>
      <c r="E121" s="152">
        <v>2017</v>
      </c>
      <c r="F121" s="124">
        <v>51200</v>
      </c>
      <c r="G121" s="461" t="s">
        <v>2033</v>
      </c>
    </row>
    <row r="122" spans="1:7" ht="15.75" x14ac:dyDescent="0.25">
      <c r="A122" s="155" t="s">
        <v>436</v>
      </c>
      <c r="B122" s="155" t="s">
        <v>5865</v>
      </c>
      <c r="C122" s="466" t="s">
        <v>4948</v>
      </c>
      <c r="D122" s="152" t="s">
        <v>426</v>
      </c>
      <c r="E122" s="152">
        <v>2017</v>
      </c>
      <c r="F122" s="124">
        <v>53500</v>
      </c>
      <c r="G122" s="461" t="s">
        <v>2033</v>
      </c>
    </row>
    <row r="123" spans="1:7" ht="15.75" x14ac:dyDescent="0.25">
      <c r="A123" s="155" t="s">
        <v>436</v>
      </c>
      <c r="B123" s="155" t="s">
        <v>5866</v>
      </c>
      <c r="C123" s="466">
        <v>3</v>
      </c>
      <c r="D123" s="152" t="s">
        <v>438</v>
      </c>
      <c r="E123" s="152">
        <v>2017</v>
      </c>
      <c r="F123" s="124">
        <v>56650</v>
      </c>
      <c r="G123" s="461" t="s">
        <v>2033</v>
      </c>
    </row>
    <row r="124" spans="1:7" ht="15.75" x14ac:dyDescent="0.25">
      <c r="A124" s="155" t="s">
        <v>436</v>
      </c>
      <c r="B124" s="155" t="s">
        <v>5867</v>
      </c>
      <c r="C124" s="466">
        <v>3</v>
      </c>
      <c r="D124" s="152" t="s">
        <v>438</v>
      </c>
      <c r="E124" s="152">
        <v>2017</v>
      </c>
      <c r="F124" s="124">
        <v>60900</v>
      </c>
      <c r="G124" s="461" t="s">
        <v>3291</v>
      </c>
    </row>
    <row r="125" spans="1:7" ht="15.75" x14ac:dyDescent="0.25">
      <c r="A125" s="155" t="s">
        <v>436</v>
      </c>
      <c r="B125" s="155" t="s">
        <v>5868</v>
      </c>
      <c r="C125" s="466">
        <v>3</v>
      </c>
      <c r="D125" s="152" t="s">
        <v>426</v>
      </c>
      <c r="E125" s="152">
        <v>2017</v>
      </c>
      <c r="F125" s="124">
        <v>57050</v>
      </c>
      <c r="G125" s="461" t="s">
        <v>2033</v>
      </c>
    </row>
    <row r="126" spans="1:7" ht="15.75" x14ac:dyDescent="0.25">
      <c r="A126" s="155" t="s">
        <v>436</v>
      </c>
      <c r="B126" s="155" t="s">
        <v>5869</v>
      </c>
      <c r="C126" s="466">
        <v>3</v>
      </c>
      <c r="D126" s="152" t="s">
        <v>426</v>
      </c>
      <c r="E126" s="152">
        <v>2017</v>
      </c>
      <c r="F126" s="124">
        <v>63900</v>
      </c>
      <c r="G126" s="461" t="s">
        <v>3437</v>
      </c>
    </row>
    <row r="127" spans="1:7" ht="15.75" x14ac:dyDescent="0.25">
      <c r="A127" s="155" t="s">
        <v>436</v>
      </c>
      <c r="B127" s="155" t="s">
        <v>5870</v>
      </c>
      <c r="C127" s="466" t="s">
        <v>4979</v>
      </c>
      <c r="D127" s="152" t="s">
        <v>438</v>
      </c>
      <c r="E127" s="152">
        <v>2017</v>
      </c>
      <c r="F127" s="124">
        <v>56450</v>
      </c>
      <c r="G127" s="461" t="s">
        <v>4980</v>
      </c>
    </row>
    <row r="128" spans="1:7" ht="15.75" x14ac:dyDescent="0.25">
      <c r="A128" s="155" t="s">
        <v>436</v>
      </c>
      <c r="B128" s="155" t="s">
        <v>5871</v>
      </c>
      <c r="C128" s="466" t="s">
        <v>4979</v>
      </c>
      <c r="D128" s="152" t="s">
        <v>426</v>
      </c>
      <c r="E128" s="152">
        <v>2017</v>
      </c>
      <c r="F128" s="124">
        <v>58750</v>
      </c>
      <c r="G128" s="461" t="s">
        <v>4980</v>
      </c>
    </row>
    <row r="129" spans="1:7" ht="15.75" x14ac:dyDescent="0.25">
      <c r="A129" s="155" t="s">
        <v>436</v>
      </c>
      <c r="B129" s="155" t="s">
        <v>5872</v>
      </c>
      <c r="C129" s="466" t="s">
        <v>4982</v>
      </c>
      <c r="D129" s="152" t="s">
        <v>438</v>
      </c>
      <c r="E129" s="152">
        <v>2017</v>
      </c>
      <c r="F129" s="124">
        <v>67200</v>
      </c>
      <c r="G129" s="461" t="s">
        <v>2033</v>
      </c>
    </row>
    <row r="130" spans="1:7" ht="15.75" x14ac:dyDescent="0.25">
      <c r="A130" s="155" t="s">
        <v>436</v>
      </c>
      <c r="B130" s="155" t="s">
        <v>5873</v>
      </c>
      <c r="C130" s="466" t="s">
        <v>4982</v>
      </c>
      <c r="D130" s="152" t="s">
        <v>426</v>
      </c>
      <c r="E130" s="152">
        <v>2017</v>
      </c>
      <c r="F130" s="124">
        <v>67500</v>
      </c>
      <c r="G130" s="461" t="s">
        <v>2033</v>
      </c>
    </row>
    <row r="131" spans="1:7" ht="15.75" x14ac:dyDescent="0.25">
      <c r="A131" s="155" t="s">
        <v>436</v>
      </c>
      <c r="B131" s="155" t="s">
        <v>5874</v>
      </c>
      <c r="C131" s="466" t="s">
        <v>4982</v>
      </c>
      <c r="D131" s="152" t="s">
        <v>426</v>
      </c>
      <c r="E131" s="152">
        <v>2017</v>
      </c>
      <c r="F131" s="124">
        <v>72600</v>
      </c>
      <c r="G131" s="461" t="s">
        <v>3437</v>
      </c>
    </row>
    <row r="132" spans="1:7" ht="15.75" x14ac:dyDescent="0.25">
      <c r="A132" s="155" t="s">
        <v>436</v>
      </c>
      <c r="B132" s="155" t="s">
        <v>5875</v>
      </c>
      <c r="C132" s="466">
        <v>3</v>
      </c>
      <c r="D132" s="152" t="s">
        <v>438</v>
      </c>
      <c r="E132" s="152">
        <v>2017</v>
      </c>
      <c r="F132" s="124">
        <v>63000</v>
      </c>
      <c r="G132" s="461" t="s">
        <v>2033</v>
      </c>
    </row>
    <row r="133" spans="1:7" ht="15.75" x14ac:dyDescent="0.25">
      <c r="A133" s="155" t="s">
        <v>436</v>
      </c>
      <c r="B133" s="155" t="s">
        <v>5876</v>
      </c>
      <c r="C133" s="466">
        <v>3</v>
      </c>
      <c r="D133" s="152" t="s">
        <v>438</v>
      </c>
      <c r="E133" s="152">
        <v>2017</v>
      </c>
      <c r="F133" s="124">
        <v>77600</v>
      </c>
      <c r="G133" s="461" t="s">
        <v>1585</v>
      </c>
    </row>
    <row r="134" spans="1:7" ht="15.75" x14ac:dyDescent="0.25">
      <c r="A134" s="155" t="s">
        <v>436</v>
      </c>
      <c r="B134" s="155" t="s">
        <v>5877</v>
      </c>
      <c r="C134" s="466">
        <v>3</v>
      </c>
      <c r="D134" s="152" t="s">
        <v>438</v>
      </c>
      <c r="E134" s="152">
        <v>2017</v>
      </c>
      <c r="F134" s="124">
        <v>79800</v>
      </c>
      <c r="G134" s="461" t="s">
        <v>2033</v>
      </c>
    </row>
    <row r="135" spans="1:7" ht="15.75" x14ac:dyDescent="0.25">
      <c r="A135" s="155" t="s">
        <v>436</v>
      </c>
      <c r="B135" s="155" t="s">
        <v>5878</v>
      </c>
      <c r="C135" s="466">
        <v>3</v>
      </c>
      <c r="D135" s="152" t="s">
        <v>426</v>
      </c>
      <c r="E135" s="152">
        <v>2017</v>
      </c>
      <c r="F135" s="124">
        <v>80600</v>
      </c>
      <c r="G135" s="461" t="s">
        <v>1585</v>
      </c>
    </row>
    <row r="136" spans="1:7" ht="15.75" x14ac:dyDescent="0.25">
      <c r="A136" s="155" t="s">
        <v>436</v>
      </c>
      <c r="B136" s="155" t="s">
        <v>5879</v>
      </c>
      <c r="C136" s="466">
        <v>3</v>
      </c>
      <c r="D136" s="152" t="s">
        <v>426</v>
      </c>
      <c r="E136" s="152">
        <v>2017</v>
      </c>
      <c r="F136" s="124">
        <v>82800</v>
      </c>
      <c r="G136" s="461" t="s">
        <v>2033</v>
      </c>
    </row>
    <row r="137" spans="1:7" ht="15.75" x14ac:dyDescent="0.25">
      <c r="A137" s="155" t="s">
        <v>436</v>
      </c>
      <c r="B137" s="155" t="s">
        <v>5880</v>
      </c>
      <c r="C137" s="466" t="s">
        <v>4982</v>
      </c>
      <c r="D137" s="152" t="s">
        <v>438</v>
      </c>
      <c r="E137" s="152">
        <v>2017</v>
      </c>
      <c r="F137" s="124">
        <v>89000</v>
      </c>
      <c r="G137" s="461" t="s">
        <v>1585</v>
      </c>
    </row>
    <row r="138" spans="1:7" ht="15.75" x14ac:dyDescent="0.25">
      <c r="A138" s="155" t="s">
        <v>436</v>
      </c>
      <c r="B138" s="155" t="s">
        <v>5881</v>
      </c>
      <c r="C138" s="466" t="s">
        <v>4982</v>
      </c>
      <c r="D138" s="152" t="s">
        <v>438</v>
      </c>
      <c r="E138" s="152">
        <v>2017</v>
      </c>
      <c r="F138" s="124">
        <v>91200</v>
      </c>
      <c r="G138" s="461" t="s">
        <v>2033</v>
      </c>
    </row>
    <row r="139" spans="1:7" ht="15.75" x14ac:dyDescent="0.25">
      <c r="A139" s="155" t="s">
        <v>436</v>
      </c>
      <c r="B139" s="155" t="s">
        <v>5882</v>
      </c>
      <c r="C139" s="466" t="s">
        <v>4982</v>
      </c>
      <c r="D139" s="152" t="s">
        <v>426</v>
      </c>
      <c r="E139" s="152">
        <v>2017</v>
      </c>
      <c r="F139" s="124">
        <v>92000</v>
      </c>
      <c r="G139" s="461" t="s">
        <v>1585</v>
      </c>
    </row>
    <row r="140" spans="1:7" ht="15.75" x14ac:dyDescent="0.25">
      <c r="A140" s="155" t="s">
        <v>436</v>
      </c>
      <c r="B140" s="155" t="s">
        <v>5883</v>
      </c>
      <c r="C140" s="466" t="s">
        <v>4982</v>
      </c>
      <c r="D140" s="152" t="s">
        <v>426</v>
      </c>
      <c r="E140" s="152">
        <v>2017</v>
      </c>
      <c r="F140" s="124">
        <v>94200</v>
      </c>
      <c r="G140" s="461" t="s">
        <v>2033</v>
      </c>
    </row>
    <row r="141" spans="1:7" ht="15.75" x14ac:dyDescent="0.25">
      <c r="A141" s="155" t="s">
        <v>436</v>
      </c>
      <c r="B141" s="155" t="s">
        <v>5884</v>
      </c>
      <c r="C141" s="466" t="s">
        <v>4982</v>
      </c>
      <c r="D141" s="152" t="s">
        <v>426</v>
      </c>
      <c r="E141" s="152">
        <v>2017</v>
      </c>
      <c r="F141" s="124">
        <v>122500</v>
      </c>
      <c r="G141" s="461" t="s">
        <v>2033</v>
      </c>
    </row>
    <row r="142" spans="1:7" ht="15.75" x14ac:dyDescent="0.25">
      <c r="A142" s="155" t="s">
        <v>436</v>
      </c>
      <c r="B142" s="155" t="s">
        <v>5885</v>
      </c>
      <c r="C142" s="466" t="s">
        <v>4982</v>
      </c>
      <c r="D142" s="152" t="s">
        <v>438</v>
      </c>
      <c r="E142" s="152">
        <v>2017</v>
      </c>
      <c r="F142" s="124">
        <v>96500</v>
      </c>
      <c r="G142" s="461" t="s">
        <v>3382</v>
      </c>
    </row>
    <row r="143" spans="1:7" ht="15.75" x14ac:dyDescent="0.25">
      <c r="A143" s="155" t="s">
        <v>436</v>
      </c>
      <c r="B143" s="155" t="s">
        <v>5886</v>
      </c>
      <c r="C143" s="466">
        <v>3</v>
      </c>
      <c r="D143" s="152" t="s">
        <v>438</v>
      </c>
      <c r="E143" s="152">
        <v>2017</v>
      </c>
      <c r="F143" s="124">
        <v>85100</v>
      </c>
      <c r="G143" s="461" t="s">
        <v>2036</v>
      </c>
    </row>
    <row r="144" spans="1:7" ht="15.75" x14ac:dyDescent="0.25">
      <c r="A144" s="155" t="s">
        <v>436</v>
      </c>
      <c r="B144" s="155" t="s">
        <v>5887</v>
      </c>
      <c r="C144" s="466">
        <v>3</v>
      </c>
      <c r="D144" s="152" t="s">
        <v>426</v>
      </c>
      <c r="E144" s="152">
        <v>2017</v>
      </c>
      <c r="F144" s="124">
        <v>88100</v>
      </c>
      <c r="G144" s="461" t="s">
        <v>2036</v>
      </c>
    </row>
    <row r="145" spans="1:7" ht="15.75" x14ac:dyDescent="0.25">
      <c r="A145" s="155" t="s">
        <v>436</v>
      </c>
      <c r="B145" s="155" t="s">
        <v>5888</v>
      </c>
      <c r="C145" s="466" t="s">
        <v>4982</v>
      </c>
      <c r="D145" s="152" t="s">
        <v>426</v>
      </c>
      <c r="E145" s="152">
        <v>2017</v>
      </c>
      <c r="F145" s="124">
        <v>99500</v>
      </c>
      <c r="G145" s="461" t="s">
        <v>2036</v>
      </c>
    </row>
    <row r="146" spans="1:7" ht="15.75" x14ac:dyDescent="0.25">
      <c r="A146" s="155" t="s">
        <v>436</v>
      </c>
      <c r="B146" s="155" t="s">
        <v>5889</v>
      </c>
      <c r="C146" s="466">
        <v>3</v>
      </c>
      <c r="D146" s="152" t="s">
        <v>438</v>
      </c>
      <c r="E146" s="152">
        <v>2017</v>
      </c>
      <c r="F146" s="124">
        <v>81500</v>
      </c>
      <c r="G146" s="461" t="s">
        <v>2033</v>
      </c>
    </row>
    <row r="147" spans="1:7" ht="15.75" x14ac:dyDescent="0.25">
      <c r="A147" s="155" t="s">
        <v>436</v>
      </c>
      <c r="B147" s="155" t="s">
        <v>5890</v>
      </c>
      <c r="C147" s="466">
        <v>3</v>
      </c>
      <c r="D147" s="152" t="s">
        <v>426</v>
      </c>
      <c r="E147" s="152">
        <v>2017</v>
      </c>
      <c r="F147" s="124">
        <v>84500</v>
      </c>
      <c r="G147" s="461" t="s">
        <v>2033</v>
      </c>
    </row>
    <row r="148" spans="1:7" ht="15.75" x14ac:dyDescent="0.25">
      <c r="A148" s="155" t="s">
        <v>436</v>
      </c>
      <c r="B148" s="155" t="s">
        <v>5891</v>
      </c>
      <c r="C148" s="466" t="s">
        <v>4982</v>
      </c>
      <c r="D148" s="152" t="s">
        <v>438</v>
      </c>
      <c r="E148" s="152">
        <v>2017</v>
      </c>
      <c r="F148" s="124">
        <v>94600</v>
      </c>
      <c r="G148" s="461" t="s">
        <v>2033</v>
      </c>
    </row>
    <row r="149" spans="1:7" ht="15.75" x14ac:dyDescent="0.25">
      <c r="A149" s="155" t="s">
        <v>436</v>
      </c>
      <c r="B149" s="155" t="s">
        <v>5892</v>
      </c>
      <c r="C149" s="466" t="s">
        <v>4982</v>
      </c>
      <c r="D149" s="152" t="s">
        <v>426</v>
      </c>
      <c r="E149" s="152">
        <v>2017</v>
      </c>
      <c r="F149" s="124">
        <v>97600</v>
      </c>
      <c r="G149" s="461" t="s">
        <v>2033</v>
      </c>
    </row>
    <row r="150" spans="1:7" ht="15.75" x14ac:dyDescent="0.25">
      <c r="A150" s="155" t="s">
        <v>436</v>
      </c>
      <c r="B150" s="155" t="s">
        <v>5893</v>
      </c>
      <c r="C150" s="466" t="s">
        <v>4982</v>
      </c>
      <c r="D150" s="152" t="s">
        <v>426</v>
      </c>
      <c r="E150" s="152">
        <v>2017</v>
      </c>
      <c r="F150" s="124">
        <v>154900</v>
      </c>
      <c r="G150" s="461" t="s">
        <v>2033</v>
      </c>
    </row>
    <row r="151" spans="1:7" ht="15.75" x14ac:dyDescent="0.25">
      <c r="A151" s="155" t="s">
        <v>436</v>
      </c>
      <c r="B151" s="155" t="s">
        <v>4985</v>
      </c>
      <c r="C151" s="466" t="s">
        <v>4982</v>
      </c>
      <c r="D151" s="152" t="s">
        <v>426</v>
      </c>
      <c r="E151" s="152">
        <v>2017</v>
      </c>
      <c r="F151" s="124">
        <v>137000</v>
      </c>
      <c r="G151" s="461" t="s">
        <v>2033</v>
      </c>
    </row>
    <row r="152" spans="1:7" ht="15.75" x14ac:dyDescent="0.25">
      <c r="A152" s="155" t="s">
        <v>436</v>
      </c>
      <c r="B152" s="155" t="s">
        <v>3409</v>
      </c>
      <c r="C152" s="466">
        <v>3</v>
      </c>
      <c r="D152" s="152" t="s">
        <v>426</v>
      </c>
      <c r="E152" s="152">
        <v>2017</v>
      </c>
      <c r="F152" s="124">
        <v>52200</v>
      </c>
      <c r="G152" s="461" t="s">
        <v>1585</v>
      </c>
    </row>
    <row r="153" spans="1:7" ht="15.75" x14ac:dyDescent="0.25">
      <c r="A153" s="155" t="s">
        <v>436</v>
      </c>
      <c r="B153" s="155" t="s">
        <v>449</v>
      </c>
      <c r="C153" s="466">
        <v>3</v>
      </c>
      <c r="D153" s="152" t="s">
        <v>438</v>
      </c>
      <c r="E153" s="152">
        <v>2017</v>
      </c>
      <c r="F153" s="124">
        <v>64000</v>
      </c>
      <c r="G153" s="461" t="s">
        <v>3387</v>
      </c>
    </row>
    <row r="154" spans="1:7" ht="15.75" x14ac:dyDescent="0.25">
      <c r="A154" s="155" t="s">
        <v>436</v>
      </c>
      <c r="B154" s="155" t="s">
        <v>3410</v>
      </c>
      <c r="C154" s="466" t="s">
        <v>4982</v>
      </c>
      <c r="D154" s="152" t="s">
        <v>438</v>
      </c>
      <c r="E154" s="152">
        <v>2017</v>
      </c>
      <c r="F154" s="124">
        <v>94600</v>
      </c>
      <c r="G154" s="461" t="s">
        <v>2033</v>
      </c>
    </row>
    <row r="155" spans="1:7" ht="15.75" x14ac:dyDescent="0.25">
      <c r="A155" s="155" t="s">
        <v>436</v>
      </c>
      <c r="B155" s="155" t="s">
        <v>3411</v>
      </c>
      <c r="C155" s="466" t="s">
        <v>4982</v>
      </c>
      <c r="D155" s="152" t="s">
        <v>438</v>
      </c>
      <c r="E155" s="152">
        <v>2017</v>
      </c>
      <c r="F155" s="124">
        <v>113700</v>
      </c>
      <c r="G155" s="461" t="s">
        <v>1585</v>
      </c>
    </row>
    <row r="156" spans="1:7" ht="15.75" x14ac:dyDescent="0.25">
      <c r="A156" s="155" t="s">
        <v>436</v>
      </c>
      <c r="B156" s="155" t="s">
        <v>3413</v>
      </c>
      <c r="C156" s="466" t="s">
        <v>4982</v>
      </c>
      <c r="D156" s="152" t="s">
        <v>438</v>
      </c>
      <c r="E156" s="152">
        <v>2017</v>
      </c>
      <c r="F156" s="124">
        <v>120000</v>
      </c>
      <c r="G156" s="461" t="s">
        <v>2036</v>
      </c>
    </row>
    <row r="157" spans="1:7" ht="15.75" x14ac:dyDescent="0.25">
      <c r="A157" s="155" t="s">
        <v>436</v>
      </c>
      <c r="B157" s="155" t="s">
        <v>2407</v>
      </c>
      <c r="C157" s="466" t="s">
        <v>4982</v>
      </c>
      <c r="D157" s="152" t="s">
        <v>438</v>
      </c>
      <c r="E157" s="152">
        <v>2017</v>
      </c>
      <c r="F157" s="124">
        <v>117500</v>
      </c>
      <c r="G157" s="461" t="s">
        <v>3412</v>
      </c>
    </row>
    <row r="158" spans="1:7" ht="15.75" x14ac:dyDescent="0.25">
      <c r="A158" s="155" t="s">
        <v>436</v>
      </c>
      <c r="B158" s="155" t="s">
        <v>4988</v>
      </c>
      <c r="C158" s="466" t="s">
        <v>4982</v>
      </c>
      <c r="D158" s="152" t="s">
        <v>426</v>
      </c>
      <c r="E158" s="152">
        <v>2017</v>
      </c>
      <c r="F158" s="124">
        <v>122500</v>
      </c>
      <c r="G158" s="461" t="s">
        <v>3412</v>
      </c>
    </row>
    <row r="159" spans="1:7" ht="15.75" x14ac:dyDescent="0.25">
      <c r="A159" s="155" t="s">
        <v>436</v>
      </c>
      <c r="B159" s="155" t="s">
        <v>5894</v>
      </c>
      <c r="C159" s="466" t="s">
        <v>2114</v>
      </c>
      <c r="D159" s="152" t="s">
        <v>110</v>
      </c>
      <c r="E159" s="152">
        <v>2017</v>
      </c>
      <c r="F159" s="124">
        <v>33750</v>
      </c>
      <c r="G159" s="461" t="s">
        <v>3291</v>
      </c>
    </row>
    <row r="160" spans="1:7" ht="15.75" x14ac:dyDescent="0.25">
      <c r="A160" s="155" t="s">
        <v>436</v>
      </c>
      <c r="B160" s="155" t="s">
        <v>5895</v>
      </c>
      <c r="C160" s="466">
        <v>2</v>
      </c>
      <c r="D160" s="152" t="s">
        <v>426</v>
      </c>
      <c r="E160" s="152">
        <v>2017</v>
      </c>
      <c r="F160" s="124">
        <v>35750</v>
      </c>
      <c r="G160" s="461" t="s">
        <v>3291</v>
      </c>
    </row>
    <row r="161" spans="1:7" ht="15.75" x14ac:dyDescent="0.25">
      <c r="A161" s="155" t="s">
        <v>436</v>
      </c>
      <c r="B161" s="155" t="s">
        <v>5896</v>
      </c>
      <c r="C161" s="466">
        <v>2</v>
      </c>
      <c r="D161" s="152" t="s">
        <v>426</v>
      </c>
      <c r="E161" s="152">
        <v>2017</v>
      </c>
      <c r="F161" s="124">
        <v>35750</v>
      </c>
      <c r="G161" s="461" t="s">
        <v>3291</v>
      </c>
    </row>
    <row r="162" spans="1:7" ht="15.75" x14ac:dyDescent="0.25">
      <c r="A162" s="155" t="s">
        <v>436</v>
      </c>
      <c r="B162" s="155" t="s">
        <v>5897</v>
      </c>
      <c r="C162" s="466">
        <v>2</v>
      </c>
      <c r="D162" s="152" t="s">
        <v>426</v>
      </c>
      <c r="E162" s="152">
        <v>2017</v>
      </c>
      <c r="F162" s="124">
        <v>36250</v>
      </c>
      <c r="G162" s="461" t="s">
        <v>3291</v>
      </c>
    </row>
    <row r="163" spans="1:7" ht="15.75" x14ac:dyDescent="0.25">
      <c r="A163" s="155" t="s">
        <v>436</v>
      </c>
      <c r="B163" s="155" t="s">
        <v>5898</v>
      </c>
      <c r="C163" s="466">
        <v>2</v>
      </c>
      <c r="D163" s="152" t="s">
        <v>438</v>
      </c>
      <c r="E163" s="152">
        <v>2017</v>
      </c>
      <c r="F163" s="124">
        <v>40050</v>
      </c>
      <c r="G163" s="461" t="s">
        <v>3291</v>
      </c>
    </row>
    <row r="164" spans="1:7" ht="15.75" x14ac:dyDescent="0.25">
      <c r="A164" s="155" t="s">
        <v>436</v>
      </c>
      <c r="B164" s="155" t="s">
        <v>5899</v>
      </c>
      <c r="C164" s="466">
        <v>2</v>
      </c>
      <c r="D164" s="152" t="s">
        <v>426</v>
      </c>
      <c r="E164" s="152">
        <v>2017</v>
      </c>
      <c r="F164" s="124">
        <v>42050</v>
      </c>
      <c r="G164" s="461" t="s">
        <v>3291</v>
      </c>
    </row>
    <row r="165" spans="1:7" ht="15.75" x14ac:dyDescent="0.25">
      <c r="A165" s="155" t="s">
        <v>436</v>
      </c>
      <c r="B165" s="155" t="s">
        <v>5900</v>
      </c>
      <c r="C165" s="466">
        <v>2</v>
      </c>
      <c r="D165" s="152" t="s">
        <v>426</v>
      </c>
      <c r="E165" s="152">
        <v>2017</v>
      </c>
      <c r="F165" s="124">
        <v>42750</v>
      </c>
      <c r="G165" s="461" t="s">
        <v>3309</v>
      </c>
    </row>
    <row r="166" spans="1:7" ht="15.75" x14ac:dyDescent="0.25">
      <c r="A166" s="155" t="s">
        <v>436</v>
      </c>
      <c r="B166" s="155" t="s">
        <v>5901</v>
      </c>
      <c r="C166" s="466">
        <v>2</v>
      </c>
      <c r="D166" s="152" t="s">
        <v>426</v>
      </c>
      <c r="E166" s="152">
        <v>2017</v>
      </c>
      <c r="F166" s="124">
        <v>41550</v>
      </c>
      <c r="G166" s="461" t="s">
        <v>3291</v>
      </c>
    </row>
    <row r="167" spans="1:7" ht="15.75" x14ac:dyDescent="0.25">
      <c r="A167" s="155" t="s">
        <v>436</v>
      </c>
      <c r="B167" s="155" t="s">
        <v>5902</v>
      </c>
      <c r="C167" s="466">
        <v>3</v>
      </c>
      <c r="D167" s="152" t="s">
        <v>426</v>
      </c>
      <c r="E167" s="152">
        <v>2017</v>
      </c>
      <c r="F167" s="124">
        <v>48950</v>
      </c>
      <c r="G167" s="461" t="s">
        <v>3291</v>
      </c>
    </row>
    <row r="168" spans="1:7" ht="15.75" x14ac:dyDescent="0.25">
      <c r="A168" s="155" t="s">
        <v>436</v>
      </c>
      <c r="B168" s="155" t="s">
        <v>5903</v>
      </c>
      <c r="C168" s="466">
        <v>3</v>
      </c>
      <c r="D168" s="152" t="s">
        <v>426</v>
      </c>
      <c r="E168" s="152">
        <v>2017</v>
      </c>
      <c r="F168" s="124">
        <v>58100</v>
      </c>
      <c r="G168" s="461" t="s">
        <v>3291</v>
      </c>
    </row>
    <row r="169" spans="1:7" ht="15.75" x14ac:dyDescent="0.25">
      <c r="A169" s="155" t="s">
        <v>436</v>
      </c>
      <c r="B169" s="155" t="s">
        <v>5904</v>
      </c>
      <c r="C169" s="466">
        <v>2</v>
      </c>
      <c r="D169" s="152" t="s">
        <v>426</v>
      </c>
      <c r="E169" s="152">
        <v>2017</v>
      </c>
      <c r="F169" s="124">
        <v>45550</v>
      </c>
      <c r="G169" s="461" t="s">
        <v>3291</v>
      </c>
    </row>
    <row r="170" spans="1:7" ht="15.75" x14ac:dyDescent="0.25">
      <c r="A170" s="155" t="s">
        <v>436</v>
      </c>
      <c r="B170" s="155" t="s">
        <v>5905</v>
      </c>
      <c r="C170" s="466">
        <v>2</v>
      </c>
      <c r="D170" s="152" t="s">
        <v>426</v>
      </c>
      <c r="E170" s="152">
        <v>2017</v>
      </c>
      <c r="F170" s="124">
        <v>58100</v>
      </c>
      <c r="G170" s="461" t="s">
        <v>3291</v>
      </c>
    </row>
    <row r="171" spans="1:7" ht="15.75" x14ac:dyDescent="0.25">
      <c r="A171" s="155" t="s">
        <v>436</v>
      </c>
      <c r="B171" s="155" t="s">
        <v>5906</v>
      </c>
      <c r="C171" s="466">
        <v>3</v>
      </c>
      <c r="D171" s="152" t="s">
        <v>426</v>
      </c>
      <c r="E171" s="152">
        <v>2017</v>
      </c>
      <c r="F171" s="124">
        <v>50000</v>
      </c>
      <c r="G171" s="461" t="s">
        <v>3309</v>
      </c>
    </row>
    <row r="172" spans="1:7" ht="15.75" x14ac:dyDescent="0.25">
      <c r="A172" s="155" t="s">
        <v>436</v>
      </c>
      <c r="B172" s="155" t="s">
        <v>3427</v>
      </c>
      <c r="C172" s="466" t="s">
        <v>4982</v>
      </c>
      <c r="D172" s="152" t="s">
        <v>426</v>
      </c>
      <c r="E172" s="152">
        <v>2017</v>
      </c>
      <c r="F172" s="124">
        <v>100700</v>
      </c>
      <c r="G172" s="461" t="s">
        <v>3070</v>
      </c>
    </row>
    <row r="173" spans="1:7" ht="15.75" x14ac:dyDescent="0.25">
      <c r="A173" s="155" t="s">
        <v>436</v>
      </c>
      <c r="B173" s="155" t="s">
        <v>5907</v>
      </c>
      <c r="C173" s="466">
        <v>3</v>
      </c>
      <c r="D173" s="152" t="s">
        <v>438</v>
      </c>
      <c r="E173" s="152">
        <v>2017</v>
      </c>
      <c r="F173" s="124">
        <v>56600</v>
      </c>
      <c r="G173" s="461" t="s">
        <v>3309</v>
      </c>
    </row>
    <row r="174" spans="1:7" ht="15.75" x14ac:dyDescent="0.25">
      <c r="A174" s="155" t="s">
        <v>436</v>
      </c>
      <c r="B174" s="155" t="s">
        <v>5908</v>
      </c>
      <c r="C174" s="466">
        <v>3</v>
      </c>
      <c r="D174" s="152" t="s">
        <v>426</v>
      </c>
      <c r="E174" s="152">
        <v>2017</v>
      </c>
      <c r="F174" s="124">
        <v>60400</v>
      </c>
      <c r="G174" s="461" t="s">
        <v>3291</v>
      </c>
    </row>
    <row r="175" spans="1:7" ht="15.75" x14ac:dyDescent="0.25">
      <c r="A175" s="155" t="s">
        <v>436</v>
      </c>
      <c r="B175" s="155" t="s">
        <v>5909</v>
      </c>
      <c r="C175" s="466">
        <v>3</v>
      </c>
      <c r="D175" s="152" t="s">
        <v>426</v>
      </c>
      <c r="E175" s="152">
        <v>2017</v>
      </c>
      <c r="F175" s="124">
        <v>58900</v>
      </c>
      <c r="G175" s="461" t="s">
        <v>3291</v>
      </c>
    </row>
    <row r="176" spans="1:7" ht="15.75" x14ac:dyDescent="0.25">
      <c r="A176" s="155" t="s">
        <v>436</v>
      </c>
      <c r="B176" s="155" t="s">
        <v>5910</v>
      </c>
      <c r="C176" s="466">
        <v>2</v>
      </c>
      <c r="D176" s="152" t="s">
        <v>426</v>
      </c>
      <c r="E176" s="152">
        <v>2017</v>
      </c>
      <c r="F176" s="124">
        <v>63200</v>
      </c>
      <c r="G176" s="461" t="s">
        <v>3070</v>
      </c>
    </row>
    <row r="177" spans="1:7" ht="15.75" x14ac:dyDescent="0.25">
      <c r="A177" s="155" t="s">
        <v>436</v>
      </c>
      <c r="B177" s="155" t="s">
        <v>5911</v>
      </c>
      <c r="C177" s="466">
        <v>2</v>
      </c>
      <c r="D177" s="152" t="s">
        <v>426</v>
      </c>
      <c r="E177" s="152">
        <v>2017</v>
      </c>
      <c r="F177" s="124">
        <v>58450</v>
      </c>
      <c r="G177" s="461" t="s">
        <v>5420</v>
      </c>
    </row>
    <row r="178" spans="1:7" ht="15.75" x14ac:dyDescent="0.25">
      <c r="A178" s="155" t="s">
        <v>436</v>
      </c>
      <c r="B178" s="155" t="s">
        <v>5912</v>
      </c>
      <c r="C178" s="466" t="s">
        <v>4982</v>
      </c>
      <c r="D178" s="152" t="s">
        <v>426</v>
      </c>
      <c r="E178" s="152">
        <v>2017</v>
      </c>
      <c r="F178" s="124">
        <v>73650</v>
      </c>
      <c r="G178" s="461" t="s">
        <v>3291</v>
      </c>
    </row>
    <row r="179" spans="1:7" ht="15.75" x14ac:dyDescent="0.25">
      <c r="A179" s="155" t="s">
        <v>436</v>
      </c>
      <c r="B179" s="155" t="s">
        <v>3432</v>
      </c>
      <c r="C179" s="466" t="s">
        <v>4982</v>
      </c>
      <c r="D179" s="152" t="s">
        <v>426</v>
      </c>
      <c r="E179" s="152">
        <v>2017</v>
      </c>
      <c r="F179" s="124">
        <v>104100</v>
      </c>
      <c r="G179" s="461" t="s">
        <v>3412</v>
      </c>
    </row>
    <row r="180" spans="1:7" ht="15.75" x14ac:dyDescent="0.25">
      <c r="A180" s="155" t="s">
        <v>436</v>
      </c>
      <c r="B180" s="155" t="s">
        <v>5913</v>
      </c>
      <c r="C180" s="466">
        <v>3</v>
      </c>
      <c r="D180" s="152" t="s">
        <v>438</v>
      </c>
      <c r="E180" s="152">
        <v>2017</v>
      </c>
      <c r="F180" s="124">
        <v>62500</v>
      </c>
      <c r="G180" s="461" t="s">
        <v>3309</v>
      </c>
    </row>
    <row r="181" spans="1:7" ht="15.75" x14ac:dyDescent="0.25">
      <c r="A181" s="155" t="s">
        <v>436</v>
      </c>
      <c r="B181" s="155" t="s">
        <v>5914</v>
      </c>
      <c r="C181" s="466">
        <v>3</v>
      </c>
      <c r="D181" s="152" t="s">
        <v>426</v>
      </c>
      <c r="E181" s="152">
        <v>2017</v>
      </c>
      <c r="F181" s="124">
        <v>64800</v>
      </c>
      <c r="G181" s="461" t="s">
        <v>3309</v>
      </c>
    </row>
    <row r="182" spans="1:7" ht="15.75" x14ac:dyDescent="0.25">
      <c r="A182" s="155" t="s">
        <v>436</v>
      </c>
      <c r="B182" s="155" t="s">
        <v>5915</v>
      </c>
      <c r="C182" s="466" t="s">
        <v>4982</v>
      </c>
      <c r="D182" s="152" t="s">
        <v>426</v>
      </c>
      <c r="E182" s="152">
        <v>2017</v>
      </c>
      <c r="F182" s="124">
        <v>75800</v>
      </c>
      <c r="G182" s="461" t="s">
        <v>3291</v>
      </c>
    </row>
    <row r="183" spans="1:7" ht="15.75" x14ac:dyDescent="0.25">
      <c r="A183" s="155" t="s">
        <v>436</v>
      </c>
      <c r="B183" s="155" t="s">
        <v>5916</v>
      </c>
      <c r="C183" s="466">
        <v>3</v>
      </c>
      <c r="D183" s="152" t="s">
        <v>438</v>
      </c>
      <c r="E183" s="152">
        <v>2017</v>
      </c>
      <c r="F183" s="124">
        <v>57500</v>
      </c>
      <c r="G183" s="461" t="s">
        <v>3342</v>
      </c>
    </row>
    <row r="184" spans="1:7" ht="15.75" x14ac:dyDescent="0.25">
      <c r="A184" s="155" t="s">
        <v>436</v>
      </c>
      <c r="B184" s="155" t="s">
        <v>5917</v>
      </c>
      <c r="C184" s="466">
        <v>2</v>
      </c>
      <c r="D184" s="152" t="s">
        <v>438</v>
      </c>
      <c r="E184" s="152">
        <v>2017</v>
      </c>
      <c r="F184" s="124">
        <v>49700</v>
      </c>
      <c r="G184" s="461" t="s">
        <v>3434</v>
      </c>
    </row>
    <row r="185" spans="1:7" ht="15.75" x14ac:dyDescent="0.25">
      <c r="A185" s="155" t="s">
        <v>436</v>
      </c>
      <c r="B185" s="155" t="s">
        <v>5918</v>
      </c>
      <c r="C185" s="466">
        <v>3</v>
      </c>
      <c r="D185" s="152" t="s">
        <v>438</v>
      </c>
      <c r="E185" s="152">
        <v>2017</v>
      </c>
      <c r="F185" s="124">
        <v>66350</v>
      </c>
      <c r="G185" s="461" t="s">
        <v>3342</v>
      </c>
    </row>
    <row r="186" spans="1:7" ht="15.75" x14ac:dyDescent="0.25">
      <c r="A186" s="610" t="s">
        <v>436</v>
      </c>
      <c r="B186" s="610" t="s">
        <v>10297</v>
      </c>
      <c r="C186" s="688" t="s">
        <v>2114</v>
      </c>
      <c r="D186" s="688" t="s">
        <v>426</v>
      </c>
      <c r="E186" s="64">
        <v>2017</v>
      </c>
      <c r="F186" s="694">
        <v>89100</v>
      </c>
      <c r="G186" s="610" t="s">
        <v>135</v>
      </c>
    </row>
    <row r="187" spans="1:7" ht="15.75" x14ac:dyDescent="0.25">
      <c r="A187" s="155" t="s">
        <v>461</v>
      </c>
      <c r="B187" s="155" t="s">
        <v>7240</v>
      </c>
      <c r="C187" s="466" t="s">
        <v>3739</v>
      </c>
      <c r="D187" s="152"/>
      <c r="E187" s="152">
        <v>2017</v>
      </c>
      <c r="F187" s="124">
        <v>15041</v>
      </c>
      <c r="G187" s="155" t="s">
        <v>3849</v>
      </c>
    </row>
    <row r="188" spans="1:7" s="91" customFormat="1" x14ac:dyDescent="0.2">
      <c r="A188" s="486" t="s">
        <v>2067</v>
      </c>
      <c r="B188" s="486" t="s">
        <v>10617</v>
      </c>
      <c r="C188" s="488"/>
      <c r="D188" s="488" t="s">
        <v>2629</v>
      </c>
      <c r="E188" s="488">
        <v>2017</v>
      </c>
      <c r="F188" s="874">
        <v>38020</v>
      </c>
      <c r="G188" s="490" t="s">
        <v>4874</v>
      </c>
    </row>
    <row r="189" spans="1:7" ht="15.75" x14ac:dyDescent="0.25">
      <c r="A189" s="155" t="s">
        <v>463</v>
      </c>
      <c r="B189" s="155" t="s">
        <v>4798</v>
      </c>
      <c r="C189" s="152" t="s">
        <v>5200</v>
      </c>
      <c r="D189" s="152" t="s">
        <v>110</v>
      </c>
      <c r="E189" s="152">
        <v>2017</v>
      </c>
      <c r="F189" s="66">
        <v>15145</v>
      </c>
      <c r="G189" s="155" t="s">
        <v>1907</v>
      </c>
    </row>
    <row r="190" spans="1:7" ht="15.75" x14ac:dyDescent="0.25">
      <c r="A190" s="155" t="s">
        <v>463</v>
      </c>
      <c r="B190" s="155" t="s">
        <v>4800</v>
      </c>
      <c r="C190" s="152" t="s">
        <v>5200</v>
      </c>
      <c r="D190" s="152" t="s">
        <v>110</v>
      </c>
      <c r="E190" s="152">
        <v>2017</v>
      </c>
      <c r="F190" s="66">
        <v>16395</v>
      </c>
      <c r="G190" s="155" t="s">
        <v>1907</v>
      </c>
    </row>
    <row r="191" spans="1:7" ht="15.75" x14ac:dyDescent="0.25">
      <c r="A191" s="155" t="s">
        <v>463</v>
      </c>
      <c r="B191" s="155" t="s">
        <v>4801</v>
      </c>
      <c r="C191" s="152" t="s">
        <v>4799</v>
      </c>
      <c r="D191" s="152" t="s">
        <v>110</v>
      </c>
      <c r="E191" s="152">
        <v>2017</v>
      </c>
      <c r="F191" s="66">
        <v>17530</v>
      </c>
      <c r="G191" s="155" t="s">
        <v>1907</v>
      </c>
    </row>
    <row r="192" spans="1:7" ht="15.75" x14ac:dyDescent="0.25">
      <c r="A192" s="155" t="s">
        <v>463</v>
      </c>
      <c r="B192" s="155" t="s">
        <v>4801</v>
      </c>
      <c r="C192" s="152" t="s">
        <v>5200</v>
      </c>
      <c r="D192" s="152" t="s">
        <v>110</v>
      </c>
      <c r="E192" s="152">
        <v>2017</v>
      </c>
      <c r="F192" s="66">
        <v>17580</v>
      </c>
      <c r="G192" s="155" t="s">
        <v>4802</v>
      </c>
    </row>
    <row r="193" spans="1:7" ht="15.75" x14ac:dyDescent="0.25">
      <c r="A193" s="155" t="s">
        <v>463</v>
      </c>
      <c r="B193" s="155" t="s">
        <v>4803</v>
      </c>
      <c r="C193" s="152" t="s">
        <v>5200</v>
      </c>
      <c r="D193" s="152" t="s">
        <v>110</v>
      </c>
      <c r="E193" s="152">
        <v>2017</v>
      </c>
      <c r="F193" s="66">
        <v>18170</v>
      </c>
      <c r="G193" s="155" t="s">
        <v>1907</v>
      </c>
    </row>
    <row r="194" spans="1:7" ht="15.75" x14ac:dyDescent="0.25">
      <c r="A194" s="155" t="s">
        <v>463</v>
      </c>
      <c r="B194" s="155" t="s">
        <v>4804</v>
      </c>
      <c r="C194" s="152" t="s">
        <v>5200</v>
      </c>
      <c r="D194" s="152" t="s">
        <v>110</v>
      </c>
      <c r="E194" s="152">
        <v>2017</v>
      </c>
      <c r="F194" s="66">
        <v>18970</v>
      </c>
      <c r="G194" s="155" t="s">
        <v>4802</v>
      </c>
    </row>
    <row r="195" spans="1:7" ht="15.75" x14ac:dyDescent="0.25">
      <c r="A195" s="155" t="s">
        <v>463</v>
      </c>
      <c r="B195" s="155" t="s">
        <v>4805</v>
      </c>
      <c r="C195" s="152" t="s">
        <v>4799</v>
      </c>
      <c r="D195" s="152" t="s">
        <v>110</v>
      </c>
      <c r="E195" s="152">
        <v>2017</v>
      </c>
      <c r="F195" s="66">
        <v>19720</v>
      </c>
      <c r="G195" s="155" t="s">
        <v>1907</v>
      </c>
    </row>
    <row r="196" spans="1:7" ht="15.75" x14ac:dyDescent="0.25">
      <c r="A196" s="155" t="s">
        <v>463</v>
      </c>
      <c r="B196" s="155" t="s">
        <v>4805</v>
      </c>
      <c r="C196" s="152" t="s">
        <v>4799</v>
      </c>
      <c r="D196" s="152" t="s">
        <v>110</v>
      </c>
      <c r="E196" s="152">
        <v>2017</v>
      </c>
      <c r="F196" s="66">
        <v>19720</v>
      </c>
      <c r="G196" s="155" t="s">
        <v>4802</v>
      </c>
    </row>
    <row r="197" spans="1:7" ht="15.75" x14ac:dyDescent="0.25">
      <c r="A197" s="155" t="s">
        <v>463</v>
      </c>
      <c r="B197" s="155" t="s">
        <v>4806</v>
      </c>
      <c r="C197" s="152" t="s">
        <v>4799</v>
      </c>
      <c r="D197" s="152" t="s">
        <v>110</v>
      </c>
      <c r="E197" s="152">
        <v>2017</v>
      </c>
      <c r="F197" s="66">
        <v>20415</v>
      </c>
      <c r="G197" s="155" t="s">
        <v>1907</v>
      </c>
    </row>
    <row r="198" spans="1:7" ht="15.75" x14ac:dyDescent="0.25">
      <c r="A198" s="155" t="s">
        <v>463</v>
      </c>
      <c r="B198" s="155" t="s">
        <v>4806</v>
      </c>
      <c r="C198" s="152" t="s">
        <v>4799</v>
      </c>
      <c r="D198" s="152" t="s">
        <v>110</v>
      </c>
      <c r="E198" s="152">
        <v>2017</v>
      </c>
      <c r="F198" s="66">
        <v>21215</v>
      </c>
      <c r="G198" s="155" t="s">
        <v>4802</v>
      </c>
    </row>
    <row r="199" spans="1:7" ht="15.75" x14ac:dyDescent="0.25">
      <c r="A199" s="155" t="s">
        <v>463</v>
      </c>
      <c r="B199" s="155" t="s">
        <v>4807</v>
      </c>
      <c r="C199" s="152" t="s">
        <v>4799</v>
      </c>
      <c r="D199" s="152" t="s">
        <v>110</v>
      </c>
      <c r="E199" s="152">
        <v>2017</v>
      </c>
      <c r="F199" s="66">
        <v>13000</v>
      </c>
      <c r="G199" s="155" t="s">
        <v>4802</v>
      </c>
    </row>
    <row r="200" spans="1:7" ht="15.75" x14ac:dyDescent="0.25">
      <c r="A200" s="155" t="s">
        <v>463</v>
      </c>
      <c r="B200" s="155" t="s">
        <v>4808</v>
      </c>
      <c r="C200" s="152" t="s">
        <v>4799</v>
      </c>
      <c r="D200" s="152" t="s">
        <v>110</v>
      </c>
      <c r="E200" s="152">
        <v>2017</v>
      </c>
      <c r="F200" s="66">
        <v>14100</v>
      </c>
      <c r="G200" s="155" t="s">
        <v>4802</v>
      </c>
    </row>
    <row r="201" spans="1:7" ht="15.75" x14ac:dyDescent="0.25">
      <c r="A201" s="155" t="s">
        <v>463</v>
      </c>
      <c r="B201" s="155" t="s">
        <v>4809</v>
      </c>
      <c r="C201" s="152" t="s">
        <v>4799</v>
      </c>
      <c r="D201" s="152" t="s">
        <v>110</v>
      </c>
      <c r="E201" s="152">
        <v>2017</v>
      </c>
      <c r="F201" s="66">
        <v>14825</v>
      </c>
      <c r="G201" s="155" t="s">
        <v>4802</v>
      </c>
    </row>
    <row r="202" spans="1:7" ht="15.75" x14ac:dyDescent="0.25">
      <c r="A202" s="155" t="s">
        <v>463</v>
      </c>
      <c r="B202" s="155" t="s">
        <v>4811</v>
      </c>
      <c r="C202" s="152" t="s">
        <v>4799</v>
      </c>
      <c r="D202" s="152" t="s">
        <v>110</v>
      </c>
      <c r="E202" s="152">
        <v>2017</v>
      </c>
      <c r="F202" s="66">
        <v>15925</v>
      </c>
      <c r="G202" s="155" t="s">
        <v>4802</v>
      </c>
    </row>
    <row r="203" spans="1:7" ht="15.75" x14ac:dyDescent="0.25">
      <c r="A203" s="155" t="s">
        <v>463</v>
      </c>
      <c r="B203" s="155" t="s">
        <v>4810</v>
      </c>
      <c r="C203" s="152" t="s">
        <v>4799</v>
      </c>
      <c r="D203" s="152" t="s">
        <v>110</v>
      </c>
      <c r="E203" s="152">
        <v>2017</v>
      </c>
      <c r="F203" s="66">
        <v>16070</v>
      </c>
      <c r="G203" s="155" t="s">
        <v>4802</v>
      </c>
    </row>
    <row r="204" spans="1:7" ht="15.75" x14ac:dyDescent="0.25">
      <c r="A204" s="155" t="s">
        <v>463</v>
      </c>
      <c r="B204" s="155" t="s">
        <v>4812</v>
      </c>
      <c r="C204" s="152" t="s">
        <v>4799</v>
      </c>
      <c r="D204" s="152" t="s">
        <v>110</v>
      </c>
      <c r="E204" s="152">
        <v>2017</v>
      </c>
      <c r="F204" s="66">
        <v>16325</v>
      </c>
      <c r="G204" s="155" t="s">
        <v>4802</v>
      </c>
    </row>
    <row r="205" spans="1:7" ht="15.75" x14ac:dyDescent="0.25">
      <c r="A205" s="155" t="s">
        <v>463</v>
      </c>
      <c r="B205" s="155" t="s">
        <v>4813</v>
      </c>
      <c r="C205" s="152" t="s">
        <v>4799</v>
      </c>
      <c r="D205" s="152" t="s">
        <v>110</v>
      </c>
      <c r="E205" s="152">
        <v>2017</v>
      </c>
      <c r="F205" s="66">
        <v>17170</v>
      </c>
      <c r="G205" s="155" t="s">
        <v>4802</v>
      </c>
    </row>
    <row r="206" spans="1:7" ht="15.75" x14ac:dyDescent="0.25">
      <c r="A206" s="155" t="s">
        <v>463</v>
      </c>
      <c r="B206" s="155" t="s">
        <v>4814</v>
      </c>
      <c r="C206" s="152" t="s">
        <v>4799</v>
      </c>
      <c r="D206" s="152" t="s">
        <v>110</v>
      </c>
      <c r="E206" s="152">
        <v>2017</v>
      </c>
      <c r="F206" s="66">
        <v>17425</v>
      </c>
      <c r="G206" s="155" t="s">
        <v>4802</v>
      </c>
    </row>
    <row r="207" spans="1:7" ht="15.75" x14ac:dyDescent="0.25">
      <c r="A207" s="155" t="s">
        <v>463</v>
      </c>
      <c r="B207" s="155" t="s">
        <v>4815</v>
      </c>
      <c r="C207" s="152" t="s">
        <v>6332</v>
      </c>
      <c r="D207" s="152" t="s">
        <v>438</v>
      </c>
      <c r="E207" s="152">
        <v>2017</v>
      </c>
      <c r="F207" s="66">
        <v>49915</v>
      </c>
      <c r="G207" s="155" t="s">
        <v>4816</v>
      </c>
    </row>
    <row r="208" spans="1:7" ht="15.75" x14ac:dyDescent="0.25">
      <c r="A208" s="155" t="s">
        <v>463</v>
      </c>
      <c r="B208" s="155" t="s">
        <v>4815</v>
      </c>
      <c r="C208" s="152" t="s">
        <v>6332</v>
      </c>
      <c r="D208" s="152" t="s">
        <v>44</v>
      </c>
      <c r="E208" s="152">
        <v>2017</v>
      </c>
      <c r="F208" s="66">
        <v>52915</v>
      </c>
      <c r="G208" s="155" t="s">
        <v>4816</v>
      </c>
    </row>
    <row r="209" spans="1:7" ht="15.75" x14ac:dyDescent="0.25">
      <c r="A209" s="155" t="s">
        <v>463</v>
      </c>
      <c r="B209" s="155" t="s">
        <v>4817</v>
      </c>
      <c r="C209" s="152" t="s">
        <v>6332</v>
      </c>
      <c r="D209" s="152" t="s">
        <v>438</v>
      </c>
      <c r="E209" s="152">
        <v>2017</v>
      </c>
      <c r="F209" s="66">
        <v>55155</v>
      </c>
      <c r="G209" s="155" t="s">
        <v>4816</v>
      </c>
    </row>
    <row r="210" spans="1:7" ht="15.75" x14ac:dyDescent="0.25">
      <c r="A210" s="155" t="s">
        <v>463</v>
      </c>
      <c r="B210" s="155" t="s">
        <v>4817</v>
      </c>
      <c r="C210" s="152" t="s">
        <v>6332</v>
      </c>
      <c r="D210" s="152" t="s">
        <v>44</v>
      </c>
      <c r="E210" s="152">
        <v>2017</v>
      </c>
      <c r="F210" s="66">
        <v>58155</v>
      </c>
      <c r="G210" s="155" t="s">
        <v>4816</v>
      </c>
    </row>
    <row r="211" spans="1:7" ht="15.75" x14ac:dyDescent="0.25">
      <c r="A211" s="155" t="s">
        <v>463</v>
      </c>
      <c r="B211" s="155" t="s">
        <v>4818</v>
      </c>
      <c r="C211" s="152" t="s">
        <v>6332</v>
      </c>
      <c r="D211" s="152" t="s">
        <v>438</v>
      </c>
      <c r="E211" s="152">
        <v>2017</v>
      </c>
      <c r="F211" s="66">
        <v>64840</v>
      </c>
      <c r="G211" s="155" t="s">
        <v>4816</v>
      </c>
    </row>
    <row r="212" spans="1:7" ht="15.75" x14ac:dyDescent="0.25">
      <c r="A212" s="155" t="s">
        <v>463</v>
      </c>
      <c r="B212" s="155" t="s">
        <v>4818</v>
      </c>
      <c r="C212" s="152" t="s">
        <v>6332</v>
      </c>
      <c r="D212" s="152" t="s">
        <v>44</v>
      </c>
      <c r="E212" s="152">
        <v>2017</v>
      </c>
      <c r="F212" s="66">
        <v>67840</v>
      </c>
      <c r="G212" s="155" t="s">
        <v>4816</v>
      </c>
    </row>
    <row r="213" spans="1:7" ht="15.75" x14ac:dyDescent="0.25">
      <c r="A213" s="155" t="s">
        <v>463</v>
      </c>
      <c r="B213" s="155" t="s">
        <v>469</v>
      </c>
      <c r="C213" s="152" t="s">
        <v>6332</v>
      </c>
      <c r="D213" s="152" t="s">
        <v>438</v>
      </c>
      <c r="E213" s="152">
        <v>2017</v>
      </c>
      <c r="F213" s="66">
        <v>47215</v>
      </c>
      <c r="G213" s="155" t="s">
        <v>4816</v>
      </c>
    </row>
    <row r="214" spans="1:7" ht="15.75" x14ac:dyDescent="0.25">
      <c r="A214" s="155" t="s">
        <v>463</v>
      </c>
      <c r="B214" s="155" t="s">
        <v>469</v>
      </c>
      <c r="C214" s="152" t="s">
        <v>6332</v>
      </c>
      <c r="D214" s="152" t="s">
        <v>44</v>
      </c>
      <c r="E214" s="152">
        <v>2017</v>
      </c>
      <c r="F214" s="66">
        <v>50215</v>
      </c>
      <c r="G214" s="155" t="s">
        <v>4816</v>
      </c>
    </row>
    <row r="215" spans="1:7" ht="15.75" x14ac:dyDescent="0.25">
      <c r="A215" s="155" t="s">
        <v>463</v>
      </c>
      <c r="B215" s="155" t="s">
        <v>470</v>
      </c>
      <c r="C215" s="152" t="s">
        <v>6332</v>
      </c>
      <c r="D215" s="152" t="s">
        <v>438</v>
      </c>
      <c r="E215" s="152">
        <v>2017</v>
      </c>
      <c r="F215" s="66">
        <v>52455</v>
      </c>
      <c r="G215" s="155" t="s">
        <v>4816</v>
      </c>
    </row>
    <row r="216" spans="1:7" ht="15.75" x14ac:dyDescent="0.25">
      <c r="A216" s="155" t="s">
        <v>463</v>
      </c>
      <c r="B216" s="155" t="s">
        <v>470</v>
      </c>
      <c r="C216" s="152" t="s">
        <v>6332</v>
      </c>
      <c r="D216" s="152" t="s">
        <v>44</v>
      </c>
      <c r="E216" s="152">
        <v>2017</v>
      </c>
      <c r="F216" s="66">
        <v>55455</v>
      </c>
      <c r="G216" s="155" t="s">
        <v>4816</v>
      </c>
    </row>
    <row r="217" spans="1:7" ht="15.75" x14ac:dyDescent="0.25">
      <c r="A217" s="155" t="s">
        <v>463</v>
      </c>
      <c r="B217" s="155" t="s">
        <v>4819</v>
      </c>
      <c r="C217" s="152" t="s">
        <v>6332</v>
      </c>
      <c r="D217" s="152" t="s">
        <v>438</v>
      </c>
      <c r="E217" s="152">
        <v>2017</v>
      </c>
      <c r="F217" s="66">
        <v>62140</v>
      </c>
      <c r="G217" s="155" t="s">
        <v>4816</v>
      </c>
    </row>
    <row r="218" spans="1:7" ht="15.75" x14ac:dyDescent="0.25">
      <c r="A218" s="155" t="s">
        <v>463</v>
      </c>
      <c r="B218" s="155" t="s">
        <v>4819</v>
      </c>
      <c r="C218" s="152" t="s">
        <v>6332</v>
      </c>
      <c r="D218" s="152" t="s">
        <v>44</v>
      </c>
      <c r="E218" s="152">
        <v>2017</v>
      </c>
      <c r="F218" s="66">
        <v>65140</v>
      </c>
      <c r="G218" s="155" t="s">
        <v>4816</v>
      </c>
    </row>
    <row r="219" spans="1:7" ht="15.75" x14ac:dyDescent="0.25">
      <c r="A219" s="155" t="s">
        <v>463</v>
      </c>
      <c r="B219" s="155" t="s">
        <v>5368</v>
      </c>
      <c r="C219" s="152" t="s">
        <v>6323</v>
      </c>
      <c r="D219" s="152" t="s">
        <v>110</v>
      </c>
      <c r="E219" s="152">
        <v>2017</v>
      </c>
      <c r="F219" s="66">
        <v>28700</v>
      </c>
      <c r="G219" s="155" t="s">
        <v>4816</v>
      </c>
    </row>
    <row r="220" spans="1:7" ht="15.75" x14ac:dyDescent="0.25">
      <c r="A220" s="155" t="s">
        <v>463</v>
      </c>
      <c r="B220" s="155" t="s">
        <v>3573</v>
      </c>
      <c r="C220" s="152" t="s">
        <v>6323</v>
      </c>
      <c r="D220" s="152" t="s">
        <v>110</v>
      </c>
      <c r="E220" s="152">
        <v>2017</v>
      </c>
      <c r="F220" s="66">
        <v>31300</v>
      </c>
      <c r="G220" s="155" t="s">
        <v>4816</v>
      </c>
    </row>
    <row r="221" spans="1:7" ht="15.75" x14ac:dyDescent="0.25">
      <c r="A221" s="155" t="s">
        <v>463</v>
      </c>
      <c r="B221" s="155" t="s">
        <v>3573</v>
      </c>
      <c r="C221" s="152" t="s">
        <v>6323</v>
      </c>
      <c r="D221" s="152" t="s">
        <v>426</v>
      </c>
      <c r="E221" s="152">
        <v>2017</v>
      </c>
      <c r="F221" s="66">
        <v>33300</v>
      </c>
      <c r="G221" s="155" t="s">
        <v>4816</v>
      </c>
    </row>
    <row r="222" spans="1:7" ht="15.75" x14ac:dyDescent="0.25">
      <c r="A222" s="155" t="s">
        <v>463</v>
      </c>
      <c r="B222" s="155" t="s">
        <v>4822</v>
      </c>
      <c r="C222" s="152" t="s">
        <v>6323</v>
      </c>
      <c r="D222" s="152" t="s">
        <v>110</v>
      </c>
      <c r="E222" s="152">
        <v>2017</v>
      </c>
      <c r="F222" s="66">
        <v>34100</v>
      </c>
      <c r="G222" s="155" t="s">
        <v>4816</v>
      </c>
    </row>
    <row r="223" spans="1:7" ht="15.75" x14ac:dyDescent="0.25">
      <c r="A223" s="155" t="s">
        <v>463</v>
      </c>
      <c r="B223" s="155" t="s">
        <v>4822</v>
      </c>
      <c r="C223" s="152" t="s">
        <v>6323</v>
      </c>
      <c r="D223" s="152" t="s">
        <v>426</v>
      </c>
      <c r="E223" s="152">
        <v>2017</v>
      </c>
      <c r="F223" s="66">
        <v>36100</v>
      </c>
      <c r="G223" s="155" t="s">
        <v>4816</v>
      </c>
    </row>
    <row r="224" spans="1:7" ht="15.75" x14ac:dyDescent="0.25">
      <c r="A224" s="155" t="s">
        <v>463</v>
      </c>
      <c r="B224" s="155" t="s">
        <v>5369</v>
      </c>
      <c r="C224" s="152" t="s">
        <v>6323</v>
      </c>
      <c r="D224" s="152" t="s">
        <v>110</v>
      </c>
      <c r="E224" s="152">
        <v>2017</v>
      </c>
      <c r="F224" s="66">
        <v>36650</v>
      </c>
      <c r="G224" s="155" t="s">
        <v>4816</v>
      </c>
    </row>
    <row r="225" spans="1:7" ht="15.75" x14ac:dyDescent="0.25">
      <c r="A225" s="155" t="s">
        <v>463</v>
      </c>
      <c r="B225" s="155" t="s">
        <v>5369</v>
      </c>
      <c r="C225" s="152" t="s">
        <v>6323</v>
      </c>
      <c r="D225" s="152" t="s">
        <v>426</v>
      </c>
      <c r="E225" s="152">
        <v>2017</v>
      </c>
      <c r="F225" s="66">
        <v>38650</v>
      </c>
      <c r="G225" s="155" t="s">
        <v>4816</v>
      </c>
    </row>
    <row r="226" spans="1:7" ht="15.75" x14ac:dyDescent="0.25">
      <c r="A226" s="155" t="s">
        <v>463</v>
      </c>
      <c r="B226" s="155" t="s">
        <v>4826</v>
      </c>
      <c r="C226" s="152" t="s">
        <v>6323</v>
      </c>
      <c r="D226" s="152" t="s">
        <v>110</v>
      </c>
      <c r="E226" s="152">
        <v>2017</v>
      </c>
      <c r="F226" s="66">
        <v>42045</v>
      </c>
      <c r="G226" s="155" t="s">
        <v>4816</v>
      </c>
    </row>
    <row r="227" spans="1:7" ht="15.75" x14ac:dyDescent="0.25">
      <c r="A227" s="155" t="s">
        <v>463</v>
      </c>
      <c r="B227" s="155" t="s">
        <v>4826</v>
      </c>
      <c r="C227" s="152" t="s">
        <v>6323</v>
      </c>
      <c r="D227" s="152" t="s">
        <v>426</v>
      </c>
      <c r="E227" s="152">
        <v>2017</v>
      </c>
      <c r="F227" s="66">
        <v>44045</v>
      </c>
      <c r="G227" s="155" t="s">
        <v>4816</v>
      </c>
    </row>
    <row r="228" spans="1:7" ht="15.75" x14ac:dyDescent="0.25">
      <c r="A228" s="155" t="s">
        <v>463</v>
      </c>
      <c r="B228" s="155" t="s">
        <v>4828</v>
      </c>
      <c r="C228" s="152" t="s">
        <v>4799</v>
      </c>
      <c r="D228" s="152" t="s">
        <v>110</v>
      </c>
      <c r="E228" s="152">
        <v>2017</v>
      </c>
      <c r="F228" s="66">
        <v>21000</v>
      </c>
      <c r="G228" s="155" t="s">
        <v>4829</v>
      </c>
    </row>
    <row r="229" spans="1:7" ht="15.75" x14ac:dyDescent="0.25">
      <c r="A229" s="155" t="s">
        <v>463</v>
      </c>
      <c r="B229" s="155" t="s">
        <v>4828</v>
      </c>
      <c r="C229" s="152" t="s">
        <v>4799</v>
      </c>
      <c r="D229" s="152" t="s">
        <v>426</v>
      </c>
      <c r="E229" s="152">
        <v>2017</v>
      </c>
      <c r="F229" s="66">
        <v>22500</v>
      </c>
      <c r="G229" s="155" t="s">
        <v>4829</v>
      </c>
    </row>
    <row r="230" spans="1:7" ht="15.75" x14ac:dyDescent="0.25">
      <c r="A230" s="155" t="s">
        <v>463</v>
      </c>
      <c r="B230" s="155" t="s">
        <v>3487</v>
      </c>
      <c r="C230" s="152" t="s">
        <v>4799</v>
      </c>
      <c r="D230" s="152" t="s">
        <v>110</v>
      </c>
      <c r="E230" s="152">
        <v>2017</v>
      </c>
      <c r="F230" s="66">
        <v>22900</v>
      </c>
      <c r="G230" s="155" t="s">
        <v>4829</v>
      </c>
    </row>
    <row r="231" spans="1:7" ht="15.75" x14ac:dyDescent="0.25">
      <c r="A231" s="155" t="s">
        <v>463</v>
      </c>
      <c r="B231" s="155" t="s">
        <v>3487</v>
      </c>
      <c r="C231" s="152" t="s">
        <v>4799</v>
      </c>
      <c r="D231" s="152" t="s">
        <v>426</v>
      </c>
      <c r="E231" s="152">
        <v>2017</v>
      </c>
      <c r="F231" s="66">
        <v>24400</v>
      </c>
      <c r="G231" s="155" t="s">
        <v>4829</v>
      </c>
    </row>
    <row r="232" spans="1:7" ht="15.75" x14ac:dyDescent="0.25">
      <c r="A232" s="155" t="s">
        <v>463</v>
      </c>
      <c r="B232" s="155" t="s">
        <v>4830</v>
      </c>
      <c r="C232" s="152" t="s">
        <v>4799</v>
      </c>
      <c r="D232" s="152" t="s">
        <v>110</v>
      </c>
      <c r="E232" s="152">
        <v>2017</v>
      </c>
      <c r="F232" s="66">
        <v>26100</v>
      </c>
      <c r="G232" s="155" t="s">
        <v>4829</v>
      </c>
    </row>
    <row r="233" spans="1:7" ht="15.75" x14ac:dyDescent="0.25">
      <c r="A233" s="155" t="s">
        <v>463</v>
      </c>
      <c r="B233" s="155" t="s">
        <v>4830</v>
      </c>
      <c r="C233" s="152" t="s">
        <v>4799</v>
      </c>
      <c r="D233" s="152" t="s">
        <v>426</v>
      </c>
      <c r="E233" s="152">
        <v>2017</v>
      </c>
      <c r="F233" s="66">
        <v>27600</v>
      </c>
      <c r="G233" s="155" t="s">
        <v>4829</v>
      </c>
    </row>
    <row r="234" spans="1:7" ht="15.75" x14ac:dyDescent="0.25">
      <c r="A234" s="155" t="s">
        <v>463</v>
      </c>
      <c r="B234" s="155" t="s">
        <v>3608</v>
      </c>
      <c r="C234" s="152" t="s">
        <v>4799</v>
      </c>
      <c r="D234" s="152" t="s">
        <v>110</v>
      </c>
      <c r="E234" s="152">
        <v>2017</v>
      </c>
      <c r="F234" s="66">
        <v>33220</v>
      </c>
      <c r="G234" s="155" t="s">
        <v>4802</v>
      </c>
    </row>
    <row r="235" spans="1:7" ht="15.75" x14ac:dyDescent="0.25">
      <c r="A235" s="155" t="s">
        <v>463</v>
      </c>
      <c r="B235" s="155" t="s">
        <v>4831</v>
      </c>
      <c r="C235" s="152" t="s">
        <v>4799</v>
      </c>
      <c r="D235" s="152" t="s">
        <v>110</v>
      </c>
      <c r="E235" s="152">
        <v>2017</v>
      </c>
      <c r="F235" s="66">
        <v>37570</v>
      </c>
      <c r="G235" s="155" t="s">
        <v>4802</v>
      </c>
    </row>
    <row r="236" spans="1:7" ht="15.75" x14ac:dyDescent="0.25">
      <c r="A236" s="155" t="s">
        <v>463</v>
      </c>
      <c r="B236" s="155" t="s">
        <v>4839</v>
      </c>
      <c r="C236" s="152" t="s">
        <v>4840</v>
      </c>
      <c r="D236" s="152" t="s">
        <v>110</v>
      </c>
      <c r="E236" s="152">
        <v>2017</v>
      </c>
      <c r="F236" s="66">
        <v>36620</v>
      </c>
      <c r="G236" s="155" t="s">
        <v>4841</v>
      </c>
    </row>
    <row r="237" spans="1:7" ht="15.75" x14ac:dyDescent="0.25">
      <c r="A237" s="155" t="s">
        <v>463</v>
      </c>
      <c r="B237" s="155" t="s">
        <v>4842</v>
      </c>
      <c r="C237" s="152" t="s">
        <v>4840</v>
      </c>
      <c r="D237" s="152" t="s">
        <v>110</v>
      </c>
      <c r="E237" s="152">
        <v>2017</v>
      </c>
      <c r="F237" s="66">
        <v>40905</v>
      </c>
      <c r="G237" s="155" t="s">
        <v>4841</v>
      </c>
    </row>
    <row r="238" spans="1:7" ht="15.75" x14ac:dyDescent="0.25">
      <c r="A238" s="155" t="s">
        <v>463</v>
      </c>
      <c r="B238" s="155" t="s">
        <v>4843</v>
      </c>
      <c r="C238" s="152" t="s">
        <v>4844</v>
      </c>
      <c r="D238" s="152" t="s">
        <v>438</v>
      </c>
      <c r="E238" s="152">
        <v>2017</v>
      </c>
      <c r="F238" s="66">
        <v>25000</v>
      </c>
      <c r="G238" s="155" t="s">
        <v>1899</v>
      </c>
    </row>
    <row r="239" spans="1:7" ht="15.75" x14ac:dyDescent="0.25">
      <c r="A239" s="155" t="s">
        <v>463</v>
      </c>
      <c r="B239" s="155" t="s">
        <v>4845</v>
      </c>
      <c r="C239" s="152" t="s">
        <v>4844</v>
      </c>
      <c r="D239" s="152" t="s">
        <v>438</v>
      </c>
      <c r="E239" s="152">
        <v>2017</v>
      </c>
      <c r="F239" s="66">
        <v>25500</v>
      </c>
      <c r="G239" s="155" t="s">
        <v>1899</v>
      </c>
    </row>
    <row r="240" spans="1:7" ht="15.75" x14ac:dyDescent="0.25">
      <c r="A240" s="155" t="s">
        <v>463</v>
      </c>
      <c r="B240" s="155" t="s">
        <v>4846</v>
      </c>
      <c r="C240" s="152" t="s">
        <v>4844</v>
      </c>
      <c r="D240" s="152" t="s">
        <v>438</v>
      </c>
      <c r="E240" s="152">
        <v>2017</v>
      </c>
      <c r="F240" s="66">
        <v>27500</v>
      </c>
      <c r="G240" s="155" t="s">
        <v>1899</v>
      </c>
    </row>
    <row r="241" spans="1:7" ht="15.75" x14ac:dyDescent="0.25">
      <c r="A241" s="155" t="s">
        <v>463</v>
      </c>
      <c r="B241" s="155" t="s">
        <v>4843</v>
      </c>
      <c r="C241" s="152" t="s">
        <v>4844</v>
      </c>
      <c r="D241" s="152" t="s">
        <v>438</v>
      </c>
      <c r="E241" s="152">
        <v>2017</v>
      </c>
      <c r="F241" s="66">
        <v>31905</v>
      </c>
      <c r="G241" s="155" t="s">
        <v>1364</v>
      </c>
    </row>
    <row r="242" spans="1:7" ht="15.75" x14ac:dyDescent="0.25">
      <c r="A242" s="155" t="s">
        <v>463</v>
      </c>
      <c r="B242" s="155" t="s">
        <v>4845</v>
      </c>
      <c r="C242" s="152" t="s">
        <v>4844</v>
      </c>
      <c r="D242" s="152" t="s">
        <v>438</v>
      </c>
      <c r="E242" s="152">
        <v>2017</v>
      </c>
      <c r="F242" s="66">
        <v>31500</v>
      </c>
      <c r="G242" s="155" t="s">
        <v>1364</v>
      </c>
    </row>
    <row r="243" spans="1:7" ht="15.75" x14ac:dyDescent="0.25">
      <c r="A243" s="155" t="s">
        <v>463</v>
      </c>
      <c r="B243" s="155" t="s">
        <v>4846</v>
      </c>
      <c r="C243" s="152" t="s">
        <v>4844</v>
      </c>
      <c r="D243" s="152" t="s">
        <v>438</v>
      </c>
      <c r="E243" s="152">
        <v>2017</v>
      </c>
      <c r="F243" s="66">
        <v>33500</v>
      </c>
      <c r="G243" s="155" t="s">
        <v>1364</v>
      </c>
    </row>
    <row r="244" spans="1:7" ht="15.75" x14ac:dyDescent="0.25">
      <c r="A244" s="155" t="s">
        <v>463</v>
      </c>
      <c r="B244" s="155" t="s">
        <v>4848</v>
      </c>
      <c r="C244" s="152" t="s">
        <v>6333</v>
      </c>
      <c r="D244" s="152" t="s">
        <v>438</v>
      </c>
      <c r="E244" s="152">
        <v>2017</v>
      </c>
      <c r="F244" s="66">
        <v>36905</v>
      </c>
      <c r="G244" s="155" t="s">
        <v>1899</v>
      </c>
    </row>
    <row r="245" spans="1:7" ht="15.75" x14ac:dyDescent="0.25">
      <c r="A245" s="155" t="s">
        <v>463</v>
      </c>
      <c r="B245" s="155" t="s">
        <v>4849</v>
      </c>
      <c r="C245" s="152" t="s">
        <v>6333</v>
      </c>
      <c r="D245" s="152" t="s">
        <v>438</v>
      </c>
      <c r="E245" s="152">
        <v>2017</v>
      </c>
      <c r="F245" s="66">
        <v>41905</v>
      </c>
      <c r="G245" s="155" t="s">
        <v>1899</v>
      </c>
    </row>
    <row r="246" spans="1:7" ht="15.75" x14ac:dyDescent="0.25">
      <c r="A246" s="155" t="s">
        <v>463</v>
      </c>
      <c r="B246" s="155" t="s">
        <v>4848</v>
      </c>
      <c r="C246" s="152" t="s">
        <v>6333</v>
      </c>
      <c r="D246" s="152" t="s">
        <v>438</v>
      </c>
      <c r="E246" s="152">
        <v>2017</v>
      </c>
      <c r="F246" s="66">
        <v>42905</v>
      </c>
      <c r="G246" s="155" t="s">
        <v>1364</v>
      </c>
    </row>
    <row r="247" spans="1:7" ht="15.75" x14ac:dyDescent="0.25">
      <c r="A247" s="155" t="s">
        <v>463</v>
      </c>
      <c r="B247" s="155" t="s">
        <v>4849</v>
      </c>
      <c r="C247" s="152" t="s">
        <v>6333</v>
      </c>
      <c r="D247" s="152" t="s">
        <v>438</v>
      </c>
      <c r="E247" s="152">
        <v>2017</v>
      </c>
      <c r="F247" s="66">
        <v>47905</v>
      </c>
      <c r="G247" s="155" t="s">
        <v>1364</v>
      </c>
    </row>
    <row r="248" spans="1:7" ht="15.75" x14ac:dyDescent="0.25">
      <c r="A248" s="155" t="s">
        <v>463</v>
      </c>
      <c r="B248" s="155" t="s">
        <v>4850</v>
      </c>
      <c r="C248" s="152" t="s">
        <v>6333</v>
      </c>
      <c r="D248" s="152" t="s">
        <v>438</v>
      </c>
      <c r="E248" s="152">
        <v>2017</v>
      </c>
      <c r="F248" s="66">
        <v>61140</v>
      </c>
      <c r="G248" s="155" t="s">
        <v>1899</v>
      </c>
    </row>
    <row r="249" spans="1:7" ht="15.75" x14ac:dyDescent="0.25">
      <c r="A249" s="155" t="s">
        <v>463</v>
      </c>
      <c r="B249" s="155" t="s">
        <v>4850</v>
      </c>
      <c r="C249" s="152" t="s">
        <v>6333</v>
      </c>
      <c r="D249" s="152" t="s">
        <v>438</v>
      </c>
      <c r="E249" s="152">
        <v>2017</v>
      </c>
      <c r="F249" s="66">
        <v>67140</v>
      </c>
      <c r="G249" s="155" t="s">
        <v>1364</v>
      </c>
    </row>
    <row r="250" spans="1:7" ht="15.75" x14ac:dyDescent="0.25">
      <c r="A250" s="155" t="s">
        <v>463</v>
      </c>
      <c r="B250" s="155" t="s">
        <v>4851</v>
      </c>
      <c r="C250" s="152" t="s">
        <v>4852</v>
      </c>
      <c r="D250" s="152" t="s">
        <v>438</v>
      </c>
      <c r="E250" s="152">
        <v>2017</v>
      </c>
      <c r="F250" s="66">
        <v>20000</v>
      </c>
      <c r="G250" s="155" t="s">
        <v>4853</v>
      </c>
    </row>
    <row r="251" spans="1:7" ht="15.75" x14ac:dyDescent="0.25">
      <c r="A251" s="155" t="s">
        <v>463</v>
      </c>
      <c r="B251" s="155" t="s">
        <v>4854</v>
      </c>
      <c r="C251" s="152" t="s">
        <v>4852</v>
      </c>
      <c r="D251" s="152" t="s">
        <v>438</v>
      </c>
      <c r="E251" s="152">
        <v>2017</v>
      </c>
      <c r="F251" s="66">
        <v>23230</v>
      </c>
      <c r="G251" s="155" t="s">
        <v>4853</v>
      </c>
    </row>
    <row r="252" spans="1:7" ht="15.75" x14ac:dyDescent="0.25">
      <c r="A252" s="155" t="s">
        <v>463</v>
      </c>
      <c r="B252" s="155" t="s">
        <v>4855</v>
      </c>
      <c r="C252" s="152" t="s">
        <v>4852</v>
      </c>
      <c r="D252" s="152" t="s">
        <v>438</v>
      </c>
      <c r="E252" s="152">
        <v>2017</v>
      </c>
      <c r="F252" s="66">
        <v>25785</v>
      </c>
      <c r="G252" s="155" t="s">
        <v>4829</v>
      </c>
    </row>
    <row r="253" spans="1:7" ht="15.75" x14ac:dyDescent="0.25">
      <c r="A253" s="155" t="s">
        <v>463</v>
      </c>
      <c r="B253" s="155" t="s">
        <v>4856</v>
      </c>
      <c r="C253" s="152" t="s">
        <v>4852</v>
      </c>
      <c r="D253" s="152" t="s">
        <v>438</v>
      </c>
      <c r="E253" s="152">
        <v>2017</v>
      </c>
      <c r="F253" s="66">
        <v>26775</v>
      </c>
      <c r="G253" s="155" t="s">
        <v>4853</v>
      </c>
    </row>
    <row r="254" spans="1:7" ht="15.75" x14ac:dyDescent="0.25">
      <c r="A254" s="155" t="s">
        <v>463</v>
      </c>
      <c r="B254" s="155" t="s">
        <v>4855</v>
      </c>
      <c r="C254" s="152" t="s">
        <v>6325</v>
      </c>
      <c r="D254" s="152" t="s">
        <v>438</v>
      </c>
      <c r="E254" s="152">
        <v>2017</v>
      </c>
      <c r="F254" s="66">
        <v>27455</v>
      </c>
      <c r="G254" s="155" t="s">
        <v>4829</v>
      </c>
    </row>
    <row r="255" spans="1:7" ht="15.75" x14ac:dyDescent="0.25">
      <c r="A255" s="155" t="s">
        <v>463</v>
      </c>
      <c r="B255" s="155" t="s">
        <v>4854</v>
      </c>
      <c r="C255" s="152" t="s">
        <v>4852</v>
      </c>
      <c r="D255" s="152" t="s">
        <v>44</v>
      </c>
      <c r="E255" s="152">
        <v>2017</v>
      </c>
      <c r="F255" s="66">
        <v>28000</v>
      </c>
      <c r="G255" s="155" t="s">
        <v>4853</v>
      </c>
    </row>
    <row r="256" spans="1:7" ht="15.75" x14ac:dyDescent="0.25">
      <c r="A256" s="155" t="s">
        <v>463</v>
      </c>
      <c r="B256" s="155" t="s">
        <v>4857</v>
      </c>
      <c r="C256" s="152" t="s">
        <v>4852</v>
      </c>
      <c r="D256" s="152" t="s">
        <v>438</v>
      </c>
      <c r="E256" s="152">
        <v>2017</v>
      </c>
      <c r="F256" s="66">
        <v>28715</v>
      </c>
      <c r="G256" s="155" t="s">
        <v>4829</v>
      </c>
    </row>
    <row r="257" spans="1:7" ht="15.75" x14ac:dyDescent="0.25">
      <c r="A257" s="155" t="s">
        <v>463</v>
      </c>
      <c r="B257" s="155" t="s">
        <v>4858</v>
      </c>
      <c r="C257" s="152" t="s">
        <v>4852</v>
      </c>
      <c r="D257" s="152" t="s">
        <v>438</v>
      </c>
      <c r="E257" s="152">
        <v>2017</v>
      </c>
      <c r="F257" s="66">
        <v>29310</v>
      </c>
      <c r="G257" s="155" t="s">
        <v>4853</v>
      </c>
    </row>
    <row r="258" spans="1:7" ht="15.75" x14ac:dyDescent="0.25">
      <c r="A258" s="155" t="s">
        <v>463</v>
      </c>
      <c r="B258" s="155" t="s">
        <v>4857</v>
      </c>
      <c r="C258" s="152" t="s">
        <v>6325</v>
      </c>
      <c r="D258" s="152" t="s">
        <v>438</v>
      </c>
      <c r="E258" s="152">
        <v>2017</v>
      </c>
      <c r="F258" s="66">
        <v>30385</v>
      </c>
      <c r="G258" s="155" t="s">
        <v>4829</v>
      </c>
    </row>
    <row r="259" spans="1:7" ht="15.75" x14ac:dyDescent="0.25">
      <c r="A259" s="155" t="s">
        <v>463</v>
      </c>
      <c r="B259" s="155" t="s">
        <v>4856</v>
      </c>
      <c r="C259" s="152" t="s">
        <v>4852</v>
      </c>
      <c r="D259" s="152" t="s">
        <v>44</v>
      </c>
      <c r="E259" s="152">
        <v>2017</v>
      </c>
      <c r="F259" s="66">
        <v>30660</v>
      </c>
      <c r="G259" s="155" t="s">
        <v>4853</v>
      </c>
    </row>
    <row r="260" spans="1:7" ht="15.75" x14ac:dyDescent="0.25">
      <c r="A260" s="155" t="s">
        <v>463</v>
      </c>
      <c r="B260" s="155" t="s">
        <v>4855</v>
      </c>
      <c r="C260" s="152" t="s">
        <v>6325</v>
      </c>
      <c r="D260" s="152" t="s">
        <v>44</v>
      </c>
      <c r="E260" s="152">
        <v>2017</v>
      </c>
      <c r="F260" s="66">
        <v>30970</v>
      </c>
      <c r="G260" s="155" t="s">
        <v>4829</v>
      </c>
    </row>
    <row r="261" spans="1:7" ht="15.75" x14ac:dyDescent="0.25">
      <c r="A261" s="155" t="s">
        <v>463</v>
      </c>
      <c r="B261" s="155" t="s">
        <v>4858</v>
      </c>
      <c r="C261" s="152" t="s">
        <v>4852</v>
      </c>
      <c r="D261" s="152" t="s">
        <v>438</v>
      </c>
      <c r="E261" s="152">
        <v>2017</v>
      </c>
      <c r="F261" s="66">
        <v>31230</v>
      </c>
      <c r="G261" s="155" t="s">
        <v>4829</v>
      </c>
    </row>
    <row r="262" spans="1:7" ht="15.75" x14ac:dyDescent="0.25">
      <c r="A262" s="155" t="s">
        <v>463</v>
      </c>
      <c r="B262" s="155" t="s">
        <v>4858</v>
      </c>
      <c r="C262" s="152" t="s">
        <v>6325</v>
      </c>
      <c r="D262" s="152" t="s">
        <v>438</v>
      </c>
      <c r="E262" s="152">
        <v>2017</v>
      </c>
      <c r="F262" s="66">
        <v>32615</v>
      </c>
      <c r="G262" s="155" t="s">
        <v>4829</v>
      </c>
    </row>
    <row r="263" spans="1:7" ht="15.75" x14ac:dyDescent="0.25">
      <c r="A263" s="155" t="s">
        <v>463</v>
      </c>
      <c r="B263" s="155" t="s">
        <v>4858</v>
      </c>
      <c r="C263" s="152" t="s">
        <v>4852</v>
      </c>
      <c r="D263" s="152" t="s">
        <v>44</v>
      </c>
      <c r="E263" s="152">
        <v>2017</v>
      </c>
      <c r="F263" s="66">
        <v>33070</v>
      </c>
      <c r="G263" s="155" t="s">
        <v>4853</v>
      </c>
    </row>
    <row r="264" spans="1:7" ht="15.75" x14ac:dyDescent="0.25">
      <c r="A264" s="155" t="s">
        <v>463</v>
      </c>
      <c r="B264" s="155" t="s">
        <v>4858</v>
      </c>
      <c r="C264" s="152" t="s">
        <v>6325</v>
      </c>
      <c r="D264" s="152" t="s">
        <v>44</v>
      </c>
      <c r="E264" s="152">
        <v>2017</v>
      </c>
      <c r="F264" s="66">
        <v>36080</v>
      </c>
      <c r="G264" s="155" t="s">
        <v>4829</v>
      </c>
    </row>
    <row r="265" spans="1:7" ht="15.75" x14ac:dyDescent="0.25">
      <c r="A265" s="155" t="s">
        <v>463</v>
      </c>
      <c r="B265" s="155" t="s">
        <v>4859</v>
      </c>
      <c r="C265" s="152" t="s">
        <v>6325</v>
      </c>
      <c r="D265" s="152" t="s">
        <v>44</v>
      </c>
      <c r="E265" s="152">
        <v>2017</v>
      </c>
      <c r="F265" s="66">
        <v>40000</v>
      </c>
      <c r="G265" s="155" t="s">
        <v>4853</v>
      </c>
    </row>
    <row r="266" spans="1:7" ht="15.75" x14ac:dyDescent="0.25">
      <c r="A266" s="155" t="s">
        <v>463</v>
      </c>
      <c r="B266" s="155" t="s">
        <v>4859</v>
      </c>
      <c r="C266" s="152" t="s">
        <v>6325</v>
      </c>
      <c r="D266" s="152" t="s">
        <v>44</v>
      </c>
      <c r="E266" s="152">
        <v>2017</v>
      </c>
      <c r="F266" s="66">
        <v>41625</v>
      </c>
      <c r="G266" s="155" t="s">
        <v>4829</v>
      </c>
    </row>
    <row r="267" spans="1:7" ht="15.75" x14ac:dyDescent="0.25">
      <c r="A267" s="155" t="s">
        <v>463</v>
      </c>
      <c r="B267" s="155" t="s">
        <v>4860</v>
      </c>
      <c r="C267" s="152" t="s">
        <v>6334</v>
      </c>
      <c r="D267" s="152" t="s">
        <v>438</v>
      </c>
      <c r="E267" s="152">
        <v>2017</v>
      </c>
      <c r="F267" s="66">
        <v>55450</v>
      </c>
      <c r="G267" s="155" t="s">
        <v>4861</v>
      </c>
    </row>
    <row r="268" spans="1:7" ht="15.75" x14ac:dyDescent="0.25">
      <c r="A268" s="155" t="s">
        <v>463</v>
      </c>
      <c r="B268" s="155" t="s">
        <v>4860</v>
      </c>
      <c r="C268" s="152" t="s">
        <v>6334</v>
      </c>
      <c r="D268" s="152" t="s">
        <v>438</v>
      </c>
      <c r="E268" s="152">
        <v>2017</v>
      </c>
      <c r="F268" s="66">
        <v>59450</v>
      </c>
      <c r="G268" s="155" t="s">
        <v>4553</v>
      </c>
    </row>
    <row r="269" spans="1:7" ht="15.75" x14ac:dyDescent="0.25">
      <c r="A269" s="155" t="s">
        <v>463</v>
      </c>
      <c r="B269" s="155" t="s">
        <v>4862</v>
      </c>
      <c r="C269" s="152" t="s">
        <v>6334</v>
      </c>
      <c r="D269" s="152" t="s">
        <v>438</v>
      </c>
      <c r="E269" s="152">
        <v>2017</v>
      </c>
      <c r="F269" s="66">
        <v>60450</v>
      </c>
      <c r="G269" s="155" t="s">
        <v>4861</v>
      </c>
    </row>
    <row r="270" spans="1:7" ht="15.75" x14ac:dyDescent="0.25">
      <c r="A270" s="155" t="s">
        <v>463</v>
      </c>
      <c r="B270" s="155" t="s">
        <v>4862</v>
      </c>
      <c r="C270" s="152" t="s">
        <v>6334</v>
      </c>
      <c r="D270" s="152" t="s">
        <v>438</v>
      </c>
      <c r="E270" s="152">
        <v>2017</v>
      </c>
      <c r="F270" s="66">
        <v>64450</v>
      </c>
      <c r="G270" s="155" t="s">
        <v>4553</v>
      </c>
    </row>
    <row r="271" spans="1:7" ht="15.75" x14ac:dyDescent="0.25">
      <c r="A271" s="155" t="s">
        <v>463</v>
      </c>
      <c r="B271" s="155" t="s">
        <v>4863</v>
      </c>
      <c r="C271" s="152" t="s">
        <v>6334</v>
      </c>
      <c r="D271" s="152" t="s">
        <v>438</v>
      </c>
      <c r="E271" s="152">
        <v>2017</v>
      </c>
      <c r="F271" s="66">
        <v>65450</v>
      </c>
      <c r="G271" s="155" t="s">
        <v>4861</v>
      </c>
    </row>
    <row r="272" spans="1:7" ht="15.75" x14ac:dyDescent="0.25">
      <c r="A272" s="155" t="s">
        <v>463</v>
      </c>
      <c r="B272" s="155" t="s">
        <v>4863</v>
      </c>
      <c r="C272" s="152" t="s">
        <v>6334</v>
      </c>
      <c r="D272" s="152" t="s">
        <v>438</v>
      </c>
      <c r="E272" s="152">
        <v>2017</v>
      </c>
      <c r="F272" s="66">
        <v>69450</v>
      </c>
      <c r="G272" s="155" t="s">
        <v>4553</v>
      </c>
    </row>
    <row r="273" spans="1:7" ht="15.75" x14ac:dyDescent="0.25">
      <c r="A273" s="155" t="s">
        <v>463</v>
      </c>
      <c r="B273" s="155" t="s">
        <v>2223</v>
      </c>
      <c r="C273" s="152" t="s">
        <v>6334</v>
      </c>
      <c r="D273" s="152" t="s">
        <v>438</v>
      </c>
      <c r="E273" s="152">
        <v>2017</v>
      </c>
      <c r="F273" s="66">
        <v>79450</v>
      </c>
      <c r="G273" s="155" t="s">
        <v>4861</v>
      </c>
    </row>
    <row r="274" spans="1:7" ht="15.75" x14ac:dyDescent="0.25">
      <c r="A274" s="155" t="s">
        <v>463</v>
      </c>
      <c r="B274" s="155" t="s">
        <v>2223</v>
      </c>
      <c r="C274" s="152" t="s">
        <v>6334</v>
      </c>
      <c r="D274" s="152" t="s">
        <v>438</v>
      </c>
      <c r="E274" s="152">
        <v>2017</v>
      </c>
      <c r="F274" s="66">
        <v>83450</v>
      </c>
      <c r="G274" s="155" t="s">
        <v>4553</v>
      </c>
    </row>
    <row r="275" spans="1:7" ht="15.75" x14ac:dyDescent="0.25">
      <c r="A275" s="155" t="s">
        <v>463</v>
      </c>
      <c r="B275" s="155" t="s">
        <v>5201</v>
      </c>
      <c r="C275" s="152" t="s">
        <v>4799</v>
      </c>
      <c r="D275" s="152" t="s">
        <v>110</v>
      </c>
      <c r="E275" s="152">
        <v>2017</v>
      </c>
      <c r="F275" s="66">
        <v>16905</v>
      </c>
      <c r="G275" s="155" t="s">
        <v>4865</v>
      </c>
    </row>
    <row r="276" spans="1:7" ht="15.75" x14ac:dyDescent="0.25">
      <c r="A276" s="155" t="s">
        <v>463</v>
      </c>
      <c r="B276" s="155" t="s">
        <v>5202</v>
      </c>
      <c r="C276" s="152" t="s">
        <v>4799</v>
      </c>
      <c r="D276" s="152" t="s">
        <v>110</v>
      </c>
      <c r="E276" s="152">
        <v>2017</v>
      </c>
      <c r="F276" s="66">
        <v>18300</v>
      </c>
      <c r="G276" s="155" t="s">
        <v>4865</v>
      </c>
    </row>
    <row r="277" spans="1:7" ht="15.75" x14ac:dyDescent="0.25">
      <c r="A277" s="155" t="s">
        <v>463</v>
      </c>
      <c r="B277" s="155" t="s">
        <v>5203</v>
      </c>
      <c r="C277" s="152" t="s">
        <v>4799</v>
      </c>
      <c r="D277" s="152" t="s">
        <v>110</v>
      </c>
      <c r="E277" s="152">
        <v>2017</v>
      </c>
      <c r="F277" s="66">
        <v>19325</v>
      </c>
      <c r="G277" s="155" t="s">
        <v>4865</v>
      </c>
    </row>
    <row r="278" spans="1:7" ht="15.75" x14ac:dyDescent="0.25">
      <c r="A278" s="155" t="s">
        <v>463</v>
      </c>
      <c r="B278" s="155" t="s">
        <v>5204</v>
      </c>
      <c r="C278" s="152" t="s">
        <v>4799</v>
      </c>
      <c r="D278" s="152" t="s">
        <v>110</v>
      </c>
      <c r="E278" s="152">
        <v>2017</v>
      </c>
      <c r="F278" s="66">
        <v>20150</v>
      </c>
      <c r="G278" s="155" t="s">
        <v>4865</v>
      </c>
    </row>
    <row r="279" spans="1:7" ht="15.75" x14ac:dyDescent="0.25">
      <c r="A279" s="155" t="s">
        <v>463</v>
      </c>
      <c r="B279" s="155" t="s">
        <v>5204</v>
      </c>
      <c r="C279" s="152" t="s">
        <v>4799</v>
      </c>
      <c r="D279" s="152" t="s">
        <v>110</v>
      </c>
      <c r="E279" s="152">
        <v>2017</v>
      </c>
      <c r="F279" s="66">
        <v>21240</v>
      </c>
      <c r="G279" s="155" t="s">
        <v>4867</v>
      </c>
    </row>
    <row r="280" spans="1:7" ht="15.75" x14ac:dyDescent="0.25">
      <c r="A280" s="155" t="s">
        <v>463</v>
      </c>
      <c r="B280" s="155" t="s">
        <v>5205</v>
      </c>
      <c r="C280" s="152" t="s">
        <v>4799</v>
      </c>
      <c r="D280" s="152" t="s">
        <v>110</v>
      </c>
      <c r="E280" s="152">
        <v>2017</v>
      </c>
      <c r="F280" s="66">
        <v>21450</v>
      </c>
      <c r="G280" s="155" t="s">
        <v>4865</v>
      </c>
    </row>
    <row r="281" spans="1:7" ht="15.75" x14ac:dyDescent="0.25">
      <c r="A281" s="155" t="s">
        <v>463</v>
      </c>
      <c r="B281" s="155" t="s">
        <v>5205</v>
      </c>
      <c r="C281" s="152" t="s">
        <v>4799</v>
      </c>
      <c r="D281" s="152" t="s">
        <v>110</v>
      </c>
      <c r="E281" s="152">
        <v>2017</v>
      </c>
      <c r="F281" s="66">
        <v>21720</v>
      </c>
      <c r="G281" s="155" t="s">
        <v>4867</v>
      </c>
    </row>
    <row r="282" spans="1:7" ht="15.75" x14ac:dyDescent="0.25">
      <c r="A282" s="155" t="s">
        <v>463</v>
      </c>
      <c r="B282" s="155" t="s">
        <v>5770</v>
      </c>
      <c r="C282" s="152" t="s">
        <v>4799</v>
      </c>
      <c r="D282" s="152" t="s">
        <v>110</v>
      </c>
      <c r="E282" s="152">
        <v>2017</v>
      </c>
      <c r="F282" s="66">
        <v>23475</v>
      </c>
      <c r="G282" s="155" t="s">
        <v>4865</v>
      </c>
    </row>
    <row r="283" spans="1:7" ht="15.75" x14ac:dyDescent="0.25">
      <c r="A283" s="155" t="s">
        <v>463</v>
      </c>
      <c r="B283" s="155" t="s">
        <v>5771</v>
      </c>
      <c r="C283" s="152" t="s">
        <v>4871</v>
      </c>
      <c r="D283" s="152" t="s">
        <v>110</v>
      </c>
      <c r="E283" s="152">
        <v>2017</v>
      </c>
      <c r="F283" s="66">
        <v>23795</v>
      </c>
      <c r="G283" s="155" t="s">
        <v>4865</v>
      </c>
    </row>
    <row r="284" spans="1:7" ht="15.75" x14ac:dyDescent="0.25">
      <c r="A284" s="155" t="s">
        <v>463</v>
      </c>
      <c r="B284" s="155" t="s">
        <v>5770</v>
      </c>
      <c r="C284" s="152" t="s">
        <v>4799</v>
      </c>
      <c r="D284" s="152" t="s">
        <v>110</v>
      </c>
      <c r="E284" s="152">
        <v>2017</v>
      </c>
      <c r="F284" s="66">
        <v>23945</v>
      </c>
      <c r="G284" s="155" t="s">
        <v>4867</v>
      </c>
    </row>
    <row r="285" spans="1:7" ht="15.75" x14ac:dyDescent="0.25">
      <c r="A285" s="155" t="s">
        <v>463</v>
      </c>
      <c r="B285" s="155" t="s">
        <v>5772</v>
      </c>
      <c r="C285" s="152" t="s">
        <v>4871</v>
      </c>
      <c r="D285" s="152" t="s">
        <v>110</v>
      </c>
      <c r="E285" s="152">
        <v>2017</v>
      </c>
      <c r="F285" s="66">
        <v>25395</v>
      </c>
      <c r="G285" s="155" t="s">
        <v>4865</v>
      </c>
    </row>
    <row r="286" spans="1:7" ht="15.75" x14ac:dyDescent="0.25">
      <c r="A286" s="155" t="s">
        <v>463</v>
      </c>
      <c r="B286" s="155" t="s">
        <v>4872</v>
      </c>
      <c r="C286" s="152" t="s">
        <v>5370</v>
      </c>
      <c r="D286" s="152" t="s">
        <v>110</v>
      </c>
      <c r="E286" s="152">
        <v>2017</v>
      </c>
      <c r="F286" s="66">
        <v>23100</v>
      </c>
      <c r="G286" s="155" t="s">
        <v>4874</v>
      </c>
    </row>
    <row r="287" spans="1:7" ht="15.75" x14ac:dyDescent="0.25">
      <c r="A287" s="155" t="s">
        <v>463</v>
      </c>
      <c r="B287" s="155" t="s">
        <v>3501</v>
      </c>
      <c r="C287" s="152" t="s">
        <v>5370</v>
      </c>
      <c r="D287" s="152" t="s">
        <v>110</v>
      </c>
      <c r="E287" s="152">
        <v>2017</v>
      </c>
      <c r="F287" s="66">
        <v>25510</v>
      </c>
      <c r="G287" s="155" t="s">
        <v>4874</v>
      </c>
    </row>
    <row r="288" spans="1:7" ht="15.75" x14ac:dyDescent="0.25">
      <c r="A288" s="155" t="s">
        <v>463</v>
      </c>
      <c r="B288" s="155" t="s">
        <v>5371</v>
      </c>
      <c r="C288" s="152" t="s">
        <v>5370</v>
      </c>
      <c r="D288" s="152" t="s">
        <v>110</v>
      </c>
      <c r="E288" s="152">
        <v>2017</v>
      </c>
      <c r="F288" s="66">
        <v>26750</v>
      </c>
      <c r="G288" s="155" t="s">
        <v>4874</v>
      </c>
    </row>
    <row r="289" spans="1:7" ht="15.75" x14ac:dyDescent="0.25">
      <c r="A289" s="155" t="s">
        <v>463</v>
      </c>
      <c r="B289" s="155" t="s">
        <v>3501</v>
      </c>
      <c r="C289" s="152" t="s">
        <v>5370</v>
      </c>
      <c r="D289" s="152" t="s">
        <v>426</v>
      </c>
      <c r="E289" s="152">
        <v>2017</v>
      </c>
      <c r="F289" s="66">
        <v>27260</v>
      </c>
      <c r="G289" s="155" t="s">
        <v>4874</v>
      </c>
    </row>
    <row r="290" spans="1:7" ht="15.75" x14ac:dyDescent="0.25">
      <c r="A290" s="155" t="s">
        <v>463</v>
      </c>
      <c r="B290" s="155" t="s">
        <v>5371</v>
      </c>
      <c r="C290" s="152" t="s">
        <v>5370</v>
      </c>
      <c r="D290" s="152" t="s">
        <v>426</v>
      </c>
      <c r="E290" s="152">
        <v>2017</v>
      </c>
      <c r="F290" s="66">
        <v>28500</v>
      </c>
      <c r="G290" s="155" t="s">
        <v>4874</v>
      </c>
    </row>
    <row r="291" spans="1:7" ht="15.75" x14ac:dyDescent="0.25">
      <c r="A291" s="155" t="s">
        <v>463</v>
      </c>
      <c r="B291" s="155" t="s">
        <v>5372</v>
      </c>
      <c r="C291" s="152" t="s">
        <v>5370</v>
      </c>
      <c r="D291" s="152" t="s">
        <v>110</v>
      </c>
      <c r="E291" s="152">
        <v>2017</v>
      </c>
      <c r="F291" s="66">
        <v>30040</v>
      </c>
      <c r="G291" s="155" t="s">
        <v>4874</v>
      </c>
    </row>
    <row r="292" spans="1:7" ht="15.75" x14ac:dyDescent="0.25">
      <c r="A292" s="155" t="s">
        <v>463</v>
      </c>
      <c r="B292" s="155" t="s">
        <v>5372</v>
      </c>
      <c r="C292" s="152" t="s">
        <v>5370</v>
      </c>
      <c r="D292" s="152" t="s">
        <v>426</v>
      </c>
      <c r="E292" s="152">
        <v>2017</v>
      </c>
      <c r="F292" s="66">
        <v>31790</v>
      </c>
      <c r="G292" s="155" t="s">
        <v>4874</v>
      </c>
    </row>
    <row r="293" spans="1:7" ht="15.75" x14ac:dyDescent="0.25">
      <c r="A293" s="155" t="s">
        <v>463</v>
      </c>
      <c r="B293" s="155" t="s">
        <v>4882</v>
      </c>
      <c r="C293" s="152" t="s">
        <v>6352</v>
      </c>
      <c r="D293" s="152" t="s">
        <v>438</v>
      </c>
      <c r="E293" s="152">
        <v>2017</v>
      </c>
      <c r="F293" s="66">
        <v>30745</v>
      </c>
      <c r="G293" s="155" t="s">
        <v>4535</v>
      </c>
    </row>
    <row r="294" spans="1:7" ht="15.75" x14ac:dyDescent="0.25">
      <c r="A294" s="155" t="s">
        <v>463</v>
      </c>
      <c r="B294" s="155" t="s">
        <v>4883</v>
      </c>
      <c r="C294" s="152" t="s">
        <v>6352</v>
      </c>
      <c r="D294" s="152" t="s">
        <v>438</v>
      </c>
      <c r="E294" s="152">
        <v>2017</v>
      </c>
      <c r="F294" s="66">
        <v>32605</v>
      </c>
      <c r="G294" s="155" t="s">
        <v>4535</v>
      </c>
    </row>
    <row r="295" spans="1:7" ht="15.75" x14ac:dyDescent="0.25">
      <c r="A295" s="155" t="s">
        <v>463</v>
      </c>
      <c r="B295" s="155" t="s">
        <v>4884</v>
      </c>
      <c r="C295" s="152" t="s">
        <v>6352</v>
      </c>
      <c r="D295" s="152" t="s">
        <v>438</v>
      </c>
      <c r="E295" s="152">
        <v>2017</v>
      </c>
      <c r="F295" s="66">
        <v>33140</v>
      </c>
      <c r="G295" s="155" t="s">
        <v>4535</v>
      </c>
    </row>
    <row r="296" spans="1:7" ht="15.75" x14ac:dyDescent="0.25">
      <c r="A296" s="155" t="s">
        <v>463</v>
      </c>
      <c r="B296" s="155" t="s">
        <v>4885</v>
      </c>
      <c r="C296" s="152" t="s">
        <v>6352</v>
      </c>
      <c r="D296" s="152" t="s">
        <v>438</v>
      </c>
      <c r="E296" s="152">
        <v>2017</v>
      </c>
      <c r="F296" s="66">
        <v>33140</v>
      </c>
      <c r="G296" s="155" t="s">
        <v>4535</v>
      </c>
    </row>
    <row r="297" spans="1:7" ht="15.75" x14ac:dyDescent="0.25">
      <c r="A297" s="155" t="s">
        <v>463</v>
      </c>
      <c r="B297" s="155" t="s">
        <v>4886</v>
      </c>
      <c r="C297" s="152" t="s">
        <v>6352</v>
      </c>
      <c r="D297" s="152" t="s">
        <v>438</v>
      </c>
      <c r="E297" s="152">
        <v>2017</v>
      </c>
      <c r="F297" s="66">
        <v>34065</v>
      </c>
      <c r="G297" s="155" t="s">
        <v>4535</v>
      </c>
    </row>
    <row r="298" spans="1:7" ht="15.75" x14ac:dyDescent="0.25">
      <c r="A298" s="155" t="s">
        <v>463</v>
      </c>
      <c r="B298" s="155" t="s">
        <v>4887</v>
      </c>
      <c r="C298" s="152" t="s">
        <v>6352</v>
      </c>
      <c r="D298" s="152" t="s">
        <v>438</v>
      </c>
      <c r="E298" s="152">
        <v>2017</v>
      </c>
      <c r="F298" s="66">
        <v>34950</v>
      </c>
      <c r="G298" s="155" t="s">
        <v>4535</v>
      </c>
    </row>
    <row r="299" spans="1:7" ht="15.75" x14ac:dyDescent="0.25">
      <c r="A299" s="155" t="s">
        <v>463</v>
      </c>
      <c r="B299" s="155" t="s">
        <v>4888</v>
      </c>
      <c r="C299" s="152" t="s">
        <v>6352</v>
      </c>
      <c r="D299" s="152" t="s">
        <v>438</v>
      </c>
      <c r="E299" s="152">
        <v>2017</v>
      </c>
      <c r="F299" s="66">
        <v>35435</v>
      </c>
      <c r="G299" s="155" t="s">
        <v>4535</v>
      </c>
    </row>
    <row r="300" spans="1:7" ht="15.75" x14ac:dyDescent="0.25">
      <c r="A300" s="155" t="s">
        <v>463</v>
      </c>
      <c r="B300" s="155" t="s">
        <v>4889</v>
      </c>
      <c r="C300" s="152" t="s">
        <v>6352</v>
      </c>
      <c r="D300" s="152" t="s">
        <v>438</v>
      </c>
      <c r="E300" s="152">
        <v>2017</v>
      </c>
      <c r="F300" s="66">
        <v>35435</v>
      </c>
      <c r="G300" s="155" t="s">
        <v>4535</v>
      </c>
    </row>
    <row r="301" spans="1:7" ht="15.75" x14ac:dyDescent="0.25">
      <c r="A301" s="155" t="s">
        <v>463</v>
      </c>
      <c r="B301" s="155" t="s">
        <v>4890</v>
      </c>
      <c r="C301" s="152" t="s">
        <v>6352</v>
      </c>
      <c r="D301" s="152" t="s">
        <v>438</v>
      </c>
      <c r="E301" s="152">
        <v>2017</v>
      </c>
      <c r="F301" s="66">
        <v>37305</v>
      </c>
      <c r="G301" s="155" t="s">
        <v>4535</v>
      </c>
    </row>
    <row r="302" spans="1:7" ht="15.75" x14ac:dyDescent="0.25">
      <c r="A302" s="155" t="s">
        <v>463</v>
      </c>
      <c r="B302" s="155" t="s">
        <v>4891</v>
      </c>
      <c r="C302" s="152" t="s">
        <v>6352</v>
      </c>
      <c r="D302" s="152" t="s">
        <v>438</v>
      </c>
      <c r="E302" s="152">
        <v>2017</v>
      </c>
      <c r="F302" s="66">
        <v>37305</v>
      </c>
      <c r="G302" s="155" t="s">
        <v>4535</v>
      </c>
    </row>
    <row r="303" spans="1:7" ht="15.75" x14ac:dyDescent="0.25">
      <c r="A303" s="155" t="s">
        <v>463</v>
      </c>
      <c r="B303" s="155" t="s">
        <v>4892</v>
      </c>
      <c r="C303" s="152" t="s">
        <v>4852</v>
      </c>
      <c r="D303" s="152" t="s">
        <v>110</v>
      </c>
      <c r="E303" s="152">
        <v>2017</v>
      </c>
      <c r="F303" s="66">
        <v>27500</v>
      </c>
      <c r="G303" s="155" t="s">
        <v>1907</v>
      </c>
    </row>
    <row r="304" spans="1:7" ht="15.75" x14ac:dyDescent="0.25">
      <c r="A304" s="155" t="s">
        <v>463</v>
      </c>
      <c r="B304" s="155" t="s">
        <v>4893</v>
      </c>
      <c r="C304" s="152" t="s">
        <v>4852</v>
      </c>
      <c r="D304" s="152" t="s">
        <v>110</v>
      </c>
      <c r="E304" s="152">
        <v>2017</v>
      </c>
      <c r="F304" s="66">
        <v>29765</v>
      </c>
      <c r="G304" s="155" t="s">
        <v>1907</v>
      </c>
    </row>
    <row r="305" spans="1:7" ht="15.75" x14ac:dyDescent="0.25">
      <c r="A305" s="155" t="s">
        <v>463</v>
      </c>
      <c r="B305" s="155" t="s">
        <v>4894</v>
      </c>
      <c r="C305" s="152" t="s">
        <v>6325</v>
      </c>
      <c r="D305" s="152" t="s">
        <v>110</v>
      </c>
      <c r="E305" s="152">
        <v>2017</v>
      </c>
      <c r="F305" s="66">
        <v>35845</v>
      </c>
      <c r="G305" s="155" t="s">
        <v>1907</v>
      </c>
    </row>
    <row r="306" spans="1:7" ht="15.75" x14ac:dyDescent="0.25">
      <c r="A306" s="155" t="s">
        <v>463</v>
      </c>
      <c r="B306" s="155" t="s">
        <v>5373</v>
      </c>
      <c r="C306" s="152" t="s">
        <v>6325</v>
      </c>
      <c r="D306" s="152" t="s">
        <v>110</v>
      </c>
      <c r="E306" s="152">
        <v>2017</v>
      </c>
      <c r="F306" s="66">
        <v>37675</v>
      </c>
      <c r="G306" s="155" t="s">
        <v>1907</v>
      </c>
    </row>
    <row r="307" spans="1:7" ht="15.75" x14ac:dyDescent="0.25">
      <c r="A307" s="155" t="s">
        <v>463</v>
      </c>
      <c r="B307" s="155" t="s">
        <v>5374</v>
      </c>
      <c r="C307" s="152" t="s">
        <v>6325</v>
      </c>
      <c r="D307" s="152" t="s">
        <v>110</v>
      </c>
      <c r="E307" s="152">
        <v>2017</v>
      </c>
      <c r="F307" s="66">
        <v>40915</v>
      </c>
      <c r="G307" s="155" t="s">
        <v>1907</v>
      </c>
    </row>
    <row r="308" spans="1:7" ht="15.75" x14ac:dyDescent="0.25">
      <c r="A308" s="155" t="s">
        <v>463</v>
      </c>
      <c r="B308" s="155" t="s">
        <v>4895</v>
      </c>
      <c r="C308" s="152" t="s">
        <v>4896</v>
      </c>
      <c r="D308" s="152" t="s">
        <v>110</v>
      </c>
      <c r="E308" s="152">
        <v>2017</v>
      </c>
      <c r="F308" s="66">
        <v>21580</v>
      </c>
      <c r="G308" s="155" t="s">
        <v>1907</v>
      </c>
    </row>
    <row r="309" spans="1:7" ht="15.75" x14ac:dyDescent="0.25">
      <c r="A309" s="155" t="s">
        <v>463</v>
      </c>
      <c r="B309" s="155" t="s">
        <v>4897</v>
      </c>
      <c r="C309" s="152" t="s">
        <v>4896</v>
      </c>
      <c r="D309" s="152" t="s">
        <v>110</v>
      </c>
      <c r="E309" s="152">
        <v>2017</v>
      </c>
      <c r="F309" s="66">
        <v>23080</v>
      </c>
      <c r="G309" s="155" t="s">
        <v>1907</v>
      </c>
    </row>
    <row r="310" spans="1:7" ht="15.75" x14ac:dyDescent="0.25">
      <c r="A310" s="155" t="s">
        <v>463</v>
      </c>
      <c r="B310" s="155" t="s">
        <v>5375</v>
      </c>
      <c r="C310" s="152" t="s">
        <v>4896</v>
      </c>
      <c r="D310" s="152" t="s">
        <v>110</v>
      </c>
      <c r="E310" s="152">
        <v>2017</v>
      </c>
      <c r="F310" s="66">
        <v>25125</v>
      </c>
      <c r="G310" s="155" t="s">
        <v>1907</v>
      </c>
    </row>
    <row r="311" spans="1:7" ht="15.75" x14ac:dyDescent="0.25">
      <c r="A311" s="155" t="s">
        <v>463</v>
      </c>
      <c r="B311" s="155" t="s">
        <v>5376</v>
      </c>
      <c r="C311" s="152" t="s">
        <v>4825</v>
      </c>
      <c r="D311" s="152" t="s">
        <v>110</v>
      </c>
      <c r="E311" s="152">
        <v>2017</v>
      </c>
      <c r="F311" s="66">
        <v>30975</v>
      </c>
      <c r="G311" s="155" t="s">
        <v>1907</v>
      </c>
    </row>
    <row r="312" spans="1:7" ht="15.75" x14ac:dyDescent="0.25">
      <c r="A312" s="155" t="s">
        <v>463</v>
      </c>
      <c r="B312" s="155" t="s">
        <v>4839</v>
      </c>
      <c r="C312" s="152" t="s">
        <v>4840</v>
      </c>
      <c r="D312" s="152" t="s">
        <v>110</v>
      </c>
      <c r="E312" s="152">
        <v>2017</v>
      </c>
      <c r="F312" s="66">
        <v>36620</v>
      </c>
      <c r="G312" s="155" t="s">
        <v>4841</v>
      </c>
    </row>
    <row r="313" spans="1:7" ht="15.75" x14ac:dyDescent="0.25">
      <c r="A313" s="155" t="s">
        <v>463</v>
      </c>
      <c r="B313" s="155" t="s">
        <v>4842</v>
      </c>
      <c r="C313" s="152" t="s">
        <v>4840</v>
      </c>
      <c r="D313" s="152" t="s">
        <v>110</v>
      </c>
      <c r="E313" s="152">
        <v>2017</v>
      </c>
      <c r="F313" s="66">
        <v>40905</v>
      </c>
      <c r="G313" s="155" t="s">
        <v>4841</v>
      </c>
    </row>
    <row r="314" spans="1:7" ht="15.75" x14ac:dyDescent="0.25">
      <c r="A314" s="155" t="s">
        <v>463</v>
      </c>
      <c r="B314" s="155" t="s">
        <v>4843</v>
      </c>
      <c r="C314" s="152" t="s">
        <v>4844</v>
      </c>
      <c r="D314" s="152" t="s">
        <v>438</v>
      </c>
      <c r="E314" s="152">
        <v>2017</v>
      </c>
      <c r="F314" s="66">
        <v>25000</v>
      </c>
      <c r="G314" s="155" t="s">
        <v>1899</v>
      </c>
    </row>
    <row r="315" spans="1:7" ht="15.75" x14ac:dyDescent="0.25">
      <c r="A315" s="155" t="s">
        <v>463</v>
      </c>
      <c r="B315" s="155" t="s">
        <v>4845</v>
      </c>
      <c r="C315" s="152" t="s">
        <v>4844</v>
      </c>
      <c r="D315" s="152" t="s">
        <v>438</v>
      </c>
      <c r="E315" s="152">
        <v>2017</v>
      </c>
      <c r="F315" s="66">
        <v>25500</v>
      </c>
      <c r="G315" s="155" t="s">
        <v>1899</v>
      </c>
    </row>
    <row r="316" spans="1:7" ht="15.75" x14ac:dyDescent="0.25">
      <c r="A316" s="155" t="s">
        <v>463</v>
      </c>
      <c r="B316" s="155" t="s">
        <v>4846</v>
      </c>
      <c r="C316" s="152" t="s">
        <v>4844</v>
      </c>
      <c r="D316" s="152" t="s">
        <v>438</v>
      </c>
      <c r="E316" s="152">
        <v>2017</v>
      </c>
      <c r="F316" s="66">
        <v>27500</v>
      </c>
      <c r="G316" s="155" t="s">
        <v>1899</v>
      </c>
    </row>
    <row r="317" spans="1:7" ht="15.75" x14ac:dyDescent="0.25">
      <c r="A317" s="155" t="s">
        <v>463</v>
      </c>
      <c r="B317" s="155" t="s">
        <v>4843</v>
      </c>
      <c r="C317" s="152" t="s">
        <v>4844</v>
      </c>
      <c r="D317" s="152" t="s">
        <v>438</v>
      </c>
      <c r="E317" s="152">
        <v>2017</v>
      </c>
      <c r="F317" s="66">
        <v>31905</v>
      </c>
      <c r="G317" s="155" t="s">
        <v>1364</v>
      </c>
    </row>
    <row r="318" spans="1:7" ht="15.75" x14ac:dyDescent="0.25">
      <c r="A318" s="155" t="s">
        <v>463</v>
      </c>
      <c r="B318" s="155" t="s">
        <v>4845</v>
      </c>
      <c r="C318" s="152" t="s">
        <v>4844</v>
      </c>
      <c r="D318" s="152" t="s">
        <v>438</v>
      </c>
      <c r="E318" s="152">
        <v>2017</v>
      </c>
      <c r="F318" s="66">
        <v>31500</v>
      </c>
      <c r="G318" s="155" t="s">
        <v>1364</v>
      </c>
    </row>
    <row r="319" spans="1:7" ht="15.75" x14ac:dyDescent="0.25">
      <c r="A319" s="155" t="s">
        <v>463</v>
      </c>
      <c r="B319" s="155" t="s">
        <v>4846</v>
      </c>
      <c r="C319" s="152" t="s">
        <v>4844</v>
      </c>
      <c r="D319" s="152" t="s">
        <v>438</v>
      </c>
      <c r="E319" s="152">
        <v>2017</v>
      </c>
      <c r="F319" s="66">
        <v>33500</v>
      </c>
      <c r="G319" s="155" t="s">
        <v>1364</v>
      </c>
    </row>
    <row r="320" spans="1:7" ht="15.75" x14ac:dyDescent="0.25">
      <c r="A320" s="155" t="s">
        <v>463</v>
      </c>
      <c r="B320" s="155" t="s">
        <v>4848</v>
      </c>
      <c r="C320" s="152" t="s">
        <v>6333</v>
      </c>
      <c r="D320" s="152" t="s">
        <v>438</v>
      </c>
      <c r="E320" s="152">
        <v>2017</v>
      </c>
      <c r="F320" s="66">
        <v>36905</v>
      </c>
      <c r="G320" s="155" t="s">
        <v>1899</v>
      </c>
    </row>
    <row r="321" spans="1:7" ht="15.75" x14ac:dyDescent="0.25">
      <c r="A321" s="155" t="s">
        <v>463</v>
      </c>
      <c r="B321" s="155" t="s">
        <v>4849</v>
      </c>
      <c r="C321" s="152" t="s">
        <v>6333</v>
      </c>
      <c r="D321" s="152" t="s">
        <v>438</v>
      </c>
      <c r="E321" s="152">
        <v>2017</v>
      </c>
      <c r="F321" s="66">
        <v>41905</v>
      </c>
      <c r="G321" s="155" t="s">
        <v>1899</v>
      </c>
    </row>
    <row r="322" spans="1:7" ht="15.75" x14ac:dyDescent="0.25">
      <c r="A322" s="155" t="s">
        <v>463</v>
      </c>
      <c r="B322" s="155" t="s">
        <v>4848</v>
      </c>
      <c r="C322" s="152" t="s">
        <v>6333</v>
      </c>
      <c r="D322" s="152" t="s">
        <v>438</v>
      </c>
      <c r="E322" s="152">
        <v>2017</v>
      </c>
      <c r="F322" s="66">
        <v>42905</v>
      </c>
      <c r="G322" s="155" t="s">
        <v>1364</v>
      </c>
    </row>
    <row r="323" spans="1:7" ht="15.75" x14ac:dyDescent="0.25">
      <c r="A323" s="155" t="s">
        <v>463</v>
      </c>
      <c r="B323" s="155" t="s">
        <v>4849</v>
      </c>
      <c r="C323" s="152" t="s">
        <v>6333</v>
      </c>
      <c r="D323" s="152" t="s">
        <v>438</v>
      </c>
      <c r="E323" s="152">
        <v>2017</v>
      </c>
      <c r="F323" s="66">
        <v>47905</v>
      </c>
      <c r="G323" s="155" t="s">
        <v>1364</v>
      </c>
    </row>
    <row r="324" spans="1:7" ht="15.75" x14ac:dyDescent="0.25">
      <c r="A324" s="155" t="s">
        <v>463</v>
      </c>
      <c r="B324" s="155" t="s">
        <v>4850</v>
      </c>
      <c r="C324" s="152" t="s">
        <v>6333</v>
      </c>
      <c r="D324" s="152" t="s">
        <v>438</v>
      </c>
      <c r="E324" s="152">
        <v>2017</v>
      </c>
      <c r="F324" s="66">
        <v>61140</v>
      </c>
      <c r="G324" s="155" t="s">
        <v>1899</v>
      </c>
    </row>
    <row r="325" spans="1:7" ht="15.75" x14ac:dyDescent="0.25">
      <c r="A325" s="155" t="s">
        <v>463</v>
      </c>
      <c r="B325" s="155" t="s">
        <v>4850</v>
      </c>
      <c r="C325" s="152" t="s">
        <v>6333</v>
      </c>
      <c r="D325" s="152" t="s">
        <v>438</v>
      </c>
      <c r="E325" s="594">
        <v>2017</v>
      </c>
      <c r="F325" s="66">
        <v>67140</v>
      </c>
      <c r="G325" s="155" t="s">
        <v>1364</v>
      </c>
    </row>
    <row r="326" spans="1:7" ht="15.75" x14ac:dyDescent="0.25">
      <c r="A326" s="662" t="s">
        <v>463</v>
      </c>
      <c r="B326" s="54" t="s">
        <v>10298</v>
      </c>
      <c r="C326" s="64" t="s">
        <v>3739</v>
      </c>
      <c r="D326" s="631" t="s">
        <v>110</v>
      </c>
      <c r="E326" s="467">
        <v>2017</v>
      </c>
      <c r="F326" s="74">
        <v>27875</v>
      </c>
      <c r="G326" s="54" t="s">
        <v>135</v>
      </c>
    </row>
    <row r="327" spans="1:7" s="91" customFormat="1" x14ac:dyDescent="0.2">
      <c r="A327" s="486" t="s">
        <v>3143</v>
      </c>
      <c r="B327" s="486" t="s">
        <v>3492</v>
      </c>
      <c r="C327" s="488" t="s">
        <v>1983</v>
      </c>
      <c r="D327" s="488"/>
      <c r="E327" s="899">
        <v>2017</v>
      </c>
      <c r="F327" s="489">
        <v>25125</v>
      </c>
      <c r="G327" s="490" t="s">
        <v>4874</v>
      </c>
    </row>
    <row r="328" spans="1:7" ht="15.75" x14ac:dyDescent="0.25">
      <c r="A328" s="610" t="s">
        <v>7040</v>
      </c>
      <c r="B328" s="610" t="s">
        <v>10386</v>
      </c>
      <c r="C328" s="688" t="s">
        <v>3970</v>
      </c>
      <c r="D328" s="688" t="s">
        <v>110</v>
      </c>
      <c r="E328" s="467">
        <v>2017</v>
      </c>
      <c r="F328" s="694">
        <v>41995</v>
      </c>
      <c r="G328" s="610" t="s">
        <v>487</v>
      </c>
    </row>
    <row r="329" spans="1:7" ht="15.75" x14ac:dyDescent="0.25">
      <c r="A329" s="610" t="s">
        <v>7040</v>
      </c>
      <c r="B329" s="610" t="s">
        <v>10387</v>
      </c>
      <c r="C329" s="688" t="s">
        <v>3970</v>
      </c>
      <c r="D329" s="688" t="s">
        <v>110</v>
      </c>
      <c r="E329" s="467">
        <v>2017</v>
      </c>
      <c r="F329" s="694">
        <v>44995</v>
      </c>
      <c r="G329" s="610" t="s">
        <v>487</v>
      </c>
    </row>
    <row r="330" spans="1:7" ht="15.75" x14ac:dyDescent="0.25">
      <c r="A330" s="54" t="s">
        <v>5591</v>
      </c>
      <c r="B330" s="54" t="s">
        <v>5592</v>
      </c>
      <c r="C330" s="269" t="s">
        <v>3721</v>
      </c>
      <c r="D330" s="64" t="s">
        <v>110</v>
      </c>
      <c r="E330" s="467">
        <v>2017</v>
      </c>
      <c r="F330" s="66">
        <v>26995</v>
      </c>
      <c r="G330" s="60" t="s">
        <v>5593</v>
      </c>
    </row>
    <row r="331" spans="1:7" ht="15.75" x14ac:dyDescent="0.25">
      <c r="A331" s="54" t="s">
        <v>5591</v>
      </c>
      <c r="B331" s="54" t="s">
        <v>5594</v>
      </c>
      <c r="C331" s="269" t="s">
        <v>3721</v>
      </c>
      <c r="D331" s="64" t="s">
        <v>110</v>
      </c>
      <c r="E331" s="467">
        <v>2017</v>
      </c>
      <c r="F331" s="66">
        <v>26995</v>
      </c>
      <c r="G331" s="60" t="s">
        <v>5593</v>
      </c>
    </row>
    <row r="332" spans="1:7" ht="15.75" x14ac:dyDescent="0.25">
      <c r="A332" s="54" t="s">
        <v>5591</v>
      </c>
      <c r="B332" s="54" t="s">
        <v>5595</v>
      </c>
      <c r="C332" s="269" t="s">
        <v>3721</v>
      </c>
      <c r="D332" s="64" t="s">
        <v>110</v>
      </c>
      <c r="E332" s="467">
        <v>2017</v>
      </c>
      <c r="F332" s="66">
        <v>21195</v>
      </c>
      <c r="G332" s="60" t="s">
        <v>5593</v>
      </c>
    </row>
    <row r="333" spans="1:7" ht="15.75" x14ac:dyDescent="0.25">
      <c r="A333" s="54" t="s">
        <v>5591</v>
      </c>
      <c r="B333" s="54" t="s">
        <v>5596</v>
      </c>
      <c r="C333" s="269" t="s">
        <v>3721</v>
      </c>
      <c r="D333" s="64" t="s">
        <v>110</v>
      </c>
      <c r="E333" s="467">
        <v>2017</v>
      </c>
      <c r="F333" s="66">
        <v>25495</v>
      </c>
      <c r="G333" s="60" t="s">
        <v>5593</v>
      </c>
    </row>
    <row r="334" spans="1:7" ht="15.75" x14ac:dyDescent="0.25">
      <c r="A334" s="54" t="s">
        <v>5591</v>
      </c>
      <c r="B334" s="54" t="s">
        <v>5597</v>
      </c>
      <c r="C334" s="269" t="s">
        <v>3970</v>
      </c>
      <c r="D334" s="64" t="s">
        <v>426</v>
      </c>
      <c r="E334" s="467">
        <v>2017</v>
      </c>
      <c r="F334" s="66">
        <v>33895</v>
      </c>
      <c r="G334" s="60" t="s">
        <v>5593</v>
      </c>
    </row>
    <row r="335" spans="1:7" ht="15.75" x14ac:dyDescent="0.25">
      <c r="A335" s="54" t="s">
        <v>5591</v>
      </c>
      <c r="B335" s="54" t="s">
        <v>5598</v>
      </c>
      <c r="C335" s="269" t="s">
        <v>3970</v>
      </c>
      <c r="D335" s="64" t="s">
        <v>426</v>
      </c>
      <c r="E335" s="467">
        <v>2017</v>
      </c>
      <c r="F335" s="66">
        <v>30495</v>
      </c>
      <c r="G335" s="60" t="s">
        <v>5593</v>
      </c>
    </row>
    <row r="336" spans="1:7" ht="15.75" x14ac:dyDescent="0.25">
      <c r="A336" s="54" t="s">
        <v>5591</v>
      </c>
      <c r="B336" s="54" t="s">
        <v>5599</v>
      </c>
      <c r="C336" s="269" t="s">
        <v>3970</v>
      </c>
      <c r="D336" s="64" t="s">
        <v>426</v>
      </c>
      <c r="E336" s="467">
        <v>2017</v>
      </c>
      <c r="F336" s="66">
        <v>28995</v>
      </c>
      <c r="G336" s="60" t="s">
        <v>5593</v>
      </c>
    </row>
    <row r="337" spans="1:7" ht="15.75" x14ac:dyDescent="0.25">
      <c r="A337" s="54" t="s">
        <v>5591</v>
      </c>
      <c r="B337" s="54" t="s">
        <v>5600</v>
      </c>
      <c r="C337" s="269" t="s">
        <v>3970</v>
      </c>
      <c r="D337" s="64" t="s">
        <v>426</v>
      </c>
      <c r="E337" s="467">
        <v>2017</v>
      </c>
      <c r="F337" s="66">
        <v>30495</v>
      </c>
      <c r="G337" s="60" t="s">
        <v>5593</v>
      </c>
    </row>
    <row r="338" spans="1:7" ht="15.75" x14ac:dyDescent="0.25">
      <c r="A338" s="54" t="s">
        <v>5591</v>
      </c>
      <c r="B338" s="54" t="s">
        <v>5601</v>
      </c>
      <c r="C338" s="269" t="s">
        <v>3970</v>
      </c>
      <c r="D338" s="64" t="s">
        <v>110</v>
      </c>
      <c r="E338" s="467">
        <v>2017</v>
      </c>
      <c r="F338" s="66">
        <v>31995</v>
      </c>
      <c r="G338" s="60" t="s">
        <v>5593</v>
      </c>
    </row>
    <row r="339" spans="1:7" ht="15.75" x14ac:dyDescent="0.25">
      <c r="A339" s="54" t="s">
        <v>5591</v>
      </c>
      <c r="B339" s="54" t="s">
        <v>5595</v>
      </c>
      <c r="C339" s="269" t="s">
        <v>3970</v>
      </c>
      <c r="D339" s="64" t="s">
        <v>426</v>
      </c>
      <c r="E339" s="467">
        <v>2017</v>
      </c>
      <c r="F339" s="66">
        <v>26795</v>
      </c>
      <c r="G339" s="60" t="s">
        <v>5593</v>
      </c>
    </row>
    <row r="340" spans="1:7" ht="15.75" x14ac:dyDescent="0.25">
      <c r="A340" s="54" t="s">
        <v>5591</v>
      </c>
      <c r="B340" s="54" t="s">
        <v>5602</v>
      </c>
      <c r="C340" s="269" t="s">
        <v>3970</v>
      </c>
      <c r="D340" s="64" t="s">
        <v>110</v>
      </c>
      <c r="E340" s="467">
        <v>2017</v>
      </c>
      <c r="F340" s="66">
        <v>31395</v>
      </c>
      <c r="G340" s="60" t="s">
        <v>3291</v>
      </c>
    </row>
    <row r="341" spans="1:7" ht="15.75" x14ac:dyDescent="0.25">
      <c r="A341" s="54" t="s">
        <v>5591</v>
      </c>
      <c r="B341" s="54" t="s">
        <v>5603</v>
      </c>
      <c r="C341" s="269" t="s">
        <v>3970</v>
      </c>
      <c r="D341" s="64" t="s">
        <v>110</v>
      </c>
      <c r="E341" s="467">
        <v>2017</v>
      </c>
      <c r="F341" s="66">
        <v>34395</v>
      </c>
      <c r="G341" s="60" t="s">
        <v>3291</v>
      </c>
    </row>
    <row r="342" spans="1:7" ht="15.75" x14ac:dyDescent="0.25">
      <c r="A342" s="54" t="s">
        <v>5591</v>
      </c>
      <c r="B342" s="54" t="s">
        <v>5604</v>
      </c>
      <c r="C342" s="269" t="s">
        <v>3970</v>
      </c>
      <c r="D342" s="64" t="s">
        <v>110</v>
      </c>
      <c r="E342" s="467">
        <v>2017</v>
      </c>
      <c r="F342" s="66">
        <v>25995</v>
      </c>
      <c r="G342" s="60" t="s">
        <v>3291</v>
      </c>
    </row>
    <row r="343" spans="1:7" ht="15.75" x14ac:dyDescent="0.25">
      <c r="A343" s="54" t="s">
        <v>5591</v>
      </c>
      <c r="B343" s="54" t="s">
        <v>5605</v>
      </c>
      <c r="C343" s="269" t="s">
        <v>3970</v>
      </c>
      <c r="D343" s="64" t="s">
        <v>110</v>
      </c>
      <c r="E343" s="467">
        <v>2017</v>
      </c>
      <c r="F343" s="66">
        <v>25995</v>
      </c>
      <c r="G343" s="60" t="s">
        <v>3291</v>
      </c>
    </row>
    <row r="344" spans="1:7" ht="15.75" x14ac:dyDescent="0.25">
      <c r="A344" s="54" t="s">
        <v>5591</v>
      </c>
      <c r="B344" s="54" t="s">
        <v>5606</v>
      </c>
      <c r="C344" s="269" t="s">
        <v>3970</v>
      </c>
      <c r="D344" s="64" t="s">
        <v>110</v>
      </c>
      <c r="E344" s="467">
        <v>2017</v>
      </c>
      <c r="F344" s="66">
        <v>34395</v>
      </c>
      <c r="G344" s="60" t="s">
        <v>3291</v>
      </c>
    </row>
    <row r="345" spans="1:7" ht="15.75" x14ac:dyDescent="0.25">
      <c r="A345" s="54" t="s">
        <v>5591</v>
      </c>
      <c r="B345" s="54" t="s">
        <v>5607</v>
      </c>
      <c r="C345" s="269" t="s">
        <v>3970</v>
      </c>
      <c r="D345" s="64" t="s">
        <v>438</v>
      </c>
      <c r="E345" s="467">
        <v>2017</v>
      </c>
      <c r="F345" s="66">
        <v>29995</v>
      </c>
      <c r="G345" s="60" t="s">
        <v>5425</v>
      </c>
    </row>
    <row r="346" spans="1:7" ht="15.75" x14ac:dyDescent="0.25">
      <c r="A346" s="54" t="s">
        <v>5591</v>
      </c>
      <c r="B346" s="54" t="s">
        <v>5607</v>
      </c>
      <c r="C346" s="269" t="s">
        <v>3970</v>
      </c>
      <c r="D346" s="64" t="s">
        <v>426</v>
      </c>
      <c r="E346" s="467">
        <v>2017</v>
      </c>
      <c r="F346" s="66">
        <v>32595</v>
      </c>
      <c r="G346" s="60" t="s">
        <v>5425</v>
      </c>
    </row>
    <row r="347" spans="1:7" ht="15.75" x14ac:dyDescent="0.25">
      <c r="A347" s="54" t="s">
        <v>5591</v>
      </c>
      <c r="B347" s="54" t="s">
        <v>5608</v>
      </c>
      <c r="C347" s="269" t="s">
        <v>3970</v>
      </c>
      <c r="D347" s="64" t="s">
        <v>438</v>
      </c>
      <c r="E347" s="64">
        <v>2017</v>
      </c>
      <c r="F347" s="66">
        <v>41395</v>
      </c>
      <c r="G347" s="60" t="s">
        <v>5425</v>
      </c>
    </row>
    <row r="348" spans="1:7" ht="15.75" x14ac:dyDescent="0.25">
      <c r="A348" s="54" t="s">
        <v>5591</v>
      </c>
      <c r="B348" s="54" t="s">
        <v>5609</v>
      </c>
      <c r="C348" s="269" t="s">
        <v>3970</v>
      </c>
      <c r="D348" s="64" t="s">
        <v>426</v>
      </c>
      <c r="E348" s="64">
        <v>2017</v>
      </c>
      <c r="F348" s="66">
        <v>43995</v>
      </c>
      <c r="G348" s="60" t="s">
        <v>5425</v>
      </c>
    </row>
    <row r="349" spans="1:7" ht="15.75" x14ac:dyDescent="0.25">
      <c r="A349" s="54" t="s">
        <v>5591</v>
      </c>
      <c r="B349" s="54" t="s">
        <v>5610</v>
      </c>
      <c r="C349" s="269" t="s">
        <v>3970</v>
      </c>
      <c r="D349" s="64" t="s">
        <v>438</v>
      </c>
      <c r="E349" s="64">
        <v>2017</v>
      </c>
      <c r="F349" s="66">
        <v>41395</v>
      </c>
      <c r="G349" s="60" t="s">
        <v>5425</v>
      </c>
    </row>
    <row r="350" spans="1:7" ht="15.75" x14ac:dyDescent="0.25">
      <c r="A350" s="54" t="s">
        <v>5591</v>
      </c>
      <c r="B350" s="54" t="s">
        <v>5611</v>
      </c>
      <c r="C350" s="269" t="s">
        <v>2926</v>
      </c>
      <c r="D350" s="64" t="s">
        <v>438</v>
      </c>
      <c r="E350" s="64">
        <v>2017</v>
      </c>
      <c r="F350" s="66">
        <v>42095</v>
      </c>
      <c r="G350" s="60" t="s">
        <v>5425</v>
      </c>
    </row>
    <row r="351" spans="1:7" ht="15.75" x14ac:dyDescent="0.25">
      <c r="A351" s="54" t="s">
        <v>5591</v>
      </c>
      <c r="B351" s="54" t="s">
        <v>5612</v>
      </c>
      <c r="C351" s="269" t="s">
        <v>5613</v>
      </c>
      <c r="D351" s="64" t="s">
        <v>4196</v>
      </c>
      <c r="E351" s="64">
        <v>2017</v>
      </c>
      <c r="F351" s="66">
        <v>107995</v>
      </c>
      <c r="G351" s="60" t="s">
        <v>3342</v>
      </c>
    </row>
    <row r="352" spans="1:7" ht="15.75" x14ac:dyDescent="0.25">
      <c r="A352" s="54" t="s">
        <v>5591</v>
      </c>
      <c r="B352" s="54" t="s">
        <v>5614</v>
      </c>
      <c r="C352" s="269" t="s">
        <v>5613</v>
      </c>
      <c r="D352" s="64" t="s">
        <v>4196</v>
      </c>
      <c r="E352" s="64">
        <v>2017</v>
      </c>
      <c r="F352" s="66">
        <v>95895</v>
      </c>
      <c r="G352" s="60" t="s">
        <v>3342</v>
      </c>
    </row>
    <row r="353" spans="1:7" ht="15.75" x14ac:dyDescent="0.25">
      <c r="A353" s="54" t="s">
        <v>5591</v>
      </c>
      <c r="B353" s="54" t="s">
        <v>5615</v>
      </c>
      <c r="C353" s="269" t="s">
        <v>5613</v>
      </c>
      <c r="D353" s="64" t="s">
        <v>4196</v>
      </c>
      <c r="E353" s="64">
        <v>2017</v>
      </c>
      <c r="F353" s="66">
        <v>87895</v>
      </c>
      <c r="G353" s="60" t="s">
        <v>3342</v>
      </c>
    </row>
    <row r="354" spans="1:7" ht="15.75" x14ac:dyDescent="0.25">
      <c r="A354" s="54" t="s">
        <v>5591</v>
      </c>
      <c r="B354" s="54" t="s">
        <v>5616</v>
      </c>
      <c r="C354" s="269" t="s">
        <v>5613</v>
      </c>
      <c r="D354" s="64" t="s">
        <v>4196</v>
      </c>
      <c r="E354" s="64">
        <v>2017</v>
      </c>
      <c r="F354" s="66">
        <v>118795</v>
      </c>
      <c r="G354" s="60" t="s">
        <v>3342</v>
      </c>
    </row>
    <row r="355" spans="1:7" ht="15.75" x14ac:dyDescent="0.25">
      <c r="A355" s="54" t="s">
        <v>5591</v>
      </c>
      <c r="B355" s="54" t="s">
        <v>5617</v>
      </c>
      <c r="C355" s="269" t="s">
        <v>5613</v>
      </c>
      <c r="D355" s="64" t="s">
        <v>4196</v>
      </c>
      <c r="E355" s="64">
        <v>2017</v>
      </c>
      <c r="F355" s="66">
        <v>87895</v>
      </c>
      <c r="G355" s="60" t="s">
        <v>3342</v>
      </c>
    </row>
    <row r="356" spans="1:7" ht="15.75" x14ac:dyDescent="0.25">
      <c r="A356" s="54" t="s">
        <v>5591</v>
      </c>
      <c r="B356" s="54" t="s">
        <v>5618</v>
      </c>
      <c r="C356" s="269" t="s">
        <v>3970</v>
      </c>
      <c r="D356" s="64" t="s">
        <v>438</v>
      </c>
      <c r="E356" s="64">
        <v>2017</v>
      </c>
      <c r="F356" s="66">
        <v>27995</v>
      </c>
      <c r="G356" s="60" t="s">
        <v>3291</v>
      </c>
    </row>
    <row r="357" spans="1:7" ht="15.75" x14ac:dyDescent="0.25">
      <c r="A357" s="54" t="s">
        <v>5591</v>
      </c>
      <c r="B357" s="54" t="s">
        <v>5619</v>
      </c>
      <c r="C357" s="269" t="s">
        <v>3970</v>
      </c>
      <c r="D357" s="64" t="s">
        <v>426</v>
      </c>
      <c r="E357" s="64">
        <v>2017</v>
      </c>
      <c r="F357" s="66">
        <v>30245</v>
      </c>
      <c r="G357" s="60" t="s">
        <v>3291</v>
      </c>
    </row>
    <row r="358" spans="1:7" ht="15.75" x14ac:dyDescent="0.25">
      <c r="A358" s="54" t="s">
        <v>5591</v>
      </c>
      <c r="B358" s="54" t="s">
        <v>5620</v>
      </c>
      <c r="C358" s="269" t="s">
        <v>3970</v>
      </c>
      <c r="D358" s="64" t="s">
        <v>438</v>
      </c>
      <c r="E358" s="64">
        <v>2017</v>
      </c>
      <c r="F358" s="66">
        <v>29995</v>
      </c>
      <c r="G358" s="60" t="s">
        <v>3291</v>
      </c>
    </row>
    <row r="359" spans="1:7" ht="15.75" x14ac:dyDescent="0.25">
      <c r="A359" s="54" t="s">
        <v>5591</v>
      </c>
      <c r="B359" s="54" t="s">
        <v>5620</v>
      </c>
      <c r="C359" s="269" t="s">
        <v>3970</v>
      </c>
      <c r="D359" s="64" t="s">
        <v>426</v>
      </c>
      <c r="E359" s="64">
        <v>2017</v>
      </c>
      <c r="F359" s="66">
        <v>31995</v>
      </c>
      <c r="G359" s="60" t="s">
        <v>3291</v>
      </c>
    </row>
    <row r="360" spans="1:7" ht="15.75" x14ac:dyDescent="0.25">
      <c r="A360" s="54" t="s">
        <v>5591</v>
      </c>
      <c r="B360" s="54" t="s">
        <v>5621</v>
      </c>
      <c r="C360" s="269" t="s">
        <v>2926</v>
      </c>
      <c r="D360" s="64" t="s">
        <v>438</v>
      </c>
      <c r="E360" s="64">
        <v>2017</v>
      </c>
      <c r="F360" s="66">
        <v>34895</v>
      </c>
      <c r="G360" s="60" t="s">
        <v>3291</v>
      </c>
    </row>
    <row r="361" spans="1:7" ht="15.75" x14ac:dyDescent="0.25">
      <c r="A361" s="54" t="s">
        <v>5591</v>
      </c>
      <c r="B361" s="54" t="s">
        <v>5622</v>
      </c>
      <c r="C361" s="269" t="s">
        <v>2926</v>
      </c>
      <c r="D361" s="64" t="s">
        <v>438</v>
      </c>
      <c r="E361" s="64">
        <v>2017</v>
      </c>
      <c r="F361" s="66">
        <v>34895</v>
      </c>
      <c r="G361" s="60" t="s">
        <v>3291</v>
      </c>
    </row>
    <row r="362" spans="1:7" ht="15.75" x14ac:dyDescent="0.25">
      <c r="A362" s="54" t="s">
        <v>5591</v>
      </c>
      <c r="B362" s="54" t="s">
        <v>5623</v>
      </c>
      <c r="C362" s="269" t="s">
        <v>5624</v>
      </c>
      <c r="D362" s="64" t="s">
        <v>4196</v>
      </c>
      <c r="E362" s="64">
        <v>2017</v>
      </c>
      <c r="F362" s="66">
        <v>39995</v>
      </c>
      <c r="G362" s="60" t="s">
        <v>3291</v>
      </c>
    </row>
    <row r="363" spans="1:7" ht="15.75" x14ac:dyDescent="0.25">
      <c r="A363" s="54" t="s">
        <v>5591</v>
      </c>
      <c r="B363" s="54" t="s">
        <v>5623</v>
      </c>
      <c r="C363" s="269" t="s">
        <v>5624</v>
      </c>
      <c r="D363" s="64" t="s">
        <v>4196</v>
      </c>
      <c r="E363" s="64">
        <v>2017</v>
      </c>
      <c r="F363" s="66">
        <v>39995</v>
      </c>
      <c r="G363" s="60" t="s">
        <v>3291</v>
      </c>
    </row>
    <row r="364" spans="1:7" ht="15.75" x14ac:dyDescent="0.25">
      <c r="A364" s="54" t="s">
        <v>5591</v>
      </c>
      <c r="B364" s="54" t="s">
        <v>5625</v>
      </c>
      <c r="C364" s="269" t="s">
        <v>5624</v>
      </c>
      <c r="D364" s="64" t="s">
        <v>4196</v>
      </c>
      <c r="E364" s="64">
        <v>2017</v>
      </c>
      <c r="F364" s="66">
        <v>39995</v>
      </c>
      <c r="G364" s="60" t="s">
        <v>3291</v>
      </c>
    </row>
    <row r="365" spans="1:7" ht="15.75" x14ac:dyDescent="0.25">
      <c r="A365" s="54" t="s">
        <v>5591</v>
      </c>
      <c r="B365" s="54" t="s">
        <v>5626</v>
      </c>
      <c r="C365" s="269" t="s">
        <v>5624</v>
      </c>
      <c r="D365" s="64" t="s">
        <v>4196</v>
      </c>
      <c r="E365" s="64">
        <v>2017</v>
      </c>
      <c r="F365" s="66">
        <v>51145</v>
      </c>
      <c r="G365" s="60" t="s">
        <v>3291</v>
      </c>
    </row>
    <row r="366" spans="1:7" ht="15.75" x14ac:dyDescent="0.25">
      <c r="A366" s="54" t="s">
        <v>5591</v>
      </c>
      <c r="B366" s="54" t="s">
        <v>5627</v>
      </c>
      <c r="C366" s="269" t="s">
        <v>5628</v>
      </c>
      <c r="D366" s="64" t="s">
        <v>4196</v>
      </c>
      <c r="E366" s="64">
        <v>2017</v>
      </c>
      <c r="F366" s="66">
        <v>65945</v>
      </c>
      <c r="G366" s="60" t="s">
        <v>3291</v>
      </c>
    </row>
    <row r="367" spans="1:7" ht="15.75" x14ac:dyDescent="0.25">
      <c r="A367" s="54" t="s">
        <v>5591</v>
      </c>
      <c r="B367" s="54" t="s">
        <v>5629</v>
      </c>
      <c r="C367" s="269" t="s">
        <v>3970</v>
      </c>
      <c r="D367" s="64" t="s">
        <v>438</v>
      </c>
      <c r="E367" s="64">
        <v>2017</v>
      </c>
      <c r="F367" s="66">
        <v>26995</v>
      </c>
      <c r="G367" s="60" t="s">
        <v>3342</v>
      </c>
    </row>
    <row r="368" spans="1:7" ht="15.75" x14ac:dyDescent="0.25">
      <c r="A368" s="54" t="s">
        <v>5591</v>
      </c>
      <c r="B368" s="54" t="s">
        <v>5630</v>
      </c>
      <c r="C368" s="269" t="s">
        <v>3970</v>
      </c>
      <c r="D368" s="64" t="s">
        <v>438</v>
      </c>
      <c r="E368" s="64">
        <v>2017</v>
      </c>
      <c r="F368" s="66">
        <v>26995</v>
      </c>
      <c r="G368" s="60" t="s">
        <v>3342</v>
      </c>
    </row>
    <row r="369" spans="1:7" ht="15.75" x14ac:dyDescent="0.25">
      <c r="A369" s="54" t="s">
        <v>5591</v>
      </c>
      <c r="B369" s="54" t="s">
        <v>5631</v>
      </c>
      <c r="C369" s="269" t="s">
        <v>3970</v>
      </c>
      <c r="D369" s="64" t="s">
        <v>426</v>
      </c>
      <c r="E369" s="64">
        <v>2017</v>
      </c>
      <c r="F369" s="66">
        <v>33395</v>
      </c>
      <c r="G369" s="60" t="s">
        <v>3342</v>
      </c>
    </row>
    <row r="370" spans="1:7" ht="15.75" x14ac:dyDescent="0.25">
      <c r="A370" s="54" t="s">
        <v>5591</v>
      </c>
      <c r="B370" s="54" t="s">
        <v>5632</v>
      </c>
      <c r="C370" s="269" t="s">
        <v>2926</v>
      </c>
      <c r="D370" s="64" t="s">
        <v>4196</v>
      </c>
      <c r="E370" s="64">
        <v>2017</v>
      </c>
      <c r="F370" s="66">
        <v>32995</v>
      </c>
      <c r="G370" s="60" t="s">
        <v>3342</v>
      </c>
    </row>
    <row r="371" spans="1:7" ht="15.75" x14ac:dyDescent="0.25">
      <c r="A371" s="54" t="s">
        <v>5591</v>
      </c>
      <c r="B371" s="54" t="s">
        <v>5633</v>
      </c>
      <c r="C371" s="269" t="s">
        <v>5634</v>
      </c>
      <c r="D371" s="64" t="s">
        <v>4196</v>
      </c>
      <c r="E371" s="64">
        <v>2017</v>
      </c>
      <c r="F371" s="66">
        <v>32995</v>
      </c>
      <c r="G371" s="60" t="s">
        <v>3342</v>
      </c>
    </row>
    <row r="372" spans="1:7" ht="15.75" x14ac:dyDescent="0.25">
      <c r="A372" s="54" t="s">
        <v>5591</v>
      </c>
      <c r="B372" s="54" t="s">
        <v>5635</v>
      </c>
      <c r="C372" s="269" t="s">
        <v>2926</v>
      </c>
      <c r="D372" s="64" t="s">
        <v>4196</v>
      </c>
      <c r="E372" s="64">
        <v>2017</v>
      </c>
      <c r="F372" s="66">
        <v>32995</v>
      </c>
      <c r="G372" s="60" t="s">
        <v>3342</v>
      </c>
    </row>
    <row r="373" spans="1:7" ht="15.75" x14ac:dyDescent="0.25">
      <c r="A373" s="54" t="s">
        <v>5591</v>
      </c>
      <c r="B373" s="54" t="s">
        <v>5636</v>
      </c>
      <c r="C373" s="269" t="s">
        <v>5637</v>
      </c>
      <c r="D373" s="64" t="s">
        <v>4196</v>
      </c>
      <c r="E373" s="64">
        <v>2017</v>
      </c>
      <c r="F373" s="66">
        <v>32995</v>
      </c>
      <c r="G373" s="60" t="s">
        <v>3342</v>
      </c>
    </row>
    <row r="374" spans="1:7" ht="15.75" x14ac:dyDescent="0.25">
      <c r="A374" s="54" t="s">
        <v>5591</v>
      </c>
      <c r="B374" s="54" t="s">
        <v>5638</v>
      </c>
      <c r="C374" s="269" t="s">
        <v>2926</v>
      </c>
      <c r="D374" s="64" t="s">
        <v>4196</v>
      </c>
      <c r="E374" s="64">
        <v>2017</v>
      </c>
      <c r="F374" s="66">
        <v>32995</v>
      </c>
      <c r="G374" s="60" t="s">
        <v>3342</v>
      </c>
    </row>
    <row r="375" spans="1:7" ht="15.75" x14ac:dyDescent="0.25">
      <c r="A375" s="54" t="s">
        <v>5591</v>
      </c>
      <c r="B375" s="54" t="s">
        <v>5639</v>
      </c>
      <c r="C375" s="269" t="s">
        <v>5637</v>
      </c>
      <c r="D375" s="64" t="s">
        <v>4196</v>
      </c>
      <c r="E375" s="64">
        <v>2017</v>
      </c>
      <c r="F375" s="66">
        <v>32995</v>
      </c>
      <c r="G375" s="60" t="s">
        <v>3342</v>
      </c>
    </row>
    <row r="376" spans="1:7" ht="15.75" x14ac:dyDescent="0.25">
      <c r="A376" s="54" t="s">
        <v>5591</v>
      </c>
      <c r="B376" s="54" t="s">
        <v>5640</v>
      </c>
      <c r="C376" s="269" t="s">
        <v>5628</v>
      </c>
      <c r="D376" s="64" t="s">
        <v>4196</v>
      </c>
      <c r="E376" s="64">
        <v>2017</v>
      </c>
      <c r="F376" s="66">
        <v>62495</v>
      </c>
      <c r="G376" s="60" t="s">
        <v>3342</v>
      </c>
    </row>
    <row r="377" spans="1:7" ht="15.75" x14ac:dyDescent="0.25">
      <c r="A377" s="54" t="s">
        <v>5591</v>
      </c>
      <c r="B377" s="54" t="s">
        <v>5641</v>
      </c>
      <c r="C377" s="269" t="s">
        <v>5624</v>
      </c>
      <c r="D377" s="64" t="s">
        <v>4196</v>
      </c>
      <c r="E377" s="64">
        <v>2017</v>
      </c>
      <c r="F377" s="66">
        <v>49195</v>
      </c>
      <c r="G377" s="60" t="s">
        <v>3342</v>
      </c>
    </row>
    <row r="378" spans="1:7" ht="15.75" x14ac:dyDescent="0.25">
      <c r="A378" s="54" t="s">
        <v>5591</v>
      </c>
      <c r="B378" s="54" t="s">
        <v>5642</v>
      </c>
      <c r="C378" s="269" t="s">
        <v>5624</v>
      </c>
      <c r="D378" s="64" t="s">
        <v>4196</v>
      </c>
      <c r="E378" s="64">
        <v>2017</v>
      </c>
      <c r="F378" s="66">
        <v>37995</v>
      </c>
      <c r="G378" s="60" t="s">
        <v>3342</v>
      </c>
    </row>
    <row r="379" spans="1:7" ht="15.75" x14ac:dyDescent="0.25">
      <c r="A379" s="54" t="s">
        <v>5591</v>
      </c>
      <c r="B379" s="54" t="s">
        <v>5643</v>
      </c>
      <c r="C379" s="269" t="s">
        <v>5624</v>
      </c>
      <c r="D379" s="64" t="s">
        <v>4196</v>
      </c>
      <c r="E379" s="64">
        <v>2017</v>
      </c>
      <c r="F379" s="66">
        <v>37995</v>
      </c>
      <c r="G379" s="60" t="s">
        <v>3342</v>
      </c>
    </row>
    <row r="380" spans="1:7" ht="15.75" x14ac:dyDescent="0.25">
      <c r="A380" s="54" t="s">
        <v>5591</v>
      </c>
      <c r="B380" s="54" t="s">
        <v>5644</v>
      </c>
      <c r="C380" s="269" t="s">
        <v>5624</v>
      </c>
      <c r="D380" s="64" t="s">
        <v>4196</v>
      </c>
      <c r="E380" s="64">
        <v>2017</v>
      </c>
      <c r="F380" s="66">
        <v>37995</v>
      </c>
      <c r="G380" s="60" t="s">
        <v>3342</v>
      </c>
    </row>
    <row r="381" spans="1:7" s="91" customFormat="1" x14ac:dyDescent="0.2">
      <c r="A381" s="486" t="s">
        <v>10614</v>
      </c>
      <c r="B381" s="486" t="s">
        <v>10613</v>
      </c>
      <c r="C381" s="489"/>
      <c r="D381" s="488"/>
      <c r="E381" s="488">
        <v>2017</v>
      </c>
      <c r="F381" s="489">
        <v>25690</v>
      </c>
      <c r="G381" s="490" t="s">
        <v>4874</v>
      </c>
    </row>
    <row r="382" spans="1:7" ht="15.75" x14ac:dyDescent="0.25">
      <c r="A382" s="155" t="s">
        <v>476</v>
      </c>
      <c r="B382" s="155" t="s">
        <v>5467</v>
      </c>
      <c r="C382" s="466" t="s">
        <v>5468</v>
      </c>
      <c r="D382" s="152" t="s">
        <v>110</v>
      </c>
      <c r="E382" s="152">
        <v>2017</v>
      </c>
      <c r="F382" s="66">
        <v>25250</v>
      </c>
      <c r="G382" s="461" t="s">
        <v>5429</v>
      </c>
    </row>
    <row r="383" spans="1:7" ht="15.75" x14ac:dyDescent="0.25">
      <c r="A383" s="155" t="s">
        <v>476</v>
      </c>
      <c r="B383" s="155" t="s">
        <v>5467</v>
      </c>
      <c r="C383" s="466" t="s">
        <v>5468</v>
      </c>
      <c r="D383" s="152" t="s">
        <v>44</v>
      </c>
      <c r="E383" s="152">
        <v>2017</v>
      </c>
      <c r="F383" s="66">
        <v>27000</v>
      </c>
      <c r="G383" s="461" t="s">
        <v>5429</v>
      </c>
    </row>
    <row r="384" spans="1:7" ht="15.75" x14ac:dyDescent="0.25">
      <c r="A384" s="155" t="s">
        <v>476</v>
      </c>
      <c r="B384" s="155" t="s">
        <v>5469</v>
      </c>
      <c r="C384" s="466" t="s">
        <v>5468</v>
      </c>
      <c r="D384" s="152" t="s">
        <v>110</v>
      </c>
      <c r="E384" s="152">
        <v>2017</v>
      </c>
      <c r="F384" s="66">
        <v>29250</v>
      </c>
      <c r="G384" s="461" t="s">
        <v>5429</v>
      </c>
    </row>
    <row r="385" spans="1:7" ht="15.75" x14ac:dyDescent="0.25">
      <c r="A385" s="155" t="s">
        <v>476</v>
      </c>
      <c r="B385" s="155" t="s">
        <v>5469</v>
      </c>
      <c r="C385" s="466" t="s">
        <v>5468</v>
      </c>
      <c r="D385" s="152" t="s">
        <v>44</v>
      </c>
      <c r="E385" s="152">
        <v>2017</v>
      </c>
      <c r="F385" s="66">
        <v>31000</v>
      </c>
      <c r="G385" s="461" t="s">
        <v>5429</v>
      </c>
    </row>
    <row r="386" spans="1:7" ht="15.75" x14ac:dyDescent="0.25">
      <c r="A386" s="155" t="s">
        <v>476</v>
      </c>
      <c r="B386" s="155" t="s">
        <v>5470</v>
      </c>
      <c r="C386" s="466" t="s">
        <v>5471</v>
      </c>
      <c r="D386" s="152" t="s">
        <v>110</v>
      </c>
      <c r="E386" s="152">
        <v>2017</v>
      </c>
      <c r="F386" s="66">
        <v>23750</v>
      </c>
      <c r="G386" s="461" t="s">
        <v>5429</v>
      </c>
    </row>
    <row r="387" spans="1:7" ht="15.75" x14ac:dyDescent="0.25">
      <c r="A387" s="155" t="s">
        <v>476</v>
      </c>
      <c r="B387" s="155" t="s">
        <v>5472</v>
      </c>
      <c r="C387" s="466" t="s">
        <v>5473</v>
      </c>
      <c r="D387" s="152" t="s">
        <v>110</v>
      </c>
      <c r="E387" s="152">
        <v>2017</v>
      </c>
      <c r="F387" s="66">
        <v>13660</v>
      </c>
      <c r="G387" s="461" t="s">
        <v>2033</v>
      </c>
    </row>
    <row r="388" spans="1:7" ht="15.75" x14ac:dyDescent="0.25">
      <c r="A388" s="155" t="s">
        <v>476</v>
      </c>
      <c r="B388" s="155" t="s">
        <v>5474</v>
      </c>
      <c r="C388" s="466" t="s">
        <v>5473</v>
      </c>
      <c r="D388" s="152" t="s">
        <v>110</v>
      </c>
      <c r="E388" s="152">
        <v>2017</v>
      </c>
      <c r="F388" s="66">
        <v>14890</v>
      </c>
      <c r="G388" s="461" t="s">
        <v>2033</v>
      </c>
    </row>
    <row r="389" spans="1:7" ht="15.75" x14ac:dyDescent="0.25">
      <c r="A389" s="155" t="s">
        <v>476</v>
      </c>
      <c r="B389" s="155" t="s">
        <v>2455</v>
      </c>
      <c r="C389" s="466" t="s">
        <v>5473</v>
      </c>
      <c r="D389" s="152" t="s">
        <v>110</v>
      </c>
      <c r="E389" s="152">
        <v>2017</v>
      </c>
      <c r="F389" s="66">
        <v>18640</v>
      </c>
      <c r="G389" s="461" t="s">
        <v>2033</v>
      </c>
    </row>
    <row r="390" spans="1:7" ht="15.75" x14ac:dyDescent="0.25">
      <c r="A390" s="155" t="s">
        <v>476</v>
      </c>
      <c r="B390" s="155" t="s">
        <v>5475</v>
      </c>
      <c r="C390" s="466" t="s">
        <v>5476</v>
      </c>
      <c r="D390" s="152" t="s">
        <v>110</v>
      </c>
      <c r="E390" s="152">
        <v>2017</v>
      </c>
      <c r="F390" s="66">
        <v>24175</v>
      </c>
      <c r="G390" s="461" t="s">
        <v>2042</v>
      </c>
    </row>
    <row r="391" spans="1:7" ht="15.75" x14ac:dyDescent="0.25">
      <c r="A391" s="155" t="s">
        <v>476</v>
      </c>
      <c r="B391" s="155" t="s">
        <v>5477</v>
      </c>
      <c r="C391" s="466" t="s">
        <v>5476</v>
      </c>
      <c r="D391" s="152" t="s">
        <v>110</v>
      </c>
      <c r="E391" s="152">
        <v>2017</v>
      </c>
      <c r="F391" s="66">
        <v>27120</v>
      </c>
      <c r="G391" s="461" t="s">
        <v>2042</v>
      </c>
    </row>
    <row r="392" spans="1:7" ht="15.75" x14ac:dyDescent="0.25">
      <c r="A392" s="155" t="s">
        <v>476</v>
      </c>
      <c r="B392" s="155" t="s">
        <v>5478</v>
      </c>
      <c r="C392" s="466" t="s">
        <v>5476</v>
      </c>
      <c r="D392" s="152" t="s">
        <v>110</v>
      </c>
      <c r="E392" s="152">
        <v>2017</v>
      </c>
      <c r="F392" s="66">
        <v>27175</v>
      </c>
      <c r="G392" s="461" t="s">
        <v>2042</v>
      </c>
    </row>
    <row r="393" spans="1:7" ht="15.75" x14ac:dyDescent="0.25">
      <c r="A393" s="155" t="s">
        <v>476</v>
      </c>
      <c r="B393" s="155" t="s">
        <v>5478</v>
      </c>
      <c r="C393" s="466" t="s">
        <v>5476</v>
      </c>
      <c r="D393" s="152" t="s">
        <v>426</v>
      </c>
      <c r="E393" s="152">
        <v>2017</v>
      </c>
      <c r="F393" s="66">
        <v>30120</v>
      </c>
      <c r="G393" s="461" t="s">
        <v>2042</v>
      </c>
    </row>
    <row r="394" spans="1:7" ht="15.75" x14ac:dyDescent="0.25">
      <c r="A394" s="155" t="s">
        <v>476</v>
      </c>
      <c r="B394" s="155" t="s">
        <v>3696</v>
      </c>
      <c r="C394" s="466" t="s">
        <v>5479</v>
      </c>
      <c r="D394" s="152" t="s">
        <v>110</v>
      </c>
      <c r="E394" s="152">
        <v>2017</v>
      </c>
      <c r="F394" s="66">
        <v>18175</v>
      </c>
      <c r="G394" s="461" t="s">
        <v>2033</v>
      </c>
    </row>
    <row r="395" spans="1:7" ht="15.75" x14ac:dyDescent="0.25">
      <c r="A395" s="155" t="s">
        <v>476</v>
      </c>
      <c r="B395" s="155" t="s">
        <v>5480</v>
      </c>
      <c r="C395" s="466" t="s">
        <v>5476</v>
      </c>
      <c r="D395" s="152" t="s">
        <v>110</v>
      </c>
      <c r="E395" s="152">
        <v>2017</v>
      </c>
      <c r="F395" s="66">
        <v>16775</v>
      </c>
      <c r="G395" s="461" t="s">
        <v>2033</v>
      </c>
    </row>
    <row r="396" spans="1:7" ht="15.75" x14ac:dyDescent="0.25">
      <c r="A396" s="155" t="s">
        <v>476</v>
      </c>
      <c r="B396" s="155" t="s">
        <v>5481</v>
      </c>
      <c r="C396" s="466" t="s">
        <v>5476</v>
      </c>
      <c r="D396" s="152" t="s">
        <v>110</v>
      </c>
      <c r="E396" s="152">
        <v>2017</v>
      </c>
      <c r="F396" s="66">
        <v>21175</v>
      </c>
      <c r="G396" s="461" t="s">
        <v>2033</v>
      </c>
    </row>
    <row r="397" spans="1:7" ht="15.75" x14ac:dyDescent="0.25">
      <c r="A397" s="155" t="s">
        <v>476</v>
      </c>
      <c r="B397" s="155" t="s">
        <v>5482</v>
      </c>
      <c r="C397" s="466" t="s">
        <v>5476</v>
      </c>
      <c r="D397" s="152" t="s">
        <v>110</v>
      </c>
      <c r="E397" s="152">
        <v>2017</v>
      </c>
      <c r="F397" s="66">
        <v>23575</v>
      </c>
      <c r="G397" s="461" t="s">
        <v>2033</v>
      </c>
    </row>
    <row r="398" spans="1:7" ht="15.75" x14ac:dyDescent="0.25">
      <c r="A398" s="155" t="s">
        <v>476</v>
      </c>
      <c r="B398" s="155" t="s">
        <v>5483</v>
      </c>
      <c r="C398" s="466" t="s">
        <v>5484</v>
      </c>
      <c r="D398" s="152" t="s">
        <v>110</v>
      </c>
      <c r="E398" s="152">
        <v>2017</v>
      </c>
      <c r="F398" s="66">
        <v>23740</v>
      </c>
      <c r="G398" s="461" t="s">
        <v>2033</v>
      </c>
    </row>
    <row r="399" spans="1:7" ht="15.75" x14ac:dyDescent="0.25">
      <c r="A399" s="155" t="s">
        <v>476</v>
      </c>
      <c r="B399" s="155" t="s">
        <v>5485</v>
      </c>
      <c r="C399" s="466" t="s">
        <v>5486</v>
      </c>
      <c r="D399" s="152" t="s">
        <v>110</v>
      </c>
      <c r="E399" s="152">
        <v>2017</v>
      </c>
      <c r="F399" s="66">
        <v>25785</v>
      </c>
      <c r="G399" s="461" t="s">
        <v>2033</v>
      </c>
    </row>
    <row r="400" spans="1:7" ht="15.75" x14ac:dyDescent="0.25">
      <c r="A400" s="155" t="s">
        <v>476</v>
      </c>
      <c r="B400" s="155" t="s">
        <v>5487</v>
      </c>
      <c r="C400" s="466" t="s">
        <v>5486</v>
      </c>
      <c r="D400" s="152" t="s">
        <v>110</v>
      </c>
      <c r="E400" s="152">
        <v>2017</v>
      </c>
      <c r="F400" s="66">
        <v>26590</v>
      </c>
      <c r="G400" s="461" t="s">
        <v>2033</v>
      </c>
    </row>
    <row r="401" spans="1:7" ht="15.75" x14ac:dyDescent="0.25">
      <c r="A401" s="155" t="s">
        <v>476</v>
      </c>
      <c r="B401" s="155" t="s">
        <v>5483</v>
      </c>
      <c r="C401" s="466" t="s">
        <v>5486</v>
      </c>
      <c r="D401" s="152" t="s">
        <v>426</v>
      </c>
      <c r="E401" s="152">
        <v>2017</v>
      </c>
      <c r="F401" s="66">
        <v>27535</v>
      </c>
      <c r="G401" s="461" t="s">
        <v>2033</v>
      </c>
    </row>
    <row r="402" spans="1:7" ht="15.75" x14ac:dyDescent="0.25">
      <c r="A402" s="155" t="s">
        <v>476</v>
      </c>
      <c r="B402" s="155" t="s">
        <v>3703</v>
      </c>
      <c r="C402" s="466" t="s">
        <v>5486</v>
      </c>
      <c r="D402" s="152" t="s">
        <v>110</v>
      </c>
      <c r="E402" s="152">
        <v>2017</v>
      </c>
      <c r="F402" s="66">
        <v>30740</v>
      </c>
      <c r="G402" s="461" t="s">
        <v>2033</v>
      </c>
    </row>
    <row r="403" spans="1:7" ht="15.75" x14ac:dyDescent="0.25">
      <c r="A403" s="155" t="s">
        <v>476</v>
      </c>
      <c r="B403" s="155" t="s">
        <v>5488</v>
      </c>
      <c r="C403" s="466" t="s">
        <v>5486</v>
      </c>
      <c r="D403" s="152" t="s">
        <v>110</v>
      </c>
      <c r="E403" s="152">
        <v>2017</v>
      </c>
      <c r="F403" s="66">
        <v>31120</v>
      </c>
      <c r="G403" s="461" t="s">
        <v>2033</v>
      </c>
    </row>
    <row r="404" spans="1:7" ht="15.75" x14ac:dyDescent="0.25">
      <c r="A404" s="155" t="s">
        <v>476</v>
      </c>
      <c r="B404" s="155" t="s">
        <v>5489</v>
      </c>
      <c r="C404" s="466" t="s">
        <v>5486</v>
      </c>
      <c r="D404" s="152" t="s">
        <v>426</v>
      </c>
      <c r="E404" s="152">
        <v>2017</v>
      </c>
      <c r="F404" s="66">
        <v>32740</v>
      </c>
      <c r="G404" s="461" t="s">
        <v>2033</v>
      </c>
    </row>
    <row r="405" spans="1:7" ht="15.75" x14ac:dyDescent="0.25">
      <c r="A405" s="155" t="s">
        <v>476</v>
      </c>
      <c r="B405" s="155" t="s">
        <v>5483</v>
      </c>
      <c r="C405" s="466" t="s">
        <v>5486</v>
      </c>
      <c r="D405" s="152" t="s">
        <v>110</v>
      </c>
      <c r="E405" s="152">
        <v>2017</v>
      </c>
      <c r="F405" s="66">
        <v>33120</v>
      </c>
      <c r="G405" s="461" t="s">
        <v>2033</v>
      </c>
    </row>
    <row r="406" spans="1:7" ht="15.75" x14ac:dyDescent="0.25">
      <c r="A406" s="155" t="s">
        <v>476</v>
      </c>
      <c r="B406" s="155" t="s">
        <v>3700</v>
      </c>
      <c r="C406" s="466" t="s">
        <v>5486</v>
      </c>
      <c r="D406" s="152" t="s">
        <v>110</v>
      </c>
      <c r="E406" s="152">
        <v>2017</v>
      </c>
      <c r="F406" s="66">
        <v>34120</v>
      </c>
      <c r="G406" s="461" t="s">
        <v>2033</v>
      </c>
    </row>
    <row r="407" spans="1:7" ht="15.75" x14ac:dyDescent="0.25">
      <c r="A407" s="155" t="s">
        <v>476</v>
      </c>
      <c r="B407" s="155" t="s">
        <v>5490</v>
      </c>
      <c r="C407" s="466" t="s">
        <v>5486</v>
      </c>
      <c r="D407" s="152" t="s">
        <v>110</v>
      </c>
      <c r="E407" s="152">
        <v>2017</v>
      </c>
      <c r="F407" s="66">
        <v>36750</v>
      </c>
      <c r="G407" s="461" t="s">
        <v>2033</v>
      </c>
    </row>
    <row r="408" spans="1:7" ht="15.75" x14ac:dyDescent="0.25">
      <c r="A408" s="155" t="s">
        <v>476</v>
      </c>
      <c r="B408" s="155" t="s">
        <v>5491</v>
      </c>
      <c r="C408" s="466" t="s">
        <v>5486</v>
      </c>
      <c r="D408" s="152" t="s">
        <v>110</v>
      </c>
      <c r="E408" s="152">
        <v>2017</v>
      </c>
      <c r="F408" s="66">
        <v>37130</v>
      </c>
      <c r="G408" s="461" t="s">
        <v>2033</v>
      </c>
    </row>
    <row r="409" spans="1:7" ht="15.75" x14ac:dyDescent="0.25">
      <c r="A409" s="155" t="s">
        <v>476</v>
      </c>
      <c r="B409" s="155" t="s">
        <v>5490</v>
      </c>
      <c r="C409" s="466" t="s">
        <v>5486</v>
      </c>
      <c r="D409" s="152" t="s">
        <v>426</v>
      </c>
      <c r="E409" s="152">
        <v>2017</v>
      </c>
      <c r="F409" s="66">
        <v>38750</v>
      </c>
      <c r="G409" s="461" t="s">
        <v>2033</v>
      </c>
    </row>
    <row r="410" spans="1:7" ht="15.75" x14ac:dyDescent="0.25">
      <c r="A410" s="155" t="s">
        <v>476</v>
      </c>
      <c r="B410" s="155" t="s">
        <v>5490</v>
      </c>
      <c r="C410" s="466" t="s">
        <v>5486</v>
      </c>
      <c r="D410" s="152" t="s">
        <v>110</v>
      </c>
      <c r="E410" s="152">
        <v>2017</v>
      </c>
      <c r="F410" s="66">
        <v>41120</v>
      </c>
      <c r="G410" s="461" t="s">
        <v>2033</v>
      </c>
    </row>
    <row r="411" spans="1:7" ht="15.75" x14ac:dyDescent="0.25">
      <c r="A411" s="155" t="s">
        <v>476</v>
      </c>
      <c r="B411" s="155" t="s">
        <v>2456</v>
      </c>
      <c r="C411" s="466" t="s">
        <v>5484</v>
      </c>
      <c r="D411" s="152" t="s">
        <v>110</v>
      </c>
      <c r="E411" s="152">
        <v>2017</v>
      </c>
      <c r="F411" s="66">
        <v>22610</v>
      </c>
      <c r="G411" s="461" t="s">
        <v>2033</v>
      </c>
    </row>
    <row r="412" spans="1:7" ht="15.75" x14ac:dyDescent="0.25">
      <c r="A412" s="155" t="s">
        <v>476</v>
      </c>
      <c r="B412" s="155" t="s">
        <v>5492</v>
      </c>
      <c r="C412" s="466" t="s">
        <v>5493</v>
      </c>
      <c r="D412" s="152" t="s">
        <v>426</v>
      </c>
      <c r="E412" s="152">
        <v>2017</v>
      </c>
      <c r="F412" s="66">
        <v>33605</v>
      </c>
      <c r="G412" s="461" t="s">
        <v>2033</v>
      </c>
    </row>
    <row r="413" spans="1:7" ht="15.75" x14ac:dyDescent="0.25">
      <c r="A413" s="155" t="s">
        <v>476</v>
      </c>
      <c r="B413" s="155" t="s">
        <v>2228</v>
      </c>
      <c r="C413" s="466" t="s">
        <v>5486</v>
      </c>
      <c r="D413" s="152" t="s">
        <v>110</v>
      </c>
      <c r="E413" s="152">
        <v>2017</v>
      </c>
      <c r="F413" s="66">
        <v>28950</v>
      </c>
      <c r="G413" s="461" t="s">
        <v>5425</v>
      </c>
    </row>
    <row r="414" spans="1:7" ht="15.75" x14ac:dyDescent="0.25">
      <c r="A414" s="155" t="s">
        <v>476</v>
      </c>
      <c r="B414" s="155" t="s">
        <v>2228</v>
      </c>
      <c r="C414" s="466" t="s">
        <v>5486</v>
      </c>
      <c r="D414" s="152" t="s">
        <v>426</v>
      </c>
      <c r="E414" s="152">
        <v>2017</v>
      </c>
      <c r="F414" s="66">
        <v>30945</v>
      </c>
      <c r="G414" s="461" t="s">
        <v>5425</v>
      </c>
    </row>
    <row r="415" spans="1:7" ht="15.75" x14ac:dyDescent="0.25">
      <c r="A415" s="155" t="s">
        <v>476</v>
      </c>
      <c r="B415" s="155" t="s">
        <v>5494</v>
      </c>
      <c r="C415" s="466" t="s">
        <v>5486</v>
      </c>
      <c r="D415" s="152" t="s">
        <v>110</v>
      </c>
      <c r="E415" s="152">
        <v>2017</v>
      </c>
      <c r="F415" s="66">
        <v>31790</v>
      </c>
      <c r="G415" s="461" t="s">
        <v>5425</v>
      </c>
    </row>
    <row r="416" spans="1:7" ht="15.75" x14ac:dyDescent="0.25">
      <c r="A416" s="155" t="s">
        <v>476</v>
      </c>
      <c r="B416" s="155" t="s">
        <v>5494</v>
      </c>
      <c r="C416" s="466" t="s">
        <v>5486</v>
      </c>
      <c r="D416" s="152" t="s">
        <v>426</v>
      </c>
      <c r="E416" s="152">
        <v>2017</v>
      </c>
      <c r="F416" s="66">
        <v>33785</v>
      </c>
      <c r="G416" s="461" t="s">
        <v>5425</v>
      </c>
    </row>
    <row r="417" spans="1:7" ht="15.75" x14ac:dyDescent="0.25">
      <c r="A417" s="155" t="s">
        <v>476</v>
      </c>
      <c r="B417" s="155" t="s">
        <v>5495</v>
      </c>
      <c r="C417" s="466" t="s">
        <v>5486</v>
      </c>
      <c r="D417" s="152" t="s">
        <v>110</v>
      </c>
      <c r="E417" s="152">
        <v>2017</v>
      </c>
      <c r="F417" s="66">
        <v>35600</v>
      </c>
      <c r="G417" s="461" t="s">
        <v>5425</v>
      </c>
    </row>
    <row r="418" spans="1:7" ht="15.75" x14ac:dyDescent="0.25">
      <c r="A418" s="155" t="s">
        <v>476</v>
      </c>
      <c r="B418" s="155" t="s">
        <v>2230</v>
      </c>
      <c r="C418" s="466" t="s">
        <v>5493</v>
      </c>
      <c r="D418" s="152" t="s">
        <v>426</v>
      </c>
      <c r="E418" s="152">
        <v>2017</v>
      </c>
      <c r="F418" s="66">
        <v>40900</v>
      </c>
      <c r="G418" s="461" t="s">
        <v>5425</v>
      </c>
    </row>
    <row r="419" spans="1:7" ht="15.75" x14ac:dyDescent="0.25">
      <c r="A419" s="155" t="s">
        <v>476</v>
      </c>
      <c r="B419" s="155" t="s">
        <v>5496</v>
      </c>
      <c r="C419" s="466" t="s">
        <v>5497</v>
      </c>
      <c r="D419" s="152" t="s">
        <v>110</v>
      </c>
      <c r="E419" s="152">
        <v>2017</v>
      </c>
      <c r="F419" s="66">
        <v>30025</v>
      </c>
      <c r="G419" s="461" t="s">
        <v>5498</v>
      </c>
    </row>
    <row r="420" spans="1:7" ht="15.75" x14ac:dyDescent="0.25">
      <c r="A420" s="155" t="s">
        <v>476</v>
      </c>
      <c r="B420" s="155" t="s">
        <v>5499</v>
      </c>
      <c r="C420" s="466" t="s">
        <v>5497</v>
      </c>
      <c r="D420" s="152" t="s">
        <v>110</v>
      </c>
      <c r="E420" s="152">
        <v>2017</v>
      </c>
      <c r="F420" s="66">
        <v>32730</v>
      </c>
      <c r="G420" s="461" t="s">
        <v>5498</v>
      </c>
    </row>
    <row r="421" spans="1:7" ht="15.75" x14ac:dyDescent="0.25">
      <c r="A421" s="155" t="s">
        <v>476</v>
      </c>
      <c r="B421" s="155" t="s">
        <v>5499</v>
      </c>
      <c r="C421" s="466" t="s">
        <v>5497</v>
      </c>
      <c r="D421" s="152" t="s">
        <v>426</v>
      </c>
      <c r="E421" s="152">
        <v>2017</v>
      </c>
      <c r="F421" s="66">
        <v>34680</v>
      </c>
      <c r="G421" s="461" t="s">
        <v>5498</v>
      </c>
    </row>
    <row r="422" spans="1:7" ht="15.75" x14ac:dyDescent="0.25">
      <c r="A422" s="155" t="s">
        <v>476</v>
      </c>
      <c r="B422" s="155" t="s">
        <v>5500</v>
      </c>
      <c r="C422" s="466" t="s">
        <v>5497</v>
      </c>
      <c r="D422" s="152" t="s">
        <v>110</v>
      </c>
      <c r="E422" s="152">
        <v>2017</v>
      </c>
      <c r="F422" s="66">
        <v>38230</v>
      </c>
      <c r="G422" s="461" t="s">
        <v>5498</v>
      </c>
    </row>
    <row r="423" spans="1:7" ht="15.75" x14ac:dyDescent="0.25">
      <c r="A423" s="155" t="s">
        <v>476</v>
      </c>
      <c r="B423" s="155" t="s">
        <v>5501</v>
      </c>
      <c r="C423" s="466" t="s">
        <v>5497</v>
      </c>
      <c r="D423" s="152" t="s">
        <v>426</v>
      </c>
      <c r="E423" s="152">
        <v>2017</v>
      </c>
      <c r="F423" s="66">
        <v>40180</v>
      </c>
      <c r="G423" s="461" t="s">
        <v>5498</v>
      </c>
    </row>
    <row r="424" spans="1:7" ht="15.75" x14ac:dyDescent="0.25">
      <c r="A424" s="155" t="s">
        <v>476</v>
      </c>
      <c r="B424" s="155" t="s">
        <v>5502</v>
      </c>
      <c r="C424" s="466" t="s">
        <v>5497</v>
      </c>
      <c r="D424" s="152" t="s">
        <v>426</v>
      </c>
      <c r="E424" s="152">
        <v>2017</v>
      </c>
      <c r="F424" s="771">
        <v>43030</v>
      </c>
      <c r="G424" s="461" t="s">
        <v>5498</v>
      </c>
    </row>
    <row r="425" spans="1:7" ht="15.75" x14ac:dyDescent="0.25">
      <c r="A425" s="155" t="s">
        <v>476</v>
      </c>
      <c r="B425" s="155" t="s">
        <v>5503</v>
      </c>
      <c r="C425" s="466" t="s">
        <v>5497</v>
      </c>
      <c r="D425" s="152" t="s">
        <v>110</v>
      </c>
      <c r="E425" s="152">
        <v>2017</v>
      </c>
      <c r="F425" s="66">
        <v>33775</v>
      </c>
      <c r="G425" s="461" t="s">
        <v>5429</v>
      </c>
    </row>
    <row r="426" spans="1:7" ht="15.75" x14ac:dyDescent="0.25">
      <c r="A426" s="155" t="s">
        <v>476</v>
      </c>
      <c r="B426" s="155" t="s">
        <v>5503</v>
      </c>
      <c r="C426" s="466" t="s">
        <v>5497</v>
      </c>
      <c r="D426" s="152" t="s">
        <v>44</v>
      </c>
      <c r="E426" s="152">
        <v>2017</v>
      </c>
      <c r="F426" s="771">
        <v>35925</v>
      </c>
      <c r="G426" s="461" t="s">
        <v>5429</v>
      </c>
    </row>
    <row r="427" spans="1:7" ht="15.75" x14ac:dyDescent="0.25">
      <c r="A427" s="155" t="s">
        <v>476</v>
      </c>
      <c r="B427" s="155" t="s">
        <v>2231</v>
      </c>
      <c r="C427" s="466" t="s">
        <v>5497</v>
      </c>
      <c r="D427" s="152" t="s">
        <v>110</v>
      </c>
      <c r="E427" s="152">
        <v>2017</v>
      </c>
      <c r="F427" s="66">
        <v>31660</v>
      </c>
      <c r="G427" s="461" t="s">
        <v>5429</v>
      </c>
    </row>
    <row r="428" spans="1:7" ht="15.75" x14ac:dyDescent="0.25">
      <c r="A428" s="155" t="s">
        <v>476</v>
      </c>
      <c r="B428" s="155" t="s">
        <v>2231</v>
      </c>
      <c r="C428" s="466" t="s">
        <v>5497</v>
      </c>
      <c r="D428" s="152" t="s">
        <v>44</v>
      </c>
      <c r="E428" s="152">
        <v>2017</v>
      </c>
      <c r="F428" s="66">
        <v>33810</v>
      </c>
      <c r="G428" s="461" t="s">
        <v>5429</v>
      </c>
    </row>
    <row r="429" spans="1:7" ht="15.75" x14ac:dyDescent="0.25">
      <c r="A429" s="155" t="s">
        <v>476</v>
      </c>
      <c r="B429" s="155" t="s">
        <v>2233</v>
      </c>
      <c r="C429" s="466" t="s">
        <v>5504</v>
      </c>
      <c r="D429" s="152" t="s">
        <v>110</v>
      </c>
      <c r="E429" s="152">
        <v>2017</v>
      </c>
      <c r="F429" s="66">
        <v>41675</v>
      </c>
      <c r="G429" s="461" t="s">
        <v>5429</v>
      </c>
    </row>
    <row r="430" spans="1:7" ht="15.75" x14ac:dyDescent="0.25">
      <c r="A430" s="155" t="s">
        <v>476</v>
      </c>
      <c r="B430" s="155" t="s">
        <v>2233</v>
      </c>
      <c r="C430" s="466" t="s">
        <v>5504</v>
      </c>
      <c r="D430" s="152" t="s">
        <v>44</v>
      </c>
      <c r="E430" s="152">
        <v>2017</v>
      </c>
      <c r="F430" s="66">
        <v>43825</v>
      </c>
      <c r="G430" s="461" t="s">
        <v>5429</v>
      </c>
    </row>
    <row r="431" spans="1:7" ht="15.75" x14ac:dyDescent="0.25">
      <c r="A431" s="155" t="s">
        <v>476</v>
      </c>
      <c r="B431" s="155" t="s">
        <v>5505</v>
      </c>
      <c r="C431" s="466" t="s">
        <v>5497</v>
      </c>
      <c r="D431" s="152" t="s">
        <v>44</v>
      </c>
      <c r="E431" s="152">
        <v>2017</v>
      </c>
      <c r="F431" s="66">
        <v>53235</v>
      </c>
      <c r="G431" s="461" t="s">
        <v>5429</v>
      </c>
    </row>
    <row r="432" spans="1:7" ht="15.75" x14ac:dyDescent="0.25">
      <c r="A432" s="155" t="s">
        <v>476</v>
      </c>
      <c r="B432" s="155" t="s">
        <v>5506</v>
      </c>
      <c r="C432" s="466" t="s">
        <v>5497</v>
      </c>
      <c r="D432" s="152" t="s">
        <v>110</v>
      </c>
      <c r="E432" s="152">
        <v>2017</v>
      </c>
      <c r="F432" s="66">
        <v>27345</v>
      </c>
      <c r="G432" s="461" t="s">
        <v>2033</v>
      </c>
    </row>
    <row r="433" spans="1:7" ht="15.75" x14ac:dyDescent="0.25">
      <c r="A433" s="155" t="s">
        <v>476</v>
      </c>
      <c r="B433" s="155" t="s">
        <v>3706</v>
      </c>
      <c r="C433" s="466" t="s">
        <v>5497</v>
      </c>
      <c r="D433" s="152" t="s">
        <v>110</v>
      </c>
      <c r="E433" s="152">
        <v>2017</v>
      </c>
      <c r="F433" s="66">
        <v>29775</v>
      </c>
      <c r="G433" s="461" t="s">
        <v>2033</v>
      </c>
    </row>
    <row r="434" spans="1:7" ht="15.75" x14ac:dyDescent="0.25">
      <c r="A434" s="155" t="s">
        <v>476</v>
      </c>
      <c r="B434" s="155" t="s">
        <v>3706</v>
      </c>
      <c r="C434" s="466" t="s">
        <v>5497</v>
      </c>
      <c r="D434" s="152" t="s">
        <v>426</v>
      </c>
      <c r="E434" s="152">
        <v>2017</v>
      </c>
      <c r="F434" s="66">
        <v>31625</v>
      </c>
      <c r="G434" s="461" t="s">
        <v>2033</v>
      </c>
    </row>
    <row r="435" spans="1:7" ht="15.75" x14ac:dyDescent="0.25">
      <c r="A435" s="155" t="s">
        <v>476</v>
      </c>
      <c r="B435" s="155" t="s">
        <v>5507</v>
      </c>
      <c r="C435" s="466" t="s">
        <v>5497</v>
      </c>
      <c r="D435" s="152" t="s">
        <v>110</v>
      </c>
      <c r="E435" s="152">
        <v>2017</v>
      </c>
      <c r="F435" s="66">
        <v>36855</v>
      </c>
      <c r="G435" s="461" t="s">
        <v>2033</v>
      </c>
    </row>
    <row r="436" spans="1:7" ht="15.75" x14ac:dyDescent="0.25">
      <c r="A436" s="155" t="s">
        <v>476</v>
      </c>
      <c r="B436" s="155" t="s">
        <v>5507</v>
      </c>
      <c r="C436" s="466" t="s">
        <v>5497</v>
      </c>
      <c r="D436" s="152" t="s">
        <v>426</v>
      </c>
      <c r="E436" s="152">
        <v>2017</v>
      </c>
      <c r="F436" s="66">
        <v>38705</v>
      </c>
      <c r="G436" s="461" t="s">
        <v>2033</v>
      </c>
    </row>
    <row r="437" spans="1:7" ht="15.75" x14ac:dyDescent="0.25">
      <c r="A437" s="155" t="s">
        <v>476</v>
      </c>
      <c r="B437" s="155" t="s">
        <v>5508</v>
      </c>
      <c r="C437" s="466" t="s">
        <v>5497</v>
      </c>
      <c r="D437" s="152" t="s">
        <v>426</v>
      </c>
      <c r="E437" s="152">
        <v>2017</v>
      </c>
      <c r="F437" s="66">
        <v>42520</v>
      </c>
      <c r="G437" s="461" t="s">
        <v>2033</v>
      </c>
    </row>
    <row r="438" spans="1:7" ht="15.75" x14ac:dyDescent="0.25">
      <c r="A438" s="155" t="s">
        <v>476</v>
      </c>
      <c r="B438" s="155" t="s">
        <v>5509</v>
      </c>
      <c r="C438" s="466" t="s">
        <v>5504</v>
      </c>
      <c r="D438" s="152" t="s">
        <v>4196</v>
      </c>
      <c r="E438" s="152">
        <v>2017</v>
      </c>
      <c r="F438" s="66">
        <v>30195</v>
      </c>
      <c r="G438" s="461" t="s">
        <v>5510</v>
      </c>
    </row>
    <row r="439" spans="1:7" ht="15.75" x14ac:dyDescent="0.25">
      <c r="A439" s="155" t="s">
        <v>476</v>
      </c>
      <c r="B439" s="155" t="s">
        <v>5511</v>
      </c>
      <c r="C439" s="466" t="s">
        <v>5504</v>
      </c>
      <c r="D439" s="152" t="s">
        <v>4196</v>
      </c>
      <c r="E439" s="152">
        <v>2017</v>
      </c>
      <c r="F439" s="66">
        <v>26195</v>
      </c>
      <c r="G439" s="461" t="s">
        <v>5510</v>
      </c>
    </row>
    <row r="440" spans="1:7" ht="15.75" x14ac:dyDescent="0.25">
      <c r="A440" s="155" t="s">
        <v>476</v>
      </c>
      <c r="B440" s="155" t="s">
        <v>5512</v>
      </c>
      <c r="C440" s="466" t="s">
        <v>5513</v>
      </c>
      <c r="D440" s="152" t="s">
        <v>4196</v>
      </c>
      <c r="E440" s="152">
        <v>2017</v>
      </c>
      <c r="F440" s="66">
        <v>33195</v>
      </c>
      <c r="G440" s="461" t="s">
        <v>5510</v>
      </c>
    </row>
    <row r="441" spans="1:7" ht="15.75" x14ac:dyDescent="0.25">
      <c r="A441" s="155" t="s">
        <v>476</v>
      </c>
      <c r="B441" s="155" t="s">
        <v>5514</v>
      </c>
      <c r="C441" s="466" t="s">
        <v>5515</v>
      </c>
      <c r="D441" s="152" t="s">
        <v>4196</v>
      </c>
      <c r="E441" s="152">
        <v>2017</v>
      </c>
      <c r="F441" s="66">
        <v>54845</v>
      </c>
      <c r="G441" s="461" t="s">
        <v>5510</v>
      </c>
    </row>
    <row r="442" spans="1:7" ht="15.75" x14ac:dyDescent="0.25">
      <c r="A442" s="155" t="s">
        <v>476</v>
      </c>
      <c r="B442" s="155" t="s">
        <v>6342</v>
      </c>
      <c r="C442" s="466" t="s">
        <v>5516</v>
      </c>
      <c r="D442" s="152" t="s">
        <v>4196</v>
      </c>
      <c r="E442" s="152">
        <v>2017</v>
      </c>
      <c r="F442" s="66">
        <v>25185</v>
      </c>
      <c r="G442" s="461" t="s">
        <v>5510</v>
      </c>
    </row>
    <row r="443" spans="1:7" ht="15.75" x14ac:dyDescent="0.25">
      <c r="A443" s="155" t="s">
        <v>476</v>
      </c>
      <c r="B443" s="155" t="s">
        <v>5517</v>
      </c>
      <c r="C443" s="466" t="s">
        <v>5513</v>
      </c>
      <c r="D443" s="152" t="s">
        <v>4196</v>
      </c>
      <c r="E443" s="152">
        <v>2017</v>
      </c>
      <c r="F443" s="66">
        <v>37195</v>
      </c>
      <c r="G443" s="461" t="s">
        <v>5510</v>
      </c>
    </row>
    <row r="444" spans="1:7" ht="15.75" x14ac:dyDescent="0.25">
      <c r="A444" s="155" t="s">
        <v>476</v>
      </c>
      <c r="B444" s="155" t="s">
        <v>5518</v>
      </c>
      <c r="C444" s="466" t="s">
        <v>5515</v>
      </c>
      <c r="D444" s="152" t="s">
        <v>4196</v>
      </c>
      <c r="E444" s="152">
        <v>2017</v>
      </c>
      <c r="F444" s="66">
        <v>54845</v>
      </c>
      <c r="G444" s="461" t="s">
        <v>5510</v>
      </c>
    </row>
    <row r="445" spans="1:7" ht="15.75" x14ac:dyDescent="0.25">
      <c r="A445" s="155" t="s">
        <v>476</v>
      </c>
      <c r="B445" s="155" t="s">
        <v>5519</v>
      </c>
      <c r="C445" s="466" t="s">
        <v>5497</v>
      </c>
      <c r="D445" s="152" t="s">
        <v>43</v>
      </c>
      <c r="E445" s="152">
        <v>2017</v>
      </c>
      <c r="F445" s="66">
        <v>27110</v>
      </c>
      <c r="G445" s="461" t="s">
        <v>5520</v>
      </c>
    </row>
    <row r="446" spans="1:7" ht="15.75" x14ac:dyDescent="0.25">
      <c r="A446" s="155" t="s">
        <v>476</v>
      </c>
      <c r="B446" s="155" t="s">
        <v>5519</v>
      </c>
      <c r="C446" s="466" t="s">
        <v>5497</v>
      </c>
      <c r="D446" s="152" t="s">
        <v>44</v>
      </c>
      <c r="E446" s="152">
        <v>2017</v>
      </c>
      <c r="F446" s="66">
        <v>31755</v>
      </c>
      <c r="G446" s="461" t="s">
        <v>5520</v>
      </c>
    </row>
    <row r="447" spans="1:7" ht="15.75" x14ac:dyDescent="0.25">
      <c r="A447" s="155" t="s">
        <v>476</v>
      </c>
      <c r="B447" s="155" t="s">
        <v>5521</v>
      </c>
      <c r="C447" s="466" t="s">
        <v>5497</v>
      </c>
      <c r="D447" s="152" t="s">
        <v>43</v>
      </c>
      <c r="E447" s="152">
        <v>2017</v>
      </c>
      <c r="F447" s="66">
        <v>32480</v>
      </c>
      <c r="G447" s="461" t="s">
        <v>5520</v>
      </c>
    </row>
    <row r="448" spans="1:7" ht="15.75" x14ac:dyDescent="0.25">
      <c r="A448" s="155" t="s">
        <v>476</v>
      </c>
      <c r="B448" s="155" t="s">
        <v>5521</v>
      </c>
      <c r="C448" s="466" t="s">
        <v>5497</v>
      </c>
      <c r="D448" s="152" t="s">
        <v>44</v>
      </c>
      <c r="E448" s="152">
        <v>2017</v>
      </c>
      <c r="F448" s="66">
        <v>35905</v>
      </c>
      <c r="G448" s="461" t="s">
        <v>5520</v>
      </c>
    </row>
    <row r="449" spans="1:7" ht="15.75" x14ac:dyDescent="0.25">
      <c r="A449" s="155" t="s">
        <v>476</v>
      </c>
      <c r="B449" s="155" t="s">
        <v>5522</v>
      </c>
      <c r="C449" s="466" t="s">
        <v>5497</v>
      </c>
      <c r="D449" s="152" t="s">
        <v>43</v>
      </c>
      <c r="E449" s="152">
        <v>2017</v>
      </c>
      <c r="F449" s="66">
        <v>27410</v>
      </c>
      <c r="G449" s="461" t="s">
        <v>5523</v>
      </c>
    </row>
    <row r="450" spans="1:7" ht="15.75" x14ac:dyDescent="0.25">
      <c r="A450" s="155" t="s">
        <v>476</v>
      </c>
      <c r="B450" s="155" t="s">
        <v>5519</v>
      </c>
      <c r="C450" s="466" t="s">
        <v>5497</v>
      </c>
      <c r="D450" s="152" t="s">
        <v>44</v>
      </c>
      <c r="E450" s="152">
        <v>2017</v>
      </c>
      <c r="F450" s="66">
        <v>32055</v>
      </c>
      <c r="G450" s="461" t="s">
        <v>5523</v>
      </c>
    </row>
    <row r="451" spans="1:7" ht="15.75" x14ac:dyDescent="0.25">
      <c r="A451" s="155" t="s">
        <v>476</v>
      </c>
      <c r="B451" s="155" t="s">
        <v>5521</v>
      </c>
      <c r="C451" s="466" t="s">
        <v>5497</v>
      </c>
      <c r="D451" s="152" t="s">
        <v>43</v>
      </c>
      <c r="E451" s="152">
        <v>2017</v>
      </c>
      <c r="F451" s="66">
        <v>32785</v>
      </c>
      <c r="G451" s="461" t="s">
        <v>5523</v>
      </c>
    </row>
    <row r="452" spans="1:7" ht="15.75" x14ac:dyDescent="0.25">
      <c r="A452" s="155" t="s">
        <v>476</v>
      </c>
      <c r="B452" s="155" t="s">
        <v>5524</v>
      </c>
      <c r="C452" s="466" t="s">
        <v>5497</v>
      </c>
      <c r="D452" s="152" t="s">
        <v>44</v>
      </c>
      <c r="E452" s="152">
        <v>2017</v>
      </c>
      <c r="F452" s="66">
        <v>36205</v>
      </c>
      <c r="G452" s="461" t="s">
        <v>5523</v>
      </c>
    </row>
    <row r="453" spans="1:7" ht="15.75" x14ac:dyDescent="0.25">
      <c r="A453" s="155" t="s">
        <v>71</v>
      </c>
      <c r="B453" s="155" t="s">
        <v>5525</v>
      </c>
      <c r="C453" s="466" t="s">
        <v>1983</v>
      </c>
      <c r="D453" s="152" t="s">
        <v>110</v>
      </c>
      <c r="E453" s="152">
        <v>2017</v>
      </c>
      <c r="F453" s="66">
        <v>16090</v>
      </c>
      <c r="G453" s="461" t="s">
        <v>5526</v>
      </c>
    </row>
    <row r="454" spans="1:7" ht="15.75" x14ac:dyDescent="0.25">
      <c r="A454" s="155" t="s">
        <v>71</v>
      </c>
      <c r="B454" s="54" t="s">
        <v>5527</v>
      </c>
      <c r="C454" s="466" t="s">
        <v>1983</v>
      </c>
      <c r="D454" s="152" t="s">
        <v>110</v>
      </c>
      <c r="E454" s="152">
        <v>2017</v>
      </c>
      <c r="F454" s="66">
        <v>16890</v>
      </c>
      <c r="G454" s="461" t="s">
        <v>5526</v>
      </c>
    </row>
    <row r="455" spans="1:7" ht="15.75" x14ac:dyDescent="0.25">
      <c r="A455" s="155" t="s">
        <v>71</v>
      </c>
      <c r="B455" s="54" t="s">
        <v>2265</v>
      </c>
      <c r="C455" s="466" t="s">
        <v>1983</v>
      </c>
      <c r="D455" s="152" t="s">
        <v>110</v>
      </c>
      <c r="E455" s="152">
        <v>2017</v>
      </c>
      <c r="F455" s="66">
        <v>18000</v>
      </c>
      <c r="G455" s="461" t="s">
        <v>5526</v>
      </c>
    </row>
    <row r="456" spans="1:7" ht="15.75" x14ac:dyDescent="0.25">
      <c r="A456" s="155" t="s">
        <v>71</v>
      </c>
      <c r="B456" s="54" t="s">
        <v>5528</v>
      </c>
      <c r="C456" s="466" t="s">
        <v>1983</v>
      </c>
      <c r="D456" s="152" t="s">
        <v>110</v>
      </c>
      <c r="E456" s="152">
        <v>2017</v>
      </c>
      <c r="F456" s="66">
        <v>18800</v>
      </c>
      <c r="G456" s="461" t="s">
        <v>5526</v>
      </c>
    </row>
    <row r="457" spans="1:7" ht="15.75" x14ac:dyDescent="0.25">
      <c r="A457" s="155" t="s">
        <v>71</v>
      </c>
      <c r="B457" s="54" t="s">
        <v>5529</v>
      </c>
      <c r="C457" s="466" t="s">
        <v>1983</v>
      </c>
      <c r="D457" s="152" t="s">
        <v>110</v>
      </c>
      <c r="E457" s="152">
        <v>2017</v>
      </c>
      <c r="F457" s="66">
        <v>20365</v>
      </c>
      <c r="G457" s="461" t="s">
        <v>5526</v>
      </c>
    </row>
    <row r="458" spans="1:7" ht="15.75" x14ac:dyDescent="0.25">
      <c r="A458" s="155" t="s">
        <v>71</v>
      </c>
      <c r="B458" s="54" t="s">
        <v>5530</v>
      </c>
      <c r="C458" s="269" t="s">
        <v>1983</v>
      </c>
      <c r="D458" s="152" t="s">
        <v>110</v>
      </c>
      <c r="E458" s="152">
        <v>2017</v>
      </c>
      <c r="F458" s="66">
        <v>21365</v>
      </c>
      <c r="G458" s="461" t="s">
        <v>5526</v>
      </c>
    </row>
    <row r="459" spans="1:7" ht="15.75" x14ac:dyDescent="0.25">
      <c r="A459" s="155" t="s">
        <v>71</v>
      </c>
      <c r="B459" s="54" t="s">
        <v>5525</v>
      </c>
      <c r="C459" s="269" t="s">
        <v>2114</v>
      </c>
      <c r="D459" s="152" t="s">
        <v>110</v>
      </c>
      <c r="E459" s="152">
        <v>2017</v>
      </c>
      <c r="F459" s="66">
        <v>18740</v>
      </c>
      <c r="G459" s="461" t="s">
        <v>5531</v>
      </c>
    </row>
    <row r="460" spans="1:7" ht="15.75" x14ac:dyDescent="0.25">
      <c r="A460" s="155" t="s">
        <v>71</v>
      </c>
      <c r="B460" s="54" t="s">
        <v>5532</v>
      </c>
      <c r="C460" s="269" t="s">
        <v>2114</v>
      </c>
      <c r="D460" s="152" t="s">
        <v>110</v>
      </c>
      <c r="E460" s="152">
        <v>2017</v>
      </c>
      <c r="F460" s="66">
        <v>19540</v>
      </c>
      <c r="G460" s="461" t="s">
        <v>5531</v>
      </c>
    </row>
    <row r="461" spans="1:7" ht="15.75" x14ac:dyDescent="0.25">
      <c r="A461" s="155" t="s">
        <v>71</v>
      </c>
      <c r="B461" s="54" t="s">
        <v>5528</v>
      </c>
      <c r="C461" s="269" t="s">
        <v>2114</v>
      </c>
      <c r="D461" s="152" t="s">
        <v>110</v>
      </c>
      <c r="E461" s="152">
        <v>2017</v>
      </c>
      <c r="F461" s="66">
        <v>21140</v>
      </c>
      <c r="G461" s="461" t="s">
        <v>5531</v>
      </c>
    </row>
    <row r="462" spans="1:7" ht="15.75" x14ac:dyDescent="0.25">
      <c r="A462" s="54" t="s">
        <v>71</v>
      </c>
      <c r="B462" s="54" t="s">
        <v>3253</v>
      </c>
      <c r="C462" s="269" t="s">
        <v>1983</v>
      </c>
      <c r="D462" s="64" t="s">
        <v>43</v>
      </c>
      <c r="E462" s="64">
        <v>2017</v>
      </c>
      <c r="F462" s="66">
        <v>26795</v>
      </c>
      <c r="G462" s="60" t="s">
        <v>5533</v>
      </c>
    </row>
    <row r="463" spans="1:7" ht="15.75" x14ac:dyDescent="0.25">
      <c r="A463" s="54" t="s">
        <v>71</v>
      </c>
      <c r="B463" s="54" t="s">
        <v>3253</v>
      </c>
      <c r="C463" s="269" t="s">
        <v>1983</v>
      </c>
      <c r="D463" s="64" t="s">
        <v>426</v>
      </c>
      <c r="E463" s="64">
        <v>2017</v>
      </c>
      <c r="F463" s="66">
        <v>28095</v>
      </c>
      <c r="G463" s="60" t="s">
        <v>5533</v>
      </c>
    </row>
    <row r="464" spans="1:7" ht="15.75" x14ac:dyDescent="0.25">
      <c r="A464" s="54" t="s">
        <v>71</v>
      </c>
      <c r="B464" s="54" t="s">
        <v>3753</v>
      </c>
      <c r="C464" s="269" t="s">
        <v>1983</v>
      </c>
      <c r="D464" s="64" t="s">
        <v>43</v>
      </c>
      <c r="E464" s="64">
        <v>2017</v>
      </c>
      <c r="F464" s="66">
        <v>29295</v>
      </c>
      <c r="G464" s="60" t="s">
        <v>5533</v>
      </c>
    </row>
    <row r="465" spans="1:7" ht="15.75" x14ac:dyDescent="0.25">
      <c r="A465" s="54" t="s">
        <v>71</v>
      </c>
      <c r="B465" s="54" t="s">
        <v>5534</v>
      </c>
      <c r="C465" s="269" t="s">
        <v>1983</v>
      </c>
      <c r="D465" s="64" t="s">
        <v>426</v>
      </c>
      <c r="E465" s="64">
        <v>2017</v>
      </c>
      <c r="F465" s="66">
        <v>30595</v>
      </c>
      <c r="G465" s="60" t="s">
        <v>5533</v>
      </c>
    </row>
    <row r="466" spans="1:7" ht="15.75" x14ac:dyDescent="0.25">
      <c r="A466" s="54" t="s">
        <v>71</v>
      </c>
      <c r="B466" s="54" t="s">
        <v>5535</v>
      </c>
      <c r="C466" s="269" t="s">
        <v>1983</v>
      </c>
      <c r="D466" s="64" t="s">
        <v>43</v>
      </c>
      <c r="E466" s="64">
        <v>2017</v>
      </c>
      <c r="F466" s="66">
        <v>32495</v>
      </c>
      <c r="G466" s="60" t="s">
        <v>5533</v>
      </c>
    </row>
    <row r="467" spans="1:7" ht="15.75" x14ac:dyDescent="0.25">
      <c r="A467" s="54" t="s">
        <v>71</v>
      </c>
      <c r="B467" s="54" t="s">
        <v>5535</v>
      </c>
      <c r="C467" s="269" t="s">
        <v>1983</v>
      </c>
      <c r="D467" s="64" t="s">
        <v>426</v>
      </c>
      <c r="E467" s="64">
        <v>2017</v>
      </c>
      <c r="F467" s="66">
        <v>33795</v>
      </c>
      <c r="G467" s="60" t="s">
        <v>5533</v>
      </c>
    </row>
    <row r="468" spans="1:7" ht="15.75" x14ac:dyDescent="0.25">
      <c r="A468" s="54" t="s">
        <v>71</v>
      </c>
      <c r="B468" s="54" t="s">
        <v>4005</v>
      </c>
      <c r="C468" s="269" t="s">
        <v>3721</v>
      </c>
      <c r="D468" s="64" t="s">
        <v>43</v>
      </c>
      <c r="E468" s="64">
        <v>2017</v>
      </c>
      <c r="F468" s="66">
        <v>24045</v>
      </c>
      <c r="G468" s="60" t="s">
        <v>5533</v>
      </c>
    </row>
    <row r="469" spans="1:7" ht="15.75" x14ac:dyDescent="0.25">
      <c r="A469" s="54" t="s">
        <v>71</v>
      </c>
      <c r="B469" s="54" t="s">
        <v>3250</v>
      </c>
      <c r="C469" s="269" t="s">
        <v>3721</v>
      </c>
      <c r="D469" s="64" t="s">
        <v>426</v>
      </c>
      <c r="E469" s="64">
        <v>2017</v>
      </c>
      <c r="F469" s="66">
        <v>25345</v>
      </c>
      <c r="G469" s="60" t="s">
        <v>5533</v>
      </c>
    </row>
    <row r="470" spans="1:7" ht="15.75" x14ac:dyDescent="0.25">
      <c r="A470" s="54" t="s">
        <v>71</v>
      </c>
      <c r="B470" s="54" t="s">
        <v>5536</v>
      </c>
      <c r="C470" s="269" t="s">
        <v>2114</v>
      </c>
      <c r="D470" s="64" t="s">
        <v>110</v>
      </c>
      <c r="E470" s="64">
        <v>2017</v>
      </c>
      <c r="F470" s="66">
        <v>29605</v>
      </c>
      <c r="G470" s="60" t="s">
        <v>5537</v>
      </c>
    </row>
    <row r="471" spans="1:7" ht="15.75" x14ac:dyDescent="0.25">
      <c r="A471" s="54" t="s">
        <v>71</v>
      </c>
      <c r="B471" s="54" t="s">
        <v>5538</v>
      </c>
      <c r="C471" s="269" t="s">
        <v>2114</v>
      </c>
      <c r="D471" s="64" t="s">
        <v>110</v>
      </c>
      <c r="E471" s="64">
        <v>2017</v>
      </c>
      <c r="F471" s="66">
        <v>32905</v>
      </c>
      <c r="G471" s="60" t="s">
        <v>5537</v>
      </c>
    </row>
    <row r="472" spans="1:7" ht="15.75" x14ac:dyDescent="0.25">
      <c r="A472" s="54" t="s">
        <v>71</v>
      </c>
      <c r="B472" s="54" t="s">
        <v>5539</v>
      </c>
      <c r="C472" s="269" t="s">
        <v>2114</v>
      </c>
      <c r="D472" s="64" t="s">
        <v>110</v>
      </c>
      <c r="E472" s="64">
        <v>2017</v>
      </c>
      <c r="F472" s="66">
        <v>35955</v>
      </c>
      <c r="G472" s="60" t="s">
        <v>5537</v>
      </c>
    </row>
    <row r="473" spans="1:7" ht="15.75" x14ac:dyDescent="0.25">
      <c r="A473" s="54" t="s">
        <v>71</v>
      </c>
      <c r="B473" s="54" t="s">
        <v>5527</v>
      </c>
      <c r="C473" s="269" t="s">
        <v>3721</v>
      </c>
      <c r="D473" s="64" t="s">
        <v>110</v>
      </c>
      <c r="E473" s="64">
        <v>2017</v>
      </c>
      <c r="F473" s="66">
        <v>23255</v>
      </c>
      <c r="G473" s="60" t="s">
        <v>5537</v>
      </c>
    </row>
    <row r="474" spans="1:7" ht="15.75" x14ac:dyDescent="0.25">
      <c r="A474" s="54" t="s">
        <v>71</v>
      </c>
      <c r="B474" s="54" t="s">
        <v>5540</v>
      </c>
      <c r="C474" s="269" t="s">
        <v>3721</v>
      </c>
      <c r="D474" s="64" t="s">
        <v>110</v>
      </c>
      <c r="E474" s="64">
        <v>2017</v>
      </c>
      <c r="F474" s="66">
        <v>24255</v>
      </c>
      <c r="G474" s="60" t="s">
        <v>5537</v>
      </c>
    </row>
    <row r="475" spans="1:7" ht="15.75" x14ac:dyDescent="0.25">
      <c r="A475" s="54" t="s">
        <v>71</v>
      </c>
      <c r="B475" s="54" t="s">
        <v>5541</v>
      </c>
      <c r="C475" s="269" t="s">
        <v>3721</v>
      </c>
      <c r="D475" s="64" t="s">
        <v>110</v>
      </c>
      <c r="E475" s="64">
        <v>2017</v>
      </c>
      <c r="F475" s="66">
        <v>22455</v>
      </c>
      <c r="G475" s="60" t="s">
        <v>5537</v>
      </c>
    </row>
    <row r="476" spans="1:7" ht="15.75" x14ac:dyDescent="0.25">
      <c r="A476" s="54" t="s">
        <v>71</v>
      </c>
      <c r="B476" s="54" t="s">
        <v>5542</v>
      </c>
      <c r="C476" s="269" t="s">
        <v>3721</v>
      </c>
      <c r="D476" s="64" t="s">
        <v>110</v>
      </c>
      <c r="E476" s="64">
        <v>2017</v>
      </c>
      <c r="F476" s="66">
        <v>24515</v>
      </c>
      <c r="G476" s="60" t="s">
        <v>5537</v>
      </c>
    </row>
    <row r="477" spans="1:7" ht="15.75" x14ac:dyDescent="0.25">
      <c r="A477" s="54" t="s">
        <v>71</v>
      </c>
      <c r="B477" s="54" t="s">
        <v>5543</v>
      </c>
      <c r="C477" s="269" t="s">
        <v>3721</v>
      </c>
      <c r="D477" s="64" t="s">
        <v>110</v>
      </c>
      <c r="E477" s="64">
        <v>2017</v>
      </c>
      <c r="F477" s="66">
        <v>25315</v>
      </c>
      <c r="G477" s="60" t="s">
        <v>5537</v>
      </c>
    </row>
    <row r="478" spans="1:7" ht="15.75" x14ac:dyDescent="0.25">
      <c r="A478" s="54" t="s">
        <v>71</v>
      </c>
      <c r="B478" s="54" t="s">
        <v>5544</v>
      </c>
      <c r="C478" s="269" t="s">
        <v>3721</v>
      </c>
      <c r="D478" s="64" t="s">
        <v>110</v>
      </c>
      <c r="E478" s="64">
        <v>2017</v>
      </c>
      <c r="F478" s="66">
        <v>25515</v>
      </c>
      <c r="G478" s="60" t="s">
        <v>5537</v>
      </c>
    </row>
    <row r="479" spans="1:7" ht="15.75" x14ac:dyDescent="0.25">
      <c r="A479" s="54" t="s">
        <v>71</v>
      </c>
      <c r="B479" s="54" t="s">
        <v>5545</v>
      </c>
      <c r="C479" s="269" t="s">
        <v>3721</v>
      </c>
      <c r="D479" s="64" t="s">
        <v>110</v>
      </c>
      <c r="E479" s="64">
        <v>2017</v>
      </c>
      <c r="F479" s="66">
        <v>25830</v>
      </c>
      <c r="G479" s="60" t="s">
        <v>5537</v>
      </c>
    </row>
    <row r="480" spans="1:7" ht="15.75" x14ac:dyDescent="0.25">
      <c r="A480" s="54" t="s">
        <v>71</v>
      </c>
      <c r="B480" s="54" t="s">
        <v>5546</v>
      </c>
      <c r="C480" s="269" t="s">
        <v>3721</v>
      </c>
      <c r="D480" s="64" t="s">
        <v>110</v>
      </c>
      <c r="E480" s="64">
        <v>2017</v>
      </c>
      <c r="F480" s="66">
        <v>26315</v>
      </c>
      <c r="G480" s="60" t="s">
        <v>5537</v>
      </c>
    </row>
    <row r="481" spans="1:7" ht="15.75" x14ac:dyDescent="0.25">
      <c r="A481" s="54" t="s">
        <v>71</v>
      </c>
      <c r="B481" s="54" t="s">
        <v>5547</v>
      </c>
      <c r="C481" s="269" t="s">
        <v>3721</v>
      </c>
      <c r="D481" s="64" t="s">
        <v>110</v>
      </c>
      <c r="E481" s="64">
        <v>2017</v>
      </c>
      <c r="F481" s="66">
        <v>26315</v>
      </c>
      <c r="G481" s="60" t="s">
        <v>5537</v>
      </c>
    </row>
    <row r="482" spans="1:7" ht="15.75" x14ac:dyDescent="0.25">
      <c r="A482" s="54" t="s">
        <v>71</v>
      </c>
      <c r="B482" s="54" t="s">
        <v>5530</v>
      </c>
      <c r="C482" s="269" t="s">
        <v>3721</v>
      </c>
      <c r="D482" s="64" t="s">
        <v>110</v>
      </c>
      <c r="E482" s="64">
        <v>2017</v>
      </c>
      <c r="F482" s="66">
        <v>26630</v>
      </c>
      <c r="G482" s="60" t="s">
        <v>5537</v>
      </c>
    </row>
    <row r="483" spans="1:7" ht="15.75" x14ac:dyDescent="0.25">
      <c r="A483" s="54" t="s">
        <v>71</v>
      </c>
      <c r="B483" s="54" t="s">
        <v>5548</v>
      </c>
      <c r="C483" s="269" t="s">
        <v>3721</v>
      </c>
      <c r="D483" s="64" t="s">
        <v>110</v>
      </c>
      <c r="E483" s="64">
        <v>2017</v>
      </c>
      <c r="F483" s="66">
        <v>27630</v>
      </c>
      <c r="G483" s="60" t="s">
        <v>5537</v>
      </c>
    </row>
    <row r="484" spans="1:7" ht="15.75" x14ac:dyDescent="0.25">
      <c r="A484" s="54" t="s">
        <v>71</v>
      </c>
      <c r="B484" s="54" t="s">
        <v>5529</v>
      </c>
      <c r="C484" s="269" t="s">
        <v>3721</v>
      </c>
      <c r="D484" s="64" t="s">
        <v>110</v>
      </c>
      <c r="E484" s="64">
        <v>2017</v>
      </c>
      <c r="F484" s="66">
        <v>28920</v>
      </c>
      <c r="G484" s="60" t="s">
        <v>5537</v>
      </c>
    </row>
    <row r="485" spans="1:7" ht="15.75" x14ac:dyDescent="0.25">
      <c r="A485" s="54" t="s">
        <v>71</v>
      </c>
      <c r="B485" s="54" t="s">
        <v>5549</v>
      </c>
      <c r="C485" s="269" t="s">
        <v>3721</v>
      </c>
      <c r="D485" s="64" t="s">
        <v>110</v>
      </c>
      <c r="E485" s="64">
        <v>2017</v>
      </c>
      <c r="F485" s="66">
        <v>30920</v>
      </c>
      <c r="G485" s="60" t="s">
        <v>5537</v>
      </c>
    </row>
    <row r="486" spans="1:7" ht="15.75" x14ac:dyDescent="0.25">
      <c r="A486" s="54" t="s">
        <v>71</v>
      </c>
      <c r="B486" s="54" t="s">
        <v>6343</v>
      </c>
      <c r="C486" s="269" t="s">
        <v>3761</v>
      </c>
      <c r="D486" s="64" t="s">
        <v>110</v>
      </c>
      <c r="E486" s="64">
        <v>2017</v>
      </c>
      <c r="F486" s="66">
        <v>30995</v>
      </c>
      <c r="G486" s="60" t="s">
        <v>5537</v>
      </c>
    </row>
    <row r="487" spans="1:7" ht="15.75" x14ac:dyDescent="0.25">
      <c r="A487" s="54" t="s">
        <v>71</v>
      </c>
      <c r="B487" s="54" t="s">
        <v>6344</v>
      </c>
      <c r="C487" s="269" t="s">
        <v>3761</v>
      </c>
      <c r="D487" s="64" t="s">
        <v>110</v>
      </c>
      <c r="E487" s="64">
        <v>2017</v>
      </c>
      <c r="F487" s="66">
        <v>32995</v>
      </c>
      <c r="G487" s="60" t="s">
        <v>5537</v>
      </c>
    </row>
    <row r="488" spans="1:7" ht="15.75" x14ac:dyDescent="0.25">
      <c r="A488" s="54" t="s">
        <v>71</v>
      </c>
      <c r="B488" s="54" t="s">
        <v>5550</v>
      </c>
      <c r="C488" s="269" t="s">
        <v>3761</v>
      </c>
      <c r="D488" s="64" t="s">
        <v>110</v>
      </c>
      <c r="E488" s="64">
        <v>2017</v>
      </c>
      <c r="F488" s="66">
        <v>34930</v>
      </c>
      <c r="G488" s="60" t="s">
        <v>5537</v>
      </c>
    </row>
    <row r="489" spans="1:7" ht="15.75" x14ac:dyDescent="0.25">
      <c r="A489" s="54" t="s">
        <v>71</v>
      </c>
      <c r="B489" s="54" t="s">
        <v>5561</v>
      </c>
      <c r="C489" s="269" t="s">
        <v>3761</v>
      </c>
      <c r="D489" s="64" t="s">
        <v>5562</v>
      </c>
      <c r="E489" s="64">
        <v>2017</v>
      </c>
      <c r="F489" s="66">
        <v>37605</v>
      </c>
      <c r="G489" s="60" t="s">
        <v>5563</v>
      </c>
    </row>
    <row r="490" spans="1:7" ht="15.75" x14ac:dyDescent="0.25">
      <c r="A490" s="54" t="s">
        <v>71</v>
      </c>
      <c r="B490" s="54" t="s">
        <v>5564</v>
      </c>
      <c r="C490" s="269" t="s">
        <v>3761</v>
      </c>
      <c r="D490" s="64" t="s">
        <v>5562</v>
      </c>
      <c r="E490" s="64">
        <v>2017</v>
      </c>
      <c r="F490" s="66">
        <v>36605</v>
      </c>
      <c r="G490" s="60" t="s">
        <v>5563</v>
      </c>
    </row>
    <row r="491" spans="1:7" ht="15.75" x14ac:dyDescent="0.25">
      <c r="A491" s="54" t="s">
        <v>71</v>
      </c>
      <c r="B491" s="54" t="s">
        <v>5565</v>
      </c>
      <c r="C491" s="269" t="s">
        <v>3761</v>
      </c>
      <c r="D491" s="64" t="s">
        <v>426</v>
      </c>
      <c r="E491" s="64">
        <v>2017</v>
      </c>
      <c r="F491" s="66">
        <v>38405</v>
      </c>
      <c r="G491" s="60" t="s">
        <v>5563</v>
      </c>
    </row>
    <row r="492" spans="1:7" ht="15.75" x14ac:dyDescent="0.25">
      <c r="A492" s="54" t="s">
        <v>71</v>
      </c>
      <c r="B492" s="54" t="s">
        <v>5566</v>
      </c>
      <c r="C492" s="269" t="s">
        <v>3761</v>
      </c>
      <c r="D492" s="64" t="s">
        <v>5562</v>
      </c>
      <c r="E492" s="64">
        <v>2017</v>
      </c>
      <c r="F492" s="66">
        <v>37605</v>
      </c>
      <c r="G492" s="60" t="s">
        <v>5563</v>
      </c>
    </row>
    <row r="493" spans="1:7" ht="15.75" x14ac:dyDescent="0.25">
      <c r="A493" s="54" t="s">
        <v>71</v>
      </c>
      <c r="B493" s="54" t="s">
        <v>5567</v>
      </c>
      <c r="C493" s="269" t="s">
        <v>3761</v>
      </c>
      <c r="D493" s="64" t="s">
        <v>426</v>
      </c>
      <c r="E493" s="64">
        <v>2017</v>
      </c>
      <c r="F493" s="66">
        <v>39405</v>
      </c>
      <c r="G493" s="60" t="s">
        <v>5563</v>
      </c>
    </row>
    <row r="494" spans="1:7" ht="15.75" x14ac:dyDescent="0.25">
      <c r="A494" s="54" t="s">
        <v>71</v>
      </c>
      <c r="B494" s="54" t="s">
        <v>5568</v>
      </c>
      <c r="C494" s="269" t="s">
        <v>3761</v>
      </c>
      <c r="D494" s="64" t="s">
        <v>5562</v>
      </c>
      <c r="E494" s="64">
        <v>2017</v>
      </c>
      <c r="F494" s="66">
        <v>30745</v>
      </c>
      <c r="G494" s="60" t="s">
        <v>5563</v>
      </c>
    </row>
    <row r="495" spans="1:7" ht="15.75" x14ac:dyDescent="0.25">
      <c r="A495" s="54" t="s">
        <v>71</v>
      </c>
      <c r="B495" s="54" t="s">
        <v>5525</v>
      </c>
      <c r="C495" s="269" t="s">
        <v>3761</v>
      </c>
      <c r="D495" s="64" t="s">
        <v>426</v>
      </c>
      <c r="E495" s="64">
        <v>2017</v>
      </c>
      <c r="F495" s="66">
        <v>32545</v>
      </c>
      <c r="G495" s="60" t="s">
        <v>5563</v>
      </c>
    </row>
    <row r="496" spans="1:7" ht="15.75" x14ac:dyDescent="0.25">
      <c r="A496" s="54" t="s">
        <v>71</v>
      </c>
      <c r="B496" s="54" t="s">
        <v>5569</v>
      </c>
      <c r="C496" s="269" t="s">
        <v>3761</v>
      </c>
      <c r="D496" s="64" t="s">
        <v>5562</v>
      </c>
      <c r="E496" s="64">
        <v>2017</v>
      </c>
      <c r="F496" s="66">
        <v>38205</v>
      </c>
      <c r="G496" s="60" t="s">
        <v>5563</v>
      </c>
    </row>
    <row r="497" spans="1:7" ht="15.75" x14ac:dyDescent="0.25">
      <c r="A497" s="54" t="s">
        <v>71</v>
      </c>
      <c r="B497" s="54" t="s">
        <v>5570</v>
      </c>
      <c r="C497" s="269" t="s">
        <v>3761</v>
      </c>
      <c r="D497" s="64" t="s">
        <v>5562</v>
      </c>
      <c r="E497" s="64">
        <v>2017</v>
      </c>
      <c r="F497" s="66">
        <v>41820</v>
      </c>
      <c r="G497" s="60" t="s">
        <v>5563</v>
      </c>
    </row>
    <row r="498" spans="1:7" ht="15.75" x14ac:dyDescent="0.25">
      <c r="A498" s="54" t="s">
        <v>71</v>
      </c>
      <c r="B498" s="54" t="s">
        <v>5571</v>
      </c>
      <c r="C498" s="269" t="s">
        <v>3761</v>
      </c>
      <c r="D498" s="64" t="s">
        <v>426</v>
      </c>
      <c r="E498" s="64">
        <v>2017</v>
      </c>
      <c r="F498" s="66">
        <v>43620</v>
      </c>
      <c r="G498" s="60" t="s">
        <v>5563</v>
      </c>
    </row>
    <row r="499" spans="1:7" ht="15.75" x14ac:dyDescent="0.25">
      <c r="A499" s="54" t="s">
        <v>71</v>
      </c>
      <c r="B499" s="54" t="s">
        <v>5572</v>
      </c>
      <c r="C499" s="269" t="s">
        <v>3761</v>
      </c>
      <c r="D499" s="64" t="s">
        <v>426</v>
      </c>
      <c r="E499" s="64">
        <v>2017</v>
      </c>
      <c r="F499" s="66">
        <v>40005</v>
      </c>
      <c r="G499" s="60" t="s">
        <v>5563</v>
      </c>
    </row>
    <row r="500" spans="1:7" ht="15.75" x14ac:dyDescent="0.25">
      <c r="A500" s="54" t="s">
        <v>71</v>
      </c>
      <c r="B500" s="54" t="s">
        <v>5573</v>
      </c>
      <c r="C500" s="269" t="s">
        <v>3761</v>
      </c>
      <c r="D500" s="64" t="s">
        <v>426</v>
      </c>
      <c r="E500" s="64">
        <v>2017</v>
      </c>
      <c r="F500" s="66">
        <v>39405</v>
      </c>
      <c r="G500" s="60" t="s">
        <v>5563</v>
      </c>
    </row>
    <row r="501" spans="1:7" ht="15.75" x14ac:dyDescent="0.25">
      <c r="A501" s="54" t="s">
        <v>71</v>
      </c>
      <c r="B501" s="54" t="s">
        <v>5574</v>
      </c>
      <c r="C501" s="269" t="s">
        <v>3761</v>
      </c>
      <c r="D501" s="64" t="s">
        <v>426</v>
      </c>
      <c r="E501" s="64">
        <v>2017</v>
      </c>
      <c r="F501" s="66">
        <v>47220</v>
      </c>
      <c r="G501" s="60" t="s">
        <v>5563</v>
      </c>
    </row>
    <row r="502" spans="1:7" ht="15.75" x14ac:dyDescent="0.25">
      <c r="A502" s="54" t="s">
        <v>71</v>
      </c>
      <c r="B502" s="54" t="s">
        <v>5575</v>
      </c>
      <c r="C502" s="269" t="s">
        <v>3761</v>
      </c>
      <c r="D502" s="64" t="s">
        <v>426</v>
      </c>
      <c r="E502" s="64">
        <v>2017</v>
      </c>
      <c r="F502" s="66">
        <v>35980</v>
      </c>
      <c r="G502" s="60" t="s">
        <v>5563</v>
      </c>
    </row>
    <row r="503" spans="1:7" ht="15.75" x14ac:dyDescent="0.25">
      <c r="A503" s="54" t="s">
        <v>71</v>
      </c>
      <c r="B503" s="54" t="s">
        <v>5576</v>
      </c>
      <c r="C503" s="269" t="s">
        <v>3761</v>
      </c>
      <c r="D503" s="64" t="s">
        <v>5562</v>
      </c>
      <c r="E503" s="64">
        <v>2017</v>
      </c>
      <c r="F503" s="66">
        <v>33180</v>
      </c>
      <c r="G503" s="60" t="s">
        <v>5563</v>
      </c>
    </row>
    <row r="504" spans="1:7" ht="15.75" x14ac:dyDescent="0.25">
      <c r="A504" s="54" t="s">
        <v>71</v>
      </c>
      <c r="B504" s="54" t="s">
        <v>2265</v>
      </c>
      <c r="C504" s="269" t="s">
        <v>3761</v>
      </c>
      <c r="D504" s="64" t="s">
        <v>426</v>
      </c>
      <c r="E504" s="64">
        <v>2017</v>
      </c>
      <c r="F504" s="66">
        <v>34980</v>
      </c>
      <c r="G504" s="60" t="s">
        <v>5563</v>
      </c>
    </row>
    <row r="505" spans="1:7" ht="15.75" x14ac:dyDescent="0.25">
      <c r="A505" s="54" t="s">
        <v>71</v>
      </c>
      <c r="B505" s="54" t="s">
        <v>5577</v>
      </c>
      <c r="C505" s="269" t="s">
        <v>3761</v>
      </c>
      <c r="D505" s="64" t="s">
        <v>5562</v>
      </c>
      <c r="E505" s="64">
        <v>2017</v>
      </c>
      <c r="F505" s="66">
        <v>34180</v>
      </c>
      <c r="G505" s="60" t="s">
        <v>5563</v>
      </c>
    </row>
    <row r="506" spans="1:7" ht="15.75" x14ac:dyDescent="0.25">
      <c r="A506" s="54" t="s">
        <v>71</v>
      </c>
      <c r="B506" s="54" t="s">
        <v>5578</v>
      </c>
      <c r="C506" s="269" t="s">
        <v>3761</v>
      </c>
      <c r="D506" s="64" t="s">
        <v>4196</v>
      </c>
      <c r="E506" s="64">
        <v>2017</v>
      </c>
      <c r="F506" s="66">
        <v>29475</v>
      </c>
      <c r="G506" s="60" t="s">
        <v>5579</v>
      </c>
    </row>
    <row r="507" spans="1:7" ht="15.75" x14ac:dyDescent="0.25">
      <c r="A507" s="54" t="s">
        <v>71</v>
      </c>
      <c r="B507" s="54" t="s">
        <v>5580</v>
      </c>
      <c r="C507" s="269" t="s">
        <v>3761</v>
      </c>
      <c r="D507" s="64" t="s">
        <v>4196</v>
      </c>
      <c r="E507" s="64">
        <v>2017</v>
      </c>
      <c r="F507" s="66">
        <v>31375</v>
      </c>
      <c r="G507" s="60" t="s">
        <v>5579</v>
      </c>
    </row>
    <row r="508" spans="1:7" ht="15.75" x14ac:dyDescent="0.25">
      <c r="A508" s="54" t="s">
        <v>71</v>
      </c>
      <c r="B508" s="54" t="s">
        <v>5581</v>
      </c>
      <c r="C508" s="269" t="s">
        <v>3761</v>
      </c>
      <c r="D508" s="64" t="s">
        <v>4196</v>
      </c>
      <c r="E508" s="64">
        <v>2017</v>
      </c>
      <c r="F508" s="66">
        <v>31515</v>
      </c>
      <c r="G508" s="60" t="s">
        <v>5579</v>
      </c>
    </row>
    <row r="509" spans="1:7" ht="15.75" x14ac:dyDescent="0.25">
      <c r="A509" s="54" t="s">
        <v>71</v>
      </c>
      <c r="B509" s="54" t="s">
        <v>5582</v>
      </c>
      <c r="C509" s="269" t="s">
        <v>3761</v>
      </c>
      <c r="D509" s="64" t="s">
        <v>4196</v>
      </c>
      <c r="E509" s="64">
        <v>2017</v>
      </c>
      <c r="F509" s="66">
        <v>33415</v>
      </c>
      <c r="G509" s="60" t="s">
        <v>5579</v>
      </c>
    </row>
    <row r="510" spans="1:7" ht="15.75" x14ac:dyDescent="0.25">
      <c r="A510" s="54" t="s">
        <v>71</v>
      </c>
      <c r="B510" s="54" t="s">
        <v>5583</v>
      </c>
      <c r="C510" s="269" t="s">
        <v>3761</v>
      </c>
      <c r="D510" s="64" t="s">
        <v>4196</v>
      </c>
      <c r="E510" s="64">
        <v>2017</v>
      </c>
      <c r="F510" s="66">
        <v>33780</v>
      </c>
      <c r="G510" s="60" t="s">
        <v>5579</v>
      </c>
    </row>
    <row r="511" spans="1:7" ht="15.75" x14ac:dyDescent="0.25">
      <c r="A511" s="54" t="s">
        <v>71</v>
      </c>
      <c r="B511" s="54" t="s">
        <v>5584</v>
      </c>
      <c r="C511" s="269" t="s">
        <v>3761</v>
      </c>
      <c r="D511" s="64" t="s">
        <v>4196</v>
      </c>
      <c r="E511" s="64">
        <v>2017</v>
      </c>
      <c r="F511" s="66">
        <v>35680</v>
      </c>
      <c r="G511" s="60" t="s">
        <v>5579</v>
      </c>
    </row>
    <row r="512" spans="1:7" ht="15.75" x14ac:dyDescent="0.25">
      <c r="A512" s="54" t="s">
        <v>71</v>
      </c>
      <c r="B512" s="54" t="s">
        <v>5585</v>
      </c>
      <c r="C512" s="269" t="s">
        <v>3761</v>
      </c>
      <c r="D512" s="64" t="s">
        <v>4196</v>
      </c>
      <c r="E512" s="64">
        <v>2017</v>
      </c>
      <c r="F512" s="66">
        <v>33015</v>
      </c>
      <c r="G512" s="60" t="s">
        <v>5579</v>
      </c>
    </row>
    <row r="513" spans="1:7" ht="15.75" x14ac:dyDescent="0.25">
      <c r="A513" s="54" t="s">
        <v>71</v>
      </c>
      <c r="B513" s="54" t="s">
        <v>5586</v>
      </c>
      <c r="C513" s="269" t="s">
        <v>3761</v>
      </c>
      <c r="D513" s="64" t="s">
        <v>4196</v>
      </c>
      <c r="E513" s="64">
        <v>2017</v>
      </c>
      <c r="F513" s="66">
        <v>34915</v>
      </c>
      <c r="G513" s="60" t="s">
        <v>5579</v>
      </c>
    </row>
    <row r="514" spans="1:7" ht="15.75" x14ac:dyDescent="0.25">
      <c r="A514" s="54" t="s">
        <v>71</v>
      </c>
      <c r="B514" s="54" t="s">
        <v>5587</v>
      </c>
      <c r="C514" s="269" t="s">
        <v>3761</v>
      </c>
      <c r="D514" s="64" t="s">
        <v>4196</v>
      </c>
      <c r="E514" s="64">
        <v>2017</v>
      </c>
      <c r="F514" s="66">
        <v>35930</v>
      </c>
      <c r="G514" s="60" t="s">
        <v>5579</v>
      </c>
    </row>
    <row r="515" spans="1:7" ht="15.75" x14ac:dyDescent="0.25">
      <c r="A515" s="54" t="s">
        <v>71</v>
      </c>
      <c r="B515" s="54" t="s">
        <v>5588</v>
      </c>
      <c r="C515" s="269" t="s">
        <v>3761</v>
      </c>
      <c r="D515" s="64" t="s">
        <v>4196</v>
      </c>
      <c r="E515" s="64">
        <v>2017</v>
      </c>
      <c r="F515" s="66">
        <v>37830</v>
      </c>
      <c r="G515" s="60" t="s">
        <v>5579</v>
      </c>
    </row>
    <row r="516" spans="1:7" ht="15.75" x14ac:dyDescent="0.25">
      <c r="A516" s="54" t="s">
        <v>71</v>
      </c>
      <c r="B516" s="54" t="s">
        <v>5589</v>
      </c>
      <c r="C516" s="269" t="s">
        <v>3761</v>
      </c>
      <c r="D516" s="64" t="s">
        <v>4196</v>
      </c>
      <c r="E516" s="64">
        <v>2017</v>
      </c>
      <c r="F516" s="66">
        <v>41470</v>
      </c>
      <c r="G516" s="60" t="s">
        <v>5579</v>
      </c>
    </row>
    <row r="517" spans="1:7" ht="15.75" x14ac:dyDescent="0.25">
      <c r="A517" s="54" t="s">
        <v>71</v>
      </c>
      <c r="B517" s="54" t="s">
        <v>5590</v>
      </c>
      <c r="C517" s="269" t="s">
        <v>3761</v>
      </c>
      <c r="D517" s="64" t="s">
        <v>4196</v>
      </c>
      <c r="E517" s="64">
        <v>2017</v>
      </c>
      <c r="F517" s="66">
        <v>42970</v>
      </c>
      <c r="G517" s="60" t="s">
        <v>5579</v>
      </c>
    </row>
    <row r="518" spans="1:7" ht="15.75" x14ac:dyDescent="0.25">
      <c r="A518" s="779" t="s">
        <v>71</v>
      </c>
      <c r="B518" s="779" t="s">
        <v>7316</v>
      </c>
      <c r="C518" s="781" t="s">
        <v>2114</v>
      </c>
      <c r="D518" s="726" t="s">
        <v>43</v>
      </c>
      <c r="E518" s="726">
        <v>2017</v>
      </c>
      <c r="F518" s="124">
        <v>32905</v>
      </c>
      <c r="G518" s="712" t="s">
        <v>135</v>
      </c>
    </row>
    <row r="519" spans="1:7" ht="15.75" x14ac:dyDescent="0.25">
      <c r="A519" s="779" t="s">
        <v>71</v>
      </c>
      <c r="B519" s="779" t="s">
        <v>10357</v>
      </c>
      <c r="C519" s="781" t="s">
        <v>2114</v>
      </c>
      <c r="D519" s="726" t="s">
        <v>43</v>
      </c>
      <c r="E519" s="726">
        <v>2017</v>
      </c>
      <c r="F519" s="124">
        <v>29605</v>
      </c>
      <c r="G519" s="712" t="s">
        <v>135</v>
      </c>
    </row>
    <row r="520" spans="1:7" ht="15.75" x14ac:dyDescent="0.25">
      <c r="A520" s="779" t="s">
        <v>71</v>
      </c>
      <c r="B520" s="779" t="s">
        <v>8979</v>
      </c>
      <c r="C520" s="781" t="s">
        <v>2114</v>
      </c>
      <c r="D520" s="726" t="s">
        <v>43</v>
      </c>
      <c r="E520" s="726">
        <v>2017</v>
      </c>
      <c r="F520" s="124">
        <v>35955</v>
      </c>
      <c r="G520" s="712" t="s">
        <v>135</v>
      </c>
    </row>
    <row r="521" spans="1:7" ht="15.75" x14ac:dyDescent="0.25">
      <c r="A521" s="54" t="s">
        <v>5551</v>
      </c>
      <c r="B521" s="54" t="s">
        <v>5552</v>
      </c>
      <c r="C521" s="269" t="s">
        <v>3761</v>
      </c>
      <c r="D521" s="64" t="s">
        <v>110</v>
      </c>
      <c r="E521" s="64">
        <v>2017</v>
      </c>
      <c r="F521" s="66">
        <v>42755</v>
      </c>
      <c r="G521" s="60" t="s">
        <v>5553</v>
      </c>
    </row>
    <row r="522" spans="1:7" ht="15.75" x14ac:dyDescent="0.25">
      <c r="A522" s="54" t="s">
        <v>5551</v>
      </c>
      <c r="B522" s="54" t="s">
        <v>5554</v>
      </c>
      <c r="C522" s="269" t="s">
        <v>3761</v>
      </c>
      <c r="D522" s="64" t="s">
        <v>110</v>
      </c>
      <c r="E522" s="64">
        <v>2017</v>
      </c>
      <c r="F522" s="66">
        <v>45325</v>
      </c>
      <c r="G522" s="60" t="s">
        <v>5553</v>
      </c>
    </row>
    <row r="523" spans="1:7" ht="15.75" x14ac:dyDescent="0.25">
      <c r="A523" s="54" t="s">
        <v>5551</v>
      </c>
      <c r="B523" s="54" t="s">
        <v>5555</v>
      </c>
      <c r="C523" s="269" t="s">
        <v>3761</v>
      </c>
      <c r="D523" s="64" t="s">
        <v>110</v>
      </c>
      <c r="E523" s="64">
        <v>2017</v>
      </c>
      <c r="F523" s="66">
        <v>38100</v>
      </c>
      <c r="G523" s="60" t="s">
        <v>5553</v>
      </c>
    </row>
    <row r="524" spans="1:7" ht="15.75" x14ac:dyDescent="0.25">
      <c r="A524" s="54" t="s">
        <v>5551</v>
      </c>
      <c r="B524" s="54" t="s">
        <v>5556</v>
      </c>
      <c r="C524" s="269" t="s">
        <v>3761</v>
      </c>
      <c r="D524" s="64" t="s">
        <v>110</v>
      </c>
      <c r="E524" s="64">
        <v>2017</v>
      </c>
      <c r="F524" s="66">
        <v>33950</v>
      </c>
      <c r="G524" s="60" t="s">
        <v>5553</v>
      </c>
    </row>
    <row r="525" spans="1:7" ht="15.75" x14ac:dyDescent="0.25">
      <c r="A525" s="54" t="s">
        <v>5551</v>
      </c>
      <c r="B525" s="54" t="s">
        <v>5557</v>
      </c>
      <c r="C525" s="269" t="s">
        <v>3761</v>
      </c>
      <c r="D525" s="64" t="s">
        <v>110</v>
      </c>
      <c r="E525" s="64">
        <v>2017</v>
      </c>
      <c r="F525" s="66">
        <v>33000</v>
      </c>
      <c r="G525" s="60" t="s">
        <v>5553</v>
      </c>
    </row>
    <row r="526" spans="1:7" ht="15.75" x14ac:dyDescent="0.25">
      <c r="A526" s="54" t="s">
        <v>5551</v>
      </c>
      <c r="B526" s="54" t="s">
        <v>5558</v>
      </c>
      <c r="C526" s="269" t="s">
        <v>3761</v>
      </c>
      <c r="D526" s="64" t="s">
        <v>110</v>
      </c>
      <c r="E526" s="64">
        <v>2017</v>
      </c>
      <c r="F526" s="66">
        <v>38500</v>
      </c>
      <c r="G526" s="60" t="s">
        <v>5553</v>
      </c>
    </row>
    <row r="527" spans="1:7" ht="15.75" x14ac:dyDescent="0.25">
      <c r="A527" s="54" t="s">
        <v>5551</v>
      </c>
      <c r="B527" s="54" t="s">
        <v>5559</v>
      </c>
      <c r="C527" s="269" t="s">
        <v>3761</v>
      </c>
      <c r="D527" s="64" t="s">
        <v>110</v>
      </c>
      <c r="E527" s="64">
        <v>2017</v>
      </c>
      <c r="F527" s="66">
        <v>36500</v>
      </c>
      <c r="G527" s="60" t="s">
        <v>5553</v>
      </c>
    </row>
    <row r="528" spans="1:7" ht="15.75" x14ac:dyDescent="0.25">
      <c r="A528" s="54" t="s">
        <v>5551</v>
      </c>
      <c r="B528" s="54" t="s">
        <v>5560</v>
      </c>
      <c r="C528" s="269" t="s">
        <v>3761</v>
      </c>
      <c r="D528" s="64" t="s">
        <v>110</v>
      </c>
      <c r="E528" s="64">
        <v>2017</v>
      </c>
      <c r="F528" s="66">
        <v>29850</v>
      </c>
      <c r="G528" s="60" t="s">
        <v>5553</v>
      </c>
    </row>
    <row r="529" spans="1:7" ht="15.75" x14ac:dyDescent="0.25">
      <c r="A529" s="155" t="s">
        <v>87</v>
      </c>
      <c r="B529" s="155" t="s">
        <v>5433</v>
      </c>
      <c r="C529" s="466" t="s">
        <v>3255</v>
      </c>
      <c r="D529" s="152" t="s">
        <v>110</v>
      </c>
      <c r="E529" s="152">
        <v>2017</v>
      </c>
      <c r="F529" s="66">
        <v>16879</v>
      </c>
      <c r="G529" s="461" t="s">
        <v>5431</v>
      </c>
    </row>
    <row r="530" spans="1:7" ht="15.75" x14ac:dyDescent="0.25">
      <c r="A530" s="155" t="s">
        <v>87</v>
      </c>
      <c r="B530" s="155" t="s">
        <v>5432</v>
      </c>
      <c r="C530" s="466" t="s">
        <v>3255</v>
      </c>
      <c r="D530" s="152" t="s">
        <v>110</v>
      </c>
      <c r="E530" s="152">
        <v>2017</v>
      </c>
      <c r="F530" s="66">
        <v>16345</v>
      </c>
      <c r="G530" s="461" t="s">
        <v>2086</v>
      </c>
    </row>
    <row r="531" spans="1:7" ht="15.75" x14ac:dyDescent="0.25">
      <c r="A531" s="155" t="s">
        <v>87</v>
      </c>
      <c r="B531" s="155" t="s">
        <v>5430</v>
      </c>
      <c r="C531" s="466" t="s">
        <v>3255</v>
      </c>
      <c r="D531" s="152" t="s">
        <v>110</v>
      </c>
      <c r="E531" s="152">
        <v>2017</v>
      </c>
      <c r="F531" s="66">
        <v>18295</v>
      </c>
      <c r="G531" s="461" t="s">
        <v>5431</v>
      </c>
    </row>
    <row r="532" spans="1:7" ht="15.75" x14ac:dyDescent="0.25">
      <c r="A532" s="155" t="s">
        <v>87</v>
      </c>
      <c r="B532" s="155" t="s">
        <v>4148</v>
      </c>
      <c r="C532" s="466" t="s">
        <v>3726</v>
      </c>
      <c r="D532" s="152" t="s">
        <v>110</v>
      </c>
      <c r="E532" s="152">
        <v>2017</v>
      </c>
      <c r="F532" s="66">
        <v>34100</v>
      </c>
      <c r="G532" s="461" t="s">
        <v>2033</v>
      </c>
    </row>
    <row r="533" spans="1:7" ht="15.75" x14ac:dyDescent="0.25">
      <c r="A533" s="155" t="s">
        <v>87</v>
      </c>
      <c r="B533" s="155" t="s">
        <v>5446</v>
      </c>
      <c r="C533" s="466" t="s">
        <v>3726</v>
      </c>
      <c r="D533" s="152" t="s">
        <v>110</v>
      </c>
      <c r="E533" s="152">
        <v>2017</v>
      </c>
      <c r="F533" s="66">
        <v>39300</v>
      </c>
      <c r="G533" s="461" t="s">
        <v>2033</v>
      </c>
    </row>
    <row r="534" spans="1:7" ht="15.75" x14ac:dyDescent="0.25">
      <c r="A534" s="155" t="s">
        <v>87</v>
      </c>
      <c r="B534" s="155" t="s">
        <v>5438</v>
      </c>
      <c r="C534" s="466" t="s">
        <v>3862</v>
      </c>
      <c r="D534" s="152" t="s">
        <v>110</v>
      </c>
      <c r="E534" s="152">
        <v>2017</v>
      </c>
      <c r="F534" s="66">
        <v>20650</v>
      </c>
      <c r="G534" s="461" t="s">
        <v>2033</v>
      </c>
    </row>
    <row r="535" spans="1:7" ht="15.75" x14ac:dyDescent="0.25">
      <c r="A535" s="155" t="s">
        <v>87</v>
      </c>
      <c r="B535" s="155" t="s">
        <v>5441</v>
      </c>
      <c r="C535" s="466" t="s">
        <v>2114</v>
      </c>
      <c r="D535" s="152" t="s">
        <v>110</v>
      </c>
      <c r="E535" s="152">
        <v>2017</v>
      </c>
      <c r="F535" s="66">
        <v>22350</v>
      </c>
      <c r="G535" s="461" t="s">
        <v>2033</v>
      </c>
    </row>
    <row r="536" spans="1:7" ht="15.75" x14ac:dyDescent="0.25">
      <c r="A536" s="155" t="s">
        <v>87</v>
      </c>
      <c r="B536" s="155" t="s">
        <v>3738</v>
      </c>
      <c r="C536" s="466" t="s">
        <v>2114</v>
      </c>
      <c r="D536" s="152" t="s">
        <v>110</v>
      </c>
      <c r="E536" s="152">
        <v>2017</v>
      </c>
      <c r="F536" s="66">
        <v>17150</v>
      </c>
      <c r="G536" s="461" t="s">
        <v>2033</v>
      </c>
    </row>
    <row r="537" spans="1:7" ht="15.75" x14ac:dyDescent="0.25">
      <c r="A537" s="155" t="s">
        <v>87</v>
      </c>
      <c r="B537" s="155" t="s">
        <v>5439</v>
      </c>
      <c r="C537" s="466" t="s">
        <v>3255</v>
      </c>
      <c r="D537" s="152" t="s">
        <v>110</v>
      </c>
      <c r="E537" s="152">
        <v>2017</v>
      </c>
      <c r="F537" s="66">
        <v>21650</v>
      </c>
      <c r="G537" s="461" t="s">
        <v>2033</v>
      </c>
    </row>
    <row r="538" spans="1:7" ht="15.75" x14ac:dyDescent="0.25">
      <c r="A538" s="155" t="s">
        <v>87</v>
      </c>
      <c r="B538" s="155" t="s">
        <v>5440</v>
      </c>
      <c r="C538" s="466" t="s">
        <v>2114</v>
      </c>
      <c r="D538" s="152" t="s">
        <v>110</v>
      </c>
      <c r="E538" s="152">
        <v>2017</v>
      </c>
      <c r="F538" s="66">
        <v>20250</v>
      </c>
      <c r="G538" s="461" t="s">
        <v>2033</v>
      </c>
    </row>
    <row r="539" spans="1:7" ht="15.75" x14ac:dyDescent="0.25">
      <c r="A539" s="155" t="s">
        <v>87</v>
      </c>
      <c r="B539" s="155" t="s">
        <v>91</v>
      </c>
      <c r="C539" s="466" t="s">
        <v>4766</v>
      </c>
      <c r="D539" s="152" t="s">
        <v>438</v>
      </c>
      <c r="E539" s="152">
        <v>2017</v>
      </c>
      <c r="F539" s="66">
        <v>39250</v>
      </c>
      <c r="G539" s="461" t="s">
        <v>1956</v>
      </c>
    </row>
    <row r="540" spans="1:7" ht="15.75" x14ac:dyDescent="0.25">
      <c r="A540" s="155" t="s">
        <v>87</v>
      </c>
      <c r="B540" s="155" t="s">
        <v>91</v>
      </c>
      <c r="C540" s="466" t="s">
        <v>4766</v>
      </c>
      <c r="D540" s="152" t="s">
        <v>426</v>
      </c>
      <c r="E540" s="152">
        <v>2017</v>
      </c>
      <c r="F540" s="66">
        <v>41750</v>
      </c>
      <c r="G540" s="461" t="s">
        <v>1956</v>
      </c>
    </row>
    <row r="541" spans="1:7" ht="15.75" x14ac:dyDescent="0.25">
      <c r="A541" s="155" t="s">
        <v>87</v>
      </c>
      <c r="B541" s="155" t="s">
        <v>91</v>
      </c>
      <c r="C541" s="466" t="s">
        <v>5442</v>
      </c>
      <c r="D541" s="152" t="s">
        <v>438</v>
      </c>
      <c r="E541" s="152">
        <v>2017</v>
      </c>
      <c r="F541" s="66">
        <v>54350</v>
      </c>
      <c r="G541" s="461" t="s">
        <v>1956</v>
      </c>
    </row>
    <row r="542" spans="1:7" ht="15.75" x14ac:dyDescent="0.25">
      <c r="A542" s="155" t="s">
        <v>87</v>
      </c>
      <c r="B542" s="155" t="s">
        <v>92</v>
      </c>
      <c r="C542" s="466" t="s">
        <v>4766</v>
      </c>
      <c r="D542" s="152" t="s">
        <v>438</v>
      </c>
      <c r="E542" s="152">
        <v>2017</v>
      </c>
      <c r="F542" s="66">
        <v>30400</v>
      </c>
      <c r="G542" s="461" t="s">
        <v>1835</v>
      </c>
    </row>
    <row r="543" spans="1:7" ht="15.75" x14ac:dyDescent="0.25">
      <c r="A543" s="155" t="s">
        <v>87</v>
      </c>
      <c r="B543" s="155" t="s">
        <v>7230</v>
      </c>
      <c r="C543" s="466" t="s">
        <v>1985</v>
      </c>
      <c r="D543" s="152" t="s">
        <v>43</v>
      </c>
      <c r="E543" s="152">
        <v>2017</v>
      </c>
      <c r="F543" s="66">
        <v>25542</v>
      </c>
      <c r="G543" s="155" t="s">
        <v>8584</v>
      </c>
    </row>
    <row r="544" spans="1:7" ht="15.75" x14ac:dyDescent="0.25">
      <c r="A544" s="155" t="s">
        <v>87</v>
      </c>
      <c r="B544" s="155" t="s">
        <v>5443</v>
      </c>
      <c r="C544" s="466" t="s">
        <v>5349</v>
      </c>
      <c r="D544" s="152" t="s">
        <v>110</v>
      </c>
      <c r="E544" s="152">
        <v>2017</v>
      </c>
      <c r="F544" s="66">
        <v>27500</v>
      </c>
      <c r="G544" s="461" t="s">
        <v>2086</v>
      </c>
    </row>
    <row r="545" spans="1:7" ht="15.75" x14ac:dyDescent="0.25">
      <c r="A545" s="155" t="s">
        <v>87</v>
      </c>
      <c r="B545" s="155" t="s">
        <v>5444</v>
      </c>
      <c r="C545" s="466" t="s">
        <v>5349</v>
      </c>
      <c r="D545" s="152" t="s">
        <v>110</v>
      </c>
      <c r="E545" s="152">
        <v>2017</v>
      </c>
      <c r="F545" s="66">
        <v>22200</v>
      </c>
      <c r="G545" s="461" t="s">
        <v>2086</v>
      </c>
    </row>
    <row r="546" spans="1:7" ht="15.75" x14ac:dyDescent="0.25">
      <c r="A546" s="155" t="s">
        <v>87</v>
      </c>
      <c r="B546" s="155" t="s">
        <v>5445</v>
      </c>
      <c r="C546" s="466" t="s">
        <v>5349</v>
      </c>
      <c r="D546" s="152" t="s">
        <v>110</v>
      </c>
      <c r="E546" s="152">
        <v>2017</v>
      </c>
      <c r="F546" s="66">
        <v>23950</v>
      </c>
      <c r="G546" s="461" t="s">
        <v>2086</v>
      </c>
    </row>
    <row r="547" spans="1:7" ht="15.75" x14ac:dyDescent="0.25">
      <c r="A547" s="54" t="s">
        <v>87</v>
      </c>
      <c r="B547" s="54" t="s">
        <v>1064</v>
      </c>
      <c r="C547" s="269" t="s">
        <v>3721</v>
      </c>
      <c r="D547" s="64" t="s">
        <v>110</v>
      </c>
      <c r="E547" s="64">
        <v>2017</v>
      </c>
      <c r="F547" s="66">
        <v>25350</v>
      </c>
      <c r="G547" s="60" t="s">
        <v>4540</v>
      </c>
    </row>
    <row r="548" spans="1:7" ht="15.75" x14ac:dyDescent="0.25">
      <c r="A548" s="54" t="s">
        <v>87</v>
      </c>
      <c r="B548" s="54" t="s">
        <v>1064</v>
      </c>
      <c r="C548" s="269" t="s">
        <v>3721</v>
      </c>
      <c r="D548" s="64" t="s">
        <v>426</v>
      </c>
      <c r="E548" s="64">
        <v>2017</v>
      </c>
      <c r="F548" s="66">
        <v>27100</v>
      </c>
      <c r="G548" s="60" t="s">
        <v>4540</v>
      </c>
    </row>
    <row r="549" spans="1:7" ht="15.75" x14ac:dyDescent="0.25">
      <c r="A549" s="54" t="s">
        <v>87</v>
      </c>
      <c r="B549" s="54" t="s">
        <v>3724</v>
      </c>
      <c r="C549" s="269" t="s">
        <v>4541</v>
      </c>
      <c r="D549" s="64" t="s">
        <v>110</v>
      </c>
      <c r="E549" s="64">
        <v>2017</v>
      </c>
      <c r="F549" s="66">
        <v>34950</v>
      </c>
      <c r="G549" s="60" t="s">
        <v>4540</v>
      </c>
    </row>
    <row r="550" spans="1:7" ht="15.75" x14ac:dyDescent="0.25">
      <c r="A550" s="54" t="s">
        <v>87</v>
      </c>
      <c r="B550" s="54" t="s">
        <v>3724</v>
      </c>
      <c r="C550" s="269" t="s">
        <v>3726</v>
      </c>
      <c r="D550" s="64" t="s">
        <v>426</v>
      </c>
      <c r="E550" s="64">
        <v>2017</v>
      </c>
      <c r="F550" s="66">
        <v>36700</v>
      </c>
      <c r="G550" s="60" t="s">
        <v>4540</v>
      </c>
    </row>
    <row r="551" spans="1:7" ht="15.75" x14ac:dyDescent="0.25">
      <c r="A551" s="54" t="s">
        <v>87</v>
      </c>
      <c r="B551" s="54" t="s">
        <v>3722</v>
      </c>
      <c r="C551" s="269" t="s">
        <v>4541</v>
      </c>
      <c r="D551" s="64" t="s">
        <v>110</v>
      </c>
      <c r="E551" s="64">
        <v>2017</v>
      </c>
      <c r="F551" s="66">
        <v>30800</v>
      </c>
      <c r="G551" s="60" t="s">
        <v>4540</v>
      </c>
    </row>
    <row r="552" spans="1:7" ht="15.75" x14ac:dyDescent="0.25">
      <c r="A552" s="54" t="s">
        <v>87</v>
      </c>
      <c r="B552" s="54" t="s">
        <v>3723</v>
      </c>
      <c r="C552" s="269" t="s">
        <v>4541</v>
      </c>
      <c r="D552" s="64" t="s">
        <v>426</v>
      </c>
      <c r="E552" s="64">
        <v>2017</v>
      </c>
      <c r="F552" s="66">
        <v>32550</v>
      </c>
      <c r="G552" s="60" t="s">
        <v>4540</v>
      </c>
    </row>
    <row r="553" spans="1:7" ht="15.75" x14ac:dyDescent="0.25">
      <c r="A553" s="155" t="s">
        <v>87</v>
      </c>
      <c r="B553" s="155" t="s">
        <v>5434</v>
      </c>
      <c r="C553" s="466" t="s">
        <v>3255</v>
      </c>
      <c r="D553" s="152" t="s">
        <v>110</v>
      </c>
      <c r="E553" s="152">
        <v>2017</v>
      </c>
      <c r="F553" s="66">
        <v>23125</v>
      </c>
      <c r="G553" s="461" t="s">
        <v>2033</v>
      </c>
    </row>
    <row r="554" spans="1:7" ht="15.75" x14ac:dyDescent="0.25">
      <c r="A554" s="155" t="s">
        <v>87</v>
      </c>
      <c r="B554" s="155" t="s">
        <v>5436</v>
      </c>
      <c r="C554" s="466" t="s">
        <v>2114</v>
      </c>
      <c r="D554" s="152" t="s">
        <v>110</v>
      </c>
      <c r="E554" s="152">
        <v>2017</v>
      </c>
      <c r="F554" s="66">
        <v>30100</v>
      </c>
      <c r="G554" s="461" t="s">
        <v>2033</v>
      </c>
    </row>
    <row r="555" spans="1:7" ht="15.75" x14ac:dyDescent="0.25">
      <c r="A555" s="155" t="s">
        <v>87</v>
      </c>
      <c r="B555" s="155" t="s">
        <v>5436</v>
      </c>
      <c r="C555" s="466" t="s">
        <v>3721</v>
      </c>
      <c r="D555" s="152" t="s">
        <v>110</v>
      </c>
      <c r="E555" s="152">
        <v>2017</v>
      </c>
      <c r="F555" s="66">
        <v>31800</v>
      </c>
      <c r="G555" s="461" t="s">
        <v>2033</v>
      </c>
    </row>
    <row r="556" spans="1:7" ht="15.75" x14ac:dyDescent="0.25">
      <c r="A556" s="155" t="s">
        <v>87</v>
      </c>
      <c r="B556" s="155" t="s">
        <v>4135</v>
      </c>
      <c r="C556" s="466" t="s">
        <v>2114</v>
      </c>
      <c r="D556" s="152" t="s">
        <v>110</v>
      </c>
      <c r="E556" s="152">
        <v>2017</v>
      </c>
      <c r="F556" s="66">
        <v>26000</v>
      </c>
      <c r="G556" s="461" t="s">
        <v>2033</v>
      </c>
    </row>
    <row r="557" spans="1:7" ht="15.75" x14ac:dyDescent="0.25">
      <c r="A557" s="155" t="s">
        <v>87</v>
      </c>
      <c r="B557" s="155" t="s">
        <v>4135</v>
      </c>
      <c r="C557" s="466" t="s">
        <v>3721</v>
      </c>
      <c r="D557" s="152" t="s">
        <v>110</v>
      </c>
      <c r="E557" s="152">
        <v>2017</v>
      </c>
      <c r="F557" s="66">
        <v>27950</v>
      </c>
      <c r="G557" s="461" t="s">
        <v>2033</v>
      </c>
    </row>
    <row r="558" spans="1:7" ht="15.75" x14ac:dyDescent="0.25">
      <c r="A558" s="155" t="s">
        <v>87</v>
      </c>
      <c r="B558" s="155" t="s">
        <v>5437</v>
      </c>
      <c r="C558" s="466" t="s">
        <v>3721</v>
      </c>
      <c r="D558" s="152" t="s">
        <v>110</v>
      </c>
      <c r="E558" s="152">
        <v>2017</v>
      </c>
      <c r="F558" s="66">
        <v>28400</v>
      </c>
      <c r="G558" s="461" t="s">
        <v>2033</v>
      </c>
    </row>
    <row r="559" spans="1:7" ht="15.75" x14ac:dyDescent="0.25">
      <c r="A559" s="155" t="s">
        <v>87</v>
      </c>
      <c r="B559" s="155" t="s">
        <v>5435</v>
      </c>
      <c r="C559" s="466" t="s">
        <v>2114</v>
      </c>
      <c r="D559" s="152" t="s">
        <v>110</v>
      </c>
      <c r="E559" s="152">
        <v>2017</v>
      </c>
      <c r="F559" s="66">
        <v>26600</v>
      </c>
      <c r="G559" s="461" t="s">
        <v>2033</v>
      </c>
    </row>
    <row r="560" spans="1:7" ht="15.75" x14ac:dyDescent="0.25">
      <c r="A560" s="155" t="s">
        <v>87</v>
      </c>
      <c r="B560" s="155" t="s">
        <v>5427</v>
      </c>
      <c r="C560" s="466" t="s">
        <v>3255</v>
      </c>
      <c r="D560" s="152" t="s">
        <v>110</v>
      </c>
      <c r="E560" s="152">
        <v>2017</v>
      </c>
      <c r="F560" s="66">
        <v>29775</v>
      </c>
      <c r="G560" s="461" t="s">
        <v>5425</v>
      </c>
    </row>
    <row r="561" spans="1:7" ht="15.75" x14ac:dyDescent="0.25">
      <c r="A561" s="155" t="s">
        <v>87</v>
      </c>
      <c r="B561" s="155" t="s">
        <v>5424</v>
      </c>
      <c r="C561" s="466" t="s">
        <v>3255</v>
      </c>
      <c r="D561" s="152" t="s">
        <v>110</v>
      </c>
      <c r="E561" s="152">
        <v>2017</v>
      </c>
      <c r="F561" s="66">
        <v>24150</v>
      </c>
      <c r="G561" s="461" t="s">
        <v>5425</v>
      </c>
    </row>
    <row r="562" spans="1:7" ht="15.75" x14ac:dyDescent="0.25">
      <c r="A562" s="155" t="s">
        <v>87</v>
      </c>
      <c r="B562" s="155" t="s">
        <v>5424</v>
      </c>
      <c r="C562" s="466" t="s">
        <v>3255</v>
      </c>
      <c r="D562" s="152" t="s">
        <v>426</v>
      </c>
      <c r="E562" s="152">
        <v>2017</v>
      </c>
      <c r="F562" s="66">
        <v>25550</v>
      </c>
      <c r="G562" s="461" t="s">
        <v>5425</v>
      </c>
    </row>
    <row r="563" spans="1:7" ht="15.75" x14ac:dyDescent="0.25">
      <c r="A563" s="155" t="s">
        <v>87</v>
      </c>
      <c r="B563" s="155" t="s">
        <v>3737</v>
      </c>
      <c r="C563" s="466" t="s">
        <v>3255</v>
      </c>
      <c r="D563" s="152" t="s">
        <v>426</v>
      </c>
      <c r="E563" s="152">
        <v>2017</v>
      </c>
      <c r="F563" s="66">
        <v>31175</v>
      </c>
      <c r="G563" s="461" t="s">
        <v>5425</v>
      </c>
    </row>
    <row r="564" spans="1:7" ht="15.75" x14ac:dyDescent="0.25">
      <c r="A564" s="155" t="s">
        <v>87</v>
      </c>
      <c r="B564" s="155" t="s">
        <v>5426</v>
      </c>
      <c r="C564" s="466" t="s">
        <v>3255</v>
      </c>
      <c r="D564" s="152" t="s">
        <v>110</v>
      </c>
      <c r="E564" s="152">
        <v>2017</v>
      </c>
      <c r="F564" s="66">
        <v>27800</v>
      </c>
      <c r="G564" s="461" t="s">
        <v>5425</v>
      </c>
    </row>
    <row r="565" spans="1:7" ht="15.75" x14ac:dyDescent="0.25">
      <c r="A565" s="155" t="s">
        <v>87</v>
      </c>
      <c r="B565" s="155" t="s">
        <v>5426</v>
      </c>
      <c r="C565" s="466" t="s">
        <v>3255</v>
      </c>
      <c r="D565" s="152" t="s">
        <v>426</v>
      </c>
      <c r="E565" s="152">
        <v>2017</v>
      </c>
      <c r="F565" s="66">
        <v>29200</v>
      </c>
      <c r="G565" s="461" t="s">
        <v>5425</v>
      </c>
    </row>
    <row r="566" spans="1:7" ht="15.75" x14ac:dyDescent="0.25">
      <c r="A566" s="155" t="s">
        <v>87</v>
      </c>
      <c r="B566" s="155" t="s">
        <v>3733</v>
      </c>
      <c r="C566" s="466" t="s">
        <v>2114</v>
      </c>
      <c r="D566" s="152" t="s">
        <v>426</v>
      </c>
      <c r="E566" s="152">
        <v>2017</v>
      </c>
      <c r="F566" s="66">
        <v>24100</v>
      </c>
      <c r="G566" s="461" t="s">
        <v>5425</v>
      </c>
    </row>
    <row r="567" spans="1:7" ht="15.75" x14ac:dyDescent="0.25">
      <c r="A567" s="155" t="s">
        <v>87</v>
      </c>
      <c r="B567" s="155" t="s">
        <v>4044</v>
      </c>
      <c r="C567" s="466" t="s">
        <v>2114</v>
      </c>
      <c r="D567" s="152" t="s">
        <v>110</v>
      </c>
      <c r="E567" s="152">
        <v>2017</v>
      </c>
      <c r="F567" s="66">
        <v>22700</v>
      </c>
      <c r="G567" s="461" t="s">
        <v>5425</v>
      </c>
    </row>
    <row r="568" spans="1:7" ht="15.75" x14ac:dyDescent="0.25">
      <c r="A568" s="155" t="s">
        <v>87</v>
      </c>
      <c r="B568" s="155" t="s">
        <v>5428</v>
      </c>
      <c r="C568" s="466" t="s">
        <v>2114</v>
      </c>
      <c r="D568" s="152" t="s">
        <v>110</v>
      </c>
      <c r="E568" s="152">
        <v>2017</v>
      </c>
      <c r="F568" s="66">
        <v>26750</v>
      </c>
      <c r="G568" s="461" t="s">
        <v>5425</v>
      </c>
    </row>
    <row r="569" spans="1:7" ht="15.75" x14ac:dyDescent="0.25">
      <c r="A569" s="155" t="s">
        <v>87</v>
      </c>
      <c r="B569" s="155" t="s">
        <v>5428</v>
      </c>
      <c r="C569" s="466" t="s">
        <v>2114</v>
      </c>
      <c r="D569" s="152" t="s">
        <v>426</v>
      </c>
      <c r="E569" s="152">
        <v>2017</v>
      </c>
      <c r="F569" s="66">
        <v>28150</v>
      </c>
      <c r="G569" s="461" t="s">
        <v>5425</v>
      </c>
    </row>
    <row r="570" spans="1:7" ht="15.75" x14ac:dyDescent="0.25">
      <c r="A570" s="155" t="s">
        <v>87</v>
      </c>
      <c r="B570" s="155" t="s">
        <v>3736</v>
      </c>
      <c r="C570" s="466" t="s">
        <v>3255</v>
      </c>
      <c r="D570" s="152" t="s">
        <v>110</v>
      </c>
      <c r="E570" s="152">
        <v>2017</v>
      </c>
      <c r="F570" s="66">
        <v>25900</v>
      </c>
      <c r="G570" s="461" t="s">
        <v>5425</v>
      </c>
    </row>
    <row r="571" spans="1:7" ht="15.75" x14ac:dyDescent="0.25">
      <c r="A571" s="155" t="s">
        <v>87</v>
      </c>
      <c r="B571" s="155" t="s">
        <v>3736</v>
      </c>
      <c r="C571" s="466" t="s">
        <v>3255</v>
      </c>
      <c r="D571" s="152" t="s">
        <v>426</v>
      </c>
      <c r="E571" s="152">
        <v>2017</v>
      </c>
      <c r="F571" s="66">
        <v>27300</v>
      </c>
      <c r="G571" s="461" t="s">
        <v>5425</v>
      </c>
    </row>
    <row r="572" spans="1:7" ht="15.75" x14ac:dyDescent="0.25">
      <c r="A572" s="155" t="s">
        <v>87</v>
      </c>
      <c r="B572" s="155" t="s">
        <v>5052</v>
      </c>
      <c r="C572" s="466" t="s">
        <v>3255</v>
      </c>
      <c r="D572" s="152" t="s">
        <v>110</v>
      </c>
      <c r="E572" s="152">
        <v>2017</v>
      </c>
      <c r="F572" s="66">
        <v>26550</v>
      </c>
      <c r="G572" s="461" t="s">
        <v>5425</v>
      </c>
    </row>
    <row r="573" spans="1:7" ht="15.75" x14ac:dyDescent="0.25">
      <c r="A573" s="155" t="s">
        <v>87</v>
      </c>
      <c r="B573" s="155" t="s">
        <v>5052</v>
      </c>
      <c r="C573" s="466" t="s">
        <v>3255</v>
      </c>
      <c r="D573" s="152" t="s">
        <v>426</v>
      </c>
      <c r="E573" s="152">
        <v>2017</v>
      </c>
      <c r="F573" s="66">
        <v>27950</v>
      </c>
      <c r="G573" s="461" t="s">
        <v>5425</v>
      </c>
    </row>
    <row r="574" spans="1:7" ht="15.75" x14ac:dyDescent="0.25">
      <c r="A574" s="155" t="s">
        <v>87</v>
      </c>
      <c r="B574" s="155" t="s">
        <v>95</v>
      </c>
      <c r="C574" s="466" t="s">
        <v>3995</v>
      </c>
      <c r="D574" s="64" t="s">
        <v>43</v>
      </c>
      <c r="E574" s="152">
        <v>2017</v>
      </c>
      <c r="F574" s="66">
        <v>24304</v>
      </c>
      <c r="G574" s="155" t="s">
        <v>5997</v>
      </c>
    </row>
    <row r="575" spans="1:7" ht="15.75" x14ac:dyDescent="0.25">
      <c r="A575" s="779" t="s">
        <v>87</v>
      </c>
      <c r="B575" s="779" t="s">
        <v>10303</v>
      </c>
      <c r="C575" s="781" t="s">
        <v>3255</v>
      </c>
      <c r="D575" s="726" t="s">
        <v>110</v>
      </c>
      <c r="E575" s="726">
        <v>2017</v>
      </c>
      <c r="F575" s="124">
        <v>22200</v>
      </c>
      <c r="G575" s="712" t="s">
        <v>2474</v>
      </c>
    </row>
    <row r="576" spans="1:7" ht="15.75" x14ac:dyDescent="0.25">
      <c r="A576" s="779" t="s">
        <v>87</v>
      </c>
      <c r="B576" s="779" t="s">
        <v>9029</v>
      </c>
      <c r="C576" s="781" t="s">
        <v>3255</v>
      </c>
      <c r="D576" s="726" t="s">
        <v>110</v>
      </c>
      <c r="E576" s="726">
        <v>2017</v>
      </c>
      <c r="F576" s="124">
        <v>27500</v>
      </c>
      <c r="G576" s="712" t="s">
        <v>2474</v>
      </c>
    </row>
    <row r="577" spans="1:7" ht="15.75" x14ac:dyDescent="0.25">
      <c r="A577" s="779" t="s">
        <v>87</v>
      </c>
      <c r="B577" s="779" t="s">
        <v>10306</v>
      </c>
      <c r="C577" s="781" t="s">
        <v>3255</v>
      </c>
      <c r="D577" s="726" t="s">
        <v>110</v>
      </c>
      <c r="E577" s="726">
        <v>2017</v>
      </c>
      <c r="F577" s="124">
        <v>23950</v>
      </c>
      <c r="G577" s="712" t="s">
        <v>2474</v>
      </c>
    </row>
    <row r="578" spans="1:7" ht="15.75" x14ac:dyDescent="0.25">
      <c r="A578" s="779" t="s">
        <v>87</v>
      </c>
      <c r="B578" s="779" t="s">
        <v>10307</v>
      </c>
      <c r="C578" s="781" t="s">
        <v>2114</v>
      </c>
      <c r="D578" s="726" t="s">
        <v>110</v>
      </c>
      <c r="E578" s="726">
        <v>2017</v>
      </c>
      <c r="F578" s="124">
        <v>30985</v>
      </c>
      <c r="G578" s="712" t="s">
        <v>135</v>
      </c>
    </row>
    <row r="579" spans="1:7" ht="15.75" x14ac:dyDescent="0.25">
      <c r="A579" s="779" t="s">
        <v>87</v>
      </c>
      <c r="B579" s="779" t="s">
        <v>10308</v>
      </c>
      <c r="C579" s="781" t="s">
        <v>2114</v>
      </c>
      <c r="D579" s="726" t="s">
        <v>110</v>
      </c>
      <c r="E579" s="726">
        <v>2017</v>
      </c>
      <c r="F579" s="124">
        <v>34600</v>
      </c>
      <c r="G579" s="712" t="s">
        <v>135</v>
      </c>
    </row>
    <row r="580" spans="1:7" ht="15.75" x14ac:dyDescent="0.25">
      <c r="A580" s="779" t="s">
        <v>87</v>
      </c>
      <c r="B580" s="779" t="s">
        <v>10309</v>
      </c>
      <c r="C580" s="781" t="s">
        <v>10389</v>
      </c>
      <c r="D580" s="726" t="s">
        <v>110</v>
      </c>
      <c r="E580" s="726">
        <v>2017</v>
      </c>
      <c r="F580" s="124">
        <v>38600</v>
      </c>
      <c r="G580" s="712" t="s">
        <v>135</v>
      </c>
    </row>
    <row r="581" spans="1:7" ht="15.75" x14ac:dyDescent="0.25">
      <c r="A581" s="779" t="s">
        <v>87</v>
      </c>
      <c r="B581" s="779" t="s">
        <v>10310</v>
      </c>
      <c r="C581" s="781" t="s">
        <v>2114</v>
      </c>
      <c r="D581" s="726" t="s">
        <v>110</v>
      </c>
      <c r="E581" s="726">
        <v>2017</v>
      </c>
      <c r="F581" s="124">
        <v>26885</v>
      </c>
      <c r="G581" s="712" t="s">
        <v>135</v>
      </c>
    </row>
    <row r="582" spans="1:7" ht="15.75" x14ac:dyDescent="0.25">
      <c r="A582" s="54" t="s">
        <v>1220</v>
      </c>
      <c r="B582" s="54" t="s">
        <v>93</v>
      </c>
      <c r="C582" s="269" t="s">
        <v>2114</v>
      </c>
      <c r="D582" s="64" t="s">
        <v>110</v>
      </c>
      <c r="E582" s="64">
        <v>2017</v>
      </c>
      <c r="F582" s="66">
        <v>23050</v>
      </c>
      <c r="G582" s="60" t="s">
        <v>4539</v>
      </c>
    </row>
    <row r="583" spans="1:7" ht="15.75" x14ac:dyDescent="0.25">
      <c r="A583" s="54" t="s">
        <v>1220</v>
      </c>
      <c r="B583" s="54" t="s">
        <v>93</v>
      </c>
      <c r="C583" s="269" t="s">
        <v>2114</v>
      </c>
      <c r="D583" s="64" t="s">
        <v>426</v>
      </c>
      <c r="E583" s="64">
        <v>2017</v>
      </c>
      <c r="F583" s="66">
        <v>24800</v>
      </c>
      <c r="G583" s="60" t="s">
        <v>4539</v>
      </c>
    </row>
    <row r="584" spans="1:7" ht="15.75" x14ac:dyDescent="0.25">
      <c r="A584" s="54" t="s">
        <v>1220</v>
      </c>
      <c r="B584" s="54" t="s">
        <v>93</v>
      </c>
      <c r="C584" s="269" t="s">
        <v>4134</v>
      </c>
      <c r="D584" s="64" t="s">
        <v>110</v>
      </c>
      <c r="E584" s="64">
        <v>2017</v>
      </c>
      <c r="F584" s="66">
        <v>23450</v>
      </c>
      <c r="G584" s="60" t="s">
        <v>4539</v>
      </c>
    </row>
    <row r="585" spans="1:7" ht="15.75" x14ac:dyDescent="0.25">
      <c r="A585" s="54" t="s">
        <v>1220</v>
      </c>
      <c r="B585" s="54" t="s">
        <v>93</v>
      </c>
      <c r="C585" s="269" t="s">
        <v>4134</v>
      </c>
      <c r="D585" s="64" t="s">
        <v>426</v>
      </c>
      <c r="E585" s="64">
        <v>2017</v>
      </c>
      <c r="F585" s="66">
        <v>25200</v>
      </c>
      <c r="G585" s="60" t="s">
        <v>4539</v>
      </c>
    </row>
    <row r="586" spans="1:7" ht="15.75" x14ac:dyDescent="0.25">
      <c r="A586" s="54" t="s">
        <v>1139</v>
      </c>
      <c r="B586" s="54" t="s">
        <v>5159</v>
      </c>
      <c r="C586" s="269" t="s">
        <v>5160</v>
      </c>
      <c r="D586" s="64" t="s">
        <v>110</v>
      </c>
      <c r="E586" s="64">
        <v>2017</v>
      </c>
      <c r="F586" s="66">
        <v>28688</v>
      </c>
      <c r="G586" s="60" t="s">
        <v>2031</v>
      </c>
    </row>
    <row r="587" spans="1:7" ht="15.75" x14ac:dyDescent="0.25">
      <c r="A587" s="54" t="s">
        <v>1139</v>
      </c>
      <c r="B587" s="54" t="s">
        <v>5737</v>
      </c>
      <c r="C587" s="269" t="s">
        <v>2034</v>
      </c>
      <c r="D587" s="64" t="s">
        <v>114</v>
      </c>
      <c r="E587" s="64">
        <v>2017</v>
      </c>
      <c r="F587" s="66">
        <v>39617</v>
      </c>
      <c r="G587" s="60" t="s">
        <v>2031</v>
      </c>
    </row>
    <row r="588" spans="1:7" ht="15.75" x14ac:dyDescent="0.25">
      <c r="A588" s="54" t="s">
        <v>1139</v>
      </c>
      <c r="B588" s="54" t="s">
        <v>5161</v>
      </c>
      <c r="C588" s="269" t="s">
        <v>2034</v>
      </c>
      <c r="D588" s="64" t="s">
        <v>438</v>
      </c>
      <c r="E588" s="64">
        <v>2017</v>
      </c>
      <c r="F588" s="66">
        <v>40983</v>
      </c>
      <c r="G588" s="60" t="s">
        <v>2033</v>
      </c>
    </row>
    <row r="589" spans="1:7" ht="15.75" x14ac:dyDescent="0.25">
      <c r="A589" s="54" t="s">
        <v>1139</v>
      </c>
      <c r="B589" s="54" t="s">
        <v>5161</v>
      </c>
      <c r="C589" s="269" t="s">
        <v>5126</v>
      </c>
      <c r="D589" s="64" t="s">
        <v>438</v>
      </c>
      <c r="E589" s="64">
        <v>2017</v>
      </c>
      <c r="F589" s="66">
        <v>49180</v>
      </c>
      <c r="G589" s="60" t="s">
        <v>2033</v>
      </c>
    </row>
    <row r="590" spans="1:7" ht="15.75" x14ac:dyDescent="0.25">
      <c r="A590" s="54" t="s">
        <v>1139</v>
      </c>
      <c r="B590" s="54" t="s">
        <v>5162</v>
      </c>
      <c r="C590" s="269" t="s">
        <v>5126</v>
      </c>
      <c r="D590" s="64" t="s">
        <v>438</v>
      </c>
      <c r="E590" s="64">
        <v>2017</v>
      </c>
      <c r="F590" s="66">
        <v>72404</v>
      </c>
      <c r="G590" s="60" t="s">
        <v>2033</v>
      </c>
    </row>
    <row r="591" spans="1:7" ht="15.75" x14ac:dyDescent="0.25">
      <c r="A591" s="54" t="s">
        <v>1139</v>
      </c>
      <c r="B591" s="54" t="s">
        <v>2475</v>
      </c>
      <c r="C591" s="269" t="s">
        <v>5163</v>
      </c>
      <c r="D591" s="64" t="s">
        <v>438</v>
      </c>
      <c r="E591" s="64">
        <v>2017</v>
      </c>
      <c r="F591" s="66">
        <v>57377</v>
      </c>
      <c r="G591" s="60" t="s">
        <v>2033</v>
      </c>
    </row>
    <row r="592" spans="1:7" ht="15.75" x14ac:dyDescent="0.25">
      <c r="A592" s="54" t="s">
        <v>1139</v>
      </c>
      <c r="B592" s="54" t="s">
        <v>2480</v>
      </c>
      <c r="C592" s="269" t="s">
        <v>6341</v>
      </c>
      <c r="D592" s="64" t="s">
        <v>438</v>
      </c>
      <c r="E592" s="64">
        <v>2017</v>
      </c>
      <c r="F592" s="66">
        <v>47814</v>
      </c>
      <c r="G592" s="60" t="s">
        <v>1585</v>
      </c>
    </row>
    <row r="593" spans="1:7" ht="15.75" x14ac:dyDescent="0.25">
      <c r="A593" s="54" t="s">
        <v>1139</v>
      </c>
      <c r="B593" s="54" t="s">
        <v>5166</v>
      </c>
      <c r="C593" s="269" t="s">
        <v>5738</v>
      </c>
      <c r="D593" s="64" t="s">
        <v>438</v>
      </c>
      <c r="E593" s="64">
        <v>2017</v>
      </c>
      <c r="F593" s="66">
        <v>46174</v>
      </c>
      <c r="G593" s="60" t="s">
        <v>2033</v>
      </c>
    </row>
    <row r="594" spans="1:7" ht="15.75" x14ac:dyDescent="0.25">
      <c r="A594" s="54" t="s">
        <v>1139</v>
      </c>
      <c r="B594" s="54" t="s">
        <v>5166</v>
      </c>
      <c r="C594" s="269" t="s">
        <v>5168</v>
      </c>
      <c r="D594" s="64" t="s">
        <v>438</v>
      </c>
      <c r="E594" s="64">
        <v>2017</v>
      </c>
      <c r="F594" s="66">
        <v>54371</v>
      </c>
      <c r="G594" s="60" t="s">
        <v>2033</v>
      </c>
    </row>
    <row r="595" spans="1:7" ht="15.75" x14ac:dyDescent="0.25">
      <c r="A595" s="54" t="s">
        <v>1139</v>
      </c>
      <c r="B595" s="54" t="s">
        <v>2780</v>
      </c>
      <c r="C595" s="269" t="s">
        <v>5739</v>
      </c>
      <c r="D595" s="64" t="s">
        <v>44</v>
      </c>
      <c r="E595" s="64">
        <v>2017</v>
      </c>
      <c r="F595" s="66">
        <v>44535</v>
      </c>
      <c r="G595" s="60" t="s">
        <v>1211</v>
      </c>
    </row>
    <row r="596" spans="1:7" ht="15.75" x14ac:dyDescent="0.25">
      <c r="A596" s="54" t="s">
        <v>1139</v>
      </c>
      <c r="B596" s="54" t="s">
        <v>2485</v>
      </c>
      <c r="C596" s="269" t="s">
        <v>4901</v>
      </c>
      <c r="D596" s="64" t="s">
        <v>44</v>
      </c>
      <c r="E596" s="64">
        <v>2017</v>
      </c>
      <c r="F596" s="66">
        <v>48087</v>
      </c>
      <c r="G596" s="60" t="s">
        <v>1211</v>
      </c>
    </row>
    <row r="597" spans="1:7" ht="15.75" x14ac:dyDescent="0.25">
      <c r="A597" s="54" t="s">
        <v>1139</v>
      </c>
      <c r="B597" s="54" t="s">
        <v>2486</v>
      </c>
      <c r="C597" s="269" t="s">
        <v>4901</v>
      </c>
      <c r="D597" s="64" t="s">
        <v>44</v>
      </c>
      <c r="E597" s="64">
        <v>2017</v>
      </c>
      <c r="F597" s="66">
        <v>54644</v>
      </c>
      <c r="G597" s="60" t="s">
        <v>1211</v>
      </c>
    </row>
    <row r="598" spans="1:7" ht="15.75" x14ac:dyDescent="0.25">
      <c r="A598" s="54" t="s">
        <v>1139</v>
      </c>
      <c r="B598" s="54" t="s">
        <v>2487</v>
      </c>
      <c r="C598" s="269" t="s">
        <v>4901</v>
      </c>
      <c r="D598" s="64" t="s">
        <v>44</v>
      </c>
      <c r="E598" s="64">
        <v>2017</v>
      </c>
      <c r="F598" s="66">
        <v>57814</v>
      </c>
      <c r="G598" s="60" t="s">
        <v>1211</v>
      </c>
    </row>
    <row r="599" spans="1:7" ht="15.75" x14ac:dyDescent="0.25">
      <c r="A599" s="54" t="s">
        <v>1139</v>
      </c>
      <c r="B599" s="54" t="s">
        <v>5171</v>
      </c>
      <c r="C599" s="269" t="s">
        <v>5740</v>
      </c>
      <c r="D599" s="64" t="s">
        <v>44</v>
      </c>
      <c r="E599" s="64">
        <v>2017</v>
      </c>
      <c r="F599" s="66">
        <v>53278</v>
      </c>
      <c r="G599" s="60" t="s">
        <v>1211</v>
      </c>
    </row>
    <row r="600" spans="1:7" ht="15.75" x14ac:dyDescent="0.25">
      <c r="A600" s="54" t="s">
        <v>1139</v>
      </c>
      <c r="B600" s="54" t="s">
        <v>5173</v>
      </c>
      <c r="C600" s="269" t="s">
        <v>5740</v>
      </c>
      <c r="D600" s="64" t="s">
        <v>44</v>
      </c>
      <c r="E600" s="64">
        <v>2017</v>
      </c>
      <c r="F600" s="66">
        <v>58743</v>
      </c>
      <c r="G600" s="60" t="s">
        <v>1211</v>
      </c>
    </row>
    <row r="601" spans="1:7" ht="15.75" x14ac:dyDescent="0.25">
      <c r="A601" s="54" t="s">
        <v>1139</v>
      </c>
      <c r="B601" s="54" t="s">
        <v>5741</v>
      </c>
      <c r="C601" s="269" t="s">
        <v>3764</v>
      </c>
      <c r="D601" s="64" t="s">
        <v>44</v>
      </c>
      <c r="E601" s="64">
        <v>2017</v>
      </c>
      <c r="F601" s="66">
        <v>78278</v>
      </c>
      <c r="G601" s="60" t="s">
        <v>1211</v>
      </c>
    </row>
    <row r="602" spans="1:7" ht="15.75" x14ac:dyDescent="0.25">
      <c r="A602" s="54" t="s">
        <v>1139</v>
      </c>
      <c r="B602" s="54" t="s">
        <v>2488</v>
      </c>
      <c r="C602" s="269" t="s">
        <v>5177</v>
      </c>
      <c r="D602" s="64" t="s">
        <v>44</v>
      </c>
      <c r="E602" s="64">
        <v>2017</v>
      </c>
      <c r="F602" s="66">
        <v>81147</v>
      </c>
      <c r="G602" s="60" t="s">
        <v>1211</v>
      </c>
    </row>
    <row r="603" spans="1:7" ht="15.75" x14ac:dyDescent="0.25">
      <c r="A603" s="54" t="s">
        <v>1139</v>
      </c>
      <c r="B603" s="54" t="s">
        <v>2489</v>
      </c>
      <c r="C603" s="269" t="s">
        <v>5177</v>
      </c>
      <c r="D603" s="64" t="s">
        <v>44</v>
      </c>
      <c r="E603" s="64">
        <v>2017</v>
      </c>
      <c r="F603" s="66">
        <v>90983</v>
      </c>
      <c r="G603" s="60" t="s">
        <v>1211</v>
      </c>
    </row>
    <row r="604" spans="1:7" ht="15.75" x14ac:dyDescent="0.25">
      <c r="A604" s="779" t="s">
        <v>1139</v>
      </c>
      <c r="B604" s="779" t="s">
        <v>10390</v>
      </c>
      <c r="C604" s="781" t="s">
        <v>3761</v>
      </c>
      <c r="D604" s="726" t="s">
        <v>43</v>
      </c>
      <c r="E604" s="726">
        <v>2017</v>
      </c>
      <c r="F604" s="124">
        <v>47800</v>
      </c>
      <c r="G604" s="712" t="s">
        <v>135</v>
      </c>
    </row>
    <row r="605" spans="1:7" ht="15.75" x14ac:dyDescent="0.25">
      <c r="A605" s="779" t="s">
        <v>1139</v>
      </c>
      <c r="B605" s="779" t="s">
        <v>10391</v>
      </c>
      <c r="C605" s="781" t="s">
        <v>3761</v>
      </c>
      <c r="D605" s="726" t="s">
        <v>426</v>
      </c>
      <c r="E605" s="726">
        <v>2017</v>
      </c>
      <c r="F605" s="124">
        <v>49800</v>
      </c>
      <c r="G605" s="712" t="s">
        <v>135</v>
      </c>
    </row>
    <row r="606" spans="1:7" ht="15.75" x14ac:dyDescent="0.25">
      <c r="A606" s="779" t="s">
        <v>1139</v>
      </c>
      <c r="B606" s="779" t="s">
        <v>10392</v>
      </c>
      <c r="C606" s="781" t="s">
        <v>3761</v>
      </c>
      <c r="D606" s="726" t="s">
        <v>43</v>
      </c>
      <c r="E606" s="726">
        <v>2017</v>
      </c>
      <c r="F606" s="124">
        <v>56200</v>
      </c>
      <c r="G606" s="712" t="s">
        <v>135</v>
      </c>
    </row>
    <row r="607" spans="1:7" ht="15.75" x14ac:dyDescent="0.25">
      <c r="A607" s="779" t="s">
        <v>1139</v>
      </c>
      <c r="B607" s="779" t="s">
        <v>10361</v>
      </c>
      <c r="C607" s="781" t="s">
        <v>1985</v>
      </c>
      <c r="D607" s="726" t="s">
        <v>43</v>
      </c>
      <c r="E607" s="726">
        <v>2017</v>
      </c>
      <c r="F607" s="124">
        <v>52100</v>
      </c>
      <c r="G607" s="712" t="s">
        <v>6882</v>
      </c>
    </row>
    <row r="608" spans="1:7" ht="15.75" x14ac:dyDescent="0.25">
      <c r="A608" s="779" t="s">
        <v>1139</v>
      </c>
      <c r="B608" s="779" t="s">
        <v>10362</v>
      </c>
      <c r="C608" s="781" t="s">
        <v>1985</v>
      </c>
      <c r="D608" s="726" t="s">
        <v>426</v>
      </c>
      <c r="E608" s="726">
        <v>2017</v>
      </c>
      <c r="F608" s="124">
        <v>53500</v>
      </c>
      <c r="G608" s="712" t="s">
        <v>6882</v>
      </c>
    </row>
    <row r="609" spans="1:7" ht="15.75" x14ac:dyDescent="0.25">
      <c r="A609" s="54" t="s">
        <v>6002</v>
      </c>
      <c r="B609" s="54" t="s">
        <v>6320</v>
      </c>
      <c r="C609" s="269" t="s">
        <v>2114</v>
      </c>
      <c r="D609" s="336" t="s">
        <v>110</v>
      </c>
      <c r="E609" s="64">
        <v>2017</v>
      </c>
      <c r="F609" s="66">
        <v>19940</v>
      </c>
      <c r="G609" s="60" t="s">
        <v>6294</v>
      </c>
    </row>
    <row r="610" spans="1:7" ht="15.75" x14ac:dyDescent="0.25">
      <c r="A610" s="54" t="s">
        <v>6002</v>
      </c>
      <c r="B610" s="54" t="s">
        <v>6320</v>
      </c>
      <c r="C610" s="269" t="s">
        <v>2114</v>
      </c>
      <c r="D610" s="336" t="s">
        <v>3252</v>
      </c>
      <c r="E610" s="64">
        <v>2017</v>
      </c>
      <c r="F610" s="66">
        <v>21940</v>
      </c>
      <c r="G610" s="60" t="s">
        <v>6294</v>
      </c>
    </row>
    <row r="611" spans="1:7" ht="15.75" x14ac:dyDescent="0.25">
      <c r="A611" s="54" t="s">
        <v>6002</v>
      </c>
      <c r="B611" s="54" t="s">
        <v>6319</v>
      </c>
      <c r="C611" s="269" t="s">
        <v>2114</v>
      </c>
      <c r="D611" s="336" t="s">
        <v>3252</v>
      </c>
      <c r="E611" s="64">
        <v>2017</v>
      </c>
      <c r="F611" s="66">
        <v>24295</v>
      </c>
      <c r="G611" s="60" t="s">
        <v>6294</v>
      </c>
    </row>
    <row r="612" spans="1:7" ht="15.75" x14ac:dyDescent="0.25">
      <c r="A612" s="54" t="s">
        <v>6002</v>
      </c>
      <c r="B612" s="54" t="s">
        <v>6319</v>
      </c>
      <c r="C612" s="269" t="s">
        <v>2114</v>
      </c>
      <c r="D612" s="336" t="s">
        <v>110</v>
      </c>
      <c r="E612" s="64">
        <v>2017</v>
      </c>
      <c r="F612" s="66">
        <v>24295</v>
      </c>
      <c r="G612" s="60" t="s">
        <v>6294</v>
      </c>
    </row>
    <row r="613" spans="1:7" ht="15.75" x14ac:dyDescent="0.25">
      <c r="A613" s="54" t="s">
        <v>6002</v>
      </c>
      <c r="B613" s="54" t="s">
        <v>6317</v>
      </c>
      <c r="C613" s="269" t="s">
        <v>2114</v>
      </c>
      <c r="D613" s="336" t="s">
        <v>3252</v>
      </c>
      <c r="E613" s="64">
        <v>2017</v>
      </c>
      <c r="F613" s="66">
        <v>28595</v>
      </c>
      <c r="G613" s="60" t="s">
        <v>6294</v>
      </c>
    </row>
    <row r="614" spans="1:7" ht="15.75" x14ac:dyDescent="0.25">
      <c r="A614" s="54" t="s">
        <v>6002</v>
      </c>
      <c r="B614" s="54" t="s">
        <v>6316</v>
      </c>
      <c r="C614" s="269" t="s">
        <v>3721</v>
      </c>
      <c r="D614" s="336" t="s">
        <v>110</v>
      </c>
      <c r="E614" s="64">
        <v>2017</v>
      </c>
      <c r="F614" s="66">
        <v>25645</v>
      </c>
      <c r="G614" s="60" t="s">
        <v>6294</v>
      </c>
    </row>
    <row r="615" spans="1:7" ht="15.75" x14ac:dyDescent="0.25">
      <c r="A615" s="54" t="s">
        <v>6002</v>
      </c>
      <c r="B615" s="54" t="s">
        <v>6316</v>
      </c>
      <c r="C615" s="269" t="s">
        <v>3721</v>
      </c>
      <c r="D615" s="336" t="s">
        <v>3252</v>
      </c>
      <c r="E615" s="64">
        <v>2017</v>
      </c>
      <c r="F615" s="66">
        <v>27645</v>
      </c>
      <c r="G615" s="60" t="s">
        <v>6294</v>
      </c>
    </row>
    <row r="616" spans="1:7" ht="15.75" x14ac:dyDescent="0.25">
      <c r="A616" s="54" t="s">
        <v>6002</v>
      </c>
      <c r="B616" s="54" t="s">
        <v>6314</v>
      </c>
      <c r="C616" s="269" t="s">
        <v>3721</v>
      </c>
      <c r="D616" s="336" t="s">
        <v>110</v>
      </c>
      <c r="E616" s="64">
        <v>2017</v>
      </c>
      <c r="F616" s="66">
        <v>29495</v>
      </c>
      <c r="G616" s="60" t="s">
        <v>6294</v>
      </c>
    </row>
    <row r="617" spans="1:7" ht="15.75" x14ac:dyDescent="0.25">
      <c r="A617" s="54" t="s">
        <v>6002</v>
      </c>
      <c r="B617" s="54" t="s">
        <v>6314</v>
      </c>
      <c r="C617" s="269" t="s">
        <v>3721</v>
      </c>
      <c r="D617" s="336" t="s">
        <v>3252</v>
      </c>
      <c r="E617" s="64">
        <v>2017</v>
      </c>
      <c r="F617" s="66">
        <v>31495</v>
      </c>
      <c r="G617" s="60" t="s">
        <v>6294</v>
      </c>
    </row>
    <row r="618" spans="1:7" ht="15.75" x14ac:dyDescent="0.25">
      <c r="A618" s="54" t="s">
        <v>6002</v>
      </c>
      <c r="B618" s="54" t="s">
        <v>6313</v>
      </c>
      <c r="C618" s="269" t="s">
        <v>4256</v>
      </c>
      <c r="D618" s="336" t="s">
        <v>3252</v>
      </c>
      <c r="E618" s="64">
        <v>2017</v>
      </c>
      <c r="F618" s="66">
        <v>31195</v>
      </c>
      <c r="G618" s="60" t="s">
        <v>6294</v>
      </c>
    </row>
    <row r="619" spans="1:7" ht="15.75" x14ac:dyDescent="0.25">
      <c r="A619" s="54" t="s">
        <v>6002</v>
      </c>
      <c r="B619" s="54" t="s">
        <v>6312</v>
      </c>
      <c r="C619" s="269" t="s">
        <v>4256</v>
      </c>
      <c r="D619" s="336" t="s">
        <v>110</v>
      </c>
      <c r="E619" s="64">
        <v>2017</v>
      </c>
      <c r="F619" s="66">
        <v>34895</v>
      </c>
      <c r="G619" s="60" t="s">
        <v>6294</v>
      </c>
    </row>
    <row r="620" spans="1:7" ht="15.75" x14ac:dyDescent="0.25">
      <c r="A620" s="54" t="s">
        <v>6002</v>
      </c>
      <c r="B620" s="54" t="s">
        <v>6312</v>
      </c>
      <c r="C620" s="269" t="s">
        <v>4256</v>
      </c>
      <c r="D620" s="336" t="s">
        <v>3252</v>
      </c>
      <c r="E620" s="64">
        <v>2017</v>
      </c>
      <c r="F620" s="66">
        <v>37695</v>
      </c>
      <c r="G620" s="60" t="s">
        <v>6294</v>
      </c>
    </row>
    <row r="621" spans="1:7" ht="15.75" x14ac:dyDescent="0.25">
      <c r="A621" s="54" t="s">
        <v>6002</v>
      </c>
      <c r="B621" s="54" t="s">
        <v>6322</v>
      </c>
      <c r="C621" s="269" t="s">
        <v>3721</v>
      </c>
      <c r="D621" s="336" t="s">
        <v>110</v>
      </c>
      <c r="E621" s="64">
        <v>2017</v>
      </c>
      <c r="F621" s="66">
        <v>23695</v>
      </c>
      <c r="G621" s="60" t="s">
        <v>6294</v>
      </c>
    </row>
    <row r="622" spans="1:7" ht="15.75" x14ac:dyDescent="0.25">
      <c r="A622" s="54" t="s">
        <v>6002</v>
      </c>
      <c r="B622" s="54" t="s">
        <v>6322</v>
      </c>
      <c r="C622" s="269" t="s">
        <v>3721</v>
      </c>
      <c r="D622" s="336" t="s">
        <v>3252</v>
      </c>
      <c r="E622" s="64">
        <v>2017</v>
      </c>
      <c r="F622" s="66">
        <v>25695</v>
      </c>
      <c r="G622" s="60" t="s">
        <v>6294</v>
      </c>
    </row>
    <row r="623" spans="1:7" ht="15.75" x14ac:dyDescent="0.25">
      <c r="A623" s="54" t="s">
        <v>6002</v>
      </c>
      <c r="B623" s="54" t="s">
        <v>6311</v>
      </c>
      <c r="C623" s="269" t="s">
        <v>3970</v>
      </c>
      <c r="D623" s="336" t="s">
        <v>4695</v>
      </c>
      <c r="E623" s="64">
        <v>2017</v>
      </c>
      <c r="F623" s="66">
        <v>30395</v>
      </c>
      <c r="G623" s="60" t="s">
        <v>6294</v>
      </c>
    </row>
    <row r="624" spans="1:7" ht="15.75" x14ac:dyDescent="0.25">
      <c r="A624" s="54" t="s">
        <v>6002</v>
      </c>
      <c r="B624" s="54" t="s">
        <v>6311</v>
      </c>
      <c r="C624" s="269" t="s">
        <v>3970</v>
      </c>
      <c r="D624" s="336" t="s">
        <v>3252</v>
      </c>
      <c r="E624" s="64">
        <v>2017</v>
      </c>
      <c r="F624" s="66">
        <v>32695</v>
      </c>
      <c r="G624" s="60" t="s">
        <v>6294</v>
      </c>
    </row>
    <row r="625" spans="1:7" ht="15.75" x14ac:dyDescent="0.25">
      <c r="A625" s="54" t="s">
        <v>6002</v>
      </c>
      <c r="B625" s="54" t="s">
        <v>6310</v>
      </c>
      <c r="C625" s="269" t="s">
        <v>3970</v>
      </c>
      <c r="D625" s="336" t="s">
        <v>4695</v>
      </c>
      <c r="E625" s="64">
        <v>2017</v>
      </c>
      <c r="F625" s="66">
        <v>37995</v>
      </c>
      <c r="G625" s="60" t="s">
        <v>6294</v>
      </c>
    </row>
    <row r="626" spans="1:7" ht="15.75" x14ac:dyDescent="0.25">
      <c r="A626" s="54" t="s">
        <v>6002</v>
      </c>
      <c r="B626" s="54" t="s">
        <v>6310</v>
      </c>
      <c r="C626" s="269" t="s">
        <v>3970</v>
      </c>
      <c r="D626" s="336" t="s">
        <v>3252</v>
      </c>
      <c r="E626" s="64">
        <v>2017</v>
      </c>
      <c r="F626" s="66">
        <v>39995</v>
      </c>
      <c r="G626" s="60" t="s">
        <v>6294</v>
      </c>
    </row>
    <row r="627" spans="1:7" ht="15.75" x14ac:dyDescent="0.25">
      <c r="A627" s="54" t="s">
        <v>6002</v>
      </c>
      <c r="B627" s="54" t="s">
        <v>6309</v>
      </c>
      <c r="C627" s="269" t="s">
        <v>3970</v>
      </c>
      <c r="D627" s="336" t="s">
        <v>3252</v>
      </c>
      <c r="E627" s="64">
        <v>2017</v>
      </c>
      <c r="F627" s="66">
        <v>43095</v>
      </c>
      <c r="G627" s="60" t="s">
        <v>6294</v>
      </c>
    </row>
    <row r="628" spans="1:7" ht="15.75" x14ac:dyDescent="0.25">
      <c r="A628" s="54" t="s">
        <v>6002</v>
      </c>
      <c r="B628" s="54" t="s">
        <v>6308</v>
      </c>
      <c r="C628" s="269" t="s">
        <v>3970</v>
      </c>
      <c r="D628" s="336" t="s">
        <v>4695</v>
      </c>
      <c r="E628" s="64">
        <v>2017</v>
      </c>
      <c r="F628" s="66">
        <v>44795</v>
      </c>
      <c r="G628" s="60" t="s">
        <v>6294</v>
      </c>
    </row>
    <row r="629" spans="1:7" ht="15.75" x14ac:dyDescent="0.25">
      <c r="A629" s="54" t="s">
        <v>6002</v>
      </c>
      <c r="B629" s="54" t="s">
        <v>6308</v>
      </c>
      <c r="C629" s="269" t="s">
        <v>3970</v>
      </c>
      <c r="D629" s="336" t="s">
        <v>3252</v>
      </c>
      <c r="E629" s="64">
        <v>2017</v>
      </c>
      <c r="F629" s="66">
        <v>47795</v>
      </c>
      <c r="G629" s="60" t="s">
        <v>6294</v>
      </c>
    </row>
    <row r="630" spans="1:7" ht="15.75" x14ac:dyDescent="0.25">
      <c r="A630" s="54" t="s">
        <v>6002</v>
      </c>
      <c r="B630" s="54" t="s">
        <v>6307</v>
      </c>
      <c r="C630" s="269" t="s">
        <v>3970</v>
      </c>
      <c r="D630" s="336" t="s">
        <v>4695</v>
      </c>
      <c r="E630" s="64">
        <v>2017</v>
      </c>
      <c r="F630" s="66">
        <v>50495</v>
      </c>
      <c r="G630" s="60" t="s">
        <v>6294</v>
      </c>
    </row>
    <row r="631" spans="1:7" ht="15.75" x14ac:dyDescent="0.25">
      <c r="A631" s="54" t="s">
        <v>6002</v>
      </c>
      <c r="B631" s="54" t="s">
        <v>6307</v>
      </c>
      <c r="C631" s="269" t="s">
        <v>3970</v>
      </c>
      <c r="D631" s="336" t="s">
        <v>3252</v>
      </c>
      <c r="E631" s="64">
        <v>2017</v>
      </c>
      <c r="F631" s="66">
        <v>53495</v>
      </c>
      <c r="G631" s="60" t="s">
        <v>6294</v>
      </c>
    </row>
    <row r="632" spans="1:7" ht="15.75" x14ac:dyDescent="0.25">
      <c r="A632" s="54" t="s">
        <v>6002</v>
      </c>
      <c r="B632" s="54" t="s">
        <v>6306</v>
      </c>
      <c r="C632" s="269" t="s">
        <v>5624</v>
      </c>
      <c r="D632" s="336" t="s">
        <v>3252</v>
      </c>
      <c r="E632" s="64">
        <v>2017</v>
      </c>
      <c r="F632" s="66">
        <v>66895</v>
      </c>
      <c r="G632" s="60" t="s">
        <v>6294</v>
      </c>
    </row>
    <row r="633" spans="1:7" ht="15.75" x14ac:dyDescent="0.25">
      <c r="A633" s="54" t="s">
        <v>6002</v>
      </c>
      <c r="B633" s="54" t="s">
        <v>6304</v>
      </c>
      <c r="C633" s="269" t="s">
        <v>3970</v>
      </c>
      <c r="D633" s="336" t="s">
        <v>3252</v>
      </c>
      <c r="E633" s="64">
        <v>2017</v>
      </c>
      <c r="F633" s="66">
        <v>23995</v>
      </c>
      <c r="G633" s="60" t="s">
        <v>6302</v>
      </c>
    </row>
    <row r="634" spans="1:7" ht="15.75" x14ac:dyDescent="0.25">
      <c r="A634" s="54" t="s">
        <v>6002</v>
      </c>
      <c r="B634" s="54" t="s">
        <v>6303</v>
      </c>
      <c r="C634" s="269" t="s">
        <v>3970</v>
      </c>
      <c r="D634" s="336" t="s">
        <v>3252</v>
      </c>
      <c r="E634" s="64">
        <v>2017</v>
      </c>
      <c r="F634" s="66">
        <v>33645</v>
      </c>
      <c r="G634" s="60" t="s">
        <v>6302</v>
      </c>
    </row>
    <row r="635" spans="1:7" ht="15.75" x14ac:dyDescent="0.25">
      <c r="A635" s="54" t="s">
        <v>6002</v>
      </c>
      <c r="B635" s="54" t="s">
        <v>6321</v>
      </c>
      <c r="C635" s="269" t="s">
        <v>3970</v>
      </c>
      <c r="D635" s="336" t="s">
        <v>3252</v>
      </c>
      <c r="E635" s="64">
        <v>2017</v>
      </c>
      <c r="F635" s="66">
        <v>30445</v>
      </c>
      <c r="G635" s="60" t="s">
        <v>6302</v>
      </c>
    </row>
    <row r="636" spans="1:7" ht="15.75" x14ac:dyDescent="0.25">
      <c r="A636" s="54" t="s">
        <v>6002</v>
      </c>
      <c r="B636" s="54" t="s">
        <v>6301</v>
      </c>
      <c r="C636" s="269" t="s">
        <v>3970</v>
      </c>
      <c r="D636" s="336" t="s">
        <v>3252</v>
      </c>
      <c r="E636" s="64">
        <v>2017</v>
      </c>
      <c r="F636" s="66">
        <v>27895</v>
      </c>
      <c r="G636" s="60" t="s">
        <v>6294</v>
      </c>
    </row>
    <row r="637" spans="1:7" ht="15.75" x14ac:dyDescent="0.25">
      <c r="A637" s="54" t="s">
        <v>6002</v>
      </c>
      <c r="B637" s="54" t="s">
        <v>6300</v>
      </c>
      <c r="C637" s="269" t="s">
        <v>3970</v>
      </c>
      <c r="D637" s="336" t="s">
        <v>3252</v>
      </c>
      <c r="E637" s="64">
        <v>2017</v>
      </c>
      <c r="F637" s="66">
        <v>34245</v>
      </c>
      <c r="G637" s="60" t="s">
        <v>6294</v>
      </c>
    </row>
    <row r="638" spans="1:7" ht="15.75" x14ac:dyDescent="0.25">
      <c r="A638" s="54" t="s">
        <v>6002</v>
      </c>
      <c r="B638" s="54" t="s">
        <v>6299</v>
      </c>
      <c r="C638" s="269" t="s">
        <v>3970</v>
      </c>
      <c r="D638" s="336" t="s">
        <v>3252</v>
      </c>
      <c r="E638" s="64">
        <v>2017</v>
      </c>
      <c r="F638" s="66">
        <v>37445</v>
      </c>
      <c r="G638" s="60" t="s">
        <v>6294</v>
      </c>
    </row>
    <row r="639" spans="1:7" ht="15.75" x14ac:dyDescent="0.25">
      <c r="A639" s="54" t="s">
        <v>6002</v>
      </c>
      <c r="B639" s="54" t="s">
        <v>6298</v>
      </c>
      <c r="C639" s="269" t="s">
        <v>3721</v>
      </c>
      <c r="D639" s="336" t="s">
        <v>110</v>
      </c>
      <c r="E639" s="64">
        <v>2017</v>
      </c>
      <c r="F639" s="66">
        <v>17995</v>
      </c>
      <c r="G639" s="60" t="s">
        <v>6294</v>
      </c>
    </row>
    <row r="640" spans="1:7" ht="15.75" x14ac:dyDescent="0.25">
      <c r="A640" s="54" t="s">
        <v>6002</v>
      </c>
      <c r="B640" s="54" t="s">
        <v>6298</v>
      </c>
      <c r="C640" s="269" t="s">
        <v>3721</v>
      </c>
      <c r="D640" s="336" t="s">
        <v>3252</v>
      </c>
      <c r="E640" s="64">
        <v>2017</v>
      </c>
      <c r="F640" s="66">
        <v>19995</v>
      </c>
      <c r="G640" s="60" t="s">
        <v>6294</v>
      </c>
    </row>
    <row r="641" spans="1:7" ht="15.75" x14ac:dyDescent="0.25">
      <c r="A641" s="54" t="s">
        <v>6002</v>
      </c>
      <c r="B641" s="54" t="s">
        <v>6297</v>
      </c>
      <c r="C641" s="269" t="s">
        <v>3862</v>
      </c>
      <c r="D641" s="336" t="s">
        <v>110</v>
      </c>
      <c r="E641" s="64">
        <v>2017</v>
      </c>
      <c r="F641" s="66">
        <v>21495</v>
      </c>
      <c r="G641" s="60" t="s">
        <v>6294</v>
      </c>
    </row>
    <row r="642" spans="1:7" ht="15.75" x14ac:dyDescent="0.25">
      <c r="A642" s="54" t="s">
        <v>6002</v>
      </c>
      <c r="B642" s="54" t="s">
        <v>6297</v>
      </c>
      <c r="C642" s="269" t="s">
        <v>3862</v>
      </c>
      <c r="D642" s="336" t="s">
        <v>3252</v>
      </c>
      <c r="E642" s="64">
        <v>2017</v>
      </c>
      <c r="F642" s="66">
        <v>23495</v>
      </c>
      <c r="G642" s="60" t="s">
        <v>6294</v>
      </c>
    </row>
    <row r="643" spans="1:7" ht="15.75" x14ac:dyDescent="0.25">
      <c r="A643" s="54" t="s">
        <v>6002</v>
      </c>
      <c r="B643" s="54" t="s">
        <v>6296</v>
      </c>
      <c r="C643" s="269" t="s">
        <v>3721</v>
      </c>
      <c r="D643" s="336" t="s">
        <v>110</v>
      </c>
      <c r="E643" s="64">
        <v>2017</v>
      </c>
      <c r="F643" s="66">
        <v>25195</v>
      </c>
      <c r="G643" s="60" t="s">
        <v>6294</v>
      </c>
    </row>
    <row r="644" spans="1:7" ht="15.75" x14ac:dyDescent="0.25">
      <c r="A644" s="54" t="s">
        <v>6002</v>
      </c>
      <c r="B644" s="54" t="s">
        <v>6296</v>
      </c>
      <c r="C644" s="269" t="s">
        <v>3721</v>
      </c>
      <c r="D644" s="336" t="s">
        <v>3252</v>
      </c>
      <c r="E644" s="64">
        <v>2017</v>
      </c>
      <c r="F644" s="66">
        <v>27195</v>
      </c>
      <c r="G644" s="60" t="s">
        <v>6294</v>
      </c>
    </row>
    <row r="645" spans="1:7" ht="15.75" x14ac:dyDescent="0.25">
      <c r="A645" s="54" t="s">
        <v>6002</v>
      </c>
      <c r="B645" s="54" t="s">
        <v>6295</v>
      </c>
      <c r="C645" s="269" t="s">
        <v>3721</v>
      </c>
      <c r="D645" s="336" t="s">
        <v>3252</v>
      </c>
      <c r="E645" s="64">
        <v>2017</v>
      </c>
      <c r="F645" s="66">
        <v>26895</v>
      </c>
      <c r="G645" s="60" t="s">
        <v>6294</v>
      </c>
    </row>
    <row r="646" spans="1:7" ht="15.75" x14ac:dyDescent="0.25">
      <c r="A646" s="172" t="s">
        <v>97</v>
      </c>
      <c r="B646" s="172" t="s">
        <v>5773</v>
      </c>
      <c r="C646" s="376" t="s">
        <v>3726</v>
      </c>
      <c r="D646" s="173" t="s">
        <v>110</v>
      </c>
      <c r="E646" s="173">
        <v>2017</v>
      </c>
      <c r="F646" s="124">
        <v>31990</v>
      </c>
      <c r="G646" s="256" t="s">
        <v>141</v>
      </c>
    </row>
    <row r="647" spans="1:7" ht="15.75" x14ac:dyDescent="0.25">
      <c r="A647" s="172" t="s">
        <v>97</v>
      </c>
      <c r="B647" s="172" t="s">
        <v>5774</v>
      </c>
      <c r="C647" s="376" t="s">
        <v>3726</v>
      </c>
      <c r="D647" s="173" t="s">
        <v>110</v>
      </c>
      <c r="E647" s="173">
        <v>2017</v>
      </c>
      <c r="F647" s="124">
        <v>38990</v>
      </c>
      <c r="G647" s="256" t="s">
        <v>141</v>
      </c>
    </row>
    <row r="648" spans="1:7" ht="15.75" x14ac:dyDescent="0.25">
      <c r="A648" s="172" t="s">
        <v>97</v>
      </c>
      <c r="B648" s="172" t="s">
        <v>5775</v>
      </c>
      <c r="C648" s="376" t="s">
        <v>3726</v>
      </c>
      <c r="D648" s="173" t="s">
        <v>110</v>
      </c>
      <c r="E648" s="173">
        <v>2017</v>
      </c>
      <c r="F648" s="124">
        <v>44390</v>
      </c>
      <c r="G648" s="256" t="s">
        <v>141</v>
      </c>
    </row>
    <row r="649" spans="1:7" ht="15.75" x14ac:dyDescent="0.25">
      <c r="A649" s="172" t="s">
        <v>97</v>
      </c>
      <c r="B649" s="172" t="s">
        <v>5776</v>
      </c>
      <c r="C649" s="376" t="s">
        <v>2114</v>
      </c>
      <c r="D649" s="173" t="s">
        <v>110</v>
      </c>
      <c r="E649" s="173">
        <v>2017</v>
      </c>
      <c r="F649" s="124">
        <v>16600</v>
      </c>
      <c r="G649" s="256" t="s">
        <v>5377</v>
      </c>
    </row>
    <row r="650" spans="1:7" ht="15.75" x14ac:dyDescent="0.25">
      <c r="A650" s="172" t="s">
        <v>97</v>
      </c>
      <c r="B650" s="172" t="s">
        <v>5777</v>
      </c>
      <c r="C650" s="376" t="s">
        <v>2114</v>
      </c>
      <c r="D650" s="173" t="s">
        <v>110</v>
      </c>
      <c r="E650" s="173">
        <v>2017</v>
      </c>
      <c r="F650" s="124">
        <v>19300</v>
      </c>
      <c r="G650" s="256" t="s">
        <v>141</v>
      </c>
    </row>
    <row r="651" spans="1:7" ht="15.75" x14ac:dyDescent="0.25">
      <c r="A651" s="172" t="s">
        <v>97</v>
      </c>
      <c r="B651" s="172" t="s">
        <v>5778</v>
      </c>
      <c r="C651" s="376" t="s">
        <v>2114</v>
      </c>
      <c r="D651" s="173" t="s">
        <v>110</v>
      </c>
      <c r="E651" s="173">
        <v>2017</v>
      </c>
      <c r="F651" s="124">
        <v>21300</v>
      </c>
      <c r="G651" s="256" t="s">
        <v>141</v>
      </c>
    </row>
    <row r="652" spans="1:7" ht="15.75" x14ac:dyDescent="0.25">
      <c r="A652" s="172" t="s">
        <v>97</v>
      </c>
      <c r="B652" s="172" t="s">
        <v>5778</v>
      </c>
      <c r="C652" s="376" t="s">
        <v>2114</v>
      </c>
      <c r="D652" s="173" t="s">
        <v>110</v>
      </c>
      <c r="E652" s="173">
        <v>2017</v>
      </c>
      <c r="F652" s="124">
        <v>22100</v>
      </c>
      <c r="G652" s="256" t="s">
        <v>5377</v>
      </c>
    </row>
    <row r="653" spans="1:7" ht="15.75" x14ac:dyDescent="0.25">
      <c r="A653" s="172" t="s">
        <v>97</v>
      </c>
      <c r="B653" s="172" t="s">
        <v>5779</v>
      </c>
      <c r="C653" s="376" t="s">
        <v>3255</v>
      </c>
      <c r="D653" s="173" t="s">
        <v>110</v>
      </c>
      <c r="E653" s="173">
        <v>2017</v>
      </c>
      <c r="F653" s="124">
        <v>26000</v>
      </c>
      <c r="G653" s="256" t="s">
        <v>5377</v>
      </c>
    </row>
    <row r="654" spans="1:7" ht="15.75" x14ac:dyDescent="0.25">
      <c r="A654" s="172" t="s">
        <v>97</v>
      </c>
      <c r="B654" s="172" t="s">
        <v>5780</v>
      </c>
      <c r="C654" s="376" t="s">
        <v>3790</v>
      </c>
      <c r="D654" s="173" t="s">
        <v>438</v>
      </c>
      <c r="E654" s="173">
        <v>2017</v>
      </c>
      <c r="F654" s="124">
        <v>49900</v>
      </c>
      <c r="G654" s="256" t="s">
        <v>141</v>
      </c>
    </row>
    <row r="655" spans="1:7" ht="15.75" x14ac:dyDescent="0.25">
      <c r="A655" s="172" t="s">
        <v>97</v>
      </c>
      <c r="B655" s="172" t="s">
        <v>5781</v>
      </c>
      <c r="C655" s="376" t="s">
        <v>3790</v>
      </c>
      <c r="D655" s="173" t="s">
        <v>438</v>
      </c>
      <c r="E655" s="173">
        <v>2017</v>
      </c>
      <c r="F655" s="124">
        <v>54900</v>
      </c>
      <c r="G655" s="256" t="s">
        <v>141</v>
      </c>
    </row>
    <row r="656" spans="1:7" ht="15.75" x14ac:dyDescent="0.25">
      <c r="A656" s="172" t="s">
        <v>97</v>
      </c>
      <c r="B656" s="172" t="s">
        <v>5781</v>
      </c>
      <c r="C656" s="376" t="s">
        <v>3764</v>
      </c>
      <c r="D656" s="173" t="s">
        <v>438</v>
      </c>
      <c r="E656" s="173">
        <v>2017</v>
      </c>
      <c r="F656" s="124">
        <v>61900</v>
      </c>
      <c r="G656" s="256" t="s">
        <v>141</v>
      </c>
    </row>
    <row r="657" spans="1:7" ht="15.75" x14ac:dyDescent="0.25">
      <c r="A657" s="172" t="s">
        <v>97</v>
      </c>
      <c r="B657" s="172" t="s">
        <v>5782</v>
      </c>
      <c r="C657" s="376" t="s">
        <v>4840</v>
      </c>
      <c r="D657" s="173" t="s">
        <v>110</v>
      </c>
      <c r="E657" s="173">
        <v>2017</v>
      </c>
      <c r="F657" s="124">
        <v>22890</v>
      </c>
      <c r="G657" s="256" t="s">
        <v>4380</v>
      </c>
    </row>
    <row r="658" spans="1:7" ht="15.75" x14ac:dyDescent="0.25">
      <c r="A658" s="172" t="s">
        <v>97</v>
      </c>
      <c r="B658" s="172" t="s">
        <v>5783</v>
      </c>
      <c r="C658" s="376" t="s">
        <v>4840</v>
      </c>
      <c r="D658" s="173" t="s">
        <v>110</v>
      </c>
      <c r="E658" s="173">
        <v>2017</v>
      </c>
      <c r="F658" s="124">
        <v>23200</v>
      </c>
      <c r="G658" s="256" t="s">
        <v>4380</v>
      </c>
    </row>
    <row r="659" spans="1:7" ht="15.75" x14ac:dyDescent="0.25">
      <c r="A659" s="172" t="s">
        <v>97</v>
      </c>
      <c r="B659" s="172" t="s">
        <v>5784</v>
      </c>
      <c r="C659" s="376" t="s">
        <v>4840</v>
      </c>
      <c r="D659" s="173" t="s">
        <v>110</v>
      </c>
      <c r="E659" s="173">
        <v>2017</v>
      </c>
      <c r="F659" s="124">
        <v>25700</v>
      </c>
      <c r="G659" s="256" t="s">
        <v>4380</v>
      </c>
    </row>
    <row r="660" spans="1:7" ht="15.75" x14ac:dyDescent="0.25">
      <c r="A660" s="172" t="s">
        <v>97</v>
      </c>
      <c r="B660" s="172" t="s">
        <v>5785</v>
      </c>
      <c r="C660" s="376" t="s">
        <v>4840</v>
      </c>
      <c r="D660" s="173" t="s">
        <v>110</v>
      </c>
      <c r="E660" s="173">
        <v>2017</v>
      </c>
      <c r="F660" s="124">
        <v>29650</v>
      </c>
      <c r="G660" s="256" t="s">
        <v>4380</v>
      </c>
    </row>
    <row r="661" spans="1:7" ht="15.75" x14ac:dyDescent="0.25">
      <c r="A661" s="172" t="s">
        <v>97</v>
      </c>
      <c r="B661" s="172" t="s">
        <v>5786</v>
      </c>
      <c r="C661" s="376" t="s">
        <v>3721</v>
      </c>
      <c r="D661" s="173" t="s">
        <v>110</v>
      </c>
      <c r="E661" s="173">
        <v>2017</v>
      </c>
      <c r="F661" s="124">
        <v>22200</v>
      </c>
      <c r="G661" s="256" t="s">
        <v>141</v>
      </c>
    </row>
    <row r="662" spans="1:7" ht="15.75" x14ac:dyDescent="0.25">
      <c r="A662" s="172" t="s">
        <v>97</v>
      </c>
      <c r="B662" s="172" t="s">
        <v>5787</v>
      </c>
      <c r="C662" s="376" t="s">
        <v>3255</v>
      </c>
      <c r="D662" s="173" t="s">
        <v>110</v>
      </c>
      <c r="E662" s="173">
        <v>2017</v>
      </c>
      <c r="F662" s="124">
        <v>24140</v>
      </c>
      <c r="G662" s="256" t="s">
        <v>141</v>
      </c>
    </row>
    <row r="663" spans="1:7" ht="15.75" x14ac:dyDescent="0.25">
      <c r="A663" s="172" t="s">
        <v>97</v>
      </c>
      <c r="B663" s="172" t="s">
        <v>5788</v>
      </c>
      <c r="C663" s="376" t="s">
        <v>3721</v>
      </c>
      <c r="D663" s="173" t="s">
        <v>110</v>
      </c>
      <c r="E663" s="173">
        <v>2017</v>
      </c>
      <c r="F663" s="124">
        <v>25440</v>
      </c>
      <c r="G663" s="256" t="s">
        <v>141</v>
      </c>
    </row>
    <row r="664" spans="1:7" ht="15.75" x14ac:dyDescent="0.25">
      <c r="A664" s="172" t="s">
        <v>97</v>
      </c>
      <c r="B664" s="172" t="s">
        <v>5789</v>
      </c>
      <c r="C664" s="376" t="s">
        <v>2114</v>
      </c>
      <c r="D664" s="173" t="s">
        <v>110</v>
      </c>
      <c r="E664" s="173">
        <v>2017</v>
      </c>
      <c r="F664" s="124">
        <v>29940</v>
      </c>
      <c r="G664" s="256" t="s">
        <v>141</v>
      </c>
    </row>
    <row r="665" spans="1:7" ht="15.75" x14ac:dyDescent="0.25">
      <c r="A665" s="172" t="s">
        <v>97</v>
      </c>
      <c r="B665" s="172" t="s">
        <v>5790</v>
      </c>
      <c r="C665" s="376" t="s">
        <v>2114</v>
      </c>
      <c r="D665" s="173" t="s">
        <v>110</v>
      </c>
      <c r="E665" s="173">
        <v>2017</v>
      </c>
      <c r="F665" s="124">
        <v>36090</v>
      </c>
      <c r="G665" s="256" t="s">
        <v>141</v>
      </c>
    </row>
    <row r="666" spans="1:7" ht="15.75" x14ac:dyDescent="0.25">
      <c r="A666" s="172" t="s">
        <v>97</v>
      </c>
      <c r="B666" s="172" t="s">
        <v>5791</v>
      </c>
      <c r="C666" s="376" t="s">
        <v>4840</v>
      </c>
      <c r="D666" s="173" t="s">
        <v>110</v>
      </c>
      <c r="E666" s="173">
        <v>2017</v>
      </c>
      <c r="F666" s="124">
        <v>25995</v>
      </c>
      <c r="G666" s="256" t="s">
        <v>141</v>
      </c>
    </row>
    <row r="667" spans="1:7" ht="15.75" x14ac:dyDescent="0.25">
      <c r="A667" s="172" t="s">
        <v>97</v>
      </c>
      <c r="B667" s="172" t="s">
        <v>5792</v>
      </c>
      <c r="C667" s="376" t="s">
        <v>4840</v>
      </c>
      <c r="D667" s="173" t="s">
        <v>110</v>
      </c>
      <c r="E667" s="173">
        <v>2017</v>
      </c>
      <c r="F667" s="124">
        <v>30990</v>
      </c>
      <c r="G667" s="256" t="s">
        <v>141</v>
      </c>
    </row>
    <row r="668" spans="1:7" ht="15.75" x14ac:dyDescent="0.25">
      <c r="A668" s="172" t="s">
        <v>97</v>
      </c>
      <c r="B668" s="172" t="s">
        <v>5793</v>
      </c>
      <c r="C668" s="376" t="s">
        <v>4840</v>
      </c>
      <c r="D668" s="173" t="s">
        <v>110</v>
      </c>
      <c r="E668" s="173">
        <v>2017</v>
      </c>
      <c r="F668" s="124">
        <v>35210</v>
      </c>
      <c r="G668" s="256" t="s">
        <v>141</v>
      </c>
    </row>
    <row r="669" spans="1:7" ht="15" x14ac:dyDescent="0.25">
      <c r="A669" s="553" t="s">
        <v>97</v>
      </c>
      <c r="B669" s="553" t="s">
        <v>6630</v>
      </c>
      <c r="C669" s="754" t="s">
        <v>6635</v>
      </c>
      <c r="D669" s="754" t="s">
        <v>43</v>
      </c>
      <c r="E669" s="554">
        <v>2017</v>
      </c>
      <c r="F669" s="754">
        <v>12283</v>
      </c>
      <c r="G669" s="553" t="s">
        <v>6628</v>
      </c>
    </row>
    <row r="670" spans="1:7" ht="15" x14ac:dyDescent="0.25">
      <c r="A670" s="553" t="s">
        <v>97</v>
      </c>
      <c r="B670" s="553" t="s">
        <v>6630</v>
      </c>
      <c r="C670" s="754" t="s">
        <v>6634</v>
      </c>
      <c r="D670" s="754" t="s">
        <v>43</v>
      </c>
      <c r="E670" s="554">
        <v>2017</v>
      </c>
      <c r="F670" s="754">
        <v>13881</v>
      </c>
      <c r="G670" s="553" t="s">
        <v>6628</v>
      </c>
    </row>
    <row r="671" spans="1:7" ht="15" x14ac:dyDescent="0.25">
      <c r="A671" s="553" t="s">
        <v>97</v>
      </c>
      <c r="B671" s="553" t="s">
        <v>6630</v>
      </c>
      <c r="C671" s="754" t="s">
        <v>6633</v>
      </c>
      <c r="D671" s="754" t="s">
        <v>43</v>
      </c>
      <c r="E671" s="554">
        <v>2017</v>
      </c>
      <c r="F671" s="754">
        <v>13592</v>
      </c>
      <c r="G671" s="553" t="s">
        <v>6628</v>
      </c>
    </row>
    <row r="672" spans="1:7" ht="15" x14ac:dyDescent="0.25">
      <c r="A672" s="553" t="s">
        <v>97</v>
      </c>
      <c r="B672" s="553" t="s">
        <v>6630</v>
      </c>
      <c r="C672" s="754" t="s">
        <v>6632</v>
      </c>
      <c r="D672" s="754" t="s">
        <v>43</v>
      </c>
      <c r="E672" s="554">
        <v>2017</v>
      </c>
      <c r="F672" s="754">
        <v>15191</v>
      </c>
      <c r="G672" s="553" t="s">
        <v>6628</v>
      </c>
    </row>
    <row r="673" spans="1:7" ht="15" x14ac:dyDescent="0.25">
      <c r="A673" s="553" t="s">
        <v>97</v>
      </c>
      <c r="B673" s="553" t="s">
        <v>6630</v>
      </c>
      <c r="C673" s="754" t="s">
        <v>6631</v>
      </c>
      <c r="D673" s="754" t="s">
        <v>43</v>
      </c>
      <c r="E673" s="554">
        <v>2017</v>
      </c>
      <c r="F673" s="754">
        <v>14901</v>
      </c>
      <c r="G673" s="553" t="s">
        <v>6628</v>
      </c>
    </row>
    <row r="674" spans="1:7" ht="15" x14ac:dyDescent="0.25">
      <c r="A674" s="553" t="s">
        <v>97</v>
      </c>
      <c r="B674" s="553" t="s">
        <v>6630</v>
      </c>
      <c r="C674" s="754" t="s">
        <v>6629</v>
      </c>
      <c r="D674" s="754" t="s">
        <v>43</v>
      </c>
      <c r="E674" s="554">
        <v>2017</v>
      </c>
      <c r="F674" s="754">
        <v>16503</v>
      </c>
      <c r="G674" s="553" t="s">
        <v>6628</v>
      </c>
    </row>
    <row r="675" spans="1:7" ht="15.75" x14ac:dyDescent="0.25">
      <c r="A675" s="172" t="s">
        <v>97</v>
      </c>
      <c r="B675" s="172" t="s">
        <v>5378</v>
      </c>
      <c r="C675" s="376" t="s">
        <v>3255</v>
      </c>
      <c r="D675" s="173" t="s">
        <v>110</v>
      </c>
      <c r="E675" s="173">
        <v>2017</v>
      </c>
      <c r="F675" s="124">
        <v>14165</v>
      </c>
      <c r="G675" s="256" t="s">
        <v>141</v>
      </c>
    </row>
    <row r="676" spans="1:7" ht="15.75" x14ac:dyDescent="0.25">
      <c r="A676" s="172" t="s">
        <v>97</v>
      </c>
      <c r="B676" s="172" t="s">
        <v>5794</v>
      </c>
      <c r="C676" s="376" t="s">
        <v>3255</v>
      </c>
      <c r="D676" s="173" t="s">
        <v>110</v>
      </c>
      <c r="E676" s="173">
        <v>2017</v>
      </c>
      <c r="F676" s="124">
        <v>15495</v>
      </c>
      <c r="G676" s="256" t="s">
        <v>5377</v>
      </c>
    </row>
    <row r="677" spans="1:7" ht="15.75" x14ac:dyDescent="0.25">
      <c r="A677" s="172" t="s">
        <v>97</v>
      </c>
      <c r="B677" s="172" t="s">
        <v>5379</v>
      </c>
      <c r="C677" s="376" t="s">
        <v>3255</v>
      </c>
      <c r="D677" s="173" t="s">
        <v>110</v>
      </c>
      <c r="E677" s="173">
        <v>2017</v>
      </c>
      <c r="F677" s="124">
        <v>17755</v>
      </c>
      <c r="G677" s="256" t="s">
        <v>141</v>
      </c>
    </row>
    <row r="678" spans="1:7" ht="15.75" x14ac:dyDescent="0.25">
      <c r="A678" s="172" t="s">
        <v>97</v>
      </c>
      <c r="B678" s="172" t="s">
        <v>5795</v>
      </c>
      <c r="C678" s="376" t="s">
        <v>3255</v>
      </c>
      <c r="D678" s="173" t="s">
        <v>110</v>
      </c>
      <c r="E678" s="173">
        <v>2017</v>
      </c>
      <c r="F678" s="124">
        <v>17905</v>
      </c>
      <c r="G678" s="256" t="s">
        <v>5377</v>
      </c>
    </row>
    <row r="679" spans="1:7" ht="15.75" x14ac:dyDescent="0.25">
      <c r="A679" s="172" t="s">
        <v>97</v>
      </c>
      <c r="B679" s="172" t="s">
        <v>5796</v>
      </c>
      <c r="C679" s="376" t="s">
        <v>3255</v>
      </c>
      <c r="D679" s="173" t="s">
        <v>110</v>
      </c>
      <c r="E679" s="173">
        <v>2017</v>
      </c>
      <c r="F679" s="124">
        <v>20905</v>
      </c>
      <c r="G679" s="256" t="s">
        <v>5377</v>
      </c>
    </row>
    <row r="680" spans="1:7" ht="15.75" x14ac:dyDescent="0.25">
      <c r="A680" s="172" t="s">
        <v>97</v>
      </c>
      <c r="B680" s="172" t="s">
        <v>5797</v>
      </c>
      <c r="C680" s="376" t="s">
        <v>3726</v>
      </c>
      <c r="D680" s="173" t="s">
        <v>110</v>
      </c>
      <c r="E680" s="173">
        <v>2017</v>
      </c>
      <c r="F680" s="124">
        <v>26900</v>
      </c>
      <c r="G680" s="256" t="s">
        <v>5380</v>
      </c>
    </row>
    <row r="681" spans="1:7" ht="15.75" x14ac:dyDescent="0.25">
      <c r="A681" s="172" t="s">
        <v>97</v>
      </c>
      <c r="B681" s="172" t="s">
        <v>5798</v>
      </c>
      <c r="C681" s="376" t="s">
        <v>3726</v>
      </c>
      <c r="D681" s="173" t="s">
        <v>110</v>
      </c>
      <c r="E681" s="173">
        <v>2017</v>
      </c>
      <c r="F681" s="124">
        <v>28900</v>
      </c>
      <c r="G681" s="256" t="s">
        <v>5380</v>
      </c>
    </row>
    <row r="682" spans="1:7" ht="15.75" x14ac:dyDescent="0.25">
      <c r="A682" s="172" t="s">
        <v>97</v>
      </c>
      <c r="B682" s="172" t="s">
        <v>5799</v>
      </c>
      <c r="C682" s="376" t="s">
        <v>3726</v>
      </c>
      <c r="D682" s="173" t="s">
        <v>110</v>
      </c>
      <c r="E682" s="173">
        <v>2017</v>
      </c>
      <c r="F682" s="124">
        <v>33600</v>
      </c>
      <c r="G682" s="256" t="s">
        <v>5380</v>
      </c>
    </row>
    <row r="683" spans="1:7" ht="15.75" x14ac:dyDescent="0.25">
      <c r="A683" s="172" t="s">
        <v>97</v>
      </c>
      <c r="B683" s="172" t="s">
        <v>5800</v>
      </c>
      <c r="C683" s="376" t="s">
        <v>3726</v>
      </c>
      <c r="D683" s="173" t="s">
        <v>110</v>
      </c>
      <c r="E683" s="173">
        <v>2017</v>
      </c>
      <c r="F683" s="124">
        <v>36900</v>
      </c>
      <c r="G683" s="256" t="s">
        <v>5380</v>
      </c>
    </row>
    <row r="684" spans="1:7" ht="15.75" x14ac:dyDescent="0.25">
      <c r="A684" s="172" t="s">
        <v>97</v>
      </c>
      <c r="B684" s="172" t="s">
        <v>5801</v>
      </c>
      <c r="C684" s="376" t="s">
        <v>3726</v>
      </c>
      <c r="D684" s="173" t="s">
        <v>110</v>
      </c>
      <c r="E684" s="173">
        <v>2017</v>
      </c>
      <c r="F684" s="124">
        <v>41900</v>
      </c>
      <c r="G684" s="256" t="s">
        <v>5380</v>
      </c>
    </row>
    <row r="685" spans="1:7" ht="15.75" x14ac:dyDescent="0.25">
      <c r="A685" s="172" t="s">
        <v>97</v>
      </c>
      <c r="B685" s="172" t="s">
        <v>5798</v>
      </c>
      <c r="C685" s="376" t="s">
        <v>3726</v>
      </c>
      <c r="D685" s="173" t="s">
        <v>110</v>
      </c>
      <c r="E685" s="173">
        <v>2017</v>
      </c>
      <c r="F685" s="124">
        <v>29200</v>
      </c>
      <c r="G685" s="256" t="s">
        <v>4457</v>
      </c>
    </row>
    <row r="686" spans="1:7" ht="15.75" x14ac:dyDescent="0.25">
      <c r="A686" s="172" t="s">
        <v>97</v>
      </c>
      <c r="B686" s="172" t="s">
        <v>5798</v>
      </c>
      <c r="C686" s="376" t="s">
        <v>3726</v>
      </c>
      <c r="D686" s="173" t="s">
        <v>426</v>
      </c>
      <c r="E686" s="173">
        <v>2017</v>
      </c>
      <c r="F686" s="124">
        <v>31000</v>
      </c>
      <c r="G686" s="256" t="s">
        <v>4457</v>
      </c>
    </row>
    <row r="687" spans="1:7" ht="15.75" x14ac:dyDescent="0.25">
      <c r="A687" s="172" t="s">
        <v>97</v>
      </c>
      <c r="B687" s="172" t="s">
        <v>5799</v>
      </c>
      <c r="C687" s="376" t="s">
        <v>2114</v>
      </c>
      <c r="D687" s="173" t="s">
        <v>110</v>
      </c>
      <c r="E687" s="173">
        <v>2017</v>
      </c>
      <c r="F687" s="124">
        <v>31700</v>
      </c>
      <c r="G687" s="256" t="s">
        <v>4457</v>
      </c>
    </row>
    <row r="688" spans="1:7" ht="15.75" x14ac:dyDescent="0.25">
      <c r="A688" s="172" t="s">
        <v>97</v>
      </c>
      <c r="B688" s="172" t="s">
        <v>5799</v>
      </c>
      <c r="C688" s="376" t="s">
        <v>3726</v>
      </c>
      <c r="D688" s="173" t="s">
        <v>110</v>
      </c>
      <c r="E688" s="173">
        <v>2017</v>
      </c>
      <c r="F688" s="124">
        <v>33300</v>
      </c>
      <c r="G688" s="256" t="s">
        <v>4457</v>
      </c>
    </row>
    <row r="689" spans="1:12" ht="15.75" x14ac:dyDescent="0.25">
      <c r="A689" s="172" t="s">
        <v>97</v>
      </c>
      <c r="B689" s="172" t="s">
        <v>5799</v>
      </c>
      <c r="C689" s="376" t="s">
        <v>2114</v>
      </c>
      <c r="D689" s="173" t="s">
        <v>426</v>
      </c>
      <c r="E689" s="173">
        <v>2017</v>
      </c>
      <c r="F689" s="124">
        <v>33500</v>
      </c>
      <c r="G689" s="256" t="s">
        <v>4457</v>
      </c>
    </row>
    <row r="690" spans="1:12" ht="15.75" x14ac:dyDescent="0.25">
      <c r="A690" s="172" t="s">
        <v>97</v>
      </c>
      <c r="B690" s="172" t="s">
        <v>5799</v>
      </c>
      <c r="C690" s="376" t="s">
        <v>3726</v>
      </c>
      <c r="D690" s="173" t="s">
        <v>426</v>
      </c>
      <c r="E690" s="173">
        <v>2017</v>
      </c>
      <c r="F690" s="124">
        <v>35100</v>
      </c>
      <c r="G690" s="256" t="s">
        <v>4457</v>
      </c>
    </row>
    <row r="691" spans="1:12" ht="15.75" x14ac:dyDescent="0.25">
      <c r="A691" s="172" t="s">
        <v>97</v>
      </c>
      <c r="B691" s="172" t="s">
        <v>5800</v>
      </c>
      <c r="C691" s="376" t="s">
        <v>3726</v>
      </c>
      <c r="D691" s="173" t="s">
        <v>110</v>
      </c>
      <c r="E691" s="173">
        <v>2017</v>
      </c>
      <c r="F691" s="124">
        <v>38800</v>
      </c>
      <c r="G691" s="256" t="s">
        <v>4457</v>
      </c>
    </row>
    <row r="692" spans="1:12" ht="15.75" x14ac:dyDescent="0.25">
      <c r="A692" s="172" t="s">
        <v>97</v>
      </c>
      <c r="B692" s="172" t="s">
        <v>5800</v>
      </c>
      <c r="C692" s="376" t="s">
        <v>3726</v>
      </c>
      <c r="D692" s="173" t="s">
        <v>426</v>
      </c>
      <c r="E692" s="173">
        <v>2017</v>
      </c>
      <c r="F692" s="124">
        <v>40600</v>
      </c>
      <c r="G692" s="256" t="s">
        <v>4457</v>
      </c>
    </row>
    <row r="693" spans="1:12" ht="15.75" x14ac:dyDescent="0.25">
      <c r="A693" s="172" t="s">
        <v>97</v>
      </c>
      <c r="B693" s="172" t="s">
        <v>5801</v>
      </c>
      <c r="C693" s="376" t="s">
        <v>3726</v>
      </c>
      <c r="D693" s="173" t="s">
        <v>110</v>
      </c>
      <c r="E693" s="173">
        <v>2017</v>
      </c>
      <c r="F693" s="124">
        <v>44100</v>
      </c>
      <c r="G693" s="256" t="s">
        <v>4457</v>
      </c>
    </row>
    <row r="694" spans="1:12" ht="15.75" x14ac:dyDescent="0.25">
      <c r="A694" s="172" t="s">
        <v>97</v>
      </c>
      <c r="B694" s="172" t="s">
        <v>5801</v>
      </c>
      <c r="C694" s="376" t="s">
        <v>3726</v>
      </c>
      <c r="D694" s="173" t="s">
        <v>426</v>
      </c>
      <c r="E694" s="173">
        <v>2017</v>
      </c>
      <c r="F694" s="124">
        <v>45900</v>
      </c>
      <c r="G694" s="256" t="s">
        <v>4457</v>
      </c>
    </row>
    <row r="695" spans="1:12" ht="15.75" x14ac:dyDescent="0.25">
      <c r="A695" s="172" t="s">
        <v>97</v>
      </c>
      <c r="B695" s="172" t="s">
        <v>101</v>
      </c>
      <c r="C695" s="376" t="s">
        <v>3255</v>
      </c>
      <c r="D695" s="173" t="s">
        <v>110</v>
      </c>
      <c r="E695" s="173">
        <v>2017</v>
      </c>
      <c r="F695" s="124">
        <v>16100</v>
      </c>
      <c r="G695" s="256" t="s">
        <v>5377</v>
      </c>
    </row>
    <row r="696" spans="1:12" s="91" customFormat="1" ht="15.75" x14ac:dyDescent="0.25">
      <c r="A696" s="172" t="s">
        <v>97</v>
      </c>
      <c r="B696" s="172" t="s">
        <v>5381</v>
      </c>
      <c r="C696" s="376" t="s">
        <v>2114</v>
      </c>
      <c r="D696" s="173" t="s">
        <v>110</v>
      </c>
      <c r="E696" s="173">
        <v>2017</v>
      </c>
      <c r="F696" s="124">
        <v>19800</v>
      </c>
      <c r="G696" s="256" t="s">
        <v>5377</v>
      </c>
      <c r="H696"/>
      <c r="I696"/>
      <c r="J696"/>
      <c r="K696"/>
      <c r="L696"/>
    </row>
    <row r="697" spans="1:12" s="91" customFormat="1" ht="15.75" x14ac:dyDescent="0.25">
      <c r="A697" s="172" t="s">
        <v>97</v>
      </c>
      <c r="B697" s="172" t="s">
        <v>5382</v>
      </c>
      <c r="C697" s="376" t="s">
        <v>3255</v>
      </c>
      <c r="D697" s="173" t="s">
        <v>110</v>
      </c>
      <c r="E697" s="173">
        <v>2017</v>
      </c>
      <c r="F697" s="124">
        <v>22800</v>
      </c>
      <c r="G697" s="256" t="s">
        <v>5377</v>
      </c>
      <c r="H697"/>
      <c r="I697"/>
      <c r="J697"/>
      <c r="K697"/>
      <c r="L697"/>
    </row>
    <row r="698" spans="1:12" ht="15" x14ac:dyDescent="0.25">
      <c r="A698" s="583" t="s">
        <v>97</v>
      </c>
      <c r="B698" s="583" t="s">
        <v>6859</v>
      </c>
      <c r="C698" s="784" t="s">
        <v>2114</v>
      </c>
      <c r="D698" s="784" t="s">
        <v>43</v>
      </c>
      <c r="E698" s="765">
        <v>2017</v>
      </c>
      <c r="F698" s="784">
        <v>30979</v>
      </c>
      <c r="G698" s="553" t="s">
        <v>1956</v>
      </c>
    </row>
    <row r="699" spans="1:12" ht="15" x14ac:dyDescent="0.25">
      <c r="A699" s="583" t="s">
        <v>97</v>
      </c>
      <c r="B699" s="583" t="s">
        <v>6859</v>
      </c>
      <c r="C699" s="784" t="s">
        <v>4134</v>
      </c>
      <c r="D699" s="754" t="s">
        <v>43</v>
      </c>
      <c r="E699" s="765">
        <v>2017</v>
      </c>
      <c r="F699" s="754">
        <v>31681</v>
      </c>
      <c r="G699" s="553" t="s">
        <v>1956</v>
      </c>
    </row>
    <row r="700" spans="1:12" ht="15" x14ac:dyDescent="0.25">
      <c r="A700" s="583" t="s">
        <v>97</v>
      </c>
      <c r="B700" s="583" t="s">
        <v>6859</v>
      </c>
      <c r="C700" s="784" t="s">
        <v>3721</v>
      </c>
      <c r="D700" s="784" t="s">
        <v>43</v>
      </c>
      <c r="E700" s="765">
        <v>2017</v>
      </c>
      <c r="F700" s="784">
        <v>33213</v>
      </c>
      <c r="G700" s="553" t="s">
        <v>1956</v>
      </c>
    </row>
    <row r="701" spans="1:12" ht="15" x14ac:dyDescent="0.25">
      <c r="A701" s="553" t="s">
        <v>97</v>
      </c>
      <c r="B701" s="553" t="s">
        <v>6859</v>
      </c>
      <c r="C701" s="754" t="s">
        <v>1980</v>
      </c>
      <c r="D701" s="754" t="s">
        <v>43</v>
      </c>
      <c r="E701" s="765">
        <v>2017</v>
      </c>
      <c r="F701" s="754">
        <v>33125</v>
      </c>
      <c r="G701" s="553" t="s">
        <v>1832</v>
      </c>
    </row>
    <row r="702" spans="1:12" ht="15" x14ac:dyDescent="0.25">
      <c r="A702" s="553" t="s">
        <v>97</v>
      </c>
      <c r="B702" s="553" t="s">
        <v>6859</v>
      </c>
      <c r="C702" s="754" t="s">
        <v>1981</v>
      </c>
      <c r="D702" s="784" t="s">
        <v>43</v>
      </c>
      <c r="E702" s="765">
        <v>2017</v>
      </c>
      <c r="F702" s="784">
        <v>37624</v>
      </c>
      <c r="G702" s="553" t="s">
        <v>1956</v>
      </c>
    </row>
    <row r="703" spans="1:12" ht="15" x14ac:dyDescent="0.25">
      <c r="A703" s="553" t="s">
        <v>97</v>
      </c>
      <c r="B703" s="553" t="s">
        <v>6859</v>
      </c>
      <c r="C703" s="754" t="s">
        <v>4256</v>
      </c>
      <c r="D703" s="754" t="s">
        <v>43</v>
      </c>
      <c r="E703" s="765">
        <v>2017</v>
      </c>
      <c r="F703" s="754">
        <v>38682</v>
      </c>
      <c r="G703" s="553" t="s">
        <v>1956</v>
      </c>
    </row>
    <row r="704" spans="1:12" ht="15" x14ac:dyDescent="0.25">
      <c r="A704" s="553" t="s">
        <v>97</v>
      </c>
      <c r="B704" s="553" t="s">
        <v>6859</v>
      </c>
      <c r="C704" s="754" t="s">
        <v>3726</v>
      </c>
      <c r="D704" s="784" t="s">
        <v>43</v>
      </c>
      <c r="E704" s="765">
        <v>2017</v>
      </c>
      <c r="F704" s="784">
        <v>41298</v>
      </c>
      <c r="G704" s="553" t="s">
        <v>1956</v>
      </c>
    </row>
    <row r="705" spans="1:7" ht="15" x14ac:dyDescent="0.25">
      <c r="A705" s="553" t="s">
        <v>97</v>
      </c>
      <c r="B705" s="553" t="s">
        <v>6859</v>
      </c>
      <c r="C705" s="754" t="s">
        <v>3761</v>
      </c>
      <c r="D705" s="754" t="s">
        <v>43</v>
      </c>
      <c r="E705" s="765">
        <v>2017</v>
      </c>
      <c r="F705" s="754">
        <v>43448</v>
      </c>
      <c r="G705" s="553" t="s">
        <v>1956</v>
      </c>
    </row>
    <row r="706" spans="1:7" ht="15" x14ac:dyDescent="0.25">
      <c r="A706" s="582" t="s">
        <v>97</v>
      </c>
      <c r="B706" s="582" t="s">
        <v>100</v>
      </c>
      <c r="C706" s="754" t="s">
        <v>641</v>
      </c>
      <c r="D706" s="784" t="s">
        <v>43</v>
      </c>
      <c r="E706" s="765">
        <v>2017</v>
      </c>
      <c r="F706" s="784">
        <v>23835</v>
      </c>
      <c r="G706" s="553" t="s">
        <v>6855</v>
      </c>
    </row>
    <row r="707" spans="1:7" ht="15" x14ac:dyDescent="0.25">
      <c r="A707" s="582" t="s">
        <v>97</v>
      </c>
      <c r="B707" s="582" t="s">
        <v>100</v>
      </c>
      <c r="C707" s="754" t="s">
        <v>641</v>
      </c>
      <c r="D707" s="754" t="s">
        <v>44</v>
      </c>
      <c r="E707" s="765">
        <v>2017</v>
      </c>
      <c r="F707" s="754">
        <v>24189</v>
      </c>
      <c r="G707" s="553" t="s">
        <v>6855</v>
      </c>
    </row>
    <row r="708" spans="1:7" ht="15" x14ac:dyDescent="0.25">
      <c r="A708" s="582" t="s">
        <v>97</v>
      </c>
      <c r="B708" s="582" t="s">
        <v>100</v>
      </c>
      <c r="C708" s="754" t="s">
        <v>6853</v>
      </c>
      <c r="D708" s="784" t="s">
        <v>43</v>
      </c>
      <c r="E708" s="765">
        <v>2017</v>
      </c>
      <c r="F708" s="784">
        <v>24229</v>
      </c>
      <c r="G708" s="553" t="s">
        <v>6855</v>
      </c>
    </row>
    <row r="709" spans="1:7" ht="15" x14ac:dyDescent="0.25">
      <c r="A709" s="582" t="s">
        <v>97</v>
      </c>
      <c r="B709" s="582" t="s">
        <v>100</v>
      </c>
      <c r="C709" s="754" t="s">
        <v>6853</v>
      </c>
      <c r="D709" s="754" t="s">
        <v>44</v>
      </c>
      <c r="E709" s="765">
        <v>2017</v>
      </c>
      <c r="F709" s="754">
        <v>24535</v>
      </c>
      <c r="G709" s="553" t="s">
        <v>6855</v>
      </c>
    </row>
    <row r="710" spans="1:7" ht="15" x14ac:dyDescent="0.25">
      <c r="A710" s="582" t="s">
        <v>97</v>
      </c>
      <c r="B710" s="582" t="s">
        <v>100</v>
      </c>
      <c r="C710" s="754" t="s">
        <v>892</v>
      </c>
      <c r="D710" s="784" t="s">
        <v>43</v>
      </c>
      <c r="E710" s="765">
        <v>2017</v>
      </c>
      <c r="F710" s="784">
        <v>24329</v>
      </c>
      <c r="G710" s="553" t="s">
        <v>6855</v>
      </c>
    </row>
    <row r="711" spans="1:7" ht="15" x14ac:dyDescent="0.25">
      <c r="A711" s="582" t="s">
        <v>97</v>
      </c>
      <c r="B711" s="582" t="s">
        <v>100</v>
      </c>
      <c r="C711" s="754" t="s">
        <v>892</v>
      </c>
      <c r="D711" s="754" t="s">
        <v>44</v>
      </c>
      <c r="E711" s="765">
        <v>2017</v>
      </c>
      <c r="F711" s="754">
        <v>24889</v>
      </c>
      <c r="G711" s="553" t="s">
        <v>6855</v>
      </c>
    </row>
    <row r="712" spans="1:7" ht="15" x14ac:dyDescent="0.25">
      <c r="A712" s="582" t="s">
        <v>97</v>
      </c>
      <c r="B712" s="582" t="s">
        <v>100</v>
      </c>
      <c r="C712" s="754" t="s">
        <v>1351</v>
      </c>
      <c r="D712" s="784" t="s">
        <v>43</v>
      </c>
      <c r="E712" s="765">
        <v>2017</v>
      </c>
      <c r="F712" s="784">
        <v>26919</v>
      </c>
      <c r="G712" s="553" t="s">
        <v>6855</v>
      </c>
    </row>
    <row r="713" spans="1:7" ht="15" x14ac:dyDescent="0.25">
      <c r="A713" s="582" t="s">
        <v>97</v>
      </c>
      <c r="B713" s="582" t="s">
        <v>100</v>
      </c>
      <c r="C713" s="754" t="s">
        <v>1351</v>
      </c>
      <c r="D713" s="754" t="s">
        <v>44</v>
      </c>
      <c r="E713" s="765">
        <v>2017</v>
      </c>
      <c r="F713" s="754">
        <v>28519</v>
      </c>
      <c r="G713" s="553" t="s">
        <v>6855</v>
      </c>
    </row>
    <row r="714" spans="1:7" ht="15" x14ac:dyDescent="0.25">
      <c r="A714" s="582" t="s">
        <v>97</v>
      </c>
      <c r="B714" s="582" t="s">
        <v>100</v>
      </c>
      <c r="C714" s="754" t="s">
        <v>6856</v>
      </c>
      <c r="D714" s="784" t="s">
        <v>43</v>
      </c>
      <c r="E714" s="765">
        <v>2017</v>
      </c>
      <c r="F714" s="784">
        <v>27296</v>
      </c>
      <c r="G714" s="553" t="s">
        <v>6855</v>
      </c>
    </row>
    <row r="715" spans="1:7" ht="15" x14ac:dyDescent="0.25">
      <c r="A715" s="582" t="s">
        <v>97</v>
      </c>
      <c r="B715" s="582" t="s">
        <v>100</v>
      </c>
      <c r="C715" s="754" t="s">
        <v>6856</v>
      </c>
      <c r="D715" s="754" t="s">
        <v>44</v>
      </c>
      <c r="E715" s="765">
        <v>2017</v>
      </c>
      <c r="F715" s="754">
        <v>28115</v>
      </c>
      <c r="G715" s="553" t="s">
        <v>6855</v>
      </c>
    </row>
    <row r="716" spans="1:7" ht="15" x14ac:dyDescent="0.25">
      <c r="A716" s="582" t="s">
        <v>97</v>
      </c>
      <c r="B716" s="582" t="s">
        <v>100</v>
      </c>
      <c r="C716" s="754" t="s">
        <v>620</v>
      </c>
      <c r="D716" s="784" t="s">
        <v>43</v>
      </c>
      <c r="E716" s="765">
        <v>2017</v>
      </c>
      <c r="F716" s="784">
        <v>32196</v>
      </c>
      <c r="G716" s="553" t="s">
        <v>6855</v>
      </c>
    </row>
    <row r="717" spans="1:7" ht="15" x14ac:dyDescent="0.25">
      <c r="A717" s="582" t="s">
        <v>97</v>
      </c>
      <c r="B717" s="582" t="s">
        <v>100</v>
      </c>
      <c r="C717" s="754" t="s">
        <v>620</v>
      </c>
      <c r="D717" s="754" t="s">
        <v>44</v>
      </c>
      <c r="E717" s="765">
        <v>2017</v>
      </c>
      <c r="F717" s="754">
        <v>32604</v>
      </c>
      <c r="G717" s="553" t="s">
        <v>6855</v>
      </c>
    </row>
    <row r="718" spans="1:7" ht="15" x14ac:dyDescent="0.25">
      <c r="A718" s="582" t="s">
        <v>97</v>
      </c>
      <c r="B718" s="582" t="s">
        <v>100</v>
      </c>
      <c r="C718" s="755">
        <v>3.5</v>
      </c>
      <c r="D718" s="784" t="s">
        <v>43</v>
      </c>
      <c r="E718" s="765">
        <v>2017</v>
      </c>
      <c r="F718" s="784">
        <v>39439</v>
      </c>
      <c r="G718" s="553" t="s">
        <v>6855</v>
      </c>
    </row>
    <row r="719" spans="1:7" ht="15" x14ac:dyDescent="0.25">
      <c r="A719" s="582" t="s">
        <v>97</v>
      </c>
      <c r="B719" s="582" t="s">
        <v>100</v>
      </c>
      <c r="C719" s="755">
        <v>3.5</v>
      </c>
      <c r="D719" s="754" t="s">
        <v>44</v>
      </c>
      <c r="E719" s="765">
        <v>2017</v>
      </c>
      <c r="F719" s="754">
        <v>40325</v>
      </c>
      <c r="G719" s="553" t="s">
        <v>6855</v>
      </c>
    </row>
    <row r="720" spans="1:7" ht="15" x14ac:dyDescent="0.25">
      <c r="A720" s="582" t="s">
        <v>97</v>
      </c>
      <c r="B720" s="582" t="s">
        <v>102</v>
      </c>
      <c r="C720" s="754" t="s">
        <v>6858</v>
      </c>
      <c r="D720" s="754" t="s">
        <v>43</v>
      </c>
      <c r="E720" s="765">
        <v>2017</v>
      </c>
      <c r="F720" s="754">
        <v>21857</v>
      </c>
      <c r="G720" s="553" t="s">
        <v>6851</v>
      </c>
    </row>
    <row r="721" spans="1:7" ht="15" x14ac:dyDescent="0.25">
      <c r="A721" s="582" t="s">
        <v>97</v>
      </c>
      <c r="B721" s="582" t="s">
        <v>102</v>
      </c>
      <c r="C721" s="754" t="s">
        <v>6858</v>
      </c>
      <c r="D721" s="754" t="s">
        <v>44</v>
      </c>
      <c r="E721" s="765">
        <v>2017</v>
      </c>
      <c r="F721" s="754">
        <v>22357</v>
      </c>
      <c r="G721" s="553" t="s">
        <v>6851</v>
      </c>
    </row>
    <row r="722" spans="1:7" ht="15" x14ac:dyDescent="0.25">
      <c r="A722" s="582" t="s">
        <v>97</v>
      </c>
      <c r="B722" s="582" t="s">
        <v>102</v>
      </c>
      <c r="C722" s="754" t="s">
        <v>6857</v>
      </c>
      <c r="D722" s="754" t="s">
        <v>43</v>
      </c>
      <c r="E722" s="765">
        <v>2017</v>
      </c>
      <c r="F722" s="754">
        <v>22912</v>
      </c>
      <c r="G722" s="553" t="s">
        <v>6851</v>
      </c>
    </row>
    <row r="723" spans="1:7" ht="15" x14ac:dyDescent="0.25">
      <c r="A723" s="582" t="s">
        <v>97</v>
      </c>
      <c r="B723" s="582" t="s">
        <v>102</v>
      </c>
      <c r="C723" s="754" t="s">
        <v>6857</v>
      </c>
      <c r="D723" s="754" t="s">
        <v>44</v>
      </c>
      <c r="E723" s="765">
        <v>2017</v>
      </c>
      <c r="F723" s="754">
        <v>23393</v>
      </c>
      <c r="G723" s="553" t="s">
        <v>6851</v>
      </c>
    </row>
    <row r="724" spans="1:7" ht="15" x14ac:dyDescent="0.25">
      <c r="A724" s="556" t="s">
        <v>97</v>
      </c>
      <c r="B724" s="556" t="s">
        <v>102</v>
      </c>
      <c r="C724" s="756" t="s">
        <v>6854</v>
      </c>
      <c r="D724" s="756" t="s">
        <v>43</v>
      </c>
      <c r="E724" s="765">
        <v>2017</v>
      </c>
      <c r="F724" s="756">
        <v>24155</v>
      </c>
      <c r="G724" s="556" t="s">
        <v>6851</v>
      </c>
    </row>
    <row r="725" spans="1:7" ht="15" x14ac:dyDescent="0.25">
      <c r="A725" s="582" t="s">
        <v>97</v>
      </c>
      <c r="B725" s="582" t="s">
        <v>102</v>
      </c>
      <c r="C725" s="754" t="s">
        <v>6854</v>
      </c>
      <c r="D725" s="754" t="s">
        <v>44</v>
      </c>
      <c r="E725" s="765">
        <v>2017</v>
      </c>
      <c r="F725" s="754">
        <v>24351</v>
      </c>
      <c r="G725" s="553" t="s">
        <v>6851</v>
      </c>
    </row>
    <row r="726" spans="1:7" ht="15" x14ac:dyDescent="0.25">
      <c r="A726" s="582" t="s">
        <v>97</v>
      </c>
      <c r="B726" s="582" t="s">
        <v>102</v>
      </c>
      <c r="C726" s="754" t="s">
        <v>6853</v>
      </c>
      <c r="D726" s="754" t="s">
        <v>43</v>
      </c>
      <c r="E726" s="765">
        <v>2017</v>
      </c>
      <c r="F726" s="754">
        <v>25467</v>
      </c>
      <c r="G726" s="553" t="s">
        <v>6851</v>
      </c>
    </row>
    <row r="727" spans="1:7" ht="15" x14ac:dyDescent="0.25">
      <c r="A727" s="582" t="s">
        <v>97</v>
      </c>
      <c r="B727" s="582" t="s">
        <v>102</v>
      </c>
      <c r="C727" s="754" t="s">
        <v>6852</v>
      </c>
      <c r="D727" s="754" t="s">
        <v>44</v>
      </c>
      <c r="E727" s="765">
        <v>2017</v>
      </c>
      <c r="F727" s="754">
        <v>25598</v>
      </c>
      <c r="G727" s="553" t="s">
        <v>6851</v>
      </c>
    </row>
    <row r="728" spans="1:7" ht="15" x14ac:dyDescent="0.25">
      <c r="A728" s="582" t="s">
        <v>97</v>
      </c>
      <c r="B728" s="582" t="s">
        <v>102</v>
      </c>
      <c r="C728" s="754" t="s">
        <v>892</v>
      </c>
      <c r="D728" s="754" t="s">
        <v>43</v>
      </c>
      <c r="E728" s="765">
        <v>2017</v>
      </c>
      <c r="F728" s="754">
        <v>25713</v>
      </c>
      <c r="G728" s="553" t="s">
        <v>6851</v>
      </c>
    </row>
    <row r="729" spans="1:7" ht="15" x14ac:dyDescent="0.25">
      <c r="A729" s="582" t="s">
        <v>97</v>
      </c>
      <c r="B729" s="582" t="s">
        <v>102</v>
      </c>
      <c r="C729" s="754" t="s">
        <v>892</v>
      </c>
      <c r="D729" s="754" t="s">
        <v>44</v>
      </c>
      <c r="E729" s="765">
        <v>2017</v>
      </c>
      <c r="F729" s="754">
        <v>26260</v>
      </c>
      <c r="G729" s="553" t="s">
        <v>6851</v>
      </c>
    </row>
    <row r="730" spans="1:7" ht="15" x14ac:dyDescent="0.25">
      <c r="A730" s="582" t="s">
        <v>97</v>
      </c>
      <c r="B730" s="582" t="s">
        <v>102</v>
      </c>
      <c r="C730" s="754" t="s">
        <v>1351</v>
      </c>
      <c r="D730" s="754" t="s">
        <v>43</v>
      </c>
      <c r="E730" s="765">
        <v>2017</v>
      </c>
      <c r="F730" s="754">
        <v>26763</v>
      </c>
      <c r="G730" s="553" t="s">
        <v>6851</v>
      </c>
    </row>
    <row r="731" spans="1:7" ht="15" x14ac:dyDescent="0.25">
      <c r="A731" s="582" t="s">
        <v>97</v>
      </c>
      <c r="B731" s="582" t="s">
        <v>102</v>
      </c>
      <c r="C731" s="754" t="s">
        <v>1351</v>
      </c>
      <c r="D731" s="754" t="s">
        <v>44</v>
      </c>
      <c r="E731" s="765">
        <v>2017</v>
      </c>
      <c r="F731" s="754">
        <v>27588</v>
      </c>
      <c r="G731" s="553" t="s">
        <v>6851</v>
      </c>
    </row>
    <row r="732" spans="1:7" ht="15" x14ac:dyDescent="0.25">
      <c r="A732" s="582" t="s">
        <v>97</v>
      </c>
      <c r="B732" s="582" t="s">
        <v>102</v>
      </c>
      <c r="C732" s="754" t="s">
        <v>6856</v>
      </c>
      <c r="D732" s="754" t="s">
        <v>43</v>
      </c>
      <c r="E732" s="765">
        <v>2017</v>
      </c>
      <c r="F732" s="754">
        <v>27691</v>
      </c>
      <c r="G732" s="553" t="s">
        <v>6851</v>
      </c>
    </row>
    <row r="733" spans="1:7" ht="15" x14ac:dyDescent="0.25">
      <c r="A733" s="582" t="s">
        <v>97</v>
      </c>
      <c r="B733" s="582" t="s">
        <v>102</v>
      </c>
      <c r="C733" s="754" t="s">
        <v>6856</v>
      </c>
      <c r="D733" s="754" t="s">
        <v>44</v>
      </c>
      <c r="E733" s="765">
        <v>2017</v>
      </c>
      <c r="F733" s="754">
        <v>28703</v>
      </c>
      <c r="G733" s="553" t="s">
        <v>6851</v>
      </c>
    </row>
    <row r="734" spans="1:7" ht="15" x14ac:dyDescent="0.25">
      <c r="A734" s="582" t="s">
        <v>97</v>
      </c>
      <c r="B734" s="582" t="s">
        <v>102</v>
      </c>
      <c r="C734" s="754" t="s">
        <v>198</v>
      </c>
      <c r="D734" s="754" t="s">
        <v>43</v>
      </c>
      <c r="E734" s="765">
        <v>2017</v>
      </c>
      <c r="F734" s="754">
        <v>29712</v>
      </c>
      <c r="G734" s="553" t="s">
        <v>6851</v>
      </c>
    </row>
    <row r="735" spans="1:7" ht="15" x14ac:dyDescent="0.25">
      <c r="A735" s="582" t="s">
        <v>97</v>
      </c>
      <c r="B735" s="582" t="s">
        <v>102</v>
      </c>
      <c r="C735" s="754" t="s">
        <v>198</v>
      </c>
      <c r="D735" s="754" t="s">
        <v>44</v>
      </c>
      <c r="E735" s="765">
        <v>2017</v>
      </c>
      <c r="F735" s="754">
        <v>29821</v>
      </c>
      <c r="G735" s="553" t="s">
        <v>6851</v>
      </c>
    </row>
    <row r="736" spans="1:7" ht="15" x14ac:dyDescent="0.25">
      <c r="A736" s="582" t="s">
        <v>97</v>
      </c>
      <c r="B736" s="582" t="s">
        <v>102</v>
      </c>
      <c r="C736" s="754" t="s">
        <v>396</v>
      </c>
      <c r="D736" s="754" t="s">
        <v>43</v>
      </c>
      <c r="E736" s="765">
        <v>2017</v>
      </c>
      <c r="F736" s="754">
        <v>33659</v>
      </c>
      <c r="G736" s="553" t="s">
        <v>6851</v>
      </c>
    </row>
    <row r="737" spans="1:12" ht="15" x14ac:dyDescent="0.25">
      <c r="A737" s="582" t="s">
        <v>97</v>
      </c>
      <c r="B737" s="582" t="s">
        <v>102</v>
      </c>
      <c r="C737" s="754" t="s">
        <v>396</v>
      </c>
      <c r="D737" s="754" t="s">
        <v>44</v>
      </c>
      <c r="E737" s="765">
        <v>2017</v>
      </c>
      <c r="F737" s="754">
        <v>34046</v>
      </c>
      <c r="G737" s="553" t="s">
        <v>6851</v>
      </c>
    </row>
    <row r="738" spans="1:12" ht="15.75" x14ac:dyDescent="0.25">
      <c r="A738" s="172" t="s">
        <v>97</v>
      </c>
      <c r="B738" s="172" t="s">
        <v>9689</v>
      </c>
      <c r="C738" s="376" t="s">
        <v>3255</v>
      </c>
      <c r="D738" s="173" t="s">
        <v>43</v>
      </c>
      <c r="E738" s="726">
        <v>2017</v>
      </c>
      <c r="F738" s="124">
        <v>25700</v>
      </c>
      <c r="G738" s="172" t="s">
        <v>6882</v>
      </c>
    </row>
    <row r="739" spans="1:12" ht="15.75" x14ac:dyDescent="0.25">
      <c r="A739" s="172" t="s">
        <v>97</v>
      </c>
      <c r="B739" s="172" t="s">
        <v>10312</v>
      </c>
      <c r="C739" s="376" t="s">
        <v>3255</v>
      </c>
      <c r="D739" s="173" t="s">
        <v>43</v>
      </c>
      <c r="E739" s="726">
        <v>2017</v>
      </c>
      <c r="F739" s="124">
        <v>22890</v>
      </c>
      <c r="G739" s="172" t="s">
        <v>6882</v>
      </c>
    </row>
    <row r="740" spans="1:12" ht="15.75" x14ac:dyDescent="0.25">
      <c r="A740" s="172" t="s">
        <v>97</v>
      </c>
      <c r="B740" s="172" t="s">
        <v>9692</v>
      </c>
      <c r="C740" s="376" t="s">
        <v>3255</v>
      </c>
      <c r="D740" s="173" t="s">
        <v>43</v>
      </c>
      <c r="E740" s="726">
        <v>2017</v>
      </c>
      <c r="F740" s="124">
        <v>23200</v>
      </c>
      <c r="G740" s="172" t="s">
        <v>6882</v>
      </c>
    </row>
    <row r="741" spans="1:12" ht="15.75" x14ac:dyDescent="0.25">
      <c r="A741" s="172" t="s">
        <v>97</v>
      </c>
      <c r="B741" s="172" t="s">
        <v>10156</v>
      </c>
      <c r="C741" s="376" t="s">
        <v>3255</v>
      </c>
      <c r="D741" s="173" t="s">
        <v>43</v>
      </c>
      <c r="E741" s="726">
        <v>2017</v>
      </c>
      <c r="F741" s="124">
        <v>29650</v>
      </c>
      <c r="G741" s="172" t="s">
        <v>6882</v>
      </c>
    </row>
    <row r="742" spans="1:12" ht="15.75" x14ac:dyDescent="0.25">
      <c r="A742" s="172" t="s">
        <v>97</v>
      </c>
      <c r="B742" s="172" t="s">
        <v>10393</v>
      </c>
      <c r="C742" s="376" t="s">
        <v>10394</v>
      </c>
      <c r="D742" s="173" t="s">
        <v>110</v>
      </c>
      <c r="E742" s="726">
        <v>2017</v>
      </c>
      <c r="F742" s="124">
        <v>25995</v>
      </c>
      <c r="G742" s="256" t="s">
        <v>141</v>
      </c>
    </row>
    <row r="743" spans="1:12" ht="15.75" x14ac:dyDescent="0.25">
      <c r="A743" s="610" t="s">
        <v>97</v>
      </c>
      <c r="B743" s="610" t="s">
        <v>10417</v>
      </c>
      <c r="C743" s="688" t="s">
        <v>10109</v>
      </c>
      <c r="D743" s="688"/>
      <c r="E743" s="688">
        <v>2017</v>
      </c>
      <c r="F743" s="694">
        <v>30219</v>
      </c>
      <c r="G743" s="610" t="s">
        <v>2033</v>
      </c>
    </row>
    <row r="744" spans="1:12" ht="15.75" x14ac:dyDescent="0.25">
      <c r="A744" s="610" t="s">
        <v>97</v>
      </c>
      <c r="B744" s="610" t="s">
        <v>10292</v>
      </c>
      <c r="C744" s="688" t="s">
        <v>10293</v>
      </c>
      <c r="D744" s="688"/>
      <c r="E744" s="688">
        <v>2017</v>
      </c>
      <c r="F744" s="694">
        <v>27454</v>
      </c>
      <c r="G744" s="610" t="s">
        <v>2033</v>
      </c>
    </row>
    <row r="745" spans="1:12" ht="15.75" x14ac:dyDescent="0.25">
      <c r="A745" s="610" t="s">
        <v>97</v>
      </c>
      <c r="B745" s="610" t="s">
        <v>10294</v>
      </c>
      <c r="C745" s="688" t="s">
        <v>10293</v>
      </c>
      <c r="D745" s="688"/>
      <c r="E745" s="688">
        <v>2017</v>
      </c>
      <c r="F745" s="694">
        <v>28484</v>
      </c>
      <c r="G745" s="610" t="s">
        <v>2033</v>
      </c>
    </row>
    <row r="746" spans="1:12" ht="15.75" x14ac:dyDescent="0.25">
      <c r="A746" s="610" t="s">
        <v>97</v>
      </c>
      <c r="B746" s="610" t="s">
        <v>10384</v>
      </c>
      <c r="C746" s="688" t="s">
        <v>10293</v>
      </c>
      <c r="D746" s="688"/>
      <c r="E746" s="688">
        <v>2017</v>
      </c>
      <c r="F746" s="694">
        <v>30292</v>
      </c>
      <c r="G746" s="610" t="s">
        <v>2033</v>
      </c>
    </row>
    <row r="747" spans="1:12" x14ac:dyDescent="0.2">
      <c r="A747" s="486" t="s">
        <v>1354</v>
      </c>
      <c r="B747" s="486" t="s">
        <v>10618</v>
      </c>
      <c r="C747" s="488" t="s">
        <v>10610</v>
      </c>
      <c r="D747" s="488" t="s">
        <v>43</v>
      </c>
      <c r="E747" s="488">
        <v>2017</v>
      </c>
      <c r="F747" s="489">
        <v>22005</v>
      </c>
      <c r="G747" s="490" t="s">
        <v>4537</v>
      </c>
      <c r="H747" s="91"/>
      <c r="I747" s="91"/>
      <c r="J747" s="91"/>
      <c r="K747" s="91"/>
      <c r="L747" s="91"/>
    </row>
    <row r="748" spans="1:12" x14ac:dyDescent="0.2">
      <c r="A748" s="486" t="s">
        <v>10523</v>
      </c>
      <c r="B748" s="486" t="s">
        <v>101</v>
      </c>
      <c r="C748" s="488" t="s">
        <v>10621</v>
      </c>
      <c r="D748" s="488"/>
      <c r="E748" s="488">
        <v>2017</v>
      </c>
      <c r="F748" s="489">
        <v>33950</v>
      </c>
      <c r="G748" s="490" t="s">
        <v>10622</v>
      </c>
      <c r="H748" s="91"/>
      <c r="I748" s="91"/>
      <c r="J748" s="91"/>
      <c r="K748" s="91"/>
      <c r="L748" s="91"/>
    </row>
    <row r="749" spans="1:12" ht="15.75" x14ac:dyDescent="0.25">
      <c r="A749" s="54" t="s">
        <v>1916</v>
      </c>
      <c r="B749" s="54" t="s">
        <v>4774</v>
      </c>
      <c r="C749" s="269" t="s">
        <v>4058</v>
      </c>
      <c r="D749" s="336" t="s">
        <v>44</v>
      </c>
      <c r="E749" s="64">
        <v>2017</v>
      </c>
      <c r="F749" s="66">
        <v>49990</v>
      </c>
      <c r="G749" s="60" t="s">
        <v>4775</v>
      </c>
    </row>
    <row r="750" spans="1:12" ht="15.75" x14ac:dyDescent="0.25">
      <c r="A750" s="54" t="s">
        <v>1916</v>
      </c>
      <c r="B750" s="54" t="s">
        <v>4776</v>
      </c>
      <c r="C750" s="269" t="s">
        <v>4058</v>
      </c>
      <c r="D750" s="336" t="s">
        <v>44</v>
      </c>
      <c r="E750" s="64">
        <v>2017</v>
      </c>
      <c r="F750" s="66">
        <v>56950</v>
      </c>
      <c r="G750" s="60" t="s">
        <v>4775</v>
      </c>
    </row>
    <row r="751" spans="1:12" ht="15.75" x14ac:dyDescent="0.25">
      <c r="A751" s="54" t="s">
        <v>1916</v>
      </c>
      <c r="B751" s="54" t="s">
        <v>4777</v>
      </c>
      <c r="C751" s="269" t="s">
        <v>4058</v>
      </c>
      <c r="D751" s="336" t="s">
        <v>44</v>
      </c>
      <c r="E751" s="64">
        <v>2017</v>
      </c>
      <c r="F751" s="66">
        <v>63950</v>
      </c>
      <c r="G751" s="60" t="s">
        <v>4775</v>
      </c>
    </row>
    <row r="752" spans="1:12" ht="15.75" x14ac:dyDescent="0.25">
      <c r="A752" s="54" t="s">
        <v>1916</v>
      </c>
      <c r="B752" s="54" t="s">
        <v>5367</v>
      </c>
      <c r="C752" s="269" t="s">
        <v>4058</v>
      </c>
      <c r="D752" s="336" t="s">
        <v>44</v>
      </c>
      <c r="E752" s="64">
        <v>2017</v>
      </c>
      <c r="F752" s="66">
        <v>73950</v>
      </c>
      <c r="G752" s="60" t="s">
        <v>4775</v>
      </c>
    </row>
    <row r="753" spans="1:7" ht="15.75" x14ac:dyDescent="0.25">
      <c r="A753" s="54" t="s">
        <v>1916</v>
      </c>
      <c r="B753" s="54" t="s">
        <v>4778</v>
      </c>
      <c r="C753" s="269" t="s">
        <v>4060</v>
      </c>
      <c r="D753" s="336" t="s">
        <v>44</v>
      </c>
      <c r="E753" s="64">
        <v>2017</v>
      </c>
      <c r="F753" s="66">
        <v>37695</v>
      </c>
      <c r="G753" s="60" t="s">
        <v>4775</v>
      </c>
    </row>
    <row r="754" spans="1:7" ht="15.75" x14ac:dyDescent="0.25">
      <c r="A754" s="54" t="s">
        <v>1916</v>
      </c>
      <c r="B754" s="54" t="s">
        <v>4779</v>
      </c>
      <c r="C754" s="269" t="s">
        <v>4060</v>
      </c>
      <c r="D754" s="336" t="s">
        <v>44</v>
      </c>
      <c r="E754" s="64">
        <v>2017</v>
      </c>
      <c r="F754" s="66">
        <v>42195</v>
      </c>
      <c r="G754" s="60" t="s">
        <v>4775</v>
      </c>
    </row>
    <row r="755" spans="1:7" ht="15.75" x14ac:dyDescent="0.25">
      <c r="A755" s="54" t="s">
        <v>1916</v>
      </c>
      <c r="B755" s="54" t="s">
        <v>4780</v>
      </c>
      <c r="C755" s="269" t="s">
        <v>4060</v>
      </c>
      <c r="D755" s="336" t="s">
        <v>44</v>
      </c>
      <c r="E755" s="64">
        <v>2017</v>
      </c>
      <c r="F755" s="66">
        <v>46595</v>
      </c>
      <c r="G755" s="60" t="s">
        <v>4775</v>
      </c>
    </row>
    <row r="756" spans="1:7" ht="15.75" x14ac:dyDescent="0.25">
      <c r="A756" s="54" t="s">
        <v>1916</v>
      </c>
      <c r="B756" s="54" t="s">
        <v>4781</v>
      </c>
      <c r="C756" s="269" t="s">
        <v>4058</v>
      </c>
      <c r="D756" s="336" t="s">
        <v>44</v>
      </c>
      <c r="E756" s="64">
        <v>2017</v>
      </c>
      <c r="F756" s="66">
        <v>85650</v>
      </c>
      <c r="G756" s="60" t="s">
        <v>4775</v>
      </c>
    </row>
    <row r="757" spans="1:7" ht="15.75" x14ac:dyDescent="0.25">
      <c r="A757" s="54" t="s">
        <v>1916</v>
      </c>
      <c r="B757" s="54" t="s">
        <v>4782</v>
      </c>
      <c r="C757" s="269" t="s">
        <v>4058</v>
      </c>
      <c r="D757" s="336" t="s">
        <v>44</v>
      </c>
      <c r="E757" s="64">
        <v>2017</v>
      </c>
      <c r="F757" s="66">
        <v>87650</v>
      </c>
      <c r="G757" s="60" t="s">
        <v>4775</v>
      </c>
    </row>
    <row r="758" spans="1:7" ht="15.75" x14ac:dyDescent="0.25">
      <c r="A758" s="54" t="s">
        <v>1916</v>
      </c>
      <c r="B758" s="54" t="s">
        <v>4783</v>
      </c>
      <c r="C758" s="269" t="s">
        <v>4058</v>
      </c>
      <c r="D758" s="336" t="s">
        <v>44</v>
      </c>
      <c r="E758" s="64">
        <v>2017</v>
      </c>
      <c r="F758" s="66">
        <v>92650</v>
      </c>
      <c r="G758" s="60" t="s">
        <v>4775</v>
      </c>
    </row>
    <row r="759" spans="1:7" ht="15.75" x14ac:dyDescent="0.25">
      <c r="A759" s="54" t="s">
        <v>1916</v>
      </c>
      <c r="B759" s="54" t="s">
        <v>4784</v>
      </c>
      <c r="C759" s="269" t="s">
        <v>4058</v>
      </c>
      <c r="D759" s="336" t="s">
        <v>44</v>
      </c>
      <c r="E759" s="64">
        <v>2017</v>
      </c>
      <c r="F759" s="66">
        <v>94650</v>
      </c>
      <c r="G759" s="60" t="s">
        <v>4775</v>
      </c>
    </row>
    <row r="760" spans="1:7" ht="15.75" x14ac:dyDescent="0.25">
      <c r="A760" s="54" t="s">
        <v>1916</v>
      </c>
      <c r="B760" s="54" t="s">
        <v>4781</v>
      </c>
      <c r="C760" s="269" t="s">
        <v>4178</v>
      </c>
      <c r="D760" s="336" t="s">
        <v>44</v>
      </c>
      <c r="E760" s="64">
        <v>2017</v>
      </c>
      <c r="F760" s="66">
        <v>103895</v>
      </c>
      <c r="G760" s="60" t="s">
        <v>4775</v>
      </c>
    </row>
    <row r="761" spans="1:7" ht="15.75" x14ac:dyDescent="0.25">
      <c r="A761" s="54" t="s">
        <v>1916</v>
      </c>
      <c r="B761" s="54" t="s">
        <v>4785</v>
      </c>
      <c r="C761" s="269" t="s">
        <v>4178</v>
      </c>
      <c r="D761" s="336" t="s">
        <v>44</v>
      </c>
      <c r="E761" s="64">
        <v>2017</v>
      </c>
      <c r="F761" s="66">
        <v>108895</v>
      </c>
      <c r="G761" s="60" t="s">
        <v>4775</v>
      </c>
    </row>
    <row r="762" spans="1:7" ht="15.75" x14ac:dyDescent="0.25">
      <c r="A762" s="54" t="s">
        <v>1916</v>
      </c>
      <c r="B762" s="54" t="s">
        <v>4786</v>
      </c>
      <c r="C762" s="269" t="s">
        <v>4178</v>
      </c>
      <c r="D762" s="336" t="s">
        <v>44</v>
      </c>
      <c r="E762" s="64">
        <v>2017</v>
      </c>
      <c r="F762" s="66">
        <v>140995</v>
      </c>
      <c r="G762" s="60" t="s">
        <v>4775</v>
      </c>
    </row>
    <row r="763" spans="1:7" ht="15.75" x14ac:dyDescent="0.25">
      <c r="A763" s="54" t="s">
        <v>1916</v>
      </c>
      <c r="B763" s="54" t="s">
        <v>4787</v>
      </c>
      <c r="C763" s="269" t="s">
        <v>4178</v>
      </c>
      <c r="D763" s="336" t="s">
        <v>44</v>
      </c>
      <c r="E763" s="64">
        <v>2017</v>
      </c>
      <c r="F763" s="66">
        <v>145995</v>
      </c>
      <c r="G763" s="60" t="s">
        <v>4775</v>
      </c>
    </row>
    <row r="764" spans="1:7" ht="15.75" x14ac:dyDescent="0.25">
      <c r="A764" s="54" t="s">
        <v>1916</v>
      </c>
      <c r="B764" s="54" t="s">
        <v>4789</v>
      </c>
      <c r="C764" s="269" t="s">
        <v>4178</v>
      </c>
      <c r="D764" s="336" t="s">
        <v>44</v>
      </c>
      <c r="E764" s="64">
        <v>2017</v>
      </c>
      <c r="F764" s="66">
        <v>199950</v>
      </c>
      <c r="G764" s="60" t="s">
        <v>4775</v>
      </c>
    </row>
    <row r="765" spans="1:7" ht="15.75" x14ac:dyDescent="0.25">
      <c r="A765" s="54" t="s">
        <v>1916</v>
      </c>
      <c r="B765" s="54" t="s">
        <v>4790</v>
      </c>
      <c r="C765" s="269" t="s">
        <v>4060</v>
      </c>
      <c r="D765" s="336" t="s">
        <v>44</v>
      </c>
      <c r="E765" s="64">
        <v>2017</v>
      </c>
      <c r="F765" s="66">
        <v>41800</v>
      </c>
      <c r="G765" s="60" t="s">
        <v>4775</v>
      </c>
    </row>
    <row r="766" spans="1:7" ht="15.75" x14ac:dyDescent="0.25">
      <c r="A766" s="54" t="s">
        <v>1916</v>
      </c>
      <c r="B766" s="54" t="s">
        <v>4791</v>
      </c>
      <c r="C766" s="269" t="s">
        <v>4060</v>
      </c>
      <c r="D766" s="336" t="s">
        <v>44</v>
      </c>
      <c r="E766" s="64">
        <v>2017</v>
      </c>
      <c r="F766" s="771">
        <v>45800</v>
      </c>
      <c r="G766" s="60" t="s">
        <v>4775</v>
      </c>
    </row>
    <row r="767" spans="1:7" ht="15.75" x14ac:dyDescent="0.25">
      <c r="A767" s="54" t="s">
        <v>1916</v>
      </c>
      <c r="B767" s="54" t="s">
        <v>4793</v>
      </c>
      <c r="C767" s="269" t="s">
        <v>4060</v>
      </c>
      <c r="D767" s="336" t="s">
        <v>44</v>
      </c>
      <c r="E767" s="64">
        <v>2017</v>
      </c>
      <c r="F767" s="66">
        <v>51000</v>
      </c>
      <c r="G767" s="60" t="s">
        <v>4775</v>
      </c>
    </row>
    <row r="768" spans="1:7" ht="15.75" x14ac:dyDescent="0.25">
      <c r="A768" s="54" t="s">
        <v>1916</v>
      </c>
      <c r="B768" s="54" t="s">
        <v>4794</v>
      </c>
      <c r="C768" s="269" t="s">
        <v>4060</v>
      </c>
      <c r="D768" s="336" t="s">
        <v>44</v>
      </c>
      <c r="E768" s="64">
        <v>2017</v>
      </c>
      <c r="F768" s="771">
        <v>51100</v>
      </c>
      <c r="G768" s="60" t="s">
        <v>4775</v>
      </c>
    </row>
    <row r="769" spans="1:7" ht="15.75" x14ac:dyDescent="0.25">
      <c r="A769" s="54" t="s">
        <v>1916</v>
      </c>
      <c r="B769" s="54" t="s">
        <v>4795</v>
      </c>
      <c r="C769" s="269" t="s">
        <v>4060</v>
      </c>
      <c r="D769" s="336" t="s">
        <v>44</v>
      </c>
      <c r="E769" s="64">
        <v>2017</v>
      </c>
      <c r="F769" s="66">
        <v>54200</v>
      </c>
      <c r="G769" s="60" t="s">
        <v>4775</v>
      </c>
    </row>
    <row r="770" spans="1:7" ht="15.75" x14ac:dyDescent="0.25">
      <c r="A770" s="54" t="s">
        <v>1916</v>
      </c>
      <c r="B770" s="54" t="s">
        <v>4796</v>
      </c>
      <c r="C770" s="269" t="s">
        <v>4060</v>
      </c>
      <c r="D770" s="336" t="s">
        <v>44</v>
      </c>
      <c r="E770" s="64">
        <v>2017</v>
      </c>
      <c r="F770" s="66">
        <v>57700</v>
      </c>
      <c r="G770" s="60" t="s">
        <v>4775</v>
      </c>
    </row>
    <row r="771" spans="1:7" ht="15.75" x14ac:dyDescent="0.25">
      <c r="A771" s="54" t="s">
        <v>1916</v>
      </c>
      <c r="B771" s="54" t="s">
        <v>4797</v>
      </c>
      <c r="C771" s="269" t="s">
        <v>4060</v>
      </c>
      <c r="D771" s="336" t="s">
        <v>44</v>
      </c>
      <c r="E771" s="64">
        <v>2017</v>
      </c>
      <c r="F771" s="66">
        <v>62500</v>
      </c>
      <c r="G771" s="60" t="s">
        <v>4775</v>
      </c>
    </row>
    <row r="772" spans="1:7" ht="15.75" x14ac:dyDescent="0.25">
      <c r="A772" s="54" t="s">
        <v>789</v>
      </c>
      <c r="B772" s="54" t="s">
        <v>7241</v>
      </c>
      <c r="C772" s="269" t="s">
        <v>1981</v>
      </c>
      <c r="D772" s="336" t="s">
        <v>426</v>
      </c>
      <c r="E772" s="64">
        <v>2017</v>
      </c>
      <c r="F772" s="66">
        <v>67650</v>
      </c>
      <c r="G772" s="54" t="s">
        <v>7242</v>
      </c>
    </row>
    <row r="773" spans="1:7" ht="15" x14ac:dyDescent="0.25">
      <c r="A773" s="455" t="s">
        <v>85</v>
      </c>
      <c r="B773" s="455" t="s">
        <v>6202</v>
      </c>
      <c r="C773" s="468" t="s">
        <v>3761</v>
      </c>
      <c r="D773" s="463" t="s">
        <v>110</v>
      </c>
      <c r="E773" s="463">
        <v>2017</v>
      </c>
      <c r="F773" s="646">
        <v>38900</v>
      </c>
      <c r="G773" s="455" t="s">
        <v>4244</v>
      </c>
    </row>
    <row r="774" spans="1:7" ht="15" x14ac:dyDescent="0.25">
      <c r="A774" s="455" t="s">
        <v>85</v>
      </c>
      <c r="B774" s="455" t="s">
        <v>6203</v>
      </c>
      <c r="C774" s="468" t="s">
        <v>1985</v>
      </c>
      <c r="D774" s="463" t="s">
        <v>110</v>
      </c>
      <c r="E774" s="463">
        <v>2017</v>
      </c>
      <c r="F774" s="646">
        <v>41820</v>
      </c>
      <c r="G774" s="455" t="s">
        <v>4244</v>
      </c>
    </row>
    <row r="775" spans="1:7" ht="15" x14ac:dyDescent="0.25">
      <c r="A775" s="455" t="s">
        <v>85</v>
      </c>
      <c r="B775" s="455" t="s">
        <v>6204</v>
      </c>
      <c r="C775" s="468" t="s">
        <v>3761</v>
      </c>
      <c r="D775" s="463" t="s">
        <v>438</v>
      </c>
      <c r="E775" s="463">
        <v>2017</v>
      </c>
      <c r="F775" s="646">
        <v>63635</v>
      </c>
      <c r="G775" s="455" t="s">
        <v>135</v>
      </c>
    </row>
    <row r="776" spans="1:7" ht="15" x14ac:dyDescent="0.25">
      <c r="A776" s="455" t="s">
        <v>85</v>
      </c>
      <c r="B776" s="455" t="s">
        <v>6205</v>
      </c>
      <c r="C776" s="468" t="s">
        <v>3761</v>
      </c>
      <c r="D776" s="463" t="s">
        <v>438</v>
      </c>
      <c r="E776" s="463">
        <v>2017</v>
      </c>
      <c r="F776" s="646">
        <v>68680</v>
      </c>
      <c r="G776" s="455" t="s">
        <v>4244</v>
      </c>
    </row>
    <row r="777" spans="1:7" ht="15" x14ac:dyDescent="0.25">
      <c r="A777" s="455" t="s">
        <v>85</v>
      </c>
      <c r="B777" s="455" t="s">
        <v>6206</v>
      </c>
      <c r="C777" s="468" t="s">
        <v>3761</v>
      </c>
      <c r="D777" s="463" t="s">
        <v>438</v>
      </c>
      <c r="E777" s="463">
        <v>2017</v>
      </c>
      <c r="F777" s="646">
        <v>50695</v>
      </c>
      <c r="G777" s="455" t="s">
        <v>135</v>
      </c>
    </row>
    <row r="778" spans="1:7" ht="15" x14ac:dyDescent="0.25">
      <c r="A778" s="455" t="s">
        <v>85</v>
      </c>
      <c r="B778" s="455" t="s">
        <v>6207</v>
      </c>
      <c r="C778" s="468" t="s">
        <v>3761</v>
      </c>
      <c r="D778" s="463" t="s">
        <v>426</v>
      </c>
      <c r="E778" s="463">
        <v>2017</v>
      </c>
      <c r="F778" s="646">
        <v>50365</v>
      </c>
      <c r="G778" s="455" t="s">
        <v>135</v>
      </c>
    </row>
    <row r="779" spans="1:7" ht="15" x14ac:dyDescent="0.25">
      <c r="A779" s="455" t="s">
        <v>85</v>
      </c>
      <c r="B779" s="455" t="s">
        <v>6208</v>
      </c>
      <c r="C779" s="468" t="s">
        <v>3764</v>
      </c>
      <c r="D779" s="463" t="s">
        <v>110</v>
      </c>
      <c r="E779" s="463">
        <v>2017</v>
      </c>
      <c r="F779" s="646">
        <v>83940</v>
      </c>
      <c r="G779" s="455" t="s">
        <v>135</v>
      </c>
    </row>
    <row r="780" spans="1:7" ht="15" x14ac:dyDescent="0.25">
      <c r="A780" s="455" t="s">
        <v>85</v>
      </c>
      <c r="B780" s="455" t="s">
        <v>6209</v>
      </c>
      <c r="C780" s="468" t="s">
        <v>3761</v>
      </c>
      <c r="D780" s="463" t="s">
        <v>438</v>
      </c>
      <c r="E780" s="463">
        <v>2017</v>
      </c>
      <c r="F780" s="646">
        <v>54810</v>
      </c>
      <c r="G780" s="455" t="s">
        <v>3773</v>
      </c>
    </row>
    <row r="781" spans="1:7" ht="15" x14ac:dyDescent="0.25">
      <c r="A781" s="455" t="s">
        <v>85</v>
      </c>
      <c r="B781" s="455" t="s">
        <v>6210</v>
      </c>
      <c r="C781" s="468" t="s">
        <v>2114</v>
      </c>
      <c r="D781" s="463" t="s">
        <v>438</v>
      </c>
      <c r="E781" s="463">
        <v>2017</v>
      </c>
      <c r="F781" s="646">
        <v>46310</v>
      </c>
      <c r="G781" s="455" t="s">
        <v>4874</v>
      </c>
    </row>
    <row r="782" spans="1:7" ht="15" x14ac:dyDescent="0.25">
      <c r="A782" s="455" t="s">
        <v>85</v>
      </c>
      <c r="B782" s="455" t="s">
        <v>6211</v>
      </c>
      <c r="C782" s="468" t="s">
        <v>2114</v>
      </c>
      <c r="D782" s="463" t="s">
        <v>426</v>
      </c>
      <c r="E782" s="463">
        <v>2017</v>
      </c>
      <c r="F782" s="646">
        <v>50365</v>
      </c>
      <c r="G782" s="455" t="s">
        <v>4874</v>
      </c>
    </row>
    <row r="783" spans="1:7" ht="15" x14ac:dyDescent="0.25">
      <c r="A783" s="455" t="s">
        <v>85</v>
      </c>
      <c r="B783" s="455" t="s">
        <v>6212</v>
      </c>
      <c r="C783" s="468" t="s">
        <v>2114</v>
      </c>
      <c r="D783" s="463" t="s">
        <v>438</v>
      </c>
      <c r="E783" s="463">
        <v>2017</v>
      </c>
      <c r="F783" s="646">
        <v>53980</v>
      </c>
      <c r="G783" s="455" t="s">
        <v>4874</v>
      </c>
    </row>
    <row r="784" spans="1:7" ht="15" x14ac:dyDescent="0.25">
      <c r="A784" s="455" t="s">
        <v>85</v>
      </c>
      <c r="B784" s="455" t="s">
        <v>6213</v>
      </c>
      <c r="C784" s="468" t="s">
        <v>2927</v>
      </c>
      <c r="D784" s="463" t="s">
        <v>44</v>
      </c>
      <c r="E784" s="463">
        <v>2017</v>
      </c>
      <c r="F784" s="646">
        <v>51680</v>
      </c>
      <c r="G784" s="455" t="s">
        <v>4874</v>
      </c>
    </row>
    <row r="785" spans="1:7" ht="15" x14ac:dyDescent="0.25">
      <c r="A785" s="455" t="s">
        <v>85</v>
      </c>
      <c r="B785" s="455" t="s">
        <v>6214</v>
      </c>
      <c r="C785" s="468" t="s">
        <v>2927</v>
      </c>
      <c r="D785" s="463" t="s">
        <v>44</v>
      </c>
      <c r="E785" s="463">
        <v>2017</v>
      </c>
      <c r="F785" s="646">
        <v>51680</v>
      </c>
      <c r="G785" s="455" t="s">
        <v>4874</v>
      </c>
    </row>
    <row r="786" spans="1:7" ht="15" x14ac:dyDescent="0.25">
      <c r="A786" s="455" t="s">
        <v>85</v>
      </c>
      <c r="B786" s="455" t="s">
        <v>6215</v>
      </c>
      <c r="C786" s="468" t="s">
        <v>2927</v>
      </c>
      <c r="D786" s="463" t="s">
        <v>44</v>
      </c>
      <c r="E786" s="463">
        <v>2017</v>
      </c>
      <c r="F786" s="646">
        <v>63380</v>
      </c>
      <c r="G786" s="455" t="s">
        <v>4874</v>
      </c>
    </row>
    <row r="787" spans="1:7" ht="15" x14ac:dyDescent="0.25">
      <c r="A787" s="455" t="s">
        <v>85</v>
      </c>
      <c r="B787" s="455" t="s">
        <v>6216</v>
      </c>
      <c r="C787" s="468" t="s">
        <v>2114</v>
      </c>
      <c r="D787" s="463" t="s">
        <v>438</v>
      </c>
      <c r="E787" s="463">
        <v>2017</v>
      </c>
      <c r="F787" s="646">
        <v>38210</v>
      </c>
      <c r="G787" s="455" t="s">
        <v>4874</v>
      </c>
    </row>
    <row r="788" spans="1:7" ht="15" x14ac:dyDescent="0.25">
      <c r="A788" s="455" t="s">
        <v>85</v>
      </c>
      <c r="B788" s="455" t="s">
        <v>6217</v>
      </c>
      <c r="C788" s="468" t="s">
        <v>2114</v>
      </c>
      <c r="D788" s="463" t="s">
        <v>438</v>
      </c>
      <c r="E788" s="463">
        <v>2017</v>
      </c>
      <c r="F788" s="646">
        <v>38210</v>
      </c>
      <c r="G788" s="455" t="s">
        <v>4874</v>
      </c>
    </row>
    <row r="789" spans="1:7" ht="15" x14ac:dyDescent="0.25">
      <c r="A789" s="455" t="s">
        <v>85</v>
      </c>
      <c r="B789" s="455" t="s">
        <v>6218</v>
      </c>
      <c r="C789" s="468" t="s">
        <v>3761</v>
      </c>
      <c r="D789" s="463" t="s">
        <v>438</v>
      </c>
      <c r="E789" s="463">
        <v>2017</v>
      </c>
      <c r="F789" s="646">
        <v>41370</v>
      </c>
      <c r="G789" s="455" t="s">
        <v>4874</v>
      </c>
    </row>
    <row r="790" spans="1:7" ht="15" x14ac:dyDescent="0.25">
      <c r="A790" s="455" t="s">
        <v>85</v>
      </c>
      <c r="B790" s="455" t="s">
        <v>6219</v>
      </c>
      <c r="C790" s="468" t="s">
        <v>3761</v>
      </c>
      <c r="D790" s="463" t="s">
        <v>426</v>
      </c>
      <c r="E790" s="463">
        <v>2017</v>
      </c>
      <c r="F790" s="646">
        <v>43535</v>
      </c>
      <c r="G790" s="455" t="s">
        <v>4874</v>
      </c>
    </row>
    <row r="791" spans="1:7" ht="15" x14ac:dyDescent="0.25">
      <c r="A791" s="455" t="s">
        <v>85</v>
      </c>
      <c r="B791" s="455" t="s">
        <v>6220</v>
      </c>
      <c r="C791" s="468" t="s">
        <v>3761</v>
      </c>
      <c r="D791" s="463" t="s">
        <v>438</v>
      </c>
      <c r="E791" s="463">
        <v>2017</v>
      </c>
      <c r="F791" s="646">
        <v>41370</v>
      </c>
      <c r="G791" s="455" t="s">
        <v>4874</v>
      </c>
    </row>
    <row r="792" spans="1:7" ht="15" x14ac:dyDescent="0.25">
      <c r="A792" s="455" t="s">
        <v>85</v>
      </c>
      <c r="B792" s="455" t="s">
        <v>6221</v>
      </c>
      <c r="C792" s="468" t="s">
        <v>3761</v>
      </c>
      <c r="D792" s="463" t="s">
        <v>426</v>
      </c>
      <c r="E792" s="463">
        <v>2017</v>
      </c>
      <c r="F792" s="646">
        <v>43535</v>
      </c>
      <c r="G792" s="455" t="s">
        <v>4874</v>
      </c>
    </row>
    <row r="793" spans="1:7" ht="15" x14ac:dyDescent="0.25">
      <c r="A793" s="455" t="s">
        <v>85</v>
      </c>
      <c r="B793" s="455" t="s">
        <v>6222</v>
      </c>
      <c r="C793" s="468" t="s">
        <v>3761</v>
      </c>
      <c r="D793" s="463" t="s">
        <v>426</v>
      </c>
      <c r="E793" s="463">
        <v>2017</v>
      </c>
      <c r="F793" s="646">
        <v>40200</v>
      </c>
      <c r="G793" s="455" t="s">
        <v>1956</v>
      </c>
    </row>
    <row r="794" spans="1:7" ht="15" x14ac:dyDescent="0.25">
      <c r="A794" s="455" t="s">
        <v>85</v>
      </c>
      <c r="B794" s="455" t="s">
        <v>6223</v>
      </c>
      <c r="C794" s="468" t="s">
        <v>3761</v>
      </c>
      <c r="D794" s="463" t="s">
        <v>426</v>
      </c>
      <c r="E794" s="463">
        <v>2017</v>
      </c>
      <c r="F794" s="646">
        <v>40200</v>
      </c>
      <c r="G794" s="455" t="s">
        <v>1956</v>
      </c>
    </row>
    <row r="795" spans="1:7" ht="15" x14ac:dyDescent="0.25">
      <c r="A795" s="455" t="s">
        <v>85</v>
      </c>
      <c r="B795" s="455" t="s">
        <v>6224</v>
      </c>
      <c r="C795" s="468" t="s">
        <v>2114</v>
      </c>
      <c r="D795" s="463" t="s">
        <v>438</v>
      </c>
      <c r="E795" s="463">
        <v>2017</v>
      </c>
      <c r="F795" s="646">
        <v>37825</v>
      </c>
      <c r="G795" s="455" t="s">
        <v>1956</v>
      </c>
    </row>
    <row r="796" spans="1:7" ht="15" x14ac:dyDescent="0.25">
      <c r="A796" s="455" t="s">
        <v>85</v>
      </c>
      <c r="B796" s="455" t="s">
        <v>6225</v>
      </c>
      <c r="C796" s="468" t="s">
        <v>2114</v>
      </c>
      <c r="D796" s="463" t="s">
        <v>438</v>
      </c>
      <c r="E796" s="463">
        <v>2017</v>
      </c>
      <c r="F796" s="646">
        <v>37825</v>
      </c>
      <c r="G796" s="455" t="s">
        <v>1956</v>
      </c>
    </row>
    <row r="797" spans="1:7" ht="15" x14ac:dyDescent="0.25">
      <c r="A797" s="455" t="s">
        <v>85</v>
      </c>
      <c r="B797" s="455" t="s">
        <v>6226</v>
      </c>
      <c r="C797" s="468" t="s">
        <v>2927</v>
      </c>
      <c r="D797" s="463" t="s">
        <v>438</v>
      </c>
      <c r="E797" s="463">
        <v>2017</v>
      </c>
      <c r="F797" s="646">
        <v>72520</v>
      </c>
      <c r="G797" s="455" t="s">
        <v>6227</v>
      </c>
    </row>
    <row r="798" spans="1:7" ht="15" x14ac:dyDescent="0.25">
      <c r="A798" s="455" t="s">
        <v>85</v>
      </c>
      <c r="B798" s="455" t="s">
        <v>6228</v>
      </c>
      <c r="C798" s="468" t="s">
        <v>6229</v>
      </c>
      <c r="D798" s="463" t="s">
        <v>438</v>
      </c>
      <c r="E798" s="463">
        <v>2017</v>
      </c>
      <c r="F798" s="646">
        <v>72520</v>
      </c>
      <c r="G798" s="455" t="s">
        <v>1956</v>
      </c>
    </row>
    <row r="799" spans="1:7" ht="15" x14ac:dyDescent="0.25">
      <c r="A799" s="455" t="s">
        <v>85</v>
      </c>
      <c r="B799" s="455" t="s">
        <v>6230</v>
      </c>
      <c r="C799" s="468" t="s">
        <v>2927</v>
      </c>
      <c r="D799" s="463" t="s">
        <v>426</v>
      </c>
      <c r="E799" s="463">
        <v>2017</v>
      </c>
      <c r="F799" s="646">
        <v>75465</v>
      </c>
      <c r="G799" s="455" t="s">
        <v>1956</v>
      </c>
    </row>
    <row r="800" spans="1:7" ht="15" x14ac:dyDescent="0.25">
      <c r="A800" s="455" t="s">
        <v>85</v>
      </c>
      <c r="B800" s="455" t="s">
        <v>6231</v>
      </c>
      <c r="C800" s="468" t="s">
        <v>2927</v>
      </c>
      <c r="D800" s="463" t="s">
        <v>438</v>
      </c>
      <c r="E800" s="463">
        <v>2017</v>
      </c>
      <c r="F800" s="646">
        <v>78820</v>
      </c>
      <c r="G800" s="455" t="s">
        <v>3773</v>
      </c>
    </row>
    <row r="801" spans="1:7" ht="15" x14ac:dyDescent="0.25">
      <c r="A801" s="455" t="s">
        <v>85</v>
      </c>
      <c r="B801" s="455" t="s">
        <v>6232</v>
      </c>
      <c r="C801" s="468" t="s">
        <v>2927</v>
      </c>
      <c r="D801" s="463" t="s">
        <v>426</v>
      </c>
      <c r="E801" s="463">
        <v>2017</v>
      </c>
      <c r="F801" s="646">
        <v>82305</v>
      </c>
      <c r="G801" s="455" t="s">
        <v>3773</v>
      </c>
    </row>
    <row r="802" spans="1:7" ht="15" x14ac:dyDescent="0.25">
      <c r="A802" s="455" t="s">
        <v>85</v>
      </c>
      <c r="B802" s="455" t="s">
        <v>6233</v>
      </c>
      <c r="C802" s="468" t="s">
        <v>2926</v>
      </c>
      <c r="D802" s="463" t="s">
        <v>44</v>
      </c>
      <c r="E802" s="463">
        <v>2017</v>
      </c>
      <c r="F802" s="646">
        <v>89880</v>
      </c>
      <c r="G802" s="455" t="s">
        <v>3770</v>
      </c>
    </row>
    <row r="803" spans="1:7" ht="15" x14ac:dyDescent="0.25">
      <c r="A803" s="455" t="s">
        <v>85</v>
      </c>
      <c r="B803" s="455" t="s">
        <v>6234</v>
      </c>
      <c r="C803" s="468" t="s">
        <v>2114</v>
      </c>
      <c r="D803" s="463" t="s">
        <v>110</v>
      </c>
      <c r="E803" s="463">
        <v>2017</v>
      </c>
      <c r="F803" s="646">
        <v>35285</v>
      </c>
      <c r="G803" s="455" t="s">
        <v>4244</v>
      </c>
    </row>
    <row r="804" spans="1:7" ht="15" x14ac:dyDescent="0.25">
      <c r="A804" s="455" t="s">
        <v>85</v>
      </c>
      <c r="B804" s="455" t="s">
        <v>6235</v>
      </c>
      <c r="C804" s="468" t="s">
        <v>2114</v>
      </c>
      <c r="D804" s="463" t="s">
        <v>426</v>
      </c>
      <c r="E804" s="463">
        <v>2017</v>
      </c>
      <c r="F804" s="646">
        <v>36685</v>
      </c>
      <c r="G804" s="455" t="s">
        <v>4244</v>
      </c>
    </row>
    <row r="805" spans="1:7" ht="15" x14ac:dyDescent="0.25">
      <c r="A805" s="455" t="s">
        <v>85</v>
      </c>
      <c r="B805" s="455" t="s">
        <v>6236</v>
      </c>
      <c r="C805" s="468" t="s">
        <v>2114</v>
      </c>
      <c r="D805" s="463" t="s">
        <v>110</v>
      </c>
      <c r="E805" s="463">
        <v>2017</v>
      </c>
      <c r="F805" s="646">
        <v>37385</v>
      </c>
      <c r="G805" s="455" t="s">
        <v>4244</v>
      </c>
    </row>
    <row r="806" spans="1:7" ht="15" x14ac:dyDescent="0.25">
      <c r="A806" s="455" t="s">
        <v>85</v>
      </c>
      <c r="B806" s="455" t="s">
        <v>6237</v>
      </c>
      <c r="C806" s="468" t="s">
        <v>2114</v>
      </c>
      <c r="D806" s="463" t="s">
        <v>426</v>
      </c>
      <c r="E806" s="463">
        <v>2017</v>
      </c>
      <c r="F806" s="646">
        <v>38785</v>
      </c>
      <c r="G806" s="455" t="s">
        <v>4244</v>
      </c>
    </row>
    <row r="807" spans="1:7" ht="15" x14ac:dyDescent="0.25">
      <c r="A807" s="455" t="s">
        <v>85</v>
      </c>
      <c r="B807" s="455" t="s">
        <v>6238</v>
      </c>
      <c r="C807" s="468" t="s">
        <v>1985</v>
      </c>
      <c r="D807" s="463" t="s">
        <v>426</v>
      </c>
      <c r="E807" s="463">
        <v>2017</v>
      </c>
      <c r="F807" s="646">
        <v>39720</v>
      </c>
      <c r="G807" s="455" t="s">
        <v>4244</v>
      </c>
    </row>
    <row r="808" spans="1:7" ht="15" x14ac:dyDescent="0.25">
      <c r="A808" s="455" t="s">
        <v>85</v>
      </c>
      <c r="B808" s="455" t="s">
        <v>6239</v>
      </c>
      <c r="C808" s="468" t="s">
        <v>2114</v>
      </c>
      <c r="D808" s="463" t="s">
        <v>438</v>
      </c>
      <c r="E808" s="463">
        <v>2017</v>
      </c>
      <c r="F808" s="646">
        <v>40155</v>
      </c>
      <c r="G808" s="455" t="s">
        <v>1835</v>
      </c>
    </row>
    <row r="809" spans="1:7" ht="15" x14ac:dyDescent="0.25">
      <c r="A809" s="455" t="s">
        <v>85</v>
      </c>
      <c r="B809" s="455" t="s">
        <v>6240</v>
      </c>
      <c r="C809" s="468" t="s">
        <v>2114</v>
      </c>
      <c r="D809" s="463" t="s">
        <v>438</v>
      </c>
      <c r="E809" s="463">
        <v>2017</v>
      </c>
      <c r="F809" s="646">
        <v>40155</v>
      </c>
      <c r="G809" s="455" t="s">
        <v>1835</v>
      </c>
    </row>
    <row r="810" spans="1:7" ht="15" x14ac:dyDescent="0.25">
      <c r="A810" s="455" t="s">
        <v>85</v>
      </c>
      <c r="B810" s="455" t="s">
        <v>6241</v>
      </c>
      <c r="C810" s="468" t="s">
        <v>3784</v>
      </c>
      <c r="D810" s="463" t="s">
        <v>438</v>
      </c>
      <c r="E810" s="463">
        <v>2017</v>
      </c>
      <c r="F810" s="646">
        <v>43010</v>
      </c>
      <c r="G810" s="455" t="s">
        <v>1835</v>
      </c>
    </row>
    <row r="811" spans="1:7" ht="15" x14ac:dyDescent="0.25">
      <c r="A811" s="455" t="s">
        <v>85</v>
      </c>
      <c r="B811" s="455" t="s">
        <v>6242</v>
      </c>
      <c r="C811" s="468" t="s">
        <v>3784</v>
      </c>
      <c r="D811" s="463" t="s">
        <v>438</v>
      </c>
      <c r="E811" s="463">
        <v>2017</v>
      </c>
      <c r="F811" s="646">
        <v>43010</v>
      </c>
      <c r="G811" s="455" t="s">
        <v>1835</v>
      </c>
    </row>
    <row r="812" spans="1:7" ht="15" x14ac:dyDescent="0.25">
      <c r="A812" s="455" t="s">
        <v>85</v>
      </c>
      <c r="B812" s="455" t="s">
        <v>6243</v>
      </c>
      <c r="C812" s="468" t="s">
        <v>3784</v>
      </c>
      <c r="D812" s="463" t="s">
        <v>426</v>
      </c>
      <c r="E812" s="463">
        <v>2017</v>
      </c>
      <c r="F812" s="646">
        <v>45175</v>
      </c>
      <c r="G812" s="455" t="s">
        <v>1835</v>
      </c>
    </row>
    <row r="813" spans="1:7" ht="15" x14ac:dyDescent="0.25">
      <c r="A813" s="455" t="s">
        <v>85</v>
      </c>
      <c r="B813" s="455" t="s">
        <v>6244</v>
      </c>
      <c r="C813" s="468" t="s">
        <v>3784</v>
      </c>
      <c r="D813" s="463" t="s">
        <v>426</v>
      </c>
      <c r="E813" s="463">
        <v>2017</v>
      </c>
      <c r="F813" s="646">
        <v>45175</v>
      </c>
      <c r="G813" s="455" t="s">
        <v>1835</v>
      </c>
    </row>
    <row r="814" spans="1:7" ht="15" x14ac:dyDescent="0.25">
      <c r="A814" s="455" t="s">
        <v>85</v>
      </c>
      <c r="B814" s="455" t="s">
        <v>6245</v>
      </c>
      <c r="C814" s="468" t="s">
        <v>3784</v>
      </c>
      <c r="D814" s="463" t="s">
        <v>426</v>
      </c>
      <c r="E814" s="463">
        <v>2017</v>
      </c>
      <c r="F814" s="646">
        <v>42770</v>
      </c>
      <c r="G814" s="455" t="s">
        <v>1835</v>
      </c>
    </row>
    <row r="815" spans="1:7" ht="15" x14ac:dyDescent="0.25">
      <c r="A815" s="455" t="s">
        <v>85</v>
      </c>
      <c r="B815" s="455" t="s">
        <v>6246</v>
      </c>
      <c r="C815" s="468" t="s">
        <v>3784</v>
      </c>
      <c r="D815" s="463" t="s">
        <v>426</v>
      </c>
      <c r="E815" s="463">
        <v>2017</v>
      </c>
      <c r="F815" s="646">
        <v>42770</v>
      </c>
      <c r="G815" s="455" t="s">
        <v>1835</v>
      </c>
    </row>
    <row r="816" spans="1:7" ht="15" x14ac:dyDescent="0.25">
      <c r="A816" s="455" t="s">
        <v>85</v>
      </c>
      <c r="B816" s="455" t="s">
        <v>6247</v>
      </c>
      <c r="C816" s="468" t="s">
        <v>3764</v>
      </c>
      <c r="D816" s="463" t="s">
        <v>438</v>
      </c>
      <c r="E816" s="463">
        <v>2017</v>
      </c>
      <c r="F816" s="646">
        <v>64165</v>
      </c>
      <c r="G816" s="455" t="s">
        <v>1835</v>
      </c>
    </row>
    <row r="817" spans="1:7" ht="15" x14ac:dyDescent="0.25">
      <c r="A817" s="455" t="s">
        <v>85</v>
      </c>
      <c r="B817" s="455" t="s">
        <v>6248</v>
      </c>
      <c r="C817" s="468" t="s">
        <v>3761</v>
      </c>
      <c r="D817" s="463" t="s">
        <v>110</v>
      </c>
      <c r="E817" s="463">
        <v>2017</v>
      </c>
      <c r="F817" s="646">
        <v>43220</v>
      </c>
      <c r="G817" s="455" t="s">
        <v>4244</v>
      </c>
    </row>
    <row r="818" spans="1:7" ht="15" x14ac:dyDescent="0.25">
      <c r="A818" s="455" t="s">
        <v>85</v>
      </c>
      <c r="B818" s="455" t="s">
        <v>6249</v>
      </c>
      <c r="C818" s="468" t="s">
        <v>3761</v>
      </c>
      <c r="D818" s="463" t="s">
        <v>426</v>
      </c>
      <c r="E818" s="463">
        <v>2017</v>
      </c>
      <c r="F818" s="646">
        <v>44620</v>
      </c>
      <c r="G818" s="455" t="s">
        <v>4244</v>
      </c>
    </row>
    <row r="819" spans="1:7" ht="15" x14ac:dyDescent="0.25">
      <c r="A819" s="455" t="s">
        <v>85</v>
      </c>
      <c r="B819" s="455" t="s">
        <v>6250</v>
      </c>
      <c r="C819" s="468" t="s">
        <v>3761</v>
      </c>
      <c r="D819" s="463" t="s">
        <v>110</v>
      </c>
      <c r="E819" s="463">
        <v>2017</v>
      </c>
      <c r="F819" s="646">
        <v>49120</v>
      </c>
      <c r="G819" s="455" t="s">
        <v>4244</v>
      </c>
    </row>
    <row r="820" spans="1:7" ht="15" x14ac:dyDescent="0.25">
      <c r="A820" s="455" t="s">
        <v>85</v>
      </c>
      <c r="B820" s="455" t="s">
        <v>6251</v>
      </c>
      <c r="C820" s="468" t="s">
        <v>3761</v>
      </c>
      <c r="D820" s="463" t="s">
        <v>426</v>
      </c>
      <c r="E820" s="463">
        <v>2017</v>
      </c>
      <c r="F820" s="646">
        <v>50520</v>
      </c>
      <c r="G820" s="455" t="s">
        <v>4244</v>
      </c>
    </row>
    <row r="821" spans="1:7" ht="15" x14ac:dyDescent="0.25">
      <c r="A821" s="455" t="s">
        <v>85</v>
      </c>
      <c r="B821" s="455" t="s">
        <v>6252</v>
      </c>
      <c r="C821" s="468" t="s">
        <v>3761</v>
      </c>
      <c r="D821" s="463" t="s">
        <v>426</v>
      </c>
      <c r="E821" s="463">
        <v>2017</v>
      </c>
      <c r="F821" s="646">
        <v>53035</v>
      </c>
      <c r="G821" s="455" t="s">
        <v>4244</v>
      </c>
    </row>
    <row r="822" spans="1:7" ht="15" x14ac:dyDescent="0.25">
      <c r="A822" s="455" t="s">
        <v>85</v>
      </c>
      <c r="B822" s="455" t="s">
        <v>6253</v>
      </c>
      <c r="C822" s="468" t="s">
        <v>3761</v>
      </c>
      <c r="D822" s="463" t="s">
        <v>426</v>
      </c>
      <c r="E822" s="463">
        <v>2017</v>
      </c>
      <c r="F822" s="646">
        <v>56495</v>
      </c>
      <c r="G822" s="455" t="s">
        <v>4244</v>
      </c>
    </row>
    <row r="823" spans="1:7" ht="15.75" x14ac:dyDescent="0.25">
      <c r="A823" s="779" t="s">
        <v>85</v>
      </c>
      <c r="B823" s="779" t="s">
        <v>10367</v>
      </c>
      <c r="C823" s="781" t="s">
        <v>3739</v>
      </c>
      <c r="D823" s="726" t="s">
        <v>43</v>
      </c>
      <c r="E823" s="726">
        <v>2017</v>
      </c>
      <c r="F823" s="124">
        <v>31250</v>
      </c>
      <c r="G823" s="712" t="s">
        <v>2474</v>
      </c>
    </row>
    <row r="824" spans="1:7" ht="15.75" x14ac:dyDescent="0.25">
      <c r="A824" s="779" t="s">
        <v>85</v>
      </c>
      <c r="B824" s="779" t="s">
        <v>10027</v>
      </c>
      <c r="C824" s="781" t="s">
        <v>1985</v>
      </c>
      <c r="D824" s="726" t="s">
        <v>43</v>
      </c>
      <c r="E824" s="726">
        <v>2017</v>
      </c>
      <c r="F824" s="124">
        <v>41820</v>
      </c>
      <c r="G824" s="712" t="s">
        <v>135</v>
      </c>
    </row>
    <row r="825" spans="1:7" ht="15.75" x14ac:dyDescent="0.25">
      <c r="A825" s="779" t="s">
        <v>85</v>
      </c>
      <c r="B825" s="779" t="s">
        <v>10317</v>
      </c>
      <c r="C825" s="781" t="s">
        <v>1985</v>
      </c>
      <c r="D825" s="726" t="s">
        <v>426</v>
      </c>
      <c r="E825" s="726">
        <v>2017</v>
      </c>
      <c r="F825" s="124">
        <v>39720</v>
      </c>
      <c r="G825" s="172" t="s">
        <v>9698</v>
      </c>
    </row>
    <row r="826" spans="1:7" ht="15.75" x14ac:dyDescent="0.25">
      <c r="A826" s="779" t="s">
        <v>85</v>
      </c>
      <c r="B826" s="779" t="s">
        <v>10035</v>
      </c>
      <c r="C826" s="781" t="s">
        <v>3761</v>
      </c>
      <c r="D826" s="726" t="s">
        <v>426</v>
      </c>
      <c r="E826" s="726">
        <v>2017</v>
      </c>
      <c r="F826" s="124">
        <v>56496</v>
      </c>
      <c r="G826" s="172" t="s">
        <v>9698</v>
      </c>
    </row>
    <row r="827" spans="1:7" ht="15.75" x14ac:dyDescent="0.25">
      <c r="A827" s="779" t="s">
        <v>85</v>
      </c>
      <c r="B827" s="779" t="s">
        <v>10318</v>
      </c>
      <c r="C827" s="781" t="s">
        <v>3761</v>
      </c>
      <c r="D827" s="726" t="s">
        <v>426</v>
      </c>
      <c r="E827" s="726">
        <v>2017</v>
      </c>
      <c r="F827" s="124">
        <v>53035</v>
      </c>
      <c r="G827" s="172" t="s">
        <v>9698</v>
      </c>
    </row>
    <row r="828" spans="1:7" ht="15.75" x14ac:dyDescent="0.25">
      <c r="A828" s="54" t="s">
        <v>871</v>
      </c>
      <c r="B828" s="54" t="s">
        <v>4583</v>
      </c>
      <c r="C828" s="269" t="s">
        <v>4060</v>
      </c>
      <c r="D828" s="64" t="s">
        <v>110</v>
      </c>
      <c r="E828" s="64">
        <v>2017</v>
      </c>
      <c r="F828" s="66">
        <v>18943</v>
      </c>
      <c r="G828" s="54" t="s">
        <v>1458</v>
      </c>
    </row>
    <row r="829" spans="1:7" ht="15.75" x14ac:dyDescent="0.25">
      <c r="A829" s="54" t="s">
        <v>871</v>
      </c>
      <c r="B829" s="54" t="s">
        <v>4584</v>
      </c>
      <c r="C829" s="269" t="s">
        <v>2114</v>
      </c>
      <c r="D829" s="64" t="s">
        <v>426</v>
      </c>
      <c r="E829" s="64">
        <v>2017</v>
      </c>
      <c r="F829" s="66">
        <v>21680</v>
      </c>
      <c r="G829" s="54" t="s">
        <v>1458</v>
      </c>
    </row>
    <row r="830" spans="1:7" ht="15.75" x14ac:dyDescent="0.25">
      <c r="A830" s="54" t="s">
        <v>871</v>
      </c>
      <c r="B830" s="54" t="s">
        <v>4586</v>
      </c>
      <c r="C830" s="269" t="s">
        <v>2114</v>
      </c>
      <c r="D830" s="64" t="s">
        <v>426</v>
      </c>
      <c r="E830" s="64">
        <v>2017</v>
      </c>
      <c r="F830" s="66">
        <v>25989</v>
      </c>
      <c r="G830" s="54" t="s">
        <v>1458</v>
      </c>
    </row>
    <row r="831" spans="1:7" ht="15.75" x14ac:dyDescent="0.25">
      <c r="A831" s="54" t="s">
        <v>871</v>
      </c>
      <c r="B831" s="54" t="s">
        <v>4587</v>
      </c>
      <c r="C831" s="269" t="s">
        <v>2114</v>
      </c>
      <c r="D831" s="64" t="s">
        <v>110</v>
      </c>
      <c r="E831" s="64">
        <v>2017</v>
      </c>
      <c r="F831" s="66">
        <v>19960</v>
      </c>
      <c r="G831" s="54" t="s">
        <v>4588</v>
      </c>
    </row>
    <row r="832" spans="1:7" ht="15.75" x14ac:dyDescent="0.25">
      <c r="A832" s="54" t="s">
        <v>871</v>
      </c>
      <c r="B832" s="54" t="s">
        <v>4587</v>
      </c>
      <c r="C832" s="269" t="s">
        <v>2114</v>
      </c>
      <c r="D832" s="64" t="s">
        <v>426</v>
      </c>
      <c r="E832" s="64">
        <v>2017</v>
      </c>
      <c r="F832" s="66">
        <v>21210</v>
      </c>
      <c r="G832" s="54" t="s">
        <v>4588</v>
      </c>
    </row>
    <row r="833" spans="1:7" ht="15.75" x14ac:dyDescent="0.25">
      <c r="A833" s="54" t="s">
        <v>871</v>
      </c>
      <c r="B833" s="54" t="s">
        <v>4589</v>
      </c>
      <c r="C833" s="269" t="s">
        <v>2114</v>
      </c>
      <c r="D833" s="64" t="s">
        <v>110</v>
      </c>
      <c r="E833" s="64">
        <v>2017</v>
      </c>
      <c r="F833" s="66">
        <v>21960</v>
      </c>
      <c r="G833" s="54" t="s">
        <v>4588</v>
      </c>
    </row>
    <row r="834" spans="1:7" ht="15.75" x14ac:dyDescent="0.25">
      <c r="A834" s="54" t="s">
        <v>871</v>
      </c>
      <c r="B834" s="54" t="s">
        <v>4589</v>
      </c>
      <c r="C834" s="269" t="s">
        <v>2114</v>
      </c>
      <c r="D834" s="64" t="s">
        <v>426</v>
      </c>
      <c r="E834" s="64">
        <v>2017</v>
      </c>
      <c r="F834" s="66">
        <v>23210</v>
      </c>
      <c r="G834" s="54" t="s">
        <v>4588</v>
      </c>
    </row>
    <row r="835" spans="1:7" ht="15.75" x14ac:dyDescent="0.25">
      <c r="A835" s="54" t="s">
        <v>871</v>
      </c>
      <c r="B835" s="54" t="s">
        <v>4590</v>
      </c>
      <c r="C835" s="269" t="s">
        <v>2114</v>
      </c>
      <c r="D835" s="64" t="s">
        <v>110</v>
      </c>
      <c r="E835" s="64">
        <v>2017</v>
      </c>
      <c r="F835" s="66">
        <v>24990</v>
      </c>
      <c r="G835" s="54" t="s">
        <v>4588</v>
      </c>
    </row>
    <row r="836" spans="1:7" ht="15.75" x14ac:dyDescent="0.25">
      <c r="A836" s="54" t="s">
        <v>871</v>
      </c>
      <c r="B836" s="54" t="s">
        <v>4590</v>
      </c>
      <c r="C836" s="269" t="s">
        <v>2114</v>
      </c>
      <c r="D836" s="64" t="s">
        <v>426</v>
      </c>
      <c r="E836" s="64">
        <v>2017</v>
      </c>
      <c r="F836" s="66">
        <v>26240</v>
      </c>
      <c r="G836" s="54" t="s">
        <v>4588</v>
      </c>
    </row>
    <row r="837" spans="1:7" ht="15.75" x14ac:dyDescent="0.25">
      <c r="A837" s="54" t="s">
        <v>871</v>
      </c>
      <c r="B837" s="54" t="s">
        <v>2502</v>
      </c>
      <c r="C837" s="269" t="s">
        <v>2114</v>
      </c>
      <c r="D837" s="64" t="s">
        <v>110</v>
      </c>
      <c r="E837" s="64">
        <v>2017</v>
      </c>
      <c r="F837" s="66">
        <v>22568</v>
      </c>
      <c r="G837" s="54" t="s">
        <v>4588</v>
      </c>
    </row>
    <row r="838" spans="1:7" ht="15.75" x14ac:dyDescent="0.25">
      <c r="A838" s="54" t="s">
        <v>871</v>
      </c>
      <c r="B838" s="54" t="s">
        <v>2502</v>
      </c>
      <c r="C838" s="269" t="s">
        <v>2114</v>
      </c>
      <c r="D838" s="64" t="s">
        <v>426</v>
      </c>
      <c r="E838" s="64">
        <v>2017</v>
      </c>
      <c r="F838" s="66">
        <v>25835</v>
      </c>
      <c r="G838" s="54" t="s">
        <v>4588</v>
      </c>
    </row>
    <row r="839" spans="1:7" ht="15.75" x14ac:dyDescent="0.25">
      <c r="A839" s="54" t="s">
        <v>871</v>
      </c>
      <c r="B839" s="54" t="s">
        <v>2502</v>
      </c>
      <c r="C839" s="269" t="s">
        <v>4134</v>
      </c>
      <c r="D839" s="64" t="s">
        <v>110</v>
      </c>
      <c r="E839" s="64">
        <v>2017</v>
      </c>
      <c r="F839" s="66">
        <v>23776</v>
      </c>
      <c r="G839" s="54" t="s">
        <v>4588</v>
      </c>
    </row>
    <row r="840" spans="1:7" ht="15.75" x14ac:dyDescent="0.25">
      <c r="A840" s="54" t="s">
        <v>871</v>
      </c>
      <c r="B840" s="54" t="s">
        <v>2502</v>
      </c>
      <c r="C840" s="269" t="s">
        <v>4134</v>
      </c>
      <c r="D840" s="64" t="s">
        <v>426</v>
      </c>
      <c r="E840" s="64">
        <v>2017</v>
      </c>
      <c r="F840" s="66">
        <v>26070</v>
      </c>
      <c r="G840" s="54" t="s">
        <v>4588</v>
      </c>
    </row>
    <row r="841" spans="1:7" ht="15.75" x14ac:dyDescent="0.25">
      <c r="A841" s="54" t="s">
        <v>871</v>
      </c>
      <c r="B841" s="54" t="s">
        <v>4604</v>
      </c>
      <c r="C841" s="269" t="s">
        <v>1985</v>
      </c>
      <c r="D841" s="64" t="s">
        <v>110</v>
      </c>
      <c r="E841" s="64">
        <v>2017</v>
      </c>
      <c r="F841" s="66">
        <v>24985</v>
      </c>
      <c r="G841" s="54" t="s">
        <v>4605</v>
      </c>
    </row>
    <row r="842" spans="1:7" ht="15.75" x14ac:dyDescent="0.25">
      <c r="A842" s="54" t="s">
        <v>871</v>
      </c>
      <c r="B842" s="54" t="s">
        <v>4604</v>
      </c>
      <c r="C842" s="269" t="s">
        <v>1985</v>
      </c>
      <c r="D842" s="64" t="s">
        <v>426</v>
      </c>
      <c r="E842" s="64">
        <v>2017</v>
      </c>
      <c r="F842" s="66">
        <v>26285</v>
      </c>
      <c r="G842" s="54" t="s">
        <v>4605</v>
      </c>
    </row>
    <row r="843" spans="1:7" ht="15.75" x14ac:dyDescent="0.25">
      <c r="A843" s="54" t="s">
        <v>871</v>
      </c>
      <c r="B843" s="54" t="s">
        <v>4606</v>
      </c>
      <c r="C843" s="269" t="s">
        <v>1985</v>
      </c>
      <c r="D843" s="64" t="s">
        <v>110</v>
      </c>
      <c r="E843" s="64">
        <v>2017</v>
      </c>
      <c r="F843" s="771">
        <v>26855</v>
      </c>
      <c r="G843" s="54" t="s">
        <v>4605</v>
      </c>
    </row>
    <row r="844" spans="1:7" ht="15.75" x14ac:dyDescent="0.25">
      <c r="A844" s="54" t="s">
        <v>871</v>
      </c>
      <c r="B844" s="54" t="s">
        <v>4606</v>
      </c>
      <c r="C844" s="269" t="s">
        <v>1985</v>
      </c>
      <c r="D844" s="64" t="s">
        <v>426</v>
      </c>
      <c r="E844" s="64">
        <v>2017</v>
      </c>
      <c r="F844" s="66">
        <v>28155</v>
      </c>
      <c r="G844" s="54" t="s">
        <v>4605</v>
      </c>
    </row>
    <row r="845" spans="1:7" ht="15.75" x14ac:dyDescent="0.25">
      <c r="A845" s="54" t="s">
        <v>871</v>
      </c>
      <c r="B845" s="54" t="s">
        <v>4607</v>
      </c>
      <c r="C845" s="269" t="s">
        <v>1985</v>
      </c>
      <c r="D845" s="64" t="s">
        <v>110</v>
      </c>
      <c r="E845" s="64">
        <v>2017</v>
      </c>
      <c r="F845" s="771">
        <v>30335</v>
      </c>
      <c r="G845" s="54" t="s">
        <v>4605</v>
      </c>
    </row>
    <row r="846" spans="1:7" ht="15.75" x14ac:dyDescent="0.25">
      <c r="A846" s="54" t="s">
        <v>871</v>
      </c>
      <c r="B846" s="54" t="s">
        <v>4607</v>
      </c>
      <c r="C846" s="269" t="s">
        <v>1985</v>
      </c>
      <c r="D846" s="64" t="s">
        <v>426</v>
      </c>
      <c r="E846" s="64">
        <v>2017</v>
      </c>
      <c r="F846" s="66">
        <v>31635</v>
      </c>
      <c r="G846" s="54" t="s">
        <v>4605</v>
      </c>
    </row>
    <row r="847" spans="1:7" ht="15.75" x14ac:dyDescent="0.25">
      <c r="A847" s="54" t="s">
        <v>871</v>
      </c>
      <c r="B847" s="54" t="s">
        <v>5757</v>
      </c>
      <c r="C847" s="269" t="s">
        <v>1985</v>
      </c>
      <c r="D847" s="64" t="s">
        <v>110</v>
      </c>
      <c r="E847" s="64">
        <v>2017</v>
      </c>
      <c r="F847" s="66">
        <v>28895</v>
      </c>
      <c r="G847" s="54" t="s">
        <v>4605</v>
      </c>
    </row>
    <row r="848" spans="1:7" ht="15.75" x14ac:dyDescent="0.25">
      <c r="A848" s="54" t="s">
        <v>871</v>
      </c>
      <c r="B848" s="54" t="s">
        <v>5757</v>
      </c>
      <c r="C848" s="269" t="s">
        <v>3782</v>
      </c>
      <c r="D848" s="64" t="s">
        <v>426</v>
      </c>
      <c r="E848" s="64">
        <v>2017</v>
      </c>
      <c r="F848" s="66">
        <v>30195</v>
      </c>
      <c r="G848" s="54" t="s">
        <v>4605</v>
      </c>
    </row>
    <row r="849" spans="1:7" ht="15.75" x14ac:dyDescent="0.25">
      <c r="A849" s="54" t="s">
        <v>871</v>
      </c>
      <c r="B849" s="54" t="s">
        <v>5758</v>
      </c>
      <c r="C849" s="269" t="s">
        <v>1985</v>
      </c>
      <c r="D849" s="64" t="s">
        <v>110</v>
      </c>
      <c r="E849" s="64">
        <v>2017</v>
      </c>
      <c r="F849" s="66">
        <v>26300</v>
      </c>
      <c r="G849" s="54" t="s">
        <v>4605</v>
      </c>
    </row>
    <row r="850" spans="1:7" ht="15.75" x14ac:dyDescent="0.25">
      <c r="A850" s="54" t="s">
        <v>871</v>
      </c>
      <c r="B850" s="54" t="s">
        <v>5758</v>
      </c>
      <c r="C850" s="269" t="s">
        <v>1985</v>
      </c>
      <c r="D850" s="64" t="s">
        <v>426</v>
      </c>
      <c r="E850" s="64">
        <v>2017</v>
      </c>
      <c r="F850" s="66">
        <v>28300</v>
      </c>
      <c r="G850" s="54" t="s">
        <v>4605</v>
      </c>
    </row>
    <row r="851" spans="1:7" ht="15.75" x14ac:dyDescent="0.25">
      <c r="A851" s="54" t="s">
        <v>871</v>
      </c>
      <c r="B851" s="54" t="s">
        <v>4610</v>
      </c>
      <c r="C851" s="269" t="s">
        <v>1985</v>
      </c>
      <c r="D851" s="64" t="s">
        <v>110</v>
      </c>
      <c r="E851" s="64">
        <v>2017</v>
      </c>
      <c r="F851" s="66">
        <v>29100</v>
      </c>
      <c r="G851" s="54" t="s">
        <v>4605</v>
      </c>
    </row>
    <row r="852" spans="1:7" ht="15.75" x14ac:dyDescent="0.25">
      <c r="A852" s="54" t="s">
        <v>871</v>
      </c>
      <c r="B852" s="54" t="s">
        <v>4610</v>
      </c>
      <c r="C852" s="269" t="s">
        <v>1985</v>
      </c>
      <c r="D852" s="64" t="s">
        <v>426</v>
      </c>
      <c r="E852" s="64">
        <v>2017</v>
      </c>
      <c r="F852" s="66">
        <v>31100</v>
      </c>
      <c r="G852" s="54" t="s">
        <v>4605</v>
      </c>
    </row>
    <row r="853" spans="1:7" ht="15.75" x14ac:dyDescent="0.25">
      <c r="A853" s="54" t="s">
        <v>871</v>
      </c>
      <c r="B853" s="54" t="s">
        <v>4611</v>
      </c>
      <c r="C853" s="269" t="s">
        <v>1985</v>
      </c>
      <c r="D853" s="64" t="s">
        <v>426</v>
      </c>
      <c r="E853" s="64">
        <v>2017</v>
      </c>
      <c r="F853" s="66">
        <v>34700</v>
      </c>
      <c r="G853" s="54" t="s">
        <v>4605</v>
      </c>
    </row>
    <row r="854" spans="1:7" ht="15.75" x14ac:dyDescent="0.25">
      <c r="A854" s="54" t="s">
        <v>871</v>
      </c>
      <c r="B854" s="54" t="s">
        <v>2447</v>
      </c>
      <c r="C854" s="269" t="s">
        <v>1985</v>
      </c>
      <c r="D854" s="64" t="s">
        <v>110</v>
      </c>
      <c r="E854" s="64">
        <v>2017</v>
      </c>
      <c r="F854" s="66">
        <v>31520</v>
      </c>
      <c r="G854" s="54" t="s">
        <v>4605</v>
      </c>
    </row>
    <row r="855" spans="1:7" ht="15.75" x14ac:dyDescent="0.25">
      <c r="A855" s="54" t="s">
        <v>871</v>
      </c>
      <c r="B855" s="54" t="s">
        <v>2447</v>
      </c>
      <c r="C855" s="269" t="s">
        <v>1985</v>
      </c>
      <c r="D855" s="64" t="s">
        <v>426</v>
      </c>
      <c r="E855" s="64">
        <v>2017</v>
      </c>
      <c r="F855" s="66">
        <v>33320</v>
      </c>
      <c r="G855" s="54" t="s">
        <v>4605</v>
      </c>
    </row>
    <row r="856" spans="1:7" ht="15.75" x14ac:dyDescent="0.25">
      <c r="A856" s="54" t="s">
        <v>871</v>
      </c>
      <c r="B856" s="54" t="s">
        <v>5759</v>
      </c>
      <c r="C856" s="269" t="s">
        <v>1985</v>
      </c>
      <c r="D856" s="64" t="s">
        <v>110</v>
      </c>
      <c r="E856" s="64">
        <v>2017</v>
      </c>
      <c r="F856" s="66">
        <v>35970</v>
      </c>
      <c r="G856" s="54" t="s">
        <v>4605</v>
      </c>
    </row>
    <row r="857" spans="1:7" ht="15.75" x14ac:dyDescent="0.25">
      <c r="A857" s="54" t="s">
        <v>871</v>
      </c>
      <c r="B857" s="54" t="s">
        <v>5759</v>
      </c>
      <c r="C857" s="269" t="s">
        <v>1985</v>
      </c>
      <c r="D857" s="64" t="s">
        <v>426</v>
      </c>
      <c r="E857" s="64">
        <v>2017</v>
      </c>
      <c r="F857" s="66">
        <v>37770</v>
      </c>
      <c r="G857" s="54" t="s">
        <v>4605</v>
      </c>
    </row>
    <row r="858" spans="1:7" ht="15.75" x14ac:dyDescent="0.25">
      <c r="A858" s="54" t="s">
        <v>871</v>
      </c>
      <c r="B858" s="54" t="s">
        <v>5760</v>
      </c>
      <c r="C858" s="269" t="s">
        <v>1985</v>
      </c>
      <c r="D858" s="64" t="s">
        <v>110</v>
      </c>
      <c r="E858" s="64">
        <v>2017</v>
      </c>
      <c r="F858" s="66">
        <v>40470</v>
      </c>
      <c r="G858" s="54" t="s">
        <v>4605</v>
      </c>
    </row>
    <row r="859" spans="1:7" ht="15.75" x14ac:dyDescent="0.25">
      <c r="A859" s="54" t="s">
        <v>871</v>
      </c>
      <c r="B859" s="54" t="s">
        <v>5760</v>
      </c>
      <c r="C859" s="269" t="s">
        <v>1985</v>
      </c>
      <c r="D859" s="64" t="s">
        <v>426</v>
      </c>
      <c r="E859" s="64">
        <v>2017</v>
      </c>
      <c r="F859" s="66">
        <v>42270</v>
      </c>
      <c r="G859" s="54" t="s">
        <v>4605</v>
      </c>
    </row>
    <row r="860" spans="1:7" ht="15.75" x14ac:dyDescent="0.25">
      <c r="A860" s="54" t="s">
        <v>871</v>
      </c>
      <c r="B860" s="54" t="s">
        <v>5761</v>
      </c>
      <c r="C860" s="269" t="s">
        <v>1985</v>
      </c>
      <c r="D860" s="64" t="s">
        <v>426</v>
      </c>
      <c r="E860" s="64">
        <v>2017</v>
      </c>
      <c r="F860" s="66">
        <v>44315</v>
      </c>
      <c r="G860" s="54" t="s">
        <v>4605</v>
      </c>
    </row>
    <row r="861" spans="1:7" ht="15.75" x14ac:dyDescent="0.25">
      <c r="A861" s="54" t="s">
        <v>871</v>
      </c>
      <c r="B861" s="54" t="s">
        <v>4627</v>
      </c>
      <c r="C861" s="269">
        <v>1.5</v>
      </c>
      <c r="D861" s="64" t="s">
        <v>110</v>
      </c>
      <c r="E861" s="64">
        <v>2017</v>
      </c>
      <c r="F861" s="66">
        <v>13008</v>
      </c>
      <c r="G861" s="54" t="s">
        <v>1823</v>
      </c>
    </row>
    <row r="862" spans="1:7" ht="15.75" x14ac:dyDescent="0.25">
      <c r="A862" s="54" t="s">
        <v>871</v>
      </c>
      <c r="B862" s="54" t="s">
        <v>4628</v>
      </c>
      <c r="C862" s="269">
        <v>1.5</v>
      </c>
      <c r="D862" s="64" t="s">
        <v>110</v>
      </c>
      <c r="E862" s="64">
        <v>2017</v>
      </c>
      <c r="F862" s="66">
        <v>14100</v>
      </c>
      <c r="G862" s="54" t="s">
        <v>1823</v>
      </c>
    </row>
    <row r="863" spans="1:7" ht="15.75" x14ac:dyDescent="0.25">
      <c r="A863" s="54" t="s">
        <v>871</v>
      </c>
      <c r="B863" s="54" t="s">
        <v>4629</v>
      </c>
      <c r="C863" s="269">
        <v>1.5</v>
      </c>
      <c r="D863" s="64" t="s">
        <v>110</v>
      </c>
      <c r="E863" s="64">
        <v>2017</v>
      </c>
      <c r="F863" s="66">
        <v>16000</v>
      </c>
      <c r="G863" s="54" t="s">
        <v>1823</v>
      </c>
    </row>
    <row r="864" spans="1:7" ht="15.75" x14ac:dyDescent="0.25">
      <c r="A864" s="54" t="s">
        <v>871</v>
      </c>
      <c r="B864" s="54" t="s">
        <v>4591</v>
      </c>
      <c r="C864" s="269">
        <v>1.5</v>
      </c>
      <c r="D864" s="64" t="s">
        <v>110</v>
      </c>
      <c r="E864" s="64">
        <v>2017</v>
      </c>
      <c r="F864" s="66">
        <v>16950</v>
      </c>
      <c r="G864" s="54" t="s">
        <v>1956</v>
      </c>
    </row>
    <row r="865" spans="1:7" ht="15.75" x14ac:dyDescent="0.25">
      <c r="A865" s="54" t="s">
        <v>871</v>
      </c>
      <c r="B865" s="54" t="s">
        <v>4592</v>
      </c>
      <c r="C865" s="269">
        <v>1.6</v>
      </c>
      <c r="D865" s="64" t="s">
        <v>110</v>
      </c>
      <c r="E865" s="64">
        <v>2017</v>
      </c>
      <c r="F865" s="66">
        <v>17450</v>
      </c>
      <c r="G865" s="54" t="s">
        <v>1956</v>
      </c>
    </row>
    <row r="866" spans="1:7" ht="15.75" x14ac:dyDescent="0.25">
      <c r="A866" s="54" t="s">
        <v>871</v>
      </c>
      <c r="B866" s="54" t="s">
        <v>5762</v>
      </c>
      <c r="C866" s="269" t="s">
        <v>2114</v>
      </c>
      <c r="D866" s="64" t="s">
        <v>110</v>
      </c>
      <c r="E866" s="64">
        <v>2017</v>
      </c>
      <c r="F866" s="66">
        <v>17845</v>
      </c>
      <c r="G866" s="54" t="s">
        <v>5763</v>
      </c>
    </row>
    <row r="867" spans="1:7" ht="15.75" x14ac:dyDescent="0.25">
      <c r="A867" s="54" t="s">
        <v>871</v>
      </c>
      <c r="B867" s="54" t="s">
        <v>5762</v>
      </c>
      <c r="C867" s="269" t="s">
        <v>2114</v>
      </c>
      <c r="D867" s="64" t="s">
        <v>110</v>
      </c>
      <c r="E867" s="64">
        <v>2017</v>
      </c>
      <c r="F867" s="66">
        <v>19095</v>
      </c>
      <c r="G867" s="54" t="s">
        <v>5764</v>
      </c>
    </row>
    <row r="868" spans="1:7" ht="15.75" x14ac:dyDescent="0.25">
      <c r="A868" s="54" t="s">
        <v>871</v>
      </c>
      <c r="B868" s="54" t="s">
        <v>5765</v>
      </c>
      <c r="C868" s="269" t="s">
        <v>2114</v>
      </c>
      <c r="D868" s="64" t="s">
        <v>110</v>
      </c>
      <c r="E868" s="64">
        <v>2017</v>
      </c>
      <c r="F868" s="66">
        <v>20445</v>
      </c>
      <c r="G868" s="54" t="s">
        <v>5763</v>
      </c>
    </row>
    <row r="869" spans="1:7" ht="15.75" x14ac:dyDescent="0.25">
      <c r="A869" s="54" t="s">
        <v>871</v>
      </c>
      <c r="B869" s="54" t="s">
        <v>5765</v>
      </c>
      <c r="C869" s="269" t="s">
        <v>2114</v>
      </c>
      <c r="D869" s="64" t="s">
        <v>110</v>
      </c>
      <c r="E869" s="64">
        <v>2017</v>
      </c>
      <c r="F869" s="66">
        <v>22245</v>
      </c>
      <c r="G869" s="54" t="s">
        <v>5764</v>
      </c>
    </row>
    <row r="870" spans="1:7" ht="15.75" x14ac:dyDescent="0.25">
      <c r="A870" s="54" t="s">
        <v>871</v>
      </c>
      <c r="B870" s="54" t="s">
        <v>5765</v>
      </c>
      <c r="C870" s="269" t="s">
        <v>1985</v>
      </c>
      <c r="D870" s="64" t="s">
        <v>110</v>
      </c>
      <c r="E870" s="64">
        <v>2017</v>
      </c>
      <c r="F870" s="66">
        <v>22395</v>
      </c>
      <c r="G870" s="54" t="s">
        <v>5764</v>
      </c>
    </row>
    <row r="871" spans="1:7" ht="15.75" x14ac:dyDescent="0.25">
      <c r="A871" s="54" t="s">
        <v>871</v>
      </c>
      <c r="B871" s="54" t="s">
        <v>5766</v>
      </c>
      <c r="C871" s="269" t="s">
        <v>1985</v>
      </c>
      <c r="D871" s="64" t="s">
        <v>110</v>
      </c>
      <c r="E871" s="64">
        <v>2017</v>
      </c>
      <c r="F871" s="66">
        <v>23895</v>
      </c>
      <c r="G871" s="54" t="s">
        <v>5767</v>
      </c>
    </row>
    <row r="872" spans="1:7" ht="15.75" x14ac:dyDescent="0.25">
      <c r="A872" s="54" t="s">
        <v>871</v>
      </c>
      <c r="B872" s="54" t="s">
        <v>5766</v>
      </c>
      <c r="C872" s="269" t="s">
        <v>1985</v>
      </c>
      <c r="D872" s="64" t="s">
        <v>110</v>
      </c>
      <c r="E872" s="64">
        <v>2017</v>
      </c>
      <c r="F872" s="66">
        <v>23145</v>
      </c>
      <c r="G872" s="54" t="s">
        <v>5763</v>
      </c>
    </row>
    <row r="873" spans="1:7" ht="15.75" x14ac:dyDescent="0.25">
      <c r="A873" s="54" t="s">
        <v>871</v>
      </c>
      <c r="B873" s="54" t="s">
        <v>4595</v>
      </c>
      <c r="C873" s="269" t="s">
        <v>4060</v>
      </c>
      <c r="D873" s="64" t="s">
        <v>110</v>
      </c>
      <c r="E873" s="64">
        <v>2017</v>
      </c>
      <c r="F873" s="66">
        <v>20833</v>
      </c>
      <c r="G873" s="54" t="s">
        <v>5763</v>
      </c>
    </row>
    <row r="874" spans="1:7" ht="15.75" x14ac:dyDescent="0.25">
      <c r="A874" s="54" t="s">
        <v>871</v>
      </c>
      <c r="B874" s="54" t="s">
        <v>2799</v>
      </c>
      <c r="C874" s="269" t="s">
        <v>4134</v>
      </c>
      <c r="D874" s="64" t="s">
        <v>110</v>
      </c>
      <c r="E874" s="64">
        <v>2017</v>
      </c>
      <c r="F874" s="66">
        <v>23433</v>
      </c>
      <c r="G874" s="54" t="s">
        <v>5763</v>
      </c>
    </row>
    <row r="875" spans="1:7" ht="15.75" x14ac:dyDescent="0.25">
      <c r="A875" s="54" t="s">
        <v>871</v>
      </c>
      <c r="B875" s="54" t="s">
        <v>4595</v>
      </c>
      <c r="C875" s="269" t="s">
        <v>1985</v>
      </c>
      <c r="D875" s="64" t="s">
        <v>110</v>
      </c>
      <c r="E875" s="64">
        <v>2017</v>
      </c>
      <c r="F875" s="66">
        <v>23648</v>
      </c>
      <c r="G875" s="54" t="s">
        <v>5763</v>
      </c>
    </row>
    <row r="876" spans="1:7" ht="15.75" x14ac:dyDescent="0.25">
      <c r="A876" s="54" t="s">
        <v>871</v>
      </c>
      <c r="B876" s="54" t="s">
        <v>4597</v>
      </c>
      <c r="C876" s="269" t="s">
        <v>1985</v>
      </c>
      <c r="D876" s="64" t="s">
        <v>110</v>
      </c>
      <c r="E876" s="64">
        <v>2017</v>
      </c>
      <c r="F876" s="66">
        <v>27800</v>
      </c>
      <c r="G876" s="54" t="s">
        <v>5763</v>
      </c>
    </row>
    <row r="877" spans="1:7" ht="15.75" x14ac:dyDescent="0.25">
      <c r="A877" s="54" t="s">
        <v>871</v>
      </c>
      <c r="B877" s="54" t="s">
        <v>4598</v>
      </c>
      <c r="C877" s="269" t="s">
        <v>1985</v>
      </c>
      <c r="D877" s="64" t="s">
        <v>110</v>
      </c>
      <c r="E877" s="64">
        <v>2017</v>
      </c>
      <c r="F877" s="66">
        <v>32800</v>
      </c>
      <c r="G877" s="54" t="s">
        <v>5763</v>
      </c>
    </row>
    <row r="878" spans="1:7" ht="15.75" x14ac:dyDescent="0.25">
      <c r="A878" s="54" t="s">
        <v>871</v>
      </c>
      <c r="B878" s="54" t="s">
        <v>4599</v>
      </c>
      <c r="C878" s="269" t="s">
        <v>1985</v>
      </c>
      <c r="D878" s="64" t="s">
        <v>110</v>
      </c>
      <c r="E878" s="64">
        <v>2017</v>
      </c>
      <c r="F878" s="66">
        <v>21945</v>
      </c>
      <c r="G878" s="54" t="s">
        <v>5768</v>
      </c>
    </row>
    <row r="879" spans="1:7" ht="15.75" x14ac:dyDescent="0.25">
      <c r="A879" s="54" t="s">
        <v>871</v>
      </c>
      <c r="B879" s="54" t="s">
        <v>4600</v>
      </c>
      <c r="C879" s="269" t="s">
        <v>1985</v>
      </c>
      <c r="D879" s="64" t="s">
        <v>110</v>
      </c>
      <c r="E879" s="64">
        <v>2017</v>
      </c>
      <c r="F879" s="66">
        <v>24195</v>
      </c>
      <c r="G879" s="54" t="s">
        <v>5763</v>
      </c>
    </row>
    <row r="880" spans="1:7" ht="15.75" x14ac:dyDescent="0.25">
      <c r="A880" s="54" t="s">
        <v>871</v>
      </c>
      <c r="B880" s="54" t="s">
        <v>4601</v>
      </c>
      <c r="C880" s="269" t="s">
        <v>1985</v>
      </c>
      <c r="D880" s="64" t="s">
        <v>110</v>
      </c>
      <c r="E880" s="64">
        <v>2017</v>
      </c>
      <c r="F880" s="66">
        <v>30695</v>
      </c>
      <c r="G880" s="54" t="s">
        <v>5763</v>
      </c>
    </row>
    <row r="881" spans="1:7" ht="15.75" x14ac:dyDescent="0.25">
      <c r="A881" s="54" t="s">
        <v>871</v>
      </c>
      <c r="B881" s="54" t="s">
        <v>1729</v>
      </c>
      <c r="C881" s="269" t="s">
        <v>2114</v>
      </c>
      <c r="D881" s="64" t="s">
        <v>438</v>
      </c>
      <c r="E881" s="64">
        <v>2017</v>
      </c>
      <c r="F881" s="66">
        <v>36150</v>
      </c>
      <c r="G881" s="54" t="s">
        <v>4618</v>
      </c>
    </row>
    <row r="882" spans="1:7" ht="15.75" x14ac:dyDescent="0.25">
      <c r="A882" s="54" t="s">
        <v>871</v>
      </c>
      <c r="B882" s="54" t="s">
        <v>4617</v>
      </c>
      <c r="C882" s="269" t="s">
        <v>2114</v>
      </c>
      <c r="D882" s="64" t="s">
        <v>438</v>
      </c>
      <c r="E882" s="64">
        <v>2017</v>
      </c>
      <c r="F882" s="66">
        <v>38251</v>
      </c>
      <c r="G882" s="54" t="s">
        <v>4618</v>
      </c>
    </row>
    <row r="883" spans="1:7" ht="15.75" x14ac:dyDescent="0.25">
      <c r="A883" s="54" t="s">
        <v>871</v>
      </c>
      <c r="B883" s="54" t="s">
        <v>4619</v>
      </c>
      <c r="C883" s="269" t="s">
        <v>2114</v>
      </c>
      <c r="D883" s="64" t="s">
        <v>438</v>
      </c>
      <c r="E883" s="64">
        <v>2017</v>
      </c>
      <c r="F883" s="66">
        <v>24915</v>
      </c>
      <c r="G883" s="54" t="s">
        <v>1838</v>
      </c>
    </row>
    <row r="884" spans="1:7" ht="15.75" x14ac:dyDescent="0.25">
      <c r="A884" s="54" t="s">
        <v>871</v>
      </c>
      <c r="B884" s="54" t="s">
        <v>4620</v>
      </c>
      <c r="C884" s="269" t="s">
        <v>2114</v>
      </c>
      <c r="D884" s="64" t="s">
        <v>438</v>
      </c>
      <c r="E884" s="64">
        <v>2017</v>
      </c>
      <c r="F884" s="66">
        <v>28800</v>
      </c>
      <c r="G884" s="54" t="s">
        <v>1838</v>
      </c>
    </row>
    <row r="885" spans="1:7" ht="15.75" x14ac:dyDescent="0.25">
      <c r="A885" s="54" t="s">
        <v>871</v>
      </c>
      <c r="B885" s="54" t="s">
        <v>4621</v>
      </c>
      <c r="C885" s="269" t="s">
        <v>2114</v>
      </c>
      <c r="D885" s="64" t="s">
        <v>438</v>
      </c>
      <c r="E885" s="64">
        <v>2017</v>
      </c>
      <c r="F885" s="66">
        <v>30065</v>
      </c>
      <c r="G885" s="54" t="s">
        <v>1838</v>
      </c>
    </row>
    <row r="886" spans="1:7" ht="15.75" x14ac:dyDescent="0.25">
      <c r="A886" s="54" t="s">
        <v>871</v>
      </c>
      <c r="B886" s="54" t="s">
        <v>4622</v>
      </c>
      <c r="C886" s="269" t="s">
        <v>2114</v>
      </c>
      <c r="D886" s="64" t="s">
        <v>438</v>
      </c>
      <c r="E886" s="64">
        <v>2017</v>
      </c>
      <c r="F886" s="66">
        <v>31555</v>
      </c>
      <c r="G886" s="54" t="s">
        <v>1835</v>
      </c>
    </row>
    <row r="887" spans="1:7" ht="15.75" x14ac:dyDescent="0.25">
      <c r="A887" s="54" t="s">
        <v>871</v>
      </c>
      <c r="B887" s="54" t="s">
        <v>4624</v>
      </c>
      <c r="C887" s="269" t="s">
        <v>2114</v>
      </c>
      <c r="D887" s="64" t="s">
        <v>438</v>
      </c>
      <c r="E887" s="64">
        <v>2017</v>
      </c>
      <c r="F887" s="66">
        <v>32620</v>
      </c>
      <c r="G887" s="54" t="s">
        <v>1835</v>
      </c>
    </row>
    <row r="888" spans="1:7" ht="15.75" x14ac:dyDescent="0.25">
      <c r="A888" s="54" t="s">
        <v>871</v>
      </c>
      <c r="B888" s="54" t="s">
        <v>5769</v>
      </c>
      <c r="C888" s="269" t="s">
        <v>2114</v>
      </c>
      <c r="D888" s="64" t="s">
        <v>438</v>
      </c>
      <c r="E888" s="64">
        <v>2017</v>
      </c>
      <c r="F888" s="66">
        <v>33720</v>
      </c>
      <c r="G888" s="54" t="s">
        <v>1835</v>
      </c>
    </row>
    <row r="889" spans="1:7" ht="15.75" x14ac:dyDescent="0.25">
      <c r="A889" s="54" t="s">
        <v>697</v>
      </c>
      <c r="B889" s="60" t="s">
        <v>5280</v>
      </c>
      <c r="C889" s="269" t="s">
        <v>1981</v>
      </c>
      <c r="D889" s="64" t="s">
        <v>426</v>
      </c>
      <c r="E889" s="64">
        <v>2017</v>
      </c>
      <c r="F889" s="66">
        <v>52000</v>
      </c>
      <c r="G889" s="60" t="s">
        <v>1956</v>
      </c>
    </row>
    <row r="890" spans="1:7" ht="15.75" x14ac:dyDescent="0.25">
      <c r="A890" s="54" t="s">
        <v>697</v>
      </c>
      <c r="B890" s="60" t="s">
        <v>5281</v>
      </c>
      <c r="C890" s="269" t="s">
        <v>1981</v>
      </c>
      <c r="D890" s="64" t="s">
        <v>426</v>
      </c>
      <c r="E890" s="64">
        <v>2017</v>
      </c>
      <c r="F890" s="66">
        <v>60400</v>
      </c>
      <c r="G890" s="60" t="s">
        <v>1835</v>
      </c>
    </row>
    <row r="891" spans="1:7" ht="15.75" x14ac:dyDescent="0.25">
      <c r="A891" s="54" t="s">
        <v>697</v>
      </c>
      <c r="B891" s="60" t="s">
        <v>5282</v>
      </c>
      <c r="C891" s="269" t="s">
        <v>1981</v>
      </c>
      <c r="D891" s="64" t="s">
        <v>426</v>
      </c>
      <c r="E891" s="64">
        <v>2017</v>
      </c>
      <c r="F891" s="66">
        <v>55500</v>
      </c>
      <c r="G891" s="60" t="s">
        <v>1835</v>
      </c>
    </row>
    <row r="892" spans="1:7" ht="15.75" x14ac:dyDescent="0.25">
      <c r="A892" s="54" t="s">
        <v>697</v>
      </c>
      <c r="B892" s="60" t="s">
        <v>4649</v>
      </c>
      <c r="C892" s="269" t="s">
        <v>2845</v>
      </c>
      <c r="D892" s="64" t="s">
        <v>426</v>
      </c>
      <c r="E892" s="64">
        <v>2017</v>
      </c>
      <c r="F892" s="66">
        <v>65200</v>
      </c>
      <c r="G892" s="60" t="s">
        <v>1956</v>
      </c>
    </row>
    <row r="893" spans="1:7" ht="15.75" x14ac:dyDescent="0.25">
      <c r="A893" s="54" t="s">
        <v>697</v>
      </c>
      <c r="B893" s="60" t="s">
        <v>4651</v>
      </c>
      <c r="C893" s="269" t="s">
        <v>2845</v>
      </c>
      <c r="D893" s="64" t="s">
        <v>438</v>
      </c>
      <c r="E893" s="64">
        <v>2017</v>
      </c>
      <c r="F893" s="66">
        <v>72850</v>
      </c>
      <c r="G893" s="60" t="s">
        <v>1956</v>
      </c>
    </row>
    <row r="894" spans="1:7" ht="15.75" x14ac:dyDescent="0.25">
      <c r="A894" s="54" t="s">
        <v>697</v>
      </c>
      <c r="B894" s="60" t="s">
        <v>5283</v>
      </c>
      <c r="C894" s="269" t="s">
        <v>2845</v>
      </c>
      <c r="D894" s="64" t="s">
        <v>438</v>
      </c>
      <c r="E894" s="64">
        <v>2017</v>
      </c>
      <c r="F894" s="66">
        <v>67000</v>
      </c>
      <c r="G894" s="60" t="s">
        <v>1835</v>
      </c>
    </row>
    <row r="895" spans="1:7" ht="15.75" x14ac:dyDescent="0.25">
      <c r="A895" s="54" t="s">
        <v>697</v>
      </c>
      <c r="B895" s="60" t="s">
        <v>5284</v>
      </c>
      <c r="C895" s="269" t="s">
        <v>2845</v>
      </c>
      <c r="D895" s="64" t="s">
        <v>438</v>
      </c>
      <c r="E895" s="64">
        <v>2017</v>
      </c>
      <c r="F895" s="66">
        <v>72800</v>
      </c>
      <c r="G895" s="60" t="s">
        <v>1956</v>
      </c>
    </row>
    <row r="896" spans="1:7" ht="15.75" x14ac:dyDescent="0.25">
      <c r="A896" s="54" t="s">
        <v>697</v>
      </c>
      <c r="B896" s="60" t="s">
        <v>5285</v>
      </c>
      <c r="C896" s="269" t="s">
        <v>2845</v>
      </c>
      <c r="D896" s="64" t="s">
        <v>438</v>
      </c>
      <c r="E896" s="64">
        <v>2017</v>
      </c>
      <c r="F896" s="66">
        <v>80850</v>
      </c>
      <c r="G896" s="60" t="s">
        <v>1956</v>
      </c>
    </row>
    <row r="897" spans="1:7" ht="15.75" x14ac:dyDescent="0.25">
      <c r="A897" s="54" t="s">
        <v>697</v>
      </c>
      <c r="B897" s="60" t="s">
        <v>5286</v>
      </c>
      <c r="C897" s="269" t="s">
        <v>2845</v>
      </c>
      <c r="D897" s="64" t="s">
        <v>438</v>
      </c>
      <c r="E897" s="64">
        <v>2017</v>
      </c>
      <c r="F897" s="66">
        <v>75000</v>
      </c>
      <c r="G897" s="60" t="s">
        <v>1835</v>
      </c>
    </row>
    <row r="898" spans="1:7" ht="15.75" x14ac:dyDescent="0.25">
      <c r="A898" s="54" t="s">
        <v>697</v>
      </c>
      <c r="B898" s="60" t="s">
        <v>5287</v>
      </c>
      <c r="C898" s="269" t="s">
        <v>2114</v>
      </c>
      <c r="D898" s="64" t="s">
        <v>426</v>
      </c>
      <c r="E898" s="64">
        <v>2017</v>
      </c>
      <c r="F898" s="66">
        <v>49950</v>
      </c>
      <c r="G898" s="60" t="s">
        <v>1835</v>
      </c>
    </row>
    <row r="899" spans="1:7" ht="15.75" x14ac:dyDescent="0.25">
      <c r="A899" s="54" t="s">
        <v>697</v>
      </c>
      <c r="B899" s="60" t="s">
        <v>5288</v>
      </c>
      <c r="C899" s="269" t="s">
        <v>4659</v>
      </c>
      <c r="D899" s="64" t="s">
        <v>426</v>
      </c>
      <c r="E899" s="64">
        <v>2017</v>
      </c>
      <c r="F899" s="66">
        <v>108900</v>
      </c>
      <c r="G899" s="60" t="s">
        <v>4641</v>
      </c>
    </row>
    <row r="900" spans="1:7" ht="15.75" x14ac:dyDescent="0.25">
      <c r="A900" s="54" t="s">
        <v>697</v>
      </c>
      <c r="B900" s="60" t="s">
        <v>5289</v>
      </c>
      <c r="C900" s="269" t="s">
        <v>4659</v>
      </c>
      <c r="D900" s="64" t="s">
        <v>426</v>
      </c>
      <c r="E900" s="64">
        <v>2017</v>
      </c>
      <c r="F900" s="66">
        <v>141400</v>
      </c>
      <c r="G900" s="60" t="s">
        <v>4605</v>
      </c>
    </row>
    <row r="901" spans="1:7" ht="15.75" x14ac:dyDescent="0.25">
      <c r="A901" s="54" t="s">
        <v>697</v>
      </c>
      <c r="B901" s="60" t="s">
        <v>5290</v>
      </c>
      <c r="C901" s="269" t="s">
        <v>5291</v>
      </c>
      <c r="D901" s="64" t="s">
        <v>426</v>
      </c>
      <c r="E901" s="64">
        <v>2017</v>
      </c>
      <c r="F901" s="66">
        <v>220400</v>
      </c>
      <c r="G901" s="60" t="s">
        <v>4605</v>
      </c>
    </row>
    <row r="902" spans="1:7" ht="15.75" x14ac:dyDescent="0.25">
      <c r="A902" s="54" t="s">
        <v>697</v>
      </c>
      <c r="B902" s="60" t="s">
        <v>5292</v>
      </c>
      <c r="C902" s="269" t="s">
        <v>4659</v>
      </c>
      <c r="D902" s="64" t="s">
        <v>426</v>
      </c>
      <c r="E902" s="64">
        <v>2017</v>
      </c>
      <c r="F902" s="66">
        <v>164750</v>
      </c>
      <c r="G902" s="60" t="s">
        <v>1835</v>
      </c>
    </row>
    <row r="903" spans="1:7" ht="15.75" x14ac:dyDescent="0.25">
      <c r="A903" s="54" t="s">
        <v>697</v>
      </c>
      <c r="B903" s="60" t="s">
        <v>5293</v>
      </c>
      <c r="C903" s="269" t="s">
        <v>4659</v>
      </c>
      <c r="D903" s="64" t="s">
        <v>426</v>
      </c>
      <c r="E903" s="64">
        <v>2017</v>
      </c>
      <c r="F903" s="66">
        <v>176400</v>
      </c>
      <c r="G903" s="60" t="s">
        <v>4874</v>
      </c>
    </row>
    <row r="904" spans="1:7" ht="15.75" x14ac:dyDescent="0.25">
      <c r="A904" s="54" t="s">
        <v>697</v>
      </c>
      <c r="B904" s="60" t="s">
        <v>5294</v>
      </c>
      <c r="C904" s="269" t="s">
        <v>5291</v>
      </c>
      <c r="D904" s="64" t="s">
        <v>438</v>
      </c>
      <c r="E904" s="64">
        <v>2017</v>
      </c>
      <c r="F904" s="66">
        <v>226900</v>
      </c>
      <c r="G904" s="60" t="s">
        <v>1956</v>
      </c>
    </row>
    <row r="905" spans="1:7" ht="15.75" x14ac:dyDescent="0.25">
      <c r="A905" s="54" t="s">
        <v>697</v>
      </c>
      <c r="B905" s="60" t="s">
        <v>5294</v>
      </c>
      <c r="C905" s="269" t="s">
        <v>5291</v>
      </c>
      <c r="D905" s="64" t="s">
        <v>438</v>
      </c>
      <c r="E905" s="64">
        <v>2017</v>
      </c>
      <c r="F905" s="66">
        <v>236250</v>
      </c>
      <c r="G905" s="60" t="s">
        <v>4641</v>
      </c>
    </row>
    <row r="906" spans="1:7" ht="15.75" x14ac:dyDescent="0.25">
      <c r="A906" s="54" t="s">
        <v>697</v>
      </c>
      <c r="B906" s="60" t="s">
        <v>5295</v>
      </c>
      <c r="C906" s="269" t="s">
        <v>4659</v>
      </c>
      <c r="D906" s="64" t="s">
        <v>426</v>
      </c>
      <c r="E906" s="64">
        <v>2017</v>
      </c>
      <c r="F906" s="66">
        <v>144700</v>
      </c>
      <c r="G906" s="60" t="s">
        <v>1956</v>
      </c>
    </row>
    <row r="907" spans="1:7" ht="15.75" x14ac:dyDescent="0.25">
      <c r="A907" s="54" t="s">
        <v>697</v>
      </c>
      <c r="B907" s="54" t="s">
        <v>4632</v>
      </c>
      <c r="C907" s="269" t="s">
        <v>3255</v>
      </c>
      <c r="D907" s="64" t="s">
        <v>4633</v>
      </c>
      <c r="E907" s="64">
        <v>2017</v>
      </c>
      <c r="F907" s="66">
        <v>29500</v>
      </c>
      <c r="G907" s="60" t="s">
        <v>1956</v>
      </c>
    </row>
    <row r="908" spans="1:7" ht="15.75" x14ac:dyDescent="0.25">
      <c r="A908" s="54" t="s">
        <v>697</v>
      </c>
      <c r="B908" s="54" t="s">
        <v>4632</v>
      </c>
      <c r="C908" s="269" t="s">
        <v>3255</v>
      </c>
      <c r="D908" s="64" t="s">
        <v>4565</v>
      </c>
      <c r="E908" s="64">
        <v>2017</v>
      </c>
      <c r="F908" s="66">
        <v>31041</v>
      </c>
      <c r="G908" s="60" t="s">
        <v>1956</v>
      </c>
    </row>
    <row r="909" spans="1:7" ht="15.75" x14ac:dyDescent="0.25">
      <c r="A909" s="54" t="s">
        <v>697</v>
      </c>
      <c r="B909" s="54" t="s">
        <v>2991</v>
      </c>
      <c r="C909" s="269" t="s">
        <v>1983</v>
      </c>
      <c r="D909" s="64" t="s">
        <v>4633</v>
      </c>
      <c r="E909" s="64">
        <v>2017</v>
      </c>
      <c r="F909" s="66">
        <v>29940</v>
      </c>
      <c r="G909" s="60" t="s">
        <v>1956</v>
      </c>
    </row>
    <row r="910" spans="1:7" ht="15.75" x14ac:dyDescent="0.25">
      <c r="A910" s="54" t="s">
        <v>697</v>
      </c>
      <c r="B910" s="54" t="s">
        <v>2991</v>
      </c>
      <c r="C910" s="269" t="s">
        <v>1983</v>
      </c>
      <c r="D910" s="64" t="s">
        <v>4565</v>
      </c>
      <c r="E910" s="64">
        <v>2017</v>
      </c>
      <c r="F910" s="66">
        <v>31441</v>
      </c>
      <c r="G910" s="60" t="s">
        <v>1956</v>
      </c>
    </row>
    <row r="911" spans="1:7" ht="15.75" x14ac:dyDescent="0.25">
      <c r="A911" s="54" t="s">
        <v>697</v>
      </c>
      <c r="B911" s="54" t="s">
        <v>2991</v>
      </c>
      <c r="C911" s="269" t="s">
        <v>3255</v>
      </c>
      <c r="D911" s="64" t="s">
        <v>4633</v>
      </c>
      <c r="E911" s="64">
        <v>2017</v>
      </c>
      <c r="F911" s="66">
        <v>30500</v>
      </c>
      <c r="G911" s="60" t="s">
        <v>1956</v>
      </c>
    </row>
    <row r="912" spans="1:7" ht="15.75" x14ac:dyDescent="0.25">
      <c r="A912" s="54" t="s">
        <v>697</v>
      </c>
      <c r="B912" s="54" t="s">
        <v>2991</v>
      </c>
      <c r="C912" s="269" t="s">
        <v>3255</v>
      </c>
      <c r="D912" s="64" t="s">
        <v>4565</v>
      </c>
      <c r="E912" s="64">
        <v>2017</v>
      </c>
      <c r="F912" s="66">
        <v>32041</v>
      </c>
      <c r="G912" s="60" t="s">
        <v>1956</v>
      </c>
    </row>
    <row r="913" spans="1:7" ht="15.75" x14ac:dyDescent="0.25">
      <c r="A913" s="54" t="s">
        <v>697</v>
      </c>
      <c r="B913" s="54" t="s">
        <v>2991</v>
      </c>
      <c r="C913" s="269" t="s">
        <v>3739</v>
      </c>
      <c r="D913" s="64" t="s">
        <v>4633</v>
      </c>
      <c r="E913" s="64">
        <v>2017</v>
      </c>
      <c r="F913" s="66">
        <v>31500</v>
      </c>
      <c r="G913" s="60" t="s">
        <v>1956</v>
      </c>
    </row>
    <row r="914" spans="1:7" ht="15.75" x14ac:dyDescent="0.25">
      <c r="A914" s="54" t="s">
        <v>697</v>
      </c>
      <c r="B914" s="54" t="s">
        <v>2991</v>
      </c>
      <c r="C914" s="269" t="s">
        <v>3739</v>
      </c>
      <c r="D914" s="64" t="s">
        <v>4565</v>
      </c>
      <c r="E914" s="64">
        <v>2017</v>
      </c>
      <c r="F914" s="66">
        <v>33041</v>
      </c>
      <c r="G914" s="60" t="s">
        <v>1956</v>
      </c>
    </row>
    <row r="915" spans="1:7" ht="15.75" x14ac:dyDescent="0.25">
      <c r="A915" s="54" t="s">
        <v>697</v>
      </c>
      <c r="B915" s="54" t="s">
        <v>2989</v>
      </c>
      <c r="C915" s="269" t="s">
        <v>1983</v>
      </c>
      <c r="D915" s="64" t="s">
        <v>4633</v>
      </c>
      <c r="E915" s="64">
        <v>2017</v>
      </c>
      <c r="F915" s="66">
        <v>31900</v>
      </c>
      <c r="G915" s="60" t="s">
        <v>1956</v>
      </c>
    </row>
    <row r="916" spans="1:7" ht="15.75" x14ac:dyDescent="0.25">
      <c r="A916" s="54" t="s">
        <v>697</v>
      </c>
      <c r="B916" s="54" t="s">
        <v>2989</v>
      </c>
      <c r="C916" s="269" t="s">
        <v>1983</v>
      </c>
      <c r="D916" s="64" t="s">
        <v>4565</v>
      </c>
      <c r="E916" s="64">
        <v>2017</v>
      </c>
      <c r="F916" s="66">
        <v>33441.933884297527</v>
      </c>
      <c r="G916" s="60" t="s">
        <v>1956</v>
      </c>
    </row>
    <row r="917" spans="1:7" ht="15.75" x14ac:dyDescent="0.25">
      <c r="A917" s="54" t="s">
        <v>697</v>
      </c>
      <c r="B917" s="54" t="s">
        <v>2989</v>
      </c>
      <c r="C917" s="269" t="s">
        <v>3739</v>
      </c>
      <c r="D917" s="64" t="s">
        <v>4633</v>
      </c>
      <c r="E917" s="64">
        <v>2017</v>
      </c>
      <c r="F917" s="66">
        <v>32400</v>
      </c>
      <c r="G917" s="60" t="s">
        <v>1956</v>
      </c>
    </row>
    <row r="918" spans="1:7" ht="15.75" x14ac:dyDescent="0.25">
      <c r="A918" s="54" t="s">
        <v>697</v>
      </c>
      <c r="B918" s="54" t="s">
        <v>2989</v>
      </c>
      <c r="C918" s="269" t="s">
        <v>3739</v>
      </c>
      <c r="D918" s="64" t="s">
        <v>4565</v>
      </c>
      <c r="E918" s="64">
        <v>2017</v>
      </c>
      <c r="F918" s="66">
        <v>33941.933884297527</v>
      </c>
      <c r="G918" s="60" t="s">
        <v>1956</v>
      </c>
    </row>
    <row r="919" spans="1:7" ht="15.75" x14ac:dyDescent="0.25">
      <c r="A919" s="54" t="s">
        <v>697</v>
      </c>
      <c r="B919" s="54" t="s">
        <v>2989</v>
      </c>
      <c r="C919" s="269" t="s">
        <v>2114</v>
      </c>
      <c r="D919" s="64" t="s">
        <v>4633</v>
      </c>
      <c r="E919" s="64">
        <v>2017</v>
      </c>
      <c r="F919" s="66">
        <v>33540</v>
      </c>
      <c r="G919" s="60" t="s">
        <v>3977</v>
      </c>
    </row>
    <row r="920" spans="1:7" ht="15.75" x14ac:dyDescent="0.25">
      <c r="A920" s="54" t="s">
        <v>697</v>
      </c>
      <c r="B920" s="54" t="s">
        <v>2989</v>
      </c>
      <c r="C920" s="269" t="s">
        <v>2114</v>
      </c>
      <c r="D920" s="64" t="s">
        <v>4565</v>
      </c>
      <c r="E920" s="64">
        <v>2017</v>
      </c>
      <c r="F920" s="66">
        <v>35041.933884297527</v>
      </c>
      <c r="G920" s="60" t="s">
        <v>1956</v>
      </c>
    </row>
    <row r="921" spans="1:7" ht="15.75" x14ac:dyDescent="0.25">
      <c r="A921" s="54" t="s">
        <v>697</v>
      </c>
      <c r="B921" s="54" t="s">
        <v>2989</v>
      </c>
      <c r="C921" s="269" t="s">
        <v>4134</v>
      </c>
      <c r="D921" s="64" t="s">
        <v>4633</v>
      </c>
      <c r="E921" s="64">
        <v>2017</v>
      </c>
      <c r="F921" s="66">
        <v>35740</v>
      </c>
      <c r="G921" s="60" t="s">
        <v>1956</v>
      </c>
    </row>
    <row r="922" spans="1:7" ht="15.75" x14ac:dyDescent="0.25">
      <c r="A922" s="54" t="s">
        <v>697</v>
      </c>
      <c r="B922" s="54" t="s">
        <v>2989</v>
      </c>
      <c r="C922" s="269" t="s">
        <v>4134</v>
      </c>
      <c r="D922" s="64" t="s">
        <v>4565</v>
      </c>
      <c r="E922" s="64">
        <v>2017</v>
      </c>
      <c r="F922" s="66">
        <v>37241.933884297527</v>
      </c>
      <c r="G922" s="60" t="s">
        <v>1956</v>
      </c>
    </row>
    <row r="923" spans="1:7" ht="15.75" x14ac:dyDescent="0.25">
      <c r="A923" s="54" t="s">
        <v>697</v>
      </c>
      <c r="B923" s="253" t="s">
        <v>2987</v>
      </c>
      <c r="C923" s="470" t="s">
        <v>2114</v>
      </c>
      <c r="D923" s="390" t="s">
        <v>4633</v>
      </c>
      <c r="E923" s="390">
        <v>2017</v>
      </c>
      <c r="F923" s="66">
        <v>35590</v>
      </c>
      <c r="G923" s="389" t="s">
        <v>1956</v>
      </c>
    </row>
    <row r="924" spans="1:7" ht="15.75" x14ac:dyDescent="0.25">
      <c r="A924" s="54" t="s">
        <v>697</v>
      </c>
      <c r="B924" s="54" t="s">
        <v>2987</v>
      </c>
      <c r="C924" s="269" t="s">
        <v>2114</v>
      </c>
      <c r="D924" s="64" t="s">
        <v>4565</v>
      </c>
      <c r="E924" s="390">
        <v>2017</v>
      </c>
      <c r="F924" s="66">
        <v>37094.933884297527</v>
      </c>
      <c r="G924" s="60" t="s">
        <v>1956</v>
      </c>
    </row>
    <row r="925" spans="1:7" ht="15.75" x14ac:dyDescent="0.25">
      <c r="A925" s="54" t="s">
        <v>697</v>
      </c>
      <c r="B925" s="253" t="s">
        <v>2987</v>
      </c>
      <c r="C925" s="470" t="s">
        <v>4134</v>
      </c>
      <c r="D925" s="390" t="s">
        <v>4633</v>
      </c>
      <c r="E925" s="390">
        <v>2017</v>
      </c>
      <c r="F925" s="66">
        <v>41900</v>
      </c>
      <c r="G925" s="389" t="s">
        <v>1956</v>
      </c>
    </row>
    <row r="926" spans="1:7" ht="15.75" x14ac:dyDescent="0.25">
      <c r="A926" s="54" t="s">
        <v>697</v>
      </c>
      <c r="B926" s="54" t="s">
        <v>2987</v>
      </c>
      <c r="C926" s="269" t="s">
        <v>4134</v>
      </c>
      <c r="D926" s="390" t="s">
        <v>4565</v>
      </c>
      <c r="E926" s="390">
        <v>2017</v>
      </c>
      <c r="F926" s="66">
        <v>43490.801652892565</v>
      </c>
      <c r="G926" s="60" t="s">
        <v>1956</v>
      </c>
    </row>
    <row r="927" spans="1:7" ht="15.75" x14ac:dyDescent="0.25">
      <c r="A927" s="54" t="s">
        <v>697</v>
      </c>
      <c r="B927" s="54" t="s">
        <v>2981</v>
      </c>
      <c r="C927" s="269" t="s">
        <v>2114</v>
      </c>
      <c r="D927" s="390" t="s">
        <v>4633</v>
      </c>
      <c r="E927" s="390">
        <v>2017</v>
      </c>
      <c r="F927" s="66">
        <v>36590</v>
      </c>
      <c r="G927" s="60" t="s">
        <v>1956</v>
      </c>
    </row>
    <row r="928" spans="1:7" ht="15.75" x14ac:dyDescent="0.25">
      <c r="A928" s="54" t="s">
        <v>697</v>
      </c>
      <c r="B928" s="54" t="s">
        <v>2981</v>
      </c>
      <c r="C928" s="269" t="s">
        <v>2114</v>
      </c>
      <c r="D928" s="390" t="s">
        <v>4565</v>
      </c>
      <c r="E928" s="390">
        <v>2017</v>
      </c>
      <c r="F928" s="66">
        <v>38094.933884297527</v>
      </c>
      <c r="G928" s="389" t="s">
        <v>1956</v>
      </c>
    </row>
    <row r="929" spans="1:7" ht="15.75" x14ac:dyDescent="0.25">
      <c r="A929" s="54" t="s">
        <v>697</v>
      </c>
      <c r="B929" s="54" t="s">
        <v>2981</v>
      </c>
      <c r="C929" s="269" t="s">
        <v>4134</v>
      </c>
      <c r="D929" s="390" t="s">
        <v>4633</v>
      </c>
      <c r="E929" s="390">
        <v>2017</v>
      </c>
      <c r="F929" s="66">
        <v>37600</v>
      </c>
      <c r="G929" s="389" t="s">
        <v>1956</v>
      </c>
    </row>
    <row r="930" spans="1:7" ht="15.75" x14ac:dyDescent="0.25">
      <c r="A930" s="54" t="s">
        <v>697</v>
      </c>
      <c r="B930" s="54" t="s">
        <v>2981</v>
      </c>
      <c r="C930" s="269" t="s">
        <v>4134</v>
      </c>
      <c r="D930" s="390" t="s">
        <v>4565</v>
      </c>
      <c r="E930" s="390">
        <v>2017</v>
      </c>
      <c r="F930" s="66">
        <v>39194.933884297527</v>
      </c>
      <c r="G930" s="389" t="s">
        <v>1956</v>
      </c>
    </row>
    <row r="931" spans="1:7" ht="15.75" x14ac:dyDescent="0.25">
      <c r="A931" s="54" t="s">
        <v>697</v>
      </c>
      <c r="B931" s="54" t="s">
        <v>2981</v>
      </c>
      <c r="C931" s="269" t="s">
        <v>1985</v>
      </c>
      <c r="D931" s="390" t="s">
        <v>4633</v>
      </c>
      <c r="E931" s="390">
        <v>2017</v>
      </c>
      <c r="F931" s="66">
        <v>38800</v>
      </c>
      <c r="G931" s="389" t="s">
        <v>1956</v>
      </c>
    </row>
    <row r="932" spans="1:7" ht="15.75" x14ac:dyDescent="0.25">
      <c r="A932" s="54" t="s">
        <v>697</v>
      </c>
      <c r="B932" s="54" t="s">
        <v>2981</v>
      </c>
      <c r="C932" s="269" t="s">
        <v>1985</v>
      </c>
      <c r="D932" s="390" t="s">
        <v>4565</v>
      </c>
      <c r="E932" s="390">
        <v>2017</v>
      </c>
      <c r="F932" s="66">
        <v>40394.933884297527</v>
      </c>
      <c r="G932" s="389" t="s">
        <v>1956</v>
      </c>
    </row>
    <row r="933" spans="1:7" ht="15.75" x14ac:dyDescent="0.25">
      <c r="A933" s="54" t="s">
        <v>697</v>
      </c>
      <c r="B933" s="54" t="s">
        <v>2971</v>
      </c>
      <c r="C933" s="269" t="s">
        <v>2114</v>
      </c>
      <c r="D933" s="390" t="s">
        <v>4633</v>
      </c>
      <c r="E933" s="390">
        <v>2017</v>
      </c>
      <c r="F933" s="66">
        <v>42790</v>
      </c>
      <c r="G933" s="389" t="s">
        <v>1956</v>
      </c>
    </row>
    <row r="934" spans="1:7" ht="15.75" x14ac:dyDescent="0.25">
      <c r="A934" s="54" t="s">
        <v>697</v>
      </c>
      <c r="B934" s="54" t="s">
        <v>2971</v>
      </c>
      <c r="C934" s="269" t="s">
        <v>2114</v>
      </c>
      <c r="D934" s="390" t="s">
        <v>4565</v>
      </c>
      <c r="E934" s="390">
        <v>2017</v>
      </c>
      <c r="F934" s="66">
        <v>44200</v>
      </c>
      <c r="G934" s="389" t="s">
        <v>1956</v>
      </c>
    </row>
    <row r="935" spans="1:7" ht="15.75" x14ac:dyDescent="0.25">
      <c r="A935" s="54" t="s">
        <v>697</v>
      </c>
      <c r="B935" s="54" t="s">
        <v>2969</v>
      </c>
      <c r="C935" s="269" t="s">
        <v>1981</v>
      </c>
      <c r="D935" s="390" t="s">
        <v>4633</v>
      </c>
      <c r="E935" s="390">
        <v>2017</v>
      </c>
      <c r="F935" s="66">
        <v>45700</v>
      </c>
      <c r="G935" s="389" t="s">
        <v>1956</v>
      </c>
    </row>
    <row r="936" spans="1:7" ht="15.75" x14ac:dyDescent="0.25">
      <c r="A936" s="54" t="s">
        <v>697</v>
      </c>
      <c r="B936" s="54" t="s">
        <v>2969</v>
      </c>
      <c r="C936" s="269" t="s">
        <v>1981</v>
      </c>
      <c r="D936" s="390" t="s">
        <v>4565</v>
      </c>
      <c r="E936" s="390">
        <v>2017</v>
      </c>
      <c r="F936" s="66">
        <v>47200</v>
      </c>
      <c r="G936" s="60" t="s">
        <v>1956</v>
      </c>
    </row>
    <row r="937" spans="1:7" ht="15.75" x14ac:dyDescent="0.25">
      <c r="A937" s="54" t="s">
        <v>697</v>
      </c>
      <c r="B937" s="60" t="s">
        <v>5296</v>
      </c>
      <c r="C937" s="269" t="s">
        <v>2114</v>
      </c>
      <c r="D937" s="390" t="s">
        <v>438</v>
      </c>
      <c r="E937" s="390">
        <v>2017</v>
      </c>
      <c r="F937" s="66">
        <v>39500</v>
      </c>
      <c r="G937" s="60" t="s">
        <v>1956</v>
      </c>
    </row>
    <row r="938" spans="1:7" ht="15.75" x14ac:dyDescent="0.25">
      <c r="A938" s="54" t="s">
        <v>697</v>
      </c>
      <c r="B938" s="60" t="s">
        <v>5297</v>
      </c>
      <c r="C938" s="269" t="s">
        <v>2114</v>
      </c>
      <c r="D938" s="390" t="s">
        <v>426</v>
      </c>
      <c r="E938" s="390">
        <v>2017</v>
      </c>
      <c r="F938" s="66">
        <v>41500</v>
      </c>
      <c r="G938" s="60" t="s">
        <v>1956</v>
      </c>
    </row>
    <row r="939" spans="1:7" ht="15.75" x14ac:dyDescent="0.25">
      <c r="A939" s="54" t="s">
        <v>697</v>
      </c>
      <c r="B939" s="60" t="s">
        <v>5298</v>
      </c>
      <c r="C939" s="269" t="s">
        <v>2114</v>
      </c>
      <c r="D939" s="390" t="s">
        <v>426</v>
      </c>
      <c r="E939" s="390">
        <v>2017</v>
      </c>
      <c r="F939" s="66">
        <v>52900</v>
      </c>
      <c r="G939" s="60" t="s">
        <v>1956</v>
      </c>
    </row>
    <row r="940" spans="1:7" ht="15.75" x14ac:dyDescent="0.25">
      <c r="A940" s="54" t="s">
        <v>697</v>
      </c>
      <c r="B940" s="60" t="s">
        <v>5299</v>
      </c>
      <c r="C940" s="269" t="s">
        <v>2114</v>
      </c>
      <c r="D940" s="390" t="s">
        <v>426</v>
      </c>
      <c r="E940" s="390">
        <v>2017</v>
      </c>
      <c r="F940" s="66">
        <v>44650</v>
      </c>
      <c r="G940" s="60" t="s">
        <v>1835</v>
      </c>
    </row>
    <row r="941" spans="1:7" ht="15.75" x14ac:dyDescent="0.25">
      <c r="A941" s="54" t="s">
        <v>697</v>
      </c>
      <c r="B941" s="60" t="s">
        <v>5300</v>
      </c>
      <c r="C941" s="269" t="s">
        <v>2114</v>
      </c>
      <c r="D941" s="390" t="s">
        <v>438</v>
      </c>
      <c r="E941" s="390">
        <v>2017</v>
      </c>
      <c r="F941" s="66">
        <v>50900</v>
      </c>
      <c r="G941" s="60" t="s">
        <v>1956</v>
      </c>
    </row>
    <row r="942" spans="1:7" ht="15.75" x14ac:dyDescent="0.25">
      <c r="A942" s="54" t="s">
        <v>697</v>
      </c>
      <c r="B942" s="60" t="s">
        <v>5301</v>
      </c>
      <c r="C942" s="269" t="s">
        <v>2114</v>
      </c>
      <c r="D942" s="390" t="s">
        <v>438</v>
      </c>
      <c r="E942" s="390">
        <v>2017</v>
      </c>
      <c r="F942" s="66">
        <v>42650</v>
      </c>
      <c r="G942" s="60" t="s">
        <v>1835</v>
      </c>
    </row>
    <row r="943" spans="1:7" ht="15.75" x14ac:dyDescent="0.25">
      <c r="A943" s="54" t="s">
        <v>697</v>
      </c>
      <c r="B943" s="60" t="s">
        <v>5302</v>
      </c>
      <c r="C943" s="269" t="s">
        <v>2114</v>
      </c>
      <c r="D943" s="390" t="s">
        <v>438</v>
      </c>
      <c r="E943" s="390">
        <v>2017</v>
      </c>
      <c r="F943" s="66">
        <v>46050</v>
      </c>
      <c r="G943" s="60" t="s">
        <v>1956</v>
      </c>
    </row>
    <row r="944" spans="1:7" ht="15.75" x14ac:dyDescent="0.25">
      <c r="A944" s="54" t="s">
        <v>697</v>
      </c>
      <c r="B944" s="60" t="s">
        <v>5303</v>
      </c>
      <c r="C944" s="269" t="s">
        <v>2114</v>
      </c>
      <c r="D944" s="390" t="s">
        <v>426</v>
      </c>
      <c r="E944" s="390">
        <v>2017</v>
      </c>
      <c r="F944" s="66">
        <v>34400</v>
      </c>
      <c r="G944" s="60" t="s">
        <v>1835</v>
      </c>
    </row>
    <row r="945" spans="1:7" ht="15.75" x14ac:dyDescent="0.25">
      <c r="A945" s="54" t="s">
        <v>697</v>
      </c>
      <c r="B945" s="60" t="s">
        <v>5304</v>
      </c>
      <c r="C945" s="269" t="s">
        <v>2114</v>
      </c>
      <c r="D945" s="64" t="s">
        <v>110</v>
      </c>
      <c r="E945" s="64">
        <v>2017</v>
      </c>
      <c r="F945" s="66">
        <v>32400</v>
      </c>
      <c r="G945" s="60" t="s">
        <v>1835</v>
      </c>
    </row>
    <row r="946" spans="1:7" ht="15.75" x14ac:dyDescent="0.25">
      <c r="A946" s="54" t="s">
        <v>697</v>
      </c>
      <c r="B946" s="60" t="s">
        <v>5305</v>
      </c>
      <c r="C946" s="269" t="s">
        <v>4160</v>
      </c>
      <c r="D946" s="64" t="s">
        <v>438</v>
      </c>
      <c r="E946" s="64">
        <v>2017</v>
      </c>
      <c r="F946" s="66">
        <v>74850</v>
      </c>
      <c r="G946" s="60" t="s">
        <v>4641</v>
      </c>
    </row>
    <row r="947" spans="1:7" ht="15.75" x14ac:dyDescent="0.25">
      <c r="A947" s="54" t="s">
        <v>697</v>
      </c>
      <c r="B947" s="60" t="s">
        <v>5305</v>
      </c>
      <c r="C947" s="269" t="s">
        <v>4160</v>
      </c>
      <c r="D947" s="64" t="s">
        <v>426</v>
      </c>
      <c r="E947" s="64">
        <v>2017</v>
      </c>
      <c r="F947" s="66">
        <v>77350</v>
      </c>
      <c r="G947" s="60" t="s">
        <v>4641</v>
      </c>
    </row>
    <row r="948" spans="1:7" ht="15.75" x14ac:dyDescent="0.25">
      <c r="A948" s="54" t="s">
        <v>697</v>
      </c>
      <c r="B948" s="60" t="s">
        <v>2520</v>
      </c>
      <c r="C948" s="269" t="s">
        <v>2114</v>
      </c>
      <c r="D948" s="64" t="s">
        <v>43</v>
      </c>
      <c r="E948" s="64">
        <v>2017</v>
      </c>
      <c r="F948" s="66">
        <v>53254</v>
      </c>
      <c r="G948" s="60" t="s">
        <v>1835</v>
      </c>
    </row>
    <row r="949" spans="1:7" ht="15.75" x14ac:dyDescent="0.25">
      <c r="A949" s="54" t="s">
        <v>697</v>
      </c>
      <c r="B949" s="60" t="s">
        <v>5306</v>
      </c>
      <c r="C949" s="269" t="s">
        <v>2114</v>
      </c>
      <c r="D949" s="64" t="s">
        <v>43</v>
      </c>
      <c r="E949" s="64">
        <v>2017</v>
      </c>
      <c r="F949" s="66">
        <v>54908</v>
      </c>
      <c r="G949" s="60" t="s">
        <v>1835</v>
      </c>
    </row>
    <row r="950" spans="1:7" ht="15.75" x14ac:dyDescent="0.25">
      <c r="A950" s="54" t="s">
        <v>697</v>
      </c>
      <c r="B950" s="60" t="s">
        <v>5307</v>
      </c>
      <c r="C950" s="269" t="s">
        <v>4134</v>
      </c>
      <c r="D950" s="64" t="s">
        <v>43</v>
      </c>
      <c r="E950" s="64">
        <v>2017</v>
      </c>
      <c r="F950" s="66">
        <v>55935</v>
      </c>
      <c r="G950" s="60" t="s">
        <v>1835</v>
      </c>
    </row>
    <row r="951" spans="1:7" ht="15.75" x14ac:dyDescent="0.25">
      <c r="A951" s="54" t="s">
        <v>697</v>
      </c>
      <c r="B951" s="389" t="s">
        <v>2521</v>
      </c>
      <c r="C951" s="269" t="s">
        <v>2114</v>
      </c>
      <c r="D951" s="64" t="s">
        <v>43</v>
      </c>
      <c r="E951" s="64">
        <v>2017</v>
      </c>
      <c r="F951" s="66">
        <v>57502</v>
      </c>
      <c r="G951" s="389" t="s">
        <v>1835</v>
      </c>
    </row>
    <row r="952" spans="1:7" ht="15.75" x14ac:dyDescent="0.25">
      <c r="A952" s="54" t="s">
        <v>697</v>
      </c>
      <c r="B952" s="389" t="s">
        <v>5308</v>
      </c>
      <c r="C952" s="269" t="s">
        <v>2114</v>
      </c>
      <c r="D952" s="390" t="s">
        <v>438</v>
      </c>
      <c r="E952" s="390">
        <v>2017</v>
      </c>
      <c r="F952" s="66">
        <v>52150</v>
      </c>
      <c r="G952" s="60" t="s">
        <v>1956</v>
      </c>
    </row>
    <row r="953" spans="1:7" ht="15.75" x14ac:dyDescent="0.25">
      <c r="A953" s="54" t="s">
        <v>697</v>
      </c>
      <c r="B953" s="389" t="s">
        <v>5309</v>
      </c>
      <c r="C953" s="269" t="s">
        <v>2114</v>
      </c>
      <c r="D953" s="390" t="s">
        <v>426</v>
      </c>
      <c r="E953" s="390">
        <v>2017</v>
      </c>
      <c r="F953" s="66">
        <v>54650</v>
      </c>
      <c r="G953" s="60" t="s">
        <v>1956</v>
      </c>
    </row>
    <row r="954" spans="1:7" ht="15.75" x14ac:dyDescent="0.25">
      <c r="A954" s="54" t="s">
        <v>697</v>
      </c>
      <c r="B954" s="60" t="s">
        <v>5310</v>
      </c>
      <c r="C954" s="269" t="s">
        <v>2114</v>
      </c>
      <c r="D954" s="64" t="s">
        <v>438</v>
      </c>
      <c r="E954" s="64">
        <v>2017</v>
      </c>
      <c r="F954" s="66">
        <v>52150</v>
      </c>
      <c r="G954" s="60" t="s">
        <v>1956</v>
      </c>
    </row>
    <row r="955" spans="1:7" ht="15.75" x14ac:dyDescent="0.25">
      <c r="A955" s="54" t="s">
        <v>697</v>
      </c>
      <c r="B955" s="60" t="s">
        <v>5311</v>
      </c>
      <c r="C955" s="269" t="s">
        <v>2114</v>
      </c>
      <c r="D955" s="64" t="s">
        <v>426</v>
      </c>
      <c r="E955" s="64">
        <v>2017</v>
      </c>
      <c r="F955" s="66">
        <v>54650</v>
      </c>
      <c r="G955" s="60" t="s">
        <v>1956</v>
      </c>
    </row>
    <row r="956" spans="1:7" ht="15.75" x14ac:dyDescent="0.25">
      <c r="A956" s="54" t="s">
        <v>697</v>
      </c>
      <c r="B956" s="60" t="s">
        <v>2522</v>
      </c>
      <c r="C956" s="269" t="s">
        <v>1981</v>
      </c>
      <c r="D956" s="64" t="s">
        <v>43</v>
      </c>
      <c r="E956" s="64">
        <v>2017</v>
      </c>
      <c r="F956" s="66">
        <v>64363</v>
      </c>
      <c r="G956" s="60" t="s">
        <v>1835</v>
      </c>
    </row>
    <row r="957" spans="1:7" ht="15.75" x14ac:dyDescent="0.25">
      <c r="A957" s="54" t="s">
        <v>697</v>
      </c>
      <c r="B957" s="60" t="s">
        <v>5312</v>
      </c>
      <c r="C957" s="269" t="s">
        <v>3761</v>
      </c>
      <c r="D957" s="64" t="s">
        <v>43</v>
      </c>
      <c r="E957" s="64">
        <v>2017</v>
      </c>
      <c r="F957" s="66">
        <v>67577</v>
      </c>
      <c r="G957" s="60" t="s">
        <v>1828</v>
      </c>
    </row>
    <row r="958" spans="1:7" ht="15.75" x14ac:dyDescent="0.25">
      <c r="A958" s="54" t="s">
        <v>697</v>
      </c>
      <c r="B958" s="60" t="s">
        <v>5313</v>
      </c>
      <c r="C958" s="269" t="s">
        <v>1981</v>
      </c>
      <c r="D958" s="64" t="s">
        <v>438</v>
      </c>
      <c r="E958" s="64">
        <v>2017</v>
      </c>
      <c r="F958" s="66">
        <v>54550</v>
      </c>
      <c r="G958" s="60" t="s">
        <v>4641</v>
      </c>
    </row>
    <row r="959" spans="1:7" ht="15.75" x14ac:dyDescent="0.25">
      <c r="A959" s="54" t="s">
        <v>697</v>
      </c>
      <c r="B959" s="60" t="s">
        <v>5314</v>
      </c>
      <c r="C959" s="269" t="s">
        <v>1981</v>
      </c>
      <c r="D959" s="64" t="s">
        <v>438</v>
      </c>
      <c r="E959" s="64">
        <v>2017</v>
      </c>
      <c r="F959" s="66">
        <v>62600</v>
      </c>
      <c r="G959" s="60" t="s">
        <v>4874</v>
      </c>
    </row>
    <row r="960" spans="1:7" ht="15.75" x14ac:dyDescent="0.25">
      <c r="A960" s="54" t="s">
        <v>697</v>
      </c>
      <c r="B960" s="60" t="s">
        <v>5315</v>
      </c>
      <c r="C960" s="269" t="s">
        <v>1981</v>
      </c>
      <c r="D960" s="64" t="s">
        <v>426</v>
      </c>
      <c r="E960" s="64">
        <v>2017</v>
      </c>
      <c r="F960" s="66">
        <v>57050</v>
      </c>
      <c r="G960" s="60" t="s">
        <v>4641</v>
      </c>
    </row>
    <row r="961" spans="1:7" ht="15.75" x14ac:dyDescent="0.25">
      <c r="A961" s="54" t="s">
        <v>697</v>
      </c>
      <c r="B961" s="60" t="s">
        <v>5316</v>
      </c>
      <c r="C961" s="269" t="s">
        <v>1981</v>
      </c>
      <c r="D961" s="64" t="s">
        <v>426</v>
      </c>
      <c r="E961" s="64">
        <v>2017</v>
      </c>
      <c r="F961" s="66">
        <v>62300</v>
      </c>
      <c r="G961" s="60" t="s">
        <v>5317</v>
      </c>
    </row>
    <row r="962" spans="1:7" ht="15.75" x14ac:dyDescent="0.25">
      <c r="A962" s="54" t="s">
        <v>697</v>
      </c>
      <c r="B962" s="60" t="s">
        <v>5318</v>
      </c>
      <c r="C962" s="269" t="s">
        <v>1981</v>
      </c>
      <c r="D962" s="64" t="s">
        <v>426</v>
      </c>
      <c r="E962" s="64">
        <v>2017</v>
      </c>
      <c r="F962" s="66">
        <v>62300</v>
      </c>
      <c r="G962" s="60" t="s">
        <v>5317</v>
      </c>
    </row>
    <row r="963" spans="1:7" ht="15.75" x14ac:dyDescent="0.25">
      <c r="A963" s="54" t="s">
        <v>697</v>
      </c>
      <c r="B963" s="60" t="s">
        <v>5319</v>
      </c>
      <c r="C963" s="269" t="s">
        <v>1981</v>
      </c>
      <c r="D963" s="64" t="s">
        <v>426</v>
      </c>
      <c r="E963" s="64">
        <v>2017</v>
      </c>
      <c r="F963" s="66">
        <v>73201</v>
      </c>
      <c r="G963" s="60" t="s">
        <v>4874</v>
      </c>
    </row>
    <row r="964" spans="1:7" ht="15.75" x14ac:dyDescent="0.25">
      <c r="A964" s="54" t="s">
        <v>697</v>
      </c>
      <c r="B964" s="60" t="s">
        <v>5320</v>
      </c>
      <c r="C964" s="269" t="s">
        <v>4160</v>
      </c>
      <c r="D964" s="64" t="s">
        <v>438</v>
      </c>
      <c r="E964" s="64">
        <v>2017</v>
      </c>
      <c r="F964" s="66">
        <v>69100</v>
      </c>
      <c r="G964" s="60" t="s">
        <v>1835</v>
      </c>
    </row>
    <row r="965" spans="1:7" ht="15.75" x14ac:dyDescent="0.25">
      <c r="A965" s="54" t="s">
        <v>697</v>
      </c>
      <c r="B965" s="60" t="s">
        <v>5321</v>
      </c>
      <c r="C965" s="269" t="s">
        <v>2845</v>
      </c>
      <c r="D965" s="64" t="s">
        <v>426</v>
      </c>
      <c r="E965" s="64">
        <v>2017</v>
      </c>
      <c r="F965" s="66">
        <v>106499</v>
      </c>
      <c r="G965" s="60" t="s">
        <v>4874</v>
      </c>
    </row>
    <row r="966" spans="1:7" ht="15.75" x14ac:dyDescent="0.25">
      <c r="A966" s="54" t="s">
        <v>697</v>
      </c>
      <c r="B966" s="60" t="s">
        <v>5322</v>
      </c>
      <c r="C966" s="269" t="s">
        <v>2845</v>
      </c>
      <c r="D966" s="390" t="s">
        <v>426</v>
      </c>
      <c r="E966" s="64">
        <v>2017</v>
      </c>
      <c r="F966" s="66">
        <v>117122</v>
      </c>
      <c r="G966" s="60" t="s">
        <v>4874</v>
      </c>
    </row>
    <row r="967" spans="1:7" ht="15.75" x14ac:dyDescent="0.25">
      <c r="A967" s="54" t="s">
        <v>697</v>
      </c>
      <c r="B967" s="60" t="s">
        <v>5323</v>
      </c>
      <c r="C967" s="269" t="s">
        <v>1981</v>
      </c>
      <c r="D967" s="64" t="s">
        <v>426</v>
      </c>
      <c r="E967" s="64">
        <v>2017</v>
      </c>
      <c r="F967" s="66">
        <v>82508</v>
      </c>
      <c r="G967" s="60" t="s">
        <v>4537</v>
      </c>
    </row>
    <row r="968" spans="1:7" ht="15.75" x14ac:dyDescent="0.25">
      <c r="A968" s="54" t="s">
        <v>697</v>
      </c>
      <c r="B968" s="60" t="s">
        <v>5324</v>
      </c>
      <c r="C968" s="269" t="s">
        <v>2845</v>
      </c>
      <c r="D968" s="64" t="s">
        <v>426</v>
      </c>
      <c r="E968" s="64">
        <v>2017</v>
      </c>
      <c r="F968" s="66">
        <v>95426</v>
      </c>
      <c r="G968" s="60" t="s">
        <v>4537</v>
      </c>
    </row>
    <row r="969" spans="1:7" ht="15.75" x14ac:dyDescent="0.25">
      <c r="A969" s="54" t="s">
        <v>697</v>
      </c>
      <c r="B969" s="60" t="s">
        <v>5325</v>
      </c>
      <c r="C969" s="269" t="s">
        <v>2845</v>
      </c>
      <c r="D969" s="64" t="s">
        <v>426</v>
      </c>
      <c r="E969" s="64">
        <v>2017</v>
      </c>
      <c r="F969" s="66">
        <v>225000</v>
      </c>
      <c r="G969" s="60" t="s">
        <v>4605</v>
      </c>
    </row>
    <row r="970" spans="1:7" ht="15.75" x14ac:dyDescent="0.25">
      <c r="A970" s="54" t="s">
        <v>697</v>
      </c>
      <c r="B970" s="60" t="s">
        <v>5326</v>
      </c>
      <c r="C970" s="269" t="s">
        <v>2845</v>
      </c>
      <c r="D970" s="64" t="s">
        <v>426</v>
      </c>
      <c r="E970" s="64">
        <v>2017</v>
      </c>
      <c r="F970" s="66">
        <v>122400</v>
      </c>
      <c r="G970" s="60" t="s">
        <v>4605</v>
      </c>
    </row>
    <row r="971" spans="1:7" ht="15.75" x14ac:dyDescent="0.25">
      <c r="A971" s="54" t="s">
        <v>697</v>
      </c>
      <c r="B971" s="60" t="s">
        <v>5327</v>
      </c>
      <c r="C971" s="269" t="s">
        <v>1983</v>
      </c>
      <c r="D971" s="64" t="s">
        <v>110</v>
      </c>
      <c r="E971" s="64">
        <v>2017</v>
      </c>
      <c r="F971" s="66">
        <v>29384</v>
      </c>
      <c r="G971" s="60" t="s">
        <v>4537</v>
      </c>
    </row>
    <row r="972" spans="1:7" ht="15.75" x14ac:dyDescent="0.25">
      <c r="A972" s="54" t="s">
        <v>697</v>
      </c>
      <c r="B972" s="60" t="s">
        <v>5327</v>
      </c>
      <c r="C972" s="269" t="s">
        <v>1983</v>
      </c>
      <c r="D972" s="64" t="s">
        <v>426</v>
      </c>
      <c r="E972" s="64">
        <v>2017</v>
      </c>
      <c r="F972" s="66">
        <v>30589</v>
      </c>
      <c r="G972" s="60" t="s">
        <v>4537</v>
      </c>
    </row>
    <row r="973" spans="1:7" ht="15.75" x14ac:dyDescent="0.25">
      <c r="A973" s="54" t="s">
        <v>697</v>
      </c>
      <c r="B973" s="60" t="s">
        <v>5327</v>
      </c>
      <c r="C973" s="269" t="s">
        <v>3255</v>
      </c>
      <c r="D973" s="64" t="s">
        <v>110</v>
      </c>
      <c r="E973" s="64">
        <v>2017</v>
      </c>
      <c r="F973" s="66">
        <v>31287</v>
      </c>
      <c r="G973" s="60" t="s">
        <v>4537</v>
      </c>
    </row>
    <row r="974" spans="1:7" ht="15.75" x14ac:dyDescent="0.25">
      <c r="A974" s="54" t="s">
        <v>697</v>
      </c>
      <c r="B974" s="60" t="s">
        <v>5327</v>
      </c>
      <c r="C974" s="269" t="s">
        <v>3255</v>
      </c>
      <c r="D974" s="64" t="s">
        <v>426</v>
      </c>
      <c r="E974" s="64">
        <v>2017</v>
      </c>
      <c r="F974" s="66">
        <v>32492</v>
      </c>
      <c r="G974" s="60" t="s">
        <v>4537</v>
      </c>
    </row>
    <row r="975" spans="1:7" ht="15.75" x14ac:dyDescent="0.25">
      <c r="A975" s="54" t="s">
        <v>697</v>
      </c>
      <c r="B975" s="60" t="s">
        <v>5328</v>
      </c>
      <c r="C975" s="269" t="s">
        <v>3255</v>
      </c>
      <c r="D975" s="64" t="s">
        <v>110</v>
      </c>
      <c r="E975" s="64">
        <v>2017</v>
      </c>
      <c r="F975" s="66">
        <v>33145</v>
      </c>
      <c r="G975" s="60" t="s">
        <v>4537</v>
      </c>
    </row>
    <row r="976" spans="1:7" ht="15.75" x14ac:dyDescent="0.25">
      <c r="A976" s="54" t="s">
        <v>697</v>
      </c>
      <c r="B976" s="60" t="s">
        <v>5328</v>
      </c>
      <c r="C976" s="269" t="s">
        <v>3255</v>
      </c>
      <c r="D976" s="64" t="s">
        <v>426</v>
      </c>
      <c r="E976" s="64">
        <v>2017</v>
      </c>
      <c r="F976" s="66">
        <v>34350</v>
      </c>
      <c r="G976" s="60" t="s">
        <v>4537</v>
      </c>
    </row>
    <row r="977" spans="1:7" ht="15.75" x14ac:dyDescent="0.25">
      <c r="A977" s="54" t="s">
        <v>697</v>
      </c>
      <c r="B977" s="60" t="s">
        <v>5328</v>
      </c>
      <c r="C977" s="269" t="s">
        <v>4134</v>
      </c>
      <c r="D977" s="64" t="s">
        <v>110</v>
      </c>
      <c r="E977" s="64">
        <v>2017</v>
      </c>
      <c r="F977" s="66">
        <v>33941</v>
      </c>
      <c r="G977" s="60" t="s">
        <v>4537</v>
      </c>
    </row>
    <row r="978" spans="1:7" ht="15.75" x14ac:dyDescent="0.25">
      <c r="A978" s="54" t="s">
        <v>697</v>
      </c>
      <c r="B978" s="60" t="s">
        <v>5328</v>
      </c>
      <c r="C978" s="269" t="s">
        <v>4134</v>
      </c>
      <c r="D978" s="64" t="s">
        <v>426</v>
      </c>
      <c r="E978" s="64">
        <v>2017</v>
      </c>
      <c r="F978" s="66">
        <v>35146</v>
      </c>
      <c r="G978" s="60" t="s">
        <v>4537</v>
      </c>
    </row>
    <row r="979" spans="1:7" ht="15.75" x14ac:dyDescent="0.25">
      <c r="A979" s="54" t="s">
        <v>697</v>
      </c>
      <c r="B979" s="60" t="s">
        <v>5329</v>
      </c>
      <c r="C979" s="269" t="s">
        <v>4134</v>
      </c>
      <c r="D979" s="64" t="s">
        <v>110</v>
      </c>
      <c r="E979" s="64">
        <v>2017</v>
      </c>
      <c r="F979" s="66">
        <v>35356</v>
      </c>
      <c r="G979" s="60" t="s">
        <v>4537</v>
      </c>
    </row>
    <row r="980" spans="1:7" ht="15.75" x14ac:dyDescent="0.25">
      <c r="A980" s="54" t="s">
        <v>697</v>
      </c>
      <c r="B980" s="60" t="s">
        <v>5329</v>
      </c>
      <c r="C980" s="269" t="s">
        <v>4134</v>
      </c>
      <c r="D980" s="64" t="s">
        <v>426</v>
      </c>
      <c r="E980" s="64">
        <v>2017</v>
      </c>
      <c r="F980" s="66">
        <v>36561</v>
      </c>
      <c r="G980" s="60" t="s">
        <v>4537</v>
      </c>
    </row>
    <row r="981" spans="1:7" ht="15.75" x14ac:dyDescent="0.25">
      <c r="A981" s="54" t="s">
        <v>697</v>
      </c>
      <c r="B981" s="60" t="s">
        <v>4690</v>
      </c>
      <c r="C981" s="269" t="s">
        <v>2114</v>
      </c>
      <c r="D981" s="64" t="s">
        <v>110</v>
      </c>
      <c r="E981" s="64">
        <v>2017</v>
      </c>
      <c r="F981" s="66">
        <v>36772</v>
      </c>
      <c r="G981" s="60" t="s">
        <v>4537</v>
      </c>
    </row>
    <row r="982" spans="1:7" ht="15.75" x14ac:dyDescent="0.25">
      <c r="A982" s="54" t="s">
        <v>697</v>
      </c>
      <c r="B982" s="60" t="s">
        <v>4690</v>
      </c>
      <c r="C982" s="269" t="s">
        <v>2114</v>
      </c>
      <c r="D982" s="64" t="s">
        <v>426</v>
      </c>
      <c r="E982" s="64">
        <v>2017</v>
      </c>
      <c r="F982" s="66">
        <v>37977</v>
      </c>
      <c r="G982" s="60" t="s">
        <v>4537</v>
      </c>
    </row>
    <row r="983" spans="1:7" ht="15.75" x14ac:dyDescent="0.25">
      <c r="A983" s="54" t="s">
        <v>697</v>
      </c>
      <c r="B983" s="60" t="s">
        <v>5330</v>
      </c>
      <c r="C983" s="269" t="s">
        <v>4160</v>
      </c>
      <c r="D983" s="64" t="s">
        <v>426</v>
      </c>
      <c r="E983" s="64">
        <v>2017</v>
      </c>
      <c r="F983" s="66">
        <v>166200</v>
      </c>
      <c r="G983" s="60" t="s">
        <v>1956</v>
      </c>
    </row>
    <row r="984" spans="1:7" ht="15.75" x14ac:dyDescent="0.25">
      <c r="A984" s="54" t="s">
        <v>697</v>
      </c>
      <c r="B984" s="60" t="s">
        <v>5331</v>
      </c>
      <c r="C984" s="269" t="s">
        <v>2845</v>
      </c>
      <c r="D984" s="64" t="s">
        <v>4565</v>
      </c>
      <c r="E984" s="64">
        <v>2017</v>
      </c>
      <c r="F984" s="66">
        <v>147806</v>
      </c>
      <c r="G984" s="60" t="s">
        <v>4874</v>
      </c>
    </row>
    <row r="985" spans="1:7" ht="15.75" x14ac:dyDescent="0.25">
      <c r="A985" s="54" t="s">
        <v>697</v>
      </c>
      <c r="B985" s="60" t="s">
        <v>5332</v>
      </c>
      <c r="C985" s="269" t="s">
        <v>5291</v>
      </c>
      <c r="D985" s="64" t="s">
        <v>438</v>
      </c>
      <c r="E985" s="64">
        <v>2017</v>
      </c>
      <c r="F985" s="66">
        <v>191300</v>
      </c>
      <c r="G985" s="60" t="s">
        <v>1956</v>
      </c>
    </row>
    <row r="986" spans="1:7" ht="15.75" x14ac:dyDescent="0.25">
      <c r="A986" s="54" t="s">
        <v>697</v>
      </c>
      <c r="B986" s="60" t="s">
        <v>5333</v>
      </c>
      <c r="C986" s="269" t="s">
        <v>5291</v>
      </c>
      <c r="D986" s="64" t="s">
        <v>4565</v>
      </c>
      <c r="E986" s="64">
        <v>2017</v>
      </c>
      <c r="F986" s="66">
        <v>190409</v>
      </c>
      <c r="G986" s="60" t="s">
        <v>4874</v>
      </c>
    </row>
    <row r="987" spans="1:7" ht="15.75" x14ac:dyDescent="0.25">
      <c r="A987" s="54" t="s">
        <v>697</v>
      </c>
      <c r="B987" s="60" t="s">
        <v>5334</v>
      </c>
      <c r="C987" s="269" t="s">
        <v>1981</v>
      </c>
      <c r="D987" s="64" t="s">
        <v>4565</v>
      </c>
      <c r="E987" s="64">
        <v>2017</v>
      </c>
      <c r="F987" s="66">
        <v>82508</v>
      </c>
      <c r="G987" s="60" t="s">
        <v>4874</v>
      </c>
    </row>
    <row r="988" spans="1:7" ht="15.75" x14ac:dyDescent="0.25">
      <c r="A988" s="54" t="s">
        <v>697</v>
      </c>
      <c r="B988" s="60" t="s">
        <v>2542</v>
      </c>
      <c r="C988" s="269" t="s">
        <v>1981</v>
      </c>
      <c r="D988" s="64" t="s">
        <v>4565</v>
      </c>
      <c r="E988" s="64">
        <v>2017</v>
      </c>
      <c r="F988" s="66">
        <v>88878</v>
      </c>
      <c r="G988" s="60" t="s">
        <v>4874</v>
      </c>
    </row>
    <row r="989" spans="1:7" ht="15.75" x14ac:dyDescent="0.25">
      <c r="A989" s="54" t="s">
        <v>697</v>
      </c>
      <c r="B989" s="60" t="s">
        <v>4709</v>
      </c>
      <c r="C989" s="269" t="s">
        <v>1981</v>
      </c>
      <c r="D989" s="64" t="s">
        <v>4565</v>
      </c>
      <c r="E989" s="64">
        <v>2017</v>
      </c>
      <c r="F989" s="66">
        <v>90338</v>
      </c>
      <c r="G989" s="60" t="s">
        <v>4874</v>
      </c>
    </row>
    <row r="990" spans="1:7" ht="15.75" x14ac:dyDescent="0.25">
      <c r="A990" s="54" t="s">
        <v>697</v>
      </c>
      <c r="B990" s="60" t="s">
        <v>5335</v>
      </c>
      <c r="C990" s="269" t="s">
        <v>1981</v>
      </c>
      <c r="D990" s="64" t="s">
        <v>4565</v>
      </c>
      <c r="E990" s="64">
        <v>2017</v>
      </c>
      <c r="F990" s="66">
        <v>104849</v>
      </c>
      <c r="G990" s="60" t="s">
        <v>5336</v>
      </c>
    </row>
    <row r="991" spans="1:7" ht="15.75" x14ac:dyDescent="0.25">
      <c r="A991" s="54" t="s">
        <v>697</v>
      </c>
      <c r="B991" s="60" t="s">
        <v>5337</v>
      </c>
      <c r="C991" s="269" t="s">
        <v>4160</v>
      </c>
      <c r="D991" s="64" t="s">
        <v>426</v>
      </c>
      <c r="E991" s="64">
        <v>2017</v>
      </c>
      <c r="F991" s="66">
        <v>122750</v>
      </c>
      <c r="G991" s="60" t="s">
        <v>1835</v>
      </c>
    </row>
    <row r="992" spans="1:7" ht="15.75" x14ac:dyDescent="0.25">
      <c r="A992" s="54" t="s">
        <v>697</v>
      </c>
      <c r="B992" s="60" t="s">
        <v>5338</v>
      </c>
      <c r="C992" s="269" t="s">
        <v>4160</v>
      </c>
      <c r="D992" s="64" t="s">
        <v>438</v>
      </c>
      <c r="E992" s="64">
        <v>2017</v>
      </c>
      <c r="F992" s="66">
        <v>131400</v>
      </c>
      <c r="G992" s="60" t="s">
        <v>4874</v>
      </c>
    </row>
    <row r="993" spans="1:7" ht="15.75" x14ac:dyDescent="0.25">
      <c r="A993" s="54" t="s">
        <v>697</v>
      </c>
      <c r="B993" s="60" t="s">
        <v>4710</v>
      </c>
      <c r="C993" s="269" t="s">
        <v>2845</v>
      </c>
      <c r="D993" s="64" t="s">
        <v>4565</v>
      </c>
      <c r="E993" s="64">
        <v>2017</v>
      </c>
      <c r="F993" s="66">
        <v>111971</v>
      </c>
      <c r="G993" s="60" t="s">
        <v>4874</v>
      </c>
    </row>
    <row r="994" spans="1:7" ht="15.75" x14ac:dyDescent="0.25">
      <c r="A994" s="54" t="s">
        <v>697</v>
      </c>
      <c r="B994" s="60" t="s">
        <v>5339</v>
      </c>
      <c r="C994" s="269" t="s">
        <v>2845</v>
      </c>
      <c r="D994" s="64" t="s">
        <v>4565</v>
      </c>
      <c r="E994" s="64">
        <v>2017</v>
      </c>
      <c r="F994" s="66">
        <v>127854</v>
      </c>
      <c r="G994" s="60" t="s">
        <v>5340</v>
      </c>
    </row>
    <row r="995" spans="1:7" ht="15.75" x14ac:dyDescent="0.25">
      <c r="A995" s="54" t="s">
        <v>697</v>
      </c>
      <c r="B995" s="60" t="s">
        <v>5341</v>
      </c>
      <c r="C995" s="269" t="s">
        <v>5291</v>
      </c>
      <c r="D995" s="64" t="s">
        <v>438</v>
      </c>
      <c r="E995" s="64">
        <v>2017</v>
      </c>
      <c r="F995" s="66">
        <v>170750</v>
      </c>
      <c r="G995" s="60" t="s">
        <v>1956</v>
      </c>
    </row>
    <row r="996" spans="1:7" ht="15.75" x14ac:dyDescent="0.25">
      <c r="A996" s="54" t="s">
        <v>697</v>
      </c>
      <c r="B996" s="60" t="s">
        <v>2823</v>
      </c>
      <c r="C996" s="269" t="s">
        <v>2845</v>
      </c>
      <c r="D996" s="64" t="s">
        <v>4565</v>
      </c>
      <c r="E996" s="64">
        <v>2017</v>
      </c>
      <c r="F996" s="66">
        <v>172271</v>
      </c>
      <c r="G996" s="60" t="s">
        <v>5340</v>
      </c>
    </row>
    <row r="997" spans="1:7" ht="15.75" x14ac:dyDescent="0.25">
      <c r="A997" s="54" t="s">
        <v>697</v>
      </c>
      <c r="B997" s="60" t="s">
        <v>2547</v>
      </c>
      <c r="C997" s="269" t="s">
        <v>1981</v>
      </c>
      <c r="D997" s="64" t="s">
        <v>4565</v>
      </c>
      <c r="E997" s="64">
        <v>2017</v>
      </c>
      <c r="F997" s="66">
        <v>88392</v>
      </c>
      <c r="G997" s="60" t="s">
        <v>4874</v>
      </c>
    </row>
    <row r="998" spans="1:7" ht="15.75" x14ac:dyDescent="0.25">
      <c r="A998" s="54" t="s">
        <v>697</v>
      </c>
      <c r="B998" s="60" t="s">
        <v>5342</v>
      </c>
      <c r="C998" s="269" t="s">
        <v>1981</v>
      </c>
      <c r="D998" s="64" t="s">
        <v>4565</v>
      </c>
      <c r="E998" s="64">
        <v>2017</v>
      </c>
      <c r="F998" s="66">
        <v>93302</v>
      </c>
      <c r="G998" s="60" t="s">
        <v>4874</v>
      </c>
    </row>
    <row r="999" spans="1:7" ht="15.75" x14ac:dyDescent="0.25">
      <c r="A999" s="54" t="s">
        <v>697</v>
      </c>
      <c r="B999" s="60" t="s">
        <v>5343</v>
      </c>
      <c r="C999" s="269" t="s">
        <v>2845</v>
      </c>
      <c r="D999" s="64" t="s">
        <v>4565</v>
      </c>
      <c r="E999" s="64">
        <v>2017</v>
      </c>
      <c r="F999" s="66">
        <v>116395</v>
      </c>
      <c r="G999" s="60" t="s">
        <v>4874</v>
      </c>
    </row>
    <row r="1000" spans="1:7" ht="15.75" x14ac:dyDescent="0.25">
      <c r="A1000" s="54" t="s">
        <v>697</v>
      </c>
      <c r="B1000" s="60" t="s">
        <v>2544</v>
      </c>
      <c r="C1000" s="269" t="s">
        <v>2845</v>
      </c>
      <c r="D1000" s="64" t="s">
        <v>4565</v>
      </c>
      <c r="E1000" s="64">
        <v>2017</v>
      </c>
      <c r="F1000" s="66">
        <v>166121</v>
      </c>
      <c r="G1000" s="60" t="s">
        <v>5344</v>
      </c>
    </row>
    <row r="1001" spans="1:7" ht="15.75" x14ac:dyDescent="0.25">
      <c r="A1001" s="54" t="s">
        <v>697</v>
      </c>
      <c r="B1001" s="60" t="s">
        <v>2546</v>
      </c>
      <c r="C1001" s="269" t="s">
        <v>5291</v>
      </c>
      <c r="D1001" s="64" t="s">
        <v>4565</v>
      </c>
      <c r="E1001" s="64">
        <v>2017</v>
      </c>
      <c r="F1001" s="66">
        <v>212131</v>
      </c>
      <c r="G1001" s="60" t="s">
        <v>4874</v>
      </c>
    </row>
    <row r="1002" spans="1:7" ht="15.75" x14ac:dyDescent="0.25">
      <c r="A1002" s="54" t="s">
        <v>697</v>
      </c>
      <c r="B1002" s="60" t="s">
        <v>5345</v>
      </c>
      <c r="C1002" s="269" t="s">
        <v>1981</v>
      </c>
      <c r="D1002" s="64" t="s">
        <v>4565</v>
      </c>
      <c r="E1002" s="64">
        <v>2017</v>
      </c>
      <c r="F1002" s="66">
        <v>94762</v>
      </c>
      <c r="G1002" s="60" t="s">
        <v>4874</v>
      </c>
    </row>
    <row r="1003" spans="1:7" ht="15.75" x14ac:dyDescent="0.25">
      <c r="A1003" s="54" t="s">
        <v>697</v>
      </c>
      <c r="B1003" s="54" t="s">
        <v>4737</v>
      </c>
      <c r="C1003" s="269" t="s">
        <v>4738</v>
      </c>
      <c r="D1003" s="336" t="s">
        <v>438</v>
      </c>
      <c r="E1003" s="64">
        <v>2017</v>
      </c>
      <c r="F1003" s="66">
        <v>44600</v>
      </c>
      <c r="G1003" s="60" t="s">
        <v>4739</v>
      </c>
    </row>
    <row r="1004" spans="1:7" ht="15.75" x14ac:dyDescent="0.25">
      <c r="A1004" s="54" t="s">
        <v>697</v>
      </c>
      <c r="B1004" s="54" t="s">
        <v>4740</v>
      </c>
      <c r="C1004" s="269" t="s">
        <v>4738</v>
      </c>
      <c r="D1004" s="336" t="s">
        <v>438</v>
      </c>
      <c r="E1004" s="64">
        <v>2017</v>
      </c>
      <c r="F1004" s="66">
        <v>54000</v>
      </c>
      <c r="G1004" s="60" t="s">
        <v>4739</v>
      </c>
    </row>
    <row r="1005" spans="1:7" ht="15.75" x14ac:dyDescent="0.25">
      <c r="A1005" s="54" t="s">
        <v>697</v>
      </c>
      <c r="B1005" s="54" t="s">
        <v>4741</v>
      </c>
      <c r="C1005" s="269" t="s">
        <v>4738</v>
      </c>
      <c r="D1005" s="336" t="s">
        <v>438</v>
      </c>
      <c r="E1005" s="64">
        <v>2017</v>
      </c>
      <c r="F1005" s="66">
        <v>68240</v>
      </c>
      <c r="G1005" s="60" t="s">
        <v>4739</v>
      </c>
    </row>
    <row r="1006" spans="1:7" ht="15.75" x14ac:dyDescent="0.25">
      <c r="A1006" s="54" t="s">
        <v>697</v>
      </c>
      <c r="B1006" s="54" t="s">
        <v>1238</v>
      </c>
      <c r="C1006" s="269" t="s">
        <v>4742</v>
      </c>
      <c r="D1006" s="336" t="s">
        <v>438</v>
      </c>
      <c r="E1006" s="64">
        <v>2017</v>
      </c>
      <c r="F1006" s="66">
        <v>21100</v>
      </c>
      <c r="G1006" s="60" t="s">
        <v>4743</v>
      </c>
    </row>
    <row r="1007" spans="1:7" ht="15.75" x14ac:dyDescent="0.25">
      <c r="A1007" s="54" t="s">
        <v>697</v>
      </c>
      <c r="B1007" s="54" t="s">
        <v>1238</v>
      </c>
      <c r="C1007" s="269">
        <v>3.5</v>
      </c>
      <c r="D1007" s="336" t="s">
        <v>438</v>
      </c>
      <c r="E1007" s="64">
        <v>2017</v>
      </c>
      <c r="F1007" s="66">
        <v>40500</v>
      </c>
      <c r="G1007" s="60" t="s">
        <v>4743</v>
      </c>
    </row>
    <row r="1008" spans="1:7" ht="15.75" x14ac:dyDescent="0.25">
      <c r="A1008" s="54" t="s">
        <v>697</v>
      </c>
      <c r="B1008" s="54" t="s">
        <v>5296</v>
      </c>
      <c r="C1008" s="269" t="s">
        <v>2114</v>
      </c>
      <c r="D1008" s="64" t="s">
        <v>438</v>
      </c>
      <c r="E1008" s="64">
        <v>2017</v>
      </c>
      <c r="F1008" s="66">
        <v>39500</v>
      </c>
      <c r="G1008" s="54" t="s">
        <v>1956</v>
      </c>
    </row>
    <row r="1009" spans="1:7" ht="15.75" x14ac:dyDescent="0.25">
      <c r="A1009" s="54" t="s">
        <v>697</v>
      </c>
      <c r="B1009" s="54" t="s">
        <v>5297</v>
      </c>
      <c r="C1009" s="269" t="s">
        <v>2114</v>
      </c>
      <c r="D1009" s="64" t="s">
        <v>426</v>
      </c>
      <c r="E1009" s="64">
        <v>2017</v>
      </c>
      <c r="F1009" s="66">
        <v>41500</v>
      </c>
      <c r="G1009" s="54" t="s">
        <v>1956</v>
      </c>
    </row>
    <row r="1010" spans="1:7" ht="15.75" x14ac:dyDescent="0.25">
      <c r="A1010" s="54" t="s">
        <v>697</v>
      </c>
      <c r="B1010" s="54" t="s">
        <v>5301</v>
      </c>
      <c r="C1010" s="269" t="s">
        <v>2114</v>
      </c>
      <c r="D1010" s="64" t="s">
        <v>438</v>
      </c>
      <c r="E1010" s="64">
        <v>2017</v>
      </c>
      <c r="F1010" s="66">
        <v>42650</v>
      </c>
      <c r="G1010" s="54" t="s">
        <v>1835</v>
      </c>
    </row>
    <row r="1011" spans="1:7" ht="15.75" x14ac:dyDescent="0.25">
      <c r="A1011" s="54" t="s">
        <v>697</v>
      </c>
      <c r="B1011" s="54" t="s">
        <v>5299</v>
      </c>
      <c r="C1011" s="269" t="s">
        <v>2114</v>
      </c>
      <c r="D1011" s="64" t="s">
        <v>426</v>
      </c>
      <c r="E1011" s="64">
        <v>2017</v>
      </c>
      <c r="F1011" s="66">
        <v>44650</v>
      </c>
      <c r="G1011" s="54" t="s">
        <v>1835</v>
      </c>
    </row>
    <row r="1012" spans="1:7" ht="15.75" x14ac:dyDescent="0.25">
      <c r="A1012" s="54" t="s">
        <v>697</v>
      </c>
      <c r="B1012" s="54" t="s">
        <v>5300</v>
      </c>
      <c r="C1012" s="269" t="s">
        <v>2114</v>
      </c>
      <c r="D1012" s="64" t="s">
        <v>438</v>
      </c>
      <c r="E1012" s="64">
        <v>2017</v>
      </c>
      <c r="F1012" s="66">
        <v>50900</v>
      </c>
      <c r="G1012" s="54" t="s">
        <v>1956</v>
      </c>
    </row>
    <row r="1013" spans="1:7" ht="15.75" x14ac:dyDescent="0.25">
      <c r="A1013" s="54" t="s">
        <v>697</v>
      </c>
      <c r="B1013" s="54" t="s">
        <v>5298</v>
      </c>
      <c r="C1013" s="269" t="s">
        <v>2114</v>
      </c>
      <c r="D1013" s="64" t="s">
        <v>426</v>
      </c>
      <c r="E1013" s="64">
        <v>2017</v>
      </c>
      <c r="F1013" s="66">
        <v>52900</v>
      </c>
      <c r="G1013" s="54" t="s">
        <v>1956</v>
      </c>
    </row>
    <row r="1014" spans="1:7" ht="15.75" x14ac:dyDescent="0.25">
      <c r="A1014" s="54" t="s">
        <v>697</v>
      </c>
      <c r="B1014" s="54" t="s">
        <v>5302</v>
      </c>
      <c r="C1014" s="269" t="s">
        <v>2114</v>
      </c>
      <c r="D1014" s="64" t="s">
        <v>438</v>
      </c>
      <c r="E1014" s="64">
        <v>2017</v>
      </c>
      <c r="F1014" s="66">
        <v>46050</v>
      </c>
      <c r="G1014" s="54" t="s">
        <v>1956</v>
      </c>
    </row>
    <row r="1015" spans="1:7" ht="15.75" x14ac:dyDescent="0.25">
      <c r="A1015" s="54" t="s">
        <v>697</v>
      </c>
      <c r="B1015" s="54" t="s">
        <v>5280</v>
      </c>
      <c r="C1015" s="269" t="s">
        <v>1981</v>
      </c>
      <c r="D1015" s="64" t="s">
        <v>426</v>
      </c>
      <c r="E1015" s="64">
        <v>2017</v>
      </c>
      <c r="F1015" s="66">
        <v>52000</v>
      </c>
      <c r="G1015" s="54" t="s">
        <v>1956</v>
      </c>
    </row>
    <row r="1016" spans="1:7" ht="15.75" x14ac:dyDescent="0.25">
      <c r="A1016" s="54" t="s">
        <v>697</v>
      </c>
      <c r="B1016" s="54" t="s">
        <v>5282</v>
      </c>
      <c r="C1016" s="269" t="s">
        <v>1981</v>
      </c>
      <c r="D1016" s="64" t="s">
        <v>426</v>
      </c>
      <c r="E1016" s="64">
        <v>2017</v>
      </c>
      <c r="F1016" s="66">
        <v>55500</v>
      </c>
      <c r="G1016" s="54" t="s">
        <v>1835</v>
      </c>
    </row>
    <row r="1017" spans="1:7" ht="15.75" x14ac:dyDescent="0.25">
      <c r="A1017" s="54" t="s">
        <v>697</v>
      </c>
      <c r="B1017" s="54" t="s">
        <v>5281</v>
      </c>
      <c r="C1017" s="269" t="s">
        <v>1981</v>
      </c>
      <c r="D1017" s="64" t="s">
        <v>426</v>
      </c>
      <c r="E1017" s="64">
        <v>2017</v>
      </c>
      <c r="F1017" s="66">
        <v>60400</v>
      </c>
      <c r="G1017" s="54" t="s">
        <v>1835</v>
      </c>
    </row>
    <row r="1018" spans="1:7" ht="15.75" x14ac:dyDescent="0.25">
      <c r="A1018" s="54" t="s">
        <v>697</v>
      </c>
      <c r="B1018" s="54" t="s">
        <v>4649</v>
      </c>
      <c r="C1018" s="269" t="s">
        <v>2845</v>
      </c>
      <c r="D1018" s="64" t="s">
        <v>426</v>
      </c>
      <c r="E1018" s="64">
        <v>2017</v>
      </c>
      <c r="F1018" s="66">
        <v>65200</v>
      </c>
      <c r="G1018" s="54" t="s">
        <v>1956</v>
      </c>
    </row>
    <row r="1019" spans="1:7" ht="15.75" x14ac:dyDescent="0.25">
      <c r="A1019" s="54" t="s">
        <v>697</v>
      </c>
      <c r="B1019" s="54" t="s">
        <v>5283</v>
      </c>
      <c r="C1019" s="269" t="s">
        <v>2845</v>
      </c>
      <c r="D1019" s="64" t="s">
        <v>438</v>
      </c>
      <c r="E1019" s="64">
        <v>2017</v>
      </c>
      <c r="F1019" s="66">
        <v>67000</v>
      </c>
      <c r="G1019" s="54" t="s">
        <v>1835</v>
      </c>
    </row>
    <row r="1020" spans="1:7" ht="15.75" x14ac:dyDescent="0.25">
      <c r="A1020" s="54" t="s">
        <v>697</v>
      </c>
      <c r="B1020" s="54" t="s">
        <v>5284</v>
      </c>
      <c r="C1020" s="269" t="s">
        <v>2845</v>
      </c>
      <c r="D1020" s="64" t="s">
        <v>438</v>
      </c>
      <c r="E1020" s="64">
        <v>2017</v>
      </c>
      <c r="F1020" s="66">
        <v>72800</v>
      </c>
      <c r="G1020" s="54" t="s">
        <v>1956</v>
      </c>
    </row>
    <row r="1021" spans="1:7" ht="15.75" x14ac:dyDescent="0.25">
      <c r="A1021" s="54" t="s">
        <v>697</v>
      </c>
      <c r="B1021" s="54" t="s">
        <v>4651</v>
      </c>
      <c r="C1021" s="269" t="s">
        <v>2845</v>
      </c>
      <c r="D1021" s="64" t="s">
        <v>438</v>
      </c>
      <c r="E1021" s="64">
        <v>2017</v>
      </c>
      <c r="F1021" s="66">
        <v>72850</v>
      </c>
      <c r="G1021" s="54" t="s">
        <v>1956</v>
      </c>
    </row>
    <row r="1022" spans="1:7" ht="15.75" x14ac:dyDescent="0.25">
      <c r="A1022" s="54" t="s">
        <v>697</v>
      </c>
      <c r="B1022" s="54" t="s">
        <v>5286</v>
      </c>
      <c r="C1022" s="269" t="s">
        <v>2845</v>
      </c>
      <c r="D1022" s="64" t="s">
        <v>438</v>
      </c>
      <c r="E1022" s="64">
        <v>2017</v>
      </c>
      <c r="F1022" s="66">
        <v>75000</v>
      </c>
      <c r="G1022" s="54" t="s">
        <v>1835</v>
      </c>
    </row>
    <row r="1023" spans="1:7" ht="15.75" x14ac:dyDescent="0.25">
      <c r="A1023" s="54" t="s">
        <v>697</v>
      </c>
      <c r="B1023" s="54" t="s">
        <v>5285</v>
      </c>
      <c r="C1023" s="269" t="s">
        <v>2845</v>
      </c>
      <c r="D1023" s="64" t="s">
        <v>438</v>
      </c>
      <c r="E1023" s="64">
        <v>2017</v>
      </c>
      <c r="F1023" s="66">
        <v>80850</v>
      </c>
      <c r="G1023" s="54" t="s">
        <v>1956</v>
      </c>
    </row>
    <row r="1024" spans="1:7" ht="15.75" x14ac:dyDescent="0.25">
      <c r="A1024" s="54" t="s">
        <v>697</v>
      </c>
      <c r="B1024" s="54" t="s">
        <v>5304</v>
      </c>
      <c r="C1024" s="269" t="s">
        <v>2114</v>
      </c>
      <c r="D1024" s="64" t="s">
        <v>110</v>
      </c>
      <c r="E1024" s="64">
        <v>2017</v>
      </c>
      <c r="F1024" s="66">
        <v>32400</v>
      </c>
      <c r="G1024" s="54" t="s">
        <v>1835</v>
      </c>
    </row>
    <row r="1025" spans="1:7" ht="15.75" x14ac:dyDescent="0.25">
      <c r="A1025" s="54" t="s">
        <v>697</v>
      </c>
      <c r="B1025" s="54" t="s">
        <v>5303</v>
      </c>
      <c r="C1025" s="269" t="s">
        <v>2114</v>
      </c>
      <c r="D1025" s="64" t="s">
        <v>426</v>
      </c>
      <c r="E1025" s="64">
        <v>2017</v>
      </c>
      <c r="F1025" s="66">
        <v>34400</v>
      </c>
      <c r="G1025" s="54" t="s">
        <v>1835</v>
      </c>
    </row>
    <row r="1026" spans="1:7" ht="15.75" x14ac:dyDescent="0.25">
      <c r="A1026" s="54" t="s">
        <v>697</v>
      </c>
      <c r="B1026" s="54" t="s">
        <v>5287</v>
      </c>
      <c r="C1026" s="269" t="s">
        <v>2114</v>
      </c>
      <c r="D1026" s="64" t="s">
        <v>426</v>
      </c>
      <c r="E1026" s="64">
        <v>2017</v>
      </c>
      <c r="F1026" s="66">
        <v>49950</v>
      </c>
      <c r="G1026" s="54" t="s">
        <v>1835</v>
      </c>
    </row>
    <row r="1027" spans="1:7" ht="15.75" x14ac:dyDescent="0.25">
      <c r="A1027" s="54" t="s">
        <v>697</v>
      </c>
      <c r="B1027" s="54" t="s">
        <v>2520</v>
      </c>
      <c r="C1027" s="269" t="s">
        <v>2114</v>
      </c>
      <c r="D1027" s="64" t="s">
        <v>43</v>
      </c>
      <c r="E1027" s="64">
        <v>2017</v>
      </c>
      <c r="F1027" s="66">
        <v>53254</v>
      </c>
      <c r="G1027" s="54" t="s">
        <v>1835</v>
      </c>
    </row>
    <row r="1028" spans="1:7" ht="15.75" x14ac:dyDescent="0.25">
      <c r="A1028" s="54" t="s">
        <v>697</v>
      </c>
      <c r="B1028" s="54" t="s">
        <v>5306</v>
      </c>
      <c r="C1028" s="269" t="s">
        <v>2114</v>
      </c>
      <c r="D1028" s="64" t="s">
        <v>43</v>
      </c>
      <c r="E1028" s="64">
        <v>2017</v>
      </c>
      <c r="F1028" s="66">
        <v>54908</v>
      </c>
      <c r="G1028" s="54" t="s">
        <v>1835</v>
      </c>
    </row>
    <row r="1029" spans="1:7" ht="15.75" x14ac:dyDescent="0.25">
      <c r="A1029" s="54" t="s">
        <v>697</v>
      </c>
      <c r="B1029" s="54" t="s">
        <v>5307</v>
      </c>
      <c r="C1029" s="269" t="s">
        <v>4134</v>
      </c>
      <c r="D1029" s="64" t="s">
        <v>43</v>
      </c>
      <c r="E1029" s="64">
        <v>2017</v>
      </c>
      <c r="F1029" s="66">
        <v>55935</v>
      </c>
      <c r="G1029" s="54" t="s">
        <v>1835</v>
      </c>
    </row>
    <row r="1030" spans="1:7" ht="15.75" x14ac:dyDescent="0.25">
      <c r="A1030" s="54" t="s">
        <v>697</v>
      </c>
      <c r="B1030" s="54" t="s">
        <v>2521</v>
      </c>
      <c r="C1030" s="269" t="s">
        <v>2114</v>
      </c>
      <c r="D1030" s="64" t="s">
        <v>43</v>
      </c>
      <c r="E1030" s="64">
        <v>2017</v>
      </c>
      <c r="F1030" s="66">
        <v>57502</v>
      </c>
      <c r="G1030" s="54" t="s">
        <v>1835</v>
      </c>
    </row>
    <row r="1031" spans="1:7" ht="15.75" x14ac:dyDescent="0.25">
      <c r="A1031" s="54" t="s">
        <v>697</v>
      </c>
      <c r="B1031" s="54" t="s">
        <v>5308</v>
      </c>
      <c r="C1031" s="269" t="s">
        <v>2114</v>
      </c>
      <c r="D1031" s="64" t="s">
        <v>438</v>
      </c>
      <c r="E1031" s="64">
        <v>2017</v>
      </c>
      <c r="F1031" s="66">
        <v>52150</v>
      </c>
      <c r="G1031" s="54" t="s">
        <v>1956</v>
      </c>
    </row>
    <row r="1032" spans="1:7" ht="15.75" x14ac:dyDescent="0.25">
      <c r="A1032" s="54" t="s">
        <v>697</v>
      </c>
      <c r="B1032" s="54" t="s">
        <v>5310</v>
      </c>
      <c r="C1032" s="269" t="s">
        <v>2114</v>
      </c>
      <c r="D1032" s="64" t="s">
        <v>438</v>
      </c>
      <c r="E1032" s="64">
        <v>2017</v>
      </c>
      <c r="F1032" s="66">
        <v>52150</v>
      </c>
      <c r="G1032" s="54" t="s">
        <v>1956</v>
      </c>
    </row>
    <row r="1033" spans="1:7" ht="15.75" x14ac:dyDescent="0.25">
      <c r="A1033" s="54" t="s">
        <v>697</v>
      </c>
      <c r="B1033" s="54" t="s">
        <v>5309</v>
      </c>
      <c r="C1033" s="269" t="s">
        <v>2114</v>
      </c>
      <c r="D1033" s="64" t="s">
        <v>426</v>
      </c>
      <c r="E1033" s="64">
        <v>2017</v>
      </c>
      <c r="F1033" s="66">
        <v>54650</v>
      </c>
      <c r="G1033" s="54" t="s">
        <v>1956</v>
      </c>
    </row>
    <row r="1034" spans="1:7" ht="15.75" x14ac:dyDescent="0.25">
      <c r="A1034" s="54" t="s">
        <v>697</v>
      </c>
      <c r="B1034" s="54" t="s">
        <v>5311</v>
      </c>
      <c r="C1034" s="269" t="s">
        <v>2114</v>
      </c>
      <c r="D1034" s="64" t="s">
        <v>426</v>
      </c>
      <c r="E1034" s="64">
        <v>2017</v>
      </c>
      <c r="F1034" s="66">
        <v>54650</v>
      </c>
      <c r="G1034" s="54" t="s">
        <v>1956</v>
      </c>
    </row>
    <row r="1035" spans="1:7" ht="15.75" x14ac:dyDescent="0.25">
      <c r="A1035" s="54" t="s">
        <v>697</v>
      </c>
      <c r="B1035" s="54" t="s">
        <v>2522</v>
      </c>
      <c r="C1035" s="269" t="s">
        <v>1981</v>
      </c>
      <c r="D1035" s="64" t="s">
        <v>43</v>
      </c>
      <c r="E1035" s="64">
        <v>2017</v>
      </c>
      <c r="F1035" s="66">
        <v>64363</v>
      </c>
      <c r="G1035" s="54" t="s">
        <v>1835</v>
      </c>
    </row>
    <row r="1036" spans="1:7" ht="15.75" x14ac:dyDescent="0.25">
      <c r="A1036" s="54" t="s">
        <v>697</v>
      </c>
      <c r="B1036" s="54" t="s">
        <v>5312</v>
      </c>
      <c r="C1036" s="269" t="s">
        <v>3761</v>
      </c>
      <c r="D1036" s="64" t="s">
        <v>43</v>
      </c>
      <c r="E1036" s="64">
        <v>2017</v>
      </c>
      <c r="F1036" s="66">
        <v>67577</v>
      </c>
      <c r="G1036" s="54" t="s">
        <v>1828</v>
      </c>
    </row>
    <row r="1037" spans="1:7" ht="15.75" x14ac:dyDescent="0.25">
      <c r="A1037" s="54" t="s">
        <v>697</v>
      </c>
      <c r="B1037" s="54" t="s">
        <v>5313</v>
      </c>
      <c r="C1037" s="269" t="s">
        <v>1981</v>
      </c>
      <c r="D1037" s="64" t="s">
        <v>438</v>
      </c>
      <c r="E1037" s="64">
        <v>2017</v>
      </c>
      <c r="F1037" s="66">
        <v>54550</v>
      </c>
      <c r="G1037" s="54" t="s">
        <v>4641</v>
      </c>
    </row>
    <row r="1038" spans="1:7" ht="15.75" x14ac:dyDescent="0.25">
      <c r="A1038" s="54" t="s">
        <v>697</v>
      </c>
      <c r="B1038" s="54" t="s">
        <v>5315</v>
      </c>
      <c r="C1038" s="269" t="s">
        <v>1981</v>
      </c>
      <c r="D1038" s="64" t="s">
        <v>426</v>
      </c>
      <c r="E1038" s="64">
        <v>2017</v>
      </c>
      <c r="F1038" s="66">
        <v>57050</v>
      </c>
      <c r="G1038" s="54" t="s">
        <v>4641</v>
      </c>
    </row>
    <row r="1039" spans="1:7" ht="15.75" x14ac:dyDescent="0.25">
      <c r="A1039" s="54" t="s">
        <v>697</v>
      </c>
      <c r="B1039" s="54" t="s">
        <v>5316</v>
      </c>
      <c r="C1039" s="269" t="s">
        <v>1981</v>
      </c>
      <c r="D1039" s="64" t="s">
        <v>426</v>
      </c>
      <c r="E1039" s="64">
        <v>2017</v>
      </c>
      <c r="F1039" s="66">
        <v>62300</v>
      </c>
      <c r="G1039" s="54" t="s">
        <v>5317</v>
      </c>
    </row>
    <row r="1040" spans="1:7" ht="15.75" x14ac:dyDescent="0.25">
      <c r="A1040" s="54" t="s">
        <v>697</v>
      </c>
      <c r="B1040" s="54" t="s">
        <v>5318</v>
      </c>
      <c r="C1040" s="269" t="s">
        <v>1981</v>
      </c>
      <c r="D1040" s="64" t="s">
        <v>426</v>
      </c>
      <c r="E1040" s="64">
        <v>2017</v>
      </c>
      <c r="F1040" s="66">
        <v>62300</v>
      </c>
      <c r="G1040" s="54" t="s">
        <v>5317</v>
      </c>
    </row>
    <row r="1041" spans="1:7" ht="15.75" x14ac:dyDescent="0.25">
      <c r="A1041" s="54" t="s">
        <v>697</v>
      </c>
      <c r="B1041" s="54" t="s">
        <v>5314</v>
      </c>
      <c r="C1041" s="269" t="s">
        <v>1981</v>
      </c>
      <c r="D1041" s="64" t="s">
        <v>438</v>
      </c>
      <c r="E1041" s="64">
        <v>2017</v>
      </c>
      <c r="F1041" s="66">
        <v>62600</v>
      </c>
      <c r="G1041" s="54" t="s">
        <v>4874</v>
      </c>
    </row>
    <row r="1042" spans="1:7" ht="15.75" x14ac:dyDescent="0.25">
      <c r="A1042" s="54" t="s">
        <v>697</v>
      </c>
      <c r="B1042" s="54" t="s">
        <v>5320</v>
      </c>
      <c r="C1042" s="269" t="s">
        <v>4160</v>
      </c>
      <c r="D1042" s="64" t="s">
        <v>438</v>
      </c>
      <c r="E1042" s="64">
        <v>2017</v>
      </c>
      <c r="F1042" s="66">
        <v>69100</v>
      </c>
      <c r="G1042" s="54" t="s">
        <v>1835</v>
      </c>
    </row>
    <row r="1043" spans="1:7" ht="15.75" x14ac:dyDescent="0.25">
      <c r="A1043" s="54" t="s">
        <v>697</v>
      </c>
      <c r="B1043" s="54" t="s">
        <v>5319</v>
      </c>
      <c r="C1043" s="269" t="s">
        <v>1981</v>
      </c>
      <c r="D1043" s="64" t="s">
        <v>426</v>
      </c>
      <c r="E1043" s="64">
        <v>2017</v>
      </c>
      <c r="F1043" s="66">
        <v>73201</v>
      </c>
      <c r="G1043" s="54" t="s">
        <v>4874</v>
      </c>
    </row>
    <row r="1044" spans="1:7" ht="15.75" x14ac:dyDescent="0.25">
      <c r="A1044" s="54" t="s">
        <v>697</v>
      </c>
      <c r="B1044" s="54" t="s">
        <v>5322</v>
      </c>
      <c r="C1044" s="269" t="s">
        <v>2845</v>
      </c>
      <c r="D1044" s="64" t="s">
        <v>426</v>
      </c>
      <c r="E1044" s="64">
        <v>2017</v>
      </c>
      <c r="F1044" s="66">
        <v>117122</v>
      </c>
      <c r="G1044" s="54" t="s">
        <v>4874</v>
      </c>
    </row>
    <row r="1045" spans="1:7" ht="15.75" x14ac:dyDescent="0.25">
      <c r="A1045" s="54" t="s">
        <v>697</v>
      </c>
      <c r="B1045" s="54" t="s">
        <v>5321</v>
      </c>
      <c r="C1045" s="269" t="s">
        <v>2845</v>
      </c>
      <c r="D1045" s="64" t="s">
        <v>426</v>
      </c>
      <c r="E1045" s="64">
        <v>2017</v>
      </c>
      <c r="F1045" s="66">
        <v>106499</v>
      </c>
      <c r="G1045" s="54" t="s">
        <v>4874</v>
      </c>
    </row>
    <row r="1046" spans="1:7" ht="15.75" x14ac:dyDescent="0.25">
      <c r="A1046" s="54" t="s">
        <v>697</v>
      </c>
      <c r="B1046" s="54" t="s">
        <v>5323</v>
      </c>
      <c r="C1046" s="269" t="s">
        <v>1981</v>
      </c>
      <c r="D1046" s="64" t="s">
        <v>426</v>
      </c>
      <c r="E1046" s="64">
        <v>2017</v>
      </c>
      <c r="F1046" s="66">
        <v>82508</v>
      </c>
      <c r="G1046" s="54" t="s">
        <v>4537</v>
      </c>
    </row>
    <row r="1047" spans="1:7" ht="15.75" x14ac:dyDescent="0.25">
      <c r="A1047" s="54" t="s">
        <v>697</v>
      </c>
      <c r="B1047" s="54" t="s">
        <v>5324</v>
      </c>
      <c r="C1047" s="269" t="s">
        <v>2845</v>
      </c>
      <c r="D1047" s="64" t="s">
        <v>426</v>
      </c>
      <c r="E1047" s="64">
        <v>2017</v>
      </c>
      <c r="F1047" s="66">
        <v>95426</v>
      </c>
      <c r="G1047" s="54" t="s">
        <v>4537</v>
      </c>
    </row>
    <row r="1048" spans="1:7" ht="15.75" x14ac:dyDescent="0.25">
      <c r="A1048" s="54" t="s">
        <v>697</v>
      </c>
      <c r="B1048" s="54" t="s">
        <v>5326</v>
      </c>
      <c r="C1048" s="269" t="s">
        <v>2845</v>
      </c>
      <c r="D1048" s="64" t="s">
        <v>426</v>
      </c>
      <c r="E1048" s="64">
        <v>2017</v>
      </c>
      <c r="F1048" s="66">
        <v>122400</v>
      </c>
      <c r="G1048" s="54" t="s">
        <v>4605</v>
      </c>
    </row>
    <row r="1049" spans="1:7" ht="15.75" x14ac:dyDescent="0.25">
      <c r="A1049" s="54" t="s">
        <v>697</v>
      </c>
      <c r="B1049" s="54" t="s">
        <v>5289</v>
      </c>
      <c r="C1049" s="269" t="s">
        <v>4659</v>
      </c>
      <c r="D1049" s="64" t="s">
        <v>426</v>
      </c>
      <c r="E1049" s="64">
        <v>2017</v>
      </c>
      <c r="F1049" s="66">
        <v>141400</v>
      </c>
      <c r="G1049" s="54" t="s">
        <v>4605</v>
      </c>
    </row>
    <row r="1050" spans="1:7" ht="15.75" x14ac:dyDescent="0.25">
      <c r="A1050" s="54" t="s">
        <v>697</v>
      </c>
      <c r="B1050" s="54" t="s">
        <v>5290</v>
      </c>
      <c r="C1050" s="269" t="s">
        <v>5291</v>
      </c>
      <c r="D1050" s="64" t="s">
        <v>426</v>
      </c>
      <c r="E1050" s="64">
        <v>2017</v>
      </c>
      <c r="F1050" s="66">
        <v>220400</v>
      </c>
      <c r="G1050" s="54" t="s">
        <v>4605</v>
      </c>
    </row>
    <row r="1051" spans="1:7" ht="15.75" x14ac:dyDescent="0.25">
      <c r="A1051" s="54" t="s">
        <v>697</v>
      </c>
      <c r="B1051" s="54" t="s">
        <v>5325</v>
      </c>
      <c r="C1051" s="269" t="s">
        <v>2845</v>
      </c>
      <c r="D1051" s="64" t="s">
        <v>426</v>
      </c>
      <c r="E1051" s="64">
        <v>2017</v>
      </c>
      <c r="F1051" s="66">
        <v>225000</v>
      </c>
      <c r="G1051" s="54" t="s">
        <v>4605</v>
      </c>
    </row>
    <row r="1052" spans="1:7" ht="15.75" x14ac:dyDescent="0.25">
      <c r="A1052" s="54" t="s">
        <v>697</v>
      </c>
      <c r="B1052" s="54" t="s">
        <v>5327</v>
      </c>
      <c r="C1052" s="269" t="s">
        <v>1983</v>
      </c>
      <c r="D1052" s="64" t="s">
        <v>110</v>
      </c>
      <c r="E1052" s="64">
        <v>2017</v>
      </c>
      <c r="F1052" s="66">
        <v>29384</v>
      </c>
      <c r="G1052" s="54" t="s">
        <v>4537</v>
      </c>
    </row>
    <row r="1053" spans="1:7" ht="15.75" x14ac:dyDescent="0.25">
      <c r="A1053" s="54" t="s">
        <v>697</v>
      </c>
      <c r="B1053" s="54" t="s">
        <v>5327</v>
      </c>
      <c r="C1053" s="269" t="s">
        <v>1983</v>
      </c>
      <c r="D1053" s="64" t="s">
        <v>426</v>
      </c>
      <c r="E1053" s="64">
        <v>2017</v>
      </c>
      <c r="F1053" s="66">
        <v>30589</v>
      </c>
      <c r="G1053" s="54" t="s">
        <v>4537</v>
      </c>
    </row>
    <row r="1054" spans="1:7" ht="15.75" x14ac:dyDescent="0.25">
      <c r="A1054" s="54" t="s">
        <v>697</v>
      </c>
      <c r="B1054" s="54" t="s">
        <v>5327</v>
      </c>
      <c r="C1054" s="269" t="s">
        <v>3255</v>
      </c>
      <c r="D1054" s="64" t="s">
        <v>110</v>
      </c>
      <c r="E1054" s="64">
        <v>2017</v>
      </c>
      <c r="F1054" s="66">
        <v>31287</v>
      </c>
      <c r="G1054" s="54" t="s">
        <v>4537</v>
      </c>
    </row>
    <row r="1055" spans="1:7" ht="15.75" x14ac:dyDescent="0.25">
      <c r="A1055" s="54" t="s">
        <v>697</v>
      </c>
      <c r="B1055" s="54" t="s">
        <v>5327</v>
      </c>
      <c r="C1055" s="269" t="s">
        <v>3255</v>
      </c>
      <c r="D1055" s="64" t="s">
        <v>426</v>
      </c>
      <c r="E1055" s="64">
        <v>2017</v>
      </c>
      <c r="F1055" s="66">
        <v>32492</v>
      </c>
      <c r="G1055" s="54" t="s">
        <v>4537</v>
      </c>
    </row>
    <row r="1056" spans="1:7" ht="15.75" x14ac:dyDescent="0.25">
      <c r="A1056" s="54" t="s">
        <v>697</v>
      </c>
      <c r="B1056" s="54" t="s">
        <v>5328</v>
      </c>
      <c r="C1056" s="269" t="s">
        <v>3255</v>
      </c>
      <c r="D1056" s="64" t="s">
        <v>110</v>
      </c>
      <c r="E1056" s="64">
        <v>2017</v>
      </c>
      <c r="F1056" s="66">
        <v>33145</v>
      </c>
      <c r="G1056" s="54" t="s">
        <v>4537</v>
      </c>
    </row>
    <row r="1057" spans="1:7" ht="15.75" x14ac:dyDescent="0.25">
      <c r="A1057" s="54" t="s">
        <v>697</v>
      </c>
      <c r="B1057" s="54" t="s">
        <v>5328</v>
      </c>
      <c r="C1057" s="269" t="s">
        <v>3255</v>
      </c>
      <c r="D1057" s="64" t="s">
        <v>426</v>
      </c>
      <c r="E1057" s="64">
        <v>2017</v>
      </c>
      <c r="F1057" s="66">
        <v>34350</v>
      </c>
      <c r="G1057" s="54" t="s">
        <v>4537</v>
      </c>
    </row>
    <row r="1058" spans="1:7" ht="15.75" x14ac:dyDescent="0.25">
      <c r="A1058" s="54" t="s">
        <v>697</v>
      </c>
      <c r="B1058" s="54" t="s">
        <v>5328</v>
      </c>
      <c r="C1058" s="269" t="s">
        <v>4134</v>
      </c>
      <c r="D1058" s="64" t="s">
        <v>110</v>
      </c>
      <c r="E1058" s="64">
        <v>2017</v>
      </c>
      <c r="F1058" s="66">
        <v>33941</v>
      </c>
      <c r="G1058" s="54" t="s">
        <v>4537</v>
      </c>
    </row>
    <row r="1059" spans="1:7" ht="15.75" x14ac:dyDescent="0.25">
      <c r="A1059" s="54" t="s">
        <v>697</v>
      </c>
      <c r="B1059" s="54" t="s">
        <v>5328</v>
      </c>
      <c r="C1059" s="269" t="s">
        <v>4134</v>
      </c>
      <c r="D1059" s="64" t="s">
        <v>426</v>
      </c>
      <c r="E1059" s="64">
        <v>2017</v>
      </c>
      <c r="F1059" s="66">
        <v>35146</v>
      </c>
      <c r="G1059" s="54" t="s">
        <v>4537</v>
      </c>
    </row>
    <row r="1060" spans="1:7" ht="15.75" x14ac:dyDescent="0.25">
      <c r="A1060" s="54" t="s">
        <v>697</v>
      </c>
      <c r="B1060" s="54" t="s">
        <v>5329</v>
      </c>
      <c r="C1060" s="269" t="s">
        <v>4134</v>
      </c>
      <c r="D1060" s="64" t="s">
        <v>110</v>
      </c>
      <c r="E1060" s="64">
        <v>2017</v>
      </c>
      <c r="F1060" s="66">
        <v>35356</v>
      </c>
      <c r="G1060" s="54" t="s">
        <v>4537</v>
      </c>
    </row>
    <row r="1061" spans="1:7" ht="15.75" x14ac:dyDescent="0.25">
      <c r="A1061" s="54" t="s">
        <v>697</v>
      </c>
      <c r="B1061" s="54" t="s">
        <v>5329</v>
      </c>
      <c r="C1061" s="269" t="s">
        <v>4134</v>
      </c>
      <c r="D1061" s="64" t="s">
        <v>426</v>
      </c>
      <c r="E1061" s="64">
        <v>2017</v>
      </c>
      <c r="F1061" s="66">
        <v>36561</v>
      </c>
      <c r="G1061" s="54" t="s">
        <v>4537</v>
      </c>
    </row>
    <row r="1062" spans="1:7" ht="15.75" x14ac:dyDescent="0.25">
      <c r="A1062" s="54" t="s">
        <v>697</v>
      </c>
      <c r="B1062" s="54" t="s">
        <v>4690</v>
      </c>
      <c r="C1062" s="269" t="s">
        <v>2114</v>
      </c>
      <c r="D1062" s="64" t="s">
        <v>110</v>
      </c>
      <c r="E1062" s="64">
        <v>2017</v>
      </c>
      <c r="F1062" s="66">
        <v>36772</v>
      </c>
      <c r="G1062" s="54" t="s">
        <v>4537</v>
      </c>
    </row>
    <row r="1063" spans="1:7" ht="15.75" x14ac:dyDescent="0.25">
      <c r="A1063" s="54" t="s">
        <v>697</v>
      </c>
      <c r="B1063" s="54" t="s">
        <v>4690</v>
      </c>
      <c r="C1063" s="269" t="s">
        <v>2114</v>
      </c>
      <c r="D1063" s="64" t="s">
        <v>426</v>
      </c>
      <c r="E1063" s="64">
        <v>2017</v>
      </c>
      <c r="F1063" s="66">
        <v>37977</v>
      </c>
      <c r="G1063" s="54" t="s">
        <v>4537</v>
      </c>
    </row>
    <row r="1064" spans="1:7" ht="15.75" x14ac:dyDescent="0.25">
      <c r="A1064" s="54" t="s">
        <v>697</v>
      </c>
      <c r="B1064" s="54" t="s">
        <v>5337</v>
      </c>
      <c r="C1064" s="269" t="s">
        <v>4160</v>
      </c>
      <c r="D1064" s="64" t="s">
        <v>426</v>
      </c>
      <c r="E1064" s="64">
        <v>2017</v>
      </c>
      <c r="F1064" s="66">
        <v>122750</v>
      </c>
      <c r="G1064" s="54" t="s">
        <v>1835</v>
      </c>
    </row>
    <row r="1065" spans="1:7" ht="15.75" x14ac:dyDescent="0.25">
      <c r="A1065" s="54" t="s">
        <v>697</v>
      </c>
      <c r="B1065" s="54" t="s">
        <v>5338</v>
      </c>
      <c r="C1065" s="269" t="s">
        <v>4160</v>
      </c>
      <c r="D1065" s="64" t="s">
        <v>438</v>
      </c>
      <c r="E1065" s="64">
        <v>2017</v>
      </c>
      <c r="F1065" s="66">
        <v>131400</v>
      </c>
      <c r="G1065" s="54" t="s">
        <v>4874</v>
      </c>
    </row>
    <row r="1066" spans="1:7" ht="15.75" x14ac:dyDescent="0.25">
      <c r="A1066" s="54" t="s">
        <v>697</v>
      </c>
      <c r="B1066" s="54" t="s">
        <v>5295</v>
      </c>
      <c r="C1066" s="269" t="s">
        <v>4659</v>
      </c>
      <c r="D1066" s="64" t="s">
        <v>426</v>
      </c>
      <c r="E1066" s="64">
        <v>2017</v>
      </c>
      <c r="F1066" s="66">
        <v>144700</v>
      </c>
      <c r="G1066" s="54" t="s">
        <v>1956</v>
      </c>
    </row>
    <row r="1067" spans="1:7" ht="15.75" x14ac:dyDescent="0.25">
      <c r="A1067" s="54" t="s">
        <v>697</v>
      </c>
      <c r="B1067" s="54" t="s">
        <v>5292</v>
      </c>
      <c r="C1067" s="269" t="s">
        <v>4659</v>
      </c>
      <c r="D1067" s="64" t="s">
        <v>426</v>
      </c>
      <c r="E1067" s="64">
        <v>2017</v>
      </c>
      <c r="F1067" s="66">
        <v>164750</v>
      </c>
      <c r="G1067" s="54" t="s">
        <v>1835</v>
      </c>
    </row>
    <row r="1068" spans="1:7" ht="15.75" x14ac:dyDescent="0.25">
      <c r="A1068" s="54" t="s">
        <v>697</v>
      </c>
      <c r="B1068" s="54" t="s">
        <v>5330</v>
      </c>
      <c r="C1068" s="269" t="s">
        <v>4160</v>
      </c>
      <c r="D1068" s="64" t="s">
        <v>426</v>
      </c>
      <c r="E1068" s="64">
        <v>2017</v>
      </c>
      <c r="F1068" s="66">
        <v>166200</v>
      </c>
      <c r="G1068" s="54" t="s">
        <v>1956</v>
      </c>
    </row>
    <row r="1069" spans="1:7" ht="15.75" x14ac:dyDescent="0.25">
      <c r="A1069" s="54" t="s">
        <v>697</v>
      </c>
      <c r="B1069" s="54" t="s">
        <v>5341</v>
      </c>
      <c r="C1069" s="269" t="s">
        <v>5291</v>
      </c>
      <c r="D1069" s="64" t="s">
        <v>438</v>
      </c>
      <c r="E1069" s="64">
        <v>2017</v>
      </c>
      <c r="F1069" s="66">
        <v>170750</v>
      </c>
      <c r="G1069" s="54" t="s">
        <v>1956</v>
      </c>
    </row>
    <row r="1070" spans="1:7" ht="15.75" x14ac:dyDescent="0.25">
      <c r="A1070" s="54" t="s">
        <v>697</v>
      </c>
      <c r="B1070" s="54" t="s">
        <v>5293</v>
      </c>
      <c r="C1070" s="269" t="s">
        <v>4659</v>
      </c>
      <c r="D1070" s="64" t="s">
        <v>426</v>
      </c>
      <c r="E1070" s="64">
        <v>2017</v>
      </c>
      <c r="F1070" s="66">
        <v>176400</v>
      </c>
      <c r="G1070" s="54" t="s">
        <v>4874</v>
      </c>
    </row>
    <row r="1071" spans="1:7" ht="15.75" x14ac:dyDescent="0.25">
      <c r="A1071" s="54" t="s">
        <v>697</v>
      </c>
      <c r="B1071" s="54" t="s">
        <v>5332</v>
      </c>
      <c r="C1071" s="269" t="s">
        <v>5291</v>
      </c>
      <c r="D1071" s="64" t="s">
        <v>438</v>
      </c>
      <c r="E1071" s="64">
        <v>2017</v>
      </c>
      <c r="F1071" s="66">
        <v>191300</v>
      </c>
      <c r="G1071" s="54" t="s">
        <v>1956</v>
      </c>
    </row>
    <row r="1072" spans="1:7" ht="15.75" x14ac:dyDescent="0.25">
      <c r="A1072" s="54" t="s">
        <v>697</v>
      </c>
      <c r="B1072" s="54" t="s">
        <v>5294</v>
      </c>
      <c r="C1072" s="269" t="s">
        <v>5291</v>
      </c>
      <c r="D1072" s="64" t="s">
        <v>438</v>
      </c>
      <c r="E1072" s="64">
        <v>2017</v>
      </c>
      <c r="F1072" s="66">
        <v>226900</v>
      </c>
      <c r="G1072" s="54" t="s">
        <v>1956</v>
      </c>
    </row>
    <row r="1073" spans="1:7" ht="15.75" x14ac:dyDescent="0.25">
      <c r="A1073" s="54" t="s">
        <v>697</v>
      </c>
      <c r="B1073" s="54" t="s">
        <v>5294</v>
      </c>
      <c r="C1073" s="269" t="s">
        <v>5291</v>
      </c>
      <c r="D1073" s="64" t="s">
        <v>438</v>
      </c>
      <c r="E1073" s="64">
        <v>2017</v>
      </c>
      <c r="F1073" s="66">
        <v>236250</v>
      </c>
      <c r="G1073" s="54" t="s">
        <v>4641</v>
      </c>
    </row>
    <row r="1074" spans="1:7" ht="15.75" x14ac:dyDescent="0.25">
      <c r="A1074" s="54" t="s">
        <v>697</v>
      </c>
      <c r="B1074" s="54" t="s">
        <v>5331</v>
      </c>
      <c r="C1074" s="269" t="s">
        <v>2845</v>
      </c>
      <c r="D1074" s="64" t="s">
        <v>4565</v>
      </c>
      <c r="E1074" s="64">
        <v>2017</v>
      </c>
      <c r="F1074" s="66">
        <v>147806</v>
      </c>
      <c r="G1074" s="54" t="s">
        <v>4874</v>
      </c>
    </row>
    <row r="1075" spans="1:7" ht="15.75" x14ac:dyDescent="0.25">
      <c r="A1075" s="54" t="s">
        <v>697</v>
      </c>
      <c r="B1075" s="54" t="s">
        <v>5333</v>
      </c>
      <c r="C1075" s="269" t="s">
        <v>5291</v>
      </c>
      <c r="D1075" s="64" t="s">
        <v>4565</v>
      </c>
      <c r="E1075" s="64">
        <v>2017</v>
      </c>
      <c r="F1075" s="66">
        <v>190409</v>
      </c>
      <c r="G1075" s="54" t="s">
        <v>4874</v>
      </c>
    </row>
    <row r="1076" spans="1:7" ht="15.75" x14ac:dyDescent="0.25">
      <c r="A1076" s="54" t="s">
        <v>697</v>
      </c>
      <c r="B1076" s="54" t="s">
        <v>5334</v>
      </c>
      <c r="C1076" s="269" t="s">
        <v>1981</v>
      </c>
      <c r="D1076" s="64" t="s">
        <v>4565</v>
      </c>
      <c r="E1076" s="64">
        <v>2017</v>
      </c>
      <c r="F1076" s="66">
        <v>82508</v>
      </c>
      <c r="G1076" s="54" t="s">
        <v>4874</v>
      </c>
    </row>
    <row r="1077" spans="1:7" ht="15.75" x14ac:dyDescent="0.25">
      <c r="A1077" s="54" t="s">
        <v>697</v>
      </c>
      <c r="B1077" s="54" t="s">
        <v>2542</v>
      </c>
      <c r="C1077" s="269" t="s">
        <v>1981</v>
      </c>
      <c r="D1077" s="64" t="s">
        <v>4565</v>
      </c>
      <c r="E1077" s="64">
        <v>2017</v>
      </c>
      <c r="F1077" s="66">
        <v>88878</v>
      </c>
      <c r="G1077" s="54" t="s">
        <v>4874</v>
      </c>
    </row>
    <row r="1078" spans="1:7" ht="15.75" x14ac:dyDescent="0.25">
      <c r="A1078" s="54" t="s">
        <v>697</v>
      </c>
      <c r="B1078" s="54" t="s">
        <v>4709</v>
      </c>
      <c r="C1078" s="269" t="s">
        <v>1981</v>
      </c>
      <c r="D1078" s="64" t="s">
        <v>4565</v>
      </c>
      <c r="E1078" s="64">
        <v>2017</v>
      </c>
      <c r="F1078" s="66">
        <v>90338</v>
      </c>
      <c r="G1078" s="54" t="s">
        <v>4874</v>
      </c>
    </row>
    <row r="1079" spans="1:7" ht="15.75" x14ac:dyDescent="0.25">
      <c r="A1079" s="54" t="s">
        <v>697</v>
      </c>
      <c r="B1079" s="54" t="s">
        <v>5335</v>
      </c>
      <c r="C1079" s="269" t="s">
        <v>1981</v>
      </c>
      <c r="D1079" s="64" t="s">
        <v>4565</v>
      </c>
      <c r="E1079" s="64">
        <v>2017</v>
      </c>
      <c r="F1079" s="66">
        <v>104849</v>
      </c>
      <c r="G1079" s="54" t="s">
        <v>5336</v>
      </c>
    </row>
    <row r="1080" spans="1:7" ht="15.75" x14ac:dyDescent="0.25">
      <c r="A1080" s="54" t="s">
        <v>697</v>
      </c>
      <c r="B1080" s="54" t="s">
        <v>4710</v>
      </c>
      <c r="C1080" s="269" t="s">
        <v>2845</v>
      </c>
      <c r="D1080" s="64" t="s">
        <v>4565</v>
      </c>
      <c r="E1080" s="64">
        <v>2017</v>
      </c>
      <c r="F1080" s="66">
        <v>111971</v>
      </c>
      <c r="G1080" s="54" t="s">
        <v>4874</v>
      </c>
    </row>
    <row r="1081" spans="1:7" ht="15.75" x14ac:dyDescent="0.25">
      <c r="A1081" s="54" t="s">
        <v>697</v>
      </c>
      <c r="B1081" s="54" t="s">
        <v>5339</v>
      </c>
      <c r="C1081" s="269" t="s">
        <v>2845</v>
      </c>
      <c r="D1081" s="64" t="s">
        <v>4565</v>
      </c>
      <c r="E1081" s="64">
        <v>2017</v>
      </c>
      <c r="F1081" s="66">
        <v>127854</v>
      </c>
      <c r="G1081" s="54" t="s">
        <v>5340</v>
      </c>
    </row>
    <row r="1082" spans="1:7" ht="15.75" x14ac:dyDescent="0.25">
      <c r="A1082" s="54" t="s">
        <v>697</v>
      </c>
      <c r="B1082" s="54" t="s">
        <v>2823</v>
      </c>
      <c r="C1082" s="269" t="s">
        <v>2845</v>
      </c>
      <c r="D1082" s="64" t="s">
        <v>4565</v>
      </c>
      <c r="E1082" s="64">
        <v>2017</v>
      </c>
      <c r="F1082" s="66">
        <v>172271</v>
      </c>
      <c r="G1082" s="54" t="s">
        <v>5340</v>
      </c>
    </row>
    <row r="1083" spans="1:7" ht="15.75" x14ac:dyDescent="0.25">
      <c r="A1083" s="54" t="s">
        <v>697</v>
      </c>
      <c r="B1083" s="54" t="s">
        <v>2547</v>
      </c>
      <c r="C1083" s="269" t="s">
        <v>1981</v>
      </c>
      <c r="D1083" s="64" t="s">
        <v>4565</v>
      </c>
      <c r="E1083" s="64">
        <v>2017</v>
      </c>
      <c r="F1083" s="66">
        <v>88392</v>
      </c>
      <c r="G1083" s="54" t="s">
        <v>4874</v>
      </c>
    </row>
    <row r="1084" spans="1:7" ht="15.75" x14ac:dyDescent="0.25">
      <c r="A1084" s="54" t="s">
        <v>697</v>
      </c>
      <c r="B1084" s="54" t="s">
        <v>5342</v>
      </c>
      <c r="C1084" s="269" t="s">
        <v>1981</v>
      </c>
      <c r="D1084" s="64" t="s">
        <v>4565</v>
      </c>
      <c r="E1084" s="64">
        <v>2017</v>
      </c>
      <c r="F1084" s="66">
        <v>93302</v>
      </c>
      <c r="G1084" s="54" t="s">
        <v>4874</v>
      </c>
    </row>
    <row r="1085" spans="1:7" ht="15.75" x14ac:dyDescent="0.25">
      <c r="A1085" s="54" t="s">
        <v>697</v>
      </c>
      <c r="B1085" s="54" t="s">
        <v>5345</v>
      </c>
      <c r="C1085" s="269" t="s">
        <v>1981</v>
      </c>
      <c r="D1085" s="64" t="s">
        <v>4565</v>
      </c>
      <c r="E1085" s="64">
        <v>2017</v>
      </c>
      <c r="F1085" s="66">
        <v>94762</v>
      </c>
      <c r="G1085" s="54" t="s">
        <v>4874</v>
      </c>
    </row>
    <row r="1086" spans="1:7" ht="15.75" x14ac:dyDescent="0.25">
      <c r="A1086" s="54" t="s">
        <v>697</v>
      </c>
      <c r="B1086" s="54" t="s">
        <v>5343</v>
      </c>
      <c r="C1086" s="269" t="s">
        <v>2845</v>
      </c>
      <c r="D1086" s="64" t="s">
        <v>4565</v>
      </c>
      <c r="E1086" s="64">
        <v>2017</v>
      </c>
      <c r="F1086" s="66">
        <v>116395</v>
      </c>
      <c r="G1086" s="54" t="s">
        <v>4874</v>
      </c>
    </row>
    <row r="1087" spans="1:7" ht="15.75" x14ac:dyDescent="0.25">
      <c r="A1087" s="54" t="s">
        <v>697</v>
      </c>
      <c r="B1087" s="54" t="s">
        <v>2544</v>
      </c>
      <c r="C1087" s="269" t="s">
        <v>2845</v>
      </c>
      <c r="D1087" s="64" t="s">
        <v>4565</v>
      </c>
      <c r="E1087" s="64">
        <v>2017</v>
      </c>
      <c r="F1087" s="66">
        <v>166121</v>
      </c>
      <c r="G1087" s="54" t="s">
        <v>5344</v>
      </c>
    </row>
    <row r="1088" spans="1:7" ht="15.75" x14ac:dyDescent="0.25">
      <c r="A1088" s="54" t="s">
        <v>697</v>
      </c>
      <c r="B1088" s="54" t="s">
        <v>2546</v>
      </c>
      <c r="C1088" s="269" t="s">
        <v>5291</v>
      </c>
      <c r="D1088" s="64" t="s">
        <v>4565</v>
      </c>
      <c r="E1088" s="64">
        <v>2017</v>
      </c>
      <c r="F1088" s="66">
        <v>212131</v>
      </c>
      <c r="G1088" s="54" t="s">
        <v>4874</v>
      </c>
    </row>
    <row r="1089" spans="1:7" ht="15.75" x14ac:dyDescent="0.25">
      <c r="A1089" s="54" t="s">
        <v>697</v>
      </c>
      <c r="B1089" s="54" t="s">
        <v>5288</v>
      </c>
      <c r="C1089" s="269" t="s">
        <v>4659</v>
      </c>
      <c r="D1089" s="64" t="s">
        <v>426</v>
      </c>
      <c r="E1089" s="64">
        <v>2017</v>
      </c>
      <c r="F1089" s="66">
        <v>108900</v>
      </c>
      <c r="G1089" s="54" t="s">
        <v>4641</v>
      </c>
    </row>
    <row r="1090" spans="1:7" ht="15.75" x14ac:dyDescent="0.25">
      <c r="A1090" s="54" t="s">
        <v>697</v>
      </c>
      <c r="B1090" s="54" t="s">
        <v>5305</v>
      </c>
      <c r="C1090" s="269" t="s">
        <v>4160</v>
      </c>
      <c r="D1090" s="64" t="s">
        <v>438</v>
      </c>
      <c r="E1090" s="64">
        <v>2017</v>
      </c>
      <c r="F1090" s="66">
        <v>74850</v>
      </c>
      <c r="G1090" s="54" t="s">
        <v>4641</v>
      </c>
    </row>
    <row r="1091" spans="1:7" ht="15.75" x14ac:dyDescent="0.25">
      <c r="A1091" s="54" t="s">
        <v>697</v>
      </c>
      <c r="B1091" s="54" t="s">
        <v>5305</v>
      </c>
      <c r="C1091" s="269" t="s">
        <v>4160</v>
      </c>
      <c r="D1091" s="64" t="s">
        <v>426</v>
      </c>
      <c r="E1091" s="64">
        <v>2017</v>
      </c>
      <c r="F1091" s="66">
        <v>77350</v>
      </c>
      <c r="G1091" s="54" t="s">
        <v>4641</v>
      </c>
    </row>
    <row r="1092" spans="1:7" ht="15.75" x14ac:dyDescent="0.25">
      <c r="A1092" s="610" t="s">
        <v>2978</v>
      </c>
      <c r="B1092" s="610" t="s">
        <v>10388</v>
      </c>
      <c r="C1092" s="688" t="s">
        <v>2114</v>
      </c>
      <c r="D1092" s="688"/>
      <c r="E1092" s="64">
        <v>2017</v>
      </c>
      <c r="F1092" s="696">
        <v>58678.93</v>
      </c>
      <c r="G1092" s="610" t="s">
        <v>7072</v>
      </c>
    </row>
    <row r="1093" spans="1:7" ht="15.75" x14ac:dyDescent="0.25">
      <c r="A1093" s="60" t="s">
        <v>117</v>
      </c>
      <c r="B1093" s="60" t="s">
        <v>1968</v>
      </c>
      <c r="C1093" s="269" t="s">
        <v>3255</v>
      </c>
      <c r="D1093" s="64" t="s">
        <v>43</v>
      </c>
      <c r="E1093" s="64">
        <v>2017</v>
      </c>
      <c r="F1093" s="66">
        <v>19884</v>
      </c>
      <c r="G1093" s="60" t="s">
        <v>4588</v>
      </c>
    </row>
    <row r="1094" spans="1:7" ht="15.75" x14ac:dyDescent="0.25">
      <c r="A1094" s="60" t="s">
        <v>117</v>
      </c>
      <c r="B1094" s="60" t="s">
        <v>1968</v>
      </c>
      <c r="C1094" s="269" t="s">
        <v>3255</v>
      </c>
      <c r="D1094" s="64" t="s">
        <v>44</v>
      </c>
      <c r="E1094" s="64">
        <v>2017</v>
      </c>
      <c r="F1094" s="66">
        <v>22137</v>
      </c>
      <c r="G1094" s="60" t="s">
        <v>4588</v>
      </c>
    </row>
    <row r="1095" spans="1:7" ht="15.75" x14ac:dyDescent="0.25">
      <c r="A1095" s="60" t="s">
        <v>117</v>
      </c>
      <c r="B1095" s="60" t="s">
        <v>1968</v>
      </c>
      <c r="C1095" s="269" t="s">
        <v>3739</v>
      </c>
      <c r="D1095" s="64" t="s">
        <v>43</v>
      </c>
      <c r="E1095" s="64">
        <v>2017</v>
      </c>
      <c r="F1095" s="66">
        <v>20534</v>
      </c>
      <c r="G1095" s="60" t="s">
        <v>4588</v>
      </c>
    </row>
    <row r="1096" spans="1:7" ht="15.75" x14ac:dyDescent="0.25">
      <c r="A1096" s="60" t="s">
        <v>117</v>
      </c>
      <c r="B1096" s="60" t="s">
        <v>1968</v>
      </c>
      <c r="C1096" s="269" t="s">
        <v>3739</v>
      </c>
      <c r="D1096" s="64" t="s">
        <v>44</v>
      </c>
      <c r="E1096" s="64">
        <v>2017</v>
      </c>
      <c r="F1096" s="66">
        <v>22637</v>
      </c>
      <c r="G1096" s="60" t="s">
        <v>4588</v>
      </c>
    </row>
    <row r="1097" spans="1:7" ht="15.75" x14ac:dyDescent="0.25">
      <c r="A1097" s="60" t="s">
        <v>117</v>
      </c>
      <c r="B1097" s="60" t="s">
        <v>1968</v>
      </c>
      <c r="C1097" s="269" t="s">
        <v>2114</v>
      </c>
      <c r="D1097" s="64" t="s">
        <v>110</v>
      </c>
      <c r="E1097" s="64">
        <v>2017</v>
      </c>
      <c r="F1097" s="66">
        <v>21688</v>
      </c>
      <c r="G1097" s="60" t="s">
        <v>4588</v>
      </c>
    </row>
    <row r="1098" spans="1:7" ht="15.75" x14ac:dyDescent="0.25">
      <c r="A1098" s="60" t="s">
        <v>117</v>
      </c>
      <c r="B1098" s="60" t="s">
        <v>1968</v>
      </c>
      <c r="C1098" s="269" t="s">
        <v>2114</v>
      </c>
      <c r="D1098" s="64" t="s">
        <v>44</v>
      </c>
      <c r="E1098" s="64">
        <v>2017</v>
      </c>
      <c r="F1098" s="66">
        <v>23314</v>
      </c>
      <c r="G1098" s="60" t="s">
        <v>4588</v>
      </c>
    </row>
    <row r="1099" spans="1:7" ht="15.75" x14ac:dyDescent="0.25">
      <c r="A1099" s="60" t="s">
        <v>117</v>
      </c>
      <c r="B1099" s="60" t="s">
        <v>1968</v>
      </c>
      <c r="C1099" s="269" t="s">
        <v>4134</v>
      </c>
      <c r="D1099" s="64" t="s">
        <v>43</v>
      </c>
      <c r="E1099" s="64">
        <v>2017</v>
      </c>
      <c r="F1099" s="66">
        <v>23801</v>
      </c>
      <c r="G1099" s="60" t="s">
        <v>4588</v>
      </c>
    </row>
    <row r="1100" spans="1:7" ht="15.75" x14ac:dyDescent="0.25">
      <c r="A1100" s="60" t="s">
        <v>117</v>
      </c>
      <c r="B1100" s="60" t="s">
        <v>1968</v>
      </c>
      <c r="C1100" s="269" t="s">
        <v>4134</v>
      </c>
      <c r="D1100" s="64" t="s">
        <v>44</v>
      </c>
      <c r="E1100" s="64">
        <v>2017</v>
      </c>
      <c r="F1100" s="66">
        <v>25730</v>
      </c>
      <c r="G1100" s="60" t="s">
        <v>4588</v>
      </c>
    </row>
    <row r="1101" spans="1:7" ht="15.75" x14ac:dyDescent="0.25">
      <c r="A1101" s="60" t="s">
        <v>117</v>
      </c>
      <c r="B1101" s="60" t="s">
        <v>2550</v>
      </c>
      <c r="C1101" s="269" t="s">
        <v>6335</v>
      </c>
      <c r="D1101" s="64" t="s">
        <v>110</v>
      </c>
      <c r="E1101" s="64">
        <v>2017</v>
      </c>
      <c r="F1101" s="66">
        <v>12500</v>
      </c>
      <c r="G1101" s="60" t="s">
        <v>1956</v>
      </c>
    </row>
    <row r="1102" spans="1:7" ht="15.75" x14ac:dyDescent="0.25">
      <c r="A1102" s="60" t="s">
        <v>117</v>
      </c>
      <c r="B1102" s="60" t="s">
        <v>5346</v>
      </c>
      <c r="C1102" s="269" t="s">
        <v>3721</v>
      </c>
      <c r="D1102" s="64" t="s">
        <v>110</v>
      </c>
      <c r="E1102" s="64">
        <v>2017</v>
      </c>
      <c r="F1102" s="66">
        <v>20295</v>
      </c>
      <c r="G1102" s="60" t="s">
        <v>1956</v>
      </c>
    </row>
    <row r="1103" spans="1:7" ht="15.75" x14ac:dyDescent="0.25">
      <c r="A1103" s="60" t="s">
        <v>117</v>
      </c>
      <c r="B1103" s="60" t="s">
        <v>5347</v>
      </c>
      <c r="C1103" s="269" t="s">
        <v>4060</v>
      </c>
      <c r="D1103" s="64" t="s">
        <v>110</v>
      </c>
      <c r="E1103" s="64">
        <v>2017</v>
      </c>
      <c r="F1103" s="66">
        <v>18795</v>
      </c>
      <c r="G1103" s="60" t="s">
        <v>1956</v>
      </c>
    </row>
    <row r="1104" spans="1:7" ht="15.75" x14ac:dyDescent="0.25">
      <c r="A1104" s="60" t="s">
        <v>117</v>
      </c>
      <c r="B1104" s="60" t="s">
        <v>5348</v>
      </c>
      <c r="C1104" s="269" t="s">
        <v>5349</v>
      </c>
      <c r="D1104" s="64" t="s">
        <v>110</v>
      </c>
      <c r="E1104" s="64">
        <v>2017</v>
      </c>
      <c r="F1104" s="66">
        <v>16120</v>
      </c>
      <c r="G1104" s="60" t="s">
        <v>1956</v>
      </c>
    </row>
    <row r="1105" spans="1:7" ht="15.75" x14ac:dyDescent="0.25">
      <c r="A1105" s="60" t="s">
        <v>117</v>
      </c>
      <c r="B1105" s="60" t="s">
        <v>5348</v>
      </c>
      <c r="C1105" s="269" t="s">
        <v>4060</v>
      </c>
      <c r="D1105" s="64" t="s">
        <v>110</v>
      </c>
      <c r="E1105" s="64">
        <v>2017</v>
      </c>
      <c r="F1105" s="66">
        <v>15989</v>
      </c>
      <c r="G1105" s="60" t="s">
        <v>1956</v>
      </c>
    </row>
    <row r="1106" spans="1:7" ht="15.75" x14ac:dyDescent="0.25">
      <c r="A1106" s="60" t="s">
        <v>117</v>
      </c>
      <c r="B1106" s="60" t="s">
        <v>5350</v>
      </c>
      <c r="C1106" s="269" t="s">
        <v>5349</v>
      </c>
      <c r="D1106" s="64" t="s">
        <v>110</v>
      </c>
      <c r="E1106" s="64">
        <v>2017</v>
      </c>
      <c r="F1106" s="66">
        <v>10928</v>
      </c>
      <c r="G1106" s="60" t="s">
        <v>1956</v>
      </c>
    </row>
    <row r="1107" spans="1:7" ht="15.75" x14ac:dyDescent="0.25">
      <c r="A1107" s="60" t="s">
        <v>117</v>
      </c>
      <c r="B1107" s="60" t="s">
        <v>5350</v>
      </c>
      <c r="C1107" s="269" t="s">
        <v>4060</v>
      </c>
      <c r="D1107" s="64" t="s">
        <v>110</v>
      </c>
      <c r="E1107" s="64">
        <v>2017</v>
      </c>
      <c r="F1107" s="66">
        <v>12168</v>
      </c>
      <c r="G1107" s="60" t="s">
        <v>1956</v>
      </c>
    </row>
    <row r="1108" spans="1:7" ht="15.75" x14ac:dyDescent="0.25">
      <c r="A1108" s="60" t="s">
        <v>117</v>
      </c>
      <c r="B1108" s="60" t="s">
        <v>5351</v>
      </c>
      <c r="C1108" s="269" t="s">
        <v>4060</v>
      </c>
      <c r="D1108" s="64" t="s">
        <v>110</v>
      </c>
      <c r="E1108" s="64">
        <v>2017</v>
      </c>
      <c r="F1108" s="66">
        <v>18306</v>
      </c>
      <c r="G1108" s="60" t="s">
        <v>1956</v>
      </c>
    </row>
    <row r="1109" spans="1:7" ht="15.75" x14ac:dyDescent="0.25">
      <c r="A1109" s="60" t="s">
        <v>117</v>
      </c>
      <c r="B1109" s="60" t="s">
        <v>5352</v>
      </c>
      <c r="C1109" s="269" t="s">
        <v>3721</v>
      </c>
      <c r="D1109" s="64" t="s">
        <v>110</v>
      </c>
      <c r="E1109" s="64">
        <v>2017</v>
      </c>
      <c r="F1109" s="66">
        <v>21095</v>
      </c>
      <c r="G1109" s="60" t="s">
        <v>1956</v>
      </c>
    </row>
    <row r="1110" spans="1:7" ht="15.75" x14ac:dyDescent="0.25">
      <c r="A1110" s="60" t="s">
        <v>117</v>
      </c>
      <c r="B1110" s="60" t="s">
        <v>5353</v>
      </c>
      <c r="C1110" s="269" t="s">
        <v>3721</v>
      </c>
      <c r="D1110" s="64" t="s">
        <v>110</v>
      </c>
      <c r="E1110" s="64">
        <v>2017</v>
      </c>
      <c r="F1110" s="66">
        <v>22095</v>
      </c>
      <c r="G1110" s="60" t="s">
        <v>1956</v>
      </c>
    </row>
    <row r="1111" spans="1:7" ht="15.75" x14ac:dyDescent="0.25">
      <c r="A1111" s="60" t="s">
        <v>117</v>
      </c>
      <c r="B1111" s="60" t="s">
        <v>2553</v>
      </c>
      <c r="C1111" s="269" t="s">
        <v>6335</v>
      </c>
      <c r="D1111" s="64" t="s">
        <v>110</v>
      </c>
      <c r="E1111" s="64">
        <v>2017</v>
      </c>
      <c r="F1111" s="66">
        <v>12195</v>
      </c>
      <c r="G1111" s="60" t="s">
        <v>2333</v>
      </c>
    </row>
    <row r="1112" spans="1:7" ht="15.75" x14ac:dyDescent="0.25">
      <c r="A1112" s="60" t="s">
        <v>117</v>
      </c>
      <c r="B1112" s="60" t="s">
        <v>5354</v>
      </c>
      <c r="C1112" s="269" t="s">
        <v>4060</v>
      </c>
      <c r="D1112" s="64" t="s">
        <v>110</v>
      </c>
      <c r="E1112" s="64">
        <v>2017</v>
      </c>
      <c r="F1112" s="66">
        <v>22495</v>
      </c>
      <c r="G1112" s="60" t="s">
        <v>4605</v>
      </c>
    </row>
    <row r="1113" spans="1:7" ht="15.75" x14ac:dyDescent="0.25">
      <c r="A1113" s="60" t="s">
        <v>117</v>
      </c>
      <c r="B1113" s="60" t="s">
        <v>5355</v>
      </c>
      <c r="C1113" s="269" t="s">
        <v>3747</v>
      </c>
      <c r="D1113" s="64" t="s">
        <v>110</v>
      </c>
      <c r="E1113" s="64">
        <v>2017</v>
      </c>
      <c r="F1113" s="66">
        <v>24195</v>
      </c>
      <c r="G1113" s="60" t="s">
        <v>4605</v>
      </c>
    </row>
    <row r="1114" spans="1:7" ht="15.75" x14ac:dyDescent="0.25">
      <c r="A1114" s="60" t="s">
        <v>117</v>
      </c>
      <c r="B1114" s="60" t="s">
        <v>4744</v>
      </c>
      <c r="C1114" s="269" t="s">
        <v>3721</v>
      </c>
      <c r="D1114" s="64" t="s">
        <v>110</v>
      </c>
      <c r="E1114" s="64">
        <v>2017</v>
      </c>
      <c r="F1114" s="66">
        <v>23495</v>
      </c>
      <c r="G1114" s="60" t="s">
        <v>4605</v>
      </c>
    </row>
    <row r="1115" spans="1:7" ht="15.75" x14ac:dyDescent="0.25">
      <c r="A1115" s="60" t="s">
        <v>117</v>
      </c>
      <c r="B1115" s="60" t="s">
        <v>5356</v>
      </c>
      <c r="C1115" s="269" t="s">
        <v>3721</v>
      </c>
      <c r="D1115" s="64" t="s">
        <v>110</v>
      </c>
      <c r="E1115" s="64">
        <v>2017</v>
      </c>
      <c r="F1115" s="66">
        <v>24995</v>
      </c>
      <c r="G1115" s="60" t="s">
        <v>4605</v>
      </c>
    </row>
    <row r="1116" spans="1:7" ht="15.75" x14ac:dyDescent="0.25">
      <c r="A1116" s="60" t="s">
        <v>117</v>
      </c>
      <c r="B1116" s="60" t="s">
        <v>5357</v>
      </c>
      <c r="C1116" s="269" t="s">
        <v>5358</v>
      </c>
      <c r="D1116" s="64" t="s">
        <v>44</v>
      </c>
      <c r="E1116" s="64">
        <v>2017</v>
      </c>
      <c r="F1116" s="66">
        <v>32240</v>
      </c>
      <c r="G1116" s="60" t="s">
        <v>4605</v>
      </c>
    </row>
    <row r="1117" spans="1:7" ht="15.75" x14ac:dyDescent="0.25">
      <c r="A1117" s="60" t="s">
        <v>117</v>
      </c>
      <c r="B1117" s="60" t="s">
        <v>5359</v>
      </c>
      <c r="C1117" s="269" t="s">
        <v>3747</v>
      </c>
      <c r="D1117" s="64" t="s">
        <v>110</v>
      </c>
      <c r="E1117" s="64">
        <v>2017</v>
      </c>
      <c r="F1117" s="66">
        <v>21409</v>
      </c>
      <c r="G1117" s="60" t="s">
        <v>4605</v>
      </c>
    </row>
    <row r="1118" spans="1:7" ht="15.75" x14ac:dyDescent="0.25">
      <c r="A1118" s="60" t="s">
        <v>117</v>
      </c>
      <c r="B1118" s="60" t="s">
        <v>5360</v>
      </c>
      <c r="C1118" s="269" t="s">
        <v>5358</v>
      </c>
      <c r="D1118" s="64" t="s">
        <v>110</v>
      </c>
      <c r="E1118" s="64">
        <v>2017</v>
      </c>
      <c r="F1118" s="66">
        <v>31695</v>
      </c>
      <c r="G1118" s="60" t="s">
        <v>4605</v>
      </c>
    </row>
    <row r="1119" spans="1:7" ht="15.75" x14ac:dyDescent="0.25">
      <c r="A1119" s="60" t="s">
        <v>117</v>
      </c>
      <c r="B1119" s="60" t="s">
        <v>4746</v>
      </c>
      <c r="C1119" s="269" t="s">
        <v>3721</v>
      </c>
      <c r="D1119" s="64" t="s">
        <v>110</v>
      </c>
      <c r="E1119" s="64">
        <v>2017</v>
      </c>
      <c r="F1119" s="66">
        <v>24495</v>
      </c>
      <c r="G1119" s="60" t="s">
        <v>4605</v>
      </c>
    </row>
    <row r="1120" spans="1:7" ht="15.75" x14ac:dyDescent="0.25">
      <c r="A1120" s="60" t="s">
        <v>117</v>
      </c>
      <c r="B1120" s="60" t="s">
        <v>5361</v>
      </c>
      <c r="C1120" s="269" t="s">
        <v>3721</v>
      </c>
      <c r="D1120" s="64" t="s">
        <v>110</v>
      </c>
      <c r="E1120" s="64">
        <v>2017</v>
      </c>
      <c r="F1120" s="66">
        <v>26495</v>
      </c>
      <c r="G1120" s="60" t="s">
        <v>4605</v>
      </c>
    </row>
    <row r="1121" spans="1:7" ht="15.75" x14ac:dyDescent="0.25">
      <c r="A1121" s="60" t="s">
        <v>117</v>
      </c>
      <c r="B1121" s="60" t="s">
        <v>4748</v>
      </c>
      <c r="C1121" s="269" t="s">
        <v>3721</v>
      </c>
      <c r="D1121" s="64" t="s">
        <v>110</v>
      </c>
      <c r="E1121" s="64">
        <v>2017</v>
      </c>
      <c r="F1121" s="66">
        <v>25495</v>
      </c>
      <c r="G1121" s="60" t="s">
        <v>4605</v>
      </c>
    </row>
    <row r="1122" spans="1:7" ht="15.75" x14ac:dyDescent="0.25">
      <c r="A1122" s="60" t="s">
        <v>117</v>
      </c>
      <c r="B1122" s="60" t="s">
        <v>5362</v>
      </c>
      <c r="C1122" s="269" t="s">
        <v>3721</v>
      </c>
      <c r="D1122" s="64" t="s">
        <v>110</v>
      </c>
      <c r="E1122" s="64">
        <v>2017</v>
      </c>
      <c r="F1122" s="66">
        <v>27495</v>
      </c>
      <c r="G1122" s="60" t="s">
        <v>4605</v>
      </c>
    </row>
    <row r="1123" spans="1:7" ht="15.75" x14ac:dyDescent="0.25">
      <c r="A1123" s="60" t="s">
        <v>117</v>
      </c>
      <c r="B1123" s="60" t="s">
        <v>5363</v>
      </c>
      <c r="C1123" s="269" t="s">
        <v>3747</v>
      </c>
      <c r="D1123" s="64" t="s">
        <v>110</v>
      </c>
      <c r="E1123" s="64">
        <v>2017</v>
      </c>
      <c r="F1123" s="66">
        <v>27695</v>
      </c>
      <c r="G1123" s="60" t="s">
        <v>4605</v>
      </c>
    </row>
    <row r="1124" spans="1:7" ht="15.75" x14ac:dyDescent="0.25">
      <c r="A1124" s="60" t="s">
        <v>117</v>
      </c>
      <c r="B1124" s="60" t="s">
        <v>5364</v>
      </c>
      <c r="C1124" s="269" t="s">
        <v>3747</v>
      </c>
      <c r="D1124" s="64" t="s">
        <v>110</v>
      </c>
      <c r="E1124" s="64">
        <v>2017</v>
      </c>
      <c r="F1124" s="66">
        <v>22695</v>
      </c>
      <c r="G1124" s="60" t="s">
        <v>4605</v>
      </c>
    </row>
    <row r="1125" spans="1:7" ht="15.75" x14ac:dyDescent="0.25">
      <c r="A1125" s="60" t="s">
        <v>117</v>
      </c>
      <c r="B1125" s="60" t="s">
        <v>5365</v>
      </c>
      <c r="C1125" s="269" t="s">
        <v>3747</v>
      </c>
      <c r="D1125" s="64" t="s">
        <v>110</v>
      </c>
      <c r="E1125" s="64">
        <v>2017</v>
      </c>
      <c r="F1125" s="66">
        <v>24195</v>
      </c>
      <c r="G1125" s="60" t="s">
        <v>4605</v>
      </c>
    </row>
    <row r="1126" spans="1:7" ht="15.75" x14ac:dyDescent="0.25">
      <c r="A1126" s="60" t="s">
        <v>117</v>
      </c>
      <c r="B1126" s="60" t="s">
        <v>4752</v>
      </c>
      <c r="C1126" s="269" t="s">
        <v>4060</v>
      </c>
      <c r="D1126" s="64" t="s">
        <v>110</v>
      </c>
      <c r="E1126" s="64">
        <v>2017</v>
      </c>
      <c r="F1126" s="66">
        <v>19795</v>
      </c>
      <c r="G1126" s="60" t="s">
        <v>4605</v>
      </c>
    </row>
    <row r="1127" spans="1:7" ht="15.75" x14ac:dyDescent="0.25">
      <c r="A1127" s="60" t="s">
        <v>117</v>
      </c>
      <c r="B1127" s="60" t="s">
        <v>4753</v>
      </c>
      <c r="C1127" s="269" t="s">
        <v>4060</v>
      </c>
      <c r="D1127" s="64" t="s">
        <v>110</v>
      </c>
      <c r="E1127" s="64">
        <v>2017</v>
      </c>
      <c r="F1127" s="66">
        <v>21995</v>
      </c>
      <c r="G1127" s="60" t="s">
        <v>4605</v>
      </c>
    </row>
    <row r="1128" spans="1:7" ht="15.75" x14ac:dyDescent="0.25">
      <c r="A1128" s="60" t="s">
        <v>117</v>
      </c>
      <c r="B1128" s="60" t="s">
        <v>4753</v>
      </c>
      <c r="C1128" s="269" t="s">
        <v>4060</v>
      </c>
      <c r="D1128" s="64" t="s">
        <v>110</v>
      </c>
      <c r="E1128" s="64">
        <v>2017</v>
      </c>
      <c r="F1128" s="66">
        <v>23495</v>
      </c>
      <c r="G1128" s="60" t="s">
        <v>4605</v>
      </c>
    </row>
    <row r="1129" spans="1:7" ht="15.75" x14ac:dyDescent="0.25">
      <c r="A1129" s="60" t="s">
        <v>117</v>
      </c>
      <c r="B1129" s="60" t="s">
        <v>5366</v>
      </c>
      <c r="C1129" s="269" t="s">
        <v>3747</v>
      </c>
      <c r="D1129" s="64" t="s">
        <v>110</v>
      </c>
      <c r="E1129" s="64">
        <v>2017</v>
      </c>
      <c r="F1129" s="66">
        <v>25695</v>
      </c>
      <c r="G1129" s="60" t="s">
        <v>4605</v>
      </c>
    </row>
    <row r="1130" spans="1:7" ht="15.75" x14ac:dyDescent="0.25">
      <c r="A1130" s="60" t="s">
        <v>117</v>
      </c>
      <c r="B1130" s="60" t="s">
        <v>1072</v>
      </c>
      <c r="C1130" s="269" t="s">
        <v>4766</v>
      </c>
      <c r="D1130" s="64" t="s">
        <v>44</v>
      </c>
      <c r="E1130" s="64">
        <v>2017</v>
      </c>
      <c r="F1130" s="66">
        <v>33875</v>
      </c>
      <c r="G1130" s="60" t="s">
        <v>4588</v>
      </c>
    </row>
    <row r="1131" spans="1:7" ht="15.75" x14ac:dyDescent="0.25">
      <c r="A1131" s="60" t="s">
        <v>117</v>
      </c>
      <c r="B1131" s="60" t="s">
        <v>3201</v>
      </c>
      <c r="C1131" s="269" t="s">
        <v>4765</v>
      </c>
      <c r="D1131" s="64" t="s">
        <v>44</v>
      </c>
      <c r="E1131" s="64">
        <v>2017</v>
      </c>
      <c r="F1131" s="66">
        <v>30081</v>
      </c>
      <c r="G1131" s="60" t="s">
        <v>4588</v>
      </c>
    </row>
    <row r="1132" spans="1:7" ht="15.75" x14ac:dyDescent="0.25">
      <c r="A1132" s="60" t="s">
        <v>117</v>
      </c>
      <c r="B1132" s="60" t="s">
        <v>1970</v>
      </c>
      <c r="C1132" s="269" t="s">
        <v>4765</v>
      </c>
      <c r="D1132" s="64" t="s">
        <v>44</v>
      </c>
      <c r="E1132" s="64">
        <v>2017</v>
      </c>
      <c r="F1132" s="66">
        <v>26558</v>
      </c>
      <c r="G1132" s="60" t="s">
        <v>4767</v>
      </c>
    </row>
    <row r="1133" spans="1:7" ht="15.75" x14ac:dyDescent="0.25">
      <c r="A1133" s="60" t="s">
        <v>117</v>
      </c>
      <c r="B1133" s="60" t="s">
        <v>1970</v>
      </c>
      <c r="C1133" s="269" t="s">
        <v>4766</v>
      </c>
      <c r="D1133" s="64" t="s">
        <v>44</v>
      </c>
      <c r="E1133" s="64">
        <v>2017</v>
      </c>
      <c r="F1133" s="66">
        <v>39837</v>
      </c>
      <c r="G1133" s="60" t="s">
        <v>4767</v>
      </c>
    </row>
    <row r="1134" spans="1:7" ht="15.75" x14ac:dyDescent="0.25">
      <c r="A1134" s="54" t="s">
        <v>117</v>
      </c>
      <c r="B1134" s="54" t="s">
        <v>1968</v>
      </c>
      <c r="C1134" s="269" t="s">
        <v>3255</v>
      </c>
      <c r="D1134" s="64" t="s">
        <v>43</v>
      </c>
      <c r="E1134" s="64">
        <v>2017</v>
      </c>
      <c r="F1134" s="66">
        <v>19884</v>
      </c>
      <c r="G1134" s="54" t="s">
        <v>4588</v>
      </c>
    </row>
    <row r="1135" spans="1:7" ht="15.75" x14ac:dyDescent="0.25">
      <c r="A1135" s="54" t="s">
        <v>117</v>
      </c>
      <c r="B1135" s="54" t="s">
        <v>1968</v>
      </c>
      <c r="C1135" s="269" t="s">
        <v>3255</v>
      </c>
      <c r="D1135" s="64" t="s">
        <v>44</v>
      </c>
      <c r="E1135" s="64">
        <v>2017</v>
      </c>
      <c r="F1135" s="66">
        <v>22137</v>
      </c>
      <c r="G1135" s="54" t="s">
        <v>4588</v>
      </c>
    </row>
    <row r="1136" spans="1:7" ht="15.75" x14ac:dyDescent="0.25">
      <c r="A1136" s="54" t="s">
        <v>117</v>
      </c>
      <c r="B1136" s="54" t="s">
        <v>1968</v>
      </c>
      <c r="C1136" s="269" t="s">
        <v>3739</v>
      </c>
      <c r="D1136" s="64" t="s">
        <v>43</v>
      </c>
      <c r="E1136" s="64">
        <v>2017</v>
      </c>
      <c r="F1136" s="66">
        <v>20534</v>
      </c>
      <c r="G1136" s="54" t="s">
        <v>4588</v>
      </c>
    </row>
    <row r="1137" spans="1:7" ht="15.75" x14ac:dyDescent="0.25">
      <c r="A1137" s="54" t="s">
        <v>117</v>
      </c>
      <c r="B1137" s="54" t="s">
        <v>1968</v>
      </c>
      <c r="C1137" s="269" t="s">
        <v>3739</v>
      </c>
      <c r="D1137" s="64" t="s">
        <v>44</v>
      </c>
      <c r="E1137" s="64">
        <v>2017</v>
      </c>
      <c r="F1137" s="66">
        <v>22637</v>
      </c>
      <c r="G1137" s="54" t="s">
        <v>4588</v>
      </c>
    </row>
    <row r="1138" spans="1:7" ht="15.75" x14ac:dyDescent="0.25">
      <c r="A1138" s="54" t="s">
        <v>117</v>
      </c>
      <c r="B1138" s="54" t="s">
        <v>1968</v>
      </c>
      <c r="C1138" s="269" t="s">
        <v>2114</v>
      </c>
      <c r="D1138" s="64" t="s">
        <v>110</v>
      </c>
      <c r="E1138" s="64">
        <v>2017</v>
      </c>
      <c r="F1138" s="66">
        <v>21688</v>
      </c>
      <c r="G1138" s="54" t="s">
        <v>4588</v>
      </c>
    </row>
    <row r="1139" spans="1:7" ht="15.75" x14ac:dyDescent="0.25">
      <c r="A1139" s="54" t="s">
        <v>117</v>
      </c>
      <c r="B1139" s="54" t="s">
        <v>1968</v>
      </c>
      <c r="C1139" s="269" t="s">
        <v>2114</v>
      </c>
      <c r="D1139" s="64" t="s">
        <v>44</v>
      </c>
      <c r="E1139" s="64">
        <v>2017</v>
      </c>
      <c r="F1139" s="66">
        <v>23314</v>
      </c>
      <c r="G1139" s="54" t="s">
        <v>4588</v>
      </c>
    </row>
    <row r="1140" spans="1:7" ht="15.75" x14ac:dyDescent="0.25">
      <c r="A1140" s="54" t="s">
        <v>117</v>
      </c>
      <c r="B1140" s="54" t="s">
        <v>1968</v>
      </c>
      <c r="C1140" s="269" t="s">
        <v>4134</v>
      </c>
      <c r="D1140" s="64" t="s">
        <v>43</v>
      </c>
      <c r="E1140" s="64">
        <v>2017</v>
      </c>
      <c r="F1140" s="66">
        <v>23801</v>
      </c>
      <c r="G1140" s="54" t="s">
        <v>4588</v>
      </c>
    </row>
    <row r="1141" spans="1:7" ht="15.75" x14ac:dyDescent="0.25">
      <c r="A1141" s="54" t="s">
        <v>117</v>
      </c>
      <c r="B1141" s="54" t="s">
        <v>1968</v>
      </c>
      <c r="C1141" s="269" t="s">
        <v>4134</v>
      </c>
      <c r="D1141" s="64" t="s">
        <v>44</v>
      </c>
      <c r="E1141" s="64">
        <v>2017</v>
      </c>
      <c r="F1141" s="66">
        <v>25730</v>
      </c>
      <c r="G1141" s="54" t="s">
        <v>4588</v>
      </c>
    </row>
    <row r="1142" spans="1:7" ht="15.75" x14ac:dyDescent="0.25">
      <c r="A1142" s="54" t="s">
        <v>117</v>
      </c>
      <c r="B1142" s="54" t="s">
        <v>2550</v>
      </c>
      <c r="C1142" s="269" t="s">
        <v>6335</v>
      </c>
      <c r="D1142" s="64" t="s">
        <v>110</v>
      </c>
      <c r="E1142" s="64">
        <v>2017</v>
      </c>
      <c r="F1142" s="66">
        <v>12500</v>
      </c>
      <c r="G1142" s="54" t="s">
        <v>1956</v>
      </c>
    </row>
    <row r="1143" spans="1:7" ht="15.75" x14ac:dyDescent="0.25">
      <c r="A1143" s="54" t="s">
        <v>117</v>
      </c>
      <c r="B1143" s="54" t="s">
        <v>3201</v>
      </c>
      <c r="C1143" s="269" t="s">
        <v>4765</v>
      </c>
      <c r="D1143" s="64" t="s">
        <v>44</v>
      </c>
      <c r="E1143" s="64">
        <v>2017</v>
      </c>
      <c r="F1143" s="66">
        <v>30081</v>
      </c>
      <c r="G1143" s="54" t="s">
        <v>4588</v>
      </c>
    </row>
    <row r="1144" spans="1:7" ht="15.75" x14ac:dyDescent="0.25">
      <c r="A1144" s="54" t="s">
        <v>117</v>
      </c>
      <c r="B1144" s="54" t="s">
        <v>1072</v>
      </c>
      <c r="C1144" s="269" t="s">
        <v>4766</v>
      </c>
      <c r="D1144" s="64" t="s">
        <v>44</v>
      </c>
      <c r="E1144" s="64">
        <v>2017</v>
      </c>
      <c r="F1144" s="66">
        <v>33875</v>
      </c>
      <c r="G1144" s="54" t="s">
        <v>4588</v>
      </c>
    </row>
    <row r="1145" spans="1:7" ht="15.75" x14ac:dyDescent="0.25">
      <c r="A1145" s="54" t="s">
        <v>117</v>
      </c>
      <c r="B1145" s="54" t="s">
        <v>1970</v>
      </c>
      <c r="C1145" s="269" t="s">
        <v>4765</v>
      </c>
      <c r="D1145" s="64" t="s">
        <v>44</v>
      </c>
      <c r="E1145" s="64">
        <v>2017</v>
      </c>
      <c r="F1145" s="66">
        <v>26558</v>
      </c>
      <c r="G1145" s="54" t="s">
        <v>4767</v>
      </c>
    </row>
    <row r="1146" spans="1:7" ht="15.75" x14ac:dyDescent="0.25">
      <c r="A1146" s="54" t="s">
        <v>117</v>
      </c>
      <c r="B1146" s="54" t="s">
        <v>1970</v>
      </c>
      <c r="C1146" s="269" t="s">
        <v>4766</v>
      </c>
      <c r="D1146" s="64" t="s">
        <v>44</v>
      </c>
      <c r="E1146" s="64">
        <v>2017</v>
      </c>
      <c r="F1146" s="66">
        <v>39837</v>
      </c>
      <c r="G1146" s="54" t="s">
        <v>4767</v>
      </c>
    </row>
    <row r="1147" spans="1:7" ht="15.75" x14ac:dyDescent="0.25">
      <c r="A1147" s="54" t="s">
        <v>117</v>
      </c>
      <c r="B1147" s="54" t="s">
        <v>5350</v>
      </c>
      <c r="C1147" s="269" t="s">
        <v>5349</v>
      </c>
      <c r="D1147" s="64" t="s">
        <v>110</v>
      </c>
      <c r="E1147" s="64">
        <v>2017</v>
      </c>
      <c r="F1147" s="66">
        <v>10928</v>
      </c>
      <c r="G1147" s="54" t="s">
        <v>1956</v>
      </c>
    </row>
    <row r="1148" spans="1:7" ht="15.75" x14ac:dyDescent="0.25">
      <c r="A1148" s="54" t="s">
        <v>117</v>
      </c>
      <c r="B1148" s="54" t="s">
        <v>5348</v>
      </c>
      <c r="C1148" s="269" t="s">
        <v>5349</v>
      </c>
      <c r="D1148" s="64" t="s">
        <v>110</v>
      </c>
      <c r="E1148" s="64">
        <v>2017</v>
      </c>
      <c r="F1148" s="66">
        <v>16120</v>
      </c>
      <c r="G1148" s="54" t="s">
        <v>1956</v>
      </c>
    </row>
    <row r="1149" spans="1:7" ht="15.75" x14ac:dyDescent="0.25">
      <c r="A1149" s="54" t="s">
        <v>117</v>
      </c>
      <c r="B1149" s="54" t="s">
        <v>5350</v>
      </c>
      <c r="C1149" s="269" t="s">
        <v>4060</v>
      </c>
      <c r="D1149" s="64" t="s">
        <v>110</v>
      </c>
      <c r="E1149" s="64">
        <v>2017</v>
      </c>
      <c r="F1149" s="66">
        <v>12168</v>
      </c>
      <c r="G1149" s="54" t="s">
        <v>1956</v>
      </c>
    </row>
    <row r="1150" spans="1:7" ht="15.75" x14ac:dyDescent="0.25">
      <c r="A1150" s="54" t="s">
        <v>117</v>
      </c>
      <c r="B1150" s="54" t="s">
        <v>5348</v>
      </c>
      <c r="C1150" s="269" t="s">
        <v>4060</v>
      </c>
      <c r="D1150" s="64" t="s">
        <v>110</v>
      </c>
      <c r="E1150" s="64">
        <v>2017</v>
      </c>
      <c r="F1150" s="66">
        <v>15989</v>
      </c>
      <c r="G1150" s="54" t="s">
        <v>1956</v>
      </c>
    </row>
    <row r="1151" spans="1:7" ht="15.75" x14ac:dyDescent="0.25">
      <c r="A1151" s="54" t="s">
        <v>117</v>
      </c>
      <c r="B1151" s="54" t="s">
        <v>5351</v>
      </c>
      <c r="C1151" s="269" t="s">
        <v>4060</v>
      </c>
      <c r="D1151" s="64" t="s">
        <v>110</v>
      </c>
      <c r="E1151" s="64">
        <v>2017</v>
      </c>
      <c r="F1151" s="66">
        <v>18306</v>
      </c>
      <c r="G1151" s="54" t="s">
        <v>1956</v>
      </c>
    </row>
    <row r="1152" spans="1:7" ht="15.75" x14ac:dyDescent="0.25">
      <c r="A1152" s="54" t="s">
        <v>117</v>
      </c>
      <c r="B1152" s="54" t="s">
        <v>5347</v>
      </c>
      <c r="C1152" s="269" t="s">
        <v>4060</v>
      </c>
      <c r="D1152" s="64" t="s">
        <v>110</v>
      </c>
      <c r="E1152" s="64">
        <v>2017</v>
      </c>
      <c r="F1152" s="66">
        <v>18795</v>
      </c>
      <c r="G1152" s="54" t="s">
        <v>1956</v>
      </c>
    </row>
    <row r="1153" spans="1:7" ht="15.75" x14ac:dyDescent="0.25">
      <c r="A1153" s="54" t="s">
        <v>117</v>
      </c>
      <c r="B1153" s="54" t="s">
        <v>5346</v>
      </c>
      <c r="C1153" s="269" t="s">
        <v>3721</v>
      </c>
      <c r="D1153" s="64" t="s">
        <v>110</v>
      </c>
      <c r="E1153" s="64">
        <v>2017</v>
      </c>
      <c r="F1153" s="66">
        <v>20295</v>
      </c>
      <c r="G1153" s="54" t="s">
        <v>1956</v>
      </c>
    </row>
    <row r="1154" spans="1:7" ht="15.75" x14ac:dyDescent="0.25">
      <c r="A1154" s="54" t="s">
        <v>117</v>
      </c>
      <c r="B1154" s="54" t="s">
        <v>5352</v>
      </c>
      <c r="C1154" s="269" t="s">
        <v>3721</v>
      </c>
      <c r="D1154" s="64" t="s">
        <v>110</v>
      </c>
      <c r="E1154" s="64">
        <v>2017</v>
      </c>
      <c r="F1154" s="66">
        <v>21095</v>
      </c>
      <c r="G1154" s="54" t="s">
        <v>1956</v>
      </c>
    </row>
    <row r="1155" spans="1:7" ht="15.75" x14ac:dyDescent="0.25">
      <c r="A1155" s="54" t="s">
        <v>117</v>
      </c>
      <c r="B1155" s="54" t="s">
        <v>5353</v>
      </c>
      <c r="C1155" s="269" t="s">
        <v>3721</v>
      </c>
      <c r="D1155" s="64" t="s">
        <v>110</v>
      </c>
      <c r="E1155" s="64">
        <v>2017</v>
      </c>
      <c r="F1155" s="66">
        <v>22095</v>
      </c>
      <c r="G1155" s="54" t="s">
        <v>1956</v>
      </c>
    </row>
    <row r="1156" spans="1:7" ht="15.75" x14ac:dyDescent="0.25">
      <c r="A1156" s="54" t="s">
        <v>117</v>
      </c>
      <c r="B1156" s="54" t="s">
        <v>2553</v>
      </c>
      <c r="C1156" s="269" t="s">
        <v>6335</v>
      </c>
      <c r="D1156" s="64" t="s">
        <v>110</v>
      </c>
      <c r="E1156" s="64">
        <v>2017</v>
      </c>
      <c r="F1156" s="66">
        <v>12195</v>
      </c>
      <c r="G1156" s="54" t="s">
        <v>2333</v>
      </c>
    </row>
    <row r="1157" spans="1:7" ht="15.75" x14ac:dyDescent="0.25">
      <c r="A1157" s="54" t="s">
        <v>117</v>
      </c>
      <c r="B1157" s="54" t="s">
        <v>4744</v>
      </c>
      <c r="C1157" s="269" t="s">
        <v>3721</v>
      </c>
      <c r="D1157" s="64" t="s">
        <v>110</v>
      </c>
      <c r="E1157" s="64">
        <v>2017</v>
      </c>
      <c r="F1157" s="66">
        <v>23495</v>
      </c>
      <c r="G1157" s="54" t="s">
        <v>4605</v>
      </c>
    </row>
    <row r="1158" spans="1:7" ht="15.75" x14ac:dyDescent="0.25">
      <c r="A1158" s="54" t="s">
        <v>117</v>
      </c>
      <c r="B1158" s="54" t="s">
        <v>4746</v>
      </c>
      <c r="C1158" s="269" t="s">
        <v>3721</v>
      </c>
      <c r="D1158" s="64" t="s">
        <v>110</v>
      </c>
      <c r="E1158" s="64">
        <v>2017</v>
      </c>
      <c r="F1158" s="66">
        <v>24495</v>
      </c>
      <c r="G1158" s="54" t="s">
        <v>4605</v>
      </c>
    </row>
    <row r="1159" spans="1:7" ht="15.75" x14ac:dyDescent="0.25">
      <c r="A1159" s="54" t="s">
        <v>117</v>
      </c>
      <c r="B1159" s="54" t="s">
        <v>5356</v>
      </c>
      <c r="C1159" s="269" t="s">
        <v>3721</v>
      </c>
      <c r="D1159" s="64" t="s">
        <v>110</v>
      </c>
      <c r="E1159" s="64">
        <v>2017</v>
      </c>
      <c r="F1159" s="66">
        <v>24995</v>
      </c>
      <c r="G1159" s="54" t="s">
        <v>4605</v>
      </c>
    </row>
    <row r="1160" spans="1:7" ht="15.75" x14ac:dyDescent="0.25">
      <c r="A1160" s="54" t="s">
        <v>117</v>
      </c>
      <c r="B1160" s="54" t="s">
        <v>4748</v>
      </c>
      <c r="C1160" s="269" t="s">
        <v>3721</v>
      </c>
      <c r="D1160" s="64" t="s">
        <v>110</v>
      </c>
      <c r="E1160" s="64">
        <v>2017</v>
      </c>
      <c r="F1160" s="66">
        <v>25495</v>
      </c>
      <c r="G1160" s="54" t="s">
        <v>4605</v>
      </c>
    </row>
    <row r="1161" spans="1:7" ht="15.75" x14ac:dyDescent="0.25">
      <c r="A1161" s="54" t="s">
        <v>117</v>
      </c>
      <c r="B1161" s="54" t="s">
        <v>5361</v>
      </c>
      <c r="C1161" s="269" t="s">
        <v>3721</v>
      </c>
      <c r="D1161" s="64" t="s">
        <v>110</v>
      </c>
      <c r="E1161" s="64">
        <v>2017</v>
      </c>
      <c r="F1161" s="66">
        <v>26495</v>
      </c>
      <c r="G1161" s="54" t="s">
        <v>4605</v>
      </c>
    </row>
    <row r="1162" spans="1:7" ht="15.75" x14ac:dyDescent="0.25">
      <c r="A1162" s="54" t="s">
        <v>117</v>
      </c>
      <c r="B1162" s="54" t="s">
        <v>5362</v>
      </c>
      <c r="C1162" s="269" t="s">
        <v>3721</v>
      </c>
      <c r="D1162" s="64" t="s">
        <v>110</v>
      </c>
      <c r="E1162" s="64">
        <v>2017</v>
      </c>
      <c r="F1162" s="66">
        <v>27495</v>
      </c>
      <c r="G1162" s="54" t="s">
        <v>4605</v>
      </c>
    </row>
    <row r="1163" spans="1:7" ht="15.75" x14ac:dyDescent="0.25">
      <c r="A1163" s="54" t="s">
        <v>117</v>
      </c>
      <c r="B1163" s="54" t="s">
        <v>5360</v>
      </c>
      <c r="C1163" s="269" t="s">
        <v>5358</v>
      </c>
      <c r="D1163" s="64" t="s">
        <v>110</v>
      </c>
      <c r="E1163" s="64">
        <v>2017</v>
      </c>
      <c r="F1163" s="66">
        <v>31695</v>
      </c>
      <c r="G1163" s="54" t="s">
        <v>4605</v>
      </c>
    </row>
    <row r="1164" spans="1:7" ht="15.75" x14ac:dyDescent="0.25">
      <c r="A1164" s="54" t="s">
        <v>117</v>
      </c>
      <c r="B1164" s="54" t="s">
        <v>5359</v>
      </c>
      <c r="C1164" s="269" t="s">
        <v>3747</v>
      </c>
      <c r="D1164" s="64" t="s">
        <v>110</v>
      </c>
      <c r="E1164" s="390">
        <v>2017</v>
      </c>
      <c r="F1164" s="66">
        <v>21409</v>
      </c>
      <c r="G1164" s="54" t="s">
        <v>4605</v>
      </c>
    </row>
    <row r="1165" spans="1:7" ht="15.75" x14ac:dyDescent="0.25">
      <c r="A1165" s="54" t="s">
        <v>117</v>
      </c>
      <c r="B1165" s="54" t="s">
        <v>5357</v>
      </c>
      <c r="C1165" s="269" t="s">
        <v>5358</v>
      </c>
      <c r="D1165" s="64" t="s">
        <v>44</v>
      </c>
      <c r="E1165" s="390">
        <v>2017</v>
      </c>
      <c r="F1165" s="66">
        <v>32240</v>
      </c>
      <c r="G1165" s="54" t="s">
        <v>4605</v>
      </c>
    </row>
    <row r="1166" spans="1:7" ht="15.75" x14ac:dyDescent="0.25">
      <c r="A1166" s="54" t="s">
        <v>117</v>
      </c>
      <c r="B1166" s="54" t="s">
        <v>4752</v>
      </c>
      <c r="C1166" s="269" t="s">
        <v>4060</v>
      </c>
      <c r="D1166" s="64" t="s">
        <v>110</v>
      </c>
      <c r="E1166" s="64">
        <v>2017</v>
      </c>
      <c r="F1166" s="66">
        <v>19795</v>
      </c>
      <c r="G1166" s="54" t="s">
        <v>4605</v>
      </c>
    </row>
    <row r="1167" spans="1:7" ht="15.75" x14ac:dyDescent="0.25">
      <c r="A1167" s="54" t="s">
        <v>117</v>
      </c>
      <c r="B1167" s="54" t="s">
        <v>5354</v>
      </c>
      <c r="C1167" s="269" t="s">
        <v>4060</v>
      </c>
      <c r="D1167" s="64" t="s">
        <v>110</v>
      </c>
      <c r="E1167" s="64">
        <v>2017</v>
      </c>
      <c r="F1167" s="66">
        <v>22495</v>
      </c>
      <c r="G1167" s="54" t="s">
        <v>4605</v>
      </c>
    </row>
    <row r="1168" spans="1:7" ht="15.75" x14ac:dyDescent="0.25">
      <c r="A1168" s="54" t="s">
        <v>117</v>
      </c>
      <c r="B1168" s="54" t="s">
        <v>4753</v>
      </c>
      <c r="C1168" s="269" t="s">
        <v>4060</v>
      </c>
      <c r="D1168" s="64" t="s">
        <v>110</v>
      </c>
      <c r="E1168" s="64">
        <v>2017</v>
      </c>
      <c r="F1168" s="66">
        <v>21995</v>
      </c>
      <c r="G1168" s="54" t="s">
        <v>4605</v>
      </c>
    </row>
    <row r="1169" spans="1:7" ht="15.75" x14ac:dyDescent="0.25">
      <c r="A1169" s="54" t="s">
        <v>117</v>
      </c>
      <c r="B1169" s="54" t="s">
        <v>4753</v>
      </c>
      <c r="C1169" s="269" t="s">
        <v>4060</v>
      </c>
      <c r="D1169" s="64" t="s">
        <v>110</v>
      </c>
      <c r="E1169" s="64">
        <v>2017</v>
      </c>
      <c r="F1169" s="66">
        <v>23495</v>
      </c>
      <c r="G1169" s="54" t="s">
        <v>4605</v>
      </c>
    </row>
    <row r="1170" spans="1:7" ht="15.75" x14ac:dyDescent="0.25">
      <c r="A1170" s="54" t="s">
        <v>117</v>
      </c>
      <c r="B1170" s="54" t="s">
        <v>5364</v>
      </c>
      <c r="C1170" s="269" t="s">
        <v>3747</v>
      </c>
      <c r="D1170" s="64" t="s">
        <v>110</v>
      </c>
      <c r="E1170" s="64">
        <v>2017</v>
      </c>
      <c r="F1170" s="66">
        <v>22695</v>
      </c>
      <c r="G1170" s="54" t="s">
        <v>4605</v>
      </c>
    </row>
    <row r="1171" spans="1:7" ht="15.75" x14ac:dyDescent="0.25">
      <c r="A1171" s="54" t="s">
        <v>117</v>
      </c>
      <c r="B1171" s="54" t="s">
        <v>5355</v>
      </c>
      <c r="C1171" s="269" t="s">
        <v>3747</v>
      </c>
      <c r="D1171" s="64" t="s">
        <v>110</v>
      </c>
      <c r="E1171" s="64">
        <v>2017</v>
      </c>
      <c r="F1171" s="66">
        <v>24195</v>
      </c>
      <c r="G1171" s="54" t="s">
        <v>4605</v>
      </c>
    </row>
    <row r="1172" spans="1:7" ht="15.75" x14ac:dyDescent="0.25">
      <c r="A1172" s="54" t="s">
        <v>117</v>
      </c>
      <c r="B1172" s="54" t="s">
        <v>5365</v>
      </c>
      <c r="C1172" s="269" t="s">
        <v>3747</v>
      </c>
      <c r="D1172" s="64" t="s">
        <v>110</v>
      </c>
      <c r="E1172" s="64">
        <v>2017</v>
      </c>
      <c r="F1172" s="66">
        <v>24195</v>
      </c>
      <c r="G1172" s="54" t="s">
        <v>4605</v>
      </c>
    </row>
    <row r="1173" spans="1:7" ht="15.75" x14ac:dyDescent="0.25">
      <c r="A1173" s="54" t="s">
        <v>117</v>
      </c>
      <c r="B1173" s="54" t="s">
        <v>5366</v>
      </c>
      <c r="C1173" s="269" t="s">
        <v>3747</v>
      </c>
      <c r="D1173" s="64" t="s">
        <v>110</v>
      </c>
      <c r="E1173" s="64">
        <v>2017</v>
      </c>
      <c r="F1173" s="66">
        <v>25695</v>
      </c>
      <c r="G1173" s="54" t="s">
        <v>4605</v>
      </c>
    </row>
    <row r="1174" spans="1:7" ht="15.75" x14ac:dyDescent="0.25">
      <c r="A1174" s="54" t="s">
        <v>117</v>
      </c>
      <c r="B1174" s="54" t="s">
        <v>5363</v>
      </c>
      <c r="C1174" s="269" t="s">
        <v>3747</v>
      </c>
      <c r="D1174" s="64" t="s">
        <v>110</v>
      </c>
      <c r="E1174" s="64">
        <v>2017</v>
      </c>
      <c r="F1174" s="66">
        <v>27695</v>
      </c>
      <c r="G1174" s="54" t="s">
        <v>4605</v>
      </c>
    </row>
    <row r="1175" spans="1:7" ht="15.75" x14ac:dyDescent="0.25">
      <c r="A1175" s="54" t="s">
        <v>64</v>
      </c>
      <c r="B1175" s="54" t="s">
        <v>1440</v>
      </c>
      <c r="C1175" s="269" t="s">
        <v>1981</v>
      </c>
      <c r="D1175" s="64" t="s">
        <v>44</v>
      </c>
      <c r="E1175" s="64">
        <v>2017</v>
      </c>
      <c r="F1175" s="66">
        <v>37900</v>
      </c>
      <c r="G1175" s="54" t="s">
        <v>8585</v>
      </c>
    </row>
    <row r="1176" spans="1:7" ht="15.75" x14ac:dyDescent="0.25">
      <c r="A1176" s="54" t="s">
        <v>64</v>
      </c>
      <c r="B1176" s="54" t="s">
        <v>68</v>
      </c>
      <c r="C1176" s="269" t="s">
        <v>1985</v>
      </c>
      <c r="D1176" s="64" t="s">
        <v>426</v>
      </c>
      <c r="E1176" s="64">
        <v>2017</v>
      </c>
      <c r="F1176" s="66">
        <v>41210</v>
      </c>
      <c r="G1176" s="54" t="s">
        <v>7317</v>
      </c>
    </row>
    <row r="1177" spans="1:7" ht="15.75" x14ac:dyDescent="0.25">
      <c r="A1177" s="610" t="s">
        <v>64</v>
      </c>
      <c r="B1177" s="610" t="s">
        <v>10324</v>
      </c>
      <c r="C1177" s="688" t="s">
        <v>7804</v>
      </c>
      <c r="D1177" s="688" t="s">
        <v>110</v>
      </c>
      <c r="E1177" s="688">
        <v>2017</v>
      </c>
      <c r="F1177" s="694">
        <v>26240</v>
      </c>
      <c r="G1177" s="610" t="s">
        <v>9782</v>
      </c>
    </row>
    <row r="1178" spans="1:7" ht="15.75" x14ac:dyDescent="0.25">
      <c r="A1178" s="610" t="s">
        <v>64</v>
      </c>
      <c r="B1178" s="610" t="s">
        <v>10324</v>
      </c>
      <c r="C1178" s="688" t="s">
        <v>7804</v>
      </c>
      <c r="D1178" s="688" t="s">
        <v>426</v>
      </c>
      <c r="E1178" s="688">
        <v>2017</v>
      </c>
      <c r="F1178" s="694">
        <v>27590</v>
      </c>
      <c r="G1178" s="610" t="s">
        <v>9782</v>
      </c>
    </row>
    <row r="1179" spans="1:7" ht="15.75" x14ac:dyDescent="0.25">
      <c r="A1179" s="610" t="s">
        <v>64</v>
      </c>
      <c r="B1179" s="610" t="s">
        <v>10325</v>
      </c>
      <c r="C1179" s="688" t="s">
        <v>7804</v>
      </c>
      <c r="D1179" s="688" t="s">
        <v>110</v>
      </c>
      <c r="E1179" s="688">
        <v>2017</v>
      </c>
      <c r="F1179" s="694">
        <v>31160</v>
      </c>
      <c r="G1179" s="610" t="s">
        <v>9782</v>
      </c>
    </row>
    <row r="1180" spans="1:7" ht="15.75" x14ac:dyDescent="0.25">
      <c r="A1180" s="610" t="s">
        <v>64</v>
      </c>
      <c r="B1180" s="610" t="s">
        <v>10325</v>
      </c>
      <c r="C1180" s="688" t="s">
        <v>7804</v>
      </c>
      <c r="D1180" s="688" t="s">
        <v>426</v>
      </c>
      <c r="E1180" s="688">
        <v>2017</v>
      </c>
      <c r="F1180" s="694">
        <v>32510</v>
      </c>
      <c r="G1180" s="610" t="s">
        <v>9782</v>
      </c>
    </row>
    <row r="1181" spans="1:7" ht="15.75" x14ac:dyDescent="0.25">
      <c r="A1181" s="54" t="s">
        <v>1136</v>
      </c>
      <c r="B1181" s="54" t="s">
        <v>7243</v>
      </c>
      <c r="C1181" s="269" t="s">
        <v>3255</v>
      </c>
      <c r="D1181" s="64"/>
      <c r="E1181" s="64">
        <v>2017</v>
      </c>
      <c r="F1181" s="66">
        <v>24225</v>
      </c>
      <c r="G1181" s="54" t="s">
        <v>7244</v>
      </c>
    </row>
    <row r="1182" spans="1:7" ht="15.75" x14ac:dyDescent="0.25">
      <c r="A1182" s="54" t="s">
        <v>7245</v>
      </c>
      <c r="B1182" s="54" t="s">
        <v>7246</v>
      </c>
      <c r="C1182" s="269" t="s">
        <v>1983</v>
      </c>
      <c r="D1182" s="64" t="s">
        <v>43</v>
      </c>
      <c r="E1182" s="64">
        <v>2017</v>
      </c>
      <c r="F1182" s="66">
        <v>39061</v>
      </c>
      <c r="G1182" s="54" t="s">
        <v>7247</v>
      </c>
    </row>
    <row r="1183" spans="1:7" ht="15.75" x14ac:dyDescent="0.25">
      <c r="A1183" s="54" t="s">
        <v>48</v>
      </c>
      <c r="B1183" s="54" t="s">
        <v>7248</v>
      </c>
      <c r="C1183" s="269" t="s">
        <v>2114</v>
      </c>
      <c r="D1183" s="64"/>
      <c r="E1183" s="64">
        <v>2017</v>
      </c>
      <c r="F1183" s="66">
        <v>11085</v>
      </c>
      <c r="G1183" s="54" t="s">
        <v>5997</v>
      </c>
    </row>
    <row r="1184" spans="1:7" ht="15.75" x14ac:dyDescent="0.25">
      <c r="A1184" s="610" t="s">
        <v>48</v>
      </c>
      <c r="B1184" s="610" t="s">
        <v>10395</v>
      </c>
      <c r="C1184" s="688" t="s">
        <v>9811</v>
      </c>
      <c r="D1184" s="688" t="s">
        <v>110</v>
      </c>
      <c r="E1184" s="688">
        <v>2017</v>
      </c>
      <c r="F1184" s="694">
        <v>11573</v>
      </c>
      <c r="G1184" s="610" t="s">
        <v>2031</v>
      </c>
    </row>
    <row r="1185" spans="1:7" ht="15.75" x14ac:dyDescent="0.25">
      <c r="A1185" s="610" t="s">
        <v>48</v>
      </c>
      <c r="B1185" s="610" t="s">
        <v>10334</v>
      </c>
      <c r="C1185" s="688" t="s">
        <v>9811</v>
      </c>
      <c r="D1185" s="688" t="s">
        <v>110</v>
      </c>
      <c r="E1185" s="688">
        <v>2017</v>
      </c>
      <c r="F1185" s="694">
        <v>13520</v>
      </c>
      <c r="G1185" s="610" t="s">
        <v>2031</v>
      </c>
    </row>
    <row r="1186" spans="1:7" ht="15.75" x14ac:dyDescent="0.25">
      <c r="A1186" s="610" t="s">
        <v>48</v>
      </c>
      <c r="B1186" s="610" t="s">
        <v>10333</v>
      </c>
      <c r="C1186" s="688" t="s">
        <v>9811</v>
      </c>
      <c r="D1186" s="688" t="s">
        <v>110</v>
      </c>
      <c r="E1186" s="688">
        <v>2017</v>
      </c>
      <c r="F1186" s="694">
        <v>11273</v>
      </c>
      <c r="G1186" s="610" t="s">
        <v>2031</v>
      </c>
    </row>
    <row r="1187" spans="1:7" ht="15.75" x14ac:dyDescent="0.25">
      <c r="A1187" s="610" t="s">
        <v>48</v>
      </c>
      <c r="B1187" s="610" t="s">
        <v>10067</v>
      </c>
      <c r="C1187" s="688" t="s">
        <v>9811</v>
      </c>
      <c r="D1187" s="688" t="s">
        <v>110</v>
      </c>
      <c r="E1187" s="688">
        <v>2017</v>
      </c>
      <c r="F1187" s="694">
        <v>11731</v>
      </c>
      <c r="G1187" s="610" t="s">
        <v>2031</v>
      </c>
    </row>
    <row r="1188" spans="1:7" ht="15.75" x14ac:dyDescent="0.25">
      <c r="A1188" s="610" t="s">
        <v>48</v>
      </c>
      <c r="B1188" s="610" t="s">
        <v>10068</v>
      </c>
      <c r="C1188" s="688" t="s">
        <v>9811</v>
      </c>
      <c r="D1188" s="688" t="s">
        <v>110</v>
      </c>
      <c r="E1188" s="688">
        <v>2017</v>
      </c>
      <c r="F1188" s="694">
        <v>9558</v>
      </c>
      <c r="G1188" s="610" t="s">
        <v>7179</v>
      </c>
    </row>
    <row r="1189" spans="1:7" ht="15.75" x14ac:dyDescent="0.25">
      <c r="A1189" s="610" t="s">
        <v>48</v>
      </c>
      <c r="B1189" s="610" t="s">
        <v>10266</v>
      </c>
      <c r="C1189" s="688" t="s">
        <v>9811</v>
      </c>
      <c r="D1189" s="688" t="s">
        <v>110</v>
      </c>
      <c r="E1189" s="688">
        <v>2017</v>
      </c>
      <c r="F1189" s="694">
        <v>10379</v>
      </c>
      <c r="G1189" s="610" t="s">
        <v>7179</v>
      </c>
    </row>
    <row r="1190" spans="1:7" ht="15.75" x14ac:dyDescent="0.25">
      <c r="A1190" s="610" t="s">
        <v>48</v>
      </c>
      <c r="B1190" s="610" t="s">
        <v>10267</v>
      </c>
      <c r="C1190" s="688" t="s">
        <v>9811</v>
      </c>
      <c r="D1190" s="688" t="s">
        <v>110</v>
      </c>
      <c r="E1190" s="688">
        <v>2017</v>
      </c>
      <c r="F1190" s="694">
        <v>11352</v>
      </c>
      <c r="G1190" s="610" t="s">
        <v>7179</v>
      </c>
    </row>
    <row r="1191" spans="1:7" ht="15.75" x14ac:dyDescent="0.25">
      <c r="A1191" s="153" t="s">
        <v>42</v>
      </c>
      <c r="B1191" s="54" t="s">
        <v>5452</v>
      </c>
      <c r="C1191" s="269" t="s">
        <v>5447</v>
      </c>
      <c r="D1191" s="64" t="s">
        <v>5448</v>
      </c>
      <c r="E1191" s="64">
        <v>2017</v>
      </c>
      <c r="F1191" s="66">
        <v>42525</v>
      </c>
      <c r="G1191" s="60" t="s">
        <v>3309</v>
      </c>
    </row>
    <row r="1192" spans="1:7" ht="15.75" x14ac:dyDescent="0.25">
      <c r="A1192" s="153" t="s">
        <v>42</v>
      </c>
      <c r="B1192" s="54" t="s">
        <v>3871</v>
      </c>
      <c r="C1192" s="269" t="s">
        <v>5447</v>
      </c>
      <c r="D1192" s="64" t="s">
        <v>5448</v>
      </c>
      <c r="E1192" s="64">
        <v>2017</v>
      </c>
      <c r="F1192" s="66">
        <v>34210</v>
      </c>
      <c r="G1192" s="60" t="s">
        <v>3309</v>
      </c>
    </row>
    <row r="1193" spans="1:7" ht="15.75" x14ac:dyDescent="0.25">
      <c r="A1193" s="153" t="s">
        <v>42</v>
      </c>
      <c r="B1193" s="54" t="s">
        <v>5453</v>
      </c>
      <c r="C1193" s="269" t="s">
        <v>5447</v>
      </c>
      <c r="D1193" s="64" t="s">
        <v>5448</v>
      </c>
      <c r="E1193" s="64">
        <v>2017</v>
      </c>
      <c r="F1193" s="66">
        <v>36040</v>
      </c>
      <c r="G1193" s="60" t="s">
        <v>3309</v>
      </c>
    </row>
    <row r="1194" spans="1:7" ht="15.75" x14ac:dyDescent="0.25">
      <c r="A1194" s="153" t="s">
        <v>42</v>
      </c>
      <c r="B1194" s="54" t="s">
        <v>5454</v>
      </c>
      <c r="C1194" s="269" t="s">
        <v>5447</v>
      </c>
      <c r="D1194" s="64" t="s">
        <v>5450</v>
      </c>
      <c r="E1194" s="64">
        <v>2017</v>
      </c>
      <c r="F1194" s="66">
        <v>37335</v>
      </c>
      <c r="G1194" s="60" t="s">
        <v>3309</v>
      </c>
    </row>
    <row r="1195" spans="1:7" ht="15.75" x14ac:dyDescent="0.25">
      <c r="A1195" s="153" t="s">
        <v>42</v>
      </c>
      <c r="B1195" s="54" t="s">
        <v>5449</v>
      </c>
      <c r="C1195" s="269" t="s">
        <v>5447</v>
      </c>
      <c r="D1195" s="64" t="s">
        <v>5450</v>
      </c>
      <c r="E1195" s="64">
        <v>2017</v>
      </c>
      <c r="F1195" s="66">
        <v>39295</v>
      </c>
      <c r="G1195" s="60" t="s">
        <v>3309</v>
      </c>
    </row>
    <row r="1196" spans="1:7" ht="15.75" x14ac:dyDescent="0.25">
      <c r="A1196" s="153" t="s">
        <v>42</v>
      </c>
      <c r="B1196" s="54" t="s">
        <v>5451</v>
      </c>
      <c r="C1196" s="269" t="s">
        <v>5447</v>
      </c>
      <c r="D1196" s="64" t="s">
        <v>5450</v>
      </c>
      <c r="E1196" s="64">
        <v>2017</v>
      </c>
      <c r="F1196" s="66">
        <v>42400</v>
      </c>
      <c r="G1196" s="60" t="s">
        <v>3309</v>
      </c>
    </row>
    <row r="1197" spans="1:7" ht="15.75" x14ac:dyDescent="0.25">
      <c r="A1197" s="153" t="s">
        <v>42</v>
      </c>
      <c r="B1197" s="54" t="s">
        <v>5464</v>
      </c>
      <c r="C1197" s="269" t="s">
        <v>5465</v>
      </c>
      <c r="D1197" s="64" t="s">
        <v>110</v>
      </c>
      <c r="E1197" s="64">
        <v>2017</v>
      </c>
      <c r="F1197" s="66">
        <v>41927</v>
      </c>
      <c r="G1197" s="60" t="s">
        <v>2033</v>
      </c>
    </row>
    <row r="1198" spans="1:7" ht="15.75" x14ac:dyDescent="0.25">
      <c r="A1198" s="153" t="s">
        <v>42</v>
      </c>
      <c r="B1198" s="54" t="s">
        <v>5458</v>
      </c>
      <c r="C1198" s="269" t="s">
        <v>1985</v>
      </c>
      <c r="D1198" s="64" t="s">
        <v>110</v>
      </c>
      <c r="E1198" s="64">
        <v>2017</v>
      </c>
      <c r="F1198" s="66">
        <v>42600</v>
      </c>
      <c r="G1198" s="60" t="s">
        <v>3309</v>
      </c>
    </row>
    <row r="1199" spans="1:7" ht="15.75" x14ac:dyDescent="0.25">
      <c r="A1199" s="153" t="s">
        <v>42</v>
      </c>
      <c r="B1199" s="54" t="s">
        <v>3884</v>
      </c>
      <c r="C1199" s="269" t="s">
        <v>1985</v>
      </c>
      <c r="D1199" s="64" t="s">
        <v>110</v>
      </c>
      <c r="E1199" s="64">
        <v>2017</v>
      </c>
      <c r="F1199" s="66">
        <v>37300</v>
      </c>
      <c r="G1199" s="60" t="s">
        <v>3309</v>
      </c>
    </row>
    <row r="1200" spans="1:7" ht="15.75" x14ac:dyDescent="0.25">
      <c r="A1200" s="153" t="s">
        <v>42</v>
      </c>
      <c r="B1200" s="54" t="s">
        <v>5457</v>
      </c>
      <c r="C1200" s="269" t="s">
        <v>1985</v>
      </c>
      <c r="D1200" s="64" t="s">
        <v>110</v>
      </c>
      <c r="E1200" s="64">
        <v>2017</v>
      </c>
      <c r="F1200" s="66">
        <v>38750</v>
      </c>
      <c r="G1200" s="60" t="s">
        <v>3309</v>
      </c>
    </row>
    <row r="1201" spans="1:7" ht="15.75" x14ac:dyDescent="0.25">
      <c r="A1201" s="153" t="s">
        <v>42</v>
      </c>
      <c r="B1201" s="54" t="s">
        <v>5461</v>
      </c>
      <c r="C1201" s="269" t="s">
        <v>3761</v>
      </c>
      <c r="D1201" s="64" t="s">
        <v>110</v>
      </c>
      <c r="E1201" s="64">
        <v>2017</v>
      </c>
      <c r="F1201" s="66">
        <v>41100</v>
      </c>
      <c r="G1201" s="60" t="s">
        <v>3309</v>
      </c>
    </row>
    <row r="1202" spans="1:7" ht="15.75" x14ac:dyDescent="0.25">
      <c r="A1202" s="153" t="s">
        <v>42</v>
      </c>
      <c r="B1202" s="54" t="s">
        <v>5462</v>
      </c>
      <c r="C1202" s="269" t="s">
        <v>4901</v>
      </c>
      <c r="D1202" s="64" t="s">
        <v>110</v>
      </c>
      <c r="E1202" s="64">
        <v>2017</v>
      </c>
      <c r="F1202" s="66">
        <v>32670</v>
      </c>
      <c r="G1202" s="60" t="s">
        <v>2033</v>
      </c>
    </row>
    <row r="1203" spans="1:7" ht="15.75" x14ac:dyDescent="0.25">
      <c r="A1203" s="153" t="s">
        <v>42</v>
      </c>
      <c r="B1203" s="54" t="s">
        <v>2311</v>
      </c>
      <c r="C1203" s="269" t="s">
        <v>2533</v>
      </c>
      <c r="D1203" s="64" t="s">
        <v>110</v>
      </c>
      <c r="E1203" s="64">
        <v>2017</v>
      </c>
      <c r="F1203" s="66">
        <v>36482</v>
      </c>
      <c r="G1203" s="60" t="s">
        <v>2033</v>
      </c>
    </row>
    <row r="1204" spans="1:7" ht="15.75" x14ac:dyDescent="0.25">
      <c r="A1204" s="153" t="s">
        <v>42</v>
      </c>
      <c r="B1204" s="54" t="s">
        <v>5463</v>
      </c>
      <c r="C1204" s="269" t="s">
        <v>4901</v>
      </c>
      <c r="D1204" s="64" t="s">
        <v>110</v>
      </c>
      <c r="E1204" s="64">
        <v>2017</v>
      </c>
      <c r="F1204" s="66">
        <v>40566</v>
      </c>
      <c r="G1204" s="60" t="s">
        <v>2033</v>
      </c>
    </row>
    <row r="1205" spans="1:7" ht="15.75" x14ac:dyDescent="0.25">
      <c r="A1205" s="153" t="s">
        <v>42</v>
      </c>
      <c r="B1205" s="54" t="s">
        <v>5460</v>
      </c>
      <c r="C1205" s="269" t="s">
        <v>3761</v>
      </c>
      <c r="D1205" s="64" t="s">
        <v>110</v>
      </c>
      <c r="E1205" s="64">
        <v>2017</v>
      </c>
      <c r="F1205" s="66">
        <v>37700</v>
      </c>
      <c r="G1205" s="60" t="s">
        <v>3309</v>
      </c>
    </row>
    <row r="1206" spans="1:7" ht="15.75" x14ac:dyDescent="0.25">
      <c r="A1206" s="153" t="s">
        <v>42</v>
      </c>
      <c r="B1206" s="54" t="s">
        <v>5459</v>
      </c>
      <c r="C1206" s="269" t="s">
        <v>3761</v>
      </c>
      <c r="D1206" s="64" t="s">
        <v>110</v>
      </c>
      <c r="E1206" s="64">
        <v>2017</v>
      </c>
      <c r="F1206" s="66">
        <v>33300</v>
      </c>
      <c r="G1206" s="60" t="s">
        <v>3309</v>
      </c>
    </row>
    <row r="1207" spans="1:7" ht="15.75" x14ac:dyDescent="0.25">
      <c r="A1207" s="153" t="s">
        <v>42</v>
      </c>
      <c r="B1207" s="54" t="s">
        <v>5459</v>
      </c>
      <c r="C1207" s="269" t="s">
        <v>3761</v>
      </c>
      <c r="D1207" s="64" t="s">
        <v>110</v>
      </c>
      <c r="E1207" s="64">
        <v>2017</v>
      </c>
      <c r="F1207" s="66">
        <v>36500</v>
      </c>
      <c r="G1207" s="60" t="s">
        <v>3309</v>
      </c>
    </row>
    <row r="1208" spans="1:7" ht="15.75" x14ac:dyDescent="0.25">
      <c r="A1208" s="153" t="s">
        <v>42</v>
      </c>
      <c r="B1208" s="54" t="s">
        <v>3880</v>
      </c>
      <c r="C1208" s="269" t="s">
        <v>3761</v>
      </c>
      <c r="D1208" s="64" t="s">
        <v>438</v>
      </c>
      <c r="E1208" s="64">
        <v>2017</v>
      </c>
      <c r="F1208" s="66">
        <v>35050</v>
      </c>
      <c r="G1208" s="60" t="s">
        <v>3309</v>
      </c>
    </row>
    <row r="1209" spans="1:7" ht="15.75" x14ac:dyDescent="0.25">
      <c r="A1209" s="54" t="s">
        <v>42</v>
      </c>
      <c r="B1209" s="54" t="s">
        <v>2837</v>
      </c>
      <c r="C1209" s="269" t="s">
        <v>5072</v>
      </c>
      <c r="D1209" s="64" t="s">
        <v>5466</v>
      </c>
      <c r="E1209" s="64">
        <v>2017</v>
      </c>
      <c r="F1209" s="66">
        <v>14947</v>
      </c>
      <c r="G1209" s="60" t="s">
        <v>487</v>
      </c>
    </row>
    <row r="1210" spans="1:7" ht="15.75" x14ac:dyDescent="0.25">
      <c r="A1210" s="54" t="s">
        <v>42</v>
      </c>
      <c r="B1210" s="54" t="s">
        <v>5746</v>
      </c>
      <c r="C1210" s="269" t="s">
        <v>1985</v>
      </c>
      <c r="D1210" s="64" t="s">
        <v>110</v>
      </c>
      <c r="E1210" s="64">
        <v>2017</v>
      </c>
      <c r="F1210" s="66">
        <v>27330</v>
      </c>
      <c r="G1210" s="54" t="s">
        <v>1832</v>
      </c>
    </row>
    <row r="1211" spans="1:7" ht="15.75" x14ac:dyDescent="0.25">
      <c r="A1211" s="54" t="s">
        <v>42</v>
      </c>
      <c r="B1211" s="54" t="s">
        <v>5003</v>
      </c>
      <c r="C1211" s="269" t="s">
        <v>1985</v>
      </c>
      <c r="D1211" s="64" t="s">
        <v>110</v>
      </c>
      <c r="E1211" s="64">
        <v>2017</v>
      </c>
      <c r="F1211" s="124">
        <v>26790</v>
      </c>
      <c r="G1211" s="60" t="s">
        <v>4874</v>
      </c>
    </row>
    <row r="1212" spans="1:7" ht="15.75" x14ac:dyDescent="0.25">
      <c r="A1212" s="54" t="s">
        <v>42</v>
      </c>
      <c r="B1212" s="54" t="s">
        <v>5747</v>
      </c>
      <c r="C1212" s="269" t="s">
        <v>1985</v>
      </c>
      <c r="D1212" s="64" t="s">
        <v>110</v>
      </c>
      <c r="E1212" s="64">
        <v>2017</v>
      </c>
      <c r="F1212" s="66">
        <v>28535</v>
      </c>
      <c r="G1212" s="54" t="s">
        <v>1832</v>
      </c>
    </row>
    <row r="1213" spans="1:7" ht="15.75" x14ac:dyDescent="0.25">
      <c r="A1213" s="54" t="s">
        <v>42</v>
      </c>
      <c r="B1213" s="54" t="s">
        <v>5006</v>
      </c>
      <c r="C1213" s="269" t="s">
        <v>1985</v>
      </c>
      <c r="D1213" s="64" t="s">
        <v>110</v>
      </c>
      <c r="E1213" s="64">
        <v>2017</v>
      </c>
      <c r="F1213" s="124">
        <v>27995</v>
      </c>
      <c r="G1213" s="60" t="s">
        <v>4874</v>
      </c>
    </row>
    <row r="1214" spans="1:7" ht="15.75" x14ac:dyDescent="0.25">
      <c r="A1214" s="54" t="s">
        <v>42</v>
      </c>
      <c r="B1214" s="54" t="s">
        <v>5748</v>
      </c>
      <c r="C1214" s="269" t="s">
        <v>1985</v>
      </c>
      <c r="D1214" s="64" t="s">
        <v>110</v>
      </c>
      <c r="E1214" s="64">
        <v>2017</v>
      </c>
      <c r="F1214" s="66">
        <v>30680</v>
      </c>
      <c r="G1214" s="54" t="s">
        <v>1832</v>
      </c>
    </row>
    <row r="1215" spans="1:7" ht="15.75" x14ac:dyDescent="0.25">
      <c r="A1215" s="54" t="s">
        <v>42</v>
      </c>
      <c r="B1215" s="54" t="s">
        <v>5007</v>
      </c>
      <c r="C1215" s="269" t="s">
        <v>1985</v>
      </c>
      <c r="D1215" s="64" t="s">
        <v>110</v>
      </c>
      <c r="E1215" s="64">
        <v>2017</v>
      </c>
      <c r="F1215" s="124">
        <v>30140</v>
      </c>
      <c r="G1215" s="60" t="s">
        <v>4874</v>
      </c>
    </row>
    <row r="1216" spans="1:7" ht="15.75" x14ac:dyDescent="0.25">
      <c r="A1216" s="54" t="s">
        <v>42</v>
      </c>
      <c r="B1216" s="54" t="s">
        <v>5742</v>
      </c>
      <c r="C1216" s="269" t="s">
        <v>1985</v>
      </c>
      <c r="D1216" s="64" t="s">
        <v>110</v>
      </c>
      <c r="E1216" s="64">
        <v>2017</v>
      </c>
      <c r="F1216" s="66">
        <v>23610</v>
      </c>
      <c r="G1216" s="54" t="s">
        <v>1956</v>
      </c>
    </row>
    <row r="1217" spans="1:7" ht="15.75" x14ac:dyDescent="0.25">
      <c r="A1217" s="54" t="s">
        <v>42</v>
      </c>
      <c r="B1217" s="54" t="s">
        <v>5001</v>
      </c>
      <c r="C1217" s="269" t="s">
        <v>1985</v>
      </c>
      <c r="D1217" s="64" t="s">
        <v>110</v>
      </c>
      <c r="E1217" s="64">
        <v>2017</v>
      </c>
      <c r="F1217" s="124">
        <v>23070</v>
      </c>
      <c r="G1217" s="60" t="s">
        <v>4874</v>
      </c>
    </row>
    <row r="1218" spans="1:7" ht="15.75" x14ac:dyDescent="0.25">
      <c r="A1218" s="54" t="s">
        <v>42</v>
      </c>
      <c r="B1218" s="54" t="s">
        <v>5743</v>
      </c>
      <c r="C1218" s="269" t="s">
        <v>1985</v>
      </c>
      <c r="D1218" s="64" t="s">
        <v>110</v>
      </c>
      <c r="E1218" s="64">
        <v>2017</v>
      </c>
      <c r="F1218" s="66">
        <v>24380</v>
      </c>
      <c r="G1218" s="54" t="s">
        <v>1956</v>
      </c>
    </row>
    <row r="1219" spans="1:7" ht="15.75" x14ac:dyDescent="0.25">
      <c r="A1219" s="54" t="s">
        <v>42</v>
      </c>
      <c r="B1219" s="54" t="s">
        <v>5002</v>
      </c>
      <c r="C1219" s="269" t="s">
        <v>1985</v>
      </c>
      <c r="D1219" s="64" t="s">
        <v>110</v>
      </c>
      <c r="E1219" s="64">
        <v>2017</v>
      </c>
      <c r="F1219" s="124">
        <v>23840</v>
      </c>
      <c r="G1219" s="60" t="s">
        <v>4874</v>
      </c>
    </row>
    <row r="1220" spans="1:7" ht="15.75" x14ac:dyDescent="0.25">
      <c r="A1220" s="54" t="s">
        <v>42</v>
      </c>
      <c r="B1220" s="54" t="s">
        <v>5744</v>
      </c>
      <c r="C1220" s="269" t="s">
        <v>1985</v>
      </c>
      <c r="D1220" s="64" t="s">
        <v>110</v>
      </c>
      <c r="E1220" s="64">
        <v>2017</v>
      </c>
      <c r="F1220" s="66">
        <v>26850</v>
      </c>
      <c r="G1220" s="54" t="s">
        <v>1956</v>
      </c>
    </row>
    <row r="1221" spans="1:7" ht="15.75" x14ac:dyDescent="0.25">
      <c r="A1221" s="54" t="s">
        <v>42</v>
      </c>
      <c r="B1221" s="54" t="s">
        <v>6345</v>
      </c>
      <c r="C1221" s="269" t="s">
        <v>3761</v>
      </c>
      <c r="D1221" s="64" t="s">
        <v>110</v>
      </c>
      <c r="E1221" s="64">
        <v>2017</v>
      </c>
      <c r="F1221" s="124">
        <v>31370</v>
      </c>
      <c r="G1221" s="60" t="s">
        <v>4874</v>
      </c>
    </row>
    <row r="1222" spans="1:7" ht="15.75" x14ac:dyDescent="0.25">
      <c r="A1222" s="54" t="s">
        <v>42</v>
      </c>
      <c r="B1222" s="54" t="s">
        <v>5004</v>
      </c>
      <c r="C1222" s="269" t="s">
        <v>1985</v>
      </c>
      <c r="D1222" s="64" t="s">
        <v>110</v>
      </c>
      <c r="E1222" s="64">
        <v>2017</v>
      </c>
      <c r="F1222" s="124">
        <v>26310</v>
      </c>
      <c r="G1222" s="60" t="s">
        <v>4874</v>
      </c>
    </row>
    <row r="1223" spans="1:7" ht="15.75" x14ac:dyDescent="0.25">
      <c r="A1223" s="54" t="s">
        <v>42</v>
      </c>
      <c r="B1223" s="54" t="s">
        <v>6346</v>
      </c>
      <c r="C1223" s="269" t="s">
        <v>3761</v>
      </c>
      <c r="D1223" s="64" t="s">
        <v>110</v>
      </c>
      <c r="E1223" s="64">
        <v>2017</v>
      </c>
      <c r="F1223" s="66">
        <v>31910</v>
      </c>
      <c r="G1223" s="54" t="s">
        <v>1832</v>
      </c>
    </row>
    <row r="1224" spans="1:7" ht="15.75" x14ac:dyDescent="0.25">
      <c r="A1224" s="54" t="s">
        <v>42</v>
      </c>
      <c r="B1224" s="54" t="s">
        <v>5745</v>
      </c>
      <c r="C1224" s="269" t="s">
        <v>1985</v>
      </c>
      <c r="D1224" s="64" t="s">
        <v>110</v>
      </c>
      <c r="E1224" s="64">
        <v>2017</v>
      </c>
      <c r="F1224" s="66">
        <v>26850</v>
      </c>
      <c r="G1224" s="54" t="s">
        <v>1832</v>
      </c>
    </row>
    <row r="1225" spans="1:7" ht="15.75" x14ac:dyDescent="0.25">
      <c r="A1225" s="54" t="s">
        <v>42</v>
      </c>
      <c r="B1225" s="54" t="s">
        <v>5005</v>
      </c>
      <c r="C1225" s="269" t="s">
        <v>1985</v>
      </c>
      <c r="D1225" s="64" t="s">
        <v>110</v>
      </c>
      <c r="E1225" s="64">
        <v>2017</v>
      </c>
      <c r="F1225" s="124">
        <v>26310</v>
      </c>
      <c r="G1225" s="60" t="s">
        <v>4874</v>
      </c>
    </row>
    <row r="1226" spans="1:7" ht="15.75" x14ac:dyDescent="0.25">
      <c r="A1226" s="54" t="s">
        <v>42</v>
      </c>
      <c r="B1226" s="54" t="s">
        <v>6347</v>
      </c>
      <c r="C1226" s="269" t="s">
        <v>3761</v>
      </c>
      <c r="D1226" s="64" t="s">
        <v>110</v>
      </c>
      <c r="E1226" s="64">
        <v>2017</v>
      </c>
      <c r="F1226" s="66">
        <v>31910</v>
      </c>
      <c r="G1226" s="54" t="s">
        <v>1832</v>
      </c>
    </row>
    <row r="1227" spans="1:7" ht="15.75" x14ac:dyDescent="0.25">
      <c r="A1227" s="54" t="s">
        <v>42</v>
      </c>
      <c r="B1227" s="54" t="s">
        <v>6348</v>
      </c>
      <c r="C1227" s="269" t="s">
        <v>3761</v>
      </c>
      <c r="D1227" s="64" t="s">
        <v>110</v>
      </c>
      <c r="E1227" s="64">
        <v>2017</v>
      </c>
      <c r="F1227" s="124">
        <v>31370</v>
      </c>
      <c r="G1227" s="60" t="s">
        <v>4874</v>
      </c>
    </row>
    <row r="1228" spans="1:7" ht="15.75" x14ac:dyDescent="0.25">
      <c r="A1228" s="54" t="s">
        <v>42</v>
      </c>
      <c r="B1228" s="54" t="s">
        <v>5994</v>
      </c>
      <c r="C1228" s="269" t="s">
        <v>3950</v>
      </c>
      <c r="D1228" s="64" t="s">
        <v>110</v>
      </c>
      <c r="E1228" s="64">
        <v>2017</v>
      </c>
      <c r="F1228" s="124">
        <v>26990</v>
      </c>
      <c r="G1228" s="54" t="s">
        <v>7072</v>
      </c>
    </row>
    <row r="1229" spans="1:7" ht="15.75" x14ac:dyDescent="0.25">
      <c r="A1229" s="54" t="s">
        <v>42</v>
      </c>
      <c r="B1229" s="54" t="s">
        <v>5994</v>
      </c>
      <c r="C1229" s="269" t="s">
        <v>3950</v>
      </c>
      <c r="D1229" s="64" t="s">
        <v>426</v>
      </c>
      <c r="E1229" s="64">
        <v>2017</v>
      </c>
      <c r="F1229" s="124">
        <v>30990</v>
      </c>
      <c r="G1229" s="54" t="s">
        <v>7072</v>
      </c>
    </row>
    <row r="1230" spans="1:7" ht="15.75" x14ac:dyDescent="0.25">
      <c r="A1230" s="54" t="s">
        <v>42</v>
      </c>
      <c r="B1230" s="54" t="s">
        <v>7079</v>
      </c>
      <c r="C1230" s="269" t="s">
        <v>3950</v>
      </c>
      <c r="D1230" s="64" t="s">
        <v>426</v>
      </c>
      <c r="E1230" s="64">
        <v>2017</v>
      </c>
      <c r="F1230" s="124">
        <v>34290</v>
      </c>
      <c r="G1230" s="54" t="s">
        <v>7072</v>
      </c>
    </row>
    <row r="1231" spans="1:7" ht="15.75" x14ac:dyDescent="0.25">
      <c r="A1231" s="54" t="s">
        <v>42</v>
      </c>
      <c r="B1231" s="54" t="s">
        <v>5994</v>
      </c>
      <c r="C1231" s="269" t="s">
        <v>3739</v>
      </c>
      <c r="D1231" s="64" t="s">
        <v>43</v>
      </c>
      <c r="E1231" s="64">
        <v>2017</v>
      </c>
      <c r="F1231" s="124">
        <v>24996</v>
      </c>
      <c r="G1231" s="54" t="s">
        <v>5997</v>
      </c>
    </row>
    <row r="1232" spans="1:7" ht="15.75" x14ac:dyDescent="0.25">
      <c r="A1232" s="54" t="s">
        <v>42</v>
      </c>
      <c r="B1232" s="54" t="s">
        <v>8586</v>
      </c>
      <c r="C1232" s="269" t="s">
        <v>3739</v>
      </c>
      <c r="D1232" s="64" t="s">
        <v>43</v>
      </c>
      <c r="E1232" s="64">
        <v>2017</v>
      </c>
      <c r="F1232" s="124">
        <v>24568</v>
      </c>
      <c r="G1232" s="54" t="s">
        <v>5997</v>
      </c>
    </row>
    <row r="1233" spans="1:7" ht="15.75" x14ac:dyDescent="0.25">
      <c r="A1233" s="172" t="s">
        <v>42</v>
      </c>
      <c r="B1233" s="54" t="s">
        <v>5077</v>
      </c>
      <c r="C1233" s="269" t="s">
        <v>3739</v>
      </c>
      <c r="D1233" s="64" t="s">
        <v>110</v>
      </c>
      <c r="E1233" s="64">
        <v>2017</v>
      </c>
      <c r="F1233" s="66">
        <v>18500</v>
      </c>
      <c r="G1233" s="60" t="s">
        <v>5275</v>
      </c>
    </row>
    <row r="1234" spans="1:7" ht="15.75" x14ac:dyDescent="0.25">
      <c r="A1234" s="172" t="s">
        <v>42</v>
      </c>
      <c r="B1234" s="54" t="s">
        <v>5078</v>
      </c>
      <c r="C1234" s="269" t="s">
        <v>3739</v>
      </c>
      <c r="D1234" s="64" t="s">
        <v>110</v>
      </c>
      <c r="E1234" s="64">
        <v>2017</v>
      </c>
      <c r="F1234" s="66">
        <v>18935</v>
      </c>
      <c r="G1234" s="60" t="s">
        <v>5275</v>
      </c>
    </row>
    <row r="1235" spans="1:7" ht="15.75" x14ac:dyDescent="0.25">
      <c r="A1235" s="172" t="s">
        <v>42</v>
      </c>
      <c r="B1235" s="54" t="s">
        <v>5079</v>
      </c>
      <c r="C1235" s="269" t="s">
        <v>3739</v>
      </c>
      <c r="D1235" s="64" t="s">
        <v>110</v>
      </c>
      <c r="E1235" s="64">
        <v>2017</v>
      </c>
      <c r="F1235" s="66">
        <v>19335</v>
      </c>
      <c r="G1235" s="60" t="s">
        <v>5275</v>
      </c>
    </row>
    <row r="1236" spans="1:7" ht="15.75" x14ac:dyDescent="0.25">
      <c r="A1236" s="172" t="s">
        <v>42</v>
      </c>
      <c r="B1236" s="54" t="s">
        <v>5086</v>
      </c>
      <c r="C1236" s="269" t="s">
        <v>2114</v>
      </c>
      <c r="D1236" s="64" t="s">
        <v>110</v>
      </c>
      <c r="E1236" s="64">
        <v>2017</v>
      </c>
      <c r="F1236" s="66">
        <v>20765</v>
      </c>
      <c r="G1236" s="60" t="s">
        <v>135</v>
      </c>
    </row>
    <row r="1237" spans="1:7" ht="15.75" x14ac:dyDescent="0.25">
      <c r="A1237" s="172" t="s">
        <v>42</v>
      </c>
      <c r="B1237" s="54" t="s">
        <v>5656</v>
      </c>
      <c r="C1237" s="269" t="s">
        <v>3255</v>
      </c>
      <c r="D1237" s="64" t="s">
        <v>110</v>
      </c>
      <c r="E1237" s="64">
        <v>2017</v>
      </c>
      <c r="F1237" s="66">
        <v>16666</v>
      </c>
      <c r="G1237" s="60" t="s">
        <v>135</v>
      </c>
    </row>
    <row r="1238" spans="1:7" ht="15.75" x14ac:dyDescent="0.25">
      <c r="A1238" s="172" t="s">
        <v>42</v>
      </c>
      <c r="B1238" s="54" t="s">
        <v>5081</v>
      </c>
      <c r="C1238" s="269" t="s">
        <v>3255</v>
      </c>
      <c r="D1238" s="64" t="s">
        <v>110</v>
      </c>
      <c r="E1238" s="64">
        <v>2017</v>
      </c>
      <c r="F1238" s="66">
        <v>17759</v>
      </c>
      <c r="G1238" s="60" t="s">
        <v>135</v>
      </c>
    </row>
    <row r="1239" spans="1:7" ht="15.75" x14ac:dyDescent="0.25">
      <c r="A1239" s="172" t="s">
        <v>42</v>
      </c>
      <c r="B1239" s="54" t="s">
        <v>5081</v>
      </c>
      <c r="C1239" s="269" t="s">
        <v>2114</v>
      </c>
      <c r="D1239" s="64" t="s">
        <v>110</v>
      </c>
      <c r="E1239" s="64">
        <v>2017</v>
      </c>
      <c r="F1239" s="66">
        <v>18852</v>
      </c>
      <c r="G1239" s="60" t="s">
        <v>135</v>
      </c>
    </row>
    <row r="1240" spans="1:7" ht="15.75" x14ac:dyDescent="0.25">
      <c r="A1240" s="172" t="s">
        <v>42</v>
      </c>
      <c r="B1240" s="54" t="s">
        <v>5085</v>
      </c>
      <c r="C1240" s="269" t="s">
        <v>3255</v>
      </c>
      <c r="D1240" s="64" t="s">
        <v>110</v>
      </c>
      <c r="E1240" s="64">
        <v>2017</v>
      </c>
      <c r="F1240" s="66">
        <v>19398</v>
      </c>
      <c r="G1240" s="60" t="s">
        <v>135</v>
      </c>
    </row>
    <row r="1241" spans="1:7" ht="15.75" x14ac:dyDescent="0.25">
      <c r="A1241" s="172" t="s">
        <v>42</v>
      </c>
      <c r="B1241" s="54" t="s">
        <v>5085</v>
      </c>
      <c r="C1241" s="269" t="s">
        <v>2114</v>
      </c>
      <c r="D1241" s="64" t="s">
        <v>110</v>
      </c>
      <c r="E1241" s="64">
        <v>2017</v>
      </c>
      <c r="F1241" s="66">
        <v>19945</v>
      </c>
      <c r="G1241" s="60" t="s">
        <v>135</v>
      </c>
    </row>
    <row r="1242" spans="1:7" ht="15.75" x14ac:dyDescent="0.25">
      <c r="A1242" s="172" t="s">
        <v>42</v>
      </c>
      <c r="B1242" s="172" t="s">
        <v>6872</v>
      </c>
      <c r="C1242" s="269" t="s">
        <v>3739</v>
      </c>
      <c r="D1242" s="64" t="s">
        <v>43</v>
      </c>
      <c r="E1242" s="173">
        <v>2017</v>
      </c>
      <c r="F1242" s="66">
        <v>19226</v>
      </c>
      <c r="G1242" s="172" t="s">
        <v>141</v>
      </c>
    </row>
    <row r="1243" spans="1:7" ht="15.75" x14ac:dyDescent="0.25">
      <c r="A1243" s="54" t="s">
        <v>42</v>
      </c>
      <c r="B1243" s="54" t="s">
        <v>5455</v>
      </c>
      <c r="C1243" s="269">
        <v>2.7</v>
      </c>
      <c r="D1243" s="64" t="s">
        <v>44</v>
      </c>
      <c r="E1243" s="64">
        <v>2017</v>
      </c>
      <c r="F1243" s="66">
        <v>29921</v>
      </c>
      <c r="G1243" s="60" t="s">
        <v>1211</v>
      </c>
    </row>
    <row r="1244" spans="1:7" ht="15.75" x14ac:dyDescent="0.25">
      <c r="A1244" s="54" t="s">
        <v>42</v>
      </c>
      <c r="B1244" s="54" t="s">
        <v>5455</v>
      </c>
      <c r="C1244" s="269" t="s">
        <v>5456</v>
      </c>
      <c r="D1244" s="64" t="s">
        <v>44</v>
      </c>
      <c r="E1244" s="64">
        <v>2017</v>
      </c>
      <c r="F1244" s="66">
        <v>35366</v>
      </c>
      <c r="G1244" s="60" t="s">
        <v>1211</v>
      </c>
    </row>
    <row r="1245" spans="1:7" ht="15.75" x14ac:dyDescent="0.25">
      <c r="A1245" s="54" t="s">
        <v>42</v>
      </c>
      <c r="B1245" s="54" t="s">
        <v>4563</v>
      </c>
      <c r="C1245" s="269" t="s">
        <v>2845</v>
      </c>
      <c r="D1245" s="64" t="s">
        <v>44</v>
      </c>
      <c r="E1245" s="64">
        <v>2017</v>
      </c>
      <c r="F1245" s="66">
        <v>39300</v>
      </c>
      <c r="G1245" s="60" t="s">
        <v>4588</v>
      </c>
    </row>
    <row r="1246" spans="1:7" ht="15.75" x14ac:dyDescent="0.25">
      <c r="A1246" s="54" t="s">
        <v>42</v>
      </c>
      <c r="B1246" s="54" t="s">
        <v>1402</v>
      </c>
      <c r="C1246" s="471" t="s">
        <v>2114</v>
      </c>
      <c r="D1246" s="472" t="s">
        <v>43</v>
      </c>
      <c r="E1246" s="64">
        <v>2017</v>
      </c>
      <c r="F1246" s="66">
        <v>23088.1728</v>
      </c>
      <c r="G1246" s="473" t="s">
        <v>4569</v>
      </c>
    </row>
    <row r="1247" spans="1:7" ht="15.75" x14ac:dyDescent="0.25">
      <c r="A1247" s="54" t="s">
        <v>42</v>
      </c>
      <c r="B1247" s="54" t="s">
        <v>1402</v>
      </c>
      <c r="C1247" s="269" t="s">
        <v>2114</v>
      </c>
      <c r="D1247" s="64" t="s">
        <v>43</v>
      </c>
      <c r="E1247" s="64">
        <v>2017</v>
      </c>
      <c r="F1247" s="66">
        <v>25597.756799999999</v>
      </c>
      <c r="G1247" s="60" t="s">
        <v>4570</v>
      </c>
    </row>
    <row r="1248" spans="1:7" ht="15.75" x14ac:dyDescent="0.25">
      <c r="A1248" s="54" t="s">
        <v>42</v>
      </c>
      <c r="B1248" s="54" t="s">
        <v>1402</v>
      </c>
      <c r="C1248" s="269" t="s">
        <v>2114</v>
      </c>
      <c r="D1248" s="64" t="s">
        <v>43</v>
      </c>
      <c r="E1248" s="64">
        <v>2017</v>
      </c>
      <c r="F1248" s="66">
        <v>24761.228799999997</v>
      </c>
      <c r="G1248" s="60" t="s">
        <v>4571</v>
      </c>
    </row>
    <row r="1249" spans="1:7" ht="15.75" x14ac:dyDescent="0.25">
      <c r="A1249" s="54" t="s">
        <v>42</v>
      </c>
      <c r="B1249" s="54" t="s">
        <v>1402</v>
      </c>
      <c r="C1249" s="471" t="s">
        <v>2114</v>
      </c>
      <c r="D1249" s="472" t="s">
        <v>43</v>
      </c>
      <c r="E1249" s="64">
        <v>2017</v>
      </c>
      <c r="F1249" s="66">
        <v>25597.756799999999</v>
      </c>
      <c r="G1249" s="60" t="s">
        <v>4572</v>
      </c>
    </row>
    <row r="1250" spans="1:7" ht="15.75" x14ac:dyDescent="0.25">
      <c r="A1250" s="54" t="s">
        <v>42</v>
      </c>
      <c r="B1250" s="54" t="s">
        <v>1402</v>
      </c>
      <c r="C1250" s="269" t="s">
        <v>1985</v>
      </c>
      <c r="D1250" s="64" t="s">
        <v>438</v>
      </c>
      <c r="E1250" s="64">
        <v>2017</v>
      </c>
      <c r="F1250" s="66">
        <v>21660</v>
      </c>
      <c r="G1250" s="60" t="s">
        <v>4576</v>
      </c>
    </row>
    <row r="1251" spans="1:7" ht="15.75" x14ac:dyDescent="0.25">
      <c r="A1251" s="54" t="s">
        <v>42</v>
      </c>
      <c r="B1251" s="54" t="s">
        <v>1402</v>
      </c>
      <c r="C1251" s="269" t="s">
        <v>1985</v>
      </c>
      <c r="D1251" s="64" t="s">
        <v>438</v>
      </c>
      <c r="E1251" s="64">
        <v>2017</v>
      </c>
      <c r="F1251" s="66">
        <v>25175</v>
      </c>
      <c r="G1251" s="60" t="s">
        <v>5179</v>
      </c>
    </row>
    <row r="1252" spans="1:7" ht="15.75" x14ac:dyDescent="0.25">
      <c r="A1252" s="54" t="s">
        <v>42</v>
      </c>
      <c r="B1252" s="54" t="s">
        <v>1402</v>
      </c>
      <c r="C1252" s="269" t="s">
        <v>1985</v>
      </c>
      <c r="D1252" s="64" t="s">
        <v>438</v>
      </c>
      <c r="E1252" s="64">
        <v>2017</v>
      </c>
      <c r="F1252" s="66">
        <v>25175</v>
      </c>
      <c r="G1252" s="60" t="s">
        <v>5180</v>
      </c>
    </row>
    <row r="1253" spans="1:7" ht="15.75" x14ac:dyDescent="0.25">
      <c r="A1253" s="54" t="s">
        <v>42</v>
      </c>
      <c r="B1253" s="54" t="s">
        <v>1402</v>
      </c>
      <c r="C1253" s="269" t="s">
        <v>1985</v>
      </c>
      <c r="D1253" s="64" t="s">
        <v>438</v>
      </c>
      <c r="E1253" s="64">
        <v>2017</v>
      </c>
      <c r="F1253" s="66">
        <v>28310</v>
      </c>
      <c r="G1253" s="60" t="s">
        <v>5181</v>
      </c>
    </row>
    <row r="1254" spans="1:7" ht="15.75" x14ac:dyDescent="0.25">
      <c r="A1254" s="54" t="s">
        <v>42</v>
      </c>
      <c r="B1254" s="54" t="s">
        <v>1402</v>
      </c>
      <c r="C1254" s="269" t="s">
        <v>1985</v>
      </c>
      <c r="D1254" s="64" t="s">
        <v>438</v>
      </c>
      <c r="E1254" s="64">
        <v>2017</v>
      </c>
      <c r="F1254" s="66">
        <v>29260</v>
      </c>
      <c r="G1254" s="60" t="s">
        <v>5182</v>
      </c>
    </row>
    <row r="1255" spans="1:7" ht="15.75" x14ac:dyDescent="0.25">
      <c r="A1255" s="54" t="s">
        <v>42</v>
      </c>
      <c r="B1255" s="54" t="s">
        <v>1402</v>
      </c>
      <c r="C1255" s="269" t="s">
        <v>1980</v>
      </c>
      <c r="D1255" s="64" t="s">
        <v>438</v>
      </c>
      <c r="E1255" s="64">
        <v>2017</v>
      </c>
      <c r="F1255" s="66">
        <v>22325</v>
      </c>
      <c r="G1255" s="60" t="s">
        <v>4576</v>
      </c>
    </row>
    <row r="1256" spans="1:7" ht="15.75" x14ac:dyDescent="0.25">
      <c r="A1256" s="54" t="s">
        <v>42</v>
      </c>
      <c r="B1256" s="54" t="s">
        <v>1402</v>
      </c>
      <c r="C1256" s="269" t="s">
        <v>1980</v>
      </c>
      <c r="D1256" s="64" t="s">
        <v>438</v>
      </c>
      <c r="E1256" s="64">
        <v>2017</v>
      </c>
      <c r="F1256" s="66">
        <v>25460</v>
      </c>
      <c r="G1256" s="60" t="s">
        <v>5179</v>
      </c>
    </row>
    <row r="1257" spans="1:7" ht="15.75" x14ac:dyDescent="0.25">
      <c r="A1257" s="54" t="s">
        <v>42</v>
      </c>
      <c r="B1257" s="54" t="s">
        <v>1402</v>
      </c>
      <c r="C1257" s="269" t="s">
        <v>1980</v>
      </c>
      <c r="D1257" s="64" t="s">
        <v>438</v>
      </c>
      <c r="E1257" s="64">
        <v>2017</v>
      </c>
      <c r="F1257" s="66">
        <v>27455</v>
      </c>
      <c r="G1257" s="60" t="s">
        <v>5180</v>
      </c>
    </row>
    <row r="1258" spans="1:7" ht="15.75" x14ac:dyDescent="0.25">
      <c r="A1258" s="54" t="s">
        <v>42</v>
      </c>
      <c r="B1258" s="54" t="s">
        <v>1402</v>
      </c>
      <c r="C1258" s="269" t="s">
        <v>1980</v>
      </c>
      <c r="D1258" s="64" t="s">
        <v>438</v>
      </c>
      <c r="E1258" s="64">
        <v>2017</v>
      </c>
      <c r="F1258" s="66">
        <v>28785</v>
      </c>
      <c r="G1258" s="60" t="s">
        <v>5181</v>
      </c>
    </row>
    <row r="1259" spans="1:7" ht="15.75" x14ac:dyDescent="0.25">
      <c r="A1259" s="54" t="s">
        <v>42</v>
      </c>
      <c r="B1259" s="54" t="s">
        <v>1402</v>
      </c>
      <c r="C1259" s="269" t="s">
        <v>1980</v>
      </c>
      <c r="D1259" s="64" t="s">
        <v>438</v>
      </c>
      <c r="E1259" s="64">
        <v>2017</v>
      </c>
      <c r="F1259" s="66">
        <v>32015</v>
      </c>
      <c r="G1259" s="60" t="s">
        <v>5182</v>
      </c>
    </row>
    <row r="1260" spans="1:7" ht="15.75" x14ac:dyDescent="0.25">
      <c r="A1260" s="54" t="s">
        <v>42</v>
      </c>
      <c r="B1260" s="54" t="s">
        <v>1402</v>
      </c>
      <c r="C1260" s="269" t="s">
        <v>1980</v>
      </c>
      <c r="D1260" s="64" t="s">
        <v>43</v>
      </c>
      <c r="E1260" s="64">
        <v>2017</v>
      </c>
      <c r="F1260" s="66">
        <v>27270.8128</v>
      </c>
      <c r="G1260" s="60" t="s">
        <v>4572</v>
      </c>
    </row>
    <row r="1261" spans="1:7" ht="15.75" x14ac:dyDescent="0.25">
      <c r="A1261" s="54" t="s">
        <v>42</v>
      </c>
      <c r="B1261" s="54" t="s">
        <v>1402</v>
      </c>
      <c r="C1261" s="269" t="s">
        <v>1980</v>
      </c>
      <c r="D1261" s="64" t="s">
        <v>44</v>
      </c>
      <c r="E1261" s="64">
        <v>2017</v>
      </c>
      <c r="F1261" s="66">
        <v>28107.340799999998</v>
      </c>
      <c r="G1261" s="60" t="s">
        <v>4573</v>
      </c>
    </row>
    <row r="1262" spans="1:7" ht="15.75" x14ac:dyDescent="0.25">
      <c r="A1262" s="54" t="s">
        <v>42</v>
      </c>
      <c r="B1262" s="54" t="s">
        <v>1402</v>
      </c>
      <c r="C1262" s="471" t="s">
        <v>4532</v>
      </c>
      <c r="D1262" s="472" t="s">
        <v>43</v>
      </c>
      <c r="E1262" s="64">
        <v>2017</v>
      </c>
      <c r="F1262" s="66">
        <v>27270.8128</v>
      </c>
      <c r="G1262" s="473" t="s">
        <v>4569</v>
      </c>
    </row>
    <row r="1263" spans="1:7" ht="15.75" x14ac:dyDescent="0.25">
      <c r="A1263" s="54" t="s">
        <v>42</v>
      </c>
      <c r="B1263" s="54" t="s">
        <v>1402</v>
      </c>
      <c r="C1263" s="269" t="s">
        <v>4532</v>
      </c>
      <c r="D1263" s="64" t="s">
        <v>44</v>
      </c>
      <c r="E1263" s="64">
        <v>2017</v>
      </c>
      <c r="F1263" s="66">
        <v>28943.868799999997</v>
      </c>
      <c r="G1263" s="473" t="s">
        <v>4569</v>
      </c>
    </row>
    <row r="1264" spans="1:7" ht="15.75" x14ac:dyDescent="0.25">
      <c r="A1264" s="54" t="s">
        <v>42</v>
      </c>
      <c r="B1264" s="54" t="s">
        <v>1402</v>
      </c>
      <c r="C1264" s="269" t="s">
        <v>4532</v>
      </c>
      <c r="D1264" s="64" t="s">
        <v>43</v>
      </c>
      <c r="E1264" s="64">
        <v>2017</v>
      </c>
      <c r="F1264" s="66">
        <v>28943.868799999997</v>
      </c>
      <c r="G1264" s="60" t="s">
        <v>4574</v>
      </c>
    </row>
    <row r="1265" spans="1:7" ht="15.75" x14ac:dyDescent="0.25">
      <c r="A1265" s="54" t="s">
        <v>42</v>
      </c>
      <c r="B1265" s="54" t="s">
        <v>1402</v>
      </c>
      <c r="C1265" s="269" t="s">
        <v>4532</v>
      </c>
      <c r="D1265" s="64" t="s">
        <v>44</v>
      </c>
      <c r="E1265" s="64">
        <v>2017</v>
      </c>
      <c r="F1265" s="66">
        <v>31453.452799999999</v>
      </c>
      <c r="G1265" s="60" t="s">
        <v>4574</v>
      </c>
    </row>
    <row r="1266" spans="1:7" ht="15.75" x14ac:dyDescent="0.25">
      <c r="A1266" s="54" t="s">
        <v>42</v>
      </c>
      <c r="B1266" s="54" t="s">
        <v>1402</v>
      </c>
      <c r="C1266" s="269" t="s">
        <v>4532</v>
      </c>
      <c r="D1266" s="64" t="s">
        <v>43</v>
      </c>
      <c r="E1266" s="64">
        <v>2017</v>
      </c>
      <c r="F1266" s="66">
        <v>30616.924799999997</v>
      </c>
      <c r="G1266" s="60" t="s">
        <v>4575</v>
      </c>
    </row>
    <row r="1267" spans="1:7" ht="15.75" x14ac:dyDescent="0.25">
      <c r="A1267" s="54" t="s">
        <v>42</v>
      </c>
      <c r="B1267" s="54" t="s">
        <v>1402</v>
      </c>
      <c r="C1267" s="269" t="s">
        <v>4532</v>
      </c>
      <c r="D1267" s="64" t="s">
        <v>44</v>
      </c>
      <c r="E1267" s="64">
        <v>2017</v>
      </c>
      <c r="F1267" s="66">
        <v>32289.980799999998</v>
      </c>
      <c r="G1267" s="60" t="s">
        <v>4575</v>
      </c>
    </row>
    <row r="1268" spans="1:7" ht="15.75" x14ac:dyDescent="0.25">
      <c r="A1268" s="54" t="s">
        <v>42</v>
      </c>
      <c r="B1268" s="54" t="s">
        <v>4530</v>
      </c>
      <c r="C1268" s="269" t="s">
        <v>2114</v>
      </c>
      <c r="D1268" s="64" t="s">
        <v>438</v>
      </c>
      <c r="E1268" s="64">
        <v>2017</v>
      </c>
      <c r="F1268" s="66">
        <v>21834</v>
      </c>
      <c r="G1268" s="60" t="s">
        <v>4542</v>
      </c>
    </row>
    <row r="1269" spans="1:7" ht="15.75" x14ac:dyDescent="0.25">
      <c r="A1269" s="54" t="s">
        <v>42</v>
      </c>
      <c r="B1269" s="54" t="s">
        <v>4530</v>
      </c>
      <c r="C1269" s="269" t="s">
        <v>3721</v>
      </c>
      <c r="D1269" s="64" t="s">
        <v>43</v>
      </c>
      <c r="E1269" s="64">
        <v>2017</v>
      </c>
      <c r="F1269" s="66">
        <f>F1268+580</f>
        <v>22414</v>
      </c>
      <c r="G1269" s="60" t="s">
        <v>4542</v>
      </c>
    </row>
    <row r="1270" spans="1:7" ht="15.75" x14ac:dyDescent="0.25">
      <c r="A1270" s="54" t="s">
        <v>42</v>
      </c>
      <c r="B1270" s="54" t="s">
        <v>4530</v>
      </c>
      <c r="C1270" s="269" t="s">
        <v>3721</v>
      </c>
      <c r="D1270" s="64" t="s">
        <v>44</v>
      </c>
      <c r="E1270" s="64">
        <v>2017</v>
      </c>
      <c r="F1270" s="66">
        <f>F1269+580</f>
        <v>22994</v>
      </c>
      <c r="G1270" s="60" t="s">
        <v>4542</v>
      </c>
    </row>
    <row r="1271" spans="1:7" ht="15.75" x14ac:dyDescent="0.25">
      <c r="A1271" s="54" t="s">
        <v>42</v>
      </c>
      <c r="B1271" s="54" t="s">
        <v>4530</v>
      </c>
      <c r="C1271" s="269" t="s">
        <v>1985</v>
      </c>
      <c r="D1271" s="64" t="s">
        <v>43</v>
      </c>
      <c r="E1271" s="64">
        <v>2017</v>
      </c>
      <c r="F1271" s="66">
        <f>'[1]2016'!F957+504</f>
        <v>23574</v>
      </c>
      <c r="G1271" s="60" t="s">
        <v>4542</v>
      </c>
    </row>
    <row r="1272" spans="1:7" ht="15.75" x14ac:dyDescent="0.25">
      <c r="A1272" s="54" t="s">
        <v>42</v>
      </c>
      <c r="B1272" s="54" t="s">
        <v>4530</v>
      </c>
      <c r="C1272" s="269" t="s">
        <v>1985</v>
      </c>
      <c r="D1272" s="64" t="s">
        <v>44</v>
      </c>
      <c r="E1272" s="64">
        <v>2017</v>
      </c>
      <c r="F1272" s="66">
        <f>'[1]2016'!F958+504</f>
        <v>23877</v>
      </c>
      <c r="G1272" s="60" t="s">
        <v>4542</v>
      </c>
    </row>
    <row r="1273" spans="1:7" ht="15.75" x14ac:dyDescent="0.25">
      <c r="A1273" s="54" t="s">
        <v>42</v>
      </c>
      <c r="B1273" s="54" t="s">
        <v>4530</v>
      </c>
      <c r="C1273" s="269" t="s">
        <v>1980</v>
      </c>
      <c r="D1273" s="64" t="s">
        <v>43</v>
      </c>
      <c r="E1273" s="64">
        <v>2017</v>
      </c>
      <c r="F1273" s="66">
        <f>'[1]2016'!F959+503</f>
        <v>24910</v>
      </c>
      <c r="G1273" s="60" t="s">
        <v>4542</v>
      </c>
    </row>
    <row r="1274" spans="1:7" ht="15.75" x14ac:dyDescent="0.25">
      <c r="A1274" s="54" t="s">
        <v>42</v>
      </c>
      <c r="B1274" s="54" t="s">
        <v>4530</v>
      </c>
      <c r="C1274" s="269" t="s">
        <v>1980</v>
      </c>
      <c r="D1274" s="64" t="s">
        <v>44</v>
      </c>
      <c r="E1274" s="64">
        <v>2017</v>
      </c>
      <c r="F1274" s="66">
        <f>'[1]2016'!F960+502</f>
        <v>25412</v>
      </c>
      <c r="G1274" s="60" t="s">
        <v>4542</v>
      </c>
    </row>
    <row r="1275" spans="1:7" ht="15.75" x14ac:dyDescent="0.25">
      <c r="A1275" s="54" t="s">
        <v>42</v>
      </c>
      <c r="B1275" s="54" t="s">
        <v>4530</v>
      </c>
      <c r="C1275" s="269" t="s">
        <v>2114</v>
      </c>
      <c r="D1275" s="64" t="s">
        <v>44</v>
      </c>
      <c r="E1275" s="64">
        <v>2017</v>
      </c>
      <c r="F1275" s="66">
        <f>F1277-[2]consolidated!J415</f>
        <v>27068</v>
      </c>
      <c r="G1275" s="60" t="s">
        <v>4531</v>
      </c>
    </row>
    <row r="1276" spans="1:7" ht="15.75" x14ac:dyDescent="0.25">
      <c r="A1276" s="54" t="s">
        <v>42</v>
      </c>
      <c r="B1276" s="54" t="s">
        <v>4530</v>
      </c>
      <c r="C1276" s="269" t="s">
        <v>2114</v>
      </c>
      <c r="D1276" s="64" t="s">
        <v>43</v>
      </c>
      <c r="E1276" s="64">
        <v>2017</v>
      </c>
      <c r="F1276" s="66">
        <f>F1275-772</f>
        <v>26296</v>
      </c>
      <c r="G1276" s="60" t="s">
        <v>4531</v>
      </c>
    </row>
    <row r="1277" spans="1:7" ht="15.75" x14ac:dyDescent="0.25">
      <c r="A1277" s="54" t="s">
        <v>42</v>
      </c>
      <c r="B1277" s="54" t="s">
        <v>4530</v>
      </c>
      <c r="C1277" s="269" t="s">
        <v>3721</v>
      </c>
      <c r="D1277" s="64" t="s">
        <v>44</v>
      </c>
      <c r="E1277" s="64">
        <v>2017</v>
      </c>
      <c r="F1277" s="66">
        <v>28900</v>
      </c>
      <c r="G1277" s="60" t="s">
        <v>4531</v>
      </c>
    </row>
    <row r="1278" spans="1:7" ht="15.75" x14ac:dyDescent="0.25">
      <c r="A1278" s="54" t="s">
        <v>42</v>
      </c>
      <c r="B1278" s="54" t="s">
        <v>4530</v>
      </c>
      <c r="C1278" s="269" t="s">
        <v>1985</v>
      </c>
      <c r="D1278" s="64" t="s">
        <v>44</v>
      </c>
      <c r="E1278" s="64">
        <v>2017</v>
      </c>
      <c r="F1278" s="66">
        <f>'[1]2016'!F965+500</f>
        <v>29866</v>
      </c>
      <c r="G1278" s="60" t="s">
        <v>4531</v>
      </c>
    </row>
    <row r="1279" spans="1:7" ht="15.75" x14ac:dyDescent="0.25">
      <c r="A1279" s="54" t="s">
        <v>42</v>
      </c>
      <c r="B1279" s="54" t="s">
        <v>4530</v>
      </c>
      <c r="C1279" s="269" t="s">
        <v>1985</v>
      </c>
      <c r="D1279" s="64" t="s">
        <v>43</v>
      </c>
      <c r="E1279" s="64">
        <v>2017</v>
      </c>
      <c r="F1279" s="66">
        <f>F1278-772</f>
        <v>29094</v>
      </c>
      <c r="G1279" s="60" t="s">
        <v>4531</v>
      </c>
    </row>
    <row r="1280" spans="1:7" ht="15.75" x14ac:dyDescent="0.25">
      <c r="A1280" s="54" t="s">
        <v>42</v>
      </c>
      <c r="B1280" s="54" t="s">
        <v>4530</v>
      </c>
      <c r="C1280" s="269" t="s">
        <v>1980</v>
      </c>
      <c r="D1280" s="64" t="s">
        <v>44</v>
      </c>
      <c r="E1280" s="64">
        <v>2017</v>
      </c>
      <c r="F1280" s="66">
        <f>F1278+1060</f>
        <v>30926</v>
      </c>
      <c r="G1280" s="60" t="s">
        <v>4531</v>
      </c>
    </row>
    <row r="1281" spans="1:7" ht="15.75" x14ac:dyDescent="0.25">
      <c r="A1281" s="54" t="s">
        <v>42</v>
      </c>
      <c r="B1281" s="54" t="s">
        <v>4530</v>
      </c>
      <c r="C1281" s="269" t="s">
        <v>1980</v>
      </c>
      <c r="D1281" s="64" t="s">
        <v>43</v>
      </c>
      <c r="E1281" s="64">
        <v>2017</v>
      </c>
      <c r="F1281" s="66">
        <f>F1280-772</f>
        <v>30154</v>
      </c>
      <c r="G1281" s="60" t="s">
        <v>4531</v>
      </c>
    </row>
    <row r="1282" spans="1:7" ht="15.75" x14ac:dyDescent="0.25">
      <c r="A1282" s="54" t="s">
        <v>42</v>
      </c>
      <c r="B1282" s="54" t="s">
        <v>4530</v>
      </c>
      <c r="C1282" s="269" t="s">
        <v>4532</v>
      </c>
      <c r="D1282" s="64" t="s">
        <v>44</v>
      </c>
      <c r="E1282" s="64">
        <v>2017</v>
      </c>
      <c r="F1282" s="66">
        <f>F1281+1098</f>
        <v>31252</v>
      </c>
      <c r="G1282" s="60" t="s">
        <v>4531</v>
      </c>
    </row>
    <row r="1283" spans="1:7" ht="15.75" x14ac:dyDescent="0.25">
      <c r="A1283" s="54" t="s">
        <v>42</v>
      </c>
      <c r="B1283" s="54" t="s">
        <v>4530</v>
      </c>
      <c r="C1283" s="269" t="s">
        <v>1981</v>
      </c>
      <c r="D1283" s="64" t="s">
        <v>44</v>
      </c>
      <c r="E1283" s="64">
        <v>2017</v>
      </c>
      <c r="F1283" s="66">
        <v>33046</v>
      </c>
      <c r="G1283" s="60" t="s">
        <v>4531</v>
      </c>
    </row>
    <row r="1284" spans="1:7" ht="15.75" x14ac:dyDescent="0.25">
      <c r="A1284" s="54" t="s">
        <v>42</v>
      </c>
      <c r="B1284" s="54" t="s">
        <v>5749</v>
      </c>
      <c r="C1284" s="269" t="s">
        <v>3721</v>
      </c>
      <c r="D1284" s="64" t="s">
        <v>5750</v>
      </c>
      <c r="E1284" s="64">
        <v>2017</v>
      </c>
      <c r="F1284" s="66">
        <v>22470</v>
      </c>
      <c r="G1284" s="54" t="s">
        <v>5751</v>
      </c>
    </row>
    <row r="1285" spans="1:7" ht="15.75" x14ac:dyDescent="0.25">
      <c r="A1285" s="54" t="s">
        <v>42</v>
      </c>
      <c r="B1285" s="54" t="s">
        <v>5749</v>
      </c>
      <c r="C1285" s="269" t="s">
        <v>3721</v>
      </c>
      <c r="D1285" s="64" t="s">
        <v>5750</v>
      </c>
      <c r="E1285" s="64">
        <v>2017</v>
      </c>
      <c r="F1285" s="66">
        <v>22540</v>
      </c>
      <c r="G1285" s="54" t="s">
        <v>5752</v>
      </c>
    </row>
    <row r="1286" spans="1:7" ht="15.75" x14ac:dyDescent="0.25">
      <c r="A1286" s="54" t="s">
        <v>42</v>
      </c>
      <c r="B1286" s="54" t="s">
        <v>5753</v>
      </c>
      <c r="C1286" s="269" t="s">
        <v>3721</v>
      </c>
      <c r="D1286" s="64" t="s">
        <v>5750</v>
      </c>
      <c r="E1286" s="64">
        <v>2017</v>
      </c>
      <c r="F1286" s="66">
        <v>23856</v>
      </c>
      <c r="G1286" s="54" t="s">
        <v>5751</v>
      </c>
    </row>
    <row r="1287" spans="1:7" ht="15.75" x14ac:dyDescent="0.25">
      <c r="A1287" s="54" t="s">
        <v>42</v>
      </c>
      <c r="B1287" s="54" t="s">
        <v>5753</v>
      </c>
      <c r="C1287" s="269" t="s">
        <v>3721</v>
      </c>
      <c r="D1287" s="64" t="s">
        <v>5750</v>
      </c>
      <c r="E1287" s="64">
        <v>2017</v>
      </c>
      <c r="F1287" s="66">
        <v>23912</v>
      </c>
      <c r="G1287" s="54" t="s">
        <v>5752</v>
      </c>
    </row>
    <row r="1288" spans="1:7" ht="15.75" x14ac:dyDescent="0.25">
      <c r="A1288" s="214" t="s">
        <v>42</v>
      </c>
      <c r="B1288" s="54" t="s">
        <v>5753</v>
      </c>
      <c r="C1288" s="269" t="s">
        <v>1980</v>
      </c>
      <c r="D1288" s="64" t="s">
        <v>5750</v>
      </c>
      <c r="E1288" s="64">
        <v>2017</v>
      </c>
      <c r="F1288" s="66">
        <v>24864</v>
      </c>
      <c r="G1288" s="54" t="s">
        <v>5751</v>
      </c>
    </row>
    <row r="1289" spans="1:7" ht="15.75" x14ac:dyDescent="0.25">
      <c r="A1289" s="54" t="s">
        <v>42</v>
      </c>
      <c r="B1289" s="54" t="s">
        <v>5753</v>
      </c>
      <c r="C1289" s="269" t="s">
        <v>1980</v>
      </c>
      <c r="D1289" s="64" t="s">
        <v>5750</v>
      </c>
      <c r="E1289" s="64">
        <v>2017</v>
      </c>
      <c r="F1289" s="66">
        <v>24920</v>
      </c>
      <c r="G1289" s="54" t="s">
        <v>5752</v>
      </c>
    </row>
    <row r="1290" spans="1:7" ht="15.75" x14ac:dyDescent="0.25">
      <c r="A1290" s="54" t="s">
        <v>42</v>
      </c>
      <c r="B1290" s="54" t="s">
        <v>5753</v>
      </c>
      <c r="C1290" s="269" t="s">
        <v>4532</v>
      </c>
      <c r="D1290" s="64" t="s">
        <v>5750</v>
      </c>
      <c r="E1290" s="64">
        <v>2017</v>
      </c>
      <c r="F1290" s="66">
        <v>25858</v>
      </c>
      <c r="G1290" s="54" t="s">
        <v>5751</v>
      </c>
    </row>
    <row r="1291" spans="1:7" ht="15.75" x14ac:dyDescent="0.25">
      <c r="A1291" s="54" t="s">
        <v>42</v>
      </c>
      <c r="B1291" s="54" t="s">
        <v>5753</v>
      </c>
      <c r="C1291" s="269" t="s">
        <v>4532</v>
      </c>
      <c r="D1291" s="64" t="s">
        <v>5750</v>
      </c>
      <c r="E1291" s="64">
        <v>2017</v>
      </c>
      <c r="F1291" s="66">
        <v>25928</v>
      </c>
      <c r="G1291" s="54" t="s">
        <v>5752</v>
      </c>
    </row>
    <row r="1292" spans="1:7" ht="15.75" x14ac:dyDescent="0.25">
      <c r="A1292" s="54" t="s">
        <v>42</v>
      </c>
      <c r="B1292" s="54" t="s">
        <v>5754</v>
      </c>
      <c r="C1292" s="269" t="s">
        <v>3721</v>
      </c>
      <c r="D1292" s="64" t="s">
        <v>5750</v>
      </c>
      <c r="E1292" s="64">
        <v>2017</v>
      </c>
      <c r="F1292" s="66">
        <v>28238</v>
      </c>
      <c r="G1292" s="54" t="s">
        <v>5751</v>
      </c>
    </row>
    <row r="1293" spans="1:7" ht="15.75" x14ac:dyDescent="0.25">
      <c r="A1293" s="54" t="s">
        <v>42</v>
      </c>
      <c r="B1293" s="54" t="s">
        <v>5754</v>
      </c>
      <c r="C1293" s="269" t="s">
        <v>3721</v>
      </c>
      <c r="D1293" s="64" t="s">
        <v>5750</v>
      </c>
      <c r="E1293" s="64">
        <v>2017</v>
      </c>
      <c r="F1293" s="66">
        <v>28308</v>
      </c>
      <c r="G1293" s="54" t="s">
        <v>5752</v>
      </c>
    </row>
    <row r="1294" spans="1:7" ht="15.75" x14ac:dyDescent="0.25">
      <c r="A1294" s="54" t="s">
        <v>42</v>
      </c>
      <c r="B1294" s="54" t="s">
        <v>5754</v>
      </c>
      <c r="C1294" s="269" t="s">
        <v>1980</v>
      </c>
      <c r="D1294" s="64" t="s">
        <v>5750</v>
      </c>
      <c r="E1294" s="64">
        <v>2017</v>
      </c>
      <c r="F1294" s="66">
        <v>29246</v>
      </c>
      <c r="G1294" s="739" t="s">
        <v>5751</v>
      </c>
    </row>
    <row r="1295" spans="1:7" ht="15.75" x14ac:dyDescent="0.25">
      <c r="A1295" s="54" t="s">
        <v>42</v>
      </c>
      <c r="B1295" s="54" t="s">
        <v>5754</v>
      </c>
      <c r="C1295" s="269" t="s">
        <v>1980</v>
      </c>
      <c r="D1295" s="64" t="s">
        <v>5750</v>
      </c>
      <c r="E1295" s="467">
        <v>2017</v>
      </c>
      <c r="F1295" s="66">
        <v>29316</v>
      </c>
      <c r="G1295" s="161" t="s">
        <v>5752</v>
      </c>
    </row>
    <row r="1296" spans="1:7" ht="15.75" x14ac:dyDescent="0.25">
      <c r="A1296" s="54" t="s">
        <v>42</v>
      </c>
      <c r="B1296" s="54" t="s">
        <v>5755</v>
      </c>
      <c r="C1296" s="269" t="s">
        <v>3721</v>
      </c>
      <c r="D1296" s="64" t="s">
        <v>5750</v>
      </c>
      <c r="E1296" s="467">
        <v>2017</v>
      </c>
      <c r="F1296" s="66">
        <v>31248</v>
      </c>
      <c r="G1296" s="161" t="s">
        <v>5751</v>
      </c>
    </row>
    <row r="1297" spans="1:7" ht="15.75" x14ac:dyDescent="0.25">
      <c r="A1297" s="54" t="s">
        <v>42</v>
      </c>
      <c r="B1297" s="54" t="s">
        <v>5755</v>
      </c>
      <c r="C1297" s="269" t="s">
        <v>1980</v>
      </c>
      <c r="D1297" s="64" t="s">
        <v>5750</v>
      </c>
      <c r="E1297" s="467">
        <v>2017</v>
      </c>
      <c r="F1297" s="66">
        <v>32256</v>
      </c>
      <c r="G1297" s="161" t="s">
        <v>5751</v>
      </c>
    </row>
    <row r="1298" spans="1:7" ht="15.75" x14ac:dyDescent="0.25">
      <c r="A1298" s="54" t="s">
        <v>42</v>
      </c>
      <c r="B1298" s="54" t="s">
        <v>5755</v>
      </c>
      <c r="C1298" s="269" t="s">
        <v>4532</v>
      </c>
      <c r="D1298" s="64" t="s">
        <v>5750</v>
      </c>
      <c r="E1298" s="467">
        <v>2017</v>
      </c>
      <c r="F1298" s="66">
        <v>33264</v>
      </c>
      <c r="G1298" s="161" t="s">
        <v>5756</v>
      </c>
    </row>
    <row r="1299" spans="1:7" ht="15.75" x14ac:dyDescent="0.25">
      <c r="A1299" s="54" t="s">
        <v>42</v>
      </c>
      <c r="B1299" s="54" t="s">
        <v>4560</v>
      </c>
      <c r="C1299" s="269" t="s">
        <v>2845</v>
      </c>
      <c r="D1299" s="783" t="s">
        <v>44</v>
      </c>
      <c r="E1299" s="64">
        <v>2017</v>
      </c>
      <c r="F1299" s="66">
        <v>55005</v>
      </c>
      <c r="G1299" s="60" t="s">
        <v>4561</v>
      </c>
    </row>
    <row r="1300" spans="1:7" ht="15.75" x14ac:dyDescent="0.25">
      <c r="A1300" s="54" t="s">
        <v>42</v>
      </c>
      <c r="B1300" s="54" t="s">
        <v>4562</v>
      </c>
      <c r="C1300" s="269" t="s">
        <v>2845</v>
      </c>
      <c r="D1300" s="64" t="s">
        <v>44</v>
      </c>
      <c r="E1300" s="64">
        <v>2017</v>
      </c>
      <c r="F1300" s="66">
        <v>62590</v>
      </c>
      <c r="G1300" s="60" t="s">
        <v>4561</v>
      </c>
    </row>
    <row r="1301" spans="1:7" ht="15.75" x14ac:dyDescent="0.25">
      <c r="A1301" s="54" t="s">
        <v>42</v>
      </c>
      <c r="B1301" s="54" t="s">
        <v>3897</v>
      </c>
      <c r="C1301" s="269" t="s">
        <v>2927</v>
      </c>
      <c r="D1301" s="64" t="s">
        <v>44</v>
      </c>
      <c r="E1301" s="64">
        <v>2017</v>
      </c>
      <c r="F1301" s="66">
        <v>60521</v>
      </c>
      <c r="G1301" s="60" t="s">
        <v>4561</v>
      </c>
    </row>
    <row r="1302" spans="1:7" ht="15.75" x14ac:dyDescent="0.25">
      <c r="A1302" s="54" t="s">
        <v>42</v>
      </c>
      <c r="B1302" s="54" t="s">
        <v>3897</v>
      </c>
      <c r="C1302" s="269" t="s">
        <v>2926</v>
      </c>
      <c r="D1302" s="64" t="s">
        <v>44</v>
      </c>
      <c r="E1302" s="64">
        <v>2017</v>
      </c>
      <c r="F1302" s="66">
        <v>65437</v>
      </c>
      <c r="G1302" s="60" t="s">
        <v>4561</v>
      </c>
    </row>
    <row r="1303" spans="1:7" ht="15.75" x14ac:dyDescent="0.25">
      <c r="A1303" s="54" t="s">
        <v>42</v>
      </c>
      <c r="B1303" s="54" t="s">
        <v>3898</v>
      </c>
      <c r="C1303" s="269" t="s">
        <v>4504</v>
      </c>
      <c r="D1303" s="64" t="s">
        <v>44</v>
      </c>
      <c r="E1303" s="64">
        <v>2017</v>
      </c>
      <c r="F1303" s="66">
        <v>66500</v>
      </c>
      <c r="G1303" s="60" t="s">
        <v>4561</v>
      </c>
    </row>
    <row r="1304" spans="1:7" ht="15.75" x14ac:dyDescent="0.25">
      <c r="A1304" s="54" t="s">
        <v>42</v>
      </c>
      <c r="B1304" s="54" t="s">
        <v>3898</v>
      </c>
      <c r="C1304" s="269" t="s">
        <v>2927</v>
      </c>
      <c r="D1304" s="64" t="s">
        <v>44</v>
      </c>
      <c r="E1304" s="64">
        <v>2017</v>
      </c>
      <c r="F1304" s="66">
        <v>68023</v>
      </c>
      <c r="G1304" s="60" t="s">
        <v>4561</v>
      </c>
    </row>
    <row r="1305" spans="1:7" ht="15.75" x14ac:dyDescent="0.25">
      <c r="A1305" s="54" t="s">
        <v>42</v>
      </c>
      <c r="B1305" s="54" t="s">
        <v>3898</v>
      </c>
      <c r="C1305" s="269" t="s">
        <v>2926</v>
      </c>
      <c r="D1305" s="64" t="s">
        <v>44</v>
      </c>
      <c r="E1305" s="64">
        <v>2017</v>
      </c>
      <c r="F1305" s="66">
        <v>72938</v>
      </c>
      <c r="G1305" s="60" t="s">
        <v>4561</v>
      </c>
    </row>
    <row r="1306" spans="1:7" ht="15.75" x14ac:dyDescent="0.25">
      <c r="A1306" s="54" t="s">
        <v>42</v>
      </c>
      <c r="B1306" s="54" t="s">
        <v>2570</v>
      </c>
      <c r="C1306" s="269" t="s">
        <v>2927</v>
      </c>
      <c r="D1306" s="64" t="s">
        <v>44</v>
      </c>
      <c r="E1306" s="64">
        <v>2017</v>
      </c>
      <c r="F1306" s="66">
        <v>77594</v>
      </c>
      <c r="G1306" s="60" t="s">
        <v>4561</v>
      </c>
    </row>
    <row r="1307" spans="1:7" ht="15.75" x14ac:dyDescent="0.25">
      <c r="A1307" s="54" t="s">
        <v>42</v>
      </c>
      <c r="B1307" s="54" t="s">
        <v>2570</v>
      </c>
      <c r="C1307" s="269" t="s">
        <v>2926</v>
      </c>
      <c r="D1307" s="64" t="s">
        <v>44</v>
      </c>
      <c r="E1307" s="64">
        <v>2017</v>
      </c>
      <c r="F1307" s="66">
        <v>85094</v>
      </c>
      <c r="G1307" s="60" t="s">
        <v>4561</v>
      </c>
    </row>
    <row r="1308" spans="1:7" ht="15.75" x14ac:dyDescent="0.25">
      <c r="A1308" s="54" t="s">
        <v>42</v>
      </c>
      <c r="B1308" s="54" t="s">
        <v>7249</v>
      </c>
      <c r="C1308" s="269" t="s">
        <v>3739</v>
      </c>
      <c r="D1308" s="64"/>
      <c r="E1308" s="64">
        <v>2017</v>
      </c>
      <c r="F1308" s="66">
        <v>20366</v>
      </c>
      <c r="G1308" s="54" t="s">
        <v>135</v>
      </c>
    </row>
    <row r="1309" spans="1:7" ht="15.75" x14ac:dyDescent="0.25">
      <c r="A1309" s="54" t="s">
        <v>42</v>
      </c>
      <c r="B1309" s="54" t="s">
        <v>5252</v>
      </c>
      <c r="C1309" s="269" t="s">
        <v>1983</v>
      </c>
      <c r="D1309" s="64" t="s">
        <v>110</v>
      </c>
      <c r="E1309" s="64">
        <v>2017</v>
      </c>
      <c r="F1309" s="124">
        <v>24965</v>
      </c>
      <c r="G1309" s="60" t="s">
        <v>4874</v>
      </c>
    </row>
    <row r="1310" spans="1:7" ht="15.75" x14ac:dyDescent="0.25">
      <c r="A1310" s="54" t="s">
        <v>42</v>
      </c>
      <c r="B1310" s="54" t="s">
        <v>5249</v>
      </c>
      <c r="C1310" s="269" t="s">
        <v>1983</v>
      </c>
      <c r="D1310" s="64" t="s">
        <v>110</v>
      </c>
      <c r="E1310" s="64">
        <v>2017</v>
      </c>
      <c r="F1310" s="124">
        <v>20150</v>
      </c>
      <c r="G1310" s="60" t="s">
        <v>4874</v>
      </c>
    </row>
    <row r="1311" spans="1:7" ht="15.75" x14ac:dyDescent="0.25">
      <c r="A1311" s="54" t="s">
        <v>42</v>
      </c>
      <c r="B1311" s="54" t="s">
        <v>5251</v>
      </c>
      <c r="C1311" s="269" t="s">
        <v>1983</v>
      </c>
      <c r="D1311" s="64" t="s">
        <v>110</v>
      </c>
      <c r="E1311" s="64">
        <v>2017</v>
      </c>
      <c r="F1311" s="124">
        <v>22375</v>
      </c>
      <c r="G1311" s="60" t="s">
        <v>4874</v>
      </c>
    </row>
    <row r="1312" spans="1:7" ht="15.75" x14ac:dyDescent="0.25">
      <c r="A1312" s="54" t="s">
        <v>42</v>
      </c>
      <c r="B1312" s="54" t="s">
        <v>5250</v>
      </c>
      <c r="C1312" s="269" t="s">
        <v>1983</v>
      </c>
      <c r="D1312" s="64" t="s">
        <v>110</v>
      </c>
      <c r="E1312" s="64">
        <v>2017</v>
      </c>
      <c r="F1312" s="124">
        <v>20950</v>
      </c>
      <c r="G1312" s="60" t="s">
        <v>4874</v>
      </c>
    </row>
    <row r="1313" spans="1:7" ht="15.75" x14ac:dyDescent="0.25">
      <c r="A1313" s="54" t="s">
        <v>42</v>
      </c>
      <c r="B1313" s="54" t="s">
        <v>5247</v>
      </c>
      <c r="C1313" s="269" t="s">
        <v>3739</v>
      </c>
      <c r="D1313" s="64" t="s">
        <v>110</v>
      </c>
      <c r="E1313" s="64">
        <v>2017</v>
      </c>
      <c r="F1313" s="124">
        <v>29135</v>
      </c>
      <c r="G1313" s="60" t="s">
        <v>4874</v>
      </c>
    </row>
    <row r="1314" spans="1:7" ht="15.75" x14ac:dyDescent="0.25">
      <c r="A1314" s="54" t="s">
        <v>42</v>
      </c>
      <c r="B1314" s="54" t="s">
        <v>5248</v>
      </c>
      <c r="C1314" s="269" t="s">
        <v>3739</v>
      </c>
      <c r="D1314" s="64" t="s">
        <v>110</v>
      </c>
      <c r="E1314" s="64">
        <v>2017</v>
      </c>
      <c r="F1314" s="124">
        <v>30015</v>
      </c>
      <c r="G1314" s="60" t="s">
        <v>4874</v>
      </c>
    </row>
    <row r="1315" spans="1:7" ht="15.75" x14ac:dyDescent="0.25">
      <c r="A1315" s="54" t="s">
        <v>42</v>
      </c>
      <c r="B1315" s="54" t="s">
        <v>5242</v>
      </c>
      <c r="C1315" s="269" t="s">
        <v>3739</v>
      </c>
      <c r="D1315" s="64" t="s">
        <v>110</v>
      </c>
      <c r="E1315" s="64">
        <v>2017</v>
      </c>
      <c r="F1315" s="124">
        <v>23475</v>
      </c>
      <c r="G1315" s="60" t="s">
        <v>4874</v>
      </c>
    </row>
    <row r="1316" spans="1:7" ht="15.75" x14ac:dyDescent="0.25">
      <c r="A1316" s="54" t="s">
        <v>42</v>
      </c>
      <c r="B1316" s="54" t="s">
        <v>5020</v>
      </c>
      <c r="C1316" s="269" t="s">
        <v>3739</v>
      </c>
      <c r="D1316" s="64" t="s">
        <v>110</v>
      </c>
      <c r="E1316" s="64">
        <v>2017</v>
      </c>
      <c r="F1316" s="124">
        <v>33100</v>
      </c>
      <c r="G1316" s="60" t="s">
        <v>4874</v>
      </c>
    </row>
    <row r="1317" spans="1:7" ht="15.75" x14ac:dyDescent="0.25">
      <c r="A1317" s="54" t="s">
        <v>42</v>
      </c>
      <c r="B1317" s="54" t="s">
        <v>5018</v>
      </c>
      <c r="C1317" s="269" t="s">
        <v>3739</v>
      </c>
      <c r="D1317" s="64" t="s">
        <v>110</v>
      </c>
      <c r="E1317" s="64">
        <v>2017</v>
      </c>
      <c r="F1317" s="124">
        <v>27100</v>
      </c>
      <c r="G1317" s="60" t="s">
        <v>4874</v>
      </c>
    </row>
    <row r="1318" spans="1:7" ht="15.75" x14ac:dyDescent="0.25">
      <c r="A1318" s="54" t="s">
        <v>42</v>
      </c>
      <c r="B1318" s="54" t="s">
        <v>5019</v>
      </c>
      <c r="C1318" s="269" t="s">
        <v>3739</v>
      </c>
      <c r="D1318" s="64" t="s">
        <v>110</v>
      </c>
      <c r="E1318" s="64">
        <v>2017</v>
      </c>
      <c r="F1318" s="124">
        <v>28800</v>
      </c>
      <c r="G1318" s="60" t="s">
        <v>4874</v>
      </c>
    </row>
    <row r="1319" spans="1:7" ht="15.75" x14ac:dyDescent="0.25">
      <c r="A1319" s="54" t="s">
        <v>42</v>
      </c>
      <c r="B1319" s="54" t="s">
        <v>5245</v>
      </c>
      <c r="C1319" s="269" t="s">
        <v>3739</v>
      </c>
      <c r="D1319" s="64" t="s">
        <v>110</v>
      </c>
      <c r="E1319" s="64">
        <v>2017</v>
      </c>
      <c r="F1319" s="124">
        <v>26735</v>
      </c>
      <c r="G1319" s="60" t="s">
        <v>4874</v>
      </c>
    </row>
    <row r="1320" spans="1:7" ht="15.75" x14ac:dyDescent="0.25">
      <c r="A1320" s="54" t="s">
        <v>42</v>
      </c>
      <c r="B1320" s="54" t="s">
        <v>5246</v>
      </c>
      <c r="C1320" s="269" t="s">
        <v>3739</v>
      </c>
      <c r="D1320" s="64" t="s">
        <v>110</v>
      </c>
      <c r="E1320" s="64">
        <v>2017</v>
      </c>
      <c r="F1320" s="124">
        <v>28115</v>
      </c>
      <c r="G1320" s="60" t="s">
        <v>4874</v>
      </c>
    </row>
    <row r="1321" spans="1:7" ht="15.75" x14ac:dyDescent="0.25">
      <c r="A1321" s="54" t="s">
        <v>42</v>
      </c>
      <c r="B1321" s="54" t="s">
        <v>5243</v>
      </c>
      <c r="C1321" s="269" t="s">
        <v>3739</v>
      </c>
      <c r="D1321" s="64" t="s">
        <v>110</v>
      </c>
      <c r="E1321" s="64">
        <v>2017</v>
      </c>
      <c r="F1321" s="124">
        <v>24685</v>
      </c>
      <c r="G1321" s="60" t="s">
        <v>4874</v>
      </c>
    </row>
    <row r="1322" spans="1:7" ht="15.75" x14ac:dyDescent="0.25">
      <c r="A1322" s="54" t="s">
        <v>42</v>
      </c>
      <c r="B1322" s="54" t="s">
        <v>5244</v>
      </c>
      <c r="C1322" s="269" t="s">
        <v>3739</v>
      </c>
      <c r="D1322" s="64" t="s">
        <v>110</v>
      </c>
      <c r="E1322" s="64">
        <v>2017</v>
      </c>
      <c r="F1322" s="124">
        <v>25165</v>
      </c>
      <c r="G1322" s="60" t="s">
        <v>4874</v>
      </c>
    </row>
    <row r="1323" spans="1:7" ht="15.75" x14ac:dyDescent="0.25">
      <c r="A1323" s="54" t="s">
        <v>42</v>
      </c>
      <c r="B1323" s="54" t="s">
        <v>5423</v>
      </c>
      <c r="C1323" s="269" t="s">
        <v>3739</v>
      </c>
      <c r="D1323" s="64" t="s">
        <v>110</v>
      </c>
      <c r="E1323" s="64">
        <v>2017</v>
      </c>
      <c r="F1323" s="124">
        <v>29695</v>
      </c>
      <c r="G1323" s="60" t="s">
        <v>4874</v>
      </c>
    </row>
    <row r="1324" spans="1:7" ht="15.75" x14ac:dyDescent="0.25">
      <c r="A1324" s="54" t="s">
        <v>42</v>
      </c>
      <c r="B1324" s="54" t="s">
        <v>5423</v>
      </c>
      <c r="C1324" s="269" t="s">
        <v>3739</v>
      </c>
      <c r="D1324" s="64" t="s">
        <v>110</v>
      </c>
      <c r="E1324" s="64">
        <v>2017</v>
      </c>
      <c r="F1324" s="124">
        <v>30935</v>
      </c>
      <c r="G1324" s="60" t="s">
        <v>4874</v>
      </c>
    </row>
    <row r="1325" spans="1:7" ht="15.75" x14ac:dyDescent="0.25">
      <c r="A1325" s="54" t="s">
        <v>42</v>
      </c>
      <c r="B1325" s="54" t="s">
        <v>5422</v>
      </c>
      <c r="C1325" s="269" t="s">
        <v>3739</v>
      </c>
      <c r="D1325" s="64" t="s">
        <v>110</v>
      </c>
      <c r="E1325" s="64">
        <v>2017</v>
      </c>
      <c r="F1325" s="124">
        <v>28060</v>
      </c>
      <c r="G1325" s="60" t="s">
        <v>4874</v>
      </c>
    </row>
    <row r="1326" spans="1:7" ht="15.75" x14ac:dyDescent="0.25">
      <c r="A1326" s="54" t="s">
        <v>42</v>
      </c>
      <c r="B1326" s="54" t="s">
        <v>5421</v>
      </c>
      <c r="C1326" s="269" t="s">
        <v>3739</v>
      </c>
      <c r="D1326" s="64" t="s">
        <v>110</v>
      </c>
      <c r="E1326" s="64">
        <v>2017</v>
      </c>
      <c r="F1326" s="124">
        <v>26675</v>
      </c>
      <c r="G1326" s="60" t="s">
        <v>4874</v>
      </c>
    </row>
    <row r="1327" spans="1:7" ht="15.75" x14ac:dyDescent="0.25">
      <c r="A1327" s="54" t="s">
        <v>42</v>
      </c>
      <c r="B1327" s="54" t="s">
        <v>7166</v>
      </c>
      <c r="C1327" s="269" t="s">
        <v>3739</v>
      </c>
      <c r="D1327" s="64"/>
      <c r="E1327" s="64">
        <v>2017</v>
      </c>
      <c r="F1327" s="66">
        <v>29131</v>
      </c>
      <c r="G1327" s="54" t="s">
        <v>147</v>
      </c>
    </row>
    <row r="1328" spans="1:7" ht="15.75" x14ac:dyDescent="0.25">
      <c r="A1328" s="54" t="s">
        <v>42</v>
      </c>
      <c r="B1328" s="54" t="s">
        <v>4548</v>
      </c>
      <c r="C1328" s="268">
        <v>2</v>
      </c>
      <c r="D1328" s="35" t="s">
        <v>43</v>
      </c>
      <c r="E1328" s="35">
        <v>2017</v>
      </c>
      <c r="F1328" s="66">
        <v>24750</v>
      </c>
      <c r="G1328" s="60" t="s">
        <v>4544</v>
      </c>
    </row>
    <row r="1329" spans="1:7" ht="15.75" x14ac:dyDescent="0.25">
      <c r="A1329" s="54" t="s">
        <v>42</v>
      </c>
      <c r="B1329" s="54" t="s">
        <v>4548</v>
      </c>
      <c r="C1329" s="268">
        <v>2</v>
      </c>
      <c r="D1329" s="35" t="s">
        <v>44</v>
      </c>
      <c r="E1329" s="35">
        <v>2017</v>
      </c>
      <c r="F1329" s="66">
        <v>26150</v>
      </c>
      <c r="G1329" s="60" t="s">
        <v>4547</v>
      </c>
    </row>
    <row r="1330" spans="1:7" ht="15.75" x14ac:dyDescent="0.25">
      <c r="A1330" s="54" t="s">
        <v>42</v>
      </c>
      <c r="B1330" s="54" t="s">
        <v>4548</v>
      </c>
      <c r="C1330" s="268">
        <v>2.2000000000000002</v>
      </c>
      <c r="D1330" s="35" t="s">
        <v>43</v>
      </c>
      <c r="E1330" s="35">
        <v>2017</v>
      </c>
      <c r="F1330" s="66">
        <v>25050</v>
      </c>
      <c r="G1330" s="60" t="s">
        <v>4544</v>
      </c>
    </row>
    <row r="1331" spans="1:7" ht="15.75" x14ac:dyDescent="0.25">
      <c r="A1331" s="54" t="s">
        <v>42</v>
      </c>
      <c r="B1331" s="54" t="s">
        <v>4548</v>
      </c>
      <c r="C1331" s="268">
        <v>2.2000000000000002</v>
      </c>
      <c r="D1331" s="35" t="s">
        <v>44</v>
      </c>
      <c r="E1331" s="35">
        <v>2017</v>
      </c>
      <c r="F1331" s="66">
        <v>26650</v>
      </c>
      <c r="G1331" s="60" t="s">
        <v>4544</v>
      </c>
    </row>
    <row r="1332" spans="1:7" ht="15.75" x14ac:dyDescent="0.25">
      <c r="A1332" s="54" t="s">
        <v>42</v>
      </c>
      <c r="B1332" s="54" t="s">
        <v>4548</v>
      </c>
      <c r="C1332" s="268">
        <v>2.4</v>
      </c>
      <c r="D1332" s="35" t="s">
        <v>43</v>
      </c>
      <c r="E1332" s="35">
        <v>2017</v>
      </c>
      <c r="F1332" s="66">
        <v>25550</v>
      </c>
      <c r="G1332" s="60" t="s">
        <v>4544</v>
      </c>
    </row>
    <row r="1333" spans="1:7" ht="15.75" x14ac:dyDescent="0.25">
      <c r="A1333" s="54" t="s">
        <v>42</v>
      </c>
      <c r="B1333" s="54" t="s">
        <v>4548</v>
      </c>
      <c r="C1333" s="268">
        <v>2.4</v>
      </c>
      <c r="D1333" s="35" t="s">
        <v>44</v>
      </c>
      <c r="E1333" s="35">
        <v>2017</v>
      </c>
      <c r="F1333" s="66">
        <v>26950</v>
      </c>
      <c r="G1333" s="60" t="s">
        <v>4544</v>
      </c>
    </row>
    <row r="1334" spans="1:7" ht="15.75" x14ac:dyDescent="0.25">
      <c r="A1334" s="54" t="s">
        <v>42</v>
      </c>
      <c r="B1334" s="54" t="s">
        <v>4548</v>
      </c>
      <c r="C1334" s="269" t="s">
        <v>3782</v>
      </c>
      <c r="D1334" s="64" t="s">
        <v>110</v>
      </c>
      <c r="E1334" s="35">
        <v>2017</v>
      </c>
      <c r="F1334" s="66">
        <v>26115</v>
      </c>
      <c r="G1334" s="60" t="s">
        <v>4559</v>
      </c>
    </row>
    <row r="1335" spans="1:7" ht="15.75" x14ac:dyDescent="0.25">
      <c r="A1335" s="54" t="s">
        <v>42</v>
      </c>
      <c r="B1335" s="54" t="s">
        <v>4548</v>
      </c>
      <c r="C1335" s="269" t="s">
        <v>3782</v>
      </c>
      <c r="D1335" s="64" t="s">
        <v>426</v>
      </c>
      <c r="E1335" s="35">
        <v>2017</v>
      </c>
      <c r="F1335" s="66">
        <v>27105</v>
      </c>
      <c r="G1335" s="60" t="s">
        <v>4559</v>
      </c>
    </row>
    <row r="1336" spans="1:7" ht="15.75" x14ac:dyDescent="0.25">
      <c r="A1336" s="155" t="s">
        <v>42</v>
      </c>
      <c r="B1336" s="155" t="s">
        <v>5049</v>
      </c>
      <c r="C1336" s="466" t="s">
        <v>6327</v>
      </c>
      <c r="D1336" s="152" t="s">
        <v>43</v>
      </c>
      <c r="E1336" s="152">
        <v>2017</v>
      </c>
      <c r="F1336" s="66">
        <v>36175</v>
      </c>
      <c r="G1336" s="461" t="s">
        <v>5045</v>
      </c>
    </row>
    <row r="1337" spans="1:7" ht="15.75" x14ac:dyDescent="0.25">
      <c r="A1337" s="155" t="s">
        <v>42</v>
      </c>
      <c r="B1337" s="155" t="s">
        <v>5049</v>
      </c>
      <c r="C1337" s="466" t="s">
        <v>6327</v>
      </c>
      <c r="D1337" s="152" t="s">
        <v>44</v>
      </c>
      <c r="E1337" s="152">
        <v>2017</v>
      </c>
      <c r="F1337" s="66">
        <v>39250</v>
      </c>
      <c r="G1337" s="461" t="s">
        <v>5045</v>
      </c>
    </row>
    <row r="1338" spans="1:7" ht="15.75" x14ac:dyDescent="0.25">
      <c r="A1338" s="155" t="s">
        <v>42</v>
      </c>
      <c r="B1338" s="155" t="s">
        <v>5042</v>
      </c>
      <c r="C1338" s="466" t="s">
        <v>5031</v>
      </c>
      <c r="D1338" s="152" t="s">
        <v>43</v>
      </c>
      <c r="E1338" s="152">
        <v>2017</v>
      </c>
      <c r="F1338" s="66">
        <v>24575</v>
      </c>
      <c r="G1338" s="461" t="s">
        <v>5043</v>
      </c>
    </row>
    <row r="1339" spans="1:7" ht="15.75" x14ac:dyDescent="0.25">
      <c r="A1339" s="155" t="s">
        <v>42</v>
      </c>
      <c r="B1339" s="155" t="s">
        <v>5042</v>
      </c>
      <c r="C1339" s="466" t="s">
        <v>5031</v>
      </c>
      <c r="D1339" s="152" t="s">
        <v>44</v>
      </c>
      <c r="E1339" s="152">
        <v>2017</v>
      </c>
      <c r="F1339" s="66">
        <v>27340</v>
      </c>
      <c r="G1339" s="461" t="s">
        <v>5043</v>
      </c>
    </row>
    <row r="1340" spans="1:7" ht="15.75" x14ac:dyDescent="0.25">
      <c r="A1340" s="155" t="s">
        <v>42</v>
      </c>
      <c r="B1340" s="155" t="s">
        <v>5042</v>
      </c>
      <c r="C1340" s="466" t="s">
        <v>5031</v>
      </c>
      <c r="D1340" s="152" t="s">
        <v>44</v>
      </c>
      <c r="E1340" s="152">
        <v>2017</v>
      </c>
      <c r="F1340" s="66">
        <v>29910</v>
      </c>
      <c r="G1340" s="461" t="s">
        <v>5045</v>
      </c>
    </row>
    <row r="1341" spans="1:7" ht="15.75" x14ac:dyDescent="0.25">
      <c r="A1341" s="155" t="s">
        <v>42</v>
      </c>
      <c r="B1341" s="155" t="s">
        <v>5042</v>
      </c>
      <c r="C1341" s="466" t="s">
        <v>6327</v>
      </c>
      <c r="D1341" s="152" t="s">
        <v>43</v>
      </c>
      <c r="E1341" s="152">
        <v>2017</v>
      </c>
      <c r="F1341" s="66">
        <v>26842</v>
      </c>
      <c r="G1341" s="461" t="s">
        <v>5043</v>
      </c>
    </row>
    <row r="1342" spans="1:7" ht="15.75" x14ac:dyDescent="0.25">
      <c r="A1342" s="155" t="s">
        <v>42</v>
      </c>
      <c r="B1342" s="155" t="s">
        <v>5042</v>
      </c>
      <c r="C1342" s="466" t="s">
        <v>6327</v>
      </c>
      <c r="D1342" s="152" t="s">
        <v>44</v>
      </c>
      <c r="E1342" s="152">
        <v>2017</v>
      </c>
      <c r="F1342" s="66">
        <v>30235</v>
      </c>
      <c r="G1342" s="461" t="s">
        <v>5043</v>
      </c>
    </row>
    <row r="1343" spans="1:7" ht="15.75" x14ac:dyDescent="0.25">
      <c r="A1343" s="155" t="s">
        <v>42</v>
      </c>
      <c r="B1343" s="155" t="s">
        <v>5044</v>
      </c>
      <c r="C1343" s="466" t="s">
        <v>5031</v>
      </c>
      <c r="D1343" s="152" t="s">
        <v>43</v>
      </c>
      <c r="E1343" s="152">
        <v>2017</v>
      </c>
      <c r="F1343" s="66">
        <v>25206</v>
      </c>
      <c r="G1343" s="461" t="s">
        <v>5045</v>
      </c>
    </row>
    <row r="1344" spans="1:7" ht="15.75" x14ac:dyDescent="0.25">
      <c r="A1344" s="155" t="s">
        <v>42</v>
      </c>
      <c r="B1344" s="155" t="s">
        <v>5046</v>
      </c>
      <c r="C1344" s="466" t="s">
        <v>5031</v>
      </c>
      <c r="D1344" s="152" t="s">
        <v>43</v>
      </c>
      <c r="E1344" s="152">
        <v>2017</v>
      </c>
      <c r="F1344" s="66">
        <v>26175</v>
      </c>
      <c r="G1344" s="461" t="s">
        <v>5043</v>
      </c>
    </row>
    <row r="1345" spans="1:7" ht="15.75" x14ac:dyDescent="0.25">
      <c r="A1345" s="155" t="s">
        <v>42</v>
      </c>
      <c r="B1345" s="155" t="s">
        <v>5046</v>
      </c>
      <c r="C1345" s="466" t="s">
        <v>5031</v>
      </c>
      <c r="D1345" s="152" t="s">
        <v>43</v>
      </c>
      <c r="E1345" s="152">
        <v>2017</v>
      </c>
      <c r="F1345" s="66">
        <v>27300</v>
      </c>
      <c r="G1345" s="461" t="s">
        <v>5045</v>
      </c>
    </row>
    <row r="1346" spans="1:7" ht="15.75" x14ac:dyDescent="0.25">
      <c r="A1346" s="155" t="s">
        <v>42</v>
      </c>
      <c r="B1346" s="155" t="s">
        <v>5046</v>
      </c>
      <c r="C1346" s="466" t="s">
        <v>6327</v>
      </c>
      <c r="D1346" s="152" t="s">
        <v>44</v>
      </c>
      <c r="E1346" s="152">
        <v>2017</v>
      </c>
      <c r="F1346" s="66">
        <v>29276</v>
      </c>
      <c r="G1346" s="461" t="s">
        <v>5043</v>
      </c>
    </row>
    <row r="1347" spans="1:7" ht="15.75" x14ac:dyDescent="0.25">
      <c r="A1347" s="155" t="s">
        <v>42</v>
      </c>
      <c r="B1347" s="155" t="s">
        <v>5046</v>
      </c>
      <c r="C1347" s="466" t="s">
        <v>6327</v>
      </c>
      <c r="D1347" s="152" t="s">
        <v>44</v>
      </c>
      <c r="E1347" s="152">
        <v>2017</v>
      </c>
      <c r="F1347" s="66">
        <v>33500</v>
      </c>
      <c r="G1347" s="461" t="s">
        <v>5047</v>
      </c>
    </row>
    <row r="1348" spans="1:7" ht="15.75" x14ac:dyDescent="0.25">
      <c r="A1348" s="155" t="s">
        <v>42</v>
      </c>
      <c r="B1348" s="155" t="s">
        <v>5048</v>
      </c>
      <c r="C1348" s="466" t="s">
        <v>6327</v>
      </c>
      <c r="D1348" s="152" t="s">
        <v>43</v>
      </c>
      <c r="E1348" s="152">
        <v>2017</v>
      </c>
      <c r="F1348" s="66">
        <v>31102</v>
      </c>
      <c r="G1348" s="461" t="s">
        <v>5043</v>
      </c>
    </row>
    <row r="1349" spans="1:7" ht="15.75" x14ac:dyDescent="0.25">
      <c r="A1349" s="155" t="s">
        <v>42</v>
      </c>
      <c r="B1349" s="155" t="s">
        <v>5048</v>
      </c>
      <c r="C1349" s="466" t="s">
        <v>6327</v>
      </c>
      <c r="D1349" s="152" t="s">
        <v>43</v>
      </c>
      <c r="E1349" s="152">
        <v>2017</v>
      </c>
      <c r="F1349" s="66">
        <v>32300</v>
      </c>
      <c r="G1349" s="461" t="s">
        <v>5045</v>
      </c>
    </row>
    <row r="1350" spans="1:7" ht="15.75" x14ac:dyDescent="0.25">
      <c r="A1350" s="155" t="s">
        <v>42</v>
      </c>
      <c r="B1350" s="155" t="s">
        <v>5048</v>
      </c>
      <c r="C1350" s="466" t="s">
        <v>6327</v>
      </c>
      <c r="D1350" s="152" t="s">
        <v>44</v>
      </c>
      <c r="E1350" s="152">
        <v>2017</v>
      </c>
      <c r="F1350" s="66">
        <v>32985</v>
      </c>
      <c r="G1350" s="461" t="s">
        <v>5043</v>
      </c>
    </row>
    <row r="1351" spans="1:7" ht="15.75" x14ac:dyDescent="0.25">
      <c r="A1351" s="155" t="s">
        <v>42</v>
      </c>
      <c r="B1351" s="155" t="s">
        <v>5048</v>
      </c>
      <c r="C1351" s="466" t="s">
        <v>6327</v>
      </c>
      <c r="D1351" s="152" t="s">
        <v>44</v>
      </c>
      <c r="E1351" s="152">
        <v>2017</v>
      </c>
      <c r="F1351" s="66">
        <v>33561</v>
      </c>
      <c r="G1351" s="461" t="s">
        <v>5045</v>
      </c>
    </row>
    <row r="1352" spans="1:7" ht="15.75" x14ac:dyDescent="0.25">
      <c r="A1352" s="172" t="s">
        <v>42</v>
      </c>
      <c r="B1352" s="54" t="s">
        <v>5657</v>
      </c>
      <c r="C1352" s="269" t="s">
        <v>2926</v>
      </c>
      <c r="D1352" s="64" t="s">
        <v>43</v>
      </c>
      <c r="E1352" s="64">
        <v>2017</v>
      </c>
      <c r="F1352" s="66">
        <v>47080</v>
      </c>
      <c r="G1352" s="60" t="s">
        <v>5092</v>
      </c>
    </row>
    <row r="1353" spans="1:7" ht="15.75" x14ac:dyDescent="0.25">
      <c r="A1353" s="172" t="s">
        <v>42</v>
      </c>
      <c r="B1353" s="54" t="s">
        <v>5658</v>
      </c>
      <c r="C1353" s="269" t="s">
        <v>2926</v>
      </c>
      <c r="D1353" s="64" t="s">
        <v>43</v>
      </c>
      <c r="E1353" s="64">
        <v>2017</v>
      </c>
      <c r="F1353" s="66">
        <v>47080</v>
      </c>
      <c r="G1353" s="60" t="s">
        <v>5092</v>
      </c>
    </row>
    <row r="1354" spans="1:7" ht="15.75" x14ac:dyDescent="0.25">
      <c r="A1354" s="172" t="s">
        <v>42</v>
      </c>
      <c r="B1354" s="54" t="s">
        <v>5659</v>
      </c>
      <c r="C1354" s="269" t="s">
        <v>2926</v>
      </c>
      <c r="D1354" s="64" t="s">
        <v>43</v>
      </c>
      <c r="E1354" s="64">
        <v>2017</v>
      </c>
      <c r="F1354" s="66">
        <v>41245</v>
      </c>
      <c r="G1354" s="60" t="s">
        <v>5092</v>
      </c>
    </row>
    <row r="1355" spans="1:7" ht="15.75" x14ac:dyDescent="0.25">
      <c r="A1355" s="172" t="s">
        <v>42</v>
      </c>
      <c r="B1355" s="54" t="s">
        <v>5659</v>
      </c>
      <c r="C1355" s="269" t="s">
        <v>2926</v>
      </c>
      <c r="D1355" s="64" t="s">
        <v>44</v>
      </c>
      <c r="E1355" s="64">
        <v>2017</v>
      </c>
      <c r="F1355" s="66">
        <v>44295</v>
      </c>
      <c r="G1355" s="60" t="s">
        <v>5092</v>
      </c>
    </row>
    <row r="1356" spans="1:7" ht="15.75" x14ac:dyDescent="0.25">
      <c r="A1356" s="172" t="s">
        <v>42</v>
      </c>
      <c r="B1356" s="54" t="s">
        <v>5679</v>
      </c>
      <c r="C1356" s="269" t="s">
        <v>2926</v>
      </c>
      <c r="D1356" s="64" t="s">
        <v>44</v>
      </c>
      <c r="E1356" s="64">
        <v>2017</v>
      </c>
      <c r="F1356" s="66">
        <v>44295</v>
      </c>
      <c r="G1356" s="60" t="s">
        <v>5092</v>
      </c>
    </row>
    <row r="1357" spans="1:7" ht="15.75" x14ac:dyDescent="0.25">
      <c r="A1357" s="172" t="s">
        <v>42</v>
      </c>
      <c r="B1357" s="54" t="s">
        <v>5661</v>
      </c>
      <c r="C1357" s="269" t="s">
        <v>2926</v>
      </c>
      <c r="D1357" s="64" t="s">
        <v>43</v>
      </c>
      <c r="E1357" s="64">
        <v>2017</v>
      </c>
      <c r="F1357" s="66">
        <v>39380</v>
      </c>
      <c r="G1357" s="60" t="s">
        <v>5092</v>
      </c>
    </row>
    <row r="1358" spans="1:7" ht="15.75" x14ac:dyDescent="0.25">
      <c r="A1358" s="172" t="s">
        <v>42</v>
      </c>
      <c r="B1358" s="54" t="s">
        <v>5661</v>
      </c>
      <c r="C1358" s="269" t="s">
        <v>2926</v>
      </c>
      <c r="D1358" s="64" t="s">
        <v>44</v>
      </c>
      <c r="E1358" s="64">
        <v>2017</v>
      </c>
      <c r="F1358" s="66">
        <v>42430</v>
      </c>
      <c r="G1358" s="60" t="s">
        <v>5092</v>
      </c>
    </row>
    <row r="1359" spans="1:7" ht="15.75" x14ac:dyDescent="0.25">
      <c r="A1359" s="172" t="s">
        <v>42</v>
      </c>
      <c r="B1359" s="54" t="s">
        <v>5662</v>
      </c>
      <c r="C1359" s="269" t="s">
        <v>2926</v>
      </c>
      <c r="D1359" s="64" t="s">
        <v>43</v>
      </c>
      <c r="E1359" s="64">
        <v>2017</v>
      </c>
      <c r="F1359" s="66">
        <v>39380</v>
      </c>
      <c r="G1359" s="60" t="s">
        <v>5092</v>
      </c>
    </row>
    <row r="1360" spans="1:7" ht="15.75" x14ac:dyDescent="0.25">
      <c r="A1360" s="172" t="s">
        <v>42</v>
      </c>
      <c r="B1360" s="54" t="s">
        <v>5662</v>
      </c>
      <c r="C1360" s="269" t="s">
        <v>2926</v>
      </c>
      <c r="D1360" s="64" t="s">
        <v>44</v>
      </c>
      <c r="E1360" s="64">
        <v>2017</v>
      </c>
      <c r="F1360" s="66">
        <v>42430</v>
      </c>
      <c r="G1360" s="60" t="s">
        <v>5092</v>
      </c>
    </row>
    <row r="1361" spans="1:7" ht="15.75" x14ac:dyDescent="0.25">
      <c r="A1361" s="172" t="s">
        <v>42</v>
      </c>
      <c r="B1361" s="54" t="s">
        <v>5680</v>
      </c>
      <c r="C1361" s="269" t="s">
        <v>2926</v>
      </c>
      <c r="D1361" s="64" t="s">
        <v>44</v>
      </c>
      <c r="E1361" s="64">
        <v>2017</v>
      </c>
      <c r="F1361" s="66">
        <v>50130</v>
      </c>
      <c r="G1361" s="60" t="s">
        <v>5092</v>
      </c>
    </row>
    <row r="1362" spans="1:7" ht="15.75" x14ac:dyDescent="0.25">
      <c r="A1362" s="172" t="s">
        <v>42</v>
      </c>
      <c r="B1362" s="54" t="s">
        <v>5663</v>
      </c>
      <c r="C1362" s="269" t="s">
        <v>2926</v>
      </c>
      <c r="D1362" s="64" t="s">
        <v>43</v>
      </c>
      <c r="E1362" s="64">
        <v>2017</v>
      </c>
      <c r="F1362" s="66">
        <v>47080</v>
      </c>
      <c r="G1362" s="60" t="s">
        <v>5092</v>
      </c>
    </row>
    <row r="1363" spans="1:7" ht="15.75" x14ac:dyDescent="0.25">
      <c r="A1363" s="172" t="s">
        <v>42</v>
      </c>
      <c r="B1363" s="54" t="s">
        <v>5664</v>
      </c>
      <c r="C1363" s="269" t="s">
        <v>2926</v>
      </c>
      <c r="D1363" s="64" t="s">
        <v>43</v>
      </c>
      <c r="E1363" s="64">
        <v>2017</v>
      </c>
      <c r="F1363" s="66">
        <v>47080</v>
      </c>
      <c r="G1363" s="60" t="s">
        <v>5092</v>
      </c>
    </row>
    <row r="1364" spans="1:7" ht="15.75" x14ac:dyDescent="0.25">
      <c r="A1364" s="172" t="s">
        <v>42</v>
      </c>
      <c r="B1364" s="54" t="s">
        <v>5664</v>
      </c>
      <c r="C1364" s="269" t="s">
        <v>2926</v>
      </c>
      <c r="D1364" s="64" t="s">
        <v>44</v>
      </c>
      <c r="E1364" s="64">
        <v>2017</v>
      </c>
      <c r="F1364" s="66">
        <v>50130</v>
      </c>
      <c r="G1364" s="60" t="s">
        <v>5092</v>
      </c>
    </row>
    <row r="1365" spans="1:7" ht="15.75" x14ac:dyDescent="0.25">
      <c r="A1365" s="172" t="s">
        <v>42</v>
      </c>
      <c r="B1365" s="54" t="s">
        <v>5665</v>
      </c>
      <c r="C1365" s="269" t="s">
        <v>2927</v>
      </c>
      <c r="D1365" s="64" t="s">
        <v>43</v>
      </c>
      <c r="E1365" s="64">
        <v>2017</v>
      </c>
      <c r="F1365" s="66">
        <v>30120</v>
      </c>
      <c r="G1365" s="60" t="s">
        <v>5092</v>
      </c>
    </row>
    <row r="1366" spans="1:7" ht="15.75" x14ac:dyDescent="0.25">
      <c r="A1366" s="172" t="s">
        <v>42</v>
      </c>
      <c r="B1366" s="54" t="s">
        <v>5665</v>
      </c>
      <c r="C1366" s="269" t="s">
        <v>2926</v>
      </c>
      <c r="D1366" s="64" t="s">
        <v>43</v>
      </c>
      <c r="E1366" s="64">
        <v>2017</v>
      </c>
      <c r="F1366" s="66">
        <v>31390</v>
      </c>
      <c r="G1366" s="60" t="s">
        <v>5092</v>
      </c>
    </row>
    <row r="1367" spans="1:7" ht="15.75" x14ac:dyDescent="0.25">
      <c r="A1367" s="172" t="s">
        <v>42</v>
      </c>
      <c r="B1367" s="54" t="s">
        <v>5665</v>
      </c>
      <c r="C1367" s="269" t="s">
        <v>2927</v>
      </c>
      <c r="D1367" s="64" t="s">
        <v>44</v>
      </c>
      <c r="E1367" s="64">
        <v>2017</v>
      </c>
      <c r="F1367" s="66">
        <v>33170</v>
      </c>
      <c r="G1367" s="60" t="s">
        <v>5092</v>
      </c>
    </row>
    <row r="1368" spans="1:7" ht="15.75" x14ac:dyDescent="0.25">
      <c r="A1368" s="172" t="s">
        <v>42</v>
      </c>
      <c r="B1368" s="54" t="s">
        <v>5665</v>
      </c>
      <c r="C1368" s="269" t="s">
        <v>2926</v>
      </c>
      <c r="D1368" s="64" t="s">
        <v>44</v>
      </c>
      <c r="E1368" s="64">
        <v>2017</v>
      </c>
      <c r="F1368" s="66">
        <v>34440</v>
      </c>
      <c r="G1368" s="60" t="s">
        <v>5092</v>
      </c>
    </row>
    <row r="1369" spans="1:7" ht="15.75" x14ac:dyDescent="0.25">
      <c r="A1369" s="172" t="s">
        <v>42</v>
      </c>
      <c r="B1369" s="54" t="s">
        <v>5666</v>
      </c>
      <c r="C1369" s="269" t="s">
        <v>2926</v>
      </c>
      <c r="D1369" s="64" t="s">
        <v>43</v>
      </c>
      <c r="E1369" s="64">
        <v>2017</v>
      </c>
      <c r="F1369" s="66">
        <v>31390</v>
      </c>
      <c r="G1369" s="60" t="s">
        <v>5092</v>
      </c>
    </row>
    <row r="1370" spans="1:7" ht="15.75" x14ac:dyDescent="0.25">
      <c r="A1370" s="172" t="s">
        <v>42</v>
      </c>
      <c r="B1370" s="54" t="s">
        <v>5666</v>
      </c>
      <c r="C1370" s="269" t="s">
        <v>2926</v>
      </c>
      <c r="D1370" s="64" t="s">
        <v>44</v>
      </c>
      <c r="E1370" s="64">
        <v>2017</v>
      </c>
      <c r="F1370" s="66">
        <v>34440</v>
      </c>
      <c r="G1370" s="60" t="s">
        <v>5092</v>
      </c>
    </row>
    <row r="1371" spans="1:7" ht="15.75" x14ac:dyDescent="0.25">
      <c r="A1371" s="172" t="s">
        <v>42</v>
      </c>
      <c r="B1371" s="54" t="s">
        <v>5667</v>
      </c>
      <c r="C1371" s="269" t="s">
        <v>2926</v>
      </c>
      <c r="D1371" s="64" t="s">
        <v>43</v>
      </c>
      <c r="E1371" s="64">
        <v>2017</v>
      </c>
      <c r="F1371" s="66">
        <v>31720</v>
      </c>
      <c r="G1371" s="60" t="s">
        <v>5092</v>
      </c>
    </row>
    <row r="1372" spans="1:7" ht="15.75" x14ac:dyDescent="0.25">
      <c r="A1372" s="172" t="s">
        <v>42</v>
      </c>
      <c r="B1372" s="54" t="s">
        <v>5667</v>
      </c>
      <c r="C1372" s="269" t="s">
        <v>2926</v>
      </c>
      <c r="D1372" s="64" t="s">
        <v>44</v>
      </c>
      <c r="E1372" s="64">
        <v>2017</v>
      </c>
      <c r="F1372" s="66">
        <v>34770</v>
      </c>
      <c r="G1372" s="60" t="s">
        <v>5092</v>
      </c>
    </row>
    <row r="1373" spans="1:7" ht="15.75" x14ac:dyDescent="0.25">
      <c r="A1373" s="172" t="s">
        <v>42</v>
      </c>
      <c r="B1373" s="54" t="s">
        <v>5668</v>
      </c>
      <c r="C1373" s="269" t="s">
        <v>2926</v>
      </c>
      <c r="D1373" s="64" t="s">
        <v>43</v>
      </c>
      <c r="E1373" s="64">
        <v>2017</v>
      </c>
      <c r="F1373" s="66">
        <v>31720</v>
      </c>
      <c r="G1373" s="60" t="s">
        <v>5092</v>
      </c>
    </row>
    <row r="1374" spans="1:7" ht="15.75" x14ac:dyDescent="0.25">
      <c r="A1374" s="172" t="s">
        <v>42</v>
      </c>
      <c r="B1374" s="54" t="s">
        <v>5681</v>
      </c>
      <c r="C1374" s="269" t="s">
        <v>2926</v>
      </c>
      <c r="D1374" s="64" t="s">
        <v>44</v>
      </c>
      <c r="E1374" s="64">
        <v>2017</v>
      </c>
      <c r="F1374" s="66">
        <v>34770</v>
      </c>
      <c r="G1374" s="60" t="s">
        <v>5092</v>
      </c>
    </row>
    <row r="1375" spans="1:7" ht="15.75" x14ac:dyDescent="0.25">
      <c r="A1375" s="172" t="s">
        <v>42</v>
      </c>
      <c r="B1375" s="54" t="s">
        <v>5669</v>
      </c>
      <c r="C1375" s="269" t="s">
        <v>2926</v>
      </c>
      <c r="D1375" s="64" t="s">
        <v>43</v>
      </c>
      <c r="E1375" s="64">
        <v>2017</v>
      </c>
      <c r="F1375" s="66">
        <v>30500</v>
      </c>
      <c r="G1375" s="60" t="s">
        <v>5092</v>
      </c>
    </row>
    <row r="1376" spans="1:7" ht="15.75" x14ac:dyDescent="0.25">
      <c r="A1376" s="172" t="s">
        <v>42</v>
      </c>
      <c r="B1376" s="54" t="s">
        <v>5682</v>
      </c>
      <c r="C1376" s="269" t="s">
        <v>2926</v>
      </c>
      <c r="D1376" s="64" t="s">
        <v>44</v>
      </c>
      <c r="E1376" s="64">
        <v>2017</v>
      </c>
      <c r="F1376" s="66">
        <v>33550</v>
      </c>
      <c r="G1376" s="60" t="s">
        <v>5092</v>
      </c>
    </row>
    <row r="1377" spans="1:7" ht="15.75" x14ac:dyDescent="0.25">
      <c r="A1377" s="172" t="s">
        <v>42</v>
      </c>
      <c r="B1377" s="54" t="s">
        <v>5683</v>
      </c>
      <c r="C1377" s="269" t="s">
        <v>2926</v>
      </c>
      <c r="D1377" s="64" t="s">
        <v>44</v>
      </c>
      <c r="E1377" s="64">
        <v>2017</v>
      </c>
      <c r="F1377" s="66">
        <v>33550</v>
      </c>
      <c r="G1377" s="60" t="s">
        <v>5092</v>
      </c>
    </row>
    <row r="1378" spans="1:7" ht="15.75" x14ac:dyDescent="0.25">
      <c r="A1378" s="172" t="s">
        <v>42</v>
      </c>
      <c r="B1378" s="54" t="s">
        <v>5671</v>
      </c>
      <c r="C1378" s="269" t="s">
        <v>2927</v>
      </c>
      <c r="D1378" s="64" t="s">
        <v>43</v>
      </c>
      <c r="E1378" s="64">
        <v>2017</v>
      </c>
      <c r="F1378" s="66">
        <v>34250</v>
      </c>
      <c r="G1378" s="60" t="s">
        <v>5092</v>
      </c>
    </row>
    <row r="1379" spans="1:7" ht="15.75" x14ac:dyDescent="0.25">
      <c r="A1379" s="172" t="s">
        <v>42</v>
      </c>
      <c r="B1379" s="54" t="s">
        <v>5671</v>
      </c>
      <c r="C1379" s="269" t="s">
        <v>2926</v>
      </c>
      <c r="D1379" s="64" t="s">
        <v>43</v>
      </c>
      <c r="E1379" s="64">
        <v>2017</v>
      </c>
      <c r="F1379" s="66">
        <v>35520</v>
      </c>
      <c r="G1379" s="60" t="s">
        <v>5092</v>
      </c>
    </row>
    <row r="1380" spans="1:7" ht="15.75" x14ac:dyDescent="0.25">
      <c r="A1380" s="172" t="s">
        <v>42</v>
      </c>
      <c r="B1380" s="54" t="s">
        <v>5671</v>
      </c>
      <c r="C1380" s="269" t="s">
        <v>2927</v>
      </c>
      <c r="D1380" s="64" t="s">
        <v>44</v>
      </c>
      <c r="E1380" s="64">
        <v>2017</v>
      </c>
      <c r="F1380" s="66">
        <v>37300</v>
      </c>
      <c r="G1380" s="60" t="s">
        <v>5092</v>
      </c>
    </row>
    <row r="1381" spans="1:7" ht="15.75" x14ac:dyDescent="0.25">
      <c r="A1381" s="172" t="s">
        <v>42</v>
      </c>
      <c r="B1381" s="54" t="s">
        <v>5684</v>
      </c>
      <c r="C1381" s="269" t="s">
        <v>2926</v>
      </c>
      <c r="D1381" s="64" t="s">
        <v>44</v>
      </c>
      <c r="E1381" s="64">
        <v>2017</v>
      </c>
      <c r="F1381" s="66">
        <v>38570</v>
      </c>
      <c r="G1381" s="60" t="s">
        <v>5092</v>
      </c>
    </row>
    <row r="1382" spans="1:7" ht="15.75" x14ac:dyDescent="0.25">
      <c r="A1382" s="172" t="s">
        <v>42</v>
      </c>
      <c r="B1382" s="54" t="s">
        <v>5672</v>
      </c>
      <c r="C1382" s="269" t="s">
        <v>2926</v>
      </c>
      <c r="D1382" s="64" t="s">
        <v>43</v>
      </c>
      <c r="E1382" s="64">
        <v>2017</v>
      </c>
      <c r="F1382" s="66">
        <v>35520</v>
      </c>
      <c r="G1382" s="60" t="s">
        <v>5092</v>
      </c>
    </row>
    <row r="1383" spans="1:7" ht="15.75" x14ac:dyDescent="0.25">
      <c r="A1383" s="172" t="s">
        <v>42</v>
      </c>
      <c r="B1383" s="54" t="s">
        <v>5672</v>
      </c>
      <c r="C1383" s="269" t="s">
        <v>2926</v>
      </c>
      <c r="D1383" s="64" t="s">
        <v>44</v>
      </c>
      <c r="E1383" s="64">
        <v>2017</v>
      </c>
      <c r="F1383" s="66">
        <v>38570</v>
      </c>
      <c r="G1383" s="60" t="s">
        <v>5092</v>
      </c>
    </row>
    <row r="1384" spans="1:7" ht="15.75" x14ac:dyDescent="0.25">
      <c r="A1384" s="172" t="s">
        <v>42</v>
      </c>
      <c r="B1384" s="54" t="s">
        <v>5673</v>
      </c>
      <c r="C1384" s="269" t="s">
        <v>2927</v>
      </c>
      <c r="D1384" s="64" t="s">
        <v>43</v>
      </c>
      <c r="E1384" s="64">
        <v>2017</v>
      </c>
      <c r="F1384" s="66">
        <v>31930</v>
      </c>
      <c r="G1384" s="60" t="s">
        <v>5092</v>
      </c>
    </row>
    <row r="1385" spans="1:7" ht="15.75" x14ac:dyDescent="0.25">
      <c r="A1385" s="172" t="s">
        <v>42</v>
      </c>
      <c r="B1385" s="54" t="s">
        <v>5673</v>
      </c>
      <c r="C1385" s="269" t="s">
        <v>2926</v>
      </c>
      <c r="D1385" s="64" t="s">
        <v>43</v>
      </c>
      <c r="E1385" s="64">
        <v>2017</v>
      </c>
      <c r="F1385" s="66">
        <v>33200</v>
      </c>
      <c r="G1385" s="60" t="s">
        <v>5092</v>
      </c>
    </row>
    <row r="1386" spans="1:7" ht="15.75" x14ac:dyDescent="0.25">
      <c r="A1386" s="172" t="s">
        <v>42</v>
      </c>
      <c r="B1386" s="54" t="s">
        <v>5673</v>
      </c>
      <c r="C1386" s="269" t="s">
        <v>2927</v>
      </c>
      <c r="D1386" s="64" t="s">
        <v>44</v>
      </c>
      <c r="E1386" s="64">
        <v>2017</v>
      </c>
      <c r="F1386" s="66">
        <v>34980</v>
      </c>
      <c r="G1386" s="60" t="s">
        <v>5092</v>
      </c>
    </row>
    <row r="1387" spans="1:7" ht="15.75" x14ac:dyDescent="0.25">
      <c r="A1387" s="172" t="s">
        <v>42</v>
      </c>
      <c r="B1387" s="54" t="s">
        <v>5673</v>
      </c>
      <c r="C1387" s="269" t="s">
        <v>2926</v>
      </c>
      <c r="D1387" s="64" t="s">
        <v>44</v>
      </c>
      <c r="E1387" s="64">
        <v>2017</v>
      </c>
      <c r="F1387" s="66">
        <v>36250</v>
      </c>
      <c r="G1387" s="60" t="s">
        <v>5092</v>
      </c>
    </row>
    <row r="1388" spans="1:7" ht="15.75" x14ac:dyDescent="0.25">
      <c r="A1388" s="172" t="s">
        <v>42</v>
      </c>
      <c r="B1388" s="54" t="s">
        <v>5674</v>
      </c>
      <c r="C1388" s="269" t="s">
        <v>2926</v>
      </c>
      <c r="D1388" s="64" t="s">
        <v>43</v>
      </c>
      <c r="E1388" s="64">
        <v>2017</v>
      </c>
      <c r="F1388" s="66">
        <v>33200</v>
      </c>
      <c r="G1388" s="60" t="s">
        <v>5092</v>
      </c>
    </row>
    <row r="1389" spans="1:7" ht="15.75" x14ac:dyDescent="0.25">
      <c r="A1389" s="172" t="s">
        <v>42</v>
      </c>
      <c r="B1389" s="54" t="s">
        <v>5674</v>
      </c>
      <c r="C1389" s="269" t="s">
        <v>2926</v>
      </c>
      <c r="D1389" s="64" t="s">
        <v>44</v>
      </c>
      <c r="E1389" s="64">
        <v>2017</v>
      </c>
      <c r="F1389" s="66">
        <v>36250</v>
      </c>
      <c r="G1389" s="60" t="s">
        <v>5092</v>
      </c>
    </row>
    <row r="1390" spans="1:7" ht="15.75" x14ac:dyDescent="0.25">
      <c r="A1390" s="172" t="s">
        <v>42</v>
      </c>
      <c r="B1390" s="54" t="s">
        <v>5675</v>
      </c>
      <c r="C1390" s="269" t="s">
        <v>2926</v>
      </c>
      <c r="D1390" s="64" t="s">
        <v>43</v>
      </c>
      <c r="E1390" s="64">
        <v>2017</v>
      </c>
      <c r="F1390" s="66">
        <v>33530</v>
      </c>
      <c r="G1390" s="60" t="s">
        <v>5092</v>
      </c>
    </row>
    <row r="1391" spans="1:7" ht="15.75" x14ac:dyDescent="0.25">
      <c r="A1391" s="172" t="s">
        <v>42</v>
      </c>
      <c r="B1391" s="54" t="s">
        <v>5675</v>
      </c>
      <c r="C1391" s="269" t="s">
        <v>2926</v>
      </c>
      <c r="D1391" s="64" t="s">
        <v>44</v>
      </c>
      <c r="E1391" s="64">
        <v>2017</v>
      </c>
      <c r="F1391" s="66">
        <v>36580</v>
      </c>
      <c r="G1391" s="60" t="s">
        <v>5092</v>
      </c>
    </row>
    <row r="1392" spans="1:7" ht="15.75" x14ac:dyDescent="0.25">
      <c r="A1392" s="172" t="s">
        <v>42</v>
      </c>
      <c r="B1392" s="54" t="s">
        <v>5676</v>
      </c>
      <c r="C1392" s="269" t="s">
        <v>2926</v>
      </c>
      <c r="D1392" s="64" t="s">
        <v>43</v>
      </c>
      <c r="E1392" s="64">
        <v>2017</v>
      </c>
      <c r="F1392" s="66">
        <v>33530</v>
      </c>
      <c r="G1392" s="60" t="s">
        <v>5092</v>
      </c>
    </row>
    <row r="1393" spans="1:7" ht="15.75" x14ac:dyDescent="0.25">
      <c r="A1393" s="172" t="s">
        <v>42</v>
      </c>
      <c r="B1393" s="54" t="s">
        <v>5676</v>
      </c>
      <c r="C1393" s="269" t="s">
        <v>2926</v>
      </c>
      <c r="D1393" s="64" t="s">
        <v>44</v>
      </c>
      <c r="E1393" s="64">
        <v>2017</v>
      </c>
      <c r="F1393" s="66">
        <v>36580</v>
      </c>
      <c r="G1393" s="60" t="s">
        <v>5092</v>
      </c>
    </row>
    <row r="1394" spans="1:7" ht="15.75" x14ac:dyDescent="0.25">
      <c r="A1394" s="172" t="s">
        <v>42</v>
      </c>
      <c r="B1394" s="54" t="s">
        <v>5685</v>
      </c>
      <c r="C1394" s="269" t="s">
        <v>2926</v>
      </c>
      <c r="D1394" s="64" t="s">
        <v>44</v>
      </c>
      <c r="E1394" s="64">
        <v>2017</v>
      </c>
      <c r="F1394" s="66">
        <v>46110</v>
      </c>
      <c r="G1394" s="60" t="s">
        <v>5092</v>
      </c>
    </row>
    <row r="1395" spans="1:7" ht="15.75" x14ac:dyDescent="0.25">
      <c r="A1395" s="172" t="s">
        <v>42</v>
      </c>
      <c r="B1395" s="54" t="s">
        <v>5686</v>
      </c>
      <c r="C1395" s="269" t="s">
        <v>2926</v>
      </c>
      <c r="D1395" s="64" t="s">
        <v>44</v>
      </c>
      <c r="E1395" s="64">
        <v>2017</v>
      </c>
      <c r="F1395" s="66">
        <v>46110</v>
      </c>
      <c r="G1395" s="60" t="s">
        <v>5092</v>
      </c>
    </row>
    <row r="1396" spans="1:7" ht="15.75" x14ac:dyDescent="0.25">
      <c r="A1396" s="172" t="s">
        <v>42</v>
      </c>
      <c r="B1396" s="54" t="s">
        <v>5687</v>
      </c>
      <c r="C1396" s="269" t="s">
        <v>2926</v>
      </c>
      <c r="D1396" s="64" t="s">
        <v>44</v>
      </c>
      <c r="E1396" s="64">
        <v>2017</v>
      </c>
      <c r="F1396" s="66">
        <v>43495</v>
      </c>
      <c r="G1396" s="60" t="s">
        <v>5092</v>
      </c>
    </row>
    <row r="1397" spans="1:7" ht="15.75" x14ac:dyDescent="0.25">
      <c r="A1397" s="172" t="s">
        <v>42</v>
      </c>
      <c r="B1397" s="54" t="s">
        <v>5688</v>
      </c>
      <c r="C1397" s="269" t="s">
        <v>2926</v>
      </c>
      <c r="D1397" s="64" t="s">
        <v>44</v>
      </c>
      <c r="E1397" s="64">
        <v>2017</v>
      </c>
      <c r="F1397" s="66">
        <v>43495</v>
      </c>
      <c r="G1397" s="60" t="s">
        <v>5092</v>
      </c>
    </row>
    <row r="1398" spans="1:7" ht="15.75" x14ac:dyDescent="0.25">
      <c r="A1398" s="172" t="s">
        <v>42</v>
      </c>
      <c r="B1398" s="54" t="s">
        <v>5677</v>
      </c>
      <c r="C1398" s="269" t="s">
        <v>2926</v>
      </c>
      <c r="D1398" s="64" t="s">
        <v>44</v>
      </c>
      <c r="E1398" s="64">
        <v>2017</v>
      </c>
      <c r="F1398" s="66">
        <v>50130</v>
      </c>
      <c r="G1398" s="60" t="s">
        <v>5092</v>
      </c>
    </row>
    <row r="1399" spans="1:7" ht="15.75" x14ac:dyDescent="0.25">
      <c r="A1399" s="172" t="s">
        <v>42</v>
      </c>
      <c r="B1399" s="54" t="s">
        <v>5678</v>
      </c>
      <c r="C1399" s="269" t="s">
        <v>2926</v>
      </c>
      <c r="D1399" s="64" t="s">
        <v>44</v>
      </c>
      <c r="E1399" s="64">
        <v>2017</v>
      </c>
      <c r="F1399" s="66">
        <v>50130</v>
      </c>
      <c r="G1399" s="60" t="s">
        <v>5092</v>
      </c>
    </row>
    <row r="1400" spans="1:7" ht="15.75" x14ac:dyDescent="0.25">
      <c r="A1400" s="172" t="s">
        <v>42</v>
      </c>
      <c r="B1400" s="54" t="s">
        <v>5660</v>
      </c>
      <c r="C1400" s="269" t="s">
        <v>2926</v>
      </c>
      <c r="D1400" s="64" t="s">
        <v>43</v>
      </c>
      <c r="E1400" s="64">
        <v>2017</v>
      </c>
      <c r="F1400" s="66">
        <v>41245</v>
      </c>
      <c r="G1400" s="60" t="s">
        <v>5092</v>
      </c>
    </row>
    <row r="1401" spans="1:7" ht="15.75" x14ac:dyDescent="0.25">
      <c r="A1401" s="172" t="s">
        <v>42</v>
      </c>
      <c r="B1401" s="54" t="s">
        <v>5670</v>
      </c>
      <c r="C1401" s="269" t="s">
        <v>2926</v>
      </c>
      <c r="D1401" s="64" t="s">
        <v>43</v>
      </c>
      <c r="E1401" s="64">
        <v>2017</v>
      </c>
      <c r="F1401" s="66">
        <v>30500</v>
      </c>
      <c r="G1401" s="60" t="s">
        <v>5092</v>
      </c>
    </row>
    <row r="1402" spans="1:7" ht="15.75" x14ac:dyDescent="0.25">
      <c r="A1402" s="54" t="s">
        <v>42</v>
      </c>
      <c r="B1402" s="54" t="s">
        <v>4581</v>
      </c>
      <c r="C1402" s="269" t="s">
        <v>3945</v>
      </c>
      <c r="D1402" s="64" t="s">
        <v>125</v>
      </c>
      <c r="E1402" s="64">
        <v>2017</v>
      </c>
      <c r="F1402" s="66">
        <v>13226</v>
      </c>
      <c r="G1402" s="60" t="s">
        <v>1823</v>
      </c>
    </row>
    <row r="1403" spans="1:7" ht="15.75" x14ac:dyDescent="0.25">
      <c r="A1403" s="54" t="s">
        <v>42</v>
      </c>
      <c r="B1403" s="54" t="s">
        <v>4581</v>
      </c>
      <c r="C1403" s="269" t="s">
        <v>1982</v>
      </c>
      <c r="D1403" s="64" t="s">
        <v>4582</v>
      </c>
      <c r="E1403" s="64">
        <v>2017</v>
      </c>
      <c r="F1403" s="66">
        <v>15400</v>
      </c>
      <c r="G1403" s="60" t="s">
        <v>1823</v>
      </c>
    </row>
    <row r="1404" spans="1:7" ht="15.75" x14ac:dyDescent="0.25">
      <c r="A1404" s="54" t="s">
        <v>42</v>
      </c>
      <c r="B1404" s="54" t="s">
        <v>4581</v>
      </c>
      <c r="C1404" s="269" t="s">
        <v>1982</v>
      </c>
      <c r="D1404" s="64" t="s">
        <v>44</v>
      </c>
      <c r="E1404" s="64">
        <v>2017</v>
      </c>
      <c r="F1404" s="66">
        <v>16300</v>
      </c>
      <c r="G1404" s="60" t="s">
        <v>1823</v>
      </c>
    </row>
    <row r="1405" spans="1:7" ht="15.75" x14ac:dyDescent="0.25">
      <c r="A1405" s="54" t="s">
        <v>42</v>
      </c>
      <c r="B1405" s="54" t="s">
        <v>4581</v>
      </c>
      <c r="C1405" s="269" t="s">
        <v>1983</v>
      </c>
      <c r="D1405" s="64" t="s">
        <v>125</v>
      </c>
      <c r="E1405" s="64">
        <v>2017</v>
      </c>
      <c r="F1405" s="66">
        <v>18800</v>
      </c>
      <c r="G1405" s="60" t="s">
        <v>1823</v>
      </c>
    </row>
    <row r="1406" spans="1:7" ht="15.75" x14ac:dyDescent="0.25">
      <c r="A1406" s="172" t="s">
        <v>42</v>
      </c>
      <c r="B1406" s="54" t="s">
        <v>5648</v>
      </c>
      <c r="C1406" s="269" t="s">
        <v>5649</v>
      </c>
      <c r="D1406" s="64" t="s">
        <v>110</v>
      </c>
      <c r="E1406" s="64">
        <v>2017</v>
      </c>
      <c r="F1406" s="66">
        <v>16000</v>
      </c>
      <c r="G1406" s="60" t="s">
        <v>2029</v>
      </c>
    </row>
    <row r="1407" spans="1:7" ht="15.75" x14ac:dyDescent="0.25">
      <c r="A1407" s="172" t="s">
        <v>42</v>
      </c>
      <c r="B1407" s="54" t="s">
        <v>5647</v>
      </c>
      <c r="C1407" s="269">
        <v>1.5</v>
      </c>
      <c r="D1407" s="64" t="s">
        <v>110</v>
      </c>
      <c r="E1407" s="64">
        <v>2017</v>
      </c>
      <c r="F1407" s="66">
        <v>18045</v>
      </c>
      <c r="G1407" s="60" t="s">
        <v>2033</v>
      </c>
    </row>
    <row r="1408" spans="1:7" ht="15.75" x14ac:dyDescent="0.25">
      <c r="A1408" s="172" t="s">
        <v>42</v>
      </c>
      <c r="B1408" s="54" t="s">
        <v>5646</v>
      </c>
      <c r="C1408" s="269">
        <v>1.5</v>
      </c>
      <c r="D1408" s="64" t="s">
        <v>110</v>
      </c>
      <c r="E1408" s="64">
        <v>2017</v>
      </c>
      <c r="F1408" s="66">
        <v>16912</v>
      </c>
      <c r="G1408" s="60" t="s">
        <v>2031</v>
      </c>
    </row>
    <row r="1409" spans="1:12" ht="15.75" x14ac:dyDescent="0.25">
      <c r="A1409" s="172" t="s">
        <v>42</v>
      </c>
      <c r="B1409" s="54" t="s">
        <v>5645</v>
      </c>
      <c r="C1409" s="269">
        <v>1.3</v>
      </c>
      <c r="D1409" s="64" t="s">
        <v>110</v>
      </c>
      <c r="E1409" s="64">
        <v>2017</v>
      </c>
      <c r="F1409" s="66">
        <v>14726</v>
      </c>
      <c r="G1409" s="60" t="s">
        <v>2031</v>
      </c>
    </row>
    <row r="1410" spans="1:12" ht="15.75" x14ac:dyDescent="0.25">
      <c r="A1410" s="172" t="s">
        <v>42</v>
      </c>
      <c r="B1410" s="54" t="s">
        <v>5645</v>
      </c>
      <c r="C1410" s="269">
        <v>1.3</v>
      </c>
      <c r="D1410" s="64" t="s">
        <v>110</v>
      </c>
      <c r="E1410" s="64">
        <v>2017</v>
      </c>
      <c r="F1410" s="66">
        <v>16036</v>
      </c>
      <c r="G1410" s="60" t="s">
        <v>2033</v>
      </c>
    </row>
    <row r="1411" spans="1:12" ht="15.75" x14ac:dyDescent="0.25">
      <c r="A1411" s="172" t="s">
        <v>42</v>
      </c>
      <c r="B1411" s="54" t="s">
        <v>5652</v>
      </c>
      <c r="C1411" s="269" t="s">
        <v>5649</v>
      </c>
      <c r="D1411" s="64" t="s">
        <v>110</v>
      </c>
      <c r="E1411" s="64">
        <v>2017</v>
      </c>
      <c r="F1411" s="66">
        <v>16375</v>
      </c>
      <c r="G1411" s="60" t="s">
        <v>5653</v>
      </c>
    </row>
    <row r="1412" spans="1:12" ht="15.75" x14ac:dyDescent="0.25">
      <c r="A1412" s="172" t="s">
        <v>42</v>
      </c>
      <c r="B1412" s="54" t="s">
        <v>5650</v>
      </c>
      <c r="C1412" s="269" t="s">
        <v>5649</v>
      </c>
      <c r="D1412" s="64" t="s">
        <v>110</v>
      </c>
      <c r="E1412" s="64">
        <v>2017</v>
      </c>
      <c r="F1412" s="66">
        <v>15250</v>
      </c>
      <c r="G1412" s="60" t="s">
        <v>2029</v>
      </c>
    </row>
    <row r="1413" spans="1:12" ht="15.75" x14ac:dyDescent="0.25">
      <c r="A1413" s="172" t="s">
        <v>42</v>
      </c>
      <c r="B1413" s="54" t="s">
        <v>5651</v>
      </c>
      <c r="C1413" s="269" t="s">
        <v>5649</v>
      </c>
      <c r="D1413" s="64" t="s">
        <v>110</v>
      </c>
      <c r="E1413" s="64">
        <v>2017</v>
      </c>
      <c r="F1413" s="66">
        <v>16910</v>
      </c>
      <c r="G1413" s="60" t="s">
        <v>2029</v>
      </c>
    </row>
    <row r="1414" spans="1:12" ht="15.75" x14ac:dyDescent="0.25">
      <c r="A1414" s="172" t="s">
        <v>42</v>
      </c>
      <c r="B1414" s="54" t="s">
        <v>5651</v>
      </c>
      <c r="C1414" s="269" t="s">
        <v>5649</v>
      </c>
      <c r="D1414" s="64" t="s">
        <v>110</v>
      </c>
      <c r="E1414" s="64">
        <v>2017</v>
      </c>
      <c r="F1414" s="66">
        <v>17285</v>
      </c>
      <c r="G1414" s="60" t="s">
        <v>2031</v>
      </c>
    </row>
    <row r="1415" spans="1:12" ht="15.75" x14ac:dyDescent="0.25">
      <c r="A1415" s="172" t="s">
        <v>42</v>
      </c>
      <c r="B1415" s="54" t="s">
        <v>5654</v>
      </c>
      <c r="C1415" s="269" t="s">
        <v>5649</v>
      </c>
      <c r="D1415" s="64" t="s">
        <v>110</v>
      </c>
      <c r="E1415" s="64">
        <v>2017</v>
      </c>
      <c r="F1415" s="66">
        <v>18000</v>
      </c>
      <c r="G1415" s="60" t="s">
        <v>2031</v>
      </c>
    </row>
    <row r="1416" spans="1:12" ht="15.75" x14ac:dyDescent="0.25">
      <c r="A1416" s="172" t="s">
        <v>42</v>
      </c>
      <c r="B1416" s="54" t="s">
        <v>5655</v>
      </c>
      <c r="C1416" s="269" t="s">
        <v>5649</v>
      </c>
      <c r="D1416" s="64" t="s">
        <v>110</v>
      </c>
      <c r="E1416" s="64">
        <v>2017</v>
      </c>
      <c r="F1416" s="66">
        <v>17200</v>
      </c>
      <c r="G1416" s="60" t="s">
        <v>2031</v>
      </c>
    </row>
    <row r="1417" spans="1:12" ht="15.75" x14ac:dyDescent="0.25">
      <c r="A1417" s="610" t="s">
        <v>42</v>
      </c>
      <c r="B1417" s="610" t="s">
        <v>10397</v>
      </c>
      <c r="C1417" s="688" t="s">
        <v>10083</v>
      </c>
      <c r="D1417" s="688" t="s">
        <v>110</v>
      </c>
      <c r="E1417" s="688">
        <v>2017</v>
      </c>
      <c r="F1417" s="694">
        <v>23208</v>
      </c>
      <c r="G1417" s="610" t="s">
        <v>10084</v>
      </c>
    </row>
    <row r="1418" spans="1:12" ht="15.75" x14ac:dyDescent="0.25">
      <c r="A1418" s="610" t="s">
        <v>42</v>
      </c>
      <c r="B1418" s="610" t="s">
        <v>10082</v>
      </c>
      <c r="C1418" s="688" t="s">
        <v>10083</v>
      </c>
      <c r="D1418" s="688" t="s">
        <v>110</v>
      </c>
      <c r="E1418" s="688">
        <v>2017</v>
      </c>
      <c r="F1418" s="694">
        <v>20803</v>
      </c>
      <c r="G1418" s="610" t="s">
        <v>10084</v>
      </c>
    </row>
    <row r="1419" spans="1:12" ht="15.75" x14ac:dyDescent="0.25">
      <c r="A1419" s="610" t="s">
        <v>42</v>
      </c>
      <c r="B1419" s="610" t="s">
        <v>10086</v>
      </c>
      <c r="C1419" s="688" t="s">
        <v>10083</v>
      </c>
      <c r="D1419" s="688" t="s">
        <v>110</v>
      </c>
      <c r="E1419" s="688">
        <v>2017</v>
      </c>
      <c r="F1419" s="694">
        <v>21695</v>
      </c>
      <c r="G1419" s="610" t="s">
        <v>10084</v>
      </c>
    </row>
    <row r="1420" spans="1:12" ht="15.75" x14ac:dyDescent="0.25">
      <c r="A1420" s="610" t="s">
        <v>42</v>
      </c>
      <c r="B1420" s="610" t="s">
        <v>10273</v>
      </c>
      <c r="C1420" s="688" t="s">
        <v>10083</v>
      </c>
      <c r="D1420" s="688" t="s">
        <v>110</v>
      </c>
      <c r="E1420" s="688">
        <v>2017</v>
      </c>
      <c r="F1420" s="694">
        <v>22566</v>
      </c>
      <c r="G1420" s="610" t="s">
        <v>10084</v>
      </c>
    </row>
    <row r="1421" spans="1:12" ht="15.75" x14ac:dyDescent="0.25">
      <c r="A1421" s="610" t="s">
        <v>42</v>
      </c>
      <c r="B1421" s="610" t="s">
        <v>10398</v>
      </c>
      <c r="C1421" s="688" t="s">
        <v>10083</v>
      </c>
      <c r="D1421" s="688" t="s">
        <v>110</v>
      </c>
      <c r="E1421" s="688">
        <v>2017</v>
      </c>
      <c r="F1421" s="694">
        <v>27456</v>
      </c>
      <c r="G1421" s="610" t="s">
        <v>2109</v>
      </c>
    </row>
    <row r="1422" spans="1:12" ht="15.75" x14ac:dyDescent="0.25">
      <c r="A1422" s="610" t="s">
        <v>42</v>
      </c>
      <c r="B1422" s="610" t="s">
        <v>10399</v>
      </c>
      <c r="C1422" s="688" t="s">
        <v>10083</v>
      </c>
      <c r="D1422" s="688" t="s">
        <v>110</v>
      </c>
      <c r="E1422" s="688">
        <v>2017</v>
      </c>
      <c r="F1422" s="694">
        <v>28017</v>
      </c>
      <c r="G1422" s="610" t="s">
        <v>2109</v>
      </c>
    </row>
    <row r="1423" spans="1:12" ht="15.75" x14ac:dyDescent="0.25">
      <c r="A1423" s="610" t="s">
        <v>42</v>
      </c>
      <c r="B1423" s="610" t="s">
        <v>10277</v>
      </c>
      <c r="C1423" s="688" t="s">
        <v>10083</v>
      </c>
      <c r="D1423" s="688" t="s">
        <v>110</v>
      </c>
      <c r="E1423" s="688">
        <v>2017</v>
      </c>
      <c r="F1423" s="694">
        <v>28483</v>
      </c>
      <c r="G1423" s="610" t="s">
        <v>2109</v>
      </c>
    </row>
    <row r="1424" spans="1:12" s="91" customFormat="1" ht="15.75" x14ac:dyDescent="0.25">
      <c r="A1424" s="610" t="s">
        <v>42</v>
      </c>
      <c r="B1424" s="610" t="s">
        <v>10336</v>
      </c>
      <c r="C1424" s="688" t="s">
        <v>10083</v>
      </c>
      <c r="D1424" s="688" t="s">
        <v>110</v>
      </c>
      <c r="E1424" s="688">
        <v>2017</v>
      </c>
      <c r="F1424" s="694">
        <v>28950</v>
      </c>
      <c r="G1424" s="720" t="s">
        <v>2109</v>
      </c>
      <c r="H1424"/>
      <c r="I1424"/>
      <c r="J1424"/>
      <c r="K1424"/>
      <c r="L1424"/>
    </row>
    <row r="1425" spans="1:9" ht="15.75" x14ac:dyDescent="0.25">
      <c r="A1425" s="610" t="s">
        <v>42</v>
      </c>
      <c r="B1425" s="610" t="s">
        <v>10285</v>
      </c>
      <c r="C1425" s="688" t="s">
        <v>10083</v>
      </c>
      <c r="D1425" s="688" t="s">
        <v>110</v>
      </c>
      <c r="E1425" s="688">
        <v>2017</v>
      </c>
      <c r="F1425" s="694">
        <v>31565</v>
      </c>
      <c r="G1425" s="610" t="s">
        <v>2109</v>
      </c>
    </row>
    <row r="1426" spans="1:9" ht="15.75" x14ac:dyDescent="0.25">
      <c r="A1426" s="782" t="s">
        <v>42</v>
      </c>
      <c r="B1426" s="619" t="s">
        <v>10400</v>
      </c>
      <c r="C1426" s="631" t="s">
        <v>10401</v>
      </c>
      <c r="D1426" s="631" t="s">
        <v>43</v>
      </c>
      <c r="E1426" s="631">
        <v>2017</v>
      </c>
      <c r="F1426" s="785">
        <v>35207</v>
      </c>
      <c r="G1426" s="619" t="s">
        <v>7179</v>
      </c>
    </row>
    <row r="1427" spans="1:9" ht="15.75" x14ac:dyDescent="0.25">
      <c r="A1427" s="610" t="s">
        <v>42</v>
      </c>
      <c r="B1427" s="54" t="s">
        <v>10402</v>
      </c>
      <c r="C1427" s="64" t="s">
        <v>10401</v>
      </c>
      <c r="D1427" s="64" t="s">
        <v>426</v>
      </c>
      <c r="E1427" s="64">
        <v>2017</v>
      </c>
      <c r="F1427" s="74">
        <v>37589</v>
      </c>
      <c r="G1427" s="54" t="s">
        <v>7179</v>
      </c>
    </row>
    <row r="1428" spans="1:9" ht="15.75" x14ac:dyDescent="0.25">
      <c r="A1428" s="610" t="s">
        <v>42</v>
      </c>
      <c r="B1428" s="54" t="s">
        <v>10403</v>
      </c>
      <c r="C1428" s="64" t="s">
        <v>10401</v>
      </c>
      <c r="D1428" s="64" t="s">
        <v>43</v>
      </c>
      <c r="E1428" s="64">
        <v>2017</v>
      </c>
      <c r="F1428" s="74">
        <v>33526</v>
      </c>
      <c r="G1428" s="54" t="s">
        <v>7179</v>
      </c>
    </row>
    <row r="1429" spans="1:9" ht="15.75" x14ac:dyDescent="0.25">
      <c r="A1429" s="610" t="s">
        <v>42</v>
      </c>
      <c r="B1429" s="54" t="s">
        <v>10404</v>
      </c>
      <c r="C1429" s="64" t="s">
        <v>10401</v>
      </c>
      <c r="D1429" s="64" t="s">
        <v>426</v>
      </c>
      <c r="E1429" s="64">
        <v>2017</v>
      </c>
      <c r="F1429" s="74">
        <v>35908</v>
      </c>
      <c r="G1429" s="54" t="s">
        <v>7179</v>
      </c>
    </row>
    <row r="1430" spans="1:9" ht="15.75" x14ac:dyDescent="0.25">
      <c r="A1430" s="610" t="s">
        <v>42</v>
      </c>
      <c r="B1430" s="54" t="s">
        <v>10405</v>
      </c>
      <c r="C1430" s="64" t="s">
        <v>10401</v>
      </c>
      <c r="D1430" s="64" t="s">
        <v>43</v>
      </c>
      <c r="E1430" s="64">
        <v>2017</v>
      </c>
      <c r="F1430" s="74">
        <v>33060</v>
      </c>
      <c r="G1430" s="54" t="s">
        <v>7179</v>
      </c>
    </row>
    <row r="1431" spans="1:9" ht="15.75" x14ac:dyDescent="0.25">
      <c r="A1431" s="782" t="s">
        <v>42</v>
      </c>
      <c r="B1431" s="619" t="s">
        <v>10406</v>
      </c>
      <c r="C1431" s="631" t="s">
        <v>10401</v>
      </c>
      <c r="D1431" s="631" t="s">
        <v>426</v>
      </c>
      <c r="E1431" s="631">
        <v>2017</v>
      </c>
      <c r="F1431" s="785">
        <v>35441</v>
      </c>
      <c r="G1431" s="619" t="s">
        <v>7179</v>
      </c>
    </row>
    <row r="1432" spans="1:9" ht="15.75" x14ac:dyDescent="0.25">
      <c r="A1432" s="610" t="s">
        <v>42</v>
      </c>
      <c r="B1432" s="54" t="s">
        <v>10407</v>
      </c>
      <c r="C1432" s="64" t="s">
        <v>10401</v>
      </c>
      <c r="D1432" s="64" t="s">
        <v>43</v>
      </c>
      <c r="E1432" s="64">
        <v>2017</v>
      </c>
      <c r="F1432" s="74">
        <v>35207</v>
      </c>
      <c r="G1432" s="54" t="s">
        <v>7179</v>
      </c>
    </row>
    <row r="1433" spans="1:9" ht="15.75" x14ac:dyDescent="0.25">
      <c r="A1433" s="610" t="s">
        <v>42</v>
      </c>
      <c r="B1433" s="54" t="s">
        <v>10408</v>
      </c>
      <c r="C1433" s="64" t="s">
        <v>10401</v>
      </c>
      <c r="D1433" s="64" t="s">
        <v>426</v>
      </c>
      <c r="E1433" s="64">
        <v>2017</v>
      </c>
      <c r="F1433" s="74">
        <v>37589</v>
      </c>
      <c r="G1433" s="54" t="s">
        <v>7179</v>
      </c>
    </row>
    <row r="1434" spans="1:9" ht="15.75" x14ac:dyDescent="0.25">
      <c r="A1434" s="610" t="s">
        <v>42</v>
      </c>
      <c r="B1434" s="54" t="s">
        <v>10409</v>
      </c>
      <c r="C1434" s="64" t="s">
        <v>10401</v>
      </c>
      <c r="D1434" s="64" t="s">
        <v>43</v>
      </c>
      <c r="E1434" s="64">
        <v>2017</v>
      </c>
      <c r="F1434" s="74">
        <v>31845</v>
      </c>
      <c r="G1434" s="54" t="s">
        <v>7179</v>
      </c>
    </row>
    <row r="1435" spans="1:9" ht="15.75" x14ac:dyDescent="0.25">
      <c r="A1435" s="610" t="s">
        <v>42</v>
      </c>
      <c r="B1435" s="610" t="s">
        <v>10410</v>
      </c>
      <c r="C1435" s="688" t="s">
        <v>10100</v>
      </c>
      <c r="D1435" s="688" t="s">
        <v>110</v>
      </c>
      <c r="E1435" s="688">
        <v>2017</v>
      </c>
      <c r="F1435" s="74">
        <v>12987</v>
      </c>
      <c r="G1435" s="610" t="s">
        <v>2031</v>
      </c>
    </row>
    <row r="1436" spans="1:9" ht="15.75" x14ac:dyDescent="0.25">
      <c r="A1436" s="610" t="s">
        <v>42</v>
      </c>
      <c r="B1436" s="610" t="s">
        <v>10343</v>
      </c>
      <c r="C1436" s="688" t="s">
        <v>10100</v>
      </c>
      <c r="D1436" s="688" t="s">
        <v>110</v>
      </c>
      <c r="E1436" s="688">
        <v>2017</v>
      </c>
      <c r="F1436" s="74">
        <v>16099</v>
      </c>
      <c r="G1436" s="610" t="s">
        <v>2031</v>
      </c>
      <c r="H1436" s="278"/>
      <c r="I1436" s="278"/>
    </row>
    <row r="1437" spans="1:9" ht="15.75" x14ac:dyDescent="0.25">
      <c r="A1437" s="610" t="s">
        <v>42</v>
      </c>
      <c r="B1437" s="610" t="s">
        <v>10337</v>
      </c>
      <c r="C1437" s="688" t="s">
        <v>10100</v>
      </c>
      <c r="D1437" s="688" t="s">
        <v>110</v>
      </c>
      <c r="E1437" s="688">
        <v>2017</v>
      </c>
      <c r="F1437" s="74">
        <v>12580</v>
      </c>
      <c r="G1437" s="610" t="s">
        <v>2031</v>
      </c>
      <c r="H1437" s="278"/>
      <c r="I1437" s="278"/>
    </row>
    <row r="1438" spans="1:9" ht="15.75" x14ac:dyDescent="0.25">
      <c r="A1438" s="610" t="s">
        <v>42</v>
      </c>
      <c r="B1438" s="610" t="s">
        <v>10339</v>
      </c>
      <c r="C1438" s="688" t="s">
        <v>10100</v>
      </c>
      <c r="D1438" s="688" t="s">
        <v>110</v>
      </c>
      <c r="E1438" s="688">
        <v>2017</v>
      </c>
      <c r="F1438" s="74">
        <v>13720</v>
      </c>
      <c r="G1438" s="610" t="s">
        <v>2031</v>
      </c>
      <c r="H1438" s="278"/>
      <c r="I1438" s="278"/>
    </row>
    <row r="1439" spans="1:9" ht="15.75" x14ac:dyDescent="0.25">
      <c r="A1439" s="610" t="s">
        <v>42</v>
      </c>
      <c r="B1439" s="610" t="s">
        <v>10341</v>
      </c>
      <c r="C1439" s="688" t="s">
        <v>10100</v>
      </c>
      <c r="D1439" s="688" t="s">
        <v>110</v>
      </c>
      <c r="E1439" s="688">
        <v>2017</v>
      </c>
      <c r="F1439" s="74">
        <v>14442</v>
      </c>
      <c r="G1439" s="610" t="s">
        <v>2031</v>
      </c>
      <c r="H1439" s="278"/>
      <c r="I1439" s="278"/>
    </row>
    <row r="1440" spans="1:9" ht="15.75" x14ac:dyDescent="0.25">
      <c r="A1440" s="610" t="s">
        <v>42</v>
      </c>
      <c r="B1440" s="610" t="s">
        <v>10342</v>
      </c>
      <c r="C1440" s="688" t="s">
        <v>10100</v>
      </c>
      <c r="D1440" s="688" t="s">
        <v>110</v>
      </c>
      <c r="E1440" s="688">
        <v>2017</v>
      </c>
      <c r="F1440" s="74">
        <v>15481</v>
      </c>
      <c r="G1440" s="610" t="s">
        <v>2031</v>
      </c>
      <c r="H1440" s="278"/>
      <c r="I1440" s="278"/>
    </row>
    <row r="1441" spans="1:12" ht="15.75" x14ac:dyDescent="0.25">
      <c r="A1441" s="610" t="s">
        <v>42</v>
      </c>
      <c r="B1441" s="610" t="s">
        <v>10345</v>
      </c>
      <c r="C1441" s="688" t="s">
        <v>10100</v>
      </c>
      <c r="D1441" s="688" t="s">
        <v>110</v>
      </c>
      <c r="E1441" s="688">
        <v>2017</v>
      </c>
      <c r="F1441" s="74">
        <v>20592</v>
      </c>
      <c r="G1441" s="610" t="s">
        <v>2031</v>
      </c>
      <c r="H1441" s="278"/>
      <c r="I1441" s="278"/>
    </row>
    <row r="1442" spans="1:12" ht="15.75" x14ac:dyDescent="0.25">
      <c r="A1442" s="610" t="s">
        <v>42</v>
      </c>
      <c r="B1442" s="610" t="s">
        <v>10346</v>
      </c>
      <c r="C1442" s="688" t="s">
        <v>10100</v>
      </c>
      <c r="D1442" s="688" t="s">
        <v>110</v>
      </c>
      <c r="E1442" s="688">
        <v>2017</v>
      </c>
      <c r="F1442" s="74">
        <v>20592</v>
      </c>
      <c r="G1442" s="610" t="s">
        <v>2031</v>
      </c>
      <c r="H1442" s="278"/>
      <c r="I1442" s="278"/>
    </row>
    <row r="1443" spans="1:12" ht="15.75" x14ac:dyDescent="0.25">
      <c r="A1443" s="610" t="s">
        <v>42</v>
      </c>
      <c r="B1443" s="610" t="s">
        <v>10379</v>
      </c>
      <c r="C1443" s="688" t="s">
        <v>10100</v>
      </c>
      <c r="D1443" s="688" t="s">
        <v>110</v>
      </c>
      <c r="E1443" s="688">
        <v>2017</v>
      </c>
      <c r="F1443" s="74">
        <v>21619</v>
      </c>
      <c r="G1443" s="610" t="s">
        <v>2031</v>
      </c>
      <c r="H1443" s="278"/>
      <c r="I1443" s="278"/>
    </row>
    <row r="1444" spans="1:12" ht="15.75" x14ac:dyDescent="0.25">
      <c r="A1444" s="610" t="s">
        <v>42</v>
      </c>
      <c r="B1444" s="610" t="s">
        <v>10347</v>
      </c>
      <c r="C1444" s="688" t="s">
        <v>10100</v>
      </c>
      <c r="D1444" s="688" t="s">
        <v>110</v>
      </c>
      <c r="E1444" s="688">
        <v>2017</v>
      </c>
      <c r="F1444" s="74">
        <v>19098</v>
      </c>
      <c r="G1444" s="610" t="s">
        <v>2031</v>
      </c>
      <c r="H1444" s="278"/>
      <c r="I1444" s="278"/>
    </row>
    <row r="1445" spans="1:12" ht="15.75" x14ac:dyDescent="0.25">
      <c r="A1445" s="610" t="s">
        <v>42</v>
      </c>
      <c r="B1445" s="610" t="s">
        <v>10348</v>
      </c>
      <c r="C1445" s="688" t="s">
        <v>10100</v>
      </c>
      <c r="D1445" s="688" t="s">
        <v>110</v>
      </c>
      <c r="E1445" s="688">
        <v>2017</v>
      </c>
      <c r="F1445" s="74">
        <v>19518</v>
      </c>
      <c r="G1445" s="610" t="s">
        <v>2031</v>
      </c>
      <c r="H1445" s="278"/>
      <c r="I1445" s="278"/>
    </row>
    <row r="1446" spans="1:12" ht="15.75" x14ac:dyDescent="0.25">
      <c r="A1446" s="610" t="s">
        <v>42</v>
      </c>
      <c r="B1446" s="610" t="s">
        <v>10349</v>
      </c>
      <c r="C1446" s="688" t="s">
        <v>10100</v>
      </c>
      <c r="D1446" s="688" t="s">
        <v>110</v>
      </c>
      <c r="E1446" s="688">
        <v>2017</v>
      </c>
      <c r="F1446" s="74">
        <v>18351</v>
      </c>
      <c r="G1446" s="610" t="s">
        <v>2031</v>
      </c>
      <c r="H1446" s="278"/>
      <c r="I1446" s="278"/>
    </row>
    <row r="1447" spans="1:12" ht="15.75" x14ac:dyDescent="0.25">
      <c r="A1447" s="610" t="s">
        <v>42</v>
      </c>
      <c r="B1447" s="610" t="s">
        <v>10350</v>
      </c>
      <c r="C1447" s="688" t="s">
        <v>10100</v>
      </c>
      <c r="D1447" s="688" t="s">
        <v>110</v>
      </c>
      <c r="E1447" s="688">
        <v>2017</v>
      </c>
      <c r="F1447" s="74">
        <v>19145</v>
      </c>
      <c r="G1447" s="610" t="s">
        <v>2031</v>
      </c>
      <c r="H1447" s="278"/>
      <c r="I1447" s="278"/>
    </row>
    <row r="1448" spans="1:12" ht="15.75" x14ac:dyDescent="0.25">
      <c r="A1448" s="610" t="s">
        <v>42</v>
      </c>
      <c r="B1448" s="610" t="s">
        <v>10411</v>
      </c>
      <c r="C1448" s="688" t="s">
        <v>10100</v>
      </c>
      <c r="D1448" s="688" t="s">
        <v>110</v>
      </c>
      <c r="E1448" s="688">
        <v>2017</v>
      </c>
      <c r="F1448" s="74">
        <v>19051</v>
      </c>
      <c r="G1448" s="610" t="s">
        <v>2031</v>
      </c>
      <c r="H1448" s="278"/>
      <c r="I1448" s="278"/>
    </row>
    <row r="1449" spans="1:12" ht="15.75" x14ac:dyDescent="0.25">
      <c r="A1449" s="610" t="s">
        <v>42</v>
      </c>
      <c r="B1449" s="610" t="s">
        <v>10412</v>
      </c>
      <c r="C1449" s="688" t="s">
        <v>10100</v>
      </c>
      <c r="D1449" s="688" t="s">
        <v>110</v>
      </c>
      <c r="E1449" s="688">
        <v>2017</v>
      </c>
      <c r="F1449" s="74">
        <v>20079</v>
      </c>
      <c r="G1449" s="610" t="s">
        <v>2031</v>
      </c>
      <c r="H1449" s="278"/>
      <c r="I1449" s="278"/>
    </row>
    <row r="1450" spans="1:12" ht="15.75" x14ac:dyDescent="0.25">
      <c r="A1450" s="610" t="s">
        <v>42</v>
      </c>
      <c r="B1450" s="610" t="s">
        <v>10413</v>
      </c>
      <c r="C1450" s="688" t="s">
        <v>10100</v>
      </c>
      <c r="D1450" s="688" t="s">
        <v>110</v>
      </c>
      <c r="E1450" s="688">
        <v>2017</v>
      </c>
      <c r="F1450" s="74">
        <v>19051</v>
      </c>
      <c r="G1450" s="610" t="s">
        <v>2031</v>
      </c>
      <c r="H1450" s="278"/>
      <c r="I1450" s="278"/>
    </row>
    <row r="1451" spans="1:12" ht="15.75" x14ac:dyDescent="0.25">
      <c r="A1451" s="610" t="s">
        <v>42</v>
      </c>
      <c r="B1451" s="610" t="s">
        <v>10414</v>
      </c>
      <c r="C1451" s="688" t="s">
        <v>10100</v>
      </c>
      <c r="D1451" s="688" t="s">
        <v>110</v>
      </c>
      <c r="E1451" s="688">
        <v>2017</v>
      </c>
      <c r="F1451" s="74">
        <v>18304</v>
      </c>
      <c r="G1451" s="610" t="s">
        <v>2031</v>
      </c>
      <c r="H1451" s="278"/>
      <c r="I1451" s="278"/>
    </row>
    <row r="1452" spans="1:12" ht="15.75" x14ac:dyDescent="0.25">
      <c r="A1452" s="610" t="s">
        <v>42</v>
      </c>
      <c r="B1452" s="610" t="s">
        <v>10415</v>
      </c>
      <c r="C1452" s="688" t="s">
        <v>10100</v>
      </c>
      <c r="D1452" s="688" t="s">
        <v>110</v>
      </c>
      <c r="E1452" s="688">
        <v>2017</v>
      </c>
      <c r="F1452" s="74">
        <v>17921</v>
      </c>
      <c r="G1452" s="610" t="s">
        <v>2031</v>
      </c>
      <c r="H1452" s="278"/>
      <c r="I1452" s="278"/>
    </row>
    <row r="1453" spans="1:12" ht="15.75" x14ac:dyDescent="0.25">
      <c r="A1453" s="610" t="s">
        <v>42</v>
      </c>
      <c r="B1453" s="610" t="s">
        <v>10416</v>
      </c>
      <c r="C1453" s="688" t="s">
        <v>10100</v>
      </c>
      <c r="D1453" s="688" t="s">
        <v>110</v>
      </c>
      <c r="E1453" s="688">
        <v>2017</v>
      </c>
      <c r="F1453" s="74">
        <v>19075</v>
      </c>
      <c r="G1453" s="610" t="s">
        <v>2031</v>
      </c>
      <c r="H1453" s="278"/>
      <c r="I1453" s="278"/>
    </row>
    <row r="1454" spans="1:12" ht="15.75" x14ac:dyDescent="0.25">
      <c r="A1454" s="486" t="s">
        <v>42</v>
      </c>
      <c r="B1454" s="54" t="s">
        <v>4530</v>
      </c>
      <c r="C1454" s="487" t="s">
        <v>3721</v>
      </c>
      <c r="D1454" s="488" t="s">
        <v>44</v>
      </c>
      <c r="E1454" s="488">
        <v>2017</v>
      </c>
      <c r="F1454" s="489">
        <v>22594</v>
      </c>
      <c r="G1454" s="486" t="s">
        <v>4543</v>
      </c>
      <c r="H1454" s="278"/>
      <c r="I1454" s="278"/>
    </row>
    <row r="1455" spans="1:12" x14ac:dyDescent="0.2">
      <c r="A1455" s="486" t="s">
        <v>3896</v>
      </c>
      <c r="B1455" s="486" t="s">
        <v>10619</v>
      </c>
      <c r="C1455" s="488" t="s">
        <v>1985</v>
      </c>
      <c r="D1455" s="488" t="s">
        <v>10620</v>
      </c>
      <c r="E1455" s="488">
        <v>2017</v>
      </c>
      <c r="F1455" s="489">
        <v>29030</v>
      </c>
      <c r="G1455" s="490" t="s">
        <v>10622</v>
      </c>
      <c r="H1455" s="91"/>
      <c r="I1455" s="91"/>
      <c r="J1455" s="91"/>
      <c r="K1455" s="91"/>
      <c r="L1455" s="91"/>
    </row>
    <row r="1456" spans="1:12" ht="15" x14ac:dyDescent="0.25">
      <c r="A1456" s="556" t="s">
        <v>3896</v>
      </c>
      <c r="B1456" s="556" t="s">
        <v>6849</v>
      </c>
      <c r="C1456" s="764">
        <v>2.4</v>
      </c>
      <c r="D1456" s="756" t="s">
        <v>44</v>
      </c>
      <c r="E1456" s="765">
        <v>2017</v>
      </c>
      <c r="F1456" s="756">
        <v>32686.699264375162</v>
      </c>
      <c r="G1456" s="556" t="s">
        <v>6850</v>
      </c>
      <c r="H1456" s="278"/>
      <c r="I1456" s="278"/>
    </row>
    <row r="1457" spans="1:9" ht="15" x14ac:dyDescent="0.25">
      <c r="A1457" s="556" t="s">
        <v>3896</v>
      </c>
      <c r="B1457" s="556" t="s">
        <v>6849</v>
      </c>
      <c r="C1457" s="764">
        <v>3.4</v>
      </c>
      <c r="D1457" s="756" t="s">
        <v>44</v>
      </c>
      <c r="E1457" s="765">
        <v>2017</v>
      </c>
      <c r="F1457" s="756">
        <v>34880.005775435377</v>
      </c>
      <c r="G1457" s="556" t="s">
        <v>6850</v>
      </c>
      <c r="H1457" s="278"/>
      <c r="I1457" s="278"/>
    </row>
    <row r="1458" spans="1:9" ht="15" x14ac:dyDescent="0.25">
      <c r="A1458" s="556" t="s">
        <v>3896</v>
      </c>
      <c r="B1458" s="556" t="s">
        <v>6849</v>
      </c>
      <c r="C1458" s="764">
        <v>4</v>
      </c>
      <c r="D1458" s="756" t="s">
        <v>44</v>
      </c>
      <c r="E1458" s="765">
        <v>2017</v>
      </c>
      <c r="F1458" s="756">
        <v>36349.457721300583</v>
      </c>
      <c r="G1458" s="556" t="s">
        <v>6846</v>
      </c>
      <c r="H1458" s="278"/>
      <c r="I1458" s="278"/>
    </row>
    <row r="1459" spans="1:9" ht="15" x14ac:dyDescent="0.25">
      <c r="A1459" s="556" t="s">
        <v>3896</v>
      </c>
      <c r="B1459" s="556" t="s">
        <v>6848</v>
      </c>
      <c r="C1459" s="764">
        <v>4.2</v>
      </c>
      <c r="D1459" s="756" t="s">
        <v>44</v>
      </c>
      <c r="E1459" s="765">
        <v>2017</v>
      </c>
      <c r="F1459" s="756">
        <v>38050.833032234514</v>
      </c>
      <c r="G1459" s="556" t="s">
        <v>6846</v>
      </c>
      <c r="H1459" s="278"/>
      <c r="I1459" s="278"/>
    </row>
    <row r="1460" spans="1:9" ht="15" x14ac:dyDescent="0.25">
      <c r="A1460" s="556" t="s">
        <v>3896</v>
      </c>
      <c r="B1460" s="582" t="s">
        <v>6847</v>
      </c>
      <c r="C1460" s="764">
        <v>2.4</v>
      </c>
      <c r="D1460" s="756" t="s">
        <v>44</v>
      </c>
      <c r="E1460" s="765">
        <v>2017</v>
      </c>
      <c r="F1460" s="756">
        <v>34552.957592662664</v>
      </c>
      <c r="G1460" s="556" t="s">
        <v>6846</v>
      </c>
      <c r="H1460" s="278"/>
      <c r="I1460" s="278"/>
    </row>
    <row r="1461" spans="1:9" ht="15" x14ac:dyDescent="0.25">
      <c r="A1461" s="556" t="s">
        <v>3896</v>
      </c>
      <c r="B1461" s="582" t="s">
        <v>6847</v>
      </c>
      <c r="C1461" s="764">
        <v>3.4</v>
      </c>
      <c r="D1461" s="756" t="s">
        <v>44</v>
      </c>
      <c r="E1461" s="765">
        <v>2017</v>
      </c>
      <c r="F1461" s="756">
        <v>36192.72825975022</v>
      </c>
      <c r="G1461" s="556" t="s">
        <v>6846</v>
      </c>
      <c r="H1461" s="278"/>
      <c r="I1461" s="278"/>
    </row>
    <row r="1462" spans="1:9" ht="15" x14ac:dyDescent="0.25">
      <c r="A1462" s="556" t="s">
        <v>3896</v>
      </c>
      <c r="B1462" s="582" t="s">
        <v>6847</v>
      </c>
      <c r="C1462" s="764">
        <v>4</v>
      </c>
      <c r="D1462" s="756" t="s">
        <v>44</v>
      </c>
      <c r="E1462" s="765">
        <v>2017</v>
      </c>
      <c r="F1462" s="756">
        <v>38163.170912189693</v>
      </c>
      <c r="G1462" s="556" t="s">
        <v>6846</v>
      </c>
      <c r="H1462" s="278"/>
      <c r="I1462" s="278"/>
    </row>
    <row r="1463" spans="1:9" ht="15" x14ac:dyDescent="0.25">
      <c r="A1463" s="556" t="s">
        <v>3896</v>
      </c>
      <c r="B1463" s="582" t="s">
        <v>6847</v>
      </c>
      <c r="C1463" s="764">
        <v>4.2</v>
      </c>
      <c r="D1463" s="756" t="s">
        <v>44</v>
      </c>
      <c r="E1463" s="765">
        <v>2017</v>
      </c>
      <c r="F1463" s="756">
        <v>39887.194989243617</v>
      </c>
      <c r="G1463" s="556" t="s">
        <v>6846</v>
      </c>
      <c r="H1463" s="278"/>
      <c r="I1463" s="278"/>
    </row>
    <row r="1464" spans="1:9" ht="15" x14ac:dyDescent="0.25">
      <c r="A1464" s="556" t="s">
        <v>3896</v>
      </c>
      <c r="B1464" s="581" t="s">
        <v>6845</v>
      </c>
      <c r="C1464" s="764">
        <v>3.4</v>
      </c>
      <c r="D1464" s="756" t="s">
        <v>44</v>
      </c>
      <c r="E1464" s="765">
        <v>2017</v>
      </c>
      <c r="F1464" s="756">
        <v>41396.508763480007</v>
      </c>
      <c r="G1464" s="553" t="s">
        <v>3019</v>
      </c>
      <c r="H1464" s="278"/>
      <c r="I1464" s="278"/>
    </row>
    <row r="1465" spans="1:9" ht="15" x14ac:dyDescent="0.25">
      <c r="A1465" s="556" t="s">
        <v>3896</v>
      </c>
      <c r="B1465" s="581" t="s">
        <v>6845</v>
      </c>
      <c r="C1465" s="764">
        <v>4</v>
      </c>
      <c r="D1465" s="756" t="s">
        <v>44</v>
      </c>
      <c r="E1465" s="765">
        <v>2017</v>
      </c>
      <c r="F1465" s="756">
        <v>44845.462868232673</v>
      </c>
      <c r="G1465" s="553" t="s">
        <v>3019</v>
      </c>
      <c r="H1465" s="278"/>
      <c r="I1465" s="278"/>
    </row>
    <row r="1466" spans="1:9" ht="15" x14ac:dyDescent="0.25">
      <c r="A1466" s="556" t="s">
        <v>3896</v>
      </c>
      <c r="B1466" s="581" t="s">
        <v>6845</v>
      </c>
      <c r="C1466" s="764">
        <v>4.2</v>
      </c>
      <c r="D1466" s="756" t="s">
        <v>44</v>
      </c>
      <c r="E1466" s="765">
        <v>2017</v>
      </c>
      <c r="F1466" s="756">
        <v>49374.310141586655</v>
      </c>
      <c r="G1466" s="553" t="s">
        <v>3019</v>
      </c>
      <c r="H1466" s="278"/>
      <c r="I1466" s="278"/>
    </row>
    <row r="1467" spans="1:9" ht="15" x14ac:dyDescent="0.25">
      <c r="A1467" s="556" t="s">
        <v>3896</v>
      </c>
      <c r="B1467" s="581" t="s">
        <v>6845</v>
      </c>
      <c r="C1467" s="764">
        <v>4.5</v>
      </c>
      <c r="D1467" s="756" t="s">
        <v>44</v>
      </c>
      <c r="E1467" s="765">
        <v>2017</v>
      </c>
      <c r="F1467" s="756">
        <v>54130.551026785368</v>
      </c>
      <c r="G1467" s="553" t="s">
        <v>3019</v>
      </c>
      <c r="H1467" s="278"/>
      <c r="I1467" s="278"/>
    </row>
    <row r="1468" spans="1:9" ht="15.75" x14ac:dyDescent="0.25">
      <c r="A1468" s="172" t="s">
        <v>3896</v>
      </c>
      <c r="B1468" s="172" t="s">
        <v>4911</v>
      </c>
      <c r="C1468" s="376">
        <v>2.5</v>
      </c>
      <c r="D1468" s="173" t="s">
        <v>110</v>
      </c>
      <c r="E1468" s="173">
        <v>2017</v>
      </c>
      <c r="F1468" s="66">
        <v>42600</v>
      </c>
      <c r="G1468" s="256" t="s">
        <v>135</v>
      </c>
      <c r="H1468" s="278"/>
      <c r="I1468" s="278"/>
    </row>
    <row r="1469" spans="1:9" ht="15.75" x14ac:dyDescent="0.25">
      <c r="A1469" s="172" t="s">
        <v>3896</v>
      </c>
      <c r="B1469" s="172" t="s">
        <v>3884</v>
      </c>
      <c r="C1469" s="376">
        <v>2.5</v>
      </c>
      <c r="D1469" s="173" t="s">
        <v>110</v>
      </c>
      <c r="E1469" s="173">
        <v>2017</v>
      </c>
      <c r="F1469" s="66">
        <v>37300</v>
      </c>
      <c r="G1469" s="256" t="s">
        <v>135</v>
      </c>
      <c r="H1469" s="278"/>
      <c r="I1469" s="278"/>
    </row>
    <row r="1470" spans="1:9" ht="15.75" x14ac:dyDescent="0.25">
      <c r="A1470" s="172" t="s">
        <v>3896</v>
      </c>
      <c r="B1470" s="172" t="s">
        <v>3886</v>
      </c>
      <c r="C1470" s="376">
        <v>2.5</v>
      </c>
      <c r="D1470" s="173" t="s">
        <v>110</v>
      </c>
      <c r="E1470" s="173">
        <v>2017</v>
      </c>
      <c r="F1470" s="66">
        <v>38750</v>
      </c>
      <c r="G1470" s="256" t="s">
        <v>135</v>
      </c>
      <c r="H1470" s="278"/>
      <c r="I1470" s="278"/>
    </row>
    <row r="1471" spans="1:9" ht="15.75" x14ac:dyDescent="0.25">
      <c r="A1471" s="172" t="s">
        <v>3896</v>
      </c>
      <c r="B1471" s="172" t="s">
        <v>3883</v>
      </c>
      <c r="C1471" s="376" t="s">
        <v>4901</v>
      </c>
      <c r="D1471" s="173" t="s">
        <v>110</v>
      </c>
      <c r="E1471" s="173">
        <v>2017</v>
      </c>
      <c r="F1471" s="66">
        <v>41100</v>
      </c>
      <c r="G1471" s="256" t="s">
        <v>135</v>
      </c>
      <c r="H1471" s="278"/>
      <c r="I1471" s="278"/>
    </row>
    <row r="1472" spans="1:9" ht="15.75" x14ac:dyDescent="0.25">
      <c r="A1472" s="172" t="s">
        <v>3896</v>
      </c>
      <c r="B1472" s="172" t="s">
        <v>3882</v>
      </c>
      <c r="C1472" s="376" t="s">
        <v>4901</v>
      </c>
      <c r="D1472" s="173" t="s">
        <v>110</v>
      </c>
      <c r="E1472" s="173">
        <v>2017</v>
      </c>
      <c r="F1472" s="66">
        <v>37700</v>
      </c>
      <c r="G1472" s="256" t="s">
        <v>135</v>
      </c>
      <c r="H1472" s="278"/>
      <c r="I1472" s="278"/>
    </row>
    <row r="1473" spans="1:9" ht="15.75" x14ac:dyDescent="0.25">
      <c r="A1473" s="172" t="s">
        <v>3896</v>
      </c>
      <c r="B1473" s="172" t="s">
        <v>4907</v>
      </c>
      <c r="C1473" s="376" t="s">
        <v>4901</v>
      </c>
      <c r="D1473" s="173" t="s">
        <v>110</v>
      </c>
      <c r="E1473" s="173">
        <v>2017</v>
      </c>
      <c r="F1473" s="66">
        <v>33300</v>
      </c>
      <c r="G1473" s="256" t="s">
        <v>135</v>
      </c>
      <c r="H1473" s="278"/>
      <c r="I1473" s="278"/>
    </row>
    <row r="1474" spans="1:9" ht="15.75" x14ac:dyDescent="0.25">
      <c r="A1474" s="172" t="s">
        <v>3896</v>
      </c>
      <c r="B1474" s="172" t="s">
        <v>3880</v>
      </c>
      <c r="C1474" s="376" t="s">
        <v>4901</v>
      </c>
      <c r="D1474" s="173" t="s">
        <v>110</v>
      </c>
      <c r="E1474" s="173">
        <v>2017</v>
      </c>
      <c r="F1474" s="66">
        <v>35050</v>
      </c>
      <c r="G1474" s="256" t="s">
        <v>135</v>
      </c>
    </row>
    <row r="1475" spans="1:9" ht="15.75" x14ac:dyDescent="0.25">
      <c r="A1475" s="172" t="s">
        <v>3896</v>
      </c>
      <c r="B1475" s="172" t="s">
        <v>3881</v>
      </c>
      <c r="C1475" s="376" t="s">
        <v>4901</v>
      </c>
      <c r="D1475" s="173" t="s">
        <v>110</v>
      </c>
      <c r="E1475" s="173">
        <v>2017</v>
      </c>
      <c r="F1475" s="66">
        <v>36500</v>
      </c>
      <c r="G1475" s="256" t="s">
        <v>135</v>
      </c>
    </row>
    <row r="1476" spans="1:9" ht="15.75" x14ac:dyDescent="0.25">
      <c r="A1476" s="54" t="s">
        <v>3896</v>
      </c>
      <c r="B1476" s="54" t="s">
        <v>4563</v>
      </c>
      <c r="C1476" s="269" t="s">
        <v>1980</v>
      </c>
      <c r="D1476" s="64" t="s">
        <v>5279</v>
      </c>
      <c r="E1476" s="64">
        <v>2017</v>
      </c>
      <c r="F1476" s="66">
        <v>29925</v>
      </c>
      <c r="G1476" s="60" t="s">
        <v>4588</v>
      </c>
    </row>
    <row r="1477" spans="1:9" ht="15.75" x14ac:dyDescent="0.25">
      <c r="A1477" s="172" t="s">
        <v>3896</v>
      </c>
      <c r="B1477" s="172" t="s">
        <v>5383</v>
      </c>
      <c r="C1477" s="376" t="s">
        <v>4901</v>
      </c>
      <c r="D1477" s="173" t="s">
        <v>426</v>
      </c>
      <c r="E1477" s="173">
        <v>2017</v>
      </c>
      <c r="F1477" s="66">
        <v>36270</v>
      </c>
      <c r="G1477" s="256" t="s">
        <v>3849</v>
      </c>
    </row>
    <row r="1478" spans="1:9" ht="15.75" x14ac:dyDescent="0.25">
      <c r="A1478" s="172" t="s">
        <v>3896</v>
      </c>
      <c r="B1478" s="172" t="s">
        <v>5385</v>
      </c>
      <c r="C1478" s="376" t="s">
        <v>4901</v>
      </c>
      <c r="D1478" s="173" t="s">
        <v>426</v>
      </c>
      <c r="E1478" s="173">
        <v>2017</v>
      </c>
      <c r="F1478" s="66">
        <v>44760</v>
      </c>
      <c r="G1478" s="256" t="s">
        <v>3849</v>
      </c>
    </row>
    <row r="1479" spans="1:9" ht="15.75" x14ac:dyDescent="0.25">
      <c r="A1479" s="172" t="s">
        <v>3896</v>
      </c>
      <c r="B1479" s="172" t="s">
        <v>5386</v>
      </c>
      <c r="C1479" s="376" t="s">
        <v>4901</v>
      </c>
      <c r="D1479" s="173" t="s">
        <v>426</v>
      </c>
      <c r="E1479" s="173">
        <v>2017</v>
      </c>
      <c r="F1479" s="66">
        <v>47880</v>
      </c>
      <c r="G1479" s="256" t="s">
        <v>3849</v>
      </c>
    </row>
    <row r="1480" spans="1:9" ht="15.75" x14ac:dyDescent="0.25">
      <c r="A1480" s="172" t="s">
        <v>3896</v>
      </c>
      <c r="B1480" s="172" t="s">
        <v>5384</v>
      </c>
      <c r="C1480" s="376" t="s">
        <v>4901</v>
      </c>
      <c r="D1480" s="173" t="s">
        <v>426</v>
      </c>
      <c r="E1480" s="173">
        <v>2017</v>
      </c>
      <c r="F1480" s="66">
        <v>41330</v>
      </c>
      <c r="G1480" s="256" t="s">
        <v>3849</v>
      </c>
    </row>
    <row r="1481" spans="1:9" ht="15.75" x14ac:dyDescent="0.25">
      <c r="A1481" s="172" t="s">
        <v>3896</v>
      </c>
      <c r="B1481" s="172" t="s">
        <v>4900</v>
      </c>
      <c r="C1481" s="376">
        <v>2.7</v>
      </c>
      <c r="D1481" s="173" t="s">
        <v>110</v>
      </c>
      <c r="E1481" s="173">
        <v>2017</v>
      </c>
      <c r="F1481" s="66">
        <v>30630</v>
      </c>
      <c r="G1481" s="256" t="s">
        <v>3849</v>
      </c>
    </row>
    <row r="1482" spans="1:9" ht="15.75" x14ac:dyDescent="0.25">
      <c r="A1482" s="172" t="s">
        <v>3896</v>
      </c>
      <c r="B1482" s="172" t="s">
        <v>4900</v>
      </c>
      <c r="C1482" s="376" t="s">
        <v>4901</v>
      </c>
      <c r="D1482" s="173" t="s">
        <v>110</v>
      </c>
      <c r="E1482" s="173">
        <v>2017</v>
      </c>
      <c r="F1482" s="66">
        <v>32680</v>
      </c>
      <c r="G1482" s="256" t="s">
        <v>3849</v>
      </c>
    </row>
    <row r="1483" spans="1:9" ht="15.75" x14ac:dyDescent="0.25">
      <c r="A1483" s="172" t="s">
        <v>3896</v>
      </c>
      <c r="B1483" s="172" t="s">
        <v>4900</v>
      </c>
      <c r="C1483" s="376" t="s">
        <v>4901</v>
      </c>
      <c r="D1483" s="173" t="s">
        <v>426</v>
      </c>
      <c r="E1483" s="173">
        <v>2017</v>
      </c>
      <c r="F1483" s="66">
        <v>34140</v>
      </c>
      <c r="G1483" s="256" t="s">
        <v>3849</v>
      </c>
    </row>
    <row r="1484" spans="1:9" ht="15.75" x14ac:dyDescent="0.25">
      <c r="A1484" s="172" t="s">
        <v>3896</v>
      </c>
      <c r="B1484" s="172" t="s">
        <v>4902</v>
      </c>
      <c r="C1484" s="376" t="s">
        <v>4901</v>
      </c>
      <c r="D1484" s="173" t="s">
        <v>110</v>
      </c>
      <c r="E1484" s="173">
        <v>2017</v>
      </c>
      <c r="F1484" s="66">
        <v>35060</v>
      </c>
      <c r="G1484" s="256" t="s">
        <v>3849</v>
      </c>
    </row>
    <row r="1485" spans="1:9" ht="15.75" x14ac:dyDescent="0.25">
      <c r="A1485" s="172" t="s">
        <v>3896</v>
      </c>
      <c r="B1485" s="172" t="s">
        <v>4902</v>
      </c>
      <c r="C1485" s="376" t="s">
        <v>4901</v>
      </c>
      <c r="D1485" s="173" t="s">
        <v>426</v>
      </c>
      <c r="E1485" s="173">
        <v>2017</v>
      </c>
      <c r="F1485" s="66">
        <v>36520</v>
      </c>
      <c r="G1485" s="256" t="s">
        <v>3849</v>
      </c>
    </row>
    <row r="1486" spans="1:9" ht="15.75" x14ac:dyDescent="0.25">
      <c r="A1486" s="172" t="s">
        <v>3896</v>
      </c>
      <c r="B1486" s="172" t="s">
        <v>4905</v>
      </c>
      <c r="C1486" s="376" t="s">
        <v>4901</v>
      </c>
      <c r="D1486" s="173" t="s">
        <v>110</v>
      </c>
      <c r="E1486" s="173">
        <v>2017</v>
      </c>
      <c r="F1486" s="66">
        <v>41680</v>
      </c>
      <c r="G1486" s="256" t="s">
        <v>3849</v>
      </c>
    </row>
    <row r="1487" spans="1:9" ht="15.75" x14ac:dyDescent="0.25">
      <c r="A1487" s="172" t="s">
        <v>3896</v>
      </c>
      <c r="B1487" s="172" t="s">
        <v>4905</v>
      </c>
      <c r="C1487" s="376" t="s">
        <v>4901</v>
      </c>
      <c r="D1487" s="173" t="s">
        <v>426</v>
      </c>
      <c r="E1487" s="173">
        <v>2017</v>
      </c>
      <c r="F1487" s="66">
        <v>43140</v>
      </c>
      <c r="G1487" s="256" t="s">
        <v>3849</v>
      </c>
    </row>
    <row r="1488" spans="1:9" ht="15.75" x14ac:dyDescent="0.25">
      <c r="A1488" s="172" t="s">
        <v>3896</v>
      </c>
      <c r="B1488" s="172" t="s">
        <v>4906</v>
      </c>
      <c r="C1488" s="376" t="s">
        <v>4901</v>
      </c>
      <c r="D1488" s="173" t="s">
        <v>110</v>
      </c>
      <c r="E1488" s="173">
        <v>2017</v>
      </c>
      <c r="F1488" s="66">
        <v>44800</v>
      </c>
      <c r="G1488" s="256" t="s">
        <v>3849</v>
      </c>
    </row>
    <row r="1489" spans="1:7" ht="15.75" x14ac:dyDescent="0.25">
      <c r="A1489" s="172" t="s">
        <v>3896</v>
      </c>
      <c r="B1489" s="172" t="s">
        <v>4906</v>
      </c>
      <c r="C1489" s="376" t="s">
        <v>4901</v>
      </c>
      <c r="D1489" s="173" t="s">
        <v>426</v>
      </c>
      <c r="E1489" s="173">
        <v>2017</v>
      </c>
      <c r="F1489" s="66">
        <v>46260</v>
      </c>
      <c r="G1489" s="256" t="s">
        <v>3849</v>
      </c>
    </row>
    <row r="1490" spans="1:7" ht="15.75" x14ac:dyDescent="0.25">
      <c r="A1490" s="172" t="s">
        <v>3896</v>
      </c>
      <c r="B1490" s="172" t="s">
        <v>4904</v>
      </c>
      <c r="C1490" s="376" t="s">
        <v>4901</v>
      </c>
      <c r="D1490" s="173" t="s">
        <v>110</v>
      </c>
      <c r="E1490" s="173">
        <v>2017</v>
      </c>
      <c r="F1490" s="66">
        <v>39690</v>
      </c>
      <c r="G1490" s="256" t="s">
        <v>3849</v>
      </c>
    </row>
    <row r="1491" spans="1:7" ht="15.75" x14ac:dyDescent="0.25">
      <c r="A1491" s="172" t="s">
        <v>3896</v>
      </c>
      <c r="B1491" s="172" t="s">
        <v>4904</v>
      </c>
      <c r="C1491" s="376" t="s">
        <v>4901</v>
      </c>
      <c r="D1491" s="173" t="s">
        <v>426</v>
      </c>
      <c r="E1491" s="173">
        <v>2017</v>
      </c>
      <c r="F1491" s="66">
        <v>41150</v>
      </c>
      <c r="G1491" s="256" t="s">
        <v>3849</v>
      </c>
    </row>
    <row r="1492" spans="1:7" ht="15.75" x14ac:dyDescent="0.25">
      <c r="A1492" s="172" t="s">
        <v>3896</v>
      </c>
      <c r="B1492" s="172" t="s">
        <v>4903</v>
      </c>
      <c r="C1492" s="376" t="s">
        <v>4901</v>
      </c>
      <c r="D1492" s="173" t="s">
        <v>110</v>
      </c>
      <c r="E1492" s="173">
        <v>2017</v>
      </c>
      <c r="F1492" s="66">
        <v>38520</v>
      </c>
      <c r="G1492" s="256" t="s">
        <v>3849</v>
      </c>
    </row>
    <row r="1493" spans="1:7" ht="15.75" x14ac:dyDescent="0.25">
      <c r="A1493" s="172" t="s">
        <v>3896</v>
      </c>
      <c r="B1493" s="172" t="s">
        <v>4903</v>
      </c>
      <c r="C1493" s="376" t="s">
        <v>4901</v>
      </c>
      <c r="D1493" s="173" t="s">
        <v>426</v>
      </c>
      <c r="E1493" s="173">
        <v>2017</v>
      </c>
      <c r="F1493" s="66">
        <v>39980</v>
      </c>
      <c r="G1493" s="256" t="s">
        <v>3849</v>
      </c>
    </row>
    <row r="1494" spans="1:7" ht="15.75" x14ac:dyDescent="0.25">
      <c r="A1494" s="54" t="s">
        <v>3896</v>
      </c>
      <c r="B1494" s="54" t="s">
        <v>4530</v>
      </c>
      <c r="C1494" s="269" t="s">
        <v>3721</v>
      </c>
      <c r="D1494" s="64" t="s">
        <v>43</v>
      </c>
      <c r="E1494" s="64">
        <v>2017</v>
      </c>
      <c r="F1494" s="66">
        <v>27741</v>
      </c>
      <c r="G1494" s="60" t="s">
        <v>4531</v>
      </c>
    </row>
    <row r="1495" spans="1:7" ht="15.75" x14ac:dyDescent="0.25">
      <c r="A1495" s="172" t="s">
        <v>3896</v>
      </c>
      <c r="B1495" s="172" t="s">
        <v>2565</v>
      </c>
      <c r="C1495" s="376">
        <v>2.7</v>
      </c>
      <c r="D1495" s="173" t="s">
        <v>44</v>
      </c>
      <c r="E1495" s="173">
        <v>2017</v>
      </c>
      <c r="F1495" s="66">
        <v>34304</v>
      </c>
      <c r="G1495" s="256" t="s">
        <v>4457</v>
      </c>
    </row>
    <row r="1496" spans="1:7" ht="15.75" x14ac:dyDescent="0.25">
      <c r="A1496" s="172" t="s">
        <v>3896</v>
      </c>
      <c r="B1496" s="172" t="s">
        <v>2565</v>
      </c>
      <c r="C1496" s="376">
        <v>4</v>
      </c>
      <c r="D1496" s="173" t="s">
        <v>44</v>
      </c>
      <c r="E1496" s="173">
        <v>2017</v>
      </c>
      <c r="F1496" s="66">
        <v>43561</v>
      </c>
      <c r="G1496" s="256" t="s">
        <v>4457</v>
      </c>
    </row>
    <row r="1497" spans="1:7" ht="15.75" x14ac:dyDescent="0.25">
      <c r="A1497" s="172" t="s">
        <v>3896</v>
      </c>
      <c r="B1497" s="172" t="s">
        <v>2566</v>
      </c>
      <c r="C1497" s="376">
        <v>2.7</v>
      </c>
      <c r="D1497" s="173" t="s">
        <v>44</v>
      </c>
      <c r="E1497" s="173">
        <v>2017</v>
      </c>
      <c r="F1497" s="66">
        <v>39749</v>
      </c>
      <c r="G1497" s="256" t="s">
        <v>4457</v>
      </c>
    </row>
    <row r="1498" spans="1:7" ht="15.75" x14ac:dyDescent="0.25">
      <c r="A1498" s="172" t="s">
        <v>3896</v>
      </c>
      <c r="B1498" s="172" t="s">
        <v>2566</v>
      </c>
      <c r="C1498" s="376">
        <v>4</v>
      </c>
      <c r="D1498" s="173" t="s">
        <v>44</v>
      </c>
      <c r="E1498" s="173">
        <v>2017</v>
      </c>
      <c r="F1498" s="66">
        <v>45194</v>
      </c>
      <c r="G1498" s="256" t="s">
        <v>4457</v>
      </c>
    </row>
    <row r="1499" spans="1:7" ht="15.75" x14ac:dyDescent="0.25">
      <c r="A1499" s="172" t="s">
        <v>3896</v>
      </c>
      <c r="B1499" s="172" t="s">
        <v>4491</v>
      </c>
      <c r="C1499" s="376">
        <v>2.7</v>
      </c>
      <c r="D1499" s="173" t="s">
        <v>44</v>
      </c>
      <c r="E1499" s="173">
        <v>2017</v>
      </c>
      <c r="F1499" s="66">
        <v>32437</v>
      </c>
      <c r="G1499" s="256" t="s">
        <v>4457</v>
      </c>
    </row>
    <row r="1500" spans="1:7" ht="15.75" x14ac:dyDescent="0.25">
      <c r="A1500" s="172" t="s">
        <v>3896</v>
      </c>
      <c r="B1500" s="172" t="s">
        <v>4491</v>
      </c>
      <c r="C1500" s="376">
        <v>2.8</v>
      </c>
      <c r="D1500" s="173" t="s">
        <v>44</v>
      </c>
      <c r="E1500" s="173">
        <v>2017</v>
      </c>
      <c r="F1500" s="66">
        <v>38130</v>
      </c>
      <c r="G1500" s="256" t="s">
        <v>4457</v>
      </c>
    </row>
    <row r="1501" spans="1:7" ht="15.75" x14ac:dyDescent="0.25">
      <c r="A1501" s="172" t="s">
        <v>3896</v>
      </c>
      <c r="B1501" s="172" t="s">
        <v>4505</v>
      </c>
      <c r="C1501" s="376">
        <v>2.7</v>
      </c>
      <c r="D1501" s="173" t="s">
        <v>44</v>
      </c>
      <c r="E1501" s="173">
        <v>2017</v>
      </c>
      <c r="F1501" s="66">
        <v>37114</v>
      </c>
      <c r="G1501" s="256" t="s">
        <v>4457</v>
      </c>
    </row>
    <row r="1502" spans="1:7" ht="15.75" x14ac:dyDescent="0.25">
      <c r="A1502" s="172" t="s">
        <v>3896</v>
      </c>
      <c r="B1502" s="172" t="s">
        <v>4505</v>
      </c>
      <c r="C1502" s="376">
        <v>2.8</v>
      </c>
      <c r="D1502" s="173" t="s">
        <v>44</v>
      </c>
      <c r="E1502" s="173">
        <v>2017</v>
      </c>
      <c r="F1502" s="66">
        <v>42855</v>
      </c>
      <c r="G1502" s="256" t="s">
        <v>4457</v>
      </c>
    </row>
    <row r="1503" spans="1:7" ht="15.75" x14ac:dyDescent="0.25">
      <c r="A1503" s="172" t="s">
        <v>3896</v>
      </c>
      <c r="B1503" s="172" t="s">
        <v>4497</v>
      </c>
      <c r="C1503" s="376">
        <v>2.8</v>
      </c>
      <c r="D1503" s="173" t="s">
        <v>44</v>
      </c>
      <c r="E1503" s="173">
        <v>2017</v>
      </c>
      <c r="F1503" s="66">
        <v>49232</v>
      </c>
      <c r="G1503" s="256" t="s">
        <v>4457</v>
      </c>
    </row>
    <row r="1504" spans="1:7" ht="15.75" x14ac:dyDescent="0.25">
      <c r="A1504" s="172" t="s">
        <v>3896</v>
      </c>
      <c r="B1504" s="172" t="s">
        <v>2567</v>
      </c>
      <c r="C1504" s="376">
        <v>4</v>
      </c>
      <c r="D1504" s="173" t="s">
        <v>44</v>
      </c>
      <c r="E1504" s="173">
        <v>2017</v>
      </c>
      <c r="F1504" s="66">
        <v>52001</v>
      </c>
      <c r="G1504" s="256" t="s">
        <v>4457</v>
      </c>
    </row>
    <row r="1505" spans="1:7" ht="15.75" x14ac:dyDescent="0.25">
      <c r="A1505" s="172" t="s">
        <v>3896</v>
      </c>
      <c r="B1505" s="172" t="s">
        <v>2568</v>
      </c>
      <c r="C1505" s="376">
        <v>2.7</v>
      </c>
      <c r="D1505" s="173" t="s">
        <v>44</v>
      </c>
      <c r="E1505" s="173">
        <v>2017</v>
      </c>
      <c r="F1505" s="66">
        <v>41655</v>
      </c>
      <c r="G1505" s="256" t="s">
        <v>4457</v>
      </c>
    </row>
    <row r="1506" spans="1:7" ht="15.75" x14ac:dyDescent="0.25">
      <c r="A1506" s="172" t="s">
        <v>3896</v>
      </c>
      <c r="B1506" s="172" t="s">
        <v>2568</v>
      </c>
      <c r="C1506" s="376">
        <v>4</v>
      </c>
      <c r="D1506" s="173" t="s">
        <v>44</v>
      </c>
      <c r="E1506" s="173">
        <v>2017</v>
      </c>
      <c r="F1506" s="66">
        <v>48189</v>
      </c>
      <c r="G1506" s="256" t="s">
        <v>4457</v>
      </c>
    </row>
    <row r="1507" spans="1:7" ht="15.75" x14ac:dyDescent="0.25">
      <c r="A1507" s="664" t="s">
        <v>3896</v>
      </c>
      <c r="B1507" s="610" t="s">
        <v>10385</v>
      </c>
      <c r="C1507" s="64" t="s">
        <v>1983</v>
      </c>
      <c r="D1507" s="64" t="s">
        <v>110</v>
      </c>
      <c r="E1507" s="64">
        <v>2017</v>
      </c>
      <c r="F1507" s="694">
        <v>15587</v>
      </c>
      <c r="G1507" s="54" t="s">
        <v>147</v>
      </c>
    </row>
    <row r="1508" spans="1:7" ht="15.75" x14ac:dyDescent="0.25">
      <c r="A1508" s="610" t="s">
        <v>3896</v>
      </c>
      <c r="B1508" s="610" t="s">
        <v>7249</v>
      </c>
      <c r="C1508" s="688" t="s">
        <v>3739</v>
      </c>
      <c r="D1508" s="688"/>
      <c r="E1508" s="64">
        <v>2017</v>
      </c>
      <c r="F1508" s="696">
        <v>20366</v>
      </c>
      <c r="G1508" s="610" t="s">
        <v>141</v>
      </c>
    </row>
    <row r="1509" spans="1:7" ht="15.75" x14ac:dyDescent="0.25">
      <c r="A1509" s="779" t="s">
        <v>3896</v>
      </c>
      <c r="B1509" s="779" t="s">
        <v>7249</v>
      </c>
      <c r="C1509" s="781" t="s">
        <v>3739</v>
      </c>
      <c r="D1509" s="726" t="s">
        <v>43</v>
      </c>
      <c r="E1509" s="726">
        <v>2017</v>
      </c>
      <c r="F1509" s="124">
        <v>19481</v>
      </c>
      <c r="G1509" s="712" t="s">
        <v>135</v>
      </c>
    </row>
    <row r="1510" spans="1:7" s="91" customFormat="1" x14ac:dyDescent="0.2">
      <c r="A1510" s="486" t="s">
        <v>10616</v>
      </c>
      <c r="B1510" s="486" t="s">
        <v>10615</v>
      </c>
      <c r="C1510" s="488" t="s">
        <v>4840</v>
      </c>
      <c r="D1510" s="488" t="s">
        <v>2629</v>
      </c>
      <c r="E1510" s="488">
        <v>2017</v>
      </c>
      <c r="F1510" s="489">
        <v>22200</v>
      </c>
      <c r="G1510" s="490" t="s">
        <v>4874</v>
      </c>
    </row>
    <row r="1511" spans="1:7" ht="15.75" x14ac:dyDescent="0.25">
      <c r="A1511" s="172" t="s">
        <v>856</v>
      </c>
      <c r="B1511" s="172" t="s">
        <v>6106</v>
      </c>
      <c r="C1511" s="376" t="s">
        <v>2114</v>
      </c>
      <c r="D1511" s="173"/>
      <c r="E1511" s="173">
        <v>2017</v>
      </c>
      <c r="F1511" s="66">
        <v>16573</v>
      </c>
      <c r="G1511" s="172" t="s">
        <v>7251</v>
      </c>
    </row>
    <row r="1512" spans="1:7" ht="15.75" x14ac:dyDescent="0.25">
      <c r="A1512" s="172" t="s">
        <v>856</v>
      </c>
      <c r="B1512" s="172" t="s">
        <v>7250</v>
      </c>
      <c r="C1512" s="173" t="s">
        <v>1981</v>
      </c>
      <c r="D1512" s="173" t="s">
        <v>426</v>
      </c>
      <c r="E1512" s="173">
        <v>2017</v>
      </c>
      <c r="F1512" s="66">
        <v>47900</v>
      </c>
      <c r="G1512" s="172" t="s">
        <v>147</v>
      </c>
    </row>
    <row r="1513" spans="1:7" ht="15.75" x14ac:dyDescent="0.25">
      <c r="A1513" s="610" t="s">
        <v>856</v>
      </c>
      <c r="B1513" s="610" t="s">
        <v>10396</v>
      </c>
      <c r="C1513" s="688" t="s">
        <v>9811</v>
      </c>
      <c r="D1513" s="688" t="s">
        <v>110</v>
      </c>
      <c r="E1513" s="688">
        <v>2017</v>
      </c>
      <c r="F1513" s="694">
        <v>45770</v>
      </c>
      <c r="G1513" s="610" t="s">
        <v>2033</v>
      </c>
    </row>
    <row r="1514" spans="1:7" ht="15.75" x14ac:dyDescent="0.25">
      <c r="A1514" s="172" t="s">
        <v>4912</v>
      </c>
      <c r="B1514" s="172" t="s">
        <v>5387</v>
      </c>
      <c r="C1514" s="376" t="s">
        <v>5388</v>
      </c>
      <c r="D1514" s="173" t="s">
        <v>44</v>
      </c>
      <c r="E1514" s="173">
        <v>2017</v>
      </c>
      <c r="F1514" s="66">
        <v>35690</v>
      </c>
      <c r="G1514" s="256" t="s">
        <v>4816</v>
      </c>
    </row>
    <row r="1515" spans="1:7" ht="15.75" x14ac:dyDescent="0.25">
      <c r="A1515" s="172" t="s">
        <v>4912</v>
      </c>
      <c r="B1515" s="172" t="s">
        <v>5389</v>
      </c>
      <c r="C1515" s="376" t="s">
        <v>5388</v>
      </c>
      <c r="D1515" s="173" t="s">
        <v>44</v>
      </c>
      <c r="E1515" s="173">
        <v>2017</v>
      </c>
      <c r="F1515" s="66">
        <v>32477</v>
      </c>
      <c r="G1515" s="256" t="s">
        <v>4816</v>
      </c>
    </row>
    <row r="1516" spans="1:7" ht="15.75" x14ac:dyDescent="0.25">
      <c r="A1516" s="172" t="s">
        <v>4912</v>
      </c>
      <c r="B1516" s="172" t="s">
        <v>5390</v>
      </c>
      <c r="C1516" s="376" t="s">
        <v>5391</v>
      </c>
      <c r="D1516" s="173" t="s">
        <v>44</v>
      </c>
      <c r="E1516" s="173">
        <v>2017</v>
      </c>
      <c r="F1516" s="66">
        <v>46718</v>
      </c>
      <c r="G1516" s="256" t="s">
        <v>4816</v>
      </c>
    </row>
    <row r="1517" spans="1:7" ht="15.75" x14ac:dyDescent="0.25">
      <c r="A1517" s="172" t="s">
        <v>4912</v>
      </c>
      <c r="B1517" s="172" t="s">
        <v>5392</v>
      </c>
      <c r="C1517" s="376" t="s">
        <v>5391</v>
      </c>
      <c r="D1517" s="173" t="s">
        <v>44</v>
      </c>
      <c r="E1517" s="173">
        <v>2017</v>
      </c>
      <c r="F1517" s="66">
        <v>46113</v>
      </c>
      <c r="G1517" s="256" t="s">
        <v>4816</v>
      </c>
    </row>
    <row r="1518" spans="1:7" ht="15.75" x14ac:dyDescent="0.25">
      <c r="A1518" s="172" t="s">
        <v>4912</v>
      </c>
      <c r="B1518" s="172" t="s">
        <v>5393</v>
      </c>
      <c r="C1518" s="376" t="s">
        <v>5388</v>
      </c>
      <c r="D1518" s="173" t="s">
        <v>44</v>
      </c>
      <c r="E1518" s="173">
        <v>2017</v>
      </c>
      <c r="F1518" s="66">
        <v>44180</v>
      </c>
      <c r="G1518" s="256" t="s">
        <v>4816</v>
      </c>
    </row>
    <row r="1519" spans="1:7" ht="15.75" x14ac:dyDescent="0.25">
      <c r="A1519" s="172" t="s">
        <v>4912</v>
      </c>
      <c r="B1519" s="172" t="s">
        <v>5394</v>
      </c>
      <c r="C1519" s="376" t="s">
        <v>5395</v>
      </c>
      <c r="D1519" s="173" t="s">
        <v>438</v>
      </c>
      <c r="E1519" s="173">
        <v>2017</v>
      </c>
      <c r="F1519" s="66">
        <v>34287</v>
      </c>
      <c r="G1519" s="256" t="s">
        <v>5396</v>
      </c>
    </row>
    <row r="1520" spans="1:7" ht="15.75" x14ac:dyDescent="0.25">
      <c r="A1520" s="172" t="s">
        <v>4912</v>
      </c>
      <c r="B1520" s="172" t="s">
        <v>5397</v>
      </c>
      <c r="C1520" s="376" t="s">
        <v>5398</v>
      </c>
      <c r="D1520" s="173" t="s">
        <v>438</v>
      </c>
      <c r="E1520" s="173">
        <v>2017</v>
      </c>
      <c r="F1520" s="66">
        <v>40035</v>
      </c>
      <c r="G1520" s="256" t="s">
        <v>5396</v>
      </c>
    </row>
    <row r="1521" spans="1:7" ht="15.75" x14ac:dyDescent="0.25">
      <c r="A1521" s="172" t="s">
        <v>4912</v>
      </c>
      <c r="B1521" s="172" t="s">
        <v>5399</v>
      </c>
      <c r="C1521" s="376" t="s">
        <v>5398</v>
      </c>
      <c r="D1521" s="173" t="s">
        <v>438</v>
      </c>
      <c r="E1521" s="173">
        <v>2017</v>
      </c>
      <c r="F1521" s="66">
        <v>39957</v>
      </c>
      <c r="G1521" s="256" t="s">
        <v>5396</v>
      </c>
    </row>
    <row r="1522" spans="1:7" ht="15.75" x14ac:dyDescent="0.25">
      <c r="A1522" s="172" t="s">
        <v>4912</v>
      </c>
      <c r="B1522" s="172" t="s">
        <v>5400</v>
      </c>
      <c r="C1522" s="376" t="s">
        <v>5395</v>
      </c>
      <c r="D1522" s="173" t="s">
        <v>438</v>
      </c>
      <c r="E1522" s="173">
        <v>2017</v>
      </c>
      <c r="F1522" s="66">
        <v>34645</v>
      </c>
      <c r="G1522" s="256" t="s">
        <v>5396</v>
      </c>
    </row>
    <row r="1523" spans="1:7" ht="15.75" x14ac:dyDescent="0.25">
      <c r="A1523" s="172" t="s">
        <v>4912</v>
      </c>
      <c r="B1523" s="172" t="s">
        <v>5401</v>
      </c>
      <c r="C1523" s="376" t="s">
        <v>5402</v>
      </c>
      <c r="D1523" s="173" t="s">
        <v>438</v>
      </c>
      <c r="E1523" s="173">
        <v>2017</v>
      </c>
      <c r="F1523" s="66">
        <v>50598</v>
      </c>
      <c r="G1523" s="256" t="s">
        <v>5396</v>
      </c>
    </row>
    <row r="1524" spans="1:7" ht="15.75" x14ac:dyDescent="0.25">
      <c r="A1524" s="172" t="s">
        <v>4912</v>
      </c>
      <c r="B1524" s="172" t="s">
        <v>5403</v>
      </c>
      <c r="C1524" s="376" t="s">
        <v>5404</v>
      </c>
      <c r="D1524" s="173" t="s">
        <v>438</v>
      </c>
      <c r="E1524" s="173">
        <v>2017</v>
      </c>
      <c r="F1524" s="66">
        <v>36455</v>
      </c>
      <c r="G1524" s="256" t="s">
        <v>5396</v>
      </c>
    </row>
    <row r="1525" spans="1:7" ht="15.75" x14ac:dyDescent="0.25">
      <c r="A1525" s="172" t="s">
        <v>4912</v>
      </c>
      <c r="B1525" s="172" t="s">
        <v>957</v>
      </c>
      <c r="C1525" s="376" t="s">
        <v>5405</v>
      </c>
      <c r="D1525" s="173" t="s">
        <v>110</v>
      </c>
      <c r="E1525" s="173">
        <v>2017</v>
      </c>
      <c r="F1525" s="66">
        <v>19995</v>
      </c>
      <c r="G1525" s="256" t="s">
        <v>5220</v>
      </c>
    </row>
    <row r="1526" spans="1:7" ht="15.75" x14ac:dyDescent="0.25">
      <c r="A1526" s="172" t="s">
        <v>4912</v>
      </c>
      <c r="B1526" s="172" t="s">
        <v>5406</v>
      </c>
      <c r="C1526" s="376" t="s">
        <v>4920</v>
      </c>
      <c r="D1526" s="173" t="s">
        <v>110</v>
      </c>
      <c r="E1526" s="173">
        <v>2017</v>
      </c>
      <c r="F1526" s="66">
        <v>20475</v>
      </c>
      <c r="G1526" s="256" t="s">
        <v>5220</v>
      </c>
    </row>
    <row r="1527" spans="1:7" ht="15.75" x14ac:dyDescent="0.25">
      <c r="A1527" s="172" t="s">
        <v>4912</v>
      </c>
      <c r="B1527" s="172" t="s">
        <v>957</v>
      </c>
      <c r="C1527" s="376" t="s">
        <v>5407</v>
      </c>
      <c r="D1527" s="173" t="s">
        <v>110</v>
      </c>
      <c r="E1527" s="173">
        <v>2017</v>
      </c>
      <c r="F1527" s="66">
        <v>22450</v>
      </c>
      <c r="G1527" s="256" t="s">
        <v>5220</v>
      </c>
    </row>
    <row r="1528" spans="1:7" ht="15.75" x14ac:dyDescent="0.25">
      <c r="A1528" s="172" t="s">
        <v>4912</v>
      </c>
      <c r="B1528" s="172" t="s">
        <v>957</v>
      </c>
      <c r="C1528" s="376" t="s">
        <v>5408</v>
      </c>
      <c r="D1528" s="173" t="s">
        <v>110</v>
      </c>
      <c r="E1528" s="173">
        <v>2017</v>
      </c>
      <c r="F1528" s="66">
        <v>23995</v>
      </c>
      <c r="G1528" s="256" t="s">
        <v>5220</v>
      </c>
    </row>
    <row r="1529" spans="1:7" ht="15.75" x14ac:dyDescent="0.25">
      <c r="A1529" s="172" t="s">
        <v>4912</v>
      </c>
      <c r="B1529" s="172" t="s">
        <v>957</v>
      </c>
      <c r="C1529" s="376" t="s">
        <v>5409</v>
      </c>
      <c r="D1529" s="173" t="s">
        <v>110</v>
      </c>
      <c r="E1529" s="173">
        <v>2017</v>
      </c>
      <c r="F1529" s="66">
        <v>24725</v>
      </c>
      <c r="G1529" s="256" t="s">
        <v>1364</v>
      </c>
    </row>
    <row r="1530" spans="1:7" ht="15.75" x14ac:dyDescent="0.25">
      <c r="A1530" s="172" t="s">
        <v>4912</v>
      </c>
      <c r="B1530" s="172" t="s">
        <v>5406</v>
      </c>
      <c r="C1530" s="376" t="s">
        <v>5405</v>
      </c>
      <c r="D1530" s="173" t="s">
        <v>110</v>
      </c>
      <c r="E1530" s="173">
        <v>2017</v>
      </c>
      <c r="F1530" s="66">
        <v>24995</v>
      </c>
      <c r="G1530" s="256" t="s">
        <v>1364</v>
      </c>
    </row>
    <row r="1531" spans="1:7" ht="15.75" x14ac:dyDescent="0.25">
      <c r="A1531" s="172" t="s">
        <v>4912</v>
      </c>
      <c r="B1531" s="172" t="s">
        <v>5410</v>
      </c>
      <c r="C1531" s="376" t="s">
        <v>5405</v>
      </c>
      <c r="D1531" s="173" t="s">
        <v>110</v>
      </c>
      <c r="E1531" s="173">
        <v>2017</v>
      </c>
      <c r="F1531" s="66">
        <v>25975</v>
      </c>
      <c r="G1531" s="256" t="s">
        <v>5220</v>
      </c>
    </row>
    <row r="1532" spans="1:7" ht="15.75" x14ac:dyDescent="0.25">
      <c r="A1532" s="172" t="s">
        <v>4912</v>
      </c>
      <c r="B1532" s="172" t="s">
        <v>957</v>
      </c>
      <c r="C1532" s="376" t="s">
        <v>5407</v>
      </c>
      <c r="D1532" s="173" t="s">
        <v>110</v>
      </c>
      <c r="E1532" s="173">
        <v>2017</v>
      </c>
      <c r="F1532" s="66">
        <v>26750</v>
      </c>
      <c r="G1532" s="256" t="s">
        <v>1364</v>
      </c>
    </row>
    <row r="1533" spans="1:7" ht="15.75" x14ac:dyDescent="0.25">
      <c r="A1533" s="172" t="s">
        <v>4912</v>
      </c>
      <c r="B1533" s="172" t="s">
        <v>957</v>
      </c>
      <c r="C1533" s="376" t="s">
        <v>5408</v>
      </c>
      <c r="D1533" s="173" t="s">
        <v>110</v>
      </c>
      <c r="E1533" s="173">
        <v>2017</v>
      </c>
      <c r="F1533" s="66">
        <v>29395</v>
      </c>
      <c r="G1533" s="256" t="s">
        <v>1364</v>
      </c>
    </row>
    <row r="1534" spans="1:7" ht="15.75" x14ac:dyDescent="0.25">
      <c r="A1534" s="172" t="s">
        <v>4912</v>
      </c>
      <c r="B1534" s="172" t="s">
        <v>5410</v>
      </c>
      <c r="C1534" s="376" t="s">
        <v>5405</v>
      </c>
      <c r="D1534" s="173" t="s">
        <v>110</v>
      </c>
      <c r="E1534" s="173">
        <v>2017</v>
      </c>
      <c r="F1534" s="66">
        <v>30275</v>
      </c>
      <c r="G1534" s="256" t="s">
        <v>1364</v>
      </c>
    </row>
    <row r="1535" spans="1:7" ht="15.75" x14ac:dyDescent="0.25">
      <c r="A1535" s="172" t="s">
        <v>4912</v>
      </c>
      <c r="B1535" s="172" t="s">
        <v>5411</v>
      </c>
      <c r="C1535" s="376" t="s">
        <v>4060</v>
      </c>
      <c r="D1535" s="173" t="s">
        <v>110</v>
      </c>
      <c r="E1535" s="173">
        <v>2017</v>
      </c>
      <c r="F1535" s="66">
        <v>32550</v>
      </c>
      <c r="G1535" s="256" t="s">
        <v>5220</v>
      </c>
    </row>
    <row r="1536" spans="1:7" ht="15.75" x14ac:dyDescent="0.25">
      <c r="A1536" s="172" t="s">
        <v>4912</v>
      </c>
      <c r="B1536" s="172" t="s">
        <v>4915</v>
      </c>
      <c r="C1536" s="376" t="s">
        <v>4840</v>
      </c>
      <c r="D1536" s="173" t="s">
        <v>110</v>
      </c>
      <c r="E1536" s="173">
        <v>2017</v>
      </c>
      <c r="F1536" s="66">
        <v>30495</v>
      </c>
      <c r="G1536" s="256" t="s">
        <v>4802</v>
      </c>
    </row>
    <row r="1537" spans="1:7" ht="15.75" x14ac:dyDescent="0.25">
      <c r="A1537" s="172" t="s">
        <v>4912</v>
      </c>
      <c r="B1537" s="172" t="s">
        <v>5412</v>
      </c>
      <c r="C1537" s="376" t="s">
        <v>4840</v>
      </c>
      <c r="D1537" s="173" t="s">
        <v>110</v>
      </c>
      <c r="E1537" s="173">
        <v>2017</v>
      </c>
      <c r="F1537" s="66">
        <v>33795</v>
      </c>
      <c r="G1537" s="256" t="s">
        <v>4802</v>
      </c>
    </row>
    <row r="1538" spans="1:7" ht="15.75" x14ac:dyDescent="0.25">
      <c r="A1538" s="172" t="s">
        <v>4912</v>
      </c>
      <c r="B1538" s="172" t="s">
        <v>4916</v>
      </c>
      <c r="C1538" s="376" t="s">
        <v>4840</v>
      </c>
      <c r="D1538" s="173" t="s">
        <v>110</v>
      </c>
      <c r="E1538" s="173">
        <v>2017</v>
      </c>
      <c r="F1538" s="66">
        <v>36995</v>
      </c>
      <c r="G1538" s="256" t="s">
        <v>4802</v>
      </c>
    </row>
    <row r="1539" spans="1:7" ht="15.75" x14ac:dyDescent="0.25">
      <c r="A1539" s="172" t="s">
        <v>4912</v>
      </c>
      <c r="B1539" s="172" t="s">
        <v>857</v>
      </c>
      <c r="C1539" s="376" t="s">
        <v>4920</v>
      </c>
      <c r="D1539" s="173" t="s">
        <v>110</v>
      </c>
      <c r="E1539" s="173">
        <v>2017</v>
      </c>
      <c r="F1539" s="66">
        <v>19895</v>
      </c>
      <c r="G1539" s="256" t="s">
        <v>4802</v>
      </c>
    </row>
    <row r="1540" spans="1:7" ht="15.75" x14ac:dyDescent="0.25">
      <c r="A1540" s="172" t="s">
        <v>4912</v>
      </c>
      <c r="B1540" s="172" t="s">
        <v>5802</v>
      </c>
      <c r="C1540" s="376" t="s">
        <v>4920</v>
      </c>
      <c r="D1540" s="173" t="s">
        <v>110</v>
      </c>
      <c r="E1540" s="173">
        <v>2017</v>
      </c>
      <c r="F1540" s="66">
        <v>21595</v>
      </c>
      <c r="G1540" s="256" t="s">
        <v>4802</v>
      </c>
    </row>
    <row r="1541" spans="1:7" ht="15.75" x14ac:dyDescent="0.25">
      <c r="A1541" s="172" t="s">
        <v>4912</v>
      </c>
      <c r="B1541" s="172" t="s">
        <v>5413</v>
      </c>
      <c r="C1541" s="376" t="s">
        <v>4920</v>
      </c>
      <c r="D1541" s="173" t="s">
        <v>110</v>
      </c>
      <c r="E1541" s="173">
        <v>2017</v>
      </c>
      <c r="F1541" s="66">
        <v>25445</v>
      </c>
      <c r="G1541" s="256" t="s">
        <v>4802</v>
      </c>
    </row>
    <row r="1542" spans="1:7" ht="15.75" x14ac:dyDescent="0.25">
      <c r="A1542" s="172" t="s">
        <v>4912</v>
      </c>
      <c r="B1542" s="172" t="s">
        <v>5414</v>
      </c>
      <c r="C1542" s="376" t="s">
        <v>4920</v>
      </c>
      <c r="D1542" s="173" t="s">
        <v>110</v>
      </c>
      <c r="E1542" s="173">
        <v>2017</v>
      </c>
      <c r="F1542" s="66">
        <v>27995</v>
      </c>
      <c r="G1542" s="256" t="s">
        <v>4802</v>
      </c>
    </row>
    <row r="1543" spans="1:7" ht="15.75" x14ac:dyDescent="0.25">
      <c r="A1543" s="172" t="s">
        <v>4912</v>
      </c>
      <c r="B1543" s="172" t="s">
        <v>4919</v>
      </c>
      <c r="C1543" s="376" t="s">
        <v>4920</v>
      </c>
      <c r="D1543" s="173" t="s">
        <v>426</v>
      </c>
      <c r="E1543" s="173">
        <v>2017</v>
      </c>
      <c r="F1543" s="66">
        <v>25850</v>
      </c>
      <c r="G1543" s="256" t="s">
        <v>1907</v>
      </c>
    </row>
    <row r="1544" spans="1:7" ht="15.75" x14ac:dyDescent="0.25">
      <c r="A1544" s="172" t="s">
        <v>4912</v>
      </c>
      <c r="B1544" s="172" t="s">
        <v>4921</v>
      </c>
      <c r="C1544" s="376" t="s">
        <v>4920</v>
      </c>
      <c r="D1544" s="173" t="s">
        <v>426</v>
      </c>
      <c r="E1544" s="173">
        <v>2017</v>
      </c>
      <c r="F1544" s="66">
        <v>29430</v>
      </c>
      <c r="G1544" s="256" t="s">
        <v>1907</v>
      </c>
    </row>
    <row r="1545" spans="1:7" ht="15.75" x14ac:dyDescent="0.25">
      <c r="A1545" s="172" t="s">
        <v>4912</v>
      </c>
      <c r="B1545" s="172" t="s">
        <v>4922</v>
      </c>
      <c r="C1545" s="376" t="s">
        <v>4920</v>
      </c>
      <c r="D1545" s="173" t="s">
        <v>426</v>
      </c>
      <c r="E1545" s="173">
        <v>2017</v>
      </c>
      <c r="F1545" s="66">
        <v>32890</v>
      </c>
      <c r="G1545" s="256" t="s">
        <v>1907</v>
      </c>
    </row>
    <row r="1546" spans="1:7" ht="15.75" x14ac:dyDescent="0.25">
      <c r="A1546" s="172" t="s">
        <v>4912</v>
      </c>
      <c r="B1546" s="172" t="s">
        <v>4923</v>
      </c>
      <c r="C1546" s="376" t="s">
        <v>4060</v>
      </c>
      <c r="D1546" s="173" t="s">
        <v>110</v>
      </c>
      <c r="E1546" s="173">
        <v>2017</v>
      </c>
      <c r="F1546" s="66">
        <v>24995</v>
      </c>
      <c r="G1546" s="256" t="s">
        <v>5220</v>
      </c>
    </row>
    <row r="1547" spans="1:7" ht="15.75" x14ac:dyDescent="0.25">
      <c r="A1547" s="172" t="s">
        <v>4912</v>
      </c>
      <c r="B1547" s="172" t="s">
        <v>4923</v>
      </c>
      <c r="C1547" s="376" t="s">
        <v>4060</v>
      </c>
      <c r="D1547" s="173" t="s">
        <v>110</v>
      </c>
      <c r="E1547" s="173">
        <v>2017</v>
      </c>
      <c r="F1547" s="66">
        <v>25595</v>
      </c>
      <c r="G1547" s="256" t="s">
        <v>4802</v>
      </c>
    </row>
    <row r="1548" spans="1:7" ht="15.75" x14ac:dyDescent="0.25">
      <c r="A1548" s="172" t="s">
        <v>4912</v>
      </c>
      <c r="B1548" s="172" t="s">
        <v>5415</v>
      </c>
      <c r="C1548" s="376" t="s">
        <v>4060</v>
      </c>
      <c r="D1548" s="173" t="s">
        <v>110</v>
      </c>
      <c r="E1548" s="173">
        <v>2017</v>
      </c>
      <c r="F1548" s="66">
        <v>27995</v>
      </c>
      <c r="G1548" s="256" t="s">
        <v>4802</v>
      </c>
    </row>
    <row r="1549" spans="1:7" ht="15.75" x14ac:dyDescent="0.25">
      <c r="A1549" s="172" t="s">
        <v>4912</v>
      </c>
      <c r="B1549" s="172" t="s">
        <v>3965</v>
      </c>
      <c r="C1549" s="376" t="s">
        <v>4060</v>
      </c>
      <c r="D1549" s="173" t="s">
        <v>110</v>
      </c>
      <c r="E1549" s="173">
        <v>2017</v>
      </c>
      <c r="F1549" s="66">
        <v>30890</v>
      </c>
      <c r="G1549" s="256" t="s">
        <v>4802</v>
      </c>
    </row>
    <row r="1550" spans="1:7" ht="15.75" x14ac:dyDescent="0.25">
      <c r="A1550" s="172" t="s">
        <v>4912</v>
      </c>
      <c r="B1550" s="172" t="s">
        <v>4924</v>
      </c>
      <c r="C1550" s="376" t="s">
        <v>4060</v>
      </c>
      <c r="D1550" s="173" t="s">
        <v>110</v>
      </c>
      <c r="E1550" s="173">
        <v>2017</v>
      </c>
      <c r="F1550" s="66">
        <v>34095</v>
      </c>
      <c r="G1550" s="256" t="s">
        <v>4802</v>
      </c>
    </row>
    <row r="1551" spans="1:7" ht="15.75" x14ac:dyDescent="0.25">
      <c r="A1551" s="172" t="s">
        <v>4912</v>
      </c>
      <c r="B1551" s="172" t="s">
        <v>5803</v>
      </c>
      <c r="C1551" s="376" t="s">
        <v>4060</v>
      </c>
      <c r="D1551" s="173" t="s">
        <v>426</v>
      </c>
      <c r="E1551" s="173">
        <v>2017</v>
      </c>
      <c r="F1551" s="66">
        <v>35655</v>
      </c>
      <c r="G1551" s="256" t="s">
        <v>4829</v>
      </c>
    </row>
    <row r="1552" spans="1:7" ht="15.75" x14ac:dyDescent="0.25">
      <c r="A1552" s="172" t="s">
        <v>4912</v>
      </c>
      <c r="B1552" s="172" t="s">
        <v>5804</v>
      </c>
      <c r="C1552" s="376" t="s">
        <v>4920</v>
      </c>
      <c r="D1552" s="173" t="s">
        <v>110</v>
      </c>
      <c r="E1552" s="173">
        <v>2017</v>
      </c>
      <c r="F1552" s="66">
        <v>21580</v>
      </c>
      <c r="G1552" s="256" t="s">
        <v>4829</v>
      </c>
    </row>
    <row r="1553" spans="1:7" ht="15.75" x14ac:dyDescent="0.25">
      <c r="A1553" s="172" t="s">
        <v>4912</v>
      </c>
      <c r="B1553" s="172" t="s">
        <v>5804</v>
      </c>
      <c r="C1553" s="376" t="s">
        <v>4920</v>
      </c>
      <c r="D1553" s="173" t="s">
        <v>426</v>
      </c>
      <c r="E1553" s="173">
        <v>2017</v>
      </c>
      <c r="F1553" s="66">
        <v>23830</v>
      </c>
      <c r="G1553" s="256" t="s">
        <v>4829</v>
      </c>
    </row>
    <row r="1554" spans="1:7" ht="15.75" x14ac:dyDescent="0.25">
      <c r="A1554" s="172" t="s">
        <v>4912</v>
      </c>
      <c r="B1554" s="172" t="s">
        <v>5805</v>
      </c>
      <c r="C1554" s="376" t="s">
        <v>4920</v>
      </c>
      <c r="D1554" s="173" t="s">
        <v>110</v>
      </c>
      <c r="E1554" s="173">
        <v>2017</v>
      </c>
      <c r="F1554" s="66">
        <v>27030</v>
      </c>
      <c r="G1554" s="256" t="s">
        <v>4829</v>
      </c>
    </row>
    <row r="1555" spans="1:7" ht="15.75" x14ac:dyDescent="0.25">
      <c r="A1555" s="172" t="s">
        <v>4912</v>
      </c>
      <c r="B1555" s="172" t="s">
        <v>5806</v>
      </c>
      <c r="C1555" s="376" t="s">
        <v>4920</v>
      </c>
      <c r="D1555" s="173" t="s">
        <v>110</v>
      </c>
      <c r="E1555" s="173">
        <v>2017</v>
      </c>
      <c r="F1555" s="66">
        <v>29970</v>
      </c>
      <c r="G1555" s="256" t="s">
        <v>4829</v>
      </c>
    </row>
    <row r="1556" spans="1:7" ht="15.75" x14ac:dyDescent="0.25">
      <c r="A1556" s="172" t="s">
        <v>4912</v>
      </c>
      <c r="B1556" s="172" t="s">
        <v>5229</v>
      </c>
      <c r="C1556" s="376" t="s">
        <v>4917</v>
      </c>
      <c r="D1556" s="173" t="s">
        <v>110</v>
      </c>
      <c r="E1556" s="173">
        <v>2017</v>
      </c>
      <c r="F1556" s="66">
        <v>17895</v>
      </c>
      <c r="G1556" s="256" t="s">
        <v>1907</v>
      </c>
    </row>
    <row r="1557" spans="1:7" ht="15.75" x14ac:dyDescent="0.25">
      <c r="A1557" s="172" t="s">
        <v>4912</v>
      </c>
      <c r="B1557" s="172" t="s">
        <v>5231</v>
      </c>
      <c r="C1557" s="376" t="s">
        <v>4917</v>
      </c>
      <c r="D1557" s="173" t="s">
        <v>110</v>
      </c>
      <c r="E1557" s="173">
        <v>2017</v>
      </c>
      <c r="F1557" s="66">
        <v>20895</v>
      </c>
      <c r="G1557" s="256" t="s">
        <v>1907</v>
      </c>
    </row>
    <row r="1558" spans="1:7" ht="15.75" x14ac:dyDescent="0.25">
      <c r="A1558" s="172" t="s">
        <v>4912</v>
      </c>
      <c r="B1558" s="172" t="s">
        <v>5807</v>
      </c>
      <c r="C1558" s="376" t="s">
        <v>4920</v>
      </c>
      <c r="D1558" s="173" t="s">
        <v>110</v>
      </c>
      <c r="E1558" s="173">
        <v>2017</v>
      </c>
      <c r="F1558" s="66">
        <v>22175</v>
      </c>
      <c r="G1558" s="256" t="s">
        <v>1907</v>
      </c>
    </row>
    <row r="1559" spans="1:7" ht="15.75" x14ac:dyDescent="0.25">
      <c r="A1559" s="172" t="s">
        <v>4912</v>
      </c>
      <c r="B1559" s="172" t="s">
        <v>5233</v>
      </c>
      <c r="C1559" s="376" t="s">
        <v>4920</v>
      </c>
      <c r="D1559" s="173" t="s">
        <v>110</v>
      </c>
      <c r="E1559" s="173">
        <v>2017</v>
      </c>
      <c r="F1559" s="66">
        <v>24995</v>
      </c>
      <c r="G1559" s="256" t="s">
        <v>1907</v>
      </c>
    </row>
    <row r="1560" spans="1:7" ht="15.75" x14ac:dyDescent="0.25">
      <c r="A1560" s="172" t="s">
        <v>4912</v>
      </c>
      <c r="B1560" s="172" t="s">
        <v>5416</v>
      </c>
      <c r="C1560" s="376" t="s">
        <v>4920</v>
      </c>
      <c r="D1560" s="173" t="s">
        <v>110</v>
      </c>
      <c r="E1560" s="173">
        <v>2017</v>
      </c>
      <c r="F1560" s="66">
        <v>26995</v>
      </c>
      <c r="G1560" s="256" t="s">
        <v>1907</v>
      </c>
    </row>
    <row r="1561" spans="1:7" ht="15.75" x14ac:dyDescent="0.25">
      <c r="A1561" s="172" t="s">
        <v>4912</v>
      </c>
      <c r="B1561" s="172" t="s">
        <v>5234</v>
      </c>
      <c r="C1561" s="376" t="s">
        <v>4060</v>
      </c>
      <c r="D1561" s="173" t="s">
        <v>110</v>
      </c>
      <c r="E1561" s="173">
        <v>2017</v>
      </c>
      <c r="F1561" s="66">
        <v>27895</v>
      </c>
      <c r="G1561" s="256" t="s">
        <v>1907</v>
      </c>
    </row>
    <row r="1562" spans="1:7" ht="15.75" x14ac:dyDescent="0.25">
      <c r="A1562" s="172" t="s">
        <v>4912</v>
      </c>
      <c r="B1562" s="172" t="s">
        <v>5235</v>
      </c>
      <c r="C1562" s="376" t="s">
        <v>4920</v>
      </c>
      <c r="D1562" s="173" t="s">
        <v>110</v>
      </c>
      <c r="E1562" s="173">
        <v>2017</v>
      </c>
      <c r="F1562" s="66">
        <v>22440</v>
      </c>
      <c r="G1562" s="256" t="s">
        <v>1907</v>
      </c>
    </row>
    <row r="1563" spans="1:7" ht="15.75" x14ac:dyDescent="0.25">
      <c r="A1563" s="172" t="s">
        <v>4912</v>
      </c>
      <c r="B1563" s="172" t="s">
        <v>5236</v>
      </c>
      <c r="C1563" s="376" t="s">
        <v>4920</v>
      </c>
      <c r="D1563" s="173" t="s">
        <v>110</v>
      </c>
      <c r="E1563" s="173">
        <v>2017</v>
      </c>
      <c r="F1563" s="66">
        <v>23975</v>
      </c>
      <c r="G1563" s="256" t="s">
        <v>1907</v>
      </c>
    </row>
    <row r="1564" spans="1:7" ht="15.75" x14ac:dyDescent="0.25">
      <c r="A1564" s="172" t="s">
        <v>4912</v>
      </c>
      <c r="B1564" s="172" t="s">
        <v>5237</v>
      </c>
      <c r="C1564" s="376" t="s">
        <v>4920</v>
      </c>
      <c r="D1564" s="173" t="s">
        <v>110</v>
      </c>
      <c r="E1564" s="173">
        <v>2017</v>
      </c>
      <c r="F1564" s="66">
        <v>25495</v>
      </c>
      <c r="G1564" s="256" t="s">
        <v>1907</v>
      </c>
    </row>
    <row r="1565" spans="1:7" ht="15.75" x14ac:dyDescent="0.25">
      <c r="A1565" s="172" t="s">
        <v>4912</v>
      </c>
      <c r="B1565" s="172" t="s">
        <v>5808</v>
      </c>
      <c r="C1565" s="376" t="s">
        <v>6324</v>
      </c>
      <c r="D1565" s="173" t="s">
        <v>110</v>
      </c>
      <c r="E1565" s="173">
        <v>2017</v>
      </c>
      <c r="F1565" s="66">
        <v>29295</v>
      </c>
      <c r="G1565" s="256" t="s">
        <v>1907</v>
      </c>
    </row>
    <row r="1566" spans="1:7" ht="15.75" x14ac:dyDescent="0.25">
      <c r="A1566" s="172" t="s">
        <v>4912</v>
      </c>
      <c r="B1566" s="172" t="s">
        <v>5239</v>
      </c>
      <c r="C1566" s="376" t="s">
        <v>4920</v>
      </c>
      <c r="D1566" s="173" t="s">
        <v>110</v>
      </c>
      <c r="E1566" s="173">
        <v>2017</v>
      </c>
      <c r="F1566" s="66">
        <v>30995</v>
      </c>
      <c r="G1566" s="256" t="s">
        <v>1907</v>
      </c>
    </row>
    <row r="1567" spans="1:7" ht="15.75" x14ac:dyDescent="0.25">
      <c r="A1567" s="172" t="s">
        <v>4912</v>
      </c>
      <c r="B1567" s="172" t="s">
        <v>6339</v>
      </c>
      <c r="C1567" s="376" t="s">
        <v>6324</v>
      </c>
      <c r="D1567" s="173" t="s">
        <v>110</v>
      </c>
      <c r="E1567" s="173">
        <v>2017</v>
      </c>
      <c r="F1567" s="66">
        <v>33995</v>
      </c>
      <c r="G1567" s="256" t="s">
        <v>1907</v>
      </c>
    </row>
    <row r="1568" spans="1:7" ht="15.75" x14ac:dyDescent="0.25">
      <c r="A1568" s="172" t="s">
        <v>4912</v>
      </c>
      <c r="B1568" s="172" t="s">
        <v>4940</v>
      </c>
      <c r="C1568" s="376" t="s">
        <v>4060</v>
      </c>
      <c r="D1568" s="173" t="s">
        <v>110</v>
      </c>
      <c r="E1568" s="173">
        <v>2017</v>
      </c>
      <c r="F1568" s="66">
        <v>24595</v>
      </c>
      <c r="G1568" s="256" t="s">
        <v>1907</v>
      </c>
    </row>
    <row r="1569" spans="1:12" ht="15.75" x14ac:dyDescent="0.25">
      <c r="A1569" s="172" t="s">
        <v>4912</v>
      </c>
      <c r="B1569" s="172" t="s">
        <v>4940</v>
      </c>
      <c r="C1569" s="376" t="s">
        <v>4060</v>
      </c>
      <c r="D1569" s="173" t="s">
        <v>426</v>
      </c>
      <c r="E1569" s="173">
        <v>2017</v>
      </c>
      <c r="F1569" s="66">
        <v>25895</v>
      </c>
      <c r="G1569" s="256" t="s">
        <v>1907</v>
      </c>
    </row>
    <row r="1570" spans="1:12" ht="15.75" x14ac:dyDescent="0.25">
      <c r="A1570" s="172" t="s">
        <v>4912</v>
      </c>
      <c r="B1570" s="172" t="s">
        <v>5809</v>
      </c>
      <c r="C1570" s="376" t="s">
        <v>4060</v>
      </c>
      <c r="D1570" s="173" t="s">
        <v>110</v>
      </c>
      <c r="E1570" s="173">
        <v>2017</v>
      </c>
      <c r="F1570" s="66">
        <v>30095</v>
      </c>
      <c r="G1570" s="256" t="s">
        <v>1907</v>
      </c>
    </row>
    <row r="1571" spans="1:12" ht="15.75" x14ac:dyDescent="0.25">
      <c r="A1571" s="172" t="s">
        <v>4912</v>
      </c>
      <c r="B1571" s="172" t="s">
        <v>5809</v>
      </c>
      <c r="C1571" s="376" t="s">
        <v>4060</v>
      </c>
      <c r="D1571" s="173" t="s">
        <v>426</v>
      </c>
      <c r="E1571" s="173">
        <v>2017</v>
      </c>
      <c r="F1571" s="66">
        <v>32070</v>
      </c>
      <c r="G1571" s="256" t="s">
        <v>1907</v>
      </c>
    </row>
    <row r="1572" spans="1:12" ht="15.75" x14ac:dyDescent="0.25">
      <c r="A1572" s="172" t="s">
        <v>4912</v>
      </c>
      <c r="B1572" s="172" t="s">
        <v>5417</v>
      </c>
      <c r="C1572" s="376" t="s">
        <v>4060</v>
      </c>
      <c r="D1572" s="173" t="s">
        <v>110</v>
      </c>
      <c r="E1572" s="173">
        <v>2017</v>
      </c>
      <c r="F1572" s="66">
        <v>32605</v>
      </c>
      <c r="G1572" s="256" t="s">
        <v>1907</v>
      </c>
    </row>
    <row r="1573" spans="1:12" ht="15.75" x14ac:dyDescent="0.25">
      <c r="A1573" s="172" t="s">
        <v>4912</v>
      </c>
      <c r="B1573" s="172" t="s">
        <v>4942</v>
      </c>
      <c r="C1573" s="376" t="s">
        <v>4060</v>
      </c>
      <c r="D1573" s="173" t="s">
        <v>110</v>
      </c>
      <c r="E1573" s="173">
        <v>2017</v>
      </c>
      <c r="F1573" s="66">
        <v>34500</v>
      </c>
      <c r="G1573" s="256" t="s">
        <v>1907</v>
      </c>
    </row>
    <row r="1574" spans="1:12" ht="15.75" x14ac:dyDescent="0.25">
      <c r="A1574" s="172" t="s">
        <v>4912</v>
      </c>
      <c r="B1574" s="172" t="s">
        <v>5417</v>
      </c>
      <c r="C1574" s="376" t="s">
        <v>4060</v>
      </c>
      <c r="D1574" s="173" t="s">
        <v>426</v>
      </c>
      <c r="E1574" s="173">
        <v>2017</v>
      </c>
      <c r="F1574" s="66">
        <v>34580</v>
      </c>
      <c r="G1574" s="256" t="s">
        <v>1907</v>
      </c>
    </row>
    <row r="1575" spans="1:12" ht="15.75" x14ac:dyDescent="0.25">
      <c r="A1575" s="172" t="s">
        <v>4912</v>
      </c>
      <c r="B1575" s="172" t="s">
        <v>4942</v>
      </c>
      <c r="C1575" s="376" t="s">
        <v>4060</v>
      </c>
      <c r="D1575" s="173" t="s">
        <v>426</v>
      </c>
      <c r="E1575" s="173">
        <v>2017</v>
      </c>
      <c r="F1575" s="66">
        <v>36475</v>
      </c>
      <c r="G1575" s="256" t="s">
        <v>1907</v>
      </c>
    </row>
    <row r="1576" spans="1:12" ht="15.75" x14ac:dyDescent="0.25">
      <c r="A1576" s="172" t="s">
        <v>4912</v>
      </c>
      <c r="B1576" s="172" t="s">
        <v>5241</v>
      </c>
      <c r="C1576" s="376" t="s">
        <v>4060</v>
      </c>
      <c r="D1576" s="173" t="s">
        <v>110</v>
      </c>
      <c r="E1576" s="173">
        <v>2017</v>
      </c>
      <c r="F1576" s="66">
        <v>21995</v>
      </c>
      <c r="G1576" s="256" t="s">
        <v>1907</v>
      </c>
    </row>
    <row r="1577" spans="1:12" ht="15.75" x14ac:dyDescent="0.25">
      <c r="A1577" s="172" t="s">
        <v>4912</v>
      </c>
      <c r="B1577" s="172" t="s">
        <v>5241</v>
      </c>
      <c r="C1577" s="376" t="s">
        <v>4060</v>
      </c>
      <c r="D1577" s="173" t="s">
        <v>426</v>
      </c>
      <c r="E1577" s="173">
        <v>2017</v>
      </c>
      <c r="F1577" s="66">
        <v>23970</v>
      </c>
      <c r="G1577" s="256" t="s">
        <v>1907</v>
      </c>
    </row>
    <row r="1578" spans="1:12" ht="15.75" x14ac:dyDescent="0.25">
      <c r="A1578" s="172" t="s">
        <v>4912</v>
      </c>
      <c r="B1578" s="172" t="s">
        <v>5418</v>
      </c>
      <c r="C1578" s="376" t="s">
        <v>4060</v>
      </c>
      <c r="D1578" s="173" t="s">
        <v>110</v>
      </c>
      <c r="E1578" s="173">
        <v>2017</v>
      </c>
      <c r="F1578" s="66">
        <v>34475</v>
      </c>
      <c r="G1578" s="256" t="s">
        <v>1907</v>
      </c>
    </row>
    <row r="1579" spans="1:12" ht="15.75" x14ac:dyDescent="0.25">
      <c r="A1579" s="172" t="s">
        <v>4912</v>
      </c>
      <c r="B1579" s="172" t="s">
        <v>5419</v>
      </c>
      <c r="C1579" s="376" t="s">
        <v>4060</v>
      </c>
      <c r="D1579" s="173" t="s">
        <v>110</v>
      </c>
      <c r="E1579" s="173">
        <v>2017</v>
      </c>
      <c r="F1579" s="66">
        <v>37820</v>
      </c>
      <c r="G1579" s="256" t="s">
        <v>1907</v>
      </c>
    </row>
    <row r="1580" spans="1:12" s="864" customFormat="1" ht="15.75" x14ac:dyDescent="0.25">
      <c r="A1580" s="172" t="s">
        <v>4912</v>
      </c>
      <c r="B1580" s="172" t="s">
        <v>6349</v>
      </c>
      <c r="C1580" s="376" t="s">
        <v>6325</v>
      </c>
      <c r="D1580" s="173" t="s">
        <v>426</v>
      </c>
      <c r="E1580" s="173">
        <v>2017</v>
      </c>
      <c r="F1580" s="66">
        <v>49495</v>
      </c>
      <c r="G1580" s="172" t="s">
        <v>1907</v>
      </c>
      <c r="H1580"/>
      <c r="I1580"/>
      <c r="J1580"/>
      <c r="K1580"/>
      <c r="L1580"/>
    </row>
    <row r="1581" spans="1:12" s="864" customFormat="1" ht="15.75" x14ac:dyDescent="0.25">
      <c r="A1581" s="172" t="s">
        <v>4912</v>
      </c>
      <c r="B1581" s="172" t="s">
        <v>6350</v>
      </c>
      <c r="C1581" s="376" t="s">
        <v>6325</v>
      </c>
      <c r="D1581" s="173" t="s">
        <v>426</v>
      </c>
      <c r="E1581" s="173">
        <v>2017</v>
      </c>
      <c r="F1581" s="66">
        <v>52795</v>
      </c>
      <c r="G1581" s="172" t="s">
        <v>1907</v>
      </c>
      <c r="H1581"/>
      <c r="I1581"/>
      <c r="J1581"/>
      <c r="K1581"/>
      <c r="L1581"/>
    </row>
    <row r="1582" spans="1:12" s="864" customFormat="1" ht="15.75" x14ac:dyDescent="0.25">
      <c r="A1582" s="172" t="s">
        <v>4912</v>
      </c>
      <c r="B1582" s="172" t="s">
        <v>6351</v>
      </c>
      <c r="C1582" s="376" t="s">
        <v>6325</v>
      </c>
      <c r="D1582" s="173" t="s">
        <v>426</v>
      </c>
      <c r="E1582" s="173">
        <v>2017</v>
      </c>
      <c r="F1582" s="66">
        <v>60195</v>
      </c>
      <c r="G1582" s="172" t="s">
        <v>1907</v>
      </c>
      <c r="H1582"/>
      <c r="I1582"/>
      <c r="J1582"/>
      <c r="K1582"/>
      <c r="L1582"/>
    </row>
  </sheetData>
  <sheetProtection algorithmName="SHA-512" hashValue="qn/sJfewKNz9hjTJhcp2OeAn7ywh9YnbFEGsPKtSVKKhb47XTPp4wTyd2wTT6jZyFHwa2dFEFQnztkeZYyZXDg==" saltValue="IAO04QfrAmadvCszd/2yzA==" spinCount="100000" sheet="1" objects="1" scenarios="1"/>
  <sortState ref="A2:L1582">
    <sortCondition ref="A2:A1582"/>
  </sortState>
  <pageMargins left="0.7" right="0.7" top="0.75" bottom="0.75" header="0.3" footer="0.3"/>
  <pageSetup orientation="portrait" horizontalDpi="4294967295" verticalDpi="4294967295"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I1201"/>
  <sheetViews>
    <sheetView workbookViewId="0">
      <pane ySplit="1" topLeftCell="A2" activePane="bottomLeft" state="frozen"/>
      <selection pane="bottomLeft" activeCell="A280" sqref="A280:XFD280"/>
    </sheetView>
  </sheetViews>
  <sheetFormatPr defaultRowHeight="12.75" x14ac:dyDescent="0.2"/>
  <cols>
    <col min="1" max="1" width="23.140625" customWidth="1"/>
    <col min="2" max="2" width="72.42578125" customWidth="1"/>
    <col min="3" max="3" width="16" style="281" customWidth="1"/>
    <col min="4" max="4" width="23.42578125" customWidth="1"/>
    <col min="5" max="5" width="9.140625" style="259"/>
    <col min="6" max="6" width="25.7109375" style="282" bestFit="1" customWidth="1"/>
    <col min="7" max="7" width="33.140625" customWidth="1"/>
  </cols>
  <sheetData>
    <row r="1" spans="1:7" s="91" customFormat="1" ht="15.75" x14ac:dyDescent="0.25">
      <c r="A1" s="623" t="s">
        <v>105</v>
      </c>
      <c r="B1" s="623" t="s">
        <v>80</v>
      </c>
      <c r="C1" s="623" t="s">
        <v>106</v>
      </c>
      <c r="D1" s="623" t="s">
        <v>107</v>
      </c>
      <c r="E1" s="623" t="s">
        <v>84</v>
      </c>
      <c r="F1" s="623" t="s">
        <v>1818</v>
      </c>
      <c r="G1" s="623" t="s">
        <v>109</v>
      </c>
    </row>
    <row r="2" spans="1:7" ht="15.75" x14ac:dyDescent="0.25">
      <c r="A2" s="461" t="s">
        <v>436</v>
      </c>
      <c r="B2" s="461" t="s">
        <v>3349</v>
      </c>
      <c r="C2" s="284">
        <v>2</v>
      </c>
      <c r="D2" s="461" t="s">
        <v>438</v>
      </c>
      <c r="E2" s="152">
        <v>2018</v>
      </c>
      <c r="F2" s="75">
        <v>34850</v>
      </c>
      <c r="G2" s="461" t="s">
        <v>1585</v>
      </c>
    </row>
    <row r="3" spans="1:7" ht="15.75" x14ac:dyDescent="0.25">
      <c r="A3" s="461" t="s">
        <v>436</v>
      </c>
      <c r="B3" s="461" t="s">
        <v>3350</v>
      </c>
      <c r="C3" s="284">
        <v>2</v>
      </c>
      <c r="D3" s="461" t="s">
        <v>426</v>
      </c>
      <c r="E3" s="152">
        <v>2018</v>
      </c>
      <c r="F3" s="75">
        <v>36850</v>
      </c>
      <c r="G3" s="461" t="s">
        <v>1585</v>
      </c>
    </row>
    <row r="4" spans="1:7" ht="15.75" x14ac:dyDescent="0.25">
      <c r="A4" s="461" t="s">
        <v>436</v>
      </c>
      <c r="B4" s="461" t="s">
        <v>4947</v>
      </c>
      <c r="C4" s="284" t="s">
        <v>4948</v>
      </c>
      <c r="D4" s="461" t="s">
        <v>438</v>
      </c>
      <c r="E4" s="152">
        <v>2018</v>
      </c>
      <c r="F4" s="75">
        <v>34950</v>
      </c>
      <c r="G4" s="461" t="s">
        <v>1585</v>
      </c>
    </row>
    <row r="5" spans="1:7" ht="15.75" x14ac:dyDescent="0.25">
      <c r="A5" s="461" t="s">
        <v>436</v>
      </c>
      <c r="B5" s="461" t="s">
        <v>4947</v>
      </c>
      <c r="C5" s="284" t="s">
        <v>4948</v>
      </c>
      <c r="D5" s="461" t="s">
        <v>426</v>
      </c>
      <c r="E5" s="152">
        <v>2018</v>
      </c>
      <c r="F5" s="75">
        <v>36950</v>
      </c>
      <c r="G5" s="461" t="s">
        <v>1585</v>
      </c>
    </row>
    <row r="6" spans="1:7" ht="15.75" x14ac:dyDescent="0.25">
      <c r="A6" s="461" t="s">
        <v>436</v>
      </c>
      <c r="B6" s="461" t="s">
        <v>4949</v>
      </c>
      <c r="C6" s="284" t="s">
        <v>4948</v>
      </c>
      <c r="D6" s="461" t="s">
        <v>438</v>
      </c>
      <c r="E6" s="152">
        <v>2018</v>
      </c>
      <c r="F6" s="75">
        <v>40750</v>
      </c>
      <c r="G6" s="461" t="s">
        <v>2036</v>
      </c>
    </row>
    <row r="7" spans="1:7" ht="15.75" x14ac:dyDescent="0.25">
      <c r="A7" s="461" t="s">
        <v>436</v>
      </c>
      <c r="B7" s="461" t="s">
        <v>4949</v>
      </c>
      <c r="C7" s="284" t="s">
        <v>4948</v>
      </c>
      <c r="D7" s="461" t="s">
        <v>426</v>
      </c>
      <c r="E7" s="152">
        <v>2018</v>
      </c>
      <c r="F7" s="75">
        <v>42750</v>
      </c>
      <c r="G7" s="461" t="s">
        <v>2036</v>
      </c>
    </row>
    <row r="8" spans="1:7" ht="15.75" x14ac:dyDescent="0.25">
      <c r="A8" s="461" t="s">
        <v>436</v>
      </c>
      <c r="B8" s="461" t="s">
        <v>3356</v>
      </c>
      <c r="C8" s="284">
        <v>3</v>
      </c>
      <c r="D8" s="461" t="s">
        <v>426</v>
      </c>
      <c r="E8" s="152">
        <v>2018</v>
      </c>
      <c r="F8" s="75">
        <v>52750</v>
      </c>
      <c r="G8" s="461" t="s">
        <v>2036</v>
      </c>
    </row>
    <row r="9" spans="1:7" ht="15.75" x14ac:dyDescent="0.25">
      <c r="A9" s="461" t="s">
        <v>436</v>
      </c>
      <c r="B9" s="461" t="s">
        <v>3352</v>
      </c>
      <c r="C9" s="284">
        <v>2</v>
      </c>
      <c r="D9" s="461" t="s">
        <v>426</v>
      </c>
      <c r="E9" s="152">
        <v>2018</v>
      </c>
      <c r="F9" s="75">
        <v>42650</v>
      </c>
      <c r="G9" s="461" t="s">
        <v>2036</v>
      </c>
    </row>
    <row r="10" spans="1:7" ht="15.75" x14ac:dyDescent="0.25">
      <c r="A10" s="461" t="s">
        <v>436</v>
      </c>
      <c r="B10" s="461" t="s">
        <v>3355</v>
      </c>
      <c r="C10" s="284">
        <v>3</v>
      </c>
      <c r="D10" s="461" t="s">
        <v>438</v>
      </c>
      <c r="E10" s="152">
        <v>2018</v>
      </c>
      <c r="F10" s="75">
        <v>50750</v>
      </c>
      <c r="G10" s="461" t="s">
        <v>2036</v>
      </c>
    </row>
    <row r="11" spans="1:7" ht="15.75" x14ac:dyDescent="0.25">
      <c r="A11" s="461" t="s">
        <v>436</v>
      </c>
      <c r="B11" s="461" t="s">
        <v>3351</v>
      </c>
      <c r="C11" s="284">
        <v>2</v>
      </c>
      <c r="D11" s="461" t="s">
        <v>438</v>
      </c>
      <c r="E11" s="152">
        <v>2018</v>
      </c>
      <c r="F11" s="75">
        <v>40650</v>
      </c>
      <c r="G11" s="461" t="s">
        <v>2036</v>
      </c>
    </row>
    <row r="12" spans="1:7" ht="15.75" x14ac:dyDescent="0.25">
      <c r="A12" s="461" t="s">
        <v>436</v>
      </c>
      <c r="B12" s="461" t="s">
        <v>4950</v>
      </c>
      <c r="C12" s="284" t="s">
        <v>4058</v>
      </c>
      <c r="D12" s="461" t="s">
        <v>438</v>
      </c>
      <c r="E12" s="152">
        <v>2018</v>
      </c>
      <c r="F12" s="75">
        <v>45450</v>
      </c>
      <c r="G12" s="461" t="s">
        <v>421</v>
      </c>
    </row>
    <row r="13" spans="1:7" ht="15.75" x14ac:dyDescent="0.25">
      <c r="A13" s="461" t="s">
        <v>436</v>
      </c>
      <c r="B13" s="461" t="s">
        <v>4951</v>
      </c>
      <c r="C13" s="284" t="s">
        <v>4058</v>
      </c>
      <c r="D13" s="461" t="s">
        <v>426</v>
      </c>
      <c r="E13" s="152">
        <v>2018</v>
      </c>
      <c r="F13" s="75">
        <v>47450</v>
      </c>
      <c r="G13" s="461" t="s">
        <v>421</v>
      </c>
    </row>
    <row r="14" spans="1:7" ht="15.75" x14ac:dyDescent="0.25">
      <c r="A14" s="461" t="s">
        <v>436</v>
      </c>
      <c r="B14" s="461" t="s">
        <v>4952</v>
      </c>
      <c r="C14" s="284" t="s">
        <v>4058</v>
      </c>
      <c r="D14" s="461" t="s">
        <v>438</v>
      </c>
      <c r="E14" s="152">
        <v>2018</v>
      </c>
      <c r="F14" s="75">
        <v>50050</v>
      </c>
      <c r="G14" s="461" t="s">
        <v>2036</v>
      </c>
    </row>
    <row r="15" spans="1:7" ht="15.75" x14ac:dyDescent="0.25">
      <c r="A15" s="461" t="s">
        <v>436</v>
      </c>
      <c r="B15" s="461" t="s">
        <v>4953</v>
      </c>
      <c r="C15" s="284" t="s">
        <v>4058</v>
      </c>
      <c r="D15" s="461" t="s">
        <v>426</v>
      </c>
      <c r="E15" s="152">
        <v>2018</v>
      </c>
      <c r="F15" s="75">
        <v>52050</v>
      </c>
      <c r="G15" s="461" t="s">
        <v>2036</v>
      </c>
    </row>
    <row r="16" spans="1:7" ht="15.75" x14ac:dyDescent="0.25">
      <c r="A16" s="461" t="s">
        <v>436</v>
      </c>
      <c r="B16" s="461" t="s">
        <v>3353</v>
      </c>
      <c r="C16" s="284">
        <v>3</v>
      </c>
      <c r="D16" s="461" t="s">
        <v>438</v>
      </c>
      <c r="E16" s="152">
        <v>2018</v>
      </c>
      <c r="F16" s="75">
        <v>46150</v>
      </c>
      <c r="G16" s="461" t="s">
        <v>1585</v>
      </c>
    </row>
    <row r="17" spans="1:7" ht="15.75" x14ac:dyDescent="0.25">
      <c r="A17" s="461" t="s">
        <v>436</v>
      </c>
      <c r="B17" s="461" t="s">
        <v>3354</v>
      </c>
      <c r="C17" s="284">
        <v>3</v>
      </c>
      <c r="D17" s="461" t="s">
        <v>426</v>
      </c>
      <c r="E17" s="152">
        <v>2018</v>
      </c>
      <c r="F17" s="75">
        <v>48150</v>
      </c>
      <c r="G17" s="461" t="s">
        <v>1585</v>
      </c>
    </row>
    <row r="18" spans="1:7" ht="15.75" x14ac:dyDescent="0.25">
      <c r="A18" s="461" t="s">
        <v>436</v>
      </c>
      <c r="B18" s="461" t="s">
        <v>3357</v>
      </c>
      <c r="C18" s="284">
        <v>2</v>
      </c>
      <c r="D18" s="461" t="s">
        <v>438</v>
      </c>
      <c r="E18" s="152">
        <v>2018</v>
      </c>
      <c r="F18" s="75">
        <v>34900</v>
      </c>
      <c r="G18" s="461" t="s">
        <v>2033</v>
      </c>
    </row>
    <row r="19" spans="1:7" ht="15.75" x14ac:dyDescent="0.25">
      <c r="A19" s="461" t="s">
        <v>436</v>
      </c>
      <c r="B19" s="461" t="s">
        <v>3358</v>
      </c>
      <c r="C19" s="284">
        <v>2</v>
      </c>
      <c r="D19" s="461" t="s">
        <v>426</v>
      </c>
      <c r="E19" s="152">
        <v>2018</v>
      </c>
      <c r="F19" s="75">
        <v>36900</v>
      </c>
      <c r="G19" s="461" t="s">
        <v>2033</v>
      </c>
    </row>
    <row r="20" spans="1:7" ht="15.75" x14ac:dyDescent="0.25">
      <c r="A20" s="461" t="s">
        <v>436</v>
      </c>
      <c r="B20" s="461" t="s">
        <v>3360</v>
      </c>
      <c r="C20" s="284">
        <v>2</v>
      </c>
      <c r="D20" s="461" t="s">
        <v>438</v>
      </c>
      <c r="E20" s="152">
        <v>2018</v>
      </c>
      <c r="F20" s="75">
        <v>41750</v>
      </c>
      <c r="G20" s="461" t="s">
        <v>2033</v>
      </c>
    </row>
    <row r="21" spans="1:7" ht="15.75" x14ac:dyDescent="0.25">
      <c r="A21" s="461" t="s">
        <v>436</v>
      </c>
      <c r="B21" s="461" t="s">
        <v>4954</v>
      </c>
      <c r="C21" s="284">
        <v>2</v>
      </c>
      <c r="D21" s="461" t="s">
        <v>438</v>
      </c>
      <c r="E21" s="152">
        <v>2018</v>
      </c>
      <c r="F21" s="75">
        <v>43750</v>
      </c>
      <c r="G21" s="461" t="s">
        <v>2033</v>
      </c>
    </row>
    <row r="22" spans="1:7" ht="15.75" x14ac:dyDescent="0.25">
      <c r="A22" s="461" t="s">
        <v>436</v>
      </c>
      <c r="B22" s="461" t="s">
        <v>4955</v>
      </c>
      <c r="C22" s="284">
        <v>2</v>
      </c>
      <c r="D22" s="461" t="s">
        <v>438</v>
      </c>
      <c r="E22" s="152">
        <v>2018</v>
      </c>
      <c r="F22" s="75">
        <v>44450</v>
      </c>
      <c r="G22" s="461" t="s">
        <v>2042</v>
      </c>
    </row>
    <row r="23" spans="1:7" ht="15.75" x14ac:dyDescent="0.25">
      <c r="A23" s="461" t="s">
        <v>436</v>
      </c>
      <c r="B23" s="461" t="s">
        <v>4956</v>
      </c>
      <c r="C23" s="284" t="s">
        <v>4948</v>
      </c>
      <c r="D23" s="461" t="s">
        <v>426</v>
      </c>
      <c r="E23" s="152">
        <v>2018</v>
      </c>
      <c r="F23" s="75">
        <v>46150</v>
      </c>
      <c r="G23" s="461" t="s">
        <v>2042</v>
      </c>
    </row>
    <row r="24" spans="1:7" ht="15.75" x14ac:dyDescent="0.25">
      <c r="A24" s="461" t="s">
        <v>436</v>
      </c>
      <c r="B24" s="461" t="s">
        <v>3359</v>
      </c>
      <c r="C24" s="284">
        <v>2</v>
      </c>
      <c r="D24" s="461" t="s">
        <v>438</v>
      </c>
      <c r="E24" s="152">
        <v>2018</v>
      </c>
      <c r="F24" s="75">
        <v>40200</v>
      </c>
      <c r="G24" s="461" t="s">
        <v>2033</v>
      </c>
    </row>
    <row r="25" spans="1:7" ht="15.75" x14ac:dyDescent="0.25">
      <c r="A25" s="461" t="s">
        <v>436</v>
      </c>
      <c r="B25" s="461" t="s">
        <v>4957</v>
      </c>
      <c r="C25" s="284" t="s">
        <v>2114</v>
      </c>
      <c r="D25" s="461" t="s">
        <v>438</v>
      </c>
      <c r="E25" s="152">
        <v>2018</v>
      </c>
      <c r="F25" s="75">
        <v>40250</v>
      </c>
      <c r="G25" s="461" t="s">
        <v>2033</v>
      </c>
    </row>
    <row r="26" spans="1:7" ht="15.75" x14ac:dyDescent="0.25">
      <c r="A26" s="461" t="s">
        <v>436</v>
      </c>
      <c r="B26" s="461" t="s">
        <v>4958</v>
      </c>
      <c r="C26" s="284" t="s">
        <v>2114</v>
      </c>
      <c r="D26" s="461" t="s">
        <v>438</v>
      </c>
      <c r="E26" s="152">
        <v>2018</v>
      </c>
      <c r="F26" s="75">
        <v>42250</v>
      </c>
      <c r="G26" s="461" t="s">
        <v>2033</v>
      </c>
    </row>
    <row r="27" spans="1:7" ht="15.75" x14ac:dyDescent="0.25">
      <c r="A27" s="461" t="s">
        <v>436</v>
      </c>
      <c r="B27" s="461" t="s">
        <v>3363</v>
      </c>
      <c r="C27" s="284">
        <v>2</v>
      </c>
      <c r="D27" s="461" t="s">
        <v>438</v>
      </c>
      <c r="E27" s="152">
        <v>2018</v>
      </c>
      <c r="F27" s="75">
        <v>45600</v>
      </c>
      <c r="G27" s="461" t="s">
        <v>2033</v>
      </c>
    </row>
    <row r="28" spans="1:7" ht="15.75" x14ac:dyDescent="0.25">
      <c r="A28" s="461" t="s">
        <v>436</v>
      </c>
      <c r="B28" s="461" t="s">
        <v>4959</v>
      </c>
      <c r="C28" s="284" t="s">
        <v>2114</v>
      </c>
      <c r="D28" s="461" t="s">
        <v>426</v>
      </c>
      <c r="E28" s="152">
        <v>2018</v>
      </c>
      <c r="F28" s="75">
        <v>44650</v>
      </c>
      <c r="G28" s="461" t="s">
        <v>2033</v>
      </c>
    </row>
    <row r="29" spans="1:7" ht="15.75" x14ac:dyDescent="0.25">
      <c r="A29" s="461" t="s">
        <v>436</v>
      </c>
      <c r="B29" s="461" t="s">
        <v>3364</v>
      </c>
      <c r="C29" s="284">
        <v>3</v>
      </c>
      <c r="D29" s="461" t="s">
        <v>438</v>
      </c>
      <c r="E29" s="152">
        <v>2018</v>
      </c>
      <c r="F29" s="75">
        <v>50900</v>
      </c>
      <c r="G29" s="461" t="s">
        <v>2033</v>
      </c>
    </row>
    <row r="30" spans="1:7" ht="15.75" x14ac:dyDescent="0.25">
      <c r="A30" s="461" t="s">
        <v>436</v>
      </c>
      <c r="B30" s="461" t="s">
        <v>3365</v>
      </c>
      <c r="C30" s="284">
        <v>3</v>
      </c>
      <c r="D30" s="461" t="s">
        <v>426</v>
      </c>
      <c r="E30" s="152">
        <v>2018</v>
      </c>
      <c r="F30" s="75">
        <v>50950</v>
      </c>
      <c r="G30" s="461" t="s">
        <v>2033</v>
      </c>
    </row>
    <row r="31" spans="1:7" ht="15.75" x14ac:dyDescent="0.25">
      <c r="A31" s="461" t="s">
        <v>436</v>
      </c>
      <c r="B31" s="461" t="s">
        <v>3436</v>
      </c>
      <c r="C31" s="284">
        <v>3</v>
      </c>
      <c r="D31" s="461" t="s">
        <v>426</v>
      </c>
      <c r="E31" s="152">
        <v>2018</v>
      </c>
      <c r="F31" s="75">
        <v>51600</v>
      </c>
      <c r="G31" s="461" t="s">
        <v>3437</v>
      </c>
    </row>
    <row r="32" spans="1:7" ht="15.75" x14ac:dyDescent="0.25">
      <c r="A32" s="461" t="s">
        <v>436</v>
      </c>
      <c r="B32" s="461" t="s">
        <v>3368</v>
      </c>
      <c r="C32" s="284" t="s">
        <v>5120</v>
      </c>
      <c r="D32" s="461" t="s">
        <v>438</v>
      </c>
      <c r="E32" s="152">
        <v>2018</v>
      </c>
      <c r="F32" s="75">
        <v>44550</v>
      </c>
      <c r="G32" s="461" t="s">
        <v>3369</v>
      </c>
    </row>
    <row r="33" spans="1:7" ht="15.75" x14ac:dyDescent="0.25">
      <c r="A33" s="461" t="s">
        <v>436</v>
      </c>
      <c r="B33" s="461" t="s">
        <v>3368</v>
      </c>
      <c r="C33" s="284" t="s">
        <v>5120</v>
      </c>
      <c r="D33" s="461" t="s">
        <v>438</v>
      </c>
      <c r="E33" s="152">
        <v>2018</v>
      </c>
      <c r="F33" s="75">
        <v>46550</v>
      </c>
      <c r="G33" s="461" t="s">
        <v>1585</v>
      </c>
    </row>
    <row r="34" spans="1:7" ht="15.75" x14ac:dyDescent="0.25">
      <c r="A34" s="461" t="s">
        <v>436</v>
      </c>
      <c r="B34" s="461" t="s">
        <v>3366</v>
      </c>
      <c r="C34" s="284" t="s">
        <v>5120</v>
      </c>
      <c r="D34" s="461" t="s">
        <v>438</v>
      </c>
      <c r="E34" s="152">
        <v>2018</v>
      </c>
      <c r="F34" s="75">
        <v>44350</v>
      </c>
      <c r="G34" s="461" t="s">
        <v>3367</v>
      </c>
    </row>
    <row r="35" spans="1:7" ht="15.75" x14ac:dyDescent="0.25">
      <c r="A35" s="461" t="s">
        <v>436</v>
      </c>
      <c r="B35" s="461" t="s">
        <v>3371</v>
      </c>
      <c r="C35" s="284" t="s">
        <v>5120</v>
      </c>
      <c r="D35" s="461" t="s">
        <v>426</v>
      </c>
      <c r="E35" s="152">
        <v>2018</v>
      </c>
      <c r="F35" s="75">
        <v>46550</v>
      </c>
      <c r="G35" s="461" t="s">
        <v>3369</v>
      </c>
    </row>
    <row r="36" spans="1:7" ht="15.75" x14ac:dyDescent="0.25">
      <c r="A36" s="461" t="s">
        <v>436</v>
      </c>
      <c r="B36" s="461" t="s">
        <v>3370</v>
      </c>
      <c r="C36" s="284" t="s">
        <v>5120</v>
      </c>
      <c r="D36" s="461" t="s">
        <v>426</v>
      </c>
      <c r="E36" s="152">
        <v>2018</v>
      </c>
      <c r="F36" s="75">
        <v>46350</v>
      </c>
      <c r="G36" s="461" t="s">
        <v>3367</v>
      </c>
    </row>
    <row r="37" spans="1:7" ht="15.75" x14ac:dyDescent="0.25">
      <c r="A37" s="461" t="s">
        <v>436</v>
      </c>
      <c r="B37" s="461" t="s">
        <v>4962</v>
      </c>
      <c r="C37" s="284" t="s">
        <v>2114</v>
      </c>
      <c r="D37" s="461" t="s">
        <v>426</v>
      </c>
      <c r="E37" s="152">
        <v>2018</v>
      </c>
      <c r="F37" s="75">
        <v>43300</v>
      </c>
      <c r="G37" s="461" t="s">
        <v>1585</v>
      </c>
    </row>
    <row r="38" spans="1:7" ht="15.75" x14ac:dyDescent="0.25">
      <c r="A38" s="461" t="s">
        <v>436</v>
      </c>
      <c r="B38" s="461" t="s">
        <v>4963</v>
      </c>
      <c r="C38" s="284" t="s">
        <v>2114</v>
      </c>
      <c r="D38" s="461" t="s">
        <v>438</v>
      </c>
      <c r="E38" s="152">
        <v>2018</v>
      </c>
      <c r="F38" s="75">
        <v>45300</v>
      </c>
      <c r="G38" s="461" t="s">
        <v>1585</v>
      </c>
    </row>
    <row r="39" spans="1:7" ht="15.75" x14ac:dyDescent="0.25">
      <c r="A39" s="461" t="s">
        <v>436</v>
      </c>
      <c r="B39" s="461" t="s">
        <v>4964</v>
      </c>
      <c r="C39" s="284" t="s">
        <v>2114</v>
      </c>
      <c r="D39" s="461" t="s">
        <v>438</v>
      </c>
      <c r="E39" s="152">
        <v>2018</v>
      </c>
      <c r="F39" s="75">
        <v>43500</v>
      </c>
      <c r="G39" s="461" t="s">
        <v>1585</v>
      </c>
    </row>
    <row r="40" spans="1:7" ht="15.75" x14ac:dyDescent="0.25">
      <c r="A40" s="461" t="s">
        <v>436</v>
      </c>
      <c r="B40" s="461" t="s">
        <v>4965</v>
      </c>
      <c r="C40" s="284" t="s">
        <v>2114</v>
      </c>
      <c r="D40" s="461" t="s">
        <v>426</v>
      </c>
      <c r="E40" s="152">
        <v>2018</v>
      </c>
      <c r="F40" s="75">
        <v>45500</v>
      </c>
      <c r="G40" s="461" t="s">
        <v>1585</v>
      </c>
    </row>
    <row r="41" spans="1:7" ht="15.75" x14ac:dyDescent="0.25">
      <c r="A41" s="461" t="s">
        <v>436</v>
      </c>
      <c r="B41" s="461" t="s">
        <v>4966</v>
      </c>
      <c r="C41" s="284" t="s">
        <v>2114</v>
      </c>
      <c r="D41" s="461" t="s">
        <v>438</v>
      </c>
      <c r="E41" s="152">
        <v>2018</v>
      </c>
      <c r="F41" s="75">
        <v>51650</v>
      </c>
      <c r="G41" s="461" t="s">
        <v>2036</v>
      </c>
    </row>
    <row r="42" spans="1:7" ht="15.75" x14ac:dyDescent="0.25">
      <c r="A42" s="461" t="s">
        <v>436</v>
      </c>
      <c r="B42" s="461" t="s">
        <v>4967</v>
      </c>
      <c r="C42" s="284" t="s">
        <v>2114</v>
      </c>
      <c r="D42" s="461" t="s">
        <v>426</v>
      </c>
      <c r="E42" s="152">
        <v>2018</v>
      </c>
      <c r="F42" s="75">
        <v>53650</v>
      </c>
      <c r="G42" s="461" t="s">
        <v>2036</v>
      </c>
    </row>
    <row r="43" spans="1:7" ht="15.75" x14ac:dyDescent="0.25">
      <c r="A43" s="461" t="s">
        <v>436</v>
      </c>
      <c r="B43" s="461" t="s">
        <v>3373</v>
      </c>
      <c r="C43" s="284">
        <v>3</v>
      </c>
      <c r="D43" s="461" t="s">
        <v>438</v>
      </c>
      <c r="E43" s="152">
        <v>2018</v>
      </c>
      <c r="F43" s="75">
        <v>50950</v>
      </c>
      <c r="G43" s="461" t="s">
        <v>1585</v>
      </c>
    </row>
    <row r="44" spans="1:7" ht="15.75" x14ac:dyDescent="0.25">
      <c r="A44" s="461" t="s">
        <v>436</v>
      </c>
      <c r="B44" s="461" t="s">
        <v>3372</v>
      </c>
      <c r="C44" s="284">
        <v>3</v>
      </c>
      <c r="D44" s="461" t="s">
        <v>438</v>
      </c>
      <c r="E44" s="152">
        <v>2018</v>
      </c>
      <c r="F44" s="75">
        <v>50750</v>
      </c>
      <c r="G44" s="461" t="s">
        <v>2033</v>
      </c>
    </row>
    <row r="45" spans="1:7" ht="15.75" x14ac:dyDescent="0.25">
      <c r="A45" s="461" t="s">
        <v>436</v>
      </c>
      <c r="B45" s="461" t="s">
        <v>3377</v>
      </c>
      <c r="C45" s="284">
        <v>3</v>
      </c>
      <c r="D45" s="461" t="s">
        <v>426</v>
      </c>
      <c r="E45" s="152">
        <v>2018</v>
      </c>
      <c r="F45" s="75">
        <v>52950</v>
      </c>
      <c r="G45" s="461" t="s">
        <v>1585</v>
      </c>
    </row>
    <row r="46" spans="1:7" ht="15.75" x14ac:dyDescent="0.25">
      <c r="A46" s="461" t="s">
        <v>436</v>
      </c>
      <c r="B46" s="461" t="s">
        <v>3374</v>
      </c>
      <c r="C46" s="284">
        <v>3</v>
      </c>
      <c r="D46" s="461" t="s">
        <v>426</v>
      </c>
      <c r="E46" s="152">
        <v>2018</v>
      </c>
      <c r="F46" s="75">
        <v>52750</v>
      </c>
      <c r="G46" s="461" t="s">
        <v>2033</v>
      </c>
    </row>
    <row r="47" spans="1:7" ht="15.75" x14ac:dyDescent="0.25">
      <c r="A47" s="461" t="s">
        <v>436</v>
      </c>
      <c r="B47" s="461" t="s">
        <v>3375</v>
      </c>
      <c r="C47" s="284" t="s">
        <v>5120</v>
      </c>
      <c r="D47" s="461" t="s">
        <v>438</v>
      </c>
      <c r="E47" s="152">
        <v>2018</v>
      </c>
      <c r="F47" s="75">
        <v>52800</v>
      </c>
      <c r="G47" s="461" t="s">
        <v>3376</v>
      </c>
    </row>
    <row r="48" spans="1:7" ht="15.75" x14ac:dyDescent="0.25">
      <c r="A48" s="461" t="s">
        <v>436</v>
      </c>
      <c r="B48" s="461" t="s">
        <v>3378</v>
      </c>
      <c r="C48" s="284" t="s">
        <v>5120</v>
      </c>
      <c r="D48" s="461" t="s">
        <v>426</v>
      </c>
      <c r="E48" s="152">
        <v>2018</v>
      </c>
      <c r="F48" s="75">
        <v>54800</v>
      </c>
      <c r="G48" s="461" t="s">
        <v>3376</v>
      </c>
    </row>
    <row r="49" spans="1:7" ht="15.75" x14ac:dyDescent="0.25">
      <c r="A49" s="461" t="s">
        <v>436</v>
      </c>
      <c r="B49" s="461" t="s">
        <v>3379</v>
      </c>
      <c r="C49" s="284">
        <v>3</v>
      </c>
      <c r="D49" s="461" t="s">
        <v>438</v>
      </c>
      <c r="E49" s="152">
        <v>2018</v>
      </c>
      <c r="F49" s="75">
        <v>59750</v>
      </c>
      <c r="G49" s="461" t="s">
        <v>3380</v>
      </c>
    </row>
    <row r="50" spans="1:7" ht="15.75" x14ac:dyDescent="0.25">
      <c r="A50" s="461" t="s">
        <v>436</v>
      </c>
      <c r="B50" s="461" t="s">
        <v>3381</v>
      </c>
      <c r="C50" s="284">
        <v>3</v>
      </c>
      <c r="D50" s="461" t="s">
        <v>426</v>
      </c>
      <c r="E50" s="152">
        <v>2018</v>
      </c>
      <c r="F50" s="75">
        <v>61750</v>
      </c>
      <c r="G50" s="461" t="s">
        <v>3382</v>
      </c>
    </row>
    <row r="51" spans="1:7" ht="15.75" x14ac:dyDescent="0.25">
      <c r="A51" s="461" t="s">
        <v>436</v>
      </c>
      <c r="B51" s="461" t="s">
        <v>4968</v>
      </c>
      <c r="C51" s="284" t="s">
        <v>1981</v>
      </c>
      <c r="D51" s="461" t="s">
        <v>438</v>
      </c>
      <c r="E51" s="152">
        <v>2018</v>
      </c>
      <c r="F51" s="75">
        <v>49700</v>
      </c>
      <c r="G51" s="461" t="s">
        <v>3342</v>
      </c>
    </row>
    <row r="52" spans="1:7" ht="15.75" x14ac:dyDescent="0.25">
      <c r="A52" s="461" t="s">
        <v>436</v>
      </c>
      <c r="B52" s="461" t="s">
        <v>4969</v>
      </c>
      <c r="C52" s="284" t="s">
        <v>1981</v>
      </c>
      <c r="D52" s="461" t="s">
        <v>426</v>
      </c>
      <c r="E52" s="152">
        <v>2018</v>
      </c>
      <c r="F52" s="75">
        <v>51700</v>
      </c>
      <c r="G52" s="461" t="s">
        <v>3342</v>
      </c>
    </row>
    <row r="53" spans="1:7" ht="15.75" x14ac:dyDescent="0.25">
      <c r="A53" s="461" t="s">
        <v>436</v>
      </c>
      <c r="B53" s="461" t="s">
        <v>4970</v>
      </c>
      <c r="C53" s="284" t="s">
        <v>1981</v>
      </c>
      <c r="D53" s="461" t="s">
        <v>438</v>
      </c>
      <c r="E53" s="152">
        <v>2018</v>
      </c>
      <c r="F53" s="75">
        <v>49900</v>
      </c>
      <c r="G53" s="461" t="s">
        <v>3342</v>
      </c>
    </row>
    <row r="54" spans="1:7" ht="15.75" x14ac:dyDescent="0.25">
      <c r="A54" s="461" t="s">
        <v>436</v>
      </c>
      <c r="B54" s="461" t="s">
        <v>4971</v>
      </c>
      <c r="C54" s="284" t="s">
        <v>1981</v>
      </c>
      <c r="D54" s="461" t="s">
        <v>426</v>
      </c>
      <c r="E54" s="152">
        <v>2018</v>
      </c>
      <c r="F54" s="75">
        <v>51900</v>
      </c>
      <c r="G54" s="461" t="s">
        <v>3342</v>
      </c>
    </row>
    <row r="55" spans="1:7" ht="15.75" x14ac:dyDescent="0.25">
      <c r="A55" s="461" t="s">
        <v>436</v>
      </c>
      <c r="B55" s="461" t="s">
        <v>4972</v>
      </c>
      <c r="C55" s="284" t="s">
        <v>1981</v>
      </c>
      <c r="D55" s="461" t="s">
        <v>438</v>
      </c>
      <c r="E55" s="152">
        <v>2018</v>
      </c>
      <c r="F55" s="75">
        <v>58700</v>
      </c>
      <c r="G55" s="461" t="s">
        <v>3342</v>
      </c>
    </row>
    <row r="56" spans="1:7" ht="15.75" x14ac:dyDescent="0.25">
      <c r="A56" s="461" t="s">
        <v>436</v>
      </c>
      <c r="B56" s="461" t="s">
        <v>4973</v>
      </c>
      <c r="C56" s="284" t="s">
        <v>1981</v>
      </c>
      <c r="D56" s="461" t="s">
        <v>426</v>
      </c>
      <c r="E56" s="152">
        <v>2018</v>
      </c>
      <c r="F56" s="75">
        <v>60700</v>
      </c>
      <c r="G56" s="461" t="s">
        <v>3342</v>
      </c>
    </row>
    <row r="57" spans="1:7" ht="15.75" x14ac:dyDescent="0.25">
      <c r="A57" s="461" t="s">
        <v>436</v>
      </c>
      <c r="B57" s="461" t="s">
        <v>4974</v>
      </c>
      <c r="C57" s="284" t="s">
        <v>1981</v>
      </c>
      <c r="D57" s="461" t="s">
        <v>438</v>
      </c>
      <c r="E57" s="152">
        <v>2018</v>
      </c>
      <c r="F57" s="75">
        <v>68700</v>
      </c>
      <c r="G57" s="461" t="s">
        <v>3342</v>
      </c>
    </row>
    <row r="58" spans="1:7" ht="15.75" x14ac:dyDescent="0.25">
      <c r="A58" s="461" t="s">
        <v>436</v>
      </c>
      <c r="B58" s="461" t="s">
        <v>4975</v>
      </c>
      <c r="C58" s="284" t="s">
        <v>1981</v>
      </c>
      <c r="D58" s="461" t="s">
        <v>438</v>
      </c>
      <c r="E58" s="152">
        <v>2018</v>
      </c>
      <c r="F58" s="75">
        <v>77200</v>
      </c>
      <c r="G58" s="461" t="s">
        <v>3342</v>
      </c>
    </row>
    <row r="59" spans="1:7" ht="15.75" x14ac:dyDescent="0.25">
      <c r="A59" s="461" t="s">
        <v>436</v>
      </c>
      <c r="B59" s="461" t="s">
        <v>3383</v>
      </c>
      <c r="C59" s="284">
        <v>2</v>
      </c>
      <c r="D59" s="461" t="s">
        <v>438</v>
      </c>
      <c r="E59" s="152">
        <v>2018</v>
      </c>
      <c r="F59" s="75">
        <v>52550</v>
      </c>
      <c r="G59" s="461" t="s">
        <v>2033</v>
      </c>
    </row>
    <row r="60" spans="1:7" ht="15.75" x14ac:dyDescent="0.25">
      <c r="A60" s="461" t="s">
        <v>436</v>
      </c>
      <c r="B60" s="461" t="s">
        <v>3384</v>
      </c>
      <c r="C60" s="284">
        <v>2</v>
      </c>
      <c r="D60" s="461" t="s">
        <v>426</v>
      </c>
      <c r="E60" s="152">
        <v>2018</v>
      </c>
      <c r="F60" s="75">
        <v>54850</v>
      </c>
      <c r="G60" s="461" t="s">
        <v>2033</v>
      </c>
    </row>
    <row r="61" spans="1:7" ht="15.75" x14ac:dyDescent="0.25">
      <c r="A61" s="461" t="s">
        <v>436</v>
      </c>
      <c r="B61" s="461" t="s">
        <v>4976</v>
      </c>
      <c r="C61" s="284" t="s">
        <v>4948</v>
      </c>
      <c r="D61" s="461" t="s">
        <v>438</v>
      </c>
      <c r="E61" s="152">
        <v>2018</v>
      </c>
      <c r="F61" s="75">
        <v>52650</v>
      </c>
      <c r="G61" s="461" t="s">
        <v>2033</v>
      </c>
    </row>
    <row r="62" spans="1:7" ht="15.75" x14ac:dyDescent="0.25">
      <c r="A62" s="461" t="s">
        <v>436</v>
      </c>
      <c r="B62" s="461" t="s">
        <v>4977</v>
      </c>
      <c r="C62" s="284" t="s">
        <v>4948</v>
      </c>
      <c r="D62" s="461" t="s">
        <v>426</v>
      </c>
      <c r="E62" s="152">
        <v>2018</v>
      </c>
      <c r="F62" s="75">
        <v>54950</v>
      </c>
      <c r="G62" s="461" t="s">
        <v>2033</v>
      </c>
    </row>
    <row r="63" spans="1:7" ht="15.75" x14ac:dyDescent="0.25">
      <c r="A63" s="461" t="s">
        <v>436</v>
      </c>
      <c r="B63" s="461" t="s">
        <v>3385</v>
      </c>
      <c r="C63" s="284">
        <v>3</v>
      </c>
      <c r="D63" s="461" t="s">
        <v>438</v>
      </c>
      <c r="E63" s="152">
        <v>2018</v>
      </c>
      <c r="F63" s="75">
        <v>58400</v>
      </c>
      <c r="G63" s="461" t="s">
        <v>2033</v>
      </c>
    </row>
    <row r="64" spans="1:7" ht="15.75" x14ac:dyDescent="0.25">
      <c r="A64" s="461" t="s">
        <v>436</v>
      </c>
      <c r="B64" s="461" t="s">
        <v>3439</v>
      </c>
      <c r="C64" s="284">
        <v>3</v>
      </c>
      <c r="D64" s="461" t="s">
        <v>438</v>
      </c>
      <c r="E64" s="152">
        <v>2018</v>
      </c>
      <c r="F64" s="75">
        <v>62650</v>
      </c>
      <c r="G64" s="461" t="s">
        <v>3291</v>
      </c>
    </row>
    <row r="65" spans="1:7" ht="15.75" x14ac:dyDescent="0.25">
      <c r="A65" s="461" t="s">
        <v>436</v>
      </c>
      <c r="B65" s="461" t="s">
        <v>3388</v>
      </c>
      <c r="C65" s="284">
        <v>3</v>
      </c>
      <c r="D65" s="461" t="s">
        <v>426</v>
      </c>
      <c r="E65" s="152">
        <v>2018</v>
      </c>
      <c r="F65" s="75">
        <v>58800</v>
      </c>
      <c r="G65" s="461" t="s">
        <v>2033</v>
      </c>
    </row>
    <row r="66" spans="1:7" ht="15.75" x14ac:dyDescent="0.25">
      <c r="A66" s="461" t="s">
        <v>436</v>
      </c>
      <c r="B66" s="461" t="s">
        <v>3440</v>
      </c>
      <c r="C66" s="284">
        <v>3</v>
      </c>
      <c r="D66" s="461" t="s">
        <v>426</v>
      </c>
      <c r="E66" s="152">
        <v>2018</v>
      </c>
      <c r="F66" s="75">
        <v>65650</v>
      </c>
      <c r="G66" s="461" t="s">
        <v>3437</v>
      </c>
    </row>
    <row r="67" spans="1:7" ht="15.75" x14ac:dyDescent="0.25">
      <c r="A67" s="461" t="s">
        <v>436</v>
      </c>
      <c r="B67" s="461" t="s">
        <v>4978</v>
      </c>
      <c r="C67" s="284" t="s">
        <v>4979</v>
      </c>
      <c r="D67" s="461" t="s">
        <v>438</v>
      </c>
      <c r="E67" s="152">
        <v>2018</v>
      </c>
      <c r="F67" s="75">
        <v>58200</v>
      </c>
      <c r="G67" s="461" t="s">
        <v>4980</v>
      </c>
    </row>
    <row r="68" spans="1:7" ht="15.75" x14ac:dyDescent="0.25">
      <c r="A68" s="461" t="s">
        <v>436</v>
      </c>
      <c r="B68" s="461" t="s">
        <v>4981</v>
      </c>
      <c r="C68" s="284" t="s">
        <v>4979</v>
      </c>
      <c r="D68" s="461" t="s">
        <v>426</v>
      </c>
      <c r="E68" s="152">
        <v>2018</v>
      </c>
      <c r="F68" s="75">
        <v>60500</v>
      </c>
      <c r="G68" s="461" t="s">
        <v>4980</v>
      </c>
    </row>
    <row r="69" spans="1:7" ht="15.75" x14ac:dyDescent="0.25">
      <c r="A69" s="461" t="s">
        <v>436</v>
      </c>
      <c r="B69" s="461" t="s">
        <v>3391</v>
      </c>
      <c r="C69" s="284" t="s">
        <v>4982</v>
      </c>
      <c r="D69" s="461" t="s">
        <v>438</v>
      </c>
      <c r="E69" s="152">
        <v>2018</v>
      </c>
      <c r="F69" s="75">
        <v>68950</v>
      </c>
      <c r="G69" s="461" t="s">
        <v>2033</v>
      </c>
    </row>
    <row r="70" spans="1:7" ht="15.75" x14ac:dyDescent="0.25">
      <c r="A70" s="461" t="s">
        <v>436</v>
      </c>
      <c r="B70" s="461" t="s">
        <v>3392</v>
      </c>
      <c r="C70" s="284" t="s">
        <v>4982</v>
      </c>
      <c r="D70" s="461" t="s">
        <v>426</v>
      </c>
      <c r="E70" s="152">
        <v>2018</v>
      </c>
      <c r="F70" s="75">
        <v>69250</v>
      </c>
      <c r="G70" s="461" t="s">
        <v>2033</v>
      </c>
    </row>
    <row r="71" spans="1:7" ht="15.75" x14ac:dyDescent="0.25">
      <c r="A71" s="461" t="s">
        <v>436</v>
      </c>
      <c r="B71" s="461" t="s">
        <v>3441</v>
      </c>
      <c r="C71" s="284" t="s">
        <v>4982</v>
      </c>
      <c r="D71" s="461" t="s">
        <v>426</v>
      </c>
      <c r="E71" s="152">
        <v>2018</v>
      </c>
      <c r="F71" s="75">
        <v>74350</v>
      </c>
      <c r="G71" s="461" t="s">
        <v>3437</v>
      </c>
    </row>
    <row r="72" spans="1:7" ht="15.75" x14ac:dyDescent="0.25">
      <c r="A72" s="461" t="s">
        <v>436</v>
      </c>
      <c r="B72" s="461" t="s">
        <v>3390</v>
      </c>
      <c r="C72" s="284">
        <v>3</v>
      </c>
      <c r="D72" s="461" t="s">
        <v>438</v>
      </c>
      <c r="E72" s="152">
        <v>2018</v>
      </c>
      <c r="F72" s="75">
        <v>64750</v>
      </c>
      <c r="G72" s="461" t="s">
        <v>2033</v>
      </c>
    </row>
    <row r="73" spans="1:7" ht="15.75" x14ac:dyDescent="0.25">
      <c r="A73" s="461" t="s">
        <v>436</v>
      </c>
      <c r="B73" s="461" t="s">
        <v>3393</v>
      </c>
      <c r="C73" s="284">
        <v>3</v>
      </c>
      <c r="D73" s="461" t="s">
        <v>438</v>
      </c>
      <c r="E73" s="152">
        <v>2018</v>
      </c>
      <c r="F73" s="75">
        <v>79200</v>
      </c>
      <c r="G73" s="461" t="s">
        <v>1585</v>
      </c>
    </row>
    <row r="74" spans="1:7" ht="15.75" x14ac:dyDescent="0.25">
      <c r="A74" s="461" t="s">
        <v>436</v>
      </c>
      <c r="B74" s="461" t="s">
        <v>3394</v>
      </c>
      <c r="C74" s="284">
        <v>3</v>
      </c>
      <c r="D74" s="461" t="s">
        <v>438</v>
      </c>
      <c r="E74" s="152">
        <v>2018</v>
      </c>
      <c r="F74" s="75">
        <v>81400</v>
      </c>
      <c r="G74" s="461" t="s">
        <v>2033</v>
      </c>
    </row>
    <row r="75" spans="1:7" ht="15.75" x14ac:dyDescent="0.25">
      <c r="A75" s="461" t="s">
        <v>436</v>
      </c>
      <c r="B75" s="461" t="s">
        <v>3395</v>
      </c>
      <c r="C75" s="284">
        <v>3</v>
      </c>
      <c r="D75" s="461" t="s">
        <v>426</v>
      </c>
      <c r="E75" s="152">
        <v>2018</v>
      </c>
      <c r="F75" s="75">
        <v>82200</v>
      </c>
      <c r="G75" s="461" t="s">
        <v>1585</v>
      </c>
    </row>
    <row r="76" spans="1:7" ht="15.75" x14ac:dyDescent="0.25">
      <c r="A76" s="461" t="s">
        <v>436</v>
      </c>
      <c r="B76" s="461" t="s">
        <v>3396</v>
      </c>
      <c r="C76" s="284">
        <v>3</v>
      </c>
      <c r="D76" s="461" t="s">
        <v>426</v>
      </c>
      <c r="E76" s="152">
        <v>2018</v>
      </c>
      <c r="F76" s="75">
        <v>84400</v>
      </c>
      <c r="G76" s="461" t="s">
        <v>2033</v>
      </c>
    </row>
    <row r="77" spans="1:7" ht="15.75" x14ac:dyDescent="0.25">
      <c r="A77" s="461" t="s">
        <v>436</v>
      </c>
      <c r="B77" s="461" t="s">
        <v>3399</v>
      </c>
      <c r="C77" s="284" t="s">
        <v>4982</v>
      </c>
      <c r="D77" s="461" t="s">
        <v>438</v>
      </c>
      <c r="E77" s="152">
        <v>2018</v>
      </c>
      <c r="F77" s="75">
        <v>90600</v>
      </c>
      <c r="G77" s="461" t="s">
        <v>1585</v>
      </c>
    </row>
    <row r="78" spans="1:7" ht="15.75" x14ac:dyDescent="0.25">
      <c r="A78" s="461" t="s">
        <v>436</v>
      </c>
      <c r="B78" s="461" t="s">
        <v>3400</v>
      </c>
      <c r="C78" s="284" t="s">
        <v>4982</v>
      </c>
      <c r="D78" s="461" t="s">
        <v>438</v>
      </c>
      <c r="E78" s="152">
        <v>2018</v>
      </c>
      <c r="F78" s="75">
        <v>93000</v>
      </c>
      <c r="G78" s="461" t="s">
        <v>2033</v>
      </c>
    </row>
    <row r="79" spans="1:7" ht="15.75" x14ac:dyDescent="0.25">
      <c r="A79" s="461" t="s">
        <v>436</v>
      </c>
      <c r="B79" s="461" t="s">
        <v>3401</v>
      </c>
      <c r="C79" s="284" t="s">
        <v>4982</v>
      </c>
      <c r="D79" s="461" t="s">
        <v>426</v>
      </c>
      <c r="E79" s="152">
        <v>2018</v>
      </c>
      <c r="F79" s="75">
        <v>93800</v>
      </c>
      <c r="G79" s="461" t="s">
        <v>1585</v>
      </c>
    </row>
    <row r="80" spans="1:7" ht="15.75" x14ac:dyDescent="0.25">
      <c r="A80" s="461" t="s">
        <v>436</v>
      </c>
      <c r="B80" s="461" t="s">
        <v>3402</v>
      </c>
      <c r="C80" s="284" t="s">
        <v>4982</v>
      </c>
      <c r="D80" s="461" t="s">
        <v>426</v>
      </c>
      <c r="E80" s="152">
        <v>2018</v>
      </c>
      <c r="F80" s="75">
        <v>96000</v>
      </c>
      <c r="G80" s="461" t="s">
        <v>2033</v>
      </c>
    </row>
    <row r="81" spans="1:7" ht="15.75" x14ac:dyDescent="0.25">
      <c r="A81" s="461" t="s">
        <v>436</v>
      </c>
      <c r="B81" s="461" t="s">
        <v>3405</v>
      </c>
      <c r="C81" s="284" t="s">
        <v>4982</v>
      </c>
      <c r="D81" s="461" t="s">
        <v>426</v>
      </c>
      <c r="E81" s="152">
        <v>2018</v>
      </c>
      <c r="F81" s="75">
        <v>124300</v>
      </c>
      <c r="G81" s="461" t="s">
        <v>2033</v>
      </c>
    </row>
    <row r="82" spans="1:7" ht="15.75" x14ac:dyDescent="0.25">
      <c r="A82" s="461" t="s">
        <v>436</v>
      </c>
      <c r="B82" s="461" t="s">
        <v>3403</v>
      </c>
      <c r="C82" s="284" t="s">
        <v>4982</v>
      </c>
      <c r="D82" s="461" t="s">
        <v>438</v>
      </c>
      <c r="E82" s="152">
        <v>2018</v>
      </c>
      <c r="F82" s="75">
        <v>98300</v>
      </c>
      <c r="G82" s="461" t="s">
        <v>3382</v>
      </c>
    </row>
    <row r="83" spans="1:7" ht="15.75" x14ac:dyDescent="0.25">
      <c r="A83" s="461" t="s">
        <v>436</v>
      </c>
      <c r="B83" s="461" t="s">
        <v>3397</v>
      </c>
      <c r="C83" s="284">
        <v>3</v>
      </c>
      <c r="D83" s="461" t="s">
        <v>438</v>
      </c>
      <c r="E83" s="152">
        <v>2018</v>
      </c>
      <c r="F83" s="75">
        <v>86700</v>
      </c>
      <c r="G83" s="461" t="s">
        <v>2036</v>
      </c>
    </row>
    <row r="84" spans="1:7" ht="15.75" x14ac:dyDescent="0.25">
      <c r="A84" s="461" t="s">
        <v>436</v>
      </c>
      <c r="B84" s="461" t="s">
        <v>3398</v>
      </c>
      <c r="C84" s="284">
        <v>3</v>
      </c>
      <c r="D84" s="461" t="s">
        <v>426</v>
      </c>
      <c r="E84" s="152">
        <v>2018</v>
      </c>
      <c r="F84" s="75">
        <v>89700</v>
      </c>
      <c r="G84" s="461" t="s">
        <v>2036</v>
      </c>
    </row>
    <row r="85" spans="1:7" ht="15.75" x14ac:dyDescent="0.25">
      <c r="A85" s="461" t="s">
        <v>436</v>
      </c>
      <c r="B85" s="461" t="s">
        <v>3404</v>
      </c>
      <c r="C85" s="284" t="s">
        <v>4982</v>
      </c>
      <c r="D85" s="461" t="s">
        <v>426</v>
      </c>
      <c r="E85" s="152">
        <v>2018</v>
      </c>
      <c r="F85" s="75">
        <v>101300</v>
      </c>
      <c r="G85" s="461" t="s">
        <v>2036</v>
      </c>
    </row>
    <row r="86" spans="1:7" ht="15.75" x14ac:dyDescent="0.25">
      <c r="A86" s="461" t="s">
        <v>436</v>
      </c>
      <c r="B86" s="461" t="s">
        <v>3406</v>
      </c>
      <c r="C86" s="284">
        <v>3</v>
      </c>
      <c r="D86" s="461" t="s">
        <v>438</v>
      </c>
      <c r="E86" s="152">
        <v>2018</v>
      </c>
      <c r="F86" s="75">
        <v>83100</v>
      </c>
      <c r="G86" s="461" t="s">
        <v>2033</v>
      </c>
    </row>
    <row r="87" spans="1:7" ht="15.75" x14ac:dyDescent="0.25">
      <c r="A87" s="461" t="s">
        <v>436</v>
      </c>
      <c r="B87" s="461" t="s">
        <v>4983</v>
      </c>
      <c r="C87" s="284">
        <v>3</v>
      </c>
      <c r="D87" s="461" t="s">
        <v>426</v>
      </c>
      <c r="E87" s="152">
        <v>2018</v>
      </c>
      <c r="F87" s="75">
        <v>86100</v>
      </c>
      <c r="G87" s="461" t="s">
        <v>2033</v>
      </c>
    </row>
    <row r="88" spans="1:7" ht="15.75" x14ac:dyDescent="0.25">
      <c r="A88" s="461" t="s">
        <v>436</v>
      </c>
      <c r="B88" s="461" t="s">
        <v>3407</v>
      </c>
      <c r="C88" s="284" t="s">
        <v>4982</v>
      </c>
      <c r="D88" s="461" t="s">
        <v>438</v>
      </c>
      <c r="E88" s="152">
        <v>2018</v>
      </c>
      <c r="F88" s="75">
        <v>96400</v>
      </c>
      <c r="G88" s="461" t="s">
        <v>2033</v>
      </c>
    </row>
    <row r="89" spans="1:7" ht="15.75" x14ac:dyDescent="0.25">
      <c r="A89" s="461" t="s">
        <v>436</v>
      </c>
      <c r="B89" s="461" t="s">
        <v>3408</v>
      </c>
      <c r="C89" s="284" t="s">
        <v>4982</v>
      </c>
      <c r="D89" s="461" t="s">
        <v>426</v>
      </c>
      <c r="E89" s="152">
        <v>2018</v>
      </c>
      <c r="F89" s="75">
        <v>99400</v>
      </c>
      <c r="G89" s="461" t="s">
        <v>2033</v>
      </c>
    </row>
    <row r="90" spans="1:7" ht="15.75" x14ac:dyDescent="0.25">
      <c r="A90" s="461" t="s">
        <v>436</v>
      </c>
      <c r="B90" s="461" t="s">
        <v>4984</v>
      </c>
      <c r="C90" s="284" t="s">
        <v>4982</v>
      </c>
      <c r="D90" s="461" t="s">
        <v>426</v>
      </c>
      <c r="E90" s="152">
        <v>2018</v>
      </c>
      <c r="F90" s="75">
        <v>156700</v>
      </c>
      <c r="G90" s="461" t="s">
        <v>2033</v>
      </c>
    </row>
    <row r="91" spans="1:7" ht="15.75" x14ac:dyDescent="0.25">
      <c r="A91" s="461" t="s">
        <v>436</v>
      </c>
      <c r="B91" s="461" t="s">
        <v>4985</v>
      </c>
      <c r="C91" s="284" t="s">
        <v>4982</v>
      </c>
      <c r="D91" s="461" t="s">
        <v>426</v>
      </c>
      <c r="E91" s="152">
        <v>2018</v>
      </c>
      <c r="F91" s="75">
        <v>138800</v>
      </c>
      <c r="G91" s="461" t="s">
        <v>2033</v>
      </c>
    </row>
    <row r="92" spans="1:7" ht="15.75" x14ac:dyDescent="0.25">
      <c r="A92" s="461" t="s">
        <v>436</v>
      </c>
      <c r="B92" s="461" t="s">
        <v>3409</v>
      </c>
      <c r="C92" s="284">
        <v>3</v>
      </c>
      <c r="D92" s="461" t="s">
        <v>426</v>
      </c>
      <c r="E92" s="152">
        <v>2018</v>
      </c>
      <c r="F92" s="75">
        <v>53700</v>
      </c>
      <c r="G92" s="461" t="s">
        <v>1585</v>
      </c>
    </row>
    <row r="93" spans="1:7" ht="15.75" x14ac:dyDescent="0.25">
      <c r="A93" s="461" t="s">
        <v>436</v>
      </c>
      <c r="B93" s="461" t="s">
        <v>449</v>
      </c>
      <c r="C93" s="284">
        <v>3</v>
      </c>
      <c r="D93" s="461" t="s">
        <v>438</v>
      </c>
      <c r="E93" s="152">
        <v>2018</v>
      </c>
      <c r="F93" s="75">
        <v>66500</v>
      </c>
      <c r="G93" s="461" t="s">
        <v>3387</v>
      </c>
    </row>
    <row r="94" spans="1:7" ht="15.75" x14ac:dyDescent="0.25">
      <c r="A94" s="461" t="s">
        <v>436</v>
      </c>
      <c r="B94" s="461" t="s">
        <v>3410</v>
      </c>
      <c r="C94" s="284" t="s">
        <v>4982</v>
      </c>
      <c r="D94" s="461" t="s">
        <v>438</v>
      </c>
      <c r="E94" s="152">
        <v>2018</v>
      </c>
      <c r="F94" s="75">
        <v>96100</v>
      </c>
      <c r="G94" s="461" t="s">
        <v>2033</v>
      </c>
    </row>
    <row r="95" spans="1:7" ht="15.75" x14ac:dyDescent="0.25">
      <c r="A95" s="461" t="s">
        <v>436</v>
      </c>
      <c r="B95" s="461" t="s">
        <v>3411</v>
      </c>
      <c r="C95" s="284" t="s">
        <v>4982</v>
      </c>
      <c r="D95" s="461" t="s">
        <v>438</v>
      </c>
      <c r="E95" s="152">
        <v>2018</v>
      </c>
      <c r="F95" s="75">
        <v>116000</v>
      </c>
      <c r="G95" s="461" t="s">
        <v>1585</v>
      </c>
    </row>
    <row r="96" spans="1:7" ht="15.75" x14ac:dyDescent="0.25">
      <c r="A96" s="461" t="s">
        <v>436</v>
      </c>
      <c r="B96" s="461" t="s">
        <v>3413</v>
      </c>
      <c r="C96" s="284" t="s">
        <v>4982</v>
      </c>
      <c r="D96" s="461" t="s">
        <v>438</v>
      </c>
      <c r="E96" s="152">
        <v>2018</v>
      </c>
      <c r="F96" s="75">
        <v>122300</v>
      </c>
      <c r="G96" s="461" t="s">
        <v>2036</v>
      </c>
    </row>
    <row r="97" spans="1:7" ht="15.75" x14ac:dyDescent="0.25">
      <c r="A97" s="461" t="s">
        <v>436</v>
      </c>
      <c r="B97" s="461" t="s">
        <v>2407</v>
      </c>
      <c r="C97" s="284" t="s">
        <v>4982</v>
      </c>
      <c r="D97" s="461" t="s">
        <v>438</v>
      </c>
      <c r="E97" s="152">
        <v>2018</v>
      </c>
      <c r="F97" s="75">
        <v>119800</v>
      </c>
      <c r="G97" s="461" t="s">
        <v>3412</v>
      </c>
    </row>
    <row r="98" spans="1:7" ht="15.75" x14ac:dyDescent="0.25">
      <c r="A98" s="461" t="s">
        <v>436</v>
      </c>
      <c r="B98" s="461" t="s">
        <v>4988</v>
      </c>
      <c r="C98" s="284" t="s">
        <v>4982</v>
      </c>
      <c r="D98" s="461" t="s">
        <v>426</v>
      </c>
      <c r="E98" s="152">
        <v>2018</v>
      </c>
      <c r="F98" s="75">
        <v>124300</v>
      </c>
      <c r="G98" s="461" t="s">
        <v>3412</v>
      </c>
    </row>
    <row r="99" spans="1:7" ht="15.75" x14ac:dyDescent="0.25">
      <c r="A99" s="461" t="s">
        <v>436</v>
      </c>
      <c r="B99" s="461" t="s">
        <v>4989</v>
      </c>
      <c r="C99" s="284" t="s">
        <v>2114</v>
      </c>
      <c r="D99" s="461" t="s">
        <v>110</v>
      </c>
      <c r="E99" s="152">
        <v>2018</v>
      </c>
      <c r="F99" s="75">
        <v>33900</v>
      </c>
      <c r="G99" s="461" t="s">
        <v>3291</v>
      </c>
    </row>
    <row r="100" spans="1:7" ht="15.75" x14ac:dyDescent="0.25">
      <c r="A100" s="461" t="s">
        <v>436</v>
      </c>
      <c r="B100" s="461" t="s">
        <v>3414</v>
      </c>
      <c r="C100" s="284">
        <v>2</v>
      </c>
      <c r="D100" s="461" t="s">
        <v>426</v>
      </c>
      <c r="E100" s="152">
        <v>2018</v>
      </c>
      <c r="F100" s="75">
        <v>35900</v>
      </c>
      <c r="G100" s="461" t="s">
        <v>3291</v>
      </c>
    </row>
    <row r="101" spans="1:7" ht="15.75" x14ac:dyDescent="0.25">
      <c r="A101" s="461" t="s">
        <v>436</v>
      </c>
      <c r="B101" s="461" t="s">
        <v>3415</v>
      </c>
      <c r="C101" s="284">
        <v>2</v>
      </c>
      <c r="D101" s="461" t="s">
        <v>426</v>
      </c>
      <c r="E101" s="152">
        <v>2018</v>
      </c>
      <c r="F101" s="75">
        <v>35900</v>
      </c>
      <c r="G101" s="461" t="s">
        <v>3291</v>
      </c>
    </row>
    <row r="102" spans="1:7" ht="15.75" x14ac:dyDescent="0.25">
      <c r="A102" s="461" t="s">
        <v>436</v>
      </c>
      <c r="B102" s="461" t="s">
        <v>3416</v>
      </c>
      <c r="C102" s="284">
        <v>2</v>
      </c>
      <c r="D102" s="461" t="s">
        <v>438</v>
      </c>
      <c r="E102" s="152">
        <v>2018</v>
      </c>
      <c r="F102" s="75">
        <v>40550</v>
      </c>
      <c r="G102" s="461" t="s">
        <v>3291</v>
      </c>
    </row>
    <row r="103" spans="1:7" ht="15.75" x14ac:dyDescent="0.25">
      <c r="A103" s="461" t="s">
        <v>436</v>
      </c>
      <c r="B103" s="461" t="s">
        <v>3418</v>
      </c>
      <c r="C103" s="284">
        <v>2</v>
      </c>
      <c r="D103" s="461" t="s">
        <v>426</v>
      </c>
      <c r="E103" s="152">
        <v>2018</v>
      </c>
      <c r="F103" s="75">
        <v>42550</v>
      </c>
      <c r="G103" s="461" t="s">
        <v>3291</v>
      </c>
    </row>
    <row r="104" spans="1:7" ht="15.75" x14ac:dyDescent="0.25">
      <c r="A104" s="461" t="s">
        <v>436</v>
      </c>
      <c r="B104" s="461" t="s">
        <v>3417</v>
      </c>
      <c r="C104" s="284">
        <v>2</v>
      </c>
      <c r="D104" s="461" t="s">
        <v>426</v>
      </c>
      <c r="E104" s="152">
        <v>2018</v>
      </c>
      <c r="F104" s="75">
        <v>43250</v>
      </c>
      <c r="G104" s="461" t="s">
        <v>3309</v>
      </c>
    </row>
    <row r="105" spans="1:7" ht="15.75" x14ac:dyDescent="0.25">
      <c r="A105" s="461" t="s">
        <v>436</v>
      </c>
      <c r="B105" s="461" t="s">
        <v>4993</v>
      </c>
      <c r="C105" s="284">
        <v>2</v>
      </c>
      <c r="D105" s="461" t="s">
        <v>426</v>
      </c>
      <c r="E105" s="152">
        <v>2018</v>
      </c>
      <c r="F105" s="75">
        <v>42650</v>
      </c>
      <c r="G105" s="461" t="s">
        <v>3291</v>
      </c>
    </row>
    <row r="106" spans="1:7" ht="15.75" x14ac:dyDescent="0.25">
      <c r="A106" s="461" t="s">
        <v>436</v>
      </c>
      <c r="B106" s="461" t="s">
        <v>3419</v>
      </c>
      <c r="C106" s="284">
        <v>3</v>
      </c>
      <c r="D106" s="461" t="s">
        <v>426</v>
      </c>
      <c r="E106" s="152">
        <v>2018</v>
      </c>
      <c r="F106" s="75">
        <v>49450</v>
      </c>
      <c r="G106" s="461" t="s">
        <v>3291</v>
      </c>
    </row>
    <row r="107" spans="1:7" ht="15.75" x14ac:dyDescent="0.25">
      <c r="A107" s="461" t="s">
        <v>436</v>
      </c>
      <c r="B107" s="461" t="s">
        <v>3422</v>
      </c>
      <c r="C107" s="284">
        <v>3</v>
      </c>
      <c r="D107" s="461" t="s">
        <v>426</v>
      </c>
      <c r="E107" s="152">
        <v>2018</v>
      </c>
      <c r="F107" s="75">
        <v>59250</v>
      </c>
      <c r="G107" s="461" t="s">
        <v>3291</v>
      </c>
    </row>
    <row r="108" spans="1:7" ht="15.75" x14ac:dyDescent="0.25">
      <c r="A108" s="461" t="s">
        <v>436</v>
      </c>
      <c r="B108" s="461" t="s">
        <v>3420</v>
      </c>
      <c r="C108" s="284">
        <v>2</v>
      </c>
      <c r="D108" s="461" t="s">
        <v>426</v>
      </c>
      <c r="E108" s="152">
        <v>2018</v>
      </c>
      <c r="F108" s="75">
        <v>47600</v>
      </c>
      <c r="G108" s="461" t="s">
        <v>3291</v>
      </c>
    </row>
    <row r="109" spans="1:7" ht="15.75" x14ac:dyDescent="0.25">
      <c r="A109" s="461" t="s">
        <v>436</v>
      </c>
      <c r="B109" s="461" t="s">
        <v>4994</v>
      </c>
      <c r="C109" s="284">
        <v>2</v>
      </c>
      <c r="D109" s="461" t="s">
        <v>426</v>
      </c>
      <c r="E109" s="152">
        <v>2018</v>
      </c>
      <c r="F109" s="75">
        <v>58400</v>
      </c>
      <c r="G109" s="461" t="s">
        <v>3291</v>
      </c>
    </row>
    <row r="110" spans="1:7" ht="15.75" x14ac:dyDescent="0.25">
      <c r="A110" s="461" t="s">
        <v>436</v>
      </c>
      <c r="B110" s="461" t="s">
        <v>3421</v>
      </c>
      <c r="C110" s="284">
        <v>3</v>
      </c>
      <c r="D110" s="461" t="s">
        <v>426</v>
      </c>
      <c r="E110" s="152">
        <v>2018</v>
      </c>
      <c r="F110" s="75">
        <v>51150</v>
      </c>
      <c r="G110" s="461" t="s">
        <v>3309</v>
      </c>
    </row>
    <row r="111" spans="1:7" ht="15.75" x14ac:dyDescent="0.25">
      <c r="A111" s="461" t="s">
        <v>436</v>
      </c>
      <c r="B111" s="461" t="s">
        <v>3427</v>
      </c>
      <c r="C111" s="284" t="s">
        <v>4982</v>
      </c>
      <c r="D111" s="461" t="s">
        <v>426</v>
      </c>
      <c r="E111" s="152">
        <v>2018</v>
      </c>
      <c r="F111" s="75">
        <v>101700</v>
      </c>
      <c r="G111" s="461" t="s">
        <v>3070</v>
      </c>
    </row>
    <row r="112" spans="1:7" ht="15.75" x14ac:dyDescent="0.25">
      <c r="A112" s="461" t="s">
        <v>436</v>
      </c>
      <c r="B112" s="461" t="s">
        <v>3423</v>
      </c>
      <c r="C112" s="284">
        <v>3</v>
      </c>
      <c r="D112" s="461" t="s">
        <v>438</v>
      </c>
      <c r="E112" s="152">
        <v>2018</v>
      </c>
      <c r="F112" s="75">
        <v>57200</v>
      </c>
      <c r="G112" s="461" t="s">
        <v>3309</v>
      </c>
    </row>
    <row r="113" spans="1:7" ht="15.75" x14ac:dyDescent="0.25">
      <c r="A113" s="461" t="s">
        <v>436</v>
      </c>
      <c r="B113" s="461" t="s">
        <v>3425</v>
      </c>
      <c r="C113" s="284">
        <v>3</v>
      </c>
      <c r="D113" s="461" t="s">
        <v>426</v>
      </c>
      <c r="E113" s="152">
        <v>2018</v>
      </c>
      <c r="F113" s="75">
        <v>61000</v>
      </c>
      <c r="G113" s="461" t="s">
        <v>3291</v>
      </c>
    </row>
    <row r="114" spans="1:7" ht="15.75" x14ac:dyDescent="0.25">
      <c r="A114" s="461" t="s">
        <v>436</v>
      </c>
      <c r="B114" s="461" t="s">
        <v>3424</v>
      </c>
      <c r="C114" s="284">
        <v>3</v>
      </c>
      <c r="D114" s="461" t="s">
        <v>426</v>
      </c>
      <c r="E114" s="152">
        <v>2018</v>
      </c>
      <c r="F114" s="75">
        <v>59500</v>
      </c>
      <c r="G114" s="461" t="s">
        <v>3309</v>
      </c>
    </row>
    <row r="115" spans="1:7" ht="15.75" x14ac:dyDescent="0.25">
      <c r="A115" s="461" t="s">
        <v>436</v>
      </c>
      <c r="B115" s="461" t="s">
        <v>3438</v>
      </c>
      <c r="C115" s="284">
        <v>2</v>
      </c>
      <c r="D115" s="461" t="s">
        <v>426</v>
      </c>
      <c r="E115" s="152">
        <v>2018</v>
      </c>
      <c r="F115" s="75">
        <v>63750</v>
      </c>
      <c r="G115" s="461" t="s">
        <v>3309</v>
      </c>
    </row>
    <row r="116" spans="1:7" ht="15.75" x14ac:dyDescent="0.25">
      <c r="A116" s="461" t="s">
        <v>436</v>
      </c>
      <c r="B116" s="461" t="s">
        <v>4995</v>
      </c>
      <c r="C116" s="284">
        <v>2</v>
      </c>
      <c r="D116" s="461" t="s">
        <v>426</v>
      </c>
      <c r="E116" s="152">
        <v>2018</v>
      </c>
      <c r="F116" s="75">
        <v>59575</v>
      </c>
      <c r="G116" s="461" t="s">
        <v>3309</v>
      </c>
    </row>
    <row r="117" spans="1:7" ht="15.75" x14ac:dyDescent="0.25">
      <c r="A117" s="461" t="s">
        <v>436</v>
      </c>
      <c r="B117" s="461" t="s">
        <v>3426</v>
      </c>
      <c r="C117" s="284" t="s">
        <v>4982</v>
      </c>
      <c r="D117" s="461" t="s">
        <v>426</v>
      </c>
      <c r="E117" s="152">
        <v>2018</v>
      </c>
      <c r="F117" s="75">
        <v>74050</v>
      </c>
      <c r="G117" s="461" t="s">
        <v>3309</v>
      </c>
    </row>
    <row r="118" spans="1:7" ht="15.75" x14ac:dyDescent="0.25">
      <c r="A118" s="461" t="s">
        <v>436</v>
      </c>
      <c r="B118" s="461" t="s">
        <v>3432</v>
      </c>
      <c r="C118" s="284" t="s">
        <v>4982</v>
      </c>
      <c r="D118" s="461" t="s">
        <v>426</v>
      </c>
      <c r="E118" s="152">
        <v>2018</v>
      </c>
      <c r="F118" s="75">
        <v>105100</v>
      </c>
      <c r="G118" s="461" t="s">
        <v>3412</v>
      </c>
    </row>
    <row r="119" spans="1:7" ht="15.75" x14ac:dyDescent="0.25">
      <c r="A119" s="461" t="s">
        <v>436</v>
      </c>
      <c r="B119" s="461" t="s">
        <v>3429</v>
      </c>
      <c r="C119" s="284">
        <v>3</v>
      </c>
      <c r="D119" s="461" t="s">
        <v>438</v>
      </c>
      <c r="E119" s="152">
        <v>2018</v>
      </c>
      <c r="F119" s="75">
        <v>62950</v>
      </c>
      <c r="G119" s="461" t="s">
        <v>3309</v>
      </c>
    </row>
    <row r="120" spans="1:7" ht="15.75" x14ac:dyDescent="0.25">
      <c r="A120" s="461" t="s">
        <v>436</v>
      </c>
      <c r="B120" s="461" t="s">
        <v>3430</v>
      </c>
      <c r="C120" s="284">
        <v>3</v>
      </c>
      <c r="D120" s="461" t="s">
        <v>426</v>
      </c>
      <c r="E120" s="152">
        <v>2018</v>
      </c>
      <c r="F120" s="75">
        <v>65250</v>
      </c>
      <c r="G120" s="461" t="s">
        <v>3309</v>
      </c>
    </row>
    <row r="121" spans="1:7" ht="15.75" x14ac:dyDescent="0.25">
      <c r="A121" s="461" t="s">
        <v>436</v>
      </c>
      <c r="B121" s="461" t="s">
        <v>3431</v>
      </c>
      <c r="C121" s="284" t="s">
        <v>4982</v>
      </c>
      <c r="D121" s="461" t="s">
        <v>426</v>
      </c>
      <c r="E121" s="152">
        <v>2018</v>
      </c>
      <c r="F121" s="75">
        <v>77700</v>
      </c>
      <c r="G121" s="461" t="s">
        <v>3291</v>
      </c>
    </row>
    <row r="122" spans="1:7" ht="15.75" x14ac:dyDescent="0.25">
      <c r="A122" s="461" t="s">
        <v>436</v>
      </c>
      <c r="B122" s="461" t="s">
        <v>4996</v>
      </c>
      <c r="C122" s="284" t="s">
        <v>1981</v>
      </c>
      <c r="D122" s="461" t="s">
        <v>426</v>
      </c>
      <c r="E122" s="152">
        <v>2018</v>
      </c>
      <c r="F122" s="75">
        <v>73300</v>
      </c>
      <c r="G122" s="461" t="s">
        <v>3309</v>
      </c>
    </row>
    <row r="123" spans="1:7" ht="15.75" x14ac:dyDescent="0.25">
      <c r="A123" s="461" t="s">
        <v>436</v>
      </c>
      <c r="B123" s="461" t="s">
        <v>4997</v>
      </c>
      <c r="C123" s="284" t="s">
        <v>4998</v>
      </c>
      <c r="D123" s="461" t="s">
        <v>426</v>
      </c>
      <c r="E123" s="152">
        <v>2018</v>
      </c>
      <c r="F123" s="75">
        <v>92600</v>
      </c>
      <c r="G123" s="461" t="s">
        <v>3309</v>
      </c>
    </row>
    <row r="124" spans="1:7" ht="15.75" x14ac:dyDescent="0.25">
      <c r="A124" s="461" t="s">
        <v>436</v>
      </c>
      <c r="B124" s="461" t="s">
        <v>4999</v>
      </c>
      <c r="C124" s="284" t="s">
        <v>4998</v>
      </c>
      <c r="D124" s="461" t="s">
        <v>426</v>
      </c>
      <c r="E124" s="152">
        <v>2018</v>
      </c>
      <c r="F124" s="75">
        <v>99600</v>
      </c>
      <c r="G124" s="461" t="s">
        <v>3309</v>
      </c>
    </row>
    <row r="125" spans="1:7" ht="15.75" x14ac:dyDescent="0.25">
      <c r="A125" s="461" t="s">
        <v>436</v>
      </c>
      <c r="B125" s="461" t="s">
        <v>3435</v>
      </c>
      <c r="C125" s="284">
        <v>3</v>
      </c>
      <c r="D125" s="461" t="s">
        <v>438</v>
      </c>
      <c r="E125" s="152">
        <v>2018</v>
      </c>
      <c r="F125" s="75">
        <v>57950</v>
      </c>
      <c r="G125" s="461" t="s">
        <v>3342</v>
      </c>
    </row>
    <row r="126" spans="1:7" ht="15.75" x14ac:dyDescent="0.25">
      <c r="A126" s="461" t="s">
        <v>436</v>
      </c>
      <c r="B126" s="461" t="s">
        <v>3433</v>
      </c>
      <c r="C126" s="284">
        <v>2</v>
      </c>
      <c r="D126" s="461" t="s">
        <v>438</v>
      </c>
      <c r="E126" s="152">
        <v>2018</v>
      </c>
      <c r="F126" s="75">
        <v>50150</v>
      </c>
      <c r="G126" s="461" t="s">
        <v>3434</v>
      </c>
    </row>
    <row r="127" spans="1:7" ht="15.75" x14ac:dyDescent="0.25">
      <c r="A127" s="461" t="s">
        <v>436</v>
      </c>
      <c r="B127" s="461" t="s">
        <v>4425</v>
      </c>
      <c r="C127" s="284">
        <v>3</v>
      </c>
      <c r="D127" s="461" t="s">
        <v>438</v>
      </c>
      <c r="E127" s="152">
        <v>2018</v>
      </c>
      <c r="F127" s="75">
        <v>66800</v>
      </c>
      <c r="G127" s="461" t="s">
        <v>3342</v>
      </c>
    </row>
    <row r="128" spans="1:7" ht="15.75" x14ac:dyDescent="0.25">
      <c r="A128" s="610" t="s">
        <v>436</v>
      </c>
      <c r="B128" s="610" t="s">
        <v>10297</v>
      </c>
      <c r="C128" s="610" t="s">
        <v>2114</v>
      </c>
      <c r="D128" s="610" t="s">
        <v>426</v>
      </c>
      <c r="E128" s="610">
        <v>2018</v>
      </c>
      <c r="F128" s="613">
        <v>90700</v>
      </c>
      <c r="G128" s="610" t="s">
        <v>135</v>
      </c>
    </row>
    <row r="129" spans="1:7" ht="15.75" x14ac:dyDescent="0.25">
      <c r="A129" s="461" t="s">
        <v>461</v>
      </c>
      <c r="B129" s="461" t="s">
        <v>7252</v>
      </c>
      <c r="C129" s="461" t="s">
        <v>2114</v>
      </c>
      <c r="D129" s="461"/>
      <c r="E129" s="152">
        <v>2018</v>
      </c>
      <c r="F129" s="75">
        <v>32000</v>
      </c>
      <c r="G129" s="461" t="s">
        <v>7072</v>
      </c>
    </row>
    <row r="130" spans="1:7" ht="15.75" x14ac:dyDescent="0.25">
      <c r="A130" s="256" t="s">
        <v>463</v>
      </c>
      <c r="B130" s="256" t="s">
        <v>4798</v>
      </c>
      <c r="C130" s="257" t="s">
        <v>5200</v>
      </c>
      <c r="D130" s="256" t="s">
        <v>110</v>
      </c>
      <c r="E130" s="173">
        <v>2018</v>
      </c>
      <c r="F130" s="239">
        <v>15295</v>
      </c>
      <c r="G130" s="256" t="s">
        <v>1907</v>
      </c>
    </row>
    <row r="131" spans="1:7" ht="15.75" x14ac:dyDescent="0.25">
      <c r="A131" s="256" t="s">
        <v>463</v>
      </c>
      <c r="B131" s="256" t="s">
        <v>4800</v>
      </c>
      <c r="C131" s="257" t="s">
        <v>5200</v>
      </c>
      <c r="D131" s="256" t="s">
        <v>110</v>
      </c>
      <c r="E131" s="173">
        <v>2018</v>
      </c>
      <c r="F131" s="239">
        <v>16520</v>
      </c>
      <c r="G131" s="256" t="s">
        <v>1907</v>
      </c>
    </row>
    <row r="132" spans="1:7" ht="15.75" x14ac:dyDescent="0.25">
      <c r="A132" s="256" t="s">
        <v>463</v>
      </c>
      <c r="B132" s="256" t="s">
        <v>4801</v>
      </c>
      <c r="C132" s="257" t="s">
        <v>4799</v>
      </c>
      <c r="D132" s="256" t="s">
        <v>110</v>
      </c>
      <c r="E132" s="173">
        <v>2018</v>
      </c>
      <c r="F132" s="239">
        <v>17720</v>
      </c>
      <c r="G132" s="256" t="s">
        <v>1907</v>
      </c>
    </row>
    <row r="133" spans="1:7" ht="15.75" x14ac:dyDescent="0.25">
      <c r="A133" s="256" t="s">
        <v>463</v>
      </c>
      <c r="B133" s="256" t="s">
        <v>4801</v>
      </c>
      <c r="C133" s="257" t="s">
        <v>5200</v>
      </c>
      <c r="D133" s="256" t="s">
        <v>110</v>
      </c>
      <c r="E133" s="173">
        <v>2018</v>
      </c>
      <c r="F133" s="239">
        <v>17820</v>
      </c>
      <c r="G133" s="256" t="s">
        <v>4802</v>
      </c>
    </row>
    <row r="134" spans="1:7" ht="15.75" x14ac:dyDescent="0.25">
      <c r="A134" s="256" t="s">
        <v>463</v>
      </c>
      <c r="B134" s="256" t="s">
        <v>4803</v>
      </c>
      <c r="C134" s="257" t="s">
        <v>5200</v>
      </c>
      <c r="D134" s="256" t="s">
        <v>110</v>
      </c>
      <c r="E134" s="173">
        <v>2018</v>
      </c>
      <c r="F134" s="239">
        <v>18420</v>
      </c>
      <c r="G134" s="256" t="s">
        <v>1907</v>
      </c>
    </row>
    <row r="135" spans="1:7" ht="15.75" x14ac:dyDescent="0.25">
      <c r="A135" s="256" t="s">
        <v>463</v>
      </c>
      <c r="B135" s="256" t="s">
        <v>4804</v>
      </c>
      <c r="C135" s="257" t="s">
        <v>5200</v>
      </c>
      <c r="D135" s="256" t="s">
        <v>110</v>
      </c>
      <c r="E135" s="173">
        <v>2018</v>
      </c>
      <c r="F135" s="239">
        <v>19220</v>
      </c>
      <c r="G135" s="256" t="s">
        <v>4802</v>
      </c>
    </row>
    <row r="136" spans="1:7" ht="15.75" x14ac:dyDescent="0.25">
      <c r="A136" s="256" t="s">
        <v>463</v>
      </c>
      <c r="B136" s="256" t="s">
        <v>4805</v>
      </c>
      <c r="C136" s="257" t="s">
        <v>4799</v>
      </c>
      <c r="D136" s="256" t="s">
        <v>110</v>
      </c>
      <c r="E136" s="173">
        <v>2018</v>
      </c>
      <c r="F136" s="239">
        <v>19820</v>
      </c>
      <c r="G136" s="256" t="s">
        <v>1907</v>
      </c>
    </row>
    <row r="137" spans="1:7" ht="15.75" x14ac:dyDescent="0.25">
      <c r="A137" s="256" t="s">
        <v>463</v>
      </c>
      <c r="B137" s="256" t="s">
        <v>4805</v>
      </c>
      <c r="C137" s="257" t="s">
        <v>4799</v>
      </c>
      <c r="D137" s="256" t="s">
        <v>110</v>
      </c>
      <c r="E137" s="173">
        <v>2018</v>
      </c>
      <c r="F137" s="239">
        <v>19820</v>
      </c>
      <c r="G137" s="256" t="s">
        <v>4802</v>
      </c>
    </row>
    <row r="138" spans="1:7" ht="15.75" x14ac:dyDescent="0.25">
      <c r="A138" s="256" t="s">
        <v>463</v>
      </c>
      <c r="B138" s="256" t="s">
        <v>4806</v>
      </c>
      <c r="C138" s="257" t="s">
        <v>4799</v>
      </c>
      <c r="D138" s="256" t="s">
        <v>110</v>
      </c>
      <c r="E138" s="173">
        <v>2018</v>
      </c>
      <c r="F138" s="239">
        <v>20520</v>
      </c>
      <c r="G138" s="256" t="s">
        <v>1907</v>
      </c>
    </row>
    <row r="139" spans="1:7" ht="15.75" x14ac:dyDescent="0.25">
      <c r="A139" s="256" t="s">
        <v>463</v>
      </c>
      <c r="B139" s="256" t="s">
        <v>4806</v>
      </c>
      <c r="C139" s="257" t="s">
        <v>4799</v>
      </c>
      <c r="D139" s="256" t="s">
        <v>110</v>
      </c>
      <c r="E139" s="173">
        <v>2018</v>
      </c>
      <c r="F139" s="239">
        <v>21320</v>
      </c>
      <c r="G139" s="256" t="s">
        <v>4802</v>
      </c>
    </row>
    <row r="140" spans="1:7" ht="15.75" x14ac:dyDescent="0.25">
      <c r="A140" s="256" t="s">
        <v>463</v>
      </c>
      <c r="B140" s="256" t="s">
        <v>4807</v>
      </c>
      <c r="C140" s="257" t="s">
        <v>4799</v>
      </c>
      <c r="D140" s="256" t="s">
        <v>110</v>
      </c>
      <c r="E140" s="173">
        <v>2018</v>
      </c>
      <c r="F140" s="239">
        <v>13050</v>
      </c>
      <c r="G140" s="256" t="s">
        <v>4802</v>
      </c>
    </row>
    <row r="141" spans="1:7" ht="15.75" x14ac:dyDescent="0.25">
      <c r="A141" s="256" t="s">
        <v>463</v>
      </c>
      <c r="B141" s="256" t="s">
        <v>4808</v>
      </c>
      <c r="C141" s="257" t="s">
        <v>4799</v>
      </c>
      <c r="D141" s="256" t="s">
        <v>110</v>
      </c>
      <c r="E141" s="173">
        <v>2018</v>
      </c>
      <c r="F141" s="239">
        <v>14150</v>
      </c>
      <c r="G141" s="256" t="s">
        <v>4802</v>
      </c>
    </row>
    <row r="142" spans="1:7" ht="15.75" x14ac:dyDescent="0.25">
      <c r="A142" s="256" t="s">
        <v>463</v>
      </c>
      <c r="B142" s="256" t="s">
        <v>4809</v>
      </c>
      <c r="C142" s="257" t="s">
        <v>4799</v>
      </c>
      <c r="D142" s="256" t="s">
        <v>110</v>
      </c>
      <c r="E142" s="173">
        <v>2018</v>
      </c>
      <c r="F142" s="239">
        <v>14875</v>
      </c>
      <c r="G142" s="256" t="s">
        <v>4802</v>
      </c>
    </row>
    <row r="143" spans="1:7" ht="15.75" x14ac:dyDescent="0.25">
      <c r="A143" s="256" t="s">
        <v>463</v>
      </c>
      <c r="B143" s="256" t="s">
        <v>4811</v>
      </c>
      <c r="C143" s="257" t="s">
        <v>4799</v>
      </c>
      <c r="D143" s="256" t="s">
        <v>110</v>
      </c>
      <c r="E143" s="173">
        <v>2018</v>
      </c>
      <c r="F143" s="239">
        <v>15975</v>
      </c>
      <c r="G143" s="256" t="s">
        <v>4802</v>
      </c>
    </row>
    <row r="144" spans="1:7" ht="15.75" x14ac:dyDescent="0.25">
      <c r="A144" s="256" t="s">
        <v>463</v>
      </c>
      <c r="B144" s="256" t="s">
        <v>4810</v>
      </c>
      <c r="C144" s="257" t="s">
        <v>4799</v>
      </c>
      <c r="D144" s="256" t="s">
        <v>110</v>
      </c>
      <c r="E144" s="173">
        <v>2018</v>
      </c>
      <c r="F144" s="239">
        <v>16120</v>
      </c>
      <c r="G144" s="256" t="s">
        <v>4802</v>
      </c>
    </row>
    <row r="145" spans="1:7" ht="15.75" x14ac:dyDescent="0.25">
      <c r="A145" s="256" t="s">
        <v>463</v>
      </c>
      <c r="B145" s="256" t="s">
        <v>4812</v>
      </c>
      <c r="C145" s="257" t="s">
        <v>4799</v>
      </c>
      <c r="D145" s="256" t="s">
        <v>110</v>
      </c>
      <c r="E145" s="173">
        <v>2018</v>
      </c>
      <c r="F145" s="239">
        <v>16375</v>
      </c>
      <c r="G145" s="256" t="s">
        <v>4802</v>
      </c>
    </row>
    <row r="146" spans="1:7" ht="15.75" x14ac:dyDescent="0.25">
      <c r="A146" s="256" t="s">
        <v>463</v>
      </c>
      <c r="B146" s="256" t="s">
        <v>4813</v>
      </c>
      <c r="C146" s="257" t="s">
        <v>4799</v>
      </c>
      <c r="D146" s="256" t="s">
        <v>110</v>
      </c>
      <c r="E146" s="173">
        <v>2018</v>
      </c>
      <c r="F146" s="239">
        <v>17220</v>
      </c>
      <c r="G146" s="256" t="s">
        <v>4802</v>
      </c>
    </row>
    <row r="147" spans="1:7" ht="15.75" x14ac:dyDescent="0.25">
      <c r="A147" s="256" t="s">
        <v>463</v>
      </c>
      <c r="B147" s="256" t="s">
        <v>4814</v>
      </c>
      <c r="C147" s="257" t="s">
        <v>4799</v>
      </c>
      <c r="D147" s="256" t="s">
        <v>110</v>
      </c>
      <c r="E147" s="173">
        <v>2018</v>
      </c>
      <c r="F147" s="239">
        <v>17475</v>
      </c>
      <c r="G147" s="256" t="s">
        <v>4802</v>
      </c>
    </row>
    <row r="148" spans="1:7" ht="15.75" x14ac:dyDescent="0.25">
      <c r="A148" s="256" t="s">
        <v>463</v>
      </c>
      <c r="B148" s="256" t="s">
        <v>4815</v>
      </c>
      <c r="C148" s="257" t="s">
        <v>6332</v>
      </c>
      <c r="D148" s="256" t="s">
        <v>438</v>
      </c>
      <c r="E148" s="173">
        <v>2018</v>
      </c>
      <c r="F148" s="239">
        <v>50200</v>
      </c>
      <c r="G148" s="256" t="s">
        <v>4816</v>
      </c>
    </row>
    <row r="149" spans="1:7" ht="15.75" x14ac:dyDescent="0.25">
      <c r="A149" s="256" t="s">
        <v>463</v>
      </c>
      <c r="B149" s="256" t="s">
        <v>4815</v>
      </c>
      <c r="C149" s="257" t="s">
        <v>6332</v>
      </c>
      <c r="D149" s="256" t="s">
        <v>44</v>
      </c>
      <c r="E149" s="173">
        <v>2018</v>
      </c>
      <c r="F149" s="239">
        <v>53200</v>
      </c>
      <c r="G149" s="256" t="s">
        <v>4816</v>
      </c>
    </row>
    <row r="150" spans="1:7" ht="15.75" x14ac:dyDescent="0.25">
      <c r="A150" s="256" t="s">
        <v>463</v>
      </c>
      <c r="B150" s="256" t="s">
        <v>4817</v>
      </c>
      <c r="C150" s="257" t="s">
        <v>6332</v>
      </c>
      <c r="D150" s="256" t="s">
        <v>438</v>
      </c>
      <c r="E150" s="173">
        <v>2018</v>
      </c>
      <c r="F150" s="239">
        <v>55300</v>
      </c>
      <c r="G150" s="256" t="s">
        <v>4816</v>
      </c>
    </row>
    <row r="151" spans="1:7" ht="15.75" x14ac:dyDescent="0.25">
      <c r="A151" s="256" t="s">
        <v>463</v>
      </c>
      <c r="B151" s="256" t="s">
        <v>4817</v>
      </c>
      <c r="C151" s="257" t="s">
        <v>6332</v>
      </c>
      <c r="D151" s="256" t="s">
        <v>44</v>
      </c>
      <c r="E151" s="173">
        <v>2018</v>
      </c>
      <c r="F151" s="239">
        <v>58300</v>
      </c>
      <c r="G151" s="256" t="s">
        <v>4816</v>
      </c>
    </row>
    <row r="152" spans="1:7" ht="15.75" x14ac:dyDescent="0.25">
      <c r="A152" s="256" t="s">
        <v>463</v>
      </c>
      <c r="B152" s="256" t="s">
        <v>4818</v>
      </c>
      <c r="C152" s="257" t="s">
        <v>6332</v>
      </c>
      <c r="D152" s="256" t="s">
        <v>438</v>
      </c>
      <c r="E152" s="173">
        <v>2018</v>
      </c>
      <c r="F152" s="239">
        <v>64900</v>
      </c>
      <c r="G152" s="256" t="s">
        <v>4816</v>
      </c>
    </row>
    <row r="153" spans="1:7" ht="15.75" x14ac:dyDescent="0.25">
      <c r="A153" s="256" t="s">
        <v>463</v>
      </c>
      <c r="B153" s="256" t="s">
        <v>4818</v>
      </c>
      <c r="C153" s="257" t="s">
        <v>6332</v>
      </c>
      <c r="D153" s="256" t="s">
        <v>44</v>
      </c>
      <c r="E153" s="173">
        <v>2018</v>
      </c>
      <c r="F153" s="239">
        <v>67900</v>
      </c>
      <c r="G153" s="256" t="s">
        <v>4816</v>
      </c>
    </row>
    <row r="154" spans="1:7" ht="15.75" x14ac:dyDescent="0.25">
      <c r="A154" s="256" t="s">
        <v>463</v>
      </c>
      <c r="B154" s="256" t="s">
        <v>469</v>
      </c>
      <c r="C154" s="257" t="s">
        <v>6332</v>
      </c>
      <c r="D154" s="256" t="s">
        <v>438</v>
      </c>
      <c r="E154" s="173">
        <v>2018</v>
      </c>
      <c r="F154" s="239">
        <v>47500</v>
      </c>
      <c r="G154" s="256" t="s">
        <v>4816</v>
      </c>
    </row>
    <row r="155" spans="1:7" ht="15.75" x14ac:dyDescent="0.25">
      <c r="A155" s="256" t="s">
        <v>463</v>
      </c>
      <c r="B155" s="256" t="s">
        <v>469</v>
      </c>
      <c r="C155" s="257" t="s">
        <v>6332</v>
      </c>
      <c r="D155" s="256" t="s">
        <v>44</v>
      </c>
      <c r="E155" s="173">
        <v>2018</v>
      </c>
      <c r="F155" s="239">
        <v>50500</v>
      </c>
      <c r="G155" s="256" t="s">
        <v>4816</v>
      </c>
    </row>
    <row r="156" spans="1:7" ht="15.75" x14ac:dyDescent="0.25">
      <c r="A156" s="256" t="s">
        <v>463</v>
      </c>
      <c r="B156" s="256" t="s">
        <v>470</v>
      </c>
      <c r="C156" s="257" t="s">
        <v>6332</v>
      </c>
      <c r="D156" s="256" t="s">
        <v>438</v>
      </c>
      <c r="E156" s="173">
        <v>2018</v>
      </c>
      <c r="F156" s="239">
        <v>52600</v>
      </c>
      <c r="G156" s="256" t="s">
        <v>4816</v>
      </c>
    </row>
    <row r="157" spans="1:7" ht="15.75" x14ac:dyDescent="0.25">
      <c r="A157" s="256" t="s">
        <v>463</v>
      </c>
      <c r="B157" s="256" t="s">
        <v>470</v>
      </c>
      <c r="C157" s="257" t="s">
        <v>6332</v>
      </c>
      <c r="D157" s="256" t="s">
        <v>44</v>
      </c>
      <c r="E157" s="173">
        <v>2018</v>
      </c>
      <c r="F157" s="239">
        <v>55600</v>
      </c>
      <c r="G157" s="256" t="s">
        <v>4816</v>
      </c>
    </row>
    <row r="158" spans="1:7" ht="15.75" x14ac:dyDescent="0.25">
      <c r="A158" s="256" t="s">
        <v>463</v>
      </c>
      <c r="B158" s="256" t="s">
        <v>4819</v>
      </c>
      <c r="C158" s="257" t="s">
        <v>6332</v>
      </c>
      <c r="D158" s="256" t="s">
        <v>438</v>
      </c>
      <c r="E158" s="173">
        <v>2018</v>
      </c>
      <c r="F158" s="239">
        <v>62200</v>
      </c>
      <c r="G158" s="256" t="s">
        <v>4816</v>
      </c>
    </row>
    <row r="159" spans="1:7" ht="15.75" x14ac:dyDescent="0.25">
      <c r="A159" s="256" t="s">
        <v>463</v>
      </c>
      <c r="B159" s="256" t="s">
        <v>4819</v>
      </c>
      <c r="C159" s="257" t="s">
        <v>6332</v>
      </c>
      <c r="D159" s="256" t="s">
        <v>44</v>
      </c>
      <c r="E159" s="173">
        <v>2018</v>
      </c>
      <c r="F159" s="239">
        <v>65200</v>
      </c>
      <c r="G159" s="256" t="s">
        <v>4816</v>
      </c>
    </row>
    <row r="160" spans="1:7" ht="15.75" x14ac:dyDescent="0.25">
      <c r="A160" s="256" t="s">
        <v>463</v>
      </c>
      <c r="B160" s="256" t="s">
        <v>4820</v>
      </c>
      <c r="C160" s="257" t="s">
        <v>6323</v>
      </c>
      <c r="D160" s="256" t="s">
        <v>110</v>
      </c>
      <c r="E160" s="173">
        <v>2018</v>
      </c>
      <c r="F160" s="239">
        <v>29930</v>
      </c>
      <c r="G160" s="256" t="s">
        <v>4816</v>
      </c>
    </row>
    <row r="161" spans="1:7" ht="15.75" x14ac:dyDescent="0.25">
      <c r="A161" s="256" t="s">
        <v>463</v>
      </c>
      <c r="B161" s="256" t="s">
        <v>4821</v>
      </c>
      <c r="C161" s="257" t="s">
        <v>6323</v>
      </c>
      <c r="D161" s="256" t="s">
        <v>110</v>
      </c>
      <c r="E161" s="173">
        <v>2018</v>
      </c>
      <c r="F161" s="239">
        <v>32600</v>
      </c>
      <c r="G161" s="256" t="s">
        <v>4816</v>
      </c>
    </row>
    <row r="162" spans="1:7" ht="15.75" x14ac:dyDescent="0.25">
      <c r="A162" s="256" t="s">
        <v>463</v>
      </c>
      <c r="B162" s="256" t="s">
        <v>3573</v>
      </c>
      <c r="C162" s="257" t="s">
        <v>6323</v>
      </c>
      <c r="D162" s="256" t="s">
        <v>426</v>
      </c>
      <c r="E162" s="173">
        <v>2018</v>
      </c>
      <c r="F162" s="239">
        <v>34600</v>
      </c>
      <c r="G162" s="256" t="s">
        <v>4816</v>
      </c>
    </row>
    <row r="163" spans="1:7" ht="15.75" x14ac:dyDescent="0.25">
      <c r="A163" s="256" t="s">
        <v>463</v>
      </c>
      <c r="B163" s="256" t="s">
        <v>4822</v>
      </c>
      <c r="C163" s="257" t="s">
        <v>6323</v>
      </c>
      <c r="D163" s="256" t="s">
        <v>110</v>
      </c>
      <c r="E163" s="173">
        <v>2018</v>
      </c>
      <c r="F163" s="239">
        <v>35100</v>
      </c>
      <c r="G163" s="256" t="s">
        <v>4816</v>
      </c>
    </row>
    <row r="164" spans="1:7" ht="15.75" x14ac:dyDescent="0.25">
      <c r="A164" s="256" t="s">
        <v>463</v>
      </c>
      <c r="B164" s="256" t="s">
        <v>4822</v>
      </c>
      <c r="C164" s="257" t="s">
        <v>6323</v>
      </c>
      <c r="D164" s="256" t="s">
        <v>426</v>
      </c>
      <c r="E164" s="173">
        <v>2018</v>
      </c>
      <c r="F164" s="239">
        <v>38900</v>
      </c>
      <c r="G164" s="256" t="s">
        <v>4816</v>
      </c>
    </row>
    <row r="165" spans="1:7" ht="15.75" x14ac:dyDescent="0.25">
      <c r="A165" s="256" t="s">
        <v>463</v>
      </c>
      <c r="B165" s="256" t="s">
        <v>4823</v>
      </c>
      <c r="C165" s="257" t="s">
        <v>6323</v>
      </c>
      <c r="D165" s="256" t="s">
        <v>110</v>
      </c>
      <c r="E165" s="173">
        <v>2018</v>
      </c>
      <c r="F165" s="239">
        <v>41700</v>
      </c>
      <c r="G165" s="256" t="s">
        <v>4816</v>
      </c>
    </row>
    <row r="166" spans="1:7" ht="15.75" x14ac:dyDescent="0.25">
      <c r="A166" s="256" t="s">
        <v>463</v>
      </c>
      <c r="B166" s="256" t="s">
        <v>4824</v>
      </c>
      <c r="C166" s="257" t="s">
        <v>4825</v>
      </c>
      <c r="D166" s="256" t="s">
        <v>110</v>
      </c>
      <c r="E166" s="173">
        <v>2018</v>
      </c>
      <c r="F166" s="239">
        <v>42600</v>
      </c>
      <c r="G166" s="256" t="s">
        <v>4816</v>
      </c>
    </row>
    <row r="167" spans="1:7" ht="15.75" x14ac:dyDescent="0.25">
      <c r="A167" s="256" t="s">
        <v>463</v>
      </c>
      <c r="B167" s="256" t="s">
        <v>4823</v>
      </c>
      <c r="C167" s="257" t="s">
        <v>6323</v>
      </c>
      <c r="D167" s="256" t="s">
        <v>426</v>
      </c>
      <c r="E167" s="173">
        <v>2018</v>
      </c>
      <c r="F167" s="239">
        <v>43700</v>
      </c>
      <c r="G167" s="256" t="s">
        <v>4816</v>
      </c>
    </row>
    <row r="168" spans="1:7" ht="15.75" x14ac:dyDescent="0.25">
      <c r="A168" s="256" t="s">
        <v>463</v>
      </c>
      <c r="B168" s="256" t="s">
        <v>4826</v>
      </c>
      <c r="C168" s="257" t="s">
        <v>6323</v>
      </c>
      <c r="D168" s="256" t="s">
        <v>110</v>
      </c>
      <c r="E168" s="173">
        <v>2018</v>
      </c>
      <c r="F168" s="239">
        <v>45000</v>
      </c>
      <c r="G168" s="256" t="s">
        <v>4816</v>
      </c>
    </row>
    <row r="169" spans="1:7" ht="15.75" x14ac:dyDescent="0.25">
      <c r="A169" s="256" t="s">
        <v>463</v>
      </c>
      <c r="B169" s="256" t="s">
        <v>4826</v>
      </c>
      <c r="C169" s="257" t="s">
        <v>6323</v>
      </c>
      <c r="D169" s="256" t="s">
        <v>426</v>
      </c>
      <c r="E169" s="173">
        <v>2018</v>
      </c>
      <c r="F169" s="239">
        <v>47900</v>
      </c>
      <c r="G169" s="256" t="s">
        <v>4816</v>
      </c>
    </row>
    <row r="170" spans="1:7" ht="15.75" x14ac:dyDescent="0.25">
      <c r="A170" s="256" t="s">
        <v>463</v>
      </c>
      <c r="B170" s="256" t="s">
        <v>4827</v>
      </c>
      <c r="C170" s="257" t="s">
        <v>6323</v>
      </c>
      <c r="D170" s="256" t="s">
        <v>426</v>
      </c>
      <c r="E170" s="173">
        <v>2018</v>
      </c>
      <c r="F170" s="239">
        <v>52600</v>
      </c>
      <c r="G170" s="256" t="s">
        <v>4816</v>
      </c>
    </row>
    <row r="171" spans="1:7" ht="15.75" x14ac:dyDescent="0.25">
      <c r="A171" s="256" t="s">
        <v>463</v>
      </c>
      <c r="B171" s="256" t="s">
        <v>4828</v>
      </c>
      <c r="C171" s="257" t="s">
        <v>4799</v>
      </c>
      <c r="D171" s="256" t="s">
        <v>110</v>
      </c>
      <c r="E171" s="173">
        <v>2018</v>
      </c>
      <c r="F171" s="239">
        <v>21000</v>
      </c>
      <c r="G171" s="256" t="s">
        <v>4829</v>
      </c>
    </row>
    <row r="172" spans="1:7" ht="15.75" x14ac:dyDescent="0.25">
      <c r="A172" s="256" t="s">
        <v>463</v>
      </c>
      <c r="B172" s="256" t="s">
        <v>4828</v>
      </c>
      <c r="C172" s="257" t="s">
        <v>4799</v>
      </c>
      <c r="D172" s="256" t="s">
        <v>426</v>
      </c>
      <c r="E172" s="173">
        <v>2018</v>
      </c>
      <c r="F172" s="239">
        <v>22500</v>
      </c>
      <c r="G172" s="256" t="s">
        <v>4829</v>
      </c>
    </row>
    <row r="173" spans="1:7" ht="15.75" x14ac:dyDescent="0.25">
      <c r="A173" s="256" t="s">
        <v>463</v>
      </c>
      <c r="B173" s="256" t="s">
        <v>3487</v>
      </c>
      <c r="C173" s="257" t="s">
        <v>4799</v>
      </c>
      <c r="D173" s="256" t="s">
        <v>110</v>
      </c>
      <c r="E173" s="173">
        <v>2018</v>
      </c>
      <c r="F173" s="239">
        <v>22900</v>
      </c>
      <c r="G173" s="256" t="s">
        <v>4829</v>
      </c>
    </row>
    <row r="174" spans="1:7" ht="15.75" x14ac:dyDescent="0.25">
      <c r="A174" s="256" t="s">
        <v>463</v>
      </c>
      <c r="B174" s="256" t="s">
        <v>3487</v>
      </c>
      <c r="C174" s="257" t="s">
        <v>4799</v>
      </c>
      <c r="D174" s="256" t="s">
        <v>426</v>
      </c>
      <c r="E174" s="173">
        <v>2018</v>
      </c>
      <c r="F174" s="239">
        <v>24400</v>
      </c>
      <c r="G174" s="256" t="s">
        <v>4829</v>
      </c>
    </row>
    <row r="175" spans="1:7" ht="15.75" x14ac:dyDescent="0.25">
      <c r="A175" s="256" t="s">
        <v>463</v>
      </c>
      <c r="B175" s="256" t="s">
        <v>4830</v>
      </c>
      <c r="C175" s="257" t="s">
        <v>4799</v>
      </c>
      <c r="D175" s="256" t="s">
        <v>110</v>
      </c>
      <c r="E175" s="173">
        <v>2018</v>
      </c>
      <c r="F175" s="239">
        <v>27300</v>
      </c>
      <c r="G175" s="256" t="s">
        <v>4829</v>
      </c>
    </row>
    <row r="176" spans="1:7" ht="15.75" x14ac:dyDescent="0.25">
      <c r="A176" s="256" t="s">
        <v>463</v>
      </c>
      <c r="B176" s="256" t="s">
        <v>4830</v>
      </c>
      <c r="C176" s="257" t="s">
        <v>4799</v>
      </c>
      <c r="D176" s="256" t="s">
        <v>426</v>
      </c>
      <c r="E176" s="173">
        <v>2018</v>
      </c>
      <c r="F176" s="239">
        <v>28800</v>
      </c>
      <c r="G176" s="256" t="s">
        <v>4829</v>
      </c>
    </row>
    <row r="177" spans="1:7" ht="15.75" x14ac:dyDescent="0.25">
      <c r="A177" s="256" t="s">
        <v>463</v>
      </c>
      <c r="B177" s="256" t="s">
        <v>3608</v>
      </c>
      <c r="C177" s="257" t="s">
        <v>4799</v>
      </c>
      <c r="D177" s="256" t="s">
        <v>110</v>
      </c>
      <c r="E177" s="173">
        <v>2018</v>
      </c>
      <c r="F177" s="239">
        <v>33220</v>
      </c>
      <c r="G177" s="256" t="s">
        <v>4802</v>
      </c>
    </row>
    <row r="178" spans="1:7" ht="15.75" x14ac:dyDescent="0.25">
      <c r="A178" s="256" t="s">
        <v>463</v>
      </c>
      <c r="B178" s="256" t="s">
        <v>4831</v>
      </c>
      <c r="C178" s="257" t="s">
        <v>4799</v>
      </c>
      <c r="D178" s="256" t="s">
        <v>110</v>
      </c>
      <c r="E178" s="173">
        <v>2018</v>
      </c>
      <c r="F178" s="239">
        <v>37570</v>
      </c>
      <c r="G178" s="256" t="s">
        <v>4802</v>
      </c>
    </row>
    <row r="179" spans="1:7" ht="15.75" x14ac:dyDescent="0.25">
      <c r="A179" s="256" t="s">
        <v>463</v>
      </c>
      <c r="B179" s="256" t="s">
        <v>4839</v>
      </c>
      <c r="C179" s="257" t="s">
        <v>4840</v>
      </c>
      <c r="D179" s="256" t="s">
        <v>110</v>
      </c>
      <c r="E179" s="173">
        <v>2018</v>
      </c>
      <c r="F179" s="239">
        <v>36620</v>
      </c>
      <c r="G179" s="256" t="s">
        <v>4841</v>
      </c>
    </row>
    <row r="180" spans="1:7" ht="15.75" x14ac:dyDescent="0.25">
      <c r="A180" s="256" t="s">
        <v>463</v>
      </c>
      <c r="B180" s="256" t="s">
        <v>4842</v>
      </c>
      <c r="C180" s="257" t="s">
        <v>4840</v>
      </c>
      <c r="D180" s="256" t="s">
        <v>110</v>
      </c>
      <c r="E180" s="173">
        <v>2018</v>
      </c>
      <c r="F180" s="239">
        <v>40905</v>
      </c>
      <c r="G180" s="256" t="s">
        <v>4841</v>
      </c>
    </row>
    <row r="181" spans="1:7" ht="15.75" x14ac:dyDescent="0.25">
      <c r="A181" s="256" t="s">
        <v>463</v>
      </c>
      <c r="B181" s="256" t="s">
        <v>4843</v>
      </c>
      <c r="C181" s="257" t="s">
        <v>4844</v>
      </c>
      <c r="D181" s="256" t="s">
        <v>438</v>
      </c>
      <c r="E181" s="173">
        <v>2018</v>
      </c>
      <c r="F181" s="239">
        <v>25000</v>
      </c>
      <c r="G181" s="256" t="s">
        <v>1899</v>
      </c>
    </row>
    <row r="182" spans="1:7" ht="15.75" x14ac:dyDescent="0.25">
      <c r="A182" s="256" t="s">
        <v>463</v>
      </c>
      <c r="B182" s="256" t="s">
        <v>4845</v>
      </c>
      <c r="C182" s="257" t="s">
        <v>4844</v>
      </c>
      <c r="D182" s="256" t="s">
        <v>438</v>
      </c>
      <c r="E182" s="173">
        <v>2018</v>
      </c>
      <c r="F182" s="239">
        <v>25500</v>
      </c>
      <c r="G182" s="256" t="s">
        <v>1899</v>
      </c>
    </row>
    <row r="183" spans="1:7" ht="15.75" x14ac:dyDescent="0.25">
      <c r="A183" s="256" t="s">
        <v>463</v>
      </c>
      <c r="B183" s="256" t="s">
        <v>4846</v>
      </c>
      <c r="C183" s="257" t="s">
        <v>4844</v>
      </c>
      <c r="D183" s="256" t="s">
        <v>438</v>
      </c>
      <c r="E183" s="173">
        <v>2018</v>
      </c>
      <c r="F183" s="239">
        <v>27500</v>
      </c>
      <c r="G183" s="256" t="s">
        <v>1899</v>
      </c>
    </row>
    <row r="184" spans="1:7" ht="15.75" x14ac:dyDescent="0.25">
      <c r="A184" s="256" t="s">
        <v>463</v>
      </c>
      <c r="B184" s="256" t="s">
        <v>4843</v>
      </c>
      <c r="C184" s="257" t="s">
        <v>4844</v>
      </c>
      <c r="D184" s="256" t="s">
        <v>438</v>
      </c>
      <c r="E184" s="173">
        <v>2018</v>
      </c>
      <c r="F184" s="239">
        <v>31905</v>
      </c>
      <c r="G184" s="256" t="s">
        <v>1364</v>
      </c>
    </row>
    <row r="185" spans="1:7" ht="15.75" x14ac:dyDescent="0.25">
      <c r="A185" s="256" t="s">
        <v>463</v>
      </c>
      <c r="B185" s="256" t="s">
        <v>4845</v>
      </c>
      <c r="C185" s="257" t="s">
        <v>4844</v>
      </c>
      <c r="D185" s="256" t="s">
        <v>438</v>
      </c>
      <c r="E185" s="173">
        <v>2018</v>
      </c>
      <c r="F185" s="239">
        <v>31500</v>
      </c>
      <c r="G185" s="256" t="s">
        <v>1364</v>
      </c>
    </row>
    <row r="186" spans="1:7" ht="15.75" x14ac:dyDescent="0.25">
      <c r="A186" s="256" t="s">
        <v>463</v>
      </c>
      <c r="B186" s="256" t="s">
        <v>4846</v>
      </c>
      <c r="C186" s="257" t="s">
        <v>4844</v>
      </c>
      <c r="D186" s="256" t="s">
        <v>438</v>
      </c>
      <c r="E186" s="173">
        <v>2018</v>
      </c>
      <c r="F186" s="239">
        <v>33500</v>
      </c>
      <c r="G186" s="256" t="s">
        <v>1364</v>
      </c>
    </row>
    <row r="187" spans="1:7" ht="15.75" x14ac:dyDescent="0.25">
      <c r="A187" s="256" t="s">
        <v>463</v>
      </c>
      <c r="B187" s="256" t="s">
        <v>4848</v>
      </c>
      <c r="C187" s="257" t="s">
        <v>6333</v>
      </c>
      <c r="D187" s="256" t="s">
        <v>438</v>
      </c>
      <c r="E187" s="173">
        <v>2018</v>
      </c>
      <c r="F187" s="239">
        <v>37000</v>
      </c>
      <c r="G187" s="256" t="s">
        <v>1899</v>
      </c>
    </row>
    <row r="188" spans="1:7" ht="15.75" x14ac:dyDescent="0.25">
      <c r="A188" s="256" t="s">
        <v>463</v>
      </c>
      <c r="B188" s="256" t="s">
        <v>4849</v>
      </c>
      <c r="C188" s="257" t="s">
        <v>6333</v>
      </c>
      <c r="D188" s="256" t="s">
        <v>438</v>
      </c>
      <c r="E188" s="173">
        <v>2018</v>
      </c>
      <c r="F188" s="239">
        <v>42000</v>
      </c>
      <c r="G188" s="256" t="s">
        <v>1899</v>
      </c>
    </row>
    <row r="189" spans="1:7" ht="15.75" x14ac:dyDescent="0.25">
      <c r="A189" s="256" t="s">
        <v>463</v>
      </c>
      <c r="B189" s="256" t="s">
        <v>4848</v>
      </c>
      <c r="C189" s="257" t="s">
        <v>6333</v>
      </c>
      <c r="D189" s="256" t="s">
        <v>438</v>
      </c>
      <c r="E189" s="173">
        <v>2018</v>
      </c>
      <c r="F189" s="239">
        <v>43000</v>
      </c>
      <c r="G189" s="256" t="s">
        <v>1364</v>
      </c>
    </row>
    <row r="190" spans="1:7" ht="15.75" x14ac:dyDescent="0.25">
      <c r="A190" s="256" t="s">
        <v>463</v>
      </c>
      <c r="B190" s="256" t="s">
        <v>4849</v>
      </c>
      <c r="C190" s="257" t="s">
        <v>6333</v>
      </c>
      <c r="D190" s="256" t="s">
        <v>438</v>
      </c>
      <c r="E190" s="173">
        <v>2018</v>
      </c>
      <c r="F190" s="239">
        <v>48000</v>
      </c>
      <c r="G190" s="256" t="s">
        <v>1364</v>
      </c>
    </row>
    <row r="191" spans="1:7" ht="15.75" x14ac:dyDescent="0.25">
      <c r="A191" s="256" t="s">
        <v>463</v>
      </c>
      <c r="B191" s="256" t="s">
        <v>4850</v>
      </c>
      <c r="C191" s="257" t="s">
        <v>6333</v>
      </c>
      <c r="D191" s="256" t="s">
        <v>438</v>
      </c>
      <c r="E191" s="173">
        <v>2018</v>
      </c>
      <c r="F191" s="239">
        <v>61500</v>
      </c>
      <c r="G191" s="256" t="s">
        <v>1899</v>
      </c>
    </row>
    <row r="192" spans="1:7" ht="15.75" x14ac:dyDescent="0.25">
      <c r="A192" s="256" t="s">
        <v>463</v>
      </c>
      <c r="B192" s="256" t="s">
        <v>4850</v>
      </c>
      <c r="C192" s="257" t="s">
        <v>6333</v>
      </c>
      <c r="D192" s="256" t="s">
        <v>438</v>
      </c>
      <c r="E192" s="173">
        <v>2018</v>
      </c>
      <c r="F192" s="239">
        <v>67500</v>
      </c>
      <c r="G192" s="256" t="s">
        <v>1364</v>
      </c>
    </row>
    <row r="193" spans="1:7" ht="15.75" x14ac:dyDescent="0.25">
      <c r="A193" s="256" t="s">
        <v>463</v>
      </c>
      <c r="B193" s="256" t="s">
        <v>4851</v>
      </c>
      <c r="C193" s="257" t="s">
        <v>4852</v>
      </c>
      <c r="D193" s="256" t="s">
        <v>438</v>
      </c>
      <c r="E193" s="173">
        <v>2018</v>
      </c>
      <c r="F193" s="239">
        <v>20200</v>
      </c>
      <c r="G193" s="256" t="s">
        <v>4853</v>
      </c>
    </row>
    <row r="194" spans="1:7" ht="15.75" x14ac:dyDescent="0.25">
      <c r="A194" s="256" t="s">
        <v>463</v>
      </c>
      <c r="B194" s="256" t="s">
        <v>4854</v>
      </c>
      <c r="C194" s="257" t="s">
        <v>4852</v>
      </c>
      <c r="D194" s="256" t="s">
        <v>438</v>
      </c>
      <c r="E194" s="173">
        <v>2018</v>
      </c>
      <c r="F194" s="239">
        <v>23700</v>
      </c>
      <c r="G194" s="256" t="s">
        <v>4853</v>
      </c>
    </row>
    <row r="195" spans="1:7" ht="15.75" x14ac:dyDescent="0.25">
      <c r="A195" s="256" t="s">
        <v>463</v>
      </c>
      <c r="B195" s="256" t="s">
        <v>4855</v>
      </c>
      <c r="C195" s="257" t="s">
        <v>4852</v>
      </c>
      <c r="D195" s="256" t="s">
        <v>438</v>
      </c>
      <c r="E195" s="173">
        <v>2018</v>
      </c>
      <c r="F195" s="239">
        <v>26300</v>
      </c>
      <c r="G195" s="256" t="s">
        <v>4829</v>
      </c>
    </row>
    <row r="196" spans="1:7" ht="15.75" x14ac:dyDescent="0.25">
      <c r="A196" s="256" t="s">
        <v>463</v>
      </c>
      <c r="B196" s="256" t="s">
        <v>4856</v>
      </c>
      <c r="C196" s="257" t="s">
        <v>4852</v>
      </c>
      <c r="D196" s="256" t="s">
        <v>438</v>
      </c>
      <c r="E196" s="173">
        <v>2018</v>
      </c>
      <c r="F196" s="239">
        <v>27100</v>
      </c>
      <c r="G196" s="256" t="s">
        <v>4853</v>
      </c>
    </row>
    <row r="197" spans="1:7" ht="15.75" x14ac:dyDescent="0.25">
      <c r="A197" s="256" t="s">
        <v>463</v>
      </c>
      <c r="B197" s="256" t="s">
        <v>4855</v>
      </c>
      <c r="C197" s="257" t="s">
        <v>6325</v>
      </c>
      <c r="D197" s="256" t="s">
        <v>438</v>
      </c>
      <c r="E197" s="173">
        <v>2018</v>
      </c>
      <c r="F197" s="239">
        <v>28000</v>
      </c>
      <c r="G197" s="256" t="s">
        <v>4829</v>
      </c>
    </row>
    <row r="198" spans="1:7" ht="15.75" x14ac:dyDescent="0.25">
      <c r="A198" s="256" t="s">
        <v>463</v>
      </c>
      <c r="B198" s="256" t="s">
        <v>4854</v>
      </c>
      <c r="C198" s="257" t="s">
        <v>4852</v>
      </c>
      <c r="D198" s="256" t="s">
        <v>44</v>
      </c>
      <c r="E198" s="173">
        <v>2018</v>
      </c>
      <c r="F198" s="239">
        <v>28500</v>
      </c>
      <c r="G198" s="256" t="s">
        <v>4853</v>
      </c>
    </row>
    <row r="199" spans="1:7" ht="15.75" x14ac:dyDescent="0.25">
      <c r="A199" s="256" t="s">
        <v>463</v>
      </c>
      <c r="B199" s="256" t="s">
        <v>4857</v>
      </c>
      <c r="C199" s="257" t="s">
        <v>4852</v>
      </c>
      <c r="D199" s="256" t="s">
        <v>438</v>
      </c>
      <c r="E199" s="173">
        <v>2018</v>
      </c>
      <c r="F199" s="239">
        <v>29100</v>
      </c>
      <c r="G199" s="256" t="s">
        <v>4829</v>
      </c>
    </row>
    <row r="200" spans="1:7" ht="15.75" x14ac:dyDescent="0.25">
      <c r="A200" s="256" t="s">
        <v>463</v>
      </c>
      <c r="B200" s="256" t="s">
        <v>4858</v>
      </c>
      <c r="C200" s="257" t="s">
        <v>4852</v>
      </c>
      <c r="D200" s="256" t="s">
        <v>438</v>
      </c>
      <c r="E200" s="173">
        <v>2018</v>
      </c>
      <c r="F200" s="239">
        <v>29700</v>
      </c>
      <c r="G200" s="256" t="s">
        <v>4853</v>
      </c>
    </row>
    <row r="201" spans="1:7" ht="15.75" x14ac:dyDescent="0.25">
      <c r="A201" s="256" t="s">
        <v>463</v>
      </c>
      <c r="B201" s="256" t="s">
        <v>4857</v>
      </c>
      <c r="C201" s="257" t="s">
        <v>6325</v>
      </c>
      <c r="D201" s="256" t="s">
        <v>438</v>
      </c>
      <c r="E201" s="173">
        <v>2018</v>
      </c>
      <c r="F201" s="239">
        <v>30700</v>
      </c>
      <c r="G201" s="256" t="s">
        <v>4829</v>
      </c>
    </row>
    <row r="202" spans="1:7" ht="15.75" x14ac:dyDescent="0.25">
      <c r="A202" s="256" t="s">
        <v>463</v>
      </c>
      <c r="B202" s="256" t="s">
        <v>4856</v>
      </c>
      <c r="C202" s="257" t="s">
        <v>4852</v>
      </c>
      <c r="D202" s="256" t="s">
        <v>44</v>
      </c>
      <c r="E202" s="173">
        <v>2018</v>
      </c>
      <c r="F202" s="239">
        <v>31000</v>
      </c>
      <c r="G202" s="256" t="s">
        <v>4853</v>
      </c>
    </row>
    <row r="203" spans="1:7" ht="15.75" x14ac:dyDescent="0.25">
      <c r="A203" s="256" t="s">
        <v>463</v>
      </c>
      <c r="B203" s="256" t="s">
        <v>4855</v>
      </c>
      <c r="C203" s="257" t="s">
        <v>6325</v>
      </c>
      <c r="D203" s="256" t="s">
        <v>44</v>
      </c>
      <c r="E203" s="173">
        <v>2018</v>
      </c>
      <c r="F203" s="239">
        <v>31800</v>
      </c>
      <c r="G203" s="256" t="s">
        <v>4829</v>
      </c>
    </row>
    <row r="204" spans="1:7" ht="15.75" x14ac:dyDescent="0.25">
      <c r="A204" s="256" t="s">
        <v>463</v>
      </c>
      <c r="B204" s="256" t="s">
        <v>4858</v>
      </c>
      <c r="C204" s="257" t="s">
        <v>4852</v>
      </c>
      <c r="D204" s="256" t="s">
        <v>438</v>
      </c>
      <c r="E204" s="173">
        <v>2018</v>
      </c>
      <c r="F204" s="239">
        <v>31600</v>
      </c>
      <c r="G204" s="256" t="s">
        <v>4829</v>
      </c>
    </row>
    <row r="205" spans="1:7" ht="15.75" x14ac:dyDescent="0.25">
      <c r="A205" s="256" t="s">
        <v>463</v>
      </c>
      <c r="B205" s="256" t="s">
        <v>4858</v>
      </c>
      <c r="C205" s="257" t="s">
        <v>6325</v>
      </c>
      <c r="D205" s="256" t="s">
        <v>438</v>
      </c>
      <c r="E205" s="173">
        <v>2018</v>
      </c>
      <c r="F205" s="239">
        <v>33000</v>
      </c>
      <c r="G205" s="256" t="s">
        <v>4829</v>
      </c>
    </row>
    <row r="206" spans="1:7" ht="15.75" x14ac:dyDescent="0.25">
      <c r="A206" s="256" t="s">
        <v>463</v>
      </c>
      <c r="B206" s="256" t="s">
        <v>4857</v>
      </c>
      <c r="C206" s="257" t="s">
        <v>6325</v>
      </c>
      <c r="D206" s="256" t="s">
        <v>44</v>
      </c>
      <c r="E206" s="173">
        <v>2018</v>
      </c>
      <c r="F206" s="239">
        <v>34000</v>
      </c>
      <c r="G206" s="256" t="s">
        <v>4829</v>
      </c>
    </row>
    <row r="207" spans="1:7" ht="15.75" x14ac:dyDescent="0.25">
      <c r="A207" s="256" t="s">
        <v>463</v>
      </c>
      <c r="B207" s="256" t="s">
        <v>4858</v>
      </c>
      <c r="C207" s="257" t="s">
        <v>6325</v>
      </c>
      <c r="D207" s="256" t="s">
        <v>44</v>
      </c>
      <c r="E207" s="173">
        <v>2018</v>
      </c>
      <c r="F207" s="239">
        <v>36200</v>
      </c>
      <c r="G207" s="256" t="s">
        <v>4829</v>
      </c>
    </row>
    <row r="208" spans="1:7" ht="15.75" x14ac:dyDescent="0.25">
      <c r="A208" s="256" t="s">
        <v>463</v>
      </c>
      <c r="B208" s="256" t="s">
        <v>4859</v>
      </c>
      <c r="C208" s="257" t="s">
        <v>6325</v>
      </c>
      <c r="D208" s="256" t="s">
        <v>44</v>
      </c>
      <c r="E208" s="173">
        <v>2018</v>
      </c>
      <c r="F208" s="239">
        <v>40400</v>
      </c>
      <c r="G208" s="256" t="s">
        <v>4853</v>
      </c>
    </row>
    <row r="209" spans="1:7" ht="15.75" x14ac:dyDescent="0.25">
      <c r="A209" s="256" t="s">
        <v>463</v>
      </c>
      <c r="B209" s="256" t="s">
        <v>4859</v>
      </c>
      <c r="C209" s="257" t="s">
        <v>6325</v>
      </c>
      <c r="D209" s="256" t="s">
        <v>44</v>
      </c>
      <c r="E209" s="173">
        <v>2018</v>
      </c>
      <c r="F209" s="239">
        <v>42000</v>
      </c>
      <c r="G209" s="256" t="s">
        <v>4829</v>
      </c>
    </row>
    <row r="210" spans="1:7" ht="15.75" x14ac:dyDescent="0.25">
      <c r="A210" s="256" t="s">
        <v>463</v>
      </c>
      <c r="B210" s="256" t="s">
        <v>4860</v>
      </c>
      <c r="C210" s="257" t="s">
        <v>6334</v>
      </c>
      <c r="D210" s="256" t="s">
        <v>438</v>
      </c>
      <c r="E210" s="173">
        <v>2018</v>
      </c>
      <c r="F210" s="239">
        <v>55495</v>
      </c>
      <c r="G210" s="256" t="s">
        <v>4861</v>
      </c>
    </row>
    <row r="211" spans="1:7" ht="15.75" x14ac:dyDescent="0.25">
      <c r="A211" s="256" t="s">
        <v>463</v>
      </c>
      <c r="B211" s="256" t="s">
        <v>4860</v>
      </c>
      <c r="C211" s="257" t="s">
        <v>6334</v>
      </c>
      <c r="D211" s="256" t="s">
        <v>438</v>
      </c>
      <c r="E211" s="173">
        <v>2018</v>
      </c>
      <c r="F211" s="239">
        <v>59495</v>
      </c>
      <c r="G211" s="256" t="s">
        <v>4553</v>
      </c>
    </row>
    <row r="212" spans="1:7" ht="15.75" x14ac:dyDescent="0.25">
      <c r="A212" s="256" t="s">
        <v>463</v>
      </c>
      <c r="B212" s="256" t="s">
        <v>4862</v>
      </c>
      <c r="C212" s="257" t="s">
        <v>6334</v>
      </c>
      <c r="D212" s="256" t="s">
        <v>438</v>
      </c>
      <c r="E212" s="173">
        <v>2018</v>
      </c>
      <c r="F212" s="239">
        <v>60495</v>
      </c>
      <c r="G212" s="256" t="s">
        <v>4861</v>
      </c>
    </row>
    <row r="213" spans="1:7" ht="15.75" x14ac:dyDescent="0.25">
      <c r="A213" s="256" t="s">
        <v>463</v>
      </c>
      <c r="B213" s="256" t="s">
        <v>4862</v>
      </c>
      <c r="C213" s="257" t="s">
        <v>6334</v>
      </c>
      <c r="D213" s="256" t="s">
        <v>438</v>
      </c>
      <c r="E213" s="173">
        <v>2018</v>
      </c>
      <c r="F213" s="239">
        <v>64495</v>
      </c>
      <c r="G213" s="256" t="s">
        <v>4553</v>
      </c>
    </row>
    <row r="214" spans="1:7" ht="15.75" x14ac:dyDescent="0.25">
      <c r="A214" s="256" t="s">
        <v>463</v>
      </c>
      <c r="B214" s="256" t="s">
        <v>4863</v>
      </c>
      <c r="C214" s="257" t="s">
        <v>6334</v>
      </c>
      <c r="D214" s="256" t="s">
        <v>438</v>
      </c>
      <c r="E214" s="173">
        <v>2018</v>
      </c>
      <c r="F214" s="239">
        <v>65495</v>
      </c>
      <c r="G214" s="256" t="s">
        <v>4861</v>
      </c>
    </row>
    <row r="215" spans="1:7" ht="15.75" x14ac:dyDescent="0.25">
      <c r="A215" s="256" t="s">
        <v>463</v>
      </c>
      <c r="B215" s="256" t="s">
        <v>4863</v>
      </c>
      <c r="C215" s="257" t="s">
        <v>6334</v>
      </c>
      <c r="D215" s="256" t="s">
        <v>438</v>
      </c>
      <c r="E215" s="173">
        <v>2018</v>
      </c>
      <c r="F215" s="239">
        <v>69495</v>
      </c>
      <c r="G215" s="256" t="s">
        <v>4553</v>
      </c>
    </row>
    <row r="216" spans="1:7" ht="15.75" x14ac:dyDescent="0.25">
      <c r="A216" s="256" t="s">
        <v>463</v>
      </c>
      <c r="B216" s="256" t="s">
        <v>2223</v>
      </c>
      <c r="C216" s="257" t="s">
        <v>6334</v>
      </c>
      <c r="D216" s="256" t="s">
        <v>438</v>
      </c>
      <c r="E216" s="173">
        <v>2018</v>
      </c>
      <c r="F216" s="239">
        <v>79495</v>
      </c>
      <c r="G216" s="256" t="s">
        <v>4861</v>
      </c>
    </row>
    <row r="217" spans="1:7" ht="15.75" x14ac:dyDescent="0.25">
      <c r="A217" s="256" t="s">
        <v>463</v>
      </c>
      <c r="B217" s="256" t="s">
        <v>2223</v>
      </c>
      <c r="C217" s="257" t="s">
        <v>6334</v>
      </c>
      <c r="D217" s="256" t="s">
        <v>438</v>
      </c>
      <c r="E217" s="173">
        <v>2018</v>
      </c>
      <c r="F217" s="239">
        <v>83495</v>
      </c>
      <c r="G217" s="256" t="s">
        <v>4553</v>
      </c>
    </row>
    <row r="218" spans="1:7" ht="15.75" x14ac:dyDescent="0.25">
      <c r="A218" s="256" t="s">
        <v>463</v>
      </c>
      <c r="B218" s="256" t="s">
        <v>5201</v>
      </c>
      <c r="C218" s="257" t="s">
        <v>4799</v>
      </c>
      <c r="D218" s="256" t="s">
        <v>110</v>
      </c>
      <c r="E218" s="173">
        <v>2018</v>
      </c>
      <c r="F218" s="239">
        <v>16975</v>
      </c>
      <c r="G218" s="256" t="s">
        <v>4865</v>
      </c>
    </row>
    <row r="219" spans="1:7" ht="15.75" x14ac:dyDescent="0.25">
      <c r="A219" s="256" t="s">
        <v>463</v>
      </c>
      <c r="B219" s="256" t="s">
        <v>5202</v>
      </c>
      <c r="C219" s="257" t="s">
        <v>4799</v>
      </c>
      <c r="D219" s="256" t="s">
        <v>110</v>
      </c>
      <c r="E219" s="173">
        <v>2018</v>
      </c>
      <c r="F219" s="239">
        <v>18525</v>
      </c>
      <c r="G219" s="256" t="s">
        <v>4865</v>
      </c>
    </row>
    <row r="220" spans="1:7" ht="15.75" x14ac:dyDescent="0.25">
      <c r="A220" s="256" t="s">
        <v>463</v>
      </c>
      <c r="B220" s="256" t="s">
        <v>5203</v>
      </c>
      <c r="C220" s="257" t="s">
        <v>4799</v>
      </c>
      <c r="D220" s="256" t="s">
        <v>110</v>
      </c>
      <c r="E220" s="173">
        <v>2018</v>
      </c>
      <c r="F220" s="239">
        <v>19525</v>
      </c>
      <c r="G220" s="256" t="s">
        <v>4865</v>
      </c>
    </row>
    <row r="221" spans="1:7" ht="15.75" x14ac:dyDescent="0.25">
      <c r="A221" s="256" t="s">
        <v>463</v>
      </c>
      <c r="B221" s="256" t="s">
        <v>5204</v>
      </c>
      <c r="C221" s="257" t="s">
        <v>4799</v>
      </c>
      <c r="D221" s="256" t="s">
        <v>110</v>
      </c>
      <c r="E221" s="173">
        <v>2018</v>
      </c>
      <c r="F221" s="239">
        <v>20920</v>
      </c>
      <c r="G221" s="256" t="s">
        <v>4865</v>
      </c>
    </row>
    <row r="222" spans="1:7" ht="15.75" x14ac:dyDescent="0.25">
      <c r="A222" s="256" t="s">
        <v>463</v>
      </c>
      <c r="B222" s="256" t="s">
        <v>5204</v>
      </c>
      <c r="C222" s="257" t="s">
        <v>4799</v>
      </c>
      <c r="D222" s="256" t="s">
        <v>110</v>
      </c>
      <c r="E222" s="173">
        <v>2018</v>
      </c>
      <c r="F222" s="239">
        <v>21320</v>
      </c>
      <c r="G222" s="256" t="s">
        <v>4867</v>
      </c>
    </row>
    <row r="223" spans="1:7" ht="15.75" x14ac:dyDescent="0.25">
      <c r="A223" s="256" t="s">
        <v>463</v>
      </c>
      <c r="B223" s="256" t="s">
        <v>5205</v>
      </c>
      <c r="C223" s="257" t="s">
        <v>4799</v>
      </c>
      <c r="D223" s="256" t="s">
        <v>110</v>
      </c>
      <c r="E223" s="173">
        <v>2018</v>
      </c>
      <c r="F223" s="239">
        <v>21520</v>
      </c>
      <c r="G223" s="256" t="s">
        <v>4865</v>
      </c>
    </row>
    <row r="224" spans="1:7" ht="15.75" x14ac:dyDescent="0.25">
      <c r="A224" s="256" t="s">
        <v>463</v>
      </c>
      <c r="B224" s="256" t="s">
        <v>5205</v>
      </c>
      <c r="C224" s="257" t="s">
        <v>4799</v>
      </c>
      <c r="D224" s="256" t="s">
        <v>110</v>
      </c>
      <c r="E224" s="173">
        <v>2018</v>
      </c>
      <c r="F224" s="239">
        <v>21920</v>
      </c>
      <c r="G224" s="256" t="s">
        <v>4867</v>
      </c>
    </row>
    <row r="225" spans="1:7" ht="15.75" x14ac:dyDescent="0.25">
      <c r="A225" s="256" t="s">
        <v>463</v>
      </c>
      <c r="B225" s="256" t="s">
        <v>5206</v>
      </c>
      <c r="C225" s="257" t="s">
        <v>4799</v>
      </c>
      <c r="D225" s="256" t="s">
        <v>110</v>
      </c>
      <c r="E225" s="173">
        <v>2018</v>
      </c>
      <c r="F225" s="239">
        <v>23520</v>
      </c>
      <c r="G225" s="256" t="s">
        <v>4865</v>
      </c>
    </row>
    <row r="226" spans="1:7" ht="15.75" x14ac:dyDescent="0.25">
      <c r="A226" s="256" t="s">
        <v>463</v>
      </c>
      <c r="B226" s="256" t="s">
        <v>5207</v>
      </c>
      <c r="C226" s="257" t="s">
        <v>4871</v>
      </c>
      <c r="D226" s="256" t="s">
        <v>110</v>
      </c>
      <c r="E226" s="173">
        <v>2018</v>
      </c>
      <c r="F226" s="239">
        <v>23820</v>
      </c>
      <c r="G226" s="256" t="s">
        <v>4865</v>
      </c>
    </row>
    <row r="227" spans="1:7" ht="15.75" x14ac:dyDescent="0.25">
      <c r="A227" s="256" t="s">
        <v>463</v>
      </c>
      <c r="B227" s="256" t="s">
        <v>5206</v>
      </c>
      <c r="C227" s="257" t="s">
        <v>4799</v>
      </c>
      <c r="D227" s="256" t="s">
        <v>110</v>
      </c>
      <c r="E227" s="173">
        <v>2018</v>
      </c>
      <c r="F227" s="239">
        <v>24020</v>
      </c>
      <c r="G227" s="256" t="s">
        <v>4867</v>
      </c>
    </row>
    <row r="228" spans="1:7" ht="15.75" x14ac:dyDescent="0.25">
      <c r="A228" s="256" t="s">
        <v>463</v>
      </c>
      <c r="B228" s="256" t="s">
        <v>5208</v>
      </c>
      <c r="C228" s="257" t="s">
        <v>4871</v>
      </c>
      <c r="D228" s="256" t="s">
        <v>110</v>
      </c>
      <c r="E228" s="173">
        <v>2018</v>
      </c>
      <c r="F228" s="239">
        <v>25420</v>
      </c>
      <c r="G228" s="256" t="s">
        <v>4865</v>
      </c>
    </row>
    <row r="229" spans="1:7" ht="15.75" x14ac:dyDescent="0.25">
      <c r="A229" s="256" t="s">
        <v>463</v>
      </c>
      <c r="B229" s="256" t="s">
        <v>5207</v>
      </c>
      <c r="C229" s="257" t="s">
        <v>4871</v>
      </c>
      <c r="D229" s="256" t="s">
        <v>110</v>
      </c>
      <c r="E229" s="173">
        <v>2018</v>
      </c>
      <c r="F229" s="239">
        <v>25520</v>
      </c>
      <c r="G229" s="256" t="s">
        <v>4867</v>
      </c>
    </row>
    <row r="230" spans="1:7" ht="15.75" x14ac:dyDescent="0.25">
      <c r="A230" s="256" t="s">
        <v>463</v>
      </c>
      <c r="B230" s="256" t="s">
        <v>5208</v>
      </c>
      <c r="C230" s="257" t="s">
        <v>4871</v>
      </c>
      <c r="D230" s="256" t="s">
        <v>110</v>
      </c>
      <c r="E230" s="173">
        <v>2018</v>
      </c>
      <c r="F230" s="239">
        <v>25920</v>
      </c>
      <c r="G230" s="256" t="s">
        <v>4867</v>
      </c>
    </row>
    <row r="231" spans="1:7" ht="15.75" x14ac:dyDescent="0.25">
      <c r="A231" s="256" t="s">
        <v>463</v>
      </c>
      <c r="B231" s="256" t="s">
        <v>4872</v>
      </c>
      <c r="C231" s="257" t="s">
        <v>4873</v>
      </c>
      <c r="D231" s="256" t="s">
        <v>110</v>
      </c>
      <c r="E231" s="173">
        <v>2018</v>
      </c>
      <c r="F231" s="239">
        <v>23580</v>
      </c>
      <c r="G231" s="256" t="s">
        <v>4874</v>
      </c>
    </row>
    <row r="232" spans="1:7" ht="15.75" x14ac:dyDescent="0.25">
      <c r="A232" s="256" t="s">
        <v>463</v>
      </c>
      <c r="B232" s="256" t="s">
        <v>3501</v>
      </c>
      <c r="C232" s="257" t="s">
        <v>4873</v>
      </c>
      <c r="D232" s="256" t="s">
        <v>110</v>
      </c>
      <c r="E232" s="173">
        <v>2018</v>
      </c>
      <c r="F232" s="239">
        <v>25600</v>
      </c>
      <c r="G232" s="256" t="s">
        <v>4874</v>
      </c>
    </row>
    <row r="233" spans="1:7" ht="15.75" x14ac:dyDescent="0.25">
      <c r="A233" s="256" t="s">
        <v>463</v>
      </c>
      <c r="B233" s="256" t="s">
        <v>4875</v>
      </c>
      <c r="C233" s="257" t="s">
        <v>4873</v>
      </c>
      <c r="D233" s="256" t="s">
        <v>110</v>
      </c>
      <c r="E233" s="173">
        <v>2018</v>
      </c>
      <c r="F233" s="239">
        <v>26800</v>
      </c>
      <c r="G233" s="256" t="s">
        <v>4874</v>
      </c>
    </row>
    <row r="234" spans="1:7" ht="15.75" x14ac:dyDescent="0.25">
      <c r="A234" s="256" t="s">
        <v>463</v>
      </c>
      <c r="B234" s="256" t="s">
        <v>3501</v>
      </c>
      <c r="C234" s="257" t="s">
        <v>4873</v>
      </c>
      <c r="D234" s="256" t="s">
        <v>426</v>
      </c>
      <c r="E234" s="173">
        <v>2018</v>
      </c>
      <c r="F234" s="239">
        <v>27300</v>
      </c>
      <c r="G234" s="256" t="s">
        <v>4874</v>
      </c>
    </row>
    <row r="235" spans="1:7" ht="15.75" x14ac:dyDescent="0.25">
      <c r="A235" s="256" t="s">
        <v>463</v>
      </c>
      <c r="B235" s="256" t="s">
        <v>4875</v>
      </c>
      <c r="C235" s="257" t="s">
        <v>4873</v>
      </c>
      <c r="D235" s="256" t="s">
        <v>426</v>
      </c>
      <c r="E235" s="173">
        <v>2018</v>
      </c>
      <c r="F235" s="239">
        <v>28500</v>
      </c>
      <c r="G235" s="256" t="s">
        <v>4874</v>
      </c>
    </row>
    <row r="236" spans="1:7" ht="15.75" x14ac:dyDescent="0.25">
      <c r="A236" s="256" t="s">
        <v>463</v>
      </c>
      <c r="B236" s="256" t="s">
        <v>4876</v>
      </c>
      <c r="C236" s="257" t="s">
        <v>4877</v>
      </c>
      <c r="D236" s="256" t="s">
        <v>110</v>
      </c>
      <c r="E236" s="173">
        <v>2018</v>
      </c>
      <c r="F236" s="239">
        <v>29300</v>
      </c>
      <c r="G236" s="256" t="s">
        <v>4874</v>
      </c>
    </row>
    <row r="237" spans="1:7" ht="15.75" x14ac:dyDescent="0.25">
      <c r="A237" s="256" t="s">
        <v>463</v>
      </c>
      <c r="B237" s="256" t="s">
        <v>4878</v>
      </c>
      <c r="C237" s="257" t="s">
        <v>4871</v>
      </c>
      <c r="D237" s="256" t="s">
        <v>110</v>
      </c>
      <c r="E237" s="173">
        <v>2018</v>
      </c>
      <c r="F237" s="239">
        <v>30700</v>
      </c>
      <c r="G237" s="256" t="s">
        <v>4874</v>
      </c>
    </row>
    <row r="238" spans="1:7" ht="15.75" x14ac:dyDescent="0.25">
      <c r="A238" s="256" t="s">
        <v>463</v>
      </c>
      <c r="B238" s="256" t="s">
        <v>4879</v>
      </c>
      <c r="C238" s="257" t="s">
        <v>4873</v>
      </c>
      <c r="D238" s="256" t="s">
        <v>110</v>
      </c>
      <c r="E238" s="173">
        <v>2018</v>
      </c>
      <c r="F238" s="239">
        <v>30800</v>
      </c>
      <c r="G238" s="256" t="s">
        <v>4874</v>
      </c>
    </row>
    <row r="239" spans="1:7" ht="15.75" x14ac:dyDescent="0.25">
      <c r="A239" s="256" t="s">
        <v>463</v>
      </c>
      <c r="B239" s="256" t="s">
        <v>4878</v>
      </c>
      <c r="C239" s="257" t="s">
        <v>4871</v>
      </c>
      <c r="D239" s="256" t="s">
        <v>426</v>
      </c>
      <c r="E239" s="173">
        <v>2018</v>
      </c>
      <c r="F239" s="239">
        <v>32400</v>
      </c>
      <c r="G239" s="256" t="s">
        <v>4874</v>
      </c>
    </row>
    <row r="240" spans="1:7" ht="15.75" x14ac:dyDescent="0.25">
      <c r="A240" s="256" t="s">
        <v>463</v>
      </c>
      <c r="B240" s="256" t="s">
        <v>4880</v>
      </c>
      <c r="C240" s="257" t="s">
        <v>4871</v>
      </c>
      <c r="D240" s="256" t="s">
        <v>110</v>
      </c>
      <c r="E240" s="173">
        <v>2018</v>
      </c>
      <c r="F240" s="239">
        <v>33000</v>
      </c>
      <c r="G240" s="256" t="s">
        <v>4874</v>
      </c>
    </row>
    <row r="241" spans="1:7" ht="15.75" x14ac:dyDescent="0.25">
      <c r="A241" s="256" t="s">
        <v>463</v>
      </c>
      <c r="B241" s="256" t="s">
        <v>4876</v>
      </c>
      <c r="C241" s="257" t="s">
        <v>4877</v>
      </c>
      <c r="D241" s="256" t="s">
        <v>426</v>
      </c>
      <c r="E241" s="173">
        <v>2018</v>
      </c>
      <c r="F241" s="239">
        <v>33000</v>
      </c>
      <c r="G241" s="256" t="s">
        <v>4874</v>
      </c>
    </row>
    <row r="242" spans="1:7" ht="15.75" x14ac:dyDescent="0.25">
      <c r="A242" s="256" t="s">
        <v>463</v>
      </c>
      <c r="B242" s="256" t="s">
        <v>4881</v>
      </c>
      <c r="C242" s="257" t="s">
        <v>4877</v>
      </c>
      <c r="D242" s="256" t="s">
        <v>110</v>
      </c>
      <c r="E242" s="173">
        <v>2018</v>
      </c>
      <c r="F242" s="239">
        <v>33600</v>
      </c>
      <c r="G242" s="256" t="s">
        <v>4874</v>
      </c>
    </row>
    <row r="243" spans="1:7" ht="15.75" x14ac:dyDescent="0.25">
      <c r="A243" s="256" t="s">
        <v>463</v>
      </c>
      <c r="B243" s="256" t="s">
        <v>4879</v>
      </c>
      <c r="C243" s="257" t="s">
        <v>4873</v>
      </c>
      <c r="D243" s="256" t="s">
        <v>426</v>
      </c>
      <c r="E243" s="173">
        <v>2018</v>
      </c>
      <c r="F243" s="239">
        <v>34500</v>
      </c>
      <c r="G243" s="256" t="s">
        <v>4874</v>
      </c>
    </row>
    <row r="244" spans="1:7" ht="15.75" x14ac:dyDescent="0.25">
      <c r="A244" s="256" t="s">
        <v>463</v>
      </c>
      <c r="B244" s="256" t="s">
        <v>4880</v>
      </c>
      <c r="C244" s="257" t="s">
        <v>4871</v>
      </c>
      <c r="D244" s="256" t="s">
        <v>426</v>
      </c>
      <c r="E244" s="173">
        <v>2018</v>
      </c>
      <c r="F244" s="239">
        <v>34800</v>
      </c>
      <c r="G244" s="256" t="s">
        <v>4874</v>
      </c>
    </row>
    <row r="245" spans="1:7" ht="15.75" x14ac:dyDescent="0.25">
      <c r="A245" s="256" t="s">
        <v>463</v>
      </c>
      <c r="B245" s="256" t="s">
        <v>4881</v>
      </c>
      <c r="C245" s="257" t="s">
        <v>4877</v>
      </c>
      <c r="D245" s="256" t="s">
        <v>426</v>
      </c>
      <c r="E245" s="173">
        <v>2018</v>
      </c>
      <c r="F245" s="239">
        <v>37300</v>
      </c>
      <c r="G245" s="256" t="s">
        <v>4874</v>
      </c>
    </row>
    <row r="246" spans="1:7" ht="15.75" x14ac:dyDescent="0.25">
      <c r="A246" s="256" t="s">
        <v>463</v>
      </c>
      <c r="B246" s="256" t="s">
        <v>4882</v>
      </c>
      <c r="C246" s="257" t="s">
        <v>6326</v>
      </c>
      <c r="D246" s="256" t="s">
        <v>438</v>
      </c>
      <c r="E246" s="173">
        <v>2018</v>
      </c>
      <c r="F246" s="239">
        <v>31295</v>
      </c>
      <c r="G246" s="256" t="s">
        <v>4535</v>
      </c>
    </row>
    <row r="247" spans="1:7" ht="15.75" x14ac:dyDescent="0.25">
      <c r="A247" s="256" t="s">
        <v>463</v>
      </c>
      <c r="B247" s="256" t="s">
        <v>4883</v>
      </c>
      <c r="C247" s="257" t="s">
        <v>6326</v>
      </c>
      <c r="D247" s="256" t="s">
        <v>438</v>
      </c>
      <c r="E247" s="173">
        <v>2018</v>
      </c>
      <c r="F247" s="239">
        <v>33155</v>
      </c>
      <c r="G247" s="256" t="s">
        <v>4535</v>
      </c>
    </row>
    <row r="248" spans="1:7" ht="15.75" x14ac:dyDescent="0.25">
      <c r="A248" s="256" t="s">
        <v>463</v>
      </c>
      <c r="B248" s="256" t="s">
        <v>4884</v>
      </c>
      <c r="C248" s="257" t="s">
        <v>6326</v>
      </c>
      <c r="D248" s="256" t="s">
        <v>438</v>
      </c>
      <c r="E248" s="173">
        <v>2018</v>
      </c>
      <c r="F248" s="239">
        <v>33515</v>
      </c>
      <c r="G248" s="256" t="s">
        <v>4535</v>
      </c>
    </row>
    <row r="249" spans="1:7" ht="15.75" x14ac:dyDescent="0.25">
      <c r="A249" s="256" t="s">
        <v>463</v>
      </c>
      <c r="B249" s="256" t="s">
        <v>4885</v>
      </c>
      <c r="C249" s="257" t="s">
        <v>6326</v>
      </c>
      <c r="D249" s="256" t="s">
        <v>438</v>
      </c>
      <c r="E249" s="173">
        <v>2018</v>
      </c>
      <c r="F249" s="239">
        <v>33515</v>
      </c>
      <c r="G249" s="256" t="s">
        <v>4535</v>
      </c>
    </row>
    <row r="250" spans="1:7" ht="15.75" x14ac:dyDescent="0.25">
      <c r="A250" s="256" t="s">
        <v>463</v>
      </c>
      <c r="B250" s="256" t="s">
        <v>4886</v>
      </c>
      <c r="C250" s="257" t="s">
        <v>6326</v>
      </c>
      <c r="D250" s="256" t="s">
        <v>438</v>
      </c>
      <c r="E250" s="173">
        <v>2018</v>
      </c>
      <c r="F250" s="239">
        <v>34615</v>
      </c>
      <c r="G250" s="256" t="s">
        <v>4535</v>
      </c>
    </row>
    <row r="251" spans="1:7" ht="15.75" x14ac:dyDescent="0.25">
      <c r="A251" s="256" t="s">
        <v>463</v>
      </c>
      <c r="B251" s="256" t="s">
        <v>4887</v>
      </c>
      <c r="C251" s="257" t="s">
        <v>6326</v>
      </c>
      <c r="D251" s="256" t="s">
        <v>438</v>
      </c>
      <c r="E251" s="173">
        <v>2018</v>
      </c>
      <c r="F251" s="239">
        <v>35500</v>
      </c>
      <c r="G251" s="256" t="s">
        <v>4535</v>
      </c>
    </row>
    <row r="252" spans="1:7" ht="15.75" x14ac:dyDescent="0.25">
      <c r="A252" s="256" t="s">
        <v>463</v>
      </c>
      <c r="B252" s="256" t="s">
        <v>4888</v>
      </c>
      <c r="C252" s="257" t="s">
        <v>6326</v>
      </c>
      <c r="D252" s="256" t="s">
        <v>438</v>
      </c>
      <c r="E252" s="173">
        <v>2018</v>
      </c>
      <c r="F252" s="239">
        <v>35810</v>
      </c>
      <c r="G252" s="256" t="s">
        <v>4535</v>
      </c>
    </row>
    <row r="253" spans="1:7" ht="15.75" x14ac:dyDescent="0.25">
      <c r="A253" s="256" t="s">
        <v>463</v>
      </c>
      <c r="B253" s="256" t="s">
        <v>4889</v>
      </c>
      <c r="C253" s="257" t="s">
        <v>6326</v>
      </c>
      <c r="D253" s="256" t="s">
        <v>438</v>
      </c>
      <c r="E253" s="173">
        <v>2018</v>
      </c>
      <c r="F253" s="239">
        <v>35810</v>
      </c>
      <c r="G253" s="256" t="s">
        <v>4535</v>
      </c>
    </row>
    <row r="254" spans="1:7" ht="15.75" x14ac:dyDescent="0.25">
      <c r="A254" s="256" t="s">
        <v>463</v>
      </c>
      <c r="B254" s="256" t="s">
        <v>4890</v>
      </c>
      <c r="C254" s="257" t="s">
        <v>6326</v>
      </c>
      <c r="D254" s="256" t="s">
        <v>438</v>
      </c>
      <c r="E254" s="173">
        <v>2018</v>
      </c>
      <c r="F254" s="239">
        <v>37680</v>
      </c>
      <c r="G254" s="256" t="s">
        <v>4535</v>
      </c>
    </row>
    <row r="255" spans="1:7" ht="15.75" x14ac:dyDescent="0.25">
      <c r="A255" s="256" t="s">
        <v>463</v>
      </c>
      <c r="B255" s="256" t="s">
        <v>4891</v>
      </c>
      <c r="C255" s="257" t="s">
        <v>6326</v>
      </c>
      <c r="D255" s="256" t="s">
        <v>438</v>
      </c>
      <c r="E255" s="173">
        <v>2018</v>
      </c>
      <c r="F255" s="239">
        <v>37680</v>
      </c>
      <c r="G255" s="256" t="s">
        <v>4535</v>
      </c>
    </row>
    <row r="256" spans="1:7" ht="15.75" x14ac:dyDescent="0.25">
      <c r="A256" s="256" t="s">
        <v>463</v>
      </c>
      <c r="B256" s="256" t="s">
        <v>4892</v>
      </c>
      <c r="C256" s="257" t="s">
        <v>4852</v>
      </c>
      <c r="D256" s="256" t="s">
        <v>110</v>
      </c>
      <c r="E256" s="173">
        <v>2018</v>
      </c>
      <c r="F256" s="239">
        <v>27895</v>
      </c>
      <c r="G256" s="256" t="s">
        <v>1907</v>
      </c>
    </row>
    <row r="257" spans="1:7" ht="15.75" x14ac:dyDescent="0.25">
      <c r="A257" s="256" t="s">
        <v>463</v>
      </c>
      <c r="B257" s="256" t="s">
        <v>4893</v>
      </c>
      <c r="C257" s="257" t="s">
        <v>4852</v>
      </c>
      <c r="D257" s="256" t="s">
        <v>110</v>
      </c>
      <c r="E257" s="173">
        <v>2018</v>
      </c>
      <c r="F257" s="239">
        <v>30420</v>
      </c>
      <c r="G257" s="256" t="s">
        <v>1907</v>
      </c>
    </row>
    <row r="258" spans="1:7" ht="15.75" x14ac:dyDescent="0.25">
      <c r="A258" s="256" t="s">
        <v>463</v>
      </c>
      <c r="B258" s="256" t="s">
        <v>4894</v>
      </c>
      <c r="C258" s="257" t="s">
        <v>6325</v>
      </c>
      <c r="D258" s="256" t="s">
        <v>110</v>
      </c>
      <c r="E258" s="173">
        <v>2018</v>
      </c>
      <c r="F258" s="239">
        <v>36620</v>
      </c>
      <c r="G258" s="256" t="s">
        <v>1907</v>
      </c>
    </row>
    <row r="259" spans="1:7" ht="15.75" x14ac:dyDescent="0.25">
      <c r="A259" s="256" t="s">
        <v>463</v>
      </c>
      <c r="B259" s="256" t="s">
        <v>4895</v>
      </c>
      <c r="C259" s="257" t="s">
        <v>4896</v>
      </c>
      <c r="D259" s="256" t="s">
        <v>110</v>
      </c>
      <c r="E259" s="173">
        <v>2018</v>
      </c>
      <c r="F259" s="239">
        <v>21680</v>
      </c>
      <c r="G259" s="256" t="s">
        <v>1907</v>
      </c>
    </row>
    <row r="260" spans="1:7" ht="15.75" x14ac:dyDescent="0.25">
      <c r="A260" s="256" t="s">
        <v>463</v>
      </c>
      <c r="B260" s="256" t="s">
        <v>4897</v>
      </c>
      <c r="C260" s="257" t="s">
        <v>4896</v>
      </c>
      <c r="D260" s="256" t="s">
        <v>110</v>
      </c>
      <c r="E260" s="173">
        <v>2018</v>
      </c>
      <c r="F260" s="239">
        <v>23120</v>
      </c>
      <c r="G260" s="256" t="s">
        <v>1907</v>
      </c>
    </row>
    <row r="261" spans="1:7" ht="15.75" x14ac:dyDescent="0.25">
      <c r="A261" s="256" t="s">
        <v>463</v>
      </c>
      <c r="B261" s="256" t="s">
        <v>3493</v>
      </c>
      <c r="C261" s="257" t="s">
        <v>4896</v>
      </c>
      <c r="D261" s="256" t="s">
        <v>110</v>
      </c>
      <c r="E261" s="173">
        <v>2018</v>
      </c>
      <c r="F261" s="239">
        <v>25220</v>
      </c>
      <c r="G261" s="256" t="s">
        <v>1907</v>
      </c>
    </row>
    <row r="262" spans="1:7" ht="15.75" x14ac:dyDescent="0.25">
      <c r="A262" s="256" t="s">
        <v>463</v>
      </c>
      <c r="B262" s="256" t="s">
        <v>4899</v>
      </c>
      <c r="C262" s="257" t="s">
        <v>4825</v>
      </c>
      <c r="D262" s="256" t="s">
        <v>110</v>
      </c>
      <c r="E262" s="173">
        <v>2018</v>
      </c>
      <c r="F262" s="239">
        <v>31020</v>
      </c>
      <c r="G262" s="256" t="s">
        <v>1907</v>
      </c>
    </row>
    <row r="263" spans="1:7" ht="15.75" x14ac:dyDescent="0.25">
      <c r="A263" s="256" t="s">
        <v>463</v>
      </c>
      <c r="B263" s="256" t="s">
        <v>4839</v>
      </c>
      <c r="C263" s="257" t="s">
        <v>4840</v>
      </c>
      <c r="D263" s="256" t="s">
        <v>110</v>
      </c>
      <c r="E263" s="173">
        <v>2018</v>
      </c>
      <c r="F263" s="239">
        <v>36620</v>
      </c>
      <c r="G263" s="256" t="s">
        <v>4841</v>
      </c>
    </row>
    <row r="264" spans="1:7" ht="15.75" x14ac:dyDescent="0.25">
      <c r="A264" s="256" t="s">
        <v>463</v>
      </c>
      <c r="B264" s="256" t="s">
        <v>4842</v>
      </c>
      <c r="C264" s="257" t="s">
        <v>4840</v>
      </c>
      <c r="D264" s="256" t="s">
        <v>110</v>
      </c>
      <c r="E264" s="173">
        <v>2018</v>
      </c>
      <c r="F264" s="239">
        <v>40905</v>
      </c>
      <c r="G264" s="256" t="s">
        <v>4841</v>
      </c>
    </row>
    <row r="265" spans="1:7" ht="15.75" x14ac:dyDescent="0.25">
      <c r="A265" s="256" t="s">
        <v>463</v>
      </c>
      <c r="B265" s="256" t="s">
        <v>4843</v>
      </c>
      <c r="C265" s="257" t="s">
        <v>4844</v>
      </c>
      <c r="D265" s="256" t="s">
        <v>438</v>
      </c>
      <c r="E265" s="173">
        <v>2018</v>
      </c>
      <c r="F265" s="239">
        <v>25000</v>
      </c>
      <c r="G265" s="256" t="s">
        <v>1899</v>
      </c>
    </row>
    <row r="266" spans="1:7" ht="15.75" x14ac:dyDescent="0.25">
      <c r="A266" s="256" t="s">
        <v>463</v>
      </c>
      <c r="B266" s="256" t="s">
        <v>4845</v>
      </c>
      <c r="C266" s="257" t="s">
        <v>4844</v>
      </c>
      <c r="D266" s="256" t="s">
        <v>438</v>
      </c>
      <c r="E266" s="173">
        <v>2018</v>
      </c>
      <c r="F266" s="239">
        <v>25500</v>
      </c>
      <c r="G266" s="256" t="s">
        <v>1899</v>
      </c>
    </row>
    <row r="267" spans="1:7" ht="15.75" x14ac:dyDescent="0.25">
      <c r="A267" s="256" t="s">
        <v>463</v>
      </c>
      <c r="B267" s="256" t="s">
        <v>4846</v>
      </c>
      <c r="C267" s="257" t="s">
        <v>4844</v>
      </c>
      <c r="D267" s="256" t="s">
        <v>438</v>
      </c>
      <c r="E267" s="173">
        <v>2018</v>
      </c>
      <c r="F267" s="239">
        <v>27500</v>
      </c>
      <c r="G267" s="256" t="s">
        <v>1899</v>
      </c>
    </row>
    <row r="268" spans="1:7" ht="15.75" x14ac:dyDescent="0.25">
      <c r="A268" s="256" t="s">
        <v>463</v>
      </c>
      <c r="B268" s="256" t="s">
        <v>4843</v>
      </c>
      <c r="C268" s="257" t="s">
        <v>4844</v>
      </c>
      <c r="D268" s="256" t="s">
        <v>438</v>
      </c>
      <c r="E268" s="173">
        <v>2018</v>
      </c>
      <c r="F268" s="239">
        <v>31905</v>
      </c>
      <c r="G268" s="256" t="s">
        <v>1364</v>
      </c>
    </row>
    <row r="269" spans="1:7" ht="15.75" x14ac:dyDescent="0.25">
      <c r="A269" s="256" t="s">
        <v>463</v>
      </c>
      <c r="B269" s="256" t="s">
        <v>4845</v>
      </c>
      <c r="C269" s="257" t="s">
        <v>4844</v>
      </c>
      <c r="D269" s="256" t="s">
        <v>438</v>
      </c>
      <c r="E269" s="173">
        <v>2018</v>
      </c>
      <c r="F269" s="239">
        <v>31500</v>
      </c>
      <c r="G269" s="256" t="s">
        <v>1364</v>
      </c>
    </row>
    <row r="270" spans="1:7" ht="15.75" x14ac:dyDescent="0.25">
      <c r="A270" s="256" t="s">
        <v>463</v>
      </c>
      <c r="B270" s="256" t="s">
        <v>4846</v>
      </c>
      <c r="C270" s="257" t="s">
        <v>4844</v>
      </c>
      <c r="D270" s="256" t="s">
        <v>438</v>
      </c>
      <c r="E270" s="173">
        <v>2018</v>
      </c>
      <c r="F270" s="239">
        <v>33500</v>
      </c>
      <c r="G270" s="256" t="s">
        <v>1364</v>
      </c>
    </row>
    <row r="271" spans="1:7" ht="15.75" x14ac:dyDescent="0.25">
      <c r="A271" s="256" t="s">
        <v>463</v>
      </c>
      <c r="B271" s="256" t="s">
        <v>4848</v>
      </c>
      <c r="C271" s="257" t="s">
        <v>6333</v>
      </c>
      <c r="D271" s="256" t="s">
        <v>438</v>
      </c>
      <c r="E271" s="173">
        <v>2018</v>
      </c>
      <c r="F271" s="239">
        <v>37000</v>
      </c>
      <c r="G271" s="256" t="s">
        <v>1899</v>
      </c>
    </row>
    <row r="272" spans="1:7" ht="15.75" x14ac:dyDescent="0.25">
      <c r="A272" s="256" t="s">
        <v>463</v>
      </c>
      <c r="B272" s="256" t="s">
        <v>4849</v>
      </c>
      <c r="C272" s="257" t="s">
        <v>6333</v>
      </c>
      <c r="D272" s="256" t="s">
        <v>438</v>
      </c>
      <c r="E272" s="173">
        <v>2018</v>
      </c>
      <c r="F272" s="239">
        <v>42000</v>
      </c>
      <c r="G272" s="256" t="s">
        <v>1899</v>
      </c>
    </row>
    <row r="273" spans="1:7" ht="15.75" x14ac:dyDescent="0.25">
      <c r="A273" s="256" t="s">
        <v>463</v>
      </c>
      <c r="B273" s="256" t="s">
        <v>4848</v>
      </c>
      <c r="C273" s="257" t="s">
        <v>6333</v>
      </c>
      <c r="D273" s="256" t="s">
        <v>438</v>
      </c>
      <c r="E273" s="173">
        <v>2018</v>
      </c>
      <c r="F273" s="239">
        <v>43000</v>
      </c>
      <c r="G273" s="256" t="s">
        <v>1364</v>
      </c>
    </row>
    <row r="274" spans="1:7" ht="15.75" x14ac:dyDescent="0.25">
      <c r="A274" s="256" t="s">
        <v>463</v>
      </c>
      <c r="B274" s="256" t="s">
        <v>4849</v>
      </c>
      <c r="C274" s="257" t="s">
        <v>6333</v>
      </c>
      <c r="D274" s="256" t="s">
        <v>438</v>
      </c>
      <c r="E274" s="173">
        <v>2018</v>
      </c>
      <c r="F274" s="239">
        <v>48000</v>
      </c>
      <c r="G274" s="256" t="s">
        <v>1364</v>
      </c>
    </row>
    <row r="275" spans="1:7" ht="15.75" x14ac:dyDescent="0.25">
      <c r="A275" s="256" t="s">
        <v>463</v>
      </c>
      <c r="B275" s="256" t="s">
        <v>4850</v>
      </c>
      <c r="C275" s="257" t="s">
        <v>6333</v>
      </c>
      <c r="D275" s="256" t="s">
        <v>438</v>
      </c>
      <c r="E275" s="173">
        <v>2018</v>
      </c>
      <c r="F275" s="239">
        <v>61500</v>
      </c>
      <c r="G275" s="256" t="s">
        <v>1899</v>
      </c>
    </row>
    <row r="276" spans="1:7" ht="15.75" x14ac:dyDescent="0.25">
      <c r="A276" s="256" t="s">
        <v>463</v>
      </c>
      <c r="B276" s="256" t="s">
        <v>4850</v>
      </c>
      <c r="C276" s="257" t="s">
        <v>6333</v>
      </c>
      <c r="D276" s="256" t="s">
        <v>438</v>
      </c>
      <c r="E276" s="173">
        <v>2018</v>
      </c>
      <c r="F276" s="239">
        <v>67500</v>
      </c>
      <c r="G276" s="256" t="s">
        <v>1364</v>
      </c>
    </row>
    <row r="277" spans="1:7" ht="15.75" x14ac:dyDescent="0.25">
      <c r="A277" s="662" t="s">
        <v>463</v>
      </c>
      <c r="B277" s="54" t="s">
        <v>10298</v>
      </c>
      <c r="C277" s="54" t="s">
        <v>3739</v>
      </c>
      <c r="D277" s="618" t="s">
        <v>110</v>
      </c>
      <c r="E277" s="610">
        <v>2018</v>
      </c>
      <c r="F277" s="87">
        <v>27920</v>
      </c>
      <c r="G277" s="54" t="s">
        <v>135</v>
      </c>
    </row>
    <row r="278" spans="1:7" ht="15.75" x14ac:dyDescent="0.25">
      <c r="A278" s="256" t="s">
        <v>6861</v>
      </c>
      <c r="B278" s="256" t="s">
        <v>8578</v>
      </c>
      <c r="C278" s="256" t="s">
        <v>1983</v>
      </c>
      <c r="D278" s="256" t="s">
        <v>110</v>
      </c>
      <c r="E278" s="173">
        <v>2018</v>
      </c>
      <c r="F278" s="260">
        <v>14500</v>
      </c>
      <c r="G278" s="256" t="s">
        <v>8579</v>
      </c>
    </row>
    <row r="279" spans="1:7" ht="15.75" x14ac:dyDescent="0.25">
      <c r="A279" s="256" t="s">
        <v>6861</v>
      </c>
      <c r="B279" s="256" t="s">
        <v>8580</v>
      </c>
      <c r="C279" s="256" t="s">
        <v>1983</v>
      </c>
      <c r="D279" s="256" t="s">
        <v>43</v>
      </c>
      <c r="E279" s="173">
        <v>2018</v>
      </c>
      <c r="F279" s="260">
        <v>16500</v>
      </c>
      <c r="G279" s="256" t="s">
        <v>8581</v>
      </c>
    </row>
    <row r="280" spans="1:7" s="91" customFormat="1" ht="15.75" x14ac:dyDescent="0.25">
      <c r="A280" s="448" t="s">
        <v>10625</v>
      </c>
      <c r="B280" s="448" t="s">
        <v>6047</v>
      </c>
      <c r="C280" s="448" t="s">
        <v>2114</v>
      </c>
      <c r="D280" s="448" t="s">
        <v>426</v>
      </c>
      <c r="E280" s="795">
        <v>2018</v>
      </c>
      <c r="F280" s="453">
        <v>39270</v>
      </c>
      <c r="G280" s="256" t="s">
        <v>4829</v>
      </c>
    </row>
    <row r="281" spans="1:7" ht="15.75" x14ac:dyDescent="0.25">
      <c r="A281" s="610" t="s">
        <v>71</v>
      </c>
      <c r="B281" s="610" t="s">
        <v>10141</v>
      </c>
      <c r="C281" s="610" t="s">
        <v>2114</v>
      </c>
      <c r="D281" s="610" t="s">
        <v>43</v>
      </c>
      <c r="E281" s="610">
        <v>2018</v>
      </c>
      <c r="F281" s="778">
        <v>28890</v>
      </c>
      <c r="G281" s="610" t="s">
        <v>135</v>
      </c>
    </row>
    <row r="282" spans="1:7" ht="15.75" x14ac:dyDescent="0.25">
      <c r="A282" s="610" t="s">
        <v>71</v>
      </c>
      <c r="B282" s="610" t="s">
        <v>7316</v>
      </c>
      <c r="C282" s="610" t="s">
        <v>2114</v>
      </c>
      <c r="D282" s="610" t="s">
        <v>43</v>
      </c>
      <c r="E282" s="610">
        <v>2018</v>
      </c>
      <c r="F282" s="778">
        <v>31440</v>
      </c>
      <c r="G282" s="610" t="s">
        <v>135</v>
      </c>
    </row>
    <row r="283" spans="1:7" ht="15.75" x14ac:dyDescent="0.25">
      <c r="A283" s="610" t="s">
        <v>71</v>
      </c>
      <c r="B283" s="610" t="s">
        <v>10357</v>
      </c>
      <c r="C283" s="610" t="s">
        <v>2114</v>
      </c>
      <c r="D283" s="610" t="s">
        <v>43</v>
      </c>
      <c r="E283" s="610">
        <v>2018</v>
      </c>
      <c r="F283" s="778">
        <v>25100</v>
      </c>
      <c r="G283" s="610" t="s">
        <v>135</v>
      </c>
    </row>
    <row r="284" spans="1:7" ht="15.75" x14ac:dyDescent="0.25">
      <c r="A284" s="610" t="s">
        <v>71</v>
      </c>
      <c r="B284" s="610" t="s">
        <v>8979</v>
      </c>
      <c r="C284" s="610" t="s">
        <v>2114</v>
      </c>
      <c r="D284" s="610" t="s">
        <v>43</v>
      </c>
      <c r="E284" s="610">
        <v>2018</v>
      </c>
      <c r="F284" s="778">
        <v>34710</v>
      </c>
      <c r="G284" s="610" t="s">
        <v>135</v>
      </c>
    </row>
    <row r="285" spans="1:7" ht="15.75" x14ac:dyDescent="0.25">
      <c r="A285" s="610" t="s">
        <v>71</v>
      </c>
      <c r="B285" s="610" t="s">
        <v>10142</v>
      </c>
      <c r="C285" s="610" t="s">
        <v>1983</v>
      </c>
      <c r="D285" s="610" t="s">
        <v>43</v>
      </c>
      <c r="E285" s="610">
        <v>2018</v>
      </c>
      <c r="F285" s="778">
        <v>33400</v>
      </c>
      <c r="G285" s="610" t="s">
        <v>135</v>
      </c>
    </row>
    <row r="286" spans="1:7" ht="15.75" x14ac:dyDescent="0.25">
      <c r="A286" s="610" t="s">
        <v>71</v>
      </c>
      <c r="B286" s="610" t="s">
        <v>10143</v>
      </c>
      <c r="C286" s="610" t="s">
        <v>1983</v>
      </c>
      <c r="D286" s="610" t="s">
        <v>43</v>
      </c>
      <c r="E286" s="610">
        <v>2018</v>
      </c>
      <c r="F286" s="778">
        <v>36600</v>
      </c>
      <c r="G286" s="610" t="s">
        <v>135</v>
      </c>
    </row>
    <row r="287" spans="1:7" ht="15.75" x14ac:dyDescent="0.25">
      <c r="A287" s="461" t="s">
        <v>87</v>
      </c>
      <c r="B287" s="461" t="s">
        <v>5065</v>
      </c>
      <c r="C287" s="284" t="s">
        <v>5066</v>
      </c>
      <c r="D287" s="461" t="s">
        <v>110</v>
      </c>
      <c r="E287" s="152">
        <v>2018</v>
      </c>
      <c r="F287" s="260">
        <v>14995</v>
      </c>
      <c r="G287" s="461" t="s">
        <v>5067</v>
      </c>
    </row>
    <row r="288" spans="1:7" ht="15.75" x14ac:dyDescent="0.25">
      <c r="A288" s="461" t="s">
        <v>87</v>
      </c>
      <c r="B288" s="461" t="s">
        <v>5065</v>
      </c>
      <c r="C288" s="284" t="s">
        <v>5066</v>
      </c>
      <c r="D288" s="461" t="s">
        <v>426</v>
      </c>
      <c r="E288" s="152">
        <v>2018</v>
      </c>
      <c r="F288" s="260">
        <v>15995</v>
      </c>
      <c r="G288" s="461" t="s">
        <v>5068</v>
      </c>
    </row>
    <row r="289" spans="1:7" ht="15.75" x14ac:dyDescent="0.25">
      <c r="A289" s="461" t="s">
        <v>87</v>
      </c>
      <c r="B289" s="461" t="s">
        <v>5069</v>
      </c>
      <c r="C289" s="284" t="s">
        <v>5066</v>
      </c>
      <c r="D289" s="461" t="s">
        <v>110</v>
      </c>
      <c r="E289" s="152">
        <v>2018</v>
      </c>
      <c r="F289" s="260">
        <v>17295</v>
      </c>
      <c r="G289" s="461" t="s">
        <v>5068</v>
      </c>
    </row>
    <row r="290" spans="1:7" ht="15.75" x14ac:dyDescent="0.25">
      <c r="A290" s="461" t="s">
        <v>87</v>
      </c>
      <c r="B290" s="461" t="s">
        <v>5070</v>
      </c>
      <c r="C290" s="284" t="s">
        <v>5066</v>
      </c>
      <c r="D290" s="461" t="s">
        <v>110</v>
      </c>
      <c r="E290" s="152">
        <v>2018</v>
      </c>
      <c r="F290" s="260">
        <v>18895</v>
      </c>
      <c r="G290" s="461" t="s">
        <v>5068</v>
      </c>
    </row>
    <row r="291" spans="1:7" ht="15.75" x14ac:dyDescent="0.25">
      <c r="A291" s="461" t="s">
        <v>87</v>
      </c>
      <c r="B291" s="461" t="s">
        <v>8569</v>
      </c>
      <c r="C291" s="461" t="s">
        <v>3721</v>
      </c>
      <c r="D291" s="461" t="s">
        <v>43</v>
      </c>
      <c r="E291" s="152">
        <v>2018</v>
      </c>
      <c r="F291" s="260">
        <v>24962</v>
      </c>
      <c r="G291" s="461" t="s">
        <v>7380</v>
      </c>
    </row>
    <row r="292" spans="1:7" ht="15.75" x14ac:dyDescent="0.25">
      <c r="A292" s="461" t="s">
        <v>87</v>
      </c>
      <c r="B292" s="461" t="s">
        <v>6862</v>
      </c>
      <c r="C292" s="461" t="s">
        <v>4437</v>
      </c>
      <c r="D292" s="461" t="s">
        <v>43</v>
      </c>
      <c r="E292" s="152">
        <v>2018</v>
      </c>
      <c r="F292" s="260">
        <v>24700</v>
      </c>
      <c r="G292" s="461" t="s">
        <v>1458</v>
      </c>
    </row>
    <row r="293" spans="1:7" ht="15.75" x14ac:dyDescent="0.25">
      <c r="A293" s="461" t="s">
        <v>87</v>
      </c>
      <c r="B293" s="461" t="s">
        <v>3725</v>
      </c>
      <c r="C293" s="284" t="s">
        <v>6328</v>
      </c>
      <c r="D293" s="461" t="s">
        <v>110</v>
      </c>
      <c r="E293" s="152">
        <v>2018</v>
      </c>
      <c r="F293" s="260">
        <v>40600</v>
      </c>
      <c r="G293" s="461" t="s">
        <v>5059</v>
      </c>
    </row>
    <row r="294" spans="1:7" ht="15.75" x14ac:dyDescent="0.25">
      <c r="A294" s="461" t="s">
        <v>87</v>
      </c>
      <c r="B294" s="461" t="s">
        <v>3725</v>
      </c>
      <c r="C294" s="284" t="s">
        <v>6328</v>
      </c>
      <c r="D294" s="461" t="s">
        <v>426</v>
      </c>
      <c r="E294" s="152">
        <v>2018</v>
      </c>
      <c r="F294" s="260">
        <v>41300</v>
      </c>
      <c r="G294" s="461" t="s">
        <v>5059</v>
      </c>
    </row>
    <row r="295" spans="1:7" ht="15.75" x14ac:dyDescent="0.25">
      <c r="A295" s="461" t="s">
        <v>87</v>
      </c>
      <c r="B295" s="461" t="s">
        <v>3722</v>
      </c>
      <c r="C295" s="284" t="s">
        <v>6328</v>
      </c>
      <c r="D295" s="461" t="s">
        <v>110</v>
      </c>
      <c r="E295" s="152">
        <v>2018</v>
      </c>
      <c r="F295" s="260">
        <v>30850</v>
      </c>
      <c r="G295" s="461" t="s">
        <v>5059</v>
      </c>
    </row>
    <row r="296" spans="1:7" ht="15.75" x14ac:dyDescent="0.25">
      <c r="A296" s="461" t="s">
        <v>87</v>
      </c>
      <c r="B296" s="461" t="s">
        <v>3722</v>
      </c>
      <c r="C296" s="284" t="s">
        <v>6328</v>
      </c>
      <c r="D296" s="461" t="s">
        <v>426</v>
      </c>
      <c r="E296" s="152">
        <v>2018</v>
      </c>
      <c r="F296" s="260">
        <v>32600</v>
      </c>
      <c r="G296" s="461" t="s">
        <v>5059</v>
      </c>
    </row>
    <row r="297" spans="1:7" ht="15.75" x14ac:dyDescent="0.25">
      <c r="A297" s="461" t="s">
        <v>87</v>
      </c>
      <c r="B297" s="461" t="s">
        <v>5268</v>
      </c>
      <c r="C297" s="284" t="s">
        <v>6328</v>
      </c>
      <c r="D297" s="461" t="s">
        <v>110</v>
      </c>
      <c r="E297" s="152">
        <v>2018</v>
      </c>
      <c r="F297" s="260">
        <v>38850</v>
      </c>
      <c r="G297" s="461" t="s">
        <v>5059</v>
      </c>
    </row>
    <row r="298" spans="1:7" ht="15.75" x14ac:dyDescent="0.25">
      <c r="A298" s="461" t="s">
        <v>87</v>
      </c>
      <c r="B298" s="461" t="s">
        <v>5268</v>
      </c>
      <c r="C298" s="284" t="s">
        <v>6328</v>
      </c>
      <c r="D298" s="461" t="s">
        <v>426</v>
      </c>
      <c r="E298" s="152">
        <v>2018</v>
      </c>
      <c r="F298" s="260">
        <v>39550</v>
      </c>
      <c r="G298" s="461" t="s">
        <v>5059</v>
      </c>
    </row>
    <row r="299" spans="1:7" ht="15.75" x14ac:dyDescent="0.25">
      <c r="A299" s="461" t="s">
        <v>87</v>
      </c>
      <c r="B299" s="461" t="s">
        <v>3720</v>
      </c>
      <c r="C299" s="284" t="s">
        <v>5054</v>
      </c>
      <c r="D299" s="461" t="s">
        <v>110</v>
      </c>
      <c r="E299" s="152">
        <v>2018</v>
      </c>
      <c r="F299" s="260">
        <v>24950</v>
      </c>
      <c r="G299" s="461" t="s">
        <v>5059</v>
      </c>
    </row>
    <row r="300" spans="1:7" ht="15.75" x14ac:dyDescent="0.25">
      <c r="A300" s="461" t="s">
        <v>87</v>
      </c>
      <c r="B300" s="461" t="s">
        <v>3720</v>
      </c>
      <c r="C300" s="284" t="s">
        <v>5054</v>
      </c>
      <c r="D300" s="461" t="s">
        <v>426</v>
      </c>
      <c r="E300" s="152">
        <v>2018</v>
      </c>
      <c r="F300" s="260">
        <v>26500</v>
      </c>
      <c r="G300" s="461" t="s">
        <v>5059</v>
      </c>
    </row>
    <row r="301" spans="1:7" ht="15.75" x14ac:dyDescent="0.25">
      <c r="A301" s="461" t="s">
        <v>87</v>
      </c>
      <c r="B301" s="461" t="s">
        <v>3720</v>
      </c>
      <c r="C301" s="284" t="s">
        <v>5050</v>
      </c>
      <c r="D301" s="461" t="s">
        <v>110</v>
      </c>
      <c r="E301" s="152">
        <v>2018</v>
      </c>
      <c r="F301" s="260">
        <v>31350</v>
      </c>
      <c r="G301" s="461" t="s">
        <v>5266</v>
      </c>
    </row>
    <row r="302" spans="1:7" ht="15.75" x14ac:dyDescent="0.25">
      <c r="A302" s="461" t="s">
        <v>87</v>
      </c>
      <c r="B302" s="461" t="s">
        <v>3720</v>
      </c>
      <c r="C302" s="284" t="s">
        <v>5050</v>
      </c>
      <c r="D302" s="461" t="s">
        <v>426</v>
      </c>
      <c r="E302" s="152">
        <v>2018</v>
      </c>
      <c r="F302" s="260">
        <v>32900</v>
      </c>
      <c r="G302" s="461" t="s">
        <v>5266</v>
      </c>
    </row>
    <row r="303" spans="1:7" ht="15.75" x14ac:dyDescent="0.25">
      <c r="A303" s="461" t="s">
        <v>87</v>
      </c>
      <c r="B303" s="461" t="s">
        <v>5267</v>
      </c>
      <c r="C303" s="284" t="s">
        <v>5050</v>
      </c>
      <c r="D303" s="461" t="s">
        <v>110</v>
      </c>
      <c r="E303" s="152">
        <v>2018</v>
      </c>
      <c r="F303" s="260">
        <v>35650</v>
      </c>
      <c r="G303" s="461" t="s">
        <v>5266</v>
      </c>
    </row>
    <row r="304" spans="1:7" ht="15.75" x14ac:dyDescent="0.25">
      <c r="A304" s="461" t="s">
        <v>87</v>
      </c>
      <c r="B304" s="461" t="s">
        <v>5267</v>
      </c>
      <c r="C304" s="284" t="s">
        <v>5050</v>
      </c>
      <c r="D304" s="461" t="s">
        <v>426</v>
      </c>
      <c r="E304" s="152">
        <v>2018</v>
      </c>
      <c r="F304" s="260">
        <v>37200</v>
      </c>
      <c r="G304" s="461" t="s">
        <v>5266</v>
      </c>
    </row>
    <row r="305" spans="1:7" ht="15.75" x14ac:dyDescent="0.25">
      <c r="A305" s="461" t="s">
        <v>87</v>
      </c>
      <c r="B305" s="461" t="s">
        <v>4096</v>
      </c>
      <c r="C305" s="461" t="s">
        <v>2114</v>
      </c>
      <c r="D305" s="461" t="s">
        <v>43</v>
      </c>
      <c r="E305" s="152">
        <v>2018</v>
      </c>
      <c r="F305" s="260">
        <v>25500</v>
      </c>
      <c r="G305" s="461" t="s">
        <v>7277</v>
      </c>
    </row>
    <row r="306" spans="1:7" ht="15.75" x14ac:dyDescent="0.25">
      <c r="A306" s="461" t="s">
        <v>87</v>
      </c>
      <c r="B306" s="461" t="s">
        <v>3737</v>
      </c>
      <c r="C306" s="284" t="s">
        <v>5066</v>
      </c>
      <c r="D306" s="461" t="s">
        <v>110</v>
      </c>
      <c r="E306" s="152">
        <v>2018</v>
      </c>
      <c r="F306" s="260">
        <v>29425</v>
      </c>
      <c r="G306" s="461" t="s">
        <v>5264</v>
      </c>
    </row>
    <row r="307" spans="1:7" ht="15.75" x14ac:dyDescent="0.25">
      <c r="A307" s="461" t="s">
        <v>87</v>
      </c>
      <c r="B307" s="461" t="s">
        <v>3737</v>
      </c>
      <c r="C307" s="284" t="s">
        <v>5066</v>
      </c>
      <c r="D307" s="461" t="s">
        <v>426</v>
      </c>
      <c r="E307" s="152">
        <v>2018</v>
      </c>
      <c r="F307" s="260">
        <v>30825</v>
      </c>
      <c r="G307" s="461" t="s">
        <v>5264</v>
      </c>
    </row>
    <row r="308" spans="1:7" ht="15.75" x14ac:dyDescent="0.25">
      <c r="A308" s="461" t="s">
        <v>87</v>
      </c>
      <c r="B308" s="461" t="s">
        <v>4044</v>
      </c>
      <c r="C308" s="284" t="s">
        <v>5050</v>
      </c>
      <c r="D308" s="461" t="s">
        <v>110</v>
      </c>
      <c r="E308" s="152">
        <v>2018</v>
      </c>
      <c r="F308" s="260">
        <v>22550</v>
      </c>
      <c r="G308" s="461" t="s">
        <v>5264</v>
      </c>
    </row>
    <row r="309" spans="1:7" ht="15.75" x14ac:dyDescent="0.25">
      <c r="A309" s="461" t="s">
        <v>87</v>
      </c>
      <c r="B309" s="461" t="s">
        <v>4044</v>
      </c>
      <c r="C309" s="284" t="s">
        <v>5050</v>
      </c>
      <c r="D309" s="461" t="s">
        <v>426</v>
      </c>
      <c r="E309" s="152">
        <v>2018</v>
      </c>
      <c r="F309" s="260">
        <v>23950</v>
      </c>
      <c r="G309" s="461" t="s">
        <v>5264</v>
      </c>
    </row>
    <row r="310" spans="1:7" ht="15.75" x14ac:dyDescent="0.25">
      <c r="A310" s="461" t="s">
        <v>87</v>
      </c>
      <c r="B310" s="461" t="s">
        <v>5053</v>
      </c>
      <c r="C310" s="284" t="s">
        <v>5050</v>
      </c>
      <c r="D310" s="461" t="s">
        <v>110</v>
      </c>
      <c r="E310" s="152">
        <v>2018</v>
      </c>
      <c r="F310" s="260">
        <v>23800</v>
      </c>
      <c r="G310" s="461" t="s">
        <v>5264</v>
      </c>
    </row>
    <row r="311" spans="1:7" ht="15.75" x14ac:dyDescent="0.25">
      <c r="A311" s="461" t="s">
        <v>87</v>
      </c>
      <c r="B311" s="461" t="s">
        <v>5053</v>
      </c>
      <c r="C311" s="284" t="s">
        <v>5050</v>
      </c>
      <c r="D311" s="461" t="s">
        <v>426</v>
      </c>
      <c r="E311" s="152">
        <v>2018</v>
      </c>
      <c r="F311" s="260">
        <v>25200</v>
      </c>
      <c r="G311" s="461" t="s">
        <v>5264</v>
      </c>
    </row>
    <row r="312" spans="1:7" ht="15.75" x14ac:dyDescent="0.25">
      <c r="A312" s="461" t="s">
        <v>87</v>
      </c>
      <c r="B312" s="461" t="s">
        <v>5265</v>
      </c>
      <c r="C312" s="284" t="s">
        <v>5050</v>
      </c>
      <c r="D312" s="461" t="s">
        <v>110</v>
      </c>
      <c r="E312" s="152">
        <v>2018</v>
      </c>
      <c r="F312" s="260">
        <v>26700</v>
      </c>
      <c r="G312" s="461" t="s">
        <v>5264</v>
      </c>
    </row>
    <row r="313" spans="1:7" ht="15.75" x14ac:dyDescent="0.25">
      <c r="A313" s="461" t="s">
        <v>87</v>
      </c>
      <c r="B313" s="461" t="s">
        <v>5265</v>
      </c>
      <c r="C313" s="284" t="s">
        <v>5050</v>
      </c>
      <c r="D313" s="461" t="s">
        <v>426</v>
      </c>
      <c r="E313" s="152">
        <v>2018</v>
      </c>
      <c r="F313" s="260">
        <v>28100</v>
      </c>
      <c r="G313" s="461" t="s">
        <v>5264</v>
      </c>
    </row>
    <row r="314" spans="1:7" ht="15.75" x14ac:dyDescent="0.25">
      <c r="A314" s="461" t="s">
        <v>87</v>
      </c>
      <c r="B314" s="461" t="s">
        <v>3736</v>
      </c>
      <c r="C314" s="284" t="s">
        <v>5054</v>
      </c>
      <c r="D314" s="461" t="s">
        <v>110</v>
      </c>
      <c r="E314" s="152">
        <v>2018</v>
      </c>
      <c r="F314" s="260">
        <v>25150</v>
      </c>
      <c r="G314" s="461" t="s">
        <v>5264</v>
      </c>
    </row>
    <row r="315" spans="1:7" ht="15.75" x14ac:dyDescent="0.25">
      <c r="A315" s="461" t="s">
        <v>87</v>
      </c>
      <c r="B315" s="461" t="s">
        <v>3736</v>
      </c>
      <c r="C315" s="284" t="s">
        <v>5054</v>
      </c>
      <c r="D315" s="461" t="s">
        <v>426</v>
      </c>
      <c r="E315" s="152">
        <v>2018</v>
      </c>
      <c r="F315" s="260">
        <v>26550</v>
      </c>
      <c r="G315" s="461" t="s">
        <v>5264</v>
      </c>
    </row>
    <row r="316" spans="1:7" ht="15.75" x14ac:dyDescent="0.25">
      <c r="A316" s="461" t="s">
        <v>87</v>
      </c>
      <c r="B316" s="461" t="s">
        <v>5052</v>
      </c>
      <c r="C316" s="284" t="s">
        <v>5066</v>
      </c>
      <c r="D316" s="461" t="s">
        <v>110</v>
      </c>
      <c r="E316" s="152">
        <v>2018</v>
      </c>
      <c r="F316" s="260">
        <v>26550</v>
      </c>
      <c r="G316" s="461" t="s">
        <v>5264</v>
      </c>
    </row>
    <row r="317" spans="1:7" ht="15.75" x14ac:dyDescent="0.25">
      <c r="A317" s="461" t="s">
        <v>87</v>
      </c>
      <c r="B317" s="461" t="s">
        <v>5052</v>
      </c>
      <c r="C317" s="284" t="s">
        <v>5066</v>
      </c>
      <c r="D317" s="461" t="s">
        <v>426</v>
      </c>
      <c r="E317" s="152">
        <v>2018</v>
      </c>
      <c r="F317" s="260">
        <v>27950</v>
      </c>
      <c r="G317" s="461" t="s">
        <v>5264</v>
      </c>
    </row>
    <row r="318" spans="1:7" ht="15.75" x14ac:dyDescent="0.25">
      <c r="A318" s="461" t="s">
        <v>87</v>
      </c>
      <c r="B318" s="461" t="s">
        <v>95</v>
      </c>
      <c r="C318" s="461" t="s">
        <v>3995</v>
      </c>
      <c r="D318" s="461" t="s">
        <v>43</v>
      </c>
      <c r="E318" s="152">
        <v>2018</v>
      </c>
      <c r="F318" s="260">
        <v>25012</v>
      </c>
      <c r="G318" s="461" t="s">
        <v>1458</v>
      </c>
    </row>
    <row r="319" spans="1:7" ht="15.75" x14ac:dyDescent="0.25">
      <c r="A319" s="610" t="s">
        <v>87</v>
      </c>
      <c r="B319" s="610" t="s">
        <v>10303</v>
      </c>
      <c r="C319" s="610" t="s">
        <v>3255</v>
      </c>
      <c r="D319" s="610" t="s">
        <v>110</v>
      </c>
      <c r="E319" s="610">
        <v>2018</v>
      </c>
      <c r="F319" s="778">
        <v>22200</v>
      </c>
      <c r="G319" s="610" t="s">
        <v>2474</v>
      </c>
    </row>
    <row r="320" spans="1:7" ht="15.75" x14ac:dyDescent="0.25">
      <c r="A320" s="610" t="s">
        <v>87</v>
      </c>
      <c r="B320" s="610" t="s">
        <v>9029</v>
      </c>
      <c r="C320" s="610" t="s">
        <v>3255</v>
      </c>
      <c r="D320" s="610" t="s">
        <v>110</v>
      </c>
      <c r="E320" s="610">
        <v>2018</v>
      </c>
      <c r="F320" s="778">
        <v>27550</v>
      </c>
      <c r="G320" s="610" t="s">
        <v>2474</v>
      </c>
    </row>
    <row r="321" spans="1:7" ht="15.75" x14ac:dyDescent="0.25">
      <c r="A321" s="610" t="s">
        <v>87</v>
      </c>
      <c r="B321" s="610" t="s">
        <v>10305</v>
      </c>
      <c r="C321" s="610" t="s">
        <v>3255</v>
      </c>
      <c r="D321" s="610" t="s">
        <v>110</v>
      </c>
      <c r="E321" s="610">
        <v>2018</v>
      </c>
      <c r="F321" s="778">
        <v>24950</v>
      </c>
      <c r="G321" s="610" t="s">
        <v>2474</v>
      </c>
    </row>
    <row r="322" spans="1:7" ht="15.75" x14ac:dyDescent="0.25">
      <c r="A322" s="610" t="s">
        <v>87</v>
      </c>
      <c r="B322" s="610" t="s">
        <v>10358</v>
      </c>
      <c r="C322" s="610" t="s">
        <v>3255</v>
      </c>
      <c r="D322" s="610" t="s">
        <v>110</v>
      </c>
      <c r="E322" s="610">
        <v>2018</v>
      </c>
      <c r="F322" s="778">
        <v>28300</v>
      </c>
      <c r="G322" s="610" t="s">
        <v>2474</v>
      </c>
    </row>
    <row r="323" spans="1:7" ht="15.75" x14ac:dyDescent="0.25">
      <c r="A323" s="610" t="s">
        <v>87</v>
      </c>
      <c r="B323" s="610" t="s">
        <v>10306</v>
      </c>
      <c r="C323" s="610" t="s">
        <v>3255</v>
      </c>
      <c r="D323" s="610" t="s">
        <v>110</v>
      </c>
      <c r="E323" s="610">
        <v>2018</v>
      </c>
      <c r="F323" s="778">
        <v>24000</v>
      </c>
      <c r="G323" s="610" t="s">
        <v>2474</v>
      </c>
    </row>
    <row r="324" spans="1:7" ht="15.75" x14ac:dyDescent="0.25">
      <c r="A324" s="610" t="s">
        <v>87</v>
      </c>
      <c r="B324" s="610" t="s">
        <v>10307</v>
      </c>
      <c r="C324" s="610" t="s">
        <v>2114</v>
      </c>
      <c r="D324" s="610" t="s">
        <v>110</v>
      </c>
      <c r="E324" s="610">
        <v>2018</v>
      </c>
      <c r="F324" s="778">
        <v>30500</v>
      </c>
      <c r="G324" s="610" t="s">
        <v>135</v>
      </c>
    </row>
    <row r="325" spans="1:7" ht="15.75" x14ac:dyDescent="0.25">
      <c r="A325" s="610" t="s">
        <v>87</v>
      </c>
      <c r="B325" s="610" t="s">
        <v>10308</v>
      </c>
      <c r="C325" s="610" t="s">
        <v>2114</v>
      </c>
      <c r="D325" s="610" t="s">
        <v>110</v>
      </c>
      <c r="E325" s="610">
        <v>2018</v>
      </c>
      <c r="F325" s="778">
        <v>33250</v>
      </c>
      <c r="G325" s="610" t="s">
        <v>135</v>
      </c>
    </row>
    <row r="326" spans="1:7" ht="15.75" x14ac:dyDescent="0.25">
      <c r="A326" s="610" t="s">
        <v>87</v>
      </c>
      <c r="B326" s="610" t="s">
        <v>10309</v>
      </c>
      <c r="C326" s="610" t="s">
        <v>2114</v>
      </c>
      <c r="D326" s="610" t="s">
        <v>110</v>
      </c>
      <c r="E326" s="610">
        <v>2018</v>
      </c>
      <c r="F326" s="778">
        <v>38850</v>
      </c>
      <c r="G326" s="610" t="s">
        <v>135</v>
      </c>
    </row>
    <row r="327" spans="1:7" ht="15.75" x14ac:dyDescent="0.25">
      <c r="A327" s="610" t="s">
        <v>1220</v>
      </c>
      <c r="B327" s="610" t="s">
        <v>10371</v>
      </c>
      <c r="C327" s="610" t="s">
        <v>2114</v>
      </c>
      <c r="D327" s="610" t="s">
        <v>110</v>
      </c>
      <c r="E327" s="688">
        <v>2018</v>
      </c>
      <c r="F327" s="666">
        <v>16068</v>
      </c>
      <c r="G327" s="610" t="s">
        <v>4874</v>
      </c>
    </row>
    <row r="328" spans="1:7" s="91" customFormat="1" ht="15.75" x14ac:dyDescent="0.25">
      <c r="A328" s="448" t="s">
        <v>1220</v>
      </c>
      <c r="B328" s="448" t="s">
        <v>10631</v>
      </c>
      <c r="C328" s="448" t="s">
        <v>1985</v>
      </c>
      <c r="D328" s="448" t="s">
        <v>2629</v>
      </c>
      <c r="E328" s="460">
        <v>2018</v>
      </c>
      <c r="F328" s="453">
        <v>32832</v>
      </c>
      <c r="G328" s="256" t="s">
        <v>4816</v>
      </c>
    </row>
    <row r="329" spans="1:7" s="91" customFormat="1" ht="15.75" x14ac:dyDescent="0.25">
      <c r="A329" s="448" t="s">
        <v>10630</v>
      </c>
      <c r="B329" s="448" t="s">
        <v>94</v>
      </c>
      <c r="C329" s="448" t="s">
        <v>3721</v>
      </c>
      <c r="D329" s="448" t="s">
        <v>2629</v>
      </c>
      <c r="E329" s="460">
        <v>2018</v>
      </c>
      <c r="F329" s="544">
        <v>27599</v>
      </c>
      <c r="G329" s="256" t="s">
        <v>4829</v>
      </c>
    </row>
    <row r="330" spans="1:7" ht="15.75" x14ac:dyDescent="0.25">
      <c r="A330" s="60" t="s">
        <v>1139</v>
      </c>
      <c r="B330" s="60" t="s">
        <v>5159</v>
      </c>
      <c r="C330" s="252" t="s">
        <v>5160</v>
      </c>
      <c r="D330" s="60" t="s">
        <v>110</v>
      </c>
      <c r="E330" s="64">
        <v>2018</v>
      </c>
      <c r="F330" s="75">
        <v>33606</v>
      </c>
      <c r="G330" s="60" t="s">
        <v>186</v>
      </c>
    </row>
    <row r="331" spans="1:7" ht="15.75" x14ac:dyDescent="0.25">
      <c r="A331" s="60" t="s">
        <v>1139</v>
      </c>
      <c r="B331" s="60" t="s">
        <v>5159</v>
      </c>
      <c r="C331" s="252" t="s">
        <v>2034</v>
      </c>
      <c r="D331" s="60" t="s">
        <v>114</v>
      </c>
      <c r="E331" s="64">
        <v>2018</v>
      </c>
      <c r="F331" s="75">
        <v>42076</v>
      </c>
      <c r="G331" s="60" t="s">
        <v>186</v>
      </c>
    </row>
    <row r="332" spans="1:7" ht="15.75" x14ac:dyDescent="0.25">
      <c r="A332" s="60" t="s">
        <v>1139</v>
      </c>
      <c r="B332" s="60" t="s">
        <v>5161</v>
      </c>
      <c r="C332" s="252" t="s">
        <v>2034</v>
      </c>
      <c r="D332" s="60" t="s">
        <v>438</v>
      </c>
      <c r="E332" s="64">
        <v>2018</v>
      </c>
      <c r="F332" s="74">
        <v>40983</v>
      </c>
      <c r="G332" s="60" t="s">
        <v>2033</v>
      </c>
    </row>
    <row r="333" spans="1:7" ht="15.75" x14ac:dyDescent="0.25">
      <c r="A333" s="60" t="s">
        <v>1139</v>
      </c>
      <c r="B333" s="60" t="s">
        <v>5161</v>
      </c>
      <c r="C333" s="252" t="s">
        <v>5126</v>
      </c>
      <c r="D333" s="60" t="s">
        <v>438</v>
      </c>
      <c r="E333" s="64">
        <v>2018</v>
      </c>
      <c r="F333" s="74">
        <v>49180</v>
      </c>
      <c r="G333" s="60" t="s">
        <v>2033</v>
      </c>
    </row>
    <row r="334" spans="1:7" ht="15.75" x14ac:dyDescent="0.25">
      <c r="A334" s="60" t="s">
        <v>1139</v>
      </c>
      <c r="B334" s="60" t="s">
        <v>5162</v>
      </c>
      <c r="C334" s="252" t="s">
        <v>2161</v>
      </c>
      <c r="D334" s="60" t="s">
        <v>438</v>
      </c>
      <c r="E334" s="64">
        <v>2018</v>
      </c>
      <c r="F334" s="74">
        <v>72404</v>
      </c>
      <c r="G334" s="60" t="s">
        <v>2033</v>
      </c>
    </row>
    <row r="335" spans="1:7" ht="15.75" x14ac:dyDescent="0.25">
      <c r="A335" s="60" t="s">
        <v>1139</v>
      </c>
      <c r="B335" s="60" t="s">
        <v>5161</v>
      </c>
      <c r="C335" s="252">
        <v>3.5</v>
      </c>
      <c r="D335" s="60" t="s">
        <v>438</v>
      </c>
      <c r="E335" s="64">
        <v>2018</v>
      </c>
      <c r="F335" s="74">
        <v>57377</v>
      </c>
      <c r="G335" s="60" t="s">
        <v>2033</v>
      </c>
    </row>
    <row r="336" spans="1:7" ht="15.75" x14ac:dyDescent="0.25">
      <c r="A336" s="60" t="s">
        <v>1139</v>
      </c>
      <c r="B336" s="60" t="s">
        <v>2480</v>
      </c>
      <c r="C336" s="252" t="s">
        <v>6329</v>
      </c>
      <c r="D336" s="60" t="s">
        <v>438</v>
      </c>
      <c r="E336" s="64">
        <v>2018</v>
      </c>
      <c r="F336" s="75">
        <v>47814</v>
      </c>
      <c r="G336" s="60" t="s">
        <v>1585</v>
      </c>
    </row>
    <row r="337" spans="1:7" ht="15.75" x14ac:dyDescent="0.25">
      <c r="A337" s="60" t="s">
        <v>1139</v>
      </c>
      <c r="B337" s="60" t="s">
        <v>2480</v>
      </c>
      <c r="C337" s="252" t="s">
        <v>5276</v>
      </c>
      <c r="D337" s="60" t="s">
        <v>438</v>
      </c>
      <c r="E337" s="64">
        <v>2018</v>
      </c>
      <c r="F337" s="75">
        <v>76502</v>
      </c>
      <c r="G337" s="60" t="s">
        <v>1585</v>
      </c>
    </row>
    <row r="338" spans="1:7" ht="15.75" x14ac:dyDescent="0.25">
      <c r="A338" s="60" t="s">
        <v>1139</v>
      </c>
      <c r="B338" s="60" t="s">
        <v>5166</v>
      </c>
      <c r="C338" s="252" t="s">
        <v>5167</v>
      </c>
      <c r="D338" s="60" t="s">
        <v>438</v>
      </c>
      <c r="E338" s="64">
        <v>2018</v>
      </c>
      <c r="F338" s="75">
        <v>47431</v>
      </c>
      <c r="G338" s="60" t="s">
        <v>2033</v>
      </c>
    </row>
    <row r="339" spans="1:7" ht="15.75" x14ac:dyDescent="0.25">
      <c r="A339" s="60" t="s">
        <v>1139</v>
      </c>
      <c r="B339" s="60" t="s">
        <v>5166</v>
      </c>
      <c r="C339" s="252" t="s">
        <v>5177</v>
      </c>
      <c r="D339" s="60" t="s">
        <v>438</v>
      </c>
      <c r="E339" s="64">
        <v>2018</v>
      </c>
      <c r="F339" s="75">
        <v>59289</v>
      </c>
      <c r="G339" s="60" t="s">
        <v>2033</v>
      </c>
    </row>
    <row r="340" spans="1:7" ht="15.75" x14ac:dyDescent="0.25">
      <c r="A340" s="60" t="s">
        <v>1139</v>
      </c>
      <c r="B340" s="60" t="s">
        <v>5169</v>
      </c>
      <c r="C340" s="252" t="s">
        <v>6329</v>
      </c>
      <c r="D340" s="60" t="s">
        <v>44</v>
      </c>
      <c r="E340" s="64">
        <v>2018</v>
      </c>
      <c r="F340" s="75">
        <v>40983</v>
      </c>
      <c r="G340" s="60" t="s">
        <v>2031</v>
      </c>
    </row>
    <row r="341" spans="1:7" ht="15.75" x14ac:dyDescent="0.25">
      <c r="A341" s="60" t="s">
        <v>1139</v>
      </c>
      <c r="B341" s="60" t="s">
        <v>2780</v>
      </c>
      <c r="C341" s="252" t="s">
        <v>5167</v>
      </c>
      <c r="D341" s="60" t="s">
        <v>44</v>
      </c>
      <c r="E341" s="64">
        <v>2018</v>
      </c>
      <c r="F341" s="75">
        <v>40915</v>
      </c>
      <c r="G341" s="60" t="s">
        <v>147</v>
      </c>
    </row>
    <row r="342" spans="1:7" ht="15.75" x14ac:dyDescent="0.25">
      <c r="A342" s="256" t="s">
        <v>1139</v>
      </c>
      <c r="B342" s="60" t="s">
        <v>2485</v>
      </c>
      <c r="C342" s="252" t="s">
        <v>5170</v>
      </c>
      <c r="D342" s="60" t="s">
        <v>44</v>
      </c>
      <c r="E342" s="64">
        <v>2018</v>
      </c>
      <c r="F342" s="74">
        <v>47950</v>
      </c>
      <c r="G342" s="60" t="s">
        <v>1211</v>
      </c>
    </row>
    <row r="343" spans="1:7" ht="15.75" x14ac:dyDescent="0.25">
      <c r="A343" s="256" t="s">
        <v>1139</v>
      </c>
      <c r="B343" s="60" t="s">
        <v>2486</v>
      </c>
      <c r="C343" s="252" t="s">
        <v>5170</v>
      </c>
      <c r="D343" s="60" t="s">
        <v>44</v>
      </c>
      <c r="E343" s="64">
        <v>2018</v>
      </c>
      <c r="F343" s="74">
        <v>54371</v>
      </c>
      <c r="G343" s="60" t="s">
        <v>1211</v>
      </c>
    </row>
    <row r="344" spans="1:7" ht="15.75" x14ac:dyDescent="0.25">
      <c r="A344" s="256" t="s">
        <v>1139</v>
      </c>
      <c r="B344" s="60" t="s">
        <v>2487</v>
      </c>
      <c r="C344" s="252" t="s">
        <v>5170</v>
      </c>
      <c r="D344" s="60" t="s">
        <v>44</v>
      </c>
      <c r="E344" s="64">
        <v>2018</v>
      </c>
      <c r="F344" s="74">
        <v>57814</v>
      </c>
      <c r="G344" s="60" t="s">
        <v>1211</v>
      </c>
    </row>
    <row r="345" spans="1:7" ht="15.75" x14ac:dyDescent="0.25">
      <c r="A345" s="256" t="s">
        <v>1139</v>
      </c>
      <c r="B345" s="60" t="s">
        <v>5171</v>
      </c>
      <c r="C345" s="252" t="s">
        <v>5167</v>
      </c>
      <c r="D345" s="60" t="s">
        <v>44</v>
      </c>
      <c r="E345" s="64">
        <v>2018</v>
      </c>
      <c r="F345" s="74">
        <v>48907</v>
      </c>
      <c r="G345" s="60" t="s">
        <v>147</v>
      </c>
    </row>
    <row r="346" spans="1:7" ht="15.75" x14ac:dyDescent="0.25">
      <c r="A346" s="256" t="s">
        <v>1139</v>
      </c>
      <c r="B346" s="60" t="s">
        <v>5173</v>
      </c>
      <c r="C346" s="252" t="s">
        <v>5167</v>
      </c>
      <c r="D346" s="60" t="s">
        <v>44</v>
      </c>
      <c r="E346" s="64">
        <v>2018</v>
      </c>
      <c r="F346" s="74">
        <v>54371</v>
      </c>
      <c r="G346" s="60" t="s">
        <v>147</v>
      </c>
    </row>
    <row r="347" spans="1:7" ht="15.75" x14ac:dyDescent="0.25">
      <c r="A347" s="256" t="s">
        <v>1139</v>
      </c>
      <c r="B347" s="60" t="s">
        <v>5174</v>
      </c>
      <c r="C347" s="252" t="s">
        <v>5167</v>
      </c>
      <c r="D347" s="60" t="s">
        <v>44</v>
      </c>
      <c r="E347" s="64">
        <v>2018</v>
      </c>
      <c r="F347" s="74">
        <v>56010</v>
      </c>
      <c r="G347" s="60" t="s">
        <v>147</v>
      </c>
    </row>
    <row r="348" spans="1:7" ht="15.75" x14ac:dyDescent="0.25">
      <c r="A348" s="256" t="s">
        <v>1139</v>
      </c>
      <c r="B348" s="60" t="s">
        <v>5277</v>
      </c>
      <c r="C348" s="252" t="s">
        <v>5167</v>
      </c>
      <c r="D348" s="60" t="s">
        <v>44</v>
      </c>
      <c r="E348" s="64">
        <v>2018</v>
      </c>
      <c r="F348" s="74">
        <v>56284</v>
      </c>
      <c r="G348" s="60" t="s">
        <v>147</v>
      </c>
    </row>
    <row r="349" spans="1:7" ht="15.75" x14ac:dyDescent="0.25">
      <c r="A349" s="256" t="s">
        <v>1139</v>
      </c>
      <c r="B349" s="60" t="s">
        <v>5175</v>
      </c>
      <c r="C349" s="252" t="s">
        <v>5278</v>
      </c>
      <c r="D349" s="60" t="s">
        <v>44</v>
      </c>
      <c r="E349" s="64">
        <v>2018</v>
      </c>
      <c r="F349" s="74">
        <v>73497</v>
      </c>
      <c r="G349" s="60" t="s">
        <v>147</v>
      </c>
    </row>
    <row r="350" spans="1:7" ht="15.75" x14ac:dyDescent="0.25">
      <c r="A350" s="256" t="s">
        <v>1139</v>
      </c>
      <c r="B350" s="60" t="s">
        <v>2488</v>
      </c>
      <c r="C350" s="252" t="s">
        <v>5177</v>
      </c>
      <c r="D350" s="60" t="s">
        <v>44</v>
      </c>
      <c r="E350" s="64">
        <v>2018</v>
      </c>
      <c r="F350" s="74">
        <v>84016</v>
      </c>
      <c r="G350" s="60" t="s">
        <v>147</v>
      </c>
    </row>
    <row r="351" spans="1:7" ht="15.75" x14ac:dyDescent="0.25">
      <c r="A351" s="256" t="s">
        <v>1139</v>
      </c>
      <c r="B351" s="60" t="s">
        <v>2489</v>
      </c>
      <c r="C351" s="252" t="s">
        <v>5177</v>
      </c>
      <c r="D351" s="60" t="s">
        <v>44</v>
      </c>
      <c r="E351" s="64">
        <v>2018</v>
      </c>
      <c r="F351" s="74">
        <v>91393</v>
      </c>
      <c r="G351" s="60" t="s">
        <v>147</v>
      </c>
    </row>
    <row r="352" spans="1:7" ht="15.75" x14ac:dyDescent="0.25">
      <c r="A352" s="60" t="s">
        <v>1139</v>
      </c>
      <c r="B352" s="60" t="s">
        <v>5159</v>
      </c>
      <c r="C352" s="252" t="s">
        <v>5160</v>
      </c>
      <c r="D352" s="60" t="s">
        <v>110</v>
      </c>
      <c r="E352" s="64">
        <v>2018</v>
      </c>
      <c r="F352" s="75">
        <v>33606</v>
      </c>
      <c r="G352" s="60" t="s">
        <v>186</v>
      </c>
    </row>
    <row r="353" spans="1:7" ht="15.75" x14ac:dyDescent="0.25">
      <c r="A353" s="60" t="s">
        <v>1139</v>
      </c>
      <c r="B353" s="60" t="s">
        <v>5159</v>
      </c>
      <c r="C353" s="252" t="s">
        <v>2034</v>
      </c>
      <c r="D353" s="60" t="s">
        <v>114</v>
      </c>
      <c r="E353" s="64">
        <v>2018</v>
      </c>
      <c r="F353" s="75">
        <v>42076</v>
      </c>
      <c r="G353" s="60" t="s">
        <v>186</v>
      </c>
    </row>
    <row r="354" spans="1:7" ht="15.75" x14ac:dyDescent="0.25">
      <c r="A354" s="60" t="s">
        <v>1139</v>
      </c>
      <c r="B354" s="60" t="s">
        <v>5161</v>
      </c>
      <c r="C354" s="252" t="s">
        <v>2034</v>
      </c>
      <c r="D354" s="60" t="s">
        <v>438</v>
      </c>
      <c r="E354" s="64">
        <v>2018</v>
      </c>
      <c r="F354" s="74">
        <v>40983</v>
      </c>
      <c r="G354" s="60" t="s">
        <v>2033</v>
      </c>
    </row>
    <row r="355" spans="1:7" ht="15.75" x14ac:dyDescent="0.25">
      <c r="A355" s="60" t="s">
        <v>1139</v>
      </c>
      <c r="B355" s="60" t="s">
        <v>5161</v>
      </c>
      <c r="C355" s="252" t="s">
        <v>5126</v>
      </c>
      <c r="D355" s="60" t="s">
        <v>438</v>
      </c>
      <c r="E355" s="64">
        <v>2018</v>
      </c>
      <c r="F355" s="74">
        <v>49180</v>
      </c>
      <c r="G355" s="60" t="s">
        <v>2033</v>
      </c>
    </row>
    <row r="356" spans="1:7" ht="15.75" x14ac:dyDescent="0.25">
      <c r="A356" s="60" t="s">
        <v>1139</v>
      </c>
      <c r="B356" s="60" t="s">
        <v>5162</v>
      </c>
      <c r="C356" s="252" t="s">
        <v>2161</v>
      </c>
      <c r="D356" s="60" t="s">
        <v>438</v>
      </c>
      <c r="E356" s="64">
        <v>2018</v>
      </c>
      <c r="F356" s="74">
        <v>72404</v>
      </c>
      <c r="G356" s="60" t="s">
        <v>2033</v>
      </c>
    </row>
    <row r="357" spans="1:7" ht="15.75" x14ac:dyDescent="0.25">
      <c r="A357" s="60" t="s">
        <v>1139</v>
      </c>
      <c r="B357" s="60" t="s">
        <v>5161</v>
      </c>
      <c r="C357" s="252" t="s">
        <v>5163</v>
      </c>
      <c r="D357" s="60" t="s">
        <v>438</v>
      </c>
      <c r="E357" s="64">
        <v>2018</v>
      </c>
      <c r="F357" s="74">
        <v>57377</v>
      </c>
      <c r="G357" s="60" t="s">
        <v>2033</v>
      </c>
    </row>
    <row r="358" spans="1:7" ht="15.75" x14ac:dyDescent="0.25">
      <c r="A358" s="60" t="s">
        <v>1139</v>
      </c>
      <c r="B358" s="60" t="s">
        <v>2480</v>
      </c>
      <c r="C358" s="252" t="s">
        <v>6329</v>
      </c>
      <c r="D358" s="60" t="s">
        <v>438</v>
      </c>
      <c r="E358" s="64">
        <v>2018</v>
      </c>
      <c r="F358" s="75">
        <v>47814</v>
      </c>
      <c r="G358" s="60" t="s">
        <v>1585</v>
      </c>
    </row>
    <row r="359" spans="1:7" ht="15.75" x14ac:dyDescent="0.25">
      <c r="A359" s="60" t="s">
        <v>1139</v>
      </c>
      <c r="B359" s="60" t="s">
        <v>2480</v>
      </c>
      <c r="C359" s="252" t="s">
        <v>5276</v>
      </c>
      <c r="D359" s="60" t="s">
        <v>438</v>
      </c>
      <c r="E359" s="64">
        <v>2018</v>
      </c>
      <c r="F359" s="75">
        <v>76502</v>
      </c>
      <c r="G359" s="60" t="s">
        <v>1585</v>
      </c>
    </row>
    <row r="360" spans="1:7" ht="15.75" x14ac:dyDescent="0.25">
      <c r="A360" s="60" t="s">
        <v>1139</v>
      </c>
      <c r="B360" s="60" t="s">
        <v>5166</v>
      </c>
      <c r="C360" s="252" t="s">
        <v>5167</v>
      </c>
      <c r="D360" s="60" t="s">
        <v>438</v>
      </c>
      <c r="E360" s="64">
        <v>2018</v>
      </c>
      <c r="F360" s="75">
        <v>47431</v>
      </c>
      <c r="G360" s="60" t="s">
        <v>2033</v>
      </c>
    </row>
    <row r="361" spans="1:7" ht="15.75" x14ac:dyDescent="0.25">
      <c r="A361" s="60" t="s">
        <v>1139</v>
      </c>
      <c r="B361" s="60" t="s">
        <v>5166</v>
      </c>
      <c r="C361" s="252" t="s">
        <v>5177</v>
      </c>
      <c r="D361" s="60" t="s">
        <v>438</v>
      </c>
      <c r="E361" s="64">
        <v>2018</v>
      </c>
      <c r="F361" s="75">
        <v>59289</v>
      </c>
      <c r="G361" s="60" t="s">
        <v>2033</v>
      </c>
    </row>
    <row r="362" spans="1:7" ht="15.75" x14ac:dyDescent="0.25">
      <c r="A362" s="60" t="s">
        <v>1139</v>
      </c>
      <c r="B362" s="60" t="s">
        <v>5169</v>
      </c>
      <c r="C362" s="252" t="s">
        <v>6329</v>
      </c>
      <c r="D362" s="60" t="s">
        <v>44</v>
      </c>
      <c r="E362" s="64">
        <v>2018</v>
      </c>
      <c r="F362" s="75">
        <v>40983</v>
      </c>
      <c r="G362" s="60" t="s">
        <v>2031</v>
      </c>
    </row>
    <row r="363" spans="1:7" ht="15.75" x14ac:dyDescent="0.25">
      <c r="A363" s="60" t="s">
        <v>1139</v>
      </c>
      <c r="B363" s="60" t="s">
        <v>2780</v>
      </c>
      <c r="C363" s="252" t="s">
        <v>5167</v>
      </c>
      <c r="D363" s="60" t="s">
        <v>44</v>
      </c>
      <c r="E363" s="64">
        <v>2018</v>
      </c>
      <c r="F363" s="75">
        <v>40915</v>
      </c>
      <c r="G363" s="60" t="s">
        <v>147</v>
      </c>
    </row>
    <row r="364" spans="1:7" ht="15.75" x14ac:dyDescent="0.25">
      <c r="A364" s="256" t="s">
        <v>1139</v>
      </c>
      <c r="B364" s="60" t="s">
        <v>2485</v>
      </c>
      <c r="C364" s="252" t="s">
        <v>5170</v>
      </c>
      <c r="D364" s="60" t="s">
        <v>44</v>
      </c>
      <c r="E364" s="64">
        <v>2018</v>
      </c>
      <c r="F364" s="74">
        <v>47950</v>
      </c>
      <c r="G364" s="60" t="s">
        <v>1211</v>
      </c>
    </row>
    <row r="365" spans="1:7" ht="15.75" x14ac:dyDescent="0.25">
      <c r="A365" s="256" t="s">
        <v>1139</v>
      </c>
      <c r="B365" s="60" t="s">
        <v>2486</v>
      </c>
      <c r="C365" s="252" t="s">
        <v>5170</v>
      </c>
      <c r="D365" s="60" t="s">
        <v>44</v>
      </c>
      <c r="E365" s="64">
        <v>2018</v>
      </c>
      <c r="F365" s="74">
        <v>54371</v>
      </c>
      <c r="G365" s="60" t="s">
        <v>1211</v>
      </c>
    </row>
    <row r="366" spans="1:7" ht="15.75" x14ac:dyDescent="0.25">
      <c r="A366" s="256" t="s">
        <v>1139</v>
      </c>
      <c r="B366" s="60" t="s">
        <v>2487</v>
      </c>
      <c r="C366" s="252" t="s">
        <v>5170</v>
      </c>
      <c r="D366" s="60" t="s">
        <v>44</v>
      </c>
      <c r="E366" s="64">
        <v>2018</v>
      </c>
      <c r="F366" s="74">
        <v>57814</v>
      </c>
      <c r="G366" s="60" t="s">
        <v>1211</v>
      </c>
    </row>
    <row r="367" spans="1:7" ht="15.75" x14ac:dyDescent="0.25">
      <c r="A367" s="256" t="s">
        <v>1139</v>
      </c>
      <c r="B367" s="60" t="s">
        <v>5171</v>
      </c>
      <c r="C367" s="252" t="s">
        <v>5167</v>
      </c>
      <c r="D367" s="60" t="s">
        <v>44</v>
      </c>
      <c r="E367" s="64">
        <v>2018</v>
      </c>
      <c r="F367" s="74">
        <v>48907</v>
      </c>
      <c r="G367" s="60" t="s">
        <v>147</v>
      </c>
    </row>
    <row r="368" spans="1:7" ht="15.75" x14ac:dyDescent="0.25">
      <c r="A368" s="256" t="s">
        <v>1139</v>
      </c>
      <c r="B368" s="60" t="s">
        <v>5173</v>
      </c>
      <c r="C368" s="252" t="s">
        <v>5167</v>
      </c>
      <c r="D368" s="60" t="s">
        <v>44</v>
      </c>
      <c r="E368" s="64">
        <v>2018</v>
      </c>
      <c r="F368" s="74">
        <v>54371</v>
      </c>
      <c r="G368" s="60" t="s">
        <v>147</v>
      </c>
    </row>
    <row r="369" spans="1:7" ht="15.75" x14ac:dyDescent="0.25">
      <c r="A369" s="256" t="s">
        <v>1139</v>
      </c>
      <c r="B369" s="60" t="s">
        <v>5174</v>
      </c>
      <c r="C369" s="252" t="s">
        <v>5167</v>
      </c>
      <c r="D369" s="60" t="s">
        <v>44</v>
      </c>
      <c r="E369" s="64">
        <v>2018</v>
      </c>
      <c r="F369" s="74">
        <v>56010</v>
      </c>
      <c r="G369" s="60" t="s">
        <v>147</v>
      </c>
    </row>
    <row r="370" spans="1:7" ht="15.75" x14ac:dyDescent="0.25">
      <c r="A370" s="256" t="s">
        <v>1139</v>
      </c>
      <c r="B370" s="60" t="s">
        <v>5277</v>
      </c>
      <c r="C370" s="252" t="s">
        <v>5167</v>
      </c>
      <c r="D370" s="60" t="s">
        <v>44</v>
      </c>
      <c r="E370" s="64">
        <v>2018</v>
      </c>
      <c r="F370" s="74">
        <v>56284</v>
      </c>
      <c r="G370" s="60" t="s">
        <v>147</v>
      </c>
    </row>
    <row r="371" spans="1:7" ht="15.75" x14ac:dyDescent="0.25">
      <c r="A371" s="256" t="s">
        <v>1139</v>
      </c>
      <c r="B371" s="60" t="s">
        <v>5175</v>
      </c>
      <c r="C371" s="252" t="s">
        <v>5278</v>
      </c>
      <c r="D371" s="60" t="s">
        <v>44</v>
      </c>
      <c r="E371" s="64">
        <v>2018</v>
      </c>
      <c r="F371" s="74">
        <v>73497</v>
      </c>
      <c r="G371" s="60" t="s">
        <v>147</v>
      </c>
    </row>
    <row r="372" spans="1:7" ht="15.75" x14ac:dyDescent="0.25">
      <c r="A372" s="256" t="s">
        <v>1139</v>
      </c>
      <c r="B372" s="60" t="s">
        <v>2488</v>
      </c>
      <c r="C372" s="252" t="s">
        <v>5177</v>
      </c>
      <c r="D372" s="60" t="s">
        <v>44</v>
      </c>
      <c r="E372" s="64">
        <v>2018</v>
      </c>
      <c r="F372" s="74">
        <v>84016</v>
      </c>
      <c r="G372" s="60" t="s">
        <v>147</v>
      </c>
    </row>
    <row r="373" spans="1:7" ht="15.75" x14ac:dyDescent="0.25">
      <c r="A373" s="256" t="s">
        <v>1139</v>
      </c>
      <c r="B373" s="60" t="s">
        <v>2489</v>
      </c>
      <c r="C373" s="252" t="s">
        <v>5177</v>
      </c>
      <c r="D373" s="60" t="s">
        <v>44</v>
      </c>
      <c r="E373" s="64">
        <v>2018</v>
      </c>
      <c r="F373" s="74">
        <v>91393</v>
      </c>
      <c r="G373" s="60" t="s">
        <v>147</v>
      </c>
    </row>
    <row r="374" spans="1:7" ht="15.75" x14ac:dyDescent="0.25">
      <c r="A374" s="610" t="s">
        <v>1139</v>
      </c>
      <c r="B374" s="610" t="s">
        <v>10359</v>
      </c>
      <c r="C374" s="610" t="s">
        <v>3761</v>
      </c>
      <c r="D374" s="610" t="s">
        <v>43</v>
      </c>
      <c r="E374" s="610">
        <v>2018</v>
      </c>
      <c r="F374" s="778">
        <v>50600</v>
      </c>
      <c r="G374" s="610" t="s">
        <v>135</v>
      </c>
    </row>
    <row r="375" spans="1:7" ht="15.75" x14ac:dyDescent="0.25">
      <c r="A375" s="610" t="s">
        <v>1139</v>
      </c>
      <c r="B375" s="610" t="s">
        <v>10359</v>
      </c>
      <c r="C375" s="610" t="s">
        <v>3761</v>
      </c>
      <c r="D375" s="610" t="s">
        <v>426</v>
      </c>
      <c r="E375" s="610">
        <v>2018</v>
      </c>
      <c r="F375" s="778">
        <v>52600</v>
      </c>
      <c r="G375" s="610" t="s">
        <v>135</v>
      </c>
    </row>
    <row r="376" spans="1:7" ht="15.75" x14ac:dyDescent="0.25">
      <c r="A376" s="610" t="s">
        <v>1139</v>
      </c>
      <c r="B376" s="610" t="s">
        <v>10360</v>
      </c>
      <c r="C376" s="610" t="s">
        <v>5740</v>
      </c>
      <c r="D376" s="610" t="s">
        <v>43</v>
      </c>
      <c r="E376" s="610">
        <v>2018</v>
      </c>
      <c r="F376" s="778">
        <v>56400</v>
      </c>
      <c r="G376" s="610" t="s">
        <v>135</v>
      </c>
    </row>
    <row r="377" spans="1:7" ht="15.75" x14ac:dyDescent="0.25">
      <c r="A377" s="610" t="s">
        <v>1139</v>
      </c>
      <c r="B377" s="610" t="s">
        <v>10361</v>
      </c>
      <c r="C377" s="610" t="s">
        <v>3761</v>
      </c>
      <c r="D377" s="610" t="s">
        <v>43</v>
      </c>
      <c r="E377" s="610">
        <v>2018</v>
      </c>
      <c r="F377" s="778">
        <v>43300</v>
      </c>
      <c r="G377" s="610" t="s">
        <v>6882</v>
      </c>
    </row>
    <row r="378" spans="1:7" ht="15.75" x14ac:dyDescent="0.25">
      <c r="A378" s="610" t="s">
        <v>1139</v>
      </c>
      <c r="B378" s="610" t="s">
        <v>10362</v>
      </c>
      <c r="C378" s="610" t="s">
        <v>3761</v>
      </c>
      <c r="D378" s="610" t="s">
        <v>426</v>
      </c>
      <c r="E378" s="610">
        <v>2018</v>
      </c>
      <c r="F378" s="778">
        <v>45100</v>
      </c>
      <c r="G378" s="610" t="s">
        <v>6882</v>
      </c>
    </row>
    <row r="379" spans="1:7" ht="15.75" x14ac:dyDescent="0.25">
      <c r="A379" s="54" t="s">
        <v>6002</v>
      </c>
      <c r="B379" s="54" t="s">
        <v>6320</v>
      </c>
      <c r="C379" s="252" t="s">
        <v>3721</v>
      </c>
      <c r="D379" s="312" t="s">
        <v>110</v>
      </c>
      <c r="E379" s="64">
        <v>2018</v>
      </c>
      <c r="F379" s="87">
        <v>21095</v>
      </c>
      <c r="G379" s="60" t="s">
        <v>6294</v>
      </c>
    </row>
    <row r="380" spans="1:7" ht="15.75" x14ac:dyDescent="0.25">
      <c r="A380" s="54" t="s">
        <v>6002</v>
      </c>
      <c r="B380" s="54" t="s">
        <v>6320</v>
      </c>
      <c r="C380" s="252" t="s">
        <v>3721</v>
      </c>
      <c r="D380" s="312" t="s">
        <v>3252</v>
      </c>
      <c r="E380" s="64">
        <v>2018</v>
      </c>
      <c r="F380" s="87">
        <v>22595</v>
      </c>
      <c r="G380" s="60" t="s">
        <v>6294</v>
      </c>
    </row>
    <row r="381" spans="1:7" ht="15.75" x14ac:dyDescent="0.25">
      <c r="A381" s="54" t="s">
        <v>6002</v>
      </c>
      <c r="B381" s="54" t="s">
        <v>6319</v>
      </c>
      <c r="C381" s="252" t="s">
        <v>3721</v>
      </c>
      <c r="D381" s="312" t="s">
        <v>3252</v>
      </c>
      <c r="E381" s="64">
        <v>2018</v>
      </c>
      <c r="F381" s="87">
        <v>24395</v>
      </c>
      <c r="G381" s="60" t="s">
        <v>6294</v>
      </c>
    </row>
    <row r="382" spans="1:7" ht="15.75" x14ac:dyDescent="0.25">
      <c r="A382" s="54" t="s">
        <v>6002</v>
      </c>
      <c r="B382" s="54" t="s">
        <v>6319</v>
      </c>
      <c r="C382" s="252" t="s">
        <v>3721</v>
      </c>
      <c r="D382" s="312" t="s">
        <v>110</v>
      </c>
      <c r="E382" s="64">
        <v>2018</v>
      </c>
      <c r="F382" s="87">
        <v>24395</v>
      </c>
      <c r="G382" s="60" t="s">
        <v>6294</v>
      </c>
    </row>
    <row r="383" spans="1:7" ht="15.75" x14ac:dyDescent="0.25">
      <c r="A383" s="54" t="s">
        <v>6002</v>
      </c>
      <c r="B383" s="54" t="s">
        <v>6318</v>
      </c>
      <c r="C383" s="252" t="s">
        <v>3721</v>
      </c>
      <c r="D383" s="312" t="s">
        <v>110</v>
      </c>
      <c r="E383" s="64">
        <v>2018</v>
      </c>
      <c r="F383" s="87">
        <v>27695</v>
      </c>
      <c r="G383" s="60" t="s">
        <v>6294</v>
      </c>
    </row>
    <row r="384" spans="1:7" ht="15.75" x14ac:dyDescent="0.25">
      <c r="A384" s="54" t="s">
        <v>6002</v>
      </c>
      <c r="B384" s="54" t="s">
        <v>6318</v>
      </c>
      <c r="C384" s="252" t="s">
        <v>3721</v>
      </c>
      <c r="D384" s="312" t="s">
        <v>3252</v>
      </c>
      <c r="E384" s="64">
        <v>2018</v>
      </c>
      <c r="F384" s="87">
        <v>29195</v>
      </c>
      <c r="G384" s="60" t="s">
        <v>6294</v>
      </c>
    </row>
    <row r="385" spans="1:7" ht="15.75" x14ac:dyDescent="0.25">
      <c r="A385" s="54" t="s">
        <v>6002</v>
      </c>
      <c r="B385" s="54" t="s">
        <v>6317</v>
      </c>
      <c r="C385" s="252" t="s">
        <v>3721</v>
      </c>
      <c r="D385" s="312" t="s">
        <v>3252</v>
      </c>
      <c r="E385" s="64">
        <v>2018</v>
      </c>
      <c r="F385" s="87">
        <v>28795</v>
      </c>
      <c r="G385" s="60" t="s">
        <v>6294</v>
      </c>
    </row>
    <row r="386" spans="1:7" ht="15.75" x14ac:dyDescent="0.25">
      <c r="A386" s="54" t="s">
        <v>6002</v>
      </c>
      <c r="B386" s="54" t="s">
        <v>6316</v>
      </c>
      <c r="C386" s="252" t="s">
        <v>3721</v>
      </c>
      <c r="D386" s="312" t="s">
        <v>110</v>
      </c>
      <c r="E386" s="64">
        <v>2018</v>
      </c>
      <c r="F386" s="87">
        <v>24395</v>
      </c>
      <c r="G386" s="60" t="s">
        <v>6294</v>
      </c>
    </row>
    <row r="387" spans="1:7" ht="15.75" x14ac:dyDescent="0.25">
      <c r="A387" s="54" t="s">
        <v>6002</v>
      </c>
      <c r="B387" s="54" t="s">
        <v>6316</v>
      </c>
      <c r="C387" s="252" t="s">
        <v>3721</v>
      </c>
      <c r="D387" s="312" t="s">
        <v>3252</v>
      </c>
      <c r="E387" s="64">
        <v>2018</v>
      </c>
      <c r="F387" s="87">
        <v>25895</v>
      </c>
      <c r="G387" s="60" t="s">
        <v>6294</v>
      </c>
    </row>
    <row r="388" spans="1:7" ht="15.75" x14ac:dyDescent="0.25">
      <c r="A388" s="54" t="s">
        <v>6002</v>
      </c>
      <c r="B388" s="54" t="s">
        <v>6315</v>
      </c>
      <c r="C388" s="252" t="s">
        <v>3721</v>
      </c>
      <c r="D388" s="312" t="s">
        <v>110</v>
      </c>
      <c r="E388" s="64">
        <v>2018</v>
      </c>
      <c r="F388" s="87">
        <v>26295</v>
      </c>
      <c r="G388" s="60" t="s">
        <v>6294</v>
      </c>
    </row>
    <row r="389" spans="1:7" ht="15.75" x14ac:dyDescent="0.25">
      <c r="A389" s="54" t="s">
        <v>6002</v>
      </c>
      <c r="B389" s="54" t="s">
        <v>6315</v>
      </c>
      <c r="C389" s="252" t="s">
        <v>3721</v>
      </c>
      <c r="D389" s="312" t="s">
        <v>3252</v>
      </c>
      <c r="E389" s="64">
        <v>2018</v>
      </c>
      <c r="F389" s="87">
        <v>27795</v>
      </c>
      <c r="G389" s="60" t="s">
        <v>6294</v>
      </c>
    </row>
    <row r="390" spans="1:7" ht="15.75" x14ac:dyDescent="0.25">
      <c r="A390" s="54" t="s">
        <v>6002</v>
      </c>
      <c r="B390" s="54" t="s">
        <v>6314</v>
      </c>
      <c r="C390" s="252" t="s">
        <v>3721</v>
      </c>
      <c r="D390" s="312" t="s">
        <v>110</v>
      </c>
      <c r="E390" s="64">
        <v>2018</v>
      </c>
      <c r="F390" s="87">
        <v>29795</v>
      </c>
      <c r="G390" s="60" t="s">
        <v>6294</v>
      </c>
    </row>
    <row r="391" spans="1:7" ht="15.75" x14ac:dyDescent="0.25">
      <c r="A391" s="54" t="s">
        <v>6002</v>
      </c>
      <c r="B391" s="54" t="s">
        <v>6314</v>
      </c>
      <c r="C391" s="252" t="s">
        <v>3721</v>
      </c>
      <c r="D391" s="312" t="s">
        <v>3252</v>
      </c>
      <c r="E391" s="64">
        <v>2018</v>
      </c>
      <c r="F391" s="87">
        <v>31295</v>
      </c>
      <c r="G391" s="60" t="s">
        <v>6294</v>
      </c>
    </row>
    <row r="392" spans="1:7" ht="15.75" x14ac:dyDescent="0.25">
      <c r="A392" s="54" t="s">
        <v>6002</v>
      </c>
      <c r="B392" s="54" t="s">
        <v>6313</v>
      </c>
      <c r="C392" s="252" t="s">
        <v>4256</v>
      </c>
      <c r="D392" s="312" t="s">
        <v>3252</v>
      </c>
      <c r="E392" s="64">
        <v>2018</v>
      </c>
      <c r="F392" s="87">
        <v>30995</v>
      </c>
      <c r="G392" s="60" t="s">
        <v>6294</v>
      </c>
    </row>
    <row r="393" spans="1:7" ht="15.75" x14ac:dyDescent="0.25">
      <c r="A393" s="54" t="s">
        <v>6002</v>
      </c>
      <c r="B393" s="54" t="s">
        <v>6312</v>
      </c>
      <c r="C393" s="252" t="s">
        <v>4256</v>
      </c>
      <c r="D393" s="312" t="s">
        <v>110</v>
      </c>
      <c r="E393" s="64">
        <v>2018</v>
      </c>
      <c r="F393" s="87">
        <v>34095</v>
      </c>
      <c r="G393" s="60" t="s">
        <v>6294</v>
      </c>
    </row>
    <row r="394" spans="1:7" ht="15.75" x14ac:dyDescent="0.25">
      <c r="A394" s="54" t="s">
        <v>6002</v>
      </c>
      <c r="B394" s="54" t="s">
        <v>6312</v>
      </c>
      <c r="C394" s="252" t="s">
        <v>4256</v>
      </c>
      <c r="D394" s="312" t="s">
        <v>3252</v>
      </c>
      <c r="E394" s="64">
        <v>2018</v>
      </c>
      <c r="F394" s="87">
        <v>37370</v>
      </c>
      <c r="G394" s="60" t="s">
        <v>6294</v>
      </c>
    </row>
    <row r="395" spans="1:7" ht="15.75" x14ac:dyDescent="0.25">
      <c r="A395" s="54" t="s">
        <v>6002</v>
      </c>
      <c r="B395" s="54" t="s">
        <v>6311</v>
      </c>
      <c r="C395" s="252" t="s">
        <v>3970</v>
      </c>
      <c r="D395" s="312" t="s">
        <v>4695</v>
      </c>
      <c r="E395" s="64">
        <v>2018</v>
      </c>
      <c r="F395" s="87">
        <v>30895</v>
      </c>
      <c r="G395" s="60" t="s">
        <v>6294</v>
      </c>
    </row>
    <row r="396" spans="1:7" ht="15.75" x14ac:dyDescent="0.25">
      <c r="A396" s="54" t="s">
        <v>6002</v>
      </c>
      <c r="B396" s="54" t="s">
        <v>6311</v>
      </c>
      <c r="C396" s="252" t="s">
        <v>3970</v>
      </c>
      <c r="D396" s="312" t="s">
        <v>3252</v>
      </c>
      <c r="E396" s="64">
        <v>2018</v>
      </c>
      <c r="F396" s="87">
        <v>33195</v>
      </c>
      <c r="G396" s="60" t="s">
        <v>6294</v>
      </c>
    </row>
    <row r="397" spans="1:7" ht="15.75" x14ac:dyDescent="0.25">
      <c r="A397" s="54" t="s">
        <v>6002</v>
      </c>
      <c r="B397" s="54" t="s">
        <v>6310</v>
      </c>
      <c r="C397" s="252" t="s">
        <v>3970</v>
      </c>
      <c r="D397" s="312" t="s">
        <v>4695</v>
      </c>
      <c r="E397" s="64">
        <v>2018</v>
      </c>
      <c r="F397" s="87">
        <v>38495</v>
      </c>
      <c r="G397" s="60" t="s">
        <v>6294</v>
      </c>
    </row>
    <row r="398" spans="1:7" ht="15.75" x14ac:dyDescent="0.25">
      <c r="A398" s="54" t="s">
        <v>6002</v>
      </c>
      <c r="B398" s="54" t="s">
        <v>6310</v>
      </c>
      <c r="C398" s="252" t="s">
        <v>3970</v>
      </c>
      <c r="D398" s="312" t="s">
        <v>3252</v>
      </c>
      <c r="E398" s="64">
        <v>2018</v>
      </c>
      <c r="F398" s="87">
        <v>40495</v>
      </c>
      <c r="G398" s="60" t="s">
        <v>6294</v>
      </c>
    </row>
    <row r="399" spans="1:7" ht="15.75" x14ac:dyDescent="0.25">
      <c r="A399" s="54" t="s">
        <v>6002</v>
      </c>
      <c r="B399" s="54" t="s">
        <v>6309</v>
      </c>
      <c r="C399" s="252" t="s">
        <v>3970</v>
      </c>
      <c r="D399" s="312" t="s">
        <v>3252</v>
      </c>
      <c r="E399" s="64">
        <v>2018</v>
      </c>
      <c r="F399" s="87">
        <v>43595</v>
      </c>
      <c r="G399" s="60" t="s">
        <v>6294</v>
      </c>
    </row>
    <row r="400" spans="1:7" ht="15.75" x14ac:dyDescent="0.25">
      <c r="A400" s="54" t="s">
        <v>6002</v>
      </c>
      <c r="B400" s="54" t="s">
        <v>6308</v>
      </c>
      <c r="C400" s="252" t="s">
        <v>3970</v>
      </c>
      <c r="D400" s="312" t="s">
        <v>4695</v>
      </c>
      <c r="E400" s="64">
        <v>2018</v>
      </c>
      <c r="F400" s="87">
        <v>45295</v>
      </c>
      <c r="G400" s="60" t="s">
        <v>6294</v>
      </c>
    </row>
    <row r="401" spans="1:7" ht="15.75" x14ac:dyDescent="0.25">
      <c r="A401" s="54" t="s">
        <v>6002</v>
      </c>
      <c r="B401" s="54" t="s">
        <v>6308</v>
      </c>
      <c r="C401" s="252" t="s">
        <v>3970</v>
      </c>
      <c r="D401" s="312" t="s">
        <v>3252</v>
      </c>
      <c r="E401" s="64">
        <v>2018</v>
      </c>
      <c r="F401" s="87">
        <v>48295</v>
      </c>
      <c r="G401" s="60" t="s">
        <v>6294</v>
      </c>
    </row>
    <row r="402" spans="1:7" ht="15.75" x14ac:dyDescent="0.25">
      <c r="A402" s="54" t="s">
        <v>6002</v>
      </c>
      <c r="B402" s="54" t="s">
        <v>6307</v>
      </c>
      <c r="C402" s="252" t="s">
        <v>3970</v>
      </c>
      <c r="D402" s="312" t="s">
        <v>4695</v>
      </c>
      <c r="E402" s="64">
        <v>2018</v>
      </c>
      <c r="F402" s="87">
        <v>50995</v>
      </c>
      <c r="G402" s="60" t="s">
        <v>6294</v>
      </c>
    </row>
    <row r="403" spans="1:7" ht="15.75" x14ac:dyDescent="0.25">
      <c r="A403" s="54" t="s">
        <v>6002</v>
      </c>
      <c r="B403" s="54" t="s">
        <v>6307</v>
      </c>
      <c r="C403" s="252" t="s">
        <v>3970</v>
      </c>
      <c r="D403" s="312" t="s">
        <v>3252</v>
      </c>
      <c r="E403" s="64">
        <v>2018</v>
      </c>
      <c r="F403" s="87">
        <v>53995</v>
      </c>
      <c r="G403" s="60" t="s">
        <v>6294</v>
      </c>
    </row>
    <row r="404" spans="1:7" ht="15.75" x14ac:dyDescent="0.25">
      <c r="A404" s="54" t="s">
        <v>6002</v>
      </c>
      <c r="B404" s="54" t="s">
        <v>6306</v>
      </c>
      <c r="C404" s="252" t="s">
        <v>5624</v>
      </c>
      <c r="D404" s="312" t="s">
        <v>3252</v>
      </c>
      <c r="E404" s="64">
        <v>2018</v>
      </c>
      <c r="F404" s="87">
        <v>67695</v>
      </c>
      <c r="G404" s="60" t="s">
        <v>6294</v>
      </c>
    </row>
    <row r="405" spans="1:7" ht="15.75" x14ac:dyDescent="0.25">
      <c r="A405" s="54" t="s">
        <v>6002</v>
      </c>
      <c r="B405" s="54" t="s">
        <v>6305</v>
      </c>
      <c r="C405" s="252" t="s">
        <v>5628</v>
      </c>
      <c r="D405" s="312" t="s">
        <v>3252</v>
      </c>
      <c r="E405" s="64">
        <v>2018</v>
      </c>
      <c r="F405" s="87">
        <v>86200</v>
      </c>
      <c r="G405" s="60" t="s">
        <v>6294</v>
      </c>
    </row>
    <row r="406" spans="1:7" ht="15.75" x14ac:dyDescent="0.25">
      <c r="A406" s="54" t="s">
        <v>6002</v>
      </c>
      <c r="B406" s="54" t="s">
        <v>6304</v>
      </c>
      <c r="C406" s="252" t="s">
        <v>3970</v>
      </c>
      <c r="D406" s="312" t="s">
        <v>3252</v>
      </c>
      <c r="E406" s="64">
        <v>2018</v>
      </c>
      <c r="F406" s="87">
        <v>27945</v>
      </c>
      <c r="G406" s="60" t="s">
        <v>6302</v>
      </c>
    </row>
    <row r="407" spans="1:7" ht="15.75" x14ac:dyDescent="0.25">
      <c r="A407" s="54" t="s">
        <v>6002</v>
      </c>
      <c r="B407" s="54" t="s">
        <v>6303</v>
      </c>
      <c r="C407" s="252" t="s">
        <v>3970</v>
      </c>
      <c r="D407" s="312" t="s">
        <v>3252</v>
      </c>
      <c r="E407" s="64">
        <v>2018</v>
      </c>
      <c r="F407" s="87">
        <v>37945</v>
      </c>
      <c r="G407" s="60" t="s">
        <v>6302</v>
      </c>
    </row>
    <row r="408" spans="1:7" ht="15.75" x14ac:dyDescent="0.25">
      <c r="A408" s="54" t="s">
        <v>6002</v>
      </c>
      <c r="B408" s="54" t="s">
        <v>6301</v>
      </c>
      <c r="C408" s="252" t="s">
        <v>3970</v>
      </c>
      <c r="D408" s="312" t="s">
        <v>3252</v>
      </c>
      <c r="E408" s="64">
        <v>2018</v>
      </c>
      <c r="F408" s="87">
        <v>31445</v>
      </c>
      <c r="G408" s="60" t="s">
        <v>6294</v>
      </c>
    </row>
    <row r="409" spans="1:7" ht="15.75" x14ac:dyDescent="0.25">
      <c r="A409" s="54" t="s">
        <v>6002</v>
      </c>
      <c r="B409" s="54" t="s">
        <v>6300</v>
      </c>
      <c r="C409" s="252" t="s">
        <v>3970</v>
      </c>
      <c r="D409" s="312" t="s">
        <v>3252</v>
      </c>
      <c r="E409" s="64">
        <v>2018</v>
      </c>
      <c r="F409" s="87">
        <v>38295</v>
      </c>
      <c r="G409" s="60" t="s">
        <v>6294</v>
      </c>
    </row>
    <row r="410" spans="1:7" ht="15.75" x14ac:dyDescent="0.25">
      <c r="A410" s="54" t="s">
        <v>6002</v>
      </c>
      <c r="B410" s="54" t="s">
        <v>6299</v>
      </c>
      <c r="C410" s="252" t="s">
        <v>3970</v>
      </c>
      <c r="D410" s="312" t="s">
        <v>3252</v>
      </c>
      <c r="E410" s="64">
        <v>2018</v>
      </c>
      <c r="F410" s="87">
        <v>41445</v>
      </c>
      <c r="G410" s="60" t="s">
        <v>6294</v>
      </c>
    </row>
    <row r="411" spans="1:7" ht="15.75" x14ac:dyDescent="0.25">
      <c r="A411" s="54" t="s">
        <v>6002</v>
      </c>
      <c r="B411" s="54" t="s">
        <v>6298</v>
      </c>
      <c r="C411" s="252" t="s">
        <v>3862</v>
      </c>
      <c r="D411" s="312" t="s">
        <v>110</v>
      </c>
      <c r="E411" s="64">
        <v>2018</v>
      </c>
      <c r="F411" s="87">
        <v>18750</v>
      </c>
      <c r="G411" s="60" t="s">
        <v>6294</v>
      </c>
    </row>
    <row r="412" spans="1:7" ht="15.75" x14ac:dyDescent="0.25">
      <c r="A412" s="54" t="s">
        <v>6002</v>
      </c>
      <c r="B412" s="54" t="s">
        <v>6298</v>
      </c>
      <c r="C412" s="252" t="s">
        <v>3862</v>
      </c>
      <c r="D412" s="312" t="s">
        <v>3252</v>
      </c>
      <c r="E412" s="64">
        <v>2018</v>
      </c>
      <c r="F412" s="87">
        <v>20250</v>
      </c>
      <c r="G412" s="60" t="s">
        <v>6294</v>
      </c>
    </row>
    <row r="413" spans="1:7" ht="15.75" x14ac:dyDescent="0.25">
      <c r="A413" s="54" t="s">
        <v>6002</v>
      </c>
      <c r="B413" s="54" t="s">
        <v>6297</v>
      </c>
      <c r="C413" s="252" t="s">
        <v>3862</v>
      </c>
      <c r="D413" s="312" t="s">
        <v>110</v>
      </c>
      <c r="E413" s="64">
        <v>2018</v>
      </c>
      <c r="F413" s="87">
        <v>22095</v>
      </c>
      <c r="G413" s="60" t="s">
        <v>6294</v>
      </c>
    </row>
    <row r="414" spans="1:7" ht="15.75" x14ac:dyDescent="0.25">
      <c r="A414" s="54" t="s">
        <v>6002</v>
      </c>
      <c r="B414" s="54" t="s">
        <v>6297</v>
      </c>
      <c r="C414" s="252" t="s">
        <v>3862</v>
      </c>
      <c r="D414" s="312" t="s">
        <v>3252</v>
      </c>
      <c r="E414" s="64">
        <v>2018</v>
      </c>
      <c r="F414" s="87">
        <v>23595</v>
      </c>
      <c r="G414" s="60" t="s">
        <v>6294</v>
      </c>
    </row>
    <row r="415" spans="1:7" ht="15.75" x14ac:dyDescent="0.25">
      <c r="A415" s="54" t="s">
        <v>6002</v>
      </c>
      <c r="B415" s="54" t="s">
        <v>6296</v>
      </c>
      <c r="C415" s="252" t="s">
        <v>3721</v>
      </c>
      <c r="D415" s="312" t="s">
        <v>110</v>
      </c>
      <c r="E415" s="64">
        <v>2018</v>
      </c>
      <c r="F415" s="87">
        <v>25945</v>
      </c>
      <c r="G415" s="60" t="s">
        <v>6294</v>
      </c>
    </row>
    <row r="416" spans="1:7" ht="15.75" x14ac:dyDescent="0.25">
      <c r="A416" s="54" t="s">
        <v>6002</v>
      </c>
      <c r="B416" s="54" t="s">
        <v>6296</v>
      </c>
      <c r="C416" s="252" t="s">
        <v>3721</v>
      </c>
      <c r="D416" s="312" t="s">
        <v>3252</v>
      </c>
      <c r="E416" s="64">
        <v>2018</v>
      </c>
      <c r="F416" s="87">
        <v>27445</v>
      </c>
      <c r="G416" s="60" t="s">
        <v>6294</v>
      </c>
    </row>
    <row r="417" spans="1:7" ht="15.75" x14ac:dyDescent="0.25">
      <c r="A417" s="54" t="s">
        <v>6002</v>
      </c>
      <c r="B417" s="54" t="s">
        <v>6295</v>
      </c>
      <c r="C417" s="252" t="s">
        <v>3721</v>
      </c>
      <c r="D417" s="312" t="s">
        <v>3252</v>
      </c>
      <c r="E417" s="64">
        <v>2018</v>
      </c>
      <c r="F417" s="87">
        <v>27095</v>
      </c>
      <c r="G417" s="60" t="s">
        <v>6294</v>
      </c>
    </row>
    <row r="418" spans="1:7" s="91" customFormat="1" ht="15.75" x14ac:dyDescent="0.25">
      <c r="A418" s="448" t="s">
        <v>6029</v>
      </c>
      <c r="B418" s="448" t="s">
        <v>10629</v>
      </c>
      <c r="C418" s="448" t="s">
        <v>3721</v>
      </c>
      <c r="D418" s="448" t="s">
        <v>2629</v>
      </c>
      <c r="E418" s="460">
        <v>2018</v>
      </c>
      <c r="F418" s="453">
        <v>17488</v>
      </c>
      <c r="G418" s="256" t="s">
        <v>4816</v>
      </c>
    </row>
    <row r="419" spans="1:7" ht="15" x14ac:dyDescent="0.25">
      <c r="A419" s="448" t="s">
        <v>97</v>
      </c>
      <c r="B419" s="448" t="s">
        <v>98</v>
      </c>
      <c r="C419" s="449" t="s">
        <v>3721</v>
      </c>
      <c r="D419" s="448" t="s">
        <v>43</v>
      </c>
      <c r="E419" s="460">
        <v>2018</v>
      </c>
      <c r="F419" s="453">
        <v>22600</v>
      </c>
      <c r="G419" s="448" t="s">
        <v>4874</v>
      </c>
    </row>
    <row r="420" spans="1:7" ht="15" x14ac:dyDescent="0.25">
      <c r="A420" s="583" t="s">
        <v>97</v>
      </c>
      <c r="B420" s="583" t="s">
        <v>6630</v>
      </c>
      <c r="C420" s="583" t="s">
        <v>6635</v>
      </c>
      <c r="D420" s="583" t="s">
        <v>43</v>
      </c>
      <c r="E420" s="554">
        <v>2018</v>
      </c>
      <c r="F420" s="583">
        <v>12584</v>
      </c>
      <c r="G420" s="553" t="s">
        <v>6628</v>
      </c>
    </row>
    <row r="421" spans="1:7" ht="15" x14ac:dyDescent="0.25">
      <c r="A421" s="583" t="s">
        <v>97</v>
      </c>
      <c r="B421" s="583" t="s">
        <v>6630</v>
      </c>
      <c r="C421" s="583" t="s">
        <v>6634</v>
      </c>
      <c r="D421" s="553" t="s">
        <v>43</v>
      </c>
      <c r="E421" s="554">
        <v>2018</v>
      </c>
      <c r="F421" s="553">
        <v>14183</v>
      </c>
      <c r="G421" s="553" t="s">
        <v>6628</v>
      </c>
    </row>
    <row r="422" spans="1:7" ht="15" x14ac:dyDescent="0.25">
      <c r="A422" s="583" t="s">
        <v>97</v>
      </c>
      <c r="B422" s="583" t="s">
        <v>6630</v>
      </c>
      <c r="C422" s="583" t="s">
        <v>6633</v>
      </c>
      <c r="D422" s="583" t="s">
        <v>43</v>
      </c>
      <c r="E422" s="554">
        <v>2018</v>
      </c>
      <c r="F422" s="583">
        <v>13891</v>
      </c>
      <c r="G422" s="553" t="s">
        <v>6628</v>
      </c>
    </row>
    <row r="423" spans="1:7" ht="15" x14ac:dyDescent="0.25">
      <c r="A423" s="553" t="s">
        <v>97</v>
      </c>
      <c r="B423" s="553" t="s">
        <v>6630</v>
      </c>
      <c r="C423" s="553" t="s">
        <v>6632</v>
      </c>
      <c r="D423" s="553" t="s">
        <v>43</v>
      </c>
      <c r="E423" s="554">
        <v>2018</v>
      </c>
      <c r="F423" s="553">
        <v>15492</v>
      </c>
      <c r="G423" s="553" t="s">
        <v>6628</v>
      </c>
    </row>
    <row r="424" spans="1:7" ht="15" x14ac:dyDescent="0.25">
      <c r="A424" s="553" t="s">
        <v>97</v>
      </c>
      <c r="B424" s="553" t="s">
        <v>6630</v>
      </c>
      <c r="C424" s="553" t="s">
        <v>6631</v>
      </c>
      <c r="D424" s="583" t="s">
        <v>43</v>
      </c>
      <c r="E424" s="554">
        <v>2018</v>
      </c>
      <c r="F424" s="583">
        <v>15201</v>
      </c>
      <c r="G424" s="553" t="s">
        <v>6628</v>
      </c>
    </row>
    <row r="425" spans="1:7" ht="15" x14ac:dyDescent="0.25">
      <c r="A425" s="553" t="s">
        <v>97</v>
      </c>
      <c r="B425" s="553" t="s">
        <v>6630</v>
      </c>
      <c r="C425" s="553" t="s">
        <v>6629</v>
      </c>
      <c r="D425" s="553" t="s">
        <v>43</v>
      </c>
      <c r="E425" s="554">
        <v>2018</v>
      </c>
      <c r="F425" s="553">
        <v>16802</v>
      </c>
      <c r="G425" s="553" t="s">
        <v>6628</v>
      </c>
    </row>
    <row r="426" spans="1:7" ht="15" x14ac:dyDescent="0.25">
      <c r="A426" s="553" t="s">
        <v>97</v>
      </c>
      <c r="B426" s="553" t="s">
        <v>6859</v>
      </c>
      <c r="C426" s="553" t="s">
        <v>2114</v>
      </c>
      <c r="D426" s="583" t="s">
        <v>43</v>
      </c>
      <c r="E426" s="554">
        <v>2018</v>
      </c>
      <c r="F426" s="583">
        <v>31414</v>
      </c>
      <c r="G426" s="553" t="s">
        <v>1956</v>
      </c>
    </row>
    <row r="427" spans="1:7" ht="15" x14ac:dyDescent="0.25">
      <c r="A427" s="553" t="s">
        <v>97</v>
      </c>
      <c r="B427" s="553" t="s">
        <v>6859</v>
      </c>
      <c r="C427" s="553" t="s">
        <v>4134</v>
      </c>
      <c r="D427" s="553" t="s">
        <v>43</v>
      </c>
      <c r="E427" s="554">
        <v>2018</v>
      </c>
      <c r="F427" s="553">
        <v>32116</v>
      </c>
      <c r="G427" s="553" t="s">
        <v>1956</v>
      </c>
    </row>
    <row r="428" spans="1:7" ht="15" x14ac:dyDescent="0.25">
      <c r="A428" s="553" t="s">
        <v>97</v>
      </c>
      <c r="B428" s="553" t="s">
        <v>6859</v>
      </c>
      <c r="C428" s="553" t="s">
        <v>3721</v>
      </c>
      <c r="D428" s="583" t="s">
        <v>43</v>
      </c>
      <c r="E428" s="554">
        <v>2018</v>
      </c>
      <c r="F428" s="583">
        <v>33648</v>
      </c>
      <c r="G428" s="553" t="s">
        <v>1956</v>
      </c>
    </row>
    <row r="429" spans="1:7" ht="15" x14ac:dyDescent="0.25">
      <c r="A429" s="553" t="s">
        <v>97</v>
      </c>
      <c r="B429" s="553" t="s">
        <v>6859</v>
      </c>
      <c r="C429" s="553" t="s">
        <v>1980</v>
      </c>
      <c r="D429" s="553" t="s">
        <v>43</v>
      </c>
      <c r="E429" s="554">
        <v>2018</v>
      </c>
      <c r="F429" s="553">
        <v>33560</v>
      </c>
      <c r="G429" s="553" t="s">
        <v>1832</v>
      </c>
    </row>
    <row r="430" spans="1:7" ht="15" x14ac:dyDescent="0.25">
      <c r="A430" s="553" t="s">
        <v>97</v>
      </c>
      <c r="B430" s="553" t="s">
        <v>6859</v>
      </c>
      <c r="C430" s="553" t="s">
        <v>1981</v>
      </c>
      <c r="D430" s="583" t="s">
        <v>43</v>
      </c>
      <c r="E430" s="903">
        <v>2018</v>
      </c>
      <c r="F430" s="583">
        <v>38059</v>
      </c>
      <c r="G430" s="553" t="s">
        <v>1956</v>
      </c>
    </row>
    <row r="431" spans="1:7" ht="15" x14ac:dyDescent="0.25">
      <c r="A431" s="553" t="s">
        <v>97</v>
      </c>
      <c r="B431" s="553" t="s">
        <v>6859</v>
      </c>
      <c r="C431" s="553" t="s">
        <v>4256</v>
      </c>
      <c r="D431" s="553" t="s">
        <v>43</v>
      </c>
      <c r="E431" s="554">
        <v>2018</v>
      </c>
      <c r="F431" s="553">
        <v>39117</v>
      </c>
      <c r="G431" s="553" t="s">
        <v>1956</v>
      </c>
    </row>
    <row r="432" spans="1:7" ht="15" x14ac:dyDescent="0.25">
      <c r="A432" s="553" t="s">
        <v>97</v>
      </c>
      <c r="B432" s="553" t="s">
        <v>6859</v>
      </c>
      <c r="C432" s="553" t="s">
        <v>3726</v>
      </c>
      <c r="D432" s="583" t="s">
        <v>43</v>
      </c>
      <c r="E432" s="554">
        <v>2018</v>
      </c>
      <c r="F432" s="583">
        <v>41733</v>
      </c>
      <c r="G432" s="553" t="s">
        <v>1956</v>
      </c>
    </row>
    <row r="433" spans="1:7" ht="15" x14ac:dyDescent="0.25">
      <c r="A433" s="553" t="s">
        <v>97</v>
      </c>
      <c r="B433" s="553" t="s">
        <v>6859</v>
      </c>
      <c r="C433" s="553" t="s">
        <v>3761</v>
      </c>
      <c r="D433" s="553" t="s">
        <v>43</v>
      </c>
      <c r="E433" s="554">
        <v>2018</v>
      </c>
      <c r="F433" s="553">
        <v>43883</v>
      </c>
      <c r="G433" s="553" t="s">
        <v>1956</v>
      </c>
    </row>
    <row r="434" spans="1:7" ht="15" x14ac:dyDescent="0.25">
      <c r="A434" s="553" t="s">
        <v>97</v>
      </c>
      <c r="B434" s="553" t="s">
        <v>7253</v>
      </c>
      <c r="C434" s="553" t="s">
        <v>3255</v>
      </c>
      <c r="D434" s="583" t="s">
        <v>43</v>
      </c>
      <c r="E434" s="759">
        <v>2018</v>
      </c>
      <c r="F434" s="583">
        <v>33788</v>
      </c>
      <c r="G434" s="553" t="s">
        <v>147</v>
      </c>
    </row>
    <row r="435" spans="1:7" ht="15" x14ac:dyDescent="0.25">
      <c r="A435" s="582" t="s">
        <v>97</v>
      </c>
      <c r="B435" s="582" t="s">
        <v>100</v>
      </c>
      <c r="C435" s="553" t="s">
        <v>641</v>
      </c>
      <c r="D435" s="553" t="s">
        <v>43</v>
      </c>
      <c r="E435" s="554">
        <v>2018</v>
      </c>
      <c r="F435" s="553">
        <v>24892</v>
      </c>
      <c r="G435" s="553" t="s">
        <v>6855</v>
      </c>
    </row>
    <row r="436" spans="1:7" ht="15" x14ac:dyDescent="0.25">
      <c r="A436" s="582" t="s">
        <v>97</v>
      </c>
      <c r="B436" s="582" t="s">
        <v>100</v>
      </c>
      <c r="C436" s="553" t="s">
        <v>641</v>
      </c>
      <c r="D436" s="583" t="s">
        <v>44</v>
      </c>
      <c r="E436" s="554">
        <v>2018</v>
      </c>
      <c r="F436" s="583">
        <v>25246</v>
      </c>
      <c r="G436" s="553" t="s">
        <v>6855</v>
      </c>
    </row>
    <row r="437" spans="1:7" ht="15" x14ac:dyDescent="0.25">
      <c r="A437" s="582" t="s">
        <v>97</v>
      </c>
      <c r="B437" s="582" t="s">
        <v>100</v>
      </c>
      <c r="C437" s="553" t="s">
        <v>6853</v>
      </c>
      <c r="D437" s="553" t="s">
        <v>43</v>
      </c>
      <c r="E437" s="554">
        <v>2018</v>
      </c>
      <c r="F437" s="553">
        <v>25286</v>
      </c>
      <c r="G437" s="553" t="s">
        <v>6855</v>
      </c>
    </row>
    <row r="438" spans="1:7" ht="15" x14ac:dyDescent="0.25">
      <c r="A438" s="582" t="s">
        <v>97</v>
      </c>
      <c r="B438" s="582" t="s">
        <v>100</v>
      </c>
      <c r="C438" s="553" t="s">
        <v>6853</v>
      </c>
      <c r="D438" s="583" t="s">
        <v>44</v>
      </c>
      <c r="E438" s="554">
        <v>2018</v>
      </c>
      <c r="F438" s="583">
        <v>25592</v>
      </c>
      <c r="G438" s="553" t="s">
        <v>6855</v>
      </c>
    </row>
    <row r="439" spans="1:7" ht="15" x14ac:dyDescent="0.25">
      <c r="A439" s="582" t="s">
        <v>97</v>
      </c>
      <c r="B439" s="582" t="s">
        <v>100</v>
      </c>
      <c r="C439" s="553" t="s">
        <v>892</v>
      </c>
      <c r="D439" s="553" t="s">
        <v>43</v>
      </c>
      <c r="E439" s="554">
        <v>2018</v>
      </c>
      <c r="F439" s="553">
        <v>25386</v>
      </c>
      <c r="G439" s="553" t="s">
        <v>6855</v>
      </c>
    </row>
    <row r="440" spans="1:7" ht="15" x14ac:dyDescent="0.25">
      <c r="A440" s="582" t="s">
        <v>97</v>
      </c>
      <c r="B440" s="582" t="s">
        <v>100</v>
      </c>
      <c r="C440" s="553" t="s">
        <v>892</v>
      </c>
      <c r="D440" s="583" t="s">
        <v>44</v>
      </c>
      <c r="E440" s="554">
        <v>2018</v>
      </c>
      <c r="F440" s="583">
        <v>25946</v>
      </c>
      <c r="G440" s="553" t="s">
        <v>6855</v>
      </c>
    </row>
    <row r="441" spans="1:7" ht="15" x14ac:dyDescent="0.25">
      <c r="A441" s="582" t="s">
        <v>97</v>
      </c>
      <c r="B441" s="582" t="s">
        <v>100</v>
      </c>
      <c r="C441" s="553" t="s">
        <v>1351</v>
      </c>
      <c r="D441" s="553" t="s">
        <v>43</v>
      </c>
      <c r="E441" s="554">
        <v>2018</v>
      </c>
      <c r="F441" s="553">
        <v>27976</v>
      </c>
      <c r="G441" s="553" t="s">
        <v>6855</v>
      </c>
    </row>
    <row r="442" spans="1:7" ht="15" x14ac:dyDescent="0.25">
      <c r="A442" s="582" t="s">
        <v>97</v>
      </c>
      <c r="B442" s="582" t="s">
        <v>100</v>
      </c>
      <c r="C442" s="553" t="s">
        <v>1351</v>
      </c>
      <c r="D442" s="553" t="s">
        <v>44</v>
      </c>
      <c r="E442" s="554">
        <v>2018</v>
      </c>
      <c r="F442" s="553">
        <v>29576</v>
      </c>
      <c r="G442" s="553" t="s">
        <v>6855</v>
      </c>
    </row>
    <row r="443" spans="1:7" ht="15" x14ac:dyDescent="0.25">
      <c r="A443" s="582" t="s">
        <v>97</v>
      </c>
      <c r="B443" s="582" t="s">
        <v>100</v>
      </c>
      <c r="C443" s="553" t="s">
        <v>6856</v>
      </c>
      <c r="D443" s="553" t="s">
        <v>43</v>
      </c>
      <c r="E443" s="554">
        <v>2018</v>
      </c>
      <c r="F443" s="553">
        <v>28353</v>
      </c>
      <c r="G443" s="553" t="s">
        <v>6855</v>
      </c>
    </row>
    <row r="444" spans="1:7" ht="15" x14ac:dyDescent="0.25">
      <c r="A444" s="582" t="s">
        <v>97</v>
      </c>
      <c r="B444" s="582" t="s">
        <v>100</v>
      </c>
      <c r="C444" s="553" t="s">
        <v>6856</v>
      </c>
      <c r="D444" s="553" t="s">
        <v>44</v>
      </c>
      <c r="E444" s="554">
        <v>2018</v>
      </c>
      <c r="F444" s="553">
        <v>29172</v>
      </c>
      <c r="G444" s="553" t="s">
        <v>6855</v>
      </c>
    </row>
    <row r="445" spans="1:7" ht="15" x14ac:dyDescent="0.25">
      <c r="A445" s="582" t="s">
        <v>97</v>
      </c>
      <c r="B445" s="582" t="s">
        <v>100</v>
      </c>
      <c r="C445" s="553" t="s">
        <v>620</v>
      </c>
      <c r="D445" s="553" t="s">
        <v>43</v>
      </c>
      <c r="E445" s="554">
        <v>2018</v>
      </c>
      <c r="F445" s="553">
        <v>33253</v>
      </c>
      <c r="G445" s="553" t="s">
        <v>6855</v>
      </c>
    </row>
    <row r="446" spans="1:7" ht="15" x14ac:dyDescent="0.25">
      <c r="A446" s="582" t="s">
        <v>97</v>
      </c>
      <c r="B446" s="582" t="s">
        <v>100</v>
      </c>
      <c r="C446" s="553" t="s">
        <v>620</v>
      </c>
      <c r="D446" s="553" t="s">
        <v>44</v>
      </c>
      <c r="E446" s="554">
        <v>2018</v>
      </c>
      <c r="F446" s="553">
        <v>33661</v>
      </c>
      <c r="G446" s="553" t="s">
        <v>6855</v>
      </c>
    </row>
    <row r="447" spans="1:7" ht="15" x14ac:dyDescent="0.25">
      <c r="A447" s="582" t="s">
        <v>97</v>
      </c>
      <c r="B447" s="582" t="s">
        <v>100</v>
      </c>
      <c r="C447" s="593">
        <v>3.5</v>
      </c>
      <c r="D447" s="553" t="s">
        <v>43</v>
      </c>
      <c r="E447" s="554">
        <v>2018</v>
      </c>
      <c r="F447" s="553">
        <v>39945</v>
      </c>
      <c r="G447" s="553" t="s">
        <v>6855</v>
      </c>
    </row>
    <row r="448" spans="1:7" ht="15" x14ac:dyDescent="0.25">
      <c r="A448" s="582" t="s">
        <v>97</v>
      </c>
      <c r="B448" s="582" t="s">
        <v>100</v>
      </c>
      <c r="C448" s="593">
        <v>3.5</v>
      </c>
      <c r="D448" s="553" t="s">
        <v>44</v>
      </c>
      <c r="E448" s="554">
        <v>2018</v>
      </c>
      <c r="F448" s="553">
        <v>40831</v>
      </c>
      <c r="G448" s="553" t="s">
        <v>6855</v>
      </c>
    </row>
    <row r="449" spans="1:7" ht="15" x14ac:dyDescent="0.25">
      <c r="A449" s="582" t="s">
        <v>97</v>
      </c>
      <c r="B449" s="582" t="s">
        <v>102</v>
      </c>
      <c r="C449" s="553" t="s">
        <v>6858</v>
      </c>
      <c r="D449" s="553" t="s">
        <v>43</v>
      </c>
      <c r="E449" s="554">
        <v>2018</v>
      </c>
      <c r="F449" s="553">
        <v>22158</v>
      </c>
      <c r="G449" s="553" t="s">
        <v>6851</v>
      </c>
    </row>
    <row r="450" spans="1:7" ht="15" x14ac:dyDescent="0.25">
      <c r="A450" s="582" t="s">
        <v>97</v>
      </c>
      <c r="B450" s="582" t="s">
        <v>102</v>
      </c>
      <c r="C450" s="553" t="s">
        <v>6858</v>
      </c>
      <c r="D450" s="553" t="s">
        <v>44</v>
      </c>
      <c r="E450" s="554">
        <v>2018</v>
      </c>
      <c r="F450" s="553">
        <v>22658</v>
      </c>
      <c r="G450" s="553" t="s">
        <v>6851</v>
      </c>
    </row>
    <row r="451" spans="1:7" ht="15" x14ac:dyDescent="0.25">
      <c r="A451" s="582" t="s">
        <v>97</v>
      </c>
      <c r="B451" s="582" t="s">
        <v>102</v>
      </c>
      <c r="C451" s="553" t="s">
        <v>6857</v>
      </c>
      <c r="D451" s="553" t="s">
        <v>43</v>
      </c>
      <c r="E451" s="554">
        <v>2018</v>
      </c>
      <c r="F451" s="553">
        <v>23213</v>
      </c>
      <c r="G451" s="553" t="s">
        <v>6851</v>
      </c>
    </row>
    <row r="452" spans="1:7" ht="15" x14ac:dyDescent="0.25">
      <c r="A452" s="582" t="s">
        <v>97</v>
      </c>
      <c r="B452" s="582" t="s">
        <v>102</v>
      </c>
      <c r="C452" s="553" t="s">
        <v>6857</v>
      </c>
      <c r="D452" s="553" t="s">
        <v>44</v>
      </c>
      <c r="E452" s="554">
        <v>2018</v>
      </c>
      <c r="F452" s="553">
        <v>23694</v>
      </c>
      <c r="G452" s="553" t="s">
        <v>6851</v>
      </c>
    </row>
    <row r="453" spans="1:7" ht="15" x14ac:dyDescent="0.25">
      <c r="A453" s="556" t="s">
        <v>97</v>
      </c>
      <c r="B453" s="556" t="s">
        <v>102</v>
      </c>
      <c r="C453" s="556" t="s">
        <v>6854</v>
      </c>
      <c r="D453" s="556" t="s">
        <v>43</v>
      </c>
      <c r="E453" s="554">
        <v>2018</v>
      </c>
      <c r="F453" s="556">
        <v>24456</v>
      </c>
      <c r="G453" s="556" t="s">
        <v>6851</v>
      </c>
    </row>
    <row r="454" spans="1:7" ht="15" x14ac:dyDescent="0.25">
      <c r="A454" s="582" t="s">
        <v>97</v>
      </c>
      <c r="B454" s="582" t="s">
        <v>102</v>
      </c>
      <c r="C454" s="553" t="s">
        <v>6854</v>
      </c>
      <c r="D454" s="553" t="s">
        <v>44</v>
      </c>
      <c r="E454" s="554">
        <v>2018</v>
      </c>
      <c r="F454" s="553">
        <v>24652</v>
      </c>
      <c r="G454" s="553" t="s">
        <v>6851</v>
      </c>
    </row>
    <row r="455" spans="1:7" ht="15" x14ac:dyDescent="0.25">
      <c r="A455" s="582" t="s">
        <v>97</v>
      </c>
      <c r="B455" s="582" t="s">
        <v>102</v>
      </c>
      <c r="C455" s="553" t="s">
        <v>6853</v>
      </c>
      <c r="D455" s="553" t="s">
        <v>43</v>
      </c>
      <c r="E455" s="554">
        <v>2018</v>
      </c>
      <c r="F455" s="553">
        <v>25768</v>
      </c>
      <c r="G455" s="553" t="s">
        <v>6851</v>
      </c>
    </row>
    <row r="456" spans="1:7" ht="15" x14ac:dyDescent="0.25">
      <c r="A456" s="582" t="s">
        <v>97</v>
      </c>
      <c r="B456" s="582" t="s">
        <v>102</v>
      </c>
      <c r="C456" s="553" t="s">
        <v>6852</v>
      </c>
      <c r="D456" s="553" t="s">
        <v>44</v>
      </c>
      <c r="E456" s="554">
        <v>2018</v>
      </c>
      <c r="F456" s="553">
        <v>25899</v>
      </c>
      <c r="G456" s="553" t="s">
        <v>6851</v>
      </c>
    </row>
    <row r="457" spans="1:7" ht="15" x14ac:dyDescent="0.25">
      <c r="A457" s="582" t="s">
        <v>97</v>
      </c>
      <c r="B457" s="582" t="s">
        <v>102</v>
      </c>
      <c r="C457" s="553" t="s">
        <v>892</v>
      </c>
      <c r="D457" s="553" t="s">
        <v>43</v>
      </c>
      <c r="E457" s="554">
        <v>2018</v>
      </c>
      <c r="F457" s="553">
        <v>26014</v>
      </c>
      <c r="G457" s="553" t="s">
        <v>6851</v>
      </c>
    </row>
    <row r="458" spans="1:7" ht="15" x14ac:dyDescent="0.25">
      <c r="A458" s="582" t="s">
        <v>97</v>
      </c>
      <c r="B458" s="582" t="s">
        <v>102</v>
      </c>
      <c r="C458" s="553" t="s">
        <v>892</v>
      </c>
      <c r="D458" s="553" t="s">
        <v>44</v>
      </c>
      <c r="E458" s="554">
        <v>2018</v>
      </c>
      <c r="F458" s="553">
        <v>26561</v>
      </c>
      <c r="G458" s="553" t="s">
        <v>6851</v>
      </c>
    </row>
    <row r="459" spans="1:7" ht="15" x14ac:dyDescent="0.25">
      <c r="A459" s="582" t="s">
        <v>97</v>
      </c>
      <c r="B459" s="582" t="s">
        <v>102</v>
      </c>
      <c r="C459" s="553" t="s">
        <v>1351</v>
      </c>
      <c r="D459" s="553" t="s">
        <v>43</v>
      </c>
      <c r="E459" s="554">
        <v>2018</v>
      </c>
      <c r="F459" s="553">
        <v>27064</v>
      </c>
      <c r="G459" s="553" t="s">
        <v>6851</v>
      </c>
    </row>
    <row r="460" spans="1:7" ht="15" x14ac:dyDescent="0.25">
      <c r="A460" s="582" t="s">
        <v>97</v>
      </c>
      <c r="B460" s="582" t="s">
        <v>102</v>
      </c>
      <c r="C460" s="553" t="s">
        <v>1351</v>
      </c>
      <c r="D460" s="553" t="s">
        <v>44</v>
      </c>
      <c r="E460" s="554">
        <v>2018</v>
      </c>
      <c r="F460" s="553">
        <v>27889</v>
      </c>
      <c r="G460" s="553" t="s">
        <v>6851</v>
      </c>
    </row>
    <row r="461" spans="1:7" ht="15" x14ac:dyDescent="0.25">
      <c r="A461" s="582" t="s">
        <v>97</v>
      </c>
      <c r="B461" s="582" t="s">
        <v>102</v>
      </c>
      <c r="C461" s="553" t="s">
        <v>6856</v>
      </c>
      <c r="D461" s="553" t="s">
        <v>43</v>
      </c>
      <c r="E461" s="554">
        <v>2018</v>
      </c>
      <c r="F461" s="553">
        <v>27992</v>
      </c>
      <c r="G461" s="553" t="s">
        <v>6851</v>
      </c>
    </row>
    <row r="462" spans="1:7" ht="15" x14ac:dyDescent="0.25">
      <c r="A462" s="582" t="s">
        <v>97</v>
      </c>
      <c r="B462" s="582" t="s">
        <v>102</v>
      </c>
      <c r="C462" s="553" t="s">
        <v>6856</v>
      </c>
      <c r="D462" s="553" t="s">
        <v>44</v>
      </c>
      <c r="E462" s="554">
        <v>2018</v>
      </c>
      <c r="F462" s="553">
        <v>29004</v>
      </c>
      <c r="G462" s="553" t="s">
        <v>6851</v>
      </c>
    </row>
    <row r="463" spans="1:7" ht="15" x14ac:dyDescent="0.25">
      <c r="A463" s="582" t="s">
        <v>97</v>
      </c>
      <c r="B463" s="582" t="s">
        <v>102</v>
      </c>
      <c r="C463" s="553" t="s">
        <v>198</v>
      </c>
      <c r="D463" s="553" t="s">
        <v>43</v>
      </c>
      <c r="E463" s="554">
        <v>2018</v>
      </c>
      <c r="F463" s="553">
        <v>30013</v>
      </c>
      <c r="G463" s="553" t="s">
        <v>6851</v>
      </c>
    </row>
    <row r="464" spans="1:7" ht="15" x14ac:dyDescent="0.25">
      <c r="A464" s="582" t="s">
        <v>97</v>
      </c>
      <c r="B464" s="582" t="s">
        <v>102</v>
      </c>
      <c r="C464" s="553" t="s">
        <v>198</v>
      </c>
      <c r="D464" s="553" t="s">
        <v>44</v>
      </c>
      <c r="E464" s="554">
        <v>2018</v>
      </c>
      <c r="F464" s="553">
        <v>30122</v>
      </c>
      <c r="G464" s="553" t="s">
        <v>6851</v>
      </c>
    </row>
    <row r="465" spans="1:7" ht="15" x14ac:dyDescent="0.25">
      <c r="A465" s="582" t="s">
        <v>97</v>
      </c>
      <c r="B465" s="582" t="s">
        <v>102</v>
      </c>
      <c r="C465" s="553" t="s">
        <v>396</v>
      </c>
      <c r="D465" s="553" t="s">
        <v>43</v>
      </c>
      <c r="E465" s="554">
        <v>2018</v>
      </c>
      <c r="F465" s="553">
        <v>33960</v>
      </c>
      <c r="G465" s="553" t="s">
        <v>6851</v>
      </c>
    </row>
    <row r="466" spans="1:7" ht="15" x14ac:dyDescent="0.25">
      <c r="A466" s="582" t="s">
        <v>97</v>
      </c>
      <c r="B466" s="582" t="s">
        <v>102</v>
      </c>
      <c r="C466" s="553" t="s">
        <v>396</v>
      </c>
      <c r="D466" s="553" t="s">
        <v>44</v>
      </c>
      <c r="E466" s="554">
        <v>2018</v>
      </c>
      <c r="F466" s="553">
        <v>34347</v>
      </c>
      <c r="G466" s="553" t="s">
        <v>6851</v>
      </c>
    </row>
    <row r="467" spans="1:7" ht="15.75" x14ac:dyDescent="0.25">
      <c r="A467" s="610" t="s">
        <v>97</v>
      </c>
      <c r="B467" s="610" t="s">
        <v>10315</v>
      </c>
      <c r="C467" s="610" t="s">
        <v>2114</v>
      </c>
      <c r="D467" s="610" t="s">
        <v>43</v>
      </c>
      <c r="E467" s="610">
        <v>2018</v>
      </c>
      <c r="F467" s="778">
        <v>30990</v>
      </c>
      <c r="G467" s="610" t="s">
        <v>135</v>
      </c>
    </row>
    <row r="468" spans="1:7" ht="15.75" x14ac:dyDescent="0.25">
      <c r="A468" s="610" t="s">
        <v>97</v>
      </c>
      <c r="B468" s="610" t="s">
        <v>10316</v>
      </c>
      <c r="C468" s="610" t="s">
        <v>2114</v>
      </c>
      <c r="D468" s="610" t="s">
        <v>43</v>
      </c>
      <c r="E468" s="610">
        <v>2018</v>
      </c>
      <c r="F468" s="778">
        <v>35210</v>
      </c>
      <c r="G468" s="610" t="s">
        <v>135</v>
      </c>
    </row>
    <row r="469" spans="1:7" ht="15.75" x14ac:dyDescent="0.25">
      <c r="A469" s="610" t="s">
        <v>97</v>
      </c>
      <c r="B469" s="610" t="s">
        <v>10363</v>
      </c>
      <c r="C469" s="610" t="s">
        <v>2114</v>
      </c>
      <c r="D469" s="610" t="s">
        <v>43</v>
      </c>
      <c r="E469" s="610">
        <v>2018</v>
      </c>
      <c r="F469" s="778">
        <v>25995</v>
      </c>
      <c r="G469" s="610" t="s">
        <v>135</v>
      </c>
    </row>
    <row r="470" spans="1:7" ht="15.75" x14ac:dyDescent="0.25">
      <c r="A470" s="610" t="s">
        <v>97</v>
      </c>
      <c r="B470" s="610" t="s">
        <v>10110</v>
      </c>
      <c r="C470" s="610" t="s">
        <v>10109</v>
      </c>
      <c r="D470" s="610"/>
      <c r="E470" s="610">
        <v>2018</v>
      </c>
      <c r="F470" s="613">
        <v>22352</v>
      </c>
      <c r="G470" s="610" t="s">
        <v>2033</v>
      </c>
    </row>
    <row r="471" spans="1:7" ht="15.75" x14ac:dyDescent="0.25">
      <c r="A471" s="610" t="s">
        <v>97</v>
      </c>
      <c r="B471" s="610" t="s">
        <v>10111</v>
      </c>
      <c r="C471" s="610" t="s">
        <v>10109</v>
      </c>
      <c r="D471" s="610"/>
      <c r="E471" s="610">
        <v>2018</v>
      </c>
      <c r="F471" s="613">
        <v>23864</v>
      </c>
      <c r="G471" s="610" t="s">
        <v>2033</v>
      </c>
    </row>
    <row r="472" spans="1:7" ht="15.75" x14ac:dyDescent="0.25">
      <c r="A472" s="610" t="s">
        <v>97</v>
      </c>
      <c r="B472" s="610" t="s">
        <v>10352</v>
      </c>
      <c r="C472" s="610" t="s">
        <v>10109</v>
      </c>
      <c r="D472" s="610"/>
      <c r="E472" s="610">
        <v>2018</v>
      </c>
      <c r="F472" s="613">
        <v>25780</v>
      </c>
      <c r="G472" s="610" t="s">
        <v>2033</v>
      </c>
    </row>
    <row r="473" spans="1:7" ht="15.75" x14ac:dyDescent="0.25">
      <c r="A473" s="610" t="s">
        <v>97</v>
      </c>
      <c r="B473" s="610" t="s">
        <v>10292</v>
      </c>
      <c r="C473" s="610" t="s">
        <v>10293</v>
      </c>
      <c r="D473" s="610"/>
      <c r="E473" s="610">
        <v>2018</v>
      </c>
      <c r="F473" s="613">
        <v>27034</v>
      </c>
      <c r="G473" s="610" t="s">
        <v>2033</v>
      </c>
    </row>
    <row r="474" spans="1:7" ht="15.75" x14ac:dyDescent="0.25">
      <c r="A474" s="610" t="s">
        <v>97</v>
      </c>
      <c r="B474" s="610" t="s">
        <v>10294</v>
      </c>
      <c r="C474" s="610" t="s">
        <v>10293</v>
      </c>
      <c r="D474" s="610"/>
      <c r="E474" s="610">
        <v>2018</v>
      </c>
      <c r="F474" s="613">
        <v>28778</v>
      </c>
      <c r="G474" s="610" t="s">
        <v>2033</v>
      </c>
    </row>
    <row r="475" spans="1:7" ht="15.75" x14ac:dyDescent="0.25">
      <c r="A475" s="610" t="s">
        <v>97</v>
      </c>
      <c r="B475" s="610" t="s">
        <v>10384</v>
      </c>
      <c r="C475" s="610" t="s">
        <v>10293</v>
      </c>
      <c r="D475" s="610"/>
      <c r="E475" s="610">
        <v>2018</v>
      </c>
      <c r="F475" s="613">
        <v>30123</v>
      </c>
      <c r="G475" s="610" t="s">
        <v>2033</v>
      </c>
    </row>
    <row r="476" spans="1:7" ht="15.75" x14ac:dyDescent="0.25">
      <c r="A476" s="610" t="s">
        <v>1354</v>
      </c>
      <c r="B476" s="610" t="s">
        <v>10364</v>
      </c>
      <c r="C476" s="610" t="s">
        <v>3255</v>
      </c>
      <c r="D476" s="610" t="s">
        <v>43</v>
      </c>
      <c r="E476" s="610">
        <v>2018</v>
      </c>
      <c r="F476" s="778">
        <v>26150</v>
      </c>
      <c r="G476" s="610" t="s">
        <v>6882</v>
      </c>
    </row>
    <row r="477" spans="1:7" ht="15.75" x14ac:dyDescent="0.25">
      <c r="A477" s="610" t="s">
        <v>1354</v>
      </c>
      <c r="B477" s="610" t="s">
        <v>9690</v>
      </c>
      <c r="C477" s="610" t="s">
        <v>3255</v>
      </c>
      <c r="D477" s="610" t="s">
        <v>43</v>
      </c>
      <c r="E477" s="610">
        <v>2018</v>
      </c>
      <c r="F477" s="778">
        <v>31500</v>
      </c>
      <c r="G477" s="610" t="s">
        <v>6882</v>
      </c>
    </row>
    <row r="478" spans="1:7" ht="15.75" x14ac:dyDescent="0.25">
      <c r="A478" s="610" t="s">
        <v>1354</v>
      </c>
      <c r="B478" s="610" t="s">
        <v>10365</v>
      </c>
      <c r="C478" s="610" t="s">
        <v>3255</v>
      </c>
      <c r="D478" s="610" t="s">
        <v>43</v>
      </c>
      <c r="E478" s="610">
        <v>2018</v>
      </c>
      <c r="F478" s="778">
        <v>34500</v>
      </c>
      <c r="G478" s="610" t="s">
        <v>6882</v>
      </c>
    </row>
    <row r="479" spans="1:7" ht="15.75" x14ac:dyDescent="0.25">
      <c r="A479" s="610" t="s">
        <v>1354</v>
      </c>
      <c r="B479" s="610" t="s">
        <v>10312</v>
      </c>
      <c r="C479" s="610" t="s">
        <v>3255</v>
      </c>
      <c r="D479" s="610" t="s">
        <v>43</v>
      </c>
      <c r="E479" s="610">
        <v>2018</v>
      </c>
      <c r="F479" s="778">
        <v>23340</v>
      </c>
      <c r="G479" s="610" t="s">
        <v>6882</v>
      </c>
    </row>
    <row r="480" spans="1:7" ht="15.75" x14ac:dyDescent="0.25">
      <c r="A480" s="610" t="s">
        <v>1354</v>
      </c>
      <c r="B480" s="610" t="s">
        <v>9692</v>
      </c>
      <c r="C480" s="610" t="s">
        <v>3255</v>
      </c>
      <c r="D480" s="610" t="s">
        <v>43</v>
      </c>
      <c r="E480" s="610">
        <v>2018</v>
      </c>
      <c r="F480" s="778">
        <v>23650</v>
      </c>
      <c r="G480" s="610" t="s">
        <v>6882</v>
      </c>
    </row>
    <row r="481" spans="1:7" ht="15.75" x14ac:dyDescent="0.25">
      <c r="A481" s="610" t="s">
        <v>1354</v>
      </c>
      <c r="B481" s="610" t="s">
        <v>10366</v>
      </c>
      <c r="C481" s="610" t="s">
        <v>3255</v>
      </c>
      <c r="D481" s="610" t="s">
        <v>43</v>
      </c>
      <c r="E481" s="610">
        <v>2018</v>
      </c>
      <c r="F481" s="778">
        <v>27900</v>
      </c>
      <c r="G481" s="610" t="s">
        <v>6882</v>
      </c>
    </row>
    <row r="482" spans="1:7" ht="15.75" x14ac:dyDescent="0.25">
      <c r="A482" s="610" t="s">
        <v>1354</v>
      </c>
      <c r="B482" s="610" t="s">
        <v>10156</v>
      </c>
      <c r="C482" s="610" t="s">
        <v>3255</v>
      </c>
      <c r="D482" s="610" t="s">
        <v>43</v>
      </c>
      <c r="E482" s="610">
        <v>2018</v>
      </c>
      <c r="F482" s="778">
        <v>32000</v>
      </c>
      <c r="G482" s="610" t="s">
        <v>6882</v>
      </c>
    </row>
    <row r="483" spans="1:7" ht="15.75" x14ac:dyDescent="0.25">
      <c r="A483" s="60" t="s">
        <v>1916</v>
      </c>
      <c r="B483" s="60" t="s">
        <v>4774</v>
      </c>
      <c r="C483" s="252" t="s">
        <v>4058</v>
      </c>
      <c r="D483" s="258" t="s">
        <v>44</v>
      </c>
      <c r="E483" s="64">
        <v>2018</v>
      </c>
      <c r="F483" s="74">
        <v>52090</v>
      </c>
      <c r="G483" s="60" t="s">
        <v>4775</v>
      </c>
    </row>
    <row r="484" spans="1:7" ht="15.75" x14ac:dyDescent="0.25">
      <c r="A484" s="60" t="s">
        <v>1916</v>
      </c>
      <c r="B484" s="60" t="s">
        <v>4776</v>
      </c>
      <c r="C484" s="252" t="s">
        <v>4058</v>
      </c>
      <c r="D484" s="258" t="s">
        <v>44</v>
      </c>
      <c r="E484" s="64">
        <v>2018</v>
      </c>
      <c r="F484" s="74">
        <v>58490</v>
      </c>
      <c r="G484" s="60" t="s">
        <v>4775</v>
      </c>
    </row>
    <row r="485" spans="1:7" ht="15.75" x14ac:dyDescent="0.25">
      <c r="A485" s="60" t="s">
        <v>1916</v>
      </c>
      <c r="B485" s="60" t="s">
        <v>4777</v>
      </c>
      <c r="C485" s="252" t="s">
        <v>4058</v>
      </c>
      <c r="D485" s="258" t="s">
        <v>44</v>
      </c>
      <c r="E485" s="64">
        <v>2018</v>
      </c>
      <c r="F485" s="74">
        <v>65490</v>
      </c>
      <c r="G485" s="60" t="s">
        <v>4775</v>
      </c>
    </row>
    <row r="486" spans="1:7" ht="15.75" x14ac:dyDescent="0.25">
      <c r="A486" s="60" t="s">
        <v>1916</v>
      </c>
      <c r="B486" s="60" t="s">
        <v>4778</v>
      </c>
      <c r="C486" s="252" t="s">
        <v>4060</v>
      </c>
      <c r="D486" s="258" t="s">
        <v>44</v>
      </c>
      <c r="E486" s="64">
        <v>2018</v>
      </c>
      <c r="F486" s="74">
        <v>37795</v>
      </c>
      <c r="G486" s="60" t="s">
        <v>4775</v>
      </c>
    </row>
    <row r="487" spans="1:7" ht="15.75" x14ac:dyDescent="0.25">
      <c r="A487" s="60" t="s">
        <v>1916</v>
      </c>
      <c r="B487" s="60" t="s">
        <v>4779</v>
      </c>
      <c r="C487" s="252" t="s">
        <v>4060</v>
      </c>
      <c r="D487" s="258" t="s">
        <v>44</v>
      </c>
      <c r="E487" s="64">
        <v>2018</v>
      </c>
      <c r="F487" s="74">
        <v>42395</v>
      </c>
      <c r="G487" s="60" t="s">
        <v>4775</v>
      </c>
    </row>
    <row r="488" spans="1:7" ht="15.75" x14ac:dyDescent="0.25">
      <c r="A488" s="60" t="s">
        <v>1916</v>
      </c>
      <c r="B488" s="60" t="s">
        <v>4780</v>
      </c>
      <c r="C488" s="252" t="s">
        <v>4060</v>
      </c>
      <c r="D488" s="258" t="s">
        <v>44</v>
      </c>
      <c r="E488" s="64">
        <v>2018</v>
      </c>
      <c r="F488" s="74">
        <v>46795</v>
      </c>
      <c r="G488" s="60" t="s">
        <v>4775</v>
      </c>
    </row>
    <row r="489" spans="1:7" ht="15.75" x14ac:dyDescent="0.25">
      <c r="A489" s="60" t="s">
        <v>1916</v>
      </c>
      <c r="B489" s="60" t="s">
        <v>4781</v>
      </c>
      <c r="C489" s="252" t="s">
        <v>4058</v>
      </c>
      <c r="D489" s="258" t="s">
        <v>44</v>
      </c>
      <c r="E489" s="64">
        <v>2018</v>
      </c>
      <c r="F489" s="74">
        <v>87350</v>
      </c>
      <c r="G489" s="60" t="s">
        <v>4775</v>
      </c>
    </row>
    <row r="490" spans="1:7" ht="15.75" x14ac:dyDescent="0.25">
      <c r="A490" s="60" t="s">
        <v>1916</v>
      </c>
      <c r="B490" s="60" t="s">
        <v>4782</v>
      </c>
      <c r="C490" s="252" t="s">
        <v>4058</v>
      </c>
      <c r="D490" s="258" t="s">
        <v>44</v>
      </c>
      <c r="E490" s="64">
        <v>2018</v>
      </c>
      <c r="F490" s="74">
        <v>89350</v>
      </c>
      <c r="G490" s="60" t="s">
        <v>4775</v>
      </c>
    </row>
    <row r="491" spans="1:7" ht="15.75" x14ac:dyDescent="0.25">
      <c r="A491" s="60" t="s">
        <v>1916</v>
      </c>
      <c r="B491" s="60" t="s">
        <v>4783</v>
      </c>
      <c r="C491" s="252" t="s">
        <v>4058</v>
      </c>
      <c r="D491" s="258" t="s">
        <v>44</v>
      </c>
      <c r="E491" s="64">
        <v>2018</v>
      </c>
      <c r="F491" s="74">
        <v>94050</v>
      </c>
      <c r="G491" s="60" t="s">
        <v>4775</v>
      </c>
    </row>
    <row r="492" spans="1:7" ht="15.75" x14ac:dyDescent="0.25">
      <c r="A492" s="60" t="s">
        <v>1916</v>
      </c>
      <c r="B492" s="60" t="s">
        <v>4784</v>
      </c>
      <c r="C492" s="252" t="s">
        <v>4058</v>
      </c>
      <c r="D492" s="258" t="s">
        <v>44</v>
      </c>
      <c r="E492" s="64">
        <v>2018</v>
      </c>
      <c r="F492" s="74">
        <v>96050</v>
      </c>
      <c r="G492" s="60" t="s">
        <v>4775</v>
      </c>
    </row>
    <row r="493" spans="1:7" ht="15.75" x14ac:dyDescent="0.25">
      <c r="A493" s="60" t="s">
        <v>1916</v>
      </c>
      <c r="B493" s="60" t="s">
        <v>4781</v>
      </c>
      <c r="C493" s="252" t="s">
        <v>4178</v>
      </c>
      <c r="D493" s="258" t="s">
        <v>44</v>
      </c>
      <c r="E493" s="64">
        <v>2018</v>
      </c>
      <c r="F493" s="74">
        <v>104850</v>
      </c>
      <c r="G493" s="60" t="s">
        <v>4775</v>
      </c>
    </row>
    <row r="494" spans="1:7" ht="15.75" x14ac:dyDescent="0.25">
      <c r="A494" s="60" t="s">
        <v>1916</v>
      </c>
      <c r="B494" s="60" t="s">
        <v>4785</v>
      </c>
      <c r="C494" s="252" t="s">
        <v>4178</v>
      </c>
      <c r="D494" s="258" t="s">
        <v>44</v>
      </c>
      <c r="E494" s="64">
        <v>2018</v>
      </c>
      <c r="F494" s="74">
        <v>108895</v>
      </c>
      <c r="G494" s="60" t="s">
        <v>4775</v>
      </c>
    </row>
    <row r="495" spans="1:7" ht="15.75" x14ac:dyDescent="0.25">
      <c r="A495" s="60" t="s">
        <v>1916</v>
      </c>
      <c r="B495" s="60" t="s">
        <v>4786</v>
      </c>
      <c r="C495" s="252" t="s">
        <v>4178</v>
      </c>
      <c r="D495" s="258" t="s">
        <v>44</v>
      </c>
      <c r="E495" s="64">
        <v>2018</v>
      </c>
      <c r="F495" s="74">
        <v>141995</v>
      </c>
      <c r="G495" s="60" t="s">
        <v>4775</v>
      </c>
    </row>
    <row r="496" spans="1:7" ht="15.75" x14ac:dyDescent="0.25">
      <c r="A496" s="60" t="s">
        <v>1916</v>
      </c>
      <c r="B496" s="60" t="s">
        <v>4787</v>
      </c>
      <c r="C496" s="252" t="s">
        <v>4178</v>
      </c>
      <c r="D496" s="258" t="s">
        <v>44</v>
      </c>
      <c r="E496" s="64">
        <v>2018</v>
      </c>
      <c r="F496" s="74">
        <v>148295</v>
      </c>
      <c r="G496" s="60" t="s">
        <v>4775</v>
      </c>
    </row>
    <row r="497" spans="1:7" ht="15.75" x14ac:dyDescent="0.25">
      <c r="A497" s="60" t="s">
        <v>1916</v>
      </c>
      <c r="B497" s="60" t="s">
        <v>4788</v>
      </c>
      <c r="C497" s="252" t="s">
        <v>4178</v>
      </c>
      <c r="D497" s="258" t="s">
        <v>44</v>
      </c>
      <c r="E497" s="64">
        <v>2018</v>
      </c>
      <c r="F497" s="74">
        <v>170995</v>
      </c>
      <c r="G497" s="60" t="s">
        <v>4775</v>
      </c>
    </row>
    <row r="498" spans="1:7" ht="15.75" x14ac:dyDescent="0.25">
      <c r="A498" s="60" t="s">
        <v>1916</v>
      </c>
      <c r="B498" s="60" t="s">
        <v>4789</v>
      </c>
      <c r="C498" s="252" t="s">
        <v>4178</v>
      </c>
      <c r="D498" s="258" t="s">
        <v>44</v>
      </c>
      <c r="E498" s="64">
        <v>2018</v>
      </c>
      <c r="F498" s="74">
        <v>207900</v>
      </c>
      <c r="G498" s="60" t="s">
        <v>4775</v>
      </c>
    </row>
    <row r="499" spans="1:7" ht="15.75" x14ac:dyDescent="0.25">
      <c r="A499" s="60" t="s">
        <v>1916</v>
      </c>
      <c r="B499" s="60" t="s">
        <v>4790</v>
      </c>
      <c r="C499" s="252" t="s">
        <v>4060</v>
      </c>
      <c r="D499" s="258" t="s">
        <v>44</v>
      </c>
      <c r="E499" s="64">
        <v>2018</v>
      </c>
      <c r="F499" s="74">
        <v>41800</v>
      </c>
      <c r="G499" s="60" t="s">
        <v>4775</v>
      </c>
    </row>
    <row r="500" spans="1:7" ht="15.75" x14ac:dyDescent="0.25">
      <c r="A500" s="60" t="s">
        <v>1916</v>
      </c>
      <c r="B500" s="60" t="s">
        <v>4791</v>
      </c>
      <c r="C500" s="252" t="s">
        <v>4060</v>
      </c>
      <c r="D500" s="258" t="s">
        <v>44</v>
      </c>
      <c r="E500" s="64">
        <v>2018</v>
      </c>
      <c r="F500" s="74">
        <v>45900</v>
      </c>
      <c r="G500" s="60" t="s">
        <v>4775</v>
      </c>
    </row>
    <row r="501" spans="1:7" ht="15.75" x14ac:dyDescent="0.25">
      <c r="A501" s="60" t="s">
        <v>1916</v>
      </c>
      <c r="B501" s="60" t="s">
        <v>4792</v>
      </c>
      <c r="C501" s="252" t="s">
        <v>4060</v>
      </c>
      <c r="D501" s="258" t="s">
        <v>44</v>
      </c>
      <c r="E501" s="64">
        <v>2018</v>
      </c>
      <c r="F501" s="74">
        <v>48400</v>
      </c>
      <c r="G501" s="60" t="s">
        <v>4775</v>
      </c>
    </row>
    <row r="502" spans="1:7" ht="15.75" x14ac:dyDescent="0.25">
      <c r="A502" s="60" t="s">
        <v>1916</v>
      </c>
      <c r="B502" s="60" t="s">
        <v>4793</v>
      </c>
      <c r="C502" s="252" t="s">
        <v>4060</v>
      </c>
      <c r="D502" s="258" t="s">
        <v>44</v>
      </c>
      <c r="E502" s="64">
        <v>2018</v>
      </c>
      <c r="F502" s="74">
        <v>51100</v>
      </c>
      <c r="G502" s="60" t="s">
        <v>4775</v>
      </c>
    </row>
    <row r="503" spans="1:7" ht="15.75" x14ac:dyDescent="0.25">
      <c r="A503" s="60" t="s">
        <v>1916</v>
      </c>
      <c r="B503" s="60" t="s">
        <v>4794</v>
      </c>
      <c r="C503" s="252" t="s">
        <v>4060</v>
      </c>
      <c r="D503" s="258" t="s">
        <v>44</v>
      </c>
      <c r="E503" s="64">
        <v>2018</v>
      </c>
      <c r="F503" s="74">
        <v>52100</v>
      </c>
      <c r="G503" s="60" t="s">
        <v>4775</v>
      </c>
    </row>
    <row r="504" spans="1:7" ht="15.75" x14ac:dyDescent="0.25">
      <c r="A504" s="60" t="s">
        <v>1916</v>
      </c>
      <c r="B504" s="60" t="s">
        <v>4795</v>
      </c>
      <c r="C504" s="252" t="s">
        <v>4060</v>
      </c>
      <c r="D504" s="258" t="s">
        <v>44</v>
      </c>
      <c r="E504" s="64">
        <v>2018</v>
      </c>
      <c r="F504" s="74">
        <v>54300</v>
      </c>
      <c r="G504" s="60" t="s">
        <v>4775</v>
      </c>
    </row>
    <row r="505" spans="1:7" ht="15.75" x14ac:dyDescent="0.25">
      <c r="A505" s="60" t="s">
        <v>1916</v>
      </c>
      <c r="B505" s="60" t="s">
        <v>4796</v>
      </c>
      <c r="C505" s="252" t="s">
        <v>4060</v>
      </c>
      <c r="D505" s="258" t="s">
        <v>44</v>
      </c>
      <c r="E505" s="64">
        <v>2018</v>
      </c>
      <c r="F505" s="74">
        <v>57800</v>
      </c>
      <c r="G505" s="60" t="s">
        <v>4775</v>
      </c>
    </row>
    <row r="506" spans="1:7" ht="15.75" x14ac:dyDescent="0.25">
      <c r="A506" s="60" t="s">
        <v>1916</v>
      </c>
      <c r="B506" s="60" t="s">
        <v>4797</v>
      </c>
      <c r="C506" s="252" t="s">
        <v>4060</v>
      </c>
      <c r="D506" s="258" t="s">
        <v>44</v>
      </c>
      <c r="E506" s="64">
        <v>2018</v>
      </c>
      <c r="F506" s="74">
        <v>62600</v>
      </c>
      <c r="G506" s="60" t="s">
        <v>4775</v>
      </c>
    </row>
    <row r="507" spans="1:7" ht="15" x14ac:dyDescent="0.25">
      <c r="A507" s="448" t="s">
        <v>5995</v>
      </c>
      <c r="B507" s="448" t="s">
        <v>5996</v>
      </c>
      <c r="C507" s="449" t="s">
        <v>2114</v>
      </c>
      <c r="D507" s="448" t="s">
        <v>426</v>
      </c>
      <c r="E507" s="462">
        <v>2018</v>
      </c>
      <c r="F507" s="453">
        <v>51418</v>
      </c>
      <c r="G507" s="448" t="s">
        <v>4874</v>
      </c>
    </row>
    <row r="508" spans="1:7" ht="15" x14ac:dyDescent="0.25">
      <c r="A508" s="455" t="s">
        <v>85</v>
      </c>
      <c r="B508" s="455" t="s">
        <v>6202</v>
      </c>
      <c r="C508" s="456" t="s">
        <v>3761</v>
      </c>
      <c r="D508" s="455" t="s">
        <v>110</v>
      </c>
      <c r="E508" s="463">
        <v>2018</v>
      </c>
      <c r="F508" s="457">
        <v>38950</v>
      </c>
      <c r="G508" s="455" t="s">
        <v>4244</v>
      </c>
    </row>
    <row r="509" spans="1:7" ht="15" x14ac:dyDescent="0.25">
      <c r="A509" s="455" t="s">
        <v>85</v>
      </c>
      <c r="B509" s="455" t="s">
        <v>6203</v>
      </c>
      <c r="C509" s="456" t="s">
        <v>1985</v>
      </c>
      <c r="D509" s="455" t="s">
        <v>110</v>
      </c>
      <c r="E509" s="463">
        <v>2018</v>
      </c>
      <c r="F509" s="457">
        <v>41820</v>
      </c>
      <c r="G509" s="455" t="s">
        <v>4244</v>
      </c>
    </row>
    <row r="510" spans="1:7" ht="15" x14ac:dyDescent="0.25">
      <c r="A510" s="455" t="s">
        <v>85</v>
      </c>
      <c r="B510" s="455" t="s">
        <v>6204</v>
      </c>
      <c r="C510" s="456" t="s">
        <v>3761</v>
      </c>
      <c r="D510" s="455" t="s">
        <v>438</v>
      </c>
      <c r="E510" s="463">
        <v>2018</v>
      </c>
      <c r="F510" s="457">
        <v>63635</v>
      </c>
      <c r="G510" s="455" t="s">
        <v>135</v>
      </c>
    </row>
    <row r="511" spans="1:7" ht="15" x14ac:dyDescent="0.25">
      <c r="A511" s="455" t="s">
        <v>85</v>
      </c>
      <c r="B511" s="455" t="s">
        <v>6254</v>
      </c>
      <c r="C511" s="456" t="s">
        <v>2114</v>
      </c>
      <c r="D511" s="455" t="s">
        <v>438</v>
      </c>
      <c r="E511" s="463">
        <v>2018</v>
      </c>
      <c r="F511" s="457">
        <v>46510</v>
      </c>
      <c r="G511" s="455" t="s">
        <v>135</v>
      </c>
    </row>
    <row r="512" spans="1:7" ht="15" x14ac:dyDescent="0.25">
      <c r="A512" s="455" t="s">
        <v>85</v>
      </c>
      <c r="B512" s="455" t="s">
        <v>6206</v>
      </c>
      <c r="C512" s="458" t="s">
        <v>3761</v>
      </c>
      <c r="D512" s="455" t="s">
        <v>438</v>
      </c>
      <c r="E512" s="463">
        <v>2018</v>
      </c>
      <c r="F512" s="457">
        <v>50895</v>
      </c>
      <c r="G512" s="455" t="s">
        <v>135</v>
      </c>
    </row>
    <row r="513" spans="1:7" ht="15" x14ac:dyDescent="0.25">
      <c r="A513" s="455" t="s">
        <v>85</v>
      </c>
      <c r="B513" s="455" t="s">
        <v>6207</v>
      </c>
      <c r="C513" s="458" t="s">
        <v>3761</v>
      </c>
      <c r="D513" s="455" t="s">
        <v>426</v>
      </c>
      <c r="E513" s="463">
        <v>2018</v>
      </c>
      <c r="F513" s="457">
        <v>50565</v>
      </c>
      <c r="G513" s="455" t="s">
        <v>135</v>
      </c>
    </row>
    <row r="514" spans="1:7" ht="15" x14ac:dyDescent="0.25">
      <c r="A514" s="455" t="s">
        <v>85</v>
      </c>
      <c r="B514" s="455" t="s">
        <v>6208</v>
      </c>
      <c r="C514" s="456" t="s">
        <v>3764</v>
      </c>
      <c r="D514" s="455" t="s">
        <v>438</v>
      </c>
      <c r="E514" s="463">
        <v>2018</v>
      </c>
      <c r="F514" s="457">
        <v>84350</v>
      </c>
      <c r="G514" s="455" t="s">
        <v>135</v>
      </c>
    </row>
    <row r="515" spans="1:7" ht="15" x14ac:dyDescent="0.25">
      <c r="A515" s="455" t="s">
        <v>85</v>
      </c>
      <c r="B515" s="455" t="s">
        <v>6255</v>
      </c>
      <c r="C515" s="456" t="s">
        <v>2114</v>
      </c>
      <c r="D515" s="455" t="s">
        <v>438</v>
      </c>
      <c r="E515" s="463">
        <v>2018</v>
      </c>
      <c r="F515" s="457">
        <v>51100</v>
      </c>
      <c r="G515" s="455" t="s">
        <v>3766</v>
      </c>
    </row>
    <row r="516" spans="1:7" ht="15" x14ac:dyDescent="0.25">
      <c r="A516" s="455" t="s">
        <v>85</v>
      </c>
      <c r="B516" s="455" t="s">
        <v>6209</v>
      </c>
      <c r="C516" s="456" t="s">
        <v>3761</v>
      </c>
      <c r="D516" s="455" t="s">
        <v>438</v>
      </c>
      <c r="E516" s="463">
        <v>2018</v>
      </c>
      <c r="F516" s="457">
        <v>52260</v>
      </c>
      <c r="G516" s="455" t="s">
        <v>3766</v>
      </c>
    </row>
    <row r="517" spans="1:7" ht="15" x14ac:dyDescent="0.25">
      <c r="A517" s="455" t="s">
        <v>85</v>
      </c>
      <c r="B517" s="455" t="s">
        <v>6213</v>
      </c>
      <c r="C517" s="456" t="s">
        <v>2927</v>
      </c>
      <c r="D517" s="455" t="s">
        <v>44</v>
      </c>
      <c r="E517" s="463">
        <v>2018</v>
      </c>
      <c r="F517" s="457">
        <v>52155</v>
      </c>
      <c r="G517" s="455" t="s">
        <v>4874</v>
      </c>
    </row>
    <row r="518" spans="1:7" ht="15" x14ac:dyDescent="0.25">
      <c r="A518" s="455" t="s">
        <v>85</v>
      </c>
      <c r="B518" s="455" t="s">
        <v>6214</v>
      </c>
      <c r="C518" s="456" t="s">
        <v>2927</v>
      </c>
      <c r="D518" s="455" t="s">
        <v>44</v>
      </c>
      <c r="E518" s="463">
        <v>2018</v>
      </c>
      <c r="F518" s="457">
        <v>52155</v>
      </c>
      <c r="G518" s="455" t="s">
        <v>4874</v>
      </c>
    </row>
    <row r="519" spans="1:7" ht="15" x14ac:dyDescent="0.25">
      <c r="A519" s="455" t="s">
        <v>85</v>
      </c>
      <c r="B519" s="455" t="s">
        <v>6215</v>
      </c>
      <c r="C519" s="456" t="s">
        <v>2927</v>
      </c>
      <c r="D519" s="455" t="s">
        <v>44</v>
      </c>
      <c r="E519" s="463">
        <v>2018</v>
      </c>
      <c r="F519" s="457">
        <v>63530</v>
      </c>
      <c r="G519" s="455" t="s">
        <v>4874</v>
      </c>
    </row>
    <row r="520" spans="1:7" ht="15" x14ac:dyDescent="0.25">
      <c r="A520" s="455" t="s">
        <v>85</v>
      </c>
      <c r="B520" s="455" t="s">
        <v>6216</v>
      </c>
      <c r="C520" s="456" t="s">
        <v>2114</v>
      </c>
      <c r="D520" s="455" t="s">
        <v>438</v>
      </c>
      <c r="E520" s="463">
        <v>2018</v>
      </c>
      <c r="F520" s="457">
        <v>38210</v>
      </c>
      <c r="G520" s="455" t="s">
        <v>4537</v>
      </c>
    </row>
    <row r="521" spans="1:7" ht="15" x14ac:dyDescent="0.25">
      <c r="A521" s="455" t="s">
        <v>85</v>
      </c>
      <c r="B521" s="455" t="s">
        <v>6217</v>
      </c>
      <c r="C521" s="456" t="s">
        <v>2114</v>
      </c>
      <c r="D521" s="455" t="s">
        <v>438</v>
      </c>
      <c r="E521" s="463">
        <v>2018</v>
      </c>
      <c r="F521" s="457">
        <v>38210</v>
      </c>
      <c r="G521" s="455" t="s">
        <v>6256</v>
      </c>
    </row>
    <row r="522" spans="1:7" ht="15" x14ac:dyDescent="0.25">
      <c r="A522" s="455" t="s">
        <v>85</v>
      </c>
      <c r="B522" s="455" t="s">
        <v>6218</v>
      </c>
      <c r="C522" s="456" t="s">
        <v>3761</v>
      </c>
      <c r="D522" s="455" t="s">
        <v>438</v>
      </c>
      <c r="E522" s="463">
        <v>2018</v>
      </c>
      <c r="F522" s="457">
        <v>41830</v>
      </c>
      <c r="G522" s="455" t="s">
        <v>6257</v>
      </c>
    </row>
    <row r="523" spans="1:7" ht="15" x14ac:dyDescent="0.25">
      <c r="A523" s="455" t="s">
        <v>85</v>
      </c>
      <c r="B523" s="455" t="s">
        <v>6219</v>
      </c>
      <c r="C523" s="456" t="s">
        <v>3761</v>
      </c>
      <c r="D523" s="455" t="s">
        <v>426</v>
      </c>
      <c r="E523" s="463">
        <v>2018</v>
      </c>
      <c r="F523" s="457">
        <v>43995</v>
      </c>
      <c r="G523" s="455" t="s">
        <v>6258</v>
      </c>
    </row>
    <row r="524" spans="1:7" ht="15" x14ac:dyDescent="0.25">
      <c r="A524" s="455" t="s">
        <v>85</v>
      </c>
      <c r="B524" s="455" t="s">
        <v>6220</v>
      </c>
      <c r="C524" s="456" t="s">
        <v>3761</v>
      </c>
      <c r="D524" s="455" t="s">
        <v>438</v>
      </c>
      <c r="E524" s="463">
        <v>2018</v>
      </c>
      <c r="F524" s="457">
        <v>41830</v>
      </c>
      <c r="G524" s="455" t="s">
        <v>6259</v>
      </c>
    </row>
    <row r="525" spans="1:7" ht="15" x14ac:dyDescent="0.25">
      <c r="A525" s="455" t="s">
        <v>85</v>
      </c>
      <c r="B525" s="455" t="s">
        <v>6221</v>
      </c>
      <c r="C525" s="456" t="s">
        <v>3761</v>
      </c>
      <c r="D525" s="455" t="s">
        <v>438</v>
      </c>
      <c r="E525" s="463">
        <v>2018</v>
      </c>
      <c r="F525" s="457">
        <v>43995</v>
      </c>
      <c r="G525" s="455" t="s">
        <v>6260</v>
      </c>
    </row>
    <row r="526" spans="1:7" ht="15" x14ac:dyDescent="0.25">
      <c r="A526" s="455" t="s">
        <v>85</v>
      </c>
      <c r="B526" s="455" t="s">
        <v>6222</v>
      </c>
      <c r="C526" s="456" t="s">
        <v>3761</v>
      </c>
      <c r="D526" s="455" t="s">
        <v>426</v>
      </c>
      <c r="E526" s="463">
        <v>2018</v>
      </c>
      <c r="F526" s="457">
        <v>40660</v>
      </c>
      <c r="G526" s="455" t="s">
        <v>1956</v>
      </c>
    </row>
    <row r="527" spans="1:7" ht="15" x14ac:dyDescent="0.25">
      <c r="A527" s="455" t="s">
        <v>85</v>
      </c>
      <c r="B527" s="455" t="s">
        <v>6223</v>
      </c>
      <c r="C527" s="456" t="s">
        <v>3761</v>
      </c>
      <c r="D527" s="455" t="s">
        <v>426</v>
      </c>
      <c r="E527" s="463">
        <v>2018</v>
      </c>
      <c r="F527" s="457">
        <v>40660</v>
      </c>
      <c r="G527" s="455" t="s">
        <v>1956</v>
      </c>
    </row>
    <row r="528" spans="1:7" ht="15" x14ac:dyDescent="0.25">
      <c r="A528" s="455" t="s">
        <v>85</v>
      </c>
      <c r="B528" s="455" t="s">
        <v>6261</v>
      </c>
      <c r="C528" s="456" t="s">
        <v>3764</v>
      </c>
      <c r="D528" s="455" t="s">
        <v>438</v>
      </c>
      <c r="E528" s="463">
        <v>2018</v>
      </c>
      <c r="F528" s="457">
        <v>92000</v>
      </c>
      <c r="G528" s="455" t="s">
        <v>1956</v>
      </c>
    </row>
    <row r="529" spans="1:7" ht="15" x14ac:dyDescent="0.25">
      <c r="A529" s="455" t="s">
        <v>85</v>
      </c>
      <c r="B529" s="455" t="s">
        <v>6262</v>
      </c>
      <c r="C529" s="456" t="s">
        <v>3761</v>
      </c>
      <c r="D529" s="455" t="s">
        <v>438</v>
      </c>
      <c r="E529" s="463">
        <v>2018</v>
      </c>
      <c r="F529" s="457">
        <v>96510</v>
      </c>
      <c r="G529" s="455" t="s">
        <v>1956</v>
      </c>
    </row>
    <row r="530" spans="1:7" ht="15" x14ac:dyDescent="0.25">
      <c r="A530" s="455" t="s">
        <v>85</v>
      </c>
      <c r="B530" s="455" t="s">
        <v>6263</v>
      </c>
      <c r="C530" s="456" t="s">
        <v>3761</v>
      </c>
      <c r="D530" s="455" t="s">
        <v>438</v>
      </c>
      <c r="E530" s="463">
        <v>2018</v>
      </c>
      <c r="F530" s="457">
        <v>75000</v>
      </c>
      <c r="G530" s="455" t="s">
        <v>1956</v>
      </c>
    </row>
    <row r="531" spans="1:7" ht="15" x14ac:dyDescent="0.25">
      <c r="A531" s="455" t="s">
        <v>85</v>
      </c>
      <c r="B531" s="455" t="s">
        <v>6264</v>
      </c>
      <c r="C531" s="456" t="s">
        <v>3761</v>
      </c>
      <c r="D531" s="455" t="s">
        <v>426</v>
      </c>
      <c r="E531" s="463">
        <v>2018</v>
      </c>
      <c r="F531" s="457">
        <v>78220</v>
      </c>
      <c r="G531" s="455" t="s">
        <v>1956</v>
      </c>
    </row>
    <row r="532" spans="1:7" ht="15" x14ac:dyDescent="0.25">
      <c r="A532" s="455" t="s">
        <v>85</v>
      </c>
      <c r="B532" s="455" t="s">
        <v>6265</v>
      </c>
      <c r="C532" s="456" t="s">
        <v>3761</v>
      </c>
      <c r="D532" s="455" t="s">
        <v>438</v>
      </c>
      <c r="E532" s="463">
        <v>2018</v>
      </c>
      <c r="F532" s="457">
        <v>79510</v>
      </c>
      <c r="G532" s="455" t="s">
        <v>1956</v>
      </c>
    </row>
    <row r="533" spans="1:7" ht="15" x14ac:dyDescent="0.25">
      <c r="A533" s="455" t="s">
        <v>85</v>
      </c>
      <c r="B533" s="455" t="s">
        <v>6266</v>
      </c>
      <c r="C533" s="456" t="s">
        <v>3761</v>
      </c>
      <c r="D533" s="455" t="s">
        <v>438</v>
      </c>
      <c r="E533" s="463">
        <v>2018</v>
      </c>
      <c r="F533" s="457">
        <v>81000</v>
      </c>
      <c r="G533" s="455" t="s">
        <v>1956</v>
      </c>
    </row>
    <row r="534" spans="1:7" ht="15" x14ac:dyDescent="0.25">
      <c r="A534" s="455" t="s">
        <v>85</v>
      </c>
      <c r="B534" s="455" t="s">
        <v>6267</v>
      </c>
      <c r="C534" s="456" t="s">
        <v>2926</v>
      </c>
      <c r="D534" s="455" t="s">
        <v>44</v>
      </c>
      <c r="E534" s="463">
        <v>2018</v>
      </c>
      <c r="F534" s="457">
        <v>85630</v>
      </c>
      <c r="G534" s="455" t="s">
        <v>3770</v>
      </c>
    </row>
    <row r="535" spans="1:7" ht="15" x14ac:dyDescent="0.25">
      <c r="A535" s="455" t="s">
        <v>85</v>
      </c>
      <c r="B535" s="455" t="s">
        <v>6268</v>
      </c>
      <c r="C535" s="456" t="s">
        <v>2114</v>
      </c>
      <c r="D535" s="455" t="s">
        <v>110</v>
      </c>
      <c r="E535" s="463">
        <v>2018</v>
      </c>
      <c r="F535" s="457">
        <v>35985</v>
      </c>
      <c r="G535" s="455" t="s">
        <v>4244</v>
      </c>
    </row>
    <row r="536" spans="1:7" ht="15" x14ac:dyDescent="0.25">
      <c r="A536" s="455" t="s">
        <v>85</v>
      </c>
      <c r="B536" s="455" t="s">
        <v>6269</v>
      </c>
      <c r="C536" s="456" t="s">
        <v>2114</v>
      </c>
      <c r="D536" s="455" t="s">
        <v>426</v>
      </c>
      <c r="E536" s="463">
        <v>2018</v>
      </c>
      <c r="F536" s="457">
        <v>37385</v>
      </c>
      <c r="G536" s="455" t="s">
        <v>4244</v>
      </c>
    </row>
    <row r="537" spans="1:7" ht="15" x14ac:dyDescent="0.25">
      <c r="A537" s="455" t="s">
        <v>85</v>
      </c>
      <c r="B537" s="455" t="s">
        <v>6270</v>
      </c>
      <c r="C537" s="456" t="s">
        <v>2114</v>
      </c>
      <c r="D537" s="455" t="s">
        <v>110</v>
      </c>
      <c r="E537" s="463">
        <v>2018</v>
      </c>
      <c r="F537" s="457">
        <v>38375</v>
      </c>
      <c r="G537" s="455" t="s">
        <v>4244</v>
      </c>
    </row>
    <row r="538" spans="1:7" ht="15" x14ac:dyDescent="0.25">
      <c r="A538" s="455" t="s">
        <v>85</v>
      </c>
      <c r="B538" s="455" t="s">
        <v>6271</v>
      </c>
      <c r="C538" s="456" t="s">
        <v>2114</v>
      </c>
      <c r="D538" s="455" t="s">
        <v>426</v>
      </c>
      <c r="E538" s="463">
        <v>2018</v>
      </c>
      <c r="F538" s="457">
        <v>39775</v>
      </c>
      <c r="G538" s="455" t="s">
        <v>4244</v>
      </c>
    </row>
    <row r="539" spans="1:7" ht="15" x14ac:dyDescent="0.25">
      <c r="A539" s="455" t="s">
        <v>85</v>
      </c>
      <c r="B539" s="455" t="s">
        <v>6238</v>
      </c>
      <c r="C539" s="456" t="s">
        <v>1985</v>
      </c>
      <c r="D539" s="455" t="s">
        <v>426</v>
      </c>
      <c r="E539" s="463">
        <v>2018</v>
      </c>
      <c r="F539" s="457">
        <v>38335</v>
      </c>
      <c r="G539" s="455" t="s">
        <v>3780</v>
      </c>
    </row>
    <row r="540" spans="1:7" ht="15" x14ac:dyDescent="0.25">
      <c r="A540" s="455" t="s">
        <v>85</v>
      </c>
      <c r="B540" s="455" t="s">
        <v>6241</v>
      </c>
      <c r="C540" s="456" t="s">
        <v>3784</v>
      </c>
      <c r="D540" s="455" t="s">
        <v>438</v>
      </c>
      <c r="E540" s="463">
        <v>2018</v>
      </c>
      <c r="F540" s="457">
        <v>43570</v>
      </c>
      <c r="G540" s="455" t="s">
        <v>1835</v>
      </c>
    </row>
    <row r="541" spans="1:7" ht="15" x14ac:dyDescent="0.25">
      <c r="A541" s="455" t="s">
        <v>85</v>
      </c>
      <c r="B541" s="455" t="s">
        <v>6242</v>
      </c>
      <c r="C541" s="456" t="s">
        <v>3784</v>
      </c>
      <c r="D541" s="455" t="s">
        <v>438</v>
      </c>
      <c r="E541" s="463">
        <v>2018</v>
      </c>
      <c r="F541" s="457">
        <v>43570</v>
      </c>
      <c r="G541" s="455" t="s">
        <v>1835</v>
      </c>
    </row>
    <row r="542" spans="1:7" ht="15" x14ac:dyDescent="0.25">
      <c r="A542" s="455" t="s">
        <v>85</v>
      </c>
      <c r="B542" s="455" t="s">
        <v>6243</v>
      </c>
      <c r="C542" s="456" t="s">
        <v>3784</v>
      </c>
      <c r="D542" s="455" t="s">
        <v>426</v>
      </c>
      <c r="E542" s="463">
        <v>2018</v>
      </c>
      <c r="F542" s="457">
        <v>45735</v>
      </c>
      <c r="G542" s="455" t="s">
        <v>1835</v>
      </c>
    </row>
    <row r="543" spans="1:7" ht="15" x14ac:dyDescent="0.25">
      <c r="A543" s="455" t="s">
        <v>85</v>
      </c>
      <c r="B543" s="455" t="s">
        <v>6244</v>
      </c>
      <c r="C543" s="456" t="s">
        <v>3784</v>
      </c>
      <c r="D543" s="455" t="s">
        <v>426</v>
      </c>
      <c r="E543" s="463">
        <v>2018</v>
      </c>
      <c r="F543" s="457">
        <v>45735</v>
      </c>
      <c r="G543" s="455" t="s">
        <v>1835</v>
      </c>
    </row>
    <row r="544" spans="1:7" ht="15" x14ac:dyDescent="0.25">
      <c r="A544" s="455" t="s">
        <v>85</v>
      </c>
      <c r="B544" s="455" t="s">
        <v>6245</v>
      </c>
      <c r="C544" s="456" t="s">
        <v>3784</v>
      </c>
      <c r="D544" s="455" t="s">
        <v>426</v>
      </c>
      <c r="E544" s="463">
        <v>2018</v>
      </c>
      <c r="F544" s="457">
        <v>43330</v>
      </c>
      <c r="G544" s="455" t="s">
        <v>1835</v>
      </c>
    </row>
    <row r="545" spans="1:7" ht="15" x14ac:dyDescent="0.25">
      <c r="A545" s="455" t="s">
        <v>85</v>
      </c>
      <c r="B545" s="455" t="s">
        <v>6246</v>
      </c>
      <c r="C545" s="456" t="s">
        <v>3784</v>
      </c>
      <c r="D545" s="455" t="s">
        <v>438</v>
      </c>
      <c r="E545" s="463">
        <v>2018</v>
      </c>
      <c r="F545" s="457">
        <v>43330</v>
      </c>
      <c r="G545" s="455" t="s">
        <v>1835</v>
      </c>
    </row>
    <row r="546" spans="1:7" ht="15" x14ac:dyDescent="0.25">
      <c r="A546" s="455" t="s">
        <v>85</v>
      </c>
      <c r="B546" s="455" t="s">
        <v>6272</v>
      </c>
      <c r="C546" s="456" t="s">
        <v>4060</v>
      </c>
      <c r="D546" s="455" t="s">
        <v>438</v>
      </c>
      <c r="E546" s="463">
        <v>2018</v>
      </c>
      <c r="F546" s="457">
        <v>40640</v>
      </c>
      <c r="G546" s="455" t="s">
        <v>1835</v>
      </c>
    </row>
    <row r="547" spans="1:7" ht="15" x14ac:dyDescent="0.25">
      <c r="A547" s="455" t="s">
        <v>85</v>
      </c>
      <c r="B547" s="455" t="s">
        <v>6273</v>
      </c>
      <c r="C547" s="456" t="s">
        <v>4060</v>
      </c>
      <c r="D547" s="455" t="s">
        <v>438</v>
      </c>
      <c r="E547" s="463">
        <v>2018</v>
      </c>
      <c r="F547" s="457">
        <v>40640</v>
      </c>
      <c r="G547" s="455" t="s">
        <v>1835</v>
      </c>
    </row>
    <row r="548" spans="1:7" ht="15" x14ac:dyDescent="0.25">
      <c r="A548" s="455" t="s">
        <v>85</v>
      </c>
      <c r="B548" s="455" t="s">
        <v>6247</v>
      </c>
      <c r="C548" s="456" t="s">
        <v>3764</v>
      </c>
      <c r="D548" s="455" t="s">
        <v>426</v>
      </c>
      <c r="E548" s="463">
        <v>2018</v>
      </c>
      <c r="F548" s="457">
        <v>64650</v>
      </c>
      <c r="G548" s="455" t="s">
        <v>1835</v>
      </c>
    </row>
    <row r="549" spans="1:7" ht="15" x14ac:dyDescent="0.25">
      <c r="A549" s="455" t="s">
        <v>85</v>
      </c>
      <c r="B549" s="455" t="s">
        <v>6248</v>
      </c>
      <c r="C549" s="456" t="s">
        <v>3761</v>
      </c>
      <c r="D549" s="455" t="s">
        <v>110</v>
      </c>
      <c r="E549" s="463">
        <v>2018</v>
      </c>
      <c r="F549" s="457">
        <v>43470</v>
      </c>
      <c r="G549" s="455" t="s">
        <v>4244</v>
      </c>
    </row>
    <row r="550" spans="1:7" ht="15" x14ac:dyDescent="0.25">
      <c r="A550" s="455" t="s">
        <v>85</v>
      </c>
      <c r="B550" s="455" t="s">
        <v>6249</v>
      </c>
      <c r="C550" s="456" t="s">
        <v>3761</v>
      </c>
      <c r="D550" s="455" t="s">
        <v>426</v>
      </c>
      <c r="E550" s="463">
        <v>2018</v>
      </c>
      <c r="F550" s="457">
        <v>44870</v>
      </c>
      <c r="G550" s="455" t="s">
        <v>4244</v>
      </c>
    </row>
    <row r="551" spans="1:7" ht="15" x14ac:dyDescent="0.25">
      <c r="A551" s="455" t="s">
        <v>85</v>
      </c>
      <c r="B551" s="455" t="s">
        <v>6250</v>
      </c>
      <c r="C551" s="456" t="s">
        <v>3761</v>
      </c>
      <c r="D551" s="455" t="s">
        <v>110</v>
      </c>
      <c r="E551" s="463">
        <v>2018</v>
      </c>
      <c r="F551" s="457">
        <v>49120</v>
      </c>
      <c r="G551" s="455" t="s">
        <v>4244</v>
      </c>
    </row>
    <row r="552" spans="1:7" ht="15" x14ac:dyDescent="0.25">
      <c r="A552" s="455" t="s">
        <v>85</v>
      </c>
      <c r="B552" s="455" t="s">
        <v>6251</v>
      </c>
      <c r="C552" s="456" t="s">
        <v>3761</v>
      </c>
      <c r="D552" s="455" t="s">
        <v>426</v>
      </c>
      <c r="E552" s="463">
        <v>2018</v>
      </c>
      <c r="F552" s="457">
        <v>50520</v>
      </c>
      <c r="G552" s="455" t="s">
        <v>4244</v>
      </c>
    </row>
    <row r="553" spans="1:7" ht="15" x14ac:dyDescent="0.25">
      <c r="A553" s="455" t="s">
        <v>85</v>
      </c>
      <c r="B553" s="455" t="s">
        <v>6274</v>
      </c>
      <c r="C553" s="456" t="s">
        <v>3761</v>
      </c>
      <c r="D553" s="455" t="s">
        <v>110</v>
      </c>
      <c r="E553" s="463">
        <v>2018</v>
      </c>
      <c r="F553" s="457">
        <v>47670</v>
      </c>
      <c r="G553" s="455" t="s">
        <v>4244</v>
      </c>
    </row>
    <row r="554" spans="1:7" ht="15" x14ac:dyDescent="0.25">
      <c r="A554" s="455" t="s">
        <v>85</v>
      </c>
      <c r="B554" s="455" t="s">
        <v>6275</v>
      </c>
      <c r="C554" s="456" t="s">
        <v>3761</v>
      </c>
      <c r="D554" s="455" t="s">
        <v>426</v>
      </c>
      <c r="E554" s="463">
        <v>2018</v>
      </c>
      <c r="F554" s="457">
        <v>49070</v>
      </c>
      <c r="G554" s="455" t="s">
        <v>4244</v>
      </c>
    </row>
    <row r="555" spans="1:7" ht="15" x14ac:dyDescent="0.25">
      <c r="A555" s="455" t="s">
        <v>85</v>
      </c>
      <c r="B555" s="455" t="s">
        <v>6276</v>
      </c>
      <c r="C555" s="456" t="s">
        <v>3761</v>
      </c>
      <c r="D555" s="455" t="s">
        <v>110</v>
      </c>
      <c r="E555" s="463">
        <v>2018</v>
      </c>
      <c r="F555" s="457">
        <v>52685</v>
      </c>
      <c r="G555" s="455" t="s">
        <v>4244</v>
      </c>
    </row>
    <row r="556" spans="1:7" ht="15" x14ac:dyDescent="0.25">
      <c r="A556" s="455" t="s">
        <v>85</v>
      </c>
      <c r="B556" s="455" t="s">
        <v>6277</v>
      </c>
      <c r="C556" s="456" t="s">
        <v>3761</v>
      </c>
      <c r="D556" s="455" t="s">
        <v>426</v>
      </c>
      <c r="E556" s="463">
        <v>2018</v>
      </c>
      <c r="F556" s="457">
        <v>54085</v>
      </c>
      <c r="G556" s="455" t="s">
        <v>4244</v>
      </c>
    </row>
    <row r="557" spans="1:7" ht="15" x14ac:dyDescent="0.25">
      <c r="A557" s="455" t="s">
        <v>85</v>
      </c>
      <c r="B557" s="455" t="s">
        <v>6252</v>
      </c>
      <c r="C557" s="456" t="s">
        <v>3761</v>
      </c>
      <c r="D557" s="455" t="s">
        <v>426</v>
      </c>
      <c r="E557" s="463">
        <v>2018</v>
      </c>
      <c r="F557" s="457">
        <v>45895</v>
      </c>
      <c r="G557" s="455" t="s">
        <v>4244</v>
      </c>
    </row>
    <row r="558" spans="1:7" ht="15" x14ac:dyDescent="0.25">
      <c r="A558" s="455" t="s">
        <v>85</v>
      </c>
      <c r="B558" s="455" t="s">
        <v>6253</v>
      </c>
      <c r="C558" s="456" t="s">
        <v>3761</v>
      </c>
      <c r="D558" s="455" t="s">
        <v>426</v>
      </c>
      <c r="E558" s="463">
        <v>2018</v>
      </c>
      <c r="F558" s="457">
        <v>51255</v>
      </c>
      <c r="G558" s="455" t="s">
        <v>4244</v>
      </c>
    </row>
    <row r="559" spans="1:7" ht="15" x14ac:dyDescent="0.25">
      <c r="A559" s="455" t="s">
        <v>85</v>
      </c>
      <c r="B559" s="455" t="s">
        <v>6278</v>
      </c>
      <c r="C559" s="456" t="s">
        <v>3761</v>
      </c>
      <c r="D559" s="455" t="s">
        <v>426</v>
      </c>
      <c r="E559" s="463">
        <v>2018</v>
      </c>
      <c r="F559" s="457">
        <v>50620</v>
      </c>
      <c r="G559" s="455" t="s">
        <v>4244</v>
      </c>
    </row>
    <row r="560" spans="1:7" ht="15" x14ac:dyDescent="0.25">
      <c r="A560" s="455" t="s">
        <v>85</v>
      </c>
      <c r="B560" s="455" t="s">
        <v>6279</v>
      </c>
      <c r="C560" s="456" t="s">
        <v>3761</v>
      </c>
      <c r="D560" s="455" t="s">
        <v>426</v>
      </c>
      <c r="E560" s="463">
        <v>2018</v>
      </c>
      <c r="F560" s="457">
        <v>54555</v>
      </c>
      <c r="G560" s="455" t="s">
        <v>4244</v>
      </c>
    </row>
    <row r="561" spans="1:7" ht="15.75" x14ac:dyDescent="0.25">
      <c r="A561" s="610" t="s">
        <v>85</v>
      </c>
      <c r="B561" s="610" t="s">
        <v>10367</v>
      </c>
      <c r="C561" s="610" t="s">
        <v>3739</v>
      </c>
      <c r="D561" s="610" t="s">
        <v>43</v>
      </c>
      <c r="E561" s="610">
        <v>2018</v>
      </c>
      <c r="F561" s="778">
        <v>31250</v>
      </c>
      <c r="G561" s="610" t="s">
        <v>2474</v>
      </c>
    </row>
    <row r="562" spans="1:7" ht="15.75" x14ac:dyDescent="0.25">
      <c r="A562" s="610" t="s">
        <v>85</v>
      </c>
      <c r="B562" s="610" t="s">
        <v>10027</v>
      </c>
      <c r="C562" s="610" t="s">
        <v>1985</v>
      </c>
      <c r="D562" s="610" t="s">
        <v>43</v>
      </c>
      <c r="E562" s="610">
        <v>2018</v>
      </c>
      <c r="F562" s="778">
        <v>41820</v>
      </c>
      <c r="G562" s="610" t="s">
        <v>135</v>
      </c>
    </row>
    <row r="563" spans="1:7" ht="15.75" x14ac:dyDescent="0.25">
      <c r="A563" s="610" t="s">
        <v>85</v>
      </c>
      <c r="B563" s="610" t="s">
        <v>9944</v>
      </c>
      <c r="C563" s="610" t="s">
        <v>3761</v>
      </c>
      <c r="D563" s="610" t="s">
        <v>43</v>
      </c>
      <c r="E563" s="610">
        <v>2018</v>
      </c>
      <c r="F563" s="778">
        <v>79510</v>
      </c>
      <c r="G563" s="610" t="s">
        <v>135</v>
      </c>
    </row>
    <row r="564" spans="1:7" ht="15.75" x14ac:dyDescent="0.25">
      <c r="A564" s="610" t="s">
        <v>85</v>
      </c>
      <c r="B564" s="610" t="s">
        <v>9944</v>
      </c>
      <c r="C564" s="610" t="s">
        <v>3761</v>
      </c>
      <c r="D564" s="610" t="s">
        <v>426</v>
      </c>
      <c r="E564" s="610">
        <v>2018</v>
      </c>
      <c r="F564" s="778">
        <v>82730</v>
      </c>
      <c r="G564" s="610" t="s">
        <v>10028</v>
      </c>
    </row>
    <row r="565" spans="1:7" ht="15.75" x14ac:dyDescent="0.25">
      <c r="A565" s="779" t="s">
        <v>85</v>
      </c>
      <c r="B565" s="779" t="s">
        <v>10317</v>
      </c>
      <c r="C565" s="610" t="s">
        <v>1985</v>
      </c>
      <c r="D565" s="610" t="s">
        <v>426</v>
      </c>
      <c r="E565" s="610">
        <v>2018</v>
      </c>
      <c r="F565" s="124">
        <v>38335</v>
      </c>
      <c r="G565" s="172" t="s">
        <v>9698</v>
      </c>
    </row>
    <row r="566" spans="1:7" ht="15.75" x14ac:dyDescent="0.25">
      <c r="A566" s="610" t="s">
        <v>85</v>
      </c>
      <c r="B566" s="610" t="s">
        <v>10035</v>
      </c>
      <c r="C566" s="610" t="s">
        <v>3761</v>
      </c>
      <c r="D566" s="610" t="s">
        <v>426</v>
      </c>
      <c r="E566" s="610">
        <v>2018</v>
      </c>
      <c r="F566" s="778">
        <v>51255</v>
      </c>
      <c r="G566" s="610" t="s">
        <v>9698</v>
      </c>
    </row>
    <row r="567" spans="1:7" ht="15.75" x14ac:dyDescent="0.25">
      <c r="A567" s="610" t="s">
        <v>85</v>
      </c>
      <c r="B567" s="610" t="s">
        <v>10318</v>
      </c>
      <c r="C567" s="610" t="s">
        <v>3761</v>
      </c>
      <c r="D567" s="610" t="s">
        <v>426</v>
      </c>
      <c r="E567" s="610">
        <v>2018</v>
      </c>
      <c r="F567" s="778">
        <v>45895</v>
      </c>
      <c r="G567" s="610" t="s">
        <v>9698</v>
      </c>
    </row>
    <row r="568" spans="1:7" ht="15.75" x14ac:dyDescent="0.25">
      <c r="A568" s="461" t="s">
        <v>6867</v>
      </c>
      <c r="B568" s="461" t="s">
        <v>10368</v>
      </c>
      <c r="C568" s="461" t="s">
        <v>2114</v>
      </c>
      <c r="D568" s="461" t="s">
        <v>43</v>
      </c>
      <c r="E568" s="610">
        <v>2018</v>
      </c>
      <c r="F568" s="124">
        <v>47990</v>
      </c>
      <c r="G568" s="780" t="s">
        <v>135</v>
      </c>
    </row>
    <row r="569" spans="1:7" ht="15.75" x14ac:dyDescent="0.25">
      <c r="A569" s="461" t="s">
        <v>6867</v>
      </c>
      <c r="B569" s="461" t="s">
        <v>10369</v>
      </c>
      <c r="C569" s="461" t="s">
        <v>2114</v>
      </c>
      <c r="D569" s="461" t="s">
        <v>43</v>
      </c>
      <c r="E569" s="610">
        <v>2018</v>
      </c>
      <c r="F569" s="124">
        <v>35605</v>
      </c>
      <c r="G569" s="780" t="s">
        <v>135</v>
      </c>
    </row>
    <row r="570" spans="1:7" ht="15.75" x14ac:dyDescent="0.25">
      <c r="A570" s="461" t="s">
        <v>6867</v>
      </c>
      <c r="B570" s="461" t="s">
        <v>10249</v>
      </c>
      <c r="C570" s="461" t="s">
        <v>2114</v>
      </c>
      <c r="D570" s="461" t="s">
        <v>43</v>
      </c>
      <c r="E570" s="610">
        <v>2018</v>
      </c>
      <c r="F570" s="124">
        <v>40170</v>
      </c>
      <c r="G570" s="780" t="s">
        <v>135</v>
      </c>
    </row>
    <row r="571" spans="1:7" ht="15.75" x14ac:dyDescent="0.25">
      <c r="A571" s="461" t="s">
        <v>6867</v>
      </c>
      <c r="B571" s="461" t="s">
        <v>10370</v>
      </c>
      <c r="C571" s="461" t="s">
        <v>2114</v>
      </c>
      <c r="D571" s="461" t="s">
        <v>43</v>
      </c>
      <c r="E571" s="610">
        <v>2018</v>
      </c>
      <c r="F571" s="124">
        <v>37355</v>
      </c>
      <c r="G571" s="780" t="s">
        <v>135</v>
      </c>
    </row>
    <row r="572" spans="1:7" ht="15.75" x14ac:dyDescent="0.25">
      <c r="A572" s="60" t="s">
        <v>871</v>
      </c>
      <c r="B572" s="60" t="s">
        <v>4583</v>
      </c>
      <c r="C572" s="252" t="s">
        <v>4060</v>
      </c>
      <c r="D572" s="60" t="s">
        <v>110</v>
      </c>
      <c r="E572" s="64">
        <v>2018</v>
      </c>
      <c r="F572" s="74">
        <v>19143</v>
      </c>
      <c r="G572" s="60" t="s">
        <v>1458</v>
      </c>
    </row>
    <row r="573" spans="1:7" ht="15.75" x14ac:dyDescent="0.25">
      <c r="A573" s="60" t="s">
        <v>871</v>
      </c>
      <c r="B573" s="60" t="s">
        <v>4584</v>
      </c>
      <c r="C573" s="252" t="s">
        <v>2114</v>
      </c>
      <c r="D573" s="60" t="s">
        <v>426</v>
      </c>
      <c r="E573" s="64">
        <v>2018</v>
      </c>
      <c r="F573" s="74">
        <v>21980</v>
      </c>
      <c r="G573" s="60" t="s">
        <v>1458</v>
      </c>
    </row>
    <row r="574" spans="1:7" ht="15.75" x14ac:dyDescent="0.25">
      <c r="A574" s="60" t="s">
        <v>871</v>
      </c>
      <c r="B574" s="60" t="s">
        <v>4585</v>
      </c>
      <c r="C574" s="252" t="s">
        <v>2114</v>
      </c>
      <c r="D574" s="60" t="s">
        <v>43</v>
      </c>
      <c r="E574" s="64">
        <v>2018</v>
      </c>
      <c r="F574" s="74">
        <v>21200</v>
      </c>
      <c r="G574" s="60" t="s">
        <v>1458</v>
      </c>
    </row>
    <row r="575" spans="1:7" ht="15.75" x14ac:dyDescent="0.25">
      <c r="A575" s="60" t="s">
        <v>871</v>
      </c>
      <c r="B575" s="60" t="s">
        <v>4585</v>
      </c>
      <c r="C575" s="252" t="s">
        <v>2114</v>
      </c>
      <c r="D575" s="60" t="s">
        <v>426</v>
      </c>
      <c r="E575" s="64">
        <v>2018</v>
      </c>
      <c r="F575" s="74">
        <v>24900</v>
      </c>
      <c r="G575" s="60" t="s">
        <v>1458</v>
      </c>
    </row>
    <row r="576" spans="1:7" ht="15.75" x14ac:dyDescent="0.25">
      <c r="A576" s="60" t="s">
        <v>871</v>
      </c>
      <c r="B576" s="60" t="s">
        <v>4584</v>
      </c>
      <c r="C576" s="252" t="s">
        <v>2114</v>
      </c>
      <c r="D576" s="60" t="s">
        <v>426</v>
      </c>
      <c r="E576" s="64">
        <v>2018</v>
      </c>
      <c r="F576" s="74">
        <v>23800</v>
      </c>
      <c r="G576" s="60" t="s">
        <v>1458</v>
      </c>
    </row>
    <row r="577" spans="1:7" ht="15.75" x14ac:dyDescent="0.25">
      <c r="A577" s="60" t="s">
        <v>871</v>
      </c>
      <c r="B577" s="60" t="s">
        <v>4586</v>
      </c>
      <c r="C577" s="252" t="s">
        <v>2114</v>
      </c>
      <c r="D577" s="60" t="s">
        <v>426</v>
      </c>
      <c r="E577" s="64">
        <v>2018</v>
      </c>
      <c r="F577" s="74">
        <v>26016</v>
      </c>
      <c r="G577" s="60" t="s">
        <v>1458</v>
      </c>
    </row>
    <row r="578" spans="1:7" ht="15.75" x14ac:dyDescent="0.25">
      <c r="A578" s="60" t="s">
        <v>871</v>
      </c>
      <c r="B578" s="60" t="s">
        <v>4587</v>
      </c>
      <c r="C578" s="252" t="s">
        <v>2114</v>
      </c>
      <c r="D578" s="60" t="s">
        <v>110</v>
      </c>
      <c r="E578" s="64">
        <v>2018</v>
      </c>
      <c r="F578" s="74">
        <v>20175</v>
      </c>
      <c r="G578" s="60" t="s">
        <v>4588</v>
      </c>
    </row>
    <row r="579" spans="1:7" ht="15.75" x14ac:dyDescent="0.25">
      <c r="A579" s="60" t="s">
        <v>871</v>
      </c>
      <c r="B579" s="60" t="s">
        <v>4587</v>
      </c>
      <c r="C579" s="252" t="s">
        <v>2114</v>
      </c>
      <c r="D579" s="60" t="s">
        <v>426</v>
      </c>
      <c r="E579" s="64">
        <v>2018</v>
      </c>
      <c r="F579" s="74">
        <v>21500</v>
      </c>
      <c r="G579" s="60" t="s">
        <v>4588</v>
      </c>
    </row>
    <row r="580" spans="1:7" ht="15.75" x14ac:dyDescent="0.25">
      <c r="A580" s="60" t="s">
        <v>871</v>
      </c>
      <c r="B580" s="60" t="s">
        <v>4589</v>
      </c>
      <c r="C580" s="252" t="s">
        <v>2114</v>
      </c>
      <c r="D580" s="60" t="s">
        <v>110</v>
      </c>
      <c r="E580" s="64">
        <v>2018</v>
      </c>
      <c r="F580" s="74">
        <v>22217</v>
      </c>
      <c r="G580" s="60" t="s">
        <v>4588</v>
      </c>
    </row>
    <row r="581" spans="1:7" ht="15.75" x14ac:dyDescent="0.25">
      <c r="A581" s="60" t="s">
        <v>871</v>
      </c>
      <c r="B581" s="60" t="s">
        <v>4589</v>
      </c>
      <c r="C581" s="252" t="s">
        <v>2114</v>
      </c>
      <c r="D581" s="60" t="s">
        <v>426</v>
      </c>
      <c r="E581" s="64">
        <v>2018</v>
      </c>
      <c r="F581" s="74">
        <v>23470</v>
      </c>
      <c r="G581" s="60" t="s">
        <v>4588</v>
      </c>
    </row>
    <row r="582" spans="1:7" ht="15.75" x14ac:dyDescent="0.25">
      <c r="A582" s="60" t="s">
        <v>871</v>
      </c>
      <c r="B582" s="60" t="s">
        <v>4590</v>
      </c>
      <c r="C582" s="252" t="s">
        <v>2114</v>
      </c>
      <c r="D582" s="60" t="s">
        <v>110</v>
      </c>
      <c r="E582" s="64">
        <v>2018</v>
      </c>
      <c r="F582" s="74">
        <v>25367</v>
      </c>
      <c r="G582" s="60" t="s">
        <v>4588</v>
      </c>
    </row>
    <row r="583" spans="1:7" ht="15.75" x14ac:dyDescent="0.25">
      <c r="A583" s="60" t="s">
        <v>871</v>
      </c>
      <c r="B583" s="60" t="s">
        <v>4590</v>
      </c>
      <c r="C583" s="252" t="s">
        <v>2114</v>
      </c>
      <c r="D583" s="60" t="s">
        <v>426</v>
      </c>
      <c r="E583" s="64">
        <v>2018</v>
      </c>
      <c r="F583" s="74">
        <v>26690</v>
      </c>
      <c r="G583" s="60" t="s">
        <v>4588</v>
      </c>
    </row>
    <row r="584" spans="1:7" ht="15.75" x14ac:dyDescent="0.25">
      <c r="A584" s="60" t="s">
        <v>871</v>
      </c>
      <c r="B584" s="60" t="s">
        <v>4591</v>
      </c>
      <c r="C584" s="252">
        <v>1.5</v>
      </c>
      <c r="D584" s="60" t="s">
        <v>110</v>
      </c>
      <c r="E584" s="64">
        <v>2018</v>
      </c>
      <c r="F584" s="74">
        <v>17550</v>
      </c>
      <c r="G584" s="60" t="s">
        <v>1956</v>
      </c>
    </row>
    <row r="585" spans="1:7" ht="15.75" x14ac:dyDescent="0.25">
      <c r="A585" s="60" t="s">
        <v>871</v>
      </c>
      <c r="B585" s="60" t="s">
        <v>4592</v>
      </c>
      <c r="C585" s="252">
        <v>1.6</v>
      </c>
      <c r="D585" s="60" t="s">
        <v>110</v>
      </c>
      <c r="E585" s="64">
        <v>2018</v>
      </c>
      <c r="F585" s="74">
        <v>18450</v>
      </c>
      <c r="G585" s="60" t="s">
        <v>1956</v>
      </c>
    </row>
    <row r="586" spans="1:7" ht="15.75" x14ac:dyDescent="0.25">
      <c r="A586" s="60" t="s">
        <v>871</v>
      </c>
      <c r="B586" s="60" t="s">
        <v>4592</v>
      </c>
      <c r="C586" s="252">
        <v>1.6</v>
      </c>
      <c r="D586" s="60" t="s">
        <v>110</v>
      </c>
      <c r="E586" s="64">
        <v>2018</v>
      </c>
      <c r="F586" s="74">
        <v>18450</v>
      </c>
      <c r="G586" s="60" t="s">
        <v>4144</v>
      </c>
    </row>
    <row r="587" spans="1:7" ht="15.75" x14ac:dyDescent="0.25">
      <c r="A587" s="60" t="s">
        <v>871</v>
      </c>
      <c r="B587" s="60" t="s">
        <v>4593</v>
      </c>
      <c r="C587" s="252" t="s">
        <v>2114</v>
      </c>
      <c r="D587" s="60" t="s">
        <v>110</v>
      </c>
      <c r="E587" s="64">
        <v>2018</v>
      </c>
      <c r="F587" s="74">
        <v>19345</v>
      </c>
      <c r="G587" s="60" t="s">
        <v>1956</v>
      </c>
    </row>
    <row r="588" spans="1:7" ht="15.75" x14ac:dyDescent="0.25">
      <c r="A588" s="60" t="s">
        <v>871</v>
      </c>
      <c r="B588" s="60" t="s">
        <v>4592</v>
      </c>
      <c r="C588" s="252" t="s">
        <v>2114</v>
      </c>
      <c r="D588" s="60" t="s">
        <v>110</v>
      </c>
      <c r="E588" s="64">
        <v>2018</v>
      </c>
      <c r="F588" s="74">
        <v>19795</v>
      </c>
      <c r="G588" s="60" t="s">
        <v>1823</v>
      </c>
    </row>
    <row r="589" spans="1:7" ht="15.75" x14ac:dyDescent="0.25">
      <c r="A589" s="60" t="s">
        <v>871</v>
      </c>
      <c r="B589" s="60" t="s">
        <v>4592</v>
      </c>
      <c r="C589" s="252" t="s">
        <v>1985</v>
      </c>
      <c r="D589" s="60" t="s">
        <v>110</v>
      </c>
      <c r="E589" s="64">
        <v>2018</v>
      </c>
      <c r="F589" s="74">
        <v>22760</v>
      </c>
      <c r="G589" s="60" t="s">
        <v>1823</v>
      </c>
    </row>
    <row r="590" spans="1:7" ht="15.75" x14ac:dyDescent="0.25">
      <c r="A590" s="60" t="s">
        <v>871</v>
      </c>
      <c r="B590" s="60" t="s">
        <v>4591</v>
      </c>
      <c r="C590" s="252" t="s">
        <v>1985</v>
      </c>
      <c r="D590" s="60" t="s">
        <v>426</v>
      </c>
      <c r="E590" s="64">
        <v>2018</v>
      </c>
      <c r="F590" s="74">
        <v>24100</v>
      </c>
      <c r="G590" s="60" t="s">
        <v>1823</v>
      </c>
    </row>
    <row r="591" spans="1:7" ht="15.75" x14ac:dyDescent="0.25">
      <c r="A591" s="60" t="s">
        <v>871</v>
      </c>
      <c r="B591" s="60" t="s">
        <v>4591</v>
      </c>
      <c r="C591" s="252" t="s">
        <v>1985</v>
      </c>
      <c r="D591" s="60" t="s">
        <v>110</v>
      </c>
      <c r="E591" s="64">
        <v>2018</v>
      </c>
      <c r="F591" s="74">
        <v>23345</v>
      </c>
      <c r="G591" s="60" t="s">
        <v>4594</v>
      </c>
    </row>
    <row r="592" spans="1:7" ht="15.75" x14ac:dyDescent="0.25">
      <c r="A592" s="60" t="s">
        <v>871</v>
      </c>
      <c r="B592" s="60" t="s">
        <v>4591</v>
      </c>
      <c r="C592" s="252" t="s">
        <v>1985</v>
      </c>
      <c r="D592" s="60" t="s">
        <v>426</v>
      </c>
      <c r="E592" s="64">
        <v>2018</v>
      </c>
      <c r="F592" s="74">
        <v>24400</v>
      </c>
      <c r="G592" s="60" t="s">
        <v>1956</v>
      </c>
    </row>
    <row r="593" spans="1:7" ht="15.75" x14ac:dyDescent="0.25">
      <c r="A593" s="60" t="s">
        <v>871</v>
      </c>
      <c r="B593" s="60" t="s">
        <v>4595</v>
      </c>
      <c r="C593" s="252" t="s">
        <v>4060</v>
      </c>
      <c r="D593" s="60" t="s">
        <v>110</v>
      </c>
      <c r="E593" s="64">
        <v>2018</v>
      </c>
      <c r="F593" s="74">
        <v>21280</v>
      </c>
      <c r="G593" s="60" t="s">
        <v>1956</v>
      </c>
    </row>
    <row r="594" spans="1:7" ht="15.75" x14ac:dyDescent="0.25">
      <c r="A594" s="60" t="s">
        <v>871</v>
      </c>
      <c r="B594" s="60" t="s">
        <v>2799</v>
      </c>
      <c r="C594" s="252" t="s">
        <v>4060</v>
      </c>
      <c r="D594" s="60" t="s">
        <v>110</v>
      </c>
      <c r="E594" s="64">
        <v>2018</v>
      </c>
      <c r="F594" s="74">
        <v>21300</v>
      </c>
      <c r="G594" s="60" t="s">
        <v>4596</v>
      </c>
    </row>
    <row r="595" spans="1:7" ht="15.75" x14ac:dyDescent="0.25">
      <c r="A595" s="60" t="s">
        <v>871</v>
      </c>
      <c r="B595" s="60" t="s">
        <v>2799</v>
      </c>
      <c r="C595" s="252" t="s">
        <v>4134</v>
      </c>
      <c r="D595" s="60" t="s">
        <v>110</v>
      </c>
      <c r="E595" s="64">
        <v>2018</v>
      </c>
      <c r="F595" s="74">
        <v>24300</v>
      </c>
      <c r="G595" s="60" t="s">
        <v>1956</v>
      </c>
    </row>
    <row r="596" spans="1:7" ht="15.75" x14ac:dyDescent="0.25">
      <c r="A596" s="60" t="s">
        <v>871</v>
      </c>
      <c r="B596" s="60" t="s">
        <v>4595</v>
      </c>
      <c r="C596" s="252" t="s">
        <v>1985</v>
      </c>
      <c r="D596" s="60" t="s">
        <v>110</v>
      </c>
      <c r="E596" s="64">
        <v>2018</v>
      </c>
      <c r="F596" s="74">
        <v>24248</v>
      </c>
      <c r="G596" s="60" t="s">
        <v>1956</v>
      </c>
    </row>
    <row r="597" spans="1:7" ht="15.75" x14ac:dyDescent="0.25">
      <c r="A597" s="60" t="s">
        <v>871</v>
      </c>
      <c r="B597" s="60" t="s">
        <v>4597</v>
      </c>
      <c r="C597" s="252" t="s">
        <v>1985</v>
      </c>
      <c r="D597" s="60" t="s">
        <v>110</v>
      </c>
      <c r="E597" s="64">
        <v>2018</v>
      </c>
      <c r="F597" s="74">
        <v>28400</v>
      </c>
      <c r="G597" s="60" t="s">
        <v>1956</v>
      </c>
    </row>
    <row r="598" spans="1:7" ht="15.75" x14ac:dyDescent="0.25">
      <c r="A598" s="60" t="s">
        <v>871</v>
      </c>
      <c r="B598" s="60" t="s">
        <v>4598</v>
      </c>
      <c r="C598" s="252" t="s">
        <v>1985</v>
      </c>
      <c r="D598" s="60" t="s">
        <v>110</v>
      </c>
      <c r="E598" s="64">
        <v>2018</v>
      </c>
      <c r="F598" s="74">
        <v>33400</v>
      </c>
      <c r="G598" s="60" t="s">
        <v>1956</v>
      </c>
    </row>
    <row r="599" spans="1:7" ht="15.75" x14ac:dyDescent="0.25">
      <c r="A599" s="60" t="s">
        <v>871</v>
      </c>
      <c r="B599" s="60" t="s">
        <v>4599</v>
      </c>
      <c r="C599" s="252" t="s">
        <v>1985</v>
      </c>
      <c r="D599" s="60" t="s">
        <v>110</v>
      </c>
      <c r="E599" s="64">
        <v>2018</v>
      </c>
      <c r="F599" s="74">
        <v>22945</v>
      </c>
      <c r="G599" s="60" t="s">
        <v>1956</v>
      </c>
    </row>
    <row r="600" spans="1:7" ht="15.75" x14ac:dyDescent="0.25">
      <c r="A600" s="60" t="s">
        <v>871</v>
      </c>
      <c r="B600" s="60" t="s">
        <v>4600</v>
      </c>
      <c r="C600" s="252" t="s">
        <v>1985</v>
      </c>
      <c r="D600" s="60" t="s">
        <v>110</v>
      </c>
      <c r="E600" s="64">
        <v>2018</v>
      </c>
      <c r="F600" s="74">
        <v>25195</v>
      </c>
      <c r="G600" s="60" t="s">
        <v>1956</v>
      </c>
    </row>
    <row r="601" spans="1:7" ht="15.75" x14ac:dyDescent="0.25">
      <c r="A601" s="60" t="s">
        <v>871</v>
      </c>
      <c r="B601" s="60" t="s">
        <v>4601</v>
      </c>
      <c r="C601" s="252" t="s">
        <v>1985</v>
      </c>
      <c r="D601" s="60" t="s">
        <v>110</v>
      </c>
      <c r="E601" s="64">
        <v>2018</v>
      </c>
      <c r="F601" s="74">
        <v>30695</v>
      </c>
      <c r="G601" s="60" t="s">
        <v>1956</v>
      </c>
    </row>
    <row r="602" spans="1:7" ht="15.75" x14ac:dyDescent="0.25">
      <c r="A602" s="60" t="s">
        <v>871</v>
      </c>
      <c r="B602" s="60" t="s">
        <v>2502</v>
      </c>
      <c r="C602" s="252" t="s">
        <v>2114</v>
      </c>
      <c r="D602" s="60" t="s">
        <v>110</v>
      </c>
      <c r="E602" s="64">
        <v>2018</v>
      </c>
      <c r="F602" s="74">
        <v>22918</v>
      </c>
      <c r="G602" s="60" t="s">
        <v>4588</v>
      </c>
    </row>
    <row r="603" spans="1:7" ht="15.75" x14ac:dyDescent="0.25">
      <c r="A603" s="60" t="s">
        <v>871</v>
      </c>
      <c r="B603" s="60" t="s">
        <v>2502</v>
      </c>
      <c r="C603" s="252" t="s">
        <v>2114</v>
      </c>
      <c r="D603" s="60" t="s">
        <v>426</v>
      </c>
      <c r="E603" s="64">
        <v>2018</v>
      </c>
      <c r="F603" s="74">
        <v>26185</v>
      </c>
      <c r="G603" s="60" t="s">
        <v>4588</v>
      </c>
    </row>
    <row r="604" spans="1:7" ht="15.75" x14ac:dyDescent="0.25">
      <c r="A604" s="60" t="s">
        <v>871</v>
      </c>
      <c r="B604" s="60" t="s">
        <v>2502</v>
      </c>
      <c r="C604" s="252" t="s">
        <v>4134</v>
      </c>
      <c r="D604" s="60" t="s">
        <v>110</v>
      </c>
      <c r="E604" s="64">
        <v>2018</v>
      </c>
      <c r="F604" s="74">
        <v>24126</v>
      </c>
      <c r="G604" s="60" t="s">
        <v>4588</v>
      </c>
    </row>
    <row r="605" spans="1:7" ht="15.75" x14ac:dyDescent="0.25">
      <c r="A605" s="60" t="s">
        <v>871</v>
      </c>
      <c r="B605" s="60" t="s">
        <v>2502</v>
      </c>
      <c r="C605" s="252" t="s">
        <v>4134</v>
      </c>
      <c r="D605" s="60" t="s">
        <v>426</v>
      </c>
      <c r="E605" s="64">
        <v>2018</v>
      </c>
      <c r="F605" s="74">
        <v>26420</v>
      </c>
      <c r="G605" s="60" t="s">
        <v>4588</v>
      </c>
    </row>
    <row r="606" spans="1:7" ht="15.75" x14ac:dyDescent="0.25">
      <c r="A606" s="60" t="s">
        <v>871</v>
      </c>
      <c r="B606" s="60" t="s">
        <v>4604</v>
      </c>
      <c r="C606" s="252" t="s">
        <v>1985</v>
      </c>
      <c r="D606" s="60" t="s">
        <v>110</v>
      </c>
      <c r="E606" s="64">
        <v>2018</v>
      </c>
      <c r="F606" s="74">
        <v>25235</v>
      </c>
      <c r="G606" s="60" t="s">
        <v>4605</v>
      </c>
    </row>
    <row r="607" spans="1:7" ht="15.75" x14ac:dyDescent="0.25">
      <c r="A607" s="60" t="s">
        <v>871</v>
      </c>
      <c r="B607" s="60" t="s">
        <v>4604</v>
      </c>
      <c r="C607" s="252" t="s">
        <v>1985</v>
      </c>
      <c r="D607" s="60" t="s">
        <v>426</v>
      </c>
      <c r="E607" s="64">
        <v>2018</v>
      </c>
      <c r="F607" s="74">
        <v>26535</v>
      </c>
      <c r="G607" s="60" t="s">
        <v>4605</v>
      </c>
    </row>
    <row r="608" spans="1:7" ht="15.75" x14ac:dyDescent="0.25">
      <c r="A608" s="60" t="s">
        <v>871</v>
      </c>
      <c r="B608" s="60" t="s">
        <v>4606</v>
      </c>
      <c r="C608" s="252" t="s">
        <v>1985</v>
      </c>
      <c r="D608" s="60" t="s">
        <v>110</v>
      </c>
      <c r="E608" s="64">
        <v>2018</v>
      </c>
      <c r="F608" s="74">
        <v>27105</v>
      </c>
      <c r="G608" s="60" t="s">
        <v>4605</v>
      </c>
    </row>
    <row r="609" spans="1:7" ht="15.75" x14ac:dyDescent="0.25">
      <c r="A609" s="60" t="s">
        <v>871</v>
      </c>
      <c r="B609" s="60" t="s">
        <v>4606</v>
      </c>
      <c r="C609" s="252" t="s">
        <v>1985</v>
      </c>
      <c r="D609" s="60" t="s">
        <v>426</v>
      </c>
      <c r="E609" s="64">
        <v>2018</v>
      </c>
      <c r="F609" s="74">
        <v>28405</v>
      </c>
      <c r="G609" s="60" t="s">
        <v>4605</v>
      </c>
    </row>
    <row r="610" spans="1:7" ht="15.75" x14ac:dyDescent="0.25">
      <c r="A610" s="60" t="s">
        <v>871</v>
      </c>
      <c r="B610" s="60" t="s">
        <v>4607</v>
      </c>
      <c r="C610" s="252" t="s">
        <v>1985</v>
      </c>
      <c r="D610" s="60" t="s">
        <v>110</v>
      </c>
      <c r="E610" s="64">
        <v>2018</v>
      </c>
      <c r="F610" s="74">
        <v>30585</v>
      </c>
      <c r="G610" s="60" t="s">
        <v>4605</v>
      </c>
    </row>
    <row r="611" spans="1:7" ht="15.75" x14ac:dyDescent="0.25">
      <c r="A611" s="60" t="s">
        <v>871</v>
      </c>
      <c r="B611" s="60" t="s">
        <v>4607</v>
      </c>
      <c r="C611" s="252" t="s">
        <v>1985</v>
      </c>
      <c r="D611" s="60" t="s">
        <v>426</v>
      </c>
      <c r="E611" s="64">
        <v>2018</v>
      </c>
      <c r="F611" s="74">
        <v>31885</v>
      </c>
      <c r="G611" s="60" t="s">
        <v>4605</v>
      </c>
    </row>
    <row r="612" spans="1:7" ht="15.75" x14ac:dyDescent="0.25">
      <c r="A612" s="60" t="s">
        <v>871</v>
      </c>
      <c r="B612" s="60" t="s">
        <v>4608</v>
      </c>
      <c r="C612" s="252" t="s">
        <v>1985</v>
      </c>
      <c r="D612" s="60" t="s">
        <v>426</v>
      </c>
      <c r="E612" s="64">
        <v>2018</v>
      </c>
      <c r="F612" s="74">
        <v>34620</v>
      </c>
      <c r="G612" s="60" t="s">
        <v>4605</v>
      </c>
    </row>
    <row r="613" spans="1:7" ht="15.75" x14ac:dyDescent="0.25">
      <c r="A613" s="60" t="s">
        <v>871</v>
      </c>
      <c r="B613" s="60" t="s">
        <v>4609</v>
      </c>
      <c r="C613" s="252" t="s">
        <v>3782</v>
      </c>
      <c r="D613" s="60" t="s">
        <v>426</v>
      </c>
      <c r="E613" s="64">
        <v>2018</v>
      </c>
      <c r="F613" s="74">
        <v>36640</v>
      </c>
      <c r="G613" s="60" t="s">
        <v>4605</v>
      </c>
    </row>
    <row r="614" spans="1:7" ht="15.75" x14ac:dyDescent="0.25">
      <c r="A614" s="60" t="s">
        <v>871</v>
      </c>
      <c r="B614" s="60" t="s">
        <v>4610</v>
      </c>
      <c r="C614" s="252" t="s">
        <v>1985</v>
      </c>
      <c r="D614" s="60" t="s">
        <v>110</v>
      </c>
      <c r="E614" s="64">
        <v>2018</v>
      </c>
      <c r="F614" s="74">
        <v>29650</v>
      </c>
      <c r="G614" s="60" t="s">
        <v>4605</v>
      </c>
    </row>
    <row r="615" spans="1:7" ht="15.75" x14ac:dyDescent="0.25">
      <c r="A615" s="60" t="s">
        <v>871</v>
      </c>
      <c r="B615" s="60" t="s">
        <v>4610</v>
      </c>
      <c r="C615" s="252" t="s">
        <v>1985</v>
      </c>
      <c r="D615" s="60" t="s">
        <v>426</v>
      </c>
      <c r="E615" s="64">
        <v>2018</v>
      </c>
      <c r="F615" s="74">
        <v>31500</v>
      </c>
      <c r="G615" s="60" t="s">
        <v>4605</v>
      </c>
    </row>
    <row r="616" spans="1:7" ht="15.75" x14ac:dyDescent="0.25">
      <c r="A616" s="60" t="s">
        <v>871</v>
      </c>
      <c r="B616" s="60" t="s">
        <v>4611</v>
      </c>
      <c r="C616" s="252" t="s">
        <v>1985</v>
      </c>
      <c r="D616" s="60" t="s">
        <v>426</v>
      </c>
      <c r="E616" s="64">
        <v>2018</v>
      </c>
      <c r="F616" s="74">
        <v>34850</v>
      </c>
      <c r="G616" s="60" t="s">
        <v>4605</v>
      </c>
    </row>
    <row r="617" spans="1:7" ht="15.75" x14ac:dyDescent="0.25">
      <c r="A617" s="60" t="s">
        <v>871</v>
      </c>
      <c r="B617" s="60" t="s">
        <v>4613</v>
      </c>
      <c r="C617" s="252" t="s">
        <v>1985</v>
      </c>
      <c r="D617" s="60" t="s">
        <v>110</v>
      </c>
      <c r="E617" s="64">
        <v>2018</v>
      </c>
      <c r="F617" s="74">
        <v>31900</v>
      </c>
      <c r="G617" s="60" t="s">
        <v>4605</v>
      </c>
    </row>
    <row r="618" spans="1:7" ht="15.75" x14ac:dyDescent="0.25">
      <c r="A618" s="60" t="s">
        <v>871</v>
      </c>
      <c r="B618" s="60" t="s">
        <v>4613</v>
      </c>
      <c r="C618" s="252" t="s">
        <v>1985</v>
      </c>
      <c r="D618" s="60" t="s">
        <v>426</v>
      </c>
      <c r="E618" s="64">
        <v>2018</v>
      </c>
      <c r="F618" s="74">
        <v>33700</v>
      </c>
      <c r="G618" s="60" t="s">
        <v>4605</v>
      </c>
    </row>
    <row r="619" spans="1:7" ht="15.75" x14ac:dyDescent="0.25">
      <c r="A619" s="60" t="s">
        <v>871</v>
      </c>
      <c r="B619" s="60" t="s">
        <v>4614</v>
      </c>
      <c r="C619" s="252" t="s">
        <v>1985</v>
      </c>
      <c r="D619" s="60" t="s">
        <v>110</v>
      </c>
      <c r="E619" s="64">
        <v>2018</v>
      </c>
      <c r="F619" s="74">
        <v>35650</v>
      </c>
      <c r="G619" s="60" t="s">
        <v>4605</v>
      </c>
    </row>
    <row r="620" spans="1:7" ht="15.75" x14ac:dyDescent="0.25">
      <c r="A620" s="60" t="s">
        <v>871</v>
      </c>
      <c r="B620" s="60" t="s">
        <v>4614</v>
      </c>
      <c r="C620" s="252" t="s">
        <v>1985</v>
      </c>
      <c r="D620" s="60" t="s">
        <v>426</v>
      </c>
      <c r="E620" s="64">
        <v>2018</v>
      </c>
      <c r="F620" s="74">
        <v>37450</v>
      </c>
      <c r="G620" s="60" t="s">
        <v>4605</v>
      </c>
    </row>
    <row r="621" spans="1:7" ht="15.75" x14ac:dyDescent="0.25">
      <c r="A621" s="60" t="s">
        <v>871</v>
      </c>
      <c r="B621" s="60" t="s">
        <v>4615</v>
      </c>
      <c r="C621" s="252" t="s">
        <v>1985</v>
      </c>
      <c r="D621" s="60" t="s">
        <v>110</v>
      </c>
      <c r="E621" s="64">
        <v>2018</v>
      </c>
      <c r="F621" s="74">
        <v>40655</v>
      </c>
      <c r="G621" s="60" t="s">
        <v>4605</v>
      </c>
    </row>
    <row r="622" spans="1:7" ht="15.75" x14ac:dyDescent="0.25">
      <c r="A622" s="60" t="s">
        <v>871</v>
      </c>
      <c r="B622" s="60" t="s">
        <v>4615</v>
      </c>
      <c r="C622" s="252" t="s">
        <v>1985</v>
      </c>
      <c r="D622" s="60" t="s">
        <v>426</v>
      </c>
      <c r="E622" s="64">
        <v>2018</v>
      </c>
      <c r="F622" s="74">
        <v>42455</v>
      </c>
      <c r="G622" s="60" t="s">
        <v>4605</v>
      </c>
    </row>
    <row r="623" spans="1:7" ht="15.75" x14ac:dyDescent="0.25">
      <c r="A623" s="60" t="s">
        <v>871</v>
      </c>
      <c r="B623" s="60" t="s">
        <v>4616</v>
      </c>
      <c r="C623" s="252" t="s">
        <v>1985</v>
      </c>
      <c r="D623" s="60" t="s">
        <v>426</v>
      </c>
      <c r="E623" s="64">
        <v>2018</v>
      </c>
      <c r="F623" s="74">
        <v>44840</v>
      </c>
      <c r="G623" s="60" t="s">
        <v>4605</v>
      </c>
    </row>
    <row r="624" spans="1:7" ht="15.75" x14ac:dyDescent="0.25">
      <c r="A624" s="60" t="s">
        <v>871</v>
      </c>
      <c r="B624" s="60" t="s">
        <v>4617</v>
      </c>
      <c r="C624" s="252" t="s">
        <v>2114</v>
      </c>
      <c r="D624" s="60" t="s">
        <v>438</v>
      </c>
      <c r="E624" s="64">
        <v>2018</v>
      </c>
      <c r="F624" s="74">
        <v>38501</v>
      </c>
      <c r="G624" s="60" t="s">
        <v>4618</v>
      </c>
    </row>
    <row r="625" spans="1:7" ht="15.75" x14ac:dyDescent="0.25">
      <c r="A625" s="60" t="s">
        <v>871</v>
      </c>
      <c r="B625" s="60" t="s">
        <v>4619</v>
      </c>
      <c r="C625" s="252" t="s">
        <v>2114</v>
      </c>
      <c r="D625" s="60" t="s">
        <v>438</v>
      </c>
      <c r="E625" s="64">
        <v>2018</v>
      </c>
      <c r="F625" s="74">
        <v>25322.5</v>
      </c>
      <c r="G625" s="60" t="s">
        <v>1838</v>
      </c>
    </row>
    <row r="626" spans="1:7" ht="15.75" x14ac:dyDescent="0.25">
      <c r="A626" s="60" t="s">
        <v>871</v>
      </c>
      <c r="B626" s="60" t="s">
        <v>4620</v>
      </c>
      <c r="C626" s="252" t="s">
        <v>2114</v>
      </c>
      <c r="D626" s="60" t="s">
        <v>438</v>
      </c>
      <c r="E626" s="64">
        <v>2018</v>
      </c>
      <c r="F626" s="74">
        <v>29195</v>
      </c>
      <c r="G626" s="60" t="s">
        <v>1838</v>
      </c>
    </row>
    <row r="627" spans="1:7" ht="15.75" x14ac:dyDescent="0.25">
      <c r="A627" s="60" t="s">
        <v>871</v>
      </c>
      <c r="B627" s="60" t="s">
        <v>4621</v>
      </c>
      <c r="C627" s="252" t="s">
        <v>2114</v>
      </c>
      <c r="D627" s="60" t="s">
        <v>438</v>
      </c>
      <c r="E627" s="64">
        <v>2018</v>
      </c>
      <c r="F627" s="74">
        <v>30422.5</v>
      </c>
      <c r="G627" s="60" t="s">
        <v>1838</v>
      </c>
    </row>
    <row r="628" spans="1:7" ht="15.75" x14ac:dyDescent="0.25">
      <c r="A628" s="60" t="s">
        <v>871</v>
      </c>
      <c r="B628" s="60" t="s">
        <v>4622</v>
      </c>
      <c r="C628" s="252" t="s">
        <v>2114</v>
      </c>
      <c r="D628" s="60" t="s">
        <v>438</v>
      </c>
      <c r="E628" s="64">
        <v>2018</v>
      </c>
      <c r="F628" s="74">
        <v>31950</v>
      </c>
      <c r="G628" s="60" t="s">
        <v>4623</v>
      </c>
    </row>
    <row r="629" spans="1:7" ht="15.75" x14ac:dyDescent="0.25">
      <c r="A629" s="60" t="s">
        <v>871</v>
      </c>
      <c r="B629" s="60" t="s">
        <v>4624</v>
      </c>
      <c r="C629" s="252" t="s">
        <v>2114</v>
      </c>
      <c r="D629" s="60" t="s">
        <v>438</v>
      </c>
      <c r="E629" s="64">
        <v>2018</v>
      </c>
      <c r="F629" s="74">
        <v>32977.5</v>
      </c>
      <c r="G629" s="60" t="s">
        <v>4623</v>
      </c>
    </row>
    <row r="630" spans="1:7" ht="15.75" x14ac:dyDescent="0.25">
      <c r="A630" s="60" t="s">
        <v>871</v>
      </c>
      <c r="B630" s="60" t="s">
        <v>4625</v>
      </c>
      <c r="C630" s="252" t="s">
        <v>2114</v>
      </c>
      <c r="D630" s="60" t="s">
        <v>438</v>
      </c>
      <c r="E630" s="64">
        <v>2018</v>
      </c>
      <c r="F630" s="74">
        <v>34357.5</v>
      </c>
      <c r="G630" s="60" t="s">
        <v>4623</v>
      </c>
    </row>
    <row r="631" spans="1:7" ht="15.75" x14ac:dyDescent="0.25">
      <c r="A631" s="60" t="s">
        <v>871</v>
      </c>
      <c r="B631" s="60" t="s">
        <v>4626</v>
      </c>
      <c r="C631" s="252" t="s">
        <v>2114</v>
      </c>
      <c r="D631" s="60" t="s">
        <v>438</v>
      </c>
      <c r="E631" s="64">
        <v>2018</v>
      </c>
      <c r="F631" s="74">
        <v>35657.5</v>
      </c>
      <c r="G631" s="60" t="s">
        <v>4623</v>
      </c>
    </row>
    <row r="632" spans="1:7" ht="15.75" x14ac:dyDescent="0.25">
      <c r="A632" s="60" t="s">
        <v>871</v>
      </c>
      <c r="B632" s="60" t="s">
        <v>4627</v>
      </c>
      <c r="C632" s="252">
        <v>1.5</v>
      </c>
      <c r="D632" s="60" t="s">
        <v>110</v>
      </c>
      <c r="E632" s="64">
        <v>2018</v>
      </c>
      <c r="F632" s="74">
        <v>13608</v>
      </c>
      <c r="G632" s="60" t="s">
        <v>1823</v>
      </c>
    </row>
    <row r="633" spans="1:7" ht="15.75" x14ac:dyDescent="0.25">
      <c r="A633" s="60" t="s">
        <v>871</v>
      </c>
      <c r="B633" s="60" t="s">
        <v>4628</v>
      </c>
      <c r="C633" s="252">
        <v>1.5</v>
      </c>
      <c r="D633" s="60" t="s">
        <v>110</v>
      </c>
      <c r="E633" s="64">
        <v>2018</v>
      </c>
      <c r="F633" s="74">
        <v>14700</v>
      </c>
      <c r="G633" s="60" t="s">
        <v>1823</v>
      </c>
    </row>
    <row r="634" spans="1:7" ht="15.75" x14ac:dyDescent="0.25">
      <c r="A634" s="60" t="s">
        <v>871</v>
      </c>
      <c r="B634" s="60" t="s">
        <v>4629</v>
      </c>
      <c r="C634" s="252">
        <v>1.5</v>
      </c>
      <c r="D634" s="60" t="s">
        <v>110</v>
      </c>
      <c r="E634" s="64">
        <v>2018</v>
      </c>
      <c r="F634" s="74">
        <v>16600</v>
      </c>
      <c r="G634" s="60" t="s">
        <v>1823</v>
      </c>
    </row>
    <row r="635" spans="1:7" ht="15.75" x14ac:dyDescent="0.25">
      <c r="A635" s="60" t="s">
        <v>871</v>
      </c>
      <c r="B635" s="60" t="s">
        <v>4630</v>
      </c>
      <c r="C635" s="252" t="s">
        <v>4134</v>
      </c>
      <c r="D635" s="60" t="s">
        <v>44</v>
      </c>
      <c r="E635" s="64">
        <v>2018</v>
      </c>
      <c r="F635" s="74">
        <v>29471</v>
      </c>
      <c r="G635" s="60" t="s">
        <v>4631</v>
      </c>
    </row>
    <row r="636" spans="1:7" ht="15.75" x14ac:dyDescent="0.25">
      <c r="A636" s="60" t="s">
        <v>871</v>
      </c>
      <c r="B636" s="60" t="s">
        <v>4630</v>
      </c>
      <c r="C636" s="252" t="s">
        <v>4134</v>
      </c>
      <c r="D636" s="60" t="s">
        <v>43</v>
      </c>
      <c r="E636" s="64">
        <v>2018</v>
      </c>
      <c r="F636" s="74">
        <v>28700</v>
      </c>
      <c r="G636" s="60" t="s">
        <v>4631</v>
      </c>
    </row>
    <row r="637" spans="1:7" ht="15.75" x14ac:dyDescent="0.25">
      <c r="A637" s="60" t="s">
        <v>871</v>
      </c>
      <c r="B637" s="60" t="s">
        <v>4630</v>
      </c>
      <c r="C637" s="252" t="s">
        <v>1985</v>
      </c>
      <c r="D637" s="60" t="s">
        <v>43</v>
      </c>
      <c r="E637" s="64">
        <v>2018</v>
      </c>
      <c r="F637" s="74">
        <v>31535</v>
      </c>
      <c r="G637" s="60" t="s">
        <v>4631</v>
      </c>
    </row>
    <row r="638" spans="1:7" ht="15.75" x14ac:dyDescent="0.25">
      <c r="A638" s="60" t="s">
        <v>871</v>
      </c>
      <c r="B638" s="60" t="s">
        <v>4630</v>
      </c>
      <c r="C638" s="252" t="s">
        <v>1985</v>
      </c>
      <c r="D638" s="60" t="s">
        <v>44</v>
      </c>
      <c r="E638" s="64">
        <v>2018</v>
      </c>
      <c r="F638" s="74">
        <v>33600</v>
      </c>
      <c r="G638" s="60" t="s">
        <v>4631</v>
      </c>
    </row>
    <row r="639" spans="1:7" ht="15.75" x14ac:dyDescent="0.25">
      <c r="A639" s="60" t="s">
        <v>871</v>
      </c>
      <c r="B639" s="60" t="s">
        <v>4583</v>
      </c>
      <c r="C639" s="252" t="s">
        <v>4060</v>
      </c>
      <c r="D639" s="60" t="s">
        <v>110</v>
      </c>
      <c r="E639" s="64">
        <v>2018</v>
      </c>
      <c r="F639" s="74">
        <v>19143</v>
      </c>
      <c r="G639" s="60" t="s">
        <v>1458</v>
      </c>
    </row>
    <row r="640" spans="1:7" ht="15.75" x14ac:dyDescent="0.25">
      <c r="A640" s="60" t="s">
        <v>871</v>
      </c>
      <c r="B640" s="60" t="s">
        <v>4584</v>
      </c>
      <c r="C640" s="252" t="s">
        <v>2114</v>
      </c>
      <c r="D640" s="60" t="s">
        <v>426</v>
      </c>
      <c r="E640" s="64">
        <v>2018</v>
      </c>
      <c r="F640" s="74">
        <v>21980</v>
      </c>
      <c r="G640" s="60" t="s">
        <v>1458</v>
      </c>
    </row>
    <row r="641" spans="1:7" ht="15.75" x14ac:dyDescent="0.25">
      <c r="A641" s="60" t="s">
        <v>871</v>
      </c>
      <c r="B641" s="60" t="s">
        <v>4585</v>
      </c>
      <c r="C641" s="252" t="s">
        <v>2114</v>
      </c>
      <c r="D641" s="60" t="s">
        <v>43</v>
      </c>
      <c r="E641" s="64">
        <v>2018</v>
      </c>
      <c r="F641" s="74">
        <v>21200</v>
      </c>
      <c r="G641" s="60" t="s">
        <v>1458</v>
      </c>
    </row>
    <row r="642" spans="1:7" ht="15.75" x14ac:dyDescent="0.25">
      <c r="A642" s="60" t="s">
        <v>871</v>
      </c>
      <c r="B642" s="60" t="s">
        <v>4585</v>
      </c>
      <c r="C642" s="252" t="s">
        <v>2114</v>
      </c>
      <c r="D642" s="60" t="s">
        <v>426</v>
      </c>
      <c r="E642" s="64">
        <v>2018</v>
      </c>
      <c r="F642" s="74">
        <v>24900</v>
      </c>
      <c r="G642" s="60" t="s">
        <v>1458</v>
      </c>
    </row>
    <row r="643" spans="1:7" ht="15.75" x14ac:dyDescent="0.25">
      <c r="A643" s="60" t="s">
        <v>871</v>
      </c>
      <c r="B643" s="60" t="s">
        <v>4584</v>
      </c>
      <c r="C643" s="252" t="s">
        <v>2114</v>
      </c>
      <c r="D643" s="60" t="s">
        <v>426</v>
      </c>
      <c r="E643" s="64">
        <v>2018</v>
      </c>
      <c r="F643" s="74">
        <v>23800</v>
      </c>
      <c r="G643" s="60" t="s">
        <v>1458</v>
      </c>
    </row>
    <row r="644" spans="1:7" ht="15.75" x14ac:dyDescent="0.25">
      <c r="A644" s="60" t="s">
        <v>871</v>
      </c>
      <c r="B644" s="60" t="s">
        <v>4586</v>
      </c>
      <c r="C644" s="252" t="s">
        <v>2114</v>
      </c>
      <c r="D644" s="60" t="s">
        <v>426</v>
      </c>
      <c r="E644" s="64">
        <v>2018</v>
      </c>
      <c r="F644" s="74">
        <v>26016</v>
      </c>
      <c r="G644" s="60" t="s">
        <v>1458</v>
      </c>
    </row>
    <row r="645" spans="1:7" ht="15.75" x14ac:dyDescent="0.25">
      <c r="A645" s="60" t="s">
        <v>871</v>
      </c>
      <c r="B645" s="60" t="s">
        <v>4587</v>
      </c>
      <c r="C645" s="252" t="s">
        <v>2114</v>
      </c>
      <c r="D645" s="60" t="s">
        <v>110</v>
      </c>
      <c r="E645" s="64">
        <v>2018</v>
      </c>
      <c r="F645" s="74">
        <v>20175</v>
      </c>
      <c r="G645" s="60" t="s">
        <v>4588</v>
      </c>
    </row>
    <row r="646" spans="1:7" ht="15.75" x14ac:dyDescent="0.25">
      <c r="A646" s="60" t="s">
        <v>871</v>
      </c>
      <c r="B646" s="60" t="s">
        <v>4587</v>
      </c>
      <c r="C646" s="252" t="s">
        <v>2114</v>
      </c>
      <c r="D646" s="60" t="s">
        <v>426</v>
      </c>
      <c r="E646" s="64">
        <v>2018</v>
      </c>
      <c r="F646" s="74">
        <v>21500</v>
      </c>
      <c r="G646" s="60" t="s">
        <v>4588</v>
      </c>
    </row>
    <row r="647" spans="1:7" ht="15.75" x14ac:dyDescent="0.25">
      <c r="A647" s="60" t="s">
        <v>871</v>
      </c>
      <c r="B647" s="60" t="s">
        <v>4589</v>
      </c>
      <c r="C647" s="252" t="s">
        <v>2114</v>
      </c>
      <c r="D647" s="60" t="s">
        <v>110</v>
      </c>
      <c r="E647" s="64">
        <v>2018</v>
      </c>
      <c r="F647" s="74">
        <v>22217</v>
      </c>
      <c r="G647" s="60" t="s">
        <v>4588</v>
      </c>
    </row>
    <row r="648" spans="1:7" ht="15.75" x14ac:dyDescent="0.25">
      <c r="A648" s="60" t="s">
        <v>871</v>
      </c>
      <c r="B648" s="60" t="s">
        <v>4589</v>
      </c>
      <c r="C648" s="252" t="s">
        <v>2114</v>
      </c>
      <c r="D648" s="60" t="s">
        <v>426</v>
      </c>
      <c r="E648" s="64">
        <v>2018</v>
      </c>
      <c r="F648" s="74">
        <v>23470</v>
      </c>
      <c r="G648" s="60" t="s">
        <v>4588</v>
      </c>
    </row>
    <row r="649" spans="1:7" ht="15.75" x14ac:dyDescent="0.25">
      <c r="A649" s="60" t="s">
        <v>871</v>
      </c>
      <c r="B649" s="60" t="s">
        <v>4590</v>
      </c>
      <c r="C649" s="252" t="s">
        <v>2114</v>
      </c>
      <c r="D649" s="60" t="s">
        <v>110</v>
      </c>
      <c r="E649" s="64">
        <v>2018</v>
      </c>
      <c r="F649" s="74">
        <v>25367</v>
      </c>
      <c r="G649" s="60" t="s">
        <v>4588</v>
      </c>
    </row>
    <row r="650" spans="1:7" ht="15.75" x14ac:dyDescent="0.25">
      <c r="A650" s="60" t="s">
        <v>871</v>
      </c>
      <c r="B650" s="60" t="s">
        <v>4590</v>
      </c>
      <c r="C650" s="252" t="s">
        <v>2114</v>
      </c>
      <c r="D650" s="60" t="s">
        <v>426</v>
      </c>
      <c r="E650" s="64">
        <v>2018</v>
      </c>
      <c r="F650" s="74">
        <v>26690</v>
      </c>
      <c r="G650" s="60" t="s">
        <v>4588</v>
      </c>
    </row>
    <row r="651" spans="1:7" ht="15.75" x14ac:dyDescent="0.25">
      <c r="A651" s="60" t="s">
        <v>871</v>
      </c>
      <c r="B651" s="60" t="s">
        <v>4591</v>
      </c>
      <c r="C651" s="252">
        <v>1.5</v>
      </c>
      <c r="D651" s="60" t="s">
        <v>110</v>
      </c>
      <c r="E651" s="64">
        <v>2018</v>
      </c>
      <c r="F651" s="74">
        <v>17550</v>
      </c>
      <c r="G651" s="60" t="s">
        <v>1956</v>
      </c>
    </row>
    <row r="652" spans="1:7" ht="15.75" x14ac:dyDescent="0.25">
      <c r="A652" s="60" t="s">
        <v>871</v>
      </c>
      <c r="B652" s="60" t="s">
        <v>4592</v>
      </c>
      <c r="C652" s="252">
        <v>1.6</v>
      </c>
      <c r="D652" s="60" t="s">
        <v>110</v>
      </c>
      <c r="E652" s="64">
        <v>2018</v>
      </c>
      <c r="F652" s="74">
        <v>18450</v>
      </c>
      <c r="G652" s="60" t="s">
        <v>1956</v>
      </c>
    </row>
    <row r="653" spans="1:7" ht="15.75" x14ac:dyDescent="0.25">
      <c r="A653" s="60" t="s">
        <v>871</v>
      </c>
      <c r="B653" s="60" t="s">
        <v>4592</v>
      </c>
      <c r="C653" s="252">
        <v>1.6</v>
      </c>
      <c r="D653" s="60" t="s">
        <v>110</v>
      </c>
      <c r="E653" s="64">
        <v>2018</v>
      </c>
      <c r="F653" s="74">
        <v>18450</v>
      </c>
      <c r="G653" s="60" t="s">
        <v>4144</v>
      </c>
    </row>
    <row r="654" spans="1:7" ht="15.75" x14ac:dyDescent="0.25">
      <c r="A654" s="60" t="s">
        <v>871</v>
      </c>
      <c r="B654" s="60" t="s">
        <v>4593</v>
      </c>
      <c r="C654" s="252" t="s">
        <v>2114</v>
      </c>
      <c r="D654" s="60" t="s">
        <v>110</v>
      </c>
      <c r="E654" s="64">
        <v>2018</v>
      </c>
      <c r="F654" s="74">
        <v>19345</v>
      </c>
      <c r="G654" s="60" t="s">
        <v>1956</v>
      </c>
    </row>
    <row r="655" spans="1:7" ht="15.75" x14ac:dyDescent="0.25">
      <c r="A655" s="60" t="s">
        <v>871</v>
      </c>
      <c r="B655" s="60" t="s">
        <v>4592</v>
      </c>
      <c r="C655" s="252" t="s">
        <v>2114</v>
      </c>
      <c r="D655" s="60" t="s">
        <v>110</v>
      </c>
      <c r="E655" s="64">
        <v>2018</v>
      </c>
      <c r="F655" s="74">
        <v>19795</v>
      </c>
      <c r="G655" s="60" t="s">
        <v>1823</v>
      </c>
    </row>
    <row r="656" spans="1:7" ht="15.75" x14ac:dyDescent="0.25">
      <c r="A656" s="60" t="s">
        <v>871</v>
      </c>
      <c r="B656" s="60" t="s">
        <v>4592</v>
      </c>
      <c r="C656" s="252" t="s">
        <v>1985</v>
      </c>
      <c r="D656" s="60" t="s">
        <v>110</v>
      </c>
      <c r="E656" s="64">
        <v>2018</v>
      </c>
      <c r="F656" s="74">
        <v>22760</v>
      </c>
      <c r="G656" s="60" t="s">
        <v>1823</v>
      </c>
    </row>
    <row r="657" spans="1:7" ht="15.75" x14ac:dyDescent="0.25">
      <c r="A657" s="60" t="s">
        <v>871</v>
      </c>
      <c r="B657" s="60" t="s">
        <v>4591</v>
      </c>
      <c r="C657" s="252" t="s">
        <v>1985</v>
      </c>
      <c r="D657" s="60" t="s">
        <v>426</v>
      </c>
      <c r="E657" s="64">
        <v>2018</v>
      </c>
      <c r="F657" s="74">
        <v>24100</v>
      </c>
      <c r="G657" s="60" t="s">
        <v>1823</v>
      </c>
    </row>
    <row r="658" spans="1:7" ht="15.75" x14ac:dyDescent="0.25">
      <c r="A658" s="60" t="s">
        <v>871</v>
      </c>
      <c r="B658" s="60" t="s">
        <v>4591</v>
      </c>
      <c r="C658" s="252" t="s">
        <v>1985</v>
      </c>
      <c r="D658" s="60" t="s">
        <v>110</v>
      </c>
      <c r="E658" s="64">
        <v>2018</v>
      </c>
      <c r="F658" s="74">
        <v>23345</v>
      </c>
      <c r="G658" s="60" t="s">
        <v>4594</v>
      </c>
    </row>
    <row r="659" spans="1:7" ht="15.75" x14ac:dyDescent="0.25">
      <c r="A659" s="60" t="s">
        <v>871</v>
      </c>
      <c r="B659" s="60" t="s">
        <v>4591</v>
      </c>
      <c r="C659" s="252" t="s">
        <v>1985</v>
      </c>
      <c r="D659" s="60" t="s">
        <v>426</v>
      </c>
      <c r="E659" s="64">
        <v>2018</v>
      </c>
      <c r="F659" s="74">
        <v>24400</v>
      </c>
      <c r="G659" s="60" t="s">
        <v>1956</v>
      </c>
    </row>
    <row r="660" spans="1:7" ht="15.75" x14ac:dyDescent="0.25">
      <c r="A660" s="60" t="s">
        <v>871</v>
      </c>
      <c r="B660" s="60" t="s">
        <v>4595</v>
      </c>
      <c r="C660" s="252" t="s">
        <v>4060</v>
      </c>
      <c r="D660" s="60" t="s">
        <v>110</v>
      </c>
      <c r="E660" s="64">
        <v>2018</v>
      </c>
      <c r="F660" s="74">
        <v>21280</v>
      </c>
      <c r="G660" s="60" t="s">
        <v>1956</v>
      </c>
    </row>
    <row r="661" spans="1:7" ht="15.75" x14ac:dyDescent="0.25">
      <c r="A661" s="60" t="s">
        <v>871</v>
      </c>
      <c r="B661" s="60" t="s">
        <v>2799</v>
      </c>
      <c r="C661" s="252" t="s">
        <v>4060</v>
      </c>
      <c r="D661" s="60" t="s">
        <v>110</v>
      </c>
      <c r="E661" s="64">
        <v>2018</v>
      </c>
      <c r="F661" s="74">
        <v>21300</v>
      </c>
      <c r="G661" s="60" t="s">
        <v>4596</v>
      </c>
    </row>
    <row r="662" spans="1:7" ht="15.75" x14ac:dyDescent="0.25">
      <c r="A662" s="60" t="s">
        <v>871</v>
      </c>
      <c r="B662" s="60" t="s">
        <v>2799</v>
      </c>
      <c r="C662" s="252" t="s">
        <v>4134</v>
      </c>
      <c r="D662" s="60" t="s">
        <v>110</v>
      </c>
      <c r="E662" s="64">
        <v>2018</v>
      </c>
      <c r="F662" s="74">
        <v>24300</v>
      </c>
      <c r="G662" s="60" t="s">
        <v>1956</v>
      </c>
    </row>
    <row r="663" spans="1:7" ht="15.75" x14ac:dyDescent="0.25">
      <c r="A663" s="60" t="s">
        <v>871</v>
      </c>
      <c r="B663" s="60" t="s">
        <v>4595</v>
      </c>
      <c r="C663" s="252" t="s">
        <v>1985</v>
      </c>
      <c r="D663" s="60" t="s">
        <v>110</v>
      </c>
      <c r="E663" s="64">
        <v>2018</v>
      </c>
      <c r="F663" s="74">
        <v>24248</v>
      </c>
      <c r="G663" s="60" t="s">
        <v>1956</v>
      </c>
    </row>
    <row r="664" spans="1:7" ht="15.75" x14ac:dyDescent="0.25">
      <c r="A664" s="60" t="s">
        <v>871</v>
      </c>
      <c r="B664" s="60" t="s">
        <v>4597</v>
      </c>
      <c r="C664" s="252" t="s">
        <v>1985</v>
      </c>
      <c r="D664" s="60" t="s">
        <v>110</v>
      </c>
      <c r="E664" s="64">
        <v>2018</v>
      </c>
      <c r="F664" s="74">
        <v>28400</v>
      </c>
      <c r="G664" s="60" t="s">
        <v>1956</v>
      </c>
    </row>
    <row r="665" spans="1:7" ht="15.75" x14ac:dyDescent="0.25">
      <c r="A665" s="60" t="s">
        <v>871</v>
      </c>
      <c r="B665" s="60" t="s">
        <v>4598</v>
      </c>
      <c r="C665" s="252" t="s">
        <v>1985</v>
      </c>
      <c r="D665" s="60" t="s">
        <v>110</v>
      </c>
      <c r="E665" s="64">
        <v>2018</v>
      </c>
      <c r="F665" s="74">
        <v>33400</v>
      </c>
      <c r="G665" s="60" t="s">
        <v>1956</v>
      </c>
    </row>
    <row r="666" spans="1:7" ht="15.75" x14ac:dyDescent="0.25">
      <c r="A666" s="60" t="s">
        <v>871</v>
      </c>
      <c r="B666" s="60" t="s">
        <v>4599</v>
      </c>
      <c r="C666" s="252" t="s">
        <v>1985</v>
      </c>
      <c r="D666" s="60" t="s">
        <v>110</v>
      </c>
      <c r="E666" s="64">
        <v>2018</v>
      </c>
      <c r="F666" s="74">
        <v>22945</v>
      </c>
      <c r="G666" s="60" t="s">
        <v>1956</v>
      </c>
    </row>
    <row r="667" spans="1:7" ht="15.75" x14ac:dyDescent="0.25">
      <c r="A667" s="60" t="s">
        <v>871</v>
      </c>
      <c r="B667" s="60" t="s">
        <v>4600</v>
      </c>
      <c r="C667" s="252" t="s">
        <v>1985</v>
      </c>
      <c r="D667" s="60" t="s">
        <v>110</v>
      </c>
      <c r="E667" s="64">
        <v>2018</v>
      </c>
      <c r="F667" s="74">
        <v>25195</v>
      </c>
      <c r="G667" s="60" t="s">
        <v>1956</v>
      </c>
    </row>
    <row r="668" spans="1:7" ht="15.75" x14ac:dyDescent="0.25">
      <c r="A668" s="60" t="s">
        <v>871</v>
      </c>
      <c r="B668" s="60" t="s">
        <v>4601</v>
      </c>
      <c r="C668" s="252" t="s">
        <v>1985</v>
      </c>
      <c r="D668" s="60" t="s">
        <v>110</v>
      </c>
      <c r="E668" s="64">
        <v>2018</v>
      </c>
      <c r="F668" s="74">
        <v>30695</v>
      </c>
      <c r="G668" s="60" t="s">
        <v>1956</v>
      </c>
    </row>
    <row r="669" spans="1:7" ht="15.75" x14ac:dyDescent="0.25">
      <c r="A669" s="60" t="s">
        <v>871</v>
      </c>
      <c r="B669" s="60" t="s">
        <v>2502</v>
      </c>
      <c r="C669" s="252" t="s">
        <v>2114</v>
      </c>
      <c r="D669" s="60" t="s">
        <v>110</v>
      </c>
      <c r="E669" s="64">
        <v>2018</v>
      </c>
      <c r="F669" s="74">
        <v>22918</v>
      </c>
      <c r="G669" s="60" t="s">
        <v>4588</v>
      </c>
    </row>
    <row r="670" spans="1:7" ht="15.75" x14ac:dyDescent="0.25">
      <c r="A670" s="60" t="s">
        <v>871</v>
      </c>
      <c r="B670" s="60" t="s">
        <v>2502</v>
      </c>
      <c r="C670" s="252" t="s">
        <v>2114</v>
      </c>
      <c r="D670" s="60" t="s">
        <v>426</v>
      </c>
      <c r="E670" s="64">
        <v>2018</v>
      </c>
      <c r="F670" s="74">
        <v>26185</v>
      </c>
      <c r="G670" s="60" t="s">
        <v>4588</v>
      </c>
    </row>
    <row r="671" spans="1:7" ht="15.75" x14ac:dyDescent="0.25">
      <c r="A671" s="60" t="s">
        <v>871</v>
      </c>
      <c r="B671" s="60" t="s">
        <v>2502</v>
      </c>
      <c r="C671" s="252" t="s">
        <v>4134</v>
      </c>
      <c r="D671" s="60" t="s">
        <v>110</v>
      </c>
      <c r="E671" s="64">
        <v>2018</v>
      </c>
      <c r="F671" s="74">
        <v>24126</v>
      </c>
      <c r="G671" s="60" t="s">
        <v>4588</v>
      </c>
    </row>
    <row r="672" spans="1:7" ht="15.75" x14ac:dyDescent="0.25">
      <c r="A672" s="60" t="s">
        <v>871</v>
      </c>
      <c r="B672" s="60" t="s">
        <v>2502</v>
      </c>
      <c r="C672" s="252" t="s">
        <v>4134</v>
      </c>
      <c r="D672" s="60" t="s">
        <v>426</v>
      </c>
      <c r="E672" s="64">
        <v>2018</v>
      </c>
      <c r="F672" s="74">
        <v>26420</v>
      </c>
      <c r="G672" s="60" t="s">
        <v>4588</v>
      </c>
    </row>
    <row r="673" spans="1:7" ht="15.75" x14ac:dyDescent="0.25">
      <c r="A673" s="60" t="s">
        <v>871</v>
      </c>
      <c r="B673" s="60" t="s">
        <v>4604</v>
      </c>
      <c r="C673" s="252" t="s">
        <v>1985</v>
      </c>
      <c r="D673" s="60" t="s">
        <v>110</v>
      </c>
      <c r="E673" s="64">
        <v>2018</v>
      </c>
      <c r="F673" s="74">
        <v>25235</v>
      </c>
      <c r="G673" s="60" t="s">
        <v>4605</v>
      </c>
    </row>
    <row r="674" spans="1:7" ht="15.75" x14ac:dyDescent="0.25">
      <c r="A674" s="60" t="s">
        <v>871</v>
      </c>
      <c r="B674" s="60" t="s">
        <v>4604</v>
      </c>
      <c r="C674" s="252" t="s">
        <v>1985</v>
      </c>
      <c r="D674" s="60" t="s">
        <v>426</v>
      </c>
      <c r="E674" s="64">
        <v>2018</v>
      </c>
      <c r="F674" s="74">
        <v>26535</v>
      </c>
      <c r="G674" s="60" t="s">
        <v>4605</v>
      </c>
    </row>
    <row r="675" spans="1:7" ht="15.75" x14ac:dyDescent="0.25">
      <c r="A675" s="60" t="s">
        <v>871</v>
      </c>
      <c r="B675" s="60" t="s">
        <v>4606</v>
      </c>
      <c r="C675" s="252" t="s">
        <v>1985</v>
      </c>
      <c r="D675" s="60" t="s">
        <v>110</v>
      </c>
      <c r="E675" s="64">
        <v>2018</v>
      </c>
      <c r="F675" s="74">
        <v>27105</v>
      </c>
      <c r="G675" s="60" t="s">
        <v>4605</v>
      </c>
    </row>
    <row r="676" spans="1:7" ht="15.75" x14ac:dyDescent="0.25">
      <c r="A676" s="60" t="s">
        <v>871</v>
      </c>
      <c r="B676" s="60" t="s">
        <v>4606</v>
      </c>
      <c r="C676" s="252" t="s">
        <v>1985</v>
      </c>
      <c r="D676" s="60" t="s">
        <v>426</v>
      </c>
      <c r="E676" s="64">
        <v>2018</v>
      </c>
      <c r="F676" s="74">
        <v>28405</v>
      </c>
      <c r="G676" s="60" t="s">
        <v>4605</v>
      </c>
    </row>
    <row r="677" spans="1:7" ht="15.75" x14ac:dyDescent="0.25">
      <c r="A677" s="60" t="s">
        <v>871</v>
      </c>
      <c r="B677" s="60" t="s">
        <v>4607</v>
      </c>
      <c r="C677" s="252" t="s">
        <v>1985</v>
      </c>
      <c r="D677" s="60" t="s">
        <v>110</v>
      </c>
      <c r="E677" s="64">
        <v>2018</v>
      </c>
      <c r="F677" s="74">
        <v>30585</v>
      </c>
      <c r="G677" s="60" t="s">
        <v>4605</v>
      </c>
    </row>
    <row r="678" spans="1:7" ht="15.75" x14ac:dyDescent="0.25">
      <c r="A678" s="60" t="s">
        <v>871</v>
      </c>
      <c r="B678" s="60" t="s">
        <v>4607</v>
      </c>
      <c r="C678" s="252" t="s">
        <v>1985</v>
      </c>
      <c r="D678" s="60" t="s">
        <v>426</v>
      </c>
      <c r="E678" s="64">
        <v>2018</v>
      </c>
      <c r="F678" s="74">
        <v>31885</v>
      </c>
      <c r="G678" s="60" t="s">
        <v>4605</v>
      </c>
    </row>
    <row r="679" spans="1:7" ht="15.75" x14ac:dyDescent="0.25">
      <c r="A679" s="60" t="s">
        <v>871</v>
      </c>
      <c r="B679" s="60" t="s">
        <v>4608</v>
      </c>
      <c r="C679" s="252" t="s">
        <v>1985</v>
      </c>
      <c r="D679" s="60" t="s">
        <v>426</v>
      </c>
      <c r="E679" s="64">
        <v>2018</v>
      </c>
      <c r="F679" s="74">
        <v>34620</v>
      </c>
      <c r="G679" s="60" t="s">
        <v>4605</v>
      </c>
    </row>
    <row r="680" spans="1:7" ht="15.75" x14ac:dyDescent="0.25">
      <c r="A680" s="60" t="s">
        <v>871</v>
      </c>
      <c r="B680" s="60" t="s">
        <v>4609</v>
      </c>
      <c r="C680" s="252" t="s">
        <v>3782</v>
      </c>
      <c r="D680" s="60" t="s">
        <v>426</v>
      </c>
      <c r="E680" s="64">
        <v>2018</v>
      </c>
      <c r="F680" s="74">
        <v>36640</v>
      </c>
      <c r="G680" s="60" t="s">
        <v>4605</v>
      </c>
    </row>
    <row r="681" spans="1:7" ht="15.75" x14ac:dyDescent="0.25">
      <c r="A681" s="60" t="s">
        <v>871</v>
      </c>
      <c r="B681" s="60" t="s">
        <v>4610</v>
      </c>
      <c r="C681" s="252" t="s">
        <v>1985</v>
      </c>
      <c r="D681" s="60" t="s">
        <v>110</v>
      </c>
      <c r="E681" s="64">
        <v>2018</v>
      </c>
      <c r="F681" s="74">
        <v>29650</v>
      </c>
      <c r="G681" s="60" t="s">
        <v>4605</v>
      </c>
    </row>
    <row r="682" spans="1:7" ht="15.75" x14ac:dyDescent="0.25">
      <c r="A682" s="60" t="s">
        <v>871</v>
      </c>
      <c r="B682" s="60" t="s">
        <v>4610</v>
      </c>
      <c r="C682" s="252" t="s">
        <v>1985</v>
      </c>
      <c r="D682" s="60" t="s">
        <v>426</v>
      </c>
      <c r="E682" s="64">
        <v>2018</v>
      </c>
      <c r="F682" s="74">
        <v>31500</v>
      </c>
      <c r="G682" s="60" t="s">
        <v>4605</v>
      </c>
    </row>
    <row r="683" spans="1:7" ht="15.75" x14ac:dyDescent="0.25">
      <c r="A683" s="60" t="s">
        <v>871</v>
      </c>
      <c r="B683" s="60" t="s">
        <v>4611</v>
      </c>
      <c r="C683" s="252" t="s">
        <v>1985</v>
      </c>
      <c r="D683" s="60" t="s">
        <v>426</v>
      </c>
      <c r="E683" s="64">
        <v>2018</v>
      </c>
      <c r="F683" s="74">
        <v>34850</v>
      </c>
      <c r="G683" s="60" t="s">
        <v>4605</v>
      </c>
    </row>
    <row r="684" spans="1:7" ht="15.75" x14ac:dyDescent="0.25">
      <c r="A684" s="60" t="s">
        <v>871</v>
      </c>
      <c r="B684" s="60" t="s">
        <v>4613</v>
      </c>
      <c r="C684" s="252" t="s">
        <v>1985</v>
      </c>
      <c r="D684" s="60" t="s">
        <v>110</v>
      </c>
      <c r="E684" s="64">
        <v>2018</v>
      </c>
      <c r="F684" s="74">
        <v>31900</v>
      </c>
      <c r="G684" s="60" t="s">
        <v>4605</v>
      </c>
    </row>
    <row r="685" spans="1:7" ht="15.75" x14ac:dyDescent="0.25">
      <c r="A685" s="60" t="s">
        <v>871</v>
      </c>
      <c r="B685" s="60" t="s">
        <v>4613</v>
      </c>
      <c r="C685" s="252" t="s">
        <v>1985</v>
      </c>
      <c r="D685" s="60" t="s">
        <v>426</v>
      </c>
      <c r="E685" s="64">
        <v>2018</v>
      </c>
      <c r="F685" s="74">
        <v>33700</v>
      </c>
      <c r="G685" s="60" t="s">
        <v>4605</v>
      </c>
    </row>
    <row r="686" spans="1:7" ht="15.75" x14ac:dyDescent="0.25">
      <c r="A686" s="60" t="s">
        <v>871</v>
      </c>
      <c r="B686" s="60" t="s">
        <v>4614</v>
      </c>
      <c r="C686" s="252" t="s">
        <v>1985</v>
      </c>
      <c r="D686" s="60" t="s">
        <v>110</v>
      </c>
      <c r="E686" s="64">
        <v>2018</v>
      </c>
      <c r="F686" s="74">
        <v>35650</v>
      </c>
      <c r="G686" s="60" t="s">
        <v>4605</v>
      </c>
    </row>
    <row r="687" spans="1:7" ht="15.75" x14ac:dyDescent="0.25">
      <c r="A687" s="60" t="s">
        <v>871</v>
      </c>
      <c r="B687" s="60" t="s">
        <v>4614</v>
      </c>
      <c r="C687" s="252" t="s">
        <v>1985</v>
      </c>
      <c r="D687" s="60" t="s">
        <v>426</v>
      </c>
      <c r="E687" s="64">
        <v>2018</v>
      </c>
      <c r="F687" s="74">
        <v>37450</v>
      </c>
      <c r="G687" s="60" t="s">
        <v>4605</v>
      </c>
    </row>
    <row r="688" spans="1:7" ht="15.75" x14ac:dyDescent="0.25">
      <c r="A688" s="60" t="s">
        <v>871</v>
      </c>
      <c r="B688" s="60" t="s">
        <v>4615</v>
      </c>
      <c r="C688" s="252" t="s">
        <v>1985</v>
      </c>
      <c r="D688" s="60" t="s">
        <v>110</v>
      </c>
      <c r="E688" s="64">
        <v>2018</v>
      </c>
      <c r="F688" s="74">
        <v>40655</v>
      </c>
      <c r="G688" s="60" t="s">
        <v>4605</v>
      </c>
    </row>
    <row r="689" spans="1:7" ht="15.75" x14ac:dyDescent="0.25">
      <c r="A689" s="60" t="s">
        <v>871</v>
      </c>
      <c r="B689" s="60" t="s">
        <v>4615</v>
      </c>
      <c r="C689" s="252" t="s">
        <v>1985</v>
      </c>
      <c r="D689" s="60" t="s">
        <v>426</v>
      </c>
      <c r="E689" s="64">
        <v>2018</v>
      </c>
      <c r="F689" s="74">
        <v>42455</v>
      </c>
      <c r="G689" s="60" t="s">
        <v>4605</v>
      </c>
    </row>
    <row r="690" spans="1:7" ht="15.75" x14ac:dyDescent="0.25">
      <c r="A690" s="60" t="s">
        <v>871</v>
      </c>
      <c r="B690" s="60" t="s">
        <v>4616</v>
      </c>
      <c r="C690" s="252" t="s">
        <v>1985</v>
      </c>
      <c r="D690" s="60" t="s">
        <v>426</v>
      </c>
      <c r="E690" s="64">
        <v>2018</v>
      </c>
      <c r="F690" s="74">
        <v>44840</v>
      </c>
      <c r="G690" s="60" t="s">
        <v>4605</v>
      </c>
    </row>
    <row r="691" spans="1:7" ht="15.75" x14ac:dyDescent="0.25">
      <c r="A691" s="60" t="s">
        <v>871</v>
      </c>
      <c r="B691" s="60" t="s">
        <v>4617</v>
      </c>
      <c r="C691" s="252" t="s">
        <v>2114</v>
      </c>
      <c r="D691" s="60" t="s">
        <v>438</v>
      </c>
      <c r="E691" s="64">
        <v>2018</v>
      </c>
      <c r="F691" s="74">
        <v>38501</v>
      </c>
      <c r="G691" s="60" t="s">
        <v>4618</v>
      </c>
    </row>
    <row r="692" spans="1:7" ht="15.75" x14ac:dyDescent="0.25">
      <c r="A692" s="60" t="s">
        <v>871</v>
      </c>
      <c r="B692" s="60" t="s">
        <v>4619</v>
      </c>
      <c r="C692" s="252" t="s">
        <v>2114</v>
      </c>
      <c r="D692" s="60" t="s">
        <v>438</v>
      </c>
      <c r="E692" s="64">
        <v>2018</v>
      </c>
      <c r="F692" s="74">
        <v>25322.5</v>
      </c>
      <c r="G692" s="60" t="s">
        <v>1838</v>
      </c>
    </row>
    <row r="693" spans="1:7" ht="15.75" x14ac:dyDescent="0.25">
      <c r="A693" s="60" t="s">
        <v>871</v>
      </c>
      <c r="B693" s="60" t="s">
        <v>4620</v>
      </c>
      <c r="C693" s="252" t="s">
        <v>2114</v>
      </c>
      <c r="D693" s="60" t="s">
        <v>438</v>
      </c>
      <c r="E693" s="64">
        <v>2018</v>
      </c>
      <c r="F693" s="74">
        <v>29195</v>
      </c>
      <c r="G693" s="60" t="s">
        <v>1838</v>
      </c>
    </row>
    <row r="694" spans="1:7" ht="15.75" x14ac:dyDescent="0.25">
      <c r="A694" s="60" t="s">
        <v>871</v>
      </c>
      <c r="B694" s="60" t="s">
        <v>4621</v>
      </c>
      <c r="C694" s="252" t="s">
        <v>2114</v>
      </c>
      <c r="D694" s="60" t="s">
        <v>438</v>
      </c>
      <c r="E694" s="64">
        <v>2018</v>
      </c>
      <c r="F694" s="74">
        <v>30422.5</v>
      </c>
      <c r="G694" s="60" t="s">
        <v>1838</v>
      </c>
    </row>
    <row r="695" spans="1:7" ht="15.75" x14ac:dyDescent="0.25">
      <c r="A695" s="60" t="s">
        <v>871</v>
      </c>
      <c r="B695" s="60" t="s">
        <v>4622</v>
      </c>
      <c r="C695" s="252" t="s">
        <v>2114</v>
      </c>
      <c r="D695" s="60" t="s">
        <v>438</v>
      </c>
      <c r="E695" s="64">
        <v>2018</v>
      </c>
      <c r="F695" s="74">
        <v>31950</v>
      </c>
      <c r="G695" s="60" t="s">
        <v>4623</v>
      </c>
    </row>
    <row r="696" spans="1:7" ht="15.75" x14ac:dyDescent="0.25">
      <c r="A696" s="60" t="s">
        <v>871</v>
      </c>
      <c r="B696" s="60" t="s">
        <v>4624</v>
      </c>
      <c r="C696" s="252" t="s">
        <v>2114</v>
      </c>
      <c r="D696" s="60" t="s">
        <v>438</v>
      </c>
      <c r="E696" s="64">
        <v>2018</v>
      </c>
      <c r="F696" s="74">
        <v>32977.5</v>
      </c>
      <c r="G696" s="60" t="s">
        <v>4623</v>
      </c>
    </row>
    <row r="697" spans="1:7" ht="15.75" x14ac:dyDescent="0.25">
      <c r="A697" s="60" t="s">
        <v>871</v>
      </c>
      <c r="B697" s="60" t="s">
        <v>4625</v>
      </c>
      <c r="C697" s="252" t="s">
        <v>2114</v>
      </c>
      <c r="D697" s="60" t="s">
        <v>438</v>
      </c>
      <c r="E697" s="64">
        <v>2018</v>
      </c>
      <c r="F697" s="74">
        <v>34357.5</v>
      </c>
      <c r="G697" s="60" t="s">
        <v>4623</v>
      </c>
    </row>
    <row r="698" spans="1:7" ht="15.75" x14ac:dyDescent="0.25">
      <c r="A698" s="60" t="s">
        <v>871</v>
      </c>
      <c r="B698" s="60" t="s">
        <v>4626</v>
      </c>
      <c r="C698" s="252" t="s">
        <v>2114</v>
      </c>
      <c r="D698" s="60" t="s">
        <v>438</v>
      </c>
      <c r="E698" s="64">
        <v>2018</v>
      </c>
      <c r="F698" s="74">
        <v>35657.5</v>
      </c>
      <c r="G698" s="60" t="s">
        <v>4623</v>
      </c>
    </row>
    <row r="699" spans="1:7" ht="15.75" x14ac:dyDescent="0.25">
      <c r="A699" s="60" t="s">
        <v>871</v>
      </c>
      <c r="B699" s="60" t="s">
        <v>4627</v>
      </c>
      <c r="C699" s="252">
        <v>1.5</v>
      </c>
      <c r="D699" s="60" t="s">
        <v>110</v>
      </c>
      <c r="E699" s="64">
        <v>2018</v>
      </c>
      <c r="F699" s="74">
        <v>13608</v>
      </c>
      <c r="G699" s="60" t="s">
        <v>1823</v>
      </c>
    </row>
    <row r="700" spans="1:7" ht="15.75" x14ac:dyDescent="0.25">
      <c r="A700" s="60" t="s">
        <v>871</v>
      </c>
      <c r="B700" s="60" t="s">
        <v>4628</v>
      </c>
      <c r="C700" s="252">
        <v>1.5</v>
      </c>
      <c r="D700" s="60" t="s">
        <v>110</v>
      </c>
      <c r="E700" s="64">
        <v>2018</v>
      </c>
      <c r="F700" s="74">
        <v>14700</v>
      </c>
      <c r="G700" s="60" t="s">
        <v>1823</v>
      </c>
    </row>
    <row r="701" spans="1:7" ht="15.75" x14ac:dyDescent="0.25">
      <c r="A701" s="60" t="s">
        <v>871</v>
      </c>
      <c r="B701" s="60" t="s">
        <v>4629</v>
      </c>
      <c r="C701" s="252">
        <v>1.5</v>
      </c>
      <c r="D701" s="60" t="s">
        <v>110</v>
      </c>
      <c r="E701" s="64">
        <v>2018</v>
      </c>
      <c r="F701" s="74">
        <v>16600</v>
      </c>
      <c r="G701" s="60" t="s">
        <v>1823</v>
      </c>
    </row>
    <row r="702" spans="1:7" ht="15.75" x14ac:dyDescent="0.25">
      <c r="A702" s="60" t="s">
        <v>871</v>
      </c>
      <c r="B702" s="60" t="s">
        <v>4630</v>
      </c>
      <c r="C702" s="252" t="s">
        <v>4134</v>
      </c>
      <c r="D702" s="60" t="s">
        <v>44</v>
      </c>
      <c r="E702" s="64">
        <v>2018</v>
      </c>
      <c r="F702" s="74">
        <v>29471</v>
      </c>
      <c r="G702" s="60" t="s">
        <v>4631</v>
      </c>
    </row>
    <row r="703" spans="1:7" ht="15.75" x14ac:dyDescent="0.25">
      <c r="A703" s="60" t="s">
        <v>871</v>
      </c>
      <c r="B703" s="60" t="s">
        <v>4630</v>
      </c>
      <c r="C703" s="252" t="s">
        <v>4134</v>
      </c>
      <c r="D703" s="60" t="s">
        <v>43</v>
      </c>
      <c r="E703" s="64">
        <v>2018</v>
      </c>
      <c r="F703" s="74">
        <v>28700</v>
      </c>
      <c r="G703" s="60" t="s">
        <v>4631</v>
      </c>
    </row>
    <row r="704" spans="1:7" ht="15.75" x14ac:dyDescent="0.25">
      <c r="A704" s="60" t="s">
        <v>871</v>
      </c>
      <c r="B704" s="60" t="s">
        <v>4630</v>
      </c>
      <c r="C704" s="252" t="s">
        <v>1985</v>
      </c>
      <c r="D704" s="60" t="s">
        <v>43</v>
      </c>
      <c r="E704" s="64">
        <v>2018</v>
      </c>
      <c r="F704" s="74">
        <v>31535</v>
      </c>
      <c r="G704" s="60" t="s">
        <v>4631</v>
      </c>
    </row>
    <row r="705" spans="1:7" ht="15.75" x14ac:dyDescent="0.25">
      <c r="A705" s="60" t="s">
        <v>871</v>
      </c>
      <c r="B705" s="60" t="s">
        <v>4630</v>
      </c>
      <c r="C705" s="252" t="s">
        <v>1985</v>
      </c>
      <c r="D705" s="60" t="s">
        <v>44</v>
      </c>
      <c r="E705" s="64">
        <v>2018</v>
      </c>
      <c r="F705" s="74">
        <v>33600</v>
      </c>
      <c r="G705" s="60" t="s">
        <v>4631</v>
      </c>
    </row>
    <row r="706" spans="1:7" ht="15.75" x14ac:dyDescent="0.25">
      <c r="A706" s="60" t="s">
        <v>697</v>
      </c>
      <c r="B706" s="60" t="s">
        <v>4632</v>
      </c>
      <c r="C706" s="252" t="s">
        <v>3255</v>
      </c>
      <c r="D706" s="60" t="s">
        <v>4633</v>
      </c>
      <c r="E706" s="64">
        <v>2018</v>
      </c>
      <c r="F706" s="74">
        <v>30800</v>
      </c>
      <c r="G706" s="60" t="s">
        <v>1956</v>
      </c>
    </row>
    <row r="707" spans="1:7" ht="15.75" x14ac:dyDescent="0.25">
      <c r="A707" s="60" t="s">
        <v>697</v>
      </c>
      <c r="B707" s="60" t="s">
        <v>4632</v>
      </c>
      <c r="C707" s="252" t="s">
        <v>3255</v>
      </c>
      <c r="D707" s="60" t="s">
        <v>4565</v>
      </c>
      <c r="E707" s="64">
        <v>2018</v>
      </c>
      <c r="F707" s="74">
        <v>32341</v>
      </c>
      <c r="G707" s="60" t="s">
        <v>1956</v>
      </c>
    </row>
    <row r="708" spans="1:7" ht="15.75" x14ac:dyDescent="0.25">
      <c r="A708" s="60" t="s">
        <v>697</v>
      </c>
      <c r="B708" s="60" t="s">
        <v>2991</v>
      </c>
      <c r="C708" s="252" t="s">
        <v>1983</v>
      </c>
      <c r="D708" s="60" t="s">
        <v>4633</v>
      </c>
      <c r="E708" s="64">
        <v>2018</v>
      </c>
      <c r="F708" s="74">
        <v>31240</v>
      </c>
      <c r="G708" s="60" t="s">
        <v>1956</v>
      </c>
    </row>
    <row r="709" spans="1:7" ht="15.75" x14ac:dyDescent="0.25">
      <c r="A709" s="60" t="s">
        <v>697</v>
      </c>
      <c r="B709" s="60" t="s">
        <v>2991</v>
      </c>
      <c r="C709" s="252" t="s">
        <v>1983</v>
      </c>
      <c r="D709" s="60" t="s">
        <v>4565</v>
      </c>
      <c r="E709" s="64">
        <v>2018</v>
      </c>
      <c r="F709" s="74">
        <v>32741</v>
      </c>
      <c r="G709" s="60" t="s">
        <v>1956</v>
      </c>
    </row>
    <row r="710" spans="1:7" ht="15.75" x14ac:dyDescent="0.25">
      <c r="A710" s="60" t="s">
        <v>697</v>
      </c>
      <c r="B710" s="60" t="s">
        <v>2991</v>
      </c>
      <c r="C710" s="252" t="s">
        <v>3255</v>
      </c>
      <c r="D710" s="60" t="s">
        <v>4633</v>
      </c>
      <c r="E710" s="64">
        <v>2018</v>
      </c>
      <c r="F710" s="74">
        <v>31800</v>
      </c>
      <c r="G710" s="60" t="s">
        <v>1956</v>
      </c>
    </row>
    <row r="711" spans="1:7" ht="15.75" x14ac:dyDescent="0.25">
      <c r="A711" s="60" t="s">
        <v>697</v>
      </c>
      <c r="B711" s="60" t="s">
        <v>2991</v>
      </c>
      <c r="C711" s="252" t="s">
        <v>3255</v>
      </c>
      <c r="D711" s="60" t="s">
        <v>4565</v>
      </c>
      <c r="E711" s="64">
        <v>2018</v>
      </c>
      <c r="F711" s="74">
        <v>33341</v>
      </c>
      <c r="G711" s="60" t="s">
        <v>1956</v>
      </c>
    </row>
    <row r="712" spans="1:7" ht="15.75" x14ac:dyDescent="0.25">
      <c r="A712" s="60" t="s">
        <v>697</v>
      </c>
      <c r="B712" s="60" t="s">
        <v>2991</v>
      </c>
      <c r="C712" s="252" t="s">
        <v>3739</v>
      </c>
      <c r="D712" s="60" t="s">
        <v>4633</v>
      </c>
      <c r="E712" s="64">
        <v>2018</v>
      </c>
      <c r="F712" s="74">
        <v>32800</v>
      </c>
      <c r="G712" s="60" t="s">
        <v>1956</v>
      </c>
    </row>
    <row r="713" spans="1:7" ht="15.75" x14ac:dyDescent="0.25">
      <c r="A713" s="60" t="s">
        <v>697</v>
      </c>
      <c r="B713" s="60" t="s">
        <v>2991</v>
      </c>
      <c r="C713" s="252" t="s">
        <v>3739</v>
      </c>
      <c r="D713" s="60" t="s">
        <v>4565</v>
      </c>
      <c r="E713" s="64">
        <v>2018</v>
      </c>
      <c r="F713" s="74">
        <v>34341</v>
      </c>
      <c r="G713" s="60" t="s">
        <v>1956</v>
      </c>
    </row>
    <row r="714" spans="1:7" ht="15.75" x14ac:dyDescent="0.25">
      <c r="A714" s="60" t="s">
        <v>697</v>
      </c>
      <c r="B714" s="60" t="s">
        <v>2989</v>
      </c>
      <c r="C714" s="252" t="s">
        <v>1983</v>
      </c>
      <c r="D714" s="60" t="s">
        <v>4633</v>
      </c>
      <c r="E714" s="64">
        <v>2018</v>
      </c>
      <c r="F714" s="74">
        <v>33200</v>
      </c>
      <c r="G714" s="60" t="s">
        <v>1956</v>
      </c>
    </row>
    <row r="715" spans="1:7" ht="15.75" x14ac:dyDescent="0.25">
      <c r="A715" s="60" t="s">
        <v>697</v>
      </c>
      <c r="B715" s="60" t="s">
        <v>2989</v>
      </c>
      <c r="C715" s="252" t="s">
        <v>1983</v>
      </c>
      <c r="D715" s="60" t="s">
        <v>4565</v>
      </c>
      <c r="E715" s="64">
        <v>2018</v>
      </c>
      <c r="F715" s="74">
        <v>34741.933884297527</v>
      </c>
      <c r="G715" s="60" t="s">
        <v>1956</v>
      </c>
    </row>
    <row r="716" spans="1:7" ht="15.75" x14ac:dyDescent="0.25">
      <c r="A716" s="60" t="s">
        <v>697</v>
      </c>
      <c r="B716" s="60" t="s">
        <v>2989</v>
      </c>
      <c r="C716" s="252" t="s">
        <v>3739</v>
      </c>
      <c r="D716" s="60" t="s">
        <v>4633</v>
      </c>
      <c r="E716" s="64">
        <v>2018</v>
      </c>
      <c r="F716" s="74">
        <v>33700</v>
      </c>
      <c r="G716" s="60" t="s">
        <v>1956</v>
      </c>
    </row>
    <row r="717" spans="1:7" ht="15.75" x14ac:dyDescent="0.25">
      <c r="A717" s="60" t="s">
        <v>697</v>
      </c>
      <c r="B717" s="60" t="s">
        <v>2989</v>
      </c>
      <c r="C717" s="252" t="s">
        <v>3739</v>
      </c>
      <c r="D717" s="60" t="s">
        <v>4565</v>
      </c>
      <c r="E717" s="64">
        <v>2018</v>
      </c>
      <c r="F717" s="74">
        <v>35241.933884297527</v>
      </c>
      <c r="G717" s="60" t="s">
        <v>1956</v>
      </c>
    </row>
    <row r="718" spans="1:7" ht="15.75" x14ac:dyDescent="0.25">
      <c r="A718" s="60" t="s">
        <v>697</v>
      </c>
      <c r="B718" s="60" t="s">
        <v>2989</v>
      </c>
      <c r="C718" s="252" t="s">
        <v>2114</v>
      </c>
      <c r="D718" s="60" t="s">
        <v>4633</v>
      </c>
      <c r="E718" s="64">
        <v>2018</v>
      </c>
      <c r="F718" s="74">
        <v>34840</v>
      </c>
      <c r="G718" s="60" t="s">
        <v>3977</v>
      </c>
    </row>
    <row r="719" spans="1:7" ht="15.75" x14ac:dyDescent="0.25">
      <c r="A719" s="60" t="s">
        <v>697</v>
      </c>
      <c r="B719" s="60" t="s">
        <v>2989</v>
      </c>
      <c r="C719" s="252" t="s">
        <v>2114</v>
      </c>
      <c r="D719" s="60" t="s">
        <v>4565</v>
      </c>
      <c r="E719" s="64">
        <v>2018</v>
      </c>
      <c r="F719" s="74">
        <v>36341.933884297527</v>
      </c>
      <c r="G719" s="60" t="s">
        <v>1956</v>
      </c>
    </row>
    <row r="720" spans="1:7" ht="15.75" x14ac:dyDescent="0.25">
      <c r="A720" s="60" t="s">
        <v>697</v>
      </c>
      <c r="B720" s="60" t="s">
        <v>2989</v>
      </c>
      <c r="C720" s="252" t="s">
        <v>4134</v>
      </c>
      <c r="D720" s="60" t="s">
        <v>4633</v>
      </c>
      <c r="E720" s="64">
        <v>2018</v>
      </c>
      <c r="F720" s="74">
        <v>37040</v>
      </c>
      <c r="G720" s="60" t="s">
        <v>1956</v>
      </c>
    </row>
    <row r="721" spans="1:7" ht="15.75" x14ac:dyDescent="0.25">
      <c r="A721" s="60" t="s">
        <v>697</v>
      </c>
      <c r="B721" s="60" t="s">
        <v>2989</v>
      </c>
      <c r="C721" s="252" t="s">
        <v>4134</v>
      </c>
      <c r="D721" s="60" t="s">
        <v>4565</v>
      </c>
      <c r="E721" s="64">
        <v>2018</v>
      </c>
      <c r="F721" s="74">
        <v>38541.933884297527</v>
      </c>
      <c r="G721" s="60" t="s">
        <v>1956</v>
      </c>
    </row>
    <row r="722" spans="1:7" ht="15.75" x14ac:dyDescent="0.25">
      <c r="A722" s="60" t="s">
        <v>697</v>
      </c>
      <c r="B722" s="60" t="s">
        <v>2987</v>
      </c>
      <c r="C722" s="252" t="s">
        <v>2114</v>
      </c>
      <c r="D722" s="60" t="s">
        <v>4633</v>
      </c>
      <c r="E722" s="64">
        <v>2018</v>
      </c>
      <c r="F722" s="74">
        <v>36890</v>
      </c>
      <c r="G722" s="60" t="s">
        <v>1956</v>
      </c>
    </row>
    <row r="723" spans="1:7" ht="15.75" x14ac:dyDescent="0.25">
      <c r="A723" s="60" t="s">
        <v>697</v>
      </c>
      <c r="B723" s="60" t="s">
        <v>2987</v>
      </c>
      <c r="C723" s="252" t="s">
        <v>2114</v>
      </c>
      <c r="D723" s="60" t="s">
        <v>4565</v>
      </c>
      <c r="E723" s="64">
        <v>2018</v>
      </c>
      <c r="F723" s="74">
        <v>38394.933884297527</v>
      </c>
      <c r="G723" s="60" t="s">
        <v>1956</v>
      </c>
    </row>
    <row r="724" spans="1:7" ht="15.75" x14ac:dyDescent="0.25">
      <c r="A724" s="60" t="s">
        <v>697</v>
      </c>
      <c r="B724" s="60" t="s">
        <v>2987</v>
      </c>
      <c r="C724" s="252" t="s">
        <v>4134</v>
      </c>
      <c r="D724" s="60" t="s">
        <v>4633</v>
      </c>
      <c r="E724" s="64">
        <v>2018</v>
      </c>
      <c r="F724" s="74">
        <v>43200</v>
      </c>
      <c r="G724" s="60" t="s">
        <v>1956</v>
      </c>
    </row>
    <row r="725" spans="1:7" ht="15.75" x14ac:dyDescent="0.25">
      <c r="A725" s="60" t="s">
        <v>697</v>
      </c>
      <c r="B725" s="60" t="s">
        <v>2987</v>
      </c>
      <c r="C725" s="252" t="s">
        <v>4134</v>
      </c>
      <c r="D725" s="60" t="s">
        <v>4565</v>
      </c>
      <c r="E725" s="64">
        <v>2018</v>
      </c>
      <c r="F725" s="74">
        <v>44790.801652892565</v>
      </c>
      <c r="G725" s="60" t="s">
        <v>1956</v>
      </c>
    </row>
    <row r="726" spans="1:7" ht="15.75" x14ac:dyDescent="0.25">
      <c r="A726" s="60" t="s">
        <v>697</v>
      </c>
      <c r="B726" s="60" t="s">
        <v>2981</v>
      </c>
      <c r="C726" s="252" t="s">
        <v>2114</v>
      </c>
      <c r="D726" s="60" t="s">
        <v>4633</v>
      </c>
      <c r="E726" s="64">
        <v>2018</v>
      </c>
      <c r="F726" s="74">
        <v>37890</v>
      </c>
      <c r="G726" s="60" t="s">
        <v>1956</v>
      </c>
    </row>
    <row r="727" spans="1:7" ht="15.75" x14ac:dyDescent="0.25">
      <c r="A727" s="60" t="s">
        <v>697</v>
      </c>
      <c r="B727" s="60" t="s">
        <v>2981</v>
      </c>
      <c r="C727" s="252" t="s">
        <v>2114</v>
      </c>
      <c r="D727" s="60" t="s">
        <v>4565</v>
      </c>
      <c r="E727" s="64">
        <v>2018</v>
      </c>
      <c r="F727" s="74">
        <v>39394.933884297527</v>
      </c>
      <c r="G727" s="60" t="s">
        <v>1956</v>
      </c>
    </row>
    <row r="728" spans="1:7" ht="15.75" x14ac:dyDescent="0.25">
      <c r="A728" s="60" t="s">
        <v>697</v>
      </c>
      <c r="B728" s="60" t="s">
        <v>2981</v>
      </c>
      <c r="C728" s="252" t="s">
        <v>4134</v>
      </c>
      <c r="D728" s="60" t="s">
        <v>4633</v>
      </c>
      <c r="E728" s="64">
        <v>2018</v>
      </c>
      <c r="F728" s="74">
        <v>38900</v>
      </c>
      <c r="G728" s="60" t="s">
        <v>1956</v>
      </c>
    </row>
    <row r="729" spans="1:7" ht="15.75" x14ac:dyDescent="0.25">
      <c r="A729" s="60" t="s">
        <v>697</v>
      </c>
      <c r="B729" s="60" t="s">
        <v>2981</v>
      </c>
      <c r="C729" s="252" t="s">
        <v>4134</v>
      </c>
      <c r="D729" s="60" t="s">
        <v>4565</v>
      </c>
      <c r="E729" s="64">
        <v>2018</v>
      </c>
      <c r="F729" s="74">
        <v>40494.933884297527</v>
      </c>
      <c r="G729" s="60" t="s">
        <v>1956</v>
      </c>
    </row>
    <row r="730" spans="1:7" ht="15.75" x14ac:dyDescent="0.25">
      <c r="A730" s="60" t="s">
        <v>697</v>
      </c>
      <c r="B730" s="60" t="s">
        <v>2981</v>
      </c>
      <c r="C730" s="252" t="s">
        <v>1985</v>
      </c>
      <c r="D730" s="60" t="s">
        <v>4633</v>
      </c>
      <c r="E730" s="64">
        <v>2018</v>
      </c>
      <c r="F730" s="74">
        <v>40100</v>
      </c>
      <c r="G730" s="60" t="s">
        <v>1956</v>
      </c>
    </row>
    <row r="731" spans="1:7" ht="15.75" x14ac:dyDescent="0.25">
      <c r="A731" s="60" t="s">
        <v>697</v>
      </c>
      <c r="B731" s="60" t="s">
        <v>2981</v>
      </c>
      <c r="C731" s="252" t="s">
        <v>1985</v>
      </c>
      <c r="D731" s="60" t="s">
        <v>4565</v>
      </c>
      <c r="E731" s="64">
        <v>2018</v>
      </c>
      <c r="F731" s="74">
        <v>41694.933884297527</v>
      </c>
      <c r="G731" s="60" t="s">
        <v>1956</v>
      </c>
    </row>
    <row r="732" spans="1:7" ht="15.75" x14ac:dyDescent="0.25">
      <c r="A732" s="60" t="s">
        <v>697</v>
      </c>
      <c r="B732" s="60" t="s">
        <v>2971</v>
      </c>
      <c r="C732" s="252" t="s">
        <v>2114</v>
      </c>
      <c r="D732" s="60" t="s">
        <v>4633</v>
      </c>
      <c r="E732" s="64">
        <v>2018</v>
      </c>
      <c r="F732" s="74">
        <v>44090</v>
      </c>
      <c r="G732" s="60" t="s">
        <v>1956</v>
      </c>
    </row>
    <row r="733" spans="1:7" ht="15.75" x14ac:dyDescent="0.25">
      <c r="A733" s="60" t="s">
        <v>697</v>
      </c>
      <c r="B733" s="60" t="s">
        <v>2971</v>
      </c>
      <c r="C733" s="252" t="s">
        <v>2114</v>
      </c>
      <c r="D733" s="60" t="s">
        <v>4565</v>
      </c>
      <c r="E733" s="64">
        <v>2018</v>
      </c>
      <c r="F733" s="74">
        <v>45500</v>
      </c>
      <c r="G733" s="60" t="s">
        <v>1956</v>
      </c>
    </row>
    <row r="734" spans="1:7" ht="15.75" x14ac:dyDescent="0.25">
      <c r="A734" s="60" t="s">
        <v>697</v>
      </c>
      <c r="B734" s="60" t="s">
        <v>2969</v>
      </c>
      <c r="C734" s="252" t="s">
        <v>1981</v>
      </c>
      <c r="D734" s="60" t="s">
        <v>4633</v>
      </c>
      <c r="E734" s="64">
        <v>2018</v>
      </c>
      <c r="F734" s="74">
        <v>47000</v>
      </c>
      <c r="G734" s="60" t="s">
        <v>1956</v>
      </c>
    </row>
    <row r="735" spans="1:7" ht="15.75" x14ac:dyDescent="0.25">
      <c r="A735" s="60" t="s">
        <v>697</v>
      </c>
      <c r="B735" s="60" t="s">
        <v>2969</v>
      </c>
      <c r="C735" s="252" t="s">
        <v>1981</v>
      </c>
      <c r="D735" s="60" t="s">
        <v>4565</v>
      </c>
      <c r="E735" s="64">
        <v>2018</v>
      </c>
      <c r="F735" s="74">
        <v>48500</v>
      </c>
      <c r="G735" s="60" t="s">
        <v>1956</v>
      </c>
    </row>
    <row r="736" spans="1:7" ht="15.75" x14ac:dyDescent="0.25">
      <c r="A736" s="60" t="s">
        <v>697</v>
      </c>
      <c r="B736" s="60" t="s">
        <v>2975</v>
      </c>
      <c r="C736" s="252" t="s">
        <v>4060</v>
      </c>
      <c r="D736" s="258" t="s">
        <v>438</v>
      </c>
      <c r="E736" s="64">
        <v>2018</v>
      </c>
      <c r="F736" s="74">
        <v>40250</v>
      </c>
      <c r="G736" s="60" t="s">
        <v>1956</v>
      </c>
    </row>
    <row r="737" spans="1:7" ht="15.75" x14ac:dyDescent="0.25">
      <c r="A737" s="60" t="s">
        <v>697</v>
      </c>
      <c r="B737" s="60" t="s">
        <v>2975</v>
      </c>
      <c r="C737" s="252" t="s">
        <v>4060</v>
      </c>
      <c r="D737" s="258" t="s">
        <v>426</v>
      </c>
      <c r="E737" s="64">
        <v>2018</v>
      </c>
      <c r="F737" s="74">
        <v>42250</v>
      </c>
      <c r="G737" s="60" t="s">
        <v>4634</v>
      </c>
    </row>
    <row r="738" spans="1:7" ht="15.75" x14ac:dyDescent="0.25">
      <c r="A738" s="60" t="s">
        <v>697</v>
      </c>
      <c r="B738" s="60" t="s">
        <v>2975</v>
      </c>
      <c r="C738" s="252" t="s">
        <v>4060</v>
      </c>
      <c r="D738" s="258" t="s">
        <v>438</v>
      </c>
      <c r="E738" s="64">
        <v>2018</v>
      </c>
      <c r="F738" s="74">
        <v>43200</v>
      </c>
      <c r="G738" s="60" t="s">
        <v>4623</v>
      </c>
    </row>
    <row r="739" spans="1:7" ht="15.75" x14ac:dyDescent="0.25">
      <c r="A739" s="60" t="s">
        <v>697</v>
      </c>
      <c r="B739" s="60" t="s">
        <v>2975</v>
      </c>
      <c r="C739" s="252" t="s">
        <v>4060</v>
      </c>
      <c r="D739" s="258" t="s">
        <v>426</v>
      </c>
      <c r="E739" s="64">
        <v>2018</v>
      </c>
      <c r="F739" s="74">
        <v>45200</v>
      </c>
      <c r="G739" s="60" t="s">
        <v>4635</v>
      </c>
    </row>
    <row r="740" spans="1:7" ht="15.75" x14ac:dyDescent="0.25">
      <c r="A740" s="60" t="s">
        <v>697</v>
      </c>
      <c r="B740" s="60" t="s">
        <v>2975</v>
      </c>
      <c r="C740" s="252" t="s">
        <v>4060</v>
      </c>
      <c r="D740" s="258" t="s">
        <v>438</v>
      </c>
      <c r="E740" s="64">
        <v>2018</v>
      </c>
      <c r="F740" s="74">
        <v>51200</v>
      </c>
      <c r="G740" s="60" t="s">
        <v>5183</v>
      </c>
    </row>
    <row r="741" spans="1:7" ht="15.75" x14ac:dyDescent="0.25">
      <c r="A741" s="60" t="s">
        <v>697</v>
      </c>
      <c r="B741" s="60" t="s">
        <v>2975</v>
      </c>
      <c r="C741" s="252" t="s">
        <v>4060</v>
      </c>
      <c r="D741" s="258" t="s">
        <v>426</v>
      </c>
      <c r="E741" s="64">
        <v>2018</v>
      </c>
      <c r="F741" s="74">
        <v>53200</v>
      </c>
      <c r="G741" s="60" t="s">
        <v>5183</v>
      </c>
    </row>
    <row r="742" spans="1:7" ht="15.75" x14ac:dyDescent="0.25">
      <c r="A742" s="60" t="s">
        <v>697</v>
      </c>
      <c r="B742" s="60" t="s">
        <v>5184</v>
      </c>
      <c r="C742" s="252" t="s">
        <v>4060</v>
      </c>
      <c r="D742" s="258" t="s">
        <v>438</v>
      </c>
      <c r="E742" s="64">
        <v>2018</v>
      </c>
      <c r="F742" s="74">
        <v>47200</v>
      </c>
      <c r="G742" s="60" t="s">
        <v>1956</v>
      </c>
    </row>
    <row r="743" spans="1:7" ht="15.75" x14ac:dyDescent="0.25">
      <c r="A743" s="60" t="s">
        <v>697</v>
      </c>
      <c r="B743" s="60" t="s">
        <v>4638</v>
      </c>
      <c r="C743" s="252" t="s">
        <v>4060</v>
      </c>
      <c r="D743" s="258" t="s">
        <v>426</v>
      </c>
      <c r="E743" s="64">
        <v>2018</v>
      </c>
      <c r="F743" s="74">
        <v>32700</v>
      </c>
      <c r="G743" s="60" t="s">
        <v>4639</v>
      </c>
    </row>
    <row r="744" spans="1:7" ht="15.75" x14ac:dyDescent="0.25">
      <c r="A744" s="60" t="s">
        <v>697</v>
      </c>
      <c r="B744" s="60" t="s">
        <v>4638</v>
      </c>
      <c r="C744" s="252" t="s">
        <v>4060</v>
      </c>
      <c r="D744" s="258" t="s">
        <v>110</v>
      </c>
      <c r="E744" s="64">
        <v>2018</v>
      </c>
      <c r="F744" s="74">
        <v>34700</v>
      </c>
      <c r="G744" s="60" t="s">
        <v>4639</v>
      </c>
    </row>
    <row r="745" spans="1:7" ht="15.75" x14ac:dyDescent="0.25">
      <c r="A745" s="60" t="s">
        <v>697</v>
      </c>
      <c r="B745" s="60" t="s">
        <v>4645</v>
      </c>
      <c r="C745" s="252" t="s">
        <v>1981</v>
      </c>
      <c r="D745" s="258" t="s">
        <v>426</v>
      </c>
      <c r="E745" s="64">
        <v>2018</v>
      </c>
      <c r="F745" s="74">
        <v>53400</v>
      </c>
      <c r="G745" s="60" t="s">
        <v>4646</v>
      </c>
    </row>
    <row r="746" spans="1:7" ht="15.75" x14ac:dyDescent="0.25">
      <c r="A746" s="60" t="s">
        <v>697</v>
      </c>
      <c r="B746" s="60" t="s">
        <v>4645</v>
      </c>
      <c r="C746" s="252" t="s">
        <v>1981</v>
      </c>
      <c r="D746" s="258" t="s">
        <v>426</v>
      </c>
      <c r="E746" s="64">
        <v>2018</v>
      </c>
      <c r="F746" s="74">
        <v>55900</v>
      </c>
      <c r="G746" s="60" t="s">
        <v>4647</v>
      </c>
    </row>
    <row r="747" spans="1:7" ht="15.75" x14ac:dyDescent="0.25">
      <c r="A747" s="60" t="s">
        <v>697</v>
      </c>
      <c r="B747" s="60" t="s">
        <v>4645</v>
      </c>
      <c r="C747" s="252" t="s">
        <v>1981</v>
      </c>
      <c r="D747" s="258" t="s">
        <v>426</v>
      </c>
      <c r="E747" s="64">
        <v>2018</v>
      </c>
      <c r="F747" s="74">
        <v>60800</v>
      </c>
      <c r="G747" s="60" t="s">
        <v>4648</v>
      </c>
    </row>
    <row r="748" spans="1:7" ht="15.75" x14ac:dyDescent="0.25">
      <c r="A748" s="60" t="s">
        <v>697</v>
      </c>
      <c r="B748" s="60" t="s">
        <v>4649</v>
      </c>
      <c r="C748" s="252" t="s">
        <v>2845</v>
      </c>
      <c r="D748" s="258" t="s">
        <v>438</v>
      </c>
      <c r="E748" s="64">
        <v>2018</v>
      </c>
      <c r="F748" s="74">
        <v>66100</v>
      </c>
      <c r="G748" s="60" t="s">
        <v>1956</v>
      </c>
    </row>
    <row r="749" spans="1:7" ht="15.75" x14ac:dyDescent="0.25">
      <c r="A749" s="60" t="s">
        <v>697</v>
      </c>
      <c r="B749" s="60" t="s">
        <v>4649</v>
      </c>
      <c r="C749" s="252" t="s">
        <v>2845</v>
      </c>
      <c r="D749" s="258" t="s">
        <v>438</v>
      </c>
      <c r="E749" s="64">
        <v>2018</v>
      </c>
      <c r="F749" s="74">
        <v>67500</v>
      </c>
      <c r="G749" s="60" t="s">
        <v>4623</v>
      </c>
    </row>
    <row r="750" spans="1:7" ht="15.75" x14ac:dyDescent="0.25">
      <c r="A750" s="60" t="s">
        <v>697</v>
      </c>
      <c r="B750" s="60" t="s">
        <v>4650</v>
      </c>
      <c r="C750" s="252" t="s">
        <v>2845</v>
      </c>
      <c r="D750" s="258" t="s">
        <v>438</v>
      </c>
      <c r="E750" s="64">
        <v>2018</v>
      </c>
      <c r="F750" s="74">
        <v>73700</v>
      </c>
      <c r="G750" s="60" t="s">
        <v>1956</v>
      </c>
    </row>
    <row r="751" spans="1:7" ht="15.75" x14ac:dyDescent="0.25">
      <c r="A751" s="60" t="s">
        <v>697</v>
      </c>
      <c r="B751" s="60" t="s">
        <v>4651</v>
      </c>
      <c r="C751" s="252" t="s">
        <v>2845</v>
      </c>
      <c r="D751" s="258" t="s">
        <v>438</v>
      </c>
      <c r="E751" s="64">
        <v>2018</v>
      </c>
      <c r="F751" s="74">
        <v>73500</v>
      </c>
      <c r="G751" s="60" t="s">
        <v>4623</v>
      </c>
    </row>
    <row r="752" spans="1:7" ht="15.75" x14ac:dyDescent="0.25">
      <c r="A752" s="60" t="s">
        <v>697</v>
      </c>
      <c r="B752" s="60" t="s">
        <v>4650</v>
      </c>
      <c r="C752" s="252" t="s">
        <v>2845</v>
      </c>
      <c r="D752" s="258" t="s">
        <v>438</v>
      </c>
      <c r="E752" s="64">
        <v>2018</v>
      </c>
      <c r="F752" s="74">
        <v>75500</v>
      </c>
      <c r="G752" s="60" t="s">
        <v>4623</v>
      </c>
    </row>
    <row r="753" spans="1:7" ht="15.75" x14ac:dyDescent="0.25">
      <c r="A753" s="60" t="s">
        <v>697</v>
      </c>
      <c r="B753" s="60" t="s">
        <v>4652</v>
      </c>
      <c r="C753" s="252" t="s">
        <v>2845</v>
      </c>
      <c r="D753" s="258" t="s">
        <v>438</v>
      </c>
      <c r="E753" s="64">
        <v>2018</v>
      </c>
      <c r="F753" s="74">
        <v>81500</v>
      </c>
      <c r="G753" s="60" t="s">
        <v>4623</v>
      </c>
    </row>
    <row r="754" spans="1:7" ht="15.75" x14ac:dyDescent="0.25">
      <c r="A754" s="60" t="s">
        <v>697</v>
      </c>
      <c r="B754" s="60" t="s">
        <v>4653</v>
      </c>
      <c r="C754" s="252" t="s">
        <v>4060</v>
      </c>
      <c r="D754" s="258" t="s">
        <v>426</v>
      </c>
      <c r="E754" s="64">
        <v>2018</v>
      </c>
      <c r="F754" s="74">
        <v>50400</v>
      </c>
      <c r="G754" s="60" t="s">
        <v>4642</v>
      </c>
    </row>
    <row r="755" spans="1:7" ht="15.75" x14ac:dyDescent="0.25">
      <c r="A755" s="60" t="s">
        <v>697</v>
      </c>
      <c r="B755" s="60" t="s">
        <v>4655</v>
      </c>
      <c r="C755" s="252" t="s">
        <v>2845</v>
      </c>
      <c r="D755" s="258" t="s">
        <v>426</v>
      </c>
      <c r="E755" s="64">
        <v>2018</v>
      </c>
      <c r="F755" s="74">
        <v>104400</v>
      </c>
      <c r="G755" s="60" t="s">
        <v>4656</v>
      </c>
    </row>
    <row r="756" spans="1:7" ht="15.75" x14ac:dyDescent="0.25">
      <c r="A756" s="60" t="s">
        <v>697</v>
      </c>
      <c r="B756" s="60" t="s">
        <v>4655</v>
      </c>
      <c r="C756" s="252" t="s">
        <v>2845</v>
      </c>
      <c r="D756" s="258" t="s">
        <v>426</v>
      </c>
      <c r="E756" s="64">
        <v>2018</v>
      </c>
      <c r="F756" s="74">
        <v>106950</v>
      </c>
      <c r="G756" s="60" t="s">
        <v>4657</v>
      </c>
    </row>
    <row r="757" spans="1:7" ht="15.75" x14ac:dyDescent="0.25">
      <c r="A757" s="60" t="s">
        <v>697</v>
      </c>
      <c r="B757" s="60" t="s">
        <v>4658</v>
      </c>
      <c r="C757" s="252" t="s">
        <v>6330</v>
      </c>
      <c r="D757" s="258" t="s">
        <v>426</v>
      </c>
      <c r="E757" s="64">
        <v>2018</v>
      </c>
      <c r="F757" s="74">
        <v>142800</v>
      </c>
      <c r="G757" s="60" t="s">
        <v>4657</v>
      </c>
    </row>
    <row r="758" spans="1:7" ht="15.75" x14ac:dyDescent="0.25">
      <c r="A758" s="60" t="s">
        <v>697</v>
      </c>
      <c r="B758" s="60" t="s">
        <v>4660</v>
      </c>
      <c r="C758" s="252" t="s">
        <v>4060</v>
      </c>
      <c r="D758" s="258" t="s">
        <v>426</v>
      </c>
      <c r="E758" s="64">
        <v>2018</v>
      </c>
      <c r="F758" s="74">
        <v>50600</v>
      </c>
      <c r="G758" s="60" t="s">
        <v>4661</v>
      </c>
    </row>
    <row r="759" spans="1:7" ht="15.75" x14ac:dyDescent="0.25">
      <c r="A759" s="60" t="s">
        <v>697</v>
      </c>
      <c r="B759" s="60" t="s">
        <v>4664</v>
      </c>
      <c r="C759" s="252" t="s">
        <v>2845</v>
      </c>
      <c r="D759" s="258" t="s">
        <v>426</v>
      </c>
      <c r="E759" s="64">
        <v>2018</v>
      </c>
      <c r="F759" s="74">
        <v>69900</v>
      </c>
      <c r="G759" s="60" t="s">
        <v>4663</v>
      </c>
    </row>
    <row r="760" spans="1:7" ht="15.75" x14ac:dyDescent="0.25">
      <c r="A760" s="60" t="s">
        <v>697</v>
      </c>
      <c r="B760" s="60" t="s">
        <v>4664</v>
      </c>
      <c r="C760" s="252" t="s">
        <v>2845</v>
      </c>
      <c r="D760" s="258" t="s">
        <v>426</v>
      </c>
      <c r="E760" s="64">
        <v>2018</v>
      </c>
      <c r="F760" s="74">
        <v>73150</v>
      </c>
      <c r="G760" s="60" t="s">
        <v>4639</v>
      </c>
    </row>
    <row r="761" spans="1:7" ht="15.75" x14ac:dyDescent="0.25">
      <c r="A761" s="60" t="s">
        <v>697</v>
      </c>
      <c r="B761" s="60" t="s">
        <v>4665</v>
      </c>
      <c r="C761" s="252" t="s">
        <v>2845</v>
      </c>
      <c r="D761" s="258" t="s">
        <v>426</v>
      </c>
      <c r="E761" s="64">
        <v>2018</v>
      </c>
      <c r="F761" s="74">
        <v>80750</v>
      </c>
      <c r="G761" s="60" t="s">
        <v>4639</v>
      </c>
    </row>
    <row r="762" spans="1:7" ht="15.75" x14ac:dyDescent="0.25">
      <c r="A762" s="60" t="s">
        <v>697</v>
      </c>
      <c r="B762" s="60" t="s">
        <v>4666</v>
      </c>
      <c r="C762" s="252" t="s">
        <v>1981</v>
      </c>
      <c r="D762" s="258" t="s">
        <v>426</v>
      </c>
      <c r="E762" s="64">
        <v>2018</v>
      </c>
      <c r="F762" s="74">
        <v>67750</v>
      </c>
      <c r="G762" s="60" t="s">
        <v>4661</v>
      </c>
    </row>
    <row r="763" spans="1:7" ht="15.75" x14ac:dyDescent="0.25">
      <c r="A763" s="60" t="s">
        <v>697</v>
      </c>
      <c r="B763" s="60" t="s">
        <v>4666</v>
      </c>
      <c r="C763" s="252" t="s">
        <v>1981</v>
      </c>
      <c r="D763" s="258" t="s">
        <v>426</v>
      </c>
      <c r="E763" s="64">
        <v>2018</v>
      </c>
      <c r="F763" s="74">
        <v>70500</v>
      </c>
      <c r="G763" s="60" t="s">
        <v>4639</v>
      </c>
    </row>
    <row r="764" spans="1:7" ht="15.75" x14ac:dyDescent="0.25">
      <c r="A764" s="60" t="s">
        <v>697</v>
      </c>
      <c r="B764" s="60" t="s">
        <v>4667</v>
      </c>
      <c r="C764" s="252" t="s">
        <v>6330</v>
      </c>
      <c r="D764" s="258" t="s">
        <v>426</v>
      </c>
      <c r="E764" s="64">
        <v>2018</v>
      </c>
      <c r="F764" s="74">
        <v>102550</v>
      </c>
      <c r="G764" s="60" t="s">
        <v>4661</v>
      </c>
    </row>
    <row r="765" spans="1:7" ht="15.75" x14ac:dyDescent="0.25">
      <c r="A765" s="60" t="s">
        <v>697</v>
      </c>
      <c r="B765" s="60" t="s">
        <v>4668</v>
      </c>
      <c r="C765" s="252" t="s">
        <v>6330</v>
      </c>
      <c r="D765" s="258" t="s">
        <v>426</v>
      </c>
      <c r="E765" s="64">
        <v>2018</v>
      </c>
      <c r="F765" s="74">
        <v>111860</v>
      </c>
      <c r="G765" s="60" t="s">
        <v>4639</v>
      </c>
    </row>
    <row r="766" spans="1:7" ht="15.75" x14ac:dyDescent="0.25">
      <c r="A766" s="60" t="s">
        <v>697</v>
      </c>
      <c r="B766" s="60" t="s">
        <v>4669</v>
      </c>
      <c r="C766" s="252" t="s">
        <v>6330</v>
      </c>
      <c r="D766" s="258" t="s">
        <v>426</v>
      </c>
      <c r="E766" s="64">
        <v>2018</v>
      </c>
      <c r="F766" s="74">
        <v>125300</v>
      </c>
      <c r="G766" s="60" t="s">
        <v>4657</v>
      </c>
    </row>
    <row r="767" spans="1:7" ht="15.75" x14ac:dyDescent="0.25">
      <c r="A767" s="60" t="s">
        <v>697</v>
      </c>
      <c r="B767" s="60" t="s">
        <v>2806</v>
      </c>
      <c r="C767" s="252" t="s">
        <v>2845</v>
      </c>
      <c r="D767" s="258" t="s">
        <v>438</v>
      </c>
      <c r="E767" s="64">
        <v>2018</v>
      </c>
      <c r="F767" s="74">
        <v>112400</v>
      </c>
      <c r="G767" s="60" t="s">
        <v>1835</v>
      </c>
    </row>
    <row r="768" spans="1:7" ht="15.75" x14ac:dyDescent="0.25">
      <c r="A768" s="60" t="s">
        <v>697</v>
      </c>
      <c r="B768" s="60" t="s">
        <v>2806</v>
      </c>
      <c r="C768" s="252" t="s">
        <v>2845</v>
      </c>
      <c r="D768" s="258" t="s">
        <v>438</v>
      </c>
      <c r="E768" s="64">
        <v>2018</v>
      </c>
      <c r="F768" s="74">
        <v>124400</v>
      </c>
      <c r="G768" s="60" t="s">
        <v>4670</v>
      </c>
    </row>
    <row r="769" spans="1:7" ht="15.75" x14ac:dyDescent="0.25">
      <c r="A769" s="60" t="s">
        <v>697</v>
      </c>
      <c r="B769" s="60" t="s">
        <v>4671</v>
      </c>
      <c r="C769" s="252" t="s">
        <v>2845</v>
      </c>
      <c r="D769" s="258" t="s">
        <v>438</v>
      </c>
      <c r="E769" s="64">
        <v>2018</v>
      </c>
      <c r="F769" s="74">
        <v>132400</v>
      </c>
      <c r="G769" s="60" t="s">
        <v>1835</v>
      </c>
    </row>
    <row r="770" spans="1:7" ht="15.75" x14ac:dyDescent="0.25">
      <c r="A770" s="60" t="s">
        <v>697</v>
      </c>
      <c r="B770" s="60" t="s">
        <v>4672</v>
      </c>
      <c r="C770" s="252" t="s">
        <v>2845</v>
      </c>
      <c r="D770" s="258" t="s">
        <v>438</v>
      </c>
      <c r="E770" s="64">
        <v>2018</v>
      </c>
      <c r="F770" s="74">
        <v>145000</v>
      </c>
      <c r="G770" s="60" t="s">
        <v>1835</v>
      </c>
    </row>
    <row r="771" spans="1:7" ht="15.75" x14ac:dyDescent="0.25">
      <c r="A771" s="60" t="s">
        <v>697</v>
      </c>
      <c r="B771" s="60" t="s">
        <v>4672</v>
      </c>
      <c r="C771" s="252" t="s">
        <v>2845</v>
      </c>
      <c r="D771" s="258" t="s">
        <v>438</v>
      </c>
      <c r="E771" s="64">
        <v>2018</v>
      </c>
      <c r="F771" s="74">
        <v>157000</v>
      </c>
      <c r="G771" s="60" t="s">
        <v>4670</v>
      </c>
    </row>
    <row r="772" spans="1:7" ht="15.75" x14ac:dyDescent="0.25">
      <c r="A772" s="60" t="s">
        <v>697</v>
      </c>
      <c r="B772" s="60" t="s">
        <v>4673</v>
      </c>
      <c r="C772" s="252" t="s">
        <v>2845</v>
      </c>
      <c r="D772" s="258" t="s">
        <v>438</v>
      </c>
      <c r="E772" s="64">
        <v>2018</v>
      </c>
      <c r="F772" s="74">
        <v>157000</v>
      </c>
      <c r="G772" s="60" t="s">
        <v>1835</v>
      </c>
    </row>
    <row r="773" spans="1:7" ht="15.75" x14ac:dyDescent="0.25">
      <c r="A773" s="60" t="s">
        <v>697</v>
      </c>
      <c r="B773" s="60" t="s">
        <v>4679</v>
      </c>
      <c r="C773" s="252" t="s">
        <v>6336</v>
      </c>
      <c r="D773" s="258" t="s">
        <v>438</v>
      </c>
      <c r="E773" s="64">
        <v>2018</v>
      </c>
      <c r="F773" s="74">
        <v>229500</v>
      </c>
      <c r="G773" s="60" t="s">
        <v>1956</v>
      </c>
    </row>
    <row r="774" spans="1:7" ht="15.75" x14ac:dyDescent="0.25">
      <c r="A774" s="60" t="s">
        <v>697</v>
      </c>
      <c r="B774" s="60" t="s">
        <v>4679</v>
      </c>
      <c r="C774" s="252" t="s">
        <v>6336</v>
      </c>
      <c r="D774" s="258" t="s">
        <v>438</v>
      </c>
      <c r="E774" s="64">
        <v>2018</v>
      </c>
      <c r="F774" s="74">
        <v>238900</v>
      </c>
      <c r="G774" s="60" t="s">
        <v>1835</v>
      </c>
    </row>
    <row r="775" spans="1:7" ht="15.75" x14ac:dyDescent="0.25">
      <c r="A775" s="60" t="s">
        <v>697</v>
      </c>
      <c r="B775" s="60" t="s">
        <v>4679</v>
      </c>
      <c r="C775" s="252" t="s">
        <v>6336</v>
      </c>
      <c r="D775" s="258" t="s">
        <v>438</v>
      </c>
      <c r="E775" s="64">
        <v>2018</v>
      </c>
      <c r="F775" s="74">
        <v>250900</v>
      </c>
      <c r="G775" s="60" t="s">
        <v>4680</v>
      </c>
    </row>
    <row r="776" spans="1:7" ht="15.75" x14ac:dyDescent="0.25">
      <c r="A776" s="60" t="s">
        <v>697</v>
      </c>
      <c r="B776" s="60" t="s">
        <v>4681</v>
      </c>
      <c r="C776" s="252" t="s">
        <v>6330</v>
      </c>
      <c r="D776" s="258" t="s">
        <v>438</v>
      </c>
      <c r="E776" s="64">
        <v>2018</v>
      </c>
      <c r="F776" s="74">
        <v>152850</v>
      </c>
      <c r="G776" s="60" t="s">
        <v>4670</v>
      </c>
    </row>
    <row r="777" spans="1:7" ht="15.75" x14ac:dyDescent="0.25">
      <c r="A777" s="60" t="s">
        <v>697</v>
      </c>
      <c r="B777" s="60" t="s">
        <v>4682</v>
      </c>
      <c r="C777" s="252" t="s">
        <v>4058</v>
      </c>
      <c r="D777" s="258" t="s">
        <v>438</v>
      </c>
      <c r="E777" s="64">
        <v>2018</v>
      </c>
      <c r="F777" s="74">
        <v>61350</v>
      </c>
      <c r="G777" s="60" t="s">
        <v>4670</v>
      </c>
    </row>
    <row r="778" spans="1:7" ht="15.75" x14ac:dyDescent="0.25">
      <c r="A778" s="60" t="s">
        <v>697</v>
      </c>
      <c r="B778" s="60" t="s">
        <v>4683</v>
      </c>
      <c r="C778" s="252" t="s">
        <v>2114</v>
      </c>
      <c r="D778" s="60" t="s">
        <v>438</v>
      </c>
      <c r="E778" s="64">
        <v>2018</v>
      </c>
      <c r="F778" s="74">
        <v>49350</v>
      </c>
      <c r="G778" s="60" t="s">
        <v>1956</v>
      </c>
    </row>
    <row r="779" spans="1:7" ht="15.75" x14ac:dyDescent="0.25">
      <c r="A779" s="60" t="s">
        <v>697</v>
      </c>
      <c r="B779" s="60" t="s">
        <v>4683</v>
      </c>
      <c r="C779" s="252" t="s">
        <v>2114</v>
      </c>
      <c r="D779" s="60" t="s">
        <v>438</v>
      </c>
      <c r="E779" s="64">
        <v>2018</v>
      </c>
      <c r="F779" s="74">
        <v>53895</v>
      </c>
      <c r="G779" s="60" t="s">
        <v>1835</v>
      </c>
    </row>
    <row r="780" spans="1:7" ht="15.75" x14ac:dyDescent="0.25">
      <c r="A780" s="60" t="s">
        <v>697</v>
      </c>
      <c r="B780" s="60" t="s">
        <v>4683</v>
      </c>
      <c r="C780" s="252" t="s">
        <v>2114</v>
      </c>
      <c r="D780" s="60" t="s">
        <v>44</v>
      </c>
      <c r="E780" s="64">
        <v>2018</v>
      </c>
      <c r="F780" s="74">
        <v>55500</v>
      </c>
      <c r="G780" s="60" t="s">
        <v>1835</v>
      </c>
    </row>
    <row r="781" spans="1:7" ht="15.75" x14ac:dyDescent="0.25">
      <c r="A781" s="60" t="s">
        <v>697</v>
      </c>
      <c r="B781" s="60" t="s">
        <v>4684</v>
      </c>
      <c r="C781" s="252" t="s">
        <v>2114</v>
      </c>
      <c r="D781" s="60" t="s">
        <v>43</v>
      </c>
      <c r="E781" s="64">
        <v>2018</v>
      </c>
      <c r="F781" s="74">
        <v>54872</v>
      </c>
      <c r="G781" s="60" t="s">
        <v>1835</v>
      </c>
    </row>
    <row r="782" spans="1:7" ht="15.75" x14ac:dyDescent="0.25">
      <c r="A782" s="60" t="s">
        <v>697</v>
      </c>
      <c r="B782" s="60" t="s">
        <v>4684</v>
      </c>
      <c r="C782" s="252" t="s">
        <v>2114</v>
      </c>
      <c r="D782" s="60" t="s">
        <v>44</v>
      </c>
      <c r="E782" s="64">
        <v>2018</v>
      </c>
      <c r="F782" s="74">
        <v>56372</v>
      </c>
      <c r="G782" s="60" t="s">
        <v>1835</v>
      </c>
    </row>
    <row r="783" spans="1:7" ht="15.75" x14ac:dyDescent="0.25">
      <c r="A783" s="60" t="s">
        <v>697</v>
      </c>
      <c r="B783" s="60" t="s">
        <v>4686</v>
      </c>
      <c r="C783" s="252" t="s">
        <v>2114</v>
      </c>
      <c r="D783" s="258" t="s">
        <v>43</v>
      </c>
      <c r="E783" s="64">
        <v>2018</v>
      </c>
      <c r="F783" s="74">
        <v>56823</v>
      </c>
      <c r="G783" s="60" t="s">
        <v>1835</v>
      </c>
    </row>
    <row r="784" spans="1:7" ht="15.75" x14ac:dyDescent="0.25">
      <c r="A784" s="60" t="s">
        <v>697</v>
      </c>
      <c r="B784" s="60" t="s">
        <v>4686</v>
      </c>
      <c r="C784" s="252" t="s">
        <v>2114</v>
      </c>
      <c r="D784" s="258" t="s">
        <v>44</v>
      </c>
      <c r="E784" s="64">
        <v>2018</v>
      </c>
      <c r="F784" s="74">
        <v>58323</v>
      </c>
      <c r="G784" s="60" t="s">
        <v>1835</v>
      </c>
    </row>
    <row r="785" spans="1:7" ht="15.75" x14ac:dyDescent="0.25">
      <c r="A785" s="60" t="s">
        <v>697</v>
      </c>
      <c r="B785" s="60" t="s">
        <v>4687</v>
      </c>
      <c r="C785" s="252" t="s">
        <v>1981</v>
      </c>
      <c r="D785" s="258" t="s">
        <v>44</v>
      </c>
      <c r="E785" s="64">
        <v>2018</v>
      </c>
      <c r="F785" s="74">
        <v>59603</v>
      </c>
      <c r="G785" s="60" t="s">
        <v>1835</v>
      </c>
    </row>
    <row r="786" spans="1:7" ht="15.75" x14ac:dyDescent="0.25">
      <c r="A786" s="60" t="s">
        <v>697</v>
      </c>
      <c r="B786" s="60" t="s">
        <v>4686</v>
      </c>
      <c r="C786" s="252" t="s">
        <v>2114</v>
      </c>
      <c r="D786" s="258" t="s">
        <v>438</v>
      </c>
      <c r="E786" s="64">
        <v>2018</v>
      </c>
      <c r="F786" s="74">
        <v>52950</v>
      </c>
      <c r="G786" s="60" t="s">
        <v>1956</v>
      </c>
    </row>
    <row r="787" spans="1:7" ht="15.75" x14ac:dyDescent="0.25">
      <c r="A787" s="60" t="s">
        <v>697</v>
      </c>
      <c r="B787" s="60" t="s">
        <v>4686</v>
      </c>
      <c r="C787" s="252" t="s">
        <v>2114</v>
      </c>
      <c r="D787" s="258" t="s">
        <v>426</v>
      </c>
      <c r="E787" s="64">
        <v>2018</v>
      </c>
      <c r="F787" s="74">
        <v>55450</v>
      </c>
      <c r="G787" s="60" t="s">
        <v>4646</v>
      </c>
    </row>
    <row r="788" spans="1:7" ht="15.75" x14ac:dyDescent="0.25">
      <c r="A788" s="60" t="s">
        <v>697</v>
      </c>
      <c r="B788" s="60" t="s">
        <v>4688</v>
      </c>
      <c r="C788" s="252" t="s">
        <v>1981</v>
      </c>
      <c r="D788" s="258" t="s">
        <v>426</v>
      </c>
      <c r="E788" s="64">
        <v>2018</v>
      </c>
      <c r="F788" s="74">
        <v>58900</v>
      </c>
      <c r="G788" s="60" t="s">
        <v>4646</v>
      </c>
    </row>
    <row r="789" spans="1:7" ht="15.75" x14ac:dyDescent="0.25">
      <c r="A789" s="60" t="s">
        <v>697</v>
      </c>
      <c r="B789" s="60" t="s">
        <v>4688</v>
      </c>
      <c r="C789" s="252" t="s">
        <v>1981</v>
      </c>
      <c r="D789" s="258" t="s">
        <v>438</v>
      </c>
      <c r="E789" s="64">
        <v>2018</v>
      </c>
      <c r="F789" s="74">
        <v>58900</v>
      </c>
      <c r="G789" s="60" t="s">
        <v>1835</v>
      </c>
    </row>
    <row r="790" spans="1:7" ht="15.75" x14ac:dyDescent="0.25">
      <c r="A790" s="60" t="s">
        <v>697</v>
      </c>
      <c r="B790" s="60" t="s">
        <v>4688</v>
      </c>
      <c r="C790" s="252" t="s">
        <v>1981</v>
      </c>
      <c r="D790" s="258" t="s">
        <v>426</v>
      </c>
      <c r="E790" s="64">
        <v>2018</v>
      </c>
      <c r="F790" s="74">
        <v>61400</v>
      </c>
      <c r="G790" s="60" t="s">
        <v>4647</v>
      </c>
    </row>
    <row r="791" spans="1:7" ht="15.75" x14ac:dyDescent="0.25">
      <c r="A791" s="60" t="s">
        <v>697</v>
      </c>
      <c r="B791" s="60" t="s">
        <v>4688</v>
      </c>
      <c r="C791" s="252" t="s">
        <v>1981</v>
      </c>
      <c r="D791" s="258" t="s">
        <v>426</v>
      </c>
      <c r="E791" s="64">
        <v>2018</v>
      </c>
      <c r="F791" s="74">
        <v>63050</v>
      </c>
      <c r="G791" s="60" t="s">
        <v>4657</v>
      </c>
    </row>
    <row r="792" spans="1:7" ht="15.75" x14ac:dyDescent="0.25">
      <c r="A792" s="60" t="s">
        <v>697</v>
      </c>
      <c r="B792" s="60" t="s">
        <v>4688</v>
      </c>
      <c r="C792" s="252" t="s">
        <v>1981</v>
      </c>
      <c r="D792" s="258" t="s">
        <v>438</v>
      </c>
      <c r="E792" s="64">
        <v>2018</v>
      </c>
      <c r="F792" s="74">
        <v>66300</v>
      </c>
      <c r="G792" s="60" t="s">
        <v>4680</v>
      </c>
    </row>
    <row r="793" spans="1:7" ht="15.75" x14ac:dyDescent="0.25">
      <c r="A793" s="60" t="s">
        <v>697</v>
      </c>
      <c r="B793" s="60" t="s">
        <v>4688</v>
      </c>
      <c r="C793" s="252" t="s">
        <v>1981</v>
      </c>
      <c r="D793" s="258" t="s">
        <v>426</v>
      </c>
      <c r="E793" s="64">
        <v>2018</v>
      </c>
      <c r="F793" s="74">
        <v>68800</v>
      </c>
      <c r="G793" s="60" t="s">
        <v>5185</v>
      </c>
    </row>
    <row r="794" spans="1:7" ht="15.75" x14ac:dyDescent="0.25">
      <c r="A794" s="60" t="s">
        <v>697</v>
      </c>
      <c r="B794" s="60" t="s">
        <v>4690</v>
      </c>
      <c r="C794" s="252" t="s">
        <v>2114</v>
      </c>
      <c r="D794" s="258" t="s">
        <v>110</v>
      </c>
      <c r="E794" s="64">
        <v>2018</v>
      </c>
      <c r="F794" s="74">
        <v>33400</v>
      </c>
      <c r="G794" s="60" t="s">
        <v>4691</v>
      </c>
    </row>
    <row r="795" spans="1:7" ht="15.75" x14ac:dyDescent="0.25">
      <c r="A795" s="60" t="s">
        <v>697</v>
      </c>
      <c r="B795" s="60" t="s">
        <v>4690</v>
      </c>
      <c r="C795" s="252" t="s">
        <v>2114</v>
      </c>
      <c r="D795" s="258" t="s">
        <v>426</v>
      </c>
      <c r="E795" s="64">
        <v>2018</v>
      </c>
      <c r="F795" s="74">
        <v>38400</v>
      </c>
      <c r="G795" s="60" t="s">
        <v>4663</v>
      </c>
    </row>
    <row r="796" spans="1:7" ht="15.75" x14ac:dyDescent="0.25">
      <c r="A796" s="60" t="s">
        <v>697</v>
      </c>
      <c r="B796" s="60" t="s">
        <v>4692</v>
      </c>
      <c r="C796" s="252" t="s">
        <v>3899</v>
      </c>
      <c r="D796" s="258" t="s">
        <v>426</v>
      </c>
      <c r="E796" s="64">
        <v>2018</v>
      </c>
      <c r="F796" s="74">
        <v>123600</v>
      </c>
      <c r="G796" s="60" t="s">
        <v>4693</v>
      </c>
    </row>
    <row r="797" spans="1:7" ht="15.75" x14ac:dyDescent="0.25">
      <c r="A797" s="60" t="s">
        <v>697</v>
      </c>
      <c r="B797" s="60" t="s">
        <v>4692</v>
      </c>
      <c r="C797" s="252" t="s">
        <v>3899</v>
      </c>
      <c r="D797" s="258" t="s">
        <v>3252</v>
      </c>
      <c r="E797" s="64">
        <v>2018</v>
      </c>
      <c r="F797" s="74">
        <v>227300</v>
      </c>
      <c r="G797" s="60" t="s">
        <v>5186</v>
      </c>
    </row>
    <row r="798" spans="1:7" ht="15.75" x14ac:dyDescent="0.25">
      <c r="A798" s="60" t="s">
        <v>697</v>
      </c>
      <c r="B798" s="60" t="s">
        <v>4694</v>
      </c>
      <c r="C798" s="252" t="s">
        <v>2114</v>
      </c>
      <c r="D798" s="258" t="s">
        <v>4695</v>
      </c>
      <c r="E798" s="64">
        <v>2018</v>
      </c>
      <c r="F798" s="74">
        <v>40500</v>
      </c>
      <c r="G798" s="60" t="s">
        <v>4605</v>
      </c>
    </row>
    <row r="799" spans="1:7" ht="15.75" x14ac:dyDescent="0.25">
      <c r="A799" s="60" t="s">
        <v>697</v>
      </c>
      <c r="B799" s="60" t="s">
        <v>4694</v>
      </c>
      <c r="C799" s="252" t="s">
        <v>2114</v>
      </c>
      <c r="D799" s="258" t="s">
        <v>426</v>
      </c>
      <c r="E799" s="64">
        <v>2018</v>
      </c>
      <c r="F799" s="74">
        <v>42050</v>
      </c>
      <c r="G799" s="60" t="s">
        <v>4696</v>
      </c>
    </row>
    <row r="800" spans="1:7" ht="15.75" x14ac:dyDescent="0.25">
      <c r="A800" s="60" t="s">
        <v>697</v>
      </c>
      <c r="B800" s="60" t="s">
        <v>4694</v>
      </c>
      <c r="C800" s="252" t="s">
        <v>2114</v>
      </c>
      <c r="D800" s="258" t="s">
        <v>426</v>
      </c>
      <c r="E800" s="64">
        <v>2018</v>
      </c>
      <c r="F800" s="74">
        <v>46600</v>
      </c>
      <c r="G800" s="60" t="s">
        <v>4639</v>
      </c>
    </row>
    <row r="801" spans="1:7" ht="15.75" x14ac:dyDescent="0.25">
      <c r="A801" s="60" t="s">
        <v>697</v>
      </c>
      <c r="B801" s="60" t="s">
        <v>4697</v>
      </c>
      <c r="C801" s="252" t="s">
        <v>2114</v>
      </c>
      <c r="D801" s="258" t="s">
        <v>426</v>
      </c>
      <c r="E801" s="64">
        <v>2018</v>
      </c>
      <c r="F801" s="74">
        <v>49990</v>
      </c>
      <c r="G801" s="60" t="s">
        <v>4663</v>
      </c>
    </row>
    <row r="802" spans="1:7" ht="15.75" x14ac:dyDescent="0.25">
      <c r="A802" s="60" t="s">
        <v>697</v>
      </c>
      <c r="B802" s="60" t="s">
        <v>5187</v>
      </c>
      <c r="C802" s="252" t="s">
        <v>3784</v>
      </c>
      <c r="D802" s="258" t="s">
        <v>4695</v>
      </c>
      <c r="E802" s="64">
        <v>2018</v>
      </c>
      <c r="F802" s="74">
        <v>52200</v>
      </c>
      <c r="G802" s="60" t="s">
        <v>3267</v>
      </c>
    </row>
    <row r="803" spans="1:7" ht="15.75" x14ac:dyDescent="0.25">
      <c r="A803" s="60" t="s">
        <v>697</v>
      </c>
      <c r="B803" s="60" t="s">
        <v>5187</v>
      </c>
      <c r="C803" s="252" t="s">
        <v>3784</v>
      </c>
      <c r="D803" s="258" t="s">
        <v>426</v>
      </c>
      <c r="E803" s="64">
        <v>2018</v>
      </c>
      <c r="F803" s="74">
        <v>54700</v>
      </c>
      <c r="G803" s="60" t="s">
        <v>4661</v>
      </c>
    </row>
    <row r="804" spans="1:7" ht="15.75" x14ac:dyDescent="0.25">
      <c r="A804" s="60" t="s">
        <v>697</v>
      </c>
      <c r="B804" s="60" t="s">
        <v>5188</v>
      </c>
      <c r="C804" s="252" t="s">
        <v>3784</v>
      </c>
      <c r="D804" s="258" t="s">
        <v>426</v>
      </c>
      <c r="E804" s="64">
        <v>2018</v>
      </c>
      <c r="F804" s="74">
        <v>52200</v>
      </c>
      <c r="G804" s="60" t="s">
        <v>4657</v>
      </c>
    </row>
    <row r="805" spans="1:7" ht="15.75" x14ac:dyDescent="0.25">
      <c r="A805" s="60" t="s">
        <v>697</v>
      </c>
      <c r="B805" s="60" t="s">
        <v>4699</v>
      </c>
      <c r="C805" s="252" t="s">
        <v>4058</v>
      </c>
      <c r="D805" s="258" t="s">
        <v>426</v>
      </c>
      <c r="E805" s="64">
        <v>2018</v>
      </c>
      <c r="F805" s="74">
        <v>69550</v>
      </c>
      <c r="G805" s="60" t="s">
        <v>4657</v>
      </c>
    </row>
    <row r="806" spans="1:7" ht="15.75" x14ac:dyDescent="0.25">
      <c r="A806" s="60" t="s">
        <v>697</v>
      </c>
      <c r="B806" s="60" t="s">
        <v>4700</v>
      </c>
      <c r="C806" s="252" t="s">
        <v>6331</v>
      </c>
      <c r="D806" s="258" t="s">
        <v>426</v>
      </c>
      <c r="E806" s="64">
        <v>2018</v>
      </c>
      <c r="F806" s="74">
        <v>94950</v>
      </c>
      <c r="G806" s="60" t="s">
        <v>4657</v>
      </c>
    </row>
    <row r="807" spans="1:7" ht="15.75" x14ac:dyDescent="0.25">
      <c r="A807" s="60" t="s">
        <v>697</v>
      </c>
      <c r="B807" s="60" t="s">
        <v>4701</v>
      </c>
      <c r="C807" s="252" t="s">
        <v>2845</v>
      </c>
      <c r="D807" s="258" t="s">
        <v>426</v>
      </c>
      <c r="E807" s="64">
        <v>2018</v>
      </c>
      <c r="F807" s="74">
        <v>168600</v>
      </c>
      <c r="G807" s="60" t="s">
        <v>4646</v>
      </c>
    </row>
    <row r="808" spans="1:7" ht="15.75" x14ac:dyDescent="0.25">
      <c r="A808" s="60" t="s">
        <v>697</v>
      </c>
      <c r="B808" s="60" t="s">
        <v>4702</v>
      </c>
      <c r="C808" s="252" t="s">
        <v>6336</v>
      </c>
      <c r="D808" s="258" t="s">
        <v>438</v>
      </c>
      <c r="E808" s="64">
        <v>2018</v>
      </c>
      <c r="F808" s="74">
        <v>198700</v>
      </c>
      <c r="G808" s="60" t="s">
        <v>1956</v>
      </c>
    </row>
    <row r="809" spans="1:7" ht="15.75" x14ac:dyDescent="0.25">
      <c r="A809" s="60" t="s">
        <v>697</v>
      </c>
      <c r="B809" s="60" t="s">
        <v>4703</v>
      </c>
      <c r="C809" s="252" t="s">
        <v>2114</v>
      </c>
      <c r="D809" s="258" t="s">
        <v>438</v>
      </c>
      <c r="E809" s="64">
        <v>2018</v>
      </c>
      <c r="F809" s="74">
        <v>25995</v>
      </c>
      <c r="G809" s="60" t="s">
        <v>4704</v>
      </c>
    </row>
    <row r="810" spans="1:7" ht="15.75" x14ac:dyDescent="0.25">
      <c r="A810" s="60" t="s">
        <v>697</v>
      </c>
      <c r="B810" s="60" t="s">
        <v>4703</v>
      </c>
      <c r="C810" s="252" t="s">
        <v>2114</v>
      </c>
      <c r="D810" s="258" t="s">
        <v>438</v>
      </c>
      <c r="E810" s="64">
        <v>2018</v>
      </c>
      <c r="F810" s="74">
        <v>29995</v>
      </c>
      <c r="G810" s="60" t="s">
        <v>4705</v>
      </c>
    </row>
    <row r="811" spans="1:7" ht="15.75" x14ac:dyDescent="0.25">
      <c r="A811" s="60" t="s">
        <v>697</v>
      </c>
      <c r="B811" s="60" t="s">
        <v>4703</v>
      </c>
      <c r="C811" s="252" t="s">
        <v>2114</v>
      </c>
      <c r="D811" s="258" t="s">
        <v>438</v>
      </c>
      <c r="E811" s="64">
        <v>2018</v>
      </c>
      <c r="F811" s="74">
        <v>29950</v>
      </c>
      <c r="G811" s="60" t="s">
        <v>5189</v>
      </c>
    </row>
    <row r="812" spans="1:7" ht="15.75" x14ac:dyDescent="0.25">
      <c r="A812" s="60" t="s">
        <v>697</v>
      </c>
      <c r="B812" s="60" t="s">
        <v>4703</v>
      </c>
      <c r="C812" s="252" t="s">
        <v>2114</v>
      </c>
      <c r="D812" s="258" t="s">
        <v>438</v>
      </c>
      <c r="E812" s="64">
        <v>2018</v>
      </c>
      <c r="F812" s="74">
        <v>30450</v>
      </c>
      <c r="G812" s="60" t="s">
        <v>5190</v>
      </c>
    </row>
    <row r="813" spans="1:7" ht="15.75" x14ac:dyDescent="0.25">
      <c r="A813" s="60" t="s">
        <v>697</v>
      </c>
      <c r="B813" s="60" t="s">
        <v>4703</v>
      </c>
      <c r="C813" s="252" t="s">
        <v>2114</v>
      </c>
      <c r="D813" s="258" t="s">
        <v>438</v>
      </c>
      <c r="E813" s="64">
        <v>2018</v>
      </c>
      <c r="F813" s="74">
        <v>33900</v>
      </c>
      <c r="G813" s="60" t="s">
        <v>4708</v>
      </c>
    </row>
    <row r="814" spans="1:7" ht="15.75" x14ac:dyDescent="0.25">
      <c r="A814" s="60" t="s">
        <v>697</v>
      </c>
      <c r="B814" s="60" t="s">
        <v>4709</v>
      </c>
      <c r="C814" s="252" t="s">
        <v>1981</v>
      </c>
      <c r="D814" s="258" t="s">
        <v>438</v>
      </c>
      <c r="E814" s="64">
        <v>2018</v>
      </c>
      <c r="F814" s="74">
        <v>89900</v>
      </c>
      <c r="G814" s="60" t="s">
        <v>1956</v>
      </c>
    </row>
    <row r="815" spans="1:7" ht="15.75" x14ac:dyDescent="0.25">
      <c r="A815" s="60" t="s">
        <v>697</v>
      </c>
      <c r="B815" s="60" t="s">
        <v>4709</v>
      </c>
      <c r="C815" s="252" t="s">
        <v>1981</v>
      </c>
      <c r="D815" s="258" t="s">
        <v>426</v>
      </c>
      <c r="E815" s="64">
        <v>2018</v>
      </c>
      <c r="F815" s="74">
        <v>92900</v>
      </c>
      <c r="G815" s="60" t="s">
        <v>4646</v>
      </c>
    </row>
    <row r="816" spans="1:7" ht="15.75" x14ac:dyDescent="0.25">
      <c r="A816" s="60" t="s">
        <v>697</v>
      </c>
      <c r="B816" s="60" t="s">
        <v>4710</v>
      </c>
      <c r="C816" s="252" t="s">
        <v>2845</v>
      </c>
      <c r="D816" s="258" t="s">
        <v>438</v>
      </c>
      <c r="E816" s="64">
        <v>2018</v>
      </c>
      <c r="F816" s="74">
        <v>99900</v>
      </c>
      <c r="G816" s="60" t="s">
        <v>1956</v>
      </c>
    </row>
    <row r="817" spans="1:7" ht="15.75" x14ac:dyDescent="0.25">
      <c r="A817" s="60" t="s">
        <v>697</v>
      </c>
      <c r="B817" s="60" t="s">
        <v>4710</v>
      </c>
      <c r="C817" s="252" t="s">
        <v>2845</v>
      </c>
      <c r="D817" s="258" t="s">
        <v>426</v>
      </c>
      <c r="E817" s="64">
        <v>2018</v>
      </c>
      <c r="F817" s="74">
        <v>102900</v>
      </c>
      <c r="G817" s="60" t="s">
        <v>4646</v>
      </c>
    </row>
    <row r="818" spans="1:7" ht="15.75" x14ac:dyDescent="0.25">
      <c r="A818" s="60" t="s">
        <v>697</v>
      </c>
      <c r="B818" s="60" t="s">
        <v>4710</v>
      </c>
      <c r="C818" s="252" t="s">
        <v>2845</v>
      </c>
      <c r="D818" s="258" t="s">
        <v>426</v>
      </c>
      <c r="E818" s="64">
        <v>2018</v>
      </c>
      <c r="F818" s="74">
        <v>124520</v>
      </c>
      <c r="G818" s="60" t="s">
        <v>4647</v>
      </c>
    </row>
    <row r="819" spans="1:7" ht="15.75" x14ac:dyDescent="0.25">
      <c r="A819" s="60" t="s">
        <v>697</v>
      </c>
      <c r="B819" s="60" t="s">
        <v>4710</v>
      </c>
      <c r="C819" s="252" t="s">
        <v>2845</v>
      </c>
      <c r="D819" s="258" t="s">
        <v>426</v>
      </c>
      <c r="E819" s="64">
        <v>2018</v>
      </c>
      <c r="F819" s="74">
        <v>133300</v>
      </c>
      <c r="G819" s="60" t="s">
        <v>4680</v>
      </c>
    </row>
    <row r="820" spans="1:7" ht="15.75" x14ac:dyDescent="0.25">
      <c r="A820" s="60" t="s">
        <v>697</v>
      </c>
      <c r="B820" s="60" t="s">
        <v>4712</v>
      </c>
      <c r="C820" s="252" t="s">
        <v>1981</v>
      </c>
      <c r="D820" s="258" t="s">
        <v>438</v>
      </c>
      <c r="E820" s="64">
        <v>2018</v>
      </c>
      <c r="F820" s="74">
        <v>88200</v>
      </c>
      <c r="G820" s="60" t="s">
        <v>4670</v>
      </c>
    </row>
    <row r="821" spans="1:7" ht="15.75" x14ac:dyDescent="0.25">
      <c r="A821" s="60" t="s">
        <v>697</v>
      </c>
      <c r="B821" s="60" t="s">
        <v>4713</v>
      </c>
      <c r="C821" s="252" t="s">
        <v>6331</v>
      </c>
      <c r="D821" s="258" t="s">
        <v>438</v>
      </c>
      <c r="E821" s="64">
        <v>2018</v>
      </c>
      <c r="F821" s="74">
        <v>112300</v>
      </c>
      <c r="G821" s="60" t="s">
        <v>4670</v>
      </c>
    </row>
    <row r="822" spans="1:7" ht="15.75" x14ac:dyDescent="0.25">
      <c r="A822" s="60" t="s">
        <v>697</v>
      </c>
      <c r="B822" s="60" t="s">
        <v>4714</v>
      </c>
      <c r="C822" s="252" t="s">
        <v>2114</v>
      </c>
      <c r="D822" s="258" t="s">
        <v>438</v>
      </c>
      <c r="E822" s="64">
        <v>2018</v>
      </c>
      <c r="F822" s="74">
        <v>48400</v>
      </c>
      <c r="G822" s="60" t="s">
        <v>4670</v>
      </c>
    </row>
    <row r="823" spans="1:7" ht="15.75" x14ac:dyDescent="0.25">
      <c r="A823" s="60" t="s">
        <v>697</v>
      </c>
      <c r="B823" s="60" t="s">
        <v>4715</v>
      </c>
      <c r="C823" s="252" t="s">
        <v>4060</v>
      </c>
      <c r="D823" s="258" t="s">
        <v>438</v>
      </c>
      <c r="E823" s="64">
        <v>2018</v>
      </c>
      <c r="F823" s="74">
        <v>34495</v>
      </c>
      <c r="G823" s="60" t="s">
        <v>5191</v>
      </c>
    </row>
    <row r="824" spans="1:7" ht="15.75" x14ac:dyDescent="0.25">
      <c r="A824" s="60" t="s">
        <v>697</v>
      </c>
      <c r="B824" s="60" t="s">
        <v>4715</v>
      </c>
      <c r="C824" s="252" t="s">
        <v>4060</v>
      </c>
      <c r="D824" s="258" t="s">
        <v>438</v>
      </c>
      <c r="E824" s="64">
        <v>2018</v>
      </c>
      <c r="F824" s="74">
        <v>41095</v>
      </c>
      <c r="G824" s="60" t="s">
        <v>5192</v>
      </c>
    </row>
    <row r="825" spans="1:7" ht="15.75" x14ac:dyDescent="0.25">
      <c r="A825" s="60" t="s">
        <v>697</v>
      </c>
      <c r="B825" s="60" t="s">
        <v>4718</v>
      </c>
      <c r="C825" s="252" t="s">
        <v>4058</v>
      </c>
      <c r="D825" s="258" t="s">
        <v>438</v>
      </c>
      <c r="E825" s="64">
        <v>2018</v>
      </c>
      <c r="F825" s="74">
        <v>33995</v>
      </c>
      <c r="G825" s="60" t="s">
        <v>5193</v>
      </c>
    </row>
    <row r="826" spans="1:7" ht="15.75" x14ac:dyDescent="0.25">
      <c r="A826" s="60" t="s">
        <v>697</v>
      </c>
      <c r="B826" s="60" t="s">
        <v>4718</v>
      </c>
      <c r="C826" s="252" t="s">
        <v>4058</v>
      </c>
      <c r="D826" s="258" t="s">
        <v>438</v>
      </c>
      <c r="E826" s="64">
        <v>2018</v>
      </c>
      <c r="F826" s="74">
        <v>38420</v>
      </c>
      <c r="G826" s="60" t="s">
        <v>5194</v>
      </c>
    </row>
    <row r="827" spans="1:7" ht="15.75" x14ac:dyDescent="0.25">
      <c r="A827" s="60" t="s">
        <v>697</v>
      </c>
      <c r="B827" s="60" t="s">
        <v>4718</v>
      </c>
      <c r="C827" s="252" t="s">
        <v>4058</v>
      </c>
      <c r="D827" s="258" t="s">
        <v>438</v>
      </c>
      <c r="E827" s="64">
        <v>2018</v>
      </c>
      <c r="F827" s="74">
        <v>44505</v>
      </c>
      <c r="G827" s="60" t="s">
        <v>5195</v>
      </c>
    </row>
    <row r="828" spans="1:7" ht="15.75" x14ac:dyDescent="0.25">
      <c r="A828" s="60" t="s">
        <v>697</v>
      </c>
      <c r="B828" s="60" t="s">
        <v>4718</v>
      </c>
      <c r="C828" s="252" t="s">
        <v>4058</v>
      </c>
      <c r="D828" s="258" t="s">
        <v>44</v>
      </c>
      <c r="E828" s="64">
        <v>2018</v>
      </c>
      <c r="F828" s="74">
        <v>45990</v>
      </c>
      <c r="G828" s="60" t="s">
        <v>5194</v>
      </c>
    </row>
    <row r="829" spans="1:7" ht="15.75" x14ac:dyDescent="0.25">
      <c r="A829" s="60" t="s">
        <v>697</v>
      </c>
      <c r="B829" s="60" t="s">
        <v>4718</v>
      </c>
      <c r="C829" s="252" t="s">
        <v>4058</v>
      </c>
      <c r="D829" s="258" t="s">
        <v>438</v>
      </c>
      <c r="E829" s="64">
        <v>2018</v>
      </c>
      <c r="F829" s="74">
        <v>47185</v>
      </c>
      <c r="G829" s="60" t="s">
        <v>5196</v>
      </c>
    </row>
    <row r="830" spans="1:7" ht="15.75" x14ac:dyDescent="0.25">
      <c r="A830" s="60" t="s">
        <v>697</v>
      </c>
      <c r="B830" s="60" t="s">
        <v>4724</v>
      </c>
      <c r="C830" s="252" t="s">
        <v>4058</v>
      </c>
      <c r="D830" s="258" t="s">
        <v>438</v>
      </c>
      <c r="E830" s="64">
        <v>2018</v>
      </c>
      <c r="F830" s="74">
        <v>41360</v>
      </c>
      <c r="G830" s="60" t="s">
        <v>5197</v>
      </c>
    </row>
    <row r="831" spans="1:7" ht="15.75" x14ac:dyDescent="0.25">
      <c r="A831" s="60" t="s">
        <v>697</v>
      </c>
      <c r="B831" s="60" t="s">
        <v>4724</v>
      </c>
      <c r="C831" s="252" t="s">
        <v>4058</v>
      </c>
      <c r="D831" s="258" t="s">
        <v>438</v>
      </c>
      <c r="E831" s="64">
        <v>2018</v>
      </c>
      <c r="F831" s="74">
        <v>45520</v>
      </c>
      <c r="G831" s="60" t="s">
        <v>5198</v>
      </c>
    </row>
    <row r="832" spans="1:7" ht="15.75" x14ac:dyDescent="0.25">
      <c r="A832" s="60" t="s">
        <v>697</v>
      </c>
      <c r="B832" s="60" t="s">
        <v>4730</v>
      </c>
      <c r="C832" s="252" t="s">
        <v>4058</v>
      </c>
      <c r="D832" s="258" t="s">
        <v>438</v>
      </c>
      <c r="E832" s="64">
        <v>2018</v>
      </c>
      <c r="F832" s="74">
        <v>42670</v>
      </c>
      <c r="G832" s="60" t="s">
        <v>5194</v>
      </c>
    </row>
    <row r="833" spans="1:7" ht="15.75" x14ac:dyDescent="0.25">
      <c r="A833" s="60" t="s">
        <v>697</v>
      </c>
      <c r="B833" s="60" t="s">
        <v>4730</v>
      </c>
      <c r="C833" s="252" t="s">
        <v>4058</v>
      </c>
      <c r="D833" s="258" t="s">
        <v>44</v>
      </c>
      <c r="E833" s="64">
        <v>2018</v>
      </c>
      <c r="F833" s="74">
        <v>50240</v>
      </c>
      <c r="G833" s="60" t="s">
        <v>4719</v>
      </c>
    </row>
    <row r="834" spans="1:7" ht="15.75" x14ac:dyDescent="0.25">
      <c r="A834" s="60" t="s">
        <v>697</v>
      </c>
      <c r="B834" s="60" t="s">
        <v>4730</v>
      </c>
      <c r="C834" s="252" t="s">
        <v>4058</v>
      </c>
      <c r="D834" s="258" t="s">
        <v>438</v>
      </c>
      <c r="E834" s="64">
        <v>2018</v>
      </c>
      <c r="F834" s="74">
        <v>49160</v>
      </c>
      <c r="G834" s="60" t="s">
        <v>5199</v>
      </c>
    </row>
    <row r="835" spans="1:7" ht="15.75" x14ac:dyDescent="0.25">
      <c r="A835" s="60" t="s">
        <v>697</v>
      </c>
      <c r="B835" s="60" t="s">
        <v>4730</v>
      </c>
      <c r="C835" s="252" t="s">
        <v>4058</v>
      </c>
      <c r="D835" s="258" t="s">
        <v>44</v>
      </c>
      <c r="E835" s="64">
        <v>2018</v>
      </c>
      <c r="F835" s="74">
        <v>55110</v>
      </c>
      <c r="G835" s="60" t="s">
        <v>5198</v>
      </c>
    </row>
    <row r="836" spans="1:7" ht="15.75" x14ac:dyDescent="0.25">
      <c r="A836" s="60" t="s">
        <v>697</v>
      </c>
      <c r="B836" s="60" t="s">
        <v>4730</v>
      </c>
      <c r="C836" s="252" t="s">
        <v>4058</v>
      </c>
      <c r="D836" s="258" t="s">
        <v>44</v>
      </c>
      <c r="E836" s="64">
        <v>2018</v>
      </c>
      <c r="F836" s="74">
        <v>56730</v>
      </c>
      <c r="G836" s="60" t="s">
        <v>4733</v>
      </c>
    </row>
    <row r="837" spans="1:7" ht="15.75" x14ac:dyDescent="0.25">
      <c r="A837" s="60" t="s">
        <v>697</v>
      </c>
      <c r="B837" s="60" t="s">
        <v>4737</v>
      </c>
      <c r="C837" s="252" t="s">
        <v>4738</v>
      </c>
      <c r="D837" s="258" t="s">
        <v>438</v>
      </c>
      <c r="E837" s="64">
        <v>2018</v>
      </c>
      <c r="F837" s="74">
        <v>46100</v>
      </c>
      <c r="G837" s="60" t="s">
        <v>4739</v>
      </c>
    </row>
    <row r="838" spans="1:7" ht="15.75" x14ac:dyDescent="0.25">
      <c r="A838" s="60" t="s">
        <v>697</v>
      </c>
      <c r="B838" s="60" t="s">
        <v>4740</v>
      </c>
      <c r="C838" s="252" t="s">
        <v>4738</v>
      </c>
      <c r="D838" s="258" t="s">
        <v>438</v>
      </c>
      <c r="E838" s="64">
        <v>2018</v>
      </c>
      <c r="F838" s="74">
        <v>55500</v>
      </c>
      <c r="G838" s="60" t="s">
        <v>4739</v>
      </c>
    </row>
    <row r="839" spans="1:7" ht="15.75" x14ac:dyDescent="0.25">
      <c r="A839" s="60" t="s">
        <v>697</v>
      </c>
      <c r="B839" s="60" t="s">
        <v>4741</v>
      </c>
      <c r="C839" s="252" t="s">
        <v>4738</v>
      </c>
      <c r="D839" s="258" t="s">
        <v>438</v>
      </c>
      <c r="E839" s="64">
        <v>2018</v>
      </c>
      <c r="F839" s="74">
        <v>69740</v>
      </c>
      <c r="G839" s="60" t="s">
        <v>4739</v>
      </c>
    </row>
    <row r="840" spans="1:7" ht="15.75" x14ac:dyDescent="0.25">
      <c r="A840" s="60" t="s">
        <v>697</v>
      </c>
      <c r="B840" s="60" t="s">
        <v>1238</v>
      </c>
      <c r="C840" s="252" t="s">
        <v>4742</v>
      </c>
      <c r="D840" s="258" t="s">
        <v>438</v>
      </c>
      <c r="E840" s="64">
        <v>2018</v>
      </c>
      <c r="F840" s="74">
        <v>22300</v>
      </c>
      <c r="G840" s="60" t="s">
        <v>4743</v>
      </c>
    </row>
    <row r="841" spans="1:7" ht="15.75" x14ac:dyDescent="0.25">
      <c r="A841" s="60" t="s">
        <v>697</v>
      </c>
      <c r="B841" s="60" t="s">
        <v>1238</v>
      </c>
      <c r="C841" s="252">
        <v>3.5</v>
      </c>
      <c r="D841" s="258" t="s">
        <v>438</v>
      </c>
      <c r="E841" s="64">
        <v>2018</v>
      </c>
      <c r="F841" s="74">
        <v>41700</v>
      </c>
      <c r="G841" s="60" t="s">
        <v>4743</v>
      </c>
    </row>
    <row r="842" spans="1:7" ht="15.75" x14ac:dyDescent="0.25">
      <c r="A842" s="60" t="s">
        <v>117</v>
      </c>
      <c r="B842" s="60" t="s">
        <v>1968</v>
      </c>
      <c r="C842" s="252" t="s">
        <v>3255</v>
      </c>
      <c r="D842" s="258" t="s">
        <v>43</v>
      </c>
      <c r="E842" s="64">
        <v>2018</v>
      </c>
      <c r="F842" s="74">
        <v>20301.5</v>
      </c>
      <c r="G842" s="60" t="s">
        <v>4588</v>
      </c>
    </row>
    <row r="843" spans="1:7" ht="15.75" x14ac:dyDescent="0.25">
      <c r="A843" s="60" t="s">
        <v>117</v>
      </c>
      <c r="B843" s="60" t="s">
        <v>1968</v>
      </c>
      <c r="C843" s="252" t="s">
        <v>3255</v>
      </c>
      <c r="D843" s="258" t="s">
        <v>44</v>
      </c>
      <c r="E843" s="64">
        <v>2018</v>
      </c>
      <c r="F843" s="74">
        <v>22637</v>
      </c>
      <c r="G843" s="60" t="s">
        <v>4588</v>
      </c>
    </row>
    <row r="844" spans="1:7" ht="15.75" x14ac:dyDescent="0.25">
      <c r="A844" s="60" t="s">
        <v>117</v>
      </c>
      <c r="B844" s="60" t="s">
        <v>1968</v>
      </c>
      <c r="C844" s="252" t="s">
        <v>3739</v>
      </c>
      <c r="D844" s="258" t="s">
        <v>43</v>
      </c>
      <c r="E844" s="64">
        <v>2018</v>
      </c>
      <c r="F844" s="74">
        <v>20976.5</v>
      </c>
      <c r="G844" s="60" t="s">
        <v>4588</v>
      </c>
    </row>
    <row r="845" spans="1:7" ht="15.75" x14ac:dyDescent="0.25">
      <c r="A845" s="60" t="s">
        <v>117</v>
      </c>
      <c r="B845" s="60" t="s">
        <v>1968</v>
      </c>
      <c r="C845" s="252" t="s">
        <v>3739</v>
      </c>
      <c r="D845" s="258" t="s">
        <v>44</v>
      </c>
      <c r="E845" s="64">
        <v>2018</v>
      </c>
      <c r="F845" s="74">
        <v>23188</v>
      </c>
      <c r="G845" s="60" t="s">
        <v>4588</v>
      </c>
    </row>
    <row r="846" spans="1:7" ht="15.75" x14ac:dyDescent="0.25">
      <c r="A846" s="60" t="s">
        <v>117</v>
      </c>
      <c r="B846" s="60" t="s">
        <v>1968</v>
      </c>
      <c r="C846" s="252" t="s">
        <v>2114</v>
      </c>
      <c r="D846" s="258" t="s">
        <v>43</v>
      </c>
      <c r="E846" s="64">
        <v>2018</v>
      </c>
      <c r="F846" s="74">
        <v>22394</v>
      </c>
      <c r="G846" s="60" t="s">
        <v>4588</v>
      </c>
    </row>
    <row r="847" spans="1:7" ht="15.75" x14ac:dyDescent="0.25">
      <c r="A847" s="60" t="s">
        <v>117</v>
      </c>
      <c r="B847" s="60" t="s">
        <v>1968</v>
      </c>
      <c r="C847" s="252" t="s">
        <v>2114</v>
      </c>
      <c r="D847" s="258" t="s">
        <v>44</v>
      </c>
      <c r="E847" s="64">
        <v>2018</v>
      </c>
      <c r="F847" s="74">
        <v>23852</v>
      </c>
      <c r="G847" s="60" t="s">
        <v>4588</v>
      </c>
    </row>
    <row r="848" spans="1:7" ht="15.75" x14ac:dyDescent="0.25">
      <c r="A848" s="60" t="s">
        <v>117</v>
      </c>
      <c r="B848" s="60" t="s">
        <v>1968</v>
      </c>
      <c r="C848" s="252" t="s">
        <v>4134</v>
      </c>
      <c r="D848" s="258" t="s">
        <v>43</v>
      </c>
      <c r="E848" s="64">
        <v>2018</v>
      </c>
      <c r="F848" s="74">
        <v>24600.5</v>
      </c>
      <c r="G848" s="60" t="s">
        <v>4588</v>
      </c>
    </row>
    <row r="849" spans="1:7" ht="15.75" x14ac:dyDescent="0.25">
      <c r="A849" s="60" t="s">
        <v>117</v>
      </c>
      <c r="B849" s="60" t="s">
        <v>1968</v>
      </c>
      <c r="C849" s="252" t="s">
        <v>4134</v>
      </c>
      <c r="D849" s="258" t="s">
        <v>44</v>
      </c>
      <c r="E849" s="64">
        <v>2018</v>
      </c>
      <c r="F849" s="74">
        <v>26480</v>
      </c>
      <c r="G849" s="60" t="s">
        <v>4588</v>
      </c>
    </row>
    <row r="850" spans="1:7" ht="15.75" x14ac:dyDescent="0.25">
      <c r="A850" s="60" t="s">
        <v>117</v>
      </c>
      <c r="B850" s="60" t="s">
        <v>4773</v>
      </c>
      <c r="C850" s="252" t="s">
        <v>1982</v>
      </c>
      <c r="D850" s="258" t="s">
        <v>43</v>
      </c>
      <c r="E850" s="64">
        <v>2018</v>
      </c>
      <c r="F850" s="74">
        <v>12750</v>
      </c>
      <c r="G850" s="60" t="s">
        <v>1956</v>
      </c>
    </row>
    <row r="851" spans="1:7" ht="15.75" x14ac:dyDescent="0.25">
      <c r="A851" s="60" t="s">
        <v>117</v>
      </c>
      <c r="B851" s="60" t="s">
        <v>1072</v>
      </c>
      <c r="C851" s="252" t="s">
        <v>4765</v>
      </c>
      <c r="D851" s="258" t="s">
        <v>44</v>
      </c>
      <c r="E851" s="64">
        <v>2018</v>
      </c>
      <c r="F851" s="74">
        <v>30831</v>
      </c>
      <c r="G851" s="60" t="s">
        <v>4588</v>
      </c>
    </row>
    <row r="852" spans="1:7" ht="15.75" x14ac:dyDescent="0.25">
      <c r="A852" s="60" t="s">
        <v>117</v>
      </c>
      <c r="B852" s="60" t="s">
        <v>1072</v>
      </c>
      <c r="C852" s="252" t="s">
        <v>4766</v>
      </c>
      <c r="D852" s="258" t="s">
        <v>44</v>
      </c>
      <c r="E852" s="64">
        <v>2018</v>
      </c>
      <c r="F852" s="74">
        <v>34675</v>
      </c>
      <c r="G852" s="60" t="s">
        <v>4588</v>
      </c>
    </row>
    <row r="853" spans="1:7" ht="15.75" x14ac:dyDescent="0.25">
      <c r="A853" s="60" t="s">
        <v>117</v>
      </c>
      <c r="B853" s="60" t="s">
        <v>1970</v>
      </c>
      <c r="C853" s="252" t="s">
        <v>4765</v>
      </c>
      <c r="D853" s="258" t="s">
        <v>44</v>
      </c>
      <c r="E853" s="64">
        <v>2018</v>
      </c>
      <c r="F853" s="74">
        <v>27308</v>
      </c>
      <c r="G853" s="60" t="s">
        <v>4767</v>
      </c>
    </row>
    <row r="854" spans="1:7" ht="15.75" x14ac:dyDescent="0.25">
      <c r="A854" s="60" t="s">
        <v>117</v>
      </c>
      <c r="B854" s="60" t="s">
        <v>1970</v>
      </c>
      <c r="C854" s="252" t="s">
        <v>4766</v>
      </c>
      <c r="D854" s="258" t="s">
        <v>44</v>
      </c>
      <c r="E854" s="64">
        <v>2018</v>
      </c>
      <c r="F854" s="74">
        <v>40637</v>
      </c>
      <c r="G854" s="60" t="s">
        <v>4767</v>
      </c>
    </row>
    <row r="855" spans="1:7" ht="15.75" x14ac:dyDescent="0.25">
      <c r="A855" s="60" t="s">
        <v>117</v>
      </c>
      <c r="B855" s="60" t="s">
        <v>4768</v>
      </c>
      <c r="C855" s="252" t="s">
        <v>1983</v>
      </c>
      <c r="D855" s="258" t="s">
        <v>110</v>
      </c>
      <c r="E855" s="64">
        <v>2018</v>
      </c>
      <c r="F855" s="74">
        <v>23295</v>
      </c>
      <c r="G855" s="60" t="s">
        <v>4745</v>
      </c>
    </row>
    <row r="856" spans="1:7" ht="15.75" x14ac:dyDescent="0.25">
      <c r="A856" s="60" t="s">
        <v>117</v>
      </c>
      <c r="B856" s="60" t="s">
        <v>4768</v>
      </c>
      <c r="C856" s="252" t="s">
        <v>1983</v>
      </c>
      <c r="D856" s="258" t="s">
        <v>426</v>
      </c>
      <c r="E856" s="64">
        <v>2018</v>
      </c>
      <c r="F856" s="74">
        <v>23895</v>
      </c>
      <c r="G856" s="60" t="s">
        <v>4745</v>
      </c>
    </row>
    <row r="857" spans="1:7" ht="15.75" x14ac:dyDescent="0.25">
      <c r="A857" s="60" t="s">
        <v>117</v>
      </c>
      <c r="B857" s="60" t="s">
        <v>4769</v>
      </c>
      <c r="C857" s="252" t="s">
        <v>1983</v>
      </c>
      <c r="D857" s="258" t="s">
        <v>110</v>
      </c>
      <c r="E857" s="64">
        <v>2018</v>
      </c>
      <c r="F857" s="74">
        <v>24895</v>
      </c>
      <c r="G857" s="60" t="s">
        <v>4745</v>
      </c>
    </row>
    <row r="858" spans="1:7" ht="15.75" x14ac:dyDescent="0.25">
      <c r="A858" s="60" t="s">
        <v>117</v>
      </c>
      <c r="B858" s="60" t="s">
        <v>4771</v>
      </c>
      <c r="C858" s="252" t="s">
        <v>1983</v>
      </c>
      <c r="D858" s="258" t="s">
        <v>426</v>
      </c>
      <c r="E858" s="64">
        <v>2018</v>
      </c>
      <c r="F858" s="74">
        <v>26395</v>
      </c>
      <c r="G858" s="60" t="s">
        <v>4745</v>
      </c>
    </row>
    <row r="859" spans="1:7" ht="15.75" x14ac:dyDescent="0.25">
      <c r="A859" s="60" t="s">
        <v>117</v>
      </c>
      <c r="B859" s="60" t="s">
        <v>4772</v>
      </c>
      <c r="C859" s="252" t="s">
        <v>1983</v>
      </c>
      <c r="D859" s="258" t="s">
        <v>426</v>
      </c>
      <c r="E859" s="64">
        <v>2018</v>
      </c>
      <c r="F859" s="74">
        <v>27895</v>
      </c>
      <c r="G859" s="60" t="s">
        <v>4745</v>
      </c>
    </row>
    <row r="860" spans="1:7" ht="15.75" x14ac:dyDescent="0.25">
      <c r="A860" s="60" t="s">
        <v>117</v>
      </c>
      <c r="B860" s="60" t="s">
        <v>4757</v>
      </c>
      <c r="C860" s="252" t="s">
        <v>6335</v>
      </c>
      <c r="D860" s="258" t="s">
        <v>43</v>
      </c>
      <c r="E860" s="64">
        <v>2018</v>
      </c>
      <c r="F860" s="74">
        <v>13395</v>
      </c>
      <c r="G860" s="60" t="s">
        <v>4144</v>
      </c>
    </row>
    <row r="861" spans="1:7" ht="15.75" x14ac:dyDescent="0.25">
      <c r="A861" s="60" t="s">
        <v>117</v>
      </c>
      <c r="B861" s="60" t="s">
        <v>4760</v>
      </c>
      <c r="C861" s="252" t="s">
        <v>6335</v>
      </c>
      <c r="D861" s="258" t="s">
        <v>43</v>
      </c>
      <c r="E861" s="64">
        <v>2018</v>
      </c>
      <c r="F861" s="74">
        <v>16095</v>
      </c>
      <c r="G861" s="60" t="s">
        <v>4144</v>
      </c>
    </row>
    <row r="862" spans="1:7" ht="15.75" x14ac:dyDescent="0.25">
      <c r="A862" s="60" t="s">
        <v>117</v>
      </c>
      <c r="B862" s="60" t="s">
        <v>4761</v>
      </c>
      <c r="C862" s="252" t="s">
        <v>6335</v>
      </c>
      <c r="D862" s="258" t="s">
        <v>43</v>
      </c>
      <c r="E862" s="64">
        <v>2018</v>
      </c>
      <c r="F862" s="74">
        <v>16595</v>
      </c>
      <c r="G862" s="60" t="s">
        <v>4144</v>
      </c>
    </row>
    <row r="863" spans="1:7" ht="15.75" x14ac:dyDescent="0.25">
      <c r="A863" s="60" t="s">
        <v>117</v>
      </c>
      <c r="B863" s="60" t="s">
        <v>4762</v>
      </c>
      <c r="C863" s="252" t="s">
        <v>6335</v>
      </c>
      <c r="D863" s="258" t="s">
        <v>43</v>
      </c>
      <c r="E863" s="64">
        <v>2018</v>
      </c>
      <c r="F863" s="74">
        <v>14395</v>
      </c>
      <c r="G863" s="60" t="s">
        <v>1956</v>
      </c>
    </row>
    <row r="864" spans="1:7" ht="15.75" x14ac:dyDescent="0.25">
      <c r="A864" s="60" t="s">
        <v>117</v>
      </c>
      <c r="B864" s="60" t="s">
        <v>4764</v>
      </c>
      <c r="C864" s="252" t="s">
        <v>6335</v>
      </c>
      <c r="D864" s="258" t="s">
        <v>43</v>
      </c>
      <c r="E864" s="64">
        <v>2018</v>
      </c>
      <c r="F864" s="74">
        <v>17095</v>
      </c>
      <c r="G864" s="60" t="s">
        <v>1956</v>
      </c>
    </row>
    <row r="865" spans="1:7" ht="15.75" x14ac:dyDescent="0.25">
      <c r="A865" s="60" t="s">
        <v>117</v>
      </c>
      <c r="B865" s="60" t="s">
        <v>4744</v>
      </c>
      <c r="C865" s="252" t="s">
        <v>3721</v>
      </c>
      <c r="D865" s="258" t="s">
        <v>110</v>
      </c>
      <c r="E865" s="64">
        <v>2018</v>
      </c>
      <c r="F865" s="74">
        <v>23945</v>
      </c>
      <c r="G865" s="60" t="s">
        <v>4605</v>
      </c>
    </row>
    <row r="866" spans="1:7" ht="15.75" x14ac:dyDescent="0.25">
      <c r="A866" s="60" t="s">
        <v>117</v>
      </c>
      <c r="B866" s="60" t="s">
        <v>4744</v>
      </c>
      <c r="C866" s="252" t="s">
        <v>3721</v>
      </c>
      <c r="D866" s="258" t="s">
        <v>426</v>
      </c>
      <c r="E866" s="64">
        <v>2018</v>
      </c>
      <c r="F866" s="74">
        <v>25445</v>
      </c>
      <c r="G866" s="60" t="s">
        <v>4745</v>
      </c>
    </row>
    <row r="867" spans="1:7" ht="15.75" x14ac:dyDescent="0.25">
      <c r="A867" s="60" t="s">
        <v>117</v>
      </c>
      <c r="B867" s="60" t="s">
        <v>4746</v>
      </c>
      <c r="C867" s="252" t="s">
        <v>3721</v>
      </c>
      <c r="D867" s="258" t="s">
        <v>110</v>
      </c>
      <c r="E867" s="64">
        <v>2018</v>
      </c>
      <c r="F867" s="74">
        <v>24945</v>
      </c>
      <c r="G867" s="60" t="s">
        <v>4745</v>
      </c>
    </row>
    <row r="868" spans="1:7" ht="15.75" x14ac:dyDescent="0.25">
      <c r="A868" s="60" t="s">
        <v>117</v>
      </c>
      <c r="B868" s="60" t="s">
        <v>4746</v>
      </c>
      <c r="C868" s="252" t="s">
        <v>3721</v>
      </c>
      <c r="D868" s="258" t="s">
        <v>426</v>
      </c>
      <c r="E868" s="64">
        <v>2018</v>
      </c>
      <c r="F868" s="74">
        <v>26945</v>
      </c>
      <c r="G868" s="60" t="s">
        <v>4745</v>
      </c>
    </row>
    <row r="869" spans="1:7" ht="15.75" x14ac:dyDescent="0.25">
      <c r="A869" s="60" t="s">
        <v>117</v>
      </c>
      <c r="B869" s="60" t="s">
        <v>4747</v>
      </c>
      <c r="C869" s="252" t="s">
        <v>3721</v>
      </c>
      <c r="D869" s="258" t="s">
        <v>110</v>
      </c>
      <c r="E869" s="64">
        <v>2018</v>
      </c>
      <c r="F869" s="74">
        <v>26145</v>
      </c>
      <c r="G869" s="60" t="s">
        <v>4605</v>
      </c>
    </row>
    <row r="870" spans="1:7" ht="15.75" x14ac:dyDescent="0.25">
      <c r="A870" s="60" t="s">
        <v>117</v>
      </c>
      <c r="B870" s="60" t="s">
        <v>4747</v>
      </c>
      <c r="C870" s="252" t="s">
        <v>3721</v>
      </c>
      <c r="D870" s="258" t="s">
        <v>426</v>
      </c>
      <c r="E870" s="64">
        <v>2018</v>
      </c>
      <c r="F870" s="74">
        <v>28145</v>
      </c>
      <c r="G870" s="60" t="s">
        <v>4745</v>
      </c>
    </row>
    <row r="871" spans="1:7" ht="15.75" x14ac:dyDescent="0.25">
      <c r="A871" s="60" t="s">
        <v>117</v>
      </c>
      <c r="B871" s="60" t="s">
        <v>4748</v>
      </c>
      <c r="C871" s="252" t="s">
        <v>3721</v>
      </c>
      <c r="D871" s="258" t="s">
        <v>110</v>
      </c>
      <c r="E871" s="64">
        <v>2018</v>
      </c>
      <c r="F871" s="74">
        <v>26145</v>
      </c>
      <c r="G871" s="60" t="s">
        <v>4745</v>
      </c>
    </row>
    <row r="872" spans="1:7" ht="15.75" x14ac:dyDescent="0.25">
      <c r="A872" s="60" t="s">
        <v>117</v>
      </c>
      <c r="B872" s="60" t="s">
        <v>4748</v>
      </c>
      <c r="C872" s="252" t="s">
        <v>3721</v>
      </c>
      <c r="D872" s="258" t="s">
        <v>426</v>
      </c>
      <c r="E872" s="64">
        <v>2018</v>
      </c>
      <c r="F872" s="74">
        <v>28145</v>
      </c>
      <c r="G872" s="60" t="s">
        <v>4745</v>
      </c>
    </row>
    <row r="873" spans="1:7" ht="15.75" x14ac:dyDescent="0.25">
      <c r="A873" s="60" t="s">
        <v>117</v>
      </c>
      <c r="B873" s="60" t="s">
        <v>4749</v>
      </c>
      <c r="C873" s="252" t="s">
        <v>1981</v>
      </c>
      <c r="D873" s="258" t="s">
        <v>426</v>
      </c>
      <c r="E873" s="64">
        <v>2018</v>
      </c>
      <c r="F873" s="74">
        <v>32245</v>
      </c>
      <c r="G873" s="60" t="s">
        <v>4745</v>
      </c>
    </row>
    <row r="874" spans="1:7" ht="15.75" x14ac:dyDescent="0.25">
      <c r="A874" s="60" t="s">
        <v>117</v>
      </c>
      <c r="B874" s="60" t="s">
        <v>4750</v>
      </c>
      <c r="C874" s="252" t="s">
        <v>2114</v>
      </c>
      <c r="D874" s="258" t="s">
        <v>426</v>
      </c>
      <c r="E874" s="64">
        <v>2018</v>
      </c>
      <c r="F874" s="74">
        <v>34595</v>
      </c>
      <c r="G874" s="60" t="s">
        <v>4745</v>
      </c>
    </row>
    <row r="875" spans="1:7" ht="15.75" x14ac:dyDescent="0.25">
      <c r="A875" s="60" t="s">
        <v>117</v>
      </c>
      <c r="B875" s="60" t="s">
        <v>4751</v>
      </c>
      <c r="C875" s="252" t="s">
        <v>1981</v>
      </c>
      <c r="D875" s="258" t="s">
        <v>426</v>
      </c>
      <c r="E875" s="64">
        <v>2018</v>
      </c>
      <c r="F875" s="74">
        <v>40295</v>
      </c>
      <c r="G875" s="60" t="s">
        <v>4745</v>
      </c>
    </row>
    <row r="876" spans="1:7" ht="15.75" x14ac:dyDescent="0.25">
      <c r="A876" s="60" t="s">
        <v>117</v>
      </c>
      <c r="B876" s="60" t="s">
        <v>4752</v>
      </c>
      <c r="C876" s="252" t="s">
        <v>4060</v>
      </c>
      <c r="D876" s="258" t="s">
        <v>110</v>
      </c>
      <c r="E876" s="64">
        <v>2018</v>
      </c>
      <c r="F876" s="74">
        <v>20395</v>
      </c>
      <c r="G876" s="60" t="s">
        <v>4745</v>
      </c>
    </row>
    <row r="877" spans="1:7" ht="15.75" x14ac:dyDescent="0.25">
      <c r="A877" s="60" t="s">
        <v>117</v>
      </c>
      <c r="B877" s="60" t="s">
        <v>4752</v>
      </c>
      <c r="C877" s="252" t="s">
        <v>4060</v>
      </c>
      <c r="D877" s="258" t="s">
        <v>426</v>
      </c>
      <c r="E877" s="64">
        <v>2018</v>
      </c>
      <c r="F877" s="74">
        <v>23095</v>
      </c>
      <c r="G877" s="60" t="s">
        <v>4745</v>
      </c>
    </row>
    <row r="878" spans="1:7" ht="15.75" x14ac:dyDescent="0.25">
      <c r="A878" s="60" t="s">
        <v>117</v>
      </c>
      <c r="B878" s="60" t="s">
        <v>4753</v>
      </c>
      <c r="C878" s="252" t="s">
        <v>4060</v>
      </c>
      <c r="D878" s="258" t="s">
        <v>110</v>
      </c>
      <c r="E878" s="64">
        <v>2018</v>
      </c>
      <c r="F878" s="74">
        <v>22595</v>
      </c>
      <c r="G878" s="60" t="s">
        <v>4745</v>
      </c>
    </row>
    <row r="879" spans="1:7" ht="15.75" x14ac:dyDescent="0.25">
      <c r="A879" s="60" t="s">
        <v>117</v>
      </c>
      <c r="B879" s="60" t="s">
        <v>4753</v>
      </c>
      <c r="C879" s="252" t="s">
        <v>4060</v>
      </c>
      <c r="D879" s="258" t="s">
        <v>426</v>
      </c>
      <c r="E879" s="64">
        <v>2018</v>
      </c>
      <c r="F879" s="74">
        <v>24095</v>
      </c>
      <c r="G879" s="60" t="s">
        <v>4745</v>
      </c>
    </row>
    <row r="880" spans="1:7" ht="15.75" x14ac:dyDescent="0.25">
      <c r="A880" s="60" t="s">
        <v>117</v>
      </c>
      <c r="B880" s="60" t="s">
        <v>4755</v>
      </c>
      <c r="C880" s="252" t="s">
        <v>3721</v>
      </c>
      <c r="D880" s="258" t="s">
        <v>110</v>
      </c>
      <c r="E880" s="64">
        <v>2018</v>
      </c>
      <c r="F880" s="74">
        <v>22995</v>
      </c>
      <c r="G880" s="60" t="s">
        <v>4745</v>
      </c>
    </row>
    <row r="881" spans="1:7" ht="15.75" x14ac:dyDescent="0.25">
      <c r="A881" s="60" t="s">
        <v>117</v>
      </c>
      <c r="B881" s="60" t="s">
        <v>4755</v>
      </c>
      <c r="C881" s="252" t="s">
        <v>3721</v>
      </c>
      <c r="D881" s="258" t="s">
        <v>426</v>
      </c>
      <c r="E881" s="64">
        <v>2018</v>
      </c>
      <c r="F881" s="74">
        <v>24495</v>
      </c>
      <c r="G881" s="60" t="s">
        <v>4745</v>
      </c>
    </row>
    <row r="882" spans="1:7" ht="15.75" x14ac:dyDescent="0.25">
      <c r="A882" s="60" t="s">
        <v>117</v>
      </c>
      <c r="B882" s="60" t="s">
        <v>4756</v>
      </c>
      <c r="C882" s="252" t="s">
        <v>3721</v>
      </c>
      <c r="D882" s="258" t="s">
        <v>110</v>
      </c>
      <c r="E882" s="64">
        <v>2018</v>
      </c>
      <c r="F882" s="74">
        <v>24495</v>
      </c>
      <c r="G882" s="60" t="s">
        <v>4745</v>
      </c>
    </row>
    <row r="883" spans="1:7" ht="15.75" x14ac:dyDescent="0.25">
      <c r="A883" s="60" t="s">
        <v>117</v>
      </c>
      <c r="B883" s="60" t="s">
        <v>4756</v>
      </c>
      <c r="C883" s="252" t="s">
        <v>3721</v>
      </c>
      <c r="D883" s="258" t="s">
        <v>426</v>
      </c>
      <c r="E883" s="64">
        <v>2018</v>
      </c>
      <c r="F883" s="74">
        <v>25995</v>
      </c>
      <c r="G883" s="60" t="s">
        <v>4745</v>
      </c>
    </row>
    <row r="884" spans="1:7" ht="15.75" x14ac:dyDescent="0.25">
      <c r="A884" s="60" t="s">
        <v>117</v>
      </c>
      <c r="B884" s="60" t="s">
        <v>8582</v>
      </c>
      <c r="C884" s="60" t="s">
        <v>1985</v>
      </c>
      <c r="D884" s="60" t="s">
        <v>44</v>
      </c>
      <c r="E884" s="64">
        <v>2018</v>
      </c>
      <c r="F884" s="74">
        <v>28002</v>
      </c>
      <c r="G884" s="60" t="s">
        <v>7347</v>
      </c>
    </row>
    <row r="885" spans="1:7" ht="15.75" x14ac:dyDescent="0.25">
      <c r="A885" s="610" t="s">
        <v>117</v>
      </c>
      <c r="B885" s="610" t="s">
        <v>10353</v>
      </c>
      <c r="C885" s="610" t="s">
        <v>10354</v>
      </c>
      <c r="D885" s="610"/>
      <c r="E885" s="610">
        <v>2018</v>
      </c>
      <c r="F885" s="666">
        <v>97371</v>
      </c>
      <c r="G885" s="610" t="s">
        <v>10355</v>
      </c>
    </row>
    <row r="886" spans="1:7" ht="15.75" x14ac:dyDescent="0.25">
      <c r="A886" s="610" t="s">
        <v>64</v>
      </c>
      <c r="B886" s="610" t="s">
        <v>10324</v>
      </c>
      <c r="C886" s="610" t="s">
        <v>7804</v>
      </c>
      <c r="D886" s="610" t="s">
        <v>110</v>
      </c>
      <c r="E886" s="610">
        <v>2018</v>
      </c>
      <c r="F886" s="613">
        <v>27020</v>
      </c>
      <c r="G886" s="610" t="s">
        <v>9782</v>
      </c>
    </row>
    <row r="887" spans="1:7" ht="15.75" x14ac:dyDescent="0.25">
      <c r="A887" s="610" t="s">
        <v>64</v>
      </c>
      <c r="B887" s="610" t="s">
        <v>10324</v>
      </c>
      <c r="C887" s="610" t="s">
        <v>7804</v>
      </c>
      <c r="D887" s="610" t="s">
        <v>426</v>
      </c>
      <c r="E887" s="610">
        <v>2018</v>
      </c>
      <c r="F887" s="613">
        <v>28370</v>
      </c>
      <c r="G887" s="610" t="s">
        <v>9782</v>
      </c>
    </row>
    <row r="888" spans="1:7" ht="15.75" x14ac:dyDescent="0.25">
      <c r="A888" s="610" t="s">
        <v>64</v>
      </c>
      <c r="B888" s="610" t="s">
        <v>10325</v>
      </c>
      <c r="C888" s="610" t="s">
        <v>7804</v>
      </c>
      <c r="D888" s="610" t="s">
        <v>110</v>
      </c>
      <c r="E888" s="610">
        <v>2018</v>
      </c>
      <c r="F888" s="613">
        <v>32380</v>
      </c>
      <c r="G888" s="610" t="s">
        <v>9782</v>
      </c>
    </row>
    <row r="889" spans="1:7" ht="15.75" x14ac:dyDescent="0.25">
      <c r="A889" s="610" t="s">
        <v>64</v>
      </c>
      <c r="B889" s="610" t="s">
        <v>10325</v>
      </c>
      <c r="C889" s="610" t="s">
        <v>7804</v>
      </c>
      <c r="D889" s="610" t="s">
        <v>426</v>
      </c>
      <c r="E889" s="610">
        <v>2018</v>
      </c>
      <c r="F889" s="613">
        <v>33730</v>
      </c>
      <c r="G889" s="610" t="s">
        <v>9782</v>
      </c>
    </row>
    <row r="890" spans="1:7" s="91" customFormat="1" ht="15.75" x14ac:dyDescent="0.25">
      <c r="A890" s="448" t="s">
        <v>10624</v>
      </c>
      <c r="B890" s="448" t="s">
        <v>10623</v>
      </c>
      <c r="C890" s="448" t="s">
        <v>1983</v>
      </c>
      <c r="D890" s="448" t="s">
        <v>2629</v>
      </c>
      <c r="E890" s="460">
        <v>2018</v>
      </c>
      <c r="F890" s="453">
        <v>26502</v>
      </c>
      <c r="G890" s="256" t="s">
        <v>4816</v>
      </c>
    </row>
    <row r="891" spans="1:7" s="91" customFormat="1" ht="15.75" x14ac:dyDescent="0.25">
      <c r="A891" s="60" t="s">
        <v>2131</v>
      </c>
      <c r="B891" s="60" t="s">
        <v>8583</v>
      </c>
      <c r="C891" s="60" t="s">
        <v>1983</v>
      </c>
      <c r="D891" s="60" t="s">
        <v>44</v>
      </c>
      <c r="E891" s="64">
        <v>2018</v>
      </c>
      <c r="F891" s="74">
        <v>17722</v>
      </c>
      <c r="G891" s="60" t="s">
        <v>2976</v>
      </c>
    </row>
    <row r="892" spans="1:7" s="91" customFormat="1" ht="15.75" x14ac:dyDescent="0.25">
      <c r="A892" s="448" t="s">
        <v>10627</v>
      </c>
      <c r="B892" s="448" t="s">
        <v>10626</v>
      </c>
      <c r="C892" s="448" t="s">
        <v>1983</v>
      </c>
      <c r="D892" s="448" t="s">
        <v>2629</v>
      </c>
      <c r="E892" s="906">
        <v>2018</v>
      </c>
      <c r="F892" s="453">
        <v>25847</v>
      </c>
      <c r="G892" s="256" t="s">
        <v>4816</v>
      </c>
    </row>
    <row r="893" spans="1:7" s="91" customFormat="1" ht="15.75" x14ac:dyDescent="0.25">
      <c r="A893" s="60" t="s">
        <v>690</v>
      </c>
      <c r="B893" s="60" t="s">
        <v>7254</v>
      </c>
      <c r="C893" s="60" t="s">
        <v>4134</v>
      </c>
      <c r="D893" s="60" t="s">
        <v>426</v>
      </c>
      <c r="E893" s="64">
        <v>2018</v>
      </c>
      <c r="F893" s="74">
        <v>21810</v>
      </c>
      <c r="G893" s="60" t="s">
        <v>7072</v>
      </c>
    </row>
    <row r="894" spans="1:7" s="91" customFormat="1" ht="15.75" x14ac:dyDescent="0.25">
      <c r="A894" s="448" t="s">
        <v>690</v>
      </c>
      <c r="B894" s="448" t="s">
        <v>10628</v>
      </c>
      <c r="C894" s="448" t="s">
        <v>4134</v>
      </c>
      <c r="D894" s="448" t="s">
        <v>426</v>
      </c>
      <c r="E894" s="460">
        <v>2018</v>
      </c>
      <c r="F894" s="453">
        <v>21810</v>
      </c>
      <c r="G894" s="256" t="s">
        <v>4829</v>
      </c>
    </row>
    <row r="895" spans="1:7" ht="15.75" x14ac:dyDescent="0.25">
      <c r="A895" s="60" t="s">
        <v>42</v>
      </c>
      <c r="B895" s="60" t="s">
        <v>5003</v>
      </c>
      <c r="C895" s="252" t="s">
        <v>1985</v>
      </c>
      <c r="D895" s="60" t="s">
        <v>110</v>
      </c>
      <c r="E895" s="152">
        <v>2018</v>
      </c>
      <c r="F895" s="75">
        <v>27950</v>
      </c>
      <c r="G895" s="60" t="s">
        <v>4874</v>
      </c>
    </row>
    <row r="896" spans="1:7" ht="15.75" x14ac:dyDescent="0.25">
      <c r="A896" s="60" t="s">
        <v>42</v>
      </c>
      <c r="B896" s="60" t="s">
        <v>5006</v>
      </c>
      <c r="C896" s="252" t="s">
        <v>1985</v>
      </c>
      <c r="D896" s="60" t="s">
        <v>110</v>
      </c>
      <c r="E896" s="152">
        <v>2018</v>
      </c>
      <c r="F896" s="75">
        <v>29650</v>
      </c>
      <c r="G896" s="60" t="s">
        <v>4874</v>
      </c>
    </row>
    <row r="897" spans="1:7" ht="15.75" x14ac:dyDescent="0.25">
      <c r="A897" s="60" t="s">
        <v>42</v>
      </c>
      <c r="B897" s="60" t="s">
        <v>5007</v>
      </c>
      <c r="C897" s="252" t="s">
        <v>1985</v>
      </c>
      <c r="D897" s="60" t="s">
        <v>110</v>
      </c>
      <c r="E897" s="152">
        <v>2018</v>
      </c>
      <c r="F897" s="75">
        <v>32400</v>
      </c>
      <c r="G897" s="60" t="s">
        <v>4874</v>
      </c>
    </row>
    <row r="898" spans="1:7" ht="15.75" x14ac:dyDescent="0.25">
      <c r="A898" s="60" t="s">
        <v>42</v>
      </c>
      <c r="B898" s="60" t="s">
        <v>5000</v>
      </c>
      <c r="C898" s="252" t="s">
        <v>1985</v>
      </c>
      <c r="D898" s="60" t="s">
        <v>110</v>
      </c>
      <c r="E898" s="152">
        <v>2018</v>
      </c>
      <c r="F898" s="75">
        <v>23645</v>
      </c>
      <c r="G898" s="60" t="s">
        <v>4874</v>
      </c>
    </row>
    <row r="899" spans="1:7" ht="15.75" x14ac:dyDescent="0.25">
      <c r="A899" s="60" t="s">
        <v>42</v>
      </c>
      <c r="B899" s="60" t="s">
        <v>5001</v>
      </c>
      <c r="C899" s="252" t="s">
        <v>1985</v>
      </c>
      <c r="D899" s="60" t="s">
        <v>110</v>
      </c>
      <c r="E899" s="152">
        <v>2018</v>
      </c>
      <c r="F899" s="75">
        <v>24150</v>
      </c>
      <c r="G899" s="60" t="s">
        <v>4874</v>
      </c>
    </row>
    <row r="900" spans="1:7" ht="15.75" x14ac:dyDescent="0.25">
      <c r="A900" s="60" t="s">
        <v>42</v>
      </c>
      <c r="B900" s="60" t="s">
        <v>5002</v>
      </c>
      <c r="C900" s="252" t="s">
        <v>1985</v>
      </c>
      <c r="D900" s="60" t="s">
        <v>110</v>
      </c>
      <c r="E900" s="152">
        <v>2018</v>
      </c>
      <c r="F900" s="75">
        <v>25350</v>
      </c>
      <c r="G900" s="60" t="s">
        <v>4874</v>
      </c>
    </row>
    <row r="901" spans="1:7" ht="15.75" x14ac:dyDescent="0.25">
      <c r="A901" s="60" t="s">
        <v>42</v>
      </c>
      <c r="B901" s="60" t="s">
        <v>5008</v>
      </c>
      <c r="C901" s="252" t="s">
        <v>3761</v>
      </c>
      <c r="D901" s="60" t="s">
        <v>110</v>
      </c>
      <c r="E901" s="152">
        <v>2018</v>
      </c>
      <c r="F901" s="75">
        <v>34550</v>
      </c>
      <c r="G901" s="60" t="s">
        <v>4874</v>
      </c>
    </row>
    <row r="902" spans="1:7" ht="15.75" x14ac:dyDescent="0.25">
      <c r="A902" s="60" t="s">
        <v>42</v>
      </c>
      <c r="B902" s="60" t="s">
        <v>5004</v>
      </c>
      <c r="C902" s="252" t="s">
        <v>1985</v>
      </c>
      <c r="D902" s="60" t="s">
        <v>110</v>
      </c>
      <c r="E902" s="152">
        <v>2018</v>
      </c>
      <c r="F902" s="75">
        <v>28600</v>
      </c>
      <c r="G902" s="60" t="s">
        <v>4874</v>
      </c>
    </row>
    <row r="903" spans="1:7" ht="15.75" x14ac:dyDescent="0.25">
      <c r="A903" s="60" t="s">
        <v>42</v>
      </c>
      <c r="B903" s="60" t="s">
        <v>5005</v>
      </c>
      <c r="C903" s="252" t="s">
        <v>1985</v>
      </c>
      <c r="D903" s="60" t="s">
        <v>110</v>
      </c>
      <c r="E903" s="152">
        <v>2018</v>
      </c>
      <c r="F903" s="75">
        <v>29150</v>
      </c>
      <c r="G903" s="60" t="s">
        <v>4874</v>
      </c>
    </row>
    <row r="904" spans="1:7" ht="15.75" x14ac:dyDescent="0.25">
      <c r="A904" s="60" t="s">
        <v>42</v>
      </c>
      <c r="B904" s="60" t="s">
        <v>5009</v>
      </c>
      <c r="C904" s="252" t="s">
        <v>3761</v>
      </c>
      <c r="D904" s="60" t="s">
        <v>110</v>
      </c>
      <c r="E904" s="152">
        <v>2018</v>
      </c>
      <c r="F904" s="75">
        <v>35100</v>
      </c>
      <c r="G904" s="60" t="s">
        <v>4874</v>
      </c>
    </row>
    <row r="905" spans="1:7" ht="15" x14ac:dyDescent="0.25">
      <c r="A905" s="448" t="s">
        <v>42</v>
      </c>
      <c r="B905" s="448" t="s">
        <v>1183</v>
      </c>
      <c r="C905" s="449" t="s">
        <v>3255</v>
      </c>
      <c r="D905" s="448" t="s">
        <v>110</v>
      </c>
      <c r="E905" s="460">
        <v>2018</v>
      </c>
      <c r="F905" s="464">
        <v>18400</v>
      </c>
      <c r="G905" s="448" t="s">
        <v>3291</v>
      </c>
    </row>
    <row r="906" spans="1:7" ht="15.75" x14ac:dyDescent="0.25">
      <c r="A906" s="60" t="s">
        <v>42</v>
      </c>
      <c r="B906" s="60" t="s">
        <v>5994</v>
      </c>
      <c r="C906" s="60" t="s">
        <v>3950</v>
      </c>
      <c r="D906" s="60" t="s">
        <v>110</v>
      </c>
      <c r="E906" s="152">
        <v>2018</v>
      </c>
      <c r="F906" s="75">
        <v>26990</v>
      </c>
      <c r="G906" s="60" t="s">
        <v>7072</v>
      </c>
    </row>
    <row r="907" spans="1:7" ht="15.75" x14ac:dyDescent="0.25">
      <c r="A907" s="60" t="s">
        <v>42</v>
      </c>
      <c r="B907" s="60" t="s">
        <v>5994</v>
      </c>
      <c r="C907" s="60" t="s">
        <v>3950</v>
      </c>
      <c r="D907" s="60" t="s">
        <v>426</v>
      </c>
      <c r="E907" s="152">
        <v>2018</v>
      </c>
      <c r="F907" s="75">
        <v>30990</v>
      </c>
      <c r="G907" s="60" t="s">
        <v>7072</v>
      </c>
    </row>
    <row r="908" spans="1:7" ht="15.75" x14ac:dyDescent="0.25">
      <c r="A908" s="60" t="s">
        <v>42</v>
      </c>
      <c r="B908" s="60" t="s">
        <v>6871</v>
      </c>
      <c r="C908" s="60" t="s">
        <v>3739</v>
      </c>
      <c r="D908" s="60"/>
      <c r="E908" s="152">
        <v>2018</v>
      </c>
      <c r="F908" s="75">
        <v>30035</v>
      </c>
      <c r="G908" s="60" t="s">
        <v>7072</v>
      </c>
    </row>
    <row r="909" spans="1:7" ht="15.75" x14ac:dyDescent="0.25">
      <c r="A909" s="60" t="s">
        <v>42</v>
      </c>
      <c r="B909" s="60" t="s">
        <v>7079</v>
      </c>
      <c r="C909" s="60" t="s">
        <v>3950</v>
      </c>
      <c r="D909" s="60" t="s">
        <v>110</v>
      </c>
      <c r="E909" s="152">
        <v>2018</v>
      </c>
      <c r="F909" s="75">
        <v>33290</v>
      </c>
      <c r="G909" s="60" t="s">
        <v>7072</v>
      </c>
    </row>
    <row r="910" spans="1:7" ht="15.75" x14ac:dyDescent="0.25">
      <c r="A910" s="60" t="s">
        <v>42</v>
      </c>
      <c r="B910" s="60" t="s">
        <v>7079</v>
      </c>
      <c r="C910" s="60" t="s">
        <v>3950</v>
      </c>
      <c r="D910" s="60" t="s">
        <v>426</v>
      </c>
      <c r="E910" s="152">
        <v>2018</v>
      </c>
      <c r="F910" s="75">
        <v>35290</v>
      </c>
      <c r="G910" s="60" t="s">
        <v>7072</v>
      </c>
    </row>
    <row r="911" spans="1:7" ht="15.75" x14ac:dyDescent="0.25">
      <c r="A911" s="256" t="s">
        <v>42</v>
      </c>
      <c r="B911" s="60" t="s">
        <v>5077</v>
      </c>
      <c r="C911" s="252" t="s">
        <v>4920</v>
      </c>
      <c r="D911" s="60" t="s">
        <v>110</v>
      </c>
      <c r="E911" s="152">
        <v>2018</v>
      </c>
      <c r="F911" s="75">
        <v>18600</v>
      </c>
      <c r="G911" s="60" t="s">
        <v>5275</v>
      </c>
    </row>
    <row r="912" spans="1:7" ht="15.75" x14ac:dyDescent="0.25">
      <c r="A912" s="256" t="s">
        <v>42</v>
      </c>
      <c r="B912" s="60" t="s">
        <v>5078</v>
      </c>
      <c r="C912" s="252" t="s">
        <v>4920</v>
      </c>
      <c r="D912" s="60" t="s">
        <v>110</v>
      </c>
      <c r="E912" s="64">
        <v>2018</v>
      </c>
      <c r="F912" s="75">
        <v>19035</v>
      </c>
      <c r="G912" s="60" t="s">
        <v>5275</v>
      </c>
    </row>
    <row r="913" spans="1:7" ht="15.75" x14ac:dyDescent="0.25">
      <c r="A913" s="256" t="s">
        <v>42</v>
      </c>
      <c r="B913" s="60" t="s">
        <v>5079</v>
      </c>
      <c r="C913" s="252" t="s">
        <v>4920</v>
      </c>
      <c r="D913" s="60" t="s">
        <v>110</v>
      </c>
      <c r="E913" s="64">
        <v>2018</v>
      </c>
      <c r="F913" s="75">
        <v>19435</v>
      </c>
      <c r="G913" s="60" t="s">
        <v>5275</v>
      </c>
    </row>
    <row r="914" spans="1:7" ht="15.75" x14ac:dyDescent="0.25">
      <c r="A914" s="256" t="s">
        <v>42</v>
      </c>
      <c r="B914" s="60" t="s">
        <v>5086</v>
      </c>
      <c r="C914" s="252" t="s">
        <v>3255</v>
      </c>
      <c r="D914" s="60" t="s">
        <v>110</v>
      </c>
      <c r="E914" s="64">
        <v>2018</v>
      </c>
      <c r="F914" s="75">
        <v>21202</v>
      </c>
      <c r="G914" s="60" t="s">
        <v>135</v>
      </c>
    </row>
    <row r="915" spans="1:7" ht="15.75" x14ac:dyDescent="0.25">
      <c r="A915" s="256" t="s">
        <v>42</v>
      </c>
      <c r="B915" s="60" t="s">
        <v>5086</v>
      </c>
      <c r="C915" s="252" t="s">
        <v>2114</v>
      </c>
      <c r="D915" s="60" t="s">
        <v>110</v>
      </c>
      <c r="E915" s="64">
        <v>2018</v>
      </c>
      <c r="F915" s="75">
        <v>22637</v>
      </c>
      <c r="G915" s="60" t="s">
        <v>135</v>
      </c>
    </row>
    <row r="916" spans="1:7" ht="15.75" x14ac:dyDescent="0.25">
      <c r="A916" s="256" t="s">
        <v>42</v>
      </c>
      <c r="B916" s="60" t="s">
        <v>5081</v>
      </c>
      <c r="C916" s="252" t="s">
        <v>4920</v>
      </c>
      <c r="D916" s="60" t="s">
        <v>110</v>
      </c>
      <c r="E916" s="64">
        <v>2018</v>
      </c>
      <c r="F916" s="75">
        <v>20545</v>
      </c>
      <c r="G916" s="60" t="s">
        <v>5275</v>
      </c>
    </row>
    <row r="917" spans="1:7" ht="15.75" x14ac:dyDescent="0.25">
      <c r="A917" s="256" t="s">
        <v>42</v>
      </c>
      <c r="B917" s="60" t="s">
        <v>5081</v>
      </c>
      <c r="C917" s="252" t="s">
        <v>3255</v>
      </c>
      <c r="D917" s="60" t="s">
        <v>110</v>
      </c>
      <c r="E917" s="64">
        <v>2018</v>
      </c>
      <c r="F917" s="75">
        <v>19372</v>
      </c>
      <c r="G917" s="60" t="s">
        <v>135</v>
      </c>
    </row>
    <row r="918" spans="1:7" ht="15.75" x14ac:dyDescent="0.25">
      <c r="A918" s="256" t="s">
        <v>42</v>
      </c>
      <c r="B918" s="60" t="s">
        <v>5081</v>
      </c>
      <c r="C918" s="252" t="s">
        <v>2114</v>
      </c>
      <c r="D918" s="60" t="s">
        <v>110</v>
      </c>
      <c r="E918" s="64">
        <v>2018</v>
      </c>
      <c r="F918" s="75">
        <v>20519</v>
      </c>
      <c r="G918" s="60" t="s">
        <v>135</v>
      </c>
    </row>
    <row r="919" spans="1:7" ht="15.75" x14ac:dyDescent="0.25">
      <c r="A919" s="256" t="s">
        <v>42</v>
      </c>
      <c r="B919" s="60" t="s">
        <v>5085</v>
      </c>
      <c r="C919" s="252" t="s">
        <v>3255</v>
      </c>
      <c r="D919" s="60" t="s">
        <v>110</v>
      </c>
      <c r="E919" s="64">
        <v>2018</v>
      </c>
      <c r="F919" s="75">
        <v>20055</v>
      </c>
      <c r="G919" s="60" t="s">
        <v>135</v>
      </c>
    </row>
    <row r="920" spans="1:7" ht="15.75" x14ac:dyDescent="0.25">
      <c r="A920" s="256" t="s">
        <v>42</v>
      </c>
      <c r="B920" s="60" t="s">
        <v>5085</v>
      </c>
      <c r="C920" s="252" t="s">
        <v>2114</v>
      </c>
      <c r="D920" s="60" t="s">
        <v>110</v>
      </c>
      <c r="E920" s="64">
        <v>2018</v>
      </c>
      <c r="F920" s="75">
        <v>21489</v>
      </c>
      <c r="G920" s="60" t="s">
        <v>135</v>
      </c>
    </row>
    <row r="921" spans="1:7" ht="15.75" x14ac:dyDescent="0.25">
      <c r="A921" s="256" t="s">
        <v>42</v>
      </c>
      <c r="B921" s="60" t="s">
        <v>5087</v>
      </c>
      <c r="C921" s="252" t="s">
        <v>3255</v>
      </c>
      <c r="D921" s="60" t="s">
        <v>110</v>
      </c>
      <c r="E921" s="64">
        <v>2018</v>
      </c>
      <c r="F921" s="75">
        <v>26393</v>
      </c>
      <c r="G921" s="60" t="s">
        <v>135</v>
      </c>
    </row>
    <row r="922" spans="1:7" ht="15.75" x14ac:dyDescent="0.25">
      <c r="A922" s="256" t="s">
        <v>42</v>
      </c>
      <c r="B922" s="60" t="s">
        <v>5087</v>
      </c>
      <c r="C922" s="252" t="s">
        <v>2114</v>
      </c>
      <c r="D922" s="60" t="s">
        <v>110</v>
      </c>
      <c r="E922" s="64">
        <v>2018</v>
      </c>
      <c r="F922" s="75">
        <v>27540</v>
      </c>
      <c r="G922" s="60" t="s">
        <v>135</v>
      </c>
    </row>
    <row r="923" spans="1:7" ht="15.75" x14ac:dyDescent="0.25">
      <c r="A923" s="256" t="s">
        <v>42</v>
      </c>
      <c r="B923" s="60" t="s">
        <v>5083</v>
      </c>
      <c r="C923" s="252" t="s">
        <v>4920</v>
      </c>
      <c r="D923" s="60" t="s">
        <v>110</v>
      </c>
      <c r="E923" s="64">
        <v>2018</v>
      </c>
      <c r="F923" s="75">
        <v>22035</v>
      </c>
      <c r="G923" s="60" t="s">
        <v>5275</v>
      </c>
    </row>
    <row r="924" spans="1:7" ht="15.75" x14ac:dyDescent="0.25">
      <c r="A924" s="256" t="s">
        <v>42</v>
      </c>
      <c r="B924" s="60" t="s">
        <v>5084</v>
      </c>
      <c r="C924" s="252" t="s">
        <v>4920</v>
      </c>
      <c r="D924" s="60" t="s">
        <v>110</v>
      </c>
      <c r="E924" s="64">
        <v>2018</v>
      </c>
      <c r="F924" s="75">
        <v>22780</v>
      </c>
      <c r="G924" s="60" t="s">
        <v>5275</v>
      </c>
    </row>
    <row r="925" spans="1:7" ht="15.75" x14ac:dyDescent="0.25">
      <c r="A925" s="60" t="s">
        <v>42</v>
      </c>
      <c r="B925" s="60" t="s">
        <v>1402</v>
      </c>
      <c r="C925" s="252" t="s">
        <v>2114</v>
      </c>
      <c r="D925" s="60" t="s">
        <v>43</v>
      </c>
      <c r="E925" s="64">
        <v>2018</v>
      </c>
      <c r="F925" s="74">
        <v>23559.360000000001</v>
      </c>
      <c r="G925" s="60" t="s">
        <v>4569</v>
      </c>
    </row>
    <row r="926" spans="1:7" ht="15.75" x14ac:dyDescent="0.25">
      <c r="A926" s="60" t="s">
        <v>42</v>
      </c>
      <c r="B926" s="60" t="s">
        <v>1402</v>
      </c>
      <c r="C926" s="252" t="s">
        <v>2114</v>
      </c>
      <c r="D926" s="60" t="s">
        <v>43</v>
      </c>
      <c r="E926" s="64">
        <v>2018</v>
      </c>
      <c r="F926" s="74">
        <v>26120.16</v>
      </c>
      <c r="G926" s="60" t="s">
        <v>4570</v>
      </c>
    </row>
    <row r="927" spans="1:7" ht="15.75" x14ac:dyDescent="0.25">
      <c r="A927" s="60" t="s">
        <v>42</v>
      </c>
      <c r="B927" s="60" t="s">
        <v>1402</v>
      </c>
      <c r="C927" s="252" t="s">
        <v>2114</v>
      </c>
      <c r="D927" s="60" t="s">
        <v>43</v>
      </c>
      <c r="E927" s="64">
        <v>2018</v>
      </c>
      <c r="F927" s="74">
        <v>25266.559999999998</v>
      </c>
      <c r="G927" s="60" t="s">
        <v>4571</v>
      </c>
    </row>
    <row r="928" spans="1:7" ht="15.75" x14ac:dyDescent="0.25">
      <c r="A928" s="60" t="s">
        <v>42</v>
      </c>
      <c r="B928" s="60" t="s">
        <v>1402</v>
      </c>
      <c r="C928" s="252" t="s">
        <v>2114</v>
      </c>
      <c r="D928" s="60" t="s">
        <v>43</v>
      </c>
      <c r="E928" s="64">
        <v>2018</v>
      </c>
      <c r="F928" s="74">
        <v>26120.16</v>
      </c>
      <c r="G928" s="60" t="s">
        <v>4572</v>
      </c>
    </row>
    <row r="929" spans="1:7" ht="15.75" x14ac:dyDescent="0.25">
      <c r="A929" s="60" t="s">
        <v>42</v>
      </c>
      <c r="B929" s="60" t="s">
        <v>1402</v>
      </c>
      <c r="C929" s="252" t="s">
        <v>1985</v>
      </c>
      <c r="D929" s="60" t="s">
        <v>438</v>
      </c>
      <c r="E929" s="64">
        <v>2018</v>
      </c>
      <c r="F929" s="74">
        <v>23826</v>
      </c>
      <c r="G929" s="60" t="s">
        <v>4576</v>
      </c>
    </row>
    <row r="930" spans="1:7" ht="15.75" x14ac:dyDescent="0.25">
      <c r="A930" s="60" t="s">
        <v>42</v>
      </c>
      <c r="B930" s="60" t="s">
        <v>1402</v>
      </c>
      <c r="C930" s="252" t="s">
        <v>1985</v>
      </c>
      <c r="D930" s="60" t="s">
        <v>438</v>
      </c>
      <c r="E930" s="64">
        <v>2018</v>
      </c>
      <c r="F930" s="74">
        <v>27692.5</v>
      </c>
      <c r="G930" s="60" t="s">
        <v>5179</v>
      </c>
    </row>
    <row r="931" spans="1:7" ht="15.75" x14ac:dyDescent="0.25">
      <c r="A931" s="60" t="s">
        <v>42</v>
      </c>
      <c r="B931" s="60" t="s">
        <v>1402</v>
      </c>
      <c r="C931" s="252" t="s">
        <v>1985</v>
      </c>
      <c r="D931" s="60" t="s">
        <v>438</v>
      </c>
      <c r="E931" s="64">
        <v>2018</v>
      </c>
      <c r="F931" s="74">
        <v>27692.5</v>
      </c>
      <c r="G931" s="60" t="s">
        <v>5180</v>
      </c>
    </row>
    <row r="932" spans="1:7" ht="15.75" x14ac:dyDescent="0.25">
      <c r="A932" s="60" t="s">
        <v>42</v>
      </c>
      <c r="B932" s="60" t="s">
        <v>1402</v>
      </c>
      <c r="C932" s="252" t="s">
        <v>1985</v>
      </c>
      <c r="D932" s="60" t="s">
        <v>438</v>
      </c>
      <c r="E932" s="64">
        <v>2018</v>
      </c>
      <c r="F932" s="74">
        <v>31141</v>
      </c>
      <c r="G932" s="60" t="s">
        <v>5181</v>
      </c>
    </row>
    <row r="933" spans="1:7" ht="15.75" x14ac:dyDescent="0.25">
      <c r="A933" s="60" t="s">
        <v>42</v>
      </c>
      <c r="B933" s="60" t="s">
        <v>1402</v>
      </c>
      <c r="C933" s="252" t="s">
        <v>1985</v>
      </c>
      <c r="D933" s="60" t="s">
        <v>438</v>
      </c>
      <c r="E933" s="64">
        <v>2018</v>
      </c>
      <c r="F933" s="74">
        <v>32186</v>
      </c>
      <c r="G933" s="60" t="s">
        <v>5182</v>
      </c>
    </row>
    <row r="934" spans="1:7" ht="15.75" x14ac:dyDescent="0.25">
      <c r="A934" s="60" t="s">
        <v>42</v>
      </c>
      <c r="B934" s="60" t="s">
        <v>1402</v>
      </c>
      <c r="C934" s="252" t="s">
        <v>1980</v>
      </c>
      <c r="D934" s="60" t="s">
        <v>43</v>
      </c>
      <c r="E934" s="64">
        <v>2018</v>
      </c>
      <c r="F934" s="74">
        <v>27827.360000000001</v>
      </c>
      <c r="G934" s="60" t="s">
        <v>4572</v>
      </c>
    </row>
    <row r="935" spans="1:7" ht="15.75" x14ac:dyDescent="0.25">
      <c r="A935" s="60" t="s">
        <v>42</v>
      </c>
      <c r="B935" s="60" t="s">
        <v>1402</v>
      </c>
      <c r="C935" s="252" t="s">
        <v>1980</v>
      </c>
      <c r="D935" s="60" t="s">
        <v>44</v>
      </c>
      <c r="E935" s="64">
        <v>2018</v>
      </c>
      <c r="F935" s="74">
        <v>28680.959999999999</v>
      </c>
      <c r="G935" s="60" t="s">
        <v>4573</v>
      </c>
    </row>
    <row r="936" spans="1:7" ht="15.75" x14ac:dyDescent="0.25">
      <c r="A936" s="60" t="s">
        <v>42</v>
      </c>
      <c r="B936" s="60" t="s">
        <v>1402</v>
      </c>
      <c r="C936" s="252" t="s">
        <v>1980</v>
      </c>
      <c r="D936" s="60" t="s">
        <v>438</v>
      </c>
      <c r="E936" s="64">
        <v>2018</v>
      </c>
      <c r="F936" s="74">
        <v>24557.5</v>
      </c>
      <c r="G936" s="60" t="s">
        <v>4576</v>
      </c>
    </row>
    <row r="937" spans="1:7" ht="15.75" x14ac:dyDescent="0.25">
      <c r="A937" s="60" t="s">
        <v>42</v>
      </c>
      <c r="B937" s="60" t="s">
        <v>1402</v>
      </c>
      <c r="C937" s="252" t="s">
        <v>1980</v>
      </c>
      <c r="D937" s="60" t="s">
        <v>438</v>
      </c>
      <c r="E937" s="64">
        <v>2018</v>
      </c>
      <c r="F937" s="74">
        <v>28006</v>
      </c>
      <c r="G937" s="60" t="s">
        <v>5179</v>
      </c>
    </row>
    <row r="938" spans="1:7" ht="15.75" x14ac:dyDescent="0.25">
      <c r="A938" s="60" t="s">
        <v>42</v>
      </c>
      <c r="B938" s="60" t="s">
        <v>1402</v>
      </c>
      <c r="C938" s="252" t="s">
        <v>1980</v>
      </c>
      <c r="D938" s="60" t="s">
        <v>438</v>
      </c>
      <c r="E938" s="64">
        <v>2018</v>
      </c>
      <c r="F938" s="74">
        <v>30200.5</v>
      </c>
      <c r="G938" s="60" t="s">
        <v>5180</v>
      </c>
    </row>
    <row r="939" spans="1:7" ht="15.75" x14ac:dyDescent="0.25">
      <c r="A939" s="60" t="s">
        <v>42</v>
      </c>
      <c r="B939" s="60" t="s">
        <v>1402</v>
      </c>
      <c r="C939" s="252" t="s">
        <v>1980</v>
      </c>
      <c r="D939" s="60" t="s">
        <v>438</v>
      </c>
      <c r="E939" s="64">
        <v>2018</v>
      </c>
      <c r="F939" s="74">
        <v>31663.5</v>
      </c>
      <c r="G939" s="60" t="s">
        <v>5181</v>
      </c>
    </row>
    <row r="940" spans="1:7" ht="15.75" x14ac:dyDescent="0.25">
      <c r="A940" s="60" t="s">
        <v>42</v>
      </c>
      <c r="B940" s="60" t="s">
        <v>1402</v>
      </c>
      <c r="C940" s="252" t="s">
        <v>1980</v>
      </c>
      <c r="D940" s="60" t="s">
        <v>438</v>
      </c>
      <c r="E940" s="64">
        <v>2018</v>
      </c>
      <c r="F940" s="74">
        <v>35216.5</v>
      </c>
      <c r="G940" s="60" t="s">
        <v>5182</v>
      </c>
    </row>
    <row r="941" spans="1:7" ht="15.75" x14ac:dyDescent="0.25">
      <c r="A941" s="60" t="s">
        <v>42</v>
      </c>
      <c r="B941" s="60" t="s">
        <v>1402</v>
      </c>
      <c r="C941" s="252" t="s">
        <v>4532</v>
      </c>
      <c r="D941" s="60" t="s">
        <v>43</v>
      </c>
      <c r="E941" s="64">
        <v>2018</v>
      </c>
      <c r="F941" s="74">
        <v>27827.360000000001</v>
      </c>
      <c r="G941" s="60" t="s">
        <v>4569</v>
      </c>
    </row>
    <row r="942" spans="1:7" ht="15.75" x14ac:dyDescent="0.25">
      <c r="A942" s="60" t="s">
        <v>42</v>
      </c>
      <c r="B942" s="60" t="s">
        <v>1402</v>
      </c>
      <c r="C942" s="252" t="s">
        <v>4532</v>
      </c>
      <c r="D942" s="60" t="s">
        <v>44</v>
      </c>
      <c r="E942" s="64">
        <v>2018</v>
      </c>
      <c r="F942" s="74">
        <v>29534.559999999998</v>
      </c>
      <c r="G942" s="60" t="s">
        <v>4569</v>
      </c>
    </row>
    <row r="943" spans="1:7" ht="15.75" x14ac:dyDescent="0.25">
      <c r="A943" s="60" t="s">
        <v>42</v>
      </c>
      <c r="B943" s="60" t="s">
        <v>1402</v>
      </c>
      <c r="C943" s="252" t="s">
        <v>4532</v>
      </c>
      <c r="D943" s="60" t="s">
        <v>43</v>
      </c>
      <c r="E943" s="64">
        <v>2018</v>
      </c>
      <c r="F943" s="74">
        <v>29534.559999999998</v>
      </c>
      <c r="G943" s="60" t="s">
        <v>4574</v>
      </c>
    </row>
    <row r="944" spans="1:7" ht="15.75" x14ac:dyDescent="0.25">
      <c r="A944" s="60" t="s">
        <v>42</v>
      </c>
      <c r="B944" s="60" t="s">
        <v>1402</v>
      </c>
      <c r="C944" s="252" t="s">
        <v>4532</v>
      </c>
      <c r="D944" s="60" t="s">
        <v>44</v>
      </c>
      <c r="E944" s="64">
        <v>2018</v>
      </c>
      <c r="F944" s="74">
        <v>32095.360000000001</v>
      </c>
      <c r="G944" s="60" t="s">
        <v>4574</v>
      </c>
    </row>
    <row r="945" spans="1:7" ht="15.75" x14ac:dyDescent="0.25">
      <c r="A945" s="60" t="s">
        <v>42</v>
      </c>
      <c r="B945" s="60" t="s">
        <v>1402</v>
      </c>
      <c r="C945" s="252" t="s">
        <v>4532</v>
      </c>
      <c r="D945" s="60" t="s">
        <v>43</v>
      </c>
      <c r="E945" s="64">
        <v>2018</v>
      </c>
      <c r="F945" s="74">
        <v>31241.759999999998</v>
      </c>
      <c r="G945" s="60" t="s">
        <v>4575</v>
      </c>
    </row>
    <row r="946" spans="1:7" ht="15.75" x14ac:dyDescent="0.25">
      <c r="A946" s="60" t="s">
        <v>42</v>
      </c>
      <c r="B946" s="60" t="s">
        <v>1402</v>
      </c>
      <c r="C946" s="252" t="s">
        <v>4532</v>
      </c>
      <c r="D946" s="60" t="s">
        <v>44</v>
      </c>
      <c r="E946" s="64">
        <v>2018</v>
      </c>
      <c r="F946" s="74">
        <v>32948.959999999999</v>
      </c>
      <c r="G946" s="60" t="s">
        <v>4575</v>
      </c>
    </row>
    <row r="947" spans="1:7" ht="15.75" x14ac:dyDescent="0.25">
      <c r="A947" s="54" t="s">
        <v>42</v>
      </c>
      <c r="B947" s="54" t="s">
        <v>4530</v>
      </c>
      <c r="C947" s="54" t="s">
        <v>2114</v>
      </c>
      <c r="D947" s="54" t="s">
        <v>438</v>
      </c>
      <c r="E947" s="64">
        <v>2018</v>
      </c>
      <c r="F947" s="87">
        <v>22236</v>
      </c>
      <c r="G947" s="54" t="s">
        <v>4542</v>
      </c>
    </row>
    <row r="948" spans="1:7" ht="15.75" x14ac:dyDescent="0.25">
      <c r="A948" s="54" t="s">
        <v>42</v>
      </c>
      <c r="B948" s="54" t="s">
        <v>4530</v>
      </c>
      <c r="C948" s="54" t="s">
        <v>3721</v>
      </c>
      <c r="D948" s="54" t="s">
        <v>43</v>
      </c>
      <c r="E948" s="64">
        <v>2018</v>
      </c>
      <c r="F948" s="87">
        <v>22816</v>
      </c>
      <c r="G948" s="54" t="s">
        <v>4542</v>
      </c>
    </row>
    <row r="949" spans="1:7" ht="15.75" x14ac:dyDescent="0.25">
      <c r="A949" s="54" t="s">
        <v>42</v>
      </c>
      <c r="B949" s="54" t="s">
        <v>4530</v>
      </c>
      <c r="C949" s="54" t="s">
        <v>3721</v>
      </c>
      <c r="D949" s="54" t="s">
        <v>44</v>
      </c>
      <c r="E949" s="64">
        <v>2018</v>
      </c>
      <c r="F949" s="87">
        <v>23396</v>
      </c>
      <c r="G949" s="54" t="s">
        <v>4542</v>
      </c>
    </row>
    <row r="950" spans="1:7" ht="15.75" x14ac:dyDescent="0.25">
      <c r="A950" s="54" t="s">
        <v>42</v>
      </c>
      <c r="B950" s="54" t="s">
        <v>4530</v>
      </c>
      <c r="C950" s="54" t="s">
        <v>1985</v>
      </c>
      <c r="D950" s="54" t="s">
        <v>43</v>
      </c>
      <c r="E950" s="64">
        <v>2018</v>
      </c>
      <c r="F950" s="87">
        <v>24080</v>
      </c>
      <c r="G950" s="54" t="s">
        <v>4542</v>
      </c>
    </row>
    <row r="951" spans="1:7" ht="15.75" x14ac:dyDescent="0.25">
      <c r="A951" s="54" t="s">
        <v>42</v>
      </c>
      <c r="B951" s="54" t="s">
        <v>4530</v>
      </c>
      <c r="C951" s="54" t="s">
        <v>1985</v>
      </c>
      <c r="D951" s="54" t="s">
        <v>44</v>
      </c>
      <c r="E951" s="64">
        <v>2018</v>
      </c>
      <c r="F951" s="87">
        <v>24383</v>
      </c>
      <c r="G951" s="54" t="s">
        <v>4542</v>
      </c>
    </row>
    <row r="952" spans="1:7" ht="15.75" x14ac:dyDescent="0.25">
      <c r="A952" s="54" t="s">
        <v>42</v>
      </c>
      <c r="B952" s="54" t="s">
        <v>4530</v>
      </c>
      <c r="C952" s="54" t="s">
        <v>1980</v>
      </c>
      <c r="D952" s="54" t="s">
        <v>43</v>
      </c>
      <c r="E952" s="64">
        <v>2018</v>
      </c>
      <c r="F952" s="87">
        <v>25415</v>
      </c>
      <c r="G952" s="54" t="s">
        <v>4542</v>
      </c>
    </row>
    <row r="953" spans="1:7" ht="15.75" x14ac:dyDescent="0.25">
      <c r="A953" s="54" t="s">
        <v>42</v>
      </c>
      <c r="B953" s="54" t="s">
        <v>4530</v>
      </c>
      <c r="C953" s="54" t="s">
        <v>1980</v>
      </c>
      <c r="D953" s="54" t="s">
        <v>44</v>
      </c>
      <c r="E953" s="64">
        <v>2018</v>
      </c>
      <c r="F953" s="87">
        <v>25916</v>
      </c>
      <c r="G953" s="54" t="s">
        <v>4542</v>
      </c>
    </row>
    <row r="954" spans="1:7" ht="15.75" x14ac:dyDescent="0.25">
      <c r="A954" s="54" t="s">
        <v>42</v>
      </c>
      <c r="B954" s="54" t="s">
        <v>4530</v>
      </c>
      <c r="C954" s="54" t="s">
        <v>4532</v>
      </c>
      <c r="D954" s="54" t="s">
        <v>44</v>
      </c>
      <c r="E954" s="64">
        <v>2018</v>
      </c>
      <c r="F954" s="87">
        <v>27332</v>
      </c>
      <c r="G954" s="54" t="s">
        <v>6340</v>
      </c>
    </row>
    <row r="955" spans="1:7" ht="15.75" x14ac:dyDescent="0.25">
      <c r="A955" s="54" t="s">
        <v>42</v>
      </c>
      <c r="B955" s="54" t="s">
        <v>4530</v>
      </c>
      <c r="C955" s="54" t="s">
        <v>2114</v>
      </c>
      <c r="D955" s="54" t="s">
        <v>44</v>
      </c>
      <c r="E955" s="64">
        <v>2018</v>
      </c>
      <c r="F955" s="87">
        <v>28066</v>
      </c>
      <c r="G955" s="54" t="s">
        <v>4531</v>
      </c>
    </row>
    <row r="956" spans="1:7" ht="15.75" x14ac:dyDescent="0.25">
      <c r="A956" s="54" t="s">
        <v>42</v>
      </c>
      <c r="B956" s="54" t="s">
        <v>4530</v>
      </c>
      <c r="C956" s="54" t="s">
        <v>2114</v>
      </c>
      <c r="D956" s="54" t="s">
        <v>43</v>
      </c>
      <c r="E956" s="64">
        <v>2018</v>
      </c>
      <c r="F956" s="87">
        <v>27264</v>
      </c>
      <c r="G956" s="54" t="s">
        <v>4531</v>
      </c>
    </row>
    <row r="957" spans="1:7" ht="15.75" x14ac:dyDescent="0.25">
      <c r="A957" s="54" t="s">
        <v>42</v>
      </c>
      <c r="B957" s="54" t="s">
        <v>4530</v>
      </c>
      <c r="C957" s="54" t="s">
        <v>3721</v>
      </c>
      <c r="D957" s="54" t="s">
        <v>44</v>
      </c>
      <c r="E957" s="64">
        <v>2018</v>
      </c>
      <c r="F957" s="87">
        <v>29402</v>
      </c>
      <c r="G957" s="54" t="s">
        <v>4531</v>
      </c>
    </row>
    <row r="958" spans="1:7" ht="15.75" x14ac:dyDescent="0.25">
      <c r="A958" s="54" t="s">
        <v>42</v>
      </c>
      <c r="B958" s="54" t="s">
        <v>4530</v>
      </c>
      <c r="C958" s="54" t="s">
        <v>1985</v>
      </c>
      <c r="D958" s="54" t="s">
        <v>44</v>
      </c>
      <c r="E958" s="64">
        <v>2018</v>
      </c>
      <c r="F958" s="87">
        <v>30368</v>
      </c>
      <c r="G958" s="54" t="s">
        <v>4531</v>
      </c>
    </row>
    <row r="959" spans="1:7" ht="15.75" x14ac:dyDescent="0.25">
      <c r="A959" s="54" t="s">
        <v>42</v>
      </c>
      <c r="B959" s="54" t="s">
        <v>4530</v>
      </c>
      <c r="C959" s="54" t="s">
        <v>1985</v>
      </c>
      <c r="D959" s="54" t="s">
        <v>43</v>
      </c>
      <c r="E959" s="64">
        <v>2018</v>
      </c>
      <c r="F959" s="87">
        <v>29596</v>
      </c>
      <c r="G959" s="54" t="s">
        <v>4531</v>
      </c>
    </row>
    <row r="960" spans="1:7" ht="15.75" x14ac:dyDescent="0.25">
      <c r="A960" s="54" t="s">
        <v>42</v>
      </c>
      <c r="B960" s="54" t="s">
        <v>4530</v>
      </c>
      <c r="C960" s="54" t="s">
        <v>1980</v>
      </c>
      <c r="D960" s="54" t="s">
        <v>44</v>
      </c>
      <c r="E960" s="64">
        <v>2018</v>
      </c>
      <c r="F960" s="87">
        <v>31428</v>
      </c>
      <c r="G960" s="54" t="s">
        <v>4531</v>
      </c>
    </row>
    <row r="961" spans="1:7" ht="15.75" x14ac:dyDescent="0.25">
      <c r="A961" s="54" t="s">
        <v>42</v>
      </c>
      <c r="B961" s="54" t="s">
        <v>4530</v>
      </c>
      <c r="C961" s="54" t="s">
        <v>1980</v>
      </c>
      <c r="D961" s="54" t="s">
        <v>43</v>
      </c>
      <c r="E961" s="64">
        <v>2018</v>
      </c>
      <c r="F961" s="87">
        <v>30656</v>
      </c>
      <c r="G961" s="54" t="s">
        <v>4531</v>
      </c>
    </row>
    <row r="962" spans="1:7" ht="15.75" x14ac:dyDescent="0.25">
      <c r="A962" s="54" t="s">
        <v>42</v>
      </c>
      <c r="B962" s="54" t="s">
        <v>4530</v>
      </c>
      <c r="C962" s="54" t="s">
        <v>4532</v>
      </c>
      <c r="D962" s="54" t="s">
        <v>44</v>
      </c>
      <c r="E962" s="64">
        <v>2018</v>
      </c>
      <c r="F962" s="87">
        <v>31754</v>
      </c>
      <c r="G962" s="54" t="s">
        <v>4531</v>
      </c>
    </row>
    <row r="963" spans="1:7" ht="15.75" x14ac:dyDescent="0.25">
      <c r="A963" s="54" t="s">
        <v>42</v>
      </c>
      <c r="B963" s="54" t="s">
        <v>4530</v>
      </c>
      <c r="C963" s="54" t="s">
        <v>1981</v>
      </c>
      <c r="D963" s="54" t="s">
        <v>44</v>
      </c>
      <c r="E963" s="64">
        <v>2018</v>
      </c>
      <c r="F963" s="87">
        <v>33557</v>
      </c>
      <c r="G963" s="54" t="s">
        <v>4531</v>
      </c>
    </row>
    <row r="964" spans="1:7" ht="15.75" x14ac:dyDescent="0.25">
      <c r="A964" s="54" t="s">
        <v>42</v>
      </c>
      <c r="B964" s="54" t="s">
        <v>4530</v>
      </c>
      <c r="C964" s="54" t="s">
        <v>2845</v>
      </c>
      <c r="D964" s="54" t="s">
        <v>44</v>
      </c>
      <c r="E964" s="64">
        <v>2018</v>
      </c>
      <c r="F964" s="87">
        <v>35595</v>
      </c>
      <c r="G964" s="54" t="s">
        <v>4531</v>
      </c>
    </row>
    <row r="965" spans="1:7" ht="15.75" x14ac:dyDescent="0.25">
      <c r="A965" s="60" t="s">
        <v>42</v>
      </c>
      <c r="B965" s="60" t="s">
        <v>4560</v>
      </c>
      <c r="C965" s="252" t="s">
        <v>2845</v>
      </c>
      <c r="D965" s="60" t="s">
        <v>44</v>
      </c>
      <c r="E965" s="64">
        <v>2018</v>
      </c>
      <c r="F965" s="74">
        <v>55005</v>
      </c>
      <c r="G965" s="60" t="s">
        <v>4561</v>
      </c>
    </row>
    <row r="966" spans="1:7" ht="15.75" x14ac:dyDescent="0.25">
      <c r="A966" s="60" t="s">
        <v>42</v>
      </c>
      <c r="B966" s="60" t="s">
        <v>4562</v>
      </c>
      <c r="C966" s="252" t="s">
        <v>2845</v>
      </c>
      <c r="D966" s="60" t="s">
        <v>44</v>
      </c>
      <c r="E966" s="64">
        <v>2018</v>
      </c>
      <c r="F966" s="74">
        <v>62590</v>
      </c>
      <c r="G966" s="60" t="s">
        <v>4561</v>
      </c>
    </row>
    <row r="967" spans="1:7" ht="15.75" x14ac:dyDescent="0.25">
      <c r="A967" s="60" t="s">
        <v>42</v>
      </c>
      <c r="B967" s="60" t="s">
        <v>3897</v>
      </c>
      <c r="C967" s="252" t="s">
        <v>2927</v>
      </c>
      <c r="D967" s="60" t="s">
        <v>44</v>
      </c>
      <c r="E967" s="64">
        <v>2018</v>
      </c>
      <c r="F967" s="74">
        <v>60521</v>
      </c>
      <c r="G967" s="60" t="s">
        <v>4561</v>
      </c>
    </row>
    <row r="968" spans="1:7" ht="15.75" x14ac:dyDescent="0.25">
      <c r="A968" s="60" t="s">
        <v>42</v>
      </c>
      <c r="B968" s="60" t="s">
        <v>3897</v>
      </c>
      <c r="C968" s="252" t="s">
        <v>2926</v>
      </c>
      <c r="D968" s="60" t="s">
        <v>44</v>
      </c>
      <c r="E968" s="64">
        <v>2018</v>
      </c>
      <c r="F968" s="74">
        <v>65437</v>
      </c>
      <c r="G968" s="60" t="s">
        <v>4561</v>
      </c>
    </row>
    <row r="969" spans="1:7" ht="15.75" x14ac:dyDescent="0.25">
      <c r="A969" s="60" t="s">
        <v>42</v>
      </c>
      <c r="B969" s="60" t="s">
        <v>3898</v>
      </c>
      <c r="C969" s="252" t="s">
        <v>4504</v>
      </c>
      <c r="D969" s="60" t="s">
        <v>44</v>
      </c>
      <c r="E969" s="64">
        <v>2018</v>
      </c>
      <c r="F969" s="74">
        <v>66500</v>
      </c>
      <c r="G969" s="60" t="s">
        <v>4561</v>
      </c>
    </row>
    <row r="970" spans="1:7" ht="15.75" x14ac:dyDescent="0.25">
      <c r="A970" s="60" t="s">
        <v>42</v>
      </c>
      <c r="B970" s="60" t="s">
        <v>3898</v>
      </c>
      <c r="C970" s="252" t="s">
        <v>2927</v>
      </c>
      <c r="D970" s="60" t="s">
        <v>44</v>
      </c>
      <c r="E970" s="64">
        <v>2018</v>
      </c>
      <c r="F970" s="74">
        <v>68023</v>
      </c>
      <c r="G970" s="60" t="s">
        <v>4561</v>
      </c>
    </row>
    <row r="971" spans="1:7" ht="15.75" x14ac:dyDescent="0.25">
      <c r="A971" s="60" t="s">
        <v>42</v>
      </c>
      <c r="B971" s="60" t="s">
        <v>3898</v>
      </c>
      <c r="C971" s="252" t="s">
        <v>2926</v>
      </c>
      <c r="D971" s="60" t="s">
        <v>44</v>
      </c>
      <c r="E971" s="64">
        <v>2018</v>
      </c>
      <c r="F971" s="74">
        <v>72938</v>
      </c>
      <c r="G971" s="60" t="s">
        <v>4561</v>
      </c>
    </row>
    <row r="972" spans="1:7" ht="15.75" x14ac:dyDescent="0.25">
      <c r="A972" s="60" t="s">
        <v>42</v>
      </c>
      <c r="B972" s="60" t="s">
        <v>2570</v>
      </c>
      <c r="C972" s="252" t="s">
        <v>2927</v>
      </c>
      <c r="D972" s="60" t="s">
        <v>44</v>
      </c>
      <c r="E972" s="64">
        <v>2018</v>
      </c>
      <c r="F972" s="74">
        <v>77594</v>
      </c>
      <c r="G972" s="60" t="s">
        <v>4561</v>
      </c>
    </row>
    <row r="973" spans="1:7" ht="15.75" x14ac:dyDescent="0.25">
      <c r="A973" s="60" t="s">
        <v>42</v>
      </c>
      <c r="B973" s="60" t="s">
        <v>2570</v>
      </c>
      <c r="C973" s="252" t="s">
        <v>2926</v>
      </c>
      <c r="D973" s="60" t="s">
        <v>44</v>
      </c>
      <c r="E973" s="64">
        <v>2018</v>
      </c>
      <c r="F973" s="74">
        <v>85094</v>
      </c>
      <c r="G973" s="60" t="s">
        <v>4561</v>
      </c>
    </row>
    <row r="974" spans="1:7" ht="15.75" x14ac:dyDescent="0.25">
      <c r="A974" s="60" t="s">
        <v>42</v>
      </c>
      <c r="B974" s="60" t="s">
        <v>8515</v>
      </c>
      <c r="C974" s="60" t="s">
        <v>8516</v>
      </c>
      <c r="D974" s="60"/>
      <c r="E974" s="64">
        <v>2018</v>
      </c>
      <c r="F974" s="74">
        <v>38559</v>
      </c>
      <c r="G974" s="60" t="s">
        <v>4537</v>
      </c>
    </row>
    <row r="975" spans="1:7" ht="15.75" x14ac:dyDescent="0.25">
      <c r="A975" s="60" t="s">
        <v>42</v>
      </c>
      <c r="B975" s="60" t="s">
        <v>7249</v>
      </c>
      <c r="C975" s="60" t="s">
        <v>3739</v>
      </c>
      <c r="D975" s="60"/>
      <c r="E975" s="64">
        <v>2018</v>
      </c>
      <c r="F975" s="74">
        <v>23050</v>
      </c>
      <c r="G975" s="60" t="s">
        <v>141</v>
      </c>
    </row>
    <row r="976" spans="1:7" ht="15.75" x14ac:dyDescent="0.25">
      <c r="A976" s="60" t="s">
        <v>42</v>
      </c>
      <c r="B976" s="60" t="s">
        <v>3014</v>
      </c>
      <c r="C976" s="252" t="s">
        <v>3739</v>
      </c>
      <c r="D976" s="60" t="s">
        <v>43</v>
      </c>
      <c r="E976" s="64">
        <v>2018</v>
      </c>
      <c r="F976" s="74">
        <v>26968</v>
      </c>
      <c r="G976" s="60" t="s">
        <v>4579</v>
      </c>
    </row>
    <row r="977" spans="1:9" ht="15.75" x14ac:dyDescent="0.25">
      <c r="A977" s="60" t="s">
        <v>42</v>
      </c>
      <c r="B977" s="60" t="s">
        <v>3014</v>
      </c>
      <c r="C977" s="252" t="s">
        <v>3739</v>
      </c>
      <c r="D977" s="60" t="s">
        <v>44</v>
      </c>
      <c r="E977" s="64">
        <v>2018</v>
      </c>
      <c r="F977" s="74">
        <v>28310</v>
      </c>
      <c r="G977" s="60" t="s">
        <v>4579</v>
      </c>
    </row>
    <row r="978" spans="1:9" ht="15.75" x14ac:dyDescent="0.25">
      <c r="A978" s="60" t="s">
        <v>42</v>
      </c>
      <c r="B978" s="60" t="s">
        <v>3014</v>
      </c>
      <c r="C978" s="252" t="s">
        <v>2114</v>
      </c>
      <c r="D978" s="60" t="s">
        <v>43</v>
      </c>
      <c r="E978" s="64">
        <v>2018</v>
      </c>
      <c r="F978" s="74">
        <v>27239</v>
      </c>
      <c r="G978" s="60" t="s">
        <v>4579</v>
      </c>
    </row>
    <row r="979" spans="1:9" ht="15.75" x14ac:dyDescent="0.25">
      <c r="A979" s="60" t="s">
        <v>42</v>
      </c>
      <c r="B979" s="60" t="s">
        <v>3014</v>
      </c>
      <c r="C979" s="252" t="s">
        <v>2114</v>
      </c>
      <c r="D979" s="60" t="s">
        <v>44</v>
      </c>
      <c r="E979" s="64">
        <v>2018</v>
      </c>
      <c r="F979" s="74">
        <v>29214</v>
      </c>
      <c r="G979" s="60" t="s">
        <v>4579</v>
      </c>
    </row>
    <row r="980" spans="1:9" ht="15.75" x14ac:dyDescent="0.25">
      <c r="A980" s="60" t="s">
        <v>42</v>
      </c>
      <c r="B980" s="60" t="s">
        <v>4580</v>
      </c>
      <c r="C980" s="252" t="s">
        <v>3739</v>
      </c>
      <c r="D980" s="60" t="s">
        <v>43</v>
      </c>
      <c r="E980" s="64">
        <v>2018</v>
      </c>
      <c r="F980" s="74">
        <v>29602</v>
      </c>
      <c r="G980" s="60" t="s">
        <v>4579</v>
      </c>
    </row>
    <row r="981" spans="1:9" ht="15.75" x14ac:dyDescent="0.25">
      <c r="A981" s="60" t="s">
        <v>42</v>
      </c>
      <c r="B981" s="60" t="s">
        <v>5252</v>
      </c>
      <c r="C981" s="252" t="s">
        <v>1983</v>
      </c>
      <c r="D981" s="60" t="s">
        <v>110</v>
      </c>
      <c r="E981" s="152">
        <v>2018</v>
      </c>
      <c r="F981" s="75">
        <v>24965</v>
      </c>
      <c r="G981" s="60" t="s">
        <v>4874</v>
      </c>
    </row>
    <row r="982" spans="1:9" ht="15.75" x14ac:dyDescent="0.25">
      <c r="A982" s="60" t="s">
        <v>42</v>
      </c>
      <c r="B982" s="60" t="s">
        <v>5249</v>
      </c>
      <c r="C982" s="252" t="s">
        <v>1983</v>
      </c>
      <c r="D982" s="60" t="s">
        <v>110</v>
      </c>
      <c r="E982" s="152">
        <v>2018</v>
      </c>
      <c r="F982" s="75">
        <v>20630</v>
      </c>
      <c r="G982" s="60" t="s">
        <v>4874</v>
      </c>
      <c r="H982" s="278"/>
      <c r="I982" s="278"/>
    </row>
    <row r="983" spans="1:9" ht="15.75" x14ac:dyDescent="0.25">
      <c r="A983" s="60" t="s">
        <v>42</v>
      </c>
      <c r="B983" s="60" t="s">
        <v>5251</v>
      </c>
      <c r="C983" s="252" t="s">
        <v>1983</v>
      </c>
      <c r="D983" s="60" t="s">
        <v>110</v>
      </c>
      <c r="E983" s="152">
        <v>2018</v>
      </c>
      <c r="F983" s="75">
        <v>22855</v>
      </c>
      <c r="G983" s="60" t="s">
        <v>4874</v>
      </c>
      <c r="H983" s="278"/>
      <c r="I983" s="278"/>
    </row>
    <row r="984" spans="1:9" ht="15.75" x14ac:dyDescent="0.25">
      <c r="A984" s="60" t="s">
        <v>42</v>
      </c>
      <c r="B984" s="60" t="s">
        <v>5250</v>
      </c>
      <c r="C984" s="252" t="s">
        <v>1983</v>
      </c>
      <c r="D984" s="60" t="s">
        <v>110</v>
      </c>
      <c r="E984" s="152">
        <v>2018</v>
      </c>
      <c r="F984" s="75">
        <v>21430</v>
      </c>
      <c r="G984" s="60" t="s">
        <v>4874</v>
      </c>
    </row>
    <row r="985" spans="1:9" ht="15.75" x14ac:dyDescent="0.25">
      <c r="A985" s="60" t="s">
        <v>42</v>
      </c>
      <c r="B985" s="60" t="s">
        <v>5247</v>
      </c>
      <c r="C985" s="252" t="s">
        <v>3739</v>
      </c>
      <c r="D985" s="60" t="s">
        <v>110</v>
      </c>
      <c r="E985" s="152">
        <v>2018</v>
      </c>
      <c r="F985" s="75">
        <v>29685</v>
      </c>
      <c r="G985" s="60" t="s">
        <v>4874</v>
      </c>
    </row>
    <row r="986" spans="1:9" ht="15.75" x14ac:dyDescent="0.25">
      <c r="A986" s="60" t="s">
        <v>42</v>
      </c>
      <c r="B986" s="60" t="s">
        <v>5248</v>
      </c>
      <c r="C986" s="252" t="s">
        <v>3739</v>
      </c>
      <c r="D986" s="60" t="s">
        <v>110</v>
      </c>
      <c r="E986" s="152">
        <v>2018</v>
      </c>
      <c r="F986" s="75">
        <v>30565</v>
      </c>
      <c r="G986" s="60" t="s">
        <v>4874</v>
      </c>
    </row>
    <row r="987" spans="1:9" ht="15.75" x14ac:dyDescent="0.25">
      <c r="A987" s="60" t="s">
        <v>42</v>
      </c>
      <c r="B987" s="60" t="s">
        <v>5242</v>
      </c>
      <c r="C987" s="252" t="s">
        <v>3739</v>
      </c>
      <c r="D987" s="60" t="s">
        <v>110</v>
      </c>
      <c r="E987" s="152">
        <v>2018</v>
      </c>
      <c r="F987" s="75">
        <v>23475</v>
      </c>
      <c r="G987" s="60" t="s">
        <v>4874</v>
      </c>
    </row>
    <row r="988" spans="1:9" ht="15.75" x14ac:dyDescent="0.25">
      <c r="A988" s="60" t="s">
        <v>42</v>
      </c>
      <c r="B988" s="60" t="s">
        <v>5020</v>
      </c>
      <c r="C988" s="252" t="s">
        <v>3739</v>
      </c>
      <c r="D988" s="60" t="s">
        <v>110</v>
      </c>
      <c r="E988" s="152">
        <v>2018</v>
      </c>
      <c r="F988" s="75">
        <v>33300</v>
      </c>
      <c r="G988" s="60" t="s">
        <v>4874</v>
      </c>
    </row>
    <row r="989" spans="1:9" ht="15.75" x14ac:dyDescent="0.25">
      <c r="A989" s="60" t="s">
        <v>42</v>
      </c>
      <c r="B989" s="60" t="s">
        <v>5018</v>
      </c>
      <c r="C989" s="252" t="s">
        <v>3739</v>
      </c>
      <c r="D989" s="60" t="s">
        <v>110</v>
      </c>
      <c r="E989" s="152">
        <v>2018</v>
      </c>
      <c r="F989" s="75">
        <v>27300</v>
      </c>
      <c r="G989" s="60" t="s">
        <v>4874</v>
      </c>
    </row>
    <row r="990" spans="1:9" ht="15.75" x14ac:dyDescent="0.25">
      <c r="A990" s="60" t="s">
        <v>42</v>
      </c>
      <c r="B990" s="60" t="s">
        <v>5019</v>
      </c>
      <c r="C990" s="252" t="s">
        <v>3739</v>
      </c>
      <c r="D990" s="60" t="s">
        <v>110</v>
      </c>
      <c r="E990" s="152">
        <v>2018</v>
      </c>
      <c r="F990" s="75">
        <v>29000</v>
      </c>
      <c r="G990" s="60" t="s">
        <v>4874</v>
      </c>
    </row>
    <row r="991" spans="1:9" ht="15.75" x14ac:dyDescent="0.25">
      <c r="A991" s="60" t="s">
        <v>42</v>
      </c>
      <c r="B991" s="60" t="s">
        <v>5245</v>
      </c>
      <c r="C991" s="252" t="s">
        <v>3739</v>
      </c>
      <c r="D991" s="60" t="s">
        <v>110</v>
      </c>
      <c r="E991" s="152">
        <v>2018</v>
      </c>
      <c r="F991" s="75">
        <v>26735</v>
      </c>
      <c r="G991" s="60" t="s">
        <v>4874</v>
      </c>
    </row>
    <row r="992" spans="1:9" ht="15.75" x14ac:dyDescent="0.25">
      <c r="A992" s="60" t="s">
        <v>42</v>
      </c>
      <c r="B992" s="60" t="s">
        <v>5246</v>
      </c>
      <c r="C992" s="252" t="s">
        <v>3739</v>
      </c>
      <c r="D992" s="60" t="s">
        <v>110</v>
      </c>
      <c r="E992" s="152">
        <v>2018</v>
      </c>
      <c r="F992" s="75">
        <v>28115</v>
      </c>
      <c r="G992" s="60" t="s">
        <v>4874</v>
      </c>
    </row>
    <row r="993" spans="1:7" ht="15.75" x14ac:dyDescent="0.25">
      <c r="A993" s="60" t="s">
        <v>42</v>
      </c>
      <c r="B993" s="60" t="s">
        <v>5243</v>
      </c>
      <c r="C993" s="252" t="s">
        <v>3739</v>
      </c>
      <c r="D993" s="60" t="s">
        <v>110</v>
      </c>
      <c r="E993" s="152">
        <v>2018</v>
      </c>
      <c r="F993" s="75">
        <v>24685</v>
      </c>
      <c r="G993" s="60" t="s">
        <v>4874</v>
      </c>
    </row>
    <row r="994" spans="1:7" ht="15.75" x14ac:dyDescent="0.25">
      <c r="A994" s="60" t="s">
        <v>42</v>
      </c>
      <c r="B994" s="60" t="s">
        <v>5244</v>
      </c>
      <c r="C994" s="252" t="s">
        <v>3739</v>
      </c>
      <c r="D994" s="60" t="s">
        <v>110</v>
      </c>
      <c r="E994" s="152">
        <v>2018</v>
      </c>
      <c r="F994" s="75">
        <v>25165</v>
      </c>
      <c r="G994" s="60" t="s">
        <v>4874</v>
      </c>
    </row>
    <row r="995" spans="1:7" ht="15.75" x14ac:dyDescent="0.25">
      <c r="A995" s="461" t="s">
        <v>42</v>
      </c>
      <c r="B995" s="461" t="s">
        <v>5025</v>
      </c>
      <c r="C995" s="284" t="s">
        <v>5022</v>
      </c>
      <c r="D995" s="461" t="s">
        <v>426</v>
      </c>
      <c r="E995" s="152">
        <v>2018</v>
      </c>
      <c r="F995" s="74">
        <v>27385</v>
      </c>
      <c r="G995" s="461" t="s">
        <v>5023</v>
      </c>
    </row>
    <row r="996" spans="1:7" ht="15.75" x14ac:dyDescent="0.25">
      <c r="A996" s="461" t="s">
        <v>42</v>
      </c>
      <c r="B996" s="461" t="s">
        <v>5021</v>
      </c>
      <c r="C996" s="284" t="s">
        <v>5022</v>
      </c>
      <c r="D996" s="461" t="s">
        <v>110</v>
      </c>
      <c r="E996" s="152">
        <v>2018</v>
      </c>
      <c r="F996" s="260">
        <v>24660</v>
      </c>
      <c r="G996" s="461" t="s">
        <v>5023</v>
      </c>
    </row>
    <row r="997" spans="1:7" ht="15.75" x14ac:dyDescent="0.25">
      <c r="A997" s="461" t="s">
        <v>42</v>
      </c>
      <c r="B997" s="461" t="s">
        <v>5021</v>
      </c>
      <c r="C997" s="284" t="s">
        <v>5022</v>
      </c>
      <c r="D997" s="461" t="s">
        <v>426</v>
      </c>
      <c r="E997" s="152">
        <v>2018</v>
      </c>
      <c r="F997" s="74">
        <v>26060</v>
      </c>
      <c r="G997" s="461" t="s">
        <v>5023</v>
      </c>
    </row>
    <row r="998" spans="1:7" ht="15.75" x14ac:dyDescent="0.25">
      <c r="A998" s="461" t="s">
        <v>42</v>
      </c>
      <c r="B998" s="461" t="s">
        <v>5024</v>
      </c>
      <c r="C998" s="284" t="s">
        <v>5022</v>
      </c>
      <c r="D998" s="461" t="s">
        <v>110</v>
      </c>
      <c r="E998" s="152">
        <v>2018</v>
      </c>
      <c r="F998" s="74">
        <v>25750</v>
      </c>
      <c r="G998" s="461" t="s">
        <v>5023</v>
      </c>
    </row>
    <row r="999" spans="1:7" ht="15.75" x14ac:dyDescent="0.25">
      <c r="A999" s="461" t="s">
        <v>42</v>
      </c>
      <c r="B999" s="461" t="s">
        <v>5024</v>
      </c>
      <c r="C999" s="284" t="s">
        <v>5022</v>
      </c>
      <c r="D999" s="461" t="s">
        <v>426</v>
      </c>
      <c r="E999" s="152">
        <v>2018</v>
      </c>
      <c r="F999" s="74">
        <v>27150</v>
      </c>
      <c r="G999" s="461" t="s">
        <v>5023</v>
      </c>
    </row>
    <row r="1000" spans="1:7" ht="15.75" x14ac:dyDescent="0.25">
      <c r="A1000" s="461" t="s">
        <v>42</v>
      </c>
      <c r="B1000" s="461" t="s">
        <v>5028</v>
      </c>
      <c r="C1000" s="284" t="s">
        <v>5022</v>
      </c>
      <c r="D1000" s="461" t="s">
        <v>110</v>
      </c>
      <c r="E1000" s="152">
        <v>2018</v>
      </c>
      <c r="F1000" s="260">
        <v>27950</v>
      </c>
      <c r="G1000" s="461" t="s">
        <v>5023</v>
      </c>
    </row>
    <row r="1001" spans="1:7" ht="15.75" x14ac:dyDescent="0.25">
      <c r="A1001" s="461" t="s">
        <v>42</v>
      </c>
      <c r="B1001" s="461" t="s">
        <v>5028</v>
      </c>
      <c r="C1001" s="284" t="s">
        <v>5022</v>
      </c>
      <c r="D1001" s="461" t="s">
        <v>426</v>
      </c>
      <c r="E1001" s="152">
        <v>2018</v>
      </c>
      <c r="F1001" s="260">
        <v>28650</v>
      </c>
      <c r="G1001" s="461" t="s">
        <v>5023</v>
      </c>
    </row>
    <row r="1002" spans="1:7" ht="15.75" x14ac:dyDescent="0.25">
      <c r="A1002" s="461" t="s">
        <v>42</v>
      </c>
      <c r="B1002" s="461" t="s">
        <v>5038</v>
      </c>
      <c r="C1002" s="284" t="s">
        <v>6327</v>
      </c>
      <c r="D1002" s="461" t="s">
        <v>426</v>
      </c>
      <c r="E1002" s="152">
        <v>2018</v>
      </c>
      <c r="F1002" s="260">
        <v>36870</v>
      </c>
      <c r="G1002" s="461" t="s">
        <v>5023</v>
      </c>
    </row>
    <row r="1003" spans="1:7" ht="15.75" x14ac:dyDescent="0.25">
      <c r="A1003" s="461" t="s">
        <v>42</v>
      </c>
      <c r="B1003" s="461" t="s">
        <v>5041</v>
      </c>
      <c r="C1003" s="284" t="s">
        <v>6327</v>
      </c>
      <c r="D1003" s="461" t="s">
        <v>426</v>
      </c>
      <c r="E1003" s="152">
        <v>2018</v>
      </c>
      <c r="F1003" s="260">
        <v>48480</v>
      </c>
      <c r="G1003" s="461" t="s">
        <v>5023</v>
      </c>
    </row>
    <row r="1004" spans="1:7" ht="15.75" x14ac:dyDescent="0.25">
      <c r="A1004" s="461" t="s">
        <v>42</v>
      </c>
      <c r="B1004" s="461" t="s">
        <v>5040</v>
      </c>
      <c r="C1004" s="284" t="s">
        <v>6327</v>
      </c>
      <c r="D1004" s="461" t="s">
        <v>426</v>
      </c>
      <c r="E1004" s="152">
        <v>2018</v>
      </c>
      <c r="F1004" s="260">
        <v>45360</v>
      </c>
      <c r="G1004" s="461" t="s">
        <v>5023</v>
      </c>
    </row>
    <row r="1005" spans="1:7" ht="15.75" x14ac:dyDescent="0.25">
      <c r="A1005" s="461" t="s">
        <v>42</v>
      </c>
      <c r="B1005" s="461" t="s">
        <v>5039</v>
      </c>
      <c r="C1005" s="284" t="s">
        <v>6327</v>
      </c>
      <c r="D1005" s="461" t="s">
        <v>426</v>
      </c>
      <c r="E1005" s="152">
        <v>2018</v>
      </c>
      <c r="F1005" s="260">
        <v>41930</v>
      </c>
      <c r="G1005" s="461" t="s">
        <v>5023</v>
      </c>
    </row>
    <row r="1006" spans="1:7" ht="15.75" x14ac:dyDescent="0.25">
      <c r="A1006" s="461" t="s">
        <v>42</v>
      </c>
      <c r="B1006" s="461" t="s">
        <v>5027</v>
      </c>
      <c r="C1006" s="284" t="s">
        <v>5022</v>
      </c>
      <c r="D1006" s="461" t="s">
        <v>426</v>
      </c>
      <c r="E1006" s="152">
        <v>2018</v>
      </c>
      <c r="F1006" s="260">
        <v>34280</v>
      </c>
      <c r="G1006" s="461" t="s">
        <v>5023</v>
      </c>
    </row>
    <row r="1007" spans="1:7" ht="15.75" x14ac:dyDescent="0.25">
      <c r="A1007" s="461" t="s">
        <v>42</v>
      </c>
      <c r="B1007" s="461" t="s">
        <v>5262</v>
      </c>
      <c r="C1007" s="284" t="s">
        <v>5022</v>
      </c>
      <c r="D1007" s="461" t="s">
        <v>426</v>
      </c>
      <c r="E1007" s="152">
        <v>2018</v>
      </c>
      <c r="F1007" s="74">
        <v>32435</v>
      </c>
      <c r="G1007" s="461" t="s">
        <v>5023</v>
      </c>
    </row>
    <row r="1008" spans="1:7" ht="15.75" x14ac:dyDescent="0.25">
      <c r="A1008" s="461" t="s">
        <v>42</v>
      </c>
      <c r="B1008" s="461" t="s">
        <v>5026</v>
      </c>
      <c r="C1008" s="284" t="s">
        <v>5022</v>
      </c>
      <c r="D1008" s="461" t="s">
        <v>426</v>
      </c>
      <c r="E1008" s="152">
        <v>2018</v>
      </c>
      <c r="F1008" s="74">
        <v>29280</v>
      </c>
      <c r="G1008" s="461" t="s">
        <v>5023</v>
      </c>
    </row>
    <row r="1009" spans="1:7" ht="15.75" x14ac:dyDescent="0.25">
      <c r="A1009" s="461" t="s">
        <v>42</v>
      </c>
      <c r="B1009" s="461" t="s">
        <v>5253</v>
      </c>
      <c r="C1009" s="284" t="s">
        <v>5254</v>
      </c>
      <c r="D1009" s="461"/>
      <c r="E1009" s="152">
        <v>2018</v>
      </c>
      <c r="F1009" s="260">
        <v>15635</v>
      </c>
      <c r="G1009" s="461" t="s">
        <v>5255</v>
      </c>
    </row>
    <row r="1010" spans="1:7" ht="15.75" x14ac:dyDescent="0.25">
      <c r="A1010" s="461" t="s">
        <v>42</v>
      </c>
      <c r="B1010" s="461" t="s">
        <v>5253</v>
      </c>
      <c r="C1010" s="284" t="s">
        <v>5254</v>
      </c>
      <c r="D1010" s="461"/>
      <c r="E1010" s="152">
        <v>2018</v>
      </c>
      <c r="F1010" s="260">
        <v>16385</v>
      </c>
      <c r="G1010" s="461" t="s">
        <v>5256</v>
      </c>
    </row>
    <row r="1011" spans="1:7" ht="15.75" x14ac:dyDescent="0.25">
      <c r="A1011" s="461" t="s">
        <v>42</v>
      </c>
      <c r="B1011" s="461" t="s">
        <v>5253</v>
      </c>
      <c r="C1011" s="284" t="s">
        <v>5254</v>
      </c>
      <c r="D1011" s="461"/>
      <c r="E1011" s="152">
        <v>2018</v>
      </c>
      <c r="F1011" s="260">
        <v>16760</v>
      </c>
      <c r="G1011" s="461" t="s">
        <v>5259</v>
      </c>
    </row>
    <row r="1012" spans="1:7" ht="15.75" x14ac:dyDescent="0.25">
      <c r="A1012" s="461" t="s">
        <v>42</v>
      </c>
      <c r="B1012" s="461" t="s">
        <v>5257</v>
      </c>
      <c r="C1012" s="284" t="s">
        <v>5254</v>
      </c>
      <c r="D1012" s="461"/>
      <c r="E1012" s="152">
        <v>2018</v>
      </c>
      <c r="F1012" s="260">
        <v>17285</v>
      </c>
      <c r="G1012" s="461" t="s">
        <v>5258</v>
      </c>
    </row>
    <row r="1013" spans="1:7" ht="15.75" x14ac:dyDescent="0.25">
      <c r="A1013" s="461" t="s">
        <v>42</v>
      </c>
      <c r="B1013" s="461" t="s">
        <v>5257</v>
      </c>
      <c r="C1013" s="284" t="s">
        <v>5254</v>
      </c>
      <c r="D1013" s="461"/>
      <c r="E1013" s="152">
        <v>2018</v>
      </c>
      <c r="F1013" s="260">
        <v>17660</v>
      </c>
      <c r="G1013" s="461" t="s">
        <v>5259</v>
      </c>
    </row>
    <row r="1014" spans="1:7" ht="15.75" x14ac:dyDescent="0.25">
      <c r="A1014" s="461" t="s">
        <v>42</v>
      </c>
      <c r="B1014" s="461" t="s">
        <v>5030</v>
      </c>
      <c r="C1014" s="284" t="s">
        <v>5031</v>
      </c>
      <c r="D1014" s="461" t="s">
        <v>110</v>
      </c>
      <c r="E1014" s="152">
        <v>2018</v>
      </c>
      <c r="F1014" s="260">
        <v>31230</v>
      </c>
      <c r="G1014" s="461" t="s">
        <v>5023</v>
      </c>
    </row>
    <row r="1015" spans="1:7" ht="15.75" x14ac:dyDescent="0.25">
      <c r="A1015" s="461" t="s">
        <v>42</v>
      </c>
      <c r="B1015" s="461" t="s">
        <v>5032</v>
      </c>
      <c r="C1015" s="284" t="s">
        <v>6327</v>
      </c>
      <c r="D1015" s="461" t="s">
        <v>110</v>
      </c>
      <c r="E1015" s="152">
        <v>2018</v>
      </c>
      <c r="F1015" s="260">
        <v>33280</v>
      </c>
      <c r="G1015" s="461" t="s">
        <v>5023</v>
      </c>
    </row>
    <row r="1016" spans="1:7" ht="15.75" x14ac:dyDescent="0.25">
      <c r="A1016" s="461" t="s">
        <v>42</v>
      </c>
      <c r="B1016" s="461" t="s">
        <v>5032</v>
      </c>
      <c r="C1016" s="284" t="s">
        <v>6327</v>
      </c>
      <c r="D1016" s="461" t="s">
        <v>426</v>
      </c>
      <c r="E1016" s="152">
        <v>2018</v>
      </c>
      <c r="F1016" s="260">
        <v>34740</v>
      </c>
      <c r="G1016" s="461" t="s">
        <v>5023</v>
      </c>
    </row>
    <row r="1017" spans="1:7" ht="15.75" x14ac:dyDescent="0.25">
      <c r="A1017" s="461" t="s">
        <v>42</v>
      </c>
      <c r="B1017" s="461" t="s">
        <v>5029</v>
      </c>
      <c r="C1017" s="284" t="s">
        <v>5022</v>
      </c>
      <c r="D1017" s="461" t="s">
        <v>110</v>
      </c>
      <c r="E1017" s="152">
        <v>2018</v>
      </c>
      <c r="F1017" s="260">
        <v>31155</v>
      </c>
      <c r="G1017" s="461" t="s">
        <v>5023</v>
      </c>
    </row>
    <row r="1018" spans="1:7" ht="15.75" x14ac:dyDescent="0.25">
      <c r="A1018" s="461" t="s">
        <v>42</v>
      </c>
      <c r="B1018" s="461" t="s">
        <v>5029</v>
      </c>
      <c r="C1018" s="284" t="s">
        <v>5022</v>
      </c>
      <c r="D1018" s="461" t="s">
        <v>426</v>
      </c>
      <c r="E1018" s="152">
        <v>2018</v>
      </c>
      <c r="F1018" s="260">
        <v>32555</v>
      </c>
      <c r="G1018" s="461" t="s">
        <v>5023</v>
      </c>
    </row>
    <row r="1019" spans="1:7" ht="15.75" x14ac:dyDescent="0.25">
      <c r="A1019" s="461" t="s">
        <v>42</v>
      </c>
      <c r="B1019" s="461" t="s">
        <v>5036</v>
      </c>
      <c r="C1019" s="284" t="s">
        <v>6327</v>
      </c>
      <c r="D1019" s="461" t="s">
        <v>110</v>
      </c>
      <c r="E1019" s="152">
        <v>2018</v>
      </c>
      <c r="F1019" s="260">
        <v>42280</v>
      </c>
      <c r="G1019" s="461" t="s">
        <v>5023</v>
      </c>
    </row>
    <row r="1020" spans="1:7" ht="15.75" x14ac:dyDescent="0.25">
      <c r="A1020" s="461" t="s">
        <v>42</v>
      </c>
      <c r="B1020" s="461" t="s">
        <v>5036</v>
      </c>
      <c r="C1020" s="284" t="s">
        <v>6327</v>
      </c>
      <c r="D1020" s="461" t="s">
        <v>426</v>
      </c>
      <c r="E1020" s="152">
        <v>2018</v>
      </c>
      <c r="F1020" s="260">
        <v>43740</v>
      </c>
      <c r="G1020" s="461" t="s">
        <v>5023</v>
      </c>
    </row>
    <row r="1021" spans="1:7" ht="15.75" x14ac:dyDescent="0.25">
      <c r="A1021" s="461" t="s">
        <v>42</v>
      </c>
      <c r="B1021" s="461" t="s">
        <v>5037</v>
      </c>
      <c r="C1021" s="284" t="s">
        <v>6327</v>
      </c>
      <c r="D1021" s="461" t="s">
        <v>110</v>
      </c>
      <c r="E1021" s="152">
        <v>2018</v>
      </c>
      <c r="F1021" s="260">
        <v>45400</v>
      </c>
      <c r="G1021" s="461" t="s">
        <v>5023</v>
      </c>
    </row>
    <row r="1022" spans="1:7" ht="15.75" x14ac:dyDescent="0.25">
      <c r="A1022" s="461" t="s">
        <v>42</v>
      </c>
      <c r="B1022" s="461" t="s">
        <v>5037</v>
      </c>
      <c r="C1022" s="284" t="s">
        <v>6327</v>
      </c>
      <c r="D1022" s="461" t="s">
        <v>426</v>
      </c>
      <c r="E1022" s="152">
        <v>2018</v>
      </c>
      <c r="F1022" s="260">
        <v>46860</v>
      </c>
      <c r="G1022" s="461" t="s">
        <v>5023</v>
      </c>
    </row>
    <row r="1023" spans="1:7" ht="15.75" x14ac:dyDescent="0.25">
      <c r="A1023" s="461" t="s">
        <v>42</v>
      </c>
      <c r="B1023" s="461" t="s">
        <v>5263</v>
      </c>
      <c r="C1023" s="284" t="s">
        <v>5022</v>
      </c>
      <c r="D1023" s="461" t="s">
        <v>110</v>
      </c>
      <c r="E1023" s="152">
        <v>2018</v>
      </c>
      <c r="F1023" s="260">
        <v>35000</v>
      </c>
      <c r="G1023" s="461" t="s">
        <v>5023</v>
      </c>
    </row>
    <row r="1024" spans="1:7" ht="15.75" x14ac:dyDescent="0.25">
      <c r="A1024" s="461" t="s">
        <v>42</v>
      </c>
      <c r="B1024" s="461" t="s">
        <v>5263</v>
      </c>
      <c r="C1024" s="284" t="s">
        <v>5022</v>
      </c>
      <c r="D1024" s="461" t="s">
        <v>426</v>
      </c>
      <c r="E1024" s="152">
        <v>2018</v>
      </c>
      <c r="F1024" s="260">
        <v>36400</v>
      </c>
      <c r="G1024" s="461" t="s">
        <v>5023</v>
      </c>
    </row>
    <row r="1025" spans="1:9" ht="15.75" x14ac:dyDescent="0.25">
      <c r="A1025" s="461" t="s">
        <v>42</v>
      </c>
      <c r="B1025" s="461" t="s">
        <v>5033</v>
      </c>
      <c r="C1025" s="284" t="s">
        <v>6327</v>
      </c>
      <c r="D1025" s="461" t="s">
        <v>110</v>
      </c>
      <c r="E1025" s="152">
        <v>2018</v>
      </c>
      <c r="F1025" s="260">
        <v>35660</v>
      </c>
      <c r="G1025" s="461" t="s">
        <v>5023</v>
      </c>
    </row>
    <row r="1026" spans="1:9" ht="15.75" x14ac:dyDescent="0.25">
      <c r="A1026" s="461" t="s">
        <v>42</v>
      </c>
      <c r="B1026" s="461" t="s">
        <v>5033</v>
      </c>
      <c r="C1026" s="284" t="s">
        <v>6327</v>
      </c>
      <c r="D1026" s="461" t="s">
        <v>426</v>
      </c>
      <c r="E1026" s="152">
        <v>2018</v>
      </c>
      <c r="F1026" s="260">
        <v>37120</v>
      </c>
      <c r="G1026" s="461" t="s">
        <v>5023</v>
      </c>
    </row>
    <row r="1027" spans="1:9" ht="15.75" x14ac:dyDescent="0.25">
      <c r="A1027" s="461" t="s">
        <v>42</v>
      </c>
      <c r="B1027" s="461" t="s">
        <v>5260</v>
      </c>
      <c r="C1027" s="284" t="s">
        <v>5254</v>
      </c>
      <c r="D1027" s="461"/>
      <c r="E1027" s="152">
        <v>2018</v>
      </c>
      <c r="F1027" s="260">
        <v>18260</v>
      </c>
      <c r="G1027" s="461" t="s">
        <v>5261</v>
      </c>
    </row>
    <row r="1028" spans="1:9" ht="15.75" x14ac:dyDescent="0.25">
      <c r="A1028" s="461" t="s">
        <v>42</v>
      </c>
      <c r="B1028" s="461" t="s">
        <v>5260</v>
      </c>
      <c r="C1028" s="284" t="s">
        <v>5254</v>
      </c>
      <c r="D1028" s="461"/>
      <c r="E1028" s="152">
        <v>2018</v>
      </c>
      <c r="F1028" s="260">
        <v>19060</v>
      </c>
      <c r="G1028" s="461" t="s">
        <v>5259</v>
      </c>
    </row>
    <row r="1029" spans="1:9" ht="15.75" x14ac:dyDescent="0.25">
      <c r="A1029" s="461" t="s">
        <v>42</v>
      </c>
      <c r="B1029" s="461" t="s">
        <v>5260</v>
      </c>
      <c r="C1029" s="284" t="s">
        <v>5022</v>
      </c>
      <c r="D1029" s="461" t="s">
        <v>110</v>
      </c>
      <c r="E1029" s="152">
        <v>2018</v>
      </c>
      <c r="F1029" s="260">
        <v>29040</v>
      </c>
      <c r="G1029" s="461" t="s">
        <v>5023</v>
      </c>
      <c r="H1029" s="552"/>
      <c r="I1029" s="552"/>
    </row>
    <row r="1030" spans="1:9" ht="15.75" x14ac:dyDescent="0.25">
      <c r="A1030" s="461" t="s">
        <v>42</v>
      </c>
      <c r="B1030" s="461" t="s">
        <v>5260</v>
      </c>
      <c r="C1030" s="284" t="s">
        <v>5022</v>
      </c>
      <c r="D1030" s="461" t="s">
        <v>426</v>
      </c>
      <c r="E1030" s="152">
        <v>2018</v>
      </c>
      <c r="F1030" s="260">
        <v>30440</v>
      </c>
      <c r="G1030" s="461" t="s">
        <v>5023</v>
      </c>
      <c r="H1030" s="552"/>
      <c r="I1030" s="552"/>
    </row>
    <row r="1031" spans="1:9" ht="15.75" x14ac:dyDescent="0.25">
      <c r="A1031" s="461" t="s">
        <v>42</v>
      </c>
      <c r="B1031" s="461" t="s">
        <v>5035</v>
      </c>
      <c r="C1031" s="284" t="s">
        <v>6327</v>
      </c>
      <c r="D1031" s="461" t="s">
        <v>110</v>
      </c>
      <c r="E1031" s="152">
        <v>2018</v>
      </c>
      <c r="F1031" s="260">
        <v>40290</v>
      </c>
      <c r="G1031" s="461" t="s">
        <v>5023</v>
      </c>
      <c r="H1031" s="279"/>
      <c r="I1031" s="279"/>
    </row>
    <row r="1032" spans="1:9" ht="15.75" x14ac:dyDescent="0.25">
      <c r="A1032" s="461" t="s">
        <v>42</v>
      </c>
      <c r="B1032" s="461" t="s">
        <v>5035</v>
      </c>
      <c r="C1032" s="284" t="s">
        <v>6327</v>
      </c>
      <c r="D1032" s="461" t="s">
        <v>426</v>
      </c>
      <c r="E1032" s="152">
        <v>2018</v>
      </c>
      <c r="F1032" s="260">
        <v>41750</v>
      </c>
      <c r="G1032" s="461" t="s">
        <v>5023</v>
      </c>
      <c r="H1032" s="279"/>
      <c r="I1032" s="279"/>
    </row>
    <row r="1033" spans="1:9" ht="15.75" x14ac:dyDescent="0.25">
      <c r="A1033" s="461" t="s">
        <v>42</v>
      </c>
      <c r="B1033" s="461" t="s">
        <v>5034</v>
      </c>
      <c r="C1033" s="284" t="s">
        <v>6327</v>
      </c>
      <c r="D1033" s="461" t="s">
        <v>110</v>
      </c>
      <c r="E1033" s="152">
        <v>2018</v>
      </c>
      <c r="F1033" s="260">
        <v>39120</v>
      </c>
      <c r="G1033" s="461" t="s">
        <v>5023</v>
      </c>
      <c r="H1033" s="279"/>
      <c r="I1033" s="279"/>
    </row>
    <row r="1034" spans="1:9" ht="15.75" x14ac:dyDescent="0.25">
      <c r="A1034" s="461" t="s">
        <v>42</v>
      </c>
      <c r="B1034" s="461" t="s">
        <v>5034</v>
      </c>
      <c r="C1034" s="284" t="s">
        <v>6327</v>
      </c>
      <c r="D1034" s="461" t="s">
        <v>426</v>
      </c>
      <c r="E1034" s="152">
        <v>2018</v>
      </c>
      <c r="F1034" s="260">
        <v>40580</v>
      </c>
      <c r="G1034" s="461" t="s">
        <v>5023</v>
      </c>
      <c r="H1034" s="279"/>
      <c r="I1034" s="279"/>
    </row>
    <row r="1035" spans="1:9" ht="15.75" x14ac:dyDescent="0.25">
      <c r="A1035" s="461" t="s">
        <v>42</v>
      </c>
      <c r="B1035" s="461" t="s">
        <v>5049</v>
      </c>
      <c r="C1035" s="284" t="s">
        <v>6327</v>
      </c>
      <c r="D1035" s="461" t="s">
        <v>43</v>
      </c>
      <c r="E1035" s="152">
        <v>2018</v>
      </c>
      <c r="F1035" s="260">
        <v>37340</v>
      </c>
      <c r="G1035" s="461" t="s">
        <v>5045</v>
      </c>
      <c r="H1035" s="279"/>
      <c r="I1035" s="279"/>
    </row>
    <row r="1036" spans="1:9" ht="15.75" x14ac:dyDescent="0.25">
      <c r="A1036" s="461" t="s">
        <v>42</v>
      </c>
      <c r="B1036" s="461" t="s">
        <v>5049</v>
      </c>
      <c r="C1036" s="284" t="s">
        <v>6327</v>
      </c>
      <c r="D1036" s="461" t="s">
        <v>44</v>
      </c>
      <c r="E1036" s="152">
        <v>2018</v>
      </c>
      <c r="F1036" s="260">
        <v>40415</v>
      </c>
      <c r="G1036" s="461" t="s">
        <v>5045</v>
      </c>
      <c r="H1036" s="279"/>
      <c r="I1036" s="279"/>
    </row>
    <row r="1037" spans="1:9" ht="15.75" x14ac:dyDescent="0.25">
      <c r="A1037" s="461" t="s">
        <v>42</v>
      </c>
      <c r="B1037" s="461" t="s">
        <v>5042</v>
      </c>
      <c r="C1037" s="284" t="s">
        <v>5031</v>
      </c>
      <c r="D1037" s="461" t="s">
        <v>43</v>
      </c>
      <c r="E1037" s="152">
        <v>2018</v>
      </c>
      <c r="F1037" s="260">
        <v>25400</v>
      </c>
      <c r="G1037" s="461" t="s">
        <v>5043</v>
      </c>
      <c r="H1037" s="279"/>
      <c r="I1037" s="279"/>
    </row>
    <row r="1038" spans="1:9" ht="15.75" x14ac:dyDescent="0.25">
      <c r="A1038" s="461" t="s">
        <v>42</v>
      </c>
      <c r="B1038" s="461" t="s">
        <v>5042</v>
      </c>
      <c r="C1038" s="284" t="s">
        <v>5031</v>
      </c>
      <c r="D1038" s="461" t="s">
        <v>44</v>
      </c>
      <c r="E1038" s="152">
        <v>2018</v>
      </c>
      <c r="F1038" s="260">
        <v>28505</v>
      </c>
      <c r="G1038" s="461" t="s">
        <v>5043</v>
      </c>
      <c r="H1038" s="279"/>
      <c r="I1038" s="279"/>
    </row>
    <row r="1039" spans="1:9" ht="15.75" x14ac:dyDescent="0.25">
      <c r="A1039" s="461" t="s">
        <v>42</v>
      </c>
      <c r="B1039" s="461" t="s">
        <v>5042</v>
      </c>
      <c r="C1039" s="284" t="s">
        <v>5031</v>
      </c>
      <c r="D1039" s="461" t="s">
        <v>44</v>
      </c>
      <c r="E1039" s="152">
        <v>2018</v>
      </c>
      <c r="F1039" s="260">
        <v>31215</v>
      </c>
      <c r="G1039" s="461" t="s">
        <v>5045</v>
      </c>
      <c r="H1039" s="279"/>
      <c r="I1039" s="279"/>
    </row>
    <row r="1040" spans="1:9" ht="15.75" x14ac:dyDescent="0.25">
      <c r="A1040" s="461" t="s">
        <v>42</v>
      </c>
      <c r="B1040" s="461" t="s">
        <v>5042</v>
      </c>
      <c r="C1040" s="284" t="s">
        <v>6327</v>
      </c>
      <c r="D1040" s="461" t="s">
        <v>43</v>
      </c>
      <c r="E1040" s="152">
        <v>2018</v>
      </c>
      <c r="F1040" s="260">
        <v>27690</v>
      </c>
      <c r="G1040" s="461" t="s">
        <v>5043</v>
      </c>
      <c r="H1040" s="279"/>
      <c r="I1040" s="279"/>
    </row>
    <row r="1041" spans="1:9" ht="15.75" x14ac:dyDescent="0.25">
      <c r="A1041" s="461" t="s">
        <v>42</v>
      </c>
      <c r="B1041" s="461" t="s">
        <v>5042</v>
      </c>
      <c r="C1041" s="284" t="s">
        <v>6327</v>
      </c>
      <c r="D1041" s="461" t="s">
        <v>44</v>
      </c>
      <c r="E1041" s="152">
        <v>2018</v>
      </c>
      <c r="F1041" s="260">
        <v>31170</v>
      </c>
      <c r="G1041" s="461" t="s">
        <v>5043</v>
      </c>
      <c r="H1041" s="279"/>
      <c r="I1041" s="279"/>
    </row>
    <row r="1042" spans="1:9" ht="15.75" x14ac:dyDescent="0.25">
      <c r="A1042" s="461" t="s">
        <v>42</v>
      </c>
      <c r="B1042" s="461" t="s">
        <v>5044</v>
      </c>
      <c r="C1042" s="284" t="s">
        <v>5031</v>
      </c>
      <c r="D1042" s="461" t="s">
        <v>43</v>
      </c>
      <c r="E1042" s="152">
        <v>2018</v>
      </c>
      <c r="F1042" s="260">
        <v>26240</v>
      </c>
      <c r="G1042" s="461" t="s">
        <v>5045</v>
      </c>
      <c r="H1042" s="279"/>
      <c r="I1042" s="279"/>
    </row>
    <row r="1043" spans="1:9" ht="15.75" x14ac:dyDescent="0.25">
      <c r="A1043" s="461" t="s">
        <v>42</v>
      </c>
      <c r="B1043" s="461" t="s">
        <v>5046</v>
      </c>
      <c r="C1043" s="284" t="s">
        <v>5031</v>
      </c>
      <c r="D1043" s="461" t="s">
        <v>43</v>
      </c>
      <c r="E1043" s="152">
        <v>2018</v>
      </c>
      <c r="F1043" s="260">
        <v>27215</v>
      </c>
      <c r="G1043" s="461" t="s">
        <v>5043</v>
      </c>
      <c r="H1043" s="279"/>
      <c r="I1043" s="279"/>
    </row>
    <row r="1044" spans="1:9" ht="15.75" x14ac:dyDescent="0.25">
      <c r="A1044" s="461" t="s">
        <v>42</v>
      </c>
      <c r="B1044" s="461" t="s">
        <v>5046</v>
      </c>
      <c r="C1044" s="284" t="s">
        <v>5031</v>
      </c>
      <c r="D1044" s="461" t="s">
        <v>43</v>
      </c>
      <c r="E1044" s="152">
        <v>2018</v>
      </c>
      <c r="F1044" s="260">
        <v>28100</v>
      </c>
      <c r="G1044" s="461" t="s">
        <v>5045</v>
      </c>
      <c r="H1044" s="279"/>
      <c r="I1044" s="279"/>
    </row>
    <row r="1045" spans="1:9" ht="15.75" x14ac:dyDescent="0.25">
      <c r="A1045" s="461" t="s">
        <v>42</v>
      </c>
      <c r="B1045" s="461" t="s">
        <v>5046</v>
      </c>
      <c r="C1045" s="284" t="s">
        <v>6327</v>
      </c>
      <c r="D1045" s="461" t="s">
        <v>44</v>
      </c>
      <c r="E1045" s="152">
        <v>2018</v>
      </c>
      <c r="F1045" s="260">
        <v>30320</v>
      </c>
      <c r="G1045" s="461" t="s">
        <v>5043</v>
      </c>
      <c r="H1045" s="279"/>
      <c r="I1045" s="279"/>
    </row>
    <row r="1046" spans="1:9" ht="15.75" x14ac:dyDescent="0.25">
      <c r="A1046" s="901" t="s">
        <v>42</v>
      </c>
      <c r="B1046" s="901" t="s">
        <v>5046</v>
      </c>
      <c r="C1046" s="902" t="s">
        <v>6327</v>
      </c>
      <c r="D1046" s="901" t="s">
        <v>44</v>
      </c>
      <c r="E1046" s="904">
        <v>2018</v>
      </c>
      <c r="F1046" s="905">
        <v>34550</v>
      </c>
      <c r="G1046" s="901" t="s">
        <v>5047</v>
      </c>
      <c r="H1046" s="279"/>
      <c r="I1046" s="279"/>
    </row>
    <row r="1047" spans="1:9" ht="15.75" x14ac:dyDescent="0.25">
      <c r="A1047" s="461" t="s">
        <v>42</v>
      </c>
      <c r="B1047" s="461" t="s">
        <v>5048</v>
      </c>
      <c r="C1047" s="284" t="s">
        <v>6327</v>
      </c>
      <c r="D1047" s="461" t="s">
        <v>43</v>
      </c>
      <c r="E1047" s="152">
        <v>2018</v>
      </c>
      <c r="F1047" s="260">
        <v>32105</v>
      </c>
      <c r="G1047" s="461" t="s">
        <v>5043</v>
      </c>
      <c r="H1047" s="279"/>
      <c r="I1047" s="279"/>
    </row>
    <row r="1048" spans="1:9" ht="15.75" x14ac:dyDescent="0.25">
      <c r="A1048" s="461" t="s">
        <v>42</v>
      </c>
      <c r="B1048" s="461" t="s">
        <v>5048</v>
      </c>
      <c r="C1048" s="284" t="s">
        <v>6327</v>
      </c>
      <c r="D1048" s="461" t="s">
        <v>43</v>
      </c>
      <c r="E1048" s="152">
        <v>2018</v>
      </c>
      <c r="F1048" s="260">
        <v>33400</v>
      </c>
      <c r="G1048" s="461" t="s">
        <v>5045</v>
      </c>
      <c r="H1048" s="279"/>
      <c r="I1048" s="279"/>
    </row>
    <row r="1049" spans="1:9" ht="15.75" x14ac:dyDescent="0.25">
      <c r="A1049" s="461" t="s">
        <v>42</v>
      </c>
      <c r="B1049" s="461" t="s">
        <v>5048</v>
      </c>
      <c r="C1049" s="284" t="s">
        <v>6327</v>
      </c>
      <c r="D1049" s="461" t="s">
        <v>44</v>
      </c>
      <c r="E1049" s="152">
        <v>2018</v>
      </c>
      <c r="F1049" s="260">
        <v>34102</v>
      </c>
      <c r="G1049" s="461" t="s">
        <v>5043</v>
      </c>
      <c r="H1049" s="279"/>
      <c r="I1049" s="279"/>
    </row>
    <row r="1050" spans="1:9" ht="15.75" x14ac:dyDescent="0.25">
      <c r="A1050" s="461" t="s">
        <v>42</v>
      </c>
      <c r="B1050" s="461" t="s">
        <v>5048</v>
      </c>
      <c r="C1050" s="284" t="s">
        <v>6327</v>
      </c>
      <c r="D1050" s="461" t="s">
        <v>44</v>
      </c>
      <c r="E1050" s="152">
        <v>2018</v>
      </c>
      <c r="F1050" s="260">
        <v>34685</v>
      </c>
      <c r="G1050" s="461" t="s">
        <v>5045</v>
      </c>
      <c r="H1050" s="279"/>
      <c r="I1050" s="279"/>
    </row>
    <row r="1051" spans="1:9" ht="15.75" x14ac:dyDescent="0.25">
      <c r="A1051" s="60" t="s">
        <v>42</v>
      </c>
      <c r="B1051" s="60" t="s">
        <v>4581</v>
      </c>
      <c r="C1051" s="252" t="s">
        <v>3945</v>
      </c>
      <c r="D1051" s="60" t="s">
        <v>125</v>
      </c>
      <c r="E1051" s="64">
        <v>2018</v>
      </c>
      <c r="F1051" s="74">
        <v>13926</v>
      </c>
      <c r="G1051" s="60" t="s">
        <v>1823</v>
      </c>
      <c r="H1051" s="279"/>
      <c r="I1051" s="279"/>
    </row>
    <row r="1052" spans="1:9" ht="15.75" x14ac:dyDescent="0.25">
      <c r="A1052" s="60" t="s">
        <v>42</v>
      </c>
      <c r="B1052" s="60" t="s">
        <v>4581</v>
      </c>
      <c r="C1052" s="252" t="s">
        <v>1982</v>
      </c>
      <c r="D1052" s="60" t="s">
        <v>4582</v>
      </c>
      <c r="E1052" s="64">
        <v>2018</v>
      </c>
      <c r="F1052" s="74">
        <v>16200</v>
      </c>
      <c r="G1052" s="60" t="s">
        <v>1823</v>
      </c>
      <c r="H1052" s="279"/>
      <c r="I1052" s="279"/>
    </row>
    <row r="1053" spans="1:9" ht="15.75" x14ac:dyDescent="0.25">
      <c r="A1053" s="60" t="s">
        <v>42</v>
      </c>
      <c r="B1053" s="60" t="s">
        <v>4581</v>
      </c>
      <c r="C1053" s="252" t="s">
        <v>1982</v>
      </c>
      <c r="D1053" s="60" t="s">
        <v>44</v>
      </c>
      <c r="E1053" s="64">
        <v>2018</v>
      </c>
      <c r="F1053" s="74">
        <v>17100</v>
      </c>
      <c r="G1053" s="60" t="s">
        <v>1823</v>
      </c>
      <c r="H1053" s="279"/>
      <c r="I1053" s="279"/>
    </row>
    <row r="1054" spans="1:9" ht="15.75" x14ac:dyDescent="0.25">
      <c r="A1054" s="60" t="s">
        <v>42</v>
      </c>
      <c r="B1054" s="60" t="s">
        <v>4581</v>
      </c>
      <c r="C1054" s="252" t="s">
        <v>1983</v>
      </c>
      <c r="D1054" s="60" t="s">
        <v>125</v>
      </c>
      <c r="E1054" s="64">
        <v>2018</v>
      </c>
      <c r="F1054" s="74">
        <v>19600</v>
      </c>
      <c r="G1054" s="60" t="s">
        <v>1823</v>
      </c>
      <c r="H1054" s="279"/>
      <c r="I1054" s="279"/>
    </row>
    <row r="1055" spans="1:9" ht="15.75" x14ac:dyDescent="0.25">
      <c r="A1055" s="256" t="s">
        <v>42</v>
      </c>
      <c r="B1055" s="60" t="s">
        <v>5269</v>
      </c>
      <c r="C1055" s="252" t="s">
        <v>5072</v>
      </c>
      <c r="D1055" s="60" t="s">
        <v>110</v>
      </c>
      <c r="E1055" s="64">
        <v>2018</v>
      </c>
      <c r="F1055" s="75">
        <v>15635</v>
      </c>
      <c r="G1055" s="60" t="s">
        <v>5270</v>
      </c>
      <c r="H1055" s="279"/>
      <c r="I1055" s="279"/>
    </row>
    <row r="1056" spans="1:9" ht="15.75" x14ac:dyDescent="0.25">
      <c r="A1056" s="256" t="s">
        <v>42</v>
      </c>
      <c r="B1056" s="60" t="s">
        <v>5269</v>
      </c>
      <c r="C1056" s="252" t="s">
        <v>5072</v>
      </c>
      <c r="D1056" s="60" t="s">
        <v>110</v>
      </c>
      <c r="E1056" s="64">
        <v>2018</v>
      </c>
      <c r="F1056" s="75">
        <v>16760</v>
      </c>
      <c r="G1056" s="60" t="s">
        <v>5271</v>
      </c>
      <c r="H1056" s="279"/>
      <c r="I1056" s="279"/>
    </row>
    <row r="1057" spans="1:9" ht="15.75" x14ac:dyDescent="0.25">
      <c r="A1057" s="256" t="s">
        <v>42</v>
      </c>
      <c r="B1057" s="60" t="s">
        <v>5272</v>
      </c>
      <c r="C1057" s="252" t="s">
        <v>5072</v>
      </c>
      <c r="D1057" s="60" t="s">
        <v>110</v>
      </c>
      <c r="E1057" s="64">
        <v>2018</v>
      </c>
      <c r="F1057" s="75">
        <v>17285</v>
      </c>
      <c r="G1057" s="60" t="s">
        <v>5270</v>
      </c>
      <c r="H1057" s="279"/>
      <c r="I1057" s="279"/>
    </row>
    <row r="1058" spans="1:9" ht="15.75" x14ac:dyDescent="0.25">
      <c r="A1058" s="256" t="s">
        <v>42</v>
      </c>
      <c r="B1058" s="60" t="s">
        <v>5272</v>
      </c>
      <c r="C1058" s="252" t="s">
        <v>5072</v>
      </c>
      <c r="D1058" s="60" t="s">
        <v>110</v>
      </c>
      <c r="E1058" s="64">
        <v>2018</v>
      </c>
      <c r="F1058" s="75">
        <v>17660</v>
      </c>
      <c r="G1058" s="60" t="s">
        <v>5271</v>
      </c>
      <c r="H1058" s="279"/>
      <c r="I1058" s="279"/>
    </row>
    <row r="1059" spans="1:9" ht="15.75" x14ac:dyDescent="0.25">
      <c r="A1059" s="256" t="s">
        <v>42</v>
      </c>
      <c r="B1059" s="60" t="s">
        <v>5075</v>
      </c>
      <c r="C1059" s="252" t="s">
        <v>5072</v>
      </c>
      <c r="D1059" s="60" t="s">
        <v>110</v>
      </c>
      <c r="E1059" s="64">
        <v>2018</v>
      </c>
      <c r="F1059" s="75">
        <v>18260</v>
      </c>
      <c r="G1059" s="60" t="s">
        <v>5271</v>
      </c>
      <c r="H1059" s="279"/>
      <c r="I1059" s="279"/>
    </row>
    <row r="1060" spans="1:9" ht="15.75" x14ac:dyDescent="0.25">
      <c r="A1060" s="256" t="s">
        <v>42</v>
      </c>
      <c r="B1060" s="60" t="s">
        <v>5075</v>
      </c>
      <c r="C1060" s="252" t="s">
        <v>5273</v>
      </c>
      <c r="D1060" s="60" t="s">
        <v>110</v>
      </c>
      <c r="E1060" s="64">
        <v>2018</v>
      </c>
      <c r="F1060" s="75">
        <v>16038</v>
      </c>
      <c r="G1060" s="60" t="s">
        <v>2031</v>
      </c>
      <c r="H1060" s="279"/>
      <c r="I1060" s="279"/>
    </row>
    <row r="1061" spans="1:9" ht="15.75" x14ac:dyDescent="0.25">
      <c r="A1061" s="256" t="s">
        <v>42</v>
      </c>
      <c r="B1061" s="60" t="s">
        <v>5076</v>
      </c>
      <c r="C1061" s="252" t="s">
        <v>1983</v>
      </c>
      <c r="D1061" s="60" t="s">
        <v>110</v>
      </c>
      <c r="E1061" s="64">
        <v>2018</v>
      </c>
      <c r="F1061" s="75">
        <v>18633</v>
      </c>
      <c r="G1061" s="60" t="s">
        <v>2031</v>
      </c>
      <c r="H1061" s="279"/>
      <c r="I1061" s="279"/>
    </row>
    <row r="1062" spans="1:9" ht="15.75" x14ac:dyDescent="0.25">
      <c r="A1062" s="256" t="s">
        <v>42</v>
      </c>
      <c r="B1062" s="60" t="s">
        <v>5274</v>
      </c>
      <c r="C1062" s="252" t="s">
        <v>5273</v>
      </c>
      <c r="D1062" s="60" t="s">
        <v>110</v>
      </c>
      <c r="E1062" s="64">
        <v>2018</v>
      </c>
      <c r="F1062" s="74">
        <v>16366</v>
      </c>
      <c r="G1062" s="60" t="s">
        <v>2033</v>
      </c>
      <c r="H1062" s="279"/>
      <c r="I1062" s="279"/>
    </row>
    <row r="1063" spans="1:9" ht="15.75" x14ac:dyDescent="0.25">
      <c r="A1063" s="256" t="s">
        <v>42</v>
      </c>
      <c r="B1063" s="256" t="s">
        <v>7520</v>
      </c>
      <c r="C1063" s="256" t="s">
        <v>1981</v>
      </c>
      <c r="D1063" s="256" t="s">
        <v>44</v>
      </c>
      <c r="E1063" s="173">
        <v>2018</v>
      </c>
      <c r="F1063" s="239">
        <v>41956</v>
      </c>
      <c r="G1063" s="256" t="s">
        <v>7275</v>
      </c>
      <c r="H1063" s="279"/>
      <c r="I1063" s="279"/>
    </row>
    <row r="1064" spans="1:9" ht="15.75" x14ac:dyDescent="0.25">
      <c r="A1064" s="610" t="s">
        <v>42</v>
      </c>
      <c r="B1064" s="610" t="s">
        <v>10277</v>
      </c>
      <c r="C1064" s="610" t="s">
        <v>10083</v>
      </c>
      <c r="D1064" s="610" t="s">
        <v>110</v>
      </c>
      <c r="E1064" s="610">
        <v>2018</v>
      </c>
      <c r="F1064" s="613">
        <v>28483</v>
      </c>
      <c r="G1064" s="610" t="s">
        <v>2109</v>
      </c>
      <c r="H1064" s="279"/>
      <c r="I1064" s="279"/>
    </row>
    <row r="1065" spans="1:9" ht="15.75" x14ac:dyDescent="0.25">
      <c r="A1065" s="610" t="s">
        <v>42</v>
      </c>
      <c r="B1065" s="610" t="s">
        <v>10336</v>
      </c>
      <c r="C1065" s="610" t="s">
        <v>10083</v>
      </c>
      <c r="D1065" s="610" t="s">
        <v>110</v>
      </c>
      <c r="E1065" s="610">
        <v>2018</v>
      </c>
      <c r="F1065" s="613">
        <v>28950</v>
      </c>
      <c r="G1065" s="610" t="s">
        <v>2109</v>
      </c>
      <c r="H1065" s="279"/>
      <c r="I1065" s="279"/>
    </row>
    <row r="1066" spans="1:9" ht="15.75" x14ac:dyDescent="0.25">
      <c r="A1066" s="610" t="s">
        <v>42</v>
      </c>
      <c r="B1066" s="610" t="s">
        <v>10372</v>
      </c>
      <c r="C1066" s="610" t="s">
        <v>10083</v>
      </c>
      <c r="D1066" s="610" t="s">
        <v>110</v>
      </c>
      <c r="E1066" s="610">
        <v>2018</v>
      </c>
      <c r="F1066" s="613">
        <v>28950</v>
      </c>
      <c r="G1066" s="610" t="s">
        <v>2109</v>
      </c>
      <c r="H1066" s="279"/>
      <c r="I1066" s="279"/>
    </row>
    <row r="1067" spans="1:9" ht="15.75" x14ac:dyDescent="0.25">
      <c r="A1067" s="610" t="s">
        <v>42</v>
      </c>
      <c r="B1067" s="610" t="s">
        <v>10281</v>
      </c>
      <c r="C1067" s="610" t="s">
        <v>10083</v>
      </c>
      <c r="D1067" s="610" t="s">
        <v>110</v>
      </c>
      <c r="E1067" s="610">
        <v>2018</v>
      </c>
      <c r="F1067" s="613">
        <v>29417</v>
      </c>
      <c r="G1067" s="610" t="s">
        <v>2109</v>
      </c>
      <c r="H1067" s="279"/>
      <c r="I1067" s="279"/>
    </row>
    <row r="1068" spans="1:9" ht="15.75" x14ac:dyDescent="0.25">
      <c r="A1068" s="610" t="s">
        <v>42</v>
      </c>
      <c r="B1068" s="610" t="s">
        <v>10373</v>
      </c>
      <c r="C1068" s="610" t="s">
        <v>10083</v>
      </c>
      <c r="D1068" s="610" t="s">
        <v>110</v>
      </c>
      <c r="E1068" s="610">
        <v>2018</v>
      </c>
      <c r="F1068" s="613">
        <v>29698</v>
      </c>
      <c r="G1068" s="610" t="s">
        <v>2109</v>
      </c>
    </row>
    <row r="1069" spans="1:9" ht="15.75" x14ac:dyDescent="0.25">
      <c r="A1069" s="610" t="s">
        <v>42</v>
      </c>
      <c r="B1069" s="610" t="s">
        <v>10374</v>
      </c>
      <c r="C1069" s="610" t="s">
        <v>10083</v>
      </c>
      <c r="D1069" s="610" t="s">
        <v>110</v>
      </c>
      <c r="E1069" s="610">
        <v>2018</v>
      </c>
      <c r="F1069" s="613">
        <v>29231</v>
      </c>
      <c r="G1069" s="610" t="s">
        <v>2109</v>
      </c>
    </row>
    <row r="1070" spans="1:9" ht="15.75" x14ac:dyDescent="0.25">
      <c r="A1070" s="610" t="s">
        <v>42</v>
      </c>
      <c r="B1070" s="610" t="s">
        <v>10375</v>
      </c>
      <c r="C1070" s="610" t="s">
        <v>10083</v>
      </c>
      <c r="D1070" s="610" t="s">
        <v>110</v>
      </c>
      <c r="E1070" s="610">
        <v>2018</v>
      </c>
      <c r="F1070" s="613">
        <v>28764</v>
      </c>
      <c r="G1070" s="610" t="s">
        <v>2109</v>
      </c>
    </row>
    <row r="1071" spans="1:9" ht="15.75" x14ac:dyDescent="0.25">
      <c r="A1071" s="610" t="s">
        <v>42</v>
      </c>
      <c r="B1071" s="610" t="s">
        <v>10285</v>
      </c>
      <c r="C1071" s="610" t="s">
        <v>10083</v>
      </c>
      <c r="D1071" s="610" t="s">
        <v>110</v>
      </c>
      <c r="E1071" s="610">
        <v>2018</v>
      </c>
      <c r="F1071" s="613">
        <v>31565</v>
      </c>
      <c r="G1071" s="610" t="s">
        <v>2109</v>
      </c>
    </row>
    <row r="1072" spans="1:9" ht="15.75" x14ac:dyDescent="0.25">
      <c r="A1072" s="610" t="s">
        <v>42</v>
      </c>
      <c r="B1072" s="610" t="s">
        <v>10376</v>
      </c>
      <c r="C1072" s="610" t="s">
        <v>10083</v>
      </c>
      <c r="D1072" s="610" t="s">
        <v>110</v>
      </c>
      <c r="E1072" s="610">
        <v>2018</v>
      </c>
      <c r="F1072" s="613">
        <v>31845</v>
      </c>
      <c r="G1072" s="610" t="s">
        <v>2109</v>
      </c>
    </row>
    <row r="1073" spans="1:7" ht="15.75" x14ac:dyDescent="0.25">
      <c r="A1073" s="610" t="s">
        <v>42</v>
      </c>
      <c r="B1073" s="610" t="s">
        <v>10337</v>
      </c>
      <c r="C1073" s="610" t="s">
        <v>10100</v>
      </c>
      <c r="D1073" s="610" t="s">
        <v>110</v>
      </c>
      <c r="E1073" s="610">
        <v>2018</v>
      </c>
      <c r="F1073" s="613">
        <v>12553</v>
      </c>
      <c r="G1073" s="610" t="s">
        <v>2031</v>
      </c>
    </row>
    <row r="1074" spans="1:7" ht="15.75" x14ac:dyDescent="0.25">
      <c r="A1074" s="610" t="s">
        <v>42</v>
      </c>
      <c r="B1074" s="610" t="s">
        <v>10338</v>
      </c>
      <c r="C1074" s="610" t="s">
        <v>10100</v>
      </c>
      <c r="D1074" s="610" t="s">
        <v>110</v>
      </c>
      <c r="E1074" s="610">
        <v>2018</v>
      </c>
      <c r="F1074" s="613">
        <v>13085</v>
      </c>
      <c r="G1074" s="610" t="s">
        <v>2031</v>
      </c>
    </row>
    <row r="1075" spans="1:7" ht="15.75" x14ac:dyDescent="0.25">
      <c r="A1075" s="610" t="s">
        <v>42</v>
      </c>
      <c r="B1075" s="610" t="s">
        <v>10339</v>
      </c>
      <c r="C1075" s="610" t="s">
        <v>10100</v>
      </c>
      <c r="D1075" s="610" t="s">
        <v>110</v>
      </c>
      <c r="E1075" s="610">
        <v>2018</v>
      </c>
      <c r="F1075" s="613">
        <v>13632</v>
      </c>
      <c r="G1075" s="610" t="s">
        <v>2031</v>
      </c>
    </row>
    <row r="1076" spans="1:7" ht="15.75" x14ac:dyDescent="0.25">
      <c r="A1076" s="610" t="s">
        <v>42</v>
      </c>
      <c r="B1076" s="610" t="s">
        <v>10340</v>
      </c>
      <c r="C1076" s="610" t="s">
        <v>10100</v>
      </c>
      <c r="D1076" s="610" t="s">
        <v>110</v>
      </c>
      <c r="E1076" s="610">
        <v>2018</v>
      </c>
      <c r="F1076" s="613">
        <v>13869</v>
      </c>
      <c r="G1076" s="610" t="s">
        <v>2031</v>
      </c>
    </row>
    <row r="1077" spans="1:7" ht="15.75" x14ac:dyDescent="0.25">
      <c r="A1077" s="610" t="s">
        <v>42</v>
      </c>
      <c r="B1077" s="610" t="s">
        <v>10341</v>
      </c>
      <c r="C1077" s="610" t="s">
        <v>10100</v>
      </c>
      <c r="D1077" s="610" t="s">
        <v>110</v>
      </c>
      <c r="E1077" s="610">
        <v>2018</v>
      </c>
      <c r="F1077" s="613">
        <v>14346</v>
      </c>
      <c r="G1077" s="610" t="s">
        <v>2031</v>
      </c>
    </row>
    <row r="1078" spans="1:7" ht="15.75" x14ac:dyDescent="0.25">
      <c r="A1078" s="610" t="s">
        <v>42</v>
      </c>
      <c r="B1078" s="610" t="s">
        <v>10342</v>
      </c>
      <c r="C1078" s="610" t="s">
        <v>10100</v>
      </c>
      <c r="D1078" s="610" t="s">
        <v>110</v>
      </c>
      <c r="E1078" s="610">
        <v>2018</v>
      </c>
      <c r="F1078" s="613">
        <v>15381</v>
      </c>
      <c r="G1078" s="610" t="s">
        <v>2031</v>
      </c>
    </row>
    <row r="1079" spans="1:7" ht="15.75" x14ac:dyDescent="0.25">
      <c r="A1079" s="610" t="s">
        <v>42</v>
      </c>
      <c r="B1079" s="610" t="s">
        <v>10343</v>
      </c>
      <c r="C1079" s="610" t="s">
        <v>10100</v>
      </c>
      <c r="D1079" s="610" t="s">
        <v>110</v>
      </c>
      <c r="E1079" s="610">
        <v>2018</v>
      </c>
      <c r="F1079" s="613">
        <v>16015</v>
      </c>
      <c r="G1079" s="610" t="s">
        <v>2031</v>
      </c>
    </row>
    <row r="1080" spans="1:7" ht="15.75" x14ac:dyDescent="0.25">
      <c r="A1080" s="610" t="s">
        <v>42</v>
      </c>
      <c r="B1080" s="610" t="s">
        <v>10377</v>
      </c>
      <c r="C1080" s="610" t="s">
        <v>10100</v>
      </c>
      <c r="D1080" s="610" t="s">
        <v>110</v>
      </c>
      <c r="E1080" s="610">
        <v>2018</v>
      </c>
      <c r="F1080" s="613">
        <v>20592</v>
      </c>
      <c r="G1080" s="610" t="s">
        <v>2031</v>
      </c>
    </row>
    <row r="1081" spans="1:7" ht="15.75" x14ac:dyDescent="0.25">
      <c r="A1081" s="610" t="s">
        <v>42</v>
      </c>
      <c r="B1081" s="610" t="s">
        <v>10346</v>
      </c>
      <c r="C1081" s="610" t="s">
        <v>10100</v>
      </c>
      <c r="D1081" s="610" t="s">
        <v>110</v>
      </c>
      <c r="E1081" s="610">
        <v>2018</v>
      </c>
      <c r="F1081" s="613">
        <v>20592</v>
      </c>
      <c r="G1081" s="610" t="s">
        <v>2031</v>
      </c>
    </row>
    <row r="1082" spans="1:7" ht="15.75" x14ac:dyDescent="0.25">
      <c r="A1082" s="610" t="s">
        <v>42</v>
      </c>
      <c r="B1082" s="610" t="s">
        <v>10378</v>
      </c>
      <c r="C1082" s="610" t="s">
        <v>10100</v>
      </c>
      <c r="D1082" s="610" t="s">
        <v>110</v>
      </c>
      <c r="E1082" s="610">
        <v>2018</v>
      </c>
      <c r="F1082" s="613">
        <v>20592</v>
      </c>
      <c r="G1082" s="610" t="s">
        <v>2031</v>
      </c>
    </row>
    <row r="1083" spans="1:7" ht="15.75" x14ac:dyDescent="0.25">
      <c r="A1083" s="610" t="s">
        <v>42</v>
      </c>
      <c r="B1083" s="610" t="s">
        <v>10379</v>
      </c>
      <c r="C1083" s="610" t="s">
        <v>10100</v>
      </c>
      <c r="D1083" s="610" t="s">
        <v>110</v>
      </c>
      <c r="E1083" s="610">
        <v>2018</v>
      </c>
      <c r="F1083" s="613">
        <v>21619</v>
      </c>
      <c r="G1083" s="610" t="s">
        <v>2031</v>
      </c>
    </row>
    <row r="1084" spans="1:7" ht="15.75" x14ac:dyDescent="0.25">
      <c r="A1084" s="610" t="s">
        <v>42</v>
      </c>
      <c r="B1084" s="610" t="s">
        <v>10380</v>
      </c>
      <c r="C1084" s="610" t="s">
        <v>10100</v>
      </c>
      <c r="D1084" s="610" t="s">
        <v>110</v>
      </c>
      <c r="E1084" s="610">
        <v>2018</v>
      </c>
      <c r="F1084" s="613">
        <v>21059</v>
      </c>
      <c r="G1084" s="610" t="s">
        <v>2031</v>
      </c>
    </row>
    <row r="1085" spans="1:7" ht="15.75" x14ac:dyDescent="0.25">
      <c r="A1085" s="610" t="s">
        <v>42</v>
      </c>
      <c r="B1085" s="610" t="s">
        <v>10347</v>
      </c>
      <c r="C1085" s="610" t="s">
        <v>10100</v>
      </c>
      <c r="D1085" s="610" t="s">
        <v>110</v>
      </c>
      <c r="E1085" s="610">
        <v>2018</v>
      </c>
      <c r="F1085" s="613">
        <v>19098</v>
      </c>
      <c r="G1085" s="610" t="s">
        <v>2031</v>
      </c>
    </row>
    <row r="1086" spans="1:7" ht="15.75" x14ac:dyDescent="0.25">
      <c r="A1086" s="610" t="s">
        <v>42</v>
      </c>
      <c r="B1086" s="610" t="s">
        <v>10381</v>
      </c>
      <c r="C1086" s="610" t="s">
        <v>10100</v>
      </c>
      <c r="D1086" s="610" t="s">
        <v>110</v>
      </c>
      <c r="E1086" s="610">
        <v>2018</v>
      </c>
      <c r="F1086" s="613">
        <v>19098</v>
      </c>
      <c r="G1086" s="610" t="s">
        <v>2031</v>
      </c>
    </row>
    <row r="1087" spans="1:7" ht="15.75" x14ac:dyDescent="0.25">
      <c r="A1087" s="610" t="s">
        <v>42</v>
      </c>
      <c r="B1087" s="610" t="s">
        <v>10348</v>
      </c>
      <c r="C1087" s="610" t="s">
        <v>10100</v>
      </c>
      <c r="D1087" s="610" t="s">
        <v>110</v>
      </c>
      <c r="E1087" s="610">
        <v>2018</v>
      </c>
      <c r="F1087" s="613">
        <v>19518</v>
      </c>
      <c r="G1087" s="610" t="s">
        <v>2031</v>
      </c>
    </row>
    <row r="1088" spans="1:7" ht="15.75" x14ac:dyDescent="0.25">
      <c r="A1088" s="610" t="s">
        <v>42</v>
      </c>
      <c r="B1088" s="610" t="s">
        <v>10382</v>
      </c>
      <c r="C1088" s="610" t="s">
        <v>10100</v>
      </c>
      <c r="D1088" s="610" t="s">
        <v>110</v>
      </c>
      <c r="E1088" s="610">
        <v>2018</v>
      </c>
      <c r="F1088" s="613">
        <v>19518</v>
      </c>
      <c r="G1088" s="610" t="s">
        <v>2031</v>
      </c>
    </row>
    <row r="1089" spans="1:7" ht="15.75" x14ac:dyDescent="0.25">
      <c r="A1089" s="610" t="s">
        <v>42</v>
      </c>
      <c r="B1089" s="610" t="s">
        <v>10349</v>
      </c>
      <c r="C1089" s="610" t="s">
        <v>10100</v>
      </c>
      <c r="D1089" s="610" t="s">
        <v>110</v>
      </c>
      <c r="E1089" s="610">
        <v>2018</v>
      </c>
      <c r="F1089" s="613">
        <v>18351</v>
      </c>
      <c r="G1089" s="610" t="s">
        <v>2031</v>
      </c>
    </row>
    <row r="1090" spans="1:7" ht="15.75" x14ac:dyDescent="0.25">
      <c r="A1090" s="610" t="s">
        <v>42</v>
      </c>
      <c r="B1090" s="610" t="s">
        <v>10383</v>
      </c>
      <c r="C1090" s="610" t="s">
        <v>10100</v>
      </c>
      <c r="D1090" s="610" t="s">
        <v>110</v>
      </c>
      <c r="E1090" s="610">
        <v>2018</v>
      </c>
      <c r="F1090" s="613">
        <v>18351</v>
      </c>
      <c r="G1090" s="610" t="s">
        <v>2031</v>
      </c>
    </row>
    <row r="1091" spans="1:7" ht="15.75" x14ac:dyDescent="0.25">
      <c r="A1091" s="610" t="s">
        <v>42</v>
      </c>
      <c r="B1091" s="610" t="s">
        <v>10350</v>
      </c>
      <c r="C1091" s="610" t="s">
        <v>10100</v>
      </c>
      <c r="D1091" s="610" t="s">
        <v>110</v>
      </c>
      <c r="E1091" s="610">
        <v>2018</v>
      </c>
      <c r="F1091" s="613">
        <v>19145</v>
      </c>
      <c r="G1091" s="610" t="s">
        <v>2031</v>
      </c>
    </row>
    <row r="1092" spans="1:7" s="91" customFormat="1" ht="15.75" x14ac:dyDescent="0.25">
      <c r="A1092" s="448" t="s">
        <v>42</v>
      </c>
      <c r="B1092" s="448" t="s">
        <v>10633</v>
      </c>
      <c r="C1092" s="448" t="s">
        <v>3761</v>
      </c>
      <c r="D1092" s="659" t="s">
        <v>44</v>
      </c>
      <c r="E1092" s="795">
        <v>2018</v>
      </c>
      <c r="F1092" s="544">
        <v>42580</v>
      </c>
      <c r="G1092" s="256" t="s">
        <v>4829</v>
      </c>
    </row>
    <row r="1093" spans="1:7" ht="15" x14ac:dyDescent="0.25">
      <c r="A1093" s="556" t="s">
        <v>3896</v>
      </c>
      <c r="B1093" s="556" t="s">
        <v>6849</v>
      </c>
      <c r="C1093" s="580">
        <v>2.4</v>
      </c>
      <c r="D1093" s="556" t="s">
        <v>44</v>
      </c>
      <c r="E1093" s="554">
        <v>2018</v>
      </c>
      <c r="F1093" s="556">
        <v>33503.866745984538</v>
      </c>
      <c r="G1093" s="556" t="s">
        <v>6850</v>
      </c>
    </row>
    <row r="1094" spans="1:7" ht="15" x14ac:dyDescent="0.25">
      <c r="A1094" s="556" t="s">
        <v>3896</v>
      </c>
      <c r="B1094" s="556" t="s">
        <v>6849</v>
      </c>
      <c r="C1094" s="580">
        <v>3.4</v>
      </c>
      <c r="D1094" s="556" t="s">
        <v>44</v>
      </c>
      <c r="E1094" s="554">
        <v>2018</v>
      </c>
      <c r="F1094" s="556">
        <v>35752.005919821255</v>
      </c>
      <c r="G1094" s="556" t="s">
        <v>6850</v>
      </c>
    </row>
    <row r="1095" spans="1:7" ht="15" x14ac:dyDescent="0.25">
      <c r="A1095" s="556" t="s">
        <v>3896</v>
      </c>
      <c r="B1095" s="556" t="s">
        <v>6849</v>
      </c>
      <c r="C1095" s="580">
        <v>4</v>
      </c>
      <c r="D1095" s="556" t="s">
        <v>44</v>
      </c>
      <c r="E1095" s="554">
        <v>2018</v>
      </c>
      <c r="F1095" s="556">
        <v>37258.194164333094</v>
      </c>
      <c r="G1095" s="556" t="s">
        <v>6846</v>
      </c>
    </row>
    <row r="1096" spans="1:7" ht="15" x14ac:dyDescent="0.25">
      <c r="A1096" s="556" t="s">
        <v>3896</v>
      </c>
      <c r="B1096" s="556" t="s">
        <v>6848</v>
      </c>
      <c r="C1096" s="580">
        <v>4.2</v>
      </c>
      <c r="D1096" s="556" t="s">
        <v>44</v>
      </c>
      <c r="E1096" s="554">
        <v>2018</v>
      </c>
      <c r="F1096" s="556">
        <v>39002.103858040377</v>
      </c>
      <c r="G1096" s="556" t="s">
        <v>6846</v>
      </c>
    </row>
    <row r="1097" spans="1:7" ht="15" x14ac:dyDescent="0.25">
      <c r="A1097" s="556" t="s">
        <v>3896</v>
      </c>
      <c r="B1097" s="582" t="s">
        <v>6847</v>
      </c>
      <c r="C1097" s="580">
        <v>2.4</v>
      </c>
      <c r="D1097" s="556" t="s">
        <v>44</v>
      </c>
      <c r="E1097" s="554">
        <v>2018</v>
      </c>
      <c r="F1097" s="556">
        <v>35416.781532479225</v>
      </c>
      <c r="G1097" s="556" t="s">
        <v>6846</v>
      </c>
    </row>
    <row r="1098" spans="1:7" ht="15" x14ac:dyDescent="0.25">
      <c r="A1098" s="556" t="s">
        <v>3896</v>
      </c>
      <c r="B1098" s="582" t="s">
        <v>6847</v>
      </c>
      <c r="C1098" s="580">
        <v>3.4</v>
      </c>
      <c r="D1098" s="556" t="s">
        <v>44</v>
      </c>
      <c r="E1098" s="554">
        <v>2018</v>
      </c>
      <c r="F1098" s="556">
        <v>37097.54646624397</v>
      </c>
      <c r="G1098" s="556" t="s">
        <v>6846</v>
      </c>
    </row>
    <row r="1099" spans="1:7" ht="15" x14ac:dyDescent="0.25">
      <c r="A1099" s="556" t="s">
        <v>3896</v>
      </c>
      <c r="B1099" s="582" t="s">
        <v>6847</v>
      </c>
      <c r="C1099" s="580">
        <v>4</v>
      </c>
      <c r="D1099" s="556" t="s">
        <v>44</v>
      </c>
      <c r="E1099" s="554">
        <v>2018</v>
      </c>
      <c r="F1099" s="556">
        <v>39117.250184994431</v>
      </c>
      <c r="G1099" s="556" t="s">
        <v>6846</v>
      </c>
    </row>
    <row r="1100" spans="1:7" ht="15" x14ac:dyDescent="0.25">
      <c r="A1100" s="556" t="s">
        <v>3896</v>
      </c>
      <c r="B1100" s="582" t="s">
        <v>6847</v>
      </c>
      <c r="C1100" s="580">
        <v>4.2</v>
      </c>
      <c r="D1100" s="556" t="s">
        <v>44</v>
      </c>
      <c r="E1100" s="554">
        <v>2018</v>
      </c>
      <c r="F1100" s="556">
        <v>40884.374863974706</v>
      </c>
      <c r="G1100" s="556" t="s">
        <v>6846</v>
      </c>
    </row>
    <row r="1101" spans="1:7" ht="15" x14ac:dyDescent="0.25">
      <c r="A1101" s="556" t="s">
        <v>3896</v>
      </c>
      <c r="B1101" s="581" t="s">
        <v>6845</v>
      </c>
      <c r="C1101" s="580">
        <v>3.4</v>
      </c>
      <c r="D1101" s="556" t="s">
        <v>44</v>
      </c>
      <c r="E1101" s="554">
        <v>2018</v>
      </c>
      <c r="F1101" s="556">
        <v>42431.421482567006</v>
      </c>
      <c r="G1101" s="553" t="s">
        <v>3019</v>
      </c>
    </row>
    <row r="1102" spans="1:7" ht="15" x14ac:dyDescent="0.25">
      <c r="A1102" s="556" t="s">
        <v>3896</v>
      </c>
      <c r="B1102" s="581" t="s">
        <v>6845</v>
      </c>
      <c r="C1102" s="580">
        <v>4</v>
      </c>
      <c r="D1102" s="556" t="s">
        <v>44</v>
      </c>
      <c r="E1102" s="554">
        <v>2018</v>
      </c>
      <c r="F1102" s="556">
        <v>45966.599439938487</v>
      </c>
      <c r="G1102" s="553" t="s">
        <v>3019</v>
      </c>
    </row>
    <row r="1103" spans="1:7" ht="15" x14ac:dyDescent="0.25">
      <c r="A1103" s="556" t="s">
        <v>3896</v>
      </c>
      <c r="B1103" s="581" t="s">
        <v>6845</v>
      </c>
      <c r="C1103" s="580">
        <v>4.2</v>
      </c>
      <c r="D1103" s="556" t="s">
        <v>44</v>
      </c>
      <c r="E1103" s="554">
        <v>2018</v>
      </c>
      <c r="F1103" s="556">
        <v>50608.667895126317</v>
      </c>
      <c r="G1103" s="553" t="s">
        <v>3019</v>
      </c>
    </row>
    <row r="1104" spans="1:7" ht="15" x14ac:dyDescent="0.25">
      <c r="A1104" s="556" t="s">
        <v>3896</v>
      </c>
      <c r="B1104" s="581" t="s">
        <v>6845</v>
      </c>
      <c r="C1104" s="580">
        <v>4.5</v>
      </c>
      <c r="D1104" s="556" t="s">
        <v>44</v>
      </c>
      <c r="E1104" s="554">
        <v>2018</v>
      </c>
      <c r="F1104" s="556">
        <v>55483.814802454996</v>
      </c>
      <c r="G1104" s="553" t="s">
        <v>3019</v>
      </c>
    </row>
    <row r="1105" spans="1:7" ht="15.75" x14ac:dyDescent="0.25">
      <c r="A1105" s="256" t="s">
        <v>3896</v>
      </c>
      <c r="B1105" s="256" t="s">
        <v>4911</v>
      </c>
      <c r="C1105" s="257">
        <v>2.5</v>
      </c>
      <c r="D1105" s="256" t="s">
        <v>110</v>
      </c>
      <c r="E1105" s="173">
        <v>2018</v>
      </c>
      <c r="F1105" s="239">
        <v>42800</v>
      </c>
      <c r="G1105" s="256" t="s">
        <v>135</v>
      </c>
    </row>
    <row r="1106" spans="1:7" ht="15.75" x14ac:dyDescent="0.25">
      <c r="A1106" s="256" t="s">
        <v>3896</v>
      </c>
      <c r="B1106" s="256" t="s">
        <v>3884</v>
      </c>
      <c r="C1106" s="257">
        <v>2.5</v>
      </c>
      <c r="D1106" s="256" t="s">
        <v>110</v>
      </c>
      <c r="E1106" s="173">
        <v>2018</v>
      </c>
      <c r="F1106" s="239">
        <v>37500</v>
      </c>
      <c r="G1106" s="256" t="s">
        <v>135</v>
      </c>
    </row>
    <row r="1107" spans="1:7" ht="15.75" x14ac:dyDescent="0.25">
      <c r="A1107" s="256" t="s">
        <v>3896</v>
      </c>
      <c r="B1107" s="256" t="s">
        <v>3886</v>
      </c>
      <c r="C1107" s="257">
        <v>2.5</v>
      </c>
      <c r="D1107" s="256" t="s">
        <v>110</v>
      </c>
      <c r="E1107" s="173">
        <v>2018</v>
      </c>
      <c r="F1107" s="239">
        <v>38950</v>
      </c>
      <c r="G1107" s="256" t="s">
        <v>135</v>
      </c>
    </row>
    <row r="1108" spans="1:7" ht="15.75" x14ac:dyDescent="0.25">
      <c r="A1108" s="256" t="s">
        <v>3896</v>
      </c>
      <c r="B1108" s="256" t="s">
        <v>3883</v>
      </c>
      <c r="C1108" s="257" t="s">
        <v>4901</v>
      </c>
      <c r="D1108" s="256" t="s">
        <v>110</v>
      </c>
      <c r="E1108" s="173">
        <v>2018</v>
      </c>
      <c r="F1108" s="239">
        <v>41300</v>
      </c>
      <c r="G1108" s="256" t="s">
        <v>135</v>
      </c>
    </row>
    <row r="1109" spans="1:7" ht="15.75" x14ac:dyDescent="0.25">
      <c r="A1109" s="256" t="s">
        <v>3896</v>
      </c>
      <c r="B1109" s="256" t="s">
        <v>3882</v>
      </c>
      <c r="C1109" s="257" t="s">
        <v>4901</v>
      </c>
      <c r="D1109" s="256" t="s">
        <v>110</v>
      </c>
      <c r="E1109" s="173">
        <v>2018</v>
      </c>
      <c r="F1109" s="239">
        <v>37900</v>
      </c>
      <c r="G1109" s="256" t="s">
        <v>135</v>
      </c>
    </row>
    <row r="1110" spans="1:7" ht="15.75" x14ac:dyDescent="0.25">
      <c r="A1110" s="256" t="s">
        <v>3896</v>
      </c>
      <c r="B1110" s="256" t="s">
        <v>4907</v>
      </c>
      <c r="C1110" s="257" t="s">
        <v>4901</v>
      </c>
      <c r="D1110" s="256" t="s">
        <v>110</v>
      </c>
      <c r="E1110" s="173">
        <v>2018</v>
      </c>
      <c r="F1110" s="239">
        <v>33500</v>
      </c>
      <c r="G1110" s="256" t="s">
        <v>135</v>
      </c>
    </row>
    <row r="1111" spans="1:7" ht="15.75" x14ac:dyDescent="0.25">
      <c r="A1111" s="256" t="s">
        <v>3896</v>
      </c>
      <c r="B1111" s="256" t="s">
        <v>3880</v>
      </c>
      <c r="C1111" s="257" t="s">
        <v>4901</v>
      </c>
      <c r="D1111" s="256" t="s">
        <v>110</v>
      </c>
      <c r="E1111" s="173">
        <v>2018</v>
      </c>
      <c r="F1111" s="239">
        <v>35250</v>
      </c>
      <c r="G1111" s="256" t="s">
        <v>135</v>
      </c>
    </row>
    <row r="1112" spans="1:7" ht="15.75" x14ac:dyDescent="0.25">
      <c r="A1112" s="256" t="s">
        <v>3896</v>
      </c>
      <c r="B1112" s="256" t="s">
        <v>3881</v>
      </c>
      <c r="C1112" s="257" t="s">
        <v>4901</v>
      </c>
      <c r="D1112" s="256" t="s">
        <v>110</v>
      </c>
      <c r="E1112" s="173">
        <v>2018</v>
      </c>
      <c r="F1112" s="239">
        <v>36700</v>
      </c>
      <c r="G1112" s="256" t="s">
        <v>135</v>
      </c>
    </row>
    <row r="1113" spans="1:7" ht="15" x14ac:dyDescent="0.25">
      <c r="A1113" s="448" t="s">
        <v>3896</v>
      </c>
      <c r="B1113" s="448" t="s">
        <v>362</v>
      </c>
      <c r="C1113" s="449" t="s">
        <v>3904</v>
      </c>
      <c r="D1113" s="448" t="s">
        <v>44</v>
      </c>
      <c r="E1113" s="460">
        <v>2018</v>
      </c>
      <c r="F1113" s="453">
        <v>48000</v>
      </c>
      <c r="G1113" s="448" t="s">
        <v>5999</v>
      </c>
    </row>
    <row r="1114" spans="1:7" ht="15.75" x14ac:dyDescent="0.25">
      <c r="A1114" s="60" t="s">
        <v>3896</v>
      </c>
      <c r="B1114" s="60" t="s">
        <v>4563</v>
      </c>
      <c r="C1114" s="252" t="s">
        <v>3721</v>
      </c>
      <c r="D1114" s="60" t="s">
        <v>4565</v>
      </c>
      <c r="E1114" s="64">
        <v>2018</v>
      </c>
      <c r="F1114" s="74">
        <v>29139</v>
      </c>
      <c r="G1114" s="256" t="s">
        <v>147</v>
      </c>
    </row>
    <row r="1115" spans="1:7" ht="15.75" x14ac:dyDescent="0.25">
      <c r="A1115" s="60" t="s">
        <v>3896</v>
      </c>
      <c r="B1115" s="60" t="s">
        <v>4564</v>
      </c>
      <c r="C1115" s="252" t="s">
        <v>1980</v>
      </c>
      <c r="D1115" s="60" t="s">
        <v>4565</v>
      </c>
      <c r="E1115" s="64">
        <v>2018</v>
      </c>
      <c r="F1115" s="74">
        <v>31139</v>
      </c>
      <c r="G1115" s="256" t="s">
        <v>147</v>
      </c>
    </row>
    <row r="1116" spans="1:7" ht="15.75" x14ac:dyDescent="0.25">
      <c r="A1116" s="60" t="s">
        <v>3896</v>
      </c>
      <c r="B1116" s="60" t="s">
        <v>4566</v>
      </c>
      <c r="C1116" s="252" t="s">
        <v>2845</v>
      </c>
      <c r="D1116" s="60" t="s">
        <v>4565</v>
      </c>
      <c r="E1116" s="64">
        <v>2018</v>
      </c>
      <c r="F1116" s="74">
        <v>37500</v>
      </c>
      <c r="G1116" s="256" t="s">
        <v>147</v>
      </c>
    </row>
    <row r="1117" spans="1:7" ht="15.75" x14ac:dyDescent="0.25">
      <c r="A1117" s="60" t="s">
        <v>3896</v>
      </c>
      <c r="B1117" s="60" t="s">
        <v>4567</v>
      </c>
      <c r="C1117" s="252" t="s">
        <v>2845</v>
      </c>
      <c r="D1117" s="60" t="s">
        <v>4565</v>
      </c>
      <c r="E1117" s="64">
        <v>2018</v>
      </c>
      <c r="F1117" s="74">
        <v>41600</v>
      </c>
      <c r="G1117" s="256" t="s">
        <v>147</v>
      </c>
    </row>
    <row r="1118" spans="1:7" ht="15.75" x14ac:dyDescent="0.25">
      <c r="A1118" s="256" t="s">
        <v>3896</v>
      </c>
      <c r="B1118" s="256" t="s">
        <v>4900</v>
      </c>
      <c r="C1118" s="257">
        <v>2.7</v>
      </c>
      <c r="D1118" s="256" t="s">
        <v>110</v>
      </c>
      <c r="E1118" s="173">
        <v>2018</v>
      </c>
      <c r="F1118" s="239">
        <v>31230</v>
      </c>
      <c r="G1118" s="256" t="s">
        <v>3849</v>
      </c>
    </row>
    <row r="1119" spans="1:7" ht="15.75" x14ac:dyDescent="0.25">
      <c r="A1119" s="256" t="s">
        <v>3896</v>
      </c>
      <c r="B1119" s="256" t="s">
        <v>4900</v>
      </c>
      <c r="C1119" s="257" t="s">
        <v>4901</v>
      </c>
      <c r="D1119" s="256" t="s">
        <v>110</v>
      </c>
      <c r="E1119" s="173">
        <v>2018</v>
      </c>
      <c r="F1119" s="239">
        <v>33280</v>
      </c>
      <c r="G1119" s="256" t="s">
        <v>3849</v>
      </c>
    </row>
    <row r="1120" spans="1:7" ht="15.75" x14ac:dyDescent="0.25">
      <c r="A1120" s="256" t="s">
        <v>3896</v>
      </c>
      <c r="B1120" s="256" t="s">
        <v>4900</v>
      </c>
      <c r="C1120" s="257" t="s">
        <v>4901</v>
      </c>
      <c r="D1120" s="256" t="s">
        <v>426</v>
      </c>
      <c r="E1120" s="173">
        <v>2018</v>
      </c>
      <c r="F1120" s="239">
        <v>34740</v>
      </c>
      <c r="G1120" s="256" t="s">
        <v>3849</v>
      </c>
    </row>
    <row r="1121" spans="1:7" ht="15.75" x14ac:dyDescent="0.25">
      <c r="A1121" s="256" t="s">
        <v>3896</v>
      </c>
      <c r="B1121" s="256" t="s">
        <v>4902</v>
      </c>
      <c r="C1121" s="257" t="s">
        <v>4901</v>
      </c>
      <c r="D1121" s="256" t="s">
        <v>110</v>
      </c>
      <c r="E1121" s="173">
        <v>2018</v>
      </c>
      <c r="F1121" s="239">
        <v>35660</v>
      </c>
      <c r="G1121" s="256" t="s">
        <v>3849</v>
      </c>
    </row>
    <row r="1122" spans="1:7" ht="15.75" x14ac:dyDescent="0.25">
      <c r="A1122" s="256" t="s">
        <v>3896</v>
      </c>
      <c r="B1122" s="256" t="s">
        <v>4902</v>
      </c>
      <c r="C1122" s="257" t="s">
        <v>4901</v>
      </c>
      <c r="D1122" s="256" t="s">
        <v>426</v>
      </c>
      <c r="E1122" s="173">
        <v>2018</v>
      </c>
      <c r="F1122" s="239">
        <v>37120</v>
      </c>
      <c r="G1122" s="256" t="s">
        <v>3849</v>
      </c>
    </row>
    <row r="1123" spans="1:7" ht="15.75" x14ac:dyDescent="0.25">
      <c r="A1123" s="256" t="s">
        <v>3896</v>
      </c>
      <c r="B1123" s="256" t="s">
        <v>4905</v>
      </c>
      <c r="C1123" s="257" t="s">
        <v>4901</v>
      </c>
      <c r="D1123" s="256" t="s">
        <v>110</v>
      </c>
      <c r="E1123" s="173">
        <v>2018</v>
      </c>
      <c r="F1123" s="239">
        <v>42280</v>
      </c>
      <c r="G1123" s="256" t="s">
        <v>3849</v>
      </c>
    </row>
    <row r="1124" spans="1:7" ht="15.75" x14ac:dyDescent="0.25">
      <c r="A1124" s="256" t="s">
        <v>3896</v>
      </c>
      <c r="B1124" s="256" t="s">
        <v>4905</v>
      </c>
      <c r="C1124" s="257" t="s">
        <v>4901</v>
      </c>
      <c r="D1124" s="256" t="s">
        <v>426</v>
      </c>
      <c r="E1124" s="173">
        <v>2018</v>
      </c>
      <c r="F1124" s="239">
        <v>43740</v>
      </c>
      <c r="G1124" s="256" t="s">
        <v>3849</v>
      </c>
    </row>
    <row r="1125" spans="1:7" ht="15.75" x14ac:dyDescent="0.25">
      <c r="A1125" s="256" t="s">
        <v>3896</v>
      </c>
      <c r="B1125" s="256" t="s">
        <v>4906</v>
      </c>
      <c r="C1125" s="257" t="s">
        <v>4901</v>
      </c>
      <c r="D1125" s="256" t="s">
        <v>110</v>
      </c>
      <c r="E1125" s="173">
        <v>2018</v>
      </c>
      <c r="F1125" s="239">
        <v>45400</v>
      </c>
      <c r="G1125" s="256" t="s">
        <v>3849</v>
      </c>
    </row>
    <row r="1126" spans="1:7" ht="15.75" x14ac:dyDescent="0.25">
      <c r="A1126" s="256" t="s">
        <v>3896</v>
      </c>
      <c r="B1126" s="256" t="s">
        <v>4906</v>
      </c>
      <c r="C1126" s="257" t="s">
        <v>4901</v>
      </c>
      <c r="D1126" s="256" t="s">
        <v>426</v>
      </c>
      <c r="E1126" s="173">
        <v>2018</v>
      </c>
      <c r="F1126" s="239">
        <v>46860</v>
      </c>
      <c r="G1126" s="256" t="s">
        <v>3849</v>
      </c>
    </row>
    <row r="1127" spans="1:7" ht="15.75" x14ac:dyDescent="0.25">
      <c r="A1127" s="256" t="s">
        <v>3896</v>
      </c>
      <c r="B1127" s="256" t="s">
        <v>4904</v>
      </c>
      <c r="C1127" s="257" t="s">
        <v>4901</v>
      </c>
      <c r="D1127" s="256" t="s">
        <v>110</v>
      </c>
      <c r="E1127" s="173">
        <v>2018</v>
      </c>
      <c r="F1127" s="239">
        <v>40290</v>
      </c>
      <c r="G1127" s="256" t="s">
        <v>3849</v>
      </c>
    </row>
    <row r="1128" spans="1:7" ht="15.75" x14ac:dyDescent="0.25">
      <c r="A1128" s="256" t="s">
        <v>3896</v>
      </c>
      <c r="B1128" s="256" t="s">
        <v>4904</v>
      </c>
      <c r="C1128" s="257" t="s">
        <v>4901</v>
      </c>
      <c r="D1128" s="256" t="s">
        <v>426</v>
      </c>
      <c r="E1128" s="173">
        <v>2018</v>
      </c>
      <c r="F1128" s="239">
        <v>41750</v>
      </c>
      <c r="G1128" s="256" t="s">
        <v>3849</v>
      </c>
    </row>
    <row r="1129" spans="1:7" ht="15.75" x14ac:dyDescent="0.25">
      <c r="A1129" s="256" t="s">
        <v>3896</v>
      </c>
      <c r="B1129" s="256" t="s">
        <v>4903</v>
      </c>
      <c r="C1129" s="257" t="s">
        <v>4901</v>
      </c>
      <c r="D1129" s="256" t="s">
        <v>110</v>
      </c>
      <c r="E1129" s="173">
        <v>2018</v>
      </c>
      <c r="F1129" s="239">
        <v>39120</v>
      </c>
      <c r="G1129" s="256" t="s">
        <v>3849</v>
      </c>
    </row>
    <row r="1130" spans="1:7" ht="15.75" x14ac:dyDescent="0.25">
      <c r="A1130" s="256" t="s">
        <v>3896</v>
      </c>
      <c r="B1130" s="256" t="s">
        <v>4903</v>
      </c>
      <c r="C1130" s="257" t="s">
        <v>4901</v>
      </c>
      <c r="D1130" s="256" t="s">
        <v>426</v>
      </c>
      <c r="E1130" s="173">
        <v>2018</v>
      </c>
      <c r="F1130" s="239">
        <v>40580</v>
      </c>
      <c r="G1130" s="256" t="s">
        <v>3849</v>
      </c>
    </row>
    <row r="1131" spans="1:7" ht="15.75" x14ac:dyDescent="0.25">
      <c r="A1131" s="54" t="s">
        <v>3896</v>
      </c>
      <c r="B1131" s="54" t="s">
        <v>4530</v>
      </c>
      <c r="C1131" s="54" t="s">
        <v>3721</v>
      </c>
      <c r="D1131" s="54" t="s">
        <v>43</v>
      </c>
      <c r="E1131" s="64">
        <v>2018</v>
      </c>
      <c r="F1131" s="87">
        <v>27856</v>
      </c>
      <c r="G1131" s="54" t="s">
        <v>4531</v>
      </c>
    </row>
    <row r="1132" spans="1:7" ht="15" x14ac:dyDescent="0.25">
      <c r="A1132" s="448" t="s">
        <v>3896</v>
      </c>
      <c r="B1132" s="448" t="s">
        <v>5998</v>
      </c>
      <c r="C1132" s="449" t="s">
        <v>4532</v>
      </c>
      <c r="D1132" s="448" t="s">
        <v>3252</v>
      </c>
      <c r="E1132" s="460">
        <v>2018</v>
      </c>
      <c r="F1132" s="453">
        <v>37200</v>
      </c>
      <c r="G1132" s="448" t="s">
        <v>5993</v>
      </c>
    </row>
    <row r="1133" spans="1:7" ht="15.75" x14ac:dyDescent="0.25">
      <c r="A1133" s="256" t="s">
        <v>3896</v>
      </c>
      <c r="B1133" s="256" t="s">
        <v>2565</v>
      </c>
      <c r="C1133" s="257">
        <v>2.7</v>
      </c>
      <c r="D1133" s="256" t="s">
        <v>44</v>
      </c>
      <c r="E1133" s="173">
        <v>2018</v>
      </c>
      <c r="F1133" s="239">
        <v>35393</v>
      </c>
      <c r="G1133" s="256" t="s">
        <v>4457</v>
      </c>
    </row>
    <row r="1134" spans="1:7" ht="15.75" x14ac:dyDescent="0.25">
      <c r="A1134" s="256" t="s">
        <v>3896</v>
      </c>
      <c r="B1134" s="256" t="s">
        <v>2565</v>
      </c>
      <c r="C1134" s="257">
        <v>4</v>
      </c>
      <c r="D1134" s="256" t="s">
        <v>44</v>
      </c>
      <c r="E1134" s="173">
        <v>2018</v>
      </c>
      <c r="F1134" s="239">
        <v>46283</v>
      </c>
      <c r="G1134" s="256" t="s">
        <v>4457</v>
      </c>
    </row>
    <row r="1135" spans="1:7" ht="15.75" x14ac:dyDescent="0.25">
      <c r="A1135" s="256" t="s">
        <v>3896</v>
      </c>
      <c r="B1135" s="256" t="s">
        <v>2566</v>
      </c>
      <c r="C1135" s="257">
        <v>2.7</v>
      </c>
      <c r="D1135" s="256" t="s">
        <v>44</v>
      </c>
      <c r="E1135" s="173">
        <v>2018</v>
      </c>
      <c r="F1135" s="239">
        <v>40566</v>
      </c>
      <c r="G1135" s="256" t="s">
        <v>4457</v>
      </c>
    </row>
    <row r="1136" spans="1:7" ht="15.75" x14ac:dyDescent="0.25">
      <c r="A1136" s="256" t="s">
        <v>3896</v>
      </c>
      <c r="B1136" s="256" t="s">
        <v>2566</v>
      </c>
      <c r="C1136" s="257">
        <v>4</v>
      </c>
      <c r="D1136" s="256" t="s">
        <v>44</v>
      </c>
      <c r="E1136" s="173">
        <v>2018</v>
      </c>
      <c r="F1136" s="239">
        <v>49006</v>
      </c>
      <c r="G1136" s="256" t="s">
        <v>4457</v>
      </c>
    </row>
    <row r="1137" spans="1:7" ht="15.75" x14ac:dyDescent="0.25">
      <c r="A1137" s="256" t="s">
        <v>3896</v>
      </c>
      <c r="B1137" s="256" t="s">
        <v>5209</v>
      </c>
      <c r="C1137" s="257">
        <v>4</v>
      </c>
      <c r="D1137" s="256" t="s">
        <v>44</v>
      </c>
      <c r="E1137" s="173">
        <v>2018</v>
      </c>
      <c r="F1137" s="239">
        <v>55812</v>
      </c>
      <c r="G1137" s="256" t="s">
        <v>4457</v>
      </c>
    </row>
    <row r="1138" spans="1:7" ht="15.75" x14ac:dyDescent="0.25">
      <c r="A1138" s="256" t="s">
        <v>3896</v>
      </c>
      <c r="B1138" s="256" t="s">
        <v>2568</v>
      </c>
      <c r="C1138" s="257">
        <v>2.7</v>
      </c>
      <c r="D1138" s="256" t="s">
        <v>44</v>
      </c>
      <c r="E1138" s="173">
        <v>2018</v>
      </c>
      <c r="F1138" s="239">
        <v>41655</v>
      </c>
      <c r="G1138" s="256" t="s">
        <v>4457</v>
      </c>
    </row>
    <row r="1139" spans="1:7" ht="15.75" x14ac:dyDescent="0.25">
      <c r="A1139" s="256" t="s">
        <v>3896</v>
      </c>
      <c r="B1139" s="256" t="s">
        <v>2568</v>
      </c>
      <c r="C1139" s="257">
        <v>4</v>
      </c>
      <c r="D1139" s="256" t="s">
        <v>44</v>
      </c>
      <c r="E1139" s="173">
        <v>2018</v>
      </c>
      <c r="F1139" s="239">
        <v>53090</v>
      </c>
      <c r="G1139" s="256" t="s">
        <v>4457</v>
      </c>
    </row>
    <row r="1140" spans="1:7" ht="15.75" x14ac:dyDescent="0.25">
      <c r="A1140" s="610" t="s">
        <v>3896</v>
      </c>
      <c r="B1140" s="610" t="s">
        <v>10356</v>
      </c>
      <c r="C1140" s="610" t="s">
        <v>3950</v>
      </c>
      <c r="D1140" s="610"/>
      <c r="E1140" s="610">
        <v>2018</v>
      </c>
      <c r="F1140" s="666">
        <v>18014</v>
      </c>
      <c r="G1140" s="610" t="s">
        <v>135</v>
      </c>
    </row>
    <row r="1141" spans="1:7" ht="15.75" x14ac:dyDescent="0.25">
      <c r="A1141" s="610" t="s">
        <v>3896</v>
      </c>
      <c r="B1141" s="610" t="s">
        <v>7249</v>
      </c>
      <c r="C1141" s="610" t="s">
        <v>3739</v>
      </c>
      <c r="D1141" s="610" t="s">
        <v>43</v>
      </c>
      <c r="E1141" s="610">
        <v>2018</v>
      </c>
      <c r="F1141" s="778">
        <v>20319</v>
      </c>
      <c r="G1141" s="610" t="s">
        <v>135</v>
      </c>
    </row>
    <row r="1142" spans="1:7" s="91" customFormat="1" ht="15.75" x14ac:dyDescent="0.25">
      <c r="A1142" s="448" t="s">
        <v>3896</v>
      </c>
      <c r="B1142" s="448" t="s">
        <v>3148</v>
      </c>
      <c r="C1142" s="448" t="s">
        <v>3761</v>
      </c>
      <c r="D1142" s="448" t="s">
        <v>110</v>
      </c>
      <c r="E1142" s="460">
        <v>2018</v>
      </c>
      <c r="F1142" s="544">
        <v>43225</v>
      </c>
      <c r="G1142" s="256" t="s">
        <v>4816</v>
      </c>
    </row>
    <row r="1143" spans="1:7" s="91" customFormat="1" ht="15.75" x14ac:dyDescent="0.25">
      <c r="A1143" s="448" t="s">
        <v>10177</v>
      </c>
      <c r="B1143" s="448" t="s">
        <v>10632</v>
      </c>
      <c r="C1143" s="448" t="s">
        <v>1983</v>
      </c>
      <c r="D1143" s="448" t="s">
        <v>2629</v>
      </c>
      <c r="E1143" s="460">
        <v>2018</v>
      </c>
      <c r="F1143" s="453">
        <v>12640</v>
      </c>
      <c r="G1143" s="256" t="s">
        <v>4829</v>
      </c>
    </row>
    <row r="1144" spans="1:7" s="91" customFormat="1" ht="15.75" x14ac:dyDescent="0.25">
      <c r="A1144" s="256" t="s">
        <v>7255</v>
      </c>
      <c r="B1144" s="256" t="s">
        <v>6873</v>
      </c>
      <c r="C1144" s="256" t="s">
        <v>6133</v>
      </c>
      <c r="D1144" s="448" t="s">
        <v>2629</v>
      </c>
      <c r="E1144" s="173">
        <v>2018</v>
      </c>
      <c r="F1144" s="239">
        <v>22500</v>
      </c>
      <c r="G1144" s="256" t="s">
        <v>6882</v>
      </c>
    </row>
    <row r="1145" spans="1:7" s="91" customFormat="1" ht="15.75" x14ac:dyDescent="0.25">
      <c r="A1145" s="448" t="s">
        <v>10616</v>
      </c>
      <c r="B1145" s="448" t="s">
        <v>10615</v>
      </c>
      <c r="C1145" s="448" t="s">
        <v>4840</v>
      </c>
      <c r="D1145" s="448" t="s">
        <v>2629</v>
      </c>
      <c r="E1145" s="460">
        <v>2018</v>
      </c>
      <c r="F1145" s="453">
        <v>30971</v>
      </c>
      <c r="G1145" s="256" t="s">
        <v>4829</v>
      </c>
    </row>
    <row r="1146" spans="1:7" ht="15" x14ac:dyDescent="0.25">
      <c r="A1146" s="448" t="s">
        <v>856</v>
      </c>
      <c r="B1146" s="448" t="s">
        <v>5210</v>
      </c>
      <c r="C1146" s="449" t="s">
        <v>6001</v>
      </c>
      <c r="D1146" s="448" t="s">
        <v>4565</v>
      </c>
      <c r="E1146" s="460">
        <v>2018</v>
      </c>
      <c r="F1146" s="453">
        <v>36790</v>
      </c>
      <c r="G1146" s="448" t="s">
        <v>3070</v>
      </c>
    </row>
    <row r="1147" spans="1:7" ht="15.75" x14ac:dyDescent="0.25">
      <c r="A1147" s="256" t="s">
        <v>4912</v>
      </c>
      <c r="B1147" s="256" t="s">
        <v>5210</v>
      </c>
      <c r="C1147" s="257" t="s">
        <v>4060</v>
      </c>
      <c r="D1147" s="256" t="s">
        <v>110</v>
      </c>
      <c r="E1147" s="173">
        <v>2018</v>
      </c>
      <c r="F1147" s="239">
        <v>30750</v>
      </c>
      <c r="G1147" s="256" t="s">
        <v>4816</v>
      </c>
    </row>
    <row r="1148" spans="1:7" ht="15.75" x14ac:dyDescent="0.25">
      <c r="A1148" s="256" t="s">
        <v>4912</v>
      </c>
      <c r="B1148" s="256" t="s">
        <v>5210</v>
      </c>
      <c r="C1148" s="257" t="s">
        <v>6337</v>
      </c>
      <c r="D1148" s="256" t="s">
        <v>110</v>
      </c>
      <c r="E1148" s="173">
        <v>2018</v>
      </c>
      <c r="F1148" s="239">
        <v>32150</v>
      </c>
      <c r="G1148" s="256" t="s">
        <v>4816</v>
      </c>
    </row>
    <row r="1149" spans="1:7" ht="15.75" x14ac:dyDescent="0.25">
      <c r="A1149" s="256" t="s">
        <v>4912</v>
      </c>
      <c r="B1149" s="256" t="s">
        <v>5211</v>
      </c>
      <c r="C1149" s="257" t="s">
        <v>6337</v>
      </c>
      <c r="D1149" s="256" t="s">
        <v>110</v>
      </c>
      <c r="E1149" s="173">
        <v>2018</v>
      </c>
      <c r="F1149" s="239">
        <v>33750</v>
      </c>
      <c r="G1149" s="256" t="s">
        <v>4816</v>
      </c>
    </row>
    <row r="1150" spans="1:7" ht="15.75" x14ac:dyDescent="0.25">
      <c r="A1150" s="256" t="s">
        <v>4912</v>
      </c>
      <c r="B1150" s="256" t="s">
        <v>5210</v>
      </c>
      <c r="C1150" s="257" t="s">
        <v>4060</v>
      </c>
      <c r="D1150" s="256" t="s">
        <v>110</v>
      </c>
      <c r="E1150" s="173">
        <v>2018</v>
      </c>
      <c r="F1150" s="239">
        <v>33840</v>
      </c>
      <c r="G1150" s="256" t="s">
        <v>5212</v>
      </c>
    </row>
    <row r="1151" spans="1:7" ht="15.75" x14ac:dyDescent="0.25">
      <c r="A1151" s="256" t="s">
        <v>4912</v>
      </c>
      <c r="B1151" s="256" t="s">
        <v>5213</v>
      </c>
      <c r="C1151" s="257" t="s">
        <v>6338</v>
      </c>
      <c r="D1151" s="256" t="s">
        <v>426</v>
      </c>
      <c r="E1151" s="173">
        <v>2018</v>
      </c>
      <c r="F1151" s="239">
        <v>33950</v>
      </c>
      <c r="G1151" s="256" t="s">
        <v>4816</v>
      </c>
    </row>
    <row r="1152" spans="1:7" ht="15.75" x14ac:dyDescent="0.25">
      <c r="A1152" s="256" t="s">
        <v>4912</v>
      </c>
      <c r="B1152" s="256" t="s">
        <v>5210</v>
      </c>
      <c r="C1152" s="257" t="s">
        <v>6337</v>
      </c>
      <c r="D1152" s="256" t="s">
        <v>110</v>
      </c>
      <c r="E1152" s="173">
        <v>2018</v>
      </c>
      <c r="F1152" s="239">
        <v>35240</v>
      </c>
      <c r="G1152" s="256" t="s">
        <v>5212</v>
      </c>
    </row>
    <row r="1153" spans="1:7" ht="15.75" x14ac:dyDescent="0.25">
      <c r="A1153" s="256" t="s">
        <v>4912</v>
      </c>
      <c r="B1153" s="256" t="s">
        <v>5214</v>
      </c>
      <c r="C1153" s="257" t="s">
        <v>6337</v>
      </c>
      <c r="D1153" s="256" t="s">
        <v>426</v>
      </c>
      <c r="E1153" s="173">
        <v>2018</v>
      </c>
      <c r="F1153" s="239">
        <v>35550</v>
      </c>
      <c r="G1153" s="256" t="s">
        <v>4816</v>
      </c>
    </row>
    <row r="1154" spans="1:7" ht="15.75" x14ac:dyDescent="0.25">
      <c r="A1154" s="256" t="s">
        <v>4912</v>
      </c>
      <c r="B1154" s="256" t="s">
        <v>5215</v>
      </c>
      <c r="C1154" s="257" t="s">
        <v>6337</v>
      </c>
      <c r="D1154" s="256" t="s">
        <v>426</v>
      </c>
      <c r="E1154" s="173">
        <v>2018</v>
      </c>
      <c r="F1154" s="239">
        <v>37040</v>
      </c>
      <c r="G1154" s="256" t="s">
        <v>5212</v>
      </c>
    </row>
    <row r="1155" spans="1:7" ht="15.75" x14ac:dyDescent="0.25">
      <c r="A1155" s="256" t="s">
        <v>4912</v>
      </c>
      <c r="B1155" s="256" t="s">
        <v>5216</v>
      </c>
      <c r="C1155" s="257" t="s">
        <v>4060</v>
      </c>
      <c r="D1155" s="256" t="s">
        <v>110</v>
      </c>
      <c r="E1155" s="173">
        <v>2018</v>
      </c>
      <c r="F1155" s="239">
        <v>39410</v>
      </c>
      <c r="G1155" s="256" t="s">
        <v>4829</v>
      </c>
    </row>
    <row r="1156" spans="1:7" ht="15.75" x14ac:dyDescent="0.25">
      <c r="A1156" s="256" t="s">
        <v>4912</v>
      </c>
      <c r="B1156" s="256" t="s">
        <v>5216</v>
      </c>
      <c r="C1156" s="257" t="s">
        <v>6337</v>
      </c>
      <c r="D1156" s="256" t="s">
        <v>110</v>
      </c>
      <c r="E1156" s="173">
        <v>2018</v>
      </c>
      <c r="F1156" s="239">
        <v>41140</v>
      </c>
      <c r="G1156" s="256" t="s">
        <v>4816</v>
      </c>
    </row>
    <row r="1157" spans="1:7" ht="15.75" x14ac:dyDescent="0.25">
      <c r="A1157" s="256" t="s">
        <v>4912</v>
      </c>
      <c r="B1157" s="256" t="s">
        <v>5217</v>
      </c>
      <c r="C1157" s="257" t="s">
        <v>6337</v>
      </c>
      <c r="D1157" s="256" t="s">
        <v>426</v>
      </c>
      <c r="E1157" s="173">
        <v>2018</v>
      </c>
      <c r="F1157" s="239">
        <v>48740</v>
      </c>
      <c r="G1157" s="256" t="s">
        <v>4816</v>
      </c>
    </row>
    <row r="1158" spans="1:7" ht="15.75" x14ac:dyDescent="0.25">
      <c r="A1158" s="256" t="s">
        <v>4912</v>
      </c>
      <c r="B1158" s="256" t="s">
        <v>5218</v>
      </c>
      <c r="C1158" s="257" t="s">
        <v>5219</v>
      </c>
      <c r="D1158" s="256" t="s">
        <v>110</v>
      </c>
      <c r="E1158" s="173">
        <v>2018</v>
      </c>
      <c r="F1158" s="239">
        <v>20220</v>
      </c>
      <c r="G1158" s="256" t="s">
        <v>5220</v>
      </c>
    </row>
    <row r="1159" spans="1:7" ht="15.75" x14ac:dyDescent="0.25">
      <c r="A1159" s="256" t="s">
        <v>4912</v>
      </c>
      <c r="B1159" s="256" t="s">
        <v>5221</v>
      </c>
      <c r="C1159" s="257" t="s">
        <v>5222</v>
      </c>
      <c r="D1159" s="256" t="s">
        <v>110</v>
      </c>
      <c r="E1159" s="173">
        <v>2018</v>
      </c>
      <c r="F1159" s="239">
        <v>23120</v>
      </c>
      <c r="G1159" s="256" t="s">
        <v>5220</v>
      </c>
    </row>
    <row r="1160" spans="1:7" ht="15.75" x14ac:dyDescent="0.25">
      <c r="A1160" s="256" t="s">
        <v>4912</v>
      </c>
      <c r="B1160" s="256" t="s">
        <v>5218</v>
      </c>
      <c r="C1160" s="257" t="s">
        <v>5223</v>
      </c>
      <c r="D1160" s="256" t="s">
        <v>110</v>
      </c>
      <c r="E1160" s="173">
        <v>2018</v>
      </c>
      <c r="F1160" s="239">
        <v>24020</v>
      </c>
      <c r="G1160" s="256" t="s">
        <v>5220</v>
      </c>
    </row>
    <row r="1161" spans="1:7" ht="15.75" x14ac:dyDescent="0.25">
      <c r="A1161" s="256" t="s">
        <v>4912</v>
      </c>
      <c r="B1161" s="256" t="s">
        <v>5218</v>
      </c>
      <c r="C1161" s="257" t="s">
        <v>5224</v>
      </c>
      <c r="D1161" s="256" t="s">
        <v>110</v>
      </c>
      <c r="E1161" s="173">
        <v>2018</v>
      </c>
      <c r="F1161" s="239">
        <v>25440</v>
      </c>
      <c r="G1161" s="256" t="s">
        <v>1364</v>
      </c>
    </row>
    <row r="1162" spans="1:7" ht="15.75" x14ac:dyDescent="0.25">
      <c r="A1162" s="256" t="s">
        <v>4912</v>
      </c>
      <c r="B1162" s="256" t="s">
        <v>957</v>
      </c>
      <c r="C1162" s="257" t="s">
        <v>5225</v>
      </c>
      <c r="D1162" s="256" t="s">
        <v>110</v>
      </c>
      <c r="E1162" s="173">
        <v>2018</v>
      </c>
      <c r="F1162" s="239">
        <v>26790</v>
      </c>
      <c r="G1162" s="256" t="s">
        <v>5220</v>
      </c>
    </row>
    <row r="1163" spans="1:7" ht="15.75" x14ac:dyDescent="0.25">
      <c r="A1163" s="256" t="s">
        <v>4912</v>
      </c>
      <c r="B1163" s="256" t="s">
        <v>5221</v>
      </c>
      <c r="C1163" s="257" t="s">
        <v>5222</v>
      </c>
      <c r="D1163" s="256" t="s">
        <v>110</v>
      </c>
      <c r="E1163" s="173">
        <v>2018</v>
      </c>
      <c r="F1163" s="239">
        <v>26840</v>
      </c>
      <c r="G1163" s="256" t="s">
        <v>1364</v>
      </c>
    </row>
    <row r="1164" spans="1:7" ht="15.75" x14ac:dyDescent="0.25">
      <c r="A1164" s="256" t="s">
        <v>4912</v>
      </c>
      <c r="B1164" s="256" t="s">
        <v>5218</v>
      </c>
      <c r="C1164" s="257" t="s">
        <v>5226</v>
      </c>
      <c r="D1164" s="256" t="s">
        <v>110</v>
      </c>
      <c r="E1164" s="173">
        <v>2018</v>
      </c>
      <c r="F1164" s="239">
        <v>28040</v>
      </c>
      <c r="G1164" s="256" t="s">
        <v>1364</v>
      </c>
    </row>
    <row r="1165" spans="1:7" ht="15.75" x14ac:dyDescent="0.25">
      <c r="A1165" s="256" t="s">
        <v>4912</v>
      </c>
      <c r="B1165" s="256" t="s">
        <v>5218</v>
      </c>
      <c r="C1165" s="257" t="s">
        <v>5222</v>
      </c>
      <c r="D1165" s="256" t="s">
        <v>110</v>
      </c>
      <c r="E1165" s="173">
        <v>2018</v>
      </c>
      <c r="F1165" s="239">
        <v>32090</v>
      </c>
      <c r="G1165" s="256" t="s">
        <v>1364</v>
      </c>
    </row>
    <row r="1166" spans="1:7" ht="15.75" x14ac:dyDescent="0.25">
      <c r="A1166" s="256" t="s">
        <v>4912</v>
      </c>
      <c r="B1166" s="256" t="s">
        <v>4915</v>
      </c>
      <c r="C1166" s="257" t="s">
        <v>4840</v>
      </c>
      <c r="D1166" s="256" t="s">
        <v>110</v>
      </c>
      <c r="E1166" s="173">
        <v>2018</v>
      </c>
      <c r="F1166" s="239">
        <v>30495</v>
      </c>
      <c r="G1166" s="256" t="s">
        <v>4802</v>
      </c>
    </row>
    <row r="1167" spans="1:7" ht="15.75" x14ac:dyDescent="0.25">
      <c r="A1167" s="256" t="s">
        <v>4912</v>
      </c>
      <c r="B1167" s="256" t="s">
        <v>4916</v>
      </c>
      <c r="C1167" s="257" t="s">
        <v>4840</v>
      </c>
      <c r="D1167" s="256" t="s">
        <v>110</v>
      </c>
      <c r="E1167" s="173">
        <v>2018</v>
      </c>
      <c r="F1167" s="239">
        <v>37345</v>
      </c>
      <c r="G1167" s="256" t="s">
        <v>4802</v>
      </c>
    </row>
    <row r="1168" spans="1:7" ht="15.75" x14ac:dyDescent="0.25">
      <c r="A1168" s="256" t="s">
        <v>4912</v>
      </c>
      <c r="B1168" s="256" t="s">
        <v>857</v>
      </c>
      <c r="C1168" s="257" t="s">
        <v>4920</v>
      </c>
      <c r="D1168" s="256" t="s">
        <v>110</v>
      </c>
      <c r="E1168" s="173">
        <v>2018</v>
      </c>
      <c r="F1168" s="239">
        <v>20910</v>
      </c>
      <c r="G1168" s="256" t="s">
        <v>4802</v>
      </c>
    </row>
    <row r="1169" spans="1:7" ht="15.75" x14ac:dyDescent="0.25">
      <c r="A1169" s="256" t="s">
        <v>4912</v>
      </c>
      <c r="B1169" s="256" t="s">
        <v>5227</v>
      </c>
      <c r="C1169" s="257" t="s">
        <v>4920</v>
      </c>
      <c r="D1169" s="256" t="s">
        <v>110</v>
      </c>
      <c r="E1169" s="173">
        <v>2018</v>
      </c>
      <c r="F1169" s="239">
        <v>23655</v>
      </c>
      <c r="G1169" s="256" t="s">
        <v>4802</v>
      </c>
    </row>
    <row r="1170" spans="1:7" ht="15.75" x14ac:dyDescent="0.25">
      <c r="A1170" s="256" t="s">
        <v>4912</v>
      </c>
      <c r="B1170" s="256" t="s">
        <v>4919</v>
      </c>
      <c r="C1170" s="257" t="s">
        <v>4920</v>
      </c>
      <c r="D1170" s="256" t="s">
        <v>426</v>
      </c>
      <c r="E1170" s="173">
        <v>2018</v>
      </c>
      <c r="F1170" s="239">
        <v>25955</v>
      </c>
      <c r="G1170" s="256" t="s">
        <v>1907</v>
      </c>
    </row>
    <row r="1171" spans="1:7" ht="15.75" x14ac:dyDescent="0.25">
      <c r="A1171" s="256" t="s">
        <v>4912</v>
      </c>
      <c r="B1171" s="256" t="s">
        <v>4921</v>
      </c>
      <c r="C1171" s="257" t="s">
        <v>4920</v>
      </c>
      <c r="D1171" s="256" t="s">
        <v>426</v>
      </c>
      <c r="E1171" s="173">
        <v>2018</v>
      </c>
      <c r="F1171" s="239">
        <v>29765</v>
      </c>
      <c r="G1171" s="256" t="s">
        <v>1907</v>
      </c>
    </row>
    <row r="1172" spans="1:7" ht="15.75" x14ac:dyDescent="0.25">
      <c r="A1172" s="256" t="s">
        <v>4912</v>
      </c>
      <c r="B1172" s="256" t="s">
        <v>4922</v>
      </c>
      <c r="C1172" s="257" t="s">
        <v>4920</v>
      </c>
      <c r="D1172" s="256" t="s">
        <v>426</v>
      </c>
      <c r="E1172" s="173">
        <v>2018</v>
      </c>
      <c r="F1172" s="239">
        <v>33853</v>
      </c>
      <c r="G1172" s="256" t="s">
        <v>1907</v>
      </c>
    </row>
    <row r="1173" spans="1:7" ht="15.75" x14ac:dyDescent="0.25">
      <c r="A1173" s="256" t="s">
        <v>4912</v>
      </c>
      <c r="B1173" s="256" t="s">
        <v>4923</v>
      </c>
      <c r="C1173" s="257" t="s">
        <v>4060</v>
      </c>
      <c r="D1173" s="256" t="s">
        <v>110</v>
      </c>
      <c r="E1173" s="173">
        <v>2018</v>
      </c>
      <c r="F1173" s="239">
        <v>26415</v>
      </c>
      <c r="G1173" s="256" t="s">
        <v>4802</v>
      </c>
    </row>
    <row r="1174" spans="1:7" ht="15.75" x14ac:dyDescent="0.25">
      <c r="A1174" s="256" t="s">
        <v>4912</v>
      </c>
      <c r="B1174" s="256" t="s">
        <v>4924</v>
      </c>
      <c r="C1174" s="257" t="s">
        <v>4060</v>
      </c>
      <c r="D1174" s="256" t="s">
        <v>110</v>
      </c>
      <c r="E1174" s="173">
        <v>2018</v>
      </c>
      <c r="F1174" s="239">
        <v>35070</v>
      </c>
      <c r="G1174" s="256" t="s">
        <v>4802</v>
      </c>
    </row>
    <row r="1175" spans="1:7" ht="15.75" x14ac:dyDescent="0.25">
      <c r="A1175" s="256" t="s">
        <v>4912</v>
      </c>
      <c r="B1175" s="256" t="s">
        <v>4926</v>
      </c>
      <c r="C1175" s="257" t="s">
        <v>4060</v>
      </c>
      <c r="D1175" s="256" t="s">
        <v>426</v>
      </c>
      <c r="E1175" s="173">
        <v>2018</v>
      </c>
      <c r="F1175" s="239">
        <v>39785</v>
      </c>
      <c r="G1175" s="256" t="s">
        <v>4829</v>
      </c>
    </row>
    <row r="1176" spans="1:7" ht="15.75" x14ac:dyDescent="0.25">
      <c r="A1176" s="256" t="s">
        <v>4912</v>
      </c>
      <c r="B1176" s="256" t="s">
        <v>4927</v>
      </c>
      <c r="C1176" s="257" t="s">
        <v>4920</v>
      </c>
      <c r="D1176" s="256" t="s">
        <v>110</v>
      </c>
      <c r="E1176" s="173">
        <v>2018</v>
      </c>
      <c r="F1176" s="239">
        <v>21685</v>
      </c>
      <c r="G1176" s="256" t="s">
        <v>4829</v>
      </c>
    </row>
    <row r="1177" spans="1:7" ht="15.75" x14ac:dyDescent="0.25">
      <c r="A1177" s="256" t="s">
        <v>4912</v>
      </c>
      <c r="B1177" s="256" t="s">
        <v>4927</v>
      </c>
      <c r="C1177" s="257" t="s">
        <v>4920</v>
      </c>
      <c r="D1177" s="256" t="s">
        <v>426</v>
      </c>
      <c r="E1177" s="173">
        <v>2018</v>
      </c>
      <c r="F1177" s="239">
        <v>23935</v>
      </c>
      <c r="G1177" s="256" t="s">
        <v>4829</v>
      </c>
    </row>
    <row r="1178" spans="1:7" ht="15.75" x14ac:dyDescent="0.25">
      <c r="A1178" s="256" t="s">
        <v>4912</v>
      </c>
      <c r="B1178" s="256" t="s">
        <v>4928</v>
      </c>
      <c r="C1178" s="257" t="s">
        <v>4920</v>
      </c>
      <c r="D1178" s="256" t="s">
        <v>110</v>
      </c>
      <c r="E1178" s="173">
        <v>2018</v>
      </c>
      <c r="F1178" s="239">
        <v>27320</v>
      </c>
      <c r="G1178" s="256" t="s">
        <v>4829</v>
      </c>
    </row>
    <row r="1179" spans="1:7" ht="15.75" x14ac:dyDescent="0.25">
      <c r="A1179" s="256" t="s">
        <v>4912</v>
      </c>
      <c r="B1179" s="256" t="s">
        <v>5228</v>
      </c>
      <c r="C1179" s="257" t="s">
        <v>4920</v>
      </c>
      <c r="D1179" s="256" t="s">
        <v>110</v>
      </c>
      <c r="E1179" s="173">
        <v>2018</v>
      </c>
      <c r="F1179" s="239">
        <v>30245</v>
      </c>
      <c r="G1179" s="256" t="s">
        <v>4829</v>
      </c>
    </row>
    <row r="1180" spans="1:7" ht="15.75" x14ac:dyDescent="0.25">
      <c r="A1180" s="256" t="s">
        <v>4912</v>
      </c>
      <c r="B1180" s="256" t="s">
        <v>5229</v>
      </c>
      <c r="C1180" s="257" t="s">
        <v>4917</v>
      </c>
      <c r="D1180" s="256" t="s">
        <v>110</v>
      </c>
      <c r="E1180" s="173">
        <v>2018</v>
      </c>
      <c r="F1180" s="239">
        <v>18645</v>
      </c>
      <c r="G1180" s="256" t="s">
        <v>1907</v>
      </c>
    </row>
    <row r="1181" spans="1:7" ht="15.75" x14ac:dyDescent="0.25">
      <c r="A1181" s="256" t="s">
        <v>4912</v>
      </c>
      <c r="B1181" s="256" t="s">
        <v>5230</v>
      </c>
      <c r="C1181" s="257" t="s">
        <v>4917</v>
      </c>
      <c r="D1181" s="256" t="s">
        <v>110</v>
      </c>
      <c r="E1181" s="173">
        <v>2018</v>
      </c>
      <c r="F1181" s="239">
        <v>20345</v>
      </c>
      <c r="G1181" s="256" t="s">
        <v>1907</v>
      </c>
    </row>
    <row r="1182" spans="1:7" ht="15.75" x14ac:dyDescent="0.25">
      <c r="A1182" s="256" t="s">
        <v>4912</v>
      </c>
      <c r="B1182" s="256" t="s">
        <v>5231</v>
      </c>
      <c r="C1182" s="257" t="s">
        <v>4917</v>
      </c>
      <c r="D1182" s="256" t="s">
        <v>110</v>
      </c>
      <c r="E1182" s="173">
        <v>2018</v>
      </c>
      <c r="F1182" s="239">
        <v>21245</v>
      </c>
      <c r="G1182" s="256" t="s">
        <v>1907</v>
      </c>
    </row>
    <row r="1183" spans="1:7" ht="15.75" x14ac:dyDescent="0.25">
      <c r="A1183" s="256" t="s">
        <v>4912</v>
      </c>
      <c r="B1183" s="256" t="s">
        <v>5232</v>
      </c>
      <c r="C1183" s="257" t="s">
        <v>4920</v>
      </c>
      <c r="D1183" s="256" t="s">
        <v>110</v>
      </c>
      <c r="E1183" s="173">
        <v>2018</v>
      </c>
      <c r="F1183" s="239">
        <v>23245</v>
      </c>
      <c r="G1183" s="256" t="s">
        <v>1907</v>
      </c>
    </row>
    <row r="1184" spans="1:7" ht="15.75" x14ac:dyDescent="0.25">
      <c r="A1184" s="256" t="s">
        <v>4912</v>
      </c>
      <c r="B1184" s="256" t="s">
        <v>5233</v>
      </c>
      <c r="C1184" s="257" t="s">
        <v>4920</v>
      </c>
      <c r="D1184" s="256" t="s">
        <v>110</v>
      </c>
      <c r="E1184" s="173">
        <v>2018</v>
      </c>
      <c r="F1184" s="239">
        <v>26245</v>
      </c>
      <c r="G1184" s="256" t="s">
        <v>1907</v>
      </c>
    </row>
    <row r="1185" spans="1:7" ht="15.75" x14ac:dyDescent="0.25">
      <c r="A1185" s="256" t="s">
        <v>4912</v>
      </c>
      <c r="B1185" s="256" t="s">
        <v>5234</v>
      </c>
      <c r="C1185" s="257" t="s">
        <v>4060</v>
      </c>
      <c r="D1185" s="256" t="s">
        <v>110</v>
      </c>
      <c r="E1185" s="173">
        <v>2018</v>
      </c>
      <c r="F1185" s="239">
        <v>29545</v>
      </c>
      <c r="G1185" s="256" t="s">
        <v>1907</v>
      </c>
    </row>
    <row r="1186" spans="1:7" ht="15.75" x14ac:dyDescent="0.25">
      <c r="A1186" s="256" t="s">
        <v>4912</v>
      </c>
      <c r="B1186" s="256" t="s">
        <v>5235</v>
      </c>
      <c r="C1186" s="257" t="s">
        <v>4060</v>
      </c>
      <c r="D1186" s="256" t="s">
        <v>110</v>
      </c>
      <c r="E1186" s="173">
        <v>2018</v>
      </c>
      <c r="F1186" s="239">
        <v>22995</v>
      </c>
      <c r="G1186" s="256" t="s">
        <v>1907</v>
      </c>
    </row>
    <row r="1187" spans="1:7" ht="15.75" x14ac:dyDescent="0.25">
      <c r="A1187" s="256" t="s">
        <v>4912</v>
      </c>
      <c r="B1187" s="256" t="s">
        <v>5236</v>
      </c>
      <c r="C1187" s="257" t="s">
        <v>4060</v>
      </c>
      <c r="D1187" s="256" t="s">
        <v>110</v>
      </c>
      <c r="E1187" s="173">
        <v>2018</v>
      </c>
      <c r="F1187" s="239">
        <v>24995</v>
      </c>
      <c r="G1187" s="256" t="s">
        <v>1907</v>
      </c>
    </row>
    <row r="1188" spans="1:7" ht="15.75" x14ac:dyDescent="0.25">
      <c r="A1188" s="256" t="s">
        <v>4912</v>
      </c>
      <c r="B1188" s="256" t="s">
        <v>5237</v>
      </c>
      <c r="C1188" s="257" t="s">
        <v>4060</v>
      </c>
      <c r="D1188" s="256" t="s">
        <v>110</v>
      </c>
      <c r="E1188" s="173">
        <v>2018</v>
      </c>
      <c r="F1188" s="239">
        <v>26295</v>
      </c>
      <c r="G1188" s="256" t="s">
        <v>1907</v>
      </c>
    </row>
    <row r="1189" spans="1:7" ht="15.75" x14ac:dyDescent="0.25">
      <c r="A1189" s="256" t="s">
        <v>4912</v>
      </c>
      <c r="B1189" s="256" t="s">
        <v>5238</v>
      </c>
      <c r="C1189" s="257" t="s">
        <v>6324</v>
      </c>
      <c r="D1189" s="256" t="s">
        <v>110</v>
      </c>
      <c r="E1189" s="173">
        <v>2018</v>
      </c>
      <c r="F1189" s="239">
        <v>29145</v>
      </c>
      <c r="G1189" s="256" t="s">
        <v>1907</v>
      </c>
    </row>
    <row r="1190" spans="1:7" ht="15.75" x14ac:dyDescent="0.25">
      <c r="A1190" s="256" t="s">
        <v>4912</v>
      </c>
      <c r="B1190" s="256" t="s">
        <v>5239</v>
      </c>
      <c r="C1190" s="257" t="s">
        <v>4060</v>
      </c>
      <c r="D1190" s="256" t="s">
        <v>110</v>
      </c>
      <c r="E1190" s="173">
        <v>2018</v>
      </c>
      <c r="F1190" s="239">
        <v>31650</v>
      </c>
      <c r="G1190" s="256" t="s">
        <v>1907</v>
      </c>
    </row>
    <row r="1191" spans="1:7" ht="15.75" x14ac:dyDescent="0.25">
      <c r="A1191" s="256" t="s">
        <v>4912</v>
      </c>
      <c r="B1191" s="256" t="s">
        <v>6339</v>
      </c>
      <c r="C1191" s="257" t="s">
        <v>6324</v>
      </c>
      <c r="D1191" s="256" t="s">
        <v>110</v>
      </c>
      <c r="E1191" s="173">
        <v>2018</v>
      </c>
      <c r="F1191" s="239">
        <v>34650</v>
      </c>
      <c r="G1191" s="256" t="s">
        <v>1907</v>
      </c>
    </row>
    <row r="1192" spans="1:7" ht="15.75" x14ac:dyDescent="0.25">
      <c r="A1192" s="256" t="s">
        <v>4912</v>
      </c>
      <c r="B1192" s="256" t="s">
        <v>4940</v>
      </c>
      <c r="C1192" s="257" t="s">
        <v>4060</v>
      </c>
      <c r="D1192" s="256" t="s">
        <v>110</v>
      </c>
      <c r="E1192" s="173">
        <v>2018</v>
      </c>
      <c r="F1192" s="239">
        <v>24995</v>
      </c>
      <c r="G1192" s="900" t="s">
        <v>1907</v>
      </c>
    </row>
    <row r="1193" spans="1:7" ht="15.75" x14ac:dyDescent="0.25">
      <c r="A1193" s="256" t="s">
        <v>4912</v>
      </c>
      <c r="B1193" s="256" t="s">
        <v>4940</v>
      </c>
      <c r="C1193" s="257" t="s">
        <v>4060</v>
      </c>
      <c r="D1193" s="256" t="s">
        <v>426</v>
      </c>
      <c r="E1193" s="173">
        <v>2018</v>
      </c>
      <c r="F1193" s="239">
        <v>26970</v>
      </c>
      <c r="G1193" s="256" t="s">
        <v>1907</v>
      </c>
    </row>
    <row r="1194" spans="1:7" ht="15.75" x14ac:dyDescent="0.25">
      <c r="A1194" s="256" t="s">
        <v>4912</v>
      </c>
      <c r="B1194" s="256" t="s">
        <v>4941</v>
      </c>
      <c r="C1194" s="257" t="s">
        <v>4060</v>
      </c>
      <c r="D1194" s="256" t="s">
        <v>110</v>
      </c>
      <c r="E1194" s="173">
        <v>2018</v>
      </c>
      <c r="F1194" s="239">
        <v>26750</v>
      </c>
      <c r="G1194" s="900" t="s">
        <v>1907</v>
      </c>
    </row>
    <row r="1195" spans="1:7" ht="15.75" x14ac:dyDescent="0.25">
      <c r="A1195" s="256" t="s">
        <v>4912</v>
      </c>
      <c r="B1195" s="256" t="s">
        <v>4941</v>
      </c>
      <c r="C1195" s="257" t="s">
        <v>4060</v>
      </c>
      <c r="D1195" s="256" t="s">
        <v>426</v>
      </c>
      <c r="E1195" s="173">
        <v>2018</v>
      </c>
      <c r="F1195" s="239">
        <v>28050</v>
      </c>
      <c r="G1195" s="256" t="s">
        <v>1907</v>
      </c>
    </row>
    <row r="1196" spans="1:7" ht="15.75" x14ac:dyDescent="0.25">
      <c r="A1196" s="256" t="s">
        <v>4912</v>
      </c>
      <c r="B1196" s="256" t="s">
        <v>4942</v>
      </c>
      <c r="C1196" s="257" t="s">
        <v>4060</v>
      </c>
      <c r="D1196" s="256" t="s">
        <v>110</v>
      </c>
      <c r="E1196" s="173">
        <v>2018</v>
      </c>
      <c r="F1196" s="239">
        <v>31090</v>
      </c>
      <c r="G1196" s="900" t="s">
        <v>1907</v>
      </c>
    </row>
    <row r="1197" spans="1:7" ht="15.75" x14ac:dyDescent="0.25">
      <c r="A1197" s="256" t="s">
        <v>4912</v>
      </c>
      <c r="B1197" s="256" t="s">
        <v>4942</v>
      </c>
      <c r="C1197" s="257" t="s">
        <v>4060</v>
      </c>
      <c r="D1197" s="256" t="s">
        <v>426</v>
      </c>
      <c r="E1197" s="173">
        <v>2018</v>
      </c>
      <c r="F1197" s="239">
        <v>32390</v>
      </c>
      <c r="G1197" s="256" t="s">
        <v>1907</v>
      </c>
    </row>
    <row r="1198" spans="1:7" ht="15.75" x14ac:dyDescent="0.25">
      <c r="A1198" s="256" t="s">
        <v>4912</v>
      </c>
      <c r="B1198" s="256" t="s">
        <v>4945</v>
      </c>
      <c r="C1198" s="257" t="s">
        <v>4060</v>
      </c>
      <c r="D1198" s="256" t="s">
        <v>110</v>
      </c>
      <c r="E1198" s="173">
        <v>2018</v>
      </c>
      <c r="F1198" s="239">
        <v>36250</v>
      </c>
      <c r="G1198" s="900" t="s">
        <v>1907</v>
      </c>
    </row>
    <row r="1199" spans="1:7" ht="15.75" x14ac:dyDescent="0.25">
      <c r="A1199" s="256" t="s">
        <v>4912</v>
      </c>
      <c r="B1199" s="256" t="s">
        <v>5240</v>
      </c>
      <c r="C1199" s="257" t="s">
        <v>4060</v>
      </c>
      <c r="D1199" s="256" t="s">
        <v>426</v>
      </c>
      <c r="E1199" s="173">
        <v>2018</v>
      </c>
      <c r="F1199" s="239">
        <v>37550</v>
      </c>
      <c r="G1199" s="256" t="s">
        <v>1907</v>
      </c>
    </row>
    <row r="1200" spans="1:7" ht="15.75" x14ac:dyDescent="0.25">
      <c r="A1200" s="256" t="s">
        <v>4912</v>
      </c>
      <c r="B1200" s="256" t="s">
        <v>5241</v>
      </c>
      <c r="C1200" s="257" t="s">
        <v>4060</v>
      </c>
      <c r="D1200" s="256" t="s">
        <v>110</v>
      </c>
      <c r="E1200" s="173">
        <v>2018</v>
      </c>
      <c r="F1200" s="239">
        <v>22250</v>
      </c>
      <c r="G1200" s="900" t="s">
        <v>1907</v>
      </c>
    </row>
    <row r="1201" spans="1:7" ht="15.75" x14ac:dyDescent="0.25">
      <c r="A1201" s="256" t="s">
        <v>4912</v>
      </c>
      <c r="B1201" s="256" t="s">
        <v>5241</v>
      </c>
      <c r="C1201" s="257" t="s">
        <v>4060</v>
      </c>
      <c r="D1201" s="256" t="s">
        <v>426</v>
      </c>
      <c r="E1201" s="173">
        <v>2018</v>
      </c>
      <c r="F1201" s="239">
        <v>24225</v>
      </c>
      <c r="G1201" s="256" t="s">
        <v>1907</v>
      </c>
    </row>
  </sheetData>
  <sheetProtection algorithmName="SHA-512" hashValue="pkOKQkndzNIYEVR3XsfM7I8QSKqY6sgUAXKtInVARxql6Sgiq5GXqUtl92eg04wqqRvMG7fSBrj4GOGumAsZSw==" saltValue="u5dqOCqVaJy/o2meF3fpSw==" spinCount="100000" sheet="1" objects="1" scenarios="1"/>
  <sortState ref="A2:G1202">
    <sortCondition ref="A2:A1202"/>
  </sortState>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G1372"/>
  <sheetViews>
    <sheetView workbookViewId="0">
      <pane ySplit="1" topLeftCell="A2" activePane="bottomLeft" state="frozen"/>
      <selection pane="bottomLeft" activeCell="B13" sqref="B13"/>
    </sheetView>
  </sheetViews>
  <sheetFormatPr defaultColWidth="9.140625" defaultRowHeight="12.75" x14ac:dyDescent="0.2"/>
  <cols>
    <col min="1" max="1" width="27.5703125" style="451" customWidth="1"/>
    <col min="2" max="2" width="74" style="451" customWidth="1"/>
    <col min="3" max="3" width="22" style="459" customWidth="1"/>
    <col min="4" max="4" width="24.28515625" style="451" customWidth="1"/>
    <col min="5" max="5" width="14.28515625" style="914" customWidth="1"/>
    <col min="6" max="6" width="27.28515625" style="643" customWidth="1"/>
    <col min="7" max="7" width="52.140625" style="451" customWidth="1"/>
    <col min="8" max="16384" width="9.140625" style="451"/>
  </cols>
  <sheetData>
    <row r="1" spans="1:7" s="91" customFormat="1" ht="15.75" x14ac:dyDescent="0.25">
      <c r="A1" s="623" t="s">
        <v>105</v>
      </c>
      <c r="B1" s="623" t="s">
        <v>80</v>
      </c>
      <c r="C1" s="623" t="s">
        <v>106</v>
      </c>
      <c r="D1" s="623" t="s">
        <v>107</v>
      </c>
      <c r="E1" s="674" t="s">
        <v>84</v>
      </c>
      <c r="F1" s="623" t="s">
        <v>1818</v>
      </c>
      <c r="G1" s="623" t="s">
        <v>109</v>
      </c>
    </row>
    <row r="2" spans="1:7" ht="15.75" x14ac:dyDescent="0.25">
      <c r="A2" s="446" t="s">
        <v>415</v>
      </c>
      <c r="B2" s="54" t="s">
        <v>5091</v>
      </c>
      <c r="C2" s="252" t="s">
        <v>2034</v>
      </c>
      <c r="D2" s="54" t="s">
        <v>110</v>
      </c>
      <c r="E2" s="64">
        <v>2019</v>
      </c>
      <c r="F2" s="79">
        <v>42300</v>
      </c>
      <c r="G2" s="172" t="s">
        <v>4829</v>
      </c>
    </row>
    <row r="3" spans="1:7" ht="15.75" x14ac:dyDescent="0.25">
      <c r="A3" s="446" t="s">
        <v>415</v>
      </c>
      <c r="B3" s="54" t="s">
        <v>5093</v>
      </c>
      <c r="C3" s="252" t="s">
        <v>2034</v>
      </c>
      <c r="D3" s="54" t="s">
        <v>426</v>
      </c>
      <c r="E3" s="64">
        <v>2019</v>
      </c>
      <c r="F3" s="79">
        <v>45100</v>
      </c>
      <c r="G3" s="172" t="s">
        <v>4829</v>
      </c>
    </row>
    <row r="4" spans="1:7" ht="15.75" x14ac:dyDescent="0.25">
      <c r="A4" s="446" t="s">
        <v>415</v>
      </c>
      <c r="B4" s="54" t="s">
        <v>5094</v>
      </c>
      <c r="C4" s="252" t="s">
        <v>2034</v>
      </c>
      <c r="D4" s="54" t="s">
        <v>426</v>
      </c>
      <c r="E4" s="64">
        <v>2019</v>
      </c>
      <c r="F4" s="79">
        <v>41700</v>
      </c>
      <c r="G4" s="172" t="s">
        <v>4829</v>
      </c>
    </row>
    <row r="5" spans="1:7" ht="15.75" x14ac:dyDescent="0.25">
      <c r="A5" s="446" t="s">
        <v>415</v>
      </c>
      <c r="B5" s="54" t="s">
        <v>5095</v>
      </c>
      <c r="C5" s="252" t="s">
        <v>2034</v>
      </c>
      <c r="D5" s="54" t="s">
        <v>110</v>
      </c>
      <c r="E5" s="64">
        <v>2019</v>
      </c>
      <c r="F5" s="79">
        <v>47100</v>
      </c>
      <c r="G5" s="172" t="s">
        <v>4829</v>
      </c>
    </row>
    <row r="6" spans="1:7" ht="15.75" x14ac:dyDescent="0.25">
      <c r="A6" s="446" t="s">
        <v>415</v>
      </c>
      <c r="B6" s="54" t="s">
        <v>5096</v>
      </c>
      <c r="C6" s="252" t="s">
        <v>2034</v>
      </c>
      <c r="D6" s="54" t="s">
        <v>426</v>
      </c>
      <c r="E6" s="64">
        <v>2019</v>
      </c>
      <c r="F6" s="79">
        <v>49900</v>
      </c>
      <c r="G6" s="172" t="s">
        <v>4829</v>
      </c>
    </row>
    <row r="7" spans="1:7" ht="15.75" x14ac:dyDescent="0.25">
      <c r="A7" s="446" t="s">
        <v>415</v>
      </c>
      <c r="B7" s="54" t="s">
        <v>5097</v>
      </c>
      <c r="C7" s="252" t="s">
        <v>2034</v>
      </c>
      <c r="D7" s="54" t="s">
        <v>110</v>
      </c>
      <c r="E7" s="64">
        <v>2019</v>
      </c>
      <c r="F7" s="79">
        <v>32500</v>
      </c>
      <c r="G7" s="172" t="s">
        <v>4829</v>
      </c>
    </row>
    <row r="8" spans="1:7" ht="15.75" x14ac:dyDescent="0.25">
      <c r="A8" s="446" t="s">
        <v>415</v>
      </c>
      <c r="B8" s="54" t="s">
        <v>5099</v>
      </c>
      <c r="C8" s="252" t="s">
        <v>2034</v>
      </c>
      <c r="D8" s="54" t="s">
        <v>110</v>
      </c>
      <c r="E8" s="64">
        <v>2019</v>
      </c>
      <c r="F8" s="79">
        <v>36500</v>
      </c>
      <c r="G8" s="172" t="s">
        <v>4829</v>
      </c>
    </row>
    <row r="9" spans="1:7" ht="15.75" x14ac:dyDescent="0.25">
      <c r="A9" s="446" t="s">
        <v>415</v>
      </c>
      <c r="B9" s="54" t="s">
        <v>5100</v>
      </c>
      <c r="C9" s="252" t="s">
        <v>2034</v>
      </c>
      <c r="D9" s="54" t="s">
        <v>426</v>
      </c>
      <c r="E9" s="64">
        <v>2019</v>
      </c>
      <c r="F9" s="79">
        <v>39600</v>
      </c>
      <c r="G9" s="172" t="s">
        <v>4829</v>
      </c>
    </row>
    <row r="10" spans="1:7" ht="15.75" x14ac:dyDescent="0.25">
      <c r="A10" s="446" t="s">
        <v>415</v>
      </c>
      <c r="B10" s="54" t="s">
        <v>5101</v>
      </c>
      <c r="C10" s="252" t="s">
        <v>2034</v>
      </c>
      <c r="D10" s="54" t="s">
        <v>426</v>
      </c>
      <c r="E10" s="64">
        <v>2019</v>
      </c>
      <c r="F10" s="79">
        <v>35600</v>
      </c>
      <c r="G10" s="172" t="s">
        <v>4829</v>
      </c>
    </row>
    <row r="11" spans="1:7" ht="15.75" x14ac:dyDescent="0.25">
      <c r="A11" s="446" t="s">
        <v>415</v>
      </c>
      <c r="B11" s="54" t="s">
        <v>5102</v>
      </c>
      <c r="C11" s="252" t="s">
        <v>2034</v>
      </c>
      <c r="D11" s="54" t="s">
        <v>110</v>
      </c>
      <c r="E11" s="64">
        <v>2019</v>
      </c>
      <c r="F11" s="79">
        <v>41700</v>
      </c>
      <c r="G11" s="172" t="s">
        <v>4829</v>
      </c>
    </row>
    <row r="12" spans="1:7" ht="15.75" x14ac:dyDescent="0.25">
      <c r="A12" s="446" t="s">
        <v>415</v>
      </c>
      <c r="B12" s="54" t="s">
        <v>5103</v>
      </c>
      <c r="C12" s="252" t="s">
        <v>2034</v>
      </c>
      <c r="D12" s="54" t="s">
        <v>426</v>
      </c>
      <c r="E12" s="64">
        <v>2019</v>
      </c>
      <c r="F12" s="79">
        <v>44800</v>
      </c>
      <c r="G12" s="172" t="s">
        <v>4829</v>
      </c>
    </row>
    <row r="13" spans="1:7" ht="15.75" x14ac:dyDescent="0.25">
      <c r="A13" s="446" t="s">
        <v>415</v>
      </c>
      <c r="B13" s="54" t="s">
        <v>5104</v>
      </c>
      <c r="C13" s="252" t="s">
        <v>2034</v>
      </c>
      <c r="D13" s="54" t="s">
        <v>110</v>
      </c>
      <c r="E13" s="64">
        <v>2019</v>
      </c>
      <c r="F13" s="79">
        <v>33300</v>
      </c>
      <c r="G13" s="172" t="s">
        <v>4829</v>
      </c>
    </row>
    <row r="14" spans="1:7" ht="15.75" x14ac:dyDescent="0.25">
      <c r="A14" s="446" t="s">
        <v>415</v>
      </c>
      <c r="B14" s="54" t="s">
        <v>5105</v>
      </c>
      <c r="C14" s="252" t="s">
        <v>2034</v>
      </c>
      <c r="D14" s="54" t="s">
        <v>110</v>
      </c>
      <c r="E14" s="64">
        <v>2019</v>
      </c>
      <c r="F14" s="79">
        <v>38900</v>
      </c>
      <c r="G14" s="172" t="s">
        <v>4829</v>
      </c>
    </row>
    <row r="15" spans="1:7" ht="15.75" x14ac:dyDescent="0.25">
      <c r="A15" s="446" t="s">
        <v>415</v>
      </c>
      <c r="B15" s="54" t="s">
        <v>5106</v>
      </c>
      <c r="C15" s="252" t="s">
        <v>2034</v>
      </c>
      <c r="D15" s="54" t="s">
        <v>110</v>
      </c>
      <c r="E15" s="64">
        <v>2019</v>
      </c>
      <c r="F15" s="79">
        <v>42900</v>
      </c>
      <c r="G15" s="172" t="s">
        <v>4829</v>
      </c>
    </row>
    <row r="16" spans="1:7" ht="15.75" x14ac:dyDescent="0.25">
      <c r="A16" s="446" t="s">
        <v>415</v>
      </c>
      <c r="B16" s="54" t="s">
        <v>5107</v>
      </c>
      <c r="C16" s="252" t="s">
        <v>2034</v>
      </c>
      <c r="D16" s="54" t="s">
        <v>426</v>
      </c>
      <c r="E16" s="64">
        <v>2019</v>
      </c>
      <c r="F16" s="79">
        <v>47500</v>
      </c>
      <c r="G16" s="172" t="s">
        <v>4829</v>
      </c>
    </row>
    <row r="17" spans="1:7" ht="15.75" x14ac:dyDescent="0.25">
      <c r="A17" s="446" t="s">
        <v>415</v>
      </c>
      <c r="B17" s="54" t="s">
        <v>5108</v>
      </c>
      <c r="C17" s="252" t="s">
        <v>2034</v>
      </c>
      <c r="D17" s="54" t="s">
        <v>110</v>
      </c>
      <c r="E17" s="64">
        <v>2019</v>
      </c>
      <c r="F17" s="79">
        <v>37400</v>
      </c>
      <c r="G17" s="172" t="s">
        <v>4829</v>
      </c>
    </row>
    <row r="18" spans="1:7" ht="15.75" x14ac:dyDescent="0.25">
      <c r="A18" s="446" t="s">
        <v>415</v>
      </c>
      <c r="B18" s="54" t="s">
        <v>5109</v>
      </c>
      <c r="C18" s="252" t="s">
        <v>2034</v>
      </c>
      <c r="D18" s="54" t="s">
        <v>426</v>
      </c>
      <c r="E18" s="64">
        <v>2019</v>
      </c>
      <c r="F18" s="79">
        <v>42000</v>
      </c>
      <c r="G18" s="172" t="s">
        <v>4829</v>
      </c>
    </row>
    <row r="19" spans="1:7" ht="15.75" x14ac:dyDescent="0.25">
      <c r="A19" s="446" t="s">
        <v>415</v>
      </c>
      <c r="B19" s="54" t="s">
        <v>5110</v>
      </c>
      <c r="C19" s="252" t="s">
        <v>2034</v>
      </c>
      <c r="D19" s="54" t="s">
        <v>110</v>
      </c>
      <c r="E19" s="64">
        <v>2019</v>
      </c>
      <c r="F19" s="79">
        <v>39200</v>
      </c>
      <c r="G19" s="172" t="s">
        <v>4829</v>
      </c>
    </row>
    <row r="20" spans="1:7" ht="15.75" x14ac:dyDescent="0.25">
      <c r="A20" s="446" t="s">
        <v>415</v>
      </c>
      <c r="B20" s="54" t="s">
        <v>5111</v>
      </c>
      <c r="C20" s="252" t="s">
        <v>2034</v>
      </c>
      <c r="D20" s="54" t="s">
        <v>110</v>
      </c>
      <c r="E20" s="64">
        <v>2019</v>
      </c>
      <c r="F20" s="79">
        <v>46200</v>
      </c>
      <c r="G20" s="172" t="s">
        <v>4829</v>
      </c>
    </row>
    <row r="21" spans="1:7" ht="15.75" x14ac:dyDescent="0.25">
      <c r="A21" s="446" t="s">
        <v>415</v>
      </c>
      <c r="B21" s="54" t="s">
        <v>5112</v>
      </c>
      <c r="C21" s="252" t="s">
        <v>2034</v>
      </c>
      <c r="D21" s="54" t="s">
        <v>426</v>
      </c>
      <c r="E21" s="64">
        <v>2019</v>
      </c>
      <c r="F21" s="79">
        <v>50800</v>
      </c>
      <c r="G21" s="172" t="s">
        <v>4829</v>
      </c>
    </row>
    <row r="22" spans="1:7" ht="15.75" x14ac:dyDescent="0.25">
      <c r="A22" s="446" t="s">
        <v>415</v>
      </c>
      <c r="B22" s="54" t="s">
        <v>5113</v>
      </c>
      <c r="C22" s="252" t="s">
        <v>2034</v>
      </c>
      <c r="D22" s="54" t="s">
        <v>426</v>
      </c>
      <c r="E22" s="64">
        <v>2019</v>
      </c>
      <c r="F22" s="79">
        <v>59300</v>
      </c>
      <c r="G22" s="172" t="s">
        <v>4829</v>
      </c>
    </row>
    <row r="23" spans="1:7" ht="15.75" x14ac:dyDescent="0.25">
      <c r="A23" s="446" t="s">
        <v>415</v>
      </c>
      <c r="B23" s="54" t="s">
        <v>5114</v>
      </c>
      <c r="C23" s="252" t="s">
        <v>2034</v>
      </c>
      <c r="D23" s="54" t="s">
        <v>426</v>
      </c>
      <c r="E23" s="64">
        <v>2019</v>
      </c>
      <c r="F23" s="79">
        <v>44200</v>
      </c>
      <c r="G23" s="172" t="s">
        <v>4829</v>
      </c>
    </row>
    <row r="24" spans="1:7" ht="15.75" x14ac:dyDescent="0.25">
      <c r="A24" s="446" t="s">
        <v>415</v>
      </c>
      <c r="B24" s="54" t="s">
        <v>5115</v>
      </c>
      <c r="C24" s="252" t="s">
        <v>2034</v>
      </c>
      <c r="D24" s="54" t="s">
        <v>426</v>
      </c>
      <c r="E24" s="64">
        <v>2019</v>
      </c>
      <c r="F24" s="79">
        <v>55600</v>
      </c>
      <c r="G24" s="172" t="s">
        <v>4829</v>
      </c>
    </row>
    <row r="25" spans="1:7" ht="15.75" x14ac:dyDescent="0.25">
      <c r="A25" s="446" t="s">
        <v>415</v>
      </c>
      <c r="B25" s="54" t="s">
        <v>5116</v>
      </c>
      <c r="C25" s="252" t="s">
        <v>2034</v>
      </c>
      <c r="D25" s="54" t="s">
        <v>426</v>
      </c>
      <c r="E25" s="64">
        <v>2019</v>
      </c>
      <c r="F25" s="79">
        <v>51200</v>
      </c>
      <c r="G25" s="172" t="s">
        <v>4829</v>
      </c>
    </row>
    <row r="26" spans="1:7" ht="15.75" x14ac:dyDescent="0.25">
      <c r="A26" s="446" t="s">
        <v>415</v>
      </c>
      <c r="B26" s="54" t="s">
        <v>5117</v>
      </c>
      <c r="C26" s="252" t="s">
        <v>2034</v>
      </c>
      <c r="D26" s="54" t="s">
        <v>426</v>
      </c>
      <c r="E26" s="64">
        <v>2019</v>
      </c>
      <c r="F26" s="79">
        <v>52300</v>
      </c>
      <c r="G26" s="172" t="s">
        <v>4829</v>
      </c>
    </row>
    <row r="27" spans="1:7" ht="15.75" x14ac:dyDescent="0.25">
      <c r="A27" s="446" t="s">
        <v>415</v>
      </c>
      <c r="B27" s="54" t="s">
        <v>5118</v>
      </c>
      <c r="C27" s="252" t="s">
        <v>2034</v>
      </c>
      <c r="D27" s="54" t="s">
        <v>426</v>
      </c>
      <c r="E27" s="64">
        <v>2019</v>
      </c>
      <c r="F27" s="79">
        <v>48600</v>
      </c>
      <c r="G27" s="172" t="s">
        <v>4829</v>
      </c>
    </row>
    <row r="28" spans="1:7" ht="15.75" x14ac:dyDescent="0.25">
      <c r="A28" s="446" t="s">
        <v>415</v>
      </c>
      <c r="B28" s="54" t="s">
        <v>5119</v>
      </c>
      <c r="C28" s="252" t="s">
        <v>5120</v>
      </c>
      <c r="D28" s="54" t="s">
        <v>426</v>
      </c>
      <c r="E28" s="64">
        <v>2019</v>
      </c>
      <c r="F28" s="79">
        <v>48600</v>
      </c>
      <c r="G28" s="172" t="s">
        <v>4829</v>
      </c>
    </row>
    <row r="29" spans="1:7" ht="15.75" x14ac:dyDescent="0.25">
      <c r="A29" s="446" t="s">
        <v>415</v>
      </c>
      <c r="B29" s="54" t="s">
        <v>5121</v>
      </c>
      <c r="C29" s="252" t="s">
        <v>5120</v>
      </c>
      <c r="D29" s="54" t="s">
        <v>426</v>
      </c>
      <c r="E29" s="64">
        <v>2019</v>
      </c>
      <c r="F29" s="79">
        <v>44200</v>
      </c>
      <c r="G29" s="172" t="s">
        <v>4829</v>
      </c>
    </row>
    <row r="30" spans="1:7" ht="15.75" x14ac:dyDescent="0.25">
      <c r="A30" s="446" t="s">
        <v>415</v>
      </c>
      <c r="B30" s="54" t="s">
        <v>5122</v>
      </c>
      <c r="C30" s="252" t="s">
        <v>5120</v>
      </c>
      <c r="D30" s="54" t="s">
        <v>426</v>
      </c>
      <c r="E30" s="64">
        <v>2019</v>
      </c>
      <c r="F30" s="79">
        <v>52300</v>
      </c>
      <c r="G30" s="172" t="s">
        <v>4829</v>
      </c>
    </row>
    <row r="31" spans="1:7" ht="15.75" x14ac:dyDescent="0.25">
      <c r="A31" s="446" t="s">
        <v>415</v>
      </c>
      <c r="B31" s="54" t="s">
        <v>5123</v>
      </c>
      <c r="C31" s="252" t="s">
        <v>2034</v>
      </c>
      <c r="D31" s="54" t="s">
        <v>5124</v>
      </c>
      <c r="E31" s="64">
        <v>2019</v>
      </c>
      <c r="F31" s="79">
        <v>57800</v>
      </c>
      <c r="G31" s="172" t="s">
        <v>4829</v>
      </c>
    </row>
    <row r="32" spans="1:7" ht="15.75" x14ac:dyDescent="0.25">
      <c r="A32" s="446" t="s">
        <v>415</v>
      </c>
      <c r="B32" s="54" t="s">
        <v>5125</v>
      </c>
      <c r="C32" s="252" t="s">
        <v>5126</v>
      </c>
      <c r="D32" s="54" t="s">
        <v>5124</v>
      </c>
      <c r="E32" s="64">
        <v>2019</v>
      </c>
      <c r="F32" s="79">
        <v>58900</v>
      </c>
      <c r="G32" s="172" t="s">
        <v>4829</v>
      </c>
    </row>
    <row r="33" spans="1:7" ht="15.75" x14ac:dyDescent="0.25">
      <c r="A33" s="446" t="s">
        <v>415</v>
      </c>
      <c r="B33" s="54" t="s">
        <v>5127</v>
      </c>
      <c r="C33" s="252" t="s">
        <v>5126</v>
      </c>
      <c r="D33" s="54" t="s">
        <v>5124</v>
      </c>
      <c r="E33" s="64">
        <v>2019</v>
      </c>
      <c r="F33" s="79">
        <v>67100</v>
      </c>
      <c r="G33" s="172" t="s">
        <v>4829</v>
      </c>
    </row>
    <row r="34" spans="1:7" ht="15.75" x14ac:dyDescent="0.25">
      <c r="A34" s="446" t="s">
        <v>415</v>
      </c>
      <c r="B34" s="54" t="s">
        <v>5125</v>
      </c>
      <c r="C34" s="252" t="s">
        <v>5128</v>
      </c>
      <c r="D34" s="54" t="s">
        <v>5124</v>
      </c>
      <c r="E34" s="64">
        <v>2019</v>
      </c>
      <c r="F34" s="79">
        <v>54100</v>
      </c>
      <c r="G34" s="172" t="s">
        <v>4829</v>
      </c>
    </row>
    <row r="35" spans="1:7" ht="15.75" x14ac:dyDescent="0.25">
      <c r="A35" s="446" t="s">
        <v>415</v>
      </c>
      <c r="B35" s="54" t="s">
        <v>5123</v>
      </c>
      <c r="C35" s="252" t="s">
        <v>5126</v>
      </c>
      <c r="D35" s="54" t="s">
        <v>5124</v>
      </c>
      <c r="E35" s="64">
        <v>2019</v>
      </c>
      <c r="F35" s="79">
        <v>62700</v>
      </c>
      <c r="G35" s="172" t="s">
        <v>4829</v>
      </c>
    </row>
    <row r="36" spans="1:7" ht="15.75" x14ac:dyDescent="0.25">
      <c r="A36" s="446" t="s">
        <v>415</v>
      </c>
      <c r="B36" s="54" t="s">
        <v>5129</v>
      </c>
      <c r="C36" s="252" t="s">
        <v>5126</v>
      </c>
      <c r="D36" s="54" t="s">
        <v>426</v>
      </c>
      <c r="E36" s="64">
        <v>2019</v>
      </c>
      <c r="F36" s="79">
        <v>76300</v>
      </c>
      <c r="G36" s="172" t="s">
        <v>4829</v>
      </c>
    </row>
    <row r="37" spans="1:7" ht="15.75" x14ac:dyDescent="0.25">
      <c r="A37" s="446" t="s">
        <v>415</v>
      </c>
      <c r="B37" s="54" t="s">
        <v>5130</v>
      </c>
      <c r="C37" s="252" t="s">
        <v>5126</v>
      </c>
      <c r="D37" s="54" t="s">
        <v>426</v>
      </c>
      <c r="E37" s="64">
        <v>2019</v>
      </c>
      <c r="F37" s="79">
        <v>72400</v>
      </c>
      <c r="G37" s="172" t="s">
        <v>4829</v>
      </c>
    </row>
    <row r="38" spans="1:7" ht="15.75" x14ac:dyDescent="0.25">
      <c r="A38" s="446" t="s">
        <v>415</v>
      </c>
      <c r="B38" s="54" t="s">
        <v>5131</v>
      </c>
      <c r="C38" s="252" t="s">
        <v>5126</v>
      </c>
      <c r="D38" s="54" t="s">
        <v>426</v>
      </c>
      <c r="E38" s="64">
        <v>2019</v>
      </c>
      <c r="F38" s="79">
        <v>68000</v>
      </c>
      <c r="G38" s="172" t="s">
        <v>4829</v>
      </c>
    </row>
    <row r="39" spans="1:7" ht="15.75" x14ac:dyDescent="0.25">
      <c r="A39" s="446" t="s">
        <v>415</v>
      </c>
      <c r="B39" s="54" t="s">
        <v>5132</v>
      </c>
      <c r="C39" s="252" t="s">
        <v>5133</v>
      </c>
      <c r="D39" s="54" t="s">
        <v>426</v>
      </c>
      <c r="E39" s="64">
        <v>2019</v>
      </c>
      <c r="F39" s="79">
        <v>96800</v>
      </c>
      <c r="G39" s="172" t="s">
        <v>4829</v>
      </c>
    </row>
    <row r="40" spans="1:7" ht="15.75" x14ac:dyDescent="0.25">
      <c r="A40" s="446" t="s">
        <v>415</v>
      </c>
      <c r="B40" s="54" t="s">
        <v>5132</v>
      </c>
      <c r="C40" s="252" t="s">
        <v>5134</v>
      </c>
      <c r="D40" s="54" t="s">
        <v>426</v>
      </c>
      <c r="E40" s="64">
        <v>2019</v>
      </c>
      <c r="F40" s="79">
        <v>83800</v>
      </c>
      <c r="G40" s="172" t="s">
        <v>4829</v>
      </c>
    </row>
    <row r="41" spans="1:7" ht="15.75" x14ac:dyDescent="0.25">
      <c r="A41" s="446" t="s">
        <v>415</v>
      </c>
      <c r="B41" s="54" t="s">
        <v>3311</v>
      </c>
      <c r="C41" s="252" t="s">
        <v>2034</v>
      </c>
      <c r="D41" s="54" t="s">
        <v>5124</v>
      </c>
      <c r="E41" s="64">
        <v>2019</v>
      </c>
      <c r="F41" s="79">
        <v>37800</v>
      </c>
      <c r="G41" s="172" t="s">
        <v>4829</v>
      </c>
    </row>
    <row r="42" spans="1:7" ht="15.75" x14ac:dyDescent="0.25">
      <c r="A42" s="446" t="s">
        <v>415</v>
      </c>
      <c r="B42" s="54" t="s">
        <v>5135</v>
      </c>
      <c r="C42" s="252" t="s">
        <v>2034</v>
      </c>
      <c r="D42" s="54" t="s">
        <v>5124</v>
      </c>
      <c r="E42" s="64">
        <v>2019</v>
      </c>
      <c r="F42" s="79">
        <v>42900</v>
      </c>
      <c r="G42" s="172" t="s">
        <v>4829</v>
      </c>
    </row>
    <row r="43" spans="1:7" ht="15.75" x14ac:dyDescent="0.25">
      <c r="A43" s="446" t="s">
        <v>415</v>
      </c>
      <c r="B43" s="54" t="s">
        <v>5136</v>
      </c>
      <c r="C43" s="252" t="s">
        <v>2034</v>
      </c>
      <c r="D43" s="54" t="s">
        <v>5124</v>
      </c>
      <c r="E43" s="64">
        <v>2019</v>
      </c>
      <c r="F43" s="79">
        <v>36000</v>
      </c>
      <c r="G43" s="172" t="s">
        <v>4829</v>
      </c>
    </row>
    <row r="44" spans="1:7" ht="15.75" x14ac:dyDescent="0.25">
      <c r="A44" s="446" t="s">
        <v>415</v>
      </c>
      <c r="B44" s="54" t="s">
        <v>5137</v>
      </c>
      <c r="C44" s="252" t="s">
        <v>2034</v>
      </c>
      <c r="D44" s="54" t="s">
        <v>5124</v>
      </c>
      <c r="E44" s="64">
        <v>2019</v>
      </c>
      <c r="F44" s="79">
        <v>39100</v>
      </c>
      <c r="G44" s="172" t="s">
        <v>4829</v>
      </c>
    </row>
    <row r="45" spans="1:7" ht="15.75" x14ac:dyDescent="0.25">
      <c r="A45" s="446" t="s">
        <v>415</v>
      </c>
      <c r="B45" s="54" t="s">
        <v>5138</v>
      </c>
      <c r="C45" s="252" t="s">
        <v>2034</v>
      </c>
      <c r="D45" s="54" t="s">
        <v>5124</v>
      </c>
      <c r="E45" s="64">
        <v>2019</v>
      </c>
      <c r="F45" s="79">
        <v>34700</v>
      </c>
      <c r="G45" s="172" t="s">
        <v>4829</v>
      </c>
    </row>
    <row r="46" spans="1:7" ht="15.75" x14ac:dyDescent="0.25">
      <c r="A46" s="446" t="s">
        <v>415</v>
      </c>
      <c r="B46" s="54" t="s">
        <v>5139</v>
      </c>
      <c r="C46" s="252" t="s">
        <v>2034</v>
      </c>
      <c r="D46" s="54" t="s">
        <v>426</v>
      </c>
      <c r="E46" s="64">
        <v>2019</v>
      </c>
      <c r="F46" s="79">
        <v>42950</v>
      </c>
      <c r="G46" s="172" t="s">
        <v>4829</v>
      </c>
    </row>
    <row r="47" spans="1:7" ht="15.75" x14ac:dyDescent="0.25">
      <c r="A47" s="446" t="s">
        <v>415</v>
      </c>
      <c r="B47" s="54" t="s">
        <v>5140</v>
      </c>
      <c r="C47" s="252" t="s">
        <v>2034</v>
      </c>
      <c r="D47" s="54" t="s">
        <v>426</v>
      </c>
      <c r="E47" s="64">
        <v>2019</v>
      </c>
      <c r="F47" s="79">
        <v>49950</v>
      </c>
      <c r="G47" s="172" t="s">
        <v>4829</v>
      </c>
    </row>
    <row r="48" spans="1:7" ht="15.75" x14ac:dyDescent="0.25">
      <c r="A48" s="446" t="s">
        <v>415</v>
      </c>
      <c r="B48" s="54" t="s">
        <v>5141</v>
      </c>
      <c r="C48" s="252" t="s">
        <v>2034</v>
      </c>
      <c r="D48" s="54" t="s">
        <v>426</v>
      </c>
      <c r="E48" s="64">
        <v>2019</v>
      </c>
      <c r="F48" s="79">
        <v>53850</v>
      </c>
      <c r="G48" s="172" t="s">
        <v>4829</v>
      </c>
    </row>
    <row r="49" spans="1:7" ht="15.75" x14ac:dyDescent="0.25">
      <c r="A49" s="446" t="s">
        <v>415</v>
      </c>
      <c r="B49" s="54" t="s">
        <v>5142</v>
      </c>
      <c r="C49" s="252" t="s">
        <v>2034</v>
      </c>
      <c r="D49" s="54" t="s">
        <v>426</v>
      </c>
      <c r="E49" s="64">
        <v>2019</v>
      </c>
      <c r="F49" s="79">
        <v>53550</v>
      </c>
      <c r="G49" s="172" t="s">
        <v>4829</v>
      </c>
    </row>
    <row r="50" spans="1:7" ht="15.75" x14ac:dyDescent="0.25">
      <c r="A50" s="446" t="s">
        <v>415</v>
      </c>
      <c r="B50" s="54" t="s">
        <v>5143</v>
      </c>
      <c r="C50" s="252" t="s">
        <v>2034</v>
      </c>
      <c r="D50" s="54" t="s">
        <v>426</v>
      </c>
      <c r="E50" s="64">
        <v>2019</v>
      </c>
      <c r="F50" s="79">
        <v>56900</v>
      </c>
      <c r="G50" s="172" t="s">
        <v>4829</v>
      </c>
    </row>
    <row r="51" spans="1:7" ht="15.75" x14ac:dyDescent="0.25">
      <c r="A51" s="446" t="s">
        <v>415</v>
      </c>
      <c r="B51" s="54" t="s">
        <v>5144</v>
      </c>
      <c r="C51" s="252" t="s">
        <v>5126</v>
      </c>
      <c r="D51" s="54" t="s">
        <v>426</v>
      </c>
      <c r="E51" s="64">
        <v>2019</v>
      </c>
      <c r="F51" s="79">
        <v>59950</v>
      </c>
      <c r="G51" s="172" t="s">
        <v>4829</v>
      </c>
    </row>
    <row r="52" spans="1:7" ht="15.75" x14ac:dyDescent="0.25">
      <c r="A52" s="446" t="s">
        <v>415</v>
      </c>
      <c r="B52" s="54" t="s">
        <v>5145</v>
      </c>
      <c r="C52" s="252" t="s">
        <v>5126</v>
      </c>
      <c r="D52" s="54" t="s">
        <v>426</v>
      </c>
      <c r="E52" s="64">
        <v>2019</v>
      </c>
      <c r="F52" s="79">
        <v>66000</v>
      </c>
      <c r="G52" s="172" t="s">
        <v>4829</v>
      </c>
    </row>
    <row r="53" spans="1:7" ht="15.75" x14ac:dyDescent="0.25">
      <c r="A53" s="446" t="s">
        <v>415</v>
      </c>
      <c r="B53" s="54" t="s">
        <v>5145</v>
      </c>
      <c r="C53" s="252" t="s">
        <v>2034</v>
      </c>
      <c r="D53" s="54" t="s">
        <v>426</v>
      </c>
      <c r="E53" s="64">
        <v>2019</v>
      </c>
      <c r="F53" s="79">
        <v>58900</v>
      </c>
      <c r="G53" s="172" t="s">
        <v>4829</v>
      </c>
    </row>
    <row r="54" spans="1:7" ht="15.75" x14ac:dyDescent="0.25">
      <c r="A54" s="446" t="s">
        <v>415</v>
      </c>
      <c r="B54" s="54" t="s">
        <v>5146</v>
      </c>
      <c r="C54" s="252" t="s">
        <v>5126</v>
      </c>
      <c r="D54" s="54" t="s">
        <v>426</v>
      </c>
      <c r="E54" s="64">
        <v>2019</v>
      </c>
      <c r="F54" s="79">
        <v>62250</v>
      </c>
      <c r="G54" s="172" t="s">
        <v>4829</v>
      </c>
    </row>
    <row r="55" spans="1:7" ht="15.75" x14ac:dyDescent="0.25">
      <c r="A55" s="446" t="s">
        <v>415</v>
      </c>
      <c r="B55" s="54" t="s">
        <v>5147</v>
      </c>
      <c r="C55" s="252" t="s">
        <v>5126</v>
      </c>
      <c r="D55" s="54" t="s">
        <v>426</v>
      </c>
      <c r="E55" s="64">
        <v>2019</v>
      </c>
      <c r="F55" s="79">
        <v>68700</v>
      </c>
      <c r="G55" s="172" t="s">
        <v>4829</v>
      </c>
    </row>
    <row r="56" spans="1:7" ht="15.75" x14ac:dyDescent="0.25">
      <c r="A56" s="446" t="s">
        <v>415</v>
      </c>
      <c r="B56" s="54" t="s">
        <v>5148</v>
      </c>
      <c r="C56" s="252" t="s">
        <v>2034</v>
      </c>
      <c r="D56" s="54" t="s">
        <v>426</v>
      </c>
      <c r="E56" s="64">
        <v>2019</v>
      </c>
      <c r="F56" s="79">
        <v>55850</v>
      </c>
      <c r="G56" s="172" t="s">
        <v>4829</v>
      </c>
    </row>
    <row r="57" spans="1:7" ht="15.75" x14ac:dyDescent="0.25">
      <c r="A57" s="446" t="s">
        <v>415</v>
      </c>
      <c r="B57" s="54" t="s">
        <v>5149</v>
      </c>
      <c r="C57" s="252" t="s">
        <v>5126</v>
      </c>
      <c r="D57" s="54" t="s">
        <v>426</v>
      </c>
      <c r="E57" s="64">
        <v>2019</v>
      </c>
      <c r="F57" s="79">
        <v>63300</v>
      </c>
      <c r="G57" s="172" t="s">
        <v>4829</v>
      </c>
    </row>
    <row r="58" spans="1:7" ht="15.75" x14ac:dyDescent="0.25">
      <c r="A58" s="446" t="s">
        <v>415</v>
      </c>
      <c r="B58" s="54" t="s">
        <v>5150</v>
      </c>
      <c r="C58" s="252" t="s">
        <v>2034</v>
      </c>
      <c r="D58" s="54" t="s">
        <v>426</v>
      </c>
      <c r="E58" s="64">
        <v>2019</v>
      </c>
      <c r="F58" s="79">
        <v>44500</v>
      </c>
      <c r="G58" s="172" t="s">
        <v>4829</v>
      </c>
    </row>
    <row r="59" spans="1:7" ht="15.75" x14ac:dyDescent="0.25">
      <c r="A59" s="446" t="s">
        <v>415</v>
      </c>
      <c r="B59" s="54" t="s">
        <v>5151</v>
      </c>
      <c r="C59" s="252" t="s">
        <v>2034</v>
      </c>
      <c r="D59" s="54" t="s">
        <v>426</v>
      </c>
      <c r="E59" s="64">
        <v>2019</v>
      </c>
      <c r="F59" s="79">
        <v>49800</v>
      </c>
      <c r="G59" s="172" t="s">
        <v>4829</v>
      </c>
    </row>
    <row r="60" spans="1:7" ht="15.75" x14ac:dyDescent="0.25">
      <c r="A60" s="446" t="s">
        <v>415</v>
      </c>
      <c r="B60" s="54" t="s">
        <v>5152</v>
      </c>
      <c r="C60" s="252" t="s">
        <v>5126</v>
      </c>
      <c r="D60" s="54" t="s">
        <v>426</v>
      </c>
      <c r="E60" s="64">
        <v>2019</v>
      </c>
      <c r="F60" s="79">
        <v>60500</v>
      </c>
      <c r="G60" s="172" t="s">
        <v>4829</v>
      </c>
    </row>
    <row r="61" spans="1:7" ht="15.75" x14ac:dyDescent="0.25">
      <c r="A61" s="446" t="s">
        <v>415</v>
      </c>
      <c r="B61" s="54" t="s">
        <v>5153</v>
      </c>
      <c r="C61" s="252" t="s">
        <v>5126</v>
      </c>
      <c r="D61" s="54" t="s">
        <v>426</v>
      </c>
      <c r="E61" s="64">
        <v>2019</v>
      </c>
      <c r="F61" s="79">
        <v>56800</v>
      </c>
      <c r="G61" s="172" t="s">
        <v>4829</v>
      </c>
    </row>
    <row r="62" spans="1:7" ht="15.75" x14ac:dyDescent="0.25">
      <c r="A62" s="446" t="s">
        <v>415</v>
      </c>
      <c r="B62" s="54" t="s">
        <v>5154</v>
      </c>
      <c r="C62" s="252" t="s">
        <v>5126</v>
      </c>
      <c r="D62" s="54" t="s">
        <v>426</v>
      </c>
      <c r="E62" s="64">
        <v>2019</v>
      </c>
      <c r="F62" s="79">
        <v>52400</v>
      </c>
      <c r="G62" s="172" t="s">
        <v>4829</v>
      </c>
    </row>
    <row r="63" spans="1:7" ht="15.75" x14ac:dyDescent="0.25">
      <c r="A63" s="446" t="s">
        <v>415</v>
      </c>
      <c r="B63" s="54" t="s">
        <v>5155</v>
      </c>
      <c r="C63" s="252" t="s">
        <v>5126</v>
      </c>
      <c r="D63" s="54" t="s">
        <v>426</v>
      </c>
      <c r="E63" s="64">
        <v>2019</v>
      </c>
      <c r="F63" s="79">
        <v>68800</v>
      </c>
      <c r="G63" s="172" t="s">
        <v>4829</v>
      </c>
    </row>
    <row r="64" spans="1:7" ht="15.75" x14ac:dyDescent="0.25">
      <c r="A64" s="446" t="s">
        <v>415</v>
      </c>
      <c r="B64" s="54" t="s">
        <v>5156</v>
      </c>
      <c r="C64" s="252" t="s">
        <v>5126</v>
      </c>
      <c r="D64" s="54" t="s">
        <v>426</v>
      </c>
      <c r="E64" s="64">
        <v>2019</v>
      </c>
      <c r="F64" s="79">
        <v>65100</v>
      </c>
      <c r="G64" s="172" t="s">
        <v>4829</v>
      </c>
    </row>
    <row r="65" spans="1:7" ht="15.75" x14ac:dyDescent="0.25">
      <c r="A65" s="446" t="s">
        <v>415</v>
      </c>
      <c r="B65" s="54" t="s">
        <v>5157</v>
      </c>
      <c r="C65" s="252" t="s">
        <v>2034</v>
      </c>
      <c r="D65" s="54" t="s">
        <v>426</v>
      </c>
      <c r="E65" s="64">
        <v>2019</v>
      </c>
      <c r="F65" s="79">
        <v>44900</v>
      </c>
      <c r="G65" s="172" t="s">
        <v>4829</v>
      </c>
    </row>
    <row r="66" spans="1:7" ht="15.75" x14ac:dyDescent="0.25">
      <c r="A66" s="446" t="s">
        <v>415</v>
      </c>
      <c r="B66" s="54" t="s">
        <v>5158</v>
      </c>
      <c r="C66" s="252" t="s">
        <v>2034</v>
      </c>
      <c r="D66" s="54" t="s">
        <v>426</v>
      </c>
      <c r="E66" s="64">
        <v>2019</v>
      </c>
      <c r="F66" s="79">
        <v>48400</v>
      </c>
      <c r="G66" s="172" t="s">
        <v>4829</v>
      </c>
    </row>
    <row r="67" spans="1:7" s="91" customFormat="1" ht="15.75" x14ac:dyDescent="0.25">
      <c r="A67" s="447" t="s">
        <v>10635</v>
      </c>
      <c r="B67" s="448" t="s">
        <v>10634</v>
      </c>
      <c r="C67" s="448" t="s">
        <v>2114</v>
      </c>
      <c r="D67" s="448"/>
      <c r="E67" s="460">
        <v>2019</v>
      </c>
      <c r="F67" s="886">
        <v>20709</v>
      </c>
      <c r="G67" s="172" t="s">
        <v>4829</v>
      </c>
    </row>
    <row r="68" spans="1:7" ht="15.75" x14ac:dyDescent="0.25">
      <c r="A68" s="452" t="s">
        <v>436</v>
      </c>
      <c r="B68" s="155" t="s">
        <v>3349</v>
      </c>
      <c r="C68" s="284">
        <v>2</v>
      </c>
      <c r="D68" s="155" t="s">
        <v>438</v>
      </c>
      <c r="E68" s="152">
        <v>2019</v>
      </c>
      <c r="F68" s="79">
        <v>35300</v>
      </c>
      <c r="G68" s="155" t="s">
        <v>1585</v>
      </c>
    </row>
    <row r="69" spans="1:7" ht="15.75" x14ac:dyDescent="0.25">
      <c r="A69" s="452" t="s">
        <v>436</v>
      </c>
      <c r="B69" s="155" t="s">
        <v>3350</v>
      </c>
      <c r="C69" s="284">
        <v>2</v>
      </c>
      <c r="D69" s="155" t="s">
        <v>426</v>
      </c>
      <c r="E69" s="152">
        <v>2019</v>
      </c>
      <c r="F69" s="79">
        <v>37300</v>
      </c>
      <c r="G69" s="155" t="s">
        <v>1585</v>
      </c>
    </row>
    <row r="70" spans="1:7" ht="15.75" x14ac:dyDescent="0.25">
      <c r="A70" s="452" t="s">
        <v>436</v>
      </c>
      <c r="B70" s="155" t="s">
        <v>4947</v>
      </c>
      <c r="C70" s="284" t="s">
        <v>4948</v>
      </c>
      <c r="D70" s="155" t="s">
        <v>438</v>
      </c>
      <c r="E70" s="152">
        <v>2019</v>
      </c>
      <c r="F70" s="79">
        <v>35300</v>
      </c>
      <c r="G70" s="155" t="s">
        <v>1585</v>
      </c>
    </row>
    <row r="71" spans="1:7" ht="15.75" x14ac:dyDescent="0.25">
      <c r="A71" s="452" t="s">
        <v>436</v>
      </c>
      <c r="B71" s="155" t="s">
        <v>4947</v>
      </c>
      <c r="C71" s="284" t="s">
        <v>4948</v>
      </c>
      <c r="D71" s="155" t="s">
        <v>426</v>
      </c>
      <c r="E71" s="152">
        <v>2019</v>
      </c>
      <c r="F71" s="79">
        <v>37300</v>
      </c>
      <c r="G71" s="155" t="s">
        <v>1585</v>
      </c>
    </row>
    <row r="72" spans="1:7" ht="15.75" x14ac:dyDescent="0.25">
      <c r="A72" s="452" t="s">
        <v>436</v>
      </c>
      <c r="B72" s="155" t="s">
        <v>4949</v>
      </c>
      <c r="C72" s="284" t="s">
        <v>4948</v>
      </c>
      <c r="D72" s="155" t="s">
        <v>438</v>
      </c>
      <c r="E72" s="152">
        <v>2019</v>
      </c>
      <c r="F72" s="79">
        <v>41100</v>
      </c>
      <c r="G72" s="155" t="s">
        <v>2036</v>
      </c>
    </row>
    <row r="73" spans="1:7" ht="15.75" x14ac:dyDescent="0.25">
      <c r="A73" s="452" t="s">
        <v>436</v>
      </c>
      <c r="B73" s="155" t="s">
        <v>4949</v>
      </c>
      <c r="C73" s="284" t="s">
        <v>4948</v>
      </c>
      <c r="D73" s="155" t="s">
        <v>426</v>
      </c>
      <c r="E73" s="152">
        <v>2019</v>
      </c>
      <c r="F73" s="79">
        <v>43100</v>
      </c>
      <c r="G73" s="155" t="s">
        <v>2036</v>
      </c>
    </row>
    <row r="74" spans="1:7" ht="15.75" x14ac:dyDescent="0.25">
      <c r="A74" s="452" t="s">
        <v>436</v>
      </c>
      <c r="B74" s="155" t="s">
        <v>3356</v>
      </c>
      <c r="C74" s="284">
        <v>3</v>
      </c>
      <c r="D74" s="155" t="s">
        <v>426</v>
      </c>
      <c r="E74" s="152">
        <v>2019</v>
      </c>
      <c r="F74" s="79">
        <v>53100</v>
      </c>
      <c r="G74" s="155" t="s">
        <v>2036</v>
      </c>
    </row>
    <row r="75" spans="1:7" ht="15.75" x14ac:dyDescent="0.25">
      <c r="A75" s="452" t="s">
        <v>436</v>
      </c>
      <c r="B75" s="155" t="s">
        <v>3352</v>
      </c>
      <c r="C75" s="284">
        <v>2</v>
      </c>
      <c r="D75" s="155" t="s">
        <v>426</v>
      </c>
      <c r="E75" s="152">
        <v>2019</v>
      </c>
      <c r="F75" s="79">
        <v>43000</v>
      </c>
      <c r="G75" s="155" t="s">
        <v>2036</v>
      </c>
    </row>
    <row r="76" spans="1:7" ht="15.75" x14ac:dyDescent="0.25">
      <c r="A76" s="452" t="s">
        <v>436</v>
      </c>
      <c r="B76" s="155" t="s">
        <v>3355</v>
      </c>
      <c r="C76" s="284">
        <v>3</v>
      </c>
      <c r="D76" s="155" t="s">
        <v>438</v>
      </c>
      <c r="E76" s="152">
        <v>2019</v>
      </c>
      <c r="F76" s="79">
        <v>51100</v>
      </c>
      <c r="G76" s="155" t="s">
        <v>2036</v>
      </c>
    </row>
    <row r="77" spans="1:7" ht="15.75" x14ac:dyDescent="0.25">
      <c r="A77" s="452" t="s">
        <v>436</v>
      </c>
      <c r="B77" s="155" t="s">
        <v>3351</v>
      </c>
      <c r="C77" s="284">
        <v>2</v>
      </c>
      <c r="D77" s="155" t="s">
        <v>438</v>
      </c>
      <c r="E77" s="152">
        <v>2019</v>
      </c>
      <c r="F77" s="79">
        <v>41000</v>
      </c>
      <c r="G77" s="155" t="s">
        <v>2036</v>
      </c>
    </row>
    <row r="78" spans="1:7" ht="15.75" x14ac:dyDescent="0.25">
      <c r="A78" s="452" t="s">
        <v>436</v>
      </c>
      <c r="B78" s="155" t="s">
        <v>4950</v>
      </c>
      <c r="C78" s="284" t="s">
        <v>4058</v>
      </c>
      <c r="D78" s="155" t="s">
        <v>438</v>
      </c>
      <c r="E78" s="152">
        <v>2019</v>
      </c>
      <c r="F78" s="79">
        <v>45800</v>
      </c>
      <c r="G78" s="155" t="s">
        <v>421</v>
      </c>
    </row>
    <row r="79" spans="1:7" ht="15.75" x14ac:dyDescent="0.25">
      <c r="A79" s="452" t="s">
        <v>436</v>
      </c>
      <c r="B79" s="155" t="s">
        <v>4951</v>
      </c>
      <c r="C79" s="284" t="s">
        <v>4058</v>
      </c>
      <c r="D79" s="155" t="s">
        <v>426</v>
      </c>
      <c r="E79" s="152">
        <v>2019</v>
      </c>
      <c r="F79" s="79">
        <v>47800</v>
      </c>
      <c r="G79" s="155" t="s">
        <v>421</v>
      </c>
    </row>
    <row r="80" spans="1:7" ht="15.75" x14ac:dyDescent="0.25">
      <c r="A80" s="452" t="s">
        <v>436</v>
      </c>
      <c r="B80" s="155" t="s">
        <v>4952</v>
      </c>
      <c r="C80" s="284" t="s">
        <v>4058</v>
      </c>
      <c r="D80" s="155" t="s">
        <v>438</v>
      </c>
      <c r="E80" s="152">
        <v>2019</v>
      </c>
      <c r="F80" s="79">
        <v>50400</v>
      </c>
      <c r="G80" s="155" t="s">
        <v>2036</v>
      </c>
    </row>
    <row r="81" spans="1:7" ht="15.75" x14ac:dyDescent="0.25">
      <c r="A81" s="452" t="s">
        <v>436</v>
      </c>
      <c r="B81" s="155" t="s">
        <v>4953</v>
      </c>
      <c r="C81" s="284" t="s">
        <v>4058</v>
      </c>
      <c r="D81" s="155" t="s">
        <v>426</v>
      </c>
      <c r="E81" s="152">
        <v>2019</v>
      </c>
      <c r="F81" s="79">
        <v>52400</v>
      </c>
      <c r="G81" s="155" t="s">
        <v>2036</v>
      </c>
    </row>
    <row r="82" spans="1:7" ht="15.75" x14ac:dyDescent="0.25">
      <c r="A82" s="452" t="s">
        <v>436</v>
      </c>
      <c r="B82" s="155" t="s">
        <v>3353</v>
      </c>
      <c r="C82" s="284">
        <v>3</v>
      </c>
      <c r="D82" s="155" t="s">
        <v>438</v>
      </c>
      <c r="E82" s="152">
        <v>2019</v>
      </c>
      <c r="F82" s="79">
        <v>46500</v>
      </c>
      <c r="G82" s="155" t="s">
        <v>1585</v>
      </c>
    </row>
    <row r="83" spans="1:7" ht="15.75" x14ac:dyDescent="0.25">
      <c r="A83" s="452" t="s">
        <v>436</v>
      </c>
      <c r="B83" s="155" t="s">
        <v>3354</v>
      </c>
      <c r="C83" s="284">
        <v>3</v>
      </c>
      <c r="D83" s="155" t="s">
        <v>426</v>
      </c>
      <c r="E83" s="152">
        <v>2019</v>
      </c>
      <c r="F83" s="79">
        <v>48500</v>
      </c>
      <c r="G83" s="155" t="s">
        <v>1585</v>
      </c>
    </row>
    <row r="84" spans="1:7" ht="15.75" x14ac:dyDescent="0.25">
      <c r="A84" s="452" t="s">
        <v>436</v>
      </c>
      <c r="B84" s="155" t="s">
        <v>3357</v>
      </c>
      <c r="C84" s="284">
        <v>2</v>
      </c>
      <c r="D84" s="155" t="s">
        <v>438</v>
      </c>
      <c r="E84" s="152">
        <v>2019</v>
      </c>
      <c r="F84" s="79">
        <v>34950</v>
      </c>
      <c r="G84" s="155" t="s">
        <v>2033</v>
      </c>
    </row>
    <row r="85" spans="1:7" ht="15.75" x14ac:dyDescent="0.25">
      <c r="A85" s="452" t="s">
        <v>436</v>
      </c>
      <c r="B85" s="155" t="s">
        <v>3358</v>
      </c>
      <c r="C85" s="284">
        <v>2</v>
      </c>
      <c r="D85" s="155" t="s">
        <v>426</v>
      </c>
      <c r="E85" s="152">
        <v>2019</v>
      </c>
      <c r="F85" s="79">
        <v>36950</v>
      </c>
      <c r="G85" s="155" t="s">
        <v>2033</v>
      </c>
    </row>
    <row r="86" spans="1:7" ht="15.75" x14ac:dyDescent="0.25">
      <c r="A86" s="452" t="s">
        <v>436</v>
      </c>
      <c r="B86" s="155" t="s">
        <v>3360</v>
      </c>
      <c r="C86" s="284">
        <v>2</v>
      </c>
      <c r="D86" s="155" t="s">
        <v>438</v>
      </c>
      <c r="E86" s="152">
        <v>2019</v>
      </c>
      <c r="F86" s="79">
        <v>41800</v>
      </c>
      <c r="G86" s="155" t="s">
        <v>2033</v>
      </c>
    </row>
    <row r="87" spans="1:7" ht="15.75" x14ac:dyDescent="0.25">
      <c r="A87" s="452" t="s">
        <v>436</v>
      </c>
      <c r="B87" s="155" t="s">
        <v>4954</v>
      </c>
      <c r="C87" s="284">
        <v>2</v>
      </c>
      <c r="D87" s="155" t="s">
        <v>438</v>
      </c>
      <c r="E87" s="152">
        <v>2019</v>
      </c>
      <c r="F87" s="79">
        <v>43800</v>
      </c>
      <c r="G87" s="155" t="s">
        <v>2033</v>
      </c>
    </row>
    <row r="88" spans="1:7" ht="15.75" x14ac:dyDescent="0.25">
      <c r="A88" s="452" t="s">
        <v>436</v>
      </c>
      <c r="B88" s="155" t="s">
        <v>4955</v>
      </c>
      <c r="C88" s="284">
        <v>2</v>
      </c>
      <c r="D88" s="155" t="s">
        <v>438</v>
      </c>
      <c r="E88" s="152">
        <v>2019</v>
      </c>
      <c r="F88" s="79">
        <v>44500</v>
      </c>
      <c r="G88" s="155" t="s">
        <v>2042</v>
      </c>
    </row>
    <row r="89" spans="1:7" ht="15.75" x14ac:dyDescent="0.25">
      <c r="A89" s="452" t="s">
        <v>436</v>
      </c>
      <c r="B89" s="155" t="s">
        <v>4956</v>
      </c>
      <c r="C89" s="284" t="s">
        <v>4948</v>
      </c>
      <c r="D89" s="155" t="s">
        <v>426</v>
      </c>
      <c r="E89" s="152">
        <v>2019</v>
      </c>
      <c r="F89" s="79">
        <v>46200</v>
      </c>
      <c r="G89" s="155" t="s">
        <v>2042</v>
      </c>
    </row>
    <row r="90" spans="1:7" ht="15.75" x14ac:dyDescent="0.25">
      <c r="A90" s="452" t="s">
        <v>436</v>
      </c>
      <c r="B90" s="155" t="s">
        <v>3359</v>
      </c>
      <c r="C90" s="284">
        <v>2</v>
      </c>
      <c r="D90" s="155" t="s">
        <v>438</v>
      </c>
      <c r="E90" s="152">
        <v>2019</v>
      </c>
      <c r="F90" s="79">
        <v>40250</v>
      </c>
      <c r="G90" s="155" t="s">
        <v>2033</v>
      </c>
    </row>
    <row r="91" spans="1:7" ht="15.75" x14ac:dyDescent="0.25">
      <c r="A91" s="452" t="s">
        <v>436</v>
      </c>
      <c r="B91" s="155" t="s">
        <v>4957</v>
      </c>
      <c r="C91" s="284" t="s">
        <v>2114</v>
      </c>
      <c r="D91" s="155" t="s">
        <v>438</v>
      </c>
      <c r="E91" s="152">
        <v>2019</v>
      </c>
      <c r="F91" s="79">
        <v>40250</v>
      </c>
      <c r="G91" s="155" t="s">
        <v>2033</v>
      </c>
    </row>
    <row r="92" spans="1:7" ht="15.75" x14ac:dyDescent="0.25">
      <c r="A92" s="452" t="s">
        <v>436</v>
      </c>
      <c r="B92" s="155" t="s">
        <v>4958</v>
      </c>
      <c r="C92" s="284" t="s">
        <v>2114</v>
      </c>
      <c r="D92" s="155" t="s">
        <v>438</v>
      </c>
      <c r="E92" s="152">
        <v>2019</v>
      </c>
      <c r="F92" s="79">
        <v>42350</v>
      </c>
      <c r="G92" s="155" t="s">
        <v>2033</v>
      </c>
    </row>
    <row r="93" spans="1:7" ht="15.75" x14ac:dyDescent="0.25">
      <c r="A93" s="452" t="s">
        <v>436</v>
      </c>
      <c r="B93" s="155" t="s">
        <v>3363</v>
      </c>
      <c r="C93" s="284">
        <v>2</v>
      </c>
      <c r="D93" s="155" t="s">
        <v>438</v>
      </c>
      <c r="E93" s="152">
        <v>2019</v>
      </c>
      <c r="F93" s="79">
        <v>45700</v>
      </c>
      <c r="G93" s="155" t="s">
        <v>2033</v>
      </c>
    </row>
    <row r="94" spans="1:7" ht="15.75" x14ac:dyDescent="0.25">
      <c r="A94" s="452" t="s">
        <v>436</v>
      </c>
      <c r="B94" s="155" t="s">
        <v>4959</v>
      </c>
      <c r="C94" s="284" t="s">
        <v>2114</v>
      </c>
      <c r="D94" s="155" t="s">
        <v>426</v>
      </c>
      <c r="E94" s="152">
        <v>2019</v>
      </c>
      <c r="F94" s="79">
        <v>45400</v>
      </c>
      <c r="G94" s="155" t="s">
        <v>2033</v>
      </c>
    </row>
    <row r="95" spans="1:7" ht="15.75" x14ac:dyDescent="0.25">
      <c r="A95" s="452" t="s">
        <v>436</v>
      </c>
      <c r="B95" s="155" t="s">
        <v>3364</v>
      </c>
      <c r="C95" s="284">
        <v>3</v>
      </c>
      <c r="D95" s="155" t="s">
        <v>438</v>
      </c>
      <c r="E95" s="152">
        <v>2019</v>
      </c>
      <c r="F95" s="79">
        <v>50950</v>
      </c>
      <c r="G95" s="155" t="s">
        <v>2033</v>
      </c>
    </row>
    <row r="96" spans="1:7" ht="15.75" x14ac:dyDescent="0.25">
      <c r="A96" s="452" t="s">
        <v>436</v>
      </c>
      <c r="B96" s="155" t="s">
        <v>3365</v>
      </c>
      <c r="C96" s="284">
        <v>3</v>
      </c>
      <c r="D96" s="155" t="s">
        <v>426</v>
      </c>
      <c r="E96" s="152">
        <v>2019</v>
      </c>
      <c r="F96" s="79">
        <v>50950</v>
      </c>
      <c r="G96" s="155" t="s">
        <v>2033</v>
      </c>
    </row>
    <row r="97" spans="1:7" ht="15.75" x14ac:dyDescent="0.25">
      <c r="A97" s="452" t="s">
        <v>436</v>
      </c>
      <c r="B97" s="155" t="s">
        <v>4960</v>
      </c>
      <c r="C97" s="284">
        <v>3</v>
      </c>
      <c r="D97" s="155" t="s">
        <v>438</v>
      </c>
      <c r="E97" s="152">
        <v>2019</v>
      </c>
      <c r="F97" s="79">
        <v>50250</v>
      </c>
      <c r="G97" s="155" t="s">
        <v>2033</v>
      </c>
    </row>
    <row r="98" spans="1:7" ht="15.75" x14ac:dyDescent="0.25">
      <c r="A98" s="452" t="s">
        <v>436</v>
      </c>
      <c r="B98" s="155" t="s">
        <v>4961</v>
      </c>
      <c r="C98" s="284">
        <v>3</v>
      </c>
      <c r="D98" s="155" t="s">
        <v>426</v>
      </c>
      <c r="E98" s="152">
        <v>2019</v>
      </c>
      <c r="F98" s="79">
        <v>51250</v>
      </c>
      <c r="G98" s="155" t="s">
        <v>2033</v>
      </c>
    </row>
    <row r="99" spans="1:7" ht="15.75" x14ac:dyDescent="0.25">
      <c r="A99" s="452" t="s">
        <v>436</v>
      </c>
      <c r="B99" s="155" t="s">
        <v>3436</v>
      </c>
      <c r="C99" s="284">
        <v>3</v>
      </c>
      <c r="D99" s="155" t="s">
        <v>426</v>
      </c>
      <c r="E99" s="152">
        <v>2019</v>
      </c>
      <c r="F99" s="79">
        <v>51650</v>
      </c>
      <c r="G99" s="155" t="s">
        <v>3437</v>
      </c>
    </row>
    <row r="100" spans="1:7" ht="15.75" x14ac:dyDescent="0.25">
      <c r="A100" s="452" t="s">
        <v>436</v>
      </c>
      <c r="B100" s="155" t="s">
        <v>3368</v>
      </c>
      <c r="C100" s="284" t="s">
        <v>5120</v>
      </c>
      <c r="D100" s="155" t="s">
        <v>438</v>
      </c>
      <c r="E100" s="152">
        <v>2019</v>
      </c>
      <c r="F100" s="79">
        <v>45850</v>
      </c>
      <c r="G100" s="155" t="s">
        <v>3369</v>
      </c>
    </row>
    <row r="101" spans="1:7" ht="15.75" x14ac:dyDescent="0.25">
      <c r="A101" s="452" t="s">
        <v>436</v>
      </c>
      <c r="B101" s="155" t="s">
        <v>3368</v>
      </c>
      <c r="C101" s="284" t="s">
        <v>5120</v>
      </c>
      <c r="D101" s="155" t="s">
        <v>438</v>
      </c>
      <c r="E101" s="152">
        <v>2019</v>
      </c>
      <c r="F101" s="79">
        <v>47850</v>
      </c>
      <c r="G101" s="155" t="s">
        <v>1585</v>
      </c>
    </row>
    <row r="102" spans="1:7" ht="15.75" x14ac:dyDescent="0.25">
      <c r="A102" s="452" t="s">
        <v>436</v>
      </c>
      <c r="B102" s="155" t="s">
        <v>3366</v>
      </c>
      <c r="C102" s="284" t="s">
        <v>5120</v>
      </c>
      <c r="D102" s="155" t="s">
        <v>438</v>
      </c>
      <c r="E102" s="152">
        <v>2019</v>
      </c>
      <c r="F102" s="79">
        <v>45650</v>
      </c>
      <c r="G102" s="155" t="s">
        <v>3367</v>
      </c>
    </row>
    <row r="103" spans="1:7" ht="15.75" x14ac:dyDescent="0.25">
      <c r="A103" s="452" t="s">
        <v>436</v>
      </c>
      <c r="B103" s="155" t="s">
        <v>3371</v>
      </c>
      <c r="C103" s="284" t="s">
        <v>5120</v>
      </c>
      <c r="D103" s="155" t="s">
        <v>426</v>
      </c>
      <c r="E103" s="152">
        <v>2019</v>
      </c>
      <c r="F103" s="79">
        <v>47850</v>
      </c>
      <c r="G103" s="155" t="s">
        <v>3369</v>
      </c>
    </row>
    <row r="104" spans="1:7" ht="15.75" x14ac:dyDescent="0.25">
      <c r="A104" s="452" t="s">
        <v>436</v>
      </c>
      <c r="B104" s="155" t="s">
        <v>3370</v>
      </c>
      <c r="C104" s="284" t="s">
        <v>5120</v>
      </c>
      <c r="D104" s="155" t="s">
        <v>426</v>
      </c>
      <c r="E104" s="152">
        <v>2019</v>
      </c>
      <c r="F104" s="79">
        <v>47650</v>
      </c>
      <c r="G104" s="155" t="s">
        <v>3367</v>
      </c>
    </row>
    <row r="105" spans="1:7" ht="15.75" x14ac:dyDescent="0.25">
      <c r="A105" s="452" t="s">
        <v>436</v>
      </c>
      <c r="B105" s="155" t="s">
        <v>4962</v>
      </c>
      <c r="C105" s="284" t="s">
        <v>2114</v>
      </c>
      <c r="D105" s="155" t="s">
        <v>426</v>
      </c>
      <c r="E105" s="152">
        <v>2019</v>
      </c>
      <c r="F105" s="79">
        <v>44600</v>
      </c>
      <c r="G105" s="155" t="s">
        <v>1585</v>
      </c>
    </row>
    <row r="106" spans="1:7" ht="15.75" x14ac:dyDescent="0.25">
      <c r="A106" s="452" t="s">
        <v>436</v>
      </c>
      <c r="B106" s="155" t="s">
        <v>4963</v>
      </c>
      <c r="C106" s="284" t="s">
        <v>2114</v>
      </c>
      <c r="D106" s="155" t="s">
        <v>438</v>
      </c>
      <c r="E106" s="152">
        <v>2019</v>
      </c>
      <c r="F106" s="79">
        <v>46600</v>
      </c>
      <c r="G106" s="155" t="s">
        <v>1585</v>
      </c>
    </row>
    <row r="107" spans="1:7" ht="15.75" x14ac:dyDescent="0.25">
      <c r="A107" s="452" t="s">
        <v>436</v>
      </c>
      <c r="B107" s="155" t="s">
        <v>4964</v>
      </c>
      <c r="C107" s="284" t="s">
        <v>2114</v>
      </c>
      <c r="D107" s="155" t="s">
        <v>438</v>
      </c>
      <c r="E107" s="152">
        <v>2019</v>
      </c>
      <c r="F107" s="79">
        <v>44800</v>
      </c>
      <c r="G107" s="155" t="s">
        <v>1585</v>
      </c>
    </row>
    <row r="108" spans="1:7" ht="15.75" x14ac:dyDescent="0.25">
      <c r="A108" s="452" t="s">
        <v>436</v>
      </c>
      <c r="B108" s="155" t="s">
        <v>4965</v>
      </c>
      <c r="C108" s="284" t="s">
        <v>2114</v>
      </c>
      <c r="D108" s="155" t="s">
        <v>426</v>
      </c>
      <c r="E108" s="152">
        <v>2019</v>
      </c>
      <c r="F108" s="79">
        <v>46800</v>
      </c>
      <c r="G108" s="155" t="s">
        <v>1585</v>
      </c>
    </row>
    <row r="109" spans="1:7" ht="15.75" x14ac:dyDescent="0.25">
      <c r="A109" s="452" t="s">
        <v>436</v>
      </c>
      <c r="B109" s="155" t="s">
        <v>4966</v>
      </c>
      <c r="C109" s="284" t="s">
        <v>2114</v>
      </c>
      <c r="D109" s="155" t="s">
        <v>438</v>
      </c>
      <c r="E109" s="152">
        <v>2019</v>
      </c>
      <c r="F109" s="79">
        <v>52950</v>
      </c>
      <c r="G109" s="155" t="s">
        <v>2036</v>
      </c>
    </row>
    <row r="110" spans="1:7" ht="15.75" x14ac:dyDescent="0.25">
      <c r="A110" s="452" t="s">
        <v>436</v>
      </c>
      <c r="B110" s="155" t="s">
        <v>4967</v>
      </c>
      <c r="C110" s="284" t="s">
        <v>2114</v>
      </c>
      <c r="D110" s="155" t="s">
        <v>426</v>
      </c>
      <c r="E110" s="152">
        <v>2019</v>
      </c>
      <c r="F110" s="79">
        <v>54950</v>
      </c>
      <c r="G110" s="155" t="s">
        <v>2036</v>
      </c>
    </row>
    <row r="111" spans="1:7" ht="15.75" x14ac:dyDescent="0.25">
      <c r="A111" s="452" t="s">
        <v>436</v>
      </c>
      <c r="B111" s="155" t="s">
        <v>3373</v>
      </c>
      <c r="C111" s="284">
        <v>3</v>
      </c>
      <c r="D111" s="155" t="s">
        <v>438</v>
      </c>
      <c r="E111" s="152">
        <v>2019</v>
      </c>
      <c r="F111" s="79">
        <v>52250</v>
      </c>
      <c r="G111" s="155" t="s">
        <v>1585</v>
      </c>
    </row>
    <row r="112" spans="1:7" ht="15.75" x14ac:dyDescent="0.25">
      <c r="A112" s="452" t="s">
        <v>436</v>
      </c>
      <c r="B112" s="155" t="s">
        <v>3372</v>
      </c>
      <c r="C112" s="284">
        <v>3</v>
      </c>
      <c r="D112" s="155" t="s">
        <v>438</v>
      </c>
      <c r="E112" s="152">
        <v>2019</v>
      </c>
      <c r="F112" s="79">
        <v>52050</v>
      </c>
      <c r="G112" s="155" t="s">
        <v>2033</v>
      </c>
    </row>
    <row r="113" spans="1:7" ht="15.75" x14ac:dyDescent="0.25">
      <c r="A113" s="452" t="s">
        <v>436</v>
      </c>
      <c r="B113" s="155" t="s">
        <v>3377</v>
      </c>
      <c r="C113" s="284">
        <v>3</v>
      </c>
      <c r="D113" s="155" t="s">
        <v>426</v>
      </c>
      <c r="E113" s="152">
        <v>2019</v>
      </c>
      <c r="F113" s="79">
        <v>54250</v>
      </c>
      <c r="G113" s="155" t="s">
        <v>1585</v>
      </c>
    </row>
    <row r="114" spans="1:7" ht="15.75" x14ac:dyDescent="0.25">
      <c r="A114" s="452" t="s">
        <v>436</v>
      </c>
      <c r="B114" s="155" t="s">
        <v>3374</v>
      </c>
      <c r="C114" s="284">
        <v>3</v>
      </c>
      <c r="D114" s="155" t="s">
        <v>426</v>
      </c>
      <c r="E114" s="152">
        <v>2019</v>
      </c>
      <c r="F114" s="79">
        <v>54050</v>
      </c>
      <c r="G114" s="155" t="s">
        <v>2033</v>
      </c>
    </row>
    <row r="115" spans="1:7" ht="15.75" x14ac:dyDescent="0.25">
      <c r="A115" s="452" t="s">
        <v>436</v>
      </c>
      <c r="B115" s="155" t="s">
        <v>3375</v>
      </c>
      <c r="C115" s="284" t="s">
        <v>5120</v>
      </c>
      <c r="D115" s="155" t="s">
        <v>438</v>
      </c>
      <c r="E115" s="152">
        <v>2019</v>
      </c>
      <c r="F115" s="79">
        <v>54100</v>
      </c>
      <c r="G115" s="155" t="s">
        <v>3376</v>
      </c>
    </row>
    <row r="116" spans="1:7" ht="15.75" x14ac:dyDescent="0.25">
      <c r="A116" s="452" t="s">
        <v>436</v>
      </c>
      <c r="B116" s="155" t="s">
        <v>3378</v>
      </c>
      <c r="C116" s="284" t="s">
        <v>5120</v>
      </c>
      <c r="D116" s="155" t="s">
        <v>426</v>
      </c>
      <c r="E116" s="152">
        <v>2019</v>
      </c>
      <c r="F116" s="79">
        <v>56100</v>
      </c>
      <c r="G116" s="155" t="s">
        <v>3376</v>
      </c>
    </row>
    <row r="117" spans="1:7" ht="15.75" x14ac:dyDescent="0.25">
      <c r="A117" s="452" t="s">
        <v>436</v>
      </c>
      <c r="B117" s="155" t="s">
        <v>3379</v>
      </c>
      <c r="C117" s="284">
        <v>3</v>
      </c>
      <c r="D117" s="155" t="s">
        <v>438</v>
      </c>
      <c r="E117" s="152">
        <v>2019</v>
      </c>
      <c r="F117" s="79">
        <v>61050</v>
      </c>
      <c r="G117" s="155" t="s">
        <v>3380</v>
      </c>
    </row>
    <row r="118" spans="1:7" ht="15.75" x14ac:dyDescent="0.25">
      <c r="A118" s="452" t="s">
        <v>436</v>
      </c>
      <c r="B118" s="155" t="s">
        <v>3381</v>
      </c>
      <c r="C118" s="284">
        <v>3</v>
      </c>
      <c r="D118" s="155" t="s">
        <v>426</v>
      </c>
      <c r="E118" s="152">
        <v>2019</v>
      </c>
      <c r="F118" s="79">
        <v>63050</v>
      </c>
      <c r="G118" s="155" t="s">
        <v>3382</v>
      </c>
    </row>
    <row r="119" spans="1:7" ht="15.75" x14ac:dyDescent="0.25">
      <c r="A119" s="452" t="s">
        <v>436</v>
      </c>
      <c r="B119" s="155" t="s">
        <v>4968</v>
      </c>
      <c r="C119" s="284" t="s">
        <v>1981</v>
      </c>
      <c r="D119" s="155" t="s">
        <v>438</v>
      </c>
      <c r="E119" s="152">
        <v>2019</v>
      </c>
      <c r="F119" s="79">
        <v>51000</v>
      </c>
      <c r="G119" s="155" t="s">
        <v>3342</v>
      </c>
    </row>
    <row r="120" spans="1:7" ht="15.75" x14ac:dyDescent="0.25">
      <c r="A120" s="452" t="s">
        <v>436</v>
      </c>
      <c r="B120" s="155" t="s">
        <v>4969</v>
      </c>
      <c r="C120" s="284" t="s">
        <v>1981</v>
      </c>
      <c r="D120" s="155" t="s">
        <v>426</v>
      </c>
      <c r="E120" s="152">
        <v>2019</v>
      </c>
      <c r="F120" s="79">
        <v>53000</v>
      </c>
      <c r="G120" s="155" t="s">
        <v>3342</v>
      </c>
    </row>
    <row r="121" spans="1:7" ht="15.75" x14ac:dyDescent="0.25">
      <c r="A121" s="452" t="s">
        <v>436</v>
      </c>
      <c r="B121" s="155" t="s">
        <v>4970</v>
      </c>
      <c r="C121" s="284" t="s">
        <v>1981</v>
      </c>
      <c r="D121" s="155" t="s">
        <v>438</v>
      </c>
      <c r="E121" s="152">
        <v>2019</v>
      </c>
      <c r="F121" s="79">
        <v>51200</v>
      </c>
      <c r="G121" s="155" t="s">
        <v>3342</v>
      </c>
    </row>
    <row r="122" spans="1:7" ht="15.75" x14ac:dyDescent="0.25">
      <c r="A122" s="452" t="s">
        <v>436</v>
      </c>
      <c r="B122" s="155" t="s">
        <v>4971</v>
      </c>
      <c r="C122" s="284" t="s">
        <v>1981</v>
      </c>
      <c r="D122" s="155" t="s">
        <v>426</v>
      </c>
      <c r="E122" s="152">
        <v>2019</v>
      </c>
      <c r="F122" s="79">
        <v>53200</v>
      </c>
      <c r="G122" s="155" t="s">
        <v>3342</v>
      </c>
    </row>
    <row r="123" spans="1:7" ht="15.75" x14ac:dyDescent="0.25">
      <c r="A123" s="452" t="s">
        <v>436</v>
      </c>
      <c r="B123" s="155" t="s">
        <v>4972</v>
      </c>
      <c r="C123" s="284" t="s">
        <v>1981</v>
      </c>
      <c r="D123" s="155" t="s">
        <v>438</v>
      </c>
      <c r="E123" s="152">
        <v>2019</v>
      </c>
      <c r="F123" s="79">
        <v>60000</v>
      </c>
      <c r="G123" s="155" t="s">
        <v>3342</v>
      </c>
    </row>
    <row r="124" spans="1:7" ht="15.75" x14ac:dyDescent="0.25">
      <c r="A124" s="452" t="s">
        <v>436</v>
      </c>
      <c r="B124" s="155" t="s">
        <v>4973</v>
      </c>
      <c r="C124" s="284" t="s">
        <v>1981</v>
      </c>
      <c r="D124" s="155" t="s">
        <v>426</v>
      </c>
      <c r="E124" s="152">
        <v>2019</v>
      </c>
      <c r="F124" s="79">
        <v>62000</v>
      </c>
      <c r="G124" s="155" t="s">
        <v>3342</v>
      </c>
    </row>
    <row r="125" spans="1:7" ht="15.75" x14ac:dyDescent="0.25">
      <c r="A125" s="452" t="s">
        <v>436</v>
      </c>
      <c r="B125" s="155" t="s">
        <v>4974</v>
      </c>
      <c r="C125" s="284" t="s">
        <v>1981</v>
      </c>
      <c r="D125" s="155" t="s">
        <v>438</v>
      </c>
      <c r="E125" s="152">
        <v>2019</v>
      </c>
      <c r="F125" s="79">
        <v>69150</v>
      </c>
      <c r="G125" s="155" t="s">
        <v>3342</v>
      </c>
    </row>
    <row r="126" spans="1:7" ht="15.75" x14ac:dyDescent="0.25">
      <c r="A126" s="452" t="s">
        <v>436</v>
      </c>
      <c r="B126" s="155" t="s">
        <v>4975</v>
      </c>
      <c r="C126" s="284" t="s">
        <v>1981</v>
      </c>
      <c r="D126" s="155" t="s">
        <v>438</v>
      </c>
      <c r="E126" s="152">
        <v>2019</v>
      </c>
      <c r="F126" s="79">
        <v>77650</v>
      </c>
      <c r="G126" s="155" t="s">
        <v>3342</v>
      </c>
    </row>
    <row r="127" spans="1:7" ht="15.75" x14ac:dyDescent="0.25">
      <c r="A127" s="452" t="s">
        <v>436</v>
      </c>
      <c r="B127" s="155" t="s">
        <v>3383</v>
      </c>
      <c r="C127" s="284">
        <v>2</v>
      </c>
      <c r="D127" s="155" t="s">
        <v>438</v>
      </c>
      <c r="E127" s="152">
        <v>2019</v>
      </c>
      <c r="F127" s="79">
        <v>53300</v>
      </c>
      <c r="G127" s="155" t="s">
        <v>2033</v>
      </c>
    </row>
    <row r="128" spans="1:7" ht="15.75" x14ac:dyDescent="0.25">
      <c r="A128" s="452" t="s">
        <v>436</v>
      </c>
      <c r="B128" s="155" t="s">
        <v>3384</v>
      </c>
      <c r="C128" s="284">
        <v>2</v>
      </c>
      <c r="D128" s="155" t="s">
        <v>426</v>
      </c>
      <c r="E128" s="152">
        <v>2019</v>
      </c>
      <c r="F128" s="79">
        <v>55600</v>
      </c>
      <c r="G128" s="155" t="s">
        <v>2033</v>
      </c>
    </row>
    <row r="129" spans="1:7" ht="15.75" x14ac:dyDescent="0.25">
      <c r="A129" s="452" t="s">
        <v>436</v>
      </c>
      <c r="B129" s="155" t="s">
        <v>4976</v>
      </c>
      <c r="C129" s="284" t="s">
        <v>4948</v>
      </c>
      <c r="D129" s="155" t="s">
        <v>438</v>
      </c>
      <c r="E129" s="152">
        <v>2019</v>
      </c>
      <c r="F129" s="79">
        <v>53400</v>
      </c>
      <c r="G129" s="155" t="s">
        <v>2033</v>
      </c>
    </row>
    <row r="130" spans="1:7" ht="15.75" x14ac:dyDescent="0.25">
      <c r="A130" s="452" t="s">
        <v>436</v>
      </c>
      <c r="B130" s="155" t="s">
        <v>4977</v>
      </c>
      <c r="C130" s="284" t="s">
        <v>4948</v>
      </c>
      <c r="D130" s="155" t="s">
        <v>426</v>
      </c>
      <c r="E130" s="152">
        <v>2019</v>
      </c>
      <c r="F130" s="79">
        <v>55700</v>
      </c>
      <c r="G130" s="155" t="s">
        <v>2033</v>
      </c>
    </row>
    <row r="131" spans="1:7" ht="15.75" x14ac:dyDescent="0.25">
      <c r="A131" s="452" t="s">
        <v>436</v>
      </c>
      <c r="B131" s="155" t="s">
        <v>3385</v>
      </c>
      <c r="C131" s="284">
        <v>3</v>
      </c>
      <c r="D131" s="155" t="s">
        <v>438</v>
      </c>
      <c r="E131" s="152">
        <v>2019</v>
      </c>
      <c r="F131" s="79">
        <v>59150</v>
      </c>
      <c r="G131" s="155" t="s">
        <v>2033</v>
      </c>
    </row>
    <row r="132" spans="1:7" ht="15.75" x14ac:dyDescent="0.25">
      <c r="A132" s="452" t="s">
        <v>436</v>
      </c>
      <c r="B132" s="155" t="s">
        <v>3439</v>
      </c>
      <c r="C132" s="284">
        <v>3</v>
      </c>
      <c r="D132" s="155" t="s">
        <v>438</v>
      </c>
      <c r="E132" s="152">
        <v>2019</v>
      </c>
      <c r="F132" s="79">
        <v>63400</v>
      </c>
      <c r="G132" s="155" t="s">
        <v>3291</v>
      </c>
    </row>
    <row r="133" spans="1:7" ht="15.75" x14ac:dyDescent="0.25">
      <c r="A133" s="452" t="s">
        <v>436</v>
      </c>
      <c r="B133" s="155" t="s">
        <v>3388</v>
      </c>
      <c r="C133" s="284">
        <v>3</v>
      </c>
      <c r="D133" s="155" t="s">
        <v>426</v>
      </c>
      <c r="E133" s="152">
        <v>2019</v>
      </c>
      <c r="F133" s="79">
        <v>59550</v>
      </c>
      <c r="G133" s="155" t="s">
        <v>2033</v>
      </c>
    </row>
    <row r="134" spans="1:7" ht="15.75" x14ac:dyDescent="0.25">
      <c r="A134" s="452" t="s">
        <v>436</v>
      </c>
      <c r="B134" s="155" t="s">
        <v>3440</v>
      </c>
      <c r="C134" s="284">
        <v>3</v>
      </c>
      <c r="D134" s="155" t="s">
        <v>426</v>
      </c>
      <c r="E134" s="152">
        <v>2019</v>
      </c>
      <c r="F134" s="79">
        <v>66400</v>
      </c>
      <c r="G134" s="155" t="s">
        <v>3437</v>
      </c>
    </row>
    <row r="135" spans="1:7" ht="15.75" x14ac:dyDescent="0.25">
      <c r="A135" s="452" t="s">
        <v>436</v>
      </c>
      <c r="B135" s="155" t="s">
        <v>4978</v>
      </c>
      <c r="C135" s="284" t="s">
        <v>4979</v>
      </c>
      <c r="D135" s="155" t="s">
        <v>438</v>
      </c>
      <c r="E135" s="152">
        <v>2019</v>
      </c>
      <c r="F135" s="79">
        <v>58950</v>
      </c>
      <c r="G135" s="155" t="s">
        <v>4980</v>
      </c>
    </row>
    <row r="136" spans="1:7" ht="15.75" x14ac:dyDescent="0.25">
      <c r="A136" s="452" t="s">
        <v>436</v>
      </c>
      <c r="B136" s="155" t="s">
        <v>4981</v>
      </c>
      <c r="C136" s="284" t="s">
        <v>4979</v>
      </c>
      <c r="D136" s="155" t="s">
        <v>426</v>
      </c>
      <c r="E136" s="152">
        <v>2019</v>
      </c>
      <c r="F136" s="79">
        <v>61250</v>
      </c>
      <c r="G136" s="155" t="s">
        <v>4980</v>
      </c>
    </row>
    <row r="137" spans="1:7" ht="15.75" x14ac:dyDescent="0.25">
      <c r="A137" s="452" t="s">
        <v>436</v>
      </c>
      <c r="B137" s="155" t="s">
        <v>3391</v>
      </c>
      <c r="C137" s="284" t="s">
        <v>4982</v>
      </c>
      <c r="D137" s="155" t="s">
        <v>438</v>
      </c>
      <c r="E137" s="152">
        <v>2019</v>
      </c>
      <c r="F137" s="79">
        <v>69700</v>
      </c>
      <c r="G137" s="155" t="s">
        <v>2033</v>
      </c>
    </row>
    <row r="138" spans="1:7" ht="15.75" x14ac:dyDescent="0.25">
      <c r="A138" s="452" t="s">
        <v>436</v>
      </c>
      <c r="B138" s="155" t="s">
        <v>3392</v>
      </c>
      <c r="C138" s="284" t="s">
        <v>4982</v>
      </c>
      <c r="D138" s="155" t="s">
        <v>426</v>
      </c>
      <c r="E138" s="152">
        <v>2019</v>
      </c>
      <c r="F138" s="79">
        <v>70000</v>
      </c>
      <c r="G138" s="155" t="s">
        <v>2033</v>
      </c>
    </row>
    <row r="139" spans="1:7" ht="15.75" x14ac:dyDescent="0.25">
      <c r="A139" s="452" t="s">
        <v>436</v>
      </c>
      <c r="B139" s="155" t="s">
        <v>3441</v>
      </c>
      <c r="C139" s="284" t="s">
        <v>4982</v>
      </c>
      <c r="D139" s="155" t="s">
        <v>426</v>
      </c>
      <c r="E139" s="152">
        <v>2019</v>
      </c>
      <c r="F139" s="79">
        <v>74450</v>
      </c>
      <c r="G139" s="155" t="s">
        <v>3437</v>
      </c>
    </row>
    <row r="140" spans="1:7" ht="15.75" x14ac:dyDescent="0.25">
      <c r="A140" s="452" t="s">
        <v>436</v>
      </c>
      <c r="B140" s="155" t="s">
        <v>3390</v>
      </c>
      <c r="C140" s="284">
        <v>3</v>
      </c>
      <c r="D140" s="155" t="s">
        <v>438</v>
      </c>
      <c r="E140" s="152">
        <v>2019</v>
      </c>
      <c r="F140" s="79">
        <v>65500</v>
      </c>
      <c r="G140" s="155" t="s">
        <v>2033</v>
      </c>
    </row>
    <row r="141" spans="1:7" ht="15.75" x14ac:dyDescent="0.25">
      <c r="A141" s="452" t="s">
        <v>436</v>
      </c>
      <c r="B141" s="155" t="s">
        <v>3393</v>
      </c>
      <c r="C141" s="284">
        <v>3</v>
      </c>
      <c r="D141" s="155" t="s">
        <v>438</v>
      </c>
      <c r="E141" s="152">
        <v>2019</v>
      </c>
      <c r="F141" s="79">
        <v>79300</v>
      </c>
      <c r="G141" s="155" t="s">
        <v>1585</v>
      </c>
    </row>
    <row r="142" spans="1:7" ht="15.75" x14ac:dyDescent="0.25">
      <c r="A142" s="452" t="s">
        <v>436</v>
      </c>
      <c r="B142" s="155" t="s">
        <v>3394</v>
      </c>
      <c r="C142" s="284">
        <v>3</v>
      </c>
      <c r="D142" s="155" t="s">
        <v>438</v>
      </c>
      <c r="E142" s="152">
        <v>2019</v>
      </c>
      <c r="F142" s="79">
        <v>81500</v>
      </c>
      <c r="G142" s="155" t="s">
        <v>2033</v>
      </c>
    </row>
    <row r="143" spans="1:7" ht="15.75" x14ac:dyDescent="0.25">
      <c r="A143" s="452" t="s">
        <v>436</v>
      </c>
      <c r="B143" s="155" t="s">
        <v>3395</v>
      </c>
      <c r="C143" s="284">
        <v>3</v>
      </c>
      <c r="D143" s="155" t="s">
        <v>426</v>
      </c>
      <c r="E143" s="152">
        <v>2019</v>
      </c>
      <c r="F143" s="79">
        <v>82300</v>
      </c>
      <c r="G143" s="155" t="s">
        <v>1585</v>
      </c>
    </row>
    <row r="144" spans="1:7" ht="15.75" x14ac:dyDescent="0.25">
      <c r="A144" s="452" t="s">
        <v>436</v>
      </c>
      <c r="B144" s="155" t="s">
        <v>3396</v>
      </c>
      <c r="C144" s="284">
        <v>3</v>
      </c>
      <c r="D144" s="155" t="s">
        <v>426</v>
      </c>
      <c r="E144" s="152">
        <v>2019</v>
      </c>
      <c r="F144" s="79">
        <v>84500</v>
      </c>
      <c r="G144" s="155" t="s">
        <v>2033</v>
      </c>
    </row>
    <row r="145" spans="1:7" ht="15.75" x14ac:dyDescent="0.25">
      <c r="A145" s="452" t="s">
        <v>436</v>
      </c>
      <c r="B145" s="155" t="s">
        <v>3399</v>
      </c>
      <c r="C145" s="284" t="s">
        <v>4982</v>
      </c>
      <c r="D145" s="155" t="s">
        <v>438</v>
      </c>
      <c r="E145" s="152">
        <v>2019</v>
      </c>
      <c r="F145" s="79">
        <v>90700</v>
      </c>
      <c r="G145" s="155" t="s">
        <v>1585</v>
      </c>
    </row>
    <row r="146" spans="1:7" ht="15.75" x14ac:dyDescent="0.25">
      <c r="A146" s="452" t="s">
        <v>436</v>
      </c>
      <c r="B146" s="155" t="s">
        <v>3400</v>
      </c>
      <c r="C146" s="284" t="s">
        <v>4982</v>
      </c>
      <c r="D146" s="155" t="s">
        <v>438</v>
      </c>
      <c r="E146" s="152">
        <v>2019</v>
      </c>
      <c r="F146" s="79">
        <v>93100</v>
      </c>
      <c r="G146" s="155" t="s">
        <v>2033</v>
      </c>
    </row>
    <row r="147" spans="1:7" ht="15.75" x14ac:dyDescent="0.25">
      <c r="A147" s="452" t="s">
        <v>436</v>
      </c>
      <c r="B147" s="155" t="s">
        <v>3401</v>
      </c>
      <c r="C147" s="284" t="s">
        <v>4982</v>
      </c>
      <c r="D147" s="155" t="s">
        <v>426</v>
      </c>
      <c r="E147" s="152">
        <v>2019</v>
      </c>
      <c r="F147" s="79">
        <v>93900</v>
      </c>
      <c r="G147" s="155" t="s">
        <v>1585</v>
      </c>
    </row>
    <row r="148" spans="1:7" ht="15.75" x14ac:dyDescent="0.25">
      <c r="A148" s="452" t="s">
        <v>436</v>
      </c>
      <c r="B148" s="155" t="s">
        <v>3402</v>
      </c>
      <c r="C148" s="284" t="s">
        <v>4982</v>
      </c>
      <c r="D148" s="155" t="s">
        <v>426</v>
      </c>
      <c r="E148" s="152">
        <v>2019</v>
      </c>
      <c r="F148" s="79">
        <v>96100</v>
      </c>
      <c r="G148" s="155" t="s">
        <v>2033</v>
      </c>
    </row>
    <row r="149" spans="1:7" ht="15.75" x14ac:dyDescent="0.25">
      <c r="A149" s="452" t="s">
        <v>436</v>
      </c>
      <c r="B149" s="155" t="s">
        <v>3405</v>
      </c>
      <c r="C149" s="284" t="s">
        <v>4982</v>
      </c>
      <c r="D149" s="155" t="s">
        <v>426</v>
      </c>
      <c r="E149" s="152">
        <v>2019</v>
      </c>
      <c r="F149" s="79">
        <v>124400</v>
      </c>
      <c r="G149" s="155" t="s">
        <v>2033</v>
      </c>
    </row>
    <row r="150" spans="1:7" ht="15.75" x14ac:dyDescent="0.25">
      <c r="A150" s="452" t="s">
        <v>436</v>
      </c>
      <c r="B150" s="155" t="s">
        <v>3403</v>
      </c>
      <c r="C150" s="284" t="s">
        <v>4982</v>
      </c>
      <c r="D150" s="155" t="s">
        <v>438</v>
      </c>
      <c r="E150" s="152">
        <v>2019</v>
      </c>
      <c r="F150" s="79">
        <v>98400</v>
      </c>
      <c r="G150" s="155" t="s">
        <v>3382</v>
      </c>
    </row>
    <row r="151" spans="1:7" ht="15.75" x14ac:dyDescent="0.25">
      <c r="A151" s="452" t="s">
        <v>436</v>
      </c>
      <c r="B151" s="155" t="s">
        <v>3397</v>
      </c>
      <c r="C151" s="284">
        <v>3</v>
      </c>
      <c r="D151" s="155" t="s">
        <v>438</v>
      </c>
      <c r="E151" s="152">
        <v>2019</v>
      </c>
      <c r="F151" s="79">
        <v>86800</v>
      </c>
      <c r="G151" s="155" t="s">
        <v>2036</v>
      </c>
    </row>
    <row r="152" spans="1:7" ht="15.75" x14ac:dyDescent="0.25">
      <c r="A152" s="452" t="s">
        <v>436</v>
      </c>
      <c r="B152" s="155" t="s">
        <v>3398</v>
      </c>
      <c r="C152" s="284">
        <v>3</v>
      </c>
      <c r="D152" s="155" t="s">
        <v>426</v>
      </c>
      <c r="E152" s="152">
        <v>2019</v>
      </c>
      <c r="F152" s="79">
        <v>89800</v>
      </c>
      <c r="G152" s="155" t="s">
        <v>2036</v>
      </c>
    </row>
    <row r="153" spans="1:7" ht="15.75" x14ac:dyDescent="0.25">
      <c r="A153" s="452" t="s">
        <v>436</v>
      </c>
      <c r="B153" s="155" t="s">
        <v>3404</v>
      </c>
      <c r="C153" s="284" t="s">
        <v>4982</v>
      </c>
      <c r="D153" s="155" t="s">
        <v>426</v>
      </c>
      <c r="E153" s="152">
        <v>2019</v>
      </c>
      <c r="F153" s="79">
        <v>101400</v>
      </c>
      <c r="G153" s="155" t="s">
        <v>2036</v>
      </c>
    </row>
    <row r="154" spans="1:7" ht="15.75" x14ac:dyDescent="0.25">
      <c r="A154" s="452" t="s">
        <v>436</v>
      </c>
      <c r="B154" s="155" t="s">
        <v>3406</v>
      </c>
      <c r="C154" s="284">
        <v>3</v>
      </c>
      <c r="D154" s="155" t="s">
        <v>438</v>
      </c>
      <c r="E154" s="152">
        <v>2019</v>
      </c>
      <c r="F154" s="79">
        <v>83650</v>
      </c>
      <c r="G154" s="155" t="s">
        <v>2033</v>
      </c>
    </row>
    <row r="155" spans="1:7" ht="15.75" x14ac:dyDescent="0.25">
      <c r="A155" s="452" t="s">
        <v>436</v>
      </c>
      <c r="B155" s="155" t="s">
        <v>4983</v>
      </c>
      <c r="C155" s="284">
        <v>3</v>
      </c>
      <c r="D155" s="155" t="s">
        <v>426</v>
      </c>
      <c r="E155" s="152">
        <v>2019</v>
      </c>
      <c r="F155" s="79">
        <v>86650</v>
      </c>
      <c r="G155" s="155" t="s">
        <v>2033</v>
      </c>
    </row>
    <row r="156" spans="1:7" ht="15.75" x14ac:dyDescent="0.25">
      <c r="A156" s="452" t="s">
        <v>436</v>
      </c>
      <c r="B156" s="155" t="s">
        <v>3407</v>
      </c>
      <c r="C156" s="284" t="s">
        <v>4982</v>
      </c>
      <c r="D156" s="155" t="s">
        <v>438</v>
      </c>
      <c r="E156" s="152">
        <v>2019</v>
      </c>
      <c r="F156" s="79">
        <v>96950</v>
      </c>
      <c r="G156" s="155" t="s">
        <v>2033</v>
      </c>
    </row>
    <row r="157" spans="1:7" ht="15.75" x14ac:dyDescent="0.25">
      <c r="A157" s="452" t="s">
        <v>436</v>
      </c>
      <c r="B157" s="155" t="s">
        <v>3408</v>
      </c>
      <c r="C157" s="284" t="s">
        <v>4982</v>
      </c>
      <c r="D157" s="155" t="s">
        <v>426</v>
      </c>
      <c r="E157" s="152">
        <v>2019</v>
      </c>
      <c r="F157" s="79">
        <v>99950</v>
      </c>
      <c r="G157" s="155" t="s">
        <v>2033</v>
      </c>
    </row>
    <row r="158" spans="1:7" ht="15.75" x14ac:dyDescent="0.25">
      <c r="A158" s="452" t="s">
        <v>436</v>
      </c>
      <c r="B158" s="155" t="s">
        <v>4984</v>
      </c>
      <c r="C158" s="284" t="s">
        <v>4982</v>
      </c>
      <c r="D158" s="155" t="s">
        <v>426</v>
      </c>
      <c r="E158" s="152">
        <v>2019</v>
      </c>
      <c r="F158" s="79">
        <v>156800</v>
      </c>
      <c r="G158" s="155" t="s">
        <v>2033</v>
      </c>
    </row>
    <row r="159" spans="1:7" ht="15.75" x14ac:dyDescent="0.25">
      <c r="A159" s="452" t="s">
        <v>436</v>
      </c>
      <c r="B159" s="155" t="s">
        <v>4985</v>
      </c>
      <c r="C159" s="284" t="s">
        <v>4982</v>
      </c>
      <c r="D159" s="155" t="s">
        <v>426</v>
      </c>
      <c r="E159" s="152">
        <v>2019</v>
      </c>
      <c r="F159" s="79">
        <v>139350</v>
      </c>
      <c r="G159" s="155" t="s">
        <v>2033</v>
      </c>
    </row>
    <row r="160" spans="1:7" ht="15.75" x14ac:dyDescent="0.25">
      <c r="A160" s="452" t="s">
        <v>436</v>
      </c>
      <c r="B160" s="155" t="s">
        <v>4986</v>
      </c>
      <c r="C160" s="284" t="s">
        <v>4982</v>
      </c>
      <c r="D160" s="155" t="s">
        <v>426</v>
      </c>
      <c r="E160" s="152">
        <v>2019</v>
      </c>
      <c r="F160" s="79">
        <v>111900</v>
      </c>
      <c r="G160" s="155" t="s">
        <v>2033</v>
      </c>
    </row>
    <row r="161" spans="1:7" ht="15.75" x14ac:dyDescent="0.25">
      <c r="A161" s="452" t="s">
        <v>436</v>
      </c>
      <c r="B161" s="155" t="s">
        <v>4987</v>
      </c>
      <c r="C161" s="284" t="s">
        <v>4982</v>
      </c>
      <c r="D161" s="155" t="s">
        <v>426</v>
      </c>
      <c r="E161" s="152">
        <v>2019</v>
      </c>
      <c r="F161" s="79">
        <v>121400</v>
      </c>
      <c r="G161" s="155" t="s">
        <v>2033</v>
      </c>
    </row>
    <row r="162" spans="1:7" ht="15.75" x14ac:dyDescent="0.25">
      <c r="A162" s="452" t="s">
        <v>436</v>
      </c>
      <c r="B162" s="155" t="s">
        <v>3409</v>
      </c>
      <c r="C162" s="284">
        <v>3</v>
      </c>
      <c r="D162" s="155" t="s">
        <v>426</v>
      </c>
      <c r="E162" s="152">
        <v>2019</v>
      </c>
      <c r="F162" s="79">
        <v>53750</v>
      </c>
      <c r="G162" s="155" t="s">
        <v>1585</v>
      </c>
    </row>
    <row r="163" spans="1:7" ht="15.75" x14ac:dyDescent="0.25">
      <c r="A163" s="452" t="s">
        <v>436</v>
      </c>
      <c r="B163" s="155" t="s">
        <v>449</v>
      </c>
      <c r="C163" s="284">
        <v>3</v>
      </c>
      <c r="D163" s="155" t="s">
        <v>438</v>
      </c>
      <c r="E163" s="152">
        <v>2019</v>
      </c>
      <c r="F163" s="79">
        <v>66550</v>
      </c>
      <c r="G163" s="155" t="s">
        <v>3387</v>
      </c>
    </row>
    <row r="164" spans="1:7" ht="15.75" x14ac:dyDescent="0.25">
      <c r="A164" s="452" t="s">
        <v>436</v>
      </c>
      <c r="B164" s="155" t="s">
        <v>3410</v>
      </c>
      <c r="C164" s="284" t="s">
        <v>4982</v>
      </c>
      <c r="D164" s="155" t="s">
        <v>438</v>
      </c>
      <c r="E164" s="152">
        <v>2019</v>
      </c>
      <c r="F164" s="79">
        <v>9200</v>
      </c>
      <c r="G164" s="155" t="s">
        <v>2033</v>
      </c>
    </row>
    <row r="165" spans="1:7" ht="15.75" x14ac:dyDescent="0.25">
      <c r="A165" s="452" t="s">
        <v>436</v>
      </c>
      <c r="B165" s="155" t="s">
        <v>3411</v>
      </c>
      <c r="C165" s="284" t="s">
        <v>4982</v>
      </c>
      <c r="D165" s="155" t="s">
        <v>438</v>
      </c>
      <c r="E165" s="152">
        <v>2019</v>
      </c>
      <c r="F165" s="79">
        <v>116100</v>
      </c>
      <c r="G165" s="155" t="s">
        <v>1585</v>
      </c>
    </row>
    <row r="166" spans="1:7" ht="15.75" x14ac:dyDescent="0.25">
      <c r="A166" s="452" t="s">
        <v>436</v>
      </c>
      <c r="B166" s="155" t="s">
        <v>3413</v>
      </c>
      <c r="C166" s="284" t="s">
        <v>4982</v>
      </c>
      <c r="D166" s="155" t="s">
        <v>438</v>
      </c>
      <c r="E166" s="152">
        <v>2019</v>
      </c>
      <c r="F166" s="79">
        <v>122400</v>
      </c>
      <c r="G166" s="155" t="s">
        <v>2036</v>
      </c>
    </row>
    <row r="167" spans="1:7" ht="15.75" x14ac:dyDescent="0.25">
      <c r="A167" s="452" t="s">
        <v>436</v>
      </c>
      <c r="B167" s="155" t="s">
        <v>2407</v>
      </c>
      <c r="C167" s="284" t="s">
        <v>4982</v>
      </c>
      <c r="D167" s="155" t="s">
        <v>438</v>
      </c>
      <c r="E167" s="152">
        <v>2019</v>
      </c>
      <c r="F167" s="79">
        <v>119900</v>
      </c>
      <c r="G167" s="155" t="s">
        <v>3412</v>
      </c>
    </row>
    <row r="168" spans="1:7" ht="15.75" x14ac:dyDescent="0.25">
      <c r="A168" s="452" t="s">
        <v>436</v>
      </c>
      <c r="B168" s="155" t="s">
        <v>4988</v>
      </c>
      <c r="C168" s="284" t="s">
        <v>4982</v>
      </c>
      <c r="D168" s="155" t="s">
        <v>426</v>
      </c>
      <c r="E168" s="152">
        <v>2019</v>
      </c>
      <c r="F168" s="79">
        <v>124400</v>
      </c>
      <c r="G168" s="155" t="s">
        <v>3412</v>
      </c>
    </row>
    <row r="169" spans="1:7" ht="15.75" x14ac:dyDescent="0.25">
      <c r="A169" s="452" t="s">
        <v>436</v>
      </c>
      <c r="B169" s="155" t="s">
        <v>4989</v>
      </c>
      <c r="C169" s="284" t="s">
        <v>2114</v>
      </c>
      <c r="D169" s="155" t="s">
        <v>110</v>
      </c>
      <c r="E169" s="152">
        <v>2019</v>
      </c>
      <c r="F169" s="79">
        <v>34950</v>
      </c>
      <c r="G169" s="155" t="s">
        <v>3291</v>
      </c>
    </row>
    <row r="170" spans="1:7" ht="15.75" x14ac:dyDescent="0.25">
      <c r="A170" s="452" t="s">
        <v>436</v>
      </c>
      <c r="B170" s="155" t="s">
        <v>3414</v>
      </c>
      <c r="C170" s="284">
        <v>2</v>
      </c>
      <c r="D170" s="155" t="s">
        <v>426</v>
      </c>
      <c r="E170" s="152">
        <v>2019</v>
      </c>
      <c r="F170" s="79">
        <v>36950</v>
      </c>
      <c r="G170" s="155" t="s">
        <v>3291</v>
      </c>
    </row>
    <row r="171" spans="1:7" ht="15.75" x14ac:dyDescent="0.25">
      <c r="A171" s="452" t="s">
        <v>436</v>
      </c>
      <c r="B171" s="155" t="s">
        <v>3415</v>
      </c>
      <c r="C171" s="284">
        <v>2</v>
      </c>
      <c r="D171" s="155" t="s">
        <v>426</v>
      </c>
      <c r="E171" s="152">
        <v>2019</v>
      </c>
      <c r="F171" s="79">
        <v>36950</v>
      </c>
      <c r="G171" s="155" t="s">
        <v>3291</v>
      </c>
    </row>
    <row r="172" spans="1:7" ht="15.75" x14ac:dyDescent="0.25">
      <c r="A172" s="452" t="s">
        <v>436</v>
      </c>
      <c r="B172" s="155" t="s">
        <v>4990</v>
      </c>
      <c r="C172" s="284">
        <v>2</v>
      </c>
      <c r="D172" s="155" t="s">
        <v>426</v>
      </c>
      <c r="E172" s="152">
        <v>2019</v>
      </c>
      <c r="F172" s="79">
        <v>36400</v>
      </c>
      <c r="G172" s="155" t="s">
        <v>3291</v>
      </c>
    </row>
    <row r="173" spans="1:7" ht="15.75" x14ac:dyDescent="0.25">
      <c r="A173" s="452" t="s">
        <v>436</v>
      </c>
      <c r="B173" s="155" t="s">
        <v>4991</v>
      </c>
      <c r="C173" s="284">
        <v>2</v>
      </c>
      <c r="D173" s="155" t="s">
        <v>426</v>
      </c>
      <c r="E173" s="152">
        <v>2019</v>
      </c>
      <c r="F173" s="79">
        <v>38400</v>
      </c>
      <c r="G173" s="155" t="s">
        <v>3291</v>
      </c>
    </row>
    <row r="174" spans="1:7" ht="15.75" x14ac:dyDescent="0.25">
      <c r="A174" s="452" t="s">
        <v>436</v>
      </c>
      <c r="B174" s="155" t="s">
        <v>4992</v>
      </c>
      <c r="C174" s="284">
        <v>2</v>
      </c>
      <c r="D174" s="155" t="s">
        <v>426</v>
      </c>
      <c r="E174" s="152">
        <v>2019</v>
      </c>
      <c r="F174" s="79">
        <v>46450</v>
      </c>
      <c r="G174" s="155" t="s">
        <v>3291</v>
      </c>
    </row>
    <row r="175" spans="1:7" ht="15.75" x14ac:dyDescent="0.25">
      <c r="A175" s="452" t="s">
        <v>436</v>
      </c>
      <c r="B175" s="155" t="s">
        <v>3416</v>
      </c>
      <c r="C175" s="284">
        <v>2</v>
      </c>
      <c r="D175" s="155" t="s">
        <v>438</v>
      </c>
      <c r="E175" s="152">
        <v>2019</v>
      </c>
      <c r="F175" s="79">
        <v>40650</v>
      </c>
      <c r="G175" s="155" t="s">
        <v>3291</v>
      </c>
    </row>
    <row r="176" spans="1:7" ht="15.75" x14ac:dyDescent="0.25">
      <c r="A176" s="452" t="s">
        <v>436</v>
      </c>
      <c r="B176" s="155" t="s">
        <v>3418</v>
      </c>
      <c r="C176" s="284">
        <v>2</v>
      </c>
      <c r="D176" s="155" t="s">
        <v>426</v>
      </c>
      <c r="E176" s="152">
        <v>2019</v>
      </c>
      <c r="F176" s="79">
        <v>42650</v>
      </c>
      <c r="G176" s="155" t="s">
        <v>3291</v>
      </c>
    </row>
    <row r="177" spans="1:7" ht="15.75" x14ac:dyDescent="0.25">
      <c r="A177" s="452" t="s">
        <v>436</v>
      </c>
      <c r="B177" s="155" t="s">
        <v>3417</v>
      </c>
      <c r="C177" s="284">
        <v>2</v>
      </c>
      <c r="D177" s="155" t="s">
        <v>426</v>
      </c>
      <c r="E177" s="152">
        <v>2019</v>
      </c>
      <c r="F177" s="79">
        <v>43350</v>
      </c>
      <c r="G177" s="155" t="s">
        <v>3309</v>
      </c>
    </row>
    <row r="178" spans="1:7" ht="15.75" x14ac:dyDescent="0.25">
      <c r="A178" s="452" t="s">
        <v>436</v>
      </c>
      <c r="B178" s="155" t="s">
        <v>4993</v>
      </c>
      <c r="C178" s="284">
        <v>2</v>
      </c>
      <c r="D178" s="155" t="s">
        <v>426</v>
      </c>
      <c r="E178" s="152">
        <v>2019</v>
      </c>
      <c r="F178" s="79">
        <v>42750</v>
      </c>
      <c r="G178" s="155" t="s">
        <v>3291</v>
      </c>
    </row>
    <row r="179" spans="1:7" ht="15.75" x14ac:dyDescent="0.25">
      <c r="A179" s="452" t="s">
        <v>436</v>
      </c>
      <c r="B179" s="155" t="s">
        <v>3419</v>
      </c>
      <c r="C179" s="284">
        <v>3</v>
      </c>
      <c r="D179" s="155" t="s">
        <v>426</v>
      </c>
      <c r="E179" s="152">
        <v>2019</v>
      </c>
      <c r="F179" s="79">
        <v>49550</v>
      </c>
      <c r="G179" s="155" t="s">
        <v>3291</v>
      </c>
    </row>
    <row r="180" spans="1:7" ht="15.75" x14ac:dyDescent="0.25">
      <c r="A180" s="452" t="s">
        <v>436</v>
      </c>
      <c r="B180" s="155" t="s">
        <v>3422</v>
      </c>
      <c r="C180" s="284">
        <v>3</v>
      </c>
      <c r="D180" s="155" t="s">
        <v>426</v>
      </c>
      <c r="E180" s="152">
        <v>2019</v>
      </c>
      <c r="F180" s="79">
        <v>59450</v>
      </c>
      <c r="G180" s="155" t="s">
        <v>3291</v>
      </c>
    </row>
    <row r="181" spans="1:7" ht="15.75" x14ac:dyDescent="0.25">
      <c r="A181" s="452" t="s">
        <v>436</v>
      </c>
      <c r="B181" s="155" t="s">
        <v>3420</v>
      </c>
      <c r="C181" s="284">
        <v>2</v>
      </c>
      <c r="D181" s="155" t="s">
        <v>426</v>
      </c>
      <c r="E181" s="152">
        <v>2019</v>
      </c>
      <c r="F181" s="79">
        <v>47800</v>
      </c>
      <c r="G181" s="155" t="s">
        <v>3291</v>
      </c>
    </row>
    <row r="182" spans="1:7" ht="15.75" x14ac:dyDescent="0.25">
      <c r="A182" s="452" t="s">
        <v>436</v>
      </c>
      <c r="B182" s="155" t="s">
        <v>4994</v>
      </c>
      <c r="C182" s="284">
        <v>2</v>
      </c>
      <c r="D182" s="155" t="s">
        <v>426</v>
      </c>
      <c r="E182" s="152">
        <v>2019</v>
      </c>
      <c r="F182" s="79">
        <v>60450</v>
      </c>
      <c r="G182" s="155" t="s">
        <v>3291</v>
      </c>
    </row>
    <row r="183" spans="1:7" ht="15.75" x14ac:dyDescent="0.25">
      <c r="A183" s="452" t="s">
        <v>436</v>
      </c>
      <c r="B183" s="155" t="s">
        <v>3421</v>
      </c>
      <c r="C183" s="284">
        <v>3</v>
      </c>
      <c r="D183" s="155" t="s">
        <v>426</v>
      </c>
      <c r="E183" s="152">
        <v>2019</v>
      </c>
      <c r="F183" s="79">
        <v>51250</v>
      </c>
      <c r="G183" s="155" t="s">
        <v>3291</v>
      </c>
    </row>
    <row r="184" spans="1:7" ht="15.75" x14ac:dyDescent="0.25">
      <c r="A184" s="452" t="s">
        <v>436</v>
      </c>
      <c r="B184" s="155" t="s">
        <v>3427</v>
      </c>
      <c r="C184" s="284" t="s">
        <v>4982</v>
      </c>
      <c r="D184" s="155" t="s">
        <v>426</v>
      </c>
      <c r="E184" s="152">
        <v>2019</v>
      </c>
      <c r="F184" s="79">
        <v>103400</v>
      </c>
      <c r="G184" s="155" t="s">
        <v>3070</v>
      </c>
    </row>
    <row r="185" spans="1:7" ht="15.75" x14ac:dyDescent="0.25">
      <c r="A185" s="452" t="s">
        <v>436</v>
      </c>
      <c r="B185" s="155" t="s">
        <v>3423</v>
      </c>
      <c r="C185" s="284">
        <v>3</v>
      </c>
      <c r="D185" s="155" t="s">
        <v>438</v>
      </c>
      <c r="E185" s="152">
        <v>2019</v>
      </c>
      <c r="F185" s="79">
        <v>58900</v>
      </c>
      <c r="G185" s="155" t="s">
        <v>3309</v>
      </c>
    </row>
    <row r="186" spans="1:7" ht="15.75" x14ac:dyDescent="0.25">
      <c r="A186" s="452" t="s">
        <v>436</v>
      </c>
      <c r="B186" s="155" t="s">
        <v>3425</v>
      </c>
      <c r="C186" s="284">
        <v>3</v>
      </c>
      <c r="D186" s="155" t="s">
        <v>426</v>
      </c>
      <c r="E186" s="152">
        <v>2019</v>
      </c>
      <c r="F186" s="79">
        <v>62700</v>
      </c>
      <c r="G186" s="155" t="s">
        <v>3291</v>
      </c>
    </row>
    <row r="187" spans="1:7" ht="15.75" x14ac:dyDescent="0.25">
      <c r="A187" s="452" t="s">
        <v>436</v>
      </c>
      <c r="B187" s="155" t="s">
        <v>3424</v>
      </c>
      <c r="C187" s="284">
        <v>3</v>
      </c>
      <c r="D187" s="155" t="s">
        <v>426</v>
      </c>
      <c r="E187" s="152">
        <v>2019</v>
      </c>
      <c r="F187" s="79">
        <v>61200</v>
      </c>
      <c r="G187" s="155" t="s">
        <v>3291</v>
      </c>
    </row>
    <row r="188" spans="1:7" ht="15.75" x14ac:dyDescent="0.25">
      <c r="A188" s="452" t="s">
        <v>436</v>
      </c>
      <c r="B188" s="155" t="s">
        <v>3438</v>
      </c>
      <c r="C188" s="284">
        <v>2</v>
      </c>
      <c r="D188" s="155" t="s">
        <v>426</v>
      </c>
      <c r="E188" s="152">
        <v>2019</v>
      </c>
      <c r="F188" s="79">
        <v>65450</v>
      </c>
      <c r="G188" s="155" t="s">
        <v>3070</v>
      </c>
    </row>
    <row r="189" spans="1:7" ht="15.75" x14ac:dyDescent="0.25">
      <c r="A189" s="452" t="s">
        <v>436</v>
      </c>
      <c r="B189" s="155" t="s">
        <v>4995</v>
      </c>
      <c r="C189" s="284">
        <v>2</v>
      </c>
      <c r="D189" s="155" t="s">
        <v>426</v>
      </c>
      <c r="E189" s="152">
        <v>2019</v>
      </c>
      <c r="F189" s="79">
        <v>60700</v>
      </c>
      <c r="G189" s="155" t="s">
        <v>3309</v>
      </c>
    </row>
    <row r="190" spans="1:7" ht="15.75" x14ac:dyDescent="0.25">
      <c r="A190" s="452" t="s">
        <v>436</v>
      </c>
      <c r="B190" s="155" t="s">
        <v>3426</v>
      </c>
      <c r="C190" s="284" t="s">
        <v>4982</v>
      </c>
      <c r="D190" s="155" t="s">
        <v>426</v>
      </c>
      <c r="E190" s="152">
        <v>2019</v>
      </c>
      <c r="F190" s="79">
        <v>75750</v>
      </c>
      <c r="G190" s="155" t="s">
        <v>3291</v>
      </c>
    </row>
    <row r="191" spans="1:7" ht="15.75" x14ac:dyDescent="0.25">
      <c r="A191" s="452" t="s">
        <v>436</v>
      </c>
      <c r="B191" s="155" t="s">
        <v>3432</v>
      </c>
      <c r="C191" s="284" t="s">
        <v>4982</v>
      </c>
      <c r="D191" s="155" t="s">
        <v>426</v>
      </c>
      <c r="E191" s="152">
        <v>2019</v>
      </c>
      <c r="F191" s="79">
        <v>105700</v>
      </c>
      <c r="G191" s="155" t="s">
        <v>3412</v>
      </c>
    </row>
    <row r="192" spans="1:7" ht="15.75" x14ac:dyDescent="0.25">
      <c r="A192" s="452" t="s">
        <v>436</v>
      </c>
      <c r="B192" s="155" t="s">
        <v>3429</v>
      </c>
      <c r="C192" s="284">
        <v>3</v>
      </c>
      <c r="D192" s="155" t="s">
        <v>438</v>
      </c>
      <c r="E192" s="152">
        <v>2019</v>
      </c>
      <c r="F192" s="79">
        <v>63550</v>
      </c>
      <c r="G192" s="155" t="s">
        <v>3309</v>
      </c>
    </row>
    <row r="193" spans="1:7" ht="15.75" x14ac:dyDescent="0.25">
      <c r="A193" s="452" t="s">
        <v>436</v>
      </c>
      <c r="B193" s="155" t="s">
        <v>3430</v>
      </c>
      <c r="C193" s="284">
        <v>3</v>
      </c>
      <c r="D193" s="155" t="s">
        <v>426</v>
      </c>
      <c r="E193" s="152">
        <v>2019</v>
      </c>
      <c r="F193" s="79">
        <v>65850</v>
      </c>
      <c r="G193" s="155" t="s">
        <v>3309</v>
      </c>
    </row>
    <row r="194" spans="1:7" ht="15.75" x14ac:dyDescent="0.25">
      <c r="A194" s="452" t="s">
        <v>436</v>
      </c>
      <c r="B194" s="155" t="s">
        <v>3431</v>
      </c>
      <c r="C194" s="284" t="s">
        <v>4982</v>
      </c>
      <c r="D194" s="155" t="s">
        <v>426</v>
      </c>
      <c r="E194" s="152">
        <v>2019</v>
      </c>
      <c r="F194" s="79">
        <v>78300</v>
      </c>
      <c r="G194" s="155" t="s">
        <v>3291</v>
      </c>
    </row>
    <row r="195" spans="1:7" ht="15.75" x14ac:dyDescent="0.25">
      <c r="A195" s="452" t="s">
        <v>436</v>
      </c>
      <c r="B195" s="155" t="s">
        <v>4996</v>
      </c>
      <c r="C195" s="284" t="s">
        <v>1981</v>
      </c>
      <c r="D195" s="155" t="s">
        <v>426</v>
      </c>
      <c r="E195" s="152">
        <v>2019</v>
      </c>
      <c r="F195" s="79">
        <v>73900</v>
      </c>
      <c r="G195" s="155" t="s">
        <v>3309</v>
      </c>
    </row>
    <row r="196" spans="1:7" ht="15.75" x14ac:dyDescent="0.25">
      <c r="A196" s="452" t="s">
        <v>436</v>
      </c>
      <c r="B196" s="155" t="s">
        <v>4997</v>
      </c>
      <c r="C196" s="284" t="s">
        <v>4998</v>
      </c>
      <c r="D196" s="155" t="s">
        <v>426</v>
      </c>
      <c r="E196" s="152">
        <v>2019</v>
      </c>
      <c r="F196" s="79">
        <v>92600</v>
      </c>
      <c r="G196" s="155" t="s">
        <v>3309</v>
      </c>
    </row>
    <row r="197" spans="1:7" ht="15.75" x14ac:dyDescent="0.25">
      <c r="A197" s="452" t="s">
        <v>436</v>
      </c>
      <c r="B197" s="155" t="s">
        <v>4999</v>
      </c>
      <c r="C197" s="284" t="s">
        <v>4998</v>
      </c>
      <c r="D197" s="155" t="s">
        <v>426</v>
      </c>
      <c r="E197" s="152">
        <v>2019</v>
      </c>
      <c r="F197" s="79">
        <v>99600</v>
      </c>
      <c r="G197" s="155" t="s">
        <v>3309</v>
      </c>
    </row>
    <row r="198" spans="1:7" ht="15.75" x14ac:dyDescent="0.25">
      <c r="A198" s="452" t="s">
        <v>436</v>
      </c>
      <c r="B198" s="155" t="s">
        <v>3435</v>
      </c>
      <c r="C198" s="284">
        <v>3</v>
      </c>
      <c r="D198" s="155" t="s">
        <v>438</v>
      </c>
      <c r="E198" s="152">
        <v>2019</v>
      </c>
      <c r="F198" s="79">
        <v>58550</v>
      </c>
      <c r="G198" s="155" t="s">
        <v>3342</v>
      </c>
    </row>
    <row r="199" spans="1:7" ht="15.75" x14ac:dyDescent="0.25">
      <c r="A199" s="452" t="s">
        <v>436</v>
      </c>
      <c r="B199" s="155" t="s">
        <v>3433</v>
      </c>
      <c r="C199" s="284">
        <v>2</v>
      </c>
      <c r="D199" s="155" t="s">
        <v>438</v>
      </c>
      <c r="E199" s="152">
        <v>2019</v>
      </c>
      <c r="F199" s="79">
        <v>50750</v>
      </c>
      <c r="G199" s="155" t="s">
        <v>3434</v>
      </c>
    </row>
    <row r="200" spans="1:7" ht="15.75" x14ac:dyDescent="0.25">
      <c r="A200" s="452" t="s">
        <v>436</v>
      </c>
      <c r="B200" s="452" t="s">
        <v>4425</v>
      </c>
      <c r="C200" s="740">
        <v>3</v>
      </c>
      <c r="D200" s="452" t="s">
        <v>438</v>
      </c>
      <c r="E200" s="594">
        <v>2019</v>
      </c>
      <c r="F200" s="909">
        <v>67400</v>
      </c>
      <c r="G200" s="452" t="s">
        <v>3342</v>
      </c>
    </row>
    <row r="201" spans="1:7" ht="15.75" x14ac:dyDescent="0.25">
      <c r="A201" s="718" t="s">
        <v>436</v>
      </c>
      <c r="B201" s="718" t="s">
        <v>10297</v>
      </c>
      <c r="C201" s="718" t="s">
        <v>2114</v>
      </c>
      <c r="D201" s="718" t="s">
        <v>426</v>
      </c>
      <c r="E201" s="467">
        <v>2019</v>
      </c>
      <c r="F201" s="777">
        <v>91250</v>
      </c>
      <c r="G201" s="718" t="s">
        <v>135</v>
      </c>
    </row>
    <row r="202" spans="1:7" s="91" customFormat="1" ht="15.75" x14ac:dyDescent="0.25">
      <c r="A202" s="447" t="s">
        <v>2067</v>
      </c>
      <c r="B202" s="447" t="s">
        <v>10638</v>
      </c>
      <c r="C202" s="447" t="s">
        <v>2114</v>
      </c>
      <c r="D202" s="447" t="s">
        <v>2629</v>
      </c>
      <c r="E202" s="910">
        <v>2019</v>
      </c>
      <c r="F202" s="911">
        <v>32215</v>
      </c>
      <c r="G202" s="446" t="s">
        <v>4829</v>
      </c>
    </row>
    <row r="203" spans="1:7" ht="15.75" x14ac:dyDescent="0.25">
      <c r="A203" s="452" t="s">
        <v>463</v>
      </c>
      <c r="B203" s="452" t="s">
        <v>4798</v>
      </c>
      <c r="C203" s="452" t="s">
        <v>4799</v>
      </c>
      <c r="D203" s="452" t="s">
        <v>110</v>
      </c>
      <c r="E203" s="594">
        <v>2019</v>
      </c>
      <c r="F203" s="632">
        <v>15420</v>
      </c>
      <c r="G203" s="452" t="s">
        <v>1907</v>
      </c>
    </row>
    <row r="204" spans="1:7" ht="15.75" x14ac:dyDescent="0.25">
      <c r="A204" s="452" t="s">
        <v>463</v>
      </c>
      <c r="B204" s="452" t="s">
        <v>4800</v>
      </c>
      <c r="C204" s="452" t="s">
        <v>4799</v>
      </c>
      <c r="D204" s="452" t="s">
        <v>110</v>
      </c>
      <c r="E204" s="594">
        <v>2019</v>
      </c>
      <c r="F204" s="632">
        <v>16720</v>
      </c>
      <c r="G204" s="452" t="s">
        <v>1907</v>
      </c>
    </row>
    <row r="205" spans="1:7" ht="15.75" x14ac:dyDescent="0.25">
      <c r="A205" s="452" t="s">
        <v>463</v>
      </c>
      <c r="B205" s="452" t="s">
        <v>4801</v>
      </c>
      <c r="C205" s="452" t="s">
        <v>4799</v>
      </c>
      <c r="D205" s="452" t="s">
        <v>110</v>
      </c>
      <c r="E205" s="594">
        <v>2019</v>
      </c>
      <c r="F205" s="632">
        <v>17920</v>
      </c>
      <c r="G205" s="452" t="s">
        <v>1907</v>
      </c>
    </row>
    <row r="206" spans="1:7" ht="15.75" x14ac:dyDescent="0.25">
      <c r="A206" s="452" t="s">
        <v>463</v>
      </c>
      <c r="B206" s="452" t="s">
        <v>4801</v>
      </c>
      <c r="C206" s="452" t="s">
        <v>4799</v>
      </c>
      <c r="D206" s="452" t="s">
        <v>110</v>
      </c>
      <c r="E206" s="594">
        <v>2019</v>
      </c>
      <c r="F206" s="632">
        <v>18020</v>
      </c>
      <c r="G206" s="452" t="s">
        <v>4802</v>
      </c>
    </row>
    <row r="207" spans="1:7" ht="15.75" x14ac:dyDescent="0.25">
      <c r="A207" s="452" t="s">
        <v>463</v>
      </c>
      <c r="B207" s="452" t="s">
        <v>4803</v>
      </c>
      <c r="C207" s="452" t="s">
        <v>4799</v>
      </c>
      <c r="D207" s="452" t="s">
        <v>110</v>
      </c>
      <c r="E207" s="594">
        <v>2019</v>
      </c>
      <c r="F207" s="632">
        <v>18620</v>
      </c>
      <c r="G207" s="452" t="s">
        <v>1907</v>
      </c>
    </row>
    <row r="208" spans="1:7" ht="15.75" x14ac:dyDescent="0.25">
      <c r="A208" s="452" t="s">
        <v>463</v>
      </c>
      <c r="B208" s="452" t="s">
        <v>4804</v>
      </c>
      <c r="C208" s="452" t="s">
        <v>4799</v>
      </c>
      <c r="D208" s="452" t="s">
        <v>110</v>
      </c>
      <c r="E208" s="594">
        <v>2019</v>
      </c>
      <c r="F208" s="632">
        <v>19420</v>
      </c>
      <c r="G208" s="452" t="s">
        <v>4802</v>
      </c>
    </row>
    <row r="209" spans="1:7" ht="15.75" x14ac:dyDescent="0.25">
      <c r="A209" s="452" t="s">
        <v>463</v>
      </c>
      <c r="B209" s="452" t="s">
        <v>4805</v>
      </c>
      <c r="C209" s="452" t="s">
        <v>4799</v>
      </c>
      <c r="D209" s="452" t="s">
        <v>110</v>
      </c>
      <c r="E209" s="594">
        <v>2019</v>
      </c>
      <c r="F209" s="632">
        <v>20020</v>
      </c>
      <c r="G209" s="452" t="s">
        <v>1907</v>
      </c>
    </row>
    <row r="210" spans="1:7" ht="15.75" x14ac:dyDescent="0.25">
      <c r="A210" s="452" t="s">
        <v>463</v>
      </c>
      <c r="B210" s="452" t="s">
        <v>4805</v>
      </c>
      <c r="C210" s="452" t="s">
        <v>4799</v>
      </c>
      <c r="D210" s="452" t="s">
        <v>110</v>
      </c>
      <c r="E210" s="594">
        <v>2019</v>
      </c>
      <c r="F210" s="632">
        <v>20020</v>
      </c>
      <c r="G210" s="452" t="s">
        <v>4802</v>
      </c>
    </row>
    <row r="211" spans="1:7" ht="15.75" x14ac:dyDescent="0.25">
      <c r="A211" s="452" t="s">
        <v>463</v>
      </c>
      <c r="B211" s="452" t="s">
        <v>4806</v>
      </c>
      <c r="C211" s="452" t="s">
        <v>4799</v>
      </c>
      <c r="D211" s="452" t="s">
        <v>110</v>
      </c>
      <c r="E211" s="594">
        <v>2019</v>
      </c>
      <c r="F211" s="632">
        <v>20720</v>
      </c>
      <c r="G211" s="452" t="s">
        <v>1907</v>
      </c>
    </row>
    <row r="212" spans="1:7" ht="15.75" x14ac:dyDescent="0.25">
      <c r="A212" s="452" t="s">
        <v>463</v>
      </c>
      <c r="B212" s="452" t="s">
        <v>4806</v>
      </c>
      <c r="C212" s="452" t="s">
        <v>4799</v>
      </c>
      <c r="D212" s="452" t="s">
        <v>110</v>
      </c>
      <c r="E212" s="594">
        <v>2019</v>
      </c>
      <c r="F212" s="632">
        <v>21520</v>
      </c>
      <c r="G212" s="452" t="s">
        <v>4802</v>
      </c>
    </row>
    <row r="213" spans="1:7" ht="15.75" x14ac:dyDescent="0.25">
      <c r="A213" s="452" t="s">
        <v>463</v>
      </c>
      <c r="B213" s="452" t="s">
        <v>4807</v>
      </c>
      <c r="C213" s="452" t="s">
        <v>4799</v>
      </c>
      <c r="D213" s="452" t="s">
        <v>110</v>
      </c>
      <c r="E213" s="594">
        <v>2019</v>
      </c>
      <c r="F213" s="632">
        <v>13220</v>
      </c>
      <c r="G213" s="452" t="s">
        <v>4802</v>
      </c>
    </row>
    <row r="214" spans="1:7" ht="15.75" x14ac:dyDescent="0.25">
      <c r="A214" s="452" t="s">
        <v>463</v>
      </c>
      <c r="B214" s="452" t="s">
        <v>4808</v>
      </c>
      <c r="C214" s="452" t="s">
        <v>4799</v>
      </c>
      <c r="D214" s="452" t="s">
        <v>110</v>
      </c>
      <c r="E214" s="594">
        <v>2019</v>
      </c>
      <c r="F214" s="632">
        <v>14320</v>
      </c>
      <c r="G214" s="452" t="s">
        <v>4802</v>
      </c>
    </row>
    <row r="215" spans="1:7" ht="15.75" x14ac:dyDescent="0.25">
      <c r="A215" s="452" t="s">
        <v>463</v>
      </c>
      <c r="B215" s="452" t="s">
        <v>4809</v>
      </c>
      <c r="C215" s="452" t="s">
        <v>4799</v>
      </c>
      <c r="D215" s="452" t="s">
        <v>110</v>
      </c>
      <c r="E215" s="594">
        <v>2019</v>
      </c>
      <c r="F215" s="632">
        <v>15120</v>
      </c>
      <c r="G215" s="452" t="s">
        <v>4802</v>
      </c>
    </row>
    <row r="216" spans="1:7" ht="15.75" x14ac:dyDescent="0.25">
      <c r="A216" s="452" t="s">
        <v>463</v>
      </c>
      <c r="B216" s="452" t="s">
        <v>4810</v>
      </c>
      <c r="C216" s="452" t="s">
        <v>4799</v>
      </c>
      <c r="D216" s="452" t="s">
        <v>110</v>
      </c>
      <c r="E216" s="594">
        <v>2019</v>
      </c>
      <c r="F216" s="632">
        <v>16220</v>
      </c>
      <c r="G216" s="452" t="s">
        <v>4802</v>
      </c>
    </row>
    <row r="217" spans="1:7" ht="15.75" x14ac:dyDescent="0.25">
      <c r="A217" s="452" t="s">
        <v>463</v>
      </c>
      <c r="B217" s="452" t="s">
        <v>4811</v>
      </c>
      <c r="C217" s="452" t="s">
        <v>4799</v>
      </c>
      <c r="D217" s="452" t="s">
        <v>110</v>
      </c>
      <c r="E217" s="594">
        <v>2019</v>
      </c>
      <c r="F217" s="632">
        <v>16220</v>
      </c>
      <c r="G217" s="452" t="s">
        <v>4802</v>
      </c>
    </row>
    <row r="218" spans="1:7" ht="15.75" x14ac:dyDescent="0.25">
      <c r="A218" s="452" t="s">
        <v>463</v>
      </c>
      <c r="B218" s="452" t="s">
        <v>4812</v>
      </c>
      <c r="C218" s="452" t="s">
        <v>4799</v>
      </c>
      <c r="D218" s="452" t="s">
        <v>110</v>
      </c>
      <c r="E218" s="594">
        <v>2019</v>
      </c>
      <c r="F218" s="632">
        <v>16620</v>
      </c>
      <c r="G218" s="452" t="s">
        <v>4802</v>
      </c>
    </row>
    <row r="219" spans="1:7" ht="15.75" x14ac:dyDescent="0.25">
      <c r="A219" s="452" t="s">
        <v>463</v>
      </c>
      <c r="B219" s="452" t="s">
        <v>4813</v>
      </c>
      <c r="C219" s="452" t="s">
        <v>4799</v>
      </c>
      <c r="D219" s="452" t="s">
        <v>110</v>
      </c>
      <c r="E219" s="594">
        <v>2019</v>
      </c>
      <c r="F219" s="632">
        <v>17320</v>
      </c>
      <c r="G219" s="452" t="s">
        <v>4802</v>
      </c>
    </row>
    <row r="220" spans="1:7" ht="15.75" x14ac:dyDescent="0.25">
      <c r="A220" s="452" t="s">
        <v>463</v>
      </c>
      <c r="B220" s="452" t="s">
        <v>4814</v>
      </c>
      <c r="C220" s="452" t="s">
        <v>4799</v>
      </c>
      <c r="D220" s="452" t="s">
        <v>110</v>
      </c>
      <c r="E220" s="594">
        <v>2019</v>
      </c>
      <c r="F220" s="632">
        <v>17720</v>
      </c>
      <c r="G220" s="452" t="s">
        <v>4802</v>
      </c>
    </row>
    <row r="221" spans="1:7" ht="15.75" x14ac:dyDescent="0.25">
      <c r="A221" s="452" t="s">
        <v>463</v>
      </c>
      <c r="B221" s="452" t="s">
        <v>4815</v>
      </c>
      <c r="C221" s="452" t="s">
        <v>6332</v>
      </c>
      <c r="D221" s="452" t="s">
        <v>438</v>
      </c>
      <c r="E221" s="594">
        <v>2019</v>
      </c>
      <c r="F221" s="632">
        <v>50800</v>
      </c>
      <c r="G221" s="452" t="s">
        <v>4816</v>
      </c>
    </row>
    <row r="222" spans="1:7" ht="15.75" x14ac:dyDescent="0.25">
      <c r="A222" s="452" t="s">
        <v>463</v>
      </c>
      <c r="B222" s="452" t="s">
        <v>4815</v>
      </c>
      <c r="C222" s="452" t="s">
        <v>6332</v>
      </c>
      <c r="D222" s="452" t="s">
        <v>44</v>
      </c>
      <c r="E222" s="594">
        <v>2019</v>
      </c>
      <c r="F222" s="632">
        <v>53800</v>
      </c>
      <c r="G222" s="452" t="s">
        <v>4816</v>
      </c>
    </row>
    <row r="223" spans="1:7" ht="15.75" x14ac:dyDescent="0.25">
      <c r="A223" s="452" t="s">
        <v>463</v>
      </c>
      <c r="B223" s="452" t="s">
        <v>4817</v>
      </c>
      <c r="C223" s="452" t="s">
        <v>6332</v>
      </c>
      <c r="D223" s="452" t="s">
        <v>438</v>
      </c>
      <c r="E223" s="594">
        <v>2019</v>
      </c>
      <c r="F223" s="632">
        <v>55800</v>
      </c>
      <c r="G223" s="452" t="s">
        <v>4816</v>
      </c>
    </row>
    <row r="224" spans="1:7" ht="15.75" x14ac:dyDescent="0.25">
      <c r="A224" s="452" t="s">
        <v>463</v>
      </c>
      <c r="B224" s="452" t="s">
        <v>4817</v>
      </c>
      <c r="C224" s="452" t="s">
        <v>6332</v>
      </c>
      <c r="D224" s="452" t="s">
        <v>44</v>
      </c>
      <c r="E224" s="594">
        <v>2019</v>
      </c>
      <c r="F224" s="632">
        <v>58800</v>
      </c>
      <c r="G224" s="452" t="s">
        <v>4816</v>
      </c>
    </row>
    <row r="225" spans="1:7" ht="15.75" x14ac:dyDescent="0.25">
      <c r="A225" s="452" t="s">
        <v>463</v>
      </c>
      <c r="B225" s="452" t="s">
        <v>4818</v>
      </c>
      <c r="C225" s="452" t="s">
        <v>6332</v>
      </c>
      <c r="D225" s="452" t="s">
        <v>438</v>
      </c>
      <c r="E225" s="594">
        <v>2019</v>
      </c>
      <c r="F225" s="632">
        <v>65500</v>
      </c>
      <c r="G225" s="452" t="s">
        <v>4816</v>
      </c>
    </row>
    <row r="226" spans="1:7" ht="15.75" x14ac:dyDescent="0.25">
      <c r="A226" s="452" t="s">
        <v>463</v>
      </c>
      <c r="B226" s="452" t="s">
        <v>4818</v>
      </c>
      <c r="C226" s="452" t="s">
        <v>6332</v>
      </c>
      <c r="D226" s="452" t="s">
        <v>44</v>
      </c>
      <c r="E226" s="594">
        <v>2019</v>
      </c>
      <c r="F226" s="632">
        <v>68500</v>
      </c>
      <c r="G226" s="452" t="s">
        <v>4816</v>
      </c>
    </row>
    <row r="227" spans="1:7" ht="15.75" x14ac:dyDescent="0.25">
      <c r="A227" s="452" t="s">
        <v>463</v>
      </c>
      <c r="B227" s="452" t="s">
        <v>469</v>
      </c>
      <c r="C227" s="452" t="s">
        <v>6332</v>
      </c>
      <c r="D227" s="452" t="s">
        <v>438</v>
      </c>
      <c r="E227" s="594">
        <v>2019</v>
      </c>
      <c r="F227" s="632">
        <v>48000</v>
      </c>
      <c r="G227" s="452" t="s">
        <v>4816</v>
      </c>
    </row>
    <row r="228" spans="1:7" ht="15.75" x14ac:dyDescent="0.25">
      <c r="A228" s="452" t="s">
        <v>463</v>
      </c>
      <c r="B228" s="452" t="s">
        <v>469</v>
      </c>
      <c r="C228" s="452" t="s">
        <v>6332</v>
      </c>
      <c r="D228" s="452" t="s">
        <v>44</v>
      </c>
      <c r="E228" s="594">
        <v>2019</v>
      </c>
      <c r="F228" s="632">
        <v>51000</v>
      </c>
      <c r="G228" s="452" t="s">
        <v>4816</v>
      </c>
    </row>
    <row r="229" spans="1:7" ht="15.75" x14ac:dyDescent="0.25">
      <c r="A229" s="452" t="s">
        <v>463</v>
      </c>
      <c r="B229" s="452" t="s">
        <v>470</v>
      </c>
      <c r="C229" s="452" t="s">
        <v>6332</v>
      </c>
      <c r="D229" s="452" t="s">
        <v>438</v>
      </c>
      <c r="E229" s="594">
        <v>2019</v>
      </c>
      <c r="F229" s="632">
        <v>53000</v>
      </c>
      <c r="G229" s="452" t="s">
        <v>4816</v>
      </c>
    </row>
    <row r="230" spans="1:7" ht="15.75" x14ac:dyDescent="0.25">
      <c r="A230" s="452" t="s">
        <v>463</v>
      </c>
      <c r="B230" s="452" t="s">
        <v>470</v>
      </c>
      <c r="C230" s="452" t="s">
        <v>6332</v>
      </c>
      <c r="D230" s="452" t="s">
        <v>44</v>
      </c>
      <c r="E230" s="594">
        <v>2019</v>
      </c>
      <c r="F230" s="632">
        <v>56000</v>
      </c>
      <c r="G230" s="452" t="s">
        <v>4816</v>
      </c>
    </row>
    <row r="231" spans="1:7" ht="15.75" x14ac:dyDescent="0.25">
      <c r="A231" s="452" t="s">
        <v>463</v>
      </c>
      <c r="B231" s="452" t="s">
        <v>4819</v>
      </c>
      <c r="C231" s="452" t="s">
        <v>6332</v>
      </c>
      <c r="D231" s="452" t="s">
        <v>438</v>
      </c>
      <c r="E231" s="594">
        <v>2019</v>
      </c>
      <c r="F231" s="632">
        <v>62700</v>
      </c>
      <c r="G231" s="452" t="s">
        <v>4816</v>
      </c>
    </row>
    <row r="232" spans="1:7" ht="15.75" x14ac:dyDescent="0.25">
      <c r="A232" s="452" t="s">
        <v>463</v>
      </c>
      <c r="B232" s="452" t="s">
        <v>4819</v>
      </c>
      <c r="C232" s="452" t="s">
        <v>6332</v>
      </c>
      <c r="D232" s="452" t="s">
        <v>44</v>
      </c>
      <c r="E232" s="594">
        <v>2019</v>
      </c>
      <c r="F232" s="632">
        <v>65700</v>
      </c>
      <c r="G232" s="452" t="s">
        <v>4816</v>
      </c>
    </row>
    <row r="233" spans="1:7" ht="15.75" x14ac:dyDescent="0.25">
      <c r="A233" s="452" t="s">
        <v>463</v>
      </c>
      <c r="B233" s="452" t="s">
        <v>4820</v>
      </c>
      <c r="C233" s="452" t="s">
        <v>6323</v>
      </c>
      <c r="D233" s="452" t="s">
        <v>110</v>
      </c>
      <c r="E233" s="594">
        <v>2019</v>
      </c>
      <c r="F233" s="632">
        <v>29930</v>
      </c>
      <c r="G233" s="452" t="s">
        <v>4816</v>
      </c>
    </row>
    <row r="234" spans="1:7" ht="15.75" x14ac:dyDescent="0.25">
      <c r="A234" s="452" t="s">
        <v>463</v>
      </c>
      <c r="B234" s="452" t="s">
        <v>4821</v>
      </c>
      <c r="C234" s="452" t="s">
        <v>6323</v>
      </c>
      <c r="D234" s="452" t="s">
        <v>110</v>
      </c>
      <c r="E234" s="594">
        <v>2019</v>
      </c>
      <c r="F234" s="632">
        <v>32900</v>
      </c>
      <c r="G234" s="452" t="s">
        <v>4816</v>
      </c>
    </row>
    <row r="235" spans="1:7" ht="15.75" x14ac:dyDescent="0.25">
      <c r="A235" s="452" t="s">
        <v>463</v>
      </c>
      <c r="B235" s="452" t="s">
        <v>3573</v>
      </c>
      <c r="C235" s="452" t="s">
        <v>6323</v>
      </c>
      <c r="D235" s="452" t="s">
        <v>426</v>
      </c>
      <c r="E235" s="594">
        <v>2019</v>
      </c>
      <c r="F235" s="632">
        <v>34900</v>
      </c>
      <c r="G235" s="452" t="s">
        <v>4816</v>
      </c>
    </row>
    <row r="236" spans="1:7" ht="15.75" x14ac:dyDescent="0.25">
      <c r="A236" s="452" t="s">
        <v>463</v>
      </c>
      <c r="B236" s="452" t="s">
        <v>4822</v>
      </c>
      <c r="C236" s="452" t="s">
        <v>6323</v>
      </c>
      <c r="D236" s="452" t="s">
        <v>110</v>
      </c>
      <c r="E236" s="594">
        <v>2019</v>
      </c>
      <c r="F236" s="632">
        <v>35400</v>
      </c>
      <c r="G236" s="452" t="s">
        <v>4816</v>
      </c>
    </row>
    <row r="237" spans="1:7" ht="15.75" x14ac:dyDescent="0.25">
      <c r="A237" s="452" t="s">
        <v>463</v>
      </c>
      <c r="B237" s="452" t="s">
        <v>4823</v>
      </c>
      <c r="C237" s="452" t="s">
        <v>6323</v>
      </c>
      <c r="D237" s="452" t="s">
        <v>110</v>
      </c>
      <c r="E237" s="594">
        <v>2019</v>
      </c>
      <c r="F237" s="632">
        <v>41100</v>
      </c>
      <c r="G237" s="452" t="s">
        <v>4816</v>
      </c>
    </row>
    <row r="238" spans="1:7" ht="15.75" x14ac:dyDescent="0.25">
      <c r="A238" s="452" t="s">
        <v>463</v>
      </c>
      <c r="B238" s="452" t="s">
        <v>4824</v>
      </c>
      <c r="C238" s="452" t="s">
        <v>4825</v>
      </c>
      <c r="D238" s="452" t="s">
        <v>110</v>
      </c>
      <c r="E238" s="594">
        <v>2019</v>
      </c>
      <c r="F238" s="632">
        <v>43100</v>
      </c>
      <c r="G238" s="452" t="s">
        <v>4816</v>
      </c>
    </row>
    <row r="239" spans="1:7" ht="15.75" x14ac:dyDescent="0.25">
      <c r="A239" s="452" t="s">
        <v>463</v>
      </c>
      <c r="B239" s="452" t="s">
        <v>4823</v>
      </c>
      <c r="C239" s="452" t="s">
        <v>6323</v>
      </c>
      <c r="D239" s="452" t="s">
        <v>426</v>
      </c>
      <c r="E239" s="594">
        <v>2019</v>
      </c>
      <c r="F239" s="632">
        <v>43700</v>
      </c>
      <c r="G239" s="452" t="s">
        <v>4816</v>
      </c>
    </row>
    <row r="240" spans="1:7" ht="15.75" x14ac:dyDescent="0.25">
      <c r="A240" s="452" t="s">
        <v>463</v>
      </c>
      <c r="B240" s="452" t="s">
        <v>4826</v>
      </c>
      <c r="C240" s="452" t="s">
        <v>6323</v>
      </c>
      <c r="D240" s="452" t="s">
        <v>110</v>
      </c>
      <c r="E240" s="594">
        <v>2019</v>
      </c>
      <c r="F240" s="632">
        <v>45500</v>
      </c>
      <c r="G240" s="452" t="s">
        <v>4816</v>
      </c>
    </row>
    <row r="241" spans="1:7" ht="15.75" x14ac:dyDescent="0.25">
      <c r="A241" s="452" t="s">
        <v>463</v>
      </c>
      <c r="B241" s="452" t="s">
        <v>4824</v>
      </c>
      <c r="C241" s="452" t="s">
        <v>6323</v>
      </c>
      <c r="D241" s="452" t="s">
        <v>426</v>
      </c>
      <c r="E241" s="594">
        <v>2019</v>
      </c>
      <c r="F241" s="632">
        <v>45700</v>
      </c>
      <c r="G241" s="452" t="s">
        <v>4816</v>
      </c>
    </row>
    <row r="242" spans="1:7" ht="15.75" x14ac:dyDescent="0.25">
      <c r="A242" s="452" t="s">
        <v>463</v>
      </c>
      <c r="B242" s="452" t="s">
        <v>4826</v>
      </c>
      <c r="C242" s="452" t="s">
        <v>6323</v>
      </c>
      <c r="D242" s="452" t="s">
        <v>426</v>
      </c>
      <c r="E242" s="594">
        <v>2019</v>
      </c>
      <c r="F242" s="632">
        <v>48400</v>
      </c>
      <c r="G242" s="452" t="s">
        <v>4816</v>
      </c>
    </row>
    <row r="243" spans="1:7" ht="15.75" x14ac:dyDescent="0.25">
      <c r="A243" s="452" t="s">
        <v>463</v>
      </c>
      <c r="B243" s="452" t="s">
        <v>4827</v>
      </c>
      <c r="C243" s="452" t="s">
        <v>6323</v>
      </c>
      <c r="D243" s="452" t="s">
        <v>110</v>
      </c>
      <c r="E243" s="594">
        <v>2019</v>
      </c>
      <c r="F243" s="632">
        <v>50900</v>
      </c>
      <c r="G243" s="452" t="s">
        <v>4816</v>
      </c>
    </row>
    <row r="244" spans="1:7" ht="15.75" x14ac:dyDescent="0.25">
      <c r="A244" s="452" t="s">
        <v>463</v>
      </c>
      <c r="B244" s="452" t="s">
        <v>4827</v>
      </c>
      <c r="C244" s="452" t="s">
        <v>6323</v>
      </c>
      <c r="D244" s="452" t="s">
        <v>426</v>
      </c>
      <c r="E244" s="594">
        <v>2019</v>
      </c>
      <c r="F244" s="632">
        <v>53200</v>
      </c>
      <c r="G244" s="452" t="s">
        <v>4816</v>
      </c>
    </row>
    <row r="245" spans="1:7" ht="15.75" x14ac:dyDescent="0.25">
      <c r="A245" s="452" t="s">
        <v>463</v>
      </c>
      <c r="B245" s="452" t="s">
        <v>4828</v>
      </c>
      <c r="C245" s="452" t="s">
        <v>4799</v>
      </c>
      <c r="D245" s="452" t="s">
        <v>110</v>
      </c>
      <c r="E245" s="594">
        <v>2019</v>
      </c>
      <c r="F245" s="632">
        <v>21300</v>
      </c>
      <c r="G245" s="452" t="s">
        <v>4829</v>
      </c>
    </row>
    <row r="246" spans="1:7" ht="15.75" x14ac:dyDescent="0.25">
      <c r="A246" s="452" t="s">
        <v>463</v>
      </c>
      <c r="B246" s="452" t="s">
        <v>4828</v>
      </c>
      <c r="C246" s="452" t="s">
        <v>4799</v>
      </c>
      <c r="D246" s="452" t="s">
        <v>426</v>
      </c>
      <c r="E246" s="594">
        <v>2019</v>
      </c>
      <c r="F246" s="632">
        <v>22800</v>
      </c>
      <c r="G246" s="452" t="s">
        <v>4829</v>
      </c>
    </row>
    <row r="247" spans="1:7" ht="15.75" x14ac:dyDescent="0.25">
      <c r="A247" s="452" t="s">
        <v>463</v>
      </c>
      <c r="B247" s="452" t="s">
        <v>3487</v>
      </c>
      <c r="C247" s="452" t="s">
        <v>4799</v>
      </c>
      <c r="D247" s="452" t="s">
        <v>110</v>
      </c>
      <c r="E247" s="594">
        <v>2019</v>
      </c>
      <c r="F247" s="632">
        <v>23200</v>
      </c>
      <c r="G247" s="452" t="s">
        <v>4829</v>
      </c>
    </row>
    <row r="248" spans="1:7" ht="15.75" x14ac:dyDescent="0.25">
      <c r="A248" s="452" t="s">
        <v>463</v>
      </c>
      <c r="B248" s="452" t="s">
        <v>3487</v>
      </c>
      <c r="C248" s="452" t="s">
        <v>4799</v>
      </c>
      <c r="D248" s="452" t="s">
        <v>426</v>
      </c>
      <c r="E248" s="594">
        <v>2019</v>
      </c>
      <c r="F248" s="632">
        <v>24700</v>
      </c>
      <c r="G248" s="452" t="s">
        <v>4829</v>
      </c>
    </row>
    <row r="249" spans="1:7" ht="15.75" x14ac:dyDescent="0.25">
      <c r="A249" s="452" t="s">
        <v>463</v>
      </c>
      <c r="B249" s="452" t="s">
        <v>4830</v>
      </c>
      <c r="C249" s="452" t="s">
        <v>4799</v>
      </c>
      <c r="D249" s="452" t="s">
        <v>110</v>
      </c>
      <c r="E249" s="594">
        <v>2019</v>
      </c>
      <c r="F249" s="632">
        <v>27600</v>
      </c>
      <c r="G249" s="452" t="s">
        <v>4829</v>
      </c>
    </row>
    <row r="250" spans="1:7" ht="15.75" x14ac:dyDescent="0.25">
      <c r="A250" s="452" t="s">
        <v>463</v>
      </c>
      <c r="B250" s="452" t="s">
        <v>4830</v>
      </c>
      <c r="C250" s="452" t="s">
        <v>4799</v>
      </c>
      <c r="D250" s="452" t="s">
        <v>426</v>
      </c>
      <c r="E250" s="594">
        <v>2019</v>
      </c>
      <c r="F250" s="632">
        <v>29100</v>
      </c>
      <c r="G250" s="452" t="s">
        <v>4829</v>
      </c>
    </row>
    <row r="251" spans="1:7" ht="15.75" x14ac:dyDescent="0.25">
      <c r="A251" s="452" t="s">
        <v>463</v>
      </c>
      <c r="B251" s="452" t="s">
        <v>3608</v>
      </c>
      <c r="C251" s="452" t="s">
        <v>4799</v>
      </c>
      <c r="D251" s="452" t="s">
        <v>110</v>
      </c>
      <c r="E251" s="594">
        <v>2019</v>
      </c>
      <c r="F251" s="632">
        <v>33520</v>
      </c>
      <c r="G251" s="452" t="s">
        <v>4802</v>
      </c>
    </row>
    <row r="252" spans="1:7" ht="15.75" x14ac:dyDescent="0.25">
      <c r="A252" s="452" t="s">
        <v>463</v>
      </c>
      <c r="B252" s="452" t="s">
        <v>4831</v>
      </c>
      <c r="C252" s="452" t="s">
        <v>4799</v>
      </c>
      <c r="D252" s="452" t="s">
        <v>110</v>
      </c>
      <c r="E252" s="594">
        <v>2019</v>
      </c>
      <c r="F252" s="632">
        <v>38120</v>
      </c>
      <c r="G252" s="452" t="s">
        <v>4802</v>
      </c>
    </row>
    <row r="253" spans="1:7" ht="15.75" x14ac:dyDescent="0.25">
      <c r="A253" s="452" t="s">
        <v>463</v>
      </c>
      <c r="B253" s="452" t="s">
        <v>4832</v>
      </c>
      <c r="C253" s="452" t="s">
        <v>3782</v>
      </c>
      <c r="D253" s="452" t="s">
        <v>110</v>
      </c>
      <c r="E253" s="594">
        <v>2019</v>
      </c>
      <c r="F253" s="632">
        <v>28800</v>
      </c>
      <c r="G253" s="452" t="s">
        <v>4833</v>
      </c>
    </row>
    <row r="254" spans="1:7" ht="15.75" x14ac:dyDescent="0.25">
      <c r="A254" s="452" t="s">
        <v>463</v>
      </c>
      <c r="B254" s="452" t="s">
        <v>4834</v>
      </c>
      <c r="C254" s="452" t="s">
        <v>3782</v>
      </c>
      <c r="D254" s="452" t="s">
        <v>110</v>
      </c>
      <c r="E254" s="594">
        <v>2019</v>
      </c>
      <c r="F254" s="632">
        <v>32300</v>
      </c>
      <c r="G254" s="452" t="s">
        <v>4833</v>
      </c>
    </row>
    <row r="255" spans="1:7" ht="15.75" x14ac:dyDescent="0.25">
      <c r="A255" s="452" t="s">
        <v>463</v>
      </c>
      <c r="B255" s="452" t="s">
        <v>4835</v>
      </c>
      <c r="C255" s="452" t="s">
        <v>6324</v>
      </c>
      <c r="D255" s="452" t="s">
        <v>110</v>
      </c>
      <c r="E255" s="594">
        <v>2019</v>
      </c>
      <c r="F255" s="632">
        <v>33300</v>
      </c>
      <c r="G255" s="452" t="s">
        <v>4833</v>
      </c>
    </row>
    <row r="256" spans="1:7" ht="15.75" x14ac:dyDescent="0.25">
      <c r="A256" s="452" t="s">
        <v>463</v>
      </c>
      <c r="B256" s="452" t="s">
        <v>4835</v>
      </c>
      <c r="C256" s="452" t="s">
        <v>6324</v>
      </c>
      <c r="D256" s="452" t="s">
        <v>426</v>
      </c>
      <c r="E256" s="594">
        <v>2019</v>
      </c>
      <c r="F256" s="632">
        <v>36000</v>
      </c>
      <c r="G256" s="452" t="s">
        <v>4833</v>
      </c>
    </row>
    <row r="257" spans="1:7" ht="15.75" x14ac:dyDescent="0.25">
      <c r="A257" s="452" t="s">
        <v>463</v>
      </c>
      <c r="B257" s="452" t="s">
        <v>4836</v>
      </c>
      <c r="C257" s="452" t="s">
        <v>6324</v>
      </c>
      <c r="D257" s="452" t="s">
        <v>110</v>
      </c>
      <c r="E257" s="594">
        <v>2019</v>
      </c>
      <c r="F257" s="632">
        <v>37500</v>
      </c>
      <c r="G257" s="452" t="s">
        <v>4833</v>
      </c>
    </row>
    <row r="258" spans="1:7" ht="15.75" x14ac:dyDescent="0.25">
      <c r="A258" s="452" t="s">
        <v>463</v>
      </c>
      <c r="B258" s="452" t="s">
        <v>4836</v>
      </c>
      <c r="C258" s="452" t="s">
        <v>6324</v>
      </c>
      <c r="D258" s="452" t="s">
        <v>426</v>
      </c>
      <c r="E258" s="594">
        <v>2019</v>
      </c>
      <c r="F258" s="632">
        <v>40200</v>
      </c>
      <c r="G258" s="452" t="s">
        <v>4833</v>
      </c>
    </row>
    <row r="259" spans="1:7" ht="15.75" x14ac:dyDescent="0.25">
      <c r="A259" s="452" t="s">
        <v>463</v>
      </c>
      <c r="B259" s="452" t="s">
        <v>4837</v>
      </c>
      <c r="C259" s="452" t="s">
        <v>6324</v>
      </c>
      <c r="D259" s="452" t="s">
        <v>110</v>
      </c>
      <c r="E259" s="594">
        <v>2019</v>
      </c>
      <c r="F259" s="632">
        <v>40600</v>
      </c>
      <c r="G259" s="452" t="s">
        <v>4833</v>
      </c>
    </row>
    <row r="260" spans="1:7" ht="15.75" x14ac:dyDescent="0.25">
      <c r="A260" s="452" t="s">
        <v>463</v>
      </c>
      <c r="B260" s="452" t="s">
        <v>4838</v>
      </c>
      <c r="C260" s="452" t="s">
        <v>6324</v>
      </c>
      <c r="D260" s="452" t="s">
        <v>110</v>
      </c>
      <c r="E260" s="594">
        <v>2019</v>
      </c>
      <c r="F260" s="632">
        <v>42700</v>
      </c>
      <c r="G260" s="452" t="s">
        <v>4833</v>
      </c>
    </row>
    <row r="261" spans="1:7" ht="15.75" x14ac:dyDescent="0.25">
      <c r="A261" s="452" t="s">
        <v>463</v>
      </c>
      <c r="B261" s="452" t="s">
        <v>4837</v>
      </c>
      <c r="C261" s="452" t="s">
        <v>6324</v>
      </c>
      <c r="D261" s="452" t="s">
        <v>426</v>
      </c>
      <c r="E261" s="594">
        <v>2019</v>
      </c>
      <c r="F261" s="632">
        <v>43500</v>
      </c>
      <c r="G261" s="452" t="s">
        <v>4833</v>
      </c>
    </row>
    <row r="262" spans="1:7" ht="15.75" x14ac:dyDescent="0.25">
      <c r="A262" s="452" t="s">
        <v>463</v>
      </c>
      <c r="B262" s="452" t="s">
        <v>4838</v>
      </c>
      <c r="C262" s="452" t="s">
        <v>6324</v>
      </c>
      <c r="D262" s="452" t="s">
        <v>426</v>
      </c>
      <c r="E262" s="594">
        <v>2019</v>
      </c>
      <c r="F262" s="632">
        <v>45600</v>
      </c>
      <c r="G262" s="452" t="s">
        <v>4833</v>
      </c>
    </row>
    <row r="263" spans="1:7" ht="15.75" x14ac:dyDescent="0.25">
      <c r="A263" s="452" t="s">
        <v>463</v>
      </c>
      <c r="B263" s="452" t="s">
        <v>4839</v>
      </c>
      <c r="C263" s="452" t="s">
        <v>4840</v>
      </c>
      <c r="D263" s="452" t="s">
        <v>110</v>
      </c>
      <c r="E263" s="594">
        <v>2019</v>
      </c>
      <c r="F263" s="632">
        <v>36620</v>
      </c>
      <c r="G263" s="452" t="s">
        <v>4841</v>
      </c>
    </row>
    <row r="264" spans="1:7" ht="15.75" x14ac:dyDescent="0.25">
      <c r="A264" s="452" t="s">
        <v>463</v>
      </c>
      <c r="B264" s="452" t="s">
        <v>4842</v>
      </c>
      <c r="C264" s="452" t="s">
        <v>4840</v>
      </c>
      <c r="D264" s="452" t="s">
        <v>110</v>
      </c>
      <c r="E264" s="594">
        <v>2019</v>
      </c>
      <c r="F264" s="632">
        <v>41020</v>
      </c>
      <c r="G264" s="452" t="s">
        <v>4841</v>
      </c>
    </row>
    <row r="265" spans="1:7" ht="15.75" x14ac:dyDescent="0.25">
      <c r="A265" s="452" t="s">
        <v>463</v>
      </c>
      <c r="B265" s="452" t="s">
        <v>4843</v>
      </c>
      <c r="C265" s="452" t="s">
        <v>4844</v>
      </c>
      <c r="D265" s="452" t="s">
        <v>438</v>
      </c>
      <c r="E265" s="594">
        <v>2019</v>
      </c>
      <c r="F265" s="632">
        <v>25905</v>
      </c>
      <c r="G265" s="452" t="s">
        <v>1899</v>
      </c>
    </row>
    <row r="266" spans="1:7" ht="15.75" x14ac:dyDescent="0.25">
      <c r="A266" s="452" t="s">
        <v>463</v>
      </c>
      <c r="B266" s="452" t="s">
        <v>4845</v>
      </c>
      <c r="C266" s="452" t="s">
        <v>4844</v>
      </c>
      <c r="D266" s="452" t="s">
        <v>438</v>
      </c>
      <c r="E266" s="594">
        <v>2019</v>
      </c>
      <c r="F266" s="632">
        <v>26700</v>
      </c>
      <c r="G266" s="452" t="s">
        <v>1899</v>
      </c>
    </row>
    <row r="267" spans="1:7" ht="15.75" x14ac:dyDescent="0.25">
      <c r="A267" s="452" t="s">
        <v>463</v>
      </c>
      <c r="B267" s="452" t="s">
        <v>4846</v>
      </c>
      <c r="C267" s="452" t="s">
        <v>4844</v>
      </c>
      <c r="D267" s="452" t="s">
        <v>438</v>
      </c>
      <c r="E267" s="594">
        <v>2019</v>
      </c>
      <c r="F267" s="632">
        <v>30500</v>
      </c>
      <c r="G267" s="452" t="s">
        <v>1899</v>
      </c>
    </row>
    <row r="268" spans="1:7" ht="15.75" x14ac:dyDescent="0.25">
      <c r="A268" s="452" t="s">
        <v>463</v>
      </c>
      <c r="B268" s="452" t="s">
        <v>4847</v>
      </c>
      <c r="C268" s="452" t="s">
        <v>6324</v>
      </c>
      <c r="D268" s="452" t="s">
        <v>438</v>
      </c>
      <c r="E268" s="594">
        <v>2019</v>
      </c>
      <c r="F268" s="632">
        <v>31000</v>
      </c>
      <c r="G268" s="452" t="s">
        <v>1899</v>
      </c>
    </row>
    <row r="269" spans="1:7" ht="15.75" x14ac:dyDescent="0.25">
      <c r="A269" s="452" t="s">
        <v>463</v>
      </c>
      <c r="B269" s="452" t="s">
        <v>4845</v>
      </c>
      <c r="C269" s="452" t="s">
        <v>4844</v>
      </c>
      <c r="D269" s="452" t="s">
        <v>438</v>
      </c>
      <c r="E269" s="594">
        <v>2019</v>
      </c>
      <c r="F269" s="632">
        <v>32700</v>
      </c>
      <c r="G269" s="452" t="s">
        <v>1364</v>
      </c>
    </row>
    <row r="270" spans="1:7" ht="15.75" x14ac:dyDescent="0.25">
      <c r="A270" s="452" t="s">
        <v>463</v>
      </c>
      <c r="B270" s="452" t="s">
        <v>4846</v>
      </c>
      <c r="C270" s="452" t="s">
        <v>4844</v>
      </c>
      <c r="D270" s="452" t="s">
        <v>438</v>
      </c>
      <c r="E270" s="594">
        <v>2019</v>
      </c>
      <c r="F270" s="632">
        <v>35700</v>
      </c>
      <c r="G270" s="452" t="s">
        <v>1364</v>
      </c>
    </row>
    <row r="271" spans="1:7" ht="15.75" x14ac:dyDescent="0.25">
      <c r="A271" s="452" t="s">
        <v>463</v>
      </c>
      <c r="B271" s="452" t="s">
        <v>4847</v>
      </c>
      <c r="C271" s="452" t="s">
        <v>6324</v>
      </c>
      <c r="D271" s="452" t="s">
        <v>438</v>
      </c>
      <c r="E271" s="594">
        <v>2019</v>
      </c>
      <c r="F271" s="632">
        <v>37000</v>
      </c>
      <c r="G271" s="452" t="s">
        <v>1364</v>
      </c>
    </row>
    <row r="272" spans="1:7" ht="15.75" x14ac:dyDescent="0.25">
      <c r="A272" s="452" t="s">
        <v>463</v>
      </c>
      <c r="B272" s="452" t="s">
        <v>4848</v>
      </c>
      <c r="C272" s="452" t="s">
        <v>6333</v>
      </c>
      <c r="D272" s="452" t="s">
        <v>438</v>
      </c>
      <c r="E272" s="594">
        <v>2019</v>
      </c>
      <c r="F272" s="632">
        <v>37000</v>
      </c>
      <c r="G272" s="452" t="s">
        <v>1899</v>
      </c>
    </row>
    <row r="273" spans="1:7" ht="15.75" x14ac:dyDescent="0.25">
      <c r="A273" s="452" t="s">
        <v>463</v>
      </c>
      <c r="B273" s="452" t="s">
        <v>4849</v>
      </c>
      <c r="C273" s="452" t="s">
        <v>6333</v>
      </c>
      <c r="D273" s="452" t="s">
        <v>438</v>
      </c>
      <c r="E273" s="594">
        <v>2019</v>
      </c>
      <c r="F273" s="632">
        <v>42000</v>
      </c>
      <c r="G273" s="452" t="s">
        <v>1899</v>
      </c>
    </row>
    <row r="274" spans="1:7" ht="15.75" x14ac:dyDescent="0.25">
      <c r="A274" s="452" t="s">
        <v>463</v>
      </c>
      <c r="B274" s="452" t="s">
        <v>4848</v>
      </c>
      <c r="C274" s="452" t="s">
        <v>6333</v>
      </c>
      <c r="D274" s="452" t="s">
        <v>438</v>
      </c>
      <c r="E274" s="594">
        <v>2019</v>
      </c>
      <c r="F274" s="632">
        <v>43000</v>
      </c>
      <c r="G274" s="452" t="s">
        <v>1364</v>
      </c>
    </row>
    <row r="275" spans="1:7" ht="15.75" x14ac:dyDescent="0.25">
      <c r="A275" s="452" t="s">
        <v>463</v>
      </c>
      <c r="B275" s="452" t="s">
        <v>4849</v>
      </c>
      <c r="C275" s="452" t="s">
        <v>6333</v>
      </c>
      <c r="D275" s="452" t="s">
        <v>438</v>
      </c>
      <c r="E275" s="594">
        <v>2019</v>
      </c>
      <c r="F275" s="632">
        <v>48000</v>
      </c>
      <c r="G275" s="452" t="s">
        <v>1364</v>
      </c>
    </row>
    <row r="276" spans="1:7" ht="15.75" x14ac:dyDescent="0.25">
      <c r="A276" s="452" t="s">
        <v>463</v>
      </c>
      <c r="B276" s="452" t="s">
        <v>4850</v>
      </c>
      <c r="C276" s="452" t="s">
        <v>6333</v>
      </c>
      <c r="D276" s="452" t="s">
        <v>438</v>
      </c>
      <c r="E276" s="594">
        <v>2019</v>
      </c>
      <c r="F276" s="632">
        <v>62000</v>
      </c>
      <c r="G276" s="452" t="s">
        <v>1899</v>
      </c>
    </row>
    <row r="277" spans="1:7" ht="15.75" x14ac:dyDescent="0.25">
      <c r="A277" s="452" t="s">
        <v>463</v>
      </c>
      <c r="B277" s="452" t="s">
        <v>4850</v>
      </c>
      <c r="C277" s="452" t="s">
        <v>6333</v>
      </c>
      <c r="D277" s="452" t="s">
        <v>438</v>
      </c>
      <c r="E277" s="594">
        <v>2019</v>
      </c>
      <c r="F277" s="632">
        <v>68000</v>
      </c>
      <c r="G277" s="452" t="s">
        <v>1364</v>
      </c>
    </row>
    <row r="278" spans="1:7" ht="15.75" x14ac:dyDescent="0.25">
      <c r="A278" s="452" t="s">
        <v>463</v>
      </c>
      <c r="B278" s="452" t="s">
        <v>4851</v>
      </c>
      <c r="C278" s="452" t="s">
        <v>4852</v>
      </c>
      <c r="D278" s="452" t="s">
        <v>438</v>
      </c>
      <c r="E278" s="594">
        <v>2019</v>
      </c>
      <c r="F278" s="632">
        <v>21300</v>
      </c>
      <c r="G278" s="452" t="s">
        <v>4853</v>
      </c>
    </row>
    <row r="279" spans="1:7" ht="15.75" x14ac:dyDescent="0.25">
      <c r="A279" s="452" t="s">
        <v>463</v>
      </c>
      <c r="B279" s="452" t="s">
        <v>4854</v>
      </c>
      <c r="C279" s="452" t="s">
        <v>4852</v>
      </c>
      <c r="D279" s="452" t="s">
        <v>438</v>
      </c>
      <c r="E279" s="594">
        <v>2019</v>
      </c>
      <c r="F279" s="632">
        <v>24800</v>
      </c>
      <c r="G279" s="452" t="s">
        <v>4853</v>
      </c>
    </row>
    <row r="280" spans="1:7" ht="15.75" x14ac:dyDescent="0.25">
      <c r="A280" s="452" t="s">
        <v>463</v>
      </c>
      <c r="B280" s="452" t="s">
        <v>4855</v>
      </c>
      <c r="C280" s="452" t="s">
        <v>4852</v>
      </c>
      <c r="D280" s="452" t="s">
        <v>438</v>
      </c>
      <c r="E280" s="594">
        <v>2019</v>
      </c>
      <c r="F280" s="632">
        <v>26700</v>
      </c>
      <c r="G280" s="452" t="s">
        <v>4829</v>
      </c>
    </row>
    <row r="281" spans="1:7" ht="15.75" x14ac:dyDescent="0.25">
      <c r="A281" s="452" t="s">
        <v>463</v>
      </c>
      <c r="B281" s="452" t="s">
        <v>4856</v>
      </c>
      <c r="C281" s="452" t="s">
        <v>4852</v>
      </c>
      <c r="D281" s="452" t="s">
        <v>438</v>
      </c>
      <c r="E281" s="594">
        <v>2019</v>
      </c>
      <c r="F281" s="632">
        <v>27600</v>
      </c>
      <c r="G281" s="452" t="s">
        <v>4853</v>
      </c>
    </row>
    <row r="282" spans="1:7" ht="15.75" x14ac:dyDescent="0.25">
      <c r="A282" s="452" t="s">
        <v>463</v>
      </c>
      <c r="B282" s="452" t="s">
        <v>4855</v>
      </c>
      <c r="C282" s="452" t="s">
        <v>6325</v>
      </c>
      <c r="D282" s="452" t="s">
        <v>438</v>
      </c>
      <c r="E282" s="594">
        <v>2019</v>
      </c>
      <c r="F282" s="632">
        <v>28400</v>
      </c>
      <c r="G282" s="452" t="s">
        <v>4829</v>
      </c>
    </row>
    <row r="283" spans="1:7" ht="15.75" x14ac:dyDescent="0.25">
      <c r="A283" s="452" t="s">
        <v>463</v>
      </c>
      <c r="B283" s="452" t="s">
        <v>4855</v>
      </c>
      <c r="C283" s="452" t="s">
        <v>4852</v>
      </c>
      <c r="D283" s="452" t="s">
        <v>44</v>
      </c>
      <c r="E283" s="594">
        <v>2019</v>
      </c>
      <c r="F283" s="632">
        <v>28700</v>
      </c>
      <c r="G283" s="452" t="s">
        <v>4829</v>
      </c>
    </row>
    <row r="284" spans="1:7" ht="15.75" x14ac:dyDescent="0.25">
      <c r="A284" s="452" t="s">
        <v>463</v>
      </c>
      <c r="B284" s="452" t="s">
        <v>4857</v>
      </c>
      <c r="C284" s="452" t="s">
        <v>4852</v>
      </c>
      <c r="D284" s="452" t="s">
        <v>438</v>
      </c>
      <c r="E284" s="594">
        <v>2019</v>
      </c>
      <c r="F284" s="632">
        <v>29600</v>
      </c>
      <c r="G284" s="452" t="s">
        <v>4829</v>
      </c>
    </row>
    <row r="285" spans="1:7" ht="15.75" x14ac:dyDescent="0.25">
      <c r="A285" s="452" t="s">
        <v>463</v>
      </c>
      <c r="B285" s="452" t="s">
        <v>4858</v>
      </c>
      <c r="C285" s="452" t="s">
        <v>4852</v>
      </c>
      <c r="D285" s="452" t="s">
        <v>438</v>
      </c>
      <c r="E285" s="594">
        <v>2019</v>
      </c>
      <c r="F285" s="632">
        <v>30700</v>
      </c>
      <c r="G285" s="452" t="s">
        <v>4853</v>
      </c>
    </row>
    <row r="286" spans="1:7" ht="15.75" x14ac:dyDescent="0.25">
      <c r="A286" s="452" t="s">
        <v>463</v>
      </c>
      <c r="B286" s="452" t="s">
        <v>4857</v>
      </c>
      <c r="C286" s="452" t="s">
        <v>6325</v>
      </c>
      <c r="D286" s="452" t="s">
        <v>438</v>
      </c>
      <c r="E286" s="594">
        <v>2019</v>
      </c>
      <c r="F286" s="632">
        <v>31200</v>
      </c>
      <c r="G286" s="452" t="s">
        <v>4829</v>
      </c>
    </row>
    <row r="287" spans="1:7" ht="15.75" x14ac:dyDescent="0.25">
      <c r="A287" s="452" t="s">
        <v>463</v>
      </c>
      <c r="B287" s="452" t="s">
        <v>4856</v>
      </c>
      <c r="C287" s="452" t="s">
        <v>4852</v>
      </c>
      <c r="D287" s="452" t="s">
        <v>44</v>
      </c>
      <c r="E287" s="594">
        <v>2019</v>
      </c>
      <c r="F287" s="632">
        <v>31300</v>
      </c>
      <c r="G287" s="452" t="s">
        <v>4853</v>
      </c>
    </row>
    <row r="288" spans="1:7" ht="15.75" x14ac:dyDescent="0.25">
      <c r="A288" s="452" t="s">
        <v>463</v>
      </c>
      <c r="B288" s="452" t="s">
        <v>4855</v>
      </c>
      <c r="C288" s="452" t="s">
        <v>6325</v>
      </c>
      <c r="D288" s="452" t="s">
        <v>44</v>
      </c>
      <c r="E288" s="594">
        <v>2019</v>
      </c>
      <c r="F288" s="632">
        <v>31700</v>
      </c>
      <c r="G288" s="452" t="s">
        <v>4829</v>
      </c>
    </row>
    <row r="289" spans="1:7" ht="15.75" x14ac:dyDescent="0.25">
      <c r="A289" s="452" t="s">
        <v>463</v>
      </c>
      <c r="B289" s="452" t="s">
        <v>4858</v>
      </c>
      <c r="C289" s="452" t="s">
        <v>4852</v>
      </c>
      <c r="D289" s="452" t="s">
        <v>438</v>
      </c>
      <c r="E289" s="594">
        <v>2019</v>
      </c>
      <c r="F289" s="632">
        <v>32600</v>
      </c>
      <c r="G289" s="452" t="s">
        <v>4829</v>
      </c>
    </row>
    <row r="290" spans="1:7" ht="15.75" x14ac:dyDescent="0.25">
      <c r="A290" s="452" t="s">
        <v>463</v>
      </c>
      <c r="B290" s="452" t="s">
        <v>4858</v>
      </c>
      <c r="C290" s="452" t="s">
        <v>6325</v>
      </c>
      <c r="D290" s="452" t="s">
        <v>438</v>
      </c>
      <c r="E290" s="594">
        <v>2019</v>
      </c>
      <c r="F290" s="632">
        <v>34000</v>
      </c>
      <c r="G290" s="452" t="s">
        <v>4829</v>
      </c>
    </row>
    <row r="291" spans="1:7" ht="15.75" x14ac:dyDescent="0.25">
      <c r="A291" s="452" t="s">
        <v>463</v>
      </c>
      <c r="B291" s="452" t="s">
        <v>4857</v>
      </c>
      <c r="C291" s="452" t="s">
        <v>6325</v>
      </c>
      <c r="D291" s="452" t="s">
        <v>44</v>
      </c>
      <c r="E291" s="594">
        <v>2019</v>
      </c>
      <c r="F291" s="632">
        <v>34300</v>
      </c>
      <c r="G291" s="452" t="s">
        <v>4829</v>
      </c>
    </row>
    <row r="292" spans="1:7" ht="15.75" x14ac:dyDescent="0.25">
      <c r="A292" s="452" t="s">
        <v>463</v>
      </c>
      <c r="B292" s="452" t="s">
        <v>4858</v>
      </c>
      <c r="C292" s="452" t="s">
        <v>4852</v>
      </c>
      <c r="D292" s="452" t="s">
        <v>44</v>
      </c>
      <c r="E292" s="594">
        <v>2019</v>
      </c>
      <c r="F292" s="632">
        <v>34300</v>
      </c>
      <c r="G292" s="452" t="s">
        <v>4853</v>
      </c>
    </row>
    <row r="293" spans="1:7" ht="15.75" x14ac:dyDescent="0.25">
      <c r="A293" s="452" t="s">
        <v>463</v>
      </c>
      <c r="B293" s="452" t="s">
        <v>4858</v>
      </c>
      <c r="C293" s="452" t="s">
        <v>6325</v>
      </c>
      <c r="D293" s="452" t="s">
        <v>44</v>
      </c>
      <c r="E293" s="594">
        <v>2019</v>
      </c>
      <c r="F293" s="632">
        <v>37000</v>
      </c>
      <c r="G293" s="452" t="s">
        <v>4829</v>
      </c>
    </row>
    <row r="294" spans="1:7" ht="15.75" x14ac:dyDescent="0.25">
      <c r="A294" s="452" t="s">
        <v>463</v>
      </c>
      <c r="B294" s="452" t="s">
        <v>4859</v>
      </c>
      <c r="C294" s="452" t="s">
        <v>6325</v>
      </c>
      <c r="D294" s="452" t="s">
        <v>44</v>
      </c>
      <c r="E294" s="594">
        <v>2019</v>
      </c>
      <c r="F294" s="632">
        <v>41300</v>
      </c>
      <c r="G294" s="452" t="s">
        <v>4853</v>
      </c>
    </row>
    <row r="295" spans="1:7" ht="15.75" x14ac:dyDescent="0.25">
      <c r="A295" s="452" t="s">
        <v>463</v>
      </c>
      <c r="B295" s="452" t="s">
        <v>4859</v>
      </c>
      <c r="C295" s="452" t="s">
        <v>6325</v>
      </c>
      <c r="D295" s="452" t="s">
        <v>44</v>
      </c>
      <c r="E295" s="594">
        <v>2019</v>
      </c>
      <c r="F295" s="632">
        <v>42900</v>
      </c>
      <c r="G295" s="452" t="s">
        <v>4829</v>
      </c>
    </row>
    <row r="296" spans="1:7" ht="15.75" x14ac:dyDescent="0.25">
      <c r="A296" s="452" t="s">
        <v>463</v>
      </c>
      <c r="B296" s="452" t="s">
        <v>4860</v>
      </c>
      <c r="C296" s="452" t="s">
        <v>6334</v>
      </c>
      <c r="D296" s="452" t="s">
        <v>438</v>
      </c>
      <c r="E296" s="594">
        <v>2019</v>
      </c>
      <c r="F296" s="632">
        <v>55900</v>
      </c>
      <c r="G296" s="452" t="s">
        <v>4861</v>
      </c>
    </row>
    <row r="297" spans="1:7" ht="15.75" x14ac:dyDescent="0.25">
      <c r="A297" s="452" t="s">
        <v>463</v>
      </c>
      <c r="B297" s="452" t="s">
        <v>4860</v>
      </c>
      <c r="C297" s="452" t="s">
        <v>6334</v>
      </c>
      <c r="D297" s="452" t="s">
        <v>438</v>
      </c>
      <c r="E297" s="594">
        <v>2019</v>
      </c>
      <c r="F297" s="632">
        <v>60400</v>
      </c>
      <c r="G297" s="452" t="s">
        <v>4553</v>
      </c>
    </row>
    <row r="298" spans="1:7" ht="15.75" x14ac:dyDescent="0.25">
      <c r="A298" s="452" t="s">
        <v>463</v>
      </c>
      <c r="B298" s="452" t="s">
        <v>4862</v>
      </c>
      <c r="C298" s="452" t="s">
        <v>6334</v>
      </c>
      <c r="D298" s="452" t="s">
        <v>438</v>
      </c>
      <c r="E298" s="594">
        <v>2019</v>
      </c>
      <c r="F298" s="632">
        <v>60900</v>
      </c>
      <c r="G298" s="452" t="s">
        <v>4861</v>
      </c>
    </row>
    <row r="299" spans="1:7" ht="15.75" x14ac:dyDescent="0.25">
      <c r="A299" s="452" t="s">
        <v>463</v>
      </c>
      <c r="B299" s="452" t="s">
        <v>4862</v>
      </c>
      <c r="C299" s="452" t="s">
        <v>6334</v>
      </c>
      <c r="D299" s="452" t="s">
        <v>438</v>
      </c>
      <c r="E299" s="594">
        <v>2019</v>
      </c>
      <c r="F299" s="632">
        <v>65400</v>
      </c>
      <c r="G299" s="452" t="s">
        <v>4553</v>
      </c>
    </row>
    <row r="300" spans="1:7" ht="15.75" x14ac:dyDescent="0.25">
      <c r="A300" s="452" t="s">
        <v>463</v>
      </c>
      <c r="B300" s="452" t="s">
        <v>4863</v>
      </c>
      <c r="C300" s="452" t="s">
        <v>6334</v>
      </c>
      <c r="D300" s="452" t="s">
        <v>438</v>
      </c>
      <c r="E300" s="594">
        <v>2019</v>
      </c>
      <c r="F300" s="632">
        <v>65900</v>
      </c>
      <c r="G300" s="452" t="s">
        <v>4861</v>
      </c>
    </row>
    <row r="301" spans="1:7" ht="15.75" x14ac:dyDescent="0.25">
      <c r="A301" s="452" t="s">
        <v>463</v>
      </c>
      <c r="B301" s="452" t="s">
        <v>4863</v>
      </c>
      <c r="C301" s="452" t="s">
        <v>6334</v>
      </c>
      <c r="D301" s="452" t="s">
        <v>438</v>
      </c>
      <c r="E301" s="594">
        <v>2019</v>
      </c>
      <c r="F301" s="632">
        <v>70400</v>
      </c>
      <c r="G301" s="452" t="s">
        <v>4553</v>
      </c>
    </row>
    <row r="302" spans="1:7" ht="15.75" x14ac:dyDescent="0.25">
      <c r="A302" s="452" t="s">
        <v>463</v>
      </c>
      <c r="B302" s="452" t="s">
        <v>2223</v>
      </c>
      <c r="C302" s="452" t="s">
        <v>6334</v>
      </c>
      <c r="D302" s="452" t="s">
        <v>438</v>
      </c>
      <c r="E302" s="594">
        <v>2019</v>
      </c>
      <c r="F302" s="632">
        <v>80900</v>
      </c>
      <c r="G302" s="452" t="s">
        <v>4861</v>
      </c>
    </row>
    <row r="303" spans="1:7" ht="15.75" x14ac:dyDescent="0.25">
      <c r="A303" s="452" t="s">
        <v>463</v>
      </c>
      <c r="B303" s="452" t="s">
        <v>2223</v>
      </c>
      <c r="C303" s="452" t="s">
        <v>6334</v>
      </c>
      <c r="D303" s="452" t="s">
        <v>438</v>
      </c>
      <c r="E303" s="594">
        <v>2019</v>
      </c>
      <c r="F303" s="632">
        <v>85400</v>
      </c>
      <c r="G303" s="452" t="s">
        <v>4553</v>
      </c>
    </row>
    <row r="304" spans="1:7" ht="15.75" x14ac:dyDescent="0.25">
      <c r="A304" s="452" t="s">
        <v>463</v>
      </c>
      <c r="B304" s="452" t="s">
        <v>2224</v>
      </c>
      <c r="C304" s="452" t="s">
        <v>6334</v>
      </c>
      <c r="D304" s="452" t="s">
        <v>438</v>
      </c>
      <c r="E304" s="594">
        <v>2019</v>
      </c>
      <c r="F304" s="632">
        <v>120900</v>
      </c>
      <c r="G304" s="452" t="s">
        <v>4861</v>
      </c>
    </row>
    <row r="305" spans="1:7" ht="15.75" x14ac:dyDescent="0.25">
      <c r="A305" s="452" t="s">
        <v>463</v>
      </c>
      <c r="B305" s="452" t="s">
        <v>2224</v>
      </c>
      <c r="C305" s="452" t="s">
        <v>6334</v>
      </c>
      <c r="D305" s="452" t="s">
        <v>438</v>
      </c>
      <c r="E305" s="594">
        <v>2019</v>
      </c>
      <c r="F305" s="632">
        <v>125400</v>
      </c>
      <c r="G305" s="452" t="s">
        <v>4553</v>
      </c>
    </row>
    <row r="306" spans="1:7" ht="15.75" x14ac:dyDescent="0.25">
      <c r="A306" s="452" t="s">
        <v>463</v>
      </c>
      <c r="B306" s="452" t="s">
        <v>4864</v>
      </c>
      <c r="C306" s="452" t="s">
        <v>4799</v>
      </c>
      <c r="D306" s="452" t="s">
        <v>110</v>
      </c>
      <c r="E306" s="594">
        <v>2019</v>
      </c>
      <c r="F306" s="632">
        <v>17995</v>
      </c>
      <c r="G306" s="452" t="s">
        <v>4865</v>
      </c>
    </row>
    <row r="307" spans="1:7" ht="15.75" x14ac:dyDescent="0.25">
      <c r="A307" s="452" t="s">
        <v>463</v>
      </c>
      <c r="B307" s="452" t="s">
        <v>4866</v>
      </c>
      <c r="C307" s="452" t="s">
        <v>4799</v>
      </c>
      <c r="D307" s="452" t="s">
        <v>110</v>
      </c>
      <c r="E307" s="594">
        <v>2019</v>
      </c>
      <c r="F307" s="632">
        <v>19120</v>
      </c>
      <c r="G307" s="452" t="s">
        <v>4865</v>
      </c>
    </row>
    <row r="308" spans="1:7" ht="15.75" x14ac:dyDescent="0.25">
      <c r="A308" s="452" t="s">
        <v>463</v>
      </c>
      <c r="B308" s="452" t="s">
        <v>4866</v>
      </c>
      <c r="C308" s="452" t="s">
        <v>4799</v>
      </c>
      <c r="D308" s="452" t="s">
        <v>110</v>
      </c>
      <c r="E308" s="594">
        <v>2019</v>
      </c>
      <c r="F308" s="632">
        <v>19620</v>
      </c>
      <c r="G308" s="452" t="s">
        <v>4867</v>
      </c>
    </row>
    <row r="309" spans="1:7" ht="15.75" x14ac:dyDescent="0.25">
      <c r="A309" s="452" t="s">
        <v>463</v>
      </c>
      <c r="B309" s="452" t="s">
        <v>4868</v>
      </c>
      <c r="C309" s="452" t="s">
        <v>4799</v>
      </c>
      <c r="D309" s="452" t="s">
        <v>110</v>
      </c>
      <c r="E309" s="594">
        <v>2019</v>
      </c>
      <c r="F309" s="632">
        <v>21720</v>
      </c>
      <c r="G309" s="452" t="s">
        <v>4865</v>
      </c>
    </row>
    <row r="310" spans="1:7" ht="15.75" x14ac:dyDescent="0.25">
      <c r="A310" s="452" t="s">
        <v>463</v>
      </c>
      <c r="B310" s="452" t="s">
        <v>4868</v>
      </c>
      <c r="C310" s="452" t="s">
        <v>4799</v>
      </c>
      <c r="D310" s="452" t="s">
        <v>110</v>
      </c>
      <c r="E310" s="594">
        <v>2019</v>
      </c>
      <c r="F310" s="632">
        <v>22120</v>
      </c>
      <c r="G310" s="452" t="s">
        <v>4867</v>
      </c>
    </row>
    <row r="311" spans="1:7" ht="15.75" x14ac:dyDescent="0.25">
      <c r="A311" s="452" t="s">
        <v>463</v>
      </c>
      <c r="B311" s="452" t="s">
        <v>4869</v>
      </c>
      <c r="C311" s="452" t="s">
        <v>4799</v>
      </c>
      <c r="D311" s="452" t="s">
        <v>110</v>
      </c>
      <c r="E311" s="594">
        <v>2019</v>
      </c>
      <c r="F311" s="632">
        <v>23520</v>
      </c>
      <c r="G311" s="452" t="s">
        <v>4865</v>
      </c>
    </row>
    <row r="312" spans="1:7" ht="15.75" x14ac:dyDescent="0.25">
      <c r="A312" s="452" t="s">
        <v>463</v>
      </c>
      <c r="B312" s="452" t="s">
        <v>4869</v>
      </c>
      <c r="C312" s="452" t="s">
        <v>4799</v>
      </c>
      <c r="D312" s="452" t="s">
        <v>110</v>
      </c>
      <c r="E312" s="594">
        <v>2019</v>
      </c>
      <c r="F312" s="632">
        <v>24020</v>
      </c>
      <c r="G312" s="452" t="s">
        <v>4867</v>
      </c>
    </row>
    <row r="313" spans="1:7" ht="15.75" x14ac:dyDescent="0.25">
      <c r="A313" s="452" t="s">
        <v>463</v>
      </c>
      <c r="B313" s="452" t="s">
        <v>4870</v>
      </c>
      <c r="C313" s="452" t="s">
        <v>4871</v>
      </c>
      <c r="D313" s="452" t="s">
        <v>110</v>
      </c>
      <c r="E313" s="594">
        <v>2019</v>
      </c>
      <c r="F313" s="632">
        <v>25620</v>
      </c>
      <c r="G313" s="452" t="s">
        <v>4865</v>
      </c>
    </row>
    <row r="314" spans="1:7" ht="15.75" x14ac:dyDescent="0.25">
      <c r="A314" s="452" t="s">
        <v>463</v>
      </c>
      <c r="B314" s="452" t="s">
        <v>4870</v>
      </c>
      <c r="C314" s="452" t="s">
        <v>4871</v>
      </c>
      <c r="D314" s="452" t="s">
        <v>110</v>
      </c>
      <c r="E314" s="594">
        <v>2019</v>
      </c>
      <c r="F314" s="632">
        <v>25620</v>
      </c>
      <c r="G314" s="452" t="s">
        <v>4867</v>
      </c>
    </row>
    <row r="315" spans="1:7" ht="15.75" x14ac:dyDescent="0.25">
      <c r="A315" s="452" t="s">
        <v>463</v>
      </c>
      <c r="B315" s="452" t="s">
        <v>4872</v>
      </c>
      <c r="C315" s="452" t="s">
        <v>4873</v>
      </c>
      <c r="D315" s="452" t="s">
        <v>110</v>
      </c>
      <c r="E315" s="594">
        <v>2019</v>
      </c>
      <c r="F315" s="632">
        <v>23800</v>
      </c>
      <c r="G315" s="452" t="s">
        <v>4874</v>
      </c>
    </row>
    <row r="316" spans="1:7" ht="15.75" x14ac:dyDescent="0.25">
      <c r="A316" s="452" t="s">
        <v>463</v>
      </c>
      <c r="B316" s="452" t="s">
        <v>3501</v>
      </c>
      <c r="C316" s="452" t="s">
        <v>4873</v>
      </c>
      <c r="D316" s="452" t="s">
        <v>110</v>
      </c>
      <c r="E316" s="594">
        <v>2019</v>
      </c>
      <c r="F316" s="632">
        <v>25900</v>
      </c>
      <c r="G316" s="452" t="s">
        <v>4874</v>
      </c>
    </row>
    <row r="317" spans="1:7" ht="15.75" x14ac:dyDescent="0.25">
      <c r="A317" s="452" t="s">
        <v>463</v>
      </c>
      <c r="B317" s="452" t="s">
        <v>4875</v>
      </c>
      <c r="C317" s="452" t="s">
        <v>4873</v>
      </c>
      <c r="D317" s="452" t="s">
        <v>110</v>
      </c>
      <c r="E317" s="594">
        <v>2019</v>
      </c>
      <c r="F317" s="632">
        <v>27200</v>
      </c>
      <c r="G317" s="452" t="s">
        <v>4874</v>
      </c>
    </row>
    <row r="318" spans="1:7" ht="15.75" x14ac:dyDescent="0.25">
      <c r="A318" s="452" t="s">
        <v>463</v>
      </c>
      <c r="B318" s="452" t="s">
        <v>3501</v>
      </c>
      <c r="C318" s="452" t="s">
        <v>4873</v>
      </c>
      <c r="D318" s="452" t="s">
        <v>426</v>
      </c>
      <c r="E318" s="594">
        <v>2019</v>
      </c>
      <c r="F318" s="632">
        <v>27600</v>
      </c>
      <c r="G318" s="452" t="s">
        <v>4874</v>
      </c>
    </row>
    <row r="319" spans="1:7" ht="15.75" x14ac:dyDescent="0.25">
      <c r="A319" s="452" t="s">
        <v>463</v>
      </c>
      <c r="B319" s="452" t="s">
        <v>4875</v>
      </c>
      <c r="C319" s="452" t="s">
        <v>4873</v>
      </c>
      <c r="D319" s="452" t="s">
        <v>426</v>
      </c>
      <c r="E319" s="594">
        <v>2019</v>
      </c>
      <c r="F319" s="632">
        <v>28900</v>
      </c>
      <c r="G319" s="452" t="s">
        <v>4874</v>
      </c>
    </row>
    <row r="320" spans="1:7" ht="15.75" x14ac:dyDescent="0.25">
      <c r="A320" s="452" t="s">
        <v>463</v>
      </c>
      <c r="B320" s="452" t="s">
        <v>4876</v>
      </c>
      <c r="C320" s="452" t="s">
        <v>4877</v>
      </c>
      <c r="D320" s="452" t="s">
        <v>110</v>
      </c>
      <c r="E320" s="594">
        <v>2019</v>
      </c>
      <c r="F320" s="632">
        <v>29460</v>
      </c>
      <c r="G320" s="452" t="s">
        <v>4874</v>
      </c>
    </row>
    <row r="321" spans="1:7" ht="15.75" x14ac:dyDescent="0.25">
      <c r="A321" s="452" t="s">
        <v>463</v>
      </c>
      <c r="B321" s="452" t="s">
        <v>4878</v>
      </c>
      <c r="C321" s="452" t="s">
        <v>4871</v>
      </c>
      <c r="D321" s="452" t="s">
        <v>110</v>
      </c>
      <c r="E321" s="594">
        <v>2019</v>
      </c>
      <c r="F321" s="632">
        <v>30820</v>
      </c>
      <c r="G321" s="452" t="s">
        <v>4874</v>
      </c>
    </row>
    <row r="322" spans="1:7" ht="15.75" x14ac:dyDescent="0.25">
      <c r="A322" s="452" t="s">
        <v>463</v>
      </c>
      <c r="B322" s="452" t="s">
        <v>4879</v>
      </c>
      <c r="C322" s="452" t="s">
        <v>4873</v>
      </c>
      <c r="D322" s="452" t="s">
        <v>110</v>
      </c>
      <c r="E322" s="594">
        <v>2019</v>
      </c>
      <c r="F322" s="632">
        <v>30960</v>
      </c>
      <c r="G322" s="452" t="s">
        <v>4874</v>
      </c>
    </row>
    <row r="323" spans="1:7" ht="15.75" x14ac:dyDescent="0.25">
      <c r="A323" s="452" t="s">
        <v>463</v>
      </c>
      <c r="B323" s="452" t="s">
        <v>4878</v>
      </c>
      <c r="C323" s="452" t="s">
        <v>4871</v>
      </c>
      <c r="D323" s="452" t="s">
        <v>426</v>
      </c>
      <c r="E323" s="594">
        <v>2019</v>
      </c>
      <c r="F323" s="632">
        <v>32586</v>
      </c>
      <c r="G323" s="452" t="s">
        <v>4874</v>
      </c>
    </row>
    <row r="324" spans="1:7" ht="15.75" x14ac:dyDescent="0.25">
      <c r="A324" s="452" t="s">
        <v>463</v>
      </c>
      <c r="B324" s="452" t="s">
        <v>4880</v>
      </c>
      <c r="C324" s="452" t="s">
        <v>4871</v>
      </c>
      <c r="D324" s="452" t="s">
        <v>110</v>
      </c>
      <c r="E324" s="594">
        <v>2019</v>
      </c>
      <c r="F324" s="632">
        <v>33030</v>
      </c>
      <c r="G324" s="452" t="s">
        <v>4874</v>
      </c>
    </row>
    <row r="325" spans="1:7" ht="15.75" x14ac:dyDescent="0.25">
      <c r="A325" s="452" t="s">
        <v>463</v>
      </c>
      <c r="B325" s="452" t="s">
        <v>4876</v>
      </c>
      <c r="C325" s="452" t="s">
        <v>4877</v>
      </c>
      <c r="D325" s="452" t="s">
        <v>426</v>
      </c>
      <c r="E325" s="594">
        <v>2019</v>
      </c>
      <c r="F325" s="632">
        <v>33080</v>
      </c>
      <c r="G325" s="452" t="s">
        <v>4874</v>
      </c>
    </row>
    <row r="326" spans="1:7" ht="15.75" x14ac:dyDescent="0.25">
      <c r="A326" s="452" t="s">
        <v>463</v>
      </c>
      <c r="B326" s="452" t="s">
        <v>4881</v>
      </c>
      <c r="C326" s="452" t="s">
        <v>4877</v>
      </c>
      <c r="D326" s="452" t="s">
        <v>110</v>
      </c>
      <c r="E326" s="594">
        <v>2019</v>
      </c>
      <c r="F326" s="632">
        <v>33700</v>
      </c>
      <c r="G326" s="452" t="s">
        <v>4874</v>
      </c>
    </row>
    <row r="327" spans="1:7" ht="15.75" x14ac:dyDescent="0.25">
      <c r="A327" s="452" t="s">
        <v>463</v>
      </c>
      <c r="B327" s="452" t="s">
        <v>4879</v>
      </c>
      <c r="C327" s="452" t="s">
        <v>4873</v>
      </c>
      <c r="D327" s="452" t="s">
        <v>426</v>
      </c>
      <c r="E327" s="594">
        <v>2019</v>
      </c>
      <c r="F327" s="632">
        <v>34518</v>
      </c>
      <c r="G327" s="452" t="s">
        <v>4874</v>
      </c>
    </row>
    <row r="328" spans="1:7" ht="15.75" x14ac:dyDescent="0.25">
      <c r="A328" s="452" t="s">
        <v>463</v>
      </c>
      <c r="B328" s="452" t="s">
        <v>4880</v>
      </c>
      <c r="C328" s="452" t="s">
        <v>4871</v>
      </c>
      <c r="D328" s="452" t="s">
        <v>426</v>
      </c>
      <c r="E328" s="594">
        <v>2019</v>
      </c>
      <c r="F328" s="632">
        <v>34840</v>
      </c>
      <c r="G328" s="452" t="s">
        <v>4874</v>
      </c>
    </row>
    <row r="329" spans="1:7" ht="15.75" x14ac:dyDescent="0.25">
      <c r="A329" s="452" t="s">
        <v>463</v>
      </c>
      <c r="B329" s="452" t="s">
        <v>4881</v>
      </c>
      <c r="C329" s="452" t="s">
        <v>4877</v>
      </c>
      <c r="D329" s="452" t="s">
        <v>426</v>
      </c>
      <c r="E329" s="594">
        <v>2019</v>
      </c>
      <c r="F329" s="632">
        <v>37320</v>
      </c>
      <c r="G329" s="452" t="s">
        <v>4874</v>
      </c>
    </row>
    <row r="330" spans="1:7" ht="15.75" x14ac:dyDescent="0.25">
      <c r="A330" s="452" t="s">
        <v>463</v>
      </c>
      <c r="B330" s="452" t="s">
        <v>4882</v>
      </c>
      <c r="C330" s="452" t="s">
        <v>6326</v>
      </c>
      <c r="D330" s="452" t="s">
        <v>438</v>
      </c>
      <c r="E330" s="594">
        <v>2019</v>
      </c>
      <c r="F330" s="632">
        <v>31900</v>
      </c>
      <c r="G330" s="452" t="s">
        <v>4535</v>
      </c>
    </row>
    <row r="331" spans="1:7" ht="15.75" x14ac:dyDescent="0.25">
      <c r="A331" s="452" t="s">
        <v>463</v>
      </c>
      <c r="B331" s="452" t="s">
        <v>4883</v>
      </c>
      <c r="C331" s="452" t="s">
        <v>6326</v>
      </c>
      <c r="D331" s="452" t="s">
        <v>438</v>
      </c>
      <c r="E331" s="594">
        <v>2019</v>
      </c>
      <c r="F331" s="632">
        <v>33800</v>
      </c>
      <c r="G331" s="452" t="s">
        <v>4535</v>
      </c>
    </row>
    <row r="332" spans="1:7" ht="15.75" x14ac:dyDescent="0.25">
      <c r="A332" s="452" t="s">
        <v>463</v>
      </c>
      <c r="B332" s="452" t="s">
        <v>4884</v>
      </c>
      <c r="C332" s="452" t="s">
        <v>6326</v>
      </c>
      <c r="D332" s="452" t="s">
        <v>438</v>
      </c>
      <c r="E332" s="594">
        <v>2019</v>
      </c>
      <c r="F332" s="632">
        <v>34900</v>
      </c>
      <c r="G332" s="452" t="s">
        <v>4535</v>
      </c>
    </row>
    <row r="333" spans="1:7" ht="15.75" x14ac:dyDescent="0.25">
      <c r="A333" s="452" t="s">
        <v>463</v>
      </c>
      <c r="B333" s="452" t="s">
        <v>4885</v>
      </c>
      <c r="C333" s="452" t="s">
        <v>6326</v>
      </c>
      <c r="D333" s="452" t="s">
        <v>438</v>
      </c>
      <c r="E333" s="594">
        <v>2019</v>
      </c>
      <c r="F333" s="632">
        <v>34900</v>
      </c>
      <c r="G333" s="452" t="s">
        <v>4535</v>
      </c>
    </row>
    <row r="334" spans="1:7" ht="15.75" x14ac:dyDescent="0.25">
      <c r="A334" s="452" t="s">
        <v>463</v>
      </c>
      <c r="B334" s="452" t="s">
        <v>4886</v>
      </c>
      <c r="C334" s="452" t="s">
        <v>6326</v>
      </c>
      <c r="D334" s="452" t="s">
        <v>438</v>
      </c>
      <c r="E334" s="594">
        <v>2019</v>
      </c>
      <c r="F334" s="632">
        <v>35000</v>
      </c>
      <c r="G334" s="452" t="s">
        <v>4535</v>
      </c>
    </row>
    <row r="335" spans="1:7" ht="15.75" x14ac:dyDescent="0.25">
      <c r="A335" s="452" t="s">
        <v>463</v>
      </c>
      <c r="B335" s="452" t="s">
        <v>4887</v>
      </c>
      <c r="C335" s="452" t="s">
        <v>6326</v>
      </c>
      <c r="D335" s="452" t="s">
        <v>438</v>
      </c>
      <c r="E335" s="594">
        <v>2019</v>
      </c>
      <c r="F335" s="632">
        <v>35800</v>
      </c>
      <c r="G335" s="452" t="s">
        <v>4535</v>
      </c>
    </row>
    <row r="336" spans="1:7" ht="15.75" x14ac:dyDescent="0.25">
      <c r="A336" s="452" t="s">
        <v>463</v>
      </c>
      <c r="B336" s="452" t="s">
        <v>4888</v>
      </c>
      <c r="C336" s="452" t="s">
        <v>6326</v>
      </c>
      <c r="D336" s="452" t="s">
        <v>438</v>
      </c>
      <c r="E336" s="594">
        <v>2019</v>
      </c>
      <c r="F336" s="632">
        <v>37200</v>
      </c>
      <c r="G336" s="452" t="s">
        <v>4535</v>
      </c>
    </row>
    <row r="337" spans="1:7" ht="15.75" x14ac:dyDescent="0.25">
      <c r="A337" s="452" t="s">
        <v>463</v>
      </c>
      <c r="B337" s="452" t="s">
        <v>4889</v>
      </c>
      <c r="C337" s="452" t="s">
        <v>6326</v>
      </c>
      <c r="D337" s="452" t="s">
        <v>438</v>
      </c>
      <c r="E337" s="594">
        <v>2019</v>
      </c>
      <c r="F337" s="632">
        <v>37200</v>
      </c>
      <c r="G337" s="452" t="s">
        <v>4535</v>
      </c>
    </row>
    <row r="338" spans="1:7" ht="15.75" x14ac:dyDescent="0.25">
      <c r="A338" s="452" t="s">
        <v>463</v>
      </c>
      <c r="B338" s="452" t="s">
        <v>4890</v>
      </c>
      <c r="C338" s="452" t="s">
        <v>6326</v>
      </c>
      <c r="D338" s="452" t="s">
        <v>438</v>
      </c>
      <c r="E338" s="594">
        <v>2019</v>
      </c>
      <c r="F338" s="632">
        <v>38000</v>
      </c>
      <c r="G338" s="452" t="s">
        <v>4535</v>
      </c>
    </row>
    <row r="339" spans="1:7" ht="15.75" x14ac:dyDescent="0.25">
      <c r="A339" s="452" t="s">
        <v>463</v>
      </c>
      <c r="B339" s="452" t="s">
        <v>4891</v>
      </c>
      <c r="C339" s="452" t="s">
        <v>6326</v>
      </c>
      <c r="D339" s="452" t="s">
        <v>438</v>
      </c>
      <c r="E339" s="594">
        <v>2019</v>
      </c>
      <c r="F339" s="632">
        <v>38000</v>
      </c>
      <c r="G339" s="452" t="s">
        <v>4535</v>
      </c>
    </row>
    <row r="340" spans="1:7" ht="15.75" x14ac:dyDescent="0.25">
      <c r="A340" s="452" t="s">
        <v>463</v>
      </c>
      <c r="B340" s="452" t="s">
        <v>4892</v>
      </c>
      <c r="C340" s="452" t="s">
        <v>4852</v>
      </c>
      <c r="D340" s="452" t="s">
        <v>110</v>
      </c>
      <c r="E340" s="594">
        <v>2019</v>
      </c>
      <c r="F340" s="632">
        <v>28020</v>
      </c>
      <c r="G340" s="452" t="s">
        <v>1907</v>
      </c>
    </row>
    <row r="341" spans="1:7" ht="15.75" x14ac:dyDescent="0.25">
      <c r="A341" s="452" t="s">
        <v>463</v>
      </c>
      <c r="B341" s="452" t="s">
        <v>4893</v>
      </c>
      <c r="C341" s="452" t="s">
        <v>4852</v>
      </c>
      <c r="D341" s="452" t="s">
        <v>110</v>
      </c>
      <c r="E341" s="594">
        <v>2019</v>
      </c>
      <c r="F341" s="632">
        <v>30520</v>
      </c>
      <c r="G341" s="452" t="s">
        <v>1907</v>
      </c>
    </row>
    <row r="342" spans="1:7" ht="15.75" x14ac:dyDescent="0.25">
      <c r="A342" s="452" t="s">
        <v>463</v>
      </c>
      <c r="B342" s="452" t="s">
        <v>4894</v>
      </c>
      <c r="C342" s="452" t="s">
        <v>6325</v>
      </c>
      <c r="D342" s="452" t="s">
        <v>110</v>
      </c>
      <c r="E342" s="594">
        <v>2019</v>
      </c>
      <c r="F342" s="632">
        <v>36720</v>
      </c>
      <c r="G342" s="452" t="s">
        <v>1907</v>
      </c>
    </row>
    <row r="343" spans="1:7" ht="15.75" x14ac:dyDescent="0.25">
      <c r="A343" s="452" t="s">
        <v>463</v>
      </c>
      <c r="B343" s="452" t="s">
        <v>4895</v>
      </c>
      <c r="C343" s="452" t="s">
        <v>4896</v>
      </c>
      <c r="D343" s="452" t="s">
        <v>110</v>
      </c>
      <c r="E343" s="594">
        <v>2019</v>
      </c>
      <c r="F343" s="632">
        <v>22090</v>
      </c>
      <c r="G343" s="452" t="s">
        <v>1907</v>
      </c>
    </row>
    <row r="344" spans="1:7" ht="15.75" x14ac:dyDescent="0.25">
      <c r="A344" s="452" t="s">
        <v>463</v>
      </c>
      <c r="B344" s="452" t="s">
        <v>4897</v>
      </c>
      <c r="C344" s="452" t="s">
        <v>4896</v>
      </c>
      <c r="D344" s="452" t="s">
        <v>110</v>
      </c>
      <c r="E344" s="594">
        <v>2019</v>
      </c>
      <c r="F344" s="632">
        <v>23220</v>
      </c>
      <c r="G344" s="452" t="s">
        <v>1907</v>
      </c>
    </row>
    <row r="345" spans="1:7" ht="15.75" x14ac:dyDescent="0.25">
      <c r="A345" s="452" t="s">
        <v>463</v>
      </c>
      <c r="B345" s="155" t="s">
        <v>4898</v>
      </c>
      <c r="C345" s="155" t="s">
        <v>4896</v>
      </c>
      <c r="D345" s="155" t="s">
        <v>110</v>
      </c>
      <c r="E345" s="152">
        <v>2019</v>
      </c>
      <c r="F345" s="57">
        <v>24220</v>
      </c>
      <c r="G345" s="155" t="s">
        <v>1907</v>
      </c>
    </row>
    <row r="346" spans="1:7" ht="15.75" x14ac:dyDescent="0.25">
      <c r="A346" s="452" t="s">
        <v>463</v>
      </c>
      <c r="B346" s="155" t="s">
        <v>3493</v>
      </c>
      <c r="C346" s="155" t="s">
        <v>4896</v>
      </c>
      <c r="D346" s="155" t="s">
        <v>110</v>
      </c>
      <c r="E346" s="152">
        <v>2019</v>
      </c>
      <c r="F346" s="57">
        <v>26620</v>
      </c>
      <c r="G346" s="155" t="s">
        <v>1907</v>
      </c>
    </row>
    <row r="347" spans="1:7" ht="15.75" x14ac:dyDescent="0.25">
      <c r="A347" s="452" t="s">
        <v>463</v>
      </c>
      <c r="B347" s="155" t="s">
        <v>4899</v>
      </c>
      <c r="C347" s="155" t="s">
        <v>4825</v>
      </c>
      <c r="D347" s="155" t="s">
        <v>110</v>
      </c>
      <c r="E347" s="152">
        <v>2019</v>
      </c>
      <c r="F347" s="57">
        <v>31820</v>
      </c>
      <c r="G347" s="155" t="s">
        <v>1907</v>
      </c>
    </row>
    <row r="348" spans="1:7" ht="15.75" x14ac:dyDescent="0.25">
      <c r="A348" s="446" t="s">
        <v>463</v>
      </c>
      <c r="B348" s="172" t="s">
        <v>4832</v>
      </c>
      <c r="C348" s="257" t="s">
        <v>3782</v>
      </c>
      <c r="D348" s="172" t="s">
        <v>110</v>
      </c>
      <c r="E348" s="173">
        <v>2019</v>
      </c>
      <c r="F348" s="57">
        <v>28800</v>
      </c>
      <c r="G348" s="172" t="s">
        <v>4833</v>
      </c>
    </row>
    <row r="349" spans="1:7" ht="15.75" x14ac:dyDescent="0.25">
      <c r="A349" s="446" t="s">
        <v>463</v>
      </c>
      <c r="B349" s="172" t="s">
        <v>4834</v>
      </c>
      <c r="C349" s="257" t="s">
        <v>3782</v>
      </c>
      <c r="D349" s="172" t="s">
        <v>110</v>
      </c>
      <c r="E349" s="173">
        <v>2019</v>
      </c>
      <c r="F349" s="57">
        <v>32300</v>
      </c>
      <c r="G349" s="172" t="s">
        <v>4833</v>
      </c>
    </row>
    <row r="350" spans="1:7" ht="15.75" x14ac:dyDescent="0.25">
      <c r="A350" s="446" t="s">
        <v>463</v>
      </c>
      <c r="B350" s="172" t="s">
        <v>4835</v>
      </c>
      <c r="C350" s="257" t="s">
        <v>6324</v>
      </c>
      <c r="D350" s="172" t="s">
        <v>110</v>
      </c>
      <c r="E350" s="173">
        <v>2019</v>
      </c>
      <c r="F350" s="57">
        <v>33300</v>
      </c>
      <c r="G350" s="172" t="s">
        <v>4833</v>
      </c>
    </row>
    <row r="351" spans="1:7" ht="15.75" x14ac:dyDescent="0.25">
      <c r="A351" s="446" t="s">
        <v>463</v>
      </c>
      <c r="B351" s="172" t="s">
        <v>4835</v>
      </c>
      <c r="C351" s="257" t="s">
        <v>6324</v>
      </c>
      <c r="D351" s="172" t="s">
        <v>426</v>
      </c>
      <c r="E351" s="173">
        <v>2019</v>
      </c>
      <c r="F351" s="57">
        <v>36000</v>
      </c>
      <c r="G351" s="172" t="s">
        <v>4833</v>
      </c>
    </row>
    <row r="352" spans="1:7" ht="15.75" x14ac:dyDescent="0.25">
      <c r="A352" s="446" t="s">
        <v>463</v>
      </c>
      <c r="B352" s="172" t="s">
        <v>4836</v>
      </c>
      <c r="C352" s="257" t="s">
        <v>6324</v>
      </c>
      <c r="D352" s="172" t="s">
        <v>110</v>
      </c>
      <c r="E352" s="173">
        <v>2019</v>
      </c>
      <c r="F352" s="57">
        <v>37500</v>
      </c>
      <c r="G352" s="172" t="s">
        <v>4833</v>
      </c>
    </row>
    <row r="353" spans="1:7" ht="15.75" x14ac:dyDescent="0.25">
      <c r="A353" s="446" t="s">
        <v>463</v>
      </c>
      <c r="B353" s="172" t="s">
        <v>4836</v>
      </c>
      <c r="C353" s="257" t="s">
        <v>6324</v>
      </c>
      <c r="D353" s="172" t="s">
        <v>426</v>
      </c>
      <c r="E353" s="173">
        <v>2019</v>
      </c>
      <c r="F353" s="57">
        <v>40200</v>
      </c>
      <c r="G353" s="172" t="s">
        <v>4833</v>
      </c>
    </row>
    <row r="354" spans="1:7" ht="15.75" x14ac:dyDescent="0.25">
      <c r="A354" s="446" t="s">
        <v>463</v>
      </c>
      <c r="B354" s="172" t="s">
        <v>4837</v>
      </c>
      <c r="C354" s="257" t="s">
        <v>6324</v>
      </c>
      <c r="D354" s="172" t="s">
        <v>110</v>
      </c>
      <c r="E354" s="173">
        <v>2019</v>
      </c>
      <c r="F354" s="57">
        <v>40600</v>
      </c>
      <c r="G354" s="172" t="s">
        <v>4833</v>
      </c>
    </row>
    <row r="355" spans="1:7" ht="15.75" x14ac:dyDescent="0.25">
      <c r="A355" s="446" t="s">
        <v>463</v>
      </c>
      <c r="B355" s="172" t="s">
        <v>4838</v>
      </c>
      <c r="C355" s="257" t="s">
        <v>6324</v>
      </c>
      <c r="D355" s="172" t="s">
        <v>110</v>
      </c>
      <c r="E355" s="173">
        <v>2019</v>
      </c>
      <c r="F355" s="57">
        <v>42700</v>
      </c>
      <c r="G355" s="172" t="s">
        <v>4833</v>
      </c>
    </row>
    <row r="356" spans="1:7" ht="15.75" x14ac:dyDescent="0.25">
      <c r="A356" s="446" t="s">
        <v>463</v>
      </c>
      <c r="B356" s="172" t="s">
        <v>4837</v>
      </c>
      <c r="C356" s="257" t="s">
        <v>6324</v>
      </c>
      <c r="D356" s="172" t="s">
        <v>426</v>
      </c>
      <c r="E356" s="173">
        <v>2019</v>
      </c>
      <c r="F356" s="57">
        <v>43500</v>
      </c>
      <c r="G356" s="172" t="s">
        <v>4833</v>
      </c>
    </row>
    <row r="357" spans="1:7" ht="15.75" x14ac:dyDescent="0.25">
      <c r="A357" s="446" t="s">
        <v>463</v>
      </c>
      <c r="B357" s="446" t="s">
        <v>4838</v>
      </c>
      <c r="C357" s="742" t="s">
        <v>6324</v>
      </c>
      <c r="D357" s="446" t="s">
        <v>426</v>
      </c>
      <c r="E357" s="749">
        <v>2019</v>
      </c>
      <c r="F357" s="57">
        <v>45600</v>
      </c>
      <c r="G357" s="446" t="s">
        <v>4833</v>
      </c>
    </row>
    <row r="358" spans="1:7" ht="15.75" x14ac:dyDescent="0.25">
      <c r="A358" s="446" t="s">
        <v>463</v>
      </c>
      <c r="B358" s="446" t="s">
        <v>4839</v>
      </c>
      <c r="C358" s="742" t="s">
        <v>4840</v>
      </c>
      <c r="D358" s="446" t="s">
        <v>110</v>
      </c>
      <c r="E358" s="749">
        <v>2019</v>
      </c>
      <c r="F358" s="57">
        <v>36620</v>
      </c>
      <c r="G358" s="446" t="s">
        <v>4841</v>
      </c>
    </row>
    <row r="359" spans="1:7" ht="15.75" x14ac:dyDescent="0.25">
      <c r="A359" s="446" t="s">
        <v>463</v>
      </c>
      <c r="B359" s="446" t="s">
        <v>4842</v>
      </c>
      <c r="C359" s="742" t="s">
        <v>4840</v>
      </c>
      <c r="D359" s="446" t="s">
        <v>110</v>
      </c>
      <c r="E359" s="749">
        <v>2019</v>
      </c>
      <c r="F359" s="57">
        <v>41020</v>
      </c>
      <c r="G359" s="446" t="s">
        <v>4841</v>
      </c>
    </row>
    <row r="360" spans="1:7" ht="15.75" x14ac:dyDescent="0.25">
      <c r="A360" s="446" t="s">
        <v>463</v>
      </c>
      <c r="B360" s="446" t="s">
        <v>4843</v>
      </c>
      <c r="C360" s="446" t="s">
        <v>4844</v>
      </c>
      <c r="D360" s="446" t="s">
        <v>438</v>
      </c>
      <c r="E360" s="749">
        <v>2019</v>
      </c>
      <c r="F360" s="57">
        <v>25905</v>
      </c>
      <c r="G360" s="446" t="s">
        <v>1899</v>
      </c>
    </row>
    <row r="361" spans="1:7" ht="15.75" x14ac:dyDescent="0.25">
      <c r="A361" s="446" t="s">
        <v>463</v>
      </c>
      <c r="B361" s="446" t="s">
        <v>4845</v>
      </c>
      <c r="C361" s="446" t="s">
        <v>4844</v>
      </c>
      <c r="D361" s="446" t="s">
        <v>438</v>
      </c>
      <c r="E361" s="749">
        <v>2019</v>
      </c>
      <c r="F361" s="57">
        <v>26700</v>
      </c>
      <c r="G361" s="446" t="s">
        <v>1899</v>
      </c>
    </row>
    <row r="362" spans="1:7" ht="15.75" x14ac:dyDescent="0.25">
      <c r="A362" s="446" t="s">
        <v>463</v>
      </c>
      <c r="B362" s="446" t="s">
        <v>4846</v>
      </c>
      <c r="C362" s="446" t="s">
        <v>4844</v>
      </c>
      <c r="D362" s="446" t="s">
        <v>438</v>
      </c>
      <c r="E362" s="749">
        <v>2019</v>
      </c>
      <c r="F362" s="57">
        <v>30500</v>
      </c>
      <c r="G362" s="446" t="s">
        <v>1899</v>
      </c>
    </row>
    <row r="363" spans="1:7" ht="15.75" x14ac:dyDescent="0.25">
      <c r="A363" s="446" t="s">
        <v>463</v>
      </c>
      <c r="B363" s="446" t="s">
        <v>4847</v>
      </c>
      <c r="C363" s="446" t="s">
        <v>6324</v>
      </c>
      <c r="D363" s="446" t="s">
        <v>438</v>
      </c>
      <c r="E363" s="749">
        <v>2019</v>
      </c>
      <c r="F363" s="57">
        <v>31000</v>
      </c>
      <c r="G363" s="446" t="s">
        <v>1899</v>
      </c>
    </row>
    <row r="364" spans="1:7" ht="15.75" x14ac:dyDescent="0.25">
      <c r="A364" s="446" t="s">
        <v>463</v>
      </c>
      <c r="B364" s="446" t="s">
        <v>4845</v>
      </c>
      <c r="C364" s="446" t="s">
        <v>4844</v>
      </c>
      <c r="D364" s="446" t="s">
        <v>438</v>
      </c>
      <c r="E364" s="749">
        <v>2019</v>
      </c>
      <c r="F364" s="57">
        <v>32700</v>
      </c>
      <c r="G364" s="446" t="s">
        <v>1364</v>
      </c>
    </row>
    <row r="365" spans="1:7" ht="15.75" x14ac:dyDescent="0.25">
      <c r="A365" s="446" t="s">
        <v>463</v>
      </c>
      <c r="B365" s="446" t="s">
        <v>4846</v>
      </c>
      <c r="C365" s="446" t="s">
        <v>4844</v>
      </c>
      <c r="D365" s="446" t="s">
        <v>438</v>
      </c>
      <c r="E365" s="749">
        <v>2019</v>
      </c>
      <c r="F365" s="57">
        <v>35700</v>
      </c>
      <c r="G365" s="446" t="s">
        <v>1364</v>
      </c>
    </row>
    <row r="366" spans="1:7" ht="15.75" x14ac:dyDescent="0.25">
      <c r="A366" s="446" t="s">
        <v>463</v>
      </c>
      <c r="B366" s="446" t="s">
        <v>4847</v>
      </c>
      <c r="C366" s="446" t="s">
        <v>6324</v>
      </c>
      <c r="D366" s="446" t="s">
        <v>438</v>
      </c>
      <c r="E366" s="749">
        <v>2019</v>
      </c>
      <c r="F366" s="57">
        <v>37000</v>
      </c>
      <c r="G366" s="446" t="s">
        <v>1364</v>
      </c>
    </row>
    <row r="367" spans="1:7" ht="15.75" x14ac:dyDescent="0.25">
      <c r="A367" s="446" t="s">
        <v>463</v>
      </c>
      <c r="B367" s="446" t="s">
        <v>4848</v>
      </c>
      <c r="C367" s="446" t="s">
        <v>6333</v>
      </c>
      <c r="D367" s="446" t="s">
        <v>438</v>
      </c>
      <c r="E367" s="749">
        <v>2019</v>
      </c>
      <c r="F367" s="57">
        <v>37000</v>
      </c>
      <c r="G367" s="446" t="s">
        <v>1899</v>
      </c>
    </row>
    <row r="368" spans="1:7" ht="15.75" x14ac:dyDescent="0.25">
      <c r="A368" s="446" t="s">
        <v>463</v>
      </c>
      <c r="B368" s="446" t="s">
        <v>4849</v>
      </c>
      <c r="C368" s="446" t="s">
        <v>6333</v>
      </c>
      <c r="D368" s="446" t="s">
        <v>438</v>
      </c>
      <c r="E368" s="749">
        <v>2019</v>
      </c>
      <c r="F368" s="57">
        <v>42000</v>
      </c>
      <c r="G368" s="446" t="s">
        <v>1899</v>
      </c>
    </row>
    <row r="369" spans="1:7" ht="15.75" x14ac:dyDescent="0.25">
      <c r="A369" s="446" t="s">
        <v>463</v>
      </c>
      <c r="B369" s="446" t="s">
        <v>4848</v>
      </c>
      <c r="C369" s="446" t="s">
        <v>6333</v>
      </c>
      <c r="D369" s="446" t="s">
        <v>438</v>
      </c>
      <c r="E369" s="749">
        <v>2019</v>
      </c>
      <c r="F369" s="57">
        <v>43000</v>
      </c>
      <c r="G369" s="446" t="s">
        <v>1364</v>
      </c>
    </row>
    <row r="370" spans="1:7" ht="15.75" x14ac:dyDescent="0.25">
      <c r="A370" s="446" t="s">
        <v>463</v>
      </c>
      <c r="B370" s="446" t="s">
        <v>4849</v>
      </c>
      <c r="C370" s="446" t="s">
        <v>6333</v>
      </c>
      <c r="D370" s="446" t="s">
        <v>438</v>
      </c>
      <c r="E370" s="749">
        <v>2019</v>
      </c>
      <c r="F370" s="57">
        <v>48000</v>
      </c>
      <c r="G370" s="446" t="s">
        <v>1364</v>
      </c>
    </row>
    <row r="371" spans="1:7" ht="15.75" x14ac:dyDescent="0.25">
      <c r="A371" s="446" t="s">
        <v>463</v>
      </c>
      <c r="B371" s="446" t="s">
        <v>4850</v>
      </c>
      <c r="C371" s="446" t="s">
        <v>6333</v>
      </c>
      <c r="D371" s="446" t="s">
        <v>438</v>
      </c>
      <c r="E371" s="749">
        <v>2019</v>
      </c>
      <c r="F371" s="57">
        <v>62000</v>
      </c>
      <c r="G371" s="446" t="s">
        <v>1899</v>
      </c>
    </row>
    <row r="372" spans="1:7" ht="15.75" x14ac:dyDescent="0.25">
      <c r="A372" s="446" t="s">
        <v>463</v>
      </c>
      <c r="B372" s="446" t="s">
        <v>4850</v>
      </c>
      <c r="C372" s="446" t="s">
        <v>6333</v>
      </c>
      <c r="D372" s="446" t="s">
        <v>438</v>
      </c>
      <c r="E372" s="749">
        <v>2019</v>
      </c>
      <c r="F372" s="57">
        <v>68000</v>
      </c>
      <c r="G372" s="446" t="s">
        <v>1364</v>
      </c>
    </row>
    <row r="373" spans="1:7" ht="15.75" x14ac:dyDescent="0.25">
      <c r="A373" s="446" t="s">
        <v>463</v>
      </c>
      <c r="B373" s="446" t="s">
        <v>4851</v>
      </c>
      <c r="C373" s="446" t="s">
        <v>4852</v>
      </c>
      <c r="D373" s="446" t="s">
        <v>438</v>
      </c>
      <c r="E373" s="749">
        <v>2019</v>
      </c>
      <c r="F373" s="57">
        <v>21300</v>
      </c>
      <c r="G373" s="446" t="s">
        <v>4853</v>
      </c>
    </row>
    <row r="374" spans="1:7" ht="15.75" x14ac:dyDescent="0.25">
      <c r="A374" s="446" t="s">
        <v>463</v>
      </c>
      <c r="B374" s="446" t="s">
        <v>4854</v>
      </c>
      <c r="C374" s="446" t="s">
        <v>4852</v>
      </c>
      <c r="D374" s="446" t="s">
        <v>438</v>
      </c>
      <c r="E374" s="749">
        <v>2019</v>
      </c>
      <c r="F374" s="57">
        <v>24800</v>
      </c>
      <c r="G374" s="446" t="s">
        <v>4853</v>
      </c>
    </row>
    <row r="375" spans="1:7" ht="15.75" x14ac:dyDescent="0.25">
      <c r="A375" s="446" t="s">
        <v>463</v>
      </c>
      <c r="B375" s="446" t="s">
        <v>4855</v>
      </c>
      <c r="C375" s="446" t="s">
        <v>4852</v>
      </c>
      <c r="D375" s="446" t="s">
        <v>438</v>
      </c>
      <c r="E375" s="749">
        <v>2019</v>
      </c>
      <c r="F375" s="57">
        <v>26700</v>
      </c>
      <c r="G375" s="446" t="s">
        <v>4829</v>
      </c>
    </row>
    <row r="376" spans="1:7" ht="15.75" x14ac:dyDescent="0.25">
      <c r="A376" s="446" t="s">
        <v>463</v>
      </c>
      <c r="B376" s="446" t="s">
        <v>4856</v>
      </c>
      <c r="C376" s="446" t="s">
        <v>4852</v>
      </c>
      <c r="D376" s="446" t="s">
        <v>438</v>
      </c>
      <c r="E376" s="749">
        <v>2019</v>
      </c>
      <c r="F376" s="57">
        <v>27600</v>
      </c>
      <c r="G376" s="446" t="s">
        <v>4853</v>
      </c>
    </row>
    <row r="377" spans="1:7" ht="15.75" x14ac:dyDescent="0.25">
      <c r="A377" s="446" t="s">
        <v>463</v>
      </c>
      <c r="B377" s="446" t="s">
        <v>4855</v>
      </c>
      <c r="C377" s="446" t="s">
        <v>6325</v>
      </c>
      <c r="D377" s="446" t="s">
        <v>438</v>
      </c>
      <c r="E377" s="749">
        <v>2019</v>
      </c>
      <c r="F377" s="57">
        <v>28400</v>
      </c>
      <c r="G377" s="446" t="s">
        <v>4829</v>
      </c>
    </row>
    <row r="378" spans="1:7" ht="15.75" x14ac:dyDescent="0.25">
      <c r="A378" s="446" t="s">
        <v>463</v>
      </c>
      <c r="B378" s="446" t="s">
        <v>4855</v>
      </c>
      <c r="C378" s="446" t="s">
        <v>4852</v>
      </c>
      <c r="D378" s="446" t="s">
        <v>44</v>
      </c>
      <c r="E378" s="749">
        <v>2019</v>
      </c>
      <c r="F378" s="57">
        <v>28700</v>
      </c>
      <c r="G378" s="446" t="s">
        <v>4829</v>
      </c>
    </row>
    <row r="379" spans="1:7" ht="15.75" x14ac:dyDescent="0.25">
      <c r="A379" s="446" t="s">
        <v>463</v>
      </c>
      <c r="B379" s="446" t="s">
        <v>4857</v>
      </c>
      <c r="C379" s="446" t="s">
        <v>4852</v>
      </c>
      <c r="D379" s="446" t="s">
        <v>438</v>
      </c>
      <c r="E379" s="749">
        <v>2019</v>
      </c>
      <c r="F379" s="57">
        <v>29600</v>
      </c>
      <c r="G379" s="446" t="s">
        <v>4829</v>
      </c>
    </row>
    <row r="380" spans="1:7" ht="15.75" x14ac:dyDescent="0.25">
      <c r="A380" s="446" t="s">
        <v>463</v>
      </c>
      <c r="B380" s="446" t="s">
        <v>4858</v>
      </c>
      <c r="C380" s="446" t="s">
        <v>4852</v>
      </c>
      <c r="D380" s="446" t="s">
        <v>438</v>
      </c>
      <c r="E380" s="749">
        <v>2019</v>
      </c>
      <c r="F380" s="57">
        <v>30700</v>
      </c>
      <c r="G380" s="446" t="s">
        <v>4853</v>
      </c>
    </row>
    <row r="381" spans="1:7" ht="15.75" x14ac:dyDescent="0.25">
      <c r="A381" s="446" t="s">
        <v>463</v>
      </c>
      <c r="B381" s="446" t="s">
        <v>4857</v>
      </c>
      <c r="C381" s="446" t="s">
        <v>6325</v>
      </c>
      <c r="D381" s="446" t="s">
        <v>438</v>
      </c>
      <c r="E381" s="749">
        <v>2019</v>
      </c>
      <c r="F381" s="57">
        <v>31200</v>
      </c>
      <c r="G381" s="446" t="s">
        <v>4829</v>
      </c>
    </row>
    <row r="382" spans="1:7" ht="15.75" x14ac:dyDescent="0.25">
      <c r="A382" s="446" t="s">
        <v>463</v>
      </c>
      <c r="B382" s="446" t="s">
        <v>4856</v>
      </c>
      <c r="C382" s="446" t="s">
        <v>4852</v>
      </c>
      <c r="D382" s="446" t="s">
        <v>44</v>
      </c>
      <c r="E382" s="749">
        <v>2019</v>
      </c>
      <c r="F382" s="57">
        <v>31300</v>
      </c>
      <c r="G382" s="446" t="s">
        <v>4853</v>
      </c>
    </row>
    <row r="383" spans="1:7" ht="15.75" x14ac:dyDescent="0.25">
      <c r="A383" s="446" t="s">
        <v>463</v>
      </c>
      <c r="B383" s="446" t="s">
        <v>4855</v>
      </c>
      <c r="C383" s="446" t="s">
        <v>6325</v>
      </c>
      <c r="D383" s="446" t="s">
        <v>44</v>
      </c>
      <c r="E383" s="749">
        <v>2019</v>
      </c>
      <c r="F383" s="57">
        <v>31700</v>
      </c>
      <c r="G383" s="446" t="s">
        <v>4829</v>
      </c>
    </row>
    <row r="384" spans="1:7" ht="15.75" x14ac:dyDescent="0.25">
      <c r="A384" s="446" t="s">
        <v>463</v>
      </c>
      <c r="B384" s="446" t="s">
        <v>4858</v>
      </c>
      <c r="C384" s="446" t="s">
        <v>4852</v>
      </c>
      <c r="D384" s="446" t="s">
        <v>438</v>
      </c>
      <c r="E384" s="749">
        <v>2019</v>
      </c>
      <c r="F384" s="57">
        <v>32600</v>
      </c>
      <c r="G384" s="446" t="s">
        <v>4829</v>
      </c>
    </row>
    <row r="385" spans="1:7" ht="13.5" customHeight="1" x14ac:dyDescent="0.25">
      <c r="A385" s="446" t="s">
        <v>463</v>
      </c>
      <c r="B385" s="446" t="s">
        <v>4858</v>
      </c>
      <c r="C385" s="446" t="s">
        <v>6325</v>
      </c>
      <c r="D385" s="446" t="s">
        <v>438</v>
      </c>
      <c r="E385" s="749">
        <v>2019</v>
      </c>
      <c r="F385" s="57">
        <v>34000</v>
      </c>
      <c r="G385" s="446" t="s">
        <v>4829</v>
      </c>
    </row>
    <row r="386" spans="1:7" ht="15.75" x14ac:dyDescent="0.25">
      <c r="A386" s="446" t="s">
        <v>463</v>
      </c>
      <c r="B386" s="446" t="s">
        <v>4857</v>
      </c>
      <c r="C386" s="446" t="s">
        <v>6325</v>
      </c>
      <c r="D386" s="446" t="s">
        <v>44</v>
      </c>
      <c r="E386" s="749">
        <v>2019</v>
      </c>
      <c r="F386" s="57">
        <v>34300</v>
      </c>
      <c r="G386" s="446" t="s">
        <v>4829</v>
      </c>
    </row>
    <row r="387" spans="1:7" ht="15.75" x14ac:dyDescent="0.25">
      <c r="A387" s="446" t="s">
        <v>463</v>
      </c>
      <c r="B387" s="446" t="s">
        <v>4858</v>
      </c>
      <c r="C387" s="446" t="s">
        <v>4852</v>
      </c>
      <c r="D387" s="446" t="s">
        <v>44</v>
      </c>
      <c r="E387" s="749">
        <v>2019</v>
      </c>
      <c r="F387" s="57">
        <v>34300</v>
      </c>
      <c r="G387" s="446" t="s">
        <v>4853</v>
      </c>
    </row>
    <row r="388" spans="1:7" ht="15.75" x14ac:dyDescent="0.25">
      <c r="A388" s="446" t="s">
        <v>463</v>
      </c>
      <c r="B388" s="172" t="s">
        <v>4858</v>
      </c>
      <c r="C388" s="172" t="s">
        <v>6325</v>
      </c>
      <c r="D388" s="172" t="s">
        <v>44</v>
      </c>
      <c r="E388" s="173">
        <v>2019</v>
      </c>
      <c r="F388" s="57">
        <v>37000</v>
      </c>
      <c r="G388" s="172" t="s">
        <v>4829</v>
      </c>
    </row>
    <row r="389" spans="1:7" ht="15.75" x14ac:dyDescent="0.25">
      <c r="A389" s="446" t="s">
        <v>463</v>
      </c>
      <c r="B389" s="172" t="s">
        <v>4859</v>
      </c>
      <c r="C389" s="172" t="s">
        <v>6325</v>
      </c>
      <c r="D389" s="172" t="s">
        <v>44</v>
      </c>
      <c r="E389" s="173">
        <v>2019</v>
      </c>
      <c r="F389" s="57">
        <v>41300</v>
      </c>
      <c r="G389" s="172" t="s">
        <v>4853</v>
      </c>
    </row>
    <row r="390" spans="1:7" ht="15.75" x14ac:dyDescent="0.25">
      <c r="A390" s="446" t="s">
        <v>463</v>
      </c>
      <c r="B390" s="172" t="s">
        <v>4859</v>
      </c>
      <c r="C390" s="172" t="s">
        <v>6325</v>
      </c>
      <c r="D390" s="172" t="s">
        <v>44</v>
      </c>
      <c r="E390" s="173">
        <v>2019</v>
      </c>
      <c r="F390" s="57">
        <v>42900</v>
      </c>
      <c r="G390" s="172" t="s">
        <v>4829</v>
      </c>
    </row>
    <row r="391" spans="1:7" ht="15.75" x14ac:dyDescent="0.25">
      <c r="A391" s="738" t="s">
        <v>463</v>
      </c>
      <c r="B391" s="54" t="s">
        <v>10298</v>
      </c>
      <c r="C391" s="54" t="s">
        <v>3739</v>
      </c>
      <c r="D391" s="618" t="s">
        <v>110</v>
      </c>
      <c r="E391" s="64">
        <v>2019</v>
      </c>
      <c r="F391" s="87">
        <v>28220</v>
      </c>
      <c r="G391" s="54" t="s">
        <v>135</v>
      </c>
    </row>
    <row r="392" spans="1:7" ht="15.75" x14ac:dyDescent="0.25">
      <c r="A392" s="718" t="s">
        <v>7040</v>
      </c>
      <c r="B392" s="718" t="s">
        <v>10299</v>
      </c>
      <c r="C392" s="718" t="s">
        <v>3970</v>
      </c>
      <c r="D392" s="718" t="s">
        <v>110</v>
      </c>
      <c r="E392" s="467">
        <v>2019</v>
      </c>
      <c r="F392" s="613">
        <v>40245</v>
      </c>
      <c r="G392" s="718" t="s">
        <v>487</v>
      </c>
    </row>
    <row r="393" spans="1:7" ht="15.75" x14ac:dyDescent="0.25">
      <c r="A393" s="718" t="s">
        <v>7040</v>
      </c>
      <c r="B393" s="718" t="s">
        <v>9907</v>
      </c>
      <c r="C393" s="718" t="s">
        <v>3970</v>
      </c>
      <c r="D393" s="718" t="s">
        <v>110</v>
      </c>
      <c r="E393" s="467">
        <v>2019</v>
      </c>
      <c r="F393" s="737">
        <v>42445</v>
      </c>
      <c r="G393" s="718" t="s">
        <v>487</v>
      </c>
    </row>
    <row r="394" spans="1:7" ht="15.75" x14ac:dyDescent="0.25">
      <c r="A394" s="718" t="s">
        <v>7040</v>
      </c>
      <c r="B394" s="610" t="s">
        <v>9908</v>
      </c>
      <c r="C394" s="610" t="s">
        <v>3970</v>
      </c>
      <c r="D394" s="610" t="s">
        <v>110</v>
      </c>
      <c r="E394" s="64">
        <v>2019</v>
      </c>
      <c r="F394" s="737">
        <v>45795</v>
      </c>
      <c r="G394" s="610" t="s">
        <v>487</v>
      </c>
    </row>
    <row r="395" spans="1:7" s="91" customFormat="1" ht="15.75" x14ac:dyDescent="0.25">
      <c r="A395" s="447" t="s">
        <v>2081</v>
      </c>
      <c r="B395" s="448" t="s">
        <v>10637</v>
      </c>
      <c r="C395" s="448" t="s">
        <v>2114</v>
      </c>
      <c r="D395" s="54" t="s">
        <v>110</v>
      </c>
      <c r="E395" s="460">
        <v>2019</v>
      </c>
      <c r="F395" s="544">
        <v>25395</v>
      </c>
      <c r="G395" s="172" t="s">
        <v>4829</v>
      </c>
    </row>
    <row r="396" spans="1:7" ht="15.75" x14ac:dyDescent="0.25">
      <c r="A396" s="718" t="s">
        <v>10300</v>
      </c>
      <c r="B396" s="610" t="s">
        <v>10301</v>
      </c>
      <c r="C396" s="610" t="s">
        <v>1983</v>
      </c>
      <c r="D396" s="610"/>
      <c r="E396" s="64">
        <v>2019</v>
      </c>
      <c r="F396" s="666">
        <v>27673</v>
      </c>
      <c r="G396" s="610" t="s">
        <v>6882</v>
      </c>
    </row>
    <row r="397" spans="1:7" ht="15.75" x14ac:dyDescent="0.25">
      <c r="A397" s="746" t="s">
        <v>71</v>
      </c>
      <c r="B397" s="712" t="s">
        <v>10001</v>
      </c>
      <c r="C397" s="712" t="s">
        <v>2114</v>
      </c>
      <c r="D397" s="712" t="s">
        <v>43</v>
      </c>
      <c r="E397" s="726">
        <v>2019</v>
      </c>
      <c r="F397" s="70">
        <v>25320</v>
      </c>
      <c r="G397" s="712" t="s">
        <v>135</v>
      </c>
    </row>
    <row r="398" spans="1:7" ht="15.75" x14ac:dyDescent="0.25">
      <c r="A398" s="746" t="s">
        <v>71</v>
      </c>
      <c r="B398" s="712" t="s">
        <v>10141</v>
      </c>
      <c r="C398" s="712" t="s">
        <v>2114</v>
      </c>
      <c r="D398" s="712" t="s">
        <v>43</v>
      </c>
      <c r="E398" s="726">
        <v>2019</v>
      </c>
      <c r="F398" s="70">
        <v>29220</v>
      </c>
      <c r="G398" s="712" t="s">
        <v>135</v>
      </c>
    </row>
    <row r="399" spans="1:7" ht="15.75" x14ac:dyDescent="0.25">
      <c r="A399" s="746" t="s">
        <v>71</v>
      </c>
      <c r="B399" s="712" t="s">
        <v>7316</v>
      </c>
      <c r="C399" s="712" t="s">
        <v>2114</v>
      </c>
      <c r="D399" s="712" t="s">
        <v>43</v>
      </c>
      <c r="E399" s="726">
        <v>2019</v>
      </c>
      <c r="F399" s="70">
        <v>31720</v>
      </c>
      <c r="G399" s="712" t="s">
        <v>135</v>
      </c>
    </row>
    <row r="400" spans="1:7" ht="15.75" x14ac:dyDescent="0.25">
      <c r="A400" s="746" t="s">
        <v>71</v>
      </c>
      <c r="B400" s="712" t="s">
        <v>8979</v>
      </c>
      <c r="C400" s="712" t="s">
        <v>2114</v>
      </c>
      <c r="D400" s="712" t="s">
        <v>43</v>
      </c>
      <c r="E400" s="726">
        <v>2019</v>
      </c>
      <c r="F400" s="70">
        <v>34990</v>
      </c>
      <c r="G400" s="712" t="s">
        <v>135</v>
      </c>
    </row>
    <row r="401" spans="1:7" ht="15.75" x14ac:dyDescent="0.25">
      <c r="A401" s="746" t="s">
        <v>71</v>
      </c>
      <c r="B401" s="712" t="s">
        <v>10142</v>
      </c>
      <c r="C401" s="712" t="s">
        <v>1983</v>
      </c>
      <c r="D401" s="712" t="s">
        <v>43</v>
      </c>
      <c r="E401" s="726">
        <v>2019</v>
      </c>
      <c r="F401" s="70">
        <v>33400</v>
      </c>
      <c r="G401" s="712" t="s">
        <v>135</v>
      </c>
    </row>
    <row r="402" spans="1:7" ht="15.75" x14ac:dyDescent="0.25">
      <c r="A402" s="746" t="s">
        <v>71</v>
      </c>
      <c r="B402" s="712" t="s">
        <v>10143</v>
      </c>
      <c r="C402" s="712" t="s">
        <v>1983</v>
      </c>
      <c r="D402" s="712" t="s">
        <v>43</v>
      </c>
      <c r="E402" s="726">
        <v>2019</v>
      </c>
      <c r="F402" s="70">
        <v>36600</v>
      </c>
      <c r="G402" s="712" t="s">
        <v>135</v>
      </c>
    </row>
    <row r="403" spans="1:7" ht="15.75" x14ac:dyDescent="0.25">
      <c r="A403" s="746" t="s">
        <v>71</v>
      </c>
      <c r="B403" s="712" t="s">
        <v>10002</v>
      </c>
      <c r="C403" s="712" t="s">
        <v>1983</v>
      </c>
      <c r="D403" s="712" t="s">
        <v>43</v>
      </c>
      <c r="E403" s="726">
        <v>2019</v>
      </c>
      <c r="F403" s="70">
        <v>24160</v>
      </c>
      <c r="G403" s="712" t="s">
        <v>135</v>
      </c>
    </row>
    <row r="404" spans="1:7" ht="15.75" x14ac:dyDescent="0.25">
      <c r="A404" s="746" t="s">
        <v>71</v>
      </c>
      <c r="B404" s="712" t="s">
        <v>10144</v>
      </c>
      <c r="C404" s="712" t="s">
        <v>1983</v>
      </c>
      <c r="D404" s="712" t="s">
        <v>43</v>
      </c>
      <c r="E404" s="726">
        <v>2019</v>
      </c>
      <c r="F404" s="70">
        <v>22930</v>
      </c>
      <c r="G404" s="712" t="s">
        <v>135</v>
      </c>
    </row>
    <row r="405" spans="1:7" ht="15.75" x14ac:dyDescent="0.25">
      <c r="A405" s="746" t="s">
        <v>71</v>
      </c>
      <c r="B405" s="712" t="s">
        <v>10003</v>
      </c>
      <c r="C405" s="712" t="s">
        <v>1983</v>
      </c>
      <c r="D405" s="712" t="s">
        <v>43</v>
      </c>
      <c r="E405" s="726">
        <v>2019</v>
      </c>
      <c r="F405" s="70">
        <v>28190</v>
      </c>
      <c r="G405" s="712" t="s">
        <v>135</v>
      </c>
    </row>
    <row r="406" spans="1:7" s="91" customFormat="1" ht="15.75" x14ac:dyDescent="0.25">
      <c r="A406" s="447" t="s">
        <v>2082</v>
      </c>
      <c r="B406" s="448" t="s">
        <v>73</v>
      </c>
      <c r="C406" s="448" t="s">
        <v>2114</v>
      </c>
      <c r="D406" s="448"/>
      <c r="E406" s="460">
        <v>2019</v>
      </c>
      <c r="F406" s="544">
        <v>24390</v>
      </c>
      <c r="G406" s="172" t="s">
        <v>4829</v>
      </c>
    </row>
    <row r="407" spans="1:7" ht="15.75" x14ac:dyDescent="0.25">
      <c r="A407" s="452" t="s">
        <v>87</v>
      </c>
      <c r="B407" s="155" t="s">
        <v>5065</v>
      </c>
      <c r="C407" s="284" t="s">
        <v>5066</v>
      </c>
      <c r="D407" s="155" t="s">
        <v>110</v>
      </c>
      <c r="E407" s="152">
        <v>2019</v>
      </c>
      <c r="F407" s="57">
        <v>15045</v>
      </c>
      <c r="G407" s="155" t="s">
        <v>5067</v>
      </c>
    </row>
    <row r="408" spans="1:7" ht="15.75" x14ac:dyDescent="0.25">
      <c r="A408" s="452" t="s">
        <v>87</v>
      </c>
      <c r="B408" s="155" t="s">
        <v>5065</v>
      </c>
      <c r="C408" s="284" t="s">
        <v>5066</v>
      </c>
      <c r="D408" s="155" t="s">
        <v>426</v>
      </c>
      <c r="E408" s="152">
        <v>2019</v>
      </c>
      <c r="F408" s="57">
        <v>16045</v>
      </c>
      <c r="G408" s="155" t="s">
        <v>5068</v>
      </c>
    </row>
    <row r="409" spans="1:7" ht="15.75" x14ac:dyDescent="0.25">
      <c r="A409" s="452" t="s">
        <v>87</v>
      </c>
      <c r="B409" s="155" t="s">
        <v>5069</v>
      </c>
      <c r="C409" s="284" t="s">
        <v>5066</v>
      </c>
      <c r="D409" s="155" t="s">
        <v>110</v>
      </c>
      <c r="E409" s="152">
        <v>2019</v>
      </c>
      <c r="F409" s="57">
        <v>17345</v>
      </c>
      <c r="G409" s="155" t="s">
        <v>5068</v>
      </c>
    </row>
    <row r="410" spans="1:7" ht="15.75" x14ac:dyDescent="0.25">
      <c r="A410" s="452" t="s">
        <v>87</v>
      </c>
      <c r="B410" s="155" t="s">
        <v>5070</v>
      </c>
      <c r="C410" s="284" t="s">
        <v>5066</v>
      </c>
      <c r="D410" s="155" t="s">
        <v>110</v>
      </c>
      <c r="E410" s="152">
        <v>2019</v>
      </c>
      <c r="F410" s="57">
        <v>19080</v>
      </c>
      <c r="G410" s="155" t="s">
        <v>5068</v>
      </c>
    </row>
    <row r="411" spans="1:7" ht="15.75" x14ac:dyDescent="0.25">
      <c r="A411" s="452" t="s">
        <v>87</v>
      </c>
      <c r="B411" s="452" t="s">
        <v>3724</v>
      </c>
      <c r="C411" s="740" t="s">
        <v>5050</v>
      </c>
      <c r="D411" s="452" t="s">
        <v>110</v>
      </c>
      <c r="E411" s="594">
        <v>2019</v>
      </c>
      <c r="F411" s="57">
        <v>32600</v>
      </c>
      <c r="G411" s="452" t="s">
        <v>5059</v>
      </c>
    </row>
    <row r="412" spans="1:7" ht="15.75" x14ac:dyDescent="0.25">
      <c r="A412" s="452" t="s">
        <v>87</v>
      </c>
      <c r="B412" s="155" t="s">
        <v>3724</v>
      </c>
      <c r="C412" s="284" t="s">
        <v>5050</v>
      </c>
      <c r="D412" s="155" t="s">
        <v>426</v>
      </c>
      <c r="E412" s="152">
        <v>2019</v>
      </c>
      <c r="F412" s="57">
        <v>34300</v>
      </c>
      <c r="G412" s="155" t="s">
        <v>5059</v>
      </c>
    </row>
    <row r="413" spans="1:7" ht="15.75" x14ac:dyDescent="0.25">
      <c r="A413" s="452" t="s">
        <v>87</v>
      </c>
      <c r="B413" s="155" t="s">
        <v>3724</v>
      </c>
      <c r="C413" s="284" t="s">
        <v>5054</v>
      </c>
      <c r="D413" s="155" t="s">
        <v>110</v>
      </c>
      <c r="E413" s="152">
        <v>2019</v>
      </c>
      <c r="F413" s="57">
        <v>34200</v>
      </c>
      <c r="G413" s="155" t="s">
        <v>5059</v>
      </c>
    </row>
    <row r="414" spans="1:7" ht="15.75" x14ac:dyDescent="0.25">
      <c r="A414" s="452" t="s">
        <v>87</v>
      </c>
      <c r="B414" s="155" t="s">
        <v>3724</v>
      </c>
      <c r="C414" s="284" t="s">
        <v>5054</v>
      </c>
      <c r="D414" s="155" t="s">
        <v>426</v>
      </c>
      <c r="E414" s="152">
        <v>2019</v>
      </c>
      <c r="F414" s="57">
        <v>35900</v>
      </c>
      <c r="G414" s="155" t="s">
        <v>5059</v>
      </c>
    </row>
    <row r="415" spans="1:7" ht="15.75" x14ac:dyDescent="0.25">
      <c r="A415" s="452" t="s">
        <v>87</v>
      </c>
      <c r="B415" s="155" t="s">
        <v>5064</v>
      </c>
      <c r="C415" s="284" t="s">
        <v>6328</v>
      </c>
      <c r="D415" s="155" t="s">
        <v>110</v>
      </c>
      <c r="E415" s="152">
        <v>2019</v>
      </c>
      <c r="F415" s="57">
        <v>39650</v>
      </c>
      <c r="G415" s="155" t="s">
        <v>5059</v>
      </c>
    </row>
    <row r="416" spans="1:7" ht="15.75" x14ac:dyDescent="0.25">
      <c r="A416" s="452" t="s">
        <v>87</v>
      </c>
      <c r="B416" s="155" t="s">
        <v>5064</v>
      </c>
      <c r="C416" s="284" t="s">
        <v>6328</v>
      </c>
      <c r="D416" s="155" t="s">
        <v>426</v>
      </c>
      <c r="E416" s="152">
        <v>2019</v>
      </c>
      <c r="F416" s="57">
        <v>41400</v>
      </c>
      <c r="G416" s="155" t="s">
        <v>5059</v>
      </c>
    </row>
    <row r="417" spans="1:7" ht="15.75" x14ac:dyDescent="0.25">
      <c r="A417" s="452" t="s">
        <v>87</v>
      </c>
      <c r="B417" s="155" t="s">
        <v>3722</v>
      </c>
      <c r="C417" s="284" t="s">
        <v>5054</v>
      </c>
      <c r="D417" s="155" t="s">
        <v>110</v>
      </c>
      <c r="E417" s="152">
        <v>2019</v>
      </c>
      <c r="F417" s="57">
        <v>25500</v>
      </c>
      <c r="G417" s="155" t="s">
        <v>5059</v>
      </c>
    </row>
    <row r="418" spans="1:7" ht="15.75" x14ac:dyDescent="0.25">
      <c r="A418" s="452" t="s">
        <v>87</v>
      </c>
      <c r="B418" s="155" t="s">
        <v>3722</v>
      </c>
      <c r="C418" s="284" t="s">
        <v>5054</v>
      </c>
      <c r="D418" s="155" t="s">
        <v>426</v>
      </c>
      <c r="E418" s="152">
        <v>2019</v>
      </c>
      <c r="F418" s="57">
        <v>27200</v>
      </c>
      <c r="G418" s="155" t="s">
        <v>5059</v>
      </c>
    </row>
    <row r="419" spans="1:7" ht="15.75" x14ac:dyDescent="0.25">
      <c r="A419" s="452" t="s">
        <v>87</v>
      </c>
      <c r="B419" s="155" t="s">
        <v>5063</v>
      </c>
      <c r="C419" s="284" t="s">
        <v>6328</v>
      </c>
      <c r="D419" s="155" t="s">
        <v>110</v>
      </c>
      <c r="E419" s="152">
        <v>2019</v>
      </c>
      <c r="F419" s="57">
        <v>30950</v>
      </c>
      <c r="G419" s="155" t="s">
        <v>5059</v>
      </c>
    </row>
    <row r="420" spans="1:7" ht="15.75" x14ac:dyDescent="0.25">
      <c r="A420" s="452" t="s">
        <v>87</v>
      </c>
      <c r="B420" s="155" t="s">
        <v>5063</v>
      </c>
      <c r="C420" s="284" t="s">
        <v>6328</v>
      </c>
      <c r="D420" s="155" t="s">
        <v>426</v>
      </c>
      <c r="E420" s="152">
        <v>2019</v>
      </c>
      <c r="F420" s="57">
        <v>32700</v>
      </c>
      <c r="G420" s="155" t="s">
        <v>5059</v>
      </c>
    </row>
    <row r="421" spans="1:7" ht="15.75" x14ac:dyDescent="0.25">
      <c r="A421" s="452" t="s">
        <v>87</v>
      </c>
      <c r="B421" s="155" t="s">
        <v>5060</v>
      </c>
      <c r="C421" s="284" t="s">
        <v>5054</v>
      </c>
      <c r="D421" s="155" t="s">
        <v>110</v>
      </c>
      <c r="E421" s="152">
        <v>2019</v>
      </c>
      <c r="F421" s="57">
        <v>27600</v>
      </c>
      <c r="G421" s="155" t="s">
        <v>5059</v>
      </c>
    </row>
    <row r="422" spans="1:7" ht="15.75" x14ac:dyDescent="0.25">
      <c r="A422" s="452" t="s">
        <v>87</v>
      </c>
      <c r="B422" s="155" t="s">
        <v>5060</v>
      </c>
      <c r="C422" s="284" t="s">
        <v>5054</v>
      </c>
      <c r="D422" s="155" t="s">
        <v>426</v>
      </c>
      <c r="E422" s="152">
        <v>2019</v>
      </c>
      <c r="F422" s="57">
        <v>29300</v>
      </c>
      <c r="G422" s="155" t="s">
        <v>5059</v>
      </c>
    </row>
    <row r="423" spans="1:7" ht="15.75" x14ac:dyDescent="0.25">
      <c r="A423" s="452" t="s">
        <v>87</v>
      </c>
      <c r="B423" s="155" t="s">
        <v>5061</v>
      </c>
      <c r="C423" s="284" t="s">
        <v>5054</v>
      </c>
      <c r="D423" s="155" t="s">
        <v>110</v>
      </c>
      <c r="E423" s="152">
        <v>2019</v>
      </c>
      <c r="F423" s="57">
        <v>29800</v>
      </c>
      <c r="G423" s="155" t="s">
        <v>5059</v>
      </c>
    </row>
    <row r="424" spans="1:7" ht="15.75" x14ac:dyDescent="0.25">
      <c r="A424" s="452" t="s">
        <v>87</v>
      </c>
      <c r="B424" s="155" t="s">
        <v>5061</v>
      </c>
      <c r="C424" s="284" t="s">
        <v>5054</v>
      </c>
      <c r="D424" s="155" t="s">
        <v>426</v>
      </c>
      <c r="E424" s="152">
        <v>2019</v>
      </c>
      <c r="F424" s="57">
        <v>31500</v>
      </c>
      <c r="G424" s="155" t="s">
        <v>5059</v>
      </c>
    </row>
    <row r="425" spans="1:7" ht="15.75" x14ac:dyDescent="0.25">
      <c r="A425" s="452" t="s">
        <v>87</v>
      </c>
      <c r="B425" s="155" t="s">
        <v>5062</v>
      </c>
      <c r="C425" s="284" t="s">
        <v>5050</v>
      </c>
      <c r="D425" s="155" t="s">
        <v>110</v>
      </c>
      <c r="E425" s="152">
        <v>2019</v>
      </c>
      <c r="F425" s="57">
        <v>37100</v>
      </c>
      <c r="G425" s="155" t="s">
        <v>5059</v>
      </c>
    </row>
    <row r="426" spans="1:7" ht="15.75" x14ac:dyDescent="0.25">
      <c r="A426" s="452" t="s">
        <v>87</v>
      </c>
      <c r="B426" s="155" t="s">
        <v>5062</v>
      </c>
      <c r="C426" s="284" t="s">
        <v>5050</v>
      </c>
      <c r="D426" s="155" t="s">
        <v>426</v>
      </c>
      <c r="E426" s="152">
        <v>2019</v>
      </c>
      <c r="F426" s="57">
        <v>38800</v>
      </c>
      <c r="G426" s="155" t="s">
        <v>5059</v>
      </c>
    </row>
    <row r="427" spans="1:7" ht="15.75" x14ac:dyDescent="0.25">
      <c r="A427" s="452" t="s">
        <v>87</v>
      </c>
      <c r="B427" s="155" t="s">
        <v>5062</v>
      </c>
      <c r="C427" s="284" t="s">
        <v>5054</v>
      </c>
      <c r="D427" s="155" t="s">
        <v>110</v>
      </c>
      <c r="E427" s="152">
        <v>2019</v>
      </c>
      <c r="F427" s="57">
        <v>35450</v>
      </c>
      <c r="G427" s="155" t="s">
        <v>5059</v>
      </c>
    </row>
    <row r="428" spans="1:7" ht="15.75" x14ac:dyDescent="0.25">
      <c r="A428" s="452" t="s">
        <v>87</v>
      </c>
      <c r="B428" s="452" t="s">
        <v>5062</v>
      </c>
      <c r="C428" s="740" t="s">
        <v>5054</v>
      </c>
      <c r="D428" s="452" t="s">
        <v>426</v>
      </c>
      <c r="E428" s="594">
        <v>2019</v>
      </c>
      <c r="F428" s="57">
        <v>37150</v>
      </c>
      <c r="G428" s="452" t="s">
        <v>5059</v>
      </c>
    </row>
    <row r="429" spans="1:7" ht="15.75" x14ac:dyDescent="0.25">
      <c r="A429" s="452" t="s">
        <v>87</v>
      </c>
      <c r="B429" s="155" t="s">
        <v>93</v>
      </c>
      <c r="C429" s="155" t="s">
        <v>3255</v>
      </c>
      <c r="D429" s="155" t="s">
        <v>43</v>
      </c>
      <c r="E429" s="152">
        <v>2019</v>
      </c>
      <c r="F429" s="57">
        <v>38800</v>
      </c>
      <c r="G429" s="155" t="s">
        <v>5997</v>
      </c>
    </row>
    <row r="430" spans="1:7" ht="15.75" x14ac:dyDescent="0.25">
      <c r="A430" s="452" t="s">
        <v>87</v>
      </c>
      <c r="B430" s="155" t="s">
        <v>3737</v>
      </c>
      <c r="C430" s="284" t="s">
        <v>5054</v>
      </c>
      <c r="D430" s="155" t="s">
        <v>110</v>
      </c>
      <c r="E430" s="152">
        <v>2019</v>
      </c>
      <c r="F430" s="57">
        <v>28900</v>
      </c>
      <c r="G430" s="155" t="s">
        <v>5051</v>
      </c>
    </row>
    <row r="431" spans="1:7" ht="15.75" x14ac:dyDescent="0.25">
      <c r="A431" s="452" t="s">
        <v>87</v>
      </c>
      <c r="B431" s="155" t="s">
        <v>3737</v>
      </c>
      <c r="C431" s="284" t="s">
        <v>5054</v>
      </c>
      <c r="D431" s="155" t="s">
        <v>426</v>
      </c>
      <c r="E431" s="152">
        <v>2019</v>
      </c>
      <c r="F431" s="57">
        <v>30300</v>
      </c>
      <c r="G431" s="155" t="s">
        <v>5051</v>
      </c>
    </row>
    <row r="432" spans="1:7" ht="15.75" x14ac:dyDescent="0.25">
      <c r="A432" s="452" t="s">
        <v>87</v>
      </c>
      <c r="B432" s="155" t="s">
        <v>5057</v>
      </c>
      <c r="C432" s="284" t="s">
        <v>5054</v>
      </c>
      <c r="D432" s="155" t="s">
        <v>426</v>
      </c>
      <c r="E432" s="152">
        <v>2019</v>
      </c>
      <c r="F432" s="57">
        <v>32200</v>
      </c>
      <c r="G432" s="155" t="s">
        <v>5051</v>
      </c>
    </row>
    <row r="433" spans="1:7" ht="15.75" x14ac:dyDescent="0.25">
      <c r="A433" s="452" t="s">
        <v>87</v>
      </c>
      <c r="B433" s="155" t="s">
        <v>5058</v>
      </c>
      <c r="C433" s="284" t="s">
        <v>5054</v>
      </c>
      <c r="D433" s="155" t="s">
        <v>426</v>
      </c>
      <c r="E433" s="152">
        <v>2019</v>
      </c>
      <c r="F433" s="57">
        <v>32200</v>
      </c>
      <c r="G433" s="155" t="s">
        <v>5051</v>
      </c>
    </row>
    <row r="434" spans="1:7" ht="15.75" x14ac:dyDescent="0.25">
      <c r="A434" s="452" t="s">
        <v>87</v>
      </c>
      <c r="B434" s="155" t="s">
        <v>4044</v>
      </c>
      <c r="C434" s="284" t="s">
        <v>5050</v>
      </c>
      <c r="D434" s="155" t="s">
        <v>110</v>
      </c>
      <c r="E434" s="152">
        <v>2019</v>
      </c>
      <c r="F434" s="57">
        <v>23200</v>
      </c>
      <c r="G434" s="155" t="s">
        <v>5051</v>
      </c>
    </row>
    <row r="435" spans="1:7" ht="15.75" x14ac:dyDescent="0.25">
      <c r="A435" s="452" t="s">
        <v>87</v>
      </c>
      <c r="B435" s="155" t="s">
        <v>4044</v>
      </c>
      <c r="C435" s="284" t="s">
        <v>5050</v>
      </c>
      <c r="D435" s="155" t="s">
        <v>426</v>
      </c>
      <c r="E435" s="152">
        <v>2019</v>
      </c>
      <c r="F435" s="57">
        <v>24600</v>
      </c>
      <c r="G435" s="155" t="s">
        <v>5051</v>
      </c>
    </row>
    <row r="436" spans="1:7" ht="15.75" x14ac:dyDescent="0.25">
      <c r="A436" s="452" t="s">
        <v>87</v>
      </c>
      <c r="B436" s="155" t="s">
        <v>5053</v>
      </c>
      <c r="C436" s="284" t="s">
        <v>5054</v>
      </c>
      <c r="D436" s="155" t="s">
        <v>110</v>
      </c>
      <c r="E436" s="152">
        <v>2019</v>
      </c>
      <c r="F436" s="57">
        <v>25600</v>
      </c>
      <c r="G436" s="155" t="s">
        <v>5051</v>
      </c>
    </row>
    <row r="437" spans="1:7" ht="15.75" x14ac:dyDescent="0.25">
      <c r="A437" s="452" t="s">
        <v>87</v>
      </c>
      <c r="B437" s="155" t="s">
        <v>5053</v>
      </c>
      <c r="C437" s="284" t="s">
        <v>5054</v>
      </c>
      <c r="D437" s="155" t="s">
        <v>426</v>
      </c>
      <c r="E437" s="152">
        <v>2019</v>
      </c>
      <c r="F437" s="57">
        <v>27000</v>
      </c>
      <c r="G437" s="155" t="s">
        <v>5051</v>
      </c>
    </row>
    <row r="438" spans="1:7" ht="15.75" x14ac:dyDescent="0.25">
      <c r="A438" s="452" t="s">
        <v>87</v>
      </c>
      <c r="B438" s="155" t="s">
        <v>5056</v>
      </c>
      <c r="C438" s="284" t="s">
        <v>5054</v>
      </c>
      <c r="D438" s="155" t="s">
        <v>110</v>
      </c>
      <c r="E438" s="152">
        <v>2019</v>
      </c>
      <c r="F438" s="57">
        <v>25750</v>
      </c>
      <c r="G438" s="155" t="s">
        <v>5051</v>
      </c>
    </row>
    <row r="439" spans="1:7" ht="15.75" x14ac:dyDescent="0.25">
      <c r="A439" s="452" t="s">
        <v>87</v>
      </c>
      <c r="B439" s="155" t="s">
        <v>3736</v>
      </c>
      <c r="C439" s="284" t="s">
        <v>5054</v>
      </c>
      <c r="D439" s="155" t="s">
        <v>110</v>
      </c>
      <c r="E439" s="152">
        <v>2019</v>
      </c>
      <c r="F439" s="57">
        <v>27700</v>
      </c>
      <c r="G439" s="155" t="s">
        <v>5051</v>
      </c>
    </row>
    <row r="440" spans="1:7" ht="15.75" x14ac:dyDescent="0.25">
      <c r="A440" s="452" t="s">
        <v>87</v>
      </c>
      <c r="B440" s="155" t="s">
        <v>3736</v>
      </c>
      <c r="C440" s="284" t="s">
        <v>5054</v>
      </c>
      <c r="D440" s="155" t="s">
        <v>426</v>
      </c>
      <c r="E440" s="152">
        <v>2019</v>
      </c>
      <c r="F440" s="57">
        <v>29100</v>
      </c>
      <c r="G440" s="155" t="s">
        <v>5051</v>
      </c>
    </row>
    <row r="441" spans="1:7" ht="15.75" x14ac:dyDescent="0.25">
      <c r="A441" s="452" t="s">
        <v>87</v>
      </c>
      <c r="B441" s="155" t="s">
        <v>5055</v>
      </c>
      <c r="C441" s="284" t="s">
        <v>5054</v>
      </c>
      <c r="D441" s="155" t="s">
        <v>110</v>
      </c>
      <c r="E441" s="152">
        <v>2019</v>
      </c>
      <c r="F441" s="57">
        <v>31550</v>
      </c>
      <c r="G441" s="155" t="s">
        <v>5051</v>
      </c>
    </row>
    <row r="442" spans="1:7" ht="15.75" x14ac:dyDescent="0.25">
      <c r="A442" s="452" t="s">
        <v>87</v>
      </c>
      <c r="B442" s="155" t="s">
        <v>5055</v>
      </c>
      <c r="C442" s="284" t="s">
        <v>5054</v>
      </c>
      <c r="D442" s="155" t="s">
        <v>426</v>
      </c>
      <c r="E442" s="152">
        <v>2019</v>
      </c>
      <c r="F442" s="57">
        <v>32950</v>
      </c>
      <c r="G442" s="155" t="s">
        <v>5051</v>
      </c>
    </row>
    <row r="443" spans="1:7" ht="15.75" x14ac:dyDescent="0.25">
      <c r="A443" s="452" t="s">
        <v>87</v>
      </c>
      <c r="B443" s="155" t="s">
        <v>5052</v>
      </c>
      <c r="C443" s="284" t="s">
        <v>5050</v>
      </c>
      <c r="D443" s="155" t="s">
        <v>110</v>
      </c>
      <c r="E443" s="152">
        <v>2019</v>
      </c>
      <c r="F443" s="57">
        <v>24650</v>
      </c>
      <c r="G443" s="155" t="s">
        <v>5051</v>
      </c>
    </row>
    <row r="444" spans="1:7" ht="15.75" x14ac:dyDescent="0.25">
      <c r="A444" s="452" t="s">
        <v>87</v>
      </c>
      <c r="B444" s="155" t="s">
        <v>5052</v>
      </c>
      <c r="C444" s="284" t="s">
        <v>5050</v>
      </c>
      <c r="D444" s="155" t="s">
        <v>426</v>
      </c>
      <c r="E444" s="152">
        <v>2019</v>
      </c>
      <c r="F444" s="57">
        <v>26050</v>
      </c>
      <c r="G444" s="155" t="s">
        <v>5051</v>
      </c>
    </row>
    <row r="445" spans="1:7" ht="15.75" x14ac:dyDescent="0.25">
      <c r="A445" s="446" t="s">
        <v>87</v>
      </c>
      <c r="B445" s="172" t="s">
        <v>8569</v>
      </c>
      <c r="C445" s="172" t="s">
        <v>3721</v>
      </c>
      <c r="D445" s="172" t="s">
        <v>43</v>
      </c>
      <c r="E445" s="173">
        <v>2019</v>
      </c>
      <c r="F445" s="57">
        <v>23984</v>
      </c>
      <c r="G445" s="172" t="s">
        <v>7277</v>
      </c>
    </row>
    <row r="446" spans="1:7" ht="15.75" x14ac:dyDescent="0.25">
      <c r="A446" s="746" t="s">
        <v>87</v>
      </c>
      <c r="B446" s="712" t="s">
        <v>10303</v>
      </c>
      <c r="C446" s="712" t="s">
        <v>3255</v>
      </c>
      <c r="D446" s="712" t="s">
        <v>43</v>
      </c>
      <c r="E446" s="726">
        <v>2019</v>
      </c>
      <c r="F446" s="70">
        <v>22400</v>
      </c>
      <c r="G446" s="712" t="s">
        <v>2474</v>
      </c>
    </row>
    <row r="447" spans="1:7" ht="15.75" x14ac:dyDescent="0.25">
      <c r="A447" s="746" t="s">
        <v>87</v>
      </c>
      <c r="B447" s="712" t="s">
        <v>9029</v>
      </c>
      <c r="C447" s="712" t="s">
        <v>3255</v>
      </c>
      <c r="D447" s="712" t="s">
        <v>43</v>
      </c>
      <c r="E447" s="726">
        <v>2019</v>
      </c>
      <c r="F447" s="70">
        <v>28550</v>
      </c>
      <c r="G447" s="712" t="s">
        <v>2474</v>
      </c>
    </row>
    <row r="448" spans="1:7" ht="15.75" x14ac:dyDescent="0.25">
      <c r="A448" s="746" t="s">
        <v>87</v>
      </c>
      <c r="B448" s="712" t="s">
        <v>10304</v>
      </c>
      <c r="C448" s="712" t="s">
        <v>3255</v>
      </c>
      <c r="D448" s="712" t="s">
        <v>43</v>
      </c>
      <c r="E448" s="726">
        <v>2019</v>
      </c>
      <c r="F448" s="70">
        <v>29350</v>
      </c>
      <c r="G448" s="712" t="s">
        <v>2474</v>
      </c>
    </row>
    <row r="449" spans="1:7" ht="15.75" x14ac:dyDescent="0.25">
      <c r="A449" s="746" t="s">
        <v>87</v>
      </c>
      <c r="B449" s="712" t="s">
        <v>10305</v>
      </c>
      <c r="C449" s="712" t="s">
        <v>3255</v>
      </c>
      <c r="D449" s="712" t="s">
        <v>43</v>
      </c>
      <c r="E449" s="726">
        <v>2019</v>
      </c>
      <c r="F449" s="70">
        <v>25350</v>
      </c>
      <c r="G449" s="712" t="s">
        <v>2474</v>
      </c>
    </row>
    <row r="450" spans="1:7" ht="15.75" x14ac:dyDescent="0.25">
      <c r="A450" s="746" t="s">
        <v>87</v>
      </c>
      <c r="B450" s="712" t="s">
        <v>10306</v>
      </c>
      <c r="C450" s="712" t="s">
        <v>3255</v>
      </c>
      <c r="D450" s="712" t="s">
        <v>43</v>
      </c>
      <c r="E450" s="726">
        <v>2019</v>
      </c>
      <c r="F450" s="70">
        <v>24950</v>
      </c>
      <c r="G450" s="712" t="s">
        <v>2474</v>
      </c>
    </row>
    <row r="451" spans="1:7" ht="15.75" x14ac:dyDescent="0.25">
      <c r="A451" s="746" t="s">
        <v>87</v>
      </c>
      <c r="B451" s="712" t="s">
        <v>10307</v>
      </c>
      <c r="C451" s="712" t="s">
        <v>2114</v>
      </c>
      <c r="D451" s="712" t="s">
        <v>110</v>
      </c>
      <c r="E451" s="726">
        <v>2019</v>
      </c>
      <c r="F451" s="70">
        <v>31300</v>
      </c>
      <c r="G451" s="712" t="s">
        <v>135</v>
      </c>
    </row>
    <row r="452" spans="1:7" ht="15.75" x14ac:dyDescent="0.25">
      <c r="A452" s="746" t="s">
        <v>87</v>
      </c>
      <c r="B452" s="712" t="s">
        <v>10308</v>
      </c>
      <c r="C452" s="712" t="s">
        <v>2114</v>
      </c>
      <c r="D452" s="712" t="s">
        <v>110</v>
      </c>
      <c r="E452" s="726">
        <v>2019</v>
      </c>
      <c r="F452" s="70">
        <v>33400</v>
      </c>
      <c r="G452" s="712" t="s">
        <v>135</v>
      </c>
    </row>
    <row r="453" spans="1:7" ht="15.75" x14ac:dyDescent="0.25">
      <c r="A453" s="746" t="s">
        <v>87</v>
      </c>
      <c r="B453" s="712" t="s">
        <v>10309</v>
      </c>
      <c r="C453" s="712" t="s">
        <v>2114</v>
      </c>
      <c r="D453" s="712" t="s">
        <v>110</v>
      </c>
      <c r="E453" s="726">
        <v>2019</v>
      </c>
      <c r="F453" s="70">
        <v>39000</v>
      </c>
      <c r="G453" s="712" t="s">
        <v>135</v>
      </c>
    </row>
    <row r="454" spans="1:7" ht="15.75" x14ac:dyDescent="0.25">
      <c r="A454" s="746" t="s">
        <v>87</v>
      </c>
      <c r="B454" s="712" t="s">
        <v>10310</v>
      </c>
      <c r="C454" s="712" t="s">
        <v>2114</v>
      </c>
      <c r="D454" s="712" t="s">
        <v>110</v>
      </c>
      <c r="E454" s="726">
        <v>2019</v>
      </c>
      <c r="F454" s="70">
        <v>25750</v>
      </c>
      <c r="G454" s="712" t="s">
        <v>135</v>
      </c>
    </row>
    <row r="455" spans="1:7" ht="15.75" x14ac:dyDescent="0.25">
      <c r="A455" s="447" t="s">
        <v>1220</v>
      </c>
      <c r="B455" s="448" t="s">
        <v>5992</v>
      </c>
      <c r="C455" s="449" t="s">
        <v>3950</v>
      </c>
      <c r="D455" s="448" t="s">
        <v>43</v>
      </c>
      <c r="E455" s="460">
        <v>2019</v>
      </c>
      <c r="F455" s="57">
        <v>23250</v>
      </c>
      <c r="G455" s="172" t="s">
        <v>4829</v>
      </c>
    </row>
    <row r="456" spans="1:7" ht="15.75" x14ac:dyDescent="0.25">
      <c r="A456" s="718" t="s">
        <v>1220</v>
      </c>
      <c r="B456" s="610" t="s">
        <v>6863</v>
      </c>
      <c r="C456" s="610" t="s">
        <v>4840</v>
      </c>
      <c r="D456" s="668"/>
      <c r="E456" s="726">
        <v>2019</v>
      </c>
      <c r="F456" s="666">
        <v>36450</v>
      </c>
      <c r="G456" s="172" t="s">
        <v>4829</v>
      </c>
    </row>
    <row r="457" spans="1:7" s="91" customFormat="1" ht="15.75" x14ac:dyDescent="0.25">
      <c r="A457" s="447" t="s">
        <v>10630</v>
      </c>
      <c r="B457" s="448" t="s">
        <v>6863</v>
      </c>
      <c r="C457" s="448" t="s">
        <v>3945</v>
      </c>
      <c r="D457" s="448"/>
      <c r="E457" s="460">
        <v>2019</v>
      </c>
      <c r="F457" s="460">
        <v>21.126999999999999</v>
      </c>
      <c r="G457" s="172" t="s">
        <v>4829</v>
      </c>
    </row>
    <row r="458" spans="1:7" ht="15.75" x14ac:dyDescent="0.25">
      <c r="A458" s="446" t="s">
        <v>1139</v>
      </c>
      <c r="B458" s="54" t="s">
        <v>5159</v>
      </c>
      <c r="C458" s="252" t="s">
        <v>5160</v>
      </c>
      <c r="D458" s="54" t="s">
        <v>110</v>
      </c>
      <c r="E458" s="64">
        <v>2019</v>
      </c>
      <c r="F458" s="57">
        <v>33606</v>
      </c>
      <c r="G458" s="54" t="s">
        <v>186</v>
      </c>
    </row>
    <row r="459" spans="1:7" ht="15.75" x14ac:dyDescent="0.25">
      <c r="A459" s="446" t="s">
        <v>1139</v>
      </c>
      <c r="B459" s="54" t="s">
        <v>5159</v>
      </c>
      <c r="C459" s="252" t="s">
        <v>2034</v>
      </c>
      <c r="D459" s="54" t="s">
        <v>114</v>
      </c>
      <c r="E459" s="64">
        <v>2019</v>
      </c>
      <c r="F459" s="57">
        <v>42076</v>
      </c>
      <c r="G459" s="54" t="s">
        <v>186</v>
      </c>
    </row>
    <row r="460" spans="1:7" ht="15.75" x14ac:dyDescent="0.25">
      <c r="A460" s="446" t="s">
        <v>1139</v>
      </c>
      <c r="B460" s="54" t="s">
        <v>5161</v>
      </c>
      <c r="C460" s="252" t="s">
        <v>2034</v>
      </c>
      <c r="D460" s="54" t="s">
        <v>438</v>
      </c>
      <c r="E460" s="64">
        <v>2019</v>
      </c>
      <c r="F460" s="57">
        <v>41666</v>
      </c>
      <c r="G460" s="54" t="s">
        <v>135</v>
      </c>
    </row>
    <row r="461" spans="1:7" ht="15.75" x14ac:dyDescent="0.25">
      <c r="A461" s="446" t="s">
        <v>1139</v>
      </c>
      <c r="B461" s="54" t="s">
        <v>5161</v>
      </c>
      <c r="C461" s="252" t="s">
        <v>5126</v>
      </c>
      <c r="D461" s="54" t="s">
        <v>438</v>
      </c>
      <c r="E461" s="64">
        <v>2019</v>
      </c>
      <c r="F461" s="57">
        <v>53278</v>
      </c>
      <c r="G461" s="54" t="s">
        <v>135</v>
      </c>
    </row>
    <row r="462" spans="1:7" ht="15.75" x14ac:dyDescent="0.25">
      <c r="A462" s="446" t="s">
        <v>1139</v>
      </c>
      <c r="B462" s="54" t="s">
        <v>5162</v>
      </c>
      <c r="C462" s="252" t="s">
        <v>2161</v>
      </c>
      <c r="D462" s="54" t="s">
        <v>438</v>
      </c>
      <c r="E462" s="64">
        <v>2019</v>
      </c>
      <c r="F462" s="57">
        <v>59699</v>
      </c>
      <c r="G462" s="54" t="s">
        <v>135</v>
      </c>
    </row>
    <row r="463" spans="1:7" ht="15.75" x14ac:dyDescent="0.25">
      <c r="A463" s="446" t="s">
        <v>1139</v>
      </c>
      <c r="B463" s="54" t="s">
        <v>5161</v>
      </c>
      <c r="C463" s="252" t="s">
        <v>5163</v>
      </c>
      <c r="D463" s="54" t="s">
        <v>438</v>
      </c>
      <c r="E463" s="64">
        <v>2019</v>
      </c>
      <c r="F463" s="57">
        <v>62978</v>
      </c>
      <c r="G463" s="54" t="s">
        <v>135</v>
      </c>
    </row>
    <row r="464" spans="1:7" ht="15.75" x14ac:dyDescent="0.25">
      <c r="A464" s="446" t="s">
        <v>1139</v>
      </c>
      <c r="B464" s="54" t="s">
        <v>5164</v>
      </c>
      <c r="C464" s="252" t="s">
        <v>5120</v>
      </c>
      <c r="D464" s="54" t="s">
        <v>438</v>
      </c>
      <c r="E464" s="64">
        <v>2019</v>
      </c>
      <c r="F464" s="57">
        <v>48087</v>
      </c>
      <c r="G464" s="54" t="s">
        <v>421</v>
      </c>
    </row>
    <row r="465" spans="1:7" ht="15.75" x14ac:dyDescent="0.25">
      <c r="A465" s="446" t="s">
        <v>1139</v>
      </c>
      <c r="B465" s="54" t="s">
        <v>5164</v>
      </c>
      <c r="C465" s="252" t="s">
        <v>2161</v>
      </c>
      <c r="D465" s="54" t="s">
        <v>438</v>
      </c>
      <c r="E465" s="64">
        <v>2019</v>
      </c>
      <c r="F465" s="57">
        <v>60109</v>
      </c>
      <c r="G465" s="54" t="s">
        <v>421</v>
      </c>
    </row>
    <row r="466" spans="1:7" ht="15.75" x14ac:dyDescent="0.25">
      <c r="A466" s="446" t="s">
        <v>1139</v>
      </c>
      <c r="B466" s="54" t="s">
        <v>5165</v>
      </c>
      <c r="C466" s="252" t="s">
        <v>2161</v>
      </c>
      <c r="D466" s="54" t="s">
        <v>438</v>
      </c>
      <c r="E466" s="64">
        <v>2019</v>
      </c>
      <c r="F466" s="57">
        <v>76775</v>
      </c>
      <c r="G466" s="54" t="s">
        <v>421</v>
      </c>
    </row>
    <row r="467" spans="1:7" ht="15.75" x14ac:dyDescent="0.25">
      <c r="A467" s="446" t="s">
        <v>1139</v>
      </c>
      <c r="B467" s="54" t="s">
        <v>5166</v>
      </c>
      <c r="C467" s="252" t="s">
        <v>5167</v>
      </c>
      <c r="D467" s="54" t="s">
        <v>438</v>
      </c>
      <c r="E467" s="64">
        <v>2019</v>
      </c>
      <c r="F467" s="57">
        <v>47431</v>
      </c>
      <c r="G467" s="54" t="s">
        <v>135</v>
      </c>
    </row>
    <row r="468" spans="1:7" ht="15.75" x14ac:dyDescent="0.25">
      <c r="A468" s="446" t="s">
        <v>1139</v>
      </c>
      <c r="B468" s="54" t="s">
        <v>5166</v>
      </c>
      <c r="C468" s="252" t="s">
        <v>5168</v>
      </c>
      <c r="D468" s="54" t="s">
        <v>438</v>
      </c>
      <c r="E468" s="64">
        <v>2019</v>
      </c>
      <c r="F468" s="57">
        <v>59289</v>
      </c>
      <c r="G468" s="54" t="s">
        <v>135</v>
      </c>
    </row>
    <row r="469" spans="1:7" ht="15.75" x14ac:dyDescent="0.25">
      <c r="A469" s="446" t="s">
        <v>1139</v>
      </c>
      <c r="B469" s="54" t="s">
        <v>5169</v>
      </c>
      <c r="C469" s="252" t="s">
        <v>6329</v>
      </c>
      <c r="D469" s="54" t="s">
        <v>44</v>
      </c>
      <c r="E469" s="64">
        <v>2019</v>
      </c>
      <c r="F469" s="57">
        <v>46448</v>
      </c>
      <c r="G469" s="54" t="s">
        <v>186</v>
      </c>
    </row>
    <row r="470" spans="1:7" ht="15.75" x14ac:dyDescent="0.25">
      <c r="A470" s="446" t="s">
        <v>1139</v>
      </c>
      <c r="B470" s="54" t="s">
        <v>2780</v>
      </c>
      <c r="C470" s="252" t="s">
        <v>6329</v>
      </c>
      <c r="D470" s="54" t="s">
        <v>114</v>
      </c>
      <c r="E470" s="64">
        <v>2019</v>
      </c>
      <c r="F470" s="57">
        <v>44262</v>
      </c>
      <c r="G470" s="54" t="s">
        <v>147</v>
      </c>
    </row>
    <row r="471" spans="1:7" ht="15.75" x14ac:dyDescent="0.25">
      <c r="A471" s="446" t="s">
        <v>1139</v>
      </c>
      <c r="B471" s="54" t="s">
        <v>2485</v>
      </c>
      <c r="C471" s="252" t="s">
        <v>5170</v>
      </c>
      <c r="D471" s="54" t="s">
        <v>44</v>
      </c>
      <c r="E471" s="64">
        <v>2019</v>
      </c>
      <c r="F471" s="57">
        <v>48087</v>
      </c>
      <c r="G471" s="54" t="s">
        <v>147</v>
      </c>
    </row>
    <row r="472" spans="1:7" ht="15.75" x14ac:dyDescent="0.25">
      <c r="A472" s="446" t="s">
        <v>1139</v>
      </c>
      <c r="B472" s="54" t="s">
        <v>2486</v>
      </c>
      <c r="C472" s="252" t="s">
        <v>5170</v>
      </c>
      <c r="D472" s="54" t="s">
        <v>44</v>
      </c>
      <c r="E472" s="64">
        <v>2019</v>
      </c>
      <c r="F472" s="57">
        <v>54644</v>
      </c>
      <c r="G472" s="54" t="s">
        <v>147</v>
      </c>
    </row>
    <row r="473" spans="1:7" ht="15.75" x14ac:dyDescent="0.25">
      <c r="A473" s="446" t="s">
        <v>1139</v>
      </c>
      <c r="B473" s="54" t="s">
        <v>2487</v>
      </c>
      <c r="C473" s="252" t="s">
        <v>5170</v>
      </c>
      <c r="D473" s="54" t="s">
        <v>44</v>
      </c>
      <c r="E473" s="64">
        <v>2019</v>
      </c>
      <c r="F473" s="57">
        <v>57923</v>
      </c>
      <c r="G473" s="54" t="s">
        <v>147</v>
      </c>
    </row>
    <row r="474" spans="1:7" ht="15.75" x14ac:dyDescent="0.25">
      <c r="A474" s="446" t="s">
        <v>1139</v>
      </c>
      <c r="B474" s="54" t="s">
        <v>5171</v>
      </c>
      <c r="C474" s="252" t="s">
        <v>5172</v>
      </c>
      <c r="D474" s="54" t="s">
        <v>44</v>
      </c>
      <c r="E474" s="64">
        <v>2019</v>
      </c>
      <c r="F474" s="57">
        <v>49180</v>
      </c>
      <c r="G474" s="54" t="s">
        <v>147</v>
      </c>
    </row>
    <row r="475" spans="1:7" ht="15.75" x14ac:dyDescent="0.25">
      <c r="A475" s="446" t="s">
        <v>1139</v>
      </c>
      <c r="B475" s="54" t="s">
        <v>5173</v>
      </c>
      <c r="C475" s="252" t="s">
        <v>5172</v>
      </c>
      <c r="D475" s="54" t="s">
        <v>44</v>
      </c>
      <c r="E475" s="64">
        <v>2019</v>
      </c>
      <c r="F475" s="57">
        <v>54644</v>
      </c>
      <c r="G475" s="54" t="s">
        <v>147</v>
      </c>
    </row>
    <row r="476" spans="1:7" ht="15.75" x14ac:dyDescent="0.25">
      <c r="A476" s="446" t="s">
        <v>1139</v>
      </c>
      <c r="B476" s="54" t="s">
        <v>5174</v>
      </c>
      <c r="C476" s="252" t="s">
        <v>5172</v>
      </c>
      <c r="D476" s="54" t="s">
        <v>44</v>
      </c>
      <c r="E476" s="64">
        <v>2019</v>
      </c>
      <c r="F476" s="57">
        <v>56284</v>
      </c>
      <c r="G476" s="54" t="s">
        <v>147</v>
      </c>
    </row>
    <row r="477" spans="1:7" ht="15.75" x14ac:dyDescent="0.25">
      <c r="A477" s="446" t="s">
        <v>1139</v>
      </c>
      <c r="B477" s="54" t="s">
        <v>5175</v>
      </c>
      <c r="C477" s="252" t="s">
        <v>4178</v>
      </c>
      <c r="D477" s="54" t="s">
        <v>44</v>
      </c>
      <c r="E477" s="64">
        <v>2019</v>
      </c>
      <c r="F477" s="57">
        <v>78278</v>
      </c>
      <c r="G477" s="54" t="s">
        <v>147</v>
      </c>
    </row>
    <row r="478" spans="1:7" ht="15.75" x14ac:dyDescent="0.25">
      <c r="A478" s="446" t="s">
        <v>1139</v>
      </c>
      <c r="B478" s="54" t="s">
        <v>5176</v>
      </c>
      <c r="C478" s="252" t="s">
        <v>5177</v>
      </c>
      <c r="D478" s="54" t="s">
        <v>44</v>
      </c>
      <c r="E478" s="64">
        <v>2019</v>
      </c>
      <c r="F478" s="57">
        <v>88046</v>
      </c>
      <c r="G478" s="54" t="s">
        <v>147</v>
      </c>
    </row>
    <row r="479" spans="1:7" ht="15.75" x14ac:dyDescent="0.25">
      <c r="A479" s="446" t="s">
        <v>1139</v>
      </c>
      <c r="B479" s="54" t="s">
        <v>5178</v>
      </c>
      <c r="C479" s="252" t="s">
        <v>5168</v>
      </c>
      <c r="D479" s="54" t="s">
        <v>44</v>
      </c>
      <c r="E479" s="64">
        <v>2019</v>
      </c>
      <c r="F479" s="57">
        <v>108538</v>
      </c>
      <c r="G479" s="54" t="s">
        <v>147</v>
      </c>
    </row>
    <row r="480" spans="1:7" ht="15.75" x14ac:dyDescent="0.25">
      <c r="A480" s="446" t="s">
        <v>1139</v>
      </c>
      <c r="B480" s="54" t="s">
        <v>5159</v>
      </c>
      <c r="C480" s="252" t="s">
        <v>5160</v>
      </c>
      <c r="D480" s="54" t="s">
        <v>110</v>
      </c>
      <c r="E480" s="64">
        <v>2019</v>
      </c>
      <c r="F480" s="57">
        <v>33606</v>
      </c>
      <c r="G480" s="54" t="s">
        <v>186</v>
      </c>
    </row>
    <row r="481" spans="1:7" ht="15.75" x14ac:dyDescent="0.25">
      <c r="A481" s="446" t="s">
        <v>1139</v>
      </c>
      <c r="B481" s="54" t="s">
        <v>5159</v>
      </c>
      <c r="C481" s="252" t="s">
        <v>2034</v>
      </c>
      <c r="D481" s="54" t="s">
        <v>114</v>
      </c>
      <c r="E481" s="64">
        <v>2019</v>
      </c>
      <c r="F481" s="57">
        <v>42076</v>
      </c>
      <c r="G481" s="54" t="s">
        <v>186</v>
      </c>
    </row>
    <row r="482" spans="1:7" ht="15.75" x14ac:dyDescent="0.25">
      <c r="A482" s="446" t="s">
        <v>1139</v>
      </c>
      <c r="B482" s="54" t="s">
        <v>5161</v>
      </c>
      <c r="C482" s="252" t="s">
        <v>2034</v>
      </c>
      <c r="D482" s="54" t="s">
        <v>438</v>
      </c>
      <c r="E482" s="64">
        <v>2019</v>
      </c>
      <c r="F482" s="57">
        <v>41666</v>
      </c>
      <c r="G482" s="54" t="s">
        <v>135</v>
      </c>
    </row>
    <row r="483" spans="1:7" ht="15.75" x14ac:dyDescent="0.25">
      <c r="A483" s="446" t="s">
        <v>1139</v>
      </c>
      <c r="B483" s="54" t="s">
        <v>5161</v>
      </c>
      <c r="C483" s="252" t="s">
        <v>5126</v>
      </c>
      <c r="D483" s="54" t="s">
        <v>438</v>
      </c>
      <c r="E483" s="64">
        <v>2019</v>
      </c>
      <c r="F483" s="57">
        <v>53278</v>
      </c>
      <c r="G483" s="54" t="s">
        <v>135</v>
      </c>
    </row>
    <row r="484" spans="1:7" ht="15.75" x14ac:dyDescent="0.25">
      <c r="A484" s="446" t="s">
        <v>1139</v>
      </c>
      <c r="B484" s="54" t="s">
        <v>5162</v>
      </c>
      <c r="C484" s="252" t="s">
        <v>2161</v>
      </c>
      <c r="D484" s="54" t="s">
        <v>438</v>
      </c>
      <c r="E484" s="64">
        <v>2019</v>
      </c>
      <c r="F484" s="57">
        <v>59699</v>
      </c>
      <c r="G484" s="54" t="s">
        <v>135</v>
      </c>
    </row>
    <row r="485" spans="1:7" ht="15.75" x14ac:dyDescent="0.25">
      <c r="A485" s="446" t="s">
        <v>1139</v>
      </c>
      <c r="B485" s="54" t="s">
        <v>5161</v>
      </c>
      <c r="C485" s="252" t="s">
        <v>5163</v>
      </c>
      <c r="D485" s="54" t="s">
        <v>438</v>
      </c>
      <c r="E485" s="64">
        <v>2019</v>
      </c>
      <c r="F485" s="57">
        <v>62978</v>
      </c>
      <c r="G485" s="54" t="s">
        <v>135</v>
      </c>
    </row>
    <row r="486" spans="1:7" ht="15.75" x14ac:dyDescent="0.25">
      <c r="A486" s="446" t="s">
        <v>1139</v>
      </c>
      <c r="B486" s="54" t="s">
        <v>5164</v>
      </c>
      <c r="C486" s="252" t="s">
        <v>5120</v>
      </c>
      <c r="D486" s="54" t="s">
        <v>438</v>
      </c>
      <c r="E486" s="64">
        <v>2019</v>
      </c>
      <c r="F486" s="57">
        <v>48087</v>
      </c>
      <c r="G486" s="54" t="s">
        <v>421</v>
      </c>
    </row>
    <row r="487" spans="1:7" ht="15.75" x14ac:dyDescent="0.25">
      <c r="A487" s="446" t="s">
        <v>1139</v>
      </c>
      <c r="B487" s="54" t="s">
        <v>5164</v>
      </c>
      <c r="C487" s="252" t="s">
        <v>2161</v>
      </c>
      <c r="D487" s="54" t="s">
        <v>438</v>
      </c>
      <c r="E487" s="64">
        <v>2019</v>
      </c>
      <c r="F487" s="57">
        <v>60109</v>
      </c>
      <c r="G487" s="54" t="s">
        <v>421</v>
      </c>
    </row>
    <row r="488" spans="1:7" ht="15.75" x14ac:dyDescent="0.25">
      <c r="A488" s="446" t="s">
        <v>1139</v>
      </c>
      <c r="B488" s="54" t="s">
        <v>5165</v>
      </c>
      <c r="C488" s="252" t="s">
        <v>2161</v>
      </c>
      <c r="D488" s="54" t="s">
        <v>438</v>
      </c>
      <c r="E488" s="64">
        <v>2019</v>
      </c>
      <c r="F488" s="57">
        <v>76775</v>
      </c>
      <c r="G488" s="54" t="s">
        <v>421</v>
      </c>
    </row>
    <row r="489" spans="1:7" ht="15.75" x14ac:dyDescent="0.25">
      <c r="A489" s="446" t="s">
        <v>1139</v>
      </c>
      <c r="B489" s="54" t="s">
        <v>5166</v>
      </c>
      <c r="C489" s="252" t="s">
        <v>5167</v>
      </c>
      <c r="D489" s="54" t="s">
        <v>438</v>
      </c>
      <c r="E489" s="64">
        <v>2019</v>
      </c>
      <c r="F489" s="57">
        <v>47431</v>
      </c>
      <c r="G489" s="54" t="s">
        <v>135</v>
      </c>
    </row>
    <row r="490" spans="1:7" ht="15.75" x14ac:dyDescent="0.25">
      <c r="A490" s="446" t="s">
        <v>1139</v>
      </c>
      <c r="B490" s="54" t="s">
        <v>5166</v>
      </c>
      <c r="C490" s="252" t="s">
        <v>5168</v>
      </c>
      <c r="D490" s="54" t="s">
        <v>438</v>
      </c>
      <c r="E490" s="64">
        <v>2019</v>
      </c>
      <c r="F490" s="57">
        <v>59289</v>
      </c>
      <c r="G490" s="54" t="s">
        <v>135</v>
      </c>
    </row>
    <row r="491" spans="1:7" ht="15.75" x14ac:dyDescent="0.25">
      <c r="A491" s="446" t="s">
        <v>1139</v>
      </c>
      <c r="B491" s="54" t="s">
        <v>5169</v>
      </c>
      <c r="C491" s="252" t="s">
        <v>6329</v>
      </c>
      <c r="D491" s="54" t="s">
        <v>44</v>
      </c>
      <c r="E491" s="64">
        <v>2019</v>
      </c>
      <c r="F491" s="57">
        <v>46448</v>
      </c>
      <c r="G491" s="54" t="s">
        <v>186</v>
      </c>
    </row>
    <row r="492" spans="1:7" ht="15.75" x14ac:dyDescent="0.25">
      <c r="A492" s="446" t="s">
        <v>1139</v>
      </c>
      <c r="B492" s="54" t="s">
        <v>2780</v>
      </c>
      <c r="C492" s="252" t="s">
        <v>6329</v>
      </c>
      <c r="D492" s="54" t="s">
        <v>114</v>
      </c>
      <c r="E492" s="64">
        <v>2019</v>
      </c>
      <c r="F492" s="57">
        <v>44262</v>
      </c>
      <c r="G492" s="54" t="s">
        <v>147</v>
      </c>
    </row>
    <row r="493" spans="1:7" ht="15.75" x14ac:dyDescent="0.25">
      <c r="A493" s="446" t="s">
        <v>1139</v>
      </c>
      <c r="B493" s="54" t="s">
        <v>2485</v>
      </c>
      <c r="C493" s="252" t="s">
        <v>5170</v>
      </c>
      <c r="D493" s="54" t="s">
        <v>44</v>
      </c>
      <c r="E493" s="64">
        <v>2019</v>
      </c>
      <c r="F493" s="57">
        <v>48087</v>
      </c>
      <c r="G493" s="54" t="s">
        <v>147</v>
      </c>
    </row>
    <row r="494" spans="1:7" ht="15.75" x14ac:dyDescent="0.25">
      <c r="A494" s="446" t="s">
        <v>1139</v>
      </c>
      <c r="B494" s="54" t="s">
        <v>2486</v>
      </c>
      <c r="C494" s="252" t="s">
        <v>5170</v>
      </c>
      <c r="D494" s="54" t="s">
        <v>44</v>
      </c>
      <c r="E494" s="64">
        <v>2019</v>
      </c>
      <c r="F494" s="57">
        <v>54644</v>
      </c>
      <c r="G494" s="54" t="s">
        <v>147</v>
      </c>
    </row>
    <row r="495" spans="1:7" ht="15.75" x14ac:dyDescent="0.25">
      <c r="A495" s="446" t="s">
        <v>1139</v>
      </c>
      <c r="B495" s="54" t="s">
        <v>2487</v>
      </c>
      <c r="C495" s="252" t="s">
        <v>5170</v>
      </c>
      <c r="D495" s="54" t="s">
        <v>44</v>
      </c>
      <c r="E495" s="64">
        <v>2019</v>
      </c>
      <c r="F495" s="57">
        <v>57923</v>
      </c>
      <c r="G495" s="54" t="s">
        <v>147</v>
      </c>
    </row>
    <row r="496" spans="1:7" ht="15.75" x14ac:dyDescent="0.25">
      <c r="A496" s="446" t="s">
        <v>1139</v>
      </c>
      <c r="B496" s="54" t="s">
        <v>5171</v>
      </c>
      <c r="C496" s="252" t="s">
        <v>5172</v>
      </c>
      <c r="D496" s="54" t="s">
        <v>44</v>
      </c>
      <c r="E496" s="64">
        <v>2019</v>
      </c>
      <c r="F496" s="57">
        <v>49180</v>
      </c>
      <c r="G496" s="54" t="s">
        <v>147</v>
      </c>
    </row>
    <row r="497" spans="1:7" ht="15.75" x14ac:dyDescent="0.25">
      <c r="A497" s="446" t="s">
        <v>1139</v>
      </c>
      <c r="B497" s="54" t="s">
        <v>5173</v>
      </c>
      <c r="C497" s="252" t="s">
        <v>5172</v>
      </c>
      <c r="D497" s="54" t="s">
        <v>44</v>
      </c>
      <c r="E497" s="64">
        <v>2019</v>
      </c>
      <c r="F497" s="57">
        <v>54644</v>
      </c>
      <c r="G497" s="54" t="s">
        <v>147</v>
      </c>
    </row>
    <row r="498" spans="1:7" ht="15.75" x14ac:dyDescent="0.25">
      <c r="A498" s="446" t="s">
        <v>1139</v>
      </c>
      <c r="B498" s="54" t="s">
        <v>5174</v>
      </c>
      <c r="C498" s="252" t="s">
        <v>5172</v>
      </c>
      <c r="D498" s="54" t="s">
        <v>44</v>
      </c>
      <c r="E498" s="64">
        <v>2019</v>
      </c>
      <c r="F498" s="57">
        <v>56284</v>
      </c>
      <c r="G498" s="54" t="s">
        <v>147</v>
      </c>
    </row>
    <row r="499" spans="1:7" ht="15.75" x14ac:dyDescent="0.25">
      <c r="A499" s="446" t="s">
        <v>1139</v>
      </c>
      <c r="B499" s="54" t="s">
        <v>5175</v>
      </c>
      <c r="C499" s="252" t="s">
        <v>4178</v>
      </c>
      <c r="D499" s="54" t="s">
        <v>44</v>
      </c>
      <c r="E499" s="64">
        <v>2019</v>
      </c>
      <c r="F499" s="57">
        <v>78278</v>
      </c>
      <c r="G499" s="54" t="s">
        <v>147</v>
      </c>
    </row>
    <row r="500" spans="1:7" ht="15.75" x14ac:dyDescent="0.25">
      <c r="A500" s="446" t="s">
        <v>1139</v>
      </c>
      <c r="B500" s="54" t="s">
        <v>5176</v>
      </c>
      <c r="C500" s="252" t="s">
        <v>5177</v>
      </c>
      <c r="D500" s="54" t="s">
        <v>44</v>
      </c>
      <c r="E500" s="64">
        <v>2019</v>
      </c>
      <c r="F500" s="57">
        <v>88046</v>
      </c>
      <c r="G500" s="54" t="s">
        <v>147</v>
      </c>
    </row>
    <row r="501" spans="1:7" ht="15.75" x14ac:dyDescent="0.25">
      <c r="A501" s="446" t="s">
        <v>1139</v>
      </c>
      <c r="B501" s="54" t="s">
        <v>5178</v>
      </c>
      <c r="C501" s="252" t="s">
        <v>5168</v>
      </c>
      <c r="D501" s="54" t="s">
        <v>44</v>
      </c>
      <c r="E501" s="64">
        <v>2019</v>
      </c>
      <c r="F501" s="57">
        <v>108538</v>
      </c>
      <c r="G501" s="54" t="s">
        <v>147</v>
      </c>
    </row>
    <row r="502" spans="1:7" ht="15.75" x14ac:dyDescent="0.25">
      <c r="A502" s="214" t="s">
        <v>6002</v>
      </c>
      <c r="B502" s="54" t="s">
        <v>6320</v>
      </c>
      <c r="C502" s="252" t="s">
        <v>3721</v>
      </c>
      <c r="D502" s="312" t="s">
        <v>110</v>
      </c>
      <c r="E502" s="64">
        <v>2019</v>
      </c>
      <c r="F502" s="57">
        <v>22095</v>
      </c>
      <c r="G502" s="60" t="s">
        <v>6294</v>
      </c>
    </row>
    <row r="503" spans="1:7" ht="15.75" x14ac:dyDescent="0.25">
      <c r="A503" s="214" t="s">
        <v>6002</v>
      </c>
      <c r="B503" s="54" t="s">
        <v>6320</v>
      </c>
      <c r="C503" s="252" t="s">
        <v>3721</v>
      </c>
      <c r="D503" s="312" t="s">
        <v>3252</v>
      </c>
      <c r="E503" s="64">
        <v>2019</v>
      </c>
      <c r="F503" s="57">
        <v>23595</v>
      </c>
      <c r="G503" s="60" t="s">
        <v>6294</v>
      </c>
    </row>
    <row r="504" spans="1:7" ht="15.75" x14ac:dyDescent="0.25">
      <c r="A504" s="214" t="s">
        <v>6002</v>
      </c>
      <c r="B504" s="54" t="s">
        <v>6319</v>
      </c>
      <c r="C504" s="252" t="s">
        <v>3721</v>
      </c>
      <c r="D504" s="312" t="s">
        <v>3252</v>
      </c>
      <c r="E504" s="64">
        <v>2019</v>
      </c>
      <c r="F504" s="57">
        <v>25345</v>
      </c>
      <c r="G504" s="60" t="s">
        <v>6294</v>
      </c>
    </row>
    <row r="505" spans="1:7" ht="15.75" x14ac:dyDescent="0.25">
      <c r="A505" s="214" t="s">
        <v>6002</v>
      </c>
      <c r="B505" s="54" t="s">
        <v>6319</v>
      </c>
      <c r="C505" s="252" t="s">
        <v>3721</v>
      </c>
      <c r="D505" s="312" t="s">
        <v>110</v>
      </c>
      <c r="E505" s="64">
        <v>2019</v>
      </c>
      <c r="F505" s="57">
        <v>25345</v>
      </c>
      <c r="G505" s="60" t="s">
        <v>6294</v>
      </c>
    </row>
    <row r="506" spans="1:7" ht="15.75" x14ac:dyDescent="0.25">
      <c r="A506" s="214" t="s">
        <v>6002</v>
      </c>
      <c r="B506" s="54" t="s">
        <v>6318</v>
      </c>
      <c r="C506" s="252" t="s">
        <v>3721</v>
      </c>
      <c r="D506" s="312" t="s">
        <v>110</v>
      </c>
      <c r="E506" s="64">
        <v>2019</v>
      </c>
      <c r="F506" s="57">
        <v>28445</v>
      </c>
      <c r="G506" s="60" t="s">
        <v>6294</v>
      </c>
    </row>
    <row r="507" spans="1:7" customFormat="1" ht="15.75" x14ac:dyDescent="0.25">
      <c r="A507" s="214" t="s">
        <v>6002</v>
      </c>
      <c r="B507" s="54" t="s">
        <v>6318</v>
      </c>
      <c r="C507" s="252" t="s">
        <v>3721</v>
      </c>
      <c r="D507" s="312" t="s">
        <v>3252</v>
      </c>
      <c r="E507" s="64">
        <v>2019</v>
      </c>
      <c r="F507" s="57">
        <v>29945</v>
      </c>
      <c r="G507" s="60" t="s">
        <v>6294</v>
      </c>
    </row>
    <row r="508" spans="1:7" customFormat="1" ht="15.75" x14ac:dyDescent="0.25">
      <c r="A508" s="214" t="s">
        <v>6002</v>
      </c>
      <c r="B508" s="54" t="s">
        <v>6317</v>
      </c>
      <c r="C508" s="252" t="s">
        <v>3721</v>
      </c>
      <c r="D508" s="312" t="s">
        <v>3252</v>
      </c>
      <c r="E508" s="64">
        <v>2019</v>
      </c>
      <c r="F508" s="57">
        <v>29445</v>
      </c>
      <c r="G508" s="60" t="s">
        <v>6294</v>
      </c>
    </row>
    <row r="509" spans="1:7" customFormat="1" ht="15.75" x14ac:dyDescent="0.25">
      <c r="A509" s="214" t="s">
        <v>6002</v>
      </c>
      <c r="B509" s="54" t="s">
        <v>6316</v>
      </c>
      <c r="C509" s="252" t="s">
        <v>3721</v>
      </c>
      <c r="D509" s="312" t="s">
        <v>110</v>
      </c>
      <c r="E509" s="64">
        <v>2019</v>
      </c>
      <c r="F509" s="57">
        <v>25045</v>
      </c>
      <c r="G509" s="60" t="s">
        <v>6294</v>
      </c>
    </row>
    <row r="510" spans="1:7" customFormat="1" ht="15.75" x14ac:dyDescent="0.25">
      <c r="A510" s="214" t="s">
        <v>6002</v>
      </c>
      <c r="B510" s="54" t="s">
        <v>6316</v>
      </c>
      <c r="C510" s="252" t="s">
        <v>3721</v>
      </c>
      <c r="D510" s="312" t="s">
        <v>3252</v>
      </c>
      <c r="E510" s="64">
        <v>2019</v>
      </c>
      <c r="F510" s="57">
        <v>26545</v>
      </c>
      <c r="G510" s="60" t="s">
        <v>6294</v>
      </c>
    </row>
    <row r="511" spans="1:7" customFormat="1" ht="15.75" x14ac:dyDescent="0.25">
      <c r="A511" s="54" t="s">
        <v>6002</v>
      </c>
      <c r="B511" s="54" t="s">
        <v>6315</v>
      </c>
      <c r="C511" s="252" t="s">
        <v>3721</v>
      </c>
      <c r="D511" s="312" t="s">
        <v>110</v>
      </c>
      <c r="E511" s="64">
        <v>2019</v>
      </c>
      <c r="F511" s="57">
        <v>27395</v>
      </c>
      <c r="G511" s="60" t="s">
        <v>6294</v>
      </c>
    </row>
    <row r="512" spans="1:7" s="91" customFormat="1" ht="15.75" x14ac:dyDescent="0.25">
      <c r="A512" s="54" t="s">
        <v>6002</v>
      </c>
      <c r="B512" s="54" t="s">
        <v>6315</v>
      </c>
      <c r="C512" s="252" t="s">
        <v>3721</v>
      </c>
      <c r="D512" s="312" t="s">
        <v>3252</v>
      </c>
      <c r="E512" s="64">
        <v>2019</v>
      </c>
      <c r="F512" s="57">
        <v>28895</v>
      </c>
      <c r="G512" s="60" t="s">
        <v>6294</v>
      </c>
    </row>
    <row r="513" spans="1:7" customFormat="1" ht="15.75" x14ac:dyDescent="0.25">
      <c r="A513" s="54" t="s">
        <v>6002</v>
      </c>
      <c r="B513" s="54" t="s">
        <v>6314</v>
      </c>
      <c r="C513" s="252" t="s">
        <v>3721</v>
      </c>
      <c r="D513" s="312" t="s">
        <v>110</v>
      </c>
      <c r="E513" s="64">
        <v>2019</v>
      </c>
      <c r="F513" s="57">
        <v>31450</v>
      </c>
      <c r="G513" s="60" t="s">
        <v>6294</v>
      </c>
    </row>
    <row r="514" spans="1:7" customFormat="1" ht="15.75" x14ac:dyDescent="0.25">
      <c r="A514" s="54" t="s">
        <v>6002</v>
      </c>
      <c r="B514" s="54" t="s">
        <v>6314</v>
      </c>
      <c r="C514" s="252" t="s">
        <v>3721</v>
      </c>
      <c r="D514" s="312" t="s">
        <v>3252</v>
      </c>
      <c r="E514" s="64">
        <v>2019</v>
      </c>
      <c r="F514" s="57">
        <v>34695</v>
      </c>
      <c r="G514" s="60" t="s">
        <v>6294</v>
      </c>
    </row>
    <row r="515" spans="1:7" customFormat="1" ht="15.75" x14ac:dyDescent="0.25">
      <c r="A515" s="54" t="s">
        <v>6002</v>
      </c>
      <c r="B515" s="54" t="s">
        <v>6313</v>
      </c>
      <c r="C515" s="252" t="s">
        <v>4256</v>
      </c>
      <c r="D515" s="312" t="s">
        <v>3252</v>
      </c>
      <c r="E515" s="64">
        <v>2019</v>
      </c>
      <c r="F515" s="57">
        <v>34195</v>
      </c>
      <c r="G515" s="60" t="s">
        <v>6294</v>
      </c>
    </row>
    <row r="516" spans="1:7" customFormat="1" ht="15.75" x14ac:dyDescent="0.25">
      <c r="A516" s="54" t="s">
        <v>6002</v>
      </c>
      <c r="B516" s="54" t="s">
        <v>6312</v>
      </c>
      <c r="C516" s="252" t="s">
        <v>4256</v>
      </c>
      <c r="D516" s="312" t="s">
        <v>110</v>
      </c>
      <c r="E516" s="64">
        <v>2019</v>
      </c>
      <c r="F516" s="57">
        <v>36995</v>
      </c>
      <c r="G516" s="60" t="s">
        <v>6294</v>
      </c>
    </row>
    <row r="517" spans="1:7" customFormat="1" ht="15.75" x14ac:dyDescent="0.25">
      <c r="A517" s="54" t="s">
        <v>6002</v>
      </c>
      <c r="B517" s="54" t="s">
        <v>6312</v>
      </c>
      <c r="C517" s="252" t="s">
        <v>4256</v>
      </c>
      <c r="D517" s="312" t="s">
        <v>3252</v>
      </c>
      <c r="E517" s="64">
        <v>2019</v>
      </c>
      <c r="F517" s="57">
        <v>38495</v>
      </c>
      <c r="G517" s="60" t="s">
        <v>6294</v>
      </c>
    </row>
    <row r="518" spans="1:7" customFormat="1" ht="15.75" x14ac:dyDescent="0.25">
      <c r="A518" s="54" t="s">
        <v>6002</v>
      </c>
      <c r="B518" s="54" t="s">
        <v>6311</v>
      </c>
      <c r="C518" s="252" t="s">
        <v>3970</v>
      </c>
      <c r="D518" s="312" t="s">
        <v>4695</v>
      </c>
      <c r="E518" s="64">
        <v>2019</v>
      </c>
      <c r="F518" s="57">
        <v>32195</v>
      </c>
      <c r="G518" s="60" t="s">
        <v>6294</v>
      </c>
    </row>
    <row r="519" spans="1:7" customFormat="1" ht="15.75" x14ac:dyDescent="0.25">
      <c r="A519" s="54" t="s">
        <v>6002</v>
      </c>
      <c r="B519" s="54" t="s">
        <v>6311</v>
      </c>
      <c r="C519" s="252" t="s">
        <v>3970</v>
      </c>
      <c r="D519" s="312" t="s">
        <v>3252</v>
      </c>
      <c r="E519" s="64">
        <v>2019</v>
      </c>
      <c r="F519" s="57">
        <v>34495</v>
      </c>
      <c r="G519" s="60" t="s">
        <v>6294</v>
      </c>
    </row>
    <row r="520" spans="1:7" customFormat="1" ht="15.75" x14ac:dyDescent="0.25">
      <c r="A520" s="54" t="s">
        <v>6002</v>
      </c>
      <c r="B520" s="54" t="s">
        <v>6310</v>
      </c>
      <c r="C520" s="252" t="s">
        <v>3970</v>
      </c>
      <c r="D520" s="312" t="s">
        <v>4695</v>
      </c>
      <c r="E520" s="64">
        <v>2019</v>
      </c>
      <c r="F520" s="57">
        <v>39445</v>
      </c>
      <c r="G520" s="60" t="s">
        <v>6294</v>
      </c>
    </row>
    <row r="521" spans="1:7" customFormat="1" ht="15.75" x14ac:dyDescent="0.25">
      <c r="A521" s="54" t="s">
        <v>6002</v>
      </c>
      <c r="B521" s="54" t="s">
        <v>6310</v>
      </c>
      <c r="C521" s="252" t="s">
        <v>3970</v>
      </c>
      <c r="D521" s="312" t="s">
        <v>3252</v>
      </c>
      <c r="E521" s="64">
        <v>2019</v>
      </c>
      <c r="F521" s="57">
        <v>41445</v>
      </c>
      <c r="G521" s="60" t="s">
        <v>6294</v>
      </c>
    </row>
    <row r="522" spans="1:7" customFormat="1" ht="15.75" x14ac:dyDescent="0.25">
      <c r="A522" s="54" t="s">
        <v>6002</v>
      </c>
      <c r="B522" s="54" t="s">
        <v>6309</v>
      </c>
      <c r="C522" s="252" t="s">
        <v>3970</v>
      </c>
      <c r="D522" s="312" t="s">
        <v>3252</v>
      </c>
      <c r="E522" s="64">
        <v>2019</v>
      </c>
      <c r="F522" s="57">
        <v>44545</v>
      </c>
      <c r="G522" s="60" t="s">
        <v>6294</v>
      </c>
    </row>
    <row r="523" spans="1:7" customFormat="1" ht="15.75" x14ac:dyDescent="0.25">
      <c r="A523" s="54" t="s">
        <v>6002</v>
      </c>
      <c r="B523" s="54" t="s">
        <v>6308</v>
      </c>
      <c r="C523" s="252" t="s">
        <v>3970</v>
      </c>
      <c r="D523" s="312" t="s">
        <v>4695</v>
      </c>
      <c r="E523" s="64">
        <v>2019</v>
      </c>
      <c r="F523" s="57">
        <v>46245</v>
      </c>
      <c r="G523" s="60" t="s">
        <v>6294</v>
      </c>
    </row>
    <row r="524" spans="1:7" customFormat="1" ht="15.75" x14ac:dyDescent="0.25">
      <c r="A524" s="54" t="s">
        <v>6002</v>
      </c>
      <c r="B524" s="54" t="s">
        <v>6308</v>
      </c>
      <c r="C524" s="252" t="s">
        <v>3970</v>
      </c>
      <c r="D524" s="312" t="s">
        <v>3252</v>
      </c>
      <c r="E524" s="64">
        <v>2019</v>
      </c>
      <c r="F524" s="57">
        <v>49245</v>
      </c>
      <c r="G524" s="60" t="s">
        <v>6294</v>
      </c>
    </row>
    <row r="525" spans="1:7" customFormat="1" ht="15.75" x14ac:dyDescent="0.25">
      <c r="A525" s="54" t="s">
        <v>6002</v>
      </c>
      <c r="B525" s="54" t="s">
        <v>6307</v>
      </c>
      <c r="C525" s="252" t="s">
        <v>3970</v>
      </c>
      <c r="D525" s="312" t="s">
        <v>4695</v>
      </c>
      <c r="E525" s="64">
        <v>2019</v>
      </c>
      <c r="F525" s="57">
        <v>51945</v>
      </c>
      <c r="G525" s="60" t="s">
        <v>6294</v>
      </c>
    </row>
    <row r="526" spans="1:7" customFormat="1" ht="15.75" x14ac:dyDescent="0.25">
      <c r="A526" s="54" t="s">
        <v>6002</v>
      </c>
      <c r="B526" s="54" t="s">
        <v>6307</v>
      </c>
      <c r="C526" s="252" t="s">
        <v>3970</v>
      </c>
      <c r="D526" s="312" t="s">
        <v>3252</v>
      </c>
      <c r="E526" s="64">
        <v>2019</v>
      </c>
      <c r="F526" s="57">
        <v>54945</v>
      </c>
      <c r="G526" s="60" t="s">
        <v>6294</v>
      </c>
    </row>
    <row r="527" spans="1:7" customFormat="1" ht="15.75" x14ac:dyDescent="0.25">
      <c r="A527" s="54" t="s">
        <v>6002</v>
      </c>
      <c r="B527" s="54" t="s">
        <v>6306</v>
      </c>
      <c r="C527" s="252" t="s">
        <v>5624</v>
      </c>
      <c r="D527" s="312" t="s">
        <v>3252</v>
      </c>
      <c r="E527" s="64">
        <v>2019</v>
      </c>
      <c r="F527" s="57">
        <v>68645</v>
      </c>
      <c r="G527" s="60" t="s">
        <v>6294</v>
      </c>
    </row>
    <row r="528" spans="1:7" customFormat="1" ht="15.75" x14ac:dyDescent="0.25">
      <c r="A528" s="54" t="s">
        <v>6002</v>
      </c>
      <c r="B528" s="54" t="s">
        <v>6305</v>
      </c>
      <c r="C528" s="252" t="s">
        <v>5628</v>
      </c>
      <c r="D528" s="312" t="s">
        <v>3252</v>
      </c>
      <c r="E528" s="64">
        <v>2019</v>
      </c>
      <c r="F528" s="57">
        <v>87150</v>
      </c>
      <c r="G528" s="60" t="s">
        <v>6294</v>
      </c>
    </row>
    <row r="529" spans="1:7" customFormat="1" ht="15.75" x14ac:dyDescent="0.25">
      <c r="A529" s="54" t="s">
        <v>6002</v>
      </c>
      <c r="B529" s="54" t="s">
        <v>6304</v>
      </c>
      <c r="C529" s="252" t="s">
        <v>3970</v>
      </c>
      <c r="D529" s="312" t="s">
        <v>3252</v>
      </c>
      <c r="E529" s="64">
        <v>2019</v>
      </c>
      <c r="F529" s="57">
        <v>28045</v>
      </c>
      <c r="G529" s="60" t="s">
        <v>6302</v>
      </c>
    </row>
    <row r="530" spans="1:7" customFormat="1" ht="15.75" x14ac:dyDescent="0.25">
      <c r="A530" s="54" t="s">
        <v>6002</v>
      </c>
      <c r="B530" s="54" t="s">
        <v>6303</v>
      </c>
      <c r="C530" s="252" t="s">
        <v>3970</v>
      </c>
      <c r="D530" s="312" t="s">
        <v>3252</v>
      </c>
      <c r="E530" s="64">
        <v>2019</v>
      </c>
      <c r="F530" s="57">
        <v>38045</v>
      </c>
      <c r="G530" s="60" t="s">
        <v>6302</v>
      </c>
    </row>
    <row r="531" spans="1:7" customFormat="1" ht="15.75" x14ac:dyDescent="0.25">
      <c r="A531" s="54" t="s">
        <v>6002</v>
      </c>
      <c r="B531" s="54" t="s">
        <v>6301</v>
      </c>
      <c r="C531" s="252" t="s">
        <v>3970</v>
      </c>
      <c r="D531" s="312" t="s">
        <v>3252</v>
      </c>
      <c r="E531" s="64">
        <v>2019</v>
      </c>
      <c r="F531" s="57">
        <v>31545</v>
      </c>
      <c r="G531" s="60" t="s">
        <v>6294</v>
      </c>
    </row>
    <row r="532" spans="1:7" customFormat="1" ht="15.75" x14ac:dyDescent="0.25">
      <c r="A532" s="54" t="s">
        <v>6002</v>
      </c>
      <c r="B532" s="54" t="s">
        <v>6300</v>
      </c>
      <c r="C532" s="252" t="s">
        <v>3970</v>
      </c>
      <c r="D532" s="312" t="s">
        <v>3252</v>
      </c>
      <c r="E532" s="64">
        <v>2019</v>
      </c>
      <c r="F532" s="57">
        <v>38395</v>
      </c>
      <c r="G532" s="60" t="s">
        <v>6294</v>
      </c>
    </row>
    <row r="533" spans="1:7" customFormat="1" ht="15.75" x14ac:dyDescent="0.25">
      <c r="A533" s="54" t="s">
        <v>6002</v>
      </c>
      <c r="B533" s="54" t="s">
        <v>6299</v>
      </c>
      <c r="C533" s="252" t="s">
        <v>3970</v>
      </c>
      <c r="D533" s="312" t="s">
        <v>3252</v>
      </c>
      <c r="E533" s="64">
        <v>2019</v>
      </c>
      <c r="F533" s="57">
        <v>41545</v>
      </c>
      <c r="G533" s="60" t="s">
        <v>6294</v>
      </c>
    </row>
    <row r="534" spans="1:7" customFormat="1" ht="15.75" x14ac:dyDescent="0.25">
      <c r="A534" s="54" t="s">
        <v>6002</v>
      </c>
      <c r="B534" s="54" t="s">
        <v>6298</v>
      </c>
      <c r="C534" s="252" t="s">
        <v>3721</v>
      </c>
      <c r="D534" s="312" t="s">
        <v>110</v>
      </c>
      <c r="E534" s="64">
        <v>2019</v>
      </c>
      <c r="F534" s="57">
        <v>22275</v>
      </c>
      <c r="G534" s="60" t="s">
        <v>6294</v>
      </c>
    </row>
    <row r="535" spans="1:7" customFormat="1" ht="15.75" x14ac:dyDescent="0.25">
      <c r="A535" s="54" t="s">
        <v>6002</v>
      </c>
      <c r="B535" s="54" t="s">
        <v>6298</v>
      </c>
      <c r="C535" s="252" t="s">
        <v>3721</v>
      </c>
      <c r="D535" s="312" t="s">
        <v>3252</v>
      </c>
      <c r="E535" s="64">
        <v>2019</v>
      </c>
      <c r="F535" s="57">
        <v>23775</v>
      </c>
      <c r="G535" s="60" t="s">
        <v>6294</v>
      </c>
    </row>
    <row r="536" spans="1:7" customFormat="1" ht="15.75" x14ac:dyDescent="0.25">
      <c r="A536" s="253" t="s">
        <v>6002</v>
      </c>
      <c r="B536" s="253" t="s">
        <v>6297</v>
      </c>
      <c r="C536" s="465" t="s">
        <v>3721</v>
      </c>
      <c r="D536" s="312" t="s">
        <v>110</v>
      </c>
      <c r="E536" s="64">
        <v>2019</v>
      </c>
      <c r="F536" s="57">
        <v>24125</v>
      </c>
      <c r="G536" s="60" t="s">
        <v>6294</v>
      </c>
    </row>
    <row r="537" spans="1:7" customFormat="1" ht="15.75" x14ac:dyDescent="0.25">
      <c r="A537" s="253" t="s">
        <v>6002</v>
      </c>
      <c r="B537" s="253" t="s">
        <v>6297</v>
      </c>
      <c r="C537" s="465" t="s">
        <v>3721</v>
      </c>
      <c r="D537" s="908" t="s">
        <v>3252</v>
      </c>
      <c r="E537" s="64">
        <v>2019</v>
      </c>
      <c r="F537" s="647">
        <v>25625</v>
      </c>
      <c r="G537" s="60" t="s">
        <v>6294</v>
      </c>
    </row>
    <row r="538" spans="1:7" customFormat="1" ht="15.75" x14ac:dyDescent="0.25">
      <c r="A538" s="54" t="s">
        <v>6002</v>
      </c>
      <c r="B538" s="54" t="s">
        <v>6296</v>
      </c>
      <c r="C538" s="252" t="s">
        <v>1982</v>
      </c>
      <c r="D538" s="312" t="s">
        <v>110</v>
      </c>
      <c r="E538" s="64">
        <v>2019</v>
      </c>
      <c r="F538" s="57">
        <v>26645</v>
      </c>
      <c r="G538" s="60" t="s">
        <v>6294</v>
      </c>
    </row>
    <row r="539" spans="1:7" customFormat="1" ht="15.75" x14ac:dyDescent="0.25">
      <c r="A539" s="54" t="s">
        <v>6002</v>
      </c>
      <c r="B539" s="54" t="s">
        <v>6296</v>
      </c>
      <c r="C539" s="252" t="s">
        <v>1982</v>
      </c>
      <c r="D539" s="908" t="s">
        <v>3252</v>
      </c>
      <c r="E539" s="64">
        <v>2019</v>
      </c>
      <c r="F539" s="647">
        <v>28145</v>
      </c>
      <c r="G539" s="60" t="s">
        <v>6294</v>
      </c>
    </row>
    <row r="540" spans="1:7" customFormat="1" ht="15.75" x14ac:dyDescent="0.25">
      <c r="A540" s="54" t="s">
        <v>6002</v>
      </c>
      <c r="B540" s="54" t="s">
        <v>6295</v>
      </c>
      <c r="C540" s="252" t="s">
        <v>3721</v>
      </c>
      <c r="D540" s="312" t="s">
        <v>3252</v>
      </c>
      <c r="E540" s="64">
        <v>2019</v>
      </c>
      <c r="F540" s="57">
        <v>27795</v>
      </c>
      <c r="G540" s="60" t="s">
        <v>6294</v>
      </c>
    </row>
    <row r="541" spans="1:7" customFormat="1" ht="15" x14ac:dyDescent="0.25">
      <c r="A541" s="553" t="s">
        <v>97</v>
      </c>
      <c r="B541" s="553" t="s">
        <v>6630</v>
      </c>
      <c r="C541" s="553" t="s">
        <v>6635</v>
      </c>
      <c r="D541" s="583" t="s">
        <v>43</v>
      </c>
      <c r="E541" s="765">
        <v>2019</v>
      </c>
      <c r="F541" s="583">
        <v>13384</v>
      </c>
      <c r="G541" s="553" t="s">
        <v>6628</v>
      </c>
    </row>
    <row r="542" spans="1:7" customFormat="1" ht="15" x14ac:dyDescent="0.25">
      <c r="A542" s="553" t="s">
        <v>97</v>
      </c>
      <c r="B542" s="553" t="s">
        <v>6630</v>
      </c>
      <c r="C542" s="553" t="s">
        <v>6634</v>
      </c>
      <c r="D542" s="553" t="s">
        <v>43</v>
      </c>
      <c r="E542" s="765">
        <v>2019</v>
      </c>
      <c r="F542" s="553">
        <v>14984</v>
      </c>
      <c r="G542" s="553" t="s">
        <v>6628</v>
      </c>
    </row>
    <row r="543" spans="1:7" customFormat="1" ht="15" x14ac:dyDescent="0.25">
      <c r="A543" s="553" t="s">
        <v>97</v>
      </c>
      <c r="B543" s="553" t="s">
        <v>6630</v>
      </c>
      <c r="C543" s="553" t="s">
        <v>6633</v>
      </c>
      <c r="D543" s="583" t="s">
        <v>43</v>
      </c>
      <c r="E543" s="765">
        <v>2019</v>
      </c>
      <c r="F543" s="583">
        <v>14692</v>
      </c>
      <c r="G543" s="553" t="s">
        <v>6628</v>
      </c>
    </row>
    <row r="544" spans="1:7" customFormat="1" ht="15" x14ac:dyDescent="0.25">
      <c r="A544" s="553" t="s">
        <v>97</v>
      </c>
      <c r="B544" s="553" t="s">
        <v>6630</v>
      </c>
      <c r="C544" s="553" t="s">
        <v>6632</v>
      </c>
      <c r="D544" s="553" t="s">
        <v>43</v>
      </c>
      <c r="E544" s="765">
        <v>2019</v>
      </c>
      <c r="F544" s="553">
        <v>16293</v>
      </c>
      <c r="G544" s="553" t="s">
        <v>6628</v>
      </c>
    </row>
    <row r="545" spans="1:7" customFormat="1" ht="15" x14ac:dyDescent="0.25">
      <c r="A545" s="553" t="s">
        <v>97</v>
      </c>
      <c r="B545" s="553" t="s">
        <v>6630</v>
      </c>
      <c r="C545" s="553" t="s">
        <v>6631</v>
      </c>
      <c r="D545" s="583" t="s">
        <v>43</v>
      </c>
      <c r="E545" s="765">
        <v>2019</v>
      </c>
      <c r="F545" s="583">
        <v>16001</v>
      </c>
      <c r="G545" s="553" t="s">
        <v>6628</v>
      </c>
    </row>
    <row r="546" spans="1:7" customFormat="1" ht="15" x14ac:dyDescent="0.25">
      <c r="A546" s="595" t="s">
        <v>97</v>
      </c>
      <c r="B546" s="595" t="s">
        <v>6630</v>
      </c>
      <c r="C546" s="595" t="s">
        <v>6629</v>
      </c>
      <c r="D546" s="595" t="s">
        <v>43</v>
      </c>
      <c r="E546" s="912">
        <v>2019</v>
      </c>
      <c r="F546" s="595">
        <v>17602</v>
      </c>
      <c r="G546" s="595" t="s">
        <v>6628</v>
      </c>
    </row>
    <row r="547" spans="1:7" customFormat="1" ht="15" x14ac:dyDescent="0.25">
      <c r="A547" s="553" t="s">
        <v>97</v>
      </c>
      <c r="B547" s="553" t="s">
        <v>6859</v>
      </c>
      <c r="C547" s="553" t="s">
        <v>2114</v>
      </c>
      <c r="D547" s="583" t="s">
        <v>43</v>
      </c>
      <c r="E547" s="765">
        <v>2019</v>
      </c>
      <c r="F547" s="583">
        <v>32091</v>
      </c>
      <c r="G547" s="553" t="s">
        <v>1956</v>
      </c>
    </row>
    <row r="548" spans="1:7" customFormat="1" ht="15" x14ac:dyDescent="0.25">
      <c r="A548" s="553" t="s">
        <v>97</v>
      </c>
      <c r="B548" s="553" t="s">
        <v>6859</v>
      </c>
      <c r="C548" s="553" t="s">
        <v>4134</v>
      </c>
      <c r="D548" s="553" t="s">
        <v>43</v>
      </c>
      <c r="E548" s="765">
        <v>2019</v>
      </c>
      <c r="F548" s="553">
        <v>32793</v>
      </c>
      <c r="G548" s="553" t="s">
        <v>1956</v>
      </c>
    </row>
    <row r="549" spans="1:7" customFormat="1" ht="15" x14ac:dyDescent="0.25">
      <c r="A549" s="553" t="s">
        <v>97</v>
      </c>
      <c r="B549" s="553" t="s">
        <v>6859</v>
      </c>
      <c r="C549" s="553" t="s">
        <v>3721</v>
      </c>
      <c r="D549" s="583" t="s">
        <v>43</v>
      </c>
      <c r="E549" s="765">
        <v>2019</v>
      </c>
      <c r="F549" s="583">
        <v>34325</v>
      </c>
      <c r="G549" s="553" t="s">
        <v>1956</v>
      </c>
    </row>
    <row r="550" spans="1:7" customFormat="1" ht="15" x14ac:dyDescent="0.25">
      <c r="A550" s="553" t="s">
        <v>97</v>
      </c>
      <c r="B550" s="553" t="s">
        <v>6859</v>
      </c>
      <c r="C550" s="553" t="s">
        <v>1980</v>
      </c>
      <c r="D550" s="553" t="s">
        <v>43</v>
      </c>
      <c r="E550" s="765">
        <v>2019</v>
      </c>
      <c r="F550" s="553">
        <v>34237</v>
      </c>
      <c r="G550" s="553" t="s">
        <v>1832</v>
      </c>
    </row>
    <row r="551" spans="1:7" customFormat="1" ht="15" x14ac:dyDescent="0.25">
      <c r="A551" s="553" t="s">
        <v>97</v>
      </c>
      <c r="B551" s="553" t="s">
        <v>6859</v>
      </c>
      <c r="C551" s="553" t="s">
        <v>1981</v>
      </c>
      <c r="D551" s="583" t="s">
        <v>43</v>
      </c>
      <c r="E551" s="765">
        <v>2019</v>
      </c>
      <c r="F551" s="583">
        <v>38736</v>
      </c>
      <c r="G551" s="553" t="s">
        <v>1956</v>
      </c>
    </row>
    <row r="552" spans="1:7" customFormat="1" ht="15" x14ac:dyDescent="0.25">
      <c r="A552" s="553" t="s">
        <v>97</v>
      </c>
      <c r="B552" s="553" t="s">
        <v>6859</v>
      </c>
      <c r="C552" s="553" t="s">
        <v>4256</v>
      </c>
      <c r="D552" s="553" t="s">
        <v>43</v>
      </c>
      <c r="E552" s="765">
        <v>2019</v>
      </c>
      <c r="F552" s="553">
        <v>39794</v>
      </c>
      <c r="G552" s="553" t="s">
        <v>1956</v>
      </c>
    </row>
    <row r="553" spans="1:7" customFormat="1" ht="15" x14ac:dyDescent="0.25">
      <c r="A553" s="553" t="s">
        <v>97</v>
      </c>
      <c r="B553" s="553" t="s">
        <v>6859</v>
      </c>
      <c r="C553" s="553" t="s">
        <v>3726</v>
      </c>
      <c r="D553" s="583" t="s">
        <v>43</v>
      </c>
      <c r="E553" s="765">
        <v>2019</v>
      </c>
      <c r="F553" s="583">
        <v>42410</v>
      </c>
      <c r="G553" s="553" t="s">
        <v>1956</v>
      </c>
    </row>
    <row r="554" spans="1:7" customFormat="1" ht="15" x14ac:dyDescent="0.25">
      <c r="A554" s="553" t="s">
        <v>97</v>
      </c>
      <c r="B554" s="553" t="s">
        <v>6859</v>
      </c>
      <c r="C554" s="553" t="s">
        <v>3761</v>
      </c>
      <c r="D554" s="553" t="s">
        <v>43</v>
      </c>
      <c r="E554" s="765">
        <v>2019</v>
      </c>
      <c r="F554" s="553">
        <v>44560</v>
      </c>
      <c r="G554" s="553" t="s">
        <v>1956</v>
      </c>
    </row>
    <row r="555" spans="1:7" customFormat="1" ht="15" x14ac:dyDescent="0.25">
      <c r="A555" s="582" t="s">
        <v>97</v>
      </c>
      <c r="B555" s="582" t="s">
        <v>100</v>
      </c>
      <c r="C555" s="553" t="s">
        <v>641</v>
      </c>
      <c r="D555" s="583" t="s">
        <v>43</v>
      </c>
      <c r="E555" s="765">
        <v>2019</v>
      </c>
      <c r="F555" s="583">
        <v>25699</v>
      </c>
      <c r="G555" s="553" t="s">
        <v>6855</v>
      </c>
    </row>
    <row r="556" spans="1:7" customFormat="1" ht="15" x14ac:dyDescent="0.25">
      <c r="A556" s="582" t="s">
        <v>97</v>
      </c>
      <c r="B556" s="582" t="s">
        <v>100</v>
      </c>
      <c r="C556" s="553" t="s">
        <v>641</v>
      </c>
      <c r="D556" s="553" t="s">
        <v>44</v>
      </c>
      <c r="E556" s="765">
        <v>2019</v>
      </c>
      <c r="F556" s="553">
        <v>26053</v>
      </c>
      <c r="G556" s="553" t="s">
        <v>6855</v>
      </c>
    </row>
    <row r="557" spans="1:7" customFormat="1" ht="15" x14ac:dyDescent="0.25">
      <c r="A557" s="582" t="s">
        <v>97</v>
      </c>
      <c r="B557" s="582" t="s">
        <v>100</v>
      </c>
      <c r="C557" s="553" t="s">
        <v>6853</v>
      </c>
      <c r="D557" s="553" t="s">
        <v>43</v>
      </c>
      <c r="E557" s="765">
        <v>2019</v>
      </c>
      <c r="F557" s="553">
        <v>26093</v>
      </c>
      <c r="G557" s="553" t="s">
        <v>6855</v>
      </c>
    </row>
    <row r="558" spans="1:7" customFormat="1" ht="15" x14ac:dyDescent="0.25">
      <c r="A558" s="582" t="s">
        <v>97</v>
      </c>
      <c r="B558" s="582" t="s">
        <v>100</v>
      </c>
      <c r="C558" s="553" t="s">
        <v>6853</v>
      </c>
      <c r="D558" s="553" t="s">
        <v>44</v>
      </c>
      <c r="E558" s="765">
        <v>2019</v>
      </c>
      <c r="F558" s="553">
        <v>26399</v>
      </c>
      <c r="G558" s="553" t="s">
        <v>6855</v>
      </c>
    </row>
    <row r="559" spans="1:7" customFormat="1" ht="15" x14ac:dyDescent="0.25">
      <c r="A559" s="582" t="s">
        <v>97</v>
      </c>
      <c r="B559" s="582" t="s">
        <v>100</v>
      </c>
      <c r="C559" s="553" t="s">
        <v>892</v>
      </c>
      <c r="D559" s="553" t="s">
        <v>43</v>
      </c>
      <c r="E559" s="765">
        <v>2019</v>
      </c>
      <c r="F559" s="553">
        <v>26193</v>
      </c>
      <c r="G559" s="553" t="s">
        <v>6855</v>
      </c>
    </row>
    <row r="560" spans="1:7" customFormat="1" ht="15" x14ac:dyDescent="0.25">
      <c r="A560" s="582" t="s">
        <v>97</v>
      </c>
      <c r="B560" s="582" t="s">
        <v>100</v>
      </c>
      <c r="C560" s="553" t="s">
        <v>892</v>
      </c>
      <c r="D560" s="553" t="s">
        <v>44</v>
      </c>
      <c r="E560" s="765">
        <v>2019</v>
      </c>
      <c r="F560" s="553">
        <v>26753</v>
      </c>
      <c r="G560" s="553" t="s">
        <v>6855</v>
      </c>
    </row>
    <row r="561" spans="1:7" customFormat="1" ht="15" x14ac:dyDescent="0.25">
      <c r="A561" s="582" t="s">
        <v>97</v>
      </c>
      <c r="B561" s="582" t="s">
        <v>100</v>
      </c>
      <c r="C561" s="553" t="s">
        <v>1351</v>
      </c>
      <c r="D561" s="553" t="s">
        <v>43</v>
      </c>
      <c r="E561" s="765">
        <v>2019</v>
      </c>
      <c r="F561" s="553">
        <v>28783</v>
      </c>
      <c r="G561" s="553" t="s">
        <v>6855</v>
      </c>
    </row>
    <row r="562" spans="1:7" customFormat="1" ht="15" x14ac:dyDescent="0.25">
      <c r="A562" s="582" t="s">
        <v>97</v>
      </c>
      <c r="B562" s="582" t="s">
        <v>100</v>
      </c>
      <c r="C562" s="553" t="s">
        <v>1351</v>
      </c>
      <c r="D562" s="553" t="s">
        <v>44</v>
      </c>
      <c r="E562" s="765">
        <v>2019</v>
      </c>
      <c r="F562" s="553">
        <v>30383</v>
      </c>
      <c r="G562" s="553" t="s">
        <v>6855</v>
      </c>
    </row>
    <row r="563" spans="1:7" customFormat="1" ht="15" x14ac:dyDescent="0.25">
      <c r="A563" s="582" t="s">
        <v>97</v>
      </c>
      <c r="B563" s="582" t="s">
        <v>100</v>
      </c>
      <c r="C563" s="553" t="s">
        <v>6856</v>
      </c>
      <c r="D563" s="553" t="s">
        <v>43</v>
      </c>
      <c r="E563" s="765">
        <v>2019</v>
      </c>
      <c r="F563" s="553">
        <v>29160</v>
      </c>
      <c r="G563" s="553" t="s">
        <v>6855</v>
      </c>
    </row>
    <row r="564" spans="1:7" customFormat="1" ht="15" x14ac:dyDescent="0.25">
      <c r="A564" s="582" t="s">
        <v>97</v>
      </c>
      <c r="B564" s="582" t="s">
        <v>100</v>
      </c>
      <c r="C564" s="553" t="s">
        <v>6856</v>
      </c>
      <c r="D564" s="553" t="s">
        <v>44</v>
      </c>
      <c r="E564" s="765">
        <v>2019</v>
      </c>
      <c r="F564" s="553">
        <v>29979</v>
      </c>
      <c r="G564" s="553" t="s">
        <v>6855</v>
      </c>
    </row>
    <row r="565" spans="1:7" customFormat="1" ht="15" x14ac:dyDescent="0.25">
      <c r="A565" s="582" t="s">
        <v>97</v>
      </c>
      <c r="B565" s="582" t="s">
        <v>100</v>
      </c>
      <c r="C565" s="553" t="s">
        <v>620</v>
      </c>
      <c r="D565" s="553" t="s">
        <v>43</v>
      </c>
      <c r="E565" s="765">
        <v>2019</v>
      </c>
      <c r="F565" s="553">
        <v>34060</v>
      </c>
      <c r="G565" s="553" t="s">
        <v>6855</v>
      </c>
    </row>
    <row r="566" spans="1:7" customFormat="1" ht="15" x14ac:dyDescent="0.25">
      <c r="A566" s="582" t="s">
        <v>97</v>
      </c>
      <c r="B566" s="582" t="s">
        <v>100</v>
      </c>
      <c r="C566" s="553" t="s">
        <v>620</v>
      </c>
      <c r="D566" s="553" t="s">
        <v>44</v>
      </c>
      <c r="E566" s="765">
        <v>2019</v>
      </c>
      <c r="F566" s="553">
        <v>34468</v>
      </c>
      <c r="G566" s="553" t="s">
        <v>6855</v>
      </c>
    </row>
    <row r="567" spans="1:7" customFormat="1" ht="15" x14ac:dyDescent="0.25">
      <c r="A567" s="582" t="s">
        <v>97</v>
      </c>
      <c r="B567" s="582" t="s">
        <v>100</v>
      </c>
      <c r="C567" s="593">
        <v>3.5</v>
      </c>
      <c r="D567" s="553" t="s">
        <v>43</v>
      </c>
      <c r="E567" s="765">
        <v>2019</v>
      </c>
      <c r="F567" s="553">
        <v>40752</v>
      </c>
      <c r="G567" s="553" t="s">
        <v>6855</v>
      </c>
    </row>
    <row r="568" spans="1:7" customFormat="1" ht="15" x14ac:dyDescent="0.25">
      <c r="A568" s="582" t="s">
        <v>97</v>
      </c>
      <c r="B568" s="582" t="s">
        <v>100</v>
      </c>
      <c r="C568" s="593">
        <v>3.5</v>
      </c>
      <c r="D568" s="553" t="s">
        <v>44</v>
      </c>
      <c r="E568" s="765">
        <v>2019</v>
      </c>
      <c r="F568" s="553">
        <v>41638</v>
      </c>
      <c r="G568" s="553" t="s">
        <v>6855</v>
      </c>
    </row>
    <row r="569" spans="1:7" customFormat="1" ht="15" x14ac:dyDescent="0.25">
      <c r="A569" s="582" t="s">
        <v>97</v>
      </c>
      <c r="B569" s="582" t="s">
        <v>102</v>
      </c>
      <c r="C569" s="553" t="s">
        <v>6858</v>
      </c>
      <c r="D569" s="553" t="s">
        <v>43</v>
      </c>
      <c r="E569" s="765">
        <v>2019</v>
      </c>
      <c r="F569" s="553">
        <v>22459</v>
      </c>
      <c r="G569" s="553" t="s">
        <v>6851</v>
      </c>
    </row>
    <row r="570" spans="1:7" customFormat="1" ht="15" x14ac:dyDescent="0.25">
      <c r="A570" s="582" t="s">
        <v>97</v>
      </c>
      <c r="B570" s="582" t="s">
        <v>102</v>
      </c>
      <c r="C570" s="553" t="s">
        <v>6858</v>
      </c>
      <c r="D570" s="553" t="s">
        <v>44</v>
      </c>
      <c r="E570" s="765">
        <v>2019</v>
      </c>
      <c r="F570" s="553">
        <v>22959</v>
      </c>
      <c r="G570" s="553" t="s">
        <v>6851</v>
      </c>
    </row>
    <row r="571" spans="1:7" customFormat="1" ht="15" x14ac:dyDescent="0.25">
      <c r="A571" s="582" t="s">
        <v>97</v>
      </c>
      <c r="B571" s="582" t="s">
        <v>102</v>
      </c>
      <c r="C571" s="553" t="s">
        <v>6857</v>
      </c>
      <c r="D571" s="553" t="s">
        <v>43</v>
      </c>
      <c r="E571" s="765">
        <v>2019</v>
      </c>
      <c r="F571" s="553">
        <v>23514</v>
      </c>
      <c r="G571" s="553" t="s">
        <v>6851</v>
      </c>
    </row>
    <row r="572" spans="1:7" customFormat="1" ht="15" x14ac:dyDescent="0.25">
      <c r="A572" s="582" t="s">
        <v>97</v>
      </c>
      <c r="B572" s="582" t="s">
        <v>102</v>
      </c>
      <c r="C572" s="553" t="s">
        <v>6857</v>
      </c>
      <c r="D572" s="553" t="s">
        <v>44</v>
      </c>
      <c r="E572" s="765">
        <v>2019</v>
      </c>
      <c r="F572" s="553">
        <v>23995</v>
      </c>
      <c r="G572" s="553" t="s">
        <v>6851</v>
      </c>
    </row>
    <row r="573" spans="1:7" customFormat="1" ht="15" x14ac:dyDescent="0.25">
      <c r="A573" s="556" t="s">
        <v>97</v>
      </c>
      <c r="B573" s="556" t="s">
        <v>102</v>
      </c>
      <c r="C573" s="556" t="s">
        <v>6854</v>
      </c>
      <c r="D573" s="556" t="s">
        <v>43</v>
      </c>
      <c r="E573" s="765">
        <v>2019</v>
      </c>
      <c r="F573" s="556">
        <v>24757</v>
      </c>
      <c r="G573" s="556" t="s">
        <v>6851</v>
      </c>
    </row>
    <row r="574" spans="1:7" customFormat="1" ht="15" x14ac:dyDescent="0.25">
      <c r="A574" s="582" t="s">
        <v>97</v>
      </c>
      <c r="B574" s="582" t="s">
        <v>102</v>
      </c>
      <c r="C574" s="553" t="s">
        <v>6854</v>
      </c>
      <c r="D574" s="553" t="s">
        <v>44</v>
      </c>
      <c r="E574" s="765">
        <v>2019</v>
      </c>
      <c r="F574" s="553">
        <v>24953</v>
      </c>
      <c r="G574" s="553" t="s">
        <v>6851</v>
      </c>
    </row>
    <row r="575" spans="1:7" customFormat="1" ht="15" x14ac:dyDescent="0.25">
      <c r="A575" s="582" t="s">
        <v>97</v>
      </c>
      <c r="B575" s="582" t="s">
        <v>102</v>
      </c>
      <c r="C575" s="553" t="s">
        <v>6853</v>
      </c>
      <c r="D575" s="553" t="s">
        <v>43</v>
      </c>
      <c r="E575" s="765">
        <v>2019</v>
      </c>
      <c r="F575" s="553">
        <v>26069</v>
      </c>
      <c r="G575" s="553" t="s">
        <v>6851</v>
      </c>
    </row>
    <row r="576" spans="1:7" customFormat="1" ht="15" x14ac:dyDescent="0.25">
      <c r="A576" s="582" t="s">
        <v>97</v>
      </c>
      <c r="B576" s="582" t="s">
        <v>102</v>
      </c>
      <c r="C576" s="553" t="s">
        <v>6852</v>
      </c>
      <c r="D576" s="553" t="s">
        <v>44</v>
      </c>
      <c r="E576" s="765">
        <v>2019</v>
      </c>
      <c r="F576" s="553">
        <v>26200</v>
      </c>
      <c r="G576" s="553" t="s">
        <v>6851</v>
      </c>
    </row>
    <row r="577" spans="1:7" customFormat="1" ht="15" x14ac:dyDescent="0.25">
      <c r="A577" s="582" t="s">
        <v>97</v>
      </c>
      <c r="B577" s="582" t="s">
        <v>102</v>
      </c>
      <c r="C577" s="553" t="s">
        <v>892</v>
      </c>
      <c r="D577" s="553" t="s">
        <v>43</v>
      </c>
      <c r="E577" s="765">
        <v>2019</v>
      </c>
      <c r="F577" s="553">
        <v>26315</v>
      </c>
      <c r="G577" s="553" t="s">
        <v>6851</v>
      </c>
    </row>
    <row r="578" spans="1:7" customFormat="1" ht="15" x14ac:dyDescent="0.25">
      <c r="A578" s="582" t="s">
        <v>97</v>
      </c>
      <c r="B578" s="582" t="s">
        <v>102</v>
      </c>
      <c r="C578" s="553" t="s">
        <v>892</v>
      </c>
      <c r="D578" s="553" t="s">
        <v>44</v>
      </c>
      <c r="E578" s="765">
        <v>2019</v>
      </c>
      <c r="F578" s="553">
        <v>26862</v>
      </c>
      <c r="G578" s="553" t="s">
        <v>6851</v>
      </c>
    </row>
    <row r="579" spans="1:7" customFormat="1" ht="15" x14ac:dyDescent="0.25">
      <c r="A579" s="582" t="s">
        <v>97</v>
      </c>
      <c r="B579" s="582" t="s">
        <v>102</v>
      </c>
      <c r="C579" s="553" t="s">
        <v>1351</v>
      </c>
      <c r="D579" s="553" t="s">
        <v>43</v>
      </c>
      <c r="E579" s="765">
        <v>2019</v>
      </c>
      <c r="F579" s="553">
        <v>27365</v>
      </c>
      <c r="G579" s="553" t="s">
        <v>6851</v>
      </c>
    </row>
    <row r="580" spans="1:7" customFormat="1" ht="15" x14ac:dyDescent="0.25">
      <c r="A580" s="582" t="s">
        <v>97</v>
      </c>
      <c r="B580" s="582" t="s">
        <v>102</v>
      </c>
      <c r="C580" s="553" t="s">
        <v>1351</v>
      </c>
      <c r="D580" s="553" t="s">
        <v>44</v>
      </c>
      <c r="E580" s="765">
        <v>2019</v>
      </c>
      <c r="F580" s="553">
        <v>28190</v>
      </c>
      <c r="G580" s="553" t="s">
        <v>6851</v>
      </c>
    </row>
    <row r="581" spans="1:7" customFormat="1" ht="15" x14ac:dyDescent="0.25">
      <c r="A581" s="582" t="s">
        <v>97</v>
      </c>
      <c r="B581" s="582" t="s">
        <v>102</v>
      </c>
      <c r="C581" s="553" t="s">
        <v>6856</v>
      </c>
      <c r="D581" s="553" t="s">
        <v>43</v>
      </c>
      <c r="E581" s="765">
        <v>2019</v>
      </c>
      <c r="F581" s="553">
        <v>28293</v>
      </c>
      <c r="G581" s="553" t="s">
        <v>6851</v>
      </c>
    </row>
    <row r="582" spans="1:7" customFormat="1" ht="15" x14ac:dyDescent="0.25">
      <c r="A582" s="582" t="s">
        <v>97</v>
      </c>
      <c r="B582" s="582" t="s">
        <v>102</v>
      </c>
      <c r="C582" s="553" t="s">
        <v>6856</v>
      </c>
      <c r="D582" s="553" t="s">
        <v>44</v>
      </c>
      <c r="E582" s="765">
        <v>2019</v>
      </c>
      <c r="F582" s="553">
        <v>29305</v>
      </c>
      <c r="G582" s="553" t="s">
        <v>6851</v>
      </c>
    </row>
    <row r="583" spans="1:7" customFormat="1" ht="15" x14ac:dyDescent="0.25">
      <c r="A583" s="582" t="s">
        <v>97</v>
      </c>
      <c r="B583" s="582" t="s">
        <v>102</v>
      </c>
      <c r="C583" s="553" t="s">
        <v>198</v>
      </c>
      <c r="D583" s="553" t="s">
        <v>43</v>
      </c>
      <c r="E583" s="765">
        <v>2019</v>
      </c>
      <c r="F583" s="553">
        <v>30314</v>
      </c>
      <c r="G583" s="553" t="s">
        <v>6851</v>
      </c>
    </row>
    <row r="584" spans="1:7" customFormat="1" ht="15" x14ac:dyDescent="0.25">
      <c r="A584" s="582" t="s">
        <v>97</v>
      </c>
      <c r="B584" s="582" t="s">
        <v>102</v>
      </c>
      <c r="C584" s="553" t="s">
        <v>198</v>
      </c>
      <c r="D584" s="553" t="s">
        <v>44</v>
      </c>
      <c r="E584" s="765">
        <v>2019</v>
      </c>
      <c r="F584" s="553">
        <v>30423</v>
      </c>
      <c r="G584" s="553" t="s">
        <v>6851</v>
      </c>
    </row>
    <row r="585" spans="1:7" customFormat="1" ht="15" x14ac:dyDescent="0.25">
      <c r="A585" s="582" t="s">
        <v>97</v>
      </c>
      <c r="B585" s="582" t="s">
        <v>102</v>
      </c>
      <c r="C585" s="553" t="s">
        <v>396</v>
      </c>
      <c r="D585" s="553" t="s">
        <v>43</v>
      </c>
      <c r="E585" s="765">
        <v>2019</v>
      </c>
      <c r="F585" s="553">
        <v>34261</v>
      </c>
      <c r="G585" s="553" t="s">
        <v>6851</v>
      </c>
    </row>
    <row r="586" spans="1:7" customFormat="1" ht="15" x14ac:dyDescent="0.25">
      <c r="A586" s="582" t="s">
        <v>97</v>
      </c>
      <c r="B586" s="582" t="s">
        <v>102</v>
      </c>
      <c r="C586" s="553" t="s">
        <v>396</v>
      </c>
      <c r="D586" s="553" t="s">
        <v>44</v>
      </c>
      <c r="E586" s="765">
        <v>2019</v>
      </c>
      <c r="F586" s="553">
        <v>34648</v>
      </c>
      <c r="G586" s="553" t="s">
        <v>6851</v>
      </c>
    </row>
    <row r="587" spans="1:7" customFormat="1" ht="15.75" x14ac:dyDescent="0.25">
      <c r="A587" s="712" t="s">
        <v>97</v>
      </c>
      <c r="B587" s="712" t="s">
        <v>9689</v>
      </c>
      <c r="C587" s="712" t="s">
        <v>3255</v>
      </c>
      <c r="D587" s="712" t="s">
        <v>43</v>
      </c>
      <c r="E587" s="726">
        <v>2019</v>
      </c>
      <c r="F587" s="70">
        <v>26400</v>
      </c>
      <c r="G587" s="712" t="s">
        <v>6882</v>
      </c>
    </row>
    <row r="588" spans="1:7" customFormat="1" ht="15.75" x14ac:dyDescent="0.25">
      <c r="A588" s="712" t="s">
        <v>97</v>
      </c>
      <c r="B588" s="712" t="s">
        <v>9930</v>
      </c>
      <c r="C588" s="712" t="s">
        <v>3255</v>
      </c>
      <c r="D588" s="712" t="s">
        <v>43</v>
      </c>
      <c r="E588" s="726">
        <v>2019</v>
      </c>
      <c r="F588" s="70">
        <v>32100</v>
      </c>
      <c r="G588" s="712" t="s">
        <v>6882</v>
      </c>
    </row>
    <row r="589" spans="1:7" customFormat="1" ht="15.75" x14ac:dyDescent="0.25">
      <c r="A589" s="712" t="s">
        <v>97</v>
      </c>
      <c r="B589" s="712" t="s">
        <v>10311</v>
      </c>
      <c r="C589" s="712" t="s">
        <v>3255</v>
      </c>
      <c r="D589" s="712" t="s">
        <v>43</v>
      </c>
      <c r="E589" s="726">
        <v>2019</v>
      </c>
      <c r="F589" s="70">
        <v>35200</v>
      </c>
      <c r="G589" s="712" t="s">
        <v>6882</v>
      </c>
    </row>
    <row r="590" spans="1:7" customFormat="1" ht="15.75" x14ac:dyDescent="0.25">
      <c r="A590" s="712" t="s">
        <v>97</v>
      </c>
      <c r="B590" s="712" t="s">
        <v>10312</v>
      </c>
      <c r="C590" s="712" t="s">
        <v>3255</v>
      </c>
      <c r="D590" s="712" t="s">
        <v>43</v>
      </c>
      <c r="E590" s="726">
        <v>2019</v>
      </c>
      <c r="F590" s="70">
        <v>23490</v>
      </c>
      <c r="G590" s="712" t="s">
        <v>6882</v>
      </c>
    </row>
    <row r="591" spans="1:7" customFormat="1" ht="15.75" x14ac:dyDescent="0.25">
      <c r="A591" s="712" t="s">
        <v>97</v>
      </c>
      <c r="B591" s="712" t="s">
        <v>9692</v>
      </c>
      <c r="C591" s="712" t="s">
        <v>3255</v>
      </c>
      <c r="D591" s="712" t="s">
        <v>43</v>
      </c>
      <c r="E591" s="726">
        <v>2019</v>
      </c>
      <c r="F591" s="70">
        <v>23900</v>
      </c>
      <c r="G591" s="712" t="s">
        <v>6882</v>
      </c>
    </row>
    <row r="592" spans="1:7" customFormat="1" ht="15.75" x14ac:dyDescent="0.25">
      <c r="A592" s="712" t="s">
        <v>97</v>
      </c>
      <c r="B592" s="712" t="s">
        <v>10313</v>
      </c>
      <c r="C592" s="712" t="s">
        <v>3255</v>
      </c>
      <c r="D592" s="712" t="s">
        <v>43</v>
      </c>
      <c r="E592" s="726">
        <v>2019</v>
      </c>
      <c r="F592" s="70">
        <v>28500</v>
      </c>
      <c r="G592" s="712" t="s">
        <v>6882</v>
      </c>
    </row>
    <row r="593" spans="1:7" customFormat="1" ht="15.75" x14ac:dyDescent="0.25">
      <c r="A593" s="712" t="s">
        <v>97</v>
      </c>
      <c r="B593" s="712" t="s">
        <v>10314</v>
      </c>
      <c r="C593" s="712" t="s">
        <v>3255</v>
      </c>
      <c r="D593" s="712" t="s">
        <v>43</v>
      </c>
      <c r="E593" s="726">
        <v>2019</v>
      </c>
      <c r="F593" s="70">
        <v>28800</v>
      </c>
      <c r="G593" s="712" t="s">
        <v>6882</v>
      </c>
    </row>
    <row r="594" spans="1:7" customFormat="1" ht="15.75" x14ac:dyDescent="0.25">
      <c r="A594" s="712" t="s">
        <v>97</v>
      </c>
      <c r="B594" s="712" t="s">
        <v>10156</v>
      </c>
      <c r="C594" s="712" t="s">
        <v>3255</v>
      </c>
      <c r="D594" s="712" t="s">
        <v>43</v>
      </c>
      <c r="E594" s="726">
        <v>2019</v>
      </c>
      <c r="F594" s="70">
        <v>32250</v>
      </c>
      <c r="G594" s="712" t="s">
        <v>6882</v>
      </c>
    </row>
    <row r="595" spans="1:7" customFormat="1" ht="15.75" x14ac:dyDescent="0.25">
      <c r="A595" s="712" t="s">
        <v>97</v>
      </c>
      <c r="B595" s="712" t="s">
        <v>10315</v>
      </c>
      <c r="C595" s="712" t="s">
        <v>2114</v>
      </c>
      <c r="D595" s="712" t="s">
        <v>43</v>
      </c>
      <c r="E595" s="726">
        <v>2019</v>
      </c>
      <c r="F595" s="70">
        <v>28090</v>
      </c>
      <c r="G595" s="712" t="s">
        <v>135</v>
      </c>
    </row>
    <row r="596" spans="1:7" customFormat="1" ht="15.75" x14ac:dyDescent="0.25">
      <c r="A596" s="712" t="s">
        <v>97</v>
      </c>
      <c r="B596" s="712" t="s">
        <v>10316</v>
      </c>
      <c r="C596" s="712" t="s">
        <v>2114</v>
      </c>
      <c r="D596" s="712" t="s">
        <v>43</v>
      </c>
      <c r="E596" s="726">
        <v>2019</v>
      </c>
      <c r="F596" s="70">
        <v>35390</v>
      </c>
      <c r="G596" s="712" t="s">
        <v>135</v>
      </c>
    </row>
    <row r="597" spans="1:7" customFormat="1" ht="15.75" x14ac:dyDescent="0.25">
      <c r="A597" s="610" t="s">
        <v>97</v>
      </c>
      <c r="B597" s="610" t="s">
        <v>10110</v>
      </c>
      <c r="C597" s="610" t="s">
        <v>10109</v>
      </c>
      <c r="D597" s="610"/>
      <c r="E597" s="688">
        <v>2019</v>
      </c>
      <c r="F597" s="613">
        <v>21943</v>
      </c>
      <c r="G597" s="610" t="s">
        <v>2033</v>
      </c>
    </row>
    <row r="598" spans="1:7" customFormat="1" ht="15.75" x14ac:dyDescent="0.25">
      <c r="A598" s="610" t="s">
        <v>97</v>
      </c>
      <c r="B598" s="610" t="s">
        <v>10111</v>
      </c>
      <c r="C598" s="610" t="s">
        <v>10109</v>
      </c>
      <c r="D598" s="610"/>
      <c r="E598" s="688">
        <v>2019</v>
      </c>
      <c r="F598" s="613">
        <v>23505</v>
      </c>
      <c r="G598" s="610" t="s">
        <v>2033</v>
      </c>
    </row>
    <row r="599" spans="1:7" ht="15.75" x14ac:dyDescent="0.25">
      <c r="A599" s="610" t="s">
        <v>97</v>
      </c>
      <c r="B599" s="610" t="s">
        <v>10352</v>
      </c>
      <c r="C599" s="610" t="s">
        <v>10109</v>
      </c>
      <c r="D599" s="610"/>
      <c r="E599" s="688">
        <v>2019</v>
      </c>
      <c r="F599" s="613">
        <v>25602</v>
      </c>
      <c r="G599" s="610" t="s">
        <v>2033</v>
      </c>
    </row>
    <row r="600" spans="1:7" ht="15.75" x14ac:dyDescent="0.25">
      <c r="A600" s="610" t="s">
        <v>97</v>
      </c>
      <c r="B600" s="610" t="s">
        <v>10292</v>
      </c>
      <c r="C600" s="610" t="s">
        <v>10293</v>
      </c>
      <c r="D600" s="610"/>
      <c r="E600" s="688">
        <v>2019</v>
      </c>
      <c r="F600" s="613">
        <v>27704</v>
      </c>
      <c r="G600" s="610" t="s">
        <v>2033</v>
      </c>
    </row>
    <row r="601" spans="1:7" ht="15.75" x14ac:dyDescent="0.25">
      <c r="A601" s="610" t="s">
        <v>97</v>
      </c>
      <c r="B601" s="610" t="s">
        <v>10294</v>
      </c>
      <c r="C601" s="610" t="s">
        <v>10293</v>
      </c>
      <c r="D601" s="610"/>
      <c r="E601" s="688">
        <v>2019</v>
      </c>
      <c r="F601" s="613">
        <v>29008</v>
      </c>
      <c r="G601" s="610" t="s">
        <v>2033</v>
      </c>
    </row>
    <row r="602" spans="1:7" ht="15.75" x14ac:dyDescent="0.25">
      <c r="A602" s="610" t="s">
        <v>97</v>
      </c>
      <c r="B602" s="610" t="s">
        <v>10295</v>
      </c>
      <c r="C602" s="610" t="s">
        <v>10293</v>
      </c>
      <c r="D602" s="610"/>
      <c r="E602" s="688">
        <v>2019</v>
      </c>
      <c r="F602" s="613">
        <v>30600</v>
      </c>
      <c r="G602" s="610" t="s">
        <v>2033</v>
      </c>
    </row>
    <row r="603" spans="1:7" s="91" customFormat="1" ht="15.75" x14ac:dyDescent="0.25">
      <c r="A603" s="448" t="s">
        <v>1354</v>
      </c>
      <c r="B603" s="448" t="s">
        <v>10639</v>
      </c>
      <c r="C603" s="448" t="s">
        <v>2114</v>
      </c>
      <c r="D603" s="448" t="s">
        <v>43</v>
      </c>
      <c r="E603" s="460">
        <v>2019</v>
      </c>
      <c r="F603" s="544">
        <v>19190</v>
      </c>
      <c r="G603" s="172" t="s">
        <v>4829</v>
      </c>
    </row>
    <row r="604" spans="1:7" x14ac:dyDescent="0.2">
      <c r="A604" s="907" t="s">
        <v>1916</v>
      </c>
      <c r="B604" s="612" t="s">
        <v>7256</v>
      </c>
      <c r="C604" s="612" t="s">
        <v>1981</v>
      </c>
      <c r="D604" s="612" t="s">
        <v>426</v>
      </c>
      <c r="E604" s="759">
        <v>2019</v>
      </c>
      <c r="F604" s="642">
        <v>91905</v>
      </c>
      <c r="G604" s="612" t="s">
        <v>7257</v>
      </c>
    </row>
    <row r="605" spans="1:7" ht="15.75" x14ac:dyDescent="0.25">
      <c r="A605" s="716" t="s">
        <v>1916</v>
      </c>
      <c r="B605" s="711" t="s">
        <v>10162</v>
      </c>
      <c r="C605" s="711" t="s">
        <v>2114</v>
      </c>
      <c r="D605" s="711" t="s">
        <v>426</v>
      </c>
      <c r="E605" s="726">
        <v>2019</v>
      </c>
      <c r="F605" s="610">
        <v>95950</v>
      </c>
      <c r="G605" s="711" t="s">
        <v>9698</v>
      </c>
    </row>
    <row r="606" spans="1:7" ht="15.75" x14ac:dyDescent="0.25">
      <c r="A606" s="716" t="s">
        <v>1916</v>
      </c>
      <c r="B606" s="711" t="s">
        <v>10164</v>
      </c>
      <c r="C606" s="711" t="s">
        <v>2114</v>
      </c>
      <c r="D606" s="711" t="s">
        <v>426</v>
      </c>
      <c r="E606" s="726">
        <v>2019</v>
      </c>
      <c r="F606" s="737">
        <v>79000</v>
      </c>
      <c r="G606" s="711" t="s">
        <v>9698</v>
      </c>
    </row>
    <row r="607" spans="1:7" ht="15" x14ac:dyDescent="0.25">
      <c r="A607" s="573" t="s">
        <v>789</v>
      </c>
      <c r="B607" s="559" t="s">
        <v>6689</v>
      </c>
      <c r="C607" s="559" t="s">
        <v>6683</v>
      </c>
      <c r="D607" s="559" t="s">
        <v>44</v>
      </c>
      <c r="E607" s="758">
        <v>2019</v>
      </c>
      <c r="F607" s="633">
        <v>37990</v>
      </c>
      <c r="G607" s="559" t="s">
        <v>6647</v>
      </c>
    </row>
    <row r="608" spans="1:7" ht="15" x14ac:dyDescent="0.25">
      <c r="A608" s="573" t="s">
        <v>789</v>
      </c>
      <c r="B608" s="559" t="s">
        <v>6688</v>
      </c>
      <c r="C608" s="559" t="s">
        <v>6683</v>
      </c>
      <c r="D608" s="559" t="s">
        <v>44</v>
      </c>
      <c r="E608" s="758">
        <v>2019</v>
      </c>
      <c r="F608" s="633">
        <v>42600</v>
      </c>
      <c r="G608" s="559" t="s">
        <v>6647</v>
      </c>
    </row>
    <row r="609" spans="1:7" ht="15" x14ac:dyDescent="0.25">
      <c r="A609" s="573" t="s">
        <v>789</v>
      </c>
      <c r="B609" s="559" t="s">
        <v>6687</v>
      </c>
      <c r="C609" s="559" t="s">
        <v>6683</v>
      </c>
      <c r="D609" s="559" t="s">
        <v>44</v>
      </c>
      <c r="E609" s="758">
        <v>2019</v>
      </c>
      <c r="F609" s="633">
        <v>45000</v>
      </c>
      <c r="G609" s="559" t="s">
        <v>6647</v>
      </c>
    </row>
    <row r="610" spans="1:7" ht="15" x14ac:dyDescent="0.25">
      <c r="A610" s="573" t="s">
        <v>789</v>
      </c>
      <c r="B610" s="559" t="s">
        <v>6686</v>
      </c>
      <c r="C610" s="559" t="s">
        <v>6683</v>
      </c>
      <c r="D610" s="559" t="s">
        <v>44</v>
      </c>
      <c r="E610" s="758">
        <v>2019</v>
      </c>
      <c r="F610" s="633">
        <v>46990</v>
      </c>
      <c r="G610" s="559" t="s">
        <v>6647</v>
      </c>
    </row>
    <row r="611" spans="1:7" ht="15" x14ac:dyDescent="0.25">
      <c r="A611" s="573" t="s">
        <v>789</v>
      </c>
      <c r="B611" s="559" t="s">
        <v>6685</v>
      </c>
      <c r="C611" s="559" t="s">
        <v>6683</v>
      </c>
      <c r="D611" s="559" t="s">
        <v>44</v>
      </c>
      <c r="E611" s="758">
        <v>2019</v>
      </c>
      <c r="F611" s="633">
        <v>49700</v>
      </c>
      <c r="G611" s="559" t="s">
        <v>6647</v>
      </c>
    </row>
    <row r="612" spans="1:7" ht="15" x14ac:dyDescent="0.25">
      <c r="A612" s="573" t="s">
        <v>789</v>
      </c>
      <c r="B612" s="559" t="s">
        <v>6684</v>
      </c>
      <c r="C612" s="559" t="s">
        <v>6683</v>
      </c>
      <c r="D612" s="559" t="s">
        <v>44</v>
      </c>
      <c r="E612" s="758">
        <v>2019</v>
      </c>
      <c r="F612" s="633">
        <v>53200</v>
      </c>
      <c r="G612" s="559" t="s">
        <v>6647</v>
      </c>
    </row>
    <row r="613" spans="1:7" ht="15" x14ac:dyDescent="0.25">
      <c r="A613" s="573" t="s">
        <v>789</v>
      </c>
      <c r="B613" s="559" t="s">
        <v>6682</v>
      </c>
      <c r="C613" s="559" t="s">
        <v>6656</v>
      </c>
      <c r="D613" s="559" t="s">
        <v>110</v>
      </c>
      <c r="E613" s="758">
        <v>2019</v>
      </c>
      <c r="F613" s="633">
        <v>78950</v>
      </c>
      <c r="G613" s="559" t="s">
        <v>6647</v>
      </c>
    </row>
    <row r="614" spans="1:7" ht="15" x14ac:dyDescent="0.25">
      <c r="A614" s="573" t="s">
        <v>789</v>
      </c>
      <c r="B614" s="559" t="s">
        <v>6681</v>
      </c>
      <c r="C614" s="559" t="s">
        <v>6648</v>
      </c>
      <c r="D614" s="559" t="s">
        <v>110</v>
      </c>
      <c r="E614" s="758">
        <v>2019</v>
      </c>
      <c r="F614" s="633">
        <v>74950</v>
      </c>
      <c r="G614" s="559" t="s">
        <v>6647</v>
      </c>
    </row>
    <row r="615" spans="1:7" ht="15" x14ac:dyDescent="0.25">
      <c r="A615" s="573" t="s">
        <v>789</v>
      </c>
      <c r="B615" s="559" t="s">
        <v>6680</v>
      </c>
      <c r="C615" s="559" t="s">
        <v>6648</v>
      </c>
      <c r="D615" s="559" t="s">
        <v>110</v>
      </c>
      <c r="E615" s="758">
        <v>2019</v>
      </c>
      <c r="F615" s="633">
        <v>69450</v>
      </c>
      <c r="G615" s="559" t="s">
        <v>6647</v>
      </c>
    </row>
    <row r="616" spans="1:7" ht="15" x14ac:dyDescent="0.25">
      <c r="A616" s="573" t="s">
        <v>789</v>
      </c>
      <c r="B616" s="559" t="s">
        <v>6679</v>
      </c>
      <c r="C616" s="559" t="s">
        <v>6676</v>
      </c>
      <c r="D616" s="559" t="s">
        <v>110</v>
      </c>
      <c r="E616" s="758">
        <v>2019</v>
      </c>
      <c r="F616" s="633">
        <v>73990</v>
      </c>
      <c r="G616" s="559" t="s">
        <v>6647</v>
      </c>
    </row>
    <row r="617" spans="1:7" ht="15" x14ac:dyDescent="0.25">
      <c r="A617" s="573" t="s">
        <v>789</v>
      </c>
      <c r="B617" s="559" t="s">
        <v>6678</v>
      </c>
      <c r="C617" s="559" t="s">
        <v>6676</v>
      </c>
      <c r="D617" s="559" t="s">
        <v>110</v>
      </c>
      <c r="E617" s="758">
        <v>2019</v>
      </c>
      <c r="F617" s="633">
        <v>82900</v>
      </c>
      <c r="G617" s="559" t="s">
        <v>6647</v>
      </c>
    </row>
    <row r="618" spans="1:7" ht="15" x14ac:dyDescent="0.25">
      <c r="A618" s="573" t="s">
        <v>789</v>
      </c>
      <c r="B618" s="559" t="s">
        <v>6677</v>
      </c>
      <c r="C618" s="559" t="s">
        <v>6676</v>
      </c>
      <c r="D618" s="559" t="s">
        <v>110</v>
      </c>
      <c r="E618" s="758">
        <v>2019</v>
      </c>
      <c r="F618" s="633">
        <v>68500</v>
      </c>
      <c r="G618" s="559" t="s">
        <v>6647</v>
      </c>
    </row>
    <row r="619" spans="1:7" ht="15" x14ac:dyDescent="0.25">
      <c r="A619" s="573" t="s">
        <v>789</v>
      </c>
      <c r="B619" s="559" t="s">
        <v>6675</v>
      </c>
      <c r="C619" s="559" t="s">
        <v>6648</v>
      </c>
      <c r="D619" s="559" t="s">
        <v>110</v>
      </c>
      <c r="E619" s="758">
        <v>2019</v>
      </c>
      <c r="F619" s="633">
        <v>72990</v>
      </c>
      <c r="G619" s="559" t="s">
        <v>6647</v>
      </c>
    </row>
    <row r="620" spans="1:7" ht="15" x14ac:dyDescent="0.25">
      <c r="A620" s="573" t="s">
        <v>789</v>
      </c>
      <c r="B620" s="559" t="s">
        <v>6674</v>
      </c>
      <c r="C620" s="559" t="s">
        <v>6648</v>
      </c>
      <c r="D620" s="559" t="s">
        <v>110</v>
      </c>
      <c r="E620" s="758">
        <v>2019</v>
      </c>
      <c r="F620" s="633">
        <v>82950</v>
      </c>
      <c r="G620" s="559" t="s">
        <v>6647</v>
      </c>
    </row>
    <row r="621" spans="1:7" ht="15" x14ac:dyDescent="0.25">
      <c r="A621" s="573" t="s">
        <v>789</v>
      </c>
      <c r="B621" s="559" t="s">
        <v>6673</v>
      </c>
      <c r="C621" s="559" t="s">
        <v>6648</v>
      </c>
      <c r="D621" s="559" t="s">
        <v>110</v>
      </c>
      <c r="E621" s="758">
        <v>2019</v>
      </c>
      <c r="F621" s="633">
        <v>67500</v>
      </c>
      <c r="G621" s="559" t="s">
        <v>6647</v>
      </c>
    </row>
    <row r="622" spans="1:7" ht="15" x14ac:dyDescent="0.25">
      <c r="A622" s="573" t="s">
        <v>789</v>
      </c>
      <c r="B622" s="559" t="s">
        <v>6672</v>
      </c>
      <c r="C622" s="559" t="s">
        <v>6653</v>
      </c>
      <c r="D622" s="559" t="s">
        <v>110</v>
      </c>
      <c r="E622" s="758">
        <v>2019</v>
      </c>
      <c r="F622" s="633">
        <v>97500</v>
      </c>
      <c r="G622" s="559" t="s">
        <v>6647</v>
      </c>
    </row>
    <row r="623" spans="1:7" ht="15" x14ac:dyDescent="0.25">
      <c r="A623" s="573" t="s">
        <v>789</v>
      </c>
      <c r="B623" s="559" t="s">
        <v>6671</v>
      </c>
      <c r="C623" s="559" t="s">
        <v>6653</v>
      </c>
      <c r="D623" s="559" t="s">
        <v>110</v>
      </c>
      <c r="E623" s="758">
        <v>2019</v>
      </c>
      <c r="F623" s="633">
        <v>86500</v>
      </c>
      <c r="G623" s="559" t="s">
        <v>6647</v>
      </c>
    </row>
    <row r="624" spans="1:7" ht="15" x14ac:dyDescent="0.25">
      <c r="A624" s="573" t="s">
        <v>789</v>
      </c>
      <c r="B624" s="559" t="s">
        <v>6670</v>
      </c>
      <c r="C624" s="559" t="s">
        <v>6653</v>
      </c>
      <c r="D624" s="559" t="s">
        <v>110</v>
      </c>
      <c r="E624" s="758">
        <v>2019</v>
      </c>
      <c r="F624" s="633">
        <v>114500</v>
      </c>
      <c r="G624" s="559" t="s">
        <v>6647</v>
      </c>
    </row>
    <row r="625" spans="1:7" ht="15" x14ac:dyDescent="0.25">
      <c r="A625" s="573" t="s">
        <v>789</v>
      </c>
      <c r="B625" s="559" t="s">
        <v>6669</v>
      </c>
      <c r="C625" s="559" t="s">
        <v>6656</v>
      </c>
      <c r="D625" s="559" t="s">
        <v>44</v>
      </c>
      <c r="E625" s="758">
        <v>2019</v>
      </c>
      <c r="F625" s="633">
        <v>41800</v>
      </c>
      <c r="G625" s="559" t="s">
        <v>6647</v>
      </c>
    </row>
    <row r="626" spans="1:7" ht="15" x14ac:dyDescent="0.25">
      <c r="A626" s="573" t="s">
        <v>789</v>
      </c>
      <c r="B626" s="559" t="s">
        <v>6668</v>
      </c>
      <c r="C626" s="559" t="s">
        <v>6656</v>
      </c>
      <c r="D626" s="559" t="s">
        <v>44</v>
      </c>
      <c r="E626" s="758">
        <v>2019</v>
      </c>
      <c r="F626" s="633">
        <v>45900</v>
      </c>
      <c r="G626" s="559" t="s">
        <v>6647</v>
      </c>
    </row>
    <row r="627" spans="1:7" ht="15" x14ac:dyDescent="0.25">
      <c r="A627" s="573" t="s">
        <v>789</v>
      </c>
      <c r="B627" s="559" t="s">
        <v>6667</v>
      </c>
      <c r="C627" s="559" t="s">
        <v>6656</v>
      </c>
      <c r="D627" s="559" t="s">
        <v>44</v>
      </c>
      <c r="E627" s="758">
        <v>2019</v>
      </c>
      <c r="F627" s="633">
        <v>48400</v>
      </c>
      <c r="G627" s="559" t="s">
        <v>6647</v>
      </c>
    </row>
    <row r="628" spans="1:7" ht="15" x14ac:dyDescent="0.25">
      <c r="A628" s="573" t="s">
        <v>789</v>
      </c>
      <c r="B628" s="559" t="s">
        <v>6666</v>
      </c>
      <c r="C628" s="559" t="s">
        <v>6656</v>
      </c>
      <c r="D628" s="559" t="s">
        <v>44</v>
      </c>
      <c r="E628" s="758">
        <v>2019</v>
      </c>
      <c r="F628" s="633">
        <v>51100</v>
      </c>
      <c r="G628" s="559" t="s">
        <v>6647</v>
      </c>
    </row>
    <row r="629" spans="1:7" ht="15" x14ac:dyDescent="0.25">
      <c r="A629" s="573" t="s">
        <v>789</v>
      </c>
      <c r="B629" s="559" t="s">
        <v>6665</v>
      </c>
      <c r="C629" s="559" t="s">
        <v>6656</v>
      </c>
      <c r="D629" s="559" t="s">
        <v>44</v>
      </c>
      <c r="E629" s="758">
        <v>2019</v>
      </c>
      <c r="F629" s="633">
        <v>54300</v>
      </c>
      <c r="G629" s="559" t="s">
        <v>6647</v>
      </c>
    </row>
    <row r="630" spans="1:7" ht="15" x14ac:dyDescent="0.25">
      <c r="A630" s="573" t="s">
        <v>789</v>
      </c>
      <c r="B630" s="559" t="s">
        <v>6664</v>
      </c>
      <c r="C630" s="559" t="s">
        <v>6656</v>
      </c>
      <c r="D630" s="559" t="s">
        <v>44</v>
      </c>
      <c r="E630" s="758">
        <v>2019</v>
      </c>
      <c r="F630" s="633">
        <v>51150</v>
      </c>
      <c r="G630" s="559" t="s">
        <v>6647</v>
      </c>
    </row>
    <row r="631" spans="1:7" ht="15" x14ac:dyDescent="0.25">
      <c r="A631" s="573" t="s">
        <v>789</v>
      </c>
      <c r="B631" s="559" t="s">
        <v>6663</v>
      </c>
      <c r="C631" s="559" t="s">
        <v>6656</v>
      </c>
      <c r="D631" s="559" t="s">
        <v>44</v>
      </c>
      <c r="E631" s="758">
        <v>2019</v>
      </c>
      <c r="F631" s="633">
        <v>52100</v>
      </c>
      <c r="G631" s="559" t="s">
        <v>6661</v>
      </c>
    </row>
    <row r="632" spans="1:7" ht="15" x14ac:dyDescent="0.25">
      <c r="A632" s="573" t="s">
        <v>789</v>
      </c>
      <c r="B632" s="559" t="s">
        <v>6662</v>
      </c>
      <c r="C632" s="559" t="s">
        <v>6656</v>
      </c>
      <c r="D632" s="559" t="s">
        <v>44</v>
      </c>
      <c r="E632" s="758">
        <v>2019</v>
      </c>
      <c r="F632" s="633">
        <v>57800</v>
      </c>
      <c r="G632" s="559" t="s">
        <v>6661</v>
      </c>
    </row>
    <row r="633" spans="1:7" ht="15" x14ac:dyDescent="0.25">
      <c r="A633" s="573" t="s">
        <v>789</v>
      </c>
      <c r="B633" s="559" t="s">
        <v>6660</v>
      </c>
      <c r="C633" s="559" t="s">
        <v>6656</v>
      </c>
      <c r="D633" s="559" t="s">
        <v>44</v>
      </c>
      <c r="E633" s="758">
        <v>2019</v>
      </c>
      <c r="F633" s="633">
        <v>57300</v>
      </c>
      <c r="G633" s="559" t="s">
        <v>6647</v>
      </c>
    </row>
    <row r="634" spans="1:7" ht="15" x14ac:dyDescent="0.25">
      <c r="A634" s="573" t="s">
        <v>789</v>
      </c>
      <c r="B634" s="559" t="s">
        <v>6659</v>
      </c>
      <c r="C634" s="559" t="s">
        <v>6656</v>
      </c>
      <c r="D634" s="559" t="s">
        <v>44</v>
      </c>
      <c r="E634" s="758">
        <v>2019</v>
      </c>
      <c r="F634" s="633">
        <v>65600</v>
      </c>
      <c r="G634" s="559" t="s">
        <v>6647</v>
      </c>
    </row>
    <row r="635" spans="1:7" ht="15" x14ac:dyDescent="0.25">
      <c r="A635" s="573" t="s">
        <v>789</v>
      </c>
      <c r="B635" s="559" t="s">
        <v>6658</v>
      </c>
      <c r="C635" s="559" t="s">
        <v>6656</v>
      </c>
      <c r="D635" s="559" t="s">
        <v>44</v>
      </c>
      <c r="E635" s="758">
        <v>2019</v>
      </c>
      <c r="F635" s="633">
        <v>62600</v>
      </c>
      <c r="G635" s="559" t="s">
        <v>6647</v>
      </c>
    </row>
    <row r="636" spans="1:7" ht="15" x14ac:dyDescent="0.25">
      <c r="A636" s="704" t="s">
        <v>789</v>
      </c>
      <c r="B636" s="559" t="s">
        <v>6657</v>
      </c>
      <c r="C636" s="552" t="s">
        <v>6656</v>
      </c>
      <c r="D636" s="552" t="s">
        <v>110</v>
      </c>
      <c r="E636" s="759">
        <v>2019</v>
      </c>
      <c r="F636" s="634">
        <v>95250</v>
      </c>
      <c r="G636" s="559" t="s">
        <v>6647</v>
      </c>
    </row>
    <row r="637" spans="1:7" ht="15" x14ac:dyDescent="0.25">
      <c r="A637" s="704" t="s">
        <v>789</v>
      </c>
      <c r="B637" s="559" t="s">
        <v>6655</v>
      </c>
      <c r="C637" s="552" t="s">
        <v>6653</v>
      </c>
      <c r="D637" s="552" t="s">
        <v>110</v>
      </c>
      <c r="E637" s="759">
        <v>2019</v>
      </c>
      <c r="F637" s="634">
        <v>149500</v>
      </c>
      <c r="G637" s="559" t="s">
        <v>6647</v>
      </c>
    </row>
    <row r="638" spans="1:7" ht="15" x14ac:dyDescent="0.25">
      <c r="A638" s="704" t="s">
        <v>789</v>
      </c>
      <c r="B638" s="559" t="s">
        <v>6654</v>
      </c>
      <c r="C638" s="552" t="s">
        <v>6653</v>
      </c>
      <c r="D638" s="552" t="s">
        <v>110</v>
      </c>
      <c r="E638" s="759">
        <v>2019</v>
      </c>
      <c r="F638" s="634">
        <v>143000</v>
      </c>
      <c r="G638" s="559" t="s">
        <v>6647</v>
      </c>
    </row>
    <row r="639" spans="1:7" ht="15" x14ac:dyDescent="0.25">
      <c r="A639" s="704" t="s">
        <v>789</v>
      </c>
      <c r="B639" s="559" t="s">
        <v>6652</v>
      </c>
      <c r="C639" s="552" t="s">
        <v>6648</v>
      </c>
      <c r="D639" s="552" t="s">
        <v>110</v>
      </c>
      <c r="E639" s="759">
        <v>2019</v>
      </c>
      <c r="F639" s="634">
        <v>91500</v>
      </c>
      <c r="G639" s="559" t="s">
        <v>6647</v>
      </c>
    </row>
    <row r="640" spans="1:7" ht="15" x14ac:dyDescent="0.25">
      <c r="A640" s="704" t="s">
        <v>789</v>
      </c>
      <c r="B640" s="559" t="s">
        <v>6651</v>
      </c>
      <c r="C640" s="552" t="s">
        <v>6648</v>
      </c>
      <c r="D640" s="552" t="s">
        <v>110</v>
      </c>
      <c r="E640" s="759">
        <v>2019</v>
      </c>
      <c r="F640" s="634">
        <v>94950</v>
      </c>
      <c r="G640" s="559" t="s">
        <v>6647</v>
      </c>
    </row>
    <row r="641" spans="1:7" ht="15" x14ac:dyDescent="0.25">
      <c r="A641" s="704" t="s">
        <v>789</v>
      </c>
      <c r="B641" s="552" t="s">
        <v>6650</v>
      </c>
      <c r="C641" s="552" t="s">
        <v>6648</v>
      </c>
      <c r="D641" s="552" t="s">
        <v>110</v>
      </c>
      <c r="E641" s="759">
        <v>2019</v>
      </c>
      <c r="F641" s="634">
        <v>89500</v>
      </c>
      <c r="G641" s="559" t="s">
        <v>6647</v>
      </c>
    </row>
    <row r="642" spans="1:7" ht="15" x14ac:dyDescent="0.25">
      <c r="A642" s="704" t="s">
        <v>789</v>
      </c>
      <c r="B642" s="552" t="s">
        <v>6649</v>
      </c>
      <c r="C642" s="552" t="s">
        <v>6648</v>
      </c>
      <c r="D642" s="552" t="s">
        <v>110</v>
      </c>
      <c r="E642" s="759">
        <v>2019</v>
      </c>
      <c r="F642" s="634">
        <v>96250</v>
      </c>
      <c r="G642" s="559" t="s">
        <v>6647</v>
      </c>
    </row>
    <row r="643" spans="1:7" ht="15" x14ac:dyDescent="0.25">
      <c r="A643" s="454" t="s">
        <v>85</v>
      </c>
      <c r="B643" s="455" t="s">
        <v>6202</v>
      </c>
      <c r="C643" s="456" t="s">
        <v>3761</v>
      </c>
      <c r="D643" s="455" t="s">
        <v>110</v>
      </c>
      <c r="E643" s="463">
        <v>2019</v>
      </c>
      <c r="F643" s="595">
        <v>39750</v>
      </c>
      <c r="G643" s="455" t="s">
        <v>4244</v>
      </c>
    </row>
    <row r="644" spans="1:7" ht="15" x14ac:dyDescent="0.25">
      <c r="A644" s="454" t="s">
        <v>85</v>
      </c>
      <c r="B644" s="455" t="s">
        <v>6280</v>
      </c>
      <c r="C644" s="456" t="s">
        <v>3761</v>
      </c>
      <c r="D644" s="455" t="s">
        <v>110</v>
      </c>
      <c r="E644" s="463">
        <v>2019</v>
      </c>
      <c r="F644" s="595">
        <v>44285</v>
      </c>
      <c r="G644" s="455" t="s">
        <v>4874</v>
      </c>
    </row>
    <row r="645" spans="1:7" ht="15" x14ac:dyDescent="0.25">
      <c r="A645" s="454" t="s">
        <v>85</v>
      </c>
      <c r="B645" s="455" t="s">
        <v>6281</v>
      </c>
      <c r="C645" s="456" t="s">
        <v>3761</v>
      </c>
      <c r="D645" s="455" t="s">
        <v>110</v>
      </c>
      <c r="E645" s="463">
        <v>2019</v>
      </c>
      <c r="F645" s="595">
        <v>42405</v>
      </c>
      <c r="G645" s="455" t="s">
        <v>4244</v>
      </c>
    </row>
    <row r="646" spans="1:7" ht="15" x14ac:dyDescent="0.25">
      <c r="A646" s="454" t="s">
        <v>85</v>
      </c>
      <c r="B646" s="455" t="s">
        <v>6282</v>
      </c>
      <c r="C646" s="456" t="s">
        <v>3761</v>
      </c>
      <c r="D646" s="455" t="s">
        <v>110</v>
      </c>
      <c r="E646" s="463">
        <v>2019</v>
      </c>
      <c r="F646" s="595">
        <v>43400</v>
      </c>
      <c r="G646" s="455" t="s">
        <v>4244</v>
      </c>
    </row>
    <row r="647" spans="1:7" ht="15" x14ac:dyDescent="0.25">
      <c r="A647" s="454" t="s">
        <v>85</v>
      </c>
      <c r="B647" s="455" t="s">
        <v>6203</v>
      </c>
      <c r="C647" s="456" t="s">
        <v>1985</v>
      </c>
      <c r="D647" s="455" t="s">
        <v>110</v>
      </c>
      <c r="E647" s="463">
        <v>2019</v>
      </c>
      <c r="F647" s="595">
        <v>41560</v>
      </c>
      <c r="G647" s="455" t="s">
        <v>4244</v>
      </c>
    </row>
    <row r="648" spans="1:7" ht="15" x14ac:dyDescent="0.25">
      <c r="A648" s="454" t="s">
        <v>85</v>
      </c>
      <c r="B648" s="455" t="s">
        <v>6283</v>
      </c>
      <c r="C648" s="456" t="s">
        <v>3761</v>
      </c>
      <c r="D648" s="455" t="s">
        <v>110</v>
      </c>
      <c r="E648" s="463">
        <v>2019</v>
      </c>
      <c r="F648" s="595">
        <v>44215</v>
      </c>
      <c r="G648" s="455" t="s">
        <v>4244</v>
      </c>
    </row>
    <row r="649" spans="1:7" ht="15" x14ac:dyDescent="0.25">
      <c r="A649" s="454" t="s">
        <v>85</v>
      </c>
      <c r="B649" s="455" t="s">
        <v>6284</v>
      </c>
      <c r="C649" s="456" t="s">
        <v>3761</v>
      </c>
      <c r="D649" s="455" t="s">
        <v>110</v>
      </c>
      <c r="E649" s="463">
        <v>2019</v>
      </c>
      <c r="F649" s="595">
        <v>45210</v>
      </c>
      <c r="G649" s="455" t="s">
        <v>4244</v>
      </c>
    </row>
    <row r="650" spans="1:7" ht="15" x14ac:dyDescent="0.25">
      <c r="A650" s="454" t="s">
        <v>85</v>
      </c>
      <c r="B650" s="455" t="s">
        <v>6254</v>
      </c>
      <c r="C650" s="456" t="s">
        <v>2114</v>
      </c>
      <c r="D650" s="455" t="s">
        <v>438</v>
      </c>
      <c r="E650" s="463">
        <v>2019</v>
      </c>
      <c r="F650" s="595">
        <v>46860</v>
      </c>
      <c r="G650" s="455" t="s">
        <v>135</v>
      </c>
    </row>
    <row r="651" spans="1:7" ht="15" x14ac:dyDescent="0.25">
      <c r="A651" s="454" t="s">
        <v>85</v>
      </c>
      <c r="B651" s="455" t="s">
        <v>6206</v>
      </c>
      <c r="C651" s="458" t="s">
        <v>3761</v>
      </c>
      <c r="D651" s="455" t="s">
        <v>438</v>
      </c>
      <c r="E651" s="463">
        <v>2019</v>
      </c>
      <c r="F651" s="595">
        <v>50915</v>
      </c>
      <c r="G651" s="455" t="s">
        <v>135</v>
      </c>
    </row>
    <row r="652" spans="1:7" ht="15" x14ac:dyDescent="0.25">
      <c r="A652" s="454" t="s">
        <v>85</v>
      </c>
      <c r="B652" s="455" t="s">
        <v>6207</v>
      </c>
      <c r="C652" s="458" t="s">
        <v>3761</v>
      </c>
      <c r="D652" s="455" t="s">
        <v>426</v>
      </c>
      <c r="E652" s="463">
        <v>2019</v>
      </c>
      <c r="F652" s="595">
        <v>51245</v>
      </c>
      <c r="G652" s="455" t="s">
        <v>135</v>
      </c>
    </row>
    <row r="653" spans="1:7" ht="15" x14ac:dyDescent="0.25">
      <c r="A653" s="454" t="s">
        <v>85</v>
      </c>
      <c r="B653" s="455" t="s">
        <v>6255</v>
      </c>
      <c r="C653" s="456" t="s">
        <v>2114</v>
      </c>
      <c r="D653" s="455" t="s">
        <v>438</v>
      </c>
      <c r="E653" s="463">
        <v>2019</v>
      </c>
      <c r="F653" s="595">
        <v>51245</v>
      </c>
      <c r="G653" s="455" t="s">
        <v>3766</v>
      </c>
    </row>
    <row r="654" spans="1:7" ht="15" x14ac:dyDescent="0.25">
      <c r="A654" s="454" t="s">
        <v>85</v>
      </c>
      <c r="B654" s="455" t="s">
        <v>6209</v>
      </c>
      <c r="C654" s="456" t="s">
        <v>3761</v>
      </c>
      <c r="D654" s="455" t="s">
        <v>438</v>
      </c>
      <c r="E654" s="463">
        <v>2019</v>
      </c>
      <c r="F654" s="595">
        <v>52610</v>
      </c>
      <c r="G654" s="455" t="s">
        <v>3766</v>
      </c>
    </row>
    <row r="655" spans="1:7" ht="15" x14ac:dyDescent="0.25">
      <c r="A655" s="454" t="s">
        <v>85</v>
      </c>
      <c r="B655" s="455" t="s">
        <v>6213</v>
      </c>
      <c r="C655" s="456" t="s">
        <v>2927</v>
      </c>
      <c r="D655" s="455" t="s">
        <v>44</v>
      </c>
      <c r="E655" s="463">
        <v>2019</v>
      </c>
      <c r="F655" s="595">
        <v>52505</v>
      </c>
      <c r="G655" s="455" t="s">
        <v>4874</v>
      </c>
    </row>
    <row r="656" spans="1:7" ht="15" x14ac:dyDescent="0.25">
      <c r="A656" s="454" t="s">
        <v>85</v>
      </c>
      <c r="B656" s="454" t="s">
        <v>6214</v>
      </c>
      <c r="C656" s="774" t="s">
        <v>2927</v>
      </c>
      <c r="D656" s="454" t="s">
        <v>44</v>
      </c>
      <c r="E656" s="913">
        <v>2019</v>
      </c>
      <c r="F656" s="595">
        <v>52505</v>
      </c>
      <c r="G656" s="454" t="s">
        <v>4874</v>
      </c>
    </row>
    <row r="657" spans="1:7" ht="15" x14ac:dyDescent="0.25">
      <c r="A657" s="454" t="s">
        <v>85</v>
      </c>
      <c r="B657" s="455" t="s">
        <v>6215</v>
      </c>
      <c r="C657" s="456" t="s">
        <v>2927</v>
      </c>
      <c r="D657" s="455" t="s">
        <v>44</v>
      </c>
      <c r="E657" s="463">
        <v>2019</v>
      </c>
      <c r="F657" s="595">
        <v>63905</v>
      </c>
      <c r="G657" s="455" t="s">
        <v>4874</v>
      </c>
    </row>
    <row r="658" spans="1:7" ht="15" x14ac:dyDescent="0.25">
      <c r="A658" s="454" t="s">
        <v>85</v>
      </c>
      <c r="B658" s="455" t="s">
        <v>6216</v>
      </c>
      <c r="C658" s="456" t="s">
        <v>2114</v>
      </c>
      <c r="D658" s="455" t="s">
        <v>438</v>
      </c>
      <c r="E658" s="463">
        <v>2019</v>
      </c>
      <c r="F658" s="595">
        <v>38560</v>
      </c>
      <c r="G658" s="455" t="s">
        <v>4874</v>
      </c>
    </row>
    <row r="659" spans="1:7" ht="15" x14ac:dyDescent="0.25">
      <c r="A659" s="454" t="s">
        <v>85</v>
      </c>
      <c r="B659" s="455" t="s">
        <v>6217</v>
      </c>
      <c r="C659" s="456" t="s">
        <v>2114</v>
      </c>
      <c r="D659" s="455" t="s">
        <v>438</v>
      </c>
      <c r="E659" s="463">
        <v>2019</v>
      </c>
      <c r="F659" s="595">
        <v>38560</v>
      </c>
      <c r="G659" s="455" t="s">
        <v>4874</v>
      </c>
    </row>
    <row r="660" spans="1:7" ht="15" x14ac:dyDescent="0.25">
      <c r="A660" s="454" t="s">
        <v>85</v>
      </c>
      <c r="B660" s="455" t="s">
        <v>6218</v>
      </c>
      <c r="C660" s="456" t="s">
        <v>3761</v>
      </c>
      <c r="D660" s="455" t="s">
        <v>438</v>
      </c>
      <c r="E660" s="463">
        <v>2019</v>
      </c>
      <c r="F660" s="595">
        <v>42180</v>
      </c>
      <c r="G660" s="455" t="s">
        <v>4874</v>
      </c>
    </row>
    <row r="661" spans="1:7" ht="15" x14ac:dyDescent="0.25">
      <c r="A661" s="454" t="s">
        <v>85</v>
      </c>
      <c r="B661" s="455" t="s">
        <v>6219</v>
      </c>
      <c r="C661" s="456" t="s">
        <v>3761</v>
      </c>
      <c r="D661" s="455" t="s">
        <v>426</v>
      </c>
      <c r="E661" s="463">
        <v>2019</v>
      </c>
      <c r="F661" s="595">
        <v>44345</v>
      </c>
      <c r="G661" s="455" t="s">
        <v>4874</v>
      </c>
    </row>
    <row r="662" spans="1:7" ht="15" x14ac:dyDescent="0.25">
      <c r="A662" s="454" t="s">
        <v>85</v>
      </c>
      <c r="B662" s="455" t="s">
        <v>6220</v>
      </c>
      <c r="C662" s="456" t="s">
        <v>3761</v>
      </c>
      <c r="D662" s="455" t="s">
        <v>438</v>
      </c>
      <c r="E662" s="463">
        <v>2019</v>
      </c>
      <c r="F662" s="595">
        <v>42180</v>
      </c>
      <c r="G662" s="455" t="s">
        <v>4874</v>
      </c>
    </row>
    <row r="663" spans="1:7" ht="15" x14ac:dyDescent="0.25">
      <c r="A663" s="454" t="s">
        <v>85</v>
      </c>
      <c r="B663" s="455" t="s">
        <v>6221</v>
      </c>
      <c r="C663" s="456" t="s">
        <v>3761</v>
      </c>
      <c r="D663" s="455" t="s">
        <v>426</v>
      </c>
      <c r="E663" s="463">
        <v>2019</v>
      </c>
      <c r="F663" s="595">
        <v>44345</v>
      </c>
      <c r="G663" s="455" t="s">
        <v>4874</v>
      </c>
    </row>
    <row r="664" spans="1:7" ht="15" x14ac:dyDescent="0.25">
      <c r="A664" s="454" t="s">
        <v>85</v>
      </c>
      <c r="B664" s="455" t="s">
        <v>6222</v>
      </c>
      <c r="C664" s="456" t="s">
        <v>3761</v>
      </c>
      <c r="D664" s="455" t="s">
        <v>426</v>
      </c>
      <c r="E664" s="463">
        <v>2019</v>
      </c>
      <c r="F664" s="595">
        <v>41010</v>
      </c>
      <c r="G664" s="455" t="s">
        <v>1956</v>
      </c>
    </row>
    <row r="665" spans="1:7" ht="15" x14ac:dyDescent="0.25">
      <c r="A665" s="454" t="s">
        <v>85</v>
      </c>
      <c r="B665" s="455" t="s">
        <v>6223</v>
      </c>
      <c r="C665" s="456" t="s">
        <v>3761</v>
      </c>
      <c r="D665" s="455" t="s">
        <v>426</v>
      </c>
      <c r="E665" s="463">
        <v>2019</v>
      </c>
      <c r="F665" s="595">
        <v>41010</v>
      </c>
      <c r="G665" s="455" t="s">
        <v>1956</v>
      </c>
    </row>
    <row r="666" spans="1:7" ht="15" x14ac:dyDescent="0.25">
      <c r="A666" s="454" t="s">
        <v>85</v>
      </c>
      <c r="B666" s="455" t="s">
        <v>6261</v>
      </c>
      <c r="C666" s="456" t="s">
        <v>3764</v>
      </c>
      <c r="D666" s="455" t="s">
        <v>438</v>
      </c>
      <c r="E666" s="463">
        <v>2019</v>
      </c>
      <c r="F666" s="595">
        <v>92300</v>
      </c>
      <c r="G666" s="455" t="s">
        <v>1956</v>
      </c>
    </row>
    <row r="667" spans="1:7" ht="15" x14ac:dyDescent="0.25">
      <c r="A667" s="454" t="s">
        <v>85</v>
      </c>
      <c r="B667" s="455" t="s">
        <v>6262</v>
      </c>
      <c r="C667" s="456" t="s">
        <v>3761</v>
      </c>
      <c r="D667" s="455" t="s">
        <v>438</v>
      </c>
      <c r="E667" s="463">
        <v>2019</v>
      </c>
      <c r="F667" s="595">
        <v>96810</v>
      </c>
      <c r="G667" s="455" t="s">
        <v>1956</v>
      </c>
    </row>
    <row r="668" spans="1:7" ht="15" x14ac:dyDescent="0.25">
      <c r="A668" s="454" t="s">
        <v>85</v>
      </c>
      <c r="B668" s="455" t="s">
        <v>6263</v>
      </c>
      <c r="C668" s="456" t="s">
        <v>3761</v>
      </c>
      <c r="D668" s="455" t="s">
        <v>438</v>
      </c>
      <c r="E668" s="463">
        <v>2019</v>
      </c>
      <c r="F668" s="595">
        <v>75450</v>
      </c>
      <c r="G668" s="455" t="s">
        <v>1956</v>
      </c>
    </row>
    <row r="669" spans="1:7" ht="15" x14ac:dyDescent="0.25">
      <c r="A669" s="454" t="s">
        <v>85</v>
      </c>
      <c r="B669" s="455" t="s">
        <v>6264</v>
      </c>
      <c r="C669" s="456" t="s">
        <v>3761</v>
      </c>
      <c r="D669" s="455" t="s">
        <v>426</v>
      </c>
      <c r="E669" s="463">
        <v>2019</v>
      </c>
      <c r="F669" s="595">
        <v>78670</v>
      </c>
      <c r="G669" s="455" t="s">
        <v>1956</v>
      </c>
    </row>
    <row r="670" spans="1:7" ht="15" x14ac:dyDescent="0.25">
      <c r="A670" s="454" t="s">
        <v>85</v>
      </c>
      <c r="B670" s="455" t="s">
        <v>6265</v>
      </c>
      <c r="C670" s="456" t="s">
        <v>3761</v>
      </c>
      <c r="D670" s="455" t="s">
        <v>438</v>
      </c>
      <c r="E670" s="463">
        <v>2019</v>
      </c>
      <c r="F670" s="595">
        <v>79960</v>
      </c>
      <c r="G670" s="455" t="s">
        <v>1956</v>
      </c>
    </row>
    <row r="671" spans="1:7" ht="15" x14ac:dyDescent="0.25">
      <c r="A671" s="454" t="s">
        <v>85</v>
      </c>
      <c r="B671" s="455" t="s">
        <v>6266</v>
      </c>
      <c r="C671" s="456" t="s">
        <v>3761</v>
      </c>
      <c r="D671" s="455" t="s">
        <v>438</v>
      </c>
      <c r="E671" s="463">
        <v>2019</v>
      </c>
      <c r="F671" s="595">
        <v>81450</v>
      </c>
      <c r="G671" s="455" t="s">
        <v>1956</v>
      </c>
    </row>
    <row r="672" spans="1:7" ht="15" x14ac:dyDescent="0.25">
      <c r="A672" s="454" t="s">
        <v>85</v>
      </c>
      <c r="B672" s="455" t="s">
        <v>6285</v>
      </c>
      <c r="C672" s="456" t="s">
        <v>3761</v>
      </c>
      <c r="D672" s="455" t="s">
        <v>426</v>
      </c>
      <c r="E672" s="463">
        <v>2019</v>
      </c>
      <c r="F672" s="595">
        <v>84670</v>
      </c>
      <c r="G672" s="455" t="s">
        <v>1956</v>
      </c>
    </row>
    <row r="673" spans="1:7" ht="15" x14ac:dyDescent="0.25">
      <c r="A673" s="454" t="s">
        <v>85</v>
      </c>
      <c r="B673" s="455" t="s">
        <v>6286</v>
      </c>
      <c r="C673" s="456" t="s">
        <v>3761</v>
      </c>
      <c r="D673" s="455" t="s">
        <v>426</v>
      </c>
      <c r="E673" s="463">
        <v>2019</v>
      </c>
      <c r="F673" s="595">
        <v>83180</v>
      </c>
      <c r="G673" s="455" t="s">
        <v>1956</v>
      </c>
    </row>
    <row r="674" spans="1:7" ht="15" x14ac:dyDescent="0.25">
      <c r="A674" s="454" t="s">
        <v>85</v>
      </c>
      <c r="B674" s="455" t="s">
        <v>6287</v>
      </c>
      <c r="C674" s="456" t="s">
        <v>2926</v>
      </c>
      <c r="D674" s="455" t="s">
        <v>44</v>
      </c>
      <c r="E674" s="463">
        <v>2019</v>
      </c>
      <c r="F674" s="595">
        <v>86230</v>
      </c>
      <c r="G674" s="455" t="s">
        <v>3770</v>
      </c>
    </row>
    <row r="675" spans="1:7" ht="15" x14ac:dyDescent="0.25">
      <c r="A675" s="454" t="s">
        <v>85</v>
      </c>
      <c r="B675" s="455" t="s">
        <v>6268</v>
      </c>
      <c r="C675" s="456" t="s">
        <v>2114</v>
      </c>
      <c r="D675" s="455" t="s">
        <v>110</v>
      </c>
      <c r="E675" s="463">
        <v>2019</v>
      </c>
      <c r="F675" s="595">
        <v>36485</v>
      </c>
      <c r="G675" s="455" t="s">
        <v>4244</v>
      </c>
    </row>
    <row r="676" spans="1:7" ht="15" x14ac:dyDescent="0.25">
      <c r="A676" s="454" t="s">
        <v>85</v>
      </c>
      <c r="B676" s="455" t="s">
        <v>6269</v>
      </c>
      <c r="C676" s="456" t="s">
        <v>2114</v>
      </c>
      <c r="D676" s="455" t="s">
        <v>426</v>
      </c>
      <c r="E676" s="463">
        <v>2019</v>
      </c>
      <c r="F676" s="595">
        <v>37885</v>
      </c>
      <c r="G676" s="455" t="s">
        <v>4244</v>
      </c>
    </row>
    <row r="677" spans="1:7" ht="15" x14ac:dyDescent="0.25">
      <c r="A677" s="454" t="s">
        <v>85</v>
      </c>
      <c r="B677" s="455" t="s">
        <v>6270</v>
      </c>
      <c r="C677" s="456" t="s">
        <v>2114</v>
      </c>
      <c r="D677" s="455" t="s">
        <v>110</v>
      </c>
      <c r="E677" s="463">
        <v>2019</v>
      </c>
      <c r="F677" s="595">
        <v>38725</v>
      </c>
      <c r="G677" s="455" t="s">
        <v>4244</v>
      </c>
    </row>
    <row r="678" spans="1:7" ht="15" x14ac:dyDescent="0.25">
      <c r="A678" s="454" t="s">
        <v>85</v>
      </c>
      <c r="B678" s="455" t="s">
        <v>6271</v>
      </c>
      <c r="C678" s="456" t="s">
        <v>2114</v>
      </c>
      <c r="D678" s="455" t="s">
        <v>426</v>
      </c>
      <c r="E678" s="463">
        <v>2019</v>
      </c>
      <c r="F678" s="595">
        <v>40125</v>
      </c>
      <c r="G678" s="455" t="s">
        <v>4244</v>
      </c>
    </row>
    <row r="679" spans="1:7" ht="15" x14ac:dyDescent="0.25">
      <c r="A679" s="454" t="s">
        <v>85</v>
      </c>
      <c r="B679" s="455" t="s">
        <v>6238</v>
      </c>
      <c r="C679" s="456" t="s">
        <v>1985</v>
      </c>
      <c r="D679" s="455" t="s">
        <v>426</v>
      </c>
      <c r="E679" s="463">
        <v>2019</v>
      </c>
      <c r="F679" s="595">
        <v>38835</v>
      </c>
      <c r="G679" s="455" t="s">
        <v>3780</v>
      </c>
    </row>
    <row r="680" spans="1:7" ht="15" x14ac:dyDescent="0.25">
      <c r="A680" s="454" t="s">
        <v>85</v>
      </c>
      <c r="B680" s="455" t="s">
        <v>6241</v>
      </c>
      <c r="C680" s="456" t="s">
        <v>3784</v>
      </c>
      <c r="D680" s="455" t="s">
        <v>438</v>
      </c>
      <c r="E680" s="463">
        <v>2019</v>
      </c>
      <c r="F680" s="595">
        <v>44075</v>
      </c>
      <c r="G680" s="455" t="s">
        <v>1835</v>
      </c>
    </row>
    <row r="681" spans="1:7" ht="15" x14ac:dyDescent="0.25">
      <c r="A681" s="454" t="s">
        <v>85</v>
      </c>
      <c r="B681" s="455" t="s">
        <v>6242</v>
      </c>
      <c r="C681" s="456" t="s">
        <v>3784</v>
      </c>
      <c r="D681" s="455" t="s">
        <v>438</v>
      </c>
      <c r="E681" s="463">
        <v>2019</v>
      </c>
      <c r="F681" s="595">
        <v>50790</v>
      </c>
      <c r="G681" s="455" t="s">
        <v>1835</v>
      </c>
    </row>
    <row r="682" spans="1:7" ht="15" x14ac:dyDescent="0.25">
      <c r="A682" s="454" t="s">
        <v>85</v>
      </c>
      <c r="B682" s="455" t="s">
        <v>6243</v>
      </c>
      <c r="C682" s="456" t="s">
        <v>3784</v>
      </c>
      <c r="D682" s="455" t="s">
        <v>426</v>
      </c>
      <c r="E682" s="463">
        <v>2019</v>
      </c>
      <c r="F682" s="595">
        <v>46240</v>
      </c>
      <c r="G682" s="455" t="s">
        <v>1835</v>
      </c>
    </row>
    <row r="683" spans="1:7" ht="15" x14ac:dyDescent="0.25">
      <c r="A683" s="454" t="s">
        <v>85</v>
      </c>
      <c r="B683" s="455" t="s">
        <v>6244</v>
      </c>
      <c r="C683" s="456" t="s">
        <v>3784</v>
      </c>
      <c r="D683" s="455" t="s">
        <v>426</v>
      </c>
      <c r="E683" s="463">
        <v>2019</v>
      </c>
      <c r="F683" s="595">
        <v>52400</v>
      </c>
      <c r="G683" s="455" t="s">
        <v>1835</v>
      </c>
    </row>
    <row r="684" spans="1:7" ht="15" x14ac:dyDescent="0.25">
      <c r="A684" s="454" t="s">
        <v>85</v>
      </c>
      <c r="B684" s="455" t="s">
        <v>6245</v>
      </c>
      <c r="C684" s="456" t="s">
        <v>3784</v>
      </c>
      <c r="D684" s="455" t="s">
        <v>426</v>
      </c>
      <c r="E684" s="463">
        <v>2019</v>
      </c>
      <c r="F684" s="595">
        <v>43835</v>
      </c>
      <c r="G684" s="455" t="s">
        <v>1835</v>
      </c>
    </row>
    <row r="685" spans="1:7" ht="15" x14ac:dyDescent="0.25">
      <c r="A685" s="454" t="s">
        <v>85</v>
      </c>
      <c r="B685" s="455" t="s">
        <v>6246</v>
      </c>
      <c r="C685" s="456" t="s">
        <v>3784</v>
      </c>
      <c r="D685" s="455" t="s">
        <v>426</v>
      </c>
      <c r="E685" s="463">
        <v>2019</v>
      </c>
      <c r="F685" s="595">
        <v>50035</v>
      </c>
      <c r="G685" s="455" t="s">
        <v>1835</v>
      </c>
    </row>
    <row r="686" spans="1:7" ht="15" x14ac:dyDescent="0.25">
      <c r="A686" s="454" t="s">
        <v>85</v>
      </c>
      <c r="B686" s="455" t="s">
        <v>6272</v>
      </c>
      <c r="C686" s="456" t="s">
        <v>4060</v>
      </c>
      <c r="D686" s="455" t="s">
        <v>438</v>
      </c>
      <c r="E686" s="463">
        <v>2019</v>
      </c>
      <c r="F686" s="595">
        <v>41145</v>
      </c>
      <c r="G686" s="455" t="s">
        <v>1835</v>
      </c>
    </row>
    <row r="687" spans="1:7" ht="15" x14ac:dyDescent="0.25">
      <c r="A687" s="454" t="s">
        <v>85</v>
      </c>
      <c r="B687" s="455" t="s">
        <v>6273</v>
      </c>
      <c r="C687" s="456" t="s">
        <v>4060</v>
      </c>
      <c r="D687" s="455" t="s">
        <v>438</v>
      </c>
      <c r="E687" s="463">
        <v>2019</v>
      </c>
      <c r="F687" s="595">
        <v>47860</v>
      </c>
      <c r="G687" s="455" t="s">
        <v>1835</v>
      </c>
    </row>
    <row r="688" spans="1:7" ht="15" x14ac:dyDescent="0.25">
      <c r="A688" s="454" t="s">
        <v>85</v>
      </c>
      <c r="B688" s="455" t="s">
        <v>6247</v>
      </c>
      <c r="C688" s="456" t="s">
        <v>3764</v>
      </c>
      <c r="D688" s="455" t="s">
        <v>426</v>
      </c>
      <c r="E688" s="463">
        <v>2019</v>
      </c>
      <c r="F688" s="595">
        <v>64750</v>
      </c>
      <c r="G688" s="455" t="s">
        <v>1835</v>
      </c>
    </row>
    <row r="689" spans="1:7" ht="15" x14ac:dyDescent="0.25">
      <c r="A689" s="454" t="s">
        <v>85</v>
      </c>
      <c r="B689" s="455" t="s">
        <v>6248</v>
      </c>
      <c r="C689" s="456" t="s">
        <v>3761</v>
      </c>
      <c r="D689" s="455" t="s">
        <v>110</v>
      </c>
      <c r="E689" s="463">
        <v>2019</v>
      </c>
      <c r="F689" s="595">
        <v>43820</v>
      </c>
      <c r="G689" s="455" t="s">
        <v>4244</v>
      </c>
    </row>
    <row r="690" spans="1:7" ht="15" x14ac:dyDescent="0.25">
      <c r="A690" s="454" t="s">
        <v>85</v>
      </c>
      <c r="B690" s="455" t="s">
        <v>6249</v>
      </c>
      <c r="C690" s="456" t="s">
        <v>3761</v>
      </c>
      <c r="D690" s="455" t="s">
        <v>426</v>
      </c>
      <c r="E690" s="463">
        <v>2019</v>
      </c>
      <c r="F690" s="595">
        <v>45220</v>
      </c>
      <c r="G690" s="455" t="s">
        <v>4244</v>
      </c>
    </row>
    <row r="691" spans="1:7" ht="15" x14ac:dyDescent="0.25">
      <c r="A691" s="454" t="s">
        <v>85</v>
      </c>
      <c r="B691" s="455" t="s">
        <v>6250</v>
      </c>
      <c r="C691" s="456" t="s">
        <v>3761</v>
      </c>
      <c r="D691" s="455" t="s">
        <v>110</v>
      </c>
      <c r="E691" s="463">
        <v>2019</v>
      </c>
      <c r="F691" s="595">
        <v>49470</v>
      </c>
      <c r="G691" s="455" t="s">
        <v>4244</v>
      </c>
    </row>
    <row r="692" spans="1:7" ht="15" x14ac:dyDescent="0.25">
      <c r="A692" s="454" t="s">
        <v>85</v>
      </c>
      <c r="B692" s="455" t="s">
        <v>6251</v>
      </c>
      <c r="C692" s="456" t="s">
        <v>3761</v>
      </c>
      <c r="D692" s="455" t="s">
        <v>426</v>
      </c>
      <c r="E692" s="463">
        <v>2019</v>
      </c>
      <c r="F692" s="595">
        <v>50870</v>
      </c>
      <c r="G692" s="455" t="s">
        <v>4244</v>
      </c>
    </row>
    <row r="693" spans="1:7" ht="15" x14ac:dyDescent="0.25">
      <c r="A693" s="454" t="s">
        <v>85</v>
      </c>
      <c r="B693" s="455" t="s">
        <v>6274</v>
      </c>
      <c r="C693" s="456" t="s">
        <v>3761</v>
      </c>
      <c r="D693" s="455" t="s">
        <v>110</v>
      </c>
      <c r="E693" s="463">
        <v>2019</v>
      </c>
      <c r="F693" s="595">
        <v>48020</v>
      </c>
      <c r="G693" s="455" t="s">
        <v>4244</v>
      </c>
    </row>
    <row r="694" spans="1:7" ht="15" x14ac:dyDescent="0.25">
      <c r="A694" s="454" t="s">
        <v>85</v>
      </c>
      <c r="B694" s="455" t="s">
        <v>6275</v>
      </c>
      <c r="C694" s="456" t="s">
        <v>3761</v>
      </c>
      <c r="D694" s="455" t="s">
        <v>426</v>
      </c>
      <c r="E694" s="463">
        <v>2019</v>
      </c>
      <c r="F694" s="595">
        <v>49420</v>
      </c>
      <c r="G694" s="455" t="s">
        <v>4244</v>
      </c>
    </row>
    <row r="695" spans="1:7" ht="15" x14ac:dyDescent="0.25">
      <c r="A695" s="454" t="s">
        <v>85</v>
      </c>
      <c r="B695" s="455" t="s">
        <v>6276</v>
      </c>
      <c r="C695" s="456" t="s">
        <v>3761</v>
      </c>
      <c r="D695" s="455" t="s">
        <v>110</v>
      </c>
      <c r="E695" s="463">
        <v>2019</v>
      </c>
      <c r="F695" s="595">
        <v>53035</v>
      </c>
      <c r="G695" s="455" t="s">
        <v>4244</v>
      </c>
    </row>
    <row r="696" spans="1:7" ht="15" x14ac:dyDescent="0.25">
      <c r="A696" s="454" t="s">
        <v>85</v>
      </c>
      <c r="B696" s="455" t="s">
        <v>6277</v>
      </c>
      <c r="C696" s="456" t="s">
        <v>3761</v>
      </c>
      <c r="D696" s="455" t="s">
        <v>426</v>
      </c>
      <c r="E696" s="463">
        <v>2019</v>
      </c>
      <c r="F696" s="595">
        <v>54435</v>
      </c>
      <c r="G696" s="455" t="s">
        <v>4244</v>
      </c>
    </row>
    <row r="697" spans="1:7" ht="15" x14ac:dyDescent="0.25">
      <c r="A697" s="454" t="s">
        <v>85</v>
      </c>
      <c r="B697" s="455" t="s">
        <v>6252</v>
      </c>
      <c r="C697" s="456" t="s">
        <v>3761</v>
      </c>
      <c r="D697" s="455" t="s">
        <v>426</v>
      </c>
      <c r="E697" s="463">
        <v>2019</v>
      </c>
      <c r="F697" s="595">
        <v>46245</v>
      </c>
      <c r="G697" s="455" t="s">
        <v>4244</v>
      </c>
    </row>
    <row r="698" spans="1:7" ht="15" x14ac:dyDescent="0.25">
      <c r="A698" s="454" t="s">
        <v>85</v>
      </c>
      <c r="B698" s="455" t="s">
        <v>6253</v>
      </c>
      <c r="C698" s="456" t="s">
        <v>3761</v>
      </c>
      <c r="D698" s="455" t="s">
        <v>426</v>
      </c>
      <c r="E698" s="463">
        <v>2019</v>
      </c>
      <c r="F698" s="595">
        <v>51605</v>
      </c>
      <c r="G698" s="455" t="s">
        <v>4244</v>
      </c>
    </row>
    <row r="699" spans="1:7" ht="15" x14ac:dyDescent="0.25">
      <c r="A699" s="454" t="s">
        <v>85</v>
      </c>
      <c r="B699" s="455" t="s">
        <v>6278</v>
      </c>
      <c r="C699" s="456" t="s">
        <v>3761</v>
      </c>
      <c r="D699" s="455" t="s">
        <v>426</v>
      </c>
      <c r="E699" s="463">
        <v>2019</v>
      </c>
      <c r="F699" s="595">
        <v>50970</v>
      </c>
      <c r="G699" s="455" t="s">
        <v>4244</v>
      </c>
    </row>
    <row r="700" spans="1:7" ht="15" x14ac:dyDescent="0.25">
      <c r="A700" s="454" t="s">
        <v>85</v>
      </c>
      <c r="B700" s="455" t="s">
        <v>6279</v>
      </c>
      <c r="C700" s="456" t="s">
        <v>3761</v>
      </c>
      <c r="D700" s="455" t="s">
        <v>426</v>
      </c>
      <c r="E700" s="463">
        <v>2019</v>
      </c>
      <c r="F700" s="595">
        <v>54905</v>
      </c>
      <c r="G700" s="455" t="s">
        <v>4244</v>
      </c>
    </row>
    <row r="701" spans="1:7" ht="15" x14ac:dyDescent="0.25">
      <c r="A701" s="454" t="s">
        <v>85</v>
      </c>
      <c r="B701" s="455" t="s">
        <v>6288</v>
      </c>
      <c r="C701" s="456" t="s">
        <v>2114</v>
      </c>
      <c r="D701" s="455" t="s">
        <v>110</v>
      </c>
      <c r="E701" s="463">
        <v>2019</v>
      </c>
      <c r="F701" s="595">
        <v>32150</v>
      </c>
      <c r="G701" s="455" t="s">
        <v>4244</v>
      </c>
    </row>
    <row r="702" spans="1:7" ht="15" x14ac:dyDescent="0.25">
      <c r="A702" s="454" t="s">
        <v>85</v>
      </c>
      <c r="B702" s="455" t="s">
        <v>6289</v>
      </c>
      <c r="C702" s="456" t="s">
        <v>2114</v>
      </c>
      <c r="D702" s="455" t="s">
        <v>110</v>
      </c>
      <c r="E702" s="463">
        <v>2019</v>
      </c>
      <c r="F702" s="595">
        <v>34150</v>
      </c>
      <c r="G702" s="455" t="s">
        <v>4244</v>
      </c>
    </row>
    <row r="703" spans="1:7" ht="15" x14ac:dyDescent="0.25">
      <c r="A703" s="454" t="s">
        <v>85</v>
      </c>
      <c r="B703" s="455" t="s">
        <v>6290</v>
      </c>
      <c r="C703" s="456" t="s">
        <v>2114</v>
      </c>
      <c r="D703" s="455" t="s">
        <v>110</v>
      </c>
      <c r="E703" s="463">
        <v>2019</v>
      </c>
      <c r="F703" s="595">
        <v>37350</v>
      </c>
      <c r="G703" s="455" t="s">
        <v>4244</v>
      </c>
    </row>
    <row r="704" spans="1:7" ht="15" x14ac:dyDescent="0.25">
      <c r="A704" s="454" t="s">
        <v>85</v>
      </c>
      <c r="B704" s="455" t="s">
        <v>6291</v>
      </c>
      <c r="C704" s="456" t="s">
        <v>2114</v>
      </c>
      <c r="D704" s="455" t="s">
        <v>426</v>
      </c>
      <c r="E704" s="463">
        <v>2019</v>
      </c>
      <c r="F704" s="595">
        <v>34150</v>
      </c>
      <c r="G704" s="455" t="s">
        <v>4244</v>
      </c>
    </row>
    <row r="705" spans="1:7" ht="15" x14ac:dyDescent="0.25">
      <c r="A705" s="454" t="s">
        <v>85</v>
      </c>
      <c r="B705" s="455" t="s">
        <v>6292</v>
      </c>
      <c r="C705" s="456" t="s">
        <v>2114</v>
      </c>
      <c r="D705" s="455" t="s">
        <v>426</v>
      </c>
      <c r="E705" s="463">
        <v>2019</v>
      </c>
      <c r="F705" s="595">
        <v>36150</v>
      </c>
      <c r="G705" s="455" t="s">
        <v>4244</v>
      </c>
    </row>
    <row r="706" spans="1:7" ht="15" x14ac:dyDescent="0.25">
      <c r="A706" s="454" t="s">
        <v>85</v>
      </c>
      <c r="B706" s="455" t="s">
        <v>6293</v>
      </c>
      <c r="C706" s="456" t="s">
        <v>2114</v>
      </c>
      <c r="D706" s="455" t="s">
        <v>426</v>
      </c>
      <c r="E706" s="463">
        <v>2019</v>
      </c>
      <c r="F706" s="595">
        <v>39350</v>
      </c>
      <c r="G706" s="455" t="s">
        <v>4244</v>
      </c>
    </row>
    <row r="707" spans="1:7" ht="15.75" x14ac:dyDescent="0.25">
      <c r="A707" s="746" t="s">
        <v>85</v>
      </c>
      <c r="B707" s="712" t="s">
        <v>10027</v>
      </c>
      <c r="C707" s="712" t="s">
        <v>1985</v>
      </c>
      <c r="D707" s="712" t="s">
        <v>43</v>
      </c>
      <c r="E707" s="726">
        <v>2019</v>
      </c>
      <c r="F707" s="70">
        <v>41560</v>
      </c>
      <c r="G707" s="712" t="s">
        <v>135</v>
      </c>
    </row>
    <row r="708" spans="1:7" ht="15.75" x14ac:dyDescent="0.25">
      <c r="A708" s="746" t="s">
        <v>85</v>
      </c>
      <c r="B708" s="712" t="s">
        <v>7427</v>
      </c>
      <c r="C708" s="712" t="s">
        <v>1985</v>
      </c>
      <c r="D708" s="712" t="s">
        <v>43</v>
      </c>
      <c r="E708" s="726">
        <v>2019</v>
      </c>
      <c r="F708" s="70">
        <v>44215</v>
      </c>
      <c r="G708" s="712" t="s">
        <v>135</v>
      </c>
    </row>
    <row r="709" spans="1:7" ht="15.75" x14ac:dyDescent="0.25">
      <c r="A709" s="746" t="s">
        <v>85</v>
      </c>
      <c r="B709" s="712" t="s">
        <v>7429</v>
      </c>
      <c r="C709" s="712" t="s">
        <v>1985</v>
      </c>
      <c r="D709" s="712" t="s">
        <v>43</v>
      </c>
      <c r="E709" s="726">
        <v>2019</v>
      </c>
      <c r="F709" s="70">
        <v>45210</v>
      </c>
      <c r="G709" s="712" t="s">
        <v>135</v>
      </c>
    </row>
    <row r="710" spans="1:7" ht="15.75" x14ac:dyDescent="0.25">
      <c r="A710" s="746" t="s">
        <v>85</v>
      </c>
      <c r="B710" s="712" t="s">
        <v>9944</v>
      </c>
      <c r="C710" s="712" t="s">
        <v>3761</v>
      </c>
      <c r="D710" s="712" t="s">
        <v>43</v>
      </c>
      <c r="E710" s="726">
        <v>2019</v>
      </c>
      <c r="F710" s="70">
        <v>79960</v>
      </c>
      <c r="G710" s="712" t="s">
        <v>135</v>
      </c>
    </row>
    <row r="711" spans="1:7" ht="15.75" x14ac:dyDescent="0.25">
      <c r="A711" s="746" t="s">
        <v>85</v>
      </c>
      <c r="B711" s="712" t="s">
        <v>9944</v>
      </c>
      <c r="C711" s="712" t="s">
        <v>3761</v>
      </c>
      <c r="D711" s="712" t="s">
        <v>426</v>
      </c>
      <c r="E711" s="726">
        <v>2019</v>
      </c>
      <c r="F711" s="70">
        <v>83180</v>
      </c>
      <c r="G711" s="712" t="s">
        <v>135</v>
      </c>
    </row>
    <row r="712" spans="1:7" ht="15.75" x14ac:dyDescent="0.25">
      <c r="A712" s="746" t="s">
        <v>85</v>
      </c>
      <c r="B712" s="712" t="s">
        <v>10317</v>
      </c>
      <c r="C712" s="713" t="s">
        <v>1985</v>
      </c>
      <c r="D712" s="712" t="s">
        <v>426</v>
      </c>
      <c r="E712" s="726">
        <v>2019</v>
      </c>
      <c r="F712" s="70">
        <v>38835</v>
      </c>
      <c r="G712" s="256" t="s">
        <v>9698</v>
      </c>
    </row>
    <row r="713" spans="1:7" ht="15.75" x14ac:dyDescent="0.25">
      <c r="A713" s="746" t="s">
        <v>85</v>
      </c>
      <c r="B713" s="712" t="s">
        <v>10035</v>
      </c>
      <c r="C713" s="712" t="s">
        <v>3761</v>
      </c>
      <c r="D713" s="712" t="s">
        <v>426</v>
      </c>
      <c r="E713" s="726">
        <v>2019</v>
      </c>
      <c r="F713" s="70">
        <v>51605</v>
      </c>
      <c r="G713" s="712" t="s">
        <v>9698</v>
      </c>
    </row>
    <row r="714" spans="1:7" ht="15.75" x14ac:dyDescent="0.25">
      <c r="A714" s="746" t="s">
        <v>85</v>
      </c>
      <c r="B714" s="712" t="s">
        <v>10318</v>
      </c>
      <c r="C714" s="712" t="s">
        <v>3761</v>
      </c>
      <c r="D714" s="712" t="s">
        <v>426</v>
      </c>
      <c r="E714" s="726">
        <v>2019</v>
      </c>
      <c r="F714" s="70">
        <v>46245</v>
      </c>
      <c r="G714" s="712" t="s">
        <v>9698</v>
      </c>
    </row>
    <row r="715" spans="1:7" ht="15.75" x14ac:dyDescent="0.25">
      <c r="A715" s="746" t="s">
        <v>85</v>
      </c>
      <c r="B715" s="712" t="s">
        <v>10319</v>
      </c>
      <c r="C715" s="712" t="s">
        <v>2114</v>
      </c>
      <c r="D715" s="712" t="s">
        <v>426</v>
      </c>
      <c r="E715" s="726">
        <v>2019</v>
      </c>
      <c r="F715" s="70">
        <v>34150</v>
      </c>
      <c r="G715" s="712" t="s">
        <v>9698</v>
      </c>
    </row>
    <row r="716" spans="1:7" ht="15.75" x14ac:dyDescent="0.25">
      <c r="A716" s="746" t="s">
        <v>85</v>
      </c>
      <c r="B716" s="712" t="s">
        <v>10037</v>
      </c>
      <c r="C716" s="712" t="s">
        <v>2114</v>
      </c>
      <c r="D716" s="712" t="s">
        <v>426</v>
      </c>
      <c r="E716" s="726">
        <v>2019</v>
      </c>
      <c r="F716" s="70">
        <v>36150</v>
      </c>
      <c r="G716" s="712" t="s">
        <v>9698</v>
      </c>
    </row>
    <row r="717" spans="1:7" ht="15.75" x14ac:dyDescent="0.25">
      <c r="A717" s="746" t="s">
        <v>85</v>
      </c>
      <c r="B717" s="712" t="s">
        <v>10038</v>
      </c>
      <c r="C717" s="712" t="s">
        <v>2114</v>
      </c>
      <c r="D717" s="712" t="s">
        <v>426</v>
      </c>
      <c r="E717" s="726">
        <v>2019</v>
      </c>
      <c r="F717" s="70">
        <v>39350</v>
      </c>
      <c r="G717" s="712" t="s">
        <v>9698</v>
      </c>
    </row>
    <row r="718" spans="1:7" ht="15.75" x14ac:dyDescent="0.25">
      <c r="A718" s="716" t="s">
        <v>7208</v>
      </c>
      <c r="B718" s="711" t="s">
        <v>10320</v>
      </c>
      <c r="C718" s="711" t="s">
        <v>2114</v>
      </c>
      <c r="D718" s="711" t="s">
        <v>43</v>
      </c>
      <c r="E718" s="726">
        <v>2019</v>
      </c>
      <c r="F718" s="610">
        <v>35995</v>
      </c>
      <c r="G718" s="711" t="s">
        <v>135</v>
      </c>
    </row>
    <row r="719" spans="1:7" ht="15.75" x14ac:dyDescent="0.25">
      <c r="A719" s="716" t="s">
        <v>7208</v>
      </c>
      <c r="B719" s="711" t="s">
        <v>10321</v>
      </c>
      <c r="C719" s="711" t="s">
        <v>2114</v>
      </c>
      <c r="D719" s="711" t="s">
        <v>43</v>
      </c>
      <c r="E719" s="726">
        <v>2019</v>
      </c>
      <c r="F719" s="610">
        <v>38995</v>
      </c>
      <c r="G719" s="711" t="s">
        <v>135</v>
      </c>
    </row>
    <row r="720" spans="1:7" ht="15.75" x14ac:dyDescent="0.25">
      <c r="A720" s="716" t="s">
        <v>7208</v>
      </c>
      <c r="B720" s="711" t="s">
        <v>10322</v>
      </c>
      <c r="C720" s="711" t="s">
        <v>2114</v>
      </c>
      <c r="D720" s="711" t="s">
        <v>43</v>
      </c>
      <c r="E720" s="726">
        <v>2019</v>
      </c>
      <c r="F720" s="610">
        <v>44995</v>
      </c>
      <c r="G720" s="711" t="s">
        <v>135</v>
      </c>
    </row>
    <row r="721" spans="1:7" s="91" customFormat="1" ht="15.75" x14ac:dyDescent="0.25">
      <c r="A721" s="447" t="s">
        <v>7208</v>
      </c>
      <c r="B721" s="448" t="s">
        <v>10636</v>
      </c>
      <c r="C721" s="448" t="s">
        <v>2114</v>
      </c>
      <c r="D721" s="711" t="s">
        <v>43</v>
      </c>
      <c r="E721" s="460">
        <v>2019</v>
      </c>
      <c r="F721" s="544">
        <v>43035</v>
      </c>
      <c r="G721" s="172" t="s">
        <v>4829</v>
      </c>
    </row>
    <row r="722" spans="1:7" ht="15.75" x14ac:dyDescent="0.25">
      <c r="A722" s="214" t="s">
        <v>8571</v>
      </c>
      <c r="B722" s="54" t="s">
        <v>8572</v>
      </c>
      <c r="C722" s="54" t="s">
        <v>4134</v>
      </c>
      <c r="D722" s="711" t="s">
        <v>110</v>
      </c>
      <c r="E722" s="64">
        <v>2019</v>
      </c>
      <c r="F722" s="57">
        <v>14826</v>
      </c>
      <c r="G722" s="54" t="s">
        <v>5344</v>
      </c>
    </row>
    <row r="723" spans="1:7" ht="15.75" x14ac:dyDescent="0.25">
      <c r="A723" s="214" t="s">
        <v>871</v>
      </c>
      <c r="B723" s="54" t="s">
        <v>4583</v>
      </c>
      <c r="C723" s="252" t="s">
        <v>4060</v>
      </c>
      <c r="D723" s="54" t="s">
        <v>110</v>
      </c>
      <c r="E723" s="64">
        <v>2019</v>
      </c>
      <c r="F723" s="57">
        <v>19440</v>
      </c>
      <c r="G723" s="54" t="s">
        <v>1458</v>
      </c>
    </row>
    <row r="724" spans="1:7" ht="15.75" x14ac:dyDescent="0.25">
      <c r="A724" s="214" t="s">
        <v>871</v>
      </c>
      <c r="B724" s="54" t="s">
        <v>4584</v>
      </c>
      <c r="C724" s="252" t="s">
        <v>2114</v>
      </c>
      <c r="D724" s="54" t="s">
        <v>426</v>
      </c>
      <c r="E724" s="64">
        <v>2019</v>
      </c>
      <c r="F724" s="57">
        <v>22380</v>
      </c>
      <c r="G724" s="54" t="s">
        <v>1458</v>
      </c>
    </row>
    <row r="725" spans="1:7" ht="15.75" x14ac:dyDescent="0.25">
      <c r="A725" s="214" t="s">
        <v>871</v>
      </c>
      <c r="B725" s="54" t="s">
        <v>4585</v>
      </c>
      <c r="C725" s="252" t="s">
        <v>2114</v>
      </c>
      <c r="D725" s="54" t="s">
        <v>43</v>
      </c>
      <c r="E725" s="64">
        <v>2019</v>
      </c>
      <c r="F725" s="57">
        <v>21400</v>
      </c>
      <c r="G725" s="54" t="s">
        <v>1458</v>
      </c>
    </row>
    <row r="726" spans="1:7" ht="15.75" x14ac:dyDescent="0.25">
      <c r="A726" s="214" t="s">
        <v>871</v>
      </c>
      <c r="B726" s="54" t="s">
        <v>4585</v>
      </c>
      <c r="C726" s="252" t="s">
        <v>2114</v>
      </c>
      <c r="D726" s="54" t="s">
        <v>426</v>
      </c>
      <c r="E726" s="64">
        <v>2019</v>
      </c>
      <c r="F726" s="57">
        <v>25500</v>
      </c>
      <c r="G726" s="54" t="s">
        <v>1458</v>
      </c>
    </row>
    <row r="727" spans="1:7" ht="15.75" x14ac:dyDescent="0.25">
      <c r="A727" s="214" t="s">
        <v>871</v>
      </c>
      <c r="B727" s="54" t="s">
        <v>4586</v>
      </c>
      <c r="C727" s="252" t="s">
        <v>2114</v>
      </c>
      <c r="D727" s="54" t="s">
        <v>426</v>
      </c>
      <c r="E727" s="64">
        <v>2019</v>
      </c>
      <c r="F727" s="57">
        <v>27400</v>
      </c>
      <c r="G727" s="54" t="s">
        <v>1458</v>
      </c>
    </row>
    <row r="728" spans="1:7" ht="15.75" x14ac:dyDescent="0.25">
      <c r="A728" s="214" t="s">
        <v>871</v>
      </c>
      <c r="B728" s="54" t="s">
        <v>4587</v>
      </c>
      <c r="C728" s="252" t="s">
        <v>2114</v>
      </c>
      <c r="D728" s="54" t="s">
        <v>110</v>
      </c>
      <c r="E728" s="64">
        <v>2019</v>
      </c>
      <c r="F728" s="57">
        <v>20390</v>
      </c>
      <c r="G728" s="54" t="s">
        <v>4588</v>
      </c>
    </row>
    <row r="729" spans="1:7" ht="15.75" x14ac:dyDescent="0.25">
      <c r="A729" s="214" t="s">
        <v>871</v>
      </c>
      <c r="B729" s="54" t="s">
        <v>4587</v>
      </c>
      <c r="C729" s="252" t="s">
        <v>2114</v>
      </c>
      <c r="D729" s="54" t="s">
        <v>426</v>
      </c>
      <c r="E729" s="64">
        <v>2019</v>
      </c>
      <c r="F729" s="57">
        <v>21790</v>
      </c>
      <c r="G729" s="54" t="s">
        <v>4588</v>
      </c>
    </row>
    <row r="730" spans="1:7" ht="15.75" x14ac:dyDescent="0.25">
      <c r="A730" s="214" t="s">
        <v>871</v>
      </c>
      <c r="B730" s="54" t="s">
        <v>4589</v>
      </c>
      <c r="C730" s="252" t="s">
        <v>2114</v>
      </c>
      <c r="D730" s="54" t="s">
        <v>110</v>
      </c>
      <c r="E730" s="64">
        <v>2019</v>
      </c>
      <c r="F730" s="57">
        <v>22475</v>
      </c>
      <c r="G730" s="54" t="s">
        <v>4588</v>
      </c>
    </row>
    <row r="731" spans="1:7" ht="15.75" x14ac:dyDescent="0.25">
      <c r="A731" s="214" t="s">
        <v>871</v>
      </c>
      <c r="B731" s="54" t="s">
        <v>4589</v>
      </c>
      <c r="C731" s="252" t="s">
        <v>2114</v>
      </c>
      <c r="D731" s="54" t="s">
        <v>426</v>
      </c>
      <c r="E731" s="64">
        <v>2019</v>
      </c>
      <c r="F731" s="57">
        <v>23745</v>
      </c>
      <c r="G731" s="54" t="s">
        <v>4588</v>
      </c>
    </row>
    <row r="732" spans="1:7" ht="15.75" x14ac:dyDescent="0.25">
      <c r="A732" s="214" t="s">
        <v>871</v>
      </c>
      <c r="B732" s="54" t="s">
        <v>4590</v>
      </c>
      <c r="C732" s="252" t="s">
        <v>2114</v>
      </c>
      <c r="D732" s="54" t="s">
        <v>110</v>
      </c>
      <c r="E732" s="64">
        <v>2019</v>
      </c>
      <c r="F732" s="57">
        <v>25745</v>
      </c>
      <c r="G732" s="54" t="s">
        <v>4588</v>
      </c>
    </row>
    <row r="733" spans="1:7" ht="15.75" x14ac:dyDescent="0.25">
      <c r="A733" s="214" t="s">
        <v>871</v>
      </c>
      <c r="B733" s="54" t="s">
        <v>4590</v>
      </c>
      <c r="C733" s="252" t="s">
        <v>2114</v>
      </c>
      <c r="D733" s="54" t="s">
        <v>426</v>
      </c>
      <c r="E733" s="64">
        <v>2019</v>
      </c>
      <c r="F733" s="57">
        <v>27145</v>
      </c>
      <c r="G733" s="54" t="s">
        <v>4588</v>
      </c>
    </row>
    <row r="734" spans="1:7" ht="15.75" x14ac:dyDescent="0.25">
      <c r="A734" s="214" t="s">
        <v>871</v>
      </c>
      <c r="B734" s="54" t="s">
        <v>4591</v>
      </c>
      <c r="C734" s="252">
        <v>1.5</v>
      </c>
      <c r="D734" s="54" t="s">
        <v>110</v>
      </c>
      <c r="E734" s="64">
        <v>2019</v>
      </c>
      <c r="F734" s="57">
        <v>18150</v>
      </c>
      <c r="G734" s="54" t="s">
        <v>1956</v>
      </c>
    </row>
    <row r="735" spans="1:7" ht="15.75" x14ac:dyDescent="0.25">
      <c r="A735" s="214" t="s">
        <v>871</v>
      </c>
      <c r="B735" s="54" t="s">
        <v>4592</v>
      </c>
      <c r="C735" s="252">
        <v>1.6</v>
      </c>
      <c r="D735" s="54" t="s">
        <v>110</v>
      </c>
      <c r="E735" s="64">
        <v>2019</v>
      </c>
      <c r="F735" s="57">
        <v>19250</v>
      </c>
      <c r="G735" s="54" t="s">
        <v>1956</v>
      </c>
    </row>
    <row r="736" spans="1:7" ht="15.75" x14ac:dyDescent="0.25">
      <c r="A736" s="214" t="s">
        <v>871</v>
      </c>
      <c r="B736" s="54" t="s">
        <v>4592</v>
      </c>
      <c r="C736" s="252">
        <v>1.6</v>
      </c>
      <c r="D736" s="54" t="s">
        <v>110</v>
      </c>
      <c r="E736" s="64">
        <v>2019</v>
      </c>
      <c r="F736" s="57">
        <v>19250</v>
      </c>
      <c r="G736" s="54" t="s">
        <v>4144</v>
      </c>
    </row>
    <row r="737" spans="1:7" ht="15.75" x14ac:dyDescent="0.25">
      <c r="A737" s="214" t="s">
        <v>871</v>
      </c>
      <c r="B737" s="54" t="s">
        <v>4593</v>
      </c>
      <c r="C737" s="252" t="s">
        <v>2114</v>
      </c>
      <c r="D737" s="54" t="s">
        <v>110</v>
      </c>
      <c r="E737" s="64">
        <v>2019</v>
      </c>
      <c r="F737" s="57">
        <v>20345</v>
      </c>
      <c r="G737" s="54" t="s">
        <v>1956</v>
      </c>
    </row>
    <row r="738" spans="1:7" ht="15.75" x14ac:dyDescent="0.25">
      <c r="A738" s="214" t="s">
        <v>871</v>
      </c>
      <c r="B738" s="54" t="s">
        <v>4592</v>
      </c>
      <c r="C738" s="252" t="s">
        <v>2114</v>
      </c>
      <c r="D738" s="54" t="s">
        <v>110</v>
      </c>
      <c r="E738" s="64">
        <v>2019</v>
      </c>
      <c r="F738" s="57">
        <v>20795</v>
      </c>
      <c r="G738" s="54" t="s">
        <v>1823</v>
      </c>
    </row>
    <row r="739" spans="1:7" ht="15.75" x14ac:dyDescent="0.25">
      <c r="A739" s="214" t="s">
        <v>871</v>
      </c>
      <c r="B739" s="54" t="s">
        <v>4592</v>
      </c>
      <c r="C739" s="252" t="s">
        <v>1985</v>
      </c>
      <c r="D739" s="54" t="s">
        <v>110</v>
      </c>
      <c r="E739" s="64">
        <v>2019</v>
      </c>
      <c r="F739" s="57">
        <v>23660</v>
      </c>
      <c r="G739" s="54" t="s">
        <v>1823</v>
      </c>
    </row>
    <row r="740" spans="1:7" ht="15.75" x14ac:dyDescent="0.25">
      <c r="A740" s="214" t="s">
        <v>871</v>
      </c>
      <c r="B740" s="54" t="s">
        <v>4591</v>
      </c>
      <c r="C740" s="252" t="s">
        <v>1985</v>
      </c>
      <c r="D740" s="54" t="s">
        <v>426</v>
      </c>
      <c r="E740" s="64">
        <v>2019</v>
      </c>
      <c r="F740" s="57">
        <v>25000</v>
      </c>
      <c r="G740" s="54" t="s">
        <v>1823</v>
      </c>
    </row>
    <row r="741" spans="1:7" ht="15.75" x14ac:dyDescent="0.25">
      <c r="A741" s="214" t="s">
        <v>871</v>
      </c>
      <c r="B741" s="54" t="s">
        <v>4591</v>
      </c>
      <c r="C741" s="252" t="s">
        <v>1985</v>
      </c>
      <c r="D741" s="54" t="s">
        <v>110</v>
      </c>
      <c r="E741" s="64">
        <v>2019</v>
      </c>
      <c r="F741" s="57">
        <v>23545</v>
      </c>
      <c r="G741" s="54" t="s">
        <v>4594</v>
      </c>
    </row>
    <row r="742" spans="1:7" ht="15.75" x14ac:dyDescent="0.25">
      <c r="A742" s="214" t="s">
        <v>871</v>
      </c>
      <c r="B742" s="54" t="s">
        <v>4591</v>
      </c>
      <c r="C742" s="252" t="s">
        <v>1985</v>
      </c>
      <c r="D742" s="54" t="s">
        <v>426</v>
      </c>
      <c r="E742" s="64">
        <v>2019</v>
      </c>
      <c r="F742" s="57">
        <v>25000</v>
      </c>
      <c r="G742" s="54" t="s">
        <v>1956</v>
      </c>
    </row>
    <row r="743" spans="1:7" ht="15.75" x14ac:dyDescent="0.25">
      <c r="A743" s="214" t="s">
        <v>871</v>
      </c>
      <c r="B743" s="54" t="s">
        <v>4595</v>
      </c>
      <c r="C743" s="252" t="s">
        <v>4060</v>
      </c>
      <c r="D743" s="54" t="s">
        <v>110</v>
      </c>
      <c r="E743" s="64">
        <v>2019</v>
      </c>
      <c r="F743" s="57">
        <v>21680</v>
      </c>
      <c r="G743" s="54" t="s">
        <v>1956</v>
      </c>
    </row>
    <row r="744" spans="1:7" ht="15.75" x14ac:dyDescent="0.25">
      <c r="A744" s="214" t="s">
        <v>871</v>
      </c>
      <c r="B744" s="54" t="s">
        <v>2799</v>
      </c>
      <c r="C744" s="252" t="s">
        <v>4060</v>
      </c>
      <c r="D744" s="54" t="s">
        <v>110</v>
      </c>
      <c r="E744" s="64">
        <v>2019</v>
      </c>
      <c r="F744" s="57">
        <v>22300</v>
      </c>
      <c r="G744" s="54" t="s">
        <v>4596</v>
      </c>
    </row>
    <row r="745" spans="1:7" ht="15.75" x14ac:dyDescent="0.25">
      <c r="A745" s="214" t="s">
        <v>871</v>
      </c>
      <c r="B745" s="54" t="s">
        <v>2799</v>
      </c>
      <c r="C745" s="252" t="s">
        <v>4134</v>
      </c>
      <c r="D745" s="54" t="s">
        <v>110</v>
      </c>
      <c r="E745" s="64">
        <v>2019</v>
      </c>
      <c r="F745" s="57">
        <v>25100</v>
      </c>
      <c r="G745" s="54" t="s">
        <v>1956</v>
      </c>
    </row>
    <row r="746" spans="1:7" ht="15.75" x14ac:dyDescent="0.25">
      <c r="A746" s="214" t="s">
        <v>871</v>
      </c>
      <c r="B746" s="54" t="s">
        <v>4595</v>
      </c>
      <c r="C746" s="252" t="s">
        <v>1985</v>
      </c>
      <c r="D746" s="54" t="s">
        <v>110</v>
      </c>
      <c r="E746" s="64">
        <v>2019</v>
      </c>
      <c r="F746" s="57">
        <v>24548</v>
      </c>
      <c r="G746" s="54" t="s">
        <v>1956</v>
      </c>
    </row>
    <row r="747" spans="1:7" ht="15.75" x14ac:dyDescent="0.25">
      <c r="A747" s="214" t="s">
        <v>871</v>
      </c>
      <c r="B747" s="54" t="s">
        <v>4597</v>
      </c>
      <c r="C747" s="252" t="s">
        <v>1985</v>
      </c>
      <c r="D747" s="54" t="s">
        <v>110</v>
      </c>
      <c r="E747" s="64">
        <v>2019</v>
      </c>
      <c r="F747" s="57">
        <v>28700</v>
      </c>
      <c r="G747" s="54" t="s">
        <v>1956</v>
      </c>
    </row>
    <row r="748" spans="1:7" ht="15.75" x14ac:dyDescent="0.25">
      <c r="A748" s="214" t="s">
        <v>871</v>
      </c>
      <c r="B748" s="54" t="s">
        <v>4598</v>
      </c>
      <c r="C748" s="252" t="s">
        <v>1985</v>
      </c>
      <c r="D748" s="54" t="s">
        <v>110</v>
      </c>
      <c r="E748" s="64">
        <v>2019</v>
      </c>
      <c r="F748" s="57">
        <v>33700</v>
      </c>
      <c r="G748" s="54" t="s">
        <v>1956</v>
      </c>
    </row>
    <row r="749" spans="1:7" ht="15.75" x14ac:dyDescent="0.25">
      <c r="A749" s="214" t="s">
        <v>871</v>
      </c>
      <c r="B749" s="54" t="s">
        <v>4599</v>
      </c>
      <c r="C749" s="252" t="s">
        <v>1985</v>
      </c>
      <c r="D749" s="54" t="s">
        <v>110</v>
      </c>
      <c r="E749" s="64">
        <v>2019</v>
      </c>
      <c r="F749" s="57">
        <v>23800</v>
      </c>
      <c r="G749" s="54" t="s">
        <v>1956</v>
      </c>
    </row>
    <row r="750" spans="1:7" ht="15.75" x14ac:dyDescent="0.25">
      <c r="A750" s="214" t="s">
        <v>871</v>
      </c>
      <c r="B750" s="54" t="s">
        <v>4600</v>
      </c>
      <c r="C750" s="252" t="s">
        <v>1985</v>
      </c>
      <c r="D750" s="54" t="s">
        <v>110</v>
      </c>
      <c r="E750" s="64">
        <v>2019</v>
      </c>
      <c r="F750" s="57">
        <v>26400</v>
      </c>
      <c r="G750" s="54" t="s">
        <v>1956</v>
      </c>
    </row>
    <row r="751" spans="1:7" ht="15.75" x14ac:dyDescent="0.25">
      <c r="A751" s="214" t="s">
        <v>871</v>
      </c>
      <c r="B751" s="54" t="s">
        <v>4601</v>
      </c>
      <c r="C751" s="252" t="s">
        <v>1985</v>
      </c>
      <c r="D751" s="54" t="s">
        <v>110</v>
      </c>
      <c r="E751" s="64">
        <v>2019</v>
      </c>
      <c r="F751" s="57">
        <v>30800</v>
      </c>
      <c r="G751" s="54" t="s">
        <v>1956</v>
      </c>
    </row>
    <row r="752" spans="1:7" ht="15.75" x14ac:dyDescent="0.25">
      <c r="A752" s="214" t="s">
        <v>871</v>
      </c>
      <c r="B752" s="54" t="s">
        <v>4602</v>
      </c>
      <c r="C752" s="252" t="s">
        <v>1985</v>
      </c>
      <c r="D752" s="54" t="s">
        <v>426</v>
      </c>
      <c r="E752" s="64">
        <v>2019</v>
      </c>
      <c r="F752" s="57">
        <v>32000</v>
      </c>
      <c r="G752" s="54" t="s">
        <v>1956</v>
      </c>
    </row>
    <row r="753" spans="1:7" ht="15.75" x14ac:dyDescent="0.25">
      <c r="A753" s="214" t="s">
        <v>871</v>
      </c>
      <c r="B753" s="54" t="s">
        <v>4603</v>
      </c>
      <c r="C753" s="252" t="s">
        <v>1985</v>
      </c>
      <c r="D753" s="54" t="s">
        <v>426</v>
      </c>
      <c r="E753" s="64">
        <v>2019</v>
      </c>
      <c r="F753" s="57">
        <v>35100</v>
      </c>
      <c r="G753" s="54" t="s">
        <v>1956</v>
      </c>
    </row>
    <row r="754" spans="1:7" ht="15.75" x14ac:dyDescent="0.25">
      <c r="A754" s="214" t="s">
        <v>871</v>
      </c>
      <c r="B754" s="54" t="s">
        <v>2502</v>
      </c>
      <c r="C754" s="252" t="s">
        <v>2114</v>
      </c>
      <c r="D754" s="54" t="s">
        <v>110</v>
      </c>
      <c r="E754" s="64">
        <v>2019</v>
      </c>
      <c r="F754" s="57">
        <v>23368</v>
      </c>
      <c r="G754" s="54" t="s">
        <v>4588</v>
      </c>
    </row>
    <row r="755" spans="1:7" ht="15.75" x14ac:dyDescent="0.25">
      <c r="A755" s="214" t="s">
        <v>871</v>
      </c>
      <c r="B755" s="54" t="s">
        <v>2502</v>
      </c>
      <c r="C755" s="252" t="s">
        <v>2114</v>
      </c>
      <c r="D755" s="54" t="s">
        <v>426</v>
      </c>
      <c r="E755" s="64">
        <v>2019</v>
      </c>
      <c r="F755" s="57">
        <v>26635</v>
      </c>
      <c r="G755" s="54" t="s">
        <v>4588</v>
      </c>
    </row>
    <row r="756" spans="1:7" ht="15.75" x14ac:dyDescent="0.25">
      <c r="A756" s="214" t="s">
        <v>871</v>
      </c>
      <c r="B756" s="54" t="s">
        <v>2502</v>
      </c>
      <c r="C756" s="252" t="s">
        <v>4134</v>
      </c>
      <c r="D756" s="54" t="s">
        <v>110</v>
      </c>
      <c r="E756" s="64">
        <v>2019</v>
      </c>
      <c r="F756" s="57">
        <v>24576</v>
      </c>
      <c r="G756" s="54" t="s">
        <v>4588</v>
      </c>
    </row>
    <row r="757" spans="1:7" ht="15.75" x14ac:dyDescent="0.25">
      <c r="A757" s="214" t="s">
        <v>871</v>
      </c>
      <c r="B757" s="54" t="s">
        <v>2502</v>
      </c>
      <c r="C757" s="252" t="s">
        <v>4134</v>
      </c>
      <c r="D757" s="54" t="s">
        <v>426</v>
      </c>
      <c r="E757" s="64">
        <v>2019</v>
      </c>
      <c r="F757" s="57">
        <v>26870</v>
      </c>
      <c r="G757" s="54" t="s">
        <v>4588</v>
      </c>
    </row>
    <row r="758" spans="1:7" ht="15.75" x14ac:dyDescent="0.25">
      <c r="A758" s="214" t="s">
        <v>871</v>
      </c>
      <c r="B758" s="54" t="s">
        <v>4604</v>
      </c>
      <c r="C758" s="252" t="s">
        <v>1985</v>
      </c>
      <c r="D758" s="54" t="s">
        <v>110</v>
      </c>
      <c r="E758" s="64">
        <v>2019</v>
      </c>
      <c r="F758" s="57">
        <v>25485</v>
      </c>
      <c r="G758" s="54" t="s">
        <v>4605</v>
      </c>
    </row>
    <row r="759" spans="1:7" ht="15.75" x14ac:dyDescent="0.25">
      <c r="A759" s="214" t="s">
        <v>871</v>
      </c>
      <c r="B759" s="54" t="s">
        <v>4604</v>
      </c>
      <c r="C759" s="252" t="s">
        <v>1985</v>
      </c>
      <c r="D759" s="54" t="s">
        <v>426</v>
      </c>
      <c r="E759" s="64">
        <v>2019</v>
      </c>
      <c r="F759" s="57">
        <v>26785</v>
      </c>
      <c r="G759" s="54" t="s">
        <v>4605</v>
      </c>
    </row>
    <row r="760" spans="1:7" ht="15.75" x14ac:dyDescent="0.25">
      <c r="A760" s="214" t="s">
        <v>871</v>
      </c>
      <c r="B760" s="54" t="s">
        <v>4606</v>
      </c>
      <c r="C760" s="252" t="s">
        <v>1985</v>
      </c>
      <c r="D760" s="54" t="s">
        <v>110</v>
      </c>
      <c r="E760" s="64">
        <v>2019</v>
      </c>
      <c r="F760" s="57">
        <v>27355</v>
      </c>
      <c r="G760" s="54" t="s">
        <v>4605</v>
      </c>
    </row>
    <row r="761" spans="1:7" ht="15.75" x14ac:dyDescent="0.25">
      <c r="A761" s="214" t="s">
        <v>871</v>
      </c>
      <c r="B761" s="54" t="s">
        <v>4606</v>
      </c>
      <c r="C761" s="252" t="s">
        <v>1985</v>
      </c>
      <c r="D761" s="54" t="s">
        <v>426</v>
      </c>
      <c r="E761" s="64">
        <v>2019</v>
      </c>
      <c r="F761" s="57">
        <v>28655</v>
      </c>
      <c r="G761" s="54" t="s">
        <v>4605</v>
      </c>
    </row>
    <row r="762" spans="1:7" ht="15.75" x14ac:dyDescent="0.25">
      <c r="A762" s="214" t="s">
        <v>871</v>
      </c>
      <c r="B762" s="54" t="s">
        <v>4607</v>
      </c>
      <c r="C762" s="252" t="s">
        <v>1985</v>
      </c>
      <c r="D762" s="54" t="s">
        <v>110</v>
      </c>
      <c r="E762" s="64">
        <v>2019</v>
      </c>
      <c r="F762" s="57">
        <v>30835</v>
      </c>
      <c r="G762" s="54" t="s">
        <v>4605</v>
      </c>
    </row>
    <row r="763" spans="1:7" ht="15.75" x14ac:dyDescent="0.25">
      <c r="A763" s="214" t="s">
        <v>871</v>
      </c>
      <c r="B763" s="54" t="s">
        <v>4607</v>
      </c>
      <c r="C763" s="252" t="s">
        <v>1985</v>
      </c>
      <c r="D763" s="54" t="s">
        <v>426</v>
      </c>
      <c r="E763" s="64">
        <v>2019</v>
      </c>
      <c r="F763" s="57">
        <v>32135</v>
      </c>
      <c r="G763" s="54" t="s">
        <v>4605</v>
      </c>
    </row>
    <row r="764" spans="1:7" ht="15.75" x14ac:dyDescent="0.25">
      <c r="A764" s="214" t="s">
        <v>871</v>
      </c>
      <c r="B764" s="54" t="s">
        <v>4608</v>
      </c>
      <c r="C764" s="252" t="s">
        <v>1985</v>
      </c>
      <c r="D764" s="54" t="s">
        <v>426</v>
      </c>
      <c r="E764" s="64">
        <v>2019</v>
      </c>
      <c r="F764" s="57">
        <v>34870</v>
      </c>
      <c r="G764" s="54" t="s">
        <v>4605</v>
      </c>
    </row>
    <row r="765" spans="1:7" ht="15.75" x14ac:dyDescent="0.25">
      <c r="A765" s="214" t="s">
        <v>871</v>
      </c>
      <c r="B765" s="54" t="s">
        <v>4609</v>
      </c>
      <c r="C765" s="252" t="s">
        <v>3782</v>
      </c>
      <c r="D765" s="54" t="s">
        <v>426</v>
      </c>
      <c r="E765" s="64">
        <v>2019</v>
      </c>
      <c r="F765" s="57">
        <v>36890</v>
      </c>
      <c r="G765" s="54" t="s">
        <v>4605</v>
      </c>
    </row>
    <row r="766" spans="1:7" ht="15.75" x14ac:dyDescent="0.25">
      <c r="A766" s="214" t="s">
        <v>871</v>
      </c>
      <c r="B766" s="54" t="s">
        <v>4610</v>
      </c>
      <c r="C766" s="252" t="s">
        <v>1985</v>
      </c>
      <c r="D766" s="54" t="s">
        <v>110</v>
      </c>
      <c r="E766" s="64">
        <v>2019</v>
      </c>
      <c r="F766" s="57">
        <v>29900</v>
      </c>
      <c r="G766" s="54" t="s">
        <v>4605</v>
      </c>
    </row>
    <row r="767" spans="1:7" ht="15.75" x14ac:dyDescent="0.25">
      <c r="A767" s="214" t="s">
        <v>871</v>
      </c>
      <c r="B767" s="54" t="s">
        <v>4610</v>
      </c>
      <c r="C767" s="252" t="s">
        <v>1985</v>
      </c>
      <c r="D767" s="54" t="s">
        <v>426</v>
      </c>
      <c r="E767" s="64">
        <v>2019</v>
      </c>
      <c r="F767" s="57">
        <v>31800</v>
      </c>
      <c r="G767" s="54" t="s">
        <v>4605</v>
      </c>
    </row>
    <row r="768" spans="1:7" ht="15.75" x14ac:dyDescent="0.25">
      <c r="A768" s="214" t="s">
        <v>871</v>
      </c>
      <c r="B768" s="54" t="s">
        <v>4611</v>
      </c>
      <c r="C768" s="252" t="s">
        <v>1985</v>
      </c>
      <c r="D768" s="54" t="s">
        <v>426</v>
      </c>
      <c r="E768" s="64">
        <v>2019</v>
      </c>
      <c r="F768" s="57">
        <v>35100</v>
      </c>
      <c r="G768" s="54" t="s">
        <v>4605</v>
      </c>
    </row>
    <row r="769" spans="1:7" ht="15.75" x14ac:dyDescent="0.25">
      <c r="A769" s="214" t="s">
        <v>871</v>
      </c>
      <c r="B769" s="54" t="s">
        <v>4612</v>
      </c>
      <c r="C769" s="252" t="s">
        <v>1985</v>
      </c>
      <c r="D769" s="54" t="s">
        <v>426</v>
      </c>
      <c r="E769" s="64">
        <v>2019</v>
      </c>
      <c r="F769" s="57">
        <v>35300</v>
      </c>
      <c r="G769" s="54" t="s">
        <v>4588</v>
      </c>
    </row>
    <row r="770" spans="1:7" ht="15.75" x14ac:dyDescent="0.25">
      <c r="A770" s="214" t="s">
        <v>871</v>
      </c>
      <c r="B770" s="54" t="s">
        <v>4613</v>
      </c>
      <c r="C770" s="252" t="s">
        <v>1985</v>
      </c>
      <c r="D770" s="54" t="s">
        <v>110</v>
      </c>
      <c r="E770" s="64">
        <v>2019</v>
      </c>
      <c r="F770" s="57">
        <v>32280</v>
      </c>
      <c r="G770" s="54" t="s">
        <v>4605</v>
      </c>
    </row>
    <row r="771" spans="1:7" ht="15.75" x14ac:dyDescent="0.25">
      <c r="A771" s="214" t="s">
        <v>871</v>
      </c>
      <c r="B771" s="54" t="s">
        <v>4613</v>
      </c>
      <c r="C771" s="252" t="s">
        <v>1985</v>
      </c>
      <c r="D771" s="54" t="s">
        <v>426</v>
      </c>
      <c r="E771" s="64">
        <v>2019</v>
      </c>
      <c r="F771" s="57">
        <v>34080</v>
      </c>
      <c r="G771" s="54" t="s">
        <v>4605</v>
      </c>
    </row>
    <row r="772" spans="1:7" ht="15.75" x14ac:dyDescent="0.25">
      <c r="A772" s="214" t="s">
        <v>871</v>
      </c>
      <c r="B772" s="54" t="s">
        <v>4614</v>
      </c>
      <c r="C772" s="252" t="s">
        <v>1985</v>
      </c>
      <c r="D772" s="54" t="s">
        <v>110</v>
      </c>
      <c r="E772" s="64">
        <v>2019</v>
      </c>
      <c r="F772" s="57">
        <v>35330</v>
      </c>
      <c r="G772" s="54" t="s">
        <v>4605</v>
      </c>
    </row>
    <row r="773" spans="1:7" ht="15.75" x14ac:dyDescent="0.25">
      <c r="A773" s="214" t="s">
        <v>871</v>
      </c>
      <c r="B773" s="54" t="s">
        <v>4614</v>
      </c>
      <c r="C773" s="252" t="s">
        <v>1985</v>
      </c>
      <c r="D773" s="54" t="s">
        <v>426</v>
      </c>
      <c r="E773" s="64">
        <v>2019</v>
      </c>
      <c r="F773" s="57">
        <v>37130</v>
      </c>
      <c r="G773" s="54" t="s">
        <v>4605</v>
      </c>
    </row>
    <row r="774" spans="1:7" ht="15.75" x14ac:dyDescent="0.25">
      <c r="A774" s="214" t="s">
        <v>871</v>
      </c>
      <c r="B774" s="54" t="s">
        <v>4615</v>
      </c>
      <c r="C774" s="252" t="s">
        <v>1985</v>
      </c>
      <c r="D774" s="54" t="s">
        <v>110</v>
      </c>
      <c r="E774" s="64">
        <v>2019</v>
      </c>
      <c r="F774" s="57">
        <v>40840</v>
      </c>
      <c r="G774" s="54" t="s">
        <v>4605</v>
      </c>
    </row>
    <row r="775" spans="1:7" ht="15.75" x14ac:dyDescent="0.25">
      <c r="A775" s="214" t="s">
        <v>871</v>
      </c>
      <c r="B775" s="54" t="s">
        <v>4615</v>
      </c>
      <c r="C775" s="252" t="s">
        <v>1985</v>
      </c>
      <c r="D775" s="54" t="s">
        <v>426</v>
      </c>
      <c r="E775" s="64">
        <v>2019</v>
      </c>
      <c r="F775" s="57">
        <v>42640</v>
      </c>
      <c r="G775" s="54" t="s">
        <v>4605</v>
      </c>
    </row>
    <row r="776" spans="1:7" ht="15.75" x14ac:dyDescent="0.25">
      <c r="A776" s="214" t="s">
        <v>871</v>
      </c>
      <c r="B776" s="54" t="s">
        <v>4616</v>
      </c>
      <c r="C776" s="252" t="s">
        <v>1985</v>
      </c>
      <c r="D776" s="54" t="s">
        <v>426</v>
      </c>
      <c r="E776" s="64">
        <v>2019</v>
      </c>
      <c r="F776" s="57">
        <v>45365</v>
      </c>
      <c r="G776" s="54" t="s">
        <v>4605</v>
      </c>
    </row>
    <row r="777" spans="1:7" ht="15.75" x14ac:dyDescent="0.25">
      <c r="A777" s="214" t="s">
        <v>871</v>
      </c>
      <c r="B777" s="54" t="s">
        <v>4617</v>
      </c>
      <c r="C777" s="252" t="s">
        <v>2114</v>
      </c>
      <c r="D777" s="54" t="s">
        <v>438</v>
      </c>
      <c r="E777" s="64">
        <v>2019</v>
      </c>
      <c r="F777" s="57">
        <v>38751</v>
      </c>
      <c r="G777" s="54" t="s">
        <v>4618</v>
      </c>
    </row>
    <row r="778" spans="1:7" ht="15.75" x14ac:dyDescent="0.25">
      <c r="A778" s="214" t="s">
        <v>871</v>
      </c>
      <c r="B778" s="54" t="s">
        <v>4619</v>
      </c>
      <c r="C778" s="252" t="s">
        <v>2114</v>
      </c>
      <c r="D778" s="54" t="s">
        <v>438</v>
      </c>
      <c r="E778" s="64">
        <v>2019</v>
      </c>
      <c r="F778" s="57">
        <v>25730</v>
      </c>
      <c r="G778" s="54" t="s">
        <v>1838</v>
      </c>
    </row>
    <row r="779" spans="1:7" ht="15.75" x14ac:dyDescent="0.25">
      <c r="A779" s="214" t="s">
        <v>871</v>
      </c>
      <c r="B779" s="54" t="s">
        <v>4620</v>
      </c>
      <c r="C779" s="252" t="s">
        <v>2114</v>
      </c>
      <c r="D779" s="54" t="s">
        <v>438</v>
      </c>
      <c r="E779" s="64">
        <v>2019</v>
      </c>
      <c r="F779" s="57">
        <v>29590</v>
      </c>
      <c r="G779" s="54" t="s">
        <v>1838</v>
      </c>
    </row>
    <row r="780" spans="1:7" ht="15.75" x14ac:dyDescent="0.25">
      <c r="A780" s="214" t="s">
        <v>871</v>
      </c>
      <c r="B780" s="54" t="s">
        <v>4621</v>
      </c>
      <c r="C780" s="252" t="s">
        <v>2114</v>
      </c>
      <c r="D780" s="54" t="s">
        <v>438</v>
      </c>
      <c r="E780" s="64">
        <v>2019</v>
      </c>
      <c r="F780" s="57">
        <v>30780</v>
      </c>
      <c r="G780" s="54" t="s">
        <v>1838</v>
      </c>
    </row>
    <row r="781" spans="1:7" ht="15.75" x14ac:dyDescent="0.25">
      <c r="A781" s="214" t="s">
        <v>871</v>
      </c>
      <c r="B781" s="54" t="s">
        <v>4622</v>
      </c>
      <c r="C781" s="252" t="s">
        <v>2114</v>
      </c>
      <c r="D781" s="54" t="s">
        <v>438</v>
      </c>
      <c r="E781" s="64">
        <v>2019</v>
      </c>
      <c r="F781" s="57">
        <v>32345</v>
      </c>
      <c r="G781" s="54" t="s">
        <v>4623</v>
      </c>
    </row>
    <row r="782" spans="1:7" ht="15.75" x14ac:dyDescent="0.25">
      <c r="A782" s="214" t="s">
        <v>871</v>
      </c>
      <c r="B782" s="54" t="s">
        <v>4624</v>
      </c>
      <c r="C782" s="252" t="s">
        <v>2114</v>
      </c>
      <c r="D782" s="54" t="s">
        <v>438</v>
      </c>
      <c r="E782" s="64">
        <v>2019</v>
      </c>
      <c r="F782" s="57">
        <v>33335</v>
      </c>
      <c r="G782" s="54" t="s">
        <v>4623</v>
      </c>
    </row>
    <row r="783" spans="1:7" ht="15.75" x14ac:dyDescent="0.25">
      <c r="A783" s="214" t="s">
        <v>871</v>
      </c>
      <c r="B783" s="54" t="s">
        <v>4625</v>
      </c>
      <c r="C783" s="252" t="s">
        <v>2114</v>
      </c>
      <c r="D783" s="54" t="s">
        <v>438</v>
      </c>
      <c r="E783" s="64">
        <v>2019</v>
      </c>
      <c r="F783" s="57">
        <v>34995</v>
      </c>
      <c r="G783" s="54" t="s">
        <v>4623</v>
      </c>
    </row>
    <row r="784" spans="1:7" ht="15.75" x14ac:dyDescent="0.25">
      <c r="A784" s="214" t="s">
        <v>871</v>
      </c>
      <c r="B784" s="54" t="s">
        <v>4626</v>
      </c>
      <c r="C784" s="252" t="s">
        <v>2114</v>
      </c>
      <c r="D784" s="54" t="s">
        <v>438</v>
      </c>
      <c r="E784" s="64">
        <v>2019</v>
      </c>
      <c r="F784" s="57">
        <v>37595</v>
      </c>
      <c r="G784" s="54" t="s">
        <v>4623</v>
      </c>
    </row>
    <row r="785" spans="1:7" ht="15.75" x14ac:dyDescent="0.25">
      <c r="A785" s="214" t="s">
        <v>871</v>
      </c>
      <c r="B785" s="54" t="s">
        <v>4627</v>
      </c>
      <c r="C785" s="252">
        <v>1.5</v>
      </c>
      <c r="D785" s="54" t="s">
        <v>110</v>
      </c>
      <c r="E785" s="64">
        <v>2019</v>
      </c>
      <c r="F785" s="57">
        <v>14008</v>
      </c>
      <c r="G785" s="54" t="s">
        <v>1823</v>
      </c>
    </row>
    <row r="786" spans="1:7" ht="15.75" x14ac:dyDescent="0.25">
      <c r="A786" s="214" t="s">
        <v>871</v>
      </c>
      <c r="B786" s="54" t="s">
        <v>4628</v>
      </c>
      <c r="C786" s="252">
        <v>1.5</v>
      </c>
      <c r="D786" s="54" t="s">
        <v>110</v>
      </c>
      <c r="E786" s="64">
        <v>2019</v>
      </c>
      <c r="F786" s="57">
        <v>15100</v>
      </c>
      <c r="G786" s="54" t="s">
        <v>1823</v>
      </c>
    </row>
    <row r="787" spans="1:7" ht="15.75" x14ac:dyDescent="0.25">
      <c r="A787" s="214" t="s">
        <v>871</v>
      </c>
      <c r="B787" s="54" t="s">
        <v>4629</v>
      </c>
      <c r="C787" s="252">
        <v>1.5</v>
      </c>
      <c r="D787" s="54" t="s">
        <v>110</v>
      </c>
      <c r="E787" s="64">
        <v>2019</v>
      </c>
      <c r="F787" s="57">
        <v>17000</v>
      </c>
      <c r="G787" s="54" t="s">
        <v>1823</v>
      </c>
    </row>
    <row r="788" spans="1:7" ht="15.75" x14ac:dyDescent="0.25">
      <c r="A788" s="214" t="s">
        <v>871</v>
      </c>
      <c r="B788" s="54" t="s">
        <v>4630</v>
      </c>
      <c r="C788" s="252" t="s">
        <v>4134</v>
      </c>
      <c r="D788" s="54" t="s">
        <v>44</v>
      </c>
      <c r="E788" s="64">
        <v>2019</v>
      </c>
      <c r="F788" s="57">
        <v>29921</v>
      </c>
      <c r="G788" s="54" t="s">
        <v>4631</v>
      </c>
    </row>
    <row r="789" spans="1:7" ht="15.75" x14ac:dyDescent="0.25">
      <c r="A789" s="214" t="s">
        <v>871</v>
      </c>
      <c r="B789" s="54" t="s">
        <v>4630</v>
      </c>
      <c r="C789" s="252" t="s">
        <v>4134</v>
      </c>
      <c r="D789" s="54" t="s">
        <v>43</v>
      </c>
      <c r="E789" s="64">
        <v>2019</v>
      </c>
      <c r="F789" s="57">
        <v>29150</v>
      </c>
      <c r="G789" s="54" t="s">
        <v>4631</v>
      </c>
    </row>
    <row r="790" spans="1:7" ht="15.75" x14ac:dyDescent="0.25">
      <c r="A790" s="214" t="s">
        <v>871</v>
      </c>
      <c r="B790" s="54" t="s">
        <v>4630</v>
      </c>
      <c r="C790" s="252" t="s">
        <v>1985</v>
      </c>
      <c r="D790" s="54" t="s">
        <v>43</v>
      </c>
      <c r="E790" s="64">
        <v>2019</v>
      </c>
      <c r="F790" s="57">
        <v>31985</v>
      </c>
      <c r="G790" s="54" t="s">
        <v>4631</v>
      </c>
    </row>
    <row r="791" spans="1:7" ht="15.75" x14ac:dyDescent="0.25">
      <c r="A791" s="214" t="s">
        <v>871</v>
      </c>
      <c r="B791" s="54" t="s">
        <v>4630</v>
      </c>
      <c r="C791" s="252" t="s">
        <v>1985</v>
      </c>
      <c r="D791" s="54" t="s">
        <v>44</v>
      </c>
      <c r="E791" s="64">
        <v>2019</v>
      </c>
      <c r="F791" s="57">
        <v>34050</v>
      </c>
      <c r="G791" s="54" t="s">
        <v>4631</v>
      </c>
    </row>
    <row r="792" spans="1:7" ht="15.75" x14ac:dyDescent="0.25">
      <c r="A792" s="214" t="s">
        <v>871</v>
      </c>
      <c r="B792" s="54" t="s">
        <v>4583</v>
      </c>
      <c r="C792" s="252" t="s">
        <v>4060</v>
      </c>
      <c r="D792" s="54" t="s">
        <v>110</v>
      </c>
      <c r="E792" s="64">
        <v>2019</v>
      </c>
      <c r="F792" s="57">
        <v>19440</v>
      </c>
      <c r="G792" s="54" t="s">
        <v>1458</v>
      </c>
    </row>
    <row r="793" spans="1:7" ht="15.75" x14ac:dyDescent="0.25">
      <c r="A793" s="214" t="s">
        <v>871</v>
      </c>
      <c r="B793" s="54" t="s">
        <v>4584</v>
      </c>
      <c r="C793" s="252" t="s">
        <v>2114</v>
      </c>
      <c r="D793" s="54" t="s">
        <v>426</v>
      </c>
      <c r="E793" s="64">
        <v>2019</v>
      </c>
      <c r="F793" s="57">
        <v>22380</v>
      </c>
      <c r="G793" s="54" t="s">
        <v>1458</v>
      </c>
    </row>
    <row r="794" spans="1:7" ht="15.75" x14ac:dyDescent="0.25">
      <c r="A794" s="214" t="s">
        <v>871</v>
      </c>
      <c r="B794" s="54" t="s">
        <v>4585</v>
      </c>
      <c r="C794" s="252" t="s">
        <v>2114</v>
      </c>
      <c r="D794" s="54" t="s">
        <v>43</v>
      </c>
      <c r="E794" s="64">
        <v>2019</v>
      </c>
      <c r="F794" s="57">
        <v>21400</v>
      </c>
      <c r="G794" s="54" t="s">
        <v>1458</v>
      </c>
    </row>
    <row r="795" spans="1:7" ht="15.75" x14ac:dyDescent="0.25">
      <c r="A795" s="214" t="s">
        <v>871</v>
      </c>
      <c r="B795" s="54" t="s">
        <v>4585</v>
      </c>
      <c r="C795" s="252" t="s">
        <v>2114</v>
      </c>
      <c r="D795" s="54" t="s">
        <v>426</v>
      </c>
      <c r="E795" s="64">
        <v>2019</v>
      </c>
      <c r="F795" s="57">
        <v>25500</v>
      </c>
      <c r="G795" s="54" t="s">
        <v>1458</v>
      </c>
    </row>
    <row r="796" spans="1:7" ht="15.75" x14ac:dyDescent="0.25">
      <c r="A796" s="214" t="s">
        <v>871</v>
      </c>
      <c r="B796" s="54" t="s">
        <v>4586</v>
      </c>
      <c r="C796" s="252" t="s">
        <v>2114</v>
      </c>
      <c r="D796" s="54" t="s">
        <v>426</v>
      </c>
      <c r="E796" s="64">
        <v>2019</v>
      </c>
      <c r="F796" s="57">
        <v>27400</v>
      </c>
      <c r="G796" s="54" t="s">
        <v>1458</v>
      </c>
    </row>
    <row r="797" spans="1:7" ht="15.75" x14ac:dyDescent="0.25">
      <c r="A797" s="214" t="s">
        <v>871</v>
      </c>
      <c r="B797" s="54" t="s">
        <v>4587</v>
      </c>
      <c r="C797" s="252" t="s">
        <v>2114</v>
      </c>
      <c r="D797" s="54" t="s">
        <v>110</v>
      </c>
      <c r="E797" s="64">
        <v>2019</v>
      </c>
      <c r="F797" s="57">
        <v>20390</v>
      </c>
      <c r="G797" s="54" t="s">
        <v>4588</v>
      </c>
    </row>
    <row r="798" spans="1:7" ht="15.75" x14ac:dyDescent="0.25">
      <c r="A798" s="214" t="s">
        <v>871</v>
      </c>
      <c r="B798" s="54" t="s">
        <v>4587</v>
      </c>
      <c r="C798" s="252" t="s">
        <v>2114</v>
      </c>
      <c r="D798" s="54" t="s">
        <v>426</v>
      </c>
      <c r="E798" s="64">
        <v>2019</v>
      </c>
      <c r="F798" s="57">
        <v>21790</v>
      </c>
      <c r="G798" s="54" t="s">
        <v>4588</v>
      </c>
    </row>
    <row r="799" spans="1:7" ht="15.75" x14ac:dyDescent="0.25">
      <c r="A799" s="214" t="s">
        <v>871</v>
      </c>
      <c r="B799" s="54" t="s">
        <v>4589</v>
      </c>
      <c r="C799" s="252" t="s">
        <v>2114</v>
      </c>
      <c r="D799" s="54" t="s">
        <v>110</v>
      </c>
      <c r="E799" s="64">
        <v>2019</v>
      </c>
      <c r="F799" s="57">
        <v>22475</v>
      </c>
      <c r="G799" s="54" t="s">
        <v>4588</v>
      </c>
    </row>
    <row r="800" spans="1:7" ht="15.75" x14ac:dyDescent="0.25">
      <c r="A800" s="214" t="s">
        <v>871</v>
      </c>
      <c r="B800" s="54" t="s">
        <v>4589</v>
      </c>
      <c r="C800" s="252" t="s">
        <v>2114</v>
      </c>
      <c r="D800" s="54" t="s">
        <v>426</v>
      </c>
      <c r="E800" s="64">
        <v>2019</v>
      </c>
      <c r="F800" s="57">
        <v>23745</v>
      </c>
      <c r="G800" s="54" t="s">
        <v>4588</v>
      </c>
    </row>
    <row r="801" spans="1:7" ht="15.75" x14ac:dyDescent="0.25">
      <c r="A801" s="214" t="s">
        <v>871</v>
      </c>
      <c r="B801" s="54" t="s">
        <v>4590</v>
      </c>
      <c r="C801" s="252" t="s">
        <v>2114</v>
      </c>
      <c r="D801" s="54" t="s">
        <v>110</v>
      </c>
      <c r="E801" s="64">
        <v>2019</v>
      </c>
      <c r="F801" s="57">
        <v>25745</v>
      </c>
      <c r="G801" s="54" t="s">
        <v>4588</v>
      </c>
    </row>
    <row r="802" spans="1:7" ht="15.75" x14ac:dyDescent="0.25">
      <c r="A802" s="214" t="s">
        <v>871</v>
      </c>
      <c r="B802" s="54" t="s">
        <v>4590</v>
      </c>
      <c r="C802" s="252" t="s">
        <v>2114</v>
      </c>
      <c r="D802" s="54" t="s">
        <v>426</v>
      </c>
      <c r="E802" s="64">
        <v>2019</v>
      </c>
      <c r="F802" s="57">
        <v>27145</v>
      </c>
      <c r="G802" s="54" t="s">
        <v>4588</v>
      </c>
    </row>
    <row r="803" spans="1:7" ht="15.75" x14ac:dyDescent="0.25">
      <c r="A803" s="214" t="s">
        <v>871</v>
      </c>
      <c r="B803" s="54" t="s">
        <v>4591</v>
      </c>
      <c r="C803" s="252">
        <v>1.5</v>
      </c>
      <c r="D803" s="54" t="s">
        <v>110</v>
      </c>
      <c r="E803" s="64">
        <v>2019</v>
      </c>
      <c r="F803" s="57">
        <v>18150</v>
      </c>
      <c r="G803" s="54" t="s">
        <v>1956</v>
      </c>
    </row>
    <row r="804" spans="1:7" ht="15.75" x14ac:dyDescent="0.25">
      <c r="A804" s="214" t="s">
        <v>871</v>
      </c>
      <c r="B804" s="54" t="s">
        <v>4592</v>
      </c>
      <c r="C804" s="252">
        <v>1.6</v>
      </c>
      <c r="D804" s="54" t="s">
        <v>110</v>
      </c>
      <c r="E804" s="64">
        <v>2019</v>
      </c>
      <c r="F804" s="57">
        <v>19250</v>
      </c>
      <c r="G804" s="54" t="s">
        <v>1956</v>
      </c>
    </row>
    <row r="805" spans="1:7" ht="15.75" x14ac:dyDescent="0.25">
      <c r="A805" s="214" t="s">
        <v>871</v>
      </c>
      <c r="B805" s="54" t="s">
        <v>4592</v>
      </c>
      <c r="C805" s="252">
        <v>1.6</v>
      </c>
      <c r="D805" s="54" t="s">
        <v>110</v>
      </c>
      <c r="E805" s="64">
        <v>2019</v>
      </c>
      <c r="F805" s="57">
        <v>19250</v>
      </c>
      <c r="G805" s="54" t="s">
        <v>4144</v>
      </c>
    </row>
    <row r="806" spans="1:7" ht="15.75" x14ac:dyDescent="0.25">
      <c r="A806" s="214" t="s">
        <v>871</v>
      </c>
      <c r="B806" s="54" t="s">
        <v>4593</v>
      </c>
      <c r="C806" s="252" t="s">
        <v>2114</v>
      </c>
      <c r="D806" s="54" t="s">
        <v>110</v>
      </c>
      <c r="E806" s="64">
        <v>2019</v>
      </c>
      <c r="F806" s="57">
        <v>20345</v>
      </c>
      <c r="G806" s="54" t="s">
        <v>1956</v>
      </c>
    </row>
    <row r="807" spans="1:7" ht="15.75" x14ac:dyDescent="0.25">
      <c r="A807" s="214" t="s">
        <v>871</v>
      </c>
      <c r="B807" s="54" t="s">
        <v>4592</v>
      </c>
      <c r="C807" s="252" t="s">
        <v>2114</v>
      </c>
      <c r="D807" s="54" t="s">
        <v>110</v>
      </c>
      <c r="E807" s="64">
        <v>2019</v>
      </c>
      <c r="F807" s="57">
        <v>20795</v>
      </c>
      <c r="G807" s="54" t="s">
        <v>1823</v>
      </c>
    </row>
    <row r="808" spans="1:7" ht="15.75" x14ac:dyDescent="0.25">
      <c r="A808" s="214" t="s">
        <v>871</v>
      </c>
      <c r="B808" s="54" t="s">
        <v>4592</v>
      </c>
      <c r="C808" s="252" t="s">
        <v>1985</v>
      </c>
      <c r="D808" s="54" t="s">
        <v>110</v>
      </c>
      <c r="E808" s="64">
        <v>2019</v>
      </c>
      <c r="F808" s="57">
        <v>23660</v>
      </c>
      <c r="G808" s="54" t="s">
        <v>1823</v>
      </c>
    </row>
    <row r="809" spans="1:7" ht="15.75" x14ac:dyDescent="0.25">
      <c r="A809" s="214" t="s">
        <v>871</v>
      </c>
      <c r="B809" s="54" t="s">
        <v>4591</v>
      </c>
      <c r="C809" s="252" t="s">
        <v>1985</v>
      </c>
      <c r="D809" s="54" t="s">
        <v>426</v>
      </c>
      <c r="E809" s="64">
        <v>2019</v>
      </c>
      <c r="F809" s="57">
        <v>25000</v>
      </c>
      <c r="G809" s="54" t="s">
        <v>1823</v>
      </c>
    </row>
    <row r="810" spans="1:7" ht="15.75" x14ac:dyDescent="0.25">
      <c r="A810" s="214" t="s">
        <v>871</v>
      </c>
      <c r="B810" s="54" t="s">
        <v>4591</v>
      </c>
      <c r="C810" s="252" t="s">
        <v>1985</v>
      </c>
      <c r="D810" s="54" t="s">
        <v>110</v>
      </c>
      <c r="E810" s="64">
        <v>2019</v>
      </c>
      <c r="F810" s="57">
        <v>23545</v>
      </c>
      <c r="G810" s="54" t="s">
        <v>4594</v>
      </c>
    </row>
    <row r="811" spans="1:7" ht="15.75" x14ac:dyDescent="0.25">
      <c r="A811" s="214" t="s">
        <v>871</v>
      </c>
      <c r="B811" s="54" t="s">
        <v>4591</v>
      </c>
      <c r="C811" s="252" t="s">
        <v>1985</v>
      </c>
      <c r="D811" s="54" t="s">
        <v>426</v>
      </c>
      <c r="E811" s="64">
        <v>2019</v>
      </c>
      <c r="F811" s="57">
        <v>25000</v>
      </c>
      <c r="G811" s="54" t="s">
        <v>1956</v>
      </c>
    </row>
    <row r="812" spans="1:7" ht="15.75" x14ac:dyDescent="0.25">
      <c r="A812" s="214" t="s">
        <v>871</v>
      </c>
      <c r="B812" s="54" t="s">
        <v>4595</v>
      </c>
      <c r="C812" s="252" t="s">
        <v>4060</v>
      </c>
      <c r="D812" s="54" t="s">
        <v>110</v>
      </c>
      <c r="E812" s="64">
        <v>2019</v>
      </c>
      <c r="F812" s="57">
        <v>21680</v>
      </c>
      <c r="G812" s="54" t="s">
        <v>1956</v>
      </c>
    </row>
    <row r="813" spans="1:7" ht="15.75" x14ac:dyDescent="0.25">
      <c r="A813" s="214" t="s">
        <v>871</v>
      </c>
      <c r="B813" s="54" t="s">
        <v>2799</v>
      </c>
      <c r="C813" s="252" t="s">
        <v>4060</v>
      </c>
      <c r="D813" s="54" t="s">
        <v>110</v>
      </c>
      <c r="E813" s="64">
        <v>2019</v>
      </c>
      <c r="F813" s="57">
        <v>22300</v>
      </c>
      <c r="G813" s="54" t="s">
        <v>4596</v>
      </c>
    </row>
    <row r="814" spans="1:7" ht="15.75" x14ac:dyDescent="0.25">
      <c r="A814" s="214" t="s">
        <v>871</v>
      </c>
      <c r="B814" s="54" t="s">
        <v>2799</v>
      </c>
      <c r="C814" s="252" t="s">
        <v>4134</v>
      </c>
      <c r="D814" s="54" t="s">
        <v>110</v>
      </c>
      <c r="E814" s="64">
        <v>2019</v>
      </c>
      <c r="F814" s="57">
        <v>25100</v>
      </c>
      <c r="G814" s="54" t="s">
        <v>1956</v>
      </c>
    </row>
    <row r="815" spans="1:7" ht="15.75" x14ac:dyDescent="0.25">
      <c r="A815" s="214" t="s">
        <v>871</v>
      </c>
      <c r="B815" s="54" t="s">
        <v>4595</v>
      </c>
      <c r="C815" s="252" t="s">
        <v>1985</v>
      </c>
      <c r="D815" s="54" t="s">
        <v>110</v>
      </c>
      <c r="E815" s="64">
        <v>2019</v>
      </c>
      <c r="F815" s="57">
        <v>24548</v>
      </c>
      <c r="G815" s="54" t="s">
        <v>1956</v>
      </c>
    </row>
    <row r="816" spans="1:7" ht="15.75" x14ac:dyDescent="0.25">
      <c r="A816" s="214" t="s">
        <v>871</v>
      </c>
      <c r="B816" s="54" t="s">
        <v>4597</v>
      </c>
      <c r="C816" s="252" t="s">
        <v>1985</v>
      </c>
      <c r="D816" s="54" t="s">
        <v>110</v>
      </c>
      <c r="E816" s="64">
        <v>2019</v>
      </c>
      <c r="F816" s="57">
        <v>28700</v>
      </c>
      <c r="G816" s="54" t="s">
        <v>1956</v>
      </c>
    </row>
    <row r="817" spans="1:7" ht="15.75" x14ac:dyDescent="0.25">
      <c r="A817" s="214" t="s">
        <v>871</v>
      </c>
      <c r="B817" s="54" t="s">
        <v>4598</v>
      </c>
      <c r="C817" s="252" t="s">
        <v>1985</v>
      </c>
      <c r="D817" s="54" t="s">
        <v>110</v>
      </c>
      <c r="E817" s="64">
        <v>2019</v>
      </c>
      <c r="F817" s="57">
        <v>33700</v>
      </c>
      <c r="G817" s="54" t="s">
        <v>1956</v>
      </c>
    </row>
    <row r="818" spans="1:7" ht="15.75" x14ac:dyDescent="0.25">
      <c r="A818" s="214" t="s">
        <v>871</v>
      </c>
      <c r="B818" s="54" t="s">
        <v>4599</v>
      </c>
      <c r="C818" s="252" t="s">
        <v>1985</v>
      </c>
      <c r="D818" s="54" t="s">
        <v>110</v>
      </c>
      <c r="E818" s="64">
        <v>2019</v>
      </c>
      <c r="F818" s="57">
        <v>23800</v>
      </c>
      <c r="G818" s="54" t="s">
        <v>1956</v>
      </c>
    </row>
    <row r="819" spans="1:7" ht="15.75" x14ac:dyDescent="0.25">
      <c r="A819" s="214" t="s">
        <v>871</v>
      </c>
      <c r="B819" s="54" t="s">
        <v>4600</v>
      </c>
      <c r="C819" s="252" t="s">
        <v>1985</v>
      </c>
      <c r="D819" s="54" t="s">
        <v>110</v>
      </c>
      <c r="E819" s="64">
        <v>2019</v>
      </c>
      <c r="F819" s="57">
        <v>26400</v>
      </c>
      <c r="G819" s="54" t="s">
        <v>1956</v>
      </c>
    </row>
    <row r="820" spans="1:7" ht="15.75" x14ac:dyDescent="0.25">
      <c r="A820" s="214" t="s">
        <v>871</v>
      </c>
      <c r="B820" s="54" t="s">
        <v>4601</v>
      </c>
      <c r="C820" s="252" t="s">
        <v>1985</v>
      </c>
      <c r="D820" s="54" t="s">
        <v>110</v>
      </c>
      <c r="E820" s="64">
        <v>2019</v>
      </c>
      <c r="F820" s="57">
        <v>30800</v>
      </c>
      <c r="G820" s="54" t="s">
        <v>1956</v>
      </c>
    </row>
    <row r="821" spans="1:7" ht="15.75" x14ac:dyDescent="0.25">
      <c r="A821" s="214" t="s">
        <v>871</v>
      </c>
      <c r="B821" s="54" t="s">
        <v>4602</v>
      </c>
      <c r="C821" s="252" t="s">
        <v>1985</v>
      </c>
      <c r="D821" s="54" t="s">
        <v>426</v>
      </c>
      <c r="E821" s="64">
        <v>2019</v>
      </c>
      <c r="F821" s="57">
        <v>32000</v>
      </c>
      <c r="G821" s="54" t="s">
        <v>1956</v>
      </c>
    </row>
    <row r="822" spans="1:7" ht="15.75" x14ac:dyDescent="0.25">
      <c r="A822" s="214" t="s">
        <v>871</v>
      </c>
      <c r="B822" s="54" t="s">
        <v>4603</v>
      </c>
      <c r="C822" s="252" t="s">
        <v>1985</v>
      </c>
      <c r="D822" s="54" t="s">
        <v>426</v>
      </c>
      <c r="E822" s="64">
        <v>2019</v>
      </c>
      <c r="F822" s="57">
        <v>35100</v>
      </c>
      <c r="G822" s="54" t="s">
        <v>1956</v>
      </c>
    </row>
    <row r="823" spans="1:7" ht="15.75" x14ac:dyDescent="0.25">
      <c r="A823" s="214" t="s">
        <v>871</v>
      </c>
      <c r="B823" s="54" t="s">
        <v>2502</v>
      </c>
      <c r="C823" s="252" t="s">
        <v>2114</v>
      </c>
      <c r="D823" s="54" t="s">
        <v>110</v>
      </c>
      <c r="E823" s="64">
        <v>2019</v>
      </c>
      <c r="F823" s="57">
        <v>23368</v>
      </c>
      <c r="G823" s="54" t="s">
        <v>4588</v>
      </c>
    </row>
    <row r="824" spans="1:7" ht="15.75" x14ac:dyDescent="0.25">
      <c r="A824" s="214" t="s">
        <v>871</v>
      </c>
      <c r="B824" s="54" t="s">
        <v>2502</v>
      </c>
      <c r="C824" s="252" t="s">
        <v>2114</v>
      </c>
      <c r="D824" s="54" t="s">
        <v>426</v>
      </c>
      <c r="E824" s="64">
        <v>2019</v>
      </c>
      <c r="F824" s="57">
        <v>26635</v>
      </c>
      <c r="G824" s="54" t="s">
        <v>4588</v>
      </c>
    </row>
    <row r="825" spans="1:7" ht="15.75" x14ac:dyDescent="0.25">
      <c r="A825" s="214" t="s">
        <v>871</v>
      </c>
      <c r="B825" s="54" t="s">
        <v>2502</v>
      </c>
      <c r="C825" s="252" t="s">
        <v>4134</v>
      </c>
      <c r="D825" s="54" t="s">
        <v>110</v>
      </c>
      <c r="E825" s="64">
        <v>2019</v>
      </c>
      <c r="F825" s="57">
        <v>24576</v>
      </c>
      <c r="G825" s="54" t="s">
        <v>4588</v>
      </c>
    </row>
    <row r="826" spans="1:7" ht="15.75" x14ac:dyDescent="0.25">
      <c r="A826" s="214" t="s">
        <v>871</v>
      </c>
      <c r="B826" s="54" t="s">
        <v>2502</v>
      </c>
      <c r="C826" s="252" t="s">
        <v>4134</v>
      </c>
      <c r="D826" s="54" t="s">
        <v>426</v>
      </c>
      <c r="E826" s="64">
        <v>2019</v>
      </c>
      <c r="F826" s="57">
        <v>26870</v>
      </c>
      <c r="G826" s="54" t="s">
        <v>4588</v>
      </c>
    </row>
    <row r="827" spans="1:7" ht="15.75" x14ac:dyDescent="0.25">
      <c r="A827" s="214" t="s">
        <v>871</v>
      </c>
      <c r="B827" s="54" t="s">
        <v>4604</v>
      </c>
      <c r="C827" s="252" t="s">
        <v>1985</v>
      </c>
      <c r="D827" s="54" t="s">
        <v>110</v>
      </c>
      <c r="E827" s="64">
        <v>2019</v>
      </c>
      <c r="F827" s="57">
        <v>25485</v>
      </c>
      <c r="G827" s="54" t="s">
        <v>4605</v>
      </c>
    </row>
    <row r="828" spans="1:7" ht="15.75" x14ac:dyDescent="0.25">
      <c r="A828" s="214" t="s">
        <v>871</v>
      </c>
      <c r="B828" s="54" t="s">
        <v>4604</v>
      </c>
      <c r="C828" s="252" t="s">
        <v>1985</v>
      </c>
      <c r="D828" s="54" t="s">
        <v>426</v>
      </c>
      <c r="E828" s="64">
        <v>2019</v>
      </c>
      <c r="F828" s="57">
        <v>26785</v>
      </c>
      <c r="G828" s="54" t="s">
        <v>4605</v>
      </c>
    </row>
    <row r="829" spans="1:7" ht="15.75" x14ac:dyDescent="0.25">
      <c r="A829" s="214" t="s">
        <v>871</v>
      </c>
      <c r="B829" s="54" t="s">
        <v>4606</v>
      </c>
      <c r="C829" s="252" t="s">
        <v>1985</v>
      </c>
      <c r="D829" s="54" t="s">
        <v>110</v>
      </c>
      <c r="E829" s="64">
        <v>2019</v>
      </c>
      <c r="F829" s="57">
        <v>27355</v>
      </c>
      <c r="G829" s="54" t="s">
        <v>4605</v>
      </c>
    </row>
    <row r="830" spans="1:7" ht="15.75" x14ac:dyDescent="0.25">
      <c r="A830" s="214" t="s">
        <v>871</v>
      </c>
      <c r="B830" s="54" t="s">
        <v>4606</v>
      </c>
      <c r="C830" s="252" t="s">
        <v>1985</v>
      </c>
      <c r="D830" s="54" t="s">
        <v>426</v>
      </c>
      <c r="E830" s="64">
        <v>2019</v>
      </c>
      <c r="F830" s="57">
        <v>28655</v>
      </c>
      <c r="G830" s="54" t="s">
        <v>4605</v>
      </c>
    </row>
    <row r="831" spans="1:7" ht="15.75" x14ac:dyDescent="0.25">
      <c r="A831" s="214" t="s">
        <v>871</v>
      </c>
      <c r="B831" s="54" t="s">
        <v>4607</v>
      </c>
      <c r="C831" s="252" t="s">
        <v>1985</v>
      </c>
      <c r="D831" s="54" t="s">
        <v>110</v>
      </c>
      <c r="E831" s="64">
        <v>2019</v>
      </c>
      <c r="F831" s="57">
        <v>30835</v>
      </c>
      <c r="G831" s="54" t="s">
        <v>4605</v>
      </c>
    </row>
    <row r="832" spans="1:7" ht="15.75" x14ac:dyDescent="0.25">
      <c r="A832" s="214" t="s">
        <v>871</v>
      </c>
      <c r="B832" s="54" t="s">
        <v>4607</v>
      </c>
      <c r="C832" s="252" t="s">
        <v>1985</v>
      </c>
      <c r="D832" s="54" t="s">
        <v>426</v>
      </c>
      <c r="E832" s="64">
        <v>2019</v>
      </c>
      <c r="F832" s="57">
        <v>32135</v>
      </c>
      <c r="G832" s="54" t="s">
        <v>4605</v>
      </c>
    </row>
    <row r="833" spans="1:7" ht="15.75" x14ac:dyDescent="0.25">
      <c r="A833" s="214" t="s">
        <v>871</v>
      </c>
      <c r="B833" s="54" t="s">
        <v>4608</v>
      </c>
      <c r="C833" s="252" t="s">
        <v>1985</v>
      </c>
      <c r="D833" s="54" t="s">
        <v>426</v>
      </c>
      <c r="E833" s="64">
        <v>2019</v>
      </c>
      <c r="F833" s="57">
        <v>34870</v>
      </c>
      <c r="G833" s="54" t="s">
        <v>4605</v>
      </c>
    </row>
    <row r="834" spans="1:7" ht="15.75" x14ac:dyDescent="0.25">
      <c r="A834" s="214" t="s">
        <v>871</v>
      </c>
      <c r="B834" s="54" t="s">
        <v>4609</v>
      </c>
      <c r="C834" s="252" t="s">
        <v>3782</v>
      </c>
      <c r="D834" s="54" t="s">
        <v>426</v>
      </c>
      <c r="E834" s="64">
        <v>2019</v>
      </c>
      <c r="F834" s="57">
        <v>36890</v>
      </c>
      <c r="G834" s="54" t="s">
        <v>4605</v>
      </c>
    </row>
    <row r="835" spans="1:7" ht="15.75" x14ac:dyDescent="0.25">
      <c r="A835" s="214" t="s">
        <v>871</v>
      </c>
      <c r="B835" s="54" t="s">
        <v>4610</v>
      </c>
      <c r="C835" s="252" t="s">
        <v>1985</v>
      </c>
      <c r="D835" s="54" t="s">
        <v>110</v>
      </c>
      <c r="E835" s="64">
        <v>2019</v>
      </c>
      <c r="F835" s="57">
        <v>29900</v>
      </c>
      <c r="G835" s="54" t="s">
        <v>4605</v>
      </c>
    </row>
    <row r="836" spans="1:7" ht="15.75" x14ac:dyDescent="0.25">
      <c r="A836" s="214" t="s">
        <v>871</v>
      </c>
      <c r="B836" s="54" t="s">
        <v>4610</v>
      </c>
      <c r="C836" s="252" t="s">
        <v>1985</v>
      </c>
      <c r="D836" s="54" t="s">
        <v>426</v>
      </c>
      <c r="E836" s="64">
        <v>2019</v>
      </c>
      <c r="F836" s="57">
        <v>31800</v>
      </c>
      <c r="G836" s="54" t="s">
        <v>4605</v>
      </c>
    </row>
    <row r="837" spans="1:7" ht="15.75" x14ac:dyDescent="0.25">
      <c r="A837" s="214" t="s">
        <v>871</v>
      </c>
      <c r="B837" s="54" t="s">
        <v>4611</v>
      </c>
      <c r="C837" s="252" t="s">
        <v>1985</v>
      </c>
      <c r="D837" s="54" t="s">
        <v>426</v>
      </c>
      <c r="E837" s="64">
        <v>2019</v>
      </c>
      <c r="F837" s="57">
        <v>35100</v>
      </c>
      <c r="G837" s="54" t="s">
        <v>4605</v>
      </c>
    </row>
    <row r="838" spans="1:7" ht="15.75" x14ac:dyDescent="0.25">
      <c r="A838" s="214" t="s">
        <v>871</v>
      </c>
      <c r="B838" s="54" t="s">
        <v>4612</v>
      </c>
      <c r="C838" s="252" t="s">
        <v>1985</v>
      </c>
      <c r="D838" s="54" t="s">
        <v>426</v>
      </c>
      <c r="E838" s="64">
        <v>2019</v>
      </c>
      <c r="F838" s="57">
        <v>35300</v>
      </c>
      <c r="G838" s="54" t="s">
        <v>4588</v>
      </c>
    </row>
    <row r="839" spans="1:7" ht="15.75" x14ac:dyDescent="0.25">
      <c r="A839" s="214" t="s">
        <v>871</v>
      </c>
      <c r="B839" s="54" t="s">
        <v>4613</v>
      </c>
      <c r="C839" s="252" t="s">
        <v>1985</v>
      </c>
      <c r="D839" s="54" t="s">
        <v>110</v>
      </c>
      <c r="E839" s="64">
        <v>2019</v>
      </c>
      <c r="F839" s="57">
        <v>32280</v>
      </c>
      <c r="G839" s="54" t="s">
        <v>4605</v>
      </c>
    </row>
    <row r="840" spans="1:7" ht="15.75" x14ac:dyDescent="0.25">
      <c r="A840" s="214" t="s">
        <v>871</v>
      </c>
      <c r="B840" s="54" t="s">
        <v>4613</v>
      </c>
      <c r="C840" s="252" t="s">
        <v>1985</v>
      </c>
      <c r="D840" s="54" t="s">
        <v>426</v>
      </c>
      <c r="E840" s="64">
        <v>2019</v>
      </c>
      <c r="F840" s="57">
        <v>34080</v>
      </c>
      <c r="G840" s="54" t="s">
        <v>4605</v>
      </c>
    </row>
    <row r="841" spans="1:7" ht="15.75" x14ac:dyDescent="0.25">
      <c r="A841" s="214" t="s">
        <v>871</v>
      </c>
      <c r="B841" s="54" t="s">
        <v>4614</v>
      </c>
      <c r="C841" s="252" t="s">
        <v>1985</v>
      </c>
      <c r="D841" s="54" t="s">
        <v>110</v>
      </c>
      <c r="E841" s="64">
        <v>2019</v>
      </c>
      <c r="F841" s="57">
        <v>35330</v>
      </c>
      <c r="G841" s="54" t="s">
        <v>4605</v>
      </c>
    </row>
    <row r="842" spans="1:7" ht="15.75" x14ac:dyDescent="0.25">
      <c r="A842" s="214" t="s">
        <v>871</v>
      </c>
      <c r="B842" s="54" t="s">
        <v>4614</v>
      </c>
      <c r="C842" s="252" t="s">
        <v>1985</v>
      </c>
      <c r="D842" s="54" t="s">
        <v>426</v>
      </c>
      <c r="E842" s="64">
        <v>2019</v>
      </c>
      <c r="F842" s="57">
        <v>37130</v>
      </c>
      <c r="G842" s="54" t="s">
        <v>4605</v>
      </c>
    </row>
    <row r="843" spans="1:7" ht="15.75" x14ac:dyDescent="0.25">
      <c r="A843" s="214" t="s">
        <v>871</v>
      </c>
      <c r="B843" s="54" t="s">
        <v>4615</v>
      </c>
      <c r="C843" s="252" t="s">
        <v>1985</v>
      </c>
      <c r="D843" s="54" t="s">
        <v>110</v>
      </c>
      <c r="E843" s="64">
        <v>2019</v>
      </c>
      <c r="F843" s="57">
        <v>40840</v>
      </c>
      <c r="G843" s="54" t="s">
        <v>4605</v>
      </c>
    </row>
    <row r="844" spans="1:7" ht="15.75" x14ac:dyDescent="0.25">
      <c r="A844" s="214" t="s">
        <v>871</v>
      </c>
      <c r="B844" s="54" t="s">
        <v>4615</v>
      </c>
      <c r="C844" s="252" t="s">
        <v>1985</v>
      </c>
      <c r="D844" s="54" t="s">
        <v>426</v>
      </c>
      <c r="E844" s="64">
        <v>2019</v>
      </c>
      <c r="F844" s="57">
        <v>42640</v>
      </c>
      <c r="G844" s="54" t="s">
        <v>4605</v>
      </c>
    </row>
    <row r="845" spans="1:7" ht="15.75" x14ac:dyDescent="0.25">
      <c r="A845" s="214" t="s">
        <v>871</v>
      </c>
      <c r="B845" s="54" t="s">
        <v>4616</v>
      </c>
      <c r="C845" s="252" t="s">
        <v>1985</v>
      </c>
      <c r="D845" s="54" t="s">
        <v>426</v>
      </c>
      <c r="E845" s="64">
        <v>2019</v>
      </c>
      <c r="F845" s="57">
        <v>45365</v>
      </c>
      <c r="G845" s="54" t="s">
        <v>4605</v>
      </c>
    </row>
    <row r="846" spans="1:7" ht="15.75" x14ac:dyDescent="0.25">
      <c r="A846" s="214" t="s">
        <v>871</v>
      </c>
      <c r="B846" s="54" t="s">
        <v>4617</v>
      </c>
      <c r="C846" s="252" t="s">
        <v>2114</v>
      </c>
      <c r="D846" s="54" t="s">
        <v>438</v>
      </c>
      <c r="E846" s="64">
        <v>2019</v>
      </c>
      <c r="F846" s="57">
        <v>38751</v>
      </c>
      <c r="G846" s="54" t="s">
        <v>4618</v>
      </c>
    </row>
    <row r="847" spans="1:7" ht="15.75" x14ac:dyDescent="0.25">
      <c r="A847" s="214" t="s">
        <v>871</v>
      </c>
      <c r="B847" s="54" t="s">
        <v>4619</v>
      </c>
      <c r="C847" s="252" t="s">
        <v>2114</v>
      </c>
      <c r="D847" s="54" t="s">
        <v>438</v>
      </c>
      <c r="E847" s="64">
        <v>2019</v>
      </c>
      <c r="F847" s="57">
        <v>25730</v>
      </c>
      <c r="G847" s="54" t="s">
        <v>1838</v>
      </c>
    </row>
    <row r="848" spans="1:7" ht="15.75" x14ac:dyDescent="0.25">
      <c r="A848" s="214" t="s">
        <v>871</v>
      </c>
      <c r="B848" s="54" t="s">
        <v>4620</v>
      </c>
      <c r="C848" s="252" t="s">
        <v>2114</v>
      </c>
      <c r="D848" s="54" t="s">
        <v>438</v>
      </c>
      <c r="E848" s="64">
        <v>2019</v>
      </c>
      <c r="F848" s="57">
        <v>29590</v>
      </c>
      <c r="G848" s="54" t="s">
        <v>1838</v>
      </c>
    </row>
    <row r="849" spans="1:7" ht="15.75" x14ac:dyDescent="0.25">
      <c r="A849" s="214" t="s">
        <v>871</v>
      </c>
      <c r="B849" s="54" t="s">
        <v>4621</v>
      </c>
      <c r="C849" s="252" t="s">
        <v>2114</v>
      </c>
      <c r="D849" s="54" t="s">
        <v>438</v>
      </c>
      <c r="E849" s="64">
        <v>2019</v>
      </c>
      <c r="F849" s="57">
        <v>30780</v>
      </c>
      <c r="G849" s="54" t="s">
        <v>1838</v>
      </c>
    </row>
    <row r="850" spans="1:7" ht="15.75" x14ac:dyDescent="0.25">
      <c r="A850" s="214" t="s">
        <v>871</v>
      </c>
      <c r="B850" s="54" t="s">
        <v>4622</v>
      </c>
      <c r="C850" s="252" t="s">
        <v>2114</v>
      </c>
      <c r="D850" s="54" t="s">
        <v>438</v>
      </c>
      <c r="E850" s="64">
        <v>2019</v>
      </c>
      <c r="F850" s="57">
        <v>32345</v>
      </c>
      <c r="G850" s="54" t="s">
        <v>4623</v>
      </c>
    </row>
    <row r="851" spans="1:7" ht="15.75" x14ac:dyDescent="0.25">
      <c r="A851" s="214" t="s">
        <v>871</v>
      </c>
      <c r="B851" s="54" t="s">
        <v>4624</v>
      </c>
      <c r="C851" s="252" t="s">
        <v>2114</v>
      </c>
      <c r="D851" s="54" t="s">
        <v>438</v>
      </c>
      <c r="E851" s="64">
        <v>2019</v>
      </c>
      <c r="F851" s="57">
        <v>33335</v>
      </c>
      <c r="G851" s="54" t="s">
        <v>4623</v>
      </c>
    </row>
    <row r="852" spans="1:7" ht="15.75" x14ac:dyDescent="0.25">
      <c r="A852" s="214" t="s">
        <v>871</v>
      </c>
      <c r="B852" s="54" t="s">
        <v>4625</v>
      </c>
      <c r="C852" s="252" t="s">
        <v>2114</v>
      </c>
      <c r="D852" s="54" t="s">
        <v>438</v>
      </c>
      <c r="E852" s="64">
        <v>2019</v>
      </c>
      <c r="F852" s="57">
        <v>34995</v>
      </c>
      <c r="G852" s="54" t="s">
        <v>4623</v>
      </c>
    </row>
    <row r="853" spans="1:7" ht="15.75" x14ac:dyDescent="0.25">
      <c r="A853" s="214" t="s">
        <v>871</v>
      </c>
      <c r="B853" s="54" t="s">
        <v>4626</v>
      </c>
      <c r="C853" s="252" t="s">
        <v>2114</v>
      </c>
      <c r="D853" s="54" t="s">
        <v>438</v>
      </c>
      <c r="E853" s="64">
        <v>2019</v>
      </c>
      <c r="F853" s="57">
        <v>37595</v>
      </c>
      <c r="G853" s="54" t="s">
        <v>4623</v>
      </c>
    </row>
    <row r="854" spans="1:7" ht="15.75" x14ac:dyDescent="0.25">
      <c r="A854" s="214" t="s">
        <v>871</v>
      </c>
      <c r="B854" s="54" t="s">
        <v>4627</v>
      </c>
      <c r="C854" s="252">
        <v>1.5</v>
      </c>
      <c r="D854" s="54" t="s">
        <v>110</v>
      </c>
      <c r="E854" s="64">
        <v>2019</v>
      </c>
      <c r="F854" s="57">
        <v>14008</v>
      </c>
      <c r="G854" s="54" t="s">
        <v>1823</v>
      </c>
    </row>
    <row r="855" spans="1:7" ht="15.75" x14ac:dyDescent="0.25">
      <c r="A855" s="214" t="s">
        <v>871</v>
      </c>
      <c r="B855" s="54" t="s">
        <v>4628</v>
      </c>
      <c r="C855" s="252">
        <v>1.5</v>
      </c>
      <c r="D855" s="54" t="s">
        <v>110</v>
      </c>
      <c r="E855" s="64">
        <v>2019</v>
      </c>
      <c r="F855" s="57">
        <v>15100</v>
      </c>
      <c r="G855" s="54" t="s">
        <v>1823</v>
      </c>
    </row>
    <row r="856" spans="1:7" ht="15.75" x14ac:dyDescent="0.25">
      <c r="A856" s="214" t="s">
        <v>871</v>
      </c>
      <c r="B856" s="54" t="s">
        <v>4629</v>
      </c>
      <c r="C856" s="252">
        <v>1.5</v>
      </c>
      <c r="D856" s="54" t="s">
        <v>110</v>
      </c>
      <c r="E856" s="64">
        <v>2019</v>
      </c>
      <c r="F856" s="57">
        <v>17000</v>
      </c>
      <c r="G856" s="54" t="s">
        <v>1823</v>
      </c>
    </row>
    <row r="857" spans="1:7" ht="15.75" x14ac:dyDescent="0.25">
      <c r="A857" s="214" t="s">
        <v>871</v>
      </c>
      <c r="B857" s="54" t="s">
        <v>4630</v>
      </c>
      <c r="C857" s="252" t="s">
        <v>4134</v>
      </c>
      <c r="D857" s="54" t="s">
        <v>44</v>
      </c>
      <c r="E857" s="64">
        <v>2019</v>
      </c>
      <c r="F857" s="57">
        <v>29921</v>
      </c>
      <c r="G857" s="54" t="s">
        <v>4631</v>
      </c>
    </row>
    <row r="858" spans="1:7" ht="15.75" x14ac:dyDescent="0.25">
      <c r="A858" s="214" t="s">
        <v>871</v>
      </c>
      <c r="B858" s="54" t="s">
        <v>4630</v>
      </c>
      <c r="C858" s="252" t="s">
        <v>4134</v>
      </c>
      <c r="D858" s="54" t="s">
        <v>43</v>
      </c>
      <c r="E858" s="64">
        <v>2019</v>
      </c>
      <c r="F858" s="57">
        <v>29150</v>
      </c>
      <c r="G858" s="54" t="s">
        <v>4631</v>
      </c>
    </row>
    <row r="859" spans="1:7" ht="15.75" x14ac:dyDescent="0.25">
      <c r="A859" s="214" t="s">
        <v>871</v>
      </c>
      <c r="B859" s="54" t="s">
        <v>4630</v>
      </c>
      <c r="C859" s="252" t="s">
        <v>1985</v>
      </c>
      <c r="D859" s="54" t="s">
        <v>43</v>
      </c>
      <c r="E859" s="64">
        <v>2019</v>
      </c>
      <c r="F859" s="57">
        <v>31985</v>
      </c>
      <c r="G859" s="54" t="s">
        <v>4631</v>
      </c>
    </row>
    <row r="860" spans="1:7" ht="15.75" x14ac:dyDescent="0.25">
      <c r="A860" s="214" t="s">
        <v>871</v>
      </c>
      <c r="B860" s="54" t="s">
        <v>4630</v>
      </c>
      <c r="C860" s="252" t="s">
        <v>1985</v>
      </c>
      <c r="D860" s="54" t="s">
        <v>44</v>
      </c>
      <c r="E860" s="64">
        <v>2019</v>
      </c>
      <c r="F860" s="57">
        <v>34050</v>
      </c>
      <c r="G860" s="54" t="s">
        <v>4631</v>
      </c>
    </row>
    <row r="861" spans="1:7" ht="15.75" x14ac:dyDescent="0.25">
      <c r="A861" s="214" t="s">
        <v>697</v>
      </c>
      <c r="B861" s="54" t="s">
        <v>4632</v>
      </c>
      <c r="C861" s="252" t="s">
        <v>3255</v>
      </c>
      <c r="D861" s="54" t="s">
        <v>4633</v>
      </c>
      <c r="E861" s="64">
        <v>2019</v>
      </c>
      <c r="F861" s="57">
        <v>31700</v>
      </c>
      <c r="G861" s="54" t="s">
        <v>1956</v>
      </c>
    </row>
    <row r="862" spans="1:7" ht="15.75" x14ac:dyDescent="0.25">
      <c r="A862" s="214" t="s">
        <v>697</v>
      </c>
      <c r="B862" s="54" t="s">
        <v>4632</v>
      </c>
      <c r="C862" s="252" t="s">
        <v>3255</v>
      </c>
      <c r="D862" s="54" t="s">
        <v>4565</v>
      </c>
      <c r="E862" s="64">
        <v>2019</v>
      </c>
      <c r="F862" s="57">
        <v>33241</v>
      </c>
      <c r="G862" s="54" t="s">
        <v>1956</v>
      </c>
    </row>
    <row r="863" spans="1:7" ht="15.75" x14ac:dyDescent="0.25">
      <c r="A863" s="214" t="s">
        <v>697</v>
      </c>
      <c r="B863" s="54" t="s">
        <v>2991</v>
      </c>
      <c r="C863" s="252" t="s">
        <v>1983</v>
      </c>
      <c r="D863" s="54" t="s">
        <v>4633</v>
      </c>
      <c r="E863" s="64">
        <v>2019</v>
      </c>
      <c r="F863" s="57">
        <v>32140</v>
      </c>
      <c r="G863" s="54" t="s">
        <v>1956</v>
      </c>
    </row>
    <row r="864" spans="1:7" ht="15.75" x14ac:dyDescent="0.25">
      <c r="A864" s="214" t="s">
        <v>697</v>
      </c>
      <c r="B864" s="54" t="s">
        <v>2991</v>
      </c>
      <c r="C864" s="252" t="s">
        <v>1983</v>
      </c>
      <c r="D864" s="54" t="s">
        <v>4565</v>
      </c>
      <c r="E864" s="64">
        <v>2019</v>
      </c>
      <c r="F864" s="57">
        <v>33641</v>
      </c>
      <c r="G864" s="54" t="s">
        <v>1956</v>
      </c>
    </row>
    <row r="865" spans="1:7" ht="15.75" x14ac:dyDescent="0.25">
      <c r="A865" s="214" t="s">
        <v>697</v>
      </c>
      <c r="B865" s="54" t="s">
        <v>2991</v>
      </c>
      <c r="C865" s="252" t="s">
        <v>3255</v>
      </c>
      <c r="D865" s="54" t="s">
        <v>4633</v>
      </c>
      <c r="E865" s="64">
        <v>2019</v>
      </c>
      <c r="F865" s="57">
        <v>32700</v>
      </c>
      <c r="G865" s="54" t="s">
        <v>1956</v>
      </c>
    </row>
    <row r="866" spans="1:7" ht="15.75" x14ac:dyDescent="0.25">
      <c r="A866" s="214" t="s">
        <v>697</v>
      </c>
      <c r="B866" s="54" t="s">
        <v>2991</v>
      </c>
      <c r="C866" s="252" t="s">
        <v>3255</v>
      </c>
      <c r="D866" s="54" t="s">
        <v>4565</v>
      </c>
      <c r="E866" s="64">
        <v>2019</v>
      </c>
      <c r="F866" s="57">
        <v>34241</v>
      </c>
      <c r="G866" s="54" t="s">
        <v>1956</v>
      </c>
    </row>
    <row r="867" spans="1:7" ht="15.75" x14ac:dyDescent="0.25">
      <c r="A867" s="214" t="s">
        <v>697</v>
      </c>
      <c r="B867" s="54" t="s">
        <v>2991</v>
      </c>
      <c r="C867" s="252" t="s">
        <v>3739</v>
      </c>
      <c r="D867" s="54" t="s">
        <v>4633</v>
      </c>
      <c r="E867" s="64">
        <v>2019</v>
      </c>
      <c r="F867" s="57">
        <v>33700</v>
      </c>
      <c r="G867" s="54" t="s">
        <v>1956</v>
      </c>
    </row>
    <row r="868" spans="1:7" ht="15.75" x14ac:dyDescent="0.25">
      <c r="A868" s="214" t="s">
        <v>697</v>
      </c>
      <c r="B868" s="54" t="s">
        <v>2991</v>
      </c>
      <c r="C868" s="252" t="s">
        <v>3739</v>
      </c>
      <c r="D868" s="54" t="s">
        <v>4565</v>
      </c>
      <c r="E868" s="64">
        <v>2019</v>
      </c>
      <c r="F868" s="57">
        <v>35241</v>
      </c>
      <c r="G868" s="54" t="s">
        <v>1956</v>
      </c>
    </row>
    <row r="869" spans="1:7" ht="15.75" x14ac:dyDescent="0.25">
      <c r="A869" s="214" t="s">
        <v>697</v>
      </c>
      <c r="B869" s="54" t="s">
        <v>2989</v>
      </c>
      <c r="C869" s="252" t="s">
        <v>1983</v>
      </c>
      <c r="D869" s="54" t="s">
        <v>4633</v>
      </c>
      <c r="E869" s="64">
        <v>2019</v>
      </c>
      <c r="F869" s="57">
        <v>34100</v>
      </c>
      <c r="G869" s="54" t="s">
        <v>1956</v>
      </c>
    </row>
    <row r="870" spans="1:7" ht="15.75" x14ac:dyDescent="0.25">
      <c r="A870" s="214" t="s">
        <v>697</v>
      </c>
      <c r="B870" s="54" t="s">
        <v>2989</v>
      </c>
      <c r="C870" s="252" t="s">
        <v>1983</v>
      </c>
      <c r="D870" s="54" t="s">
        <v>4565</v>
      </c>
      <c r="E870" s="64">
        <v>2019</v>
      </c>
      <c r="F870" s="57">
        <v>35641.933884297527</v>
      </c>
      <c r="G870" s="54" t="s">
        <v>1956</v>
      </c>
    </row>
    <row r="871" spans="1:7" ht="15.75" x14ac:dyDescent="0.25">
      <c r="A871" s="214" t="s">
        <v>697</v>
      </c>
      <c r="B871" s="54" t="s">
        <v>2989</v>
      </c>
      <c r="C871" s="252" t="s">
        <v>3739</v>
      </c>
      <c r="D871" s="54" t="s">
        <v>4633</v>
      </c>
      <c r="E871" s="64">
        <v>2019</v>
      </c>
      <c r="F871" s="57">
        <v>34600</v>
      </c>
      <c r="G871" s="54" t="s">
        <v>1956</v>
      </c>
    </row>
    <row r="872" spans="1:7" ht="15.75" x14ac:dyDescent="0.25">
      <c r="A872" s="214" t="s">
        <v>697</v>
      </c>
      <c r="B872" s="54" t="s">
        <v>2989</v>
      </c>
      <c r="C872" s="252" t="s">
        <v>3739</v>
      </c>
      <c r="D872" s="54" t="s">
        <v>4565</v>
      </c>
      <c r="E872" s="64">
        <v>2019</v>
      </c>
      <c r="F872" s="57">
        <v>36141.933884297527</v>
      </c>
      <c r="G872" s="54" t="s">
        <v>1956</v>
      </c>
    </row>
    <row r="873" spans="1:7" ht="15.75" x14ac:dyDescent="0.25">
      <c r="A873" s="214" t="s">
        <v>697</v>
      </c>
      <c r="B873" s="54" t="s">
        <v>2989</v>
      </c>
      <c r="C873" s="252" t="s">
        <v>2114</v>
      </c>
      <c r="D873" s="54" t="s">
        <v>4633</v>
      </c>
      <c r="E873" s="64">
        <v>2019</v>
      </c>
      <c r="F873" s="57">
        <v>35740</v>
      </c>
      <c r="G873" s="54" t="s">
        <v>3977</v>
      </c>
    </row>
    <row r="874" spans="1:7" ht="15.75" x14ac:dyDescent="0.25">
      <c r="A874" s="214" t="s">
        <v>697</v>
      </c>
      <c r="B874" s="54" t="s">
        <v>2989</v>
      </c>
      <c r="C874" s="252" t="s">
        <v>2114</v>
      </c>
      <c r="D874" s="54" t="s">
        <v>4565</v>
      </c>
      <c r="E874" s="64">
        <v>2019</v>
      </c>
      <c r="F874" s="57">
        <v>37241.933884297527</v>
      </c>
      <c r="G874" s="54" t="s">
        <v>1956</v>
      </c>
    </row>
    <row r="875" spans="1:7" ht="15.75" x14ac:dyDescent="0.25">
      <c r="A875" s="214" t="s">
        <v>697</v>
      </c>
      <c r="B875" s="54" t="s">
        <v>2989</v>
      </c>
      <c r="C875" s="252" t="s">
        <v>4134</v>
      </c>
      <c r="D875" s="54" t="s">
        <v>4633</v>
      </c>
      <c r="E875" s="64">
        <v>2019</v>
      </c>
      <c r="F875" s="57">
        <v>37940</v>
      </c>
      <c r="G875" s="54" t="s">
        <v>1956</v>
      </c>
    </row>
    <row r="876" spans="1:7" ht="15.75" x14ac:dyDescent="0.25">
      <c r="A876" s="214" t="s">
        <v>697</v>
      </c>
      <c r="B876" s="54" t="s">
        <v>2989</v>
      </c>
      <c r="C876" s="252" t="s">
        <v>4134</v>
      </c>
      <c r="D876" s="54" t="s">
        <v>4565</v>
      </c>
      <c r="E876" s="64">
        <v>2019</v>
      </c>
      <c r="F876" s="57">
        <v>39441.933884297527</v>
      </c>
      <c r="G876" s="54" t="s">
        <v>1956</v>
      </c>
    </row>
    <row r="877" spans="1:7" ht="15.75" x14ac:dyDescent="0.25">
      <c r="A877" s="214" t="s">
        <v>697</v>
      </c>
      <c r="B877" s="54" t="s">
        <v>2987</v>
      </c>
      <c r="C877" s="252" t="s">
        <v>2114</v>
      </c>
      <c r="D877" s="54" t="s">
        <v>4633</v>
      </c>
      <c r="E877" s="64">
        <v>2019</v>
      </c>
      <c r="F877" s="57">
        <v>37790</v>
      </c>
      <c r="G877" s="54" t="s">
        <v>1956</v>
      </c>
    </row>
    <row r="878" spans="1:7" ht="15.75" x14ac:dyDescent="0.25">
      <c r="A878" s="214" t="s">
        <v>697</v>
      </c>
      <c r="B878" s="54" t="s">
        <v>2987</v>
      </c>
      <c r="C878" s="252" t="s">
        <v>2114</v>
      </c>
      <c r="D878" s="54" t="s">
        <v>4565</v>
      </c>
      <c r="E878" s="64">
        <v>2019</v>
      </c>
      <c r="F878" s="57">
        <v>39294.933884297527</v>
      </c>
      <c r="G878" s="54" t="s">
        <v>1956</v>
      </c>
    </row>
    <row r="879" spans="1:7" ht="15.75" x14ac:dyDescent="0.25">
      <c r="A879" s="214" t="s">
        <v>697</v>
      </c>
      <c r="B879" s="54" t="s">
        <v>2987</v>
      </c>
      <c r="C879" s="252" t="s">
        <v>4134</v>
      </c>
      <c r="D879" s="54" t="s">
        <v>4633</v>
      </c>
      <c r="E879" s="64">
        <v>2019</v>
      </c>
      <c r="F879" s="57">
        <v>44100</v>
      </c>
      <c r="G879" s="54" t="s">
        <v>1956</v>
      </c>
    </row>
    <row r="880" spans="1:7" ht="15.75" x14ac:dyDescent="0.25">
      <c r="A880" s="214" t="s">
        <v>697</v>
      </c>
      <c r="B880" s="54" t="s">
        <v>2987</v>
      </c>
      <c r="C880" s="252" t="s">
        <v>4134</v>
      </c>
      <c r="D880" s="54" t="s">
        <v>4565</v>
      </c>
      <c r="E880" s="64">
        <v>2019</v>
      </c>
      <c r="F880" s="57">
        <v>45690.801652892565</v>
      </c>
      <c r="G880" s="54" t="s">
        <v>1956</v>
      </c>
    </row>
    <row r="881" spans="1:7" ht="15.75" x14ac:dyDescent="0.25">
      <c r="A881" s="214" t="s">
        <v>697</v>
      </c>
      <c r="B881" s="54" t="s">
        <v>2981</v>
      </c>
      <c r="C881" s="252" t="s">
        <v>2114</v>
      </c>
      <c r="D881" s="54" t="s">
        <v>4633</v>
      </c>
      <c r="E881" s="64">
        <v>2019</v>
      </c>
      <c r="F881" s="57">
        <v>38790</v>
      </c>
      <c r="G881" s="54" t="s">
        <v>1956</v>
      </c>
    </row>
    <row r="882" spans="1:7" ht="15.75" x14ac:dyDescent="0.25">
      <c r="A882" s="214" t="s">
        <v>697</v>
      </c>
      <c r="B882" s="54" t="s">
        <v>2981</v>
      </c>
      <c r="C882" s="252" t="s">
        <v>2114</v>
      </c>
      <c r="D882" s="54" t="s">
        <v>4565</v>
      </c>
      <c r="E882" s="64">
        <v>2019</v>
      </c>
      <c r="F882" s="57">
        <v>40294.933884297527</v>
      </c>
      <c r="G882" s="54" t="s">
        <v>1956</v>
      </c>
    </row>
    <row r="883" spans="1:7" ht="15.75" x14ac:dyDescent="0.25">
      <c r="A883" s="214" t="s">
        <v>697</v>
      </c>
      <c r="B883" s="54" t="s">
        <v>2981</v>
      </c>
      <c r="C883" s="252" t="s">
        <v>4134</v>
      </c>
      <c r="D883" s="54" t="s">
        <v>4633</v>
      </c>
      <c r="E883" s="64">
        <v>2019</v>
      </c>
      <c r="F883" s="57">
        <v>39800</v>
      </c>
      <c r="G883" s="54" t="s">
        <v>1956</v>
      </c>
    </row>
    <row r="884" spans="1:7" ht="15.75" x14ac:dyDescent="0.25">
      <c r="A884" s="214" t="s">
        <v>697</v>
      </c>
      <c r="B884" s="54" t="s">
        <v>2981</v>
      </c>
      <c r="C884" s="252" t="s">
        <v>4134</v>
      </c>
      <c r="D884" s="54" t="s">
        <v>4565</v>
      </c>
      <c r="E884" s="64">
        <v>2019</v>
      </c>
      <c r="F884" s="57">
        <v>41394.933884297527</v>
      </c>
      <c r="G884" s="54" t="s">
        <v>1956</v>
      </c>
    </row>
    <row r="885" spans="1:7" ht="15.75" x14ac:dyDescent="0.25">
      <c r="A885" s="214" t="s">
        <v>697</v>
      </c>
      <c r="B885" s="54" t="s">
        <v>2981</v>
      </c>
      <c r="C885" s="252" t="s">
        <v>1985</v>
      </c>
      <c r="D885" s="54" t="s">
        <v>4633</v>
      </c>
      <c r="E885" s="64">
        <v>2019</v>
      </c>
      <c r="F885" s="57">
        <v>41000</v>
      </c>
      <c r="G885" s="54" t="s">
        <v>1956</v>
      </c>
    </row>
    <row r="886" spans="1:7" ht="15.75" x14ac:dyDescent="0.25">
      <c r="A886" s="214" t="s">
        <v>697</v>
      </c>
      <c r="B886" s="54" t="s">
        <v>2981</v>
      </c>
      <c r="C886" s="252" t="s">
        <v>1985</v>
      </c>
      <c r="D886" s="54" t="s">
        <v>4565</v>
      </c>
      <c r="E886" s="64">
        <v>2019</v>
      </c>
      <c r="F886" s="57">
        <v>42594.933884297527</v>
      </c>
      <c r="G886" s="54" t="s">
        <v>1956</v>
      </c>
    </row>
    <row r="887" spans="1:7" ht="15.75" x14ac:dyDescent="0.25">
      <c r="A887" s="214" t="s">
        <v>697</v>
      </c>
      <c r="B887" s="54" t="s">
        <v>2971</v>
      </c>
      <c r="C887" s="252" t="s">
        <v>2114</v>
      </c>
      <c r="D887" s="54" t="s">
        <v>4633</v>
      </c>
      <c r="E887" s="64">
        <v>2019</v>
      </c>
      <c r="F887" s="57">
        <v>44990</v>
      </c>
      <c r="G887" s="54" t="s">
        <v>1956</v>
      </c>
    </row>
    <row r="888" spans="1:7" ht="15.75" x14ac:dyDescent="0.25">
      <c r="A888" s="214" t="s">
        <v>697</v>
      </c>
      <c r="B888" s="54" t="s">
        <v>2971</v>
      </c>
      <c r="C888" s="252" t="s">
        <v>2114</v>
      </c>
      <c r="D888" s="54" t="s">
        <v>4565</v>
      </c>
      <c r="E888" s="64">
        <v>2019</v>
      </c>
      <c r="F888" s="57">
        <v>46400</v>
      </c>
      <c r="G888" s="54" t="s">
        <v>1956</v>
      </c>
    </row>
    <row r="889" spans="1:7" ht="15.75" x14ac:dyDescent="0.25">
      <c r="A889" s="214" t="s">
        <v>697</v>
      </c>
      <c r="B889" s="54" t="s">
        <v>2969</v>
      </c>
      <c r="C889" s="252" t="s">
        <v>1981</v>
      </c>
      <c r="D889" s="54" t="s">
        <v>4633</v>
      </c>
      <c r="E889" s="64">
        <v>2019</v>
      </c>
      <c r="F889" s="57">
        <v>47900</v>
      </c>
      <c r="G889" s="54" t="s">
        <v>1956</v>
      </c>
    </row>
    <row r="890" spans="1:7" ht="15.75" x14ac:dyDescent="0.25">
      <c r="A890" s="214" t="s">
        <v>697</v>
      </c>
      <c r="B890" s="54" t="s">
        <v>2969</v>
      </c>
      <c r="C890" s="252" t="s">
        <v>1981</v>
      </c>
      <c r="D890" s="54" t="s">
        <v>4565</v>
      </c>
      <c r="E890" s="64">
        <v>2019</v>
      </c>
      <c r="F890" s="57">
        <v>49400</v>
      </c>
      <c r="G890" s="54" t="s">
        <v>1956</v>
      </c>
    </row>
    <row r="891" spans="1:7" ht="15.75" x14ac:dyDescent="0.25">
      <c r="A891" s="214" t="s">
        <v>697</v>
      </c>
      <c r="B891" s="54" t="s">
        <v>2975</v>
      </c>
      <c r="C891" s="252" t="s">
        <v>4060</v>
      </c>
      <c r="D891" s="312" t="s">
        <v>438</v>
      </c>
      <c r="E891" s="64">
        <v>2019</v>
      </c>
      <c r="F891" s="57">
        <v>41400</v>
      </c>
      <c r="G891" s="54" t="s">
        <v>1956</v>
      </c>
    </row>
    <row r="892" spans="1:7" ht="15.75" x14ac:dyDescent="0.25">
      <c r="A892" s="214" t="s">
        <v>697</v>
      </c>
      <c r="B892" s="54" t="s">
        <v>2975</v>
      </c>
      <c r="C892" s="252" t="s">
        <v>4060</v>
      </c>
      <c r="D892" s="312" t="s">
        <v>426</v>
      </c>
      <c r="E892" s="64">
        <v>2019</v>
      </c>
      <c r="F892" s="57">
        <v>43400</v>
      </c>
      <c r="G892" s="54" t="s">
        <v>4634</v>
      </c>
    </row>
    <row r="893" spans="1:7" ht="15.75" x14ac:dyDescent="0.25">
      <c r="A893" s="214" t="s">
        <v>697</v>
      </c>
      <c r="B893" s="54" t="s">
        <v>2975</v>
      </c>
      <c r="C893" s="252" t="s">
        <v>4060</v>
      </c>
      <c r="D893" s="312" t="s">
        <v>438</v>
      </c>
      <c r="E893" s="64">
        <v>2019</v>
      </c>
      <c r="F893" s="57">
        <v>43800</v>
      </c>
      <c r="G893" s="54" t="s">
        <v>4623</v>
      </c>
    </row>
    <row r="894" spans="1:7" ht="15.75" x14ac:dyDescent="0.25">
      <c r="A894" s="214" t="s">
        <v>697</v>
      </c>
      <c r="B894" s="54" t="s">
        <v>2975</v>
      </c>
      <c r="C894" s="252" t="s">
        <v>4060</v>
      </c>
      <c r="D894" s="312" t="s">
        <v>426</v>
      </c>
      <c r="E894" s="64">
        <v>2019</v>
      </c>
      <c r="F894" s="57">
        <v>45800</v>
      </c>
      <c r="G894" s="54" t="s">
        <v>4635</v>
      </c>
    </row>
    <row r="895" spans="1:7" ht="15.75" x14ac:dyDescent="0.25">
      <c r="A895" s="214" t="s">
        <v>697</v>
      </c>
      <c r="B895" s="54" t="s">
        <v>2975</v>
      </c>
      <c r="C895" s="252" t="s">
        <v>4060</v>
      </c>
      <c r="D895" s="312" t="s">
        <v>438</v>
      </c>
      <c r="E895" s="64">
        <v>2019</v>
      </c>
      <c r="F895" s="57">
        <v>51850</v>
      </c>
      <c r="G895" s="54" t="s">
        <v>4636</v>
      </c>
    </row>
    <row r="896" spans="1:7" ht="15.75" x14ac:dyDescent="0.25">
      <c r="A896" s="214" t="s">
        <v>697</v>
      </c>
      <c r="B896" s="54" t="s">
        <v>2975</v>
      </c>
      <c r="C896" s="252" t="s">
        <v>4060</v>
      </c>
      <c r="D896" s="312" t="s">
        <v>426</v>
      </c>
      <c r="E896" s="64">
        <v>2019</v>
      </c>
      <c r="F896" s="57">
        <v>53850</v>
      </c>
      <c r="G896" s="54" t="s">
        <v>4637</v>
      </c>
    </row>
    <row r="897" spans="1:7" ht="15.75" x14ac:dyDescent="0.25">
      <c r="A897" s="214" t="s">
        <v>697</v>
      </c>
      <c r="B897" s="54" t="s">
        <v>4638</v>
      </c>
      <c r="C897" s="252" t="s">
        <v>4060</v>
      </c>
      <c r="D897" s="312" t="s">
        <v>426</v>
      </c>
      <c r="E897" s="64">
        <v>2019</v>
      </c>
      <c r="F897" s="57">
        <v>35100</v>
      </c>
      <c r="G897" s="54" t="s">
        <v>4639</v>
      </c>
    </row>
    <row r="898" spans="1:7" ht="15.75" x14ac:dyDescent="0.25">
      <c r="A898" s="214" t="s">
        <v>697</v>
      </c>
      <c r="B898" s="54" t="s">
        <v>4638</v>
      </c>
      <c r="C898" s="252" t="s">
        <v>4060</v>
      </c>
      <c r="D898" s="312" t="s">
        <v>110</v>
      </c>
      <c r="E898" s="64">
        <v>2019</v>
      </c>
      <c r="F898" s="57">
        <v>33100</v>
      </c>
      <c r="G898" s="54" t="s">
        <v>4639</v>
      </c>
    </row>
    <row r="899" spans="1:7" ht="15.75" x14ac:dyDescent="0.25">
      <c r="A899" s="214" t="s">
        <v>697</v>
      </c>
      <c r="B899" s="54" t="s">
        <v>4640</v>
      </c>
      <c r="C899" s="252" t="s">
        <v>4058</v>
      </c>
      <c r="D899" s="312" t="s">
        <v>438</v>
      </c>
      <c r="E899" s="64">
        <v>2019</v>
      </c>
      <c r="F899" s="57">
        <v>69200</v>
      </c>
      <c r="G899" s="54" t="s">
        <v>4641</v>
      </c>
    </row>
    <row r="900" spans="1:7" ht="15.75" x14ac:dyDescent="0.25">
      <c r="A900" s="214" t="s">
        <v>697</v>
      </c>
      <c r="B900" s="54" t="s">
        <v>4640</v>
      </c>
      <c r="C900" s="252" t="s">
        <v>4058</v>
      </c>
      <c r="D900" s="312" t="s">
        <v>426</v>
      </c>
      <c r="E900" s="64">
        <v>2019</v>
      </c>
      <c r="F900" s="57">
        <v>71700</v>
      </c>
      <c r="G900" s="54" t="s">
        <v>4642</v>
      </c>
    </row>
    <row r="901" spans="1:7" ht="15.75" x14ac:dyDescent="0.25">
      <c r="A901" s="214" t="s">
        <v>697</v>
      </c>
      <c r="B901" s="54" t="s">
        <v>4643</v>
      </c>
      <c r="C901" s="252" t="s">
        <v>1982</v>
      </c>
      <c r="D901" s="312" t="s">
        <v>110</v>
      </c>
      <c r="E901" s="64">
        <v>2019</v>
      </c>
      <c r="F901" s="57">
        <v>45200</v>
      </c>
      <c r="G901" s="54" t="s">
        <v>1823</v>
      </c>
    </row>
    <row r="902" spans="1:7" ht="15.75" x14ac:dyDescent="0.25">
      <c r="A902" s="214" t="s">
        <v>697</v>
      </c>
      <c r="B902" s="54" t="s">
        <v>4644</v>
      </c>
      <c r="C902" s="252" t="s">
        <v>2114</v>
      </c>
      <c r="D902" s="312" t="s">
        <v>110</v>
      </c>
      <c r="E902" s="64">
        <v>2019</v>
      </c>
      <c r="F902" s="57">
        <v>56700</v>
      </c>
      <c r="G902" s="54" t="s">
        <v>1823</v>
      </c>
    </row>
    <row r="903" spans="1:7" ht="15.75" x14ac:dyDescent="0.25">
      <c r="A903" s="214" t="s">
        <v>697</v>
      </c>
      <c r="B903" s="54" t="s">
        <v>4643</v>
      </c>
      <c r="C903" s="252" t="s">
        <v>1982</v>
      </c>
      <c r="D903" s="312" t="s">
        <v>110</v>
      </c>
      <c r="E903" s="64">
        <v>2019</v>
      </c>
      <c r="F903" s="57">
        <v>45000</v>
      </c>
      <c r="G903" s="54" t="s">
        <v>4594</v>
      </c>
    </row>
    <row r="904" spans="1:7" ht="15.75" x14ac:dyDescent="0.25">
      <c r="A904" s="214" t="s">
        <v>697</v>
      </c>
      <c r="B904" s="214" t="s">
        <v>4644</v>
      </c>
      <c r="C904" s="741" t="s">
        <v>2114</v>
      </c>
      <c r="D904" s="775" t="s">
        <v>110</v>
      </c>
      <c r="E904" s="467">
        <v>2019</v>
      </c>
      <c r="F904" s="57">
        <v>56600</v>
      </c>
      <c r="G904" s="214" t="s">
        <v>4594</v>
      </c>
    </row>
    <row r="905" spans="1:7" ht="15.75" x14ac:dyDescent="0.25">
      <c r="A905" s="214" t="s">
        <v>697</v>
      </c>
      <c r="B905" s="54" t="s">
        <v>4645</v>
      </c>
      <c r="C905" s="252" t="s">
        <v>1981</v>
      </c>
      <c r="D905" s="312" t="s">
        <v>426</v>
      </c>
      <c r="E905" s="64">
        <v>2019</v>
      </c>
      <c r="F905" s="57">
        <v>55250</v>
      </c>
      <c r="G905" s="54" t="s">
        <v>4646</v>
      </c>
    </row>
    <row r="906" spans="1:7" ht="15.75" x14ac:dyDescent="0.25">
      <c r="A906" s="214" t="s">
        <v>697</v>
      </c>
      <c r="B906" s="54" t="s">
        <v>4645</v>
      </c>
      <c r="C906" s="252" t="s">
        <v>1981</v>
      </c>
      <c r="D906" s="312" t="s">
        <v>426</v>
      </c>
      <c r="E906" s="64">
        <v>2019</v>
      </c>
      <c r="F906" s="57">
        <v>57450</v>
      </c>
      <c r="G906" s="54" t="s">
        <v>4647</v>
      </c>
    </row>
    <row r="907" spans="1:7" ht="15.75" x14ac:dyDescent="0.25">
      <c r="A907" s="214" t="s">
        <v>697</v>
      </c>
      <c r="B907" s="54" t="s">
        <v>4645</v>
      </c>
      <c r="C907" s="252" t="s">
        <v>1981</v>
      </c>
      <c r="D907" s="312" t="s">
        <v>426</v>
      </c>
      <c r="E907" s="64">
        <v>2019</v>
      </c>
      <c r="F907" s="57">
        <v>63650</v>
      </c>
      <c r="G907" s="54" t="s">
        <v>4648</v>
      </c>
    </row>
    <row r="908" spans="1:7" ht="15.75" x14ac:dyDescent="0.25">
      <c r="A908" s="214" t="s">
        <v>697</v>
      </c>
      <c r="B908" s="54" t="s">
        <v>4649</v>
      </c>
      <c r="C908" s="252" t="s">
        <v>2845</v>
      </c>
      <c r="D908" s="312" t="s">
        <v>438</v>
      </c>
      <c r="E908" s="64">
        <v>2019</v>
      </c>
      <c r="F908" s="57">
        <v>67000</v>
      </c>
      <c r="G908" s="54" t="s">
        <v>1956</v>
      </c>
    </row>
    <row r="909" spans="1:7" ht="15.75" x14ac:dyDescent="0.25">
      <c r="A909" s="214" t="s">
        <v>697</v>
      </c>
      <c r="B909" s="54" t="s">
        <v>4649</v>
      </c>
      <c r="C909" s="252" t="s">
        <v>2845</v>
      </c>
      <c r="D909" s="312" t="s">
        <v>438</v>
      </c>
      <c r="E909" s="64">
        <v>2019</v>
      </c>
      <c r="F909" s="57">
        <v>68750</v>
      </c>
      <c r="G909" s="54" t="s">
        <v>4623</v>
      </c>
    </row>
    <row r="910" spans="1:7" ht="15.75" x14ac:dyDescent="0.25">
      <c r="A910" s="214" t="s">
        <v>697</v>
      </c>
      <c r="B910" s="54" t="s">
        <v>4650</v>
      </c>
      <c r="C910" s="252" t="s">
        <v>2845</v>
      </c>
      <c r="D910" s="312" t="s">
        <v>438</v>
      </c>
      <c r="E910" s="64">
        <v>2019</v>
      </c>
      <c r="F910" s="57">
        <v>74600</v>
      </c>
      <c r="G910" s="54" t="s">
        <v>1956</v>
      </c>
    </row>
    <row r="911" spans="1:7" ht="15.75" x14ac:dyDescent="0.25">
      <c r="A911" s="214" t="s">
        <v>697</v>
      </c>
      <c r="B911" s="54" t="s">
        <v>4651</v>
      </c>
      <c r="C911" s="252" t="s">
        <v>2845</v>
      </c>
      <c r="D911" s="312" t="s">
        <v>438</v>
      </c>
      <c r="E911" s="64">
        <v>2019</v>
      </c>
      <c r="F911" s="57">
        <v>76100</v>
      </c>
      <c r="G911" s="54" t="s">
        <v>4623</v>
      </c>
    </row>
    <row r="912" spans="1:7" ht="15.75" x14ac:dyDescent="0.25">
      <c r="A912" s="214" t="s">
        <v>697</v>
      </c>
      <c r="B912" s="54" t="s">
        <v>4650</v>
      </c>
      <c r="C912" s="252" t="s">
        <v>2845</v>
      </c>
      <c r="D912" s="312" t="s">
        <v>438</v>
      </c>
      <c r="E912" s="64">
        <v>2019</v>
      </c>
      <c r="F912" s="57">
        <v>76450</v>
      </c>
      <c r="G912" s="54" t="s">
        <v>4623</v>
      </c>
    </row>
    <row r="913" spans="1:7" ht="15.75" x14ac:dyDescent="0.25">
      <c r="A913" s="214" t="s">
        <v>697</v>
      </c>
      <c r="B913" s="54" t="s">
        <v>4652</v>
      </c>
      <c r="C913" s="252" t="s">
        <v>2845</v>
      </c>
      <c r="D913" s="312" t="s">
        <v>438</v>
      </c>
      <c r="E913" s="64">
        <v>2019</v>
      </c>
      <c r="F913" s="57">
        <v>83800</v>
      </c>
      <c r="G913" s="54" t="s">
        <v>4623</v>
      </c>
    </row>
    <row r="914" spans="1:7" ht="15.75" x14ac:dyDescent="0.25">
      <c r="A914" s="214" t="s">
        <v>697</v>
      </c>
      <c r="B914" s="54" t="s">
        <v>4653</v>
      </c>
      <c r="C914" s="252" t="s">
        <v>4060</v>
      </c>
      <c r="D914" s="312" t="s">
        <v>426</v>
      </c>
      <c r="E914" s="64">
        <v>2019</v>
      </c>
      <c r="F914" s="57">
        <v>53100</v>
      </c>
      <c r="G914" s="54" t="s">
        <v>4642</v>
      </c>
    </row>
    <row r="915" spans="1:7" ht="15.75" x14ac:dyDescent="0.25">
      <c r="A915" s="214" t="s">
        <v>697</v>
      </c>
      <c r="B915" s="54" t="s">
        <v>4654</v>
      </c>
      <c r="C915" s="252" t="s">
        <v>4058</v>
      </c>
      <c r="D915" s="312" t="s">
        <v>426</v>
      </c>
      <c r="E915" s="64">
        <v>2019</v>
      </c>
      <c r="F915" s="57">
        <v>79900</v>
      </c>
      <c r="G915" s="54" t="s">
        <v>4642</v>
      </c>
    </row>
    <row r="916" spans="1:7" ht="15.75" x14ac:dyDescent="0.25">
      <c r="A916" s="214" t="s">
        <v>697</v>
      </c>
      <c r="B916" s="54" t="s">
        <v>4655</v>
      </c>
      <c r="C916" s="252" t="s">
        <v>2845</v>
      </c>
      <c r="D916" s="312" t="s">
        <v>426</v>
      </c>
      <c r="E916" s="64">
        <v>2019</v>
      </c>
      <c r="F916" s="57">
        <v>106350</v>
      </c>
      <c r="G916" s="54" t="s">
        <v>4656</v>
      </c>
    </row>
    <row r="917" spans="1:7" ht="15.75" x14ac:dyDescent="0.25">
      <c r="A917" s="214" t="s">
        <v>697</v>
      </c>
      <c r="B917" s="54" t="s">
        <v>4655</v>
      </c>
      <c r="C917" s="252" t="s">
        <v>2845</v>
      </c>
      <c r="D917" s="312" t="s">
        <v>426</v>
      </c>
      <c r="E917" s="64">
        <v>2019</v>
      </c>
      <c r="F917" s="57">
        <v>108850</v>
      </c>
      <c r="G917" s="54" t="s">
        <v>4657</v>
      </c>
    </row>
    <row r="918" spans="1:7" ht="15.75" x14ac:dyDescent="0.25">
      <c r="A918" s="214" t="s">
        <v>697</v>
      </c>
      <c r="B918" s="54" t="s">
        <v>4658</v>
      </c>
      <c r="C918" s="252" t="s">
        <v>4659</v>
      </c>
      <c r="D918" s="312" t="s">
        <v>426</v>
      </c>
      <c r="E918" s="64">
        <v>2019</v>
      </c>
      <c r="F918" s="57">
        <v>147500</v>
      </c>
      <c r="G918" s="54" t="s">
        <v>4657</v>
      </c>
    </row>
    <row r="919" spans="1:7" ht="15.75" x14ac:dyDescent="0.25">
      <c r="A919" s="214" t="s">
        <v>697</v>
      </c>
      <c r="B919" s="54" t="s">
        <v>4660</v>
      </c>
      <c r="C919" s="252" t="s">
        <v>4060</v>
      </c>
      <c r="D919" s="312" t="s">
        <v>426</v>
      </c>
      <c r="E919" s="64">
        <v>2019</v>
      </c>
      <c r="F919" s="57">
        <v>53350</v>
      </c>
      <c r="G919" s="54" t="s">
        <v>4661</v>
      </c>
    </row>
    <row r="920" spans="1:7" ht="15.75" x14ac:dyDescent="0.25">
      <c r="A920" s="214" t="s">
        <v>697</v>
      </c>
      <c r="B920" s="54" t="s">
        <v>4662</v>
      </c>
      <c r="C920" s="252" t="s">
        <v>1981</v>
      </c>
      <c r="D920" s="312" t="s">
        <v>426</v>
      </c>
      <c r="E920" s="64">
        <v>2019</v>
      </c>
      <c r="F920" s="57">
        <v>57000</v>
      </c>
      <c r="G920" s="54" t="s">
        <v>4663</v>
      </c>
    </row>
    <row r="921" spans="1:7" ht="15.75" x14ac:dyDescent="0.25">
      <c r="A921" s="214" t="s">
        <v>697</v>
      </c>
      <c r="B921" s="54" t="s">
        <v>4662</v>
      </c>
      <c r="C921" s="252" t="s">
        <v>1981</v>
      </c>
      <c r="D921" s="312" t="s">
        <v>426</v>
      </c>
      <c r="E921" s="64">
        <v>2019</v>
      </c>
      <c r="F921" s="57">
        <v>61200</v>
      </c>
      <c r="G921" s="54" t="s">
        <v>4639</v>
      </c>
    </row>
    <row r="922" spans="1:7" ht="15.75" x14ac:dyDescent="0.25">
      <c r="A922" s="214" t="s">
        <v>697</v>
      </c>
      <c r="B922" s="54" t="s">
        <v>4664</v>
      </c>
      <c r="C922" s="252" t="s">
        <v>2845</v>
      </c>
      <c r="D922" s="312" t="s">
        <v>426</v>
      </c>
      <c r="E922" s="64">
        <v>2019</v>
      </c>
      <c r="F922" s="57">
        <v>70800</v>
      </c>
      <c r="G922" s="54" t="s">
        <v>4663</v>
      </c>
    </row>
    <row r="923" spans="1:7" ht="15.75" x14ac:dyDescent="0.25">
      <c r="A923" s="214" t="s">
        <v>697</v>
      </c>
      <c r="B923" s="54" t="s">
        <v>4664</v>
      </c>
      <c r="C923" s="252" t="s">
        <v>2845</v>
      </c>
      <c r="D923" s="312" t="s">
        <v>426</v>
      </c>
      <c r="E923" s="64">
        <v>2019</v>
      </c>
      <c r="F923" s="57">
        <v>74100</v>
      </c>
      <c r="G923" s="54" t="s">
        <v>4639</v>
      </c>
    </row>
    <row r="924" spans="1:7" ht="15.75" x14ac:dyDescent="0.25">
      <c r="A924" s="214" t="s">
        <v>697</v>
      </c>
      <c r="B924" s="54" t="s">
        <v>4665</v>
      </c>
      <c r="C924" s="252" t="s">
        <v>2845</v>
      </c>
      <c r="D924" s="312" t="s">
        <v>426</v>
      </c>
      <c r="E924" s="64">
        <v>2019</v>
      </c>
      <c r="F924" s="57">
        <v>81800</v>
      </c>
      <c r="G924" s="54" t="s">
        <v>4639</v>
      </c>
    </row>
    <row r="925" spans="1:7" ht="15.75" x14ac:dyDescent="0.25">
      <c r="A925" s="214" t="s">
        <v>697</v>
      </c>
      <c r="B925" s="54" t="s">
        <v>4666</v>
      </c>
      <c r="C925" s="252" t="s">
        <v>1981</v>
      </c>
      <c r="D925" s="312" t="s">
        <v>426</v>
      </c>
      <c r="E925" s="64">
        <v>2019</v>
      </c>
      <c r="F925" s="57">
        <v>68150</v>
      </c>
      <c r="G925" s="54" t="s">
        <v>4661</v>
      </c>
    </row>
    <row r="926" spans="1:7" ht="15.75" x14ac:dyDescent="0.25">
      <c r="A926" s="214" t="s">
        <v>697</v>
      </c>
      <c r="B926" s="54" t="s">
        <v>4666</v>
      </c>
      <c r="C926" s="252" t="s">
        <v>1981</v>
      </c>
      <c r="D926" s="312" t="s">
        <v>426</v>
      </c>
      <c r="E926" s="64">
        <v>2019</v>
      </c>
      <c r="F926" s="57">
        <v>71350</v>
      </c>
      <c r="G926" s="54" t="s">
        <v>4639</v>
      </c>
    </row>
    <row r="927" spans="1:7" ht="15.75" x14ac:dyDescent="0.25">
      <c r="A927" s="214" t="s">
        <v>697</v>
      </c>
      <c r="B927" s="54" t="s">
        <v>4667</v>
      </c>
      <c r="C927" s="252" t="s">
        <v>6330</v>
      </c>
      <c r="D927" s="312" t="s">
        <v>426</v>
      </c>
      <c r="E927" s="64">
        <v>2019</v>
      </c>
      <c r="F927" s="57">
        <v>103050</v>
      </c>
      <c r="G927" s="54" t="s">
        <v>4661</v>
      </c>
    </row>
    <row r="928" spans="1:7" ht="15.75" x14ac:dyDescent="0.25">
      <c r="A928" s="214" t="s">
        <v>697</v>
      </c>
      <c r="B928" s="54" t="s">
        <v>4668</v>
      </c>
      <c r="C928" s="252" t="s">
        <v>6330</v>
      </c>
      <c r="D928" s="312" t="s">
        <v>426</v>
      </c>
      <c r="E928" s="64">
        <v>2019</v>
      </c>
      <c r="F928" s="57">
        <v>110200</v>
      </c>
      <c r="G928" s="54" t="s">
        <v>4661</v>
      </c>
    </row>
    <row r="929" spans="1:7" ht="15.75" x14ac:dyDescent="0.25">
      <c r="A929" s="214" t="s">
        <v>697</v>
      </c>
      <c r="B929" s="54" t="s">
        <v>4668</v>
      </c>
      <c r="C929" s="252" t="s">
        <v>6330</v>
      </c>
      <c r="D929" s="312" t="s">
        <v>426</v>
      </c>
      <c r="E929" s="64">
        <v>2019</v>
      </c>
      <c r="F929" s="57">
        <v>113000</v>
      </c>
      <c r="G929" s="54" t="s">
        <v>4639</v>
      </c>
    </row>
    <row r="930" spans="1:7" ht="15.75" x14ac:dyDescent="0.25">
      <c r="A930" s="214" t="s">
        <v>697</v>
      </c>
      <c r="B930" s="54" t="s">
        <v>4669</v>
      </c>
      <c r="C930" s="252" t="s">
        <v>6330</v>
      </c>
      <c r="D930" s="312" t="s">
        <v>426</v>
      </c>
      <c r="E930" s="64">
        <v>2019</v>
      </c>
      <c r="F930" s="57">
        <v>126150</v>
      </c>
      <c r="G930" s="54" t="s">
        <v>4657</v>
      </c>
    </row>
    <row r="931" spans="1:7" ht="15.75" x14ac:dyDescent="0.25">
      <c r="A931" s="214" t="s">
        <v>697</v>
      </c>
      <c r="B931" s="54" t="s">
        <v>2806</v>
      </c>
      <c r="C931" s="252" t="s">
        <v>2845</v>
      </c>
      <c r="D931" s="312" t="s">
        <v>438</v>
      </c>
      <c r="E931" s="64">
        <v>2019</v>
      </c>
      <c r="F931" s="57">
        <v>112700</v>
      </c>
      <c r="G931" s="54" t="s">
        <v>1835</v>
      </c>
    </row>
    <row r="932" spans="1:7" ht="15.75" x14ac:dyDescent="0.25">
      <c r="A932" s="214" t="s">
        <v>697</v>
      </c>
      <c r="B932" s="54" t="s">
        <v>2806</v>
      </c>
      <c r="C932" s="252" t="s">
        <v>2845</v>
      </c>
      <c r="D932" s="312" t="s">
        <v>438</v>
      </c>
      <c r="E932" s="64">
        <v>2019</v>
      </c>
      <c r="F932" s="57">
        <v>124700</v>
      </c>
      <c r="G932" s="54" t="s">
        <v>4670</v>
      </c>
    </row>
    <row r="933" spans="1:7" ht="15.75" x14ac:dyDescent="0.25">
      <c r="A933" s="214" t="s">
        <v>697</v>
      </c>
      <c r="B933" s="54" t="s">
        <v>4671</v>
      </c>
      <c r="C933" s="252" t="s">
        <v>2845</v>
      </c>
      <c r="D933" s="312" t="s">
        <v>438</v>
      </c>
      <c r="E933" s="64">
        <v>2019</v>
      </c>
      <c r="F933" s="57">
        <v>132700</v>
      </c>
      <c r="G933" s="54" t="s">
        <v>1835</v>
      </c>
    </row>
    <row r="934" spans="1:7" ht="15.75" x14ac:dyDescent="0.25">
      <c r="A934" s="214" t="s">
        <v>697</v>
      </c>
      <c r="B934" s="54" t="s">
        <v>4672</v>
      </c>
      <c r="C934" s="252" t="s">
        <v>2845</v>
      </c>
      <c r="D934" s="312" t="s">
        <v>438</v>
      </c>
      <c r="E934" s="64">
        <v>2019</v>
      </c>
      <c r="F934" s="57">
        <v>147300</v>
      </c>
      <c r="G934" s="54" t="s">
        <v>1835</v>
      </c>
    </row>
    <row r="935" spans="1:7" ht="15.75" x14ac:dyDescent="0.25">
      <c r="A935" s="214" t="s">
        <v>697</v>
      </c>
      <c r="B935" s="54" t="s">
        <v>4672</v>
      </c>
      <c r="C935" s="252" t="s">
        <v>2845</v>
      </c>
      <c r="D935" s="312" t="s">
        <v>438</v>
      </c>
      <c r="E935" s="64">
        <v>2019</v>
      </c>
      <c r="F935" s="57">
        <v>158850</v>
      </c>
      <c r="G935" s="54" t="s">
        <v>4670</v>
      </c>
    </row>
    <row r="936" spans="1:7" ht="15.75" x14ac:dyDescent="0.25">
      <c r="A936" s="214" t="s">
        <v>697</v>
      </c>
      <c r="B936" s="54" t="s">
        <v>4673</v>
      </c>
      <c r="C936" s="252" t="s">
        <v>2845</v>
      </c>
      <c r="D936" s="312" t="s">
        <v>438</v>
      </c>
      <c r="E936" s="64">
        <v>2019</v>
      </c>
      <c r="F936" s="57">
        <v>159350</v>
      </c>
      <c r="G936" s="54" t="s">
        <v>1835</v>
      </c>
    </row>
    <row r="937" spans="1:7" ht="15.75" x14ac:dyDescent="0.25">
      <c r="A937" s="214" t="s">
        <v>697</v>
      </c>
      <c r="B937" s="54" t="s">
        <v>4674</v>
      </c>
      <c r="C937" s="252" t="s">
        <v>1981</v>
      </c>
      <c r="D937" s="312" t="s">
        <v>426</v>
      </c>
      <c r="E937" s="64">
        <v>2019</v>
      </c>
      <c r="F937" s="57">
        <v>99000</v>
      </c>
      <c r="G937" s="54" t="s">
        <v>4641</v>
      </c>
    </row>
    <row r="938" spans="1:7" ht="15.75" x14ac:dyDescent="0.25">
      <c r="A938" s="214" t="s">
        <v>697</v>
      </c>
      <c r="B938" s="54" t="s">
        <v>4675</v>
      </c>
      <c r="C938" s="252" t="s">
        <v>2845</v>
      </c>
      <c r="D938" s="312" t="s">
        <v>426</v>
      </c>
      <c r="E938" s="64">
        <v>2019</v>
      </c>
      <c r="F938" s="57">
        <v>136500</v>
      </c>
      <c r="G938" s="54" t="s">
        <v>4641</v>
      </c>
    </row>
    <row r="939" spans="1:7" ht="15.75" x14ac:dyDescent="0.25">
      <c r="A939" s="214" t="s">
        <v>697</v>
      </c>
      <c r="B939" s="54" t="s">
        <v>4676</v>
      </c>
      <c r="C939" s="252" t="s">
        <v>2845</v>
      </c>
      <c r="D939" s="312" t="s">
        <v>426</v>
      </c>
      <c r="E939" s="64">
        <v>2019</v>
      </c>
      <c r="F939" s="57">
        <v>159000</v>
      </c>
      <c r="G939" s="54" t="s">
        <v>4641</v>
      </c>
    </row>
    <row r="940" spans="1:7" ht="15.75" x14ac:dyDescent="0.25">
      <c r="A940" s="214" t="s">
        <v>697</v>
      </c>
      <c r="B940" s="54" t="s">
        <v>4677</v>
      </c>
      <c r="C940" s="252" t="s">
        <v>2845</v>
      </c>
      <c r="D940" s="312" t="s">
        <v>426</v>
      </c>
      <c r="E940" s="64">
        <v>2019</v>
      </c>
      <c r="F940" s="57">
        <v>149550</v>
      </c>
      <c r="G940" s="54" t="s">
        <v>4646</v>
      </c>
    </row>
    <row r="941" spans="1:7" ht="15.75" x14ac:dyDescent="0.25">
      <c r="A941" s="214" t="s">
        <v>697</v>
      </c>
      <c r="B941" s="54" t="s">
        <v>4677</v>
      </c>
      <c r="C941" s="252" t="s">
        <v>2845</v>
      </c>
      <c r="D941" s="312" t="s">
        <v>426</v>
      </c>
      <c r="E941" s="64">
        <v>2019</v>
      </c>
      <c r="F941" s="57">
        <v>169450</v>
      </c>
      <c r="G941" s="54" t="s">
        <v>4635</v>
      </c>
    </row>
    <row r="942" spans="1:7" ht="15.75" x14ac:dyDescent="0.25">
      <c r="A942" s="214" t="s">
        <v>697</v>
      </c>
      <c r="B942" s="54" t="s">
        <v>4677</v>
      </c>
      <c r="C942" s="252" t="s">
        <v>2845</v>
      </c>
      <c r="D942" s="312" t="s">
        <v>426</v>
      </c>
      <c r="E942" s="64">
        <v>2019</v>
      </c>
      <c r="F942" s="57">
        <v>180100</v>
      </c>
      <c r="G942" s="54" t="s">
        <v>4678</v>
      </c>
    </row>
    <row r="943" spans="1:7" ht="15.75" x14ac:dyDescent="0.25">
      <c r="A943" s="214" t="s">
        <v>697</v>
      </c>
      <c r="B943" s="54" t="s">
        <v>4679</v>
      </c>
      <c r="C943" s="252" t="s">
        <v>6336</v>
      </c>
      <c r="D943" s="312" t="s">
        <v>438</v>
      </c>
      <c r="E943" s="64">
        <v>2019</v>
      </c>
      <c r="F943" s="57">
        <v>232550</v>
      </c>
      <c r="G943" s="54" t="s">
        <v>1835</v>
      </c>
    </row>
    <row r="944" spans="1:7" ht="15.75" x14ac:dyDescent="0.25">
      <c r="A944" s="214" t="s">
        <v>697</v>
      </c>
      <c r="B944" s="54" t="s">
        <v>4679</v>
      </c>
      <c r="C944" s="252" t="s">
        <v>6336</v>
      </c>
      <c r="D944" s="312" t="s">
        <v>438</v>
      </c>
      <c r="E944" s="64">
        <v>2019</v>
      </c>
      <c r="F944" s="57">
        <v>253550</v>
      </c>
      <c r="G944" s="54" t="s">
        <v>4680</v>
      </c>
    </row>
    <row r="945" spans="1:7" ht="15.75" x14ac:dyDescent="0.25">
      <c r="A945" s="214" t="s">
        <v>697</v>
      </c>
      <c r="B945" s="54" t="s">
        <v>4681</v>
      </c>
      <c r="C945" s="252" t="s">
        <v>6330</v>
      </c>
      <c r="D945" s="312" t="s">
        <v>438</v>
      </c>
      <c r="E945" s="64">
        <v>2019</v>
      </c>
      <c r="F945" s="57">
        <v>154450</v>
      </c>
      <c r="G945" s="54" t="s">
        <v>4670</v>
      </c>
    </row>
    <row r="946" spans="1:7" ht="15.75" x14ac:dyDescent="0.25">
      <c r="A946" s="214" t="s">
        <v>697</v>
      </c>
      <c r="B946" s="54" t="s">
        <v>4682</v>
      </c>
      <c r="C946" s="252" t="s">
        <v>4058</v>
      </c>
      <c r="D946" s="312" t="s">
        <v>438</v>
      </c>
      <c r="E946" s="64">
        <v>2019</v>
      </c>
      <c r="F946" s="57">
        <v>63900</v>
      </c>
      <c r="G946" s="54" t="s">
        <v>4670</v>
      </c>
    </row>
    <row r="947" spans="1:7" ht="15.75" x14ac:dyDescent="0.25">
      <c r="A947" s="214" t="s">
        <v>697</v>
      </c>
      <c r="B947" s="54" t="s">
        <v>4683</v>
      </c>
      <c r="C947" s="252" t="s">
        <v>2114</v>
      </c>
      <c r="D947" s="54" t="s">
        <v>438</v>
      </c>
      <c r="E947" s="64">
        <v>2019</v>
      </c>
      <c r="F947" s="57">
        <v>50450</v>
      </c>
      <c r="G947" s="54" t="s">
        <v>1956</v>
      </c>
    </row>
    <row r="948" spans="1:7" ht="15.75" x14ac:dyDescent="0.25">
      <c r="A948" s="214" t="s">
        <v>697</v>
      </c>
      <c r="B948" s="54" t="s">
        <v>4683</v>
      </c>
      <c r="C948" s="252" t="s">
        <v>2114</v>
      </c>
      <c r="D948" s="54" t="s">
        <v>438</v>
      </c>
      <c r="E948" s="64">
        <v>2019</v>
      </c>
      <c r="F948" s="57">
        <v>54995</v>
      </c>
      <c r="G948" s="54" t="s">
        <v>1835</v>
      </c>
    </row>
    <row r="949" spans="1:7" ht="15.75" x14ac:dyDescent="0.25">
      <c r="A949" s="214" t="s">
        <v>697</v>
      </c>
      <c r="B949" s="54" t="s">
        <v>4683</v>
      </c>
      <c r="C949" s="252" t="s">
        <v>2114</v>
      </c>
      <c r="D949" s="54" t="s">
        <v>44</v>
      </c>
      <c r="E949" s="64">
        <v>2019</v>
      </c>
      <c r="F949" s="57">
        <v>56600</v>
      </c>
      <c r="G949" s="54" t="s">
        <v>1835</v>
      </c>
    </row>
    <row r="950" spans="1:7" ht="15.75" x14ac:dyDescent="0.25">
      <c r="A950" s="214" t="s">
        <v>697</v>
      </c>
      <c r="B950" s="54" t="s">
        <v>4684</v>
      </c>
      <c r="C950" s="252" t="s">
        <v>2114</v>
      </c>
      <c r="D950" s="54" t="s">
        <v>43</v>
      </c>
      <c r="E950" s="64">
        <v>2019</v>
      </c>
      <c r="F950" s="57">
        <v>55972</v>
      </c>
      <c r="G950" s="54" t="s">
        <v>1835</v>
      </c>
    </row>
    <row r="951" spans="1:7" ht="15.75" x14ac:dyDescent="0.25">
      <c r="A951" s="214" t="s">
        <v>697</v>
      </c>
      <c r="B951" s="54" t="s">
        <v>4684</v>
      </c>
      <c r="C951" s="252" t="s">
        <v>2114</v>
      </c>
      <c r="D951" s="54" t="s">
        <v>44</v>
      </c>
      <c r="E951" s="64">
        <v>2019</v>
      </c>
      <c r="F951" s="57">
        <v>57472</v>
      </c>
      <c r="G951" s="54" t="s">
        <v>1835</v>
      </c>
    </row>
    <row r="952" spans="1:7" ht="15.75" x14ac:dyDescent="0.25">
      <c r="A952" s="214" t="s">
        <v>697</v>
      </c>
      <c r="B952" s="54" t="s">
        <v>4685</v>
      </c>
      <c r="C952" s="252" t="s">
        <v>2114</v>
      </c>
      <c r="D952" s="54" t="s">
        <v>438</v>
      </c>
      <c r="E952" s="64">
        <v>2019</v>
      </c>
      <c r="F952" s="57">
        <v>51800</v>
      </c>
      <c r="G952" s="54" t="s">
        <v>1956</v>
      </c>
    </row>
    <row r="953" spans="1:7" ht="15.75" x14ac:dyDescent="0.25">
      <c r="A953" s="214" t="s">
        <v>697</v>
      </c>
      <c r="B953" s="54" t="s">
        <v>4686</v>
      </c>
      <c r="C953" s="252" t="s">
        <v>2114</v>
      </c>
      <c r="D953" s="312" t="s">
        <v>438</v>
      </c>
      <c r="E953" s="64">
        <v>2019</v>
      </c>
      <c r="F953" s="57">
        <v>53500</v>
      </c>
      <c r="G953" s="54" t="s">
        <v>1956</v>
      </c>
    </row>
    <row r="954" spans="1:7" ht="15.75" x14ac:dyDescent="0.25">
      <c r="A954" s="214" t="s">
        <v>697</v>
      </c>
      <c r="B954" s="54" t="s">
        <v>4686</v>
      </c>
      <c r="C954" s="252" t="s">
        <v>2114</v>
      </c>
      <c r="D954" s="312" t="s">
        <v>426</v>
      </c>
      <c r="E954" s="64">
        <v>2019</v>
      </c>
      <c r="F954" s="57">
        <v>56000</v>
      </c>
      <c r="G954" s="54" t="s">
        <v>4646</v>
      </c>
    </row>
    <row r="955" spans="1:7" ht="15.75" x14ac:dyDescent="0.25">
      <c r="A955" s="214" t="s">
        <v>697</v>
      </c>
      <c r="B955" s="54" t="s">
        <v>4686</v>
      </c>
      <c r="C955" s="252" t="s">
        <v>2114</v>
      </c>
      <c r="D955" s="312" t="s">
        <v>43</v>
      </c>
      <c r="E955" s="64">
        <v>2019</v>
      </c>
      <c r="F955" s="57">
        <v>57923</v>
      </c>
      <c r="G955" s="54" t="s">
        <v>1835</v>
      </c>
    </row>
    <row r="956" spans="1:7" ht="15.75" x14ac:dyDescent="0.25">
      <c r="A956" s="214" t="s">
        <v>697</v>
      </c>
      <c r="B956" s="54" t="s">
        <v>4686</v>
      </c>
      <c r="C956" s="252" t="s">
        <v>2114</v>
      </c>
      <c r="D956" s="312" t="s">
        <v>44</v>
      </c>
      <c r="E956" s="64">
        <v>2019</v>
      </c>
      <c r="F956" s="57">
        <v>59423</v>
      </c>
      <c r="G956" s="54" t="s">
        <v>1835</v>
      </c>
    </row>
    <row r="957" spans="1:7" ht="15.75" x14ac:dyDescent="0.25">
      <c r="A957" s="214" t="s">
        <v>697</v>
      </c>
      <c r="B957" s="54" t="s">
        <v>4687</v>
      </c>
      <c r="C957" s="252" t="s">
        <v>1981</v>
      </c>
      <c r="D957" s="312" t="s">
        <v>44</v>
      </c>
      <c r="E957" s="64">
        <v>2019</v>
      </c>
      <c r="F957" s="57">
        <v>60703</v>
      </c>
      <c r="G957" s="54" t="s">
        <v>1835</v>
      </c>
    </row>
    <row r="958" spans="1:7" ht="15.75" x14ac:dyDescent="0.25">
      <c r="A958" s="214" t="s">
        <v>697</v>
      </c>
      <c r="B958" s="54" t="s">
        <v>4688</v>
      </c>
      <c r="C958" s="252" t="s">
        <v>1981</v>
      </c>
      <c r="D958" s="312" t="s">
        <v>44</v>
      </c>
      <c r="E958" s="64">
        <v>2019</v>
      </c>
      <c r="F958" s="57">
        <v>61500</v>
      </c>
      <c r="G958" s="54" t="s">
        <v>1835</v>
      </c>
    </row>
    <row r="959" spans="1:7" ht="15.75" x14ac:dyDescent="0.25">
      <c r="A959" s="214" t="s">
        <v>697</v>
      </c>
      <c r="B959" s="54" t="s">
        <v>4688</v>
      </c>
      <c r="C959" s="252" t="s">
        <v>2845</v>
      </c>
      <c r="D959" s="54" t="s">
        <v>44</v>
      </c>
      <c r="E959" s="64">
        <v>2019</v>
      </c>
      <c r="F959" s="57">
        <v>73300</v>
      </c>
      <c r="G959" s="54" t="s">
        <v>1956</v>
      </c>
    </row>
    <row r="960" spans="1:7" ht="15.75" x14ac:dyDescent="0.25">
      <c r="A960" s="214" t="s">
        <v>697</v>
      </c>
      <c r="B960" s="54" t="s">
        <v>4689</v>
      </c>
      <c r="C960" s="252" t="s">
        <v>1981</v>
      </c>
      <c r="D960" s="312" t="s">
        <v>426</v>
      </c>
      <c r="E960" s="64">
        <v>2019</v>
      </c>
      <c r="F960" s="57">
        <v>59950</v>
      </c>
      <c r="G960" s="54" t="s">
        <v>4634</v>
      </c>
    </row>
    <row r="961" spans="1:7" ht="15.75" x14ac:dyDescent="0.25">
      <c r="A961" s="214" t="s">
        <v>697</v>
      </c>
      <c r="B961" s="54" t="s">
        <v>4689</v>
      </c>
      <c r="C961" s="252" t="s">
        <v>1981</v>
      </c>
      <c r="D961" s="312" t="s">
        <v>426</v>
      </c>
      <c r="E961" s="64">
        <v>2019</v>
      </c>
      <c r="F961" s="57">
        <v>62300</v>
      </c>
      <c r="G961" s="54" t="s">
        <v>4647</v>
      </c>
    </row>
    <row r="962" spans="1:7" ht="15.75" x14ac:dyDescent="0.25">
      <c r="A962" s="214" t="s">
        <v>697</v>
      </c>
      <c r="B962" s="54" t="s">
        <v>4689</v>
      </c>
      <c r="C962" s="252" t="s">
        <v>1981</v>
      </c>
      <c r="D962" s="312" t="s">
        <v>426</v>
      </c>
      <c r="E962" s="64">
        <v>2019</v>
      </c>
      <c r="F962" s="57">
        <v>64200</v>
      </c>
      <c r="G962" s="54" t="s">
        <v>4657</v>
      </c>
    </row>
    <row r="963" spans="1:7" ht="15.75" x14ac:dyDescent="0.25">
      <c r="A963" s="214" t="s">
        <v>697</v>
      </c>
      <c r="B963" s="54" t="s">
        <v>4690</v>
      </c>
      <c r="C963" s="252" t="s">
        <v>2114</v>
      </c>
      <c r="D963" s="312" t="s">
        <v>110</v>
      </c>
      <c r="E963" s="64">
        <v>2019</v>
      </c>
      <c r="F963" s="57">
        <v>33950</v>
      </c>
      <c r="G963" s="54" t="s">
        <v>4691</v>
      </c>
    </row>
    <row r="964" spans="1:7" ht="15.75" x14ac:dyDescent="0.25">
      <c r="A964" s="214" t="s">
        <v>697</v>
      </c>
      <c r="B964" s="54" t="s">
        <v>4690</v>
      </c>
      <c r="C964" s="252" t="s">
        <v>2114</v>
      </c>
      <c r="D964" s="312" t="s">
        <v>426</v>
      </c>
      <c r="E964" s="64">
        <v>2019</v>
      </c>
      <c r="F964" s="57">
        <v>35950</v>
      </c>
      <c r="G964" s="54" t="s">
        <v>4663</v>
      </c>
    </row>
    <row r="965" spans="1:7" ht="15.75" x14ac:dyDescent="0.25">
      <c r="A965" s="214" t="s">
        <v>697</v>
      </c>
      <c r="B965" s="54" t="s">
        <v>4692</v>
      </c>
      <c r="C965" s="252" t="s">
        <v>3899</v>
      </c>
      <c r="D965" s="312" t="s">
        <v>426</v>
      </c>
      <c r="E965" s="64">
        <v>2019</v>
      </c>
      <c r="F965" s="57">
        <v>124500</v>
      </c>
      <c r="G965" s="54" t="s">
        <v>4693</v>
      </c>
    </row>
    <row r="966" spans="1:7" ht="15.75" x14ac:dyDescent="0.25">
      <c r="A966" s="214" t="s">
        <v>697</v>
      </c>
      <c r="B966" s="54" t="s">
        <v>4694</v>
      </c>
      <c r="C966" s="252" t="s">
        <v>2114</v>
      </c>
      <c r="D966" s="312" t="s">
        <v>4695</v>
      </c>
      <c r="E966" s="64">
        <v>2019</v>
      </c>
      <c r="F966" s="57">
        <v>40700</v>
      </c>
      <c r="G966" s="54" t="s">
        <v>4605</v>
      </c>
    </row>
    <row r="967" spans="1:7" ht="15.75" x14ac:dyDescent="0.25">
      <c r="A967" s="214" t="s">
        <v>697</v>
      </c>
      <c r="B967" s="54" t="s">
        <v>4694</v>
      </c>
      <c r="C967" s="252" t="s">
        <v>2114</v>
      </c>
      <c r="D967" s="312" t="s">
        <v>426</v>
      </c>
      <c r="E967" s="64">
        <v>2019</v>
      </c>
      <c r="F967" s="57">
        <v>42700</v>
      </c>
      <c r="G967" s="54" t="s">
        <v>4696</v>
      </c>
    </row>
    <row r="968" spans="1:7" ht="15.75" x14ac:dyDescent="0.25">
      <c r="A968" s="214" t="s">
        <v>697</v>
      </c>
      <c r="B968" s="54" t="s">
        <v>4694</v>
      </c>
      <c r="C968" s="252" t="s">
        <v>2114</v>
      </c>
      <c r="D968" s="312" t="s">
        <v>426</v>
      </c>
      <c r="E968" s="64">
        <v>2019</v>
      </c>
      <c r="F968" s="57">
        <v>47300</v>
      </c>
      <c r="G968" s="54" t="s">
        <v>4639</v>
      </c>
    </row>
    <row r="969" spans="1:7" ht="15.75" x14ac:dyDescent="0.25">
      <c r="A969" s="214" t="s">
        <v>697</v>
      </c>
      <c r="B969" s="54" t="s">
        <v>4697</v>
      </c>
      <c r="C969" s="252" t="s">
        <v>2114</v>
      </c>
      <c r="D969" s="312" t="s">
        <v>426</v>
      </c>
      <c r="E969" s="64">
        <v>2019</v>
      </c>
      <c r="F969" s="57">
        <v>50650</v>
      </c>
      <c r="G969" s="54" t="s">
        <v>4663</v>
      </c>
    </row>
    <row r="970" spans="1:7" ht="15.75" x14ac:dyDescent="0.25">
      <c r="A970" s="214" t="s">
        <v>697</v>
      </c>
      <c r="B970" s="54" t="s">
        <v>4698</v>
      </c>
      <c r="C970" s="252" t="s">
        <v>4058</v>
      </c>
      <c r="D970" s="312" t="s">
        <v>426</v>
      </c>
      <c r="E970" s="64">
        <v>2019</v>
      </c>
      <c r="F970" s="57">
        <v>55700</v>
      </c>
      <c r="G970" s="54" t="s">
        <v>4663</v>
      </c>
    </row>
    <row r="971" spans="1:7" ht="15.75" x14ac:dyDescent="0.25">
      <c r="A971" s="214" t="s">
        <v>697</v>
      </c>
      <c r="B971" s="54" t="s">
        <v>4699</v>
      </c>
      <c r="C971" s="252" t="s">
        <v>4058</v>
      </c>
      <c r="D971" s="312" t="s">
        <v>426</v>
      </c>
      <c r="E971" s="64">
        <v>2019</v>
      </c>
      <c r="F971" s="57">
        <v>70150</v>
      </c>
      <c r="G971" s="54" t="s">
        <v>4663</v>
      </c>
    </row>
    <row r="972" spans="1:7" ht="15.75" x14ac:dyDescent="0.25">
      <c r="A972" s="214" t="s">
        <v>697</v>
      </c>
      <c r="B972" s="54" t="s">
        <v>4700</v>
      </c>
      <c r="C972" s="252" t="s">
        <v>6331</v>
      </c>
      <c r="D972" s="312" t="s">
        <v>426</v>
      </c>
      <c r="E972" s="64">
        <v>2019</v>
      </c>
      <c r="F972" s="57">
        <v>95750</v>
      </c>
      <c r="G972" s="54" t="s">
        <v>4663</v>
      </c>
    </row>
    <row r="973" spans="1:7" ht="15.75" x14ac:dyDescent="0.25">
      <c r="A973" s="214" t="s">
        <v>697</v>
      </c>
      <c r="B973" s="54" t="s">
        <v>4701</v>
      </c>
      <c r="C973" s="252" t="s">
        <v>2845</v>
      </c>
      <c r="D973" s="312" t="s">
        <v>426</v>
      </c>
      <c r="E973" s="64">
        <v>2019</v>
      </c>
      <c r="F973" s="57">
        <v>170750</v>
      </c>
      <c r="G973" s="54" t="s">
        <v>4646</v>
      </c>
    </row>
    <row r="974" spans="1:7" ht="15.75" x14ac:dyDescent="0.25">
      <c r="A974" s="214" t="s">
        <v>697</v>
      </c>
      <c r="B974" s="54" t="s">
        <v>4702</v>
      </c>
      <c r="C974" s="252" t="s">
        <v>6336</v>
      </c>
      <c r="D974" s="312" t="s">
        <v>438</v>
      </c>
      <c r="E974" s="64">
        <v>2019</v>
      </c>
      <c r="F974" s="57">
        <v>199900</v>
      </c>
      <c r="G974" s="54" t="s">
        <v>1956</v>
      </c>
    </row>
    <row r="975" spans="1:7" ht="15.75" x14ac:dyDescent="0.25">
      <c r="A975" s="214" t="s">
        <v>697</v>
      </c>
      <c r="B975" s="54" t="s">
        <v>4703</v>
      </c>
      <c r="C975" s="252" t="s">
        <v>2114</v>
      </c>
      <c r="D975" s="312" t="s">
        <v>438</v>
      </c>
      <c r="E975" s="64">
        <v>2019</v>
      </c>
      <c r="F975" s="57">
        <v>26570</v>
      </c>
      <c r="G975" s="54" t="s">
        <v>4704</v>
      </c>
    </row>
    <row r="976" spans="1:7" ht="15.75" x14ac:dyDescent="0.25">
      <c r="A976" s="214" t="s">
        <v>697</v>
      </c>
      <c r="B976" s="54" t="s">
        <v>4703</v>
      </c>
      <c r="C976" s="252" t="s">
        <v>2114</v>
      </c>
      <c r="D976" s="312" t="s">
        <v>438</v>
      </c>
      <c r="E976" s="64">
        <v>2019</v>
      </c>
      <c r="F976" s="57">
        <v>30650</v>
      </c>
      <c r="G976" s="54" t="s">
        <v>4705</v>
      </c>
    </row>
    <row r="977" spans="1:7" ht="15.75" x14ac:dyDescent="0.25">
      <c r="A977" s="214" t="s">
        <v>697</v>
      </c>
      <c r="B977" s="54" t="s">
        <v>4703</v>
      </c>
      <c r="C977" s="252" t="s">
        <v>2114</v>
      </c>
      <c r="D977" s="312" t="s">
        <v>438</v>
      </c>
      <c r="E977" s="64">
        <v>2019</v>
      </c>
      <c r="F977" s="57">
        <v>30700</v>
      </c>
      <c r="G977" s="54" t="s">
        <v>4706</v>
      </c>
    </row>
    <row r="978" spans="1:7" ht="15.75" x14ac:dyDescent="0.25">
      <c r="A978" s="214" t="s">
        <v>697</v>
      </c>
      <c r="B978" s="54" t="s">
        <v>4703</v>
      </c>
      <c r="C978" s="252" t="s">
        <v>2114</v>
      </c>
      <c r="D978" s="312" t="s">
        <v>438</v>
      </c>
      <c r="E978" s="64">
        <v>2019</v>
      </c>
      <c r="F978" s="57">
        <v>31200</v>
      </c>
      <c r="G978" s="54" t="s">
        <v>4707</v>
      </c>
    </row>
    <row r="979" spans="1:7" ht="15.75" x14ac:dyDescent="0.25">
      <c r="A979" s="214" t="s">
        <v>697</v>
      </c>
      <c r="B979" s="54" t="s">
        <v>4703</v>
      </c>
      <c r="C979" s="252" t="s">
        <v>2114</v>
      </c>
      <c r="D979" s="312" t="s">
        <v>438</v>
      </c>
      <c r="E979" s="64">
        <v>2019</v>
      </c>
      <c r="F979" s="57">
        <v>34800</v>
      </c>
      <c r="G979" s="54" t="s">
        <v>4708</v>
      </c>
    </row>
    <row r="980" spans="1:7" ht="15.75" x14ac:dyDescent="0.25">
      <c r="A980" s="214" t="s">
        <v>697</v>
      </c>
      <c r="B980" s="54" t="s">
        <v>4709</v>
      </c>
      <c r="C980" s="252" t="s">
        <v>1981</v>
      </c>
      <c r="D980" s="312" t="s">
        <v>438</v>
      </c>
      <c r="E980" s="64">
        <v>2019</v>
      </c>
      <c r="F980" s="57">
        <v>21250</v>
      </c>
      <c r="G980" s="54" t="s">
        <v>1956</v>
      </c>
    </row>
    <row r="981" spans="1:7" ht="15.75" x14ac:dyDescent="0.25">
      <c r="A981" s="214" t="s">
        <v>697</v>
      </c>
      <c r="B981" s="54" t="s">
        <v>4709</v>
      </c>
      <c r="C981" s="252" t="s">
        <v>1981</v>
      </c>
      <c r="D981" s="312" t="s">
        <v>426</v>
      </c>
      <c r="E981" s="64">
        <v>2019</v>
      </c>
      <c r="F981" s="57">
        <v>94250</v>
      </c>
      <c r="G981" s="54" t="s">
        <v>4646</v>
      </c>
    </row>
    <row r="982" spans="1:7" ht="15.75" x14ac:dyDescent="0.25">
      <c r="A982" s="214" t="s">
        <v>697</v>
      </c>
      <c r="B982" s="54" t="s">
        <v>4710</v>
      </c>
      <c r="C982" s="252" t="s">
        <v>2845</v>
      </c>
      <c r="D982" s="312" t="s">
        <v>438</v>
      </c>
      <c r="E982" s="64">
        <v>2019</v>
      </c>
      <c r="F982" s="57">
        <v>101350</v>
      </c>
      <c r="G982" s="54" t="s">
        <v>1956</v>
      </c>
    </row>
    <row r="983" spans="1:7" ht="15.75" x14ac:dyDescent="0.25">
      <c r="A983" s="214" t="s">
        <v>697</v>
      </c>
      <c r="B983" s="54" t="s">
        <v>4710</v>
      </c>
      <c r="C983" s="252" t="s">
        <v>2845</v>
      </c>
      <c r="D983" s="312" t="s">
        <v>426</v>
      </c>
      <c r="E983" s="64">
        <v>2019</v>
      </c>
      <c r="F983" s="57">
        <v>104350</v>
      </c>
      <c r="G983" s="54" t="s">
        <v>4646</v>
      </c>
    </row>
    <row r="984" spans="1:7" ht="15.75" x14ac:dyDescent="0.25">
      <c r="A984" s="214" t="s">
        <v>697</v>
      </c>
      <c r="B984" s="54" t="s">
        <v>4711</v>
      </c>
      <c r="C984" s="252" t="s">
        <v>2845</v>
      </c>
      <c r="D984" s="312" t="s">
        <v>438</v>
      </c>
      <c r="E984" s="64">
        <v>2019</v>
      </c>
      <c r="F984" s="57">
        <v>106400</v>
      </c>
      <c r="G984" s="54" t="s">
        <v>3773</v>
      </c>
    </row>
    <row r="985" spans="1:7" ht="15.75" x14ac:dyDescent="0.25">
      <c r="A985" s="214" t="s">
        <v>697</v>
      </c>
      <c r="B985" s="54" t="s">
        <v>4710</v>
      </c>
      <c r="C985" s="252" t="s">
        <v>2845</v>
      </c>
      <c r="D985" s="312" t="s">
        <v>426</v>
      </c>
      <c r="E985" s="64">
        <v>2019</v>
      </c>
      <c r="F985" s="57">
        <v>125950</v>
      </c>
      <c r="G985" s="54" t="s">
        <v>4647</v>
      </c>
    </row>
    <row r="986" spans="1:7" ht="15.75" x14ac:dyDescent="0.25">
      <c r="A986" s="214" t="s">
        <v>697</v>
      </c>
      <c r="B986" s="214" t="s">
        <v>4710</v>
      </c>
      <c r="C986" s="741" t="s">
        <v>2845</v>
      </c>
      <c r="D986" s="775" t="s">
        <v>426</v>
      </c>
      <c r="E986" s="467">
        <v>2019</v>
      </c>
      <c r="F986" s="57">
        <v>134300</v>
      </c>
      <c r="G986" s="214" t="s">
        <v>4680</v>
      </c>
    </row>
    <row r="987" spans="1:7" ht="15.75" x14ac:dyDescent="0.25">
      <c r="A987" s="214" t="s">
        <v>697</v>
      </c>
      <c r="B987" s="54" t="s">
        <v>4712</v>
      </c>
      <c r="C987" s="252" t="s">
        <v>1981</v>
      </c>
      <c r="D987" s="312" t="s">
        <v>438</v>
      </c>
      <c r="E987" s="64">
        <v>2019</v>
      </c>
      <c r="F987" s="57">
        <v>89150</v>
      </c>
      <c r="G987" s="54" t="s">
        <v>4670</v>
      </c>
    </row>
    <row r="988" spans="1:7" ht="15.75" x14ac:dyDescent="0.25">
      <c r="A988" s="214" t="s">
        <v>697</v>
      </c>
      <c r="B988" s="54" t="s">
        <v>4713</v>
      </c>
      <c r="C988" s="252" t="s">
        <v>6331</v>
      </c>
      <c r="D988" s="312" t="s">
        <v>438</v>
      </c>
      <c r="E988" s="64">
        <v>2019</v>
      </c>
      <c r="F988" s="57">
        <v>113550</v>
      </c>
      <c r="G988" s="54" t="s">
        <v>4670</v>
      </c>
    </row>
    <row r="989" spans="1:7" ht="15.75" x14ac:dyDescent="0.25">
      <c r="A989" s="214" t="s">
        <v>697</v>
      </c>
      <c r="B989" s="54" t="s">
        <v>4714</v>
      </c>
      <c r="C989" s="252" t="s">
        <v>2114</v>
      </c>
      <c r="D989" s="312" t="s">
        <v>438</v>
      </c>
      <c r="E989" s="64">
        <v>2019</v>
      </c>
      <c r="F989" s="57">
        <v>48950</v>
      </c>
      <c r="G989" s="54" t="s">
        <v>4670</v>
      </c>
    </row>
    <row r="990" spans="1:7" ht="15.75" x14ac:dyDescent="0.25">
      <c r="A990" s="214" t="s">
        <v>697</v>
      </c>
      <c r="B990" s="54" t="s">
        <v>4715</v>
      </c>
      <c r="C990" s="252" t="s">
        <v>4060</v>
      </c>
      <c r="D990" s="312" t="s">
        <v>438</v>
      </c>
      <c r="E990" s="64">
        <v>2019</v>
      </c>
      <c r="F990" s="57">
        <v>33790</v>
      </c>
      <c r="G990" s="54" t="s">
        <v>4716</v>
      </c>
    </row>
    <row r="991" spans="1:7" ht="15.75" x14ac:dyDescent="0.25">
      <c r="A991" s="214" t="s">
        <v>697</v>
      </c>
      <c r="B991" s="54" t="s">
        <v>4715</v>
      </c>
      <c r="C991" s="252" t="s">
        <v>4060</v>
      </c>
      <c r="D991" s="312" t="s">
        <v>438</v>
      </c>
      <c r="E991" s="64">
        <v>2019</v>
      </c>
      <c r="F991" s="57">
        <v>42990</v>
      </c>
      <c r="G991" s="54" t="s">
        <v>4717</v>
      </c>
    </row>
    <row r="992" spans="1:7" ht="15.75" x14ac:dyDescent="0.25">
      <c r="A992" s="214" t="s">
        <v>697</v>
      </c>
      <c r="B992" s="54" t="s">
        <v>4718</v>
      </c>
      <c r="C992" s="252" t="s">
        <v>4060</v>
      </c>
      <c r="D992" s="312" t="s">
        <v>438</v>
      </c>
      <c r="E992" s="64">
        <v>2019</v>
      </c>
      <c r="F992" s="57">
        <v>34990</v>
      </c>
      <c r="G992" s="54" t="s">
        <v>4719</v>
      </c>
    </row>
    <row r="993" spans="1:7" ht="15.75" x14ac:dyDescent="0.25">
      <c r="A993" s="214" t="s">
        <v>697</v>
      </c>
      <c r="B993" s="54" t="s">
        <v>4718</v>
      </c>
      <c r="C993" s="252" t="s">
        <v>4058</v>
      </c>
      <c r="D993" s="312" t="s">
        <v>438</v>
      </c>
      <c r="E993" s="64">
        <v>2019</v>
      </c>
      <c r="F993" s="57">
        <v>39790</v>
      </c>
      <c r="G993" s="54" t="s">
        <v>4720</v>
      </c>
    </row>
    <row r="994" spans="1:7" ht="15.75" x14ac:dyDescent="0.25">
      <c r="A994" s="214" t="s">
        <v>697</v>
      </c>
      <c r="B994" s="54" t="s">
        <v>4718</v>
      </c>
      <c r="C994" s="252" t="s">
        <v>2114</v>
      </c>
      <c r="D994" s="312" t="s">
        <v>438</v>
      </c>
      <c r="E994" s="64">
        <v>2019</v>
      </c>
      <c r="F994" s="57">
        <v>40190</v>
      </c>
      <c r="G994" s="54" t="s">
        <v>4721</v>
      </c>
    </row>
    <row r="995" spans="1:7" ht="15.75" x14ac:dyDescent="0.25">
      <c r="A995" s="214" t="s">
        <v>697</v>
      </c>
      <c r="B995" s="54" t="s">
        <v>4718</v>
      </c>
      <c r="C995" s="252" t="s">
        <v>2114</v>
      </c>
      <c r="D995" s="312" t="s">
        <v>438</v>
      </c>
      <c r="E995" s="64">
        <v>2019</v>
      </c>
      <c r="F995" s="57">
        <v>41290</v>
      </c>
      <c r="G995" s="54" t="s">
        <v>4722</v>
      </c>
    </row>
    <row r="996" spans="1:7" ht="15.75" x14ac:dyDescent="0.25">
      <c r="A996" s="214" t="s">
        <v>697</v>
      </c>
      <c r="B996" s="54" t="s">
        <v>4718</v>
      </c>
      <c r="C996" s="252" t="s">
        <v>2114</v>
      </c>
      <c r="D996" s="312" t="s">
        <v>438</v>
      </c>
      <c r="E996" s="64">
        <v>2019</v>
      </c>
      <c r="F996" s="57" t="s">
        <v>4723</v>
      </c>
      <c r="G996" s="54" t="s">
        <v>4717</v>
      </c>
    </row>
    <row r="997" spans="1:7" ht="15.75" x14ac:dyDescent="0.25">
      <c r="A997" s="214" t="s">
        <v>697</v>
      </c>
      <c r="B997" s="54" t="s">
        <v>4724</v>
      </c>
      <c r="C997" s="252" t="s">
        <v>1981</v>
      </c>
      <c r="D997" s="312" t="s">
        <v>438</v>
      </c>
      <c r="E997" s="64">
        <v>2019</v>
      </c>
      <c r="F997" s="57">
        <v>44790</v>
      </c>
      <c r="G997" s="54" t="s">
        <v>4725</v>
      </c>
    </row>
    <row r="998" spans="1:7" ht="15.75" x14ac:dyDescent="0.25">
      <c r="A998" s="214" t="s">
        <v>697</v>
      </c>
      <c r="B998" s="54" t="s">
        <v>4724</v>
      </c>
      <c r="C998" s="252" t="s">
        <v>1981</v>
      </c>
      <c r="D998" s="312" t="s">
        <v>438</v>
      </c>
      <c r="E998" s="64">
        <v>2019</v>
      </c>
      <c r="F998" s="57">
        <v>47290</v>
      </c>
      <c r="G998" s="54" t="s">
        <v>4726</v>
      </c>
    </row>
    <row r="999" spans="1:7" ht="15.75" x14ac:dyDescent="0.25">
      <c r="A999" s="214" t="s">
        <v>697</v>
      </c>
      <c r="B999" s="54" t="s">
        <v>4724</v>
      </c>
      <c r="C999" s="252" t="s">
        <v>1981</v>
      </c>
      <c r="D999" s="312" t="s">
        <v>438</v>
      </c>
      <c r="E999" s="64">
        <v>2019</v>
      </c>
      <c r="F999" s="57">
        <v>48390</v>
      </c>
      <c r="G999" s="54" t="s">
        <v>4727</v>
      </c>
    </row>
    <row r="1000" spans="1:7" ht="15.75" x14ac:dyDescent="0.25">
      <c r="A1000" s="214" t="s">
        <v>697</v>
      </c>
      <c r="B1000" s="54" t="s">
        <v>4724</v>
      </c>
      <c r="C1000" s="252" t="s">
        <v>1981</v>
      </c>
      <c r="D1000" s="312" t="s">
        <v>438</v>
      </c>
      <c r="E1000" s="64">
        <v>2019</v>
      </c>
      <c r="F1000" s="57">
        <v>49090</v>
      </c>
      <c r="G1000" s="54" t="s">
        <v>4728</v>
      </c>
    </row>
    <row r="1001" spans="1:7" ht="15.75" x14ac:dyDescent="0.25">
      <c r="A1001" s="214" t="s">
        <v>697</v>
      </c>
      <c r="B1001" s="54" t="s">
        <v>4724</v>
      </c>
      <c r="C1001" s="252" t="s">
        <v>1981</v>
      </c>
      <c r="D1001" s="312" t="s">
        <v>438</v>
      </c>
      <c r="E1001" s="64">
        <v>2019</v>
      </c>
      <c r="F1001" s="57">
        <v>51390</v>
      </c>
      <c r="G1001" s="54" t="s">
        <v>4729</v>
      </c>
    </row>
    <row r="1002" spans="1:7" ht="15.75" x14ac:dyDescent="0.25">
      <c r="A1002" s="214" t="s">
        <v>697</v>
      </c>
      <c r="B1002" s="54" t="s">
        <v>4730</v>
      </c>
      <c r="C1002" s="252" t="s">
        <v>1981</v>
      </c>
      <c r="D1002" s="312" t="s">
        <v>438</v>
      </c>
      <c r="E1002" s="64">
        <v>2019</v>
      </c>
      <c r="F1002" s="57">
        <v>44390</v>
      </c>
      <c r="G1002" s="54" t="s">
        <v>4719</v>
      </c>
    </row>
    <row r="1003" spans="1:7" ht="15.75" x14ac:dyDescent="0.25">
      <c r="A1003" s="214" t="s">
        <v>697</v>
      </c>
      <c r="B1003" s="54" t="s">
        <v>4730</v>
      </c>
      <c r="C1003" s="252" t="s">
        <v>1981</v>
      </c>
      <c r="D1003" s="312" t="s">
        <v>44</v>
      </c>
      <c r="E1003" s="64">
        <v>2019</v>
      </c>
      <c r="F1003" s="57">
        <v>52900</v>
      </c>
      <c r="G1003" s="54" t="s">
        <v>4719</v>
      </c>
    </row>
    <row r="1004" spans="1:7" ht="15.75" x14ac:dyDescent="0.25">
      <c r="A1004" s="214" t="s">
        <v>697</v>
      </c>
      <c r="B1004" s="54" t="s">
        <v>4730</v>
      </c>
      <c r="C1004" s="252" t="s">
        <v>1981</v>
      </c>
      <c r="D1004" s="312" t="s">
        <v>438</v>
      </c>
      <c r="E1004" s="64">
        <v>2019</v>
      </c>
      <c r="F1004" s="57">
        <v>49590</v>
      </c>
      <c r="G1004" s="54" t="s">
        <v>4731</v>
      </c>
    </row>
    <row r="1005" spans="1:7" ht="15.75" x14ac:dyDescent="0.25">
      <c r="A1005" s="214" t="s">
        <v>697</v>
      </c>
      <c r="B1005" s="54" t="s">
        <v>4730</v>
      </c>
      <c r="C1005" s="252" t="s">
        <v>1981</v>
      </c>
      <c r="D1005" s="312" t="s">
        <v>44</v>
      </c>
      <c r="E1005" s="64">
        <v>2019</v>
      </c>
      <c r="F1005" s="57">
        <v>58490</v>
      </c>
      <c r="G1005" s="54" t="s">
        <v>4732</v>
      </c>
    </row>
    <row r="1006" spans="1:7" ht="15.75" x14ac:dyDescent="0.25">
      <c r="A1006" s="214" t="s">
        <v>697</v>
      </c>
      <c r="B1006" s="214" t="s">
        <v>4730</v>
      </c>
      <c r="C1006" s="741" t="s">
        <v>1981</v>
      </c>
      <c r="D1006" s="775" t="s">
        <v>438</v>
      </c>
      <c r="E1006" s="467">
        <v>2019</v>
      </c>
      <c r="F1006" s="57">
        <v>50690</v>
      </c>
      <c r="G1006" s="214" t="s">
        <v>4729</v>
      </c>
    </row>
    <row r="1007" spans="1:7" ht="15.75" x14ac:dyDescent="0.25">
      <c r="A1007" s="214" t="s">
        <v>697</v>
      </c>
      <c r="B1007" s="214" t="s">
        <v>4730</v>
      </c>
      <c r="C1007" s="741" t="s">
        <v>1981</v>
      </c>
      <c r="D1007" s="775" t="s">
        <v>44</v>
      </c>
      <c r="E1007" s="467">
        <v>2019</v>
      </c>
      <c r="F1007" s="57">
        <v>61470</v>
      </c>
      <c r="G1007" s="214" t="s">
        <v>4729</v>
      </c>
    </row>
    <row r="1008" spans="1:7" ht="15.75" x14ac:dyDescent="0.25">
      <c r="A1008" s="214" t="s">
        <v>697</v>
      </c>
      <c r="B1008" s="54" t="s">
        <v>4730</v>
      </c>
      <c r="C1008" s="252" t="s">
        <v>1981</v>
      </c>
      <c r="D1008" s="312" t="s">
        <v>438</v>
      </c>
      <c r="E1008" s="64">
        <v>2019</v>
      </c>
      <c r="F1008" s="57">
        <v>51390</v>
      </c>
      <c r="G1008" s="54" t="s">
        <v>4733</v>
      </c>
    </row>
    <row r="1009" spans="1:7" ht="15.75" x14ac:dyDescent="0.25">
      <c r="A1009" s="214" t="s">
        <v>697</v>
      </c>
      <c r="B1009" s="54" t="s">
        <v>4730</v>
      </c>
      <c r="C1009" s="252" t="s">
        <v>1981</v>
      </c>
      <c r="D1009" s="312" t="s">
        <v>44</v>
      </c>
      <c r="E1009" s="64">
        <v>2019</v>
      </c>
      <c r="F1009" s="57">
        <v>59900</v>
      </c>
      <c r="G1009" s="54" t="s">
        <v>4733</v>
      </c>
    </row>
    <row r="1010" spans="1:7" ht="15.75" x14ac:dyDescent="0.25">
      <c r="A1010" s="214" t="s">
        <v>697</v>
      </c>
      <c r="B1010" s="54" t="s">
        <v>4730</v>
      </c>
      <c r="C1010" s="252" t="s">
        <v>1981</v>
      </c>
      <c r="D1010" s="312" t="s">
        <v>438</v>
      </c>
      <c r="E1010" s="64">
        <v>2019</v>
      </c>
      <c r="F1010" s="57">
        <v>53690</v>
      </c>
      <c r="G1010" s="54" t="s">
        <v>4726</v>
      </c>
    </row>
    <row r="1011" spans="1:7" ht="15.75" x14ac:dyDescent="0.25">
      <c r="A1011" s="214" t="s">
        <v>697</v>
      </c>
      <c r="B1011" s="54" t="s">
        <v>4734</v>
      </c>
      <c r="C1011" s="252" t="s">
        <v>1981</v>
      </c>
      <c r="D1011" s="312" t="s">
        <v>438</v>
      </c>
      <c r="E1011" s="64">
        <v>2019</v>
      </c>
      <c r="F1011" s="57">
        <v>51590</v>
      </c>
      <c r="G1011" s="54" t="s">
        <v>4721</v>
      </c>
    </row>
    <row r="1012" spans="1:7" ht="15.75" x14ac:dyDescent="0.25">
      <c r="A1012" s="214" t="s">
        <v>697</v>
      </c>
      <c r="B1012" s="54" t="s">
        <v>4734</v>
      </c>
      <c r="C1012" s="252" t="s">
        <v>1981</v>
      </c>
      <c r="D1012" s="312" t="s">
        <v>438</v>
      </c>
      <c r="E1012" s="64">
        <v>2019</v>
      </c>
      <c r="F1012" s="57">
        <v>52690</v>
      </c>
      <c r="G1012" s="54" t="s">
        <v>4732</v>
      </c>
    </row>
    <row r="1013" spans="1:7" ht="15.75" x14ac:dyDescent="0.25">
      <c r="A1013" s="214" t="s">
        <v>697</v>
      </c>
      <c r="B1013" s="54" t="s">
        <v>4734</v>
      </c>
      <c r="C1013" s="252" t="s">
        <v>1981</v>
      </c>
      <c r="D1013" s="312" t="s">
        <v>438</v>
      </c>
      <c r="E1013" s="64">
        <v>2019</v>
      </c>
      <c r="F1013" s="57">
        <v>53390</v>
      </c>
      <c r="G1013" s="54" t="s">
        <v>4735</v>
      </c>
    </row>
    <row r="1014" spans="1:7" ht="15.75" x14ac:dyDescent="0.25">
      <c r="A1014" s="214" t="s">
        <v>697</v>
      </c>
      <c r="B1014" s="54" t="s">
        <v>4734</v>
      </c>
      <c r="C1014" s="252" t="s">
        <v>1981</v>
      </c>
      <c r="D1014" s="312" t="s">
        <v>438</v>
      </c>
      <c r="E1014" s="64">
        <v>2019</v>
      </c>
      <c r="F1014" s="57">
        <v>55690</v>
      </c>
      <c r="G1014" s="54" t="s">
        <v>4729</v>
      </c>
    </row>
    <row r="1015" spans="1:7" ht="15.75" x14ac:dyDescent="0.25">
      <c r="A1015" s="214" t="s">
        <v>697</v>
      </c>
      <c r="B1015" s="54" t="s">
        <v>4734</v>
      </c>
      <c r="C1015" s="252" t="s">
        <v>1981</v>
      </c>
      <c r="D1015" s="312" t="s">
        <v>438</v>
      </c>
      <c r="E1015" s="64">
        <v>2019</v>
      </c>
      <c r="F1015" s="57">
        <v>46390</v>
      </c>
      <c r="G1015" s="54" t="s">
        <v>4736</v>
      </c>
    </row>
    <row r="1016" spans="1:7" ht="15.75" x14ac:dyDescent="0.25">
      <c r="A1016" s="214" t="s">
        <v>697</v>
      </c>
      <c r="B1016" s="54" t="s">
        <v>4737</v>
      </c>
      <c r="C1016" s="252" t="s">
        <v>4738</v>
      </c>
      <c r="D1016" s="312" t="s">
        <v>438</v>
      </c>
      <c r="E1016" s="64">
        <v>2019</v>
      </c>
      <c r="F1016" s="57">
        <v>47400</v>
      </c>
      <c r="G1016" s="54" t="s">
        <v>4739</v>
      </c>
    </row>
    <row r="1017" spans="1:7" ht="15.75" x14ac:dyDescent="0.25">
      <c r="A1017" s="214" t="s">
        <v>697</v>
      </c>
      <c r="B1017" s="54" t="s">
        <v>4740</v>
      </c>
      <c r="C1017" s="252" t="s">
        <v>4738</v>
      </c>
      <c r="D1017" s="312" t="s">
        <v>438</v>
      </c>
      <c r="E1017" s="64">
        <v>2019</v>
      </c>
      <c r="F1017" s="57">
        <v>56800</v>
      </c>
      <c r="G1017" s="54" t="s">
        <v>4739</v>
      </c>
    </row>
    <row r="1018" spans="1:7" ht="15.75" x14ac:dyDescent="0.25">
      <c r="A1018" s="214" t="s">
        <v>697</v>
      </c>
      <c r="B1018" s="214" t="s">
        <v>4741</v>
      </c>
      <c r="C1018" s="741" t="s">
        <v>4738</v>
      </c>
      <c r="D1018" s="775" t="s">
        <v>438</v>
      </c>
      <c r="E1018" s="467">
        <v>2019</v>
      </c>
      <c r="F1018" s="57">
        <v>71040</v>
      </c>
      <c r="G1018" s="214" t="s">
        <v>4739</v>
      </c>
    </row>
    <row r="1019" spans="1:7" ht="15.75" x14ac:dyDescent="0.25">
      <c r="A1019" s="214" t="s">
        <v>697</v>
      </c>
      <c r="B1019" s="214" t="s">
        <v>1238</v>
      </c>
      <c r="C1019" s="741" t="s">
        <v>4742</v>
      </c>
      <c r="D1019" s="775" t="s">
        <v>438</v>
      </c>
      <c r="E1019" s="467">
        <v>2019</v>
      </c>
      <c r="F1019" s="57">
        <v>23200</v>
      </c>
      <c r="G1019" s="214" t="s">
        <v>4743</v>
      </c>
    </row>
    <row r="1020" spans="1:7" ht="15.75" x14ac:dyDescent="0.25">
      <c r="A1020" s="214" t="s">
        <v>697</v>
      </c>
      <c r="B1020" s="214" t="s">
        <v>1238</v>
      </c>
      <c r="C1020" s="741">
        <v>3.5</v>
      </c>
      <c r="D1020" s="775" t="s">
        <v>438</v>
      </c>
      <c r="E1020" s="467">
        <v>2019</v>
      </c>
      <c r="F1020" s="57">
        <v>42600</v>
      </c>
      <c r="G1020" s="214" t="s">
        <v>4743</v>
      </c>
    </row>
    <row r="1021" spans="1:7" ht="15.75" x14ac:dyDescent="0.25">
      <c r="A1021" s="214" t="s">
        <v>697</v>
      </c>
      <c r="B1021" s="54" t="s">
        <v>4685</v>
      </c>
      <c r="C1021" s="252" t="s">
        <v>2114</v>
      </c>
      <c r="D1021" s="54" t="s">
        <v>438</v>
      </c>
      <c r="E1021" s="64">
        <v>2019</v>
      </c>
      <c r="F1021" s="57">
        <v>50700</v>
      </c>
      <c r="G1021" s="54" t="s">
        <v>1956</v>
      </c>
    </row>
    <row r="1022" spans="1:7" ht="15.75" x14ac:dyDescent="0.25">
      <c r="A1022" s="214" t="s">
        <v>2978</v>
      </c>
      <c r="B1022" s="54" t="s">
        <v>8573</v>
      </c>
      <c r="C1022" s="54" t="s">
        <v>3761</v>
      </c>
      <c r="D1022" s="54" t="s">
        <v>44</v>
      </c>
      <c r="E1022" s="64">
        <v>2019</v>
      </c>
      <c r="F1022" s="57">
        <v>50650</v>
      </c>
      <c r="G1022" s="54" t="s">
        <v>8570</v>
      </c>
    </row>
    <row r="1023" spans="1:7" ht="15.75" x14ac:dyDescent="0.25">
      <c r="A1023" s="718" t="s">
        <v>2978</v>
      </c>
      <c r="B1023" s="610" t="s">
        <v>10302</v>
      </c>
      <c r="C1023" s="610" t="s">
        <v>1981</v>
      </c>
      <c r="D1023" s="610"/>
      <c r="E1023" s="64">
        <v>2019</v>
      </c>
      <c r="F1023" s="666">
        <v>109145</v>
      </c>
      <c r="G1023" s="610" t="s">
        <v>135</v>
      </c>
    </row>
    <row r="1024" spans="1:7" ht="15.75" x14ac:dyDescent="0.25">
      <c r="A1024" s="214" t="s">
        <v>8574</v>
      </c>
      <c r="B1024" s="54" t="s">
        <v>8575</v>
      </c>
      <c r="C1024" s="54" t="s">
        <v>3721</v>
      </c>
      <c r="D1024" s="54" t="s">
        <v>44</v>
      </c>
      <c r="E1024" s="64">
        <v>2019</v>
      </c>
      <c r="F1024" s="79">
        <v>22738</v>
      </c>
      <c r="G1024" s="54" t="s">
        <v>7347</v>
      </c>
    </row>
    <row r="1025" spans="1:7" ht="15.75" x14ac:dyDescent="0.25">
      <c r="A1025" s="214" t="s">
        <v>117</v>
      </c>
      <c r="B1025" s="54" t="s">
        <v>4744</v>
      </c>
      <c r="C1025" s="252" t="s">
        <v>3721</v>
      </c>
      <c r="D1025" s="312" t="s">
        <v>110</v>
      </c>
      <c r="E1025" s="64">
        <v>2019</v>
      </c>
      <c r="F1025" s="57">
        <v>24695</v>
      </c>
      <c r="G1025" s="54" t="s">
        <v>4605</v>
      </c>
    </row>
    <row r="1026" spans="1:7" ht="15.75" x14ac:dyDescent="0.25">
      <c r="A1026" s="214" t="s">
        <v>117</v>
      </c>
      <c r="B1026" s="54" t="s">
        <v>4744</v>
      </c>
      <c r="C1026" s="252" t="s">
        <v>3721</v>
      </c>
      <c r="D1026" s="312" t="s">
        <v>426</v>
      </c>
      <c r="E1026" s="64">
        <v>2019</v>
      </c>
      <c r="F1026" s="57">
        <v>26195</v>
      </c>
      <c r="G1026" s="54" t="s">
        <v>4745</v>
      </c>
    </row>
    <row r="1027" spans="1:7" ht="15.75" x14ac:dyDescent="0.25">
      <c r="A1027" s="214" t="s">
        <v>117</v>
      </c>
      <c r="B1027" s="54" t="s">
        <v>4746</v>
      </c>
      <c r="C1027" s="252" t="s">
        <v>3721</v>
      </c>
      <c r="D1027" s="312" t="s">
        <v>110</v>
      </c>
      <c r="E1027" s="64">
        <v>2019</v>
      </c>
      <c r="F1027" s="57">
        <v>25695</v>
      </c>
      <c r="G1027" s="54" t="s">
        <v>4745</v>
      </c>
    </row>
    <row r="1028" spans="1:7" ht="15.75" x14ac:dyDescent="0.25">
      <c r="A1028" s="214" t="s">
        <v>117</v>
      </c>
      <c r="B1028" s="54" t="s">
        <v>4746</v>
      </c>
      <c r="C1028" s="252" t="s">
        <v>3721</v>
      </c>
      <c r="D1028" s="312" t="s">
        <v>426</v>
      </c>
      <c r="E1028" s="64">
        <v>2019</v>
      </c>
      <c r="F1028" s="57">
        <v>27695</v>
      </c>
      <c r="G1028" s="54" t="s">
        <v>4745</v>
      </c>
    </row>
    <row r="1029" spans="1:7" ht="15.75" x14ac:dyDescent="0.25">
      <c r="A1029" s="214" t="s">
        <v>117</v>
      </c>
      <c r="B1029" s="54" t="s">
        <v>4747</v>
      </c>
      <c r="C1029" s="252" t="s">
        <v>3721</v>
      </c>
      <c r="D1029" s="312" t="s">
        <v>110</v>
      </c>
      <c r="E1029" s="64">
        <v>2019</v>
      </c>
      <c r="F1029" s="57">
        <v>26895</v>
      </c>
      <c r="G1029" s="54" t="s">
        <v>4605</v>
      </c>
    </row>
    <row r="1030" spans="1:7" ht="15.75" x14ac:dyDescent="0.25">
      <c r="A1030" s="214" t="s">
        <v>117</v>
      </c>
      <c r="B1030" s="54" t="s">
        <v>4747</v>
      </c>
      <c r="C1030" s="252" t="s">
        <v>3721</v>
      </c>
      <c r="D1030" s="312" t="s">
        <v>426</v>
      </c>
      <c r="E1030" s="64">
        <v>2019</v>
      </c>
      <c r="F1030" s="57">
        <v>28895</v>
      </c>
      <c r="G1030" s="54" t="s">
        <v>4745</v>
      </c>
    </row>
    <row r="1031" spans="1:7" ht="15.75" x14ac:dyDescent="0.25">
      <c r="A1031" s="214" t="s">
        <v>117</v>
      </c>
      <c r="B1031" s="54" t="s">
        <v>4748</v>
      </c>
      <c r="C1031" s="252" t="s">
        <v>3721</v>
      </c>
      <c r="D1031" s="312" t="s">
        <v>110</v>
      </c>
      <c r="E1031" s="64">
        <v>2019</v>
      </c>
      <c r="F1031" s="57">
        <v>27095</v>
      </c>
      <c r="G1031" s="54" t="s">
        <v>4745</v>
      </c>
    </row>
    <row r="1032" spans="1:7" ht="15.75" x14ac:dyDescent="0.25">
      <c r="A1032" s="214" t="s">
        <v>117</v>
      </c>
      <c r="B1032" s="54" t="s">
        <v>4748</v>
      </c>
      <c r="C1032" s="252" t="s">
        <v>3721</v>
      </c>
      <c r="D1032" s="312" t="s">
        <v>426</v>
      </c>
      <c r="E1032" s="64">
        <v>2019</v>
      </c>
      <c r="F1032" s="57">
        <v>29095</v>
      </c>
      <c r="G1032" s="54" t="s">
        <v>4745</v>
      </c>
    </row>
    <row r="1033" spans="1:7" ht="15.75" x14ac:dyDescent="0.25">
      <c r="A1033" s="214" t="s">
        <v>117</v>
      </c>
      <c r="B1033" s="54" t="s">
        <v>4749</v>
      </c>
      <c r="C1033" s="252" t="s">
        <v>1981</v>
      </c>
      <c r="D1033" s="312" t="s">
        <v>426</v>
      </c>
      <c r="E1033" s="64">
        <v>2019</v>
      </c>
      <c r="F1033" s="57">
        <v>33195</v>
      </c>
      <c r="G1033" s="54" t="s">
        <v>4745</v>
      </c>
    </row>
    <row r="1034" spans="1:7" ht="15.75" x14ac:dyDescent="0.25">
      <c r="A1034" s="214" t="s">
        <v>117</v>
      </c>
      <c r="B1034" s="54" t="s">
        <v>4750</v>
      </c>
      <c r="C1034" s="252" t="s">
        <v>2114</v>
      </c>
      <c r="D1034" s="312" t="s">
        <v>426</v>
      </c>
      <c r="E1034" s="64">
        <v>2019</v>
      </c>
      <c r="F1034" s="57">
        <v>35795</v>
      </c>
      <c r="G1034" s="54" t="s">
        <v>4745</v>
      </c>
    </row>
    <row r="1035" spans="1:7" ht="15.75" x14ac:dyDescent="0.25">
      <c r="A1035" s="214" t="s">
        <v>117</v>
      </c>
      <c r="B1035" s="54" t="s">
        <v>4751</v>
      </c>
      <c r="C1035" s="252" t="s">
        <v>1981</v>
      </c>
      <c r="D1035" s="312" t="s">
        <v>426</v>
      </c>
      <c r="E1035" s="64">
        <v>2019</v>
      </c>
      <c r="F1035" s="57">
        <v>41495</v>
      </c>
      <c r="G1035" s="54" t="s">
        <v>4745</v>
      </c>
    </row>
    <row r="1036" spans="1:7" ht="15.75" x14ac:dyDescent="0.25">
      <c r="A1036" s="214" t="s">
        <v>117</v>
      </c>
      <c r="B1036" s="54" t="s">
        <v>4752</v>
      </c>
      <c r="C1036" s="252" t="s">
        <v>4060</v>
      </c>
      <c r="D1036" s="312" t="s">
        <v>110</v>
      </c>
      <c r="E1036" s="64">
        <v>2019</v>
      </c>
      <c r="F1036" s="57">
        <v>20945</v>
      </c>
      <c r="G1036" s="54" t="s">
        <v>4745</v>
      </c>
    </row>
    <row r="1037" spans="1:7" ht="15.75" x14ac:dyDescent="0.25">
      <c r="A1037" s="214" t="s">
        <v>117</v>
      </c>
      <c r="B1037" s="54" t="s">
        <v>4752</v>
      </c>
      <c r="C1037" s="252" t="s">
        <v>4060</v>
      </c>
      <c r="D1037" s="312" t="s">
        <v>426</v>
      </c>
      <c r="E1037" s="64">
        <v>2019</v>
      </c>
      <c r="F1037" s="57">
        <v>23645</v>
      </c>
      <c r="G1037" s="54" t="s">
        <v>4745</v>
      </c>
    </row>
    <row r="1038" spans="1:7" ht="15.75" x14ac:dyDescent="0.25">
      <c r="A1038" s="214" t="s">
        <v>117</v>
      </c>
      <c r="B1038" s="54" t="s">
        <v>4753</v>
      </c>
      <c r="C1038" s="252" t="s">
        <v>4060</v>
      </c>
      <c r="D1038" s="312" t="s">
        <v>110</v>
      </c>
      <c r="E1038" s="64">
        <v>2019</v>
      </c>
      <c r="F1038" s="57">
        <v>23145</v>
      </c>
      <c r="G1038" s="54" t="s">
        <v>4745</v>
      </c>
    </row>
    <row r="1039" spans="1:7" ht="15.75" x14ac:dyDescent="0.25">
      <c r="A1039" s="214" t="s">
        <v>117</v>
      </c>
      <c r="B1039" s="54" t="s">
        <v>4753</v>
      </c>
      <c r="C1039" s="252" t="s">
        <v>4060</v>
      </c>
      <c r="D1039" s="312" t="s">
        <v>426</v>
      </c>
      <c r="E1039" s="64">
        <v>2019</v>
      </c>
      <c r="F1039" s="57">
        <v>24645</v>
      </c>
      <c r="G1039" s="54" t="s">
        <v>4745</v>
      </c>
    </row>
    <row r="1040" spans="1:7" ht="15.75" x14ac:dyDescent="0.25">
      <c r="A1040" s="214" t="s">
        <v>117</v>
      </c>
      <c r="B1040" s="54" t="s">
        <v>4754</v>
      </c>
      <c r="C1040" s="252" t="s">
        <v>4060</v>
      </c>
      <c r="D1040" s="312" t="s">
        <v>110</v>
      </c>
      <c r="E1040" s="64">
        <v>2019</v>
      </c>
      <c r="F1040" s="57">
        <v>23545</v>
      </c>
      <c r="G1040" s="54" t="s">
        <v>4745</v>
      </c>
    </row>
    <row r="1041" spans="1:7" ht="15.75" x14ac:dyDescent="0.25">
      <c r="A1041" s="214" t="s">
        <v>117</v>
      </c>
      <c r="B1041" s="54" t="s">
        <v>4754</v>
      </c>
      <c r="C1041" s="252" t="s">
        <v>4060</v>
      </c>
      <c r="D1041" s="312" t="s">
        <v>426</v>
      </c>
      <c r="E1041" s="64">
        <v>2019</v>
      </c>
      <c r="F1041" s="57">
        <v>25045</v>
      </c>
      <c r="G1041" s="54" t="s">
        <v>4745</v>
      </c>
    </row>
    <row r="1042" spans="1:7" ht="15.75" x14ac:dyDescent="0.25">
      <c r="A1042" s="214" t="s">
        <v>117</v>
      </c>
      <c r="B1042" s="54" t="s">
        <v>4755</v>
      </c>
      <c r="C1042" s="252" t="s">
        <v>4060</v>
      </c>
      <c r="D1042" s="312" t="s">
        <v>110</v>
      </c>
      <c r="E1042" s="64">
        <v>2019</v>
      </c>
      <c r="F1042" s="57">
        <v>23545</v>
      </c>
      <c r="G1042" s="54" t="s">
        <v>4745</v>
      </c>
    </row>
    <row r="1043" spans="1:7" ht="15.75" x14ac:dyDescent="0.25">
      <c r="A1043" s="214" t="s">
        <v>117</v>
      </c>
      <c r="B1043" s="54" t="s">
        <v>4755</v>
      </c>
      <c r="C1043" s="252" t="s">
        <v>4060</v>
      </c>
      <c r="D1043" s="312" t="s">
        <v>426</v>
      </c>
      <c r="E1043" s="64">
        <v>2019</v>
      </c>
      <c r="F1043" s="57">
        <v>25045</v>
      </c>
      <c r="G1043" s="54" t="s">
        <v>4745</v>
      </c>
    </row>
    <row r="1044" spans="1:7" ht="15.75" x14ac:dyDescent="0.25">
      <c r="A1044" s="214" t="s">
        <v>117</v>
      </c>
      <c r="B1044" s="54" t="s">
        <v>4756</v>
      </c>
      <c r="C1044" s="252" t="s">
        <v>3721</v>
      </c>
      <c r="D1044" s="312" t="s">
        <v>110</v>
      </c>
      <c r="E1044" s="64">
        <v>2019</v>
      </c>
      <c r="F1044" s="57">
        <v>25045</v>
      </c>
      <c r="G1044" s="54" t="s">
        <v>4745</v>
      </c>
    </row>
    <row r="1045" spans="1:7" ht="15.75" x14ac:dyDescent="0.25">
      <c r="A1045" s="214" t="s">
        <v>117</v>
      </c>
      <c r="B1045" s="54" t="s">
        <v>4756</v>
      </c>
      <c r="C1045" s="252" t="s">
        <v>3721</v>
      </c>
      <c r="D1045" s="312" t="s">
        <v>426</v>
      </c>
      <c r="E1045" s="64">
        <v>2019</v>
      </c>
      <c r="F1045" s="57">
        <v>26545</v>
      </c>
      <c r="G1045" s="54" t="s">
        <v>4745</v>
      </c>
    </row>
    <row r="1046" spans="1:7" ht="15.75" x14ac:dyDescent="0.25">
      <c r="A1046" s="214" t="s">
        <v>117</v>
      </c>
      <c r="B1046" s="214" t="s">
        <v>4757</v>
      </c>
      <c r="C1046" s="741" t="s">
        <v>6335</v>
      </c>
      <c r="D1046" s="775" t="s">
        <v>43</v>
      </c>
      <c r="E1046" s="467">
        <v>2019</v>
      </c>
      <c r="F1046" s="57">
        <v>13795</v>
      </c>
      <c r="G1046" s="214" t="s">
        <v>4144</v>
      </c>
    </row>
    <row r="1047" spans="1:7" ht="15.75" x14ac:dyDescent="0.25">
      <c r="A1047" s="214" t="s">
        <v>117</v>
      </c>
      <c r="B1047" s="54" t="s">
        <v>4758</v>
      </c>
      <c r="C1047" s="252" t="s">
        <v>6335</v>
      </c>
      <c r="D1047" s="312" t="s">
        <v>43</v>
      </c>
      <c r="E1047" s="64">
        <v>2019</v>
      </c>
      <c r="F1047" s="57">
        <v>15490</v>
      </c>
      <c r="G1047" s="54" t="s">
        <v>4144</v>
      </c>
    </row>
    <row r="1048" spans="1:7" ht="15.75" x14ac:dyDescent="0.25">
      <c r="A1048" s="214" t="s">
        <v>117</v>
      </c>
      <c r="B1048" s="54" t="s">
        <v>4759</v>
      </c>
      <c r="C1048" s="252" t="s">
        <v>6335</v>
      </c>
      <c r="D1048" s="312" t="s">
        <v>43</v>
      </c>
      <c r="E1048" s="64">
        <v>2019</v>
      </c>
      <c r="F1048" s="57">
        <v>15845</v>
      </c>
      <c r="G1048" s="54" t="s">
        <v>4144</v>
      </c>
    </row>
    <row r="1049" spans="1:7" ht="15.75" x14ac:dyDescent="0.25">
      <c r="A1049" s="214" t="s">
        <v>117</v>
      </c>
      <c r="B1049" s="54" t="s">
        <v>4760</v>
      </c>
      <c r="C1049" s="252" t="s">
        <v>6335</v>
      </c>
      <c r="D1049" s="312" t="s">
        <v>43</v>
      </c>
      <c r="E1049" s="64">
        <v>2019</v>
      </c>
      <c r="F1049" s="57">
        <v>16495</v>
      </c>
      <c r="G1049" s="54" t="s">
        <v>4144</v>
      </c>
    </row>
    <row r="1050" spans="1:7" ht="15.75" x14ac:dyDescent="0.25">
      <c r="A1050" s="214" t="s">
        <v>117</v>
      </c>
      <c r="B1050" s="54" t="s">
        <v>4761</v>
      </c>
      <c r="C1050" s="252" t="s">
        <v>6335</v>
      </c>
      <c r="D1050" s="312" t="s">
        <v>43</v>
      </c>
      <c r="E1050" s="64">
        <v>2019</v>
      </c>
      <c r="F1050" s="57">
        <v>16995</v>
      </c>
      <c r="G1050" s="54" t="s">
        <v>4144</v>
      </c>
    </row>
    <row r="1051" spans="1:7" ht="15.75" x14ac:dyDescent="0.25">
      <c r="A1051" s="214" t="s">
        <v>117</v>
      </c>
      <c r="B1051" s="54" t="s">
        <v>4762</v>
      </c>
      <c r="C1051" s="252" t="s">
        <v>6335</v>
      </c>
      <c r="D1051" s="312" t="s">
        <v>43</v>
      </c>
      <c r="E1051" s="64">
        <v>2019</v>
      </c>
      <c r="F1051" s="57">
        <v>14795</v>
      </c>
      <c r="G1051" s="54" t="s">
        <v>1956</v>
      </c>
    </row>
    <row r="1052" spans="1:7" ht="15.75" x14ac:dyDescent="0.25">
      <c r="A1052" s="214" t="s">
        <v>117</v>
      </c>
      <c r="B1052" s="54" t="s">
        <v>4763</v>
      </c>
      <c r="C1052" s="252" t="s">
        <v>6335</v>
      </c>
      <c r="D1052" s="312" t="s">
        <v>43</v>
      </c>
      <c r="E1052" s="64">
        <v>2019</v>
      </c>
      <c r="F1052" s="57">
        <v>16490</v>
      </c>
      <c r="G1052" s="54" t="s">
        <v>1956</v>
      </c>
    </row>
    <row r="1053" spans="1:7" ht="15.75" x14ac:dyDescent="0.25">
      <c r="A1053" s="214" t="s">
        <v>117</v>
      </c>
      <c r="B1053" s="54" t="s">
        <v>4764</v>
      </c>
      <c r="C1053" s="252" t="s">
        <v>6335</v>
      </c>
      <c r="D1053" s="312" t="s">
        <v>43</v>
      </c>
      <c r="E1053" s="64">
        <v>2019</v>
      </c>
      <c r="F1053" s="57">
        <v>17495</v>
      </c>
      <c r="G1053" s="54" t="s">
        <v>1956</v>
      </c>
    </row>
    <row r="1054" spans="1:7" ht="15.75" x14ac:dyDescent="0.25">
      <c r="A1054" s="214" t="s">
        <v>117</v>
      </c>
      <c r="B1054" s="54" t="s">
        <v>7258</v>
      </c>
      <c r="C1054" s="54" t="s">
        <v>1981</v>
      </c>
      <c r="D1054" s="54" t="s">
        <v>426</v>
      </c>
      <c r="E1054" s="64">
        <v>2019</v>
      </c>
      <c r="F1054" s="57">
        <v>29677</v>
      </c>
      <c r="G1054" s="54" t="s">
        <v>7072</v>
      </c>
    </row>
    <row r="1055" spans="1:7" ht="15.75" x14ac:dyDescent="0.25">
      <c r="A1055" s="214" t="s">
        <v>117</v>
      </c>
      <c r="B1055" s="54" t="s">
        <v>1072</v>
      </c>
      <c r="C1055" s="252" t="s">
        <v>4765</v>
      </c>
      <c r="D1055" s="312" t="s">
        <v>44</v>
      </c>
      <c r="E1055" s="64">
        <v>2019</v>
      </c>
      <c r="F1055" s="57">
        <v>31581</v>
      </c>
      <c r="G1055" s="54" t="s">
        <v>4588</v>
      </c>
    </row>
    <row r="1056" spans="1:7" ht="15.75" x14ac:dyDescent="0.25">
      <c r="A1056" s="214" t="s">
        <v>117</v>
      </c>
      <c r="B1056" s="54" t="s">
        <v>1072</v>
      </c>
      <c r="C1056" s="252" t="s">
        <v>4766</v>
      </c>
      <c r="D1056" s="312" t="s">
        <v>44</v>
      </c>
      <c r="E1056" s="64">
        <v>2019</v>
      </c>
      <c r="F1056" s="57">
        <v>35475</v>
      </c>
      <c r="G1056" s="54" t="s">
        <v>4588</v>
      </c>
    </row>
    <row r="1057" spans="1:7" ht="15.75" x14ac:dyDescent="0.25">
      <c r="A1057" s="214" t="s">
        <v>117</v>
      </c>
      <c r="B1057" s="54" t="s">
        <v>1970</v>
      </c>
      <c r="C1057" s="252" t="s">
        <v>4765</v>
      </c>
      <c r="D1057" s="312" t="s">
        <v>44</v>
      </c>
      <c r="E1057" s="64">
        <v>2019</v>
      </c>
      <c r="F1057" s="57">
        <v>28058</v>
      </c>
      <c r="G1057" s="54" t="s">
        <v>4767</v>
      </c>
    </row>
    <row r="1058" spans="1:7" ht="15.75" x14ac:dyDescent="0.25">
      <c r="A1058" s="214" t="s">
        <v>117</v>
      </c>
      <c r="B1058" s="54" t="s">
        <v>1970</v>
      </c>
      <c r="C1058" s="252" t="s">
        <v>4766</v>
      </c>
      <c r="D1058" s="312" t="s">
        <v>44</v>
      </c>
      <c r="E1058" s="64">
        <v>2019</v>
      </c>
      <c r="F1058" s="57">
        <v>41437</v>
      </c>
      <c r="G1058" s="54" t="s">
        <v>4767</v>
      </c>
    </row>
    <row r="1059" spans="1:7" ht="15.75" x14ac:dyDescent="0.25">
      <c r="A1059" s="214" t="s">
        <v>117</v>
      </c>
      <c r="B1059" s="54" t="s">
        <v>4768</v>
      </c>
      <c r="C1059" s="252" t="s">
        <v>1983</v>
      </c>
      <c r="D1059" s="312" t="s">
        <v>110</v>
      </c>
      <c r="E1059" s="64">
        <v>2019</v>
      </c>
      <c r="F1059" s="57">
        <v>23595</v>
      </c>
      <c r="G1059" s="54" t="s">
        <v>4745</v>
      </c>
    </row>
    <row r="1060" spans="1:7" ht="15.75" x14ac:dyDescent="0.25">
      <c r="A1060" s="214" t="s">
        <v>117</v>
      </c>
      <c r="B1060" s="54" t="s">
        <v>4768</v>
      </c>
      <c r="C1060" s="252" t="s">
        <v>1983</v>
      </c>
      <c r="D1060" s="312" t="s">
        <v>426</v>
      </c>
      <c r="E1060" s="64">
        <v>2019</v>
      </c>
      <c r="F1060" s="57">
        <v>24195</v>
      </c>
      <c r="G1060" s="54" t="s">
        <v>4745</v>
      </c>
    </row>
    <row r="1061" spans="1:7" ht="15.75" x14ac:dyDescent="0.25">
      <c r="A1061" s="214" t="s">
        <v>117</v>
      </c>
      <c r="B1061" s="54" t="s">
        <v>4769</v>
      </c>
      <c r="C1061" s="252" t="s">
        <v>1983</v>
      </c>
      <c r="D1061" s="312" t="s">
        <v>110</v>
      </c>
      <c r="E1061" s="64">
        <v>2019</v>
      </c>
      <c r="F1061" s="57">
        <v>25195</v>
      </c>
      <c r="G1061" s="54" t="s">
        <v>4745</v>
      </c>
    </row>
    <row r="1062" spans="1:7" ht="15.75" x14ac:dyDescent="0.25">
      <c r="A1062" s="214" t="s">
        <v>117</v>
      </c>
      <c r="B1062" s="54" t="s">
        <v>4770</v>
      </c>
      <c r="C1062" s="252" t="s">
        <v>1983</v>
      </c>
      <c r="D1062" s="312" t="s">
        <v>426</v>
      </c>
      <c r="E1062" s="64">
        <v>2019</v>
      </c>
      <c r="F1062" s="57">
        <v>26190</v>
      </c>
      <c r="G1062" s="54" t="s">
        <v>4745</v>
      </c>
    </row>
    <row r="1063" spans="1:7" ht="15.75" x14ac:dyDescent="0.25">
      <c r="A1063" s="214" t="s">
        <v>117</v>
      </c>
      <c r="B1063" s="54" t="s">
        <v>4771</v>
      </c>
      <c r="C1063" s="252" t="s">
        <v>1983</v>
      </c>
      <c r="D1063" s="312" t="s">
        <v>426</v>
      </c>
      <c r="E1063" s="64">
        <v>2019</v>
      </c>
      <c r="F1063" s="57">
        <v>26695</v>
      </c>
      <c r="G1063" s="54" t="s">
        <v>4745</v>
      </c>
    </row>
    <row r="1064" spans="1:7" ht="15.75" x14ac:dyDescent="0.25">
      <c r="A1064" s="214" t="s">
        <v>117</v>
      </c>
      <c r="B1064" s="54" t="s">
        <v>4772</v>
      </c>
      <c r="C1064" s="252" t="s">
        <v>1983</v>
      </c>
      <c r="D1064" s="312" t="s">
        <v>426</v>
      </c>
      <c r="E1064" s="64">
        <v>2019</v>
      </c>
      <c r="F1064" s="57">
        <v>28195</v>
      </c>
      <c r="G1064" s="54" t="s">
        <v>4745</v>
      </c>
    </row>
    <row r="1065" spans="1:7" ht="15.75" x14ac:dyDescent="0.25">
      <c r="A1065" s="214" t="s">
        <v>117</v>
      </c>
      <c r="B1065" s="54" t="s">
        <v>1968</v>
      </c>
      <c r="C1065" s="252" t="s">
        <v>3255</v>
      </c>
      <c r="D1065" s="312" t="s">
        <v>43</v>
      </c>
      <c r="E1065" s="64">
        <v>2019</v>
      </c>
      <c r="F1065" s="57">
        <v>20719</v>
      </c>
      <c r="G1065" s="54" t="s">
        <v>4588</v>
      </c>
    </row>
    <row r="1066" spans="1:7" ht="15.75" x14ac:dyDescent="0.25">
      <c r="A1066" s="214" t="s">
        <v>117</v>
      </c>
      <c r="B1066" s="54" t="s">
        <v>1968</v>
      </c>
      <c r="C1066" s="252" t="s">
        <v>3255</v>
      </c>
      <c r="D1066" s="312" t="s">
        <v>44</v>
      </c>
      <c r="E1066" s="64">
        <v>2019</v>
      </c>
      <c r="F1066" s="57">
        <v>23137</v>
      </c>
      <c r="G1066" s="54" t="s">
        <v>4588</v>
      </c>
    </row>
    <row r="1067" spans="1:7" ht="15.75" x14ac:dyDescent="0.25">
      <c r="A1067" s="214" t="s">
        <v>117</v>
      </c>
      <c r="B1067" s="54" t="s">
        <v>1968</v>
      </c>
      <c r="C1067" s="252" t="s">
        <v>3739</v>
      </c>
      <c r="D1067" s="312" t="s">
        <v>43</v>
      </c>
      <c r="E1067" s="64">
        <v>2019</v>
      </c>
      <c r="F1067" s="57">
        <v>21419</v>
      </c>
      <c r="G1067" s="54" t="s">
        <v>4588</v>
      </c>
    </row>
    <row r="1068" spans="1:7" ht="15.75" x14ac:dyDescent="0.25">
      <c r="A1068" s="214" t="s">
        <v>117</v>
      </c>
      <c r="B1068" s="54" t="s">
        <v>1968</v>
      </c>
      <c r="C1068" s="252" t="s">
        <v>3739</v>
      </c>
      <c r="D1068" s="312" t="s">
        <v>44</v>
      </c>
      <c r="E1068" s="64">
        <v>2019</v>
      </c>
      <c r="F1068" s="57">
        <v>23739</v>
      </c>
      <c r="G1068" s="54" t="s">
        <v>4588</v>
      </c>
    </row>
    <row r="1069" spans="1:7" ht="15.75" x14ac:dyDescent="0.25">
      <c r="A1069" s="214" t="s">
        <v>117</v>
      </c>
      <c r="B1069" s="54" t="s">
        <v>1968</v>
      </c>
      <c r="C1069" s="252" t="s">
        <v>2114</v>
      </c>
      <c r="D1069" s="312" t="s">
        <v>43</v>
      </c>
      <c r="E1069" s="64">
        <v>2019</v>
      </c>
      <c r="F1069" s="57">
        <v>23100</v>
      </c>
      <c r="G1069" s="54" t="s">
        <v>4588</v>
      </c>
    </row>
    <row r="1070" spans="1:7" ht="15.75" x14ac:dyDescent="0.25">
      <c r="A1070" s="214" t="s">
        <v>117</v>
      </c>
      <c r="B1070" s="54" t="s">
        <v>1968</v>
      </c>
      <c r="C1070" s="252" t="s">
        <v>2114</v>
      </c>
      <c r="D1070" s="312" t="s">
        <v>44</v>
      </c>
      <c r="E1070" s="64">
        <v>2019</v>
      </c>
      <c r="F1070" s="57">
        <v>24390</v>
      </c>
      <c r="G1070" s="54" t="s">
        <v>4588</v>
      </c>
    </row>
    <row r="1071" spans="1:7" ht="15.75" x14ac:dyDescent="0.25">
      <c r="A1071" s="214" t="s">
        <v>117</v>
      </c>
      <c r="B1071" s="54" t="s">
        <v>1968</v>
      </c>
      <c r="C1071" s="252" t="s">
        <v>4134</v>
      </c>
      <c r="D1071" s="312" t="s">
        <v>43</v>
      </c>
      <c r="E1071" s="64">
        <v>2019</v>
      </c>
      <c r="F1071" s="57">
        <v>25400</v>
      </c>
      <c r="G1071" s="54" t="s">
        <v>4588</v>
      </c>
    </row>
    <row r="1072" spans="1:7" ht="15.75" x14ac:dyDescent="0.25">
      <c r="A1072" s="214" t="s">
        <v>117</v>
      </c>
      <c r="B1072" s="54" t="s">
        <v>1968</v>
      </c>
      <c r="C1072" s="252" t="s">
        <v>4134</v>
      </c>
      <c r="D1072" s="312" t="s">
        <v>44</v>
      </c>
      <c r="E1072" s="64">
        <v>2019</v>
      </c>
      <c r="F1072" s="57">
        <v>27230</v>
      </c>
      <c r="G1072" s="54" t="s">
        <v>4588</v>
      </c>
    </row>
    <row r="1073" spans="1:7" ht="15.75" x14ac:dyDescent="0.25">
      <c r="A1073" s="214" t="s">
        <v>117</v>
      </c>
      <c r="B1073" s="54" t="s">
        <v>4773</v>
      </c>
      <c r="C1073" s="252" t="s">
        <v>1982</v>
      </c>
      <c r="D1073" s="312" t="s">
        <v>43</v>
      </c>
      <c r="E1073" s="64">
        <v>2019</v>
      </c>
      <c r="F1073" s="57">
        <v>13000</v>
      </c>
      <c r="G1073" s="54" t="s">
        <v>1956</v>
      </c>
    </row>
    <row r="1074" spans="1:7" ht="15.75" x14ac:dyDescent="0.25">
      <c r="A1074" s="214" t="s">
        <v>64</v>
      </c>
      <c r="B1074" s="54" t="s">
        <v>1441</v>
      </c>
      <c r="C1074" s="54" t="s">
        <v>7340</v>
      </c>
      <c r="D1074" s="54" t="s">
        <v>438</v>
      </c>
      <c r="E1074" s="64">
        <v>2019</v>
      </c>
      <c r="F1074" s="79">
        <v>47100</v>
      </c>
      <c r="G1074" s="54" t="s">
        <v>6010</v>
      </c>
    </row>
    <row r="1075" spans="1:7" ht="15.75" x14ac:dyDescent="0.25">
      <c r="A1075" s="718" t="s">
        <v>64</v>
      </c>
      <c r="B1075" s="610" t="s">
        <v>10324</v>
      </c>
      <c r="C1075" s="610" t="s">
        <v>7804</v>
      </c>
      <c r="D1075" s="610" t="s">
        <v>110</v>
      </c>
      <c r="E1075" s="688">
        <v>2019</v>
      </c>
      <c r="F1075" s="613">
        <v>27700</v>
      </c>
      <c r="G1075" s="610" t="s">
        <v>9782</v>
      </c>
    </row>
    <row r="1076" spans="1:7" ht="15.75" x14ac:dyDescent="0.25">
      <c r="A1076" s="718" t="s">
        <v>64</v>
      </c>
      <c r="B1076" s="610" t="s">
        <v>10324</v>
      </c>
      <c r="C1076" s="610" t="s">
        <v>7804</v>
      </c>
      <c r="D1076" s="610" t="s">
        <v>426</v>
      </c>
      <c r="E1076" s="688">
        <v>2019</v>
      </c>
      <c r="F1076" s="613">
        <v>29050</v>
      </c>
      <c r="G1076" s="610" t="s">
        <v>9782</v>
      </c>
    </row>
    <row r="1077" spans="1:7" ht="15.75" x14ac:dyDescent="0.25">
      <c r="A1077" s="718" t="s">
        <v>64</v>
      </c>
      <c r="B1077" s="610" t="s">
        <v>10325</v>
      </c>
      <c r="C1077" s="610" t="s">
        <v>7804</v>
      </c>
      <c r="D1077" s="610" t="s">
        <v>110</v>
      </c>
      <c r="E1077" s="688">
        <v>2019</v>
      </c>
      <c r="F1077" s="613">
        <v>31640</v>
      </c>
      <c r="G1077" s="610" t="s">
        <v>9782</v>
      </c>
    </row>
    <row r="1078" spans="1:7" ht="15.75" x14ac:dyDescent="0.25">
      <c r="A1078" s="718" t="s">
        <v>64</v>
      </c>
      <c r="B1078" s="610" t="s">
        <v>10325</v>
      </c>
      <c r="C1078" s="610" t="s">
        <v>7804</v>
      </c>
      <c r="D1078" s="610" t="s">
        <v>426</v>
      </c>
      <c r="E1078" s="688">
        <v>2019</v>
      </c>
      <c r="F1078" s="613">
        <v>32990</v>
      </c>
      <c r="G1078" s="610" t="s">
        <v>9782</v>
      </c>
    </row>
    <row r="1079" spans="1:7" s="91" customFormat="1" ht="15.75" x14ac:dyDescent="0.25">
      <c r="A1079" s="447" t="s">
        <v>1781</v>
      </c>
      <c r="B1079" s="448" t="s">
        <v>10641</v>
      </c>
      <c r="C1079" s="448" t="s">
        <v>3255</v>
      </c>
      <c r="D1079" s="448"/>
      <c r="E1079" s="460">
        <v>2019</v>
      </c>
      <c r="F1079" s="885">
        <v>20350</v>
      </c>
      <c r="G1079" s="172" t="s">
        <v>4829</v>
      </c>
    </row>
    <row r="1080" spans="1:7" s="91" customFormat="1" ht="15.75" x14ac:dyDescent="0.25">
      <c r="A1080" s="447" t="s">
        <v>1781</v>
      </c>
      <c r="B1080" s="448" t="s">
        <v>10641</v>
      </c>
      <c r="C1080" s="448" t="s">
        <v>2114</v>
      </c>
      <c r="D1080" s="448"/>
      <c r="E1080" s="460">
        <v>2019</v>
      </c>
      <c r="F1080" s="885">
        <v>21830</v>
      </c>
      <c r="G1080" s="172" t="s">
        <v>4829</v>
      </c>
    </row>
    <row r="1081" spans="1:7" s="91" customFormat="1" ht="15.75" x14ac:dyDescent="0.25">
      <c r="A1081" s="447" t="s">
        <v>10543</v>
      </c>
      <c r="B1081" s="448" t="s">
        <v>10640</v>
      </c>
      <c r="C1081" s="448" t="s">
        <v>4840</v>
      </c>
      <c r="D1081" s="448"/>
      <c r="E1081" s="460">
        <v>2019</v>
      </c>
      <c r="F1081" s="885">
        <v>34574</v>
      </c>
      <c r="G1081" s="172" t="s">
        <v>4829</v>
      </c>
    </row>
    <row r="1082" spans="1:7" ht="15.75" x14ac:dyDescent="0.25">
      <c r="A1082" s="718" t="s">
        <v>1136</v>
      </c>
      <c r="B1082" s="610" t="s">
        <v>10179</v>
      </c>
      <c r="C1082" s="610" t="s">
        <v>9781</v>
      </c>
      <c r="D1082" s="610" t="s">
        <v>110</v>
      </c>
      <c r="E1082" s="688">
        <v>2019</v>
      </c>
      <c r="F1082" s="613">
        <v>38943</v>
      </c>
      <c r="G1082" s="610" t="s">
        <v>3070</v>
      </c>
    </row>
    <row r="1083" spans="1:7" ht="15.75" x14ac:dyDescent="0.25">
      <c r="A1083" s="718" t="s">
        <v>1136</v>
      </c>
      <c r="B1083" s="610" t="s">
        <v>10326</v>
      </c>
      <c r="C1083" s="610" t="s">
        <v>9781</v>
      </c>
      <c r="D1083" s="610" t="s">
        <v>110</v>
      </c>
      <c r="E1083" s="688">
        <v>2019</v>
      </c>
      <c r="F1083" s="613">
        <v>39924</v>
      </c>
      <c r="G1083" s="610" t="s">
        <v>3070</v>
      </c>
    </row>
    <row r="1084" spans="1:7" ht="15.75" x14ac:dyDescent="0.25">
      <c r="A1084" s="718" t="s">
        <v>1136</v>
      </c>
      <c r="B1084" s="610" t="s">
        <v>10327</v>
      </c>
      <c r="C1084" s="610" t="s">
        <v>9781</v>
      </c>
      <c r="D1084" s="610" t="s">
        <v>110</v>
      </c>
      <c r="E1084" s="688">
        <v>2019</v>
      </c>
      <c r="F1084" s="613">
        <v>40344</v>
      </c>
      <c r="G1084" s="610" t="s">
        <v>3070</v>
      </c>
    </row>
    <row r="1085" spans="1:7" ht="15.75" x14ac:dyDescent="0.25">
      <c r="A1085" s="718" t="s">
        <v>1136</v>
      </c>
      <c r="B1085" s="610" t="s">
        <v>10253</v>
      </c>
      <c r="C1085" s="610" t="s">
        <v>9781</v>
      </c>
      <c r="D1085" s="610" t="s">
        <v>110</v>
      </c>
      <c r="E1085" s="688">
        <v>2019</v>
      </c>
      <c r="F1085" s="613">
        <v>42538</v>
      </c>
      <c r="G1085" s="610" t="s">
        <v>3070</v>
      </c>
    </row>
    <row r="1086" spans="1:7" ht="15.75" x14ac:dyDescent="0.25">
      <c r="A1086" s="718" t="s">
        <v>1136</v>
      </c>
      <c r="B1086" s="610" t="s">
        <v>10328</v>
      </c>
      <c r="C1086" s="610" t="s">
        <v>9781</v>
      </c>
      <c r="D1086" s="610" t="s">
        <v>110</v>
      </c>
      <c r="E1086" s="688">
        <v>2019</v>
      </c>
      <c r="F1086" s="613">
        <v>46087</v>
      </c>
      <c r="G1086" s="610" t="s">
        <v>3070</v>
      </c>
    </row>
    <row r="1087" spans="1:7" ht="15.75" x14ac:dyDescent="0.25">
      <c r="A1087" s="718" t="s">
        <v>1136</v>
      </c>
      <c r="B1087" s="610" t="s">
        <v>10257</v>
      </c>
      <c r="C1087" s="610" t="s">
        <v>9781</v>
      </c>
      <c r="D1087" s="610" t="s">
        <v>110</v>
      </c>
      <c r="E1087" s="688">
        <v>2019</v>
      </c>
      <c r="F1087" s="613">
        <v>48282</v>
      </c>
      <c r="G1087" s="610" t="s">
        <v>3070</v>
      </c>
    </row>
    <row r="1088" spans="1:7" ht="15.75" x14ac:dyDescent="0.25">
      <c r="A1088" s="718" t="s">
        <v>1289</v>
      </c>
      <c r="B1088" s="610" t="s">
        <v>10329</v>
      </c>
      <c r="C1088" s="610" t="s">
        <v>7804</v>
      </c>
      <c r="D1088" s="610" t="s">
        <v>426</v>
      </c>
      <c r="E1088" s="688">
        <v>2019</v>
      </c>
      <c r="F1088" s="613">
        <v>34544</v>
      </c>
      <c r="G1088" s="610" t="s">
        <v>3070</v>
      </c>
    </row>
    <row r="1089" spans="1:7" ht="15.75" x14ac:dyDescent="0.25">
      <c r="A1089" s="718" t="s">
        <v>1289</v>
      </c>
      <c r="B1089" s="610" t="s">
        <v>10330</v>
      </c>
      <c r="C1089" s="610" t="s">
        <v>7804</v>
      </c>
      <c r="D1089" s="610" t="s">
        <v>426</v>
      </c>
      <c r="E1089" s="688">
        <v>2019</v>
      </c>
      <c r="F1089" s="613">
        <v>42015</v>
      </c>
      <c r="G1089" s="610" t="s">
        <v>3070</v>
      </c>
    </row>
    <row r="1090" spans="1:7" ht="15.75" x14ac:dyDescent="0.25">
      <c r="A1090" s="718" t="s">
        <v>1289</v>
      </c>
      <c r="B1090" s="610" t="s">
        <v>10331</v>
      </c>
      <c r="C1090" s="610" t="s">
        <v>7804</v>
      </c>
      <c r="D1090" s="610" t="s">
        <v>426</v>
      </c>
      <c r="E1090" s="688">
        <v>2019</v>
      </c>
      <c r="F1090" s="613">
        <v>37346</v>
      </c>
      <c r="G1090" s="610" t="s">
        <v>3070</v>
      </c>
    </row>
    <row r="1091" spans="1:7" ht="15.75" x14ac:dyDescent="0.25">
      <c r="A1091" s="718" t="s">
        <v>48</v>
      </c>
      <c r="B1091" s="610" t="s">
        <v>10332</v>
      </c>
      <c r="C1091" s="610" t="s">
        <v>9811</v>
      </c>
      <c r="D1091" s="610" t="s">
        <v>110</v>
      </c>
      <c r="E1091" s="688">
        <v>2019</v>
      </c>
      <c r="F1091" s="613">
        <v>11296</v>
      </c>
      <c r="G1091" s="610" t="s">
        <v>2031</v>
      </c>
    </row>
    <row r="1092" spans="1:7" ht="15.75" x14ac:dyDescent="0.25">
      <c r="A1092" s="718" t="s">
        <v>48</v>
      </c>
      <c r="B1092" s="610" t="s">
        <v>10333</v>
      </c>
      <c r="C1092" s="610" t="s">
        <v>9811</v>
      </c>
      <c r="D1092" s="610" t="s">
        <v>110</v>
      </c>
      <c r="E1092" s="688">
        <v>2019</v>
      </c>
      <c r="F1092" s="613">
        <v>12208</v>
      </c>
      <c r="G1092" s="610" t="s">
        <v>2031</v>
      </c>
    </row>
    <row r="1093" spans="1:7" ht="15.75" x14ac:dyDescent="0.25">
      <c r="A1093" s="718" t="s">
        <v>48</v>
      </c>
      <c r="B1093" s="610" t="s">
        <v>10067</v>
      </c>
      <c r="C1093" s="610" t="s">
        <v>9811</v>
      </c>
      <c r="D1093" s="610" t="s">
        <v>110</v>
      </c>
      <c r="E1093" s="688">
        <v>2019</v>
      </c>
      <c r="F1093" s="613">
        <v>12630</v>
      </c>
      <c r="G1093" s="610" t="s">
        <v>2031</v>
      </c>
    </row>
    <row r="1094" spans="1:7" ht="15.75" x14ac:dyDescent="0.25">
      <c r="A1094" s="718" t="s">
        <v>48</v>
      </c>
      <c r="B1094" s="610" t="s">
        <v>10334</v>
      </c>
      <c r="C1094" s="610" t="s">
        <v>9811</v>
      </c>
      <c r="D1094" s="610" t="s">
        <v>110</v>
      </c>
      <c r="E1094" s="688">
        <v>2019</v>
      </c>
      <c r="F1094" s="613">
        <v>13772</v>
      </c>
      <c r="G1094" s="610" t="s">
        <v>2031</v>
      </c>
    </row>
    <row r="1095" spans="1:7" s="91" customFormat="1" ht="15.75" x14ac:dyDescent="0.25">
      <c r="A1095" s="718" t="s">
        <v>48</v>
      </c>
      <c r="B1095" s="610" t="s">
        <v>10068</v>
      </c>
      <c r="C1095" s="610" t="s">
        <v>9811</v>
      </c>
      <c r="D1095" s="610" t="s">
        <v>110</v>
      </c>
      <c r="E1095" s="688">
        <v>2019</v>
      </c>
      <c r="F1095" s="613">
        <v>9734</v>
      </c>
      <c r="G1095" s="610" t="s">
        <v>7179</v>
      </c>
    </row>
    <row r="1096" spans="1:7" ht="15.75" x14ac:dyDescent="0.25">
      <c r="A1096" s="718" t="s">
        <v>48</v>
      </c>
      <c r="B1096" s="610" t="s">
        <v>10335</v>
      </c>
      <c r="C1096" s="610" t="s">
        <v>9811</v>
      </c>
      <c r="D1096" s="610" t="s">
        <v>110</v>
      </c>
      <c r="E1096" s="688">
        <v>2019</v>
      </c>
      <c r="F1096" s="613">
        <v>10646</v>
      </c>
      <c r="G1096" s="610" t="s">
        <v>7179</v>
      </c>
    </row>
    <row r="1097" spans="1:7" ht="15.75" x14ac:dyDescent="0.25">
      <c r="A1097" s="718" t="s">
        <v>48</v>
      </c>
      <c r="B1097" s="610" t="s">
        <v>10266</v>
      </c>
      <c r="C1097" s="610" t="s">
        <v>9811</v>
      </c>
      <c r="D1097" s="610" t="s">
        <v>110</v>
      </c>
      <c r="E1097" s="688">
        <v>2019</v>
      </c>
      <c r="F1097" s="613">
        <v>11256</v>
      </c>
      <c r="G1097" s="610" t="s">
        <v>7179</v>
      </c>
    </row>
    <row r="1098" spans="1:7" ht="15.75" x14ac:dyDescent="0.25">
      <c r="A1098" s="718" t="s">
        <v>48</v>
      </c>
      <c r="B1098" s="610" t="s">
        <v>10267</v>
      </c>
      <c r="C1098" s="610" t="s">
        <v>9811</v>
      </c>
      <c r="D1098" s="610" t="s">
        <v>110</v>
      </c>
      <c r="E1098" s="688">
        <v>2019</v>
      </c>
      <c r="F1098" s="613">
        <v>13212</v>
      </c>
      <c r="G1098" s="610" t="s">
        <v>7179</v>
      </c>
    </row>
    <row r="1099" spans="1:7" s="91" customFormat="1" ht="15.75" x14ac:dyDescent="0.25">
      <c r="A1099" s="448" t="s">
        <v>10177</v>
      </c>
      <c r="B1099" s="448" t="s">
        <v>10632</v>
      </c>
      <c r="C1099" s="448" t="s">
        <v>1983</v>
      </c>
      <c r="D1099" s="610" t="s">
        <v>110</v>
      </c>
      <c r="E1099" s="460">
        <v>2019</v>
      </c>
      <c r="F1099" s="544">
        <v>16766</v>
      </c>
      <c r="G1099" s="172" t="s">
        <v>4829</v>
      </c>
    </row>
    <row r="1100" spans="1:7" ht="15.75" x14ac:dyDescent="0.25">
      <c r="A1100" s="214" t="s">
        <v>42</v>
      </c>
      <c r="B1100" s="54" t="s">
        <v>5003</v>
      </c>
      <c r="C1100" s="252" t="s">
        <v>1985</v>
      </c>
      <c r="D1100" s="54" t="s">
        <v>110</v>
      </c>
      <c r="E1100" s="64">
        <v>2019</v>
      </c>
      <c r="F1100" s="79">
        <v>28400</v>
      </c>
      <c r="G1100" s="54" t="s">
        <v>4874</v>
      </c>
    </row>
    <row r="1101" spans="1:7" ht="15.75" x14ac:dyDescent="0.25">
      <c r="A1101" s="214" t="s">
        <v>42</v>
      </c>
      <c r="B1101" s="54" t="s">
        <v>5006</v>
      </c>
      <c r="C1101" s="252" t="s">
        <v>1985</v>
      </c>
      <c r="D1101" s="54" t="s">
        <v>110</v>
      </c>
      <c r="E1101" s="64">
        <v>2019</v>
      </c>
      <c r="F1101" s="79">
        <v>30100</v>
      </c>
      <c r="G1101" s="54" t="s">
        <v>4874</v>
      </c>
    </row>
    <row r="1102" spans="1:7" ht="15.75" x14ac:dyDescent="0.25">
      <c r="A1102" s="214" t="s">
        <v>42</v>
      </c>
      <c r="B1102" s="54" t="s">
        <v>5007</v>
      </c>
      <c r="C1102" s="252" t="s">
        <v>1985</v>
      </c>
      <c r="D1102" s="54" t="s">
        <v>110</v>
      </c>
      <c r="E1102" s="64">
        <v>2019</v>
      </c>
      <c r="F1102" s="79">
        <v>32975</v>
      </c>
      <c r="G1102" s="54" t="s">
        <v>4874</v>
      </c>
    </row>
    <row r="1103" spans="1:7" ht="15.75" x14ac:dyDescent="0.25">
      <c r="A1103" s="214" t="s">
        <v>42</v>
      </c>
      <c r="B1103" s="54" t="s">
        <v>5000</v>
      </c>
      <c r="C1103" s="252" t="s">
        <v>1985</v>
      </c>
      <c r="D1103" s="54" t="s">
        <v>110</v>
      </c>
      <c r="E1103" s="64">
        <v>2019</v>
      </c>
      <c r="F1103" s="79">
        <v>24095</v>
      </c>
      <c r="G1103" s="54" t="s">
        <v>4874</v>
      </c>
    </row>
    <row r="1104" spans="1:7" ht="15.75" x14ac:dyDescent="0.25">
      <c r="A1104" s="214" t="s">
        <v>42</v>
      </c>
      <c r="B1104" s="54" t="s">
        <v>5001</v>
      </c>
      <c r="C1104" s="252" t="s">
        <v>1985</v>
      </c>
      <c r="D1104" s="54" t="s">
        <v>110</v>
      </c>
      <c r="E1104" s="64">
        <v>2019</v>
      </c>
      <c r="F1104" s="79">
        <v>24600</v>
      </c>
      <c r="G1104" s="54" t="s">
        <v>4874</v>
      </c>
    </row>
    <row r="1105" spans="1:7" ht="15.75" x14ac:dyDescent="0.25">
      <c r="A1105" s="214" t="s">
        <v>42</v>
      </c>
      <c r="B1105" s="54" t="s">
        <v>5002</v>
      </c>
      <c r="C1105" s="252" t="s">
        <v>1985</v>
      </c>
      <c r="D1105" s="54" t="s">
        <v>110</v>
      </c>
      <c r="E1105" s="64">
        <v>2019</v>
      </c>
      <c r="F1105" s="79">
        <v>25800</v>
      </c>
      <c r="G1105" s="54" t="s">
        <v>4874</v>
      </c>
    </row>
    <row r="1106" spans="1:7" ht="15.75" x14ac:dyDescent="0.25">
      <c r="A1106" s="214" t="s">
        <v>42</v>
      </c>
      <c r="B1106" s="54" t="s">
        <v>6345</v>
      </c>
      <c r="C1106" s="252" t="s">
        <v>3761</v>
      </c>
      <c r="D1106" s="54" t="s">
        <v>110</v>
      </c>
      <c r="E1106" s="64">
        <v>2019</v>
      </c>
      <c r="F1106" s="79">
        <v>34300</v>
      </c>
      <c r="G1106" s="54" t="s">
        <v>4874</v>
      </c>
    </row>
    <row r="1107" spans="1:7" ht="15.75" x14ac:dyDescent="0.25">
      <c r="A1107" s="214" t="s">
        <v>42</v>
      </c>
      <c r="B1107" s="54" t="s">
        <v>5004</v>
      </c>
      <c r="C1107" s="252" t="s">
        <v>1985</v>
      </c>
      <c r="D1107" s="54" t="s">
        <v>110</v>
      </c>
      <c r="E1107" s="64">
        <v>2019</v>
      </c>
      <c r="F1107" s="79">
        <v>29175</v>
      </c>
      <c r="G1107" s="54" t="s">
        <v>4874</v>
      </c>
    </row>
    <row r="1108" spans="1:7" ht="15.75" x14ac:dyDescent="0.25">
      <c r="A1108" s="214" t="s">
        <v>42</v>
      </c>
      <c r="B1108" s="54" t="s">
        <v>5005</v>
      </c>
      <c r="C1108" s="252" t="s">
        <v>1985</v>
      </c>
      <c r="D1108" s="54" t="s">
        <v>110</v>
      </c>
      <c r="E1108" s="64">
        <v>2019</v>
      </c>
      <c r="F1108" s="79">
        <v>29725</v>
      </c>
      <c r="G1108" s="54" t="s">
        <v>4874</v>
      </c>
    </row>
    <row r="1109" spans="1:7" ht="15.75" x14ac:dyDescent="0.25">
      <c r="A1109" s="214" t="s">
        <v>42</v>
      </c>
      <c r="B1109" s="54" t="s">
        <v>6348</v>
      </c>
      <c r="C1109" s="252" t="s">
        <v>3761</v>
      </c>
      <c r="D1109" s="54" t="s">
        <v>110</v>
      </c>
      <c r="E1109" s="64">
        <v>2019</v>
      </c>
      <c r="F1109" s="79">
        <v>34850</v>
      </c>
      <c r="G1109" s="54" t="s">
        <v>4874</v>
      </c>
    </row>
    <row r="1110" spans="1:7" ht="15.75" x14ac:dyDescent="0.25">
      <c r="A1110" s="214" t="s">
        <v>42</v>
      </c>
      <c r="B1110" s="54" t="s">
        <v>5994</v>
      </c>
      <c r="C1110" s="54" t="s">
        <v>3950</v>
      </c>
      <c r="D1110" s="54" t="s">
        <v>110</v>
      </c>
      <c r="E1110" s="64">
        <v>2019</v>
      </c>
      <c r="F1110" s="79">
        <v>26990</v>
      </c>
      <c r="G1110" s="54" t="s">
        <v>5089</v>
      </c>
    </row>
    <row r="1111" spans="1:7" ht="15.75" x14ac:dyDescent="0.25">
      <c r="A1111" s="214" t="s">
        <v>42</v>
      </c>
      <c r="B1111" s="54" t="s">
        <v>5994</v>
      </c>
      <c r="C1111" s="54" t="s">
        <v>3950</v>
      </c>
      <c r="D1111" s="54" t="s">
        <v>426</v>
      </c>
      <c r="E1111" s="64">
        <v>2019</v>
      </c>
      <c r="F1111" s="79">
        <v>30990</v>
      </c>
      <c r="G1111" s="54" t="s">
        <v>5089</v>
      </c>
    </row>
    <row r="1112" spans="1:7" ht="15.75" x14ac:dyDescent="0.25">
      <c r="A1112" s="214" t="s">
        <v>42</v>
      </c>
      <c r="B1112" s="54" t="s">
        <v>5994</v>
      </c>
      <c r="C1112" s="54" t="s">
        <v>3739</v>
      </c>
      <c r="D1112" s="54"/>
      <c r="E1112" s="64">
        <v>2019</v>
      </c>
      <c r="F1112" s="79">
        <v>29008</v>
      </c>
      <c r="G1112" s="54" t="s">
        <v>2033</v>
      </c>
    </row>
    <row r="1113" spans="1:7" ht="15.75" x14ac:dyDescent="0.25">
      <c r="A1113" s="446" t="s">
        <v>42</v>
      </c>
      <c r="B1113" s="54" t="s">
        <v>5088</v>
      </c>
      <c r="C1113" s="252" t="s">
        <v>2114</v>
      </c>
      <c r="D1113" s="54" t="s">
        <v>110</v>
      </c>
      <c r="E1113" s="64">
        <v>2019</v>
      </c>
      <c r="F1113" s="57">
        <v>20140</v>
      </c>
      <c r="G1113" s="54" t="s">
        <v>2033</v>
      </c>
    </row>
    <row r="1114" spans="1:7" ht="15.75" x14ac:dyDescent="0.25">
      <c r="A1114" s="446" t="s">
        <v>42</v>
      </c>
      <c r="B1114" s="54" t="s">
        <v>5090</v>
      </c>
      <c r="C1114" s="252" t="s">
        <v>2114</v>
      </c>
      <c r="D1114" s="54" t="s">
        <v>110</v>
      </c>
      <c r="E1114" s="64">
        <v>2019</v>
      </c>
      <c r="F1114" s="57">
        <v>23140</v>
      </c>
      <c r="G1114" s="54" t="s">
        <v>2033</v>
      </c>
    </row>
    <row r="1115" spans="1:7" ht="15.75" x14ac:dyDescent="0.25">
      <c r="A1115" s="446" t="s">
        <v>42</v>
      </c>
      <c r="B1115" s="54" t="s">
        <v>5077</v>
      </c>
      <c r="C1115" s="252" t="s">
        <v>3739</v>
      </c>
      <c r="D1115" s="54" t="s">
        <v>110</v>
      </c>
      <c r="E1115" s="64">
        <v>2019</v>
      </c>
      <c r="F1115" s="57">
        <v>18700</v>
      </c>
      <c r="G1115" s="54" t="s">
        <v>2033</v>
      </c>
    </row>
    <row r="1116" spans="1:7" ht="15.75" x14ac:dyDescent="0.25">
      <c r="A1116" s="446" t="s">
        <v>42</v>
      </c>
      <c r="B1116" s="54" t="s">
        <v>5078</v>
      </c>
      <c r="C1116" s="252" t="s">
        <v>3739</v>
      </c>
      <c r="D1116" s="54" t="s">
        <v>110</v>
      </c>
      <c r="E1116" s="64">
        <v>2019</v>
      </c>
      <c r="F1116" s="57">
        <v>19135</v>
      </c>
      <c r="G1116" s="54" t="s">
        <v>135</v>
      </c>
    </row>
    <row r="1117" spans="1:7" ht="15.75" x14ac:dyDescent="0.25">
      <c r="A1117" s="446" t="s">
        <v>42</v>
      </c>
      <c r="B1117" s="54" t="s">
        <v>5079</v>
      </c>
      <c r="C1117" s="252" t="s">
        <v>3739</v>
      </c>
      <c r="D1117" s="54" t="s">
        <v>110</v>
      </c>
      <c r="E1117" s="64">
        <v>2019</v>
      </c>
      <c r="F1117" s="57">
        <v>19535</v>
      </c>
      <c r="G1117" s="54" t="s">
        <v>135</v>
      </c>
    </row>
    <row r="1118" spans="1:7" ht="15.75" x14ac:dyDescent="0.25">
      <c r="A1118" s="446" t="s">
        <v>42</v>
      </c>
      <c r="B1118" s="54" t="s">
        <v>5080</v>
      </c>
      <c r="C1118" s="252" t="s">
        <v>3739</v>
      </c>
      <c r="D1118" s="54" t="s">
        <v>110</v>
      </c>
      <c r="E1118" s="64">
        <v>2019</v>
      </c>
      <c r="F1118" s="57">
        <v>19535</v>
      </c>
      <c r="G1118" s="54" t="s">
        <v>2033</v>
      </c>
    </row>
    <row r="1119" spans="1:7" ht="15.75" x14ac:dyDescent="0.25">
      <c r="A1119" s="446" t="s">
        <v>42</v>
      </c>
      <c r="B1119" s="54" t="s">
        <v>5086</v>
      </c>
      <c r="C1119" s="252" t="s">
        <v>3255</v>
      </c>
      <c r="D1119" s="54" t="s">
        <v>110</v>
      </c>
      <c r="E1119" s="64">
        <v>2019</v>
      </c>
      <c r="F1119" s="57">
        <v>21311</v>
      </c>
      <c r="G1119" s="54" t="s">
        <v>135</v>
      </c>
    </row>
    <row r="1120" spans="1:7" ht="15.75" x14ac:dyDescent="0.25">
      <c r="A1120" s="446" t="s">
        <v>42</v>
      </c>
      <c r="B1120" s="54" t="s">
        <v>5086</v>
      </c>
      <c r="C1120" s="252" t="s">
        <v>2114</v>
      </c>
      <c r="D1120" s="54" t="s">
        <v>110</v>
      </c>
      <c r="E1120" s="64">
        <v>2019</v>
      </c>
      <c r="F1120" s="57">
        <v>22678</v>
      </c>
      <c r="G1120" s="54" t="s">
        <v>135</v>
      </c>
    </row>
    <row r="1121" spans="1:7" ht="15.75" x14ac:dyDescent="0.25">
      <c r="A1121" s="446" t="s">
        <v>42</v>
      </c>
      <c r="B1121" s="54" t="s">
        <v>5081</v>
      </c>
      <c r="C1121" s="252" t="s">
        <v>3739</v>
      </c>
      <c r="D1121" s="54" t="s">
        <v>110</v>
      </c>
      <c r="E1121" s="64">
        <v>2019</v>
      </c>
      <c r="F1121" s="57">
        <v>20645</v>
      </c>
      <c r="G1121" s="54" t="s">
        <v>2033</v>
      </c>
    </row>
    <row r="1122" spans="1:7" ht="15.75" x14ac:dyDescent="0.25">
      <c r="A1122" s="446" t="s">
        <v>42</v>
      </c>
      <c r="B1122" s="54" t="s">
        <v>5081</v>
      </c>
      <c r="C1122" s="252" t="s">
        <v>3255</v>
      </c>
      <c r="D1122" s="54" t="s">
        <v>110</v>
      </c>
      <c r="E1122" s="64">
        <v>2019</v>
      </c>
      <c r="F1122" s="57">
        <v>19399</v>
      </c>
      <c r="G1122" s="54" t="s">
        <v>135</v>
      </c>
    </row>
    <row r="1123" spans="1:7" ht="15.75" x14ac:dyDescent="0.25">
      <c r="A1123" s="446" t="s">
        <v>42</v>
      </c>
      <c r="B1123" s="54" t="s">
        <v>5081</v>
      </c>
      <c r="C1123" s="252" t="s">
        <v>2114</v>
      </c>
      <c r="D1123" s="54" t="s">
        <v>110</v>
      </c>
      <c r="E1123" s="64">
        <v>2019</v>
      </c>
      <c r="F1123" s="57">
        <v>20765</v>
      </c>
      <c r="G1123" s="54" t="s">
        <v>135</v>
      </c>
    </row>
    <row r="1124" spans="1:7" ht="15.75" x14ac:dyDescent="0.25">
      <c r="A1124" s="446" t="s">
        <v>42</v>
      </c>
      <c r="B1124" s="54" t="s">
        <v>5082</v>
      </c>
      <c r="C1124" s="252" t="s">
        <v>3739</v>
      </c>
      <c r="D1124" s="54" t="s">
        <v>110</v>
      </c>
      <c r="E1124" s="64">
        <v>2019</v>
      </c>
      <c r="F1124" s="57">
        <v>21865</v>
      </c>
      <c r="G1124" s="54" t="s">
        <v>135</v>
      </c>
    </row>
    <row r="1125" spans="1:7" ht="15.75" x14ac:dyDescent="0.25">
      <c r="A1125" s="446" t="s">
        <v>42</v>
      </c>
      <c r="B1125" s="54" t="s">
        <v>5085</v>
      </c>
      <c r="C1125" s="252" t="s">
        <v>3255</v>
      </c>
      <c r="D1125" s="54" t="s">
        <v>110</v>
      </c>
      <c r="E1125" s="64">
        <v>2019</v>
      </c>
      <c r="F1125" s="57">
        <v>20219</v>
      </c>
      <c r="G1125" s="54" t="s">
        <v>135</v>
      </c>
    </row>
    <row r="1126" spans="1:7" ht="15.75" x14ac:dyDescent="0.25">
      <c r="A1126" s="446" t="s">
        <v>42</v>
      </c>
      <c r="B1126" s="54" t="s">
        <v>5085</v>
      </c>
      <c r="C1126" s="252" t="s">
        <v>2114</v>
      </c>
      <c r="D1126" s="54" t="s">
        <v>110</v>
      </c>
      <c r="E1126" s="64">
        <v>2019</v>
      </c>
      <c r="F1126" s="57">
        <v>21585</v>
      </c>
      <c r="G1126" s="54" t="s">
        <v>2033</v>
      </c>
    </row>
    <row r="1127" spans="1:7" ht="15.75" x14ac:dyDescent="0.25">
      <c r="A1127" s="446" t="s">
        <v>42</v>
      </c>
      <c r="B1127" s="54" t="s">
        <v>5087</v>
      </c>
      <c r="C1127" s="252" t="s">
        <v>3255</v>
      </c>
      <c r="D1127" s="54" t="s">
        <v>110</v>
      </c>
      <c r="E1127" s="64">
        <v>2019</v>
      </c>
      <c r="F1127" s="57">
        <v>26503</v>
      </c>
      <c r="G1127" s="54" t="s">
        <v>2033</v>
      </c>
    </row>
    <row r="1128" spans="1:7" ht="15.75" x14ac:dyDescent="0.25">
      <c r="A1128" s="446" t="s">
        <v>42</v>
      </c>
      <c r="B1128" s="54" t="s">
        <v>5087</v>
      </c>
      <c r="C1128" s="252" t="s">
        <v>2114</v>
      </c>
      <c r="D1128" s="54" t="s">
        <v>110</v>
      </c>
      <c r="E1128" s="64">
        <v>2019</v>
      </c>
      <c r="F1128" s="57">
        <v>27595</v>
      </c>
      <c r="G1128" s="54" t="s">
        <v>1458</v>
      </c>
    </row>
    <row r="1129" spans="1:7" ht="15.75" x14ac:dyDescent="0.25">
      <c r="A1129" s="446" t="s">
        <v>42</v>
      </c>
      <c r="B1129" s="54" t="s">
        <v>5083</v>
      </c>
      <c r="C1129" s="252" t="s">
        <v>3739</v>
      </c>
      <c r="D1129" s="54" t="s">
        <v>110</v>
      </c>
      <c r="E1129" s="64">
        <v>2019</v>
      </c>
      <c r="F1129" s="57">
        <v>22135</v>
      </c>
      <c r="G1129" s="411" t="s">
        <v>4569</v>
      </c>
    </row>
    <row r="1130" spans="1:7" ht="15.75" x14ac:dyDescent="0.25">
      <c r="A1130" s="446" t="s">
        <v>42</v>
      </c>
      <c r="B1130" s="54" t="s">
        <v>5084</v>
      </c>
      <c r="C1130" s="252" t="s">
        <v>3739</v>
      </c>
      <c r="D1130" s="54" t="s">
        <v>110</v>
      </c>
      <c r="E1130" s="64">
        <v>2019</v>
      </c>
      <c r="F1130" s="57">
        <v>22880</v>
      </c>
      <c r="G1130" s="54" t="s">
        <v>4570</v>
      </c>
    </row>
    <row r="1131" spans="1:7" ht="15.75" x14ac:dyDescent="0.25">
      <c r="A1131" s="214" t="s">
        <v>42</v>
      </c>
      <c r="B1131" s="54" t="s">
        <v>4563</v>
      </c>
      <c r="C1131" s="252" t="s">
        <v>3721</v>
      </c>
      <c r="D1131" s="54" t="s">
        <v>43</v>
      </c>
      <c r="E1131" s="64">
        <v>2019</v>
      </c>
      <c r="F1131" s="57">
        <v>39600</v>
      </c>
      <c r="G1131" s="54" t="s">
        <v>4571</v>
      </c>
    </row>
    <row r="1132" spans="1:7" customFormat="1" ht="15.75" x14ac:dyDescent="0.25">
      <c r="A1132" s="214" t="s">
        <v>42</v>
      </c>
      <c r="B1132" s="54" t="s">
        <v>1402</v>
      </c>
      <c r="C1132" s="450" t="s">
        <v>2114</v>
      </c>
      <c r="D1132" s="411" t="s">
        <v>43</v>
      </c>
      <c r="E1132" s="472">
        <v>2019</v>
      </c>
      <c r="F1132" s="57">
        <v>24288</v>
      </c>
      <c r="G1132" s="54" t="s">
        <v>4572</v>
      </c>
    </row>
    <row r="1133" spans="1:7" customFormat="1" ht="15.75" x14ac:dyDescent="0.25">
      <c r="A1133" s="214" t="s">
        <v>42</v>
      </c>
      <c r="B1133" s="54" t="s">
        <v>1402</v>
      </c>
      <c r="C1133" s="252" t="s">
        <v>2114</v>
      </c>
      <c r="D1133" s="54" t="s">
        <v>43</v>
      </c>
      <c r="E1133" s="472">
        <v>2019</v>
      </c>
      <c r="F1133" s="57">
        <v>26928</v>
      </c>
      <c r="G1133" s="54" t="s">
        <v>4572</v>
      </c>
    </row>
    <row r="1134" spans="1:7" customFormat="1" ht="15.75" x14ac:dyDescent="0.25">
      <c r="A1134" s="214" t="s">
        <v>42</v>
      </c>
      <c r="B1134" s="54" t="s">
        <v>1402</v>
      </c>
      <c r="C1134" s="252" t="s">
        <v>2114</v>
      </c>
      <c r="D1134" s="54" t="s">
        <v>43</v>
      </c>
      <c r="E1134" s="472">
        <v>2019</v>
      </c>
      <c r="F1134" s="57">
        <v>26048</v>
      </c>
      <c r="G1134" s="54" t="s">
        <v>4573</v>
      </c>
    </row>
    <row r="1135" spans="1:7" customFormat="1" ht="15.75" x14ac:dyDescent="0.25">
      <c r="A1135" s="214" t="s">
        <v>42</v>
      </c>
      <c r="B1135" s="54" t="s">
        <v>1402</v>
      </c>
      <c r="C1135" s="450" t="s">
        <v>2114</v>
      </c>
      <c r="D1135" s="411" t="s">
        <v>43</v>
      </c>
      <c r="E1135" s="472">
        <v>2019</v>
      </c>
      <c r="F1135" s="57">
        <v>26928</v>
      </c>
      <c r="G1135" s="411" t="s">
        <v>4569</v>
      </c>
    </row>
    <row r="1136" spans="1:7" customFormat="1" ht="15.75" x14ac:dyDescent="0.25">
      <c r="A1136" s="214" t="s">
        <v>42</v>
      </c>
      <c r="B1136" s="54" t="s">
        <v>1402</v>
      </c>
      <c r="C1136" s="252" t="s">
        <v>1980</v>
      </c>
      <c r="D1136" s="54" t="s">
        <v>43</v>
      </c>
      <c r="E1136" s="472">
        <v>2019</v>
      </c>
      <c r="F1136" s="57">
        <v>28688</v>
      </c>
      <c r="G1136" s="411" t="s">
        <v>4569</v>
      </c>
    </row>
    <row r="1137" spans="1:7" customFormat="1" ht="15.75" x14ac:dyDescent="0.25">
      <c r="A1137" s="214" t="s">
        <v>42</v>
      </c>
      <c r="B1137" s="54" t="s">
        <v>1402</v>
      </c>
      <c r="C1137" s="252" t="s">
        <v>1980</v>
      </c>
      <c r="D1137" s="54" t="s">
        <v>44</v>
      </c>
      <c r="E1137" s="472">
        <v>2019</v>
      </c>
      <c r="F1137" s="57">
        <v>29568</v>
      </c>
      <c r="G1137" s="54" t="s">
        <v>4574</v>
      </c>
    </row>
    <row r="1138" spans="1:7" customFormat="1" ht="15.75" x14ac:dyDescent="0.25">
      <c r="A1138" s="214" t="s">
        <v>42</v>
      </c>
      <c r="B1138" s="54" t="s">
        <v>8576</v>
      </c>
      <c r="C1138" s="54" t="s">
        <v>1980</v>
      </c>
      <c r="D1138" s="54" t="s">
        <v>438</v>
      </c>
      <c r="E1138" s="64">
        <v>2019</v>
      </c>
      <c r="F1138" s="57">
        <v>33783</v>
      </c>
      <c r="G1138" s="54" t="s">
        <v>8577</v>
      </c>
    </row>
    <row r="1139" spans="1:7" customFormat="1" ht="15.75" x14ac:dyDescent="0.25">
      <c r="A1139" s="214" t="s">
        <v>42</v>
      </c>
      <c r="B1139" s="54" t="s">
        <v>1402</v>
      </c>
      <c r="C1139" s="450" t="s">
        <v>4532</v>
      </c>
      <c r="D1139" s="411" t="s">
        <v>43</v>
      </c>
      <c r="E1139" s="472">
        <v>2019</v>
      </c>
      <c r="F1139" s="57">
        <v>28688</v>
      </c>
      <c r="G1139" s="54" t="s">
        <v>4574</v>
      </c>
    </row>
    <row r="1140" spans="1:7" customFormat="1" ht="15.75" x14ac:dyDescent="0.25">
      <c r="A1140" s="214" t="s">
        <v>42</v>
      </c>
      <c r="B1140" s="54" t="s">
        <v>1402</v>
      </c>
      <c r="C1140" s="252" t="s">
        <v>4532</v>
      </c>
      <c r="D1140" s="54" t="s">
        <v>44</v>
      </c>
      <c r="E1140" s="472">
        <v>2019</v>
      </c>
      <c r="F1140" s="57">
        <v>30448</v>
      </c>
      <c r="G1140" s="54" t="s">
        <v>4575</v>
      </c>
    </row>
    <row r="1141" spans="1:7" customFormat="1" ht="15.75" x14ac:dyDescent="0.25">
      <c r="A1141" s="214" t="s">
        <v>42</v>
      </c>
      <c r="B1141" s="54" t="s">
        <v>1402</v>
      </c>
      <c r="C1141" s="252" t="s">
        <v>4532</v>
      </c>
      <c r="D1141" s="54" t="s">
        <v>43</v>
      </c>
      <c r="E1141" s="472">
        <v>2019</v>
      </c>
      <c r="F1141" s="57">
        <v>30448</v>
      </c>
      <c r="G1141" s="54" t="s">
        <v>4575</v>
      </c>
    </row>
    <row r="1142" spans="1:7" customFormat="1" ht="15.75" x14ac:dyDescent="0.25">
      <c r="A1142" s="214" t="s">
        <v>42</v>
      </c>
      <c r="B1142" s="54" t="s">
        <v>1402</v>
      </c>
      <c r="C1142" s="252" t="s">
        <v>4532</v>
      </c>
      <c r="D1142" s="54" t="s">
        <v>44</v>
      </c>
      <c r="E1142" s="472">
        <v>2019</v>
      </c>
      <c r="F1142" s="57">
        <v>33088</v>
      </c>
      <c r="G1142" s="54" t="s">
        <v>4576</v>
      </c>
    </row>
    <row r="1143" spans="1:7" customFormat="1" ht="15.75" x14ac:dyDescent="0.25">
      <c r="A1143" s="214" t="s">
        <v>42</v>
      </c>
      <c r="B1143" s="54" t="s">
        <v>1402</v>
      </c>
      <c r="C1143" s="252" t="s">
        <v>4532</v>
      </c>
      <c r="D1143" s="54" t="s">
        <v>43</v>
      </c>
      <c r="E1143" s="472">
        <v>2019</v>
      </c>
      <c r="F1143" s="57">
        <v>32208</v>
      </c>
      <c r="G1143" s="54" t="s">
        <v>4577</v>
      </c>
    </row>
    <row r="1144" spans="1:7" customFormat="1" ht="15.75" x14ac:dyDescent="0.25">
      <c r="A1144" s="214" t="s">
        <v>42</v>
      </c>
      <c r="B1144" s="54" t="s">
        <v>1402</v>
      </c>
      <c r="C1144" s="252" t="s">
        <v>4532</v>
      </c>
      <c r="D1144" s="54" t="s">
        <v>44</v>
      </c>
      <c r="E1144" s="472">
        <v>2019</v>
      </c>
      <c r="F1144" s="57">
        <v>33968</v>
      </c>
      <c r="G1144" s="54" t="s">
        <v>4578</v>
      </c>
    </row>
    <row r="1145" spans="1:7" customFormat="1" ht="15.75" x14ac:dyDescent="0.25">
      <c r="A1145" s="54" t="s">
        <v>42</v>
      </c>
      <c r="B1145" s="54" t="s">
        <v>1402</v>
      </c>
      <c r="C1145" s="252" t="s">
        <v>4532</v>
      </c>
      <c r="D1145" s="54" t="s">
        <v>438</v>
      </c>
      <c r="E1145" s="64">
        <v>2019</v>
      </c>
      <c r="F1145" s="57">
        <f>F1144-700</f>
        <v>33268</v>
      </c>
      <c r="G1145" s="54" t="s">
        <v>4576</v>
      </c>
    </row>
    <row r="1146" spans="1:7" customFormat="1" ht="15.75" x14ac:dyDescent="0.25">
      <c r="A1146" s="54" t="s">
        <v>42</v>
      </c>
      <c r="B1146" s="54" t="s">
        <v>1402</v>
      </c>
      <c r="C1146" s="252" t="s">
        <v>4532</v>
      </c>
      <c r="D1146" s="54" t="s">
        <v>438</v>
      </c>
      <c r="E1146" s="64">
        <v>2019</v>
      </c>
      <c r="F1146" s="57">
        <f>F1145-650</f>
        <v>32618</v>
      </c>
      <c r="G1146" s="54" t="s">
        <v>4577</v>
      </c>
    </row>
    <row r="1147" spans="1:7" customFormat="1" ht="15.75" x14ac:dyDescent="0.25">
      <c r="A1147" s="54" t="s">
        <v>42</v>
      </c>
      <c r="B1147" s="54" t="s">
        <v>1402</v>
      </c>
      <c r="C1147" s="252" t="s">
        <v>4532</v>
      </c>
      <c r="D1147" s="54" t="s">
        <v>438</v>
      </c>
      <c r="E1147" s="64">
        <v>2019</v>
      </c>
      <c r="F1147" s="57">
        <v>33400</v>
      </c>
      <c r="G1147" s="54" t="s">
        <v>4578</v>
      </c>
    </row>
    <row r="1148" spans="1:7" customFormat="1" ht="15.75" x14ac:dyDescent="0.25">
      <c r="A1148" s="54" t="s">
        <v>42</v>
      </c>
      <c r="B1148" s="54" t="s">
        <v>1402</v>
      </c>
      <c r="C1148" s="252" t="s">
        <v>1981</v>
      </c>
      <c r="D1148" s="54" t="s">
        <v>438</v>
      </c>
      <c r="E1148" s="64">
        <v>2019</v>
      </c>
      <c r="F1148" s="108">
        <f>F1145-547</f>
        <v>32721</v>
      </c>
      <c r="G1148" s="54" t="s">
        <v>4576</v>
      </c>
    </row>
    <row r="1149" spans="1:7" customFormat="1" ht="15.75" x14ac:dyDescent="0.25">
      <c r="A1149" s="54" t="s">
        <v>42</v>
      </c>
      <c r="B1149" s="54" t="s">
        <v>1402</v>
      </c>
      <c r="C1149" s="252" t="s">
        <v>1981</v>
      </c>
      <c r="D1149" s="54" t="s">
        <v>438</v>
      </c>
      <c r="E1149" s="64">
        <v>2019</v>
      </c>
      <c r="F1149" s="57">
        <f>F1145-800</f>
        <v>32468</v>
      </c>
      <c r="G1149" s="54" t="s">
        <v>4577</v>
      </c>
    </row>
    <row r="1150" spans="1:7" customFormat="1" ht="15.75" x14ac:dyDescent="0.25">
      <c r="A1150" s="54" t="s">
        <v>42</v>
      </c>
      <c r="B1150" s="54" t="s">
        <v>1402</v>
      </c>
      <c r="C1150" s="252" t="s">
        <v>1981</v>
      </c>
      <c r="D1150" s="54" t="s">
        <v>438</v>
      </c>
      <c r="E1150" s="64">
        <v>2019</v>
      </c>
      <c r="F1150" s="108">
        <v>31800</v>
      </c>
      <c r="G1150" s="54" t="s">
        <v>4578</v>
      </c>
    </row>
    <row r="1151" spans="1:7" customFormat="1" ht="15.75" x14ac:dyDescent="0.25">
      <c r="A1151" s="54" t="s">
        <v>42</v>
      </c>
      <c r="B1151" s="54" t="s">
        <v>1402</v>
      </c>
      <c r="C1151" s="252" t="s">
        <v>3761</v>
      </c>
      <c r="D1151" s="54" t="s">
        <v>438</v>
      </c>
      <c r="E1151" s="64">
        <v>2019</v>
      </c>
      <c r="F1151" s="57">
        <v>26790</v>
      </c>
      <c r="G1151" s="54" t="s">
        <v>4542</v>
      </c>
    </row>
    <row r="1152" spans="1:7" customFormat="1" ht="15.75" x14ac:dyDescent="0.25">
      <c r="A1152" s="54" t="s">
        <v>42</v>
      </c>
      <c r="B1152" s="54" t="s">
        <v>1402</v>
      </c>
      <c r="C1152" s="252" t="s">
        <v>3761</v>
      </c>
      <c r="D1152" s="54" t="s">
        <v>438</v>
      </c>
      <c r="E1152" s="64">
        <v>2019</v>
      </c>
      <c r="F1152" s="57">
        <v>31920</v>
      </c>
      <c r="G1152" s="54" t="s">
        <v>4542</v>
      </c>
    </row>
    <row r="1153" spans="1:7" customFormat="1" ht="15.75" x14ac:dyDescent="0.25">
      <c r="A1153" s="54" t="s">
        <v>42</v>
      </c>
      <c r="B1153" s="54" t="s">
        <v>1402</v>
      </c>
      <c r="C1153" s="252" t="s">
        <v>3761</v>
      </c>
      <c r="D1153" s="54" t="s">
        <v>438</v>
      </c>
      <c r="E1153" s="64">
        <v>2019</v>
      </c>
      <c r="F1153" s="57">
        <v>35245</v>
      </c>
      <c r="G1153" s="54" t="s">
        <v>4542</v>
      </c>
    </row>
    <row r="1154" spans="1:7" customFormat="1" ht="15.75" x14ac:dyDescent="0.25">
      <c r="A1154" s="54" t="s">
        <v>42</v>
      </c>
      <c r="B1154" s="54" t="s">
        <v>4530</v>
      </c>
      <c r="C1154" s="54" t="s">
        <v>2114</v>
      </c>
      <c r="D1154" s="54" t="s">
        <v>438</v>
      </c>
      <c r="E1154" s="64">
        <v>2019</v>
      </c>
      <c r="F1154" s="57">
        <v>22639</v>
      </c>
      <c r="G1154" s="54" t="s">
        <v>4542</v>
      </c>
    </row>
    <row r="1155" spans="1:7" customFormat="1" ht="15.75" x14ac:dyDescent="0.25">
      <c r="A1155" s="54" t="s">
        <v>42</v>
      </c>
      <c r="B1155" s="54" t="s">
        <v>4530</v>
      </c>
      <c r="C1155" s="54" t="s">
        <v>3721</v>
      </c>
      <c r="D1155" s="54" t="s">
        <v>43</v>
      </c>
      <c r="E1155" s="64">
        <v>2019</v>
      </c>
      <c r="F1155" s="57">
        <v>23219</v>
      </c>
      <c r="G1155" s="54" t="s">
        <v>4542</v>
      </c>
    </row>
    <row r="1156" spans="1:7" customFormat="1" ht="15.75" x14ac:dyDescent="0.25">
      <c r="A1156" s="54" t="s">
        <v>42</v>
      </c>
      <c r="B1156" s="54" t="s">
        <v>4530</v>
      </c>
      <c r="C1156" s="54" t="s">
        <v>3721</v>
      </c>
      <c r="D1156" s="54" t="s">
        <v>44</v>
      </c>
      <c r="E1156" s="64">
        <v>2019</v>
      </c>
      <c r="F1156" s="57">
        <v>23799</v>
      </c>
      <c r="G1156" s="54" t="s">
        <v>4542</v>
      </c>
    </row>
    <row r="1157" spans="1:7" customFormat="1" ht="15.75" x14ac:dyDescent="0.25">
      <c r="A1157" s="54" t="s">
        <v>42</v>
      </c>
      <c r="B1157" s="54" t="s">
        <v>4530</v>
      </c>
      <c r="C1157" s="54" t="s">
        <v>1985</v>
      </c>
      <c r="D1157" s="54" t="s">
        <v>43</v>
      </c>
      <c r="E1157" s="64">
        <v>2019</v>
      </c>
      <c r="F1157" s="57">
        <v>24587</v>
      </c>
      <c r="G1157" s="54" t="s">
        <v>4542</v>
      </c>
    </row>
    <row r="1158" spans="1:7" customFormat="1" ht="15.75" x14ac:dyDescent="0.25">
      <c r="A1158" s="54" t="s">
        <v>42</v>
      </c>
      <c r="B1158" s="54" t="s">
        <v>4530</v>
      </c>
      <c r="C1158" s="54" t="s">
        <v>1985</v>
      </c>
      <c r="D1158" s="54" t="s">
        <v>44</v>
      </c>
      <c r="E1158" s="64">
        <v>2019</v>
      </c>
      <c r="F1158" s="57">
        <v>24890</v>
      </c>
      <c r="G1158" s="54" t="s">
        <v>6340</v>
      </c>
    </row>
    <row r="1159" spans="1:7" customFormat="1" ht="15.75" x14ac:dyDescent="0.25">
      <c r="A1159" s="54" t="s">
        <v>42</v>
      </c>
      <c r="B1159" s="54" t="s">
        <v>4530</v>
      </c>
      <c r="C1159" s="54" t="s">
        <v>1980</v>
      </c>
      <c r="D1159" s="54" t="s">
        <v>43</v>
      </c>
      <c r="E1159" s="64">
        <v>2019</v>
      </c>
      <c r="F1159" s="57">
        <v>25921</v>
      </c>
      <c r="G1159" s="54" t="s">
        <v>4531</v>
      </c>
    </row>
    <row r="1160" spans="1:7" customFormat="1" ht="15.75" x14ac:dyDescent="0.25">
      <c r="A1160" s="54" t="s">
        <v>42</v>
      </c>
      <c r="B1160" s="54" t="s">
        <v>4530</v>
      </c>
      <c r="C1160" s="54" t="s">
        <v>1980</v>
      </c>
      <c r="D1160" s="54" t="s">
        <v>44</v>
      </c>
      <c r="E1160" s="64">
        <v>2019</v>
      </c>
      <c r="F1160" s="57">
        <v>26421</v>
      </c>
      <c r="G1160" s="54" t="s">
        <v>4531</v>
      </c>
    </row>
    <row r="1161" spans="1:7" customFormat="1" ht="15.75" x14ac:dyDescent="0.25">
      <c r="A1161" s="54" t="s">
        <v>42</v>
      </c>
      <c r="B1161" s="54" t="s">
        <v>4530</v>
      </c>
      <c r="C1161" s="54" t="s">
        <v>4532</v>
      </c>
      <c r="D1161" s="54" t="s">
        <v>44</v>
      </c>
      <c r="E1161" s="64">
        <v>2019</v>
      </c>
      <c r="F1161" s="57">
        <v>28335</v>
      </c>
      <c r="G1161" s="54" t="s">
        <v>4531</v>
      </c>
    </row>
    <row r="1162" spans="1:7" customFormat="1" ht="15.75" x14ac:dyDescent="0.25">
      <c r="A1162" s="54" t="s">
        <v>42</v>
      </c>
      <c r="B1162" s="54" t="s">
        <v>4530</v>
      </c>
      <c r="C1162" s="54" t="s">
        <v>2114</v>
      </c>
      <c r="D1162" s="54" t="s">
        <v>44</v>
      </c>
      <c r="E1162" s="64">
        <v>2019</v>
      </c>
      <c r="F1162" s="57">
        <v>29065</v>
      </c>
      <c r="G1162" s="54" t="s">
        <v>4531</v>
      </c>
    </row>
    <row r="1163" spans="1:7" customFormat="1" ht="15.75" x14ac:dyDescent="0.25">
      <c r="A1163" s="54" t="s">
        <v>42</v>
      </c>
      <c r="B1163" s="54" t="s">
        <v>4530</v>
      </c>
      <c r="C1163" s="54" t="s">
        <v>2114</v>
      </c>
      <c r="D1163" s="54" t="s">
        <v>43</v>
      </c>
      <c r="E1163" s="64">
        <v>2019</v>
      </c>
      <c r="F1163" s="57">
        <v>28233</v>
      </c>
      <c r="G1163" s="54" t="s">
        <v>4531</v>
      </c>
    </row>
    <row r="1164" spans="1:7" customFormat="1" ht="15.75" x14ac:dyDescent="0.25">
      <c r="A1164" s="54" t="s">
        <v>42</v>
      </c>
      <c r="B1164" s="54" t="s">
        <v>4530</v>
      </c>
      <c r="C1164" s="54" t="s">
        <v>3721</v>
      </c>
      <c r="D1164" s="54" t="s">
        <v>44</v>
      </c>
      <c r="E1164" s="64">
        <v>2019</v>
      </c>
      <c r="F1164" s="57">
        <v>29905</v>
      </c>
      <c r="G1164" s="54" t="s">
        <v>4531</v>
      </c>
    </row>
    <row r="1165" spans="1:7" customFormat="1" ht="15.75" x14ac:dyDescent="0.25">
      <c r="A1165" s="54" t="s">
        <v>42</v>
      </c>
      <c r="B1165" s="54" t="s">
        <v>4530</v>
      </c>
      <c r="C1165" s="54" t="s">
        <v>1985</v>
      </c>
      <c r="D1165" s="54" t="s">
        <v>44</v>
      </c>
      <c r="E1165" s="64">
        <v>2019</v>
      </c>
      <c r="F1165" s="57">
        <v>30871</v>
      </c>
      <c r="G1165" s="54" t="s">
        <v>4531</v>
      </c>
    </row>
    <row r="1166" spans="1:7" customFormat="1" ht="15.75" x14ac:dyDescent="0.25">
      <c r="A1166" s="54" t="s">
        <v>42</v>
      </c>
      <c r="B1166" s="54" t="s">
        <v>4530</v>
      </c>
      <c r="C1166" s="54" t="s">
        <v>1985</v>
      </c>
      <c r="D1166" s="54" t="s">
        <v>43</v>
      </c>
      <c r="E1166" s="64">
        <v>2019</v>
      </c>
      <c r="F1166" s="57">
        <v>30099</v>
      </c>
      <c r="G1166" s="54" t="s">
        <v>4531</v>
      </c>
    </row>
    <row r="1167" spans="1:7" customFormat="1" ht="15.75" x14ac:dyDescent="0.25">
      <c r="A1167" s="54" t="s">
        <v>42</v>
      </c>
      <c r="B1167" s="54" t="s">
        <v>4530</v>
      </c>
      <c r="C1167" s="54" t="s">
        <v>1980</v>
      </c>
      <c r="D1167" s="54" t="s">
        <v>44</v>
      </c>
      <c r="E1167" s="64">
        <v>2019</v>
      </c>
      <c r="F1167" s="57">
        <v>31931</v>
      </c>
      <c r="G1167" s="54" t="s">
        <v>4531</v>
      </c>
    </row>
    <row r="1168" spans="1:7" customFormat="1" ht="15.75" x14ac:dyDescent="0.25">
      <c r="A1168" s="54" t="s">
        <v>42</v>
      </c>
      <c r="B1168" s="54" t="s">
        <v>4530</v>
      </c>
      <c r="C1168" s="54" t="s">
        <v>1980</v>
      </c>
      <c r="D1168" s="54" t="s">
        <v>43</v>
      </c>
      <c r="E1168" s="64">
        <v>2019</v>
      </c>
      <c r="F1168" s="57">
        <v>31159</v>
      </c>
      <c r="G1168" s="54" t="s">
        <v>4531</v>
      </c>
    </row>
    <row r="1169" spans="1:7" customFormat="1" ht="15.75" x14ac:dyDescent="0.25">
      <c r="A1169" s="54" t="s">
        <v>42</v>
      </c>
      <c r="B1169" s="54" t="s">
        <v>4530</v>
      </c>
      <c r="C1169" s="54" t="s">
        <v>4532</v>
      </c>
      <c r="D1169" s="54" t="s">
        <v>44</v>
      </c>
      <c r="E1169" s="64">
        <v>2019</v>
      </c>
      <c r="F1169" s="57">
        <v>32257</v>
      </c>
      <c r="G1169" s="54" t="s">
        <v>4561</v>
      </c>
    </row>
    <row r="1170" spans="1:7" customFormat="1" ht="15.75" x14ac:dyDescent="0.25">
      <c r="A1170" s="54" t="s">
        <v>42</v>
      </c>
      <c r="B1170" s="54" t="s">
        <v>4530</v>
      </c>
      <c r="C1170" s="54" t="s">
        <v>1981</v>
      </c>
      <c r="D1170" s="54" t="s">
        <v>44</v>
      </c>
      <c r="E1170" s="64">
        <v>2019</v>
      </c>
      <c r="F1170" s="57">
        <v>34069</v>
      </c>
      <c r="G1170" s="54" t="s">
        <v>4561</v>
      </c>
    </row>
    <row r="1171" spans="1:7" customFormat="1" ht="15.75" x14ac:dyDescent="0.25">
      <c r="A1171" s="54" t="s">
        <v>42</v>
      </c>
      <c r="B1171" s="54" t="s">
        <v>4530</v>
      </c>
      <c r="C1171" s="54" t="s">
        <v>2845</v>
      </c>
      <c r="D1171" s="54" t="s">
        <v>44</v>
      </c>
      <c r="E1171" s="64">
        <v>2019</v>
      </c>
      <c r="F1171" s="57">
        <v>36228</v>
      </c>
      <c r="G1171" s="54" t="s">
        <v>4561</v>
      </c>
    </row>
    <row r="1172" spans="1:7" customFormat="1" ht="15.75" x14ac:dyDescent="0.25">
      <c r="A1172" s="54" t="s">
        <v>42</v>
      </c>
      <c r="B1172" s="54" t="s">
        <v>4560</v>
      </c>
      <c r="C1172" s="252" t="s">
        <v>2845</v>
      </c>
      <c r="D1172" s="54" t="s">
        <v>44</v>
      </c>
      <c r="E1172" s="64">
        <v>2019</v>
      </c>
      <c r="F1172" s="57">
        <v>55575</v>
      </c>
      <c r="G1172" s="54" t="s">
        <v>4561</v>
      </c>
    </row>
    <row r="1173" spans="1:7" customFormat="1" ht="15.75" x14ac:dyDescent="0.25">
      <c r="A1173" s="54" t="s">
        <v>42</v>
      </c>
      <c r="B1173" s="54" t="s">
        <v>4562</v>
      </c>
      <c r="C1173" s="252" t="s">
        <v>2845</v>
      </c>
      <c r="D1173" s="54" t="s">
        <v>44</v>
      </c>
      <c r="E1173" s="64">
        <v>2019</v>
      </c>
      <c r="F1173" s="57">
        <v>64336.85</v>
      </c>
      <c r="G1173" s="54" t="s">
        <v>4561</v>
      </c>
    </row>
    <row r="1174" spans="1:7" customFormat="1" ht="15.75" x14ac:dyDescent="0.25">
      <c r="A1174" s="54" t="s">
        <v>42</v>
      </c>
      <c r="B1174" s="54" t="s">
        <v>3897</v>
      </c>
      <c r="C1174" s="252" t="s">
        <v>2927</v>
      </c>
      <c r="D1174" s="54" t="s">
        <v>44</v>
      </c>
      <c r="E1174" s="64">
        <v>2019</v>
      </c>
      <c r="F1174" s="57">
        <v>61762.35</v>
      </c>
      <c r="G1174" s="54" t="s">
        <v>4561</v>
      </c>
    </row>
    <row r="1175" spans="1:7" customFormat="1" ht="15.75" x14ac:dyDescent="0.25">
      <c r="A1175" s="54" t="s">
        <v>42</v>
      </c>
      <c r="B1175" s="54" t="s">
        <v>3897</v>
      </c>
      <c r="C1175" s="252" t="s">
        <v>2926</v>
      </c>
      <c r="D1175" s="54" t="s">
        <v>44</v>
      </c>
      <c r="E1175" s="64">
        <v>2019</v>
      </c>
      <c r="F1175" s="57">
        <v>66880</v>
      </c>
      <c r="G1175" s="54" t="s">
        <v>4561</v>
      </c>
    </row>
    <row r="1176" spans="1:7" customFormat="1" ht="15.75" x14ac:dyDescent="0.25">
      <c r="A1176" s="54" t="s">
        <v>42</v>
      </c>
      <c r="B1176" s="54" t="s">
        <v>3898</v>
      </c>
      <c r="C1176" s="252" t="s">
        <v>4504</v>
      </c>
      <c r="D1176" s="54" t="s">
        <v>44</v>
      </c>
      <c r="E1176" s="64">
        <v>2019</v>
      </c>
      <c r="F1176" s="57">
        <v>67000</v>
      </c>
      <c r="G1176" s="54" t="s">
        <v>4561</v>
      </c>
    </row>
    <row r="1177" spans="1:7" customFormat="1" ht="15.75" x14ac:dyDescent="0.25">
      <c r="A1177" s="54" t="s">
        <v>42</v>
      </c>
      <c r="B1177" s="54" t="s">
        <v>3898</v>
      </c>
      <c r="C1177" s="252" t="s">
        <v>2927</v>
      </c>
      <c r="D1177" s="54" t="s">
        <v>44</v>
      </c>
      <c r="E1177" s="64">
        <v>2019</v>
      </c>
      <c r="F1177" s="57">
        <v>70965</v>
      </c>
      <c r="G1177" s="54" t="s">
        <v>4561</v>
      </c>
    </row>
    <row r="1178" spans="1:7" customFormat="1" ht="15.75" x14ac:dyDescent="0.25">
      <c r="A1178" s="54" t="s">
        <v>42</v>
      </c>
      <c r="B1178" s="54" t="s">
        <v>3898</v>
      </c>
      <c r="C1178" s="252" t="s">
        <v>2926</v>
      </c>
      <c r="D1178" s="54" t="s">
        <v>44</v>
      </c>
      <c r="E1178" s="64">
        <v>2019</v>
      </c>
      <c r="F1178" s="57">
        <v>77140</v>
      </c>
      <c r="G1178" s="54" t="s">
        <v>4579</v>
      </c>
    </row>
    <row r="1179" spans="1:7" customFormat="1" ht="15.75" x14ac:dyDescent="0.25">
      <c r="A1179" s="54" t="s">
        <v>42</v>
      </c>
      <c r="B1179" s="54" t="s">
        <v>2570</v>
      </c>
      <c r="C1179" s="252" t="s">
        <v>2927</v>
      </c>
      <c r="D1179" s="54" t="s">
        <v>44</v>
      </c>
      <c r="E1179" s="64">
        <v>2019</v>
      </c>
      <c r="F1179" s="57">
        <v>78000</v>
      </c>
      <c r="G1179" s="54" t="s">
        <v>4874</v>
      </c>
    </row>
    <row r="1180" spans="1:7" customFormat="1" ht="15.75" x14ac:dyDescent="0.25">
      <c r="A1180" s="54" t="s">
        <v>42</v>
      </c>
      <c r="B1180" s="54" t="s">
        <v>2570</v>
      </c>
      <c r="C1180" s="252" t="s">
        <v>2926</v>
      </c>
      <c r="D1180" s="54" t="s">
        <v>44</v>
      </c>
      <c r="E1180" s="64">
        <v>2019</v>
      </c>
      <c r="F1180" s="57">
        <v>84645</v>
      </c>
      <c r="G1180" s="54" t="s">
        <v>4874</v>
      </c>
    </row>
    <row r="1181" spans="1:7" ht="15.75" x14ac:dyDescent="0.25">
      <c r="A1181" s="172" t="s">
        <v>3896</v>
      </c>
      <c r="B1181" s="172" t="s">
        <v>4505</v>
      </c>
      <c r="C1181" s="257">
        <v>2.7</v>
      </c>
      <c r="D1181" s="172" t="s">
        <v>44</v>
      </c>
      <c r="E1181" s="173">
        <v>2019</v>
      </c>
      <c r="F1181" s="57">
        <v>36101</v>
      </c>
      <c r="G1181" s="172" t="s">
        <v>4457</v>
      </c>
    </row>
    <row r="1182" spans="1:7" ht="15.75" x14ac:dyDescent="0.25">
      <c r="A1182" s="172" t="s">
        <v>3896</v>
      </c>
      <c r="B1182" s="172" t="s">
        <v>4505</v>
      </c>
      <c r="C1182" s="257">
        <v>4</v>
      </c>
      <c r="D1182" s="172" t="s">
        <v>44</v>
      </c>
      <c r="E1182" s="173">
        <v>2019</v>
      </c>
      <c r="F1182" s="57">
        <v>47209</v>
      </c>
      <c r="G1182" s="172" t="s">
        <v>4457</v>
      </c>
    </row>
    <row r="1183" spans="1:7" ht="15.75" x14ac:dyDescent="0.25">
      <c r="A1183" s="172" t="s">
        <v>3896</v>
      </c>
      <c r="B1183" s="172" t="s">
        <v>4505</v>
      </c>
      <c r="C1183" s="257">
        <v>3</v>
      </c>
      <c r="D1183" s="172" t="s">
        <v>44</v>
      </c>
      <c r="E1183" s="173">
        <v>2019</v>
      </c>
      <c r="F1183" s="57">
        <v>41377</v>
      </c>
      <c r="G1183" s="172" t="s">
        <v>4457</v>
      </c>
    </row>
    <row r="1184" spans="1:7" ht="15.75" x14ac:dyDescent="0.25">
      <c r="A1184" s="172" t="s">
        <v>3896</v>
      </c>
      <c r="B1184" s="172" t="s">
        <v>2566</v>
      </c>
      <c r="C1184" s="257">
        <v>4</v>
      </c>
      <c r="D1184" s="172" t="s">
        <v>44</v>
      </c>
      <c r="E1184" s="173">
        <v>2019</v>
      </c>
      <c r="F1184" s="57">
        <v>49986</v>
      </c>
      <c r="G1184" s="172" t="s">
        <v>4833</v>
      </c>
    </row>
    <row r="1185" spans="1:7" ht="15.75" x14ac:dyDescent="0.25">
      <c r="A1185" s="172" t="s">
        <v>3896</v>
      </c>
      <c r="B1185" s="172" t="s">
        <v>2568</v>
      </c>
      <c r="C1185" s="257">
        <v>2.7</v>
      </c>
      <c r="D1185" s="172" t="s">
        <v>44</v>
      </c>
      <c r="E1185" s="173">
        <v>2019</v>
      </c>
      <c r="F1185" s="57">
        <v>42488</v>
      </c>
      <c r="G1185" s="172" t="s">
        <v>4802</v>
      </c>
    </row>
    <row r="1186" spans="1:7" ht="15.75" x14ac:dyDescent="0.25">
      <c r="A1186" s="172" t="s">
        <v>3896</v>
      </c>
      <c r="B1186" s="172" t="s">
        <v>2568</v>
      </c>
      <c r="C1186" s="257">
        <v>4</v>
      </c>
      <c r="D1186" s="172" t="s">
        <v>44</v>
      </c>
      <c r="E1186" s="173">
        <v>2019</v>
      </c>
      <c r="F1186" s="57">
        <v>54152</v>
      </c>
      <c r="G1186" s="172" t="s">
        <v>4802</v>
      </c>
    </row>
    <row r="1187" spans="1:7" customFormat="1" ht="15.75" x14ac:dyDescent="0.25">
      <c r="A1187" s="54" t="s">
        <v>42</v>
      </c>
      <c r="B1187" s="54" t="s">
        <v>4580</v>
      </c>
      <c r="C1187" s="252" t="s">
        <v>3739</v>
      </c>
      <c r="D1187" s="54" t="s">
        <v>43</v>
      </c>
      <c r="E1187" s="64">
        <v>2019</v>
      </c>
      <c r="F1187" s="57">
        <v>31160</v>
      </c>
      <c r="G1187" s="54" t="s">
        <v>4874</v>
      </c>
    </row>
    <row r="1188" spans="1:7" customFormat="1" ht="15.75" x14ac:dyDescent="0.25">
      <c r="A1188" s="54" t="s">
        <v>42</v>
      </c>
      <c r="B1188" s="54" t="s">
        <v>5016</v>
      </c>
      <c r="C1188" s="252" t="s">
        <v>1983</v>
      </c>
      <c r="D1188" s="54" t="s">
        <v>110</v>
      </c>
      <c r="E1188" s="64">
        <v>2019</v>
      </c>
      <c r="F1188" s="79">
        <v>21530</v>
      </c>
      <c r="G1188" s="54" t="s">
        <v>4874</v>
      </c>
    </row>
    <row r="1189" spans="1:7" ht="15.75" x14ac:dyDescent="0.25">
      <c r="A1189" s="54" t="s">
        <v>42</v>
      </c>
      <c r="B1189" s="54" t="s">
        <v>5017</v>
      </c>
      <c r="C1189" s="252" t="s">
        <v>1983</v>
      </c>
      <c r="D1189" s="54" t="s">
        <v>110</v>
      </c>
      <c r="E1189" s="64">
        <v>2019</v>
      </c>
      <c r="F1189" s="79">
        <v>22955</v>
      </c>
      <c r="G1189" s="54" t="s">
        <v>4874</v>
      </c>
    </row>
    <row r="1190" spans="1:7" ht="15.75" x14ac:dyDescent="0.25">
      <c r="A1190" s="54" t="s">
        <v>42</v>
      </c>
      <c r="B1190" s="54" t="s">
        <v>5010</v>
      </c>
      <c r="C1190" s="252" t="s">
        <v>3739</v>
      </c>
      <c r="D1190" s="54" t="s">
        <v>110</v>
      </c>
      <c r="E1190" s="64">
        <v>2019</v>
      </c>
      <c r="F1190" s="79">
        <v>23770</v>
      </c>
      <c r="G1190" s="54" t="s">
        <v>4874</v>
      </c>
    </row>
    <row r="1191" spans="1:7" ht="15.75" x14ac:dyDescent="0.25">
      <c r="A1191" s="54" t="s">
        <v>42</v>
      </c>
      <c r="B1191" s="54" t="s">
        <v>5011</v>
      </c>
      <c r="C1191" s="252" t="s">
        <v>3739</v>
      </c>
      <c r="D1191" s="54" t="s">
        <v>110</v>
      </c>
      <c r="E1191" s="64">
        <v>2019</v>
      </c>
      <c r="F1191" s="79">
        <v>24980</v>
      </c>
      <c r="G1191" s="54" t="s">
        <v>4874</v>
      </c>
    </row>
    <row r="1192" spans="1:7" ht="15.75" x14ac:dyDescent="0.25">
      <c r="A1192" s="54" t="s">
        <v>42</v>
      </c>
      <c r="B1192" s="54" t="s">
        <v>5012</v>
      </c>
      <c r="C1192" s="252" t="s">
        <v>3739</v>
      </c>
      <c r="D1192" s="54" t="s">
        <v>110</v>
      </c>
      <c r="E1192" s="64">
        <v>2019</v>
      </c>
      <c r="F1192" s="79">
        <v>26380</v>
      </c>
      <c r="G1192" s="54" t="s">
        <v>4874</v>
      </c>
    </row>
    <row r="1193" spans="1:7" ht="15.75" x14ac:dyDescent="0.25">
      <c r="A1193" s="54" t="s">
        <v>42</v>
      </c>
      <c r="B1193" s="54" t="s">
        <v>5015</v>
      </c>
      <c r="C1193" s="252" t="s">
        <v>3739</v>
      </c>
      <c r="D1193" s="54" t="s">
        <v>110</v>
      </c>
      <c r="E1193" s="64">
        <v>2019</v>
      </c>
      <c r="F1193" s="79">
        <v>32200</v>
      </c>
      <c r="G1193" s="54" t="s">
        <v>4874</v>
      </c>
    </row>
    <row r="1194" spans="1:7" ht="15.75" x14ac:dyDescent="0.25">
      <c r="A1194" s="54" t="s">
        <v>42</v>
      </c>
      <c r="B1194" s="54" t="s">
        <v>5020</v>
      </c>
      <c r="C1194" s="252" t="s">
        <v>3739</v>
      </c>
      <c r="D1194" s="54" t="s">
        <v>110</v>
      </c>
      <c r="E1194" s="64">
        <v>2019</v>
      </c>
      <c r="F1194" s="79">
        <v>33350</v>
      </c>
      <c r="G1194" s="54" t="s">
        <v>4874</v>
      </c>
    </row>
    <row r="1195" spans="1:7" ht="15.75" x14ac:dyDescent="0.25">
      <c r="A1195" s="54" t="s">
        <v>42</v>
      </c>
      <c r="B1195" s="54" t="s">
        <v>5018</v>
      </c>
      <c r="C1195" s="252" t="s">
        <v>3739</v>
      </c>
      <c r="D1195" s="54" t="s">
        <v>110</v>
      </c>
      <c r="E1195" s="64">
        <v>2019</v>
      </c>
      <c r="F1195" s="79">
        <v>27350</v>
      </c>
      <c r="G1195" s="54" t="s">
        <v>4874</v>
      </c>
    </row>
    <row r="1196" spans="1:7" ht="15.75" x14ac:dyDescent="0.25">
      <c r="A1196" s="54" t="s">
        <v>42</v>
      </c>
      <c r="B1196" s="54" t="s">
        <v>5019</v>
      </c>
      <c r="C1196" s="252" t="s">
        <v>3739</v>
      </c>
      <c r="D1196" s="54" t="s">
        <v>110</v>
      </c>
      <c r="E1196" s="64">
        <v>2019</v>
      </c>
      <c r="F1196" s="79">
        <v>29050</v>
      </c>
      <c r="G1196" s="571" t="s">
        <v>6740</v>
      </c>
    </row>
    <row r="1197" spans="1:7" ht="15.75" x14ac:dyDescent="0.25">
      <c r="A1197" s="54" t="s">
        <v>42</v>
      </c>
      <c r="B1197" s="54" t="s">
        <v>5013</v>
      </c>
      <c r="C1197" s="252" t="s">
        <v>3739</v>
      </c>
      <c r="D1197" s="54" t="s">
        <v>110</v>
      </c>
      <c r="E1197" s="64">
        <v>2019</v>
      </c>
      <c r="F1197" s="79">
        <v>27820</v>
      </c>
      <c r="G1197" s="571" t="s">
        <v>6740</v>
      </c>
    </row>
    <row r="1198" spans="1:7" ht="15.75" x14ac:dyDescent="0.25">
      <c r="A1198" s="54" t="s">
        <v>42</v>
      </c>
      <c r="B1198" s="54" t="s">
        <v>5014</v>
      </c>
      <c r="C1198" s="252" t="s">
        <v>3739</v>
      </c>
      <c r="D1198" s="54" t="s">
        <v>110</v>
      </c>
      <c r="E1198" s="64">
        <v>2019</v>
      </c>
      <c r="F1198" s="79">
        <v>28820</v>
      </c>
      <c r="G1198" s="571" t="s">
        <v>6740</v>
      </c>
    </row>
    <row r="1199" spans="1:7" x14ac:dyDescent="0.2">
      <c r="A1199" s="571" t="s">
        <v>42</v>
      </c>
      <c r="B1199" s="571" t="s">
        <v>6763</v>
      </c>
      <c r="C1199" s="571" t="s">
        <v>6754</v>
      </c>
      <c r="D1199" s="571" t="s">
        <v>110</v>
      </c>
      <c r="E1199" s="725">
        <v>2019</v>
      </c>
      <c r="F1199" s="636">
        <v>25650</v>
      </c>
      <c r="G1199" s="571" t="s">
        <v>6740</v>
      </c>
    </row>
    <row r="1200" spans="1:7" x14ac:dyDescent="0.2">
      <c r="A1200" s="571" t="s">
        <v>42</v>
      </c>
      <c r="B1200" s="571" t="s">
        <v>6763</v>
      </c>
      <c r="C1200" s="571" t="s">
        <v>6754</v>
      </c>
      <c r="D1200" s="571" t="s">
        <v>426</v>
      </c>
      <c r="E1200" s="725">
        <v>2019</v>
      </c>
      <c r="F1200" s="637">
        <v>27050</v>
      </c>
      <c r="G1200" s="571" t="s">
        <v>6740</v>
      </c>
    </row>
    <row r="1201" spans="1:7" x14ac:dyDescent="0.2">
      <c r="A1201" s="571" t="s">
        <v>42</v>
      </c>
      <c r="B1201" s="571" t="s">
        <v>6762</v>
      </c>
      <c r="C1201" s="571" t="s">
        <v>6754</v>
      </c>
      <c r="D1201" s="571" t="s">
        <v>110</v>
      </c>
      <c r="E1201" s="725">
        <v>2019</v>
      </c>
      <c r="F1201" s="637">
        <v>27450</v>
      </c>
      <c r="G1201" s="571" t="s">
        <v>6740</v>
      </c>
    </row>
    <row r="1202" spans="1:7" x14ac:dyDescent="0.2">
      <c r="A1202" s="571" t="s">
        <v>42</v>
      </c>
      <c r="B1202" s="571" t="s">
        <v>6762</v>
      </c>
      <c r="C1202" s="571" t="s">
        <v>6754</v>
      </c>
      <c r="D1202" s="571" t="s">
        <v>426</v>
      </c>
      <c r="E1202" s="725">
        <v>2019</v>
      </c>
      <c r="F1202" s="637">
        <v>28850</v>
      </c>
      <c r="G1202" s="571" t="s">
        <v>6740</v>
      </c>
    </row>
    <row r="1203" spans="1:7" x14ac:dyDescent="0.2">
      <c r="A1203" s="571" t="s">
        <v>42</v>
      </c>
      <c r="B1203" s="571" t="s">
        <v>6761</v>
      </c>
      <c r="C1203" s="571" t="s">
        <v>6754</v>
      </c>
      <c r="D1203" s="571" t="s">
        <v>426</v>
      </c>
      <c r="E1203" s="725">
        <v>2019</v>
      </c>
      <c r="F1203" s="637">
        <v>27850</v>
      </c>
      <c r="G1203" s="571" t="s">
        <v>6740</v>
      </c>
    </row>
    <row r="1204" spans="1:7" x14ac:dyDescent="0.2">
      <c r="A1204" s="571" t="s">
        <v>42</v>
      </c>
      <c r="B1204" s="571" t="s">
        <v>6760</v>
      </c>
      <c r="C1204" s="571" t="s">
        <v>6754</v>
      </c>
      <c r="D1204" s="571" t="s">
        <v>426</v>
      </c>
      <c r="E1204" s="725">
        <v>2019</v>
      </c>
      <c r="F1204" s="637">
        <v>29650</v>
      </c>
      <c r="G1204" s="571" t="s">
        <v>6740</v>
      </c>
    </row>
    <row r="1205" spans="1:7" x14ac:dyDescent="0.2">
      <c r="A1205" s="571" t="s">
        <v>42</v>
      </c>
      <c r="B1205" s="571" t="s">
        <v>6759</v>
      </c>
      <c r="C1205" s="571" t="s">
        <v>6754</v>
      </c>
      <c r="D1205" s="571" t="s">
        <v>426</v>
      </c>
      <c r="E1205" s="725">
        <v>2019</v>
      </c>
      <c r="F1205" s="637">
        <v>33850</v>
      </c>
      <c r="G1205" s="571" t="s">
        <v>6740</v>
      </c>
    </row>
    <row r="1206" spans="1:7" x14ac:dyDescent="0.2">
      <c r="A1206" s="571" t="s">
        <v>42</v>
      </c>
      <c r="B1206" s="571" t="s">
        <v>6758</v>
      </c>
      <c r="C1206" s="571" t="s">
        <v>6754</v>
      </c>
      <c r="D1206" s="571" t="s">
        <v>426</v>
      </c>
      <c r="E1206" s="725">
        <v>2019</v>
      </c>
      <c r="F1206" s="636">
        <v>35850</v>
      </c>
      <c r="G1206" s="571" t="s">
        <v>6740</v>
      </c>
    </row>
    <row r="1207" spans="1:7" x14ac:dyDescent="0.2">
      <c r="A1207" s="571" t="s">
        <v>42</v>
      </c>
      <c r="B1207" s="571" t="s">
        <v>6757</v>
      </c>
      <c r="C1207" s="571" t="s">
        <v>6754</v>
      </c>
      <c r="D1207" s="571" t="s">
        <v>426</v>
      </c>
      <c r="E1207" s="725">
        <v>2019</v>
      </c>
      <c r="F1207" s="636">
        <v>33050</v>
      </c>
      <c r="G1207" s="571" t="s">
        <v>6740</v>
      </c>
    </row>
    <row r="1208" spans="1:7" x14ac:dyDescent="0.2">
      <c r="A1208" s="571" t="s">
        <v>42</v>
      </c>
      <c r="B1208" s="571" t="s">
        <v>6756</v>
      </c>
      <c r="C1208" s="571" t="s">
        <v>6754</v>
      </c>
      <c r="D1208" s="571" t="s">
        <v>110</v>
      </c>
      <c r="E1208" s="725">
        <v>2019</v>
      </c>
      <c r="F1208" s="636">
        <v>33650</v>
      </c>
      <c r="G1208" s="571" t="s">
        <v>6740</v>
      </c>
    </row>
    <row r="1209" spans="1:7" x14ac:dyDescent="0.2">
      <c r="A1209" s="571" t="s">
        <v>42</v>
      </c>
      <c r="B1209" s="571" t="s">
        <v>6756</v>
      </c>
      <c r="C1209" s="571" t="s">
        <v>6754</v>
      </c>
      <c r="D1209" s="571" t="s">
        <v>426</v>
      </c>
      <c r="E1209" s="725">
        <v>2019</v>
      </c>
      <c r="F1209" s="636">
        <v>35050</v>
      </c>
      <c r="G1209" s="571" t="s">
        <v>6740</v>
      </c>
    </row>
    <row r="1210" spans="1:7" x14ac:dyDescent="0.2">
      <c r="A1210" s="571" t="s">
        <v>42</v>
      </c>
      <c r="B1210" s="571" t="s">
        <v>6755</v>
      </c>
      <c r="C1210" s="571" t="s">
        <v>6754</v>
      </c>
      <c r="D1210" s="571" t="s">
        <v>110</v>
      </c>
      <c r="E1210" s="725">
        <v>2019</v>
      </c>
      <c r="F1210" s="636">
        <v>29650</v>
      </c>
      <c r="G1210" s="571" t="s">
        <v>6740</v>
      </c>
    </row>
    <row r="1211" spans="1:7" x14ac:dyDescent="0.2">
      <c r="A1211" s="571" t="s">
        <v>42</v>
      </c>
      <c r="B1211" s="571" t="s">
        <v>6755</v>
      </c>
      <c r="C1211" s="571" t="s">
        <v>6754</v>
      </c>
      <c r="D1211" s="571" t="s">
        <v>426</v>
      </c>
      <c r="E1211" s="725">
        <v>2019</v>
      </c>
      <c r="F1211" s="636">
        <v>31050</v>
      </c>
      <c r="G1211" s="571" t="s">
        <v>6740</v>
      </c>
    </row>
    <row r="1212" spans="1:7" x14ac:dyDescent="0.2">
      <c r="A1212" s="571" t="s">
        <v>42</v>
      </c>
      <c r="B1212" s="571" t="s">
        <v>6753</v>
      </c>
      <c r="C1212" s="571" t="s">
        <v>6752</v>
      </c>
      <c r="D1212" s="571" t="s">
        <v>110</v>
      </c>
      <c r="E1212" s="725">
        <v>2019</v>
      </c>
      <c r="F1212" s="636">
        <v>31830</v>
      </c>
      <c r="G1212" s="571" t="s">
        <v>6740</v>
      </c>
    </row>
    <row r="1213" spans="1:7" x14ac:dyDescent="0.2">
      <c r="A1213" s="571" t="s">
        <v>42</v>
      </c>
      <c r="B1213" s="571" t="s">
        <v>6751</v>
      </c>
      <c r="C1213" s="571" t="s">
        <v>6741</v>
      </c>
      <c r="D1213" s="571" t="s">
        <v>110</v>
      </c>
      <c r="E1213" s="725">
        <v>2019</v>
      </c>
      <c r="F1213" s="636">
        <v>33880</v>
      </c>
      <c r="G1213" s="571" t="s">
        <v>6740</v>
      </c>
    </row>
    <row r="1214" spans="1:7" x14ac:dyDescent="0.2">
      <c r="A1214" s="571" t="s">
        <v>42</v>
      </c>
      <c r="B1214" s="571" t="s">
        <v>6751</v>
      </c>
      <c r="C1214" s="571" t="s">
        <v>6741</v>
      </c>
      <c r="D1214" s="571" t="s">
        <v>426</v>
      </c>
      <c r="E1214" s="725">
        <v>2019</v>
      </c>
      <c r="F1214" s="636">
        <v>35340</v>
      </c>
      <c r="G1214" s="571" t="s">
        <v>6740</v>
      </c>
    </row>
    <row r="1215" spans="1:7" x14ac:dyDescent="0.2">
      <c r="A1215" s="571" t="s">
        <v>42</v>
      </c>
      <c r="B1215" s="571" t="s">
        <v>6750</v>
      </c>
      <c r="C1215" s="571" t="s">
        <v>6741</v>
      </c>
      <c r="D1215" s="571" t="s">
        <v>110</v>
      </c>
      <c r="E1215" s="725">
        <v>2019</v>
      </c>
      <c r="F1215" s="636">
        <v>36760</v>
      </c>
      <c r="G1215" s="571" t="s">
        <v>6740</v>
      </c>
    </row>
    <row r="1216" spans="1:7" x14ac:dyDescent="0.2">
      <c r="A1216" s="571" t="s">
        <v>42</v>
      </c>
      <c r="B1216" s="571" t="s">
        <v>6750</v>
      </c>
      <c r="C1216" s="571" t="s">
        <v>6741</v>
      </c>
      <c r="D1216" s="571" t="s">
        <v>426</v>
      </c>
      <c r="E1216" s="725">
        <v>2019</v>
      </c>
      <c r="F1216" s="636">
        <v>38220</v>
      </c>
      <c r="G1216" s="571" t="s">
        <v>6740</v>
      </c>
    </row>
    <row r="1217" spans="1:7" x14ac:dyDescent="0.2">
      <c r="A1217" s="571" t="s">
        <v>42</v>
      </c>
      <c r="B1217" s="571" t="s">
        <v>6749</v>
      </c>
      <c r="C1217" s="571" t="s">
        <v>6741</v>
      </c>
      <c r="D1217" s="571" t="s">
        <v>110</v>
      </c>
      <c r="E1217" s="725">
        <v>2019</v>
      </c>
      <c r="F1217" s="636">
        <v>39720</v>
      </c>
      <c r="G1217" s="571" t="s">
        <v>6740</v>
      </c>
    </row>
    <row r="1218" spans="1:7" x14ac:dyDescent="0.2">
      <c r="A1218" s="571" t="s">
        <v>42</v>
      </c>
      <c r="B1218" s="571" t="s">
        <v>6749</v>
      </c>
      <c r="C1218" s="571" t="s">
        <v>6741</v>
      </c>
      <c r="D1218" s="571" t="s">
        <v>426</v>
      </c>
      <c r="E1218" s="725">
        <v>2019</v>
      </c>
      <c r="F1218" s="636">
        <v>41180</v>
      </c>
      <c r="G1218" s="571" t="s">
        <v>6740</v>
      </c>
    </row>
    <row r="1219" spans="1:7" x14ac:dyDescent="0.2">
      <c r="A1219" s="571" t="s">
        <v>42</v>
      </c>
      <c r="B1219" s="571" t="s">
        <v>6748</v>
      </c>
      <c r="C1219" s="571" t="s">
        <v>6741</v>
      </c>
      <c r="D1219" s="571" t="s">
        <v>110</v>
      </c>
      <c r="E1219" s="725">
        <v>2019</v>
      </c>
      <c r="F1219" s="636">
        <v>40940</v>
      </c>
      <c r="G1219" s="571" t="s">
        <v>6740</v>
      </c>
    </row>
    <row r="1220" spans="1:7" x14ac:dyDescent="0.2">
      <c r="A1220" s="571" t="s">
        <v>42</v>
      </c>
      <c r="B1220" s="571" t="s">
        <v>6748</v>
      </c>
      <c r="C1220" s="571" t="s">
        <v>6741</v>
      </c>
      <c r="D1220" s="571" t="s">
        <v>426</v>
      </c>
      <c r="E1220" s="725">
        <v>2019</v>
      </c>
      <c r="F1220" s="636">
        <v>42400</v>
      </c>
      <c r="G1220" s="571" t="s">
        <v>6740</v>
      </c>
    </row>
    <row r="1221" spans="1:7" x14ac:dyDescent="0.2">
      <c r="A1221" s="571" t="s">
        <v>42</v>
      </c>
      <c r="B1221" s="571" t="s">
        <v>6747</v>
      </c>
      <c r="C1221" s="571" t="s">
        <v>6741</v>
      </c>
      <c r="D1221" s="571" t="s">
        <v>110</v>
      </c>
      <c r="E1221" s="725">
        <v>2019</v>
      </c>
      <c r="F1221" s="636">
        <v>42930</v>
      </c>
      <c r="G1221" s="571" t="s">
        <v>6740</v>
      </c>
    </row>
    <row r="1222" spans="1:7" x14ac:dyDescent="0.2">
      <c r="A1222" s="571" t="s">
        <v>42</v>
      </c>
      <c r="B1222" s="571" t="s">
        <v>6747</v>
      </c>
      <c r="C1222" s="571" t="s">
        <v>6741</v>
      </c>
      <c r="D1222" s="571" t="s">
        <v>426</v>
      </c>
      <c r="E1222" s="725">
        <v>2019</v>
      </c>
      <c r="F1222" s="636">
        <v>44390</v>
      </c>
      <c r="G1222" s="571" t="s">
        <v>6740</v>
      </c>
    </row>
    <row r="1223" spans="1:7" x14ac:dyDescent="0.2">
      <c r="A1223" s="571" t="s">
        <v>42</v>
      </c>
      <c r="B1223" s="571" t="s">
        <v>6746</v>
      </c>
      <c r="C1223" s="571" t="s">
        <v>6741</v>
      </c>
      <c r="D1223" s="571" t="s">
        <v>110</v>
      </c>
      <c r="E1223" s="725">
        <v>2019</v>
      </c>
      <c r="F1223" s="636">
        <v>46050</v>
      </c>
      <c r="G1223" s="571" t="s">
        <v>6740</v>
      </c>
    </row>
    <row r="1224" spans="1:7" x14ac:dyDescent="0.2">
      <c r="A1224" s="571" t="s">
        <v>42</v>
      </c>
      <c r="B1224" s="571" t="s">
        <v>6746</v>
      </c>
      <c r="C1224" s="571" t="s">
        <v>6741</v>
      </c>
      <c r="D1224" s="571" t="s">
        <v>426</v>
      </c>
      <c r="E1224" s="725">
        <v>2019</v>
      </c>
      <c r="F1224" s="636">
        <v>47510</v>
      </c>
      <c r="G1224" s="571" t="s">
        <v>6740</v>
      </c>
    </row>
    <row r="1225" spans="1:7" x14ac:dyDescent="0.2">
      <c r="A1225" s="571" t="s">
        <v>42</v>
      </c>
      <c r="B1225" s="571" t="s">
        <v>6745</v>
      </c>
      <c r="C1225" s="571" t="s">
        <v>6741</v>
      </c>
      <c r="D1225" s="571" t="s">
        <v>426</v>
      </c>
      <c r="E1225" s="725">
        <v>2019</v>
      </c>
      <c r="F1225" s="636">
        <v>37520</v>
      </c>
      <c r="G1225" s="571" t="s">
        <v>6740</v>
      </c>
    </row>
    <row r="1226" spans="1:7" x14ac:dyDescent="0.2">
      <c r="A1226" s="571" t="s">
        <v>42</v>
      </c>
      <c r="B1226" s="571" t="s">
        <v>6744</v>
      </c>
      <c r="C1226" s="571" t="s">
        <v>6741</v>
      </c>
      <c r="D1226" s="571" t="s">
        <v>426</v>
      </c>
      <c r="E1226" s="725">
        <v>2019</v>
      </c>
      <c r="F1226" s="636">
        <v>42580</v>
      </c>
      <c r="G1226" s="571" t="s">
        <v>6734</v>
      </c>
    </row>
    <row r="1227" spans="1:7" x14ac:dyDescent="0.2">
      <c r="A1227" s="571" t="s">
        <v>42</v>
      </c>
      <c r="B1227" s="571" t="s">
        <v>6743</v>
      </c>
      <c r="C1227" s="571" t="s">
        <v>6741</v>
      </c>
      <c r="D1227" s="571" t="s">
        <v>426</v>
      </c>
      <c r="E1227" s="725">
        <v>2019</v>
      </c>
      <c r="F1227" s="636">
        <v>46060</v>
      </c>
      <c r="G1227" s="571" t="s">
        <v>6734</v>
      </c>
    </row>
    <row r="1228" spans="1:7" x14ac:dyDescent="0.2">
      <c r="A1228" s="571" t="s">
        <v>42</v>
      </c>
      <c r="B1228" s="571" t="s">
        <v>6742</v>
      </c>
      <c r="C1228" s="571" t="s">
        <v>6741</v>
      </c>
      <c r="D1228" s="571" t="s">
        <v>426</v>
      </c>
      <c r="E1228" s="725">
        <v>2019</v>
      </c>
      <c r="F1228" s="636">
        <v>49180</v>
      </c>
      <c r="G1228" s="571" t="s">
        <v>6730</v>
      </c>
    </row>
    <row r="1229" spans="1:7" x14ac:dyDescent="0.2">
      <c r="A1229" s="571" t="s">
        <v>42</v>
      </c>
      <c r="B1229" s="571" t="s">
        <v>6738</v>
      </c>
      <c r="C1229" s="571" t="s">
        <v>6737</v>
      </c>
      <c r="D1229" s="571" t="s">
        <v>43</v>
      </c>
      <c r="E1229" s="725">
        <v>2019</v>
      </c>
      <c r="F1229" s="636">
        <v>25850</v>
      </c>
      <c r="G1229" s="571" t="s">
        <v>6730</v>
      </c>
    </row>
    <row r="1230" spans="1:7" x14ac:dyDescent="0.2">
      <c r="A1230" s="571" t="s">
        <v>42</v>
      </c>
      <c r="B1230" s="571" t="s">
        <v>6738</v>
      </c>
      <c r="C1230" s="571" t="s">
        <v>6737</v>
      </c>
      <c r="D1230" s="571" t="s">
        <v>44</v>
      </c>
      <c r="E1230" s="725">
        <v>2019</v>
      </c>
      <c r="F1230" s="636">
        <v>28925</v>
      </c>
      <c r="G1230" s="571" t="s">
        <v>6734</v>
      </c>
    </row>
    <row r="1231" spans="1:7" x14ac:dyDescent="0.2">
      <c r="A1231" s="571" t="s">
        <v>42</v>
      </c>
      <c r="B1231" s="571" t="s">
        <v>6739</v>
      </c>
      <c r="C1231" s="571" t="s">
        <v>6737</v>
      </c>
      <c r="D1231" s="571" t="s">
        <v>43</v>
      </c>
      <c r="E1231" s="725">
        <v>2019</v>
      </c>
      <c r="F1231" s="636">
        <v>26680</v>
      </c>
      <c r="G1231" s="571" t="s">
        <v>6734</v>
      </c>
    </row>
    <row r="1232" spans="1:7" x14ac:dyDescent="0.2">
      <c r="A1232" s="571" t="s">
        <v>42</v>
      </c>
      <c r="B1232" s="571" t="s">
        <v>6738</v>
      </c>
      <c r="C1232" s="571" t="s">
        <v>6737</v>
      </c>
      <c r="D1232" s="571" t="s">
        <v>44</v>
      </c>
      <c r="E1232" s="725">
        <v>2019</v>
      </c>
      <c r="F1232" s="636">
        <v>31665</v>
      </c>
      <c r="G1232" s="571" t="s">
        <v>6734</v>
      </c>
    </row>
    <row r="1233" spans="1:7" x14ac:dyDescent="0.2">
      <c r="A1233" s="571" t="s">
        <v>42</v>
      </c>
      <c r="B1233" s="571" t="s">
        <v>6738</v>
      </c>
      <c r="C1233" s="571" t="s">
        <v>6731</v>
      </c>
      <c r="D1233" s="571" t="s">
        <v>43</v>
      </c>
      <c r="E1233" s="725">
        <v>2019</v>
      </c>
      <c r="F1233" s="636">
        <v>28110</v>
      </c>
      <c r="G1233" s="571" t="s">
        <v>6730</v>
      </c>
    </row>
    <row r="1234" spans="1:7" x14ac:dyDescent="0.2">
      <c r="A1234" s="571" t="s">
        <v>42</v>
      </c>
      <c r="B1234" s="571" t="s">
        <v>6738</v>
      </c>
      <c r="C1234" s="571" t="s">
        <v>6731</v>
      </c>
      <c r="D1234" s="571" t="s">
        <v>44</v>
      </c>
      <c r="E1234" s="725">
        <v>2019</v>
      </c>
      <c r="F1234" s="636">
        <v>31575</v>
      </c>
      <c r="G1234" s="571" t="s">
        <v>6734</v>
      </c>
    </row>
    <row r="1235" spans="1:7" x14ac:dyDescent="0.2">
      <c r="A1235" s="571" t="s">
        <v>42</v>
      </c>
      <c r="B1235" s="571" t="s">
        <v>6736</v>
      </c>
      <c r="C1235" s="571" t="s">
        <v>6737</v>
      </c>
      <c r="D1235" s="571" t="s">
        <v>43</v>
      </c>
      <c r="E1235" s="725">
        <v>2019</v>
      </c>
      <c r="F1235" s="636">
        <v>27625</v>
      </c>
      <c r="G1235" s="571" t="s">
        <v>6735</v>
      </c>
    </row>
    <row r="1236" spans="1:7" x14ac:dyDescent="0.2">
      <c r="A1236" s="571" t="s">
        <v>42</v>
      </c>
      <c r="B1236" s="571" t="s">
        <v>6736</v>
      </c>
      <c r="C1236" s="571" t="s">
        <v>6737</v>
      </c>
      <c r="D1236" s="571" t="s">
        <v>43</v>
      </c>
      <c r="E1236" s="725">
        <v>2019</v>
      </c>
      <c r="F1236" s="636">
        <v>28515</v>
      </c>
      <c r="G1236" s="571" t="s">
        <v>6734</v>
      </c>
    </row>
    <row r="1237" spans="1:7" x14ac:dyDescent="0.2">
      <c r="A1237" s="571" t="s">
        <v>42</v>
      </c>
      <c r="B1237" s="571" t="s">
        <v>6736</v>
      </c>
      <c r="C1237" s="571" t="s">
        <v>6731</v>
      </c>
      <c r="D1237" s="571" t="s">
        <v>44</v>
      </c>
      <c r="E1237" s="725">
        <v>2019</v>
      </c>
      <c r="F1237" s="636">
        <v>30700</v>
      </c>
      <c r="G1237" s="571" t="s">
        <v>6730</v>
      </c>
    </row>
    <row r="1238" spans="1:7" x14ac:dyDescent="0.2">
      <c r="A1238" s="571" t="s">
        <v>42</v>
      </c>
      <c r="B1238" s="571" t="s">
        <v>6736</v>
      </c>
      <c r="C1238" s="571" t="s">
        <v>6731</v>
      </c>
      <c r="D1238" s="571" t="s">
        <v>44</v>
      </c>
      <c r="E1238" s="725">
        <v>2019</v>
      </c>
      <c r="F1238" s="636">
        <v>34990</v>
      </c>
      <c r="G1238" s="571" t="s">
        <v>6734</v>
      </c>
    </row>
    <row r="1239" spans="1:7" x14ac:dyDescent="0.2">
      <c r="A1239" s="571" t="s">
        <v>42</v>
      </c>
      <c r="B1239" s="571" t="s">
        <v>6733</v>
      </c>
      <c r="C1239" s="571" t="s">
        <v>6731</v>
      </c>
      <c r="D1239" s="571" t="s">
        <v>43</v>
      </c>
      <c r="E1239" s="725">
        <v>2019</v>
      </c>
      <c r="F1239" s="636">
        <v>32545</v>
      </c>
      <c r="G1239" s="571" t="s">
        <v>6730</v>
      </c>
    </row>
    <row r="1240" spans="1:7" x14ac:dyDescent="0.2">
      <c r="A1240" s="571" t="s">
        <v>42</v>
      </c>
      <c r="B1240" s="571" t="s">
        <v>6733</v>
      </c>
      <c r="C1240" s="571" t="s">
        <v>6731</v>
      </c>
      <c r="D1240" s="571" t="s">
        <v>43</v>
      </c>
      <c r="E1240" s="725">
        <v>2019</v>
      </c>
      <c r="F1240" s="636">
        <v>33800</v>
      </c>
      <c r="G1240" s="571" t="s">
        <v>6730</v>
      </c>
    </row>
    <row r="1241" spans="1:7" x14ac:dyDescent="0.2">
      <c r="A1241" s="571" t="s">
        <v>42</v>
      </c>
      <c r="B1241" s="571" t="s">
        <v>6733</v>
      </c>
      <c r="C1241" s="571" t="s">
        <v>6731</v>
      </c>
      <c r="D1241" s="571" t="s">
        <v>44</v>
      </c>
      <c r="E1241" s="725">
        <v>2019</v>
      </c>
      <c r="F1241" s="636">
        <v>34520</v>
      </c>
      <c r="G1241" s="571" t="s">
        <v>6730</v>
      </c>
    </row>
    <row r="1242" spans="1:7" x14ac:dyDescent="0.2">
      <c r="A1242" s="571" t="s">
        <v>42</v>
      </c>
      <c r="B1242" s="571" t="s">
        <v>6733</v>
      </c>
      <c r="C1242" s="571" t="s">
        <v>6731</v>
      </c>
      <c r="D1242" s="571" t="s">
        <v>44</v>
      </c>
      <c r="E1242" s="725">
        <v>2019</v>
      </c>
      <c r="F1242" s="636">
        <v>35135</v>
      </c>
      <c r="G1242" s="568" t="s">
        <v>4579</v>
      </c>
    </row>
    <row r="1243" spans="1:7" x14ac:dyDescent="0.2">
      <c r="A1243" s="571" t="s">
        <v>42</v>
      </c>
      <c r="B1243" s="571" t="s">
        <v>6732</v>
      </c>
      <c r="C1243" s="571" t="s">
        <v>6731</v>
      </c>
      <c r="D1243" s="571" t="s">
        <v>43</v>
      </c>
      <c r="E1243" s="725">
        <v>2019</v>
      </c>
      <c r="F1243" s="636">
        <v>37790</v>
      </c>
      <c r="G1243" s="568" t="s">
        <v>4579</v>
      </c>
    </row>
    <row r="1244" spans="1:7" x14ac:dyDescent="0.2">
      <c r="A1244" s="571" t="s">
        <v>42</v>
      </c>
      <c r="B1244" s="571" t="s">
        <v>6732</v>
      </c>
      <c r="C1244" s="571" t="s">
        <v>6731</v>
      </c>
      <c r="D1244" s="571" t="s">
        <v>44</v>
      </c>
      <c r="E1244" s="725">
        <v>2019</v>
      </c>
      <c r="F1244" s="636">
        <v>40865</v>
      </c>
      <c r="G1244" s="568" t="s">
        <v>4579</v>
      </c>
    </row>
    <row r="1245" spans="1:7" x14ac:dyDescent="0.2">
      <c r="A1245" s="568" t="s">
        <v>42</v>
      </c>
      <c r="B1245" s="568" t="s">
        <v>3014</v>
      </c>
      <c r="C1245" s="570" t="s">
        <v>3739</v>
      </c>
      <c r="D1245" s="570" t="s">
        <v>43</v>
      </c>
      <c r="E1245" s="569">
        <v>2019</v>
      </c>
      <c r="F1245" s="638">
        <v>27031</v>
      </c>
      <c r="G1245" s="568" t="s">
        <v>4579</v>
      </c>
    </row>
    <row r="1246" spans="1:7" x14ac:dyDescent="0.2">
      <c r="A1246" s="568" t="s">
        <v>42</v>
      </c>
      <c r="B1246" s="568" t="s">
        <v>3014</v>
      </c>
      <c r="C1246" s="570" t="s">
        <v>3739</v>
      </c>
      <c r="D1246" s="570" t="s">
        <v>44</v>
      </c>
      <c r="E1246" s="569">
        <v>2019</v>
      </c>
      <c r="F1246" s="638">
        <v>28800</v>
      </c>
      <c r="G1246" s="568" t="s">
        <v>4579</v>
      </c>
    </row>
    <row r="1247" spans="1:7" ht="15.75" x14ac:dyDescent="0.25">
      <c r="A1247" s="568" t="s">
        <v>42</v>
      </c>
      <c r="B1247" s="568" t="s">
        <v>3014</v>
      </c>
      <c r="C1247" s="570" t="s">
        <v>2114</v>
      </c>
      <c r="D1247" s="570" t="s">
        <v>43</v>
      </c>
      <c r="E1247" s="569">
        <v>2019</v>
      </c>
      <c r="F1247" s="638">
        <v>27530</v>
      </c>
      <c r="G1247" s="54" t="s">
        <v>1823</v>
      </c>
    </row>
    <row r="1248" spans="1:7" ht="15.75" x14ac:dyDescent="0.25">
      <c r="A1248" s="568" t="s">
        <v>42</v>
      </c>
      <c r="B1248" s="568" t="s">
        <v>3014</v>
      </c>
      <c r="C1248" s="570" t="s">
        <v>2114</v>
      </c>
      <c r="D1248" s="570" t="s">
        <v>44</v>
      </c>
      <c r="E1248" s="569">
        <v>2019</v>
      </c>
      <c r="F1248" s="638">
        <v>29300</v>
      </c>
      <c r="G1248" s="54" t="s">
        <v>1823</v>
      </c>
    </row>
    <row r="1249" spans="1:7" ht="15.75" x14ac:dyDescent="0.25">
      <c r="A1249" s="568" t="s">
        <v>42</v>
      </c>
      <c r="B1249" s="568" t="s">
        <v>4580</v>
      </c>
      <c r="C1249" s="570" t="s">
        <v>3739</v>
      </c>
      <c r="D1249" s="570" t="s">
        <v>43</v>
      </c>
      <c r="E1249" s="569">
        <v>2019</v>
      </c>
      <c r="F1249" s="638">
        <v>31160</v>
      </c>
      <c r="G1249" s="54" t="s">
        <v>1823</v>
      </c>
    </row>
    <row r="1250" spans="1:7" ht="15.75" x14ac:dyDescent="0.25">
      <c r="A1250" s="54" t="s">
        <v>42</v>
      </c>
      <c r="B1250" s="54" t="s">
        <v>4581</v>
      </c>
      <c r="C1250" s="252" t="s">
        <v>3945</v>
      </c>
      <c r="D1250" s="54" t="s">
        <v>125</v>
      </c>
      <c r="E1250" s="173">
        <v>2019</v>
      </c>
      <c r="F1250" s="57">
        <v>14526</v>
      </c>
      <c r="G1250" s="54" t="s">
        <v>1823</v>
      </c>
    </row>
    <row r="1251" spans="1:7" ht="15.75" x14ac:dyDescent="0.25">
      <c r="A1251" s="54" t="s">
        <v>42</v>
      </c>
      <c r="B1251" s="54" t="s">
        <v>4581</v>
      </c>
      <c r="C1251" s="252" t="s">
        <v>1982</v>
      </c>
      <c r="D1251" s="54" t="s">
        <v>4582</v>
      </c>
      <c r="E1251" s="173">
        <v>2019</v>
      </c>
      <c r="F1251" s="57">
        <v>16826</v>
      </c>
      <c r="G1251" s="54" t="s">
        <v>2031</v>
      </c>
    </row>
    <row r="1252" spans="1:7" ht="15.75" x14ac:dyDescent="0.25">
      <c r="A1252" s="54" t="s">
        <v>42</v>
      </c>
      <c r="B1252" s="54" t="s">
        <v>4581</v>
      </c>
      <c r="C1252" s="252" t="s">
        <v>1982</v>
      </c>
      <c r="D1252" s="54" t="s">
        <v>44</v>
      </c>
      <c r="E1252" s="173">
        <v>2019</v>
      </c>
      <c r="F1252" s="57">
        <v>17820</v>
      </c>
      <c r="G1252" s="54" t="s">
        <v>2031</v>
      </c>
    </row>
    <row r="1253" spans="1:7" ht="15.75" x14ac:dyDescent="0.25">
      <c r="A1253" s="54" t="s">
        <v>42</v>
      </c>
      <c r="B1253" s="54" t="s">
        <v>4581</v>
      </c>
      <c r="C1253" s="252" t="s">
        <v>1983</v>
      </c>
      <c r="D1253" s="54" t="s">
        <v>125</v>
      </c>
      <c r="E1253" s="173">
        <v>2019</v>
      </c>
      <c r="F1253" s="57">
        <v>20042</v>
      </c>
      <c r="G1253" s="54" t="s">
        <v>2033</v>
      </c>
    </row>
    <row r="1254" spans="1:7" ht="15.75" x14ac:dyDescent="0.25">
      <c r="A1254" s="172" t="s">
        <v>42</v>
      </c>
      <c r="B1254" s="54" t="s">
        <v>5075</v>
      </c>
      <c r="C1254" s="252" t="s">
        <v>1982</v>
      </c>
      <c r="D1254" s="54" t="s">
        <v>110</v>
      </c>
      <c r="E1254" s="64">
        <v>2019</v>
      </c>
      <c r="F1254" s="57">
        <v>16120</v>
      </c>
      <c r="G1254" s="54" t="s">
        <v>2033</v>
      </c>
    </row>
    <row r="1255" spans="1:7" ht="15.75" x14ac:dyDescent="0.25">
      <c r="A1255" s="172" t="s">
        <v>42</v>
      </c>
      <c r="B1255" s="54" t="s">
        <v>5076</v>
      </c>
      <c r="C1255" s="252" t="s">
        <v>5072</v>
      </c>
      <c r="D1255" s="54" t="s">
        <v>110</v>
      </c>
      <c r="E1255" s="64">
        <v>2019</v>
      </c>
      <c r="F1255" s="57">
        <v>18852</v>
      </c>
      <c r="G1255" s="54" t="s">
        <v>2033</v>
      </c>
    </row>
    <row r="1256" spans="1:7" ht="15.75" x14ac:dyDescent="0.25">
      <c r="A1256" s="172" t="s">
        <v>42</v>
      </c>
      <c r="B1256" s="54" t="s">
        <v>5071</v>
      </c>
      <c r="C1256" s="252" t="s">
        <v>5072</v>
      </c>
      <c r="D1256" s="54" t="s">
        <v>110</v>
      </c>
      <c r="E1256" s="64">
        <v>2019</v>
      </c>
      <c r="F1256" s="57">
        <v>15600</v>
      </c>
      <c r="G1256" s="556" t="s">
        <v>6850</v>
      </c>
    </row>
    <row r="1257" spans="1:7" ht="15.75" x14ac:dyDescent="0.25">
      <c r="A1257" s="172" t="s">
        <v>42</v>
      </c>
      <c r="B1257" s="54" t="s">
        <v>5073</v>
      </c>
      <c r="C1257" s="252" t="s">
        <v>5072</v>
      </c>
      <c r="D1257" s="54" t="s">
        <v>110</v>
      </c>
      <c r="E1257" s="64">
        <v>2019</v>
      </c>
      <c r="F1257" s="57">
        <v>16600</v>
      </c>
      <c r="G1257" s="556" t="s">
        <v>6850</v>
      </c>
    </row>
    <row r="1258" spans="1:7" ht="15.75" x14ac:dyDescent="0.25">
      <c r="A1258" s="172" t="s">
        <v>42</v>
      </c>
      <c r="B1258" s="54" t="s">
        <v>5074</v>
      </c>
      <c r="C1258" s="252" t="s">
        <v>5072</v>
      </c>
      <c r="D1258" s="54" t="s">
        <v>110</v>
      </c>
      <c r="E1258" s="64">
        <v>2019</v>
      </c>
      <c r="F1258" s="57">
        <v>18700</v>
      </c>
      <c r="G1258" s="556" t="s">
        <v>6846</v>
      </c>
    </row>
    <row r="1259" spans="1:7" ht="15.75" x14ac:dyDescent="0.25">
      <c r="A1259" s="172" t="s">
        <v>42</v>
      </c>
      <c r="B1259" s="172" t="s">
        <v>367</v>
      </c>
      <c r="C1259" s="172" t="s">
        <v>4532</v>
      </c>
      <c r="D1259" s="172" t="s">
        <v>44</v>
      </c>
      <c r="E1259" s="173">
        <v>2019</v>
      </c>
      <c r="F1259" s="57">
        <v>36611</v>
      </c>
      <c r="G1259" s="172" t="s">
        <v>5997</v>
      </c>
    </row>
    <row r="1260" spans="1:7" ht="15.75" x14ac:dyDescent="0.25">
      <c r="A1260" s="610" t="s">
        <v>42</v>
      </c>
      <c r="B1260" s="610" t="s">
        <v>10296</v>
      </c>
      <c r="C1260" s="610" t="s">
        <v>2114</v>
      </c>
      <c r="D1260" s="610"/>
      <c r="E1260" s="64">
        <v>2019</v>
      </c>
      <c r="F1260" s="666">
        <v>22265</v>
      </c>
      <c r="G1260" s="610" t="s">
        <v>6882</v>
      </c>
    </row>
    <row r="1261" spans="1:7" ht="15.75" x14ac:dyDescent="0.25">
      <c r="A1261" s="712" t="s">
        <v>42</v>
      </c>
      <c r="B1261" s="712" t="s">
        <v>7249</v>
      </c>
      <c r="C1261" s="712" t="s">
        <v>3739</v>
      </c>
      <c r="D1261" s="712" t="s">
        <v>43</v>
      </c>
      <c r="E1261" s="726">
        <v>2019</v>
      </c>
      <c r="F1261" s="70">
        <v>20181</v>
      </c>
      <c r="G1261" s="712" t="s">
        <v>135</v>
      </c>
    </row>
    <row r="1262" spans="1:7" ht="15.75" x14ac:dyDescent="0.25">
      <c r="A1262" s="610" t="s">
        <v>42</v>
      </c>
      <c r="B1262" s="610" t="s">
        <v>10082</v>
      </c>
      <c r="C1262" s="610" t="s">
        <v>10083</v>
      </c>
      <c r="D1262" s="610" t="s">
        <v>110</v>
      </c>
      <c r="E1262" s="688">
        <v>2019</v>
      </c>
      <c r="F1262" s="613">
        <v>20727</v>
      </c>
      <c r="G1262" s="610" t="s">
        <v>10084</v>
      </c>
    </row>
    <row r="1263" spans="1:7" ht="15.75" x14ac:dyDescent="0.25">
      <c r="A1263" s="610" t="s">
        <v>42</v>
      </c>
      <c r="B1263" s="610" t="s">
        <v>10086</v>
      </c>
      <c r="C1263" s="610" t="s">
        <v>10083</v>
      </c>
      <c r="D1263" s="610" t="s">
        <v>110</v>
      </c>
      <c r="E1263" s="688">
        <v>2019</v>
      </c>
      <c r="F1263" s="613">
        <v>21801</v>
      </c>
      <c r="G1263" s="610" t="s">
        <v>10084</v>
      </c>
    </row>
    <row r="1264" spans="1:7" ht="15.75" x14ac:dyDescent="0.25">
      <c r="A1264" s="610" t="s">
        <v>42</v>
      </c>
      <c r="B1264" s="610" t="s">
        <v>10273</v>
      </c>
      <c r="C1264" s="610" t="s">
        <v>10083</v>
      </c>
      <c r="D1264" s="610" t="s">
        <v>110</v>
      </c>
      <c r="E1264" s="688">
        <v>2019</v>
      </c>
      <c r="F1264" s="613">
        <v>22673</v>
      </c>
      <c r="G1264" s="610" t="s">
        <v>10084</v>
      </c>
    </row>
    <row r="1265" spans="1:7" ht="15.75" x14ac:dyDescent="0.25">
      <c r="A1265" s="610" t="s">
        <v>42</v>
      </c>
      <c r="B1265" s="610" t="s">
        <v>10274</v>
      </c>
      <c r="C1265" s="610" t="s">
        <v>10083</v>
      </c>
      <c r="D1265" s="610" t="s">
        <v>110</v>
      </c>
      <c r="E1265" s="688">
        <v>2019</v>
      </c>
      <c r="F1265" s="613">
        <v>23324</v>
      </c>
      <c r="G1265" s="610" t="s">
        <v>10084</v>
      </c>
    </row>
    <row r="1266" spans="1:7" ht="15.75" x14ac:dyDescent="0.25">
      <c r="A1266" s="610" t="s">
        <v>42</v>
      </c>
      <c r="B1266" s="610" t="s">
        <v>10277</v>
      </c>
      <c r="C1266" s="610" t="s">
        <v>10083</v>
      </c>
      <c r="D1266" s="610" t="s">
        <v>110</v>
      </c>
      <c r="E1266" s="688">
        <v>2019</v>
      </c>
      <c r="F1266" s="613">
        <v>28483</v>
      </c>
      <c r="G1266" s="610" t="s">
        <v>2109</v>
      </c>
    </row>
    <row r="1267" spans="1:7" ht="15.75" x14ac:dyDescent="0.25">
      <c r="A1267" s="610" t="s">
        <v>42</v>
      </c>
      <c r="B1267" s="610" t="s">
        <v>10336</v>
      </c>
      <c r="C1267" s="610" t="s">
        <v>10083</v>
      </c>
      <c r="D1267" s="610" t="s">
        <v>110</v>
      </c>
      <c r="E1267" s="688">
        <v>2019</v>
      </c>
      <c r="F1267" s="613">
        <v>28950</v>
      </c>
      <c r="G1267" s="610" t="s">
        <v>2109</v>
      </c>
    </row>
    <row r="1268" spans="1:7" ht="15.75" x14ac:dyDescent="0.25">
      <c r="A1268" s="610" t="s">
        <v>42</v>
      </c>
      <c r="B1268" s="610" t="s">
        <v>10276</v>
      </c>
      <c r="C1268" s="610" t="s">
        <v>10083</v>
      </c>
      <c r="D1268" s="610" t="s">
        <v>110</v>
      </c>
      <c r="E1268" s="688">
        <v>2019</v>
      </c>
      <c r="F1268" s="613">
        <v>28483</v>
      </c>
      <c r="G1268" s="610" t="s">
        <v>2109</v>
      </c>
    </row>
    <row r="1269" spans="1:7" ht="15.75" x14ac:dyDescent="0.25">
      <c r="A1269" s="610" t="s">
        <v>42</v>
      </c>
      <c r="B1269" s="610" t="s">
        <v>10281</v>
      </c>
      <c r="C1269" s="610" t="s">
        <v>10083</v>
      </c>
      <c r="D1269" s="610" t="s">
        <v>110</v>
      </c>
      <c r="E1269" s="688">
        <v>2019</v>
      </c>
      <c r="F1269" s="613">
        <v>29417</v>
      </c>
      <c r="G1269" s="610" t="s">
        <v>2109</v>
      </c>
    </row>
    <row r="1270" spans="1:7" ht="15.75" x14ac:dyDescent="0.25">
      <c r="A1270" s="610" t="s">
        <v>42</v>
      </c>
      <c r="B1270" s="610" t="s">
        <v>10278</v>
      </c>
      <c r="C1270" s="610" t="s">
        <v>10083</v>
      </c>
      <c r="D1270" s="610" t="s">
        <v>110</v>
      </c>
      <c r="E1270" s="688">
        <v>2019</v>
      </c>
      <c r="F1270" s="613">
        <v>29604</v>
      </c>
      <c r="G1270" s="610" t="s">
        <v>2109</v>
      </c>
    </row>
    <row r="1271" spans="1:7" ht="15.75" x14ac:dyDescent="0.25">
      <c r="A1271" s="610" t="s">
        <v>42</v>
      </c>
      <c r="B1271" s="610" t="s">
        <v>10280</v>
      </c>
      <c r="C1271" s="610" t="s">
        <v>10083</v>
      </c>
      <c r="D1271" s="610" t="s">
        <v>110</v>
      </c>
      <c r="E1271" s="688">
        <v>2019</v>
      </c>
      <c r="F1271" s="613">
        <v>29931</v>
      </c>
      <c r="G1271" s="610" t="s">
        <v>2109</v>
      </c>
    </row>
    <row r="1272" spans="1:7" ht="15.75" x14ac:dyDescent="0.25">
      <c r="A1272" s="610" t="s">
        <v>42</v>
      </c>
      <c r="B1272" s="610" t="s">
        <v>10285</v>
      </c>
      <c r="C1272" s="610" t="s">
        <v>10083</v>
      </c>
      <c r="D1272" s="610" t="s">
        <v>110</v>
      </c>
      <c r="E1272" s="688">
        <v>2019</v>
      </c>
      <c r="F1272" s="613">
        <v>31565</v>
      </c>
      <c r="G1272" s="610" t="s">
        <v>2109</v>
      </c>
    </row>
    <row r="1273" spans="1:7" ht="15.75" x14ac:dyDescent="0.25">
      <c r="A1273" s="610" t="s">
        <v>42</v>
      </c>
      <c r="B1273" s="610" t="s">
        <v>10284</v>
      </c>
      <c r="C1273" s="610" t="s">
        <v>10083</v>
      </c>
      <c r="D1273" s="610" t="s">
        <v>110</v>
      </c>
      <c r="E1273" s="688">
        <v>2019</v>
      </c>
      <c r="F1273" s="613">
        <v>32079</v>
      </c>
      <c r="G1273" s="610" t="s">
        <v>2109</v>
      </c>
    </row>
    <row r="1274" spans="1:7" ht="15.75" x14ac:dyDescent="0.25">
      <c r="A1274" s="610" t="s">
        <v>42</v>
      </c>
      <c r="B1274" s="610" t="s">
        <v>10337</v>
      </c>
      <c r="C1274" s="610" t="s">
        <v>10100</v>
      </c>
      <c r="D1274" s="610" t="s">
        <v>110</v>
      </c>
      <c r="E1274" s="688">
        <v>2019</v>
      </c>
      <c r="F1274" s="613">
        <v>12774</v>
      </c>
      <c r="G1274" s="610" t="s">
        <v>2031</v>
      </c>
    </row>
    <row r="1275" spans="1:7" ht="15.75" x14ac:dyDescent="0.25">
      <c r="A1275" s="610" t="s">
        <v>42</v>
      </c>
      <c r="B1275" s="610" t="s">
        <v>10338</v>
      </c>
      <c r="C1275" s="610" t="s">
        <v>10100</v>
      </c>
      <c r="D1275" s="610" t="s">
        <v>110</v>
      </c>
      <c r="E1275" s="688">
        <v>2019</v>
      </c>
      <c r="F1275" s="613">
        <v>13343</v>
      </c>
      <c r="G1275" s="610" t="s">
        <v>2031</v>
      </c>
    </row>
    <row r="1276" spans="1:7" ht="15.75" x14ac:dyDescent="0.25">
      <c r="A1276" s="610" t="s">
        <v>42</v>
      </c>
      <c r="B1276" s="610" t="s">
        <v>10339</v>
      </c>
      <c r="C1276" s="610" t="s">
        <v>10100</v>
      </c>
      <c r="D1276" s="610" t="s">
        <v>110</v>
      </c>
      <c r="E1276" s="688">
        <v>2019</v>
      </c>
      <c r="F1276" s="613">
        <v>13849</v>
      </c>
      <c r="G1276" s="610" t="s">
        <v>2031</v>
      </c>
    </row>
    <row r="1277" spans="1:7" ht="15.75" x14ac:dyDescent="0.25">
      <c r="A1277" s="610" t="s">
        <v>42</v>
      </c>
      <c r="B1277" s="610" t="s">
        <v>10340</v>
      </c>
      <c r="C1277" s="610" t="s">
        <v>10100</v>
      </c>
      <c r="D1277" s="610" t="s">
        <v>110</v>
      </c>
      <c r="E1277" s="688">
        <v>2019</v>
      </c>
      <c r="F1277" s="613">
        <v>14090</v>
      </c>
      <c r="G1277" s="610" t="s">
        <v>2031</v>
      </c>
    </row>
    <row r="1278" spans="1:7" ht="15.75" x14ac:dyDescent="0.25">
      <c r="A1278" s="610" t="s">
        <v>42</v>
      </c>
      <c r="B1278" s="610" t="s">
        <v>10341</v>
      </c>
      <c r="C1278" s="610" t="s">
        <v>10100</v>
      </c>
      <c r="D1278" s="610" t="s">
        <v>110</v>
      </c>
      <c r="E1278" s="688">
        <v>2019</v>
      </c>
      <c r="F1278" s="613">
        <v>14575</v>
      </c>
      <c r="G1278" s="610" t="s">
        <v>2031</v>
      </c>
    </row>
    <row r="1279" spans="1:7" ht="15.75" x14ac:dyDescent="0.25">
      <c r="A1279" s="610" t="s">
        <v>42</v>
      </c>
      <c r="B1279" s="610" t="s">
        <v>10342</v>
      </c>
      <c r="C1279" s="610" t="s">
        <v>10100</v>
      </c>
      <c r="D1279" s="610" t="s">
        <v>110</v>
      </c>
      <c r="E1279" s="688">
        <v>2019</v>
      </c>
      <c r="F1279" s="613">
        <v>15627</v>
      </c>
      <c r="G1279" s="610" t="s">
        <v>2031</v>
      </c>
    </row>
    <row r="1280" spans="1:7" ht="15.75" x14ac:dyDescent="0.25">
      <c r="A1280" s="610" t="s">
        <v>42</v>
      </c>
      <c r="B1280" s="610" t="s">
        <v>10343</v>
      </c>
      <c r="C1280" s="610" t="s">
        <v>10100</v>
      </c>
      <c r="D1280" s="610" t="s">
        <v>110</v>
      </c>
      <c r="E1280" s="688">
        <v>2019</v>
      </c>
      <c r="F1280" s="613">
        <v>16279</v>
      </c>
      <c r="G1280" s="610" t="s">
        <v>2031</v>
      </c>
    </row>
    <row r="1281" spans="1:7" ht="15.75" x14ac:dyDescent="0.25">
      <c r="A1281" s="610" t="s">
        <v>42</v>
      </c>
      <c r="B1281" s="610" t="s">
        <v>10338</v>
      </c>
      <c r="C1281" s="610" t="s">
        <v>10100</v>
      </c>
      <c r="D1281" s="610" t="s">
        <v>110</v>
      </c>
      <c r="E1281" s="688">
        <v>2019</v>
      </c>
      <c r="F1281" s="613">
        <v>13108</v>
      </c>
      <c r="G1281" s="610" t="s">
        <v>2031</v>
      </c>
    </row>
    <row r="1282" spans="1:7" ht="15.75" x14ac:dyDescent="0.25">
      <c r="A1282" s="610" t="s">
        <v>42</v>
      </c>
      <c r="B1282" s="610" t="s">
        <v>10344</v>
      </c>
      <c r="C1282" s="610" t="s">
        <v>10100</v>
      </c>
      <c r="D1282" s="610" t="s">
        <v>110</v>
      </c>
      <c r="E1282" s="688">
        <v>2019</v>
      </c>
      <c r="F1282" s="613">
        <v>21993</v>
      </c>
      <c r="G1282" s="610" t="s">
        <v>2031</v>
      </c>
    </row>
    <row r="1283" spans="1:7" ht="15.75" x14ac:dyDescent="0.25">
      <c r="A1283" s="610" t="s">
        <v>42</v>
      </c>
      <c r="B1283" s="610" t="s">
        <v>10345</v>
      </c>
      <c r="C1283" s="610" t="s">
        <v>10100</v>
      </c>
      <c r="D1283" s="610" t="s">
        <v>110</v>
      </c>
      <c r="E1283" s="688">
        <v>2019</v>
      </c>
      <c r="F1283" s="613">
        <v>20592</v>
      </c>
      <c r="G1283" s="610" t="s">
        <v>2031</v>
      </c>
    </row>
    <row r="1284" spans="1:7" ht="15.75" x14ac:dyDescent="0.25">
      <c r="A1284" s="610" t="s">
        <v>42</v>
      </c>
      <c r="B1284" s="610" t="s">
        <v>10346</v>
      </c>
      <c r="C1284" s="610" t="s">
        <v>10100</v>
      </c>
      <c r="D1284" s="610" t="s">
        <v>110</v>
      </c>
      <c r="E1284" s="688">
        <v>2019</v>
      </c>
      <c r="F1284" s="613">
        <v>21619</v>
      </c>
      <c r="G1284" s="610" t="s">
        <v>2031</v>
      </c>
    </row>
    <row r="1285" spans="1:7" ht="15.75" x14ac:dyDescent="0.25">
      <c r="A1285" s="610" t="s">
        <v>42</v>
      </c>
      <c r="B1285" s="610" t="s">
        <v>10288</v>
      </c>
      <c r="C1285" s="610" t="s">
        <v>10100</v>
      </c>
      <c r="D1285" s="610" t="s">
        <v>110</v>
      </c>
      <c r="E1285" s="688">
        <v>2019</v>
      </c>
      <c r="F1285" s="613">
        <v>21619</v>
      </c>
      <c r="G1285" s="610" t="s">
        <v>2031</v>
      </c>
    </row>
    <row r="1286" spans="1:7" ht="15.75" x14ac:dyDescent="0.25">
      <c r="A1286" s="610" t="s">
        <v>42</v>
      </c>
      <c r="B1286" s="610" t="s">
        <v>10347</v>
      </c>
      <c r="C1286" s="610" t="s">
        <v>10100</v>
      </c>
      <c r="D1286" s="610" t="s">
        <v>110</v>
      </c>
      <c r="E1286" s="688">
        <v>2019</v>
      </c>
      <c r="F1286" s="613">
        <v>19752</v>
      </c>
      <c r="G1286" s="610" t="s">
        <v>2031</v>
      </c>
    </row>
    <row r="1287" spans="1:7" ht="15.75" x14ac:dyDescent="0.25">
      <c r="A1287" s="610" t="s">
        <v>42</v>
      </c>
      <c r="B1287" s="610" t="s">
        <v>10289</v>
      </c>
      <c r="C1287" s="610" t="s">
        <v>10100</v>
      </c>
      <c r="D1287" s="610" t="s">
        <v>110</v>
      </c>
      <c r="E1287" s="688">
        <v>2019</v>
      </c>
      <c r="F1287" s="613">
        <v>19752</v>
      </c>
      <c r="G1287" s="610" t="s">
        <v>2031</v>
      </c>
    </row>
    <row r="1288" spans="1:7" ht="15.75" x14ac:dyDescent="0.25">
      <c r="A1288" s="610" t="s">
        <v>42</v>
      </c>
      <c r="B1288" s="610" t="s">
        <v>10348</v>
      </c>
      <c r="C1288" s="610" t="s">
        <v>10100</v>
      </c>
      <c r="D1288" s="610" t="s">
        <v>110</v>
      </c>
      <c r="E1288" s="688">
        <v>2019</v>
      </c>
      <c r="F1288" s="613">
        <v>19518</v>
      </c>
      <c r="G1288" s="610" t="s">
        <v>2031</v>
      </c>
    </row>
    <row r="1289" spans="1:7" ht="15.75" x14ac:dyDescent="0.25">
      <c r="A1289" s="610" t="s">
        <v>42</v>
      </c>
      <c r="B1289" s="610" t="s">
        <v>10349</v>
      </c>
      <c r="C1289" s="610" t="s">
        <v>10100</v>
      </c>
      <c r="D1289" s="610" t="s">
        <v>110</v>
      </c>
      <c r="E1289" s="688">
        <v>2019</v>
      </c>
      <c r="F1289" s="613">
        <v>19005</v>
      </c>
      <c r="G1289" s="610" t="s">
        <v>2031</v>
      </c>
    </row>
    <row r="1290" spans="1:7" ht="15.75" x14ac:dyDescent="0.25">
      <c r="A1290" s="610" t="s">
        <v>42</v>
      </c>
      <c r="B1290" s="610" t="s">
        <v>10350</v>
      </c>
      <c r="C1290" s="610" t="s">
        <v>10100</v>
      </c>
      <c r="D1290" s="610" t="s">
        <v>110</v>
      </c>
      <c r="E1290" s="688">
        <v>2019</v>
      </c>
      <c r="F1290" s="613">
        <v>19798</v>
      </c>
      <c r="G1290" s="610" t="s">
        <v>2031</v>
      </c>
    </row>
    <row r="1291" spans="1:7" ht="15.75" x14ac:dyDescent="0.25">
      <c r="A1291" s="610" t="s">
        <v>42</v>
      </c>
      <c r="B1291" s="610" t="s">
        <v>10351</v>
      </c>
      <c r="C1291" s="610" t="s">
        <v>10100</v>
      </c>
      <c r="D1291" s="610" t="s">
        <v>110</v>
      </c>
      <c r="E1291" s="688">
        <v>2019</v>
      </c>
      <c r="F1291" s="613">
        <v>21619</v>
      </c>
      <c r="G1291" s="610" t="s">
        <v>2031</v>
      </c>
    </row>
    <row r="1292" spans="1:7" ht="15.75" x14ac:dyDescent="0.25">
      <c r="A1292" s="610" t="s">
        <v>42</v>
      </c>
      <c r="B1292" s="610" t="s">
        <v>10291</v>
      </c>
      <c r="C1292" s="610" t="s">
        <v>10100</v>
      </c>
      <c r="D1292" s="610" t="s">
        <v>110</v>
      </c>
      <c r="E1292" s="688">
        <v>2019</v>
      </c>
      <c r="F1292" s="613">
        <v>21619</v>
      </c>
      <c r="G1292" s="610" t="s">
        <v>2031</v>
      </c>
    </row>
    <row r="1293" spans="1:7" ht="15" x14ac:dyDescent="0.25">
      <c r="A1293" s="556" t="s">
        <v>3896</v>
      </c>
      <c r="B1293" s="556" t="s">
        <v>6849</v>
      </c>
      <c r="C1293" s="580">
        <v>2.4</v>
      </c>
      <c r="D1293" s="556" t="s">
        <v>44</v>
      </c>
      <c r="E1293" s="765">
        <v>2019</v>
      </c>
      <c r="F1293" s="556">
        <v>34341.463414634149</v>
      </c>
      <c r="G1293" s="556" t="s">
        <v>6846</v>
      </c>
    </row>
    <row r="1294" spans="1:7" ht="15" x14ac:dyDescent="0.25">
      <c r="A1294" s="556" t="s">
        <v>3896</v>
      </c>
      <c r="B1294" s="556" t="s">
        <v>6849</v>
      </c>
      <c r="C1294" s="580">
        <v>3.4</v>
      </c>
      <c r="D1294" s="556" t="s">
        <v>44</v>
      </c>
      <c r="E1294" s="765">
        <v>2019</v>
      </c>
      <c r="F1294" s="556">
        <v>36645.806067816782</v>
      </c>
      <c r="G1294" s="556" t="s">
        <v>6846</v>
      </c>
    </row>
    <row r="1295" spans="1:7" ht="15" x14ac:dyDescent="0.25">
      <c r="A1295" s="556" t="s">
        <v>3896</v>
      </c>
      <c r="B1295" s="556" t="s">
        <v>6849</v>
      </c>
      <c r="C1295" s="580">
        <v>4</v>
      </c>
      <c r="D1295" s="556" t="s">
        <v>44</v>
      </c>
      <c r="E1295" s="765">
        <v>2019</v>
      </c>
      <c r="F1295" s="556">
        <v>38189.649018441414</v>
      </c>
      <c r="G1295" s="556" t="s">
        <v>6846</v>
      </c>
    </row>
    <row r="1296" spans="1:7" ht="15" x14ac:dyDescent="0.25">
      <c r="A1296" s="556" t="s">
        <v>3896</v>
      </c>
      <c r="B1296" s="556" t="s">
        <v>6848</v>
      </c>
      <c r="C1296" s="580">
        <v>4.2</v>
      </c>
      <c r="D1296" s="556" t="s">
        <v>44</v>
      </c>
      <c r="E1296" s="765">
        <v>2019</v>
      </c>
      <c r="F1296" s="556">
        <v>39977.156454491385</v>
      </c>
      <c r="G1296" s="556" t="s">
        <v>6846</v>
      </c>
    </row>
    <row r="1297" spans="1:7" ht="15" x14ac:dyDescent="0.25">
      <c r="A1297" s="556" t="s">
        <v>3896</v>
      </c>
      <c r="B1297" s="582" t="s">
        <v>6847</v>
      </c>
      <c r="C1297" s="580">
        <v>2.4</v>
      </c>
      <c r="D1297" s="556" t="s">
        <v>44</v>
      </c>
      <c r="E1297" s="765">
        <v>2019</v>
      </c>
      <c r="F1297" s="556">
        <v>36302.201070791205</v>
      </c>
      <c r="G1297" s="556" t="s">
        <v>6846</v>
      </c>
    </row>
    <row r="1298" spans="1:7" ht="15" x14ac:dyDescent="0.25">
      <c r="A1298" s="556" t="s">
        <v>3896</v>
      </c>
      <c r="B1298" s="582" t="s">
        <v>6847</v>
      </c>
      <c r="C1298" s="580">
        <v>3.4</v>
      </c>
      <c r="D1298" s="556" t="s">
        <v>44</v>
      </c>
      <c r="E1298" s="765">
        <v>2019</v>
      </c>
      <c r="F1298" s="556">
        <v>38024.985127900065</v>
      </c>
      <c r="G1298" s="553" t="s">
        <v>3019</v>
      </c>
    </row>
    <row r="1299" spans="1:7" ht="15" x14ac:dyDescent="0.25">
      <c r="A1299" s="556" t="s">
        <v>3896</v>
      </c>
      <c r="B1299" s="582" t="s">
        <v>6847</v>
      </c>
      <c r="C1299" s="580">
        <v>4</v>
      </c>
      <c r="D1299" s="556" t="s">
        <v>44</v>
      </c>
      <c r="E1299" s="765">
        <v>2019</v>
      </c>
      <c r="F1299" s="556">
        <v>40095.181439619286</v>
      </c>
      <c r="G1299" s="553" t="s">
        <v>3019</v>
      </c>
    </row>
    <row r="1300" spans="1:7" ht="15" x14ac:dyDescent="0.25">
      <c r="A1300" s="556" t="s">
        <v>3896</v>
      </c>
      <c r="B1300" s="582" t="s">
        <v>6847</v>
      </c>
      <c r="C1300" s="580">
        <v>4.2</v>
      </c>
      <c r="D1300" s="556" t="s">
        <v>44</v>
      </c>
      <c r="E1300" s="765">
        <v>2019</v>
      </c>
      <c r="F1300" s="556">
        <v>41906.484235574069</v>
      </c>
      <c r="G1300" s="553" t="s">
        <v>3019</v>
      </c>
    </row>
    <row r="1301" spans="1:7" ht="15" x14ac:dyDescent="0.25">
      <c r="A1301" s="556" t="s">
        <v>3896</v>
      </c>
      <c r="B1301" s="581" t="s">
        <v>6845</v>
      </c>
      <c r="C1301" s="580">
        <v>3.4</v>
      </c>
      <c r="D1301" s="556" t="s">
        <v>44</v>
      </c>
      <c r="E1301" s="765">
        <v>2019</v>
      </c>
      <c r="F1301" s="556">
        <v>43492.207019631176</v>
      </c>
      <c r="G1301" s="553" t="s">
        <v>3019</v>
      </c>
    </row>
    <row r="1302" spans="1:7" ht="15.75" x14ac:dyDescent="0.25">
      <c r="A1302" s="556" t="s">
        <v>3896</v>
      </c>
      <c r="B1302" s="581" t="s">
        <v>6845</v>
      </c>
      <c r="C1302" s="580">
        <v>4</v>
      </c>
      <c r="D1302" s="556" t="s">
        <v>44</v>
      </c>
      <c r="E1302" s="765">
        <v>2019</v>
      </c>
      <c r="F1302" s="556">
        <v>47115.764425936948</v>
      </c>
      <c r="G1302" s="172" t="s">
        <v>135</v>
      </c>
    </row>
    <row r="1303" spans="1:7" ht="15.75" x14ac:dyDescent="0.25">
      <c r="A1303" s="556" t="s">
        <v>3896</v>
      </c>
      <c r="B1303" s="581" t="s">
        <v>6845</v>
      </c>
      <c r="C1303" s="580">
        <v>4.2</v>
      </c>
      <c r="D1303" s="556" t="s">
        <v>44</v>
      </c>
      <c r="E1303" s="765">
        <v>2019</v>
      </c>
      <c r="F1303" s="556">
        <v>51873.884592504473</v>
      </c>
      <c r="G1303" s="172" t="s">
        <v>135</v>
      </c>
    </row>
    <row r="1304" spans="1:7" ht="15.75" x14ac:dyDescent="0.25">
      <c r="A1304" s="556" t="s">
        <v>3896</v>
      </c>
      <c r="B1304" s="581" t="s">
        <v>6845</v>
      </c>
      <c r="C1304" s="580">
        <v>4.5</v>
      </c>
      <c r="D1304" s="556" t="s">
        <v>44</v>
      </c>
      <c r="E1304" s="765">
        <v>2019</v>
      </c>
      <c r="F1304" s="556">
        <v>56870.910172516364</v>
      </c>
      <c r="G1304" s="172" t="s">
        <v>135</v>
      </c>
    </row>
    <row r="1305" spans="1:7" ht="15.75" x14ac:dyDescent="0.25">
      <c r="A1305" s="172" t="s">
        <v>3896</v>
      </c>
      <c r="B1305" s="172" t="s">
        <v>4911</v>
      </c>
      <c r="C1305" s="257">
        <v>2.5</v>
      </c>
      <c r="D1305" s="172" t="s">
        <v>110</v>
      </c>
      <c r="E1305" s="173">
        <v>2019</v>
      </c>
      <c r="F1305" s="57">
        <v>42950</v>
      </c>
      <c r="G1305" s="172" t="s">
        <v>135</v>
      </c>
    </row>
    <row r="1306" spans="1:7" ht="15.75" x14ac:dyDescent="0.25">
      <c r="A1306" s="172" t="s">
        <v>3896</v>
      </c>
      <c r="B1306" s="172" t="s">
        <v>4909</v>
      </c>
      <c r="C1306" s="257">
        <v>2.5</v>
      </c>
      <c r="D1306" s="172" t="s">
        <v>110</v>
      </c>
      <c r="E1306" s="173">
        <v>2019</v>
      </c>
      <c r="F1306" s="57">
        <v>36650</v>
      </c>
      <c r="G1306" s="172" t="s">
        <v>135</v>
      </c>
    </row>
    <row r="1307" spans="1:7" ht="15.75" x14ac:dyDescent="0.25">
      <c r="A1307" s="172" t="s">
        <v>3896</v>
      </c>
      <c r="B1307" s="172" t="s">
        <v>4910</v>
      </c>
      <c r="C1307" s="257">
        <v>2.5</v>
      </c>
      <c r="D1307" s="172" t="s">
        <v>110</v>
      </c>
      <c r="E1307" s="173">
        <v>2019</v>
      </c>
      <c r="F1307" s="57">
        <v>39150</v>
      </c>
      <c r="G1307" s="172" t="s">
        <v>135</v>
      </c>
    </row>
    <row r="1308" spans="1:7" ht="15.75" x14ac:dyDescent="0.25">
      <c r="A1308" s="172" t="s">
        <v>3896</v>
      </c>
      <c r="B1308" s="172" t="s">
        <v>3883</v>
      </c>
      <c r="C1308" s="257" t="s">
        <v>4901</v>
      </c>
      <c r="D1308" s="172" t="s">
        <v>110</v>
      </c>
      <c r="E1308" s="173">
        <v>2019</v>
      </c>
      <c r="F1308" s="57">
        <v>41950</v>
      </c>
      <c r="G1308" s="172" t="s">
        <v>135</v>
      </c>
    </row>
    <row r="1309" spans="1:7" ht="15.75" x14ac:dyDescent="0.25">
      <c r="A1309" s="172" t="s">
        <v>3896</v>
      </c>
      <c r="B1309" s="172" t="s">
        <v>3882</v>
      </c>
      <c r="C1309" s="257" t="s">
        <v>4901</v>
      </c>
      <c r="D1309" s="172" t="s">
        <v>110</v>
      </c>
      <c r="E1309" s="173">
        <v>2019</v>
      </c>
      <c r="F1309" s="57">
        <v>42350</v>
      </c>
      <c r="G1309" s="172" t="s">
        <v>147</v>
      </c>
    </row>
    <row r="1310" spans="1:7" ht="15.75" x14ac:dyDescent="0.25">
      <c r="A1310" s="172" t="s">
        <v>3896</v>
      </c>
      <c r="B1310" s="172" t="s">
        <v>4907</v>
      </c>
      <c r="C1310" s="257" t="s">
        <v>4901</v>
      </c>
      <c r="D1310" s="172" t="s">
        <v>110</v>
      </c>
      <c r="E1310" s="173">
        <v>2019</v>
      </c>
      <c r="F1310" s="57">
        <v>35650</v>
      </c>
      <c r="G1310" s="172" t="s">
        <v>147</v>
      </c>
    </row>
    <row r="1311" spans="1:7" ht="15.75" x14ac:dyDescent="0.25">
      <c r="A1311" s="172" t="s">
        <v>3896</v>
      </c>
      <c r="B1311" s="172" t="s">
        <v>4908</v>
      </c>
      <c r="C1311" s="257" t="s">
        <v>4901</v>
      </c>
      <c r="D1311" s="172" t="s">
        <v>110</v>
      </c>
      <c r="E1311" s="173">
        <v>2019</v>
      </c>
      <c r="F1311" s="57">
        <v>38150</v>
      </c>
      <c r="G1311" s="172" t="s">
        <v>147</v>
      </c>
    </row>
    <row r="1312" spans="1:7" ht="15.75" x14ac:dyDescent="0.25">
      <c r="A1312" s="54" t="s">
        <v>3896</v>
      </c>
      <c r="B1312" s="54" t="s">
        <v>4564</v>
      </c>
      <c r="C1312" s="252" t="s">
        <v>1980</v>
      </c>
      <c r="D1312" s="54" t="s">
        <v>4565</v>
      </c>
      <c r="E1312" s="173">
        <v>2019</v>
      </c>
      <c r="F1312" s="57">
        <v>31900</v>
      </c>
      <c r="G1312" s="54" t="s">
        <v>4568</v>
      </c>
    </row>
    <row r="1313" spans="1:7" ht="15.75" x14ac:dyDescent="0.25">
      <c r="A1313" s="54" t="s">
        <v>3896</v>
      </c>
      <c r="B1313" s="54" t="s">
        <v>4566</v>
      </c>
      <c r="C1313" s="252" t="s">
        <v>2845</v>
      </c>
      <c r="D1313" s="54" t="s">
        <v>4565</v>
      </c>
      <c r="E1313" s="173">
        <v>2019</v>
      </c>
      <c r="F1313" s="57">
        <v>38100</v>
      </c>
      <c r="G1313" s="172" t="s">
        <v>3849</v>
      </c>
    </row>
    <row r="1314" spans="1:7" ht="15.75" x14ac:dyDescent="0.25">
      <c r="A1314" s="54" t="s">
        <v>3896</v>
      </c>
      <c r="B1314" s="54" t="s">
        <v>4567</v>
      </c>
      <c r="C1314" s="252" t="s">
        <v>2845</v>
      </c>
      <c r="D1314" s="54" t="s">
        <v>4565</v>
      </c>
      <c r="E1314" s="173">
        <v>2019</v>
      </c>
      <c r="F1314" s="57">
        <v>42200</v>
      </c>
      <c r="G1314" s="172" t="s">
        <v>3849</v>
      </c>
    </row>
    <row r="1315" spans="1:7" ht="15.75" x14ac:dyDescent="0.25">
      <c r="A1315" s="54" t="s">
        <v>3896</v>
      </c>
      <c r="B1315" s="54" t="s">
        <v>1402</v>
      </c>
      <c r="C1315" s="252" t="s">
        <v>4532</v>
      </c>
      <c r="D1315" s="54" t="s">
        <v>4565</v>
      </c>
      <c r="E1315" s="64">
        <v>2019</v>
      </c>
      <c r="F1315" s="57">
        <v>31250</v>
      </c>
      <c r="G1315" s="172" t="s">
        <v>3849</v>
      </c>
    </row>
    <row r="1316" spans="1:7" ht="15.75" x14ac:dyDescent="0.25">
      <c r="A1316" s="172" t="s">
        <v>3896</v>
      </c>
      <c r="B1316" s="172" t="s">
        <v>4900</v>
      </c>
      <c r="C1316" s="257">
        <v>2.7</v>
      </c>
      <c r="D1316" s="172" t="s">
        <v>110</v>
      </c>
      <c r="E1316" s="173">
        <v>2019</v>
      </c>
      <c r="F1316" s="57">
        <v>31830</v>
      </c>
      <c r="G1316" s="172" t="s">
        <v>3849</v>
      </c>
    </row>
    <row r="1317" spans="1:7" ht="15.75" x14ac:dyDescent="0.25">
      <c r="A1317" s="172" t="s">
        <v>3896</v>
      </c>
      <c r="B1317" s="172" t="s">
        <v>4900</v>
      </c>
      <c r="C1317" s="257" t="s">
        <v>4901</v>
      </c>
      <c r="D1317" s="172" t="s">
        <v>110</v>
      </c>
      <c r="E1317" s="173">
        <v>2019</v>
      </c>
      <c r="F1317" s="57">
        <v>33880</v>
      </c>
      <c r="G1317" s="172" t="s">
        <v>3849</v>
      </c>
    </row>
    <row r="1318" spans="1:7" ht="15.75" x14ac:dyDescent="0.25">
      <c r="A1318" s="172" t="s">
        <v>3896</v>
      </c>
      <c r="B1318" s="172" t="s">
        <v>4900</v>
      </c>
      <c r="C1318" s="257" t="s">
        <v>4901</v>
      </c>
      <c r="D1318" s="172" t="s">
        <v>426</v>
      </c>
      <c r="E1318" s="173">
        <v>2019</v>
      </c>
      <c r="F1318" s="57">
        <v>35340</v>
      </c>
      <c r="G1318" s="172" t="s">
        <v>3849</v>
      </c>
    </row>
    <row r="1319" spans="1:7" ht="15.75" x14ac:dyDescent="0.25">
      <c r="A1319" s="172" t="s">
        <v>3896</v>
      </c>
      <c r="B1319" s="172" t="s">
        <v>4902</v>
      </c>
      <c r="C1319" s="257" t="s">
        <v>4901</v>
      </c>
      <c r="D1319" s="172" t="s">
        <v>110</v>
      </c>
      <c r="E1319" s="173">
        <v>2019</v>
      </c>
      <c r="F1319" s="57">
        <v>36760</v>
      </c>
      <c r="G1319" s="172" t="s">
        <v>3849</v>
      </c>
    </row>
    <row r="1320" spans="1:7" ht="15.75" x14ac:dyDescent="0.25">
      <c r="A1320" s="172" t="s">
        <v>3896</v>
      </c>
      <c r="B1320" s="172" t="s">
        <v>4902</v>
      </c>
      <c r="C1320" s="257" t="s">
        <v>4901</v>
      </c>
      <c r="D1320" s="172" t="s">
        <v>426</v>
      </c>
      <c r="E1320" s="173">
        <v>2019</v>
      </c>
      <c r="F1320" s="57">
        <v>38220</v>
      </c>
      <c r="G1320" s="172" t="s">
        <v>3849</v>
      </c>
    </row>
    <row r="1321" spans="1:7" ht="15.75" x14ac:dyDescent="0.25">
      <c r="A1321" s="172" t="s">
        <v>3896</v>
      </c>
      <c r="B1321" s="172" t="s">
        <v>4905</v>
      </c>
      <c r="C1321" s="257" t="s">
        <v>4901</v>
      </c>
      <c r="D1321" s="172" t="s">
        <v>110</v>
      </c>
      <c r="E1321" s="173">
        <v>2019</v>
      </c>
      <c r="F1321" s="57">
        <v>42930</v>
      </c>
      <c r="G1321" s="172" t="s">
        <v>3849</v>
      </c>
    </row>
    <row r="1322" spans="1:7" ht="15.75" x14ac:dyDescent="0.25">
      <c r="A1322" s="172" t="s">
        <v>3896</v>
      </c>
      <c r="B1322" s="172" t="s">
        <v>4905</v>
      </c>
      <c r="C1322" s="257" t="s">
        <v>4901</v>
      </c>
      <c r="D1322" s="172" t="s">
        <v>426</v>
      </c>
      <c r="E1322" s="173">
        <v>2019</v>
      </c>
      <c r="F1322" s="57">
        <v>44390</v>
      </c>
      <c r="G1322" s="172" t="s">
        <v>3849</v>
      </c>
    </row>
    <row r="1323" spans="1:7" ht="15.75" x14ac:dyDescent="0.25">
      <c r="A1323" s="172" t="s">
        <v>3896</v>
      </c>
      <c r="B1323" s="172" t="s">
        <v>4906</v>
      </c>
      <c r="C1323" s="257" t="s">
        <v>4901</v>
      </c>
      <c r="D1323" s="172" t="s">
        <v>110</v>
      </c>
      <c r="E1323" s="173">
        <v>2019</v>
      </c>
      <c r="F1323" s="57">
        <v>46050</v>
      </c>
      <c r="G1323" s="172" t="s">
        <v>3849</v>
      </c>
    </row>
    <row r="1324" spans="1:7" ht="15.75" x14ac:dyDescent="0.25">
      <c r="A1324" s="172" t="s">
        <v>3896</v>
      </c>
      <c r="B1324" s="172" t="s">
        <v>4906</v>
      </c>
      <c r="C1324" s="257" t="s">
        <v>4901</v>
      </c>
      <c r="D1324" s="172" t="s">
        <v>426</v>
      </c>
      <c r="E1324" s="173">
        <v>2019</v>
      </c>
      <c r="F1324" s="57">
        <v>47510</v>
      </c>
      <c r="G1324" s="172" t="s">
        <v>3849</v>
      </c>
    </row>
    <row r="1325" spans="1:7" ht="15.75" x14ac:dyDescent="0.25">
      <c r="A1325" s="172" t="s">
        <v>3896</v>
      </c>
      <c r="B1325" s="172" t="s">
        <v>4904</v>
      </c>
      <c r="C1325" s="257" t="s">
        <v>4901</v>
      </c>
      <c r="D1325" s="172" t="s">
        <v>110</v>
      </c>
      <c r="E1325" s="173">
        <v>2019</v>
      </c>
      <c r="F1325" s="57">
        <v>40940</v>
      </c>
      <c r="G1325" s="172" t="s">
        <v>3849</v>
      </c>
    </row>
    <row r="1326" spans="1:7" ht="15.75" x14ac:dyDescent="0.25">
      <c r="A1326" s="172" t="s">
        <v>3896</v>
      </c>
      <c r="B1326" s="172" t="s">
        <v>4904</v>
      </c>
      <c r="C1326" s="257" t="s">
        <v>4901</v>
      </c>
      <c r="D1326" s="172" t="s">
        <v>426</v>
      </c>
      <c r="E1326" s="173">
        <v>2019</v>
      </c>
      <c r="F1326" s="57">
        <v>42400</v>
      </c>
      <c r="G1326" s="54" t="s">
        <v>4531</v>
      </c>
    </row>
    <row r="1327" spans="1:7" ht="15.75" x14ac:dyDescent="0.25">
      <c r="A1327" s="172" t="s">
        <v>3896</v>
      </c>
      <c r="B1327" s="172" t="s">
        <v>4903</v>
      </c>
      <c r="C1327" s="257" t="s">
        <v>4901</v>
      </c>
      <c r="D1327" s="172" t="s">
        <v>110</v>
      </c>
      <c r="E1327" s="173">
        <v>2019</v>
      </c>
      <c r="F1327" s="57">
        <v>39720</v>
      </c>
      <c r="G1327" s="172" t="s">
        <v>4457</v>
      </c>
    </row>
    <row r="1328" spans="1:7" ht="15.75" x14ac:dyDescent="0.25">
      <c r="A1328" s="172" t="s">
        <v>3896</v>
      </c>
      <c r="B1328" s="172" t="s">
        <v>4903</v>
      </c>
      <c r="C1328" s="257" t="s">
        <v>4901</v>
      </c>
      <c r="D1328" s="172" t="s">
        <v>426</v>
      </c>
      <c r="E1328" s="173">
        <v>2019</v>
      </c>
      <c r="F1328" s="57">
        <v>41180</v>
      </c>
      <c r="G1328" s="172" t="s">
        <v>4457</v>
      </c>
    </row>
    <row r="1329" spans="1:7" ht="15.75" x14ac:dyDescent="0.25">
      <c r="A1329" s="54" t="s">
        <v>3896</v>
      </c>
      <c r="B1329" s="54" t="s">
        <v>4530</v>
      </c>
      <c r="C1329" s="54" t="s">
        <v>3721</v>
      </c>
      <c r="D1329" s="54" t="s">
        <v>43</v>
      </c>
      <c r="E1329" s="64">
        <v>2019</v>
      </c>
      <c r="F1329" s="57">
        <v>27972</v>
      </c>
      <c r="G1329" s="172" t="s">
        <v>4457</v>
      </c>
    </row>
    <row r="1330" spans="1:7" ht="15.75" x14ac:dyDescent="0.25">
      <c r="A1330" s="664" t="s">
        <v>3896</v>
      </c>
      <c r="B1330" s="610" t="s">
        <v>9617</v>
      </c>
      <c r="C1330" s="54" t="s">
        <v>1983</v>
      </c>
      <c r="D1330" s="54" t="s">
        <v>110</v>
      </c>
      <c r="E1330" s="64">
        <v>2019</v>
      </c>
      <c r="F1330" s="613">
        <v>15945</v>
      </c>
      <c r="G1330" s="54" t="s">
        <v>147</v>
      </c>
    </row>
    <row r="1331" spans="1:7" ht="15.75" x14ac:dyDescent="0.25">
      <c r="A1331" s="610" t="s">
        <v>3896</v>
      </c>
      <c r="B1331" s="610" t="s">
        <v>10323</v>
      </c>
      <c r="C1331" s="610" t="s">
        <v>3761</v>
      </c>
      <c r="D1331" s="610"/>
      <c r="E1331" s="688">
        <v>2019</v>
      </c>
      <c r="F1331" s="666">
        <v>31920</v>
      </c>
      <c r="G1331" s="610"/>
    </row>
    <row r="1332" spans="1:7" s="91" customFormat="1" ht="15.75" x14ac:dyDescent="0.25">
      <c r="A1332" s="448" t="s">
        <v>10616</v>
      </c>
      <c r="B1332" s="448" t="s">
        <v>10615</v>
      </c>
      <c r="C1332" s="448" t="s">
        <v>4840</v>
      </c>
      <c r="D1332" s="448"/>
      <c r="E1332" s="460">
        <v>2019</v>
      </c>
      <c r="F1332" s="544">
        <v>30971</v>
      </c>
      <c r="G1332" s="172" t="s">
        <v>4829</v>
      </c>
    </row>
    <row r="1333" spans="1:7" ht="15.75" x14ac:dyDescent="0.25">
      <c r="A1333" s="610" t="s">
        <v>856</v>
      </c>
      <c r="B1333" s="610" t="s">
        <v>10074</v>
      </c>
      <c r="C1333" s="610" t="s">
        <v>10071</v>
      </c>
      <c r="D1333" s="610" t="s">
        <v>110</v>
      </c>
      <c r="E1333" s="688">
        <v>2019</v>
      </c>
      <c r="F1333" s="613">
        <v>46881</v>
      </c>
      <c r="G1333" s="610" t="s">
        <v>2033</v>
      </c>
    </row>
    <row r="1334" spans="1:7" ht="15.75" x14ac:dyDescent="0.25">
      <c r="A1334" s="172" t="s">
        <v>4912</v>
      </c>
      <c r="B1334" s="172" t="s">
        <v>4913</v>
      </c>
      <c r="C1334" s="257" t="s">
        <v>4914</v>
      </c>
      <c r="D1334" s="172" t="s">
        <v>110</v>
      </c>
      <c r="E1334" s="173">
        <v>2019</v>
      </c>
      <c r="F1334" s="57">
        <v>35845</v>
      </c>
      <c r="G1334" s="172" t="s">
        <v>4802</v>
      </c>
    </row>
    <row r="1335" spans="1:7" ht="15.75" x14ac:dyDescent="0.25">
      <c r="A1335" s="172" t="s">
        <v>4912</v>
      </c>
      <c r="B1335" s="172" t="s">
        <v>4915</v>
      </c>
      <c r="C1335" s="257" t="s">
        <v>4840</v>
      </c>
      <c r="D1335" s="172" t="s">
        <v>110</v>
      </c>
      <c r="E1335" s="173">
        <v>2019</v>
      </c>
      <c r="F1335" s="57">
        <v>31895</v>
      </c>
      <c r="G1335" s="172" t="s">
        <v>4802</v>
      </c>
    </row>
    <row r="1336" spans="1:7" ht="15.75" x14ac:dyDescent="0.25">
      <c r="A1336" s="172" t="s">
        <v>4912</v>
      </c>
      <c r="B1336" s="172" t="s">
        <v>4916</v>
      </c>
      <c r="C1336" s="257" t="s">
        <v>4840</v>
      </c>
      <c r="D1336" s="172" t="s">
        <v>110</v>
      </c>
      <c r="E1336" s="173">
        <v>2019</v>
      </c>
      <c r="F1336" s="57">
        <v>38895</v>
      </c>
      <c r="G1336" s="172" t="s">
        <v>1907</v>
      </c>
    </row>
    <row r="1337" spans="1:7" ht="15.75" x14ac:dyDescent="0.25">
      <c r="A1337" s="172" t="s">
        <v>4912</v>
      </c>
      <c r="B1337" s="172" t="s">
        <v>857</v>
      </c>
      <c r="C1337" s="257" t="s">
        <v>4917</v>
      </c>
      <c r="D1337" s="172" t="s">
        <v>110</v>
      </c>
      <c r="E1337" s="173">
        <v>2019</v>
      </c>
      <c r="F1337" s="57">
        <v>21845</v>
      </c>
      <c r="G1337" s="172" t="s">
        <v>1907</v>
      </c>
    </row>
    <row r="1338" spans="1:7" ht="15.75" x14ac:dyDescent="0.25">
      <c r="A1338" s="172" t="s">
        <v>4912</v>
      </c>
      <c r="B1338" s="172" t="s">
        <v>4918</v>
      </c>
      <c r="C1338" s="257" t="s">
        <v>4917</v>
      </c>
      <c r="D1338" s="172" t="s">
        <v>110</v>
      </c>
      <c r="E1338" s="173">
        <v>2019</v>
      </c>
      <c r="F1338" s="57">
        <v>24145</v>
      </c>
      <c r="G1338" s="172" t="s">
        <v>1907</v>
      </c>
    </row>
    <row r="1339" spans="1:7" ht="15.75" x14ac:dyDescent="0.25">
      <c r="A1339" s="172" t="s">
        <v>4912</v>
      </c>
      <c r="B1339" s="172" t="s">
        <v>4919</v>
      </c>
      <c r="C1339" s="257" t="s">
        <v>4920</v>
      </c>
      <c r="D1339" s="172" t="s">
        <v>426</v>
      </c>
      <c r="E1339" s="173">
        <v>2019</v>
      </c>
      <c r="F1339" s="57">
        <v>26895</v>
      </c>
      <c r="G1339" s="172" t="s">
        <v>4802</v>
      </c>
    </row>
    <row r="1340" spans="1:7" ht="15.75" x14ac:dyDescent="0.25">
      <c r="A1340" s="172" t="s">
        <v>4912</v>
      </c>
      <c r="B1340" s="172" t="s">
        <v>4921</v>
      </c>
      <c r="C1340" s="257" t="s">
        <v>4920</v>
      </c>
      <c r="D1340" s="172" t="s">
        <v>426</v>
      </c>
      <c r="E1340" s="173">
        <v>2019</v>
      </c>
      <c r="F1340" s="57">
        <v>30495</v>
      </c>
      <c r="G1340" s="172" t="s">
        <v>4802</v>
      </c>
    </row>
    <row r="1341" spans="1:7" ht="15.75" x14ac:dyDescent="0.25">
      <c r="A1341" s="172" t="s">
        <v>4912</v>
      </c>
      <c r="B1341" s="172" t="s">
        <v>4922</v>
      </c>
      <c r="C1341" s="257" t="s">
        <v>4920</v>
      </c>
      <c r="D1341" s="172" t="s">
        <v>426</v>
      </c>
      <c r="E1341" s="173">
        <v>2019</v>
      </c>
      <c r="F1341" s="57">
        <v>34995</v>
      </c>
      <c r="G1341" s="172" t="s">
        <v>4802</v>
      </c>
    </row>
    <row r="1342" spans="1:7" ht="15.75" x14ac:dyDescent="0.25">
      <c r="A1342" s="172" t="s">
        <v>4912</v>
      </c>
      <c r="B1342" s="172" t="s">
        <v>4923</v>
      </c>
      <c r="C1342" s="257" t="s">
        <v>4060</v>
      </c>
      <c r="D1342" s="172" t="s">
        <v>110</v>
      </c>
      <c r="E1342" s="173">
        <v>2019</v>
      </c>
      <c r="F1342" s="57">
        <v>27595</v>
      </c>
      <c r="G1342" s="172" t="s">
        <v>4802</v>
      </c>
    </row>
    <row r="1343" spans="1:7" ht="15.75" x14ac:dyDescent="0.25">
      <c r="A1343" s="172" t="s">
        <v>4912</v>
      </c>
      <c r="B1343" s="172" t="s">
        <v>4924</v>
      </c>
      <c r="C1343" s="257" t="s">
        <v>4060</v>
      </c>
      <c r="D1343" s="172" t="s">
        <v>110</v>
      </c>
      <c r="E1343" s="173">
        <v>2019</v>
      </c>
      <c r="F1343" s="57">
        <v>35995</v>
      </c>
      <c r="G1343" s="172" t="s">
        <v>4829</v>
      </c>
    </row>
    <row r="1344" spans="1:7" ht="15.75" x14ac:dyDescent="0.25">
      <c r="A1344" s="172" t="s">
        <v>4912</v>
      </c>
      <c r="B1344" s="172" t="s">
        <v>4925</v>
      </c>
      <c r="C1344" s="257" t="s">
        <v>4060</v>
      </c>
      <c r="D1344" s="172" t="s">
        <v>110</v>
      </c>
      <c r="E1344" s="173">
        <v>2019</v>
      </c>
      <c r="F1344" s="57">
        <v>28895</v>
      </c>
      <c r="G1344" s="172" t="s">
        <v>4829</v>
      </c>
    </row>
    <row r="1345" spans="1:7" ht="15.75" x14ac:dyDescent="0.25">
      <c r="A1345" s="172" t="s">
        <v>4912</v>
      </c>
      <c r="B1345" s="172" t="s">
        <v>4918</v>
      </c>
      <c r="C1345" s="257" t="s">
        <v>4060</v>
      </c>
      <c r="D1345" s="172" t="s">
        <v>110</v>
      </c>
      <c r="E1345" s="173">
        <v>2019</v>
      </c>
      <c r="F1345" s="57">
        <v>31795</v>
      </c>
      <c r="G1345" s="172" t="s">
        <v>4829</v>
      </c>
    </row>
    <row r="1346" spans="1:7" ht="15.75" x14ac:dyDescent="0.25">
      <c r="A1346" s="172" t="s">
        <v>4912</v>
      </c>
      <c r="B1346" s="172" t="s">
        <v>4926</v>
      </c>
      <c r="C1346" s="257" t="s">
        <v>4060</v>
      </c>
      <c r="D1346" s="172" t="s">
        <v>426</v>
      </c>
      <c r="E1346" s="173">
        <v>2019</v>
      </c>
      <c r="F1346" s="57">
        <v>40395</v>
      </c>
      <c r="G1346" s="172" t="s">
        <v>4829</v>
      </c>
    </row>
    <row r="1347" spans="1:7" ht="15.75" x14ac:dyDescent="0.25">
      <c r="A1347" s="172" t="s">
        <v>4912</v>
      </c>
      <c r="B1347" s="172" t="s">
        <v>4927</v>
      </c>
      <c r="C1347" s="257" t="s">
        <v>4917</v>
      </c>
      <c r="D1347" s="172" t="s">
        <v>110</v>
      </c>
      <c r="E1347" s="173">
        <v>2019</v>
      </c>
      <c r="F1347" s="57">
        <v>21895</v>
      </c>
      <c r="G1347" s="172" t="s">
        <v>1907</v>
      </c>
    </row>
    <row r="1348" spans="1:7" ht="15.75" x14ac:dyDescent="0.25">
      <c r="A1348" s="172" t="s">
        <v>4912</v>
      </c>
      <c r="B1348" s="172" t="s">
        <v>4927</v>
      </c>
      <c r="C1348" s="257" t="s">
        <v>4920</v>
      </c>
      <c r="D1348" s="172" t="s">
        <v>426</v>
      </c>
      <c r="E1348" s="173">
        <v>2019</v>
      </c>
      <c r="F1348" s="57">
        <v>24395</v>
      </c>
      <c r="G1348" s="172" t="s">
        <v>1907</v>
      </c>
    </row>
    <row r="1349" spans="1:7" ht="15.75" x14ac:dyDescent="0.25">
      <c r="A1349" s="172" t="s">
        <v>4912</v>
      </c>
      <c r="B1349" s="172" t="s">
        <v>4928</v>
      </c>
      <c r="C1349" s="257" t="s">
        <v>4917</v>
      </c>
      <c r="D1349" s="172" t="s">
        <v>110</v>
      </c>
      <c r="E1349" s="173">
        <v>2019</v>
      </c>
      <c r="F1349" s="57">
        <v>29995</v>
      </c>
      <c r="G1349" s="172" t="s">
        <v>1907</v>
      </c>
    </row>
    <row r="1350" spans="1:7" ht="15.75" x14ac:dyDescent="0.25">
      <c r="A1350" s="172" t="s">
        <v>4912</v>
      </c>
      <c r="B1350" s="172" t="s">
        <v>4929</v>
      </c>
      <c r="C1350" s="257" t="s">
        <v>4917</v>
      </c>
      <c r="D1350" s="172" t="s">
        <v>110</v>
      </c>
      <c r="E1350" s="173">
        <v>2019</v>
      </c>
      <c r="F1350" s="57">
        <v>18745</v>
      </c>
      <c r="G1350" s="172" t="s">
        <v>1907</v>
      </c>
    </row>
    <row r="1351" spans="1:7" ht="15.75" x14ac:dyDescent="0.25">
      <c r="A1351" s="172" t="s">
        <v>4912</v>
      </c>
      <c r="B1351" s="172" t="s">
        <v>4930</v>
      </c>
      <c r="C1351" s="257" t="s">
        <v>4917</v>
      </c>
      <c r="D1351" s="172" t="s">
        <v>110</v>
      </c>
      <c r="E1351" s="173">
        <v>2019</v>
      </c>
      <c r="F1351" s="57">
        <v>22395</v>
      </c>
      <c r="G1351" s="172" t="s">
        <v>1907</v>
      </c>
    </row>
    <row r="1352" spans="1:7" ht="15.75" x14ac:dyDescent="0.25">
      <c r="A1352" s="172" t="s">
        <v>4912</v>
      </c>
      <c r="B1352" s="172" t="s">
        <v>4931</v>
      </c>
      <c r="C1352" s="257" t="s">
        <v>4917</v>
      </c>
      <c r="D1352" s="172" t="s">
        <v>110</v>
      </c>
      <c r="E1352" s="173">
        <v>2019</v>
      </c>
      <c r="F1352" s="57">
        <v>23245</v>
      </c>
      <c r="G1352" s="172" t="s">
        <v>1907</v>
      </c>
    </row>
    <row r="1353" spans="1:7" ht="15.75" x14ac:dyDescent="0.25">
      <c r="A1353" s="172" t="s">
        <v>4912</v>
      </c>
      <c r="B1353" s="172" t="s">
        <v>4932</v>
      </c>
      <c r="C1353" s="257" t="s">
        <v>4917</v>
      </c>
      <c r="D1353" s="172" t="s">
        <v>110</v>
      </c>
      <c r="E1353" s="173">
        <v>2019</v>
      </c>
      <c r="F1353" s="57">
        <v>24695</v>
      </c>
      <c r="G1353" s="172" t="s">
        <v>1907</v>
      </c>
    </row>
    <row r="1354" spans="1:7" ht="15.75" x14ac:dyDescent="0.25">
      <c r="A1354" s="172" t="s">
        <v>4912</v>
      </c>
      <c r="B1354" s="172" t="s">
        <v>4933</v>
      </c>
      <c r="C1354" s="257" t="s">
        <v>4917</v>
      </c>
      <c r="D1354" s="172" t="s">
        <v>110</v>
      </c>
      <c r="E1354" s="173">
        <v>2019</v>
      </c>
      <c r="F1354" s="57">
        <v>27195</v>
      </c>
      <c r="G1354" s="172" t="s">
        <v>1907</v>
      </c>
    </row>
    <row r="1355" spans="1:7" ht="15.75" x14ac:dyDescent="0.25">
      <c r="A1355" s="172" t="s">
        <v>4912</v>
      </c>
      <c r="B1355" s="172" t="s">
        <v>4934</v>
      </c>
      <c r="C1355" s="257" t="s">
        <v>4917</v>
      </c>
      <c r="D1355" s="172" t="s">
        <v>110</v>
      </c>
      <c r="E1355" s="173">
        <v>2019</v>
      </c>
      <c r="F1355" s="57">
        <v>27695</v>
      </c>
      <c r="G1355" s="172" t="s">
        <v>1907</v>
      </c>
    </row>
    <row r="1356" spans="1:7" ht="15.75" x14ac:dyDescent="0.25">
      <c r="A1356" s="172" t="s">
        <v>4912</v>
      </c>
      <c r="B1356" s="172" t="s">
        <v>4935</v>
      </c>
      <c r="C1356" s="257" t="s">
        <v>4060</v>
      </c>
      <c r="D1356" s="172" t="s">
        <v>110</v>
      </c>
      <c r="E1356" s="173">
        <v>2019</v>
      </c>
      <c r="F1356" s="57">
        <v>25995</v>
      </c>
      <c r="G1356" s="172" t="s">
        <v>1907</v>
      </c>
    </row>
    <row r="1357" spans="1:7" ht="15.75" x14ac:dyDescent="0.25">
      <c r="A1357" s="172" t="s">
        <v>4912</v>
      </c>
      <c r="B1357" s="172" t="s">
        <v>4936</v>
      </c>
      <c r="C1357" s="257" t="s">
        <v>4060</v>
      </c>
      <c r="D1357" s="172" t="s">
        <v>110</v>
      </c>
      <c r="E1357" s="173">
        <v>2019</v>
      </c>
      <c r="F1357" s="57">
        <v>26995</v>
      </c>
      <c r="G1357" s="172" t="s">
        <v>1907</v>
      </c>
    </row>
    <row r="1358" spans="1:7" ht="15.75" x14ac:dyDescent="0.25">
      <c r="A1358" s="172" t="s">
        <v>4912</v>
      </c>
      <c r="B1358" s="172" t="s">
        <v>4937</v>
      </c>
      <c r="C1358" s="257" t="s">
        <v>4060</v>
      </c>
      <c r="D1358" s="172" t="s">
        <v>110</v>
      </c>
      <c r="E1358" s="173">
        <v>2019</v>
      </c>
      <c r="F1358" s="57">
        <v>29195</v>
      </c>
      <c r="G1358" s="172" t="s">
        <v>1907</v>
      </c>
    </row>
    <row r="1359" spans="1:7" ht="15.75" x14ac:dyDescent="0.25">
      <c r="A1359" s="172" t="s">
        <v>4912</v>
      </c>
      <c r="B1359" s="172" t="s">
        <v>4938</v>
      </c>
      <c r="C1359" s="257" t="s">
        <v>4060</v>
      </c>
      <c r="D1359" s="172" t="s">
        <v>110</v>
      </c>
      <c r="E1359" s="173">
        <v>2019</v>
      </c>
      <c r="F1359" s="57">
        <v>25295</v>
      </c>
      <c r="G1359" s="172" t="s">
        <v>1907</v>
      </c>
    </row>
    <row r="1360" spans="1:7" ht="15.75" x14ac:dyDescent="0.25">
      <c r="A1360" s="172" t="s">
        <v>4912</v>
      </c>
      <c r="B1360" s="172" t="s">
        <v>4939</v>
      </c>
      <c r="C1360" s="257" t="s">
        <v>4060</v>
      </c>
      <c r="D1360" s="172" t="s">
        <v>110</v>
      </c>
      <c r="E1360" s="173">
        <v>2019</v>
      </c>
      <c r="F1360" s="57">
        <v>29995</v>
      </c>
      <c r="G1360" s="172" t="s">
        <v>1907</v>
      </c>
    </row>
    <row r="1361" spans="1:7" ht="15.75" x14ac:dyDescent="0.25">
      <c r="A1361" s="172" t="s">
        <v>4912</v>
      </c>
      <c r="B1361" s="172" t="s">
        <v>4940</v>
      </c>
      <c r="C1361" s="257" t="s">
        <v>4060</v>
      </c>
      <c r="D1361" s="172" t="s">
        <v>110</v>
      </c>
      <c r="E1361" s="173">
        <v>2019</v>
      </c>
      <c r="F1361" s="57">
        <v>24295</v>
      </c>
      <c r="G1361" s="172" t="s">
        <v>4829</v>
      </c>
    </row>
    <row r="1362" spans="1:7" ht="15.75" x14ac:dyDescent="0.25">
      <c r="A1362" s="172" t="s">
        <v>4912</v>
      </c>
      <c r="B1362" s="172" t="s">
        <v>4940</v>
      </c>
      <c r="C1362" s="257" t="s">
        <v>4060</v>
      </c>
      <c r="D1362" s="172" t="s">
        <v>426</v>
      </c>
      <c r="E1362" s="173">
        <v>2019</v>
      </c>
      <c r="F1362" s="57">
        <v>25595</v>
      </c>
      <c r="G1362" s="172" t="s">
        <v>4829</v>
      </c>
    </row>
    <row r="1363" spans="1:7" ht="15.75" x14ac:dyDescent="0.25">
      <c r="A1363" s="172" t="s">
        <v>4912</v>
      </c>
      <c r="B1363" s="172" t="s">
        <v>4941</v>
      </c>
      <c r="C1363" s="257" t="s">
        <v>4060</v>
      </c>
      <c r="D1363" s="172" t="s">
        <v>110</v>
      </c>
      <c r="E1363" s="173">
        <v>2019</v>
      </c>
      <c r="F1363" s="57">
        <v>26695</v>
      </c>
      <c r="G1363" s="172" t="s">
        <v>4829</v>
      </c>
    </row>
    <row r="1364" spans="1:7" ht="15.75" x14ac:dyDescent="0.25">
      <c r="A1364" s="172" t="s">
        <v>4912</v>
      </c>
      <c r="B1364" s="172" t="s">
        <v>4941</v>
      </c>
      <c r="C1364" s="257" t="s">
        <v>4060</v>
      </c>
      <c r="D1364" s="172" t="s">
        <v>426</v>
      </c>
      <c r="E1364" s="173">
        <v>2019</v>
      </c>
      <c r="F1364" s="57">
        <v>27995</v>
      </c>
      <c r="G1364" s="172" t="s">
        <v>4829</v>
      </c>
    </row>
    <row r="1365" spans="1:7" ht="15.75" x14ac:dyDescent="0.25">
      <c r="A1365" s="172" t="s">
        <v>4912</v>
      </c>
      <c r="B1365" s="172" t="s">
        <v>4942</v>
      </c>
      <c r="C1365" s="257" t="s">
        <v>4060</v>
      </c>
      <c r="D1365" s="172" t="s">
        <v>110</v>
      </c>
      <c r="E1365" s="173">
        <v>2019</v>
      </c>
      <c r="F1365" s="57">
        <v>31795</v>
      </c>
      <c r="G1365" s="172" t="s">
        <v>4829</v>
      </c>
    </row>
    <row r="1366" spans="1:7" ht="15.75" x14ac:dyDescent="0.25">
      <c r="A1366" s="172" t="s">
        <v>4912</v>
      </c>
      <c r="B1366" s="172" t="s">
        <v>4942</v>
      </c>
      <c r="C1366" s="257" t="s">
        <v>4060</v>
      </c>
      <c r="D1366" s="172" t="s">
        <v>426</v>
      </c>
      <c r="E1366" s="173">
        <v>2019</v>
      </c>
      <c r="F1366" s="57">
        <v>33095</v>
      </c>
      <c r="G1366" s="172" t="s">
        <v>4829</v>
      </c>
    </row>
    <row r="1367" spans="1:7" ht="15.75" x14ac:dyDescent="0.25">
      <c r="A1367" s="172" t="s">
        <v>4912</v>
      </c>
      <c r="B1367" s="172" t="s">
        <v>4943</v>
      </c>
      <c r="C1367" s="257" t="s">
        <v>4060</v>
      </c>
      <c r="D1367" s="172" t="s">
        <v>110</v>
      </c>
      <c r="E1367" s="173">
        <v>2019</v>
      </c>
      <c r="F1367" s="57">
        <v>33645</v>
      </c>
      <c r="G1367" s="172" t="s">
        <v>4829</v>
      </c>
    </row>
    <row r="1368" spans="1:7" ht="15.75" x14ac:dyDescent="0.25">
      <c r="A1368" s="172" t="s">
        <v>4912</v>
      </c>
      <c r="B1368" s="172" t="s">
        <v>4944</v>
      </c>
      <c r="C1368" s="257" t="s">
        <v>4060</v>
      </c>
      <c r="D1368" s="172" t="s">
        <v>110</v>
      </c>
      <c r="E1368" s="173">
        <v>2019</v>
      </c>
      <c r="F1368" s="57">
        <v>33695</v>
      </c>
      <c r="G1368" s="172" t="s">
        <v>4829</v>
      </c>
    </row>
    <row r="1369" spans="1:7" ht="15.75" x14ac:dyDescent="0.25">
      <c r="A1369" s="172" t="s">
        <v>4912</v>
      </c>
      <c r="B1369" s="172" t="s">
        <v>4943</v>
      </c>
      <c r="C1369" s="257" t="s">
        <v>4060</v>
      </c>
      <c r="D1369" s="172" t="s">
        <v>426</v>
      </c>
      <c r="E1369" s="173">
        <v>2019</v>
      </c>
      <c r="F1369" s="57">
        <v>34945</v>
      </c>
      <c r="G1369" s="172" t="s">
        <v>4829</v>
      </c>
    </row>
    <row r="1370" spans="1:7" ht="15.75" x14ac:dyDescent="0.25">
      <c r="A1370" s="172" t="s">
        <v>4912</v>
      </c>
      <c r="B1370" s="172" t="s">
        <v>4944</v>
      </c>
      <c r="C1370" s="257" t="s">
        <v>4060</v>
      </c>
      <c r="D1370" s="172" t="s">
        <v>426</v>
      </c>
      <c r="E1370" s="173">
        <v>2019</v>
      </c>
      <c r="F1370" s="57">
        <v>34995</v>
      </c>
      <c r="G1370" s="172" t="s">
        <v>4829</v>
      </c>
    </row>
    <row r="1371" spans="1:7" ht="15.75" x14ac:dyDescent="0.25">
      <c r="A1371" s="172" t="s">
        <v>4912</v>
      </c>
      <c r="B1371" s="172" t="s">
        <v>4945</v>
      </c>
      <c r="C1371" s="257" t="s">
        <v>4060</v>
      </c>
      <c r="D1371" s="172" t="s">
        <v>426</v>
      </c>
      <c r="E1371" s="173">
        <v>2019</v>
      </c>
      <c r="F1371" s="57">
        <v>37195</v>
      </c>
      <c r="G1371" s="172" t="s">
        <v>4829</v>
      </c>
    </row>
    <row r="1372" spans="1:7" ht="15.75" x14ac:dyDescent="0.25">
      <c r="A1372" s="172" t="s">
        <v>4912</v>
      </c>
      <c r="B1372" s="172" t="s">
        <v>4946</v>
      </c>
      <c r="C1372" s="257" t="s">
        <v>4060</v>
      </c>
      <c r="D1372" s="172" t="s">
        <v>426</v>
      </c>
      <c r="E1372" s="173">
        <v>2019</v>
      </c>
      <c r="F1372" s="57">
        <v>38895</v>
      </c>
      <c r="G1372" s="172" t="s">
        <v>4829</v>
      </c>
    </row>
  </sheetData>
  <sheetProtection algorithmName="SHA-512" hashValue="4F7/40O0YxWd4PnmSGtQbCYaEzdmguYb5L0WoAAGfh4N18lJIDI1c2hn/FVuRdxphVy2TeqIrvn8z36ArUhdEw==" saltValue="8+HsnKHP8QEDLNzjQ+Ubtw==" spinCount="100000" sheet="1" objects="1" scenarios="1"/>
  <sortState ref="A2:G1373">
    <sortCondition ref="A2:A1373"/>
  </sortState>
  <pageMargins left="0.7" right="0.7" top="0.75" bottom="0.75" header="0.3" footer="0.3"/>
  <pageSetup orientation="portrait" horizontalDpi="4294967295" verticalDpi="4294967295"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H1053"/>
  <sheetViews>
    <sheetView workbookViewId="0">
      <selection activeCell="A1051" sqref="A1051:XFD1052"/>
    </sheetView>
  </sheetViews>
  <sheetFormatPr defaultRowHeight="15.95" customHeight="1" x14ac:dyDescent="0.2"/>
  <cols>
    <col min="1" max="1" width="29.5703125" customWidth="1"/>
    <col min="2" max="2" width="53" bestFit="1" customWidth="1"/>
    <col min="3" max="3" width="17.85546875" style="259" customWidth="1"/>
    <col min="4" max="4" width="12.85546875" customWidth="1"/>
    <col min="5" max="5" width="11.85546875" style="259" customWidth="1"/>
    <col min="6" max="6" width="24.85546875" style="641" customWidth="1"/>
    <col min="7" max="7" width="38.140625" customWidth="1"/>
  </cols>
  <sheetData>
    <row r="1" spans="1:8" s="91" customFormat="1" ht="15.95" customHeight="1" x14ac:dyDescent="0.25">
      <c r="A1" s="623" t="s">
        <v>105</v>
      </c>
      <c r="B1" s="623" t="s">
        <v>80</v>
      </c>
      <c r="C1" s="623" t="s">
        <v>106</v>
      </c>
      <c r="D1" s="623" t="s">
        <v>107</v>
      </c>
      <c r="E1" s="623" t="s">
        <v>84</v>
      </c>
      <c r="F1" s="623" t="s">
        <v>1818</v>
      </c>
      <c r="G1" s="623" t="s">
        <v>109</v>
      </c>
    </row>
    <row r="2" spans="1:8" s="557" customFormat="1" ht="15.95" customHeight="1" x14ac:dyDescent="0.25">
      <c r="A2" s="618" t="s">
        <v>9576</v>
      </c>
      <c r="B2" s="618" t="s">
        <v>10227</v>
      </c>
      <c r="C2" s="631" t="s">
        <v>2114</v>
      </c>
      <c r="D2" s="618" t="s">
        <v>426</v>
      </c>
      <c r="E2" s="631">
        <v>2020</v>
      </c>
      <c r="F2" s="75">
        <v>51900</v>
      </c>
      <c r="G2" s="618" t="s">
        <v>6882</v>
      </c>
    </row>
    <row r="3" spans="1:8" s="557" customFormat="1" ht="15.95" customHeight="1" x14ac:dyDescent="0.25">
      <c r="A3" s="155" t="s">
        <v>436</v>
      </c>
      <c r="B3" s="155" t="s">
        <v>3349</v>
      </c>
      <c r="C3" s="466">
        <v>2</v>
      </c>
      <c r="D3" s="155" t="s">
        <v>438</v>
      </c>
      <c r="E3" s="152">
        <v>2020</v>
      </c>
      <c r="F3" s="124">
        <v>35750</v>
      </c>
      <c r="G3" s="155" t="s">
        <v>1585</v>
      </c>
    </row>
    <row r="4" spans="1:8" s="557" customFormat="1" ht="15.95" customHeight="1" x14ac:dyDescent="0.25">
      <c r="A4" s="155" t="s">
        <v>436</v>
      </c>
      <c r="B4" s="155" t="s">
        <v>3350</v>
      </c>
      <c r="C4" s="466">
        <v>2</v>
      </c>
      <c r="D4" s="155" t="s">
        <v>426</v>
      </c>
      <c r="E4" s="152">
        <v>2020</v>
      </c>
      <c r="F4" s="124">
        <v>37750</v>
      </c>
      <c r="G4" s="155" t="s">
        <v>1585</v>
      </c>
    </row>
    <row r="5" spans="1:8" s="557" customFormat="1" ht="15.95" customHeight="1" x14ac:dyDescent="0.25">
      <c r="A5" s="155" t="s">
        <v>436</v>
      </c>
      <c r="B5" s="155" t="s">
        <v>4949</v>
      </c>
      <c r="C5" s="466" t="s">
        <v>4948</v>
      </c>
      <c r="D5" s="155" t="s">
        <v>438</v>
      </c>
      <c r="E5" s="152">
        <v>2020</v>
      </c>
      <c r="F5" s="124">
        <v>41450</v>
      </c>
      <c r="G5" s="155" t="s">
        <v>2036</v>
      </c>
    </row>
    <row r="6" spans="1:8" s="557" customFormat="1" ht="15.95" customHeight="1" x14ac:dyDescent="0.25">
      <c r="A6" s="155" t="s">
        <v>436</v>
      </c>
      <c r="B6" s="155" t="s">
        <v>4949</v>
      </c>
      <c r="C6" s="466" t="s">
        <v>4948</v>
      </c>
      <c r="D6" s="155" t="s">
        <v>426</v>
      </c>
      <c r="E6" s="152">
        <v>2020</v>
      </c>
      <c r="F6" s="124">
        <v>43450</v>
      </c>
      <c r="G6" s="155" t="s">
        <v>2036</v>
      </c>
      <c r="H6"/>
    </row>
    <row r="7" spans="1:8" s="557" customFormat="1" ht="15.95" customHeight="1" x14ac:dyDescent="0.25">
      <c r="A7" s="155" t="s">
        <v>436</v>
      </c>
      <c r="B7" s="155" t="s">
        <v>4947</v>
      </c>
      <c r="C7" s="466" t="s">
        <v>4948</v>
      </c>
      <c r="D7" s="155" t="s">
        <v>438</v>
      </c>
      <c r="E7" s="152">
        <v>2020</v>
      </c>
      <c r="F7" s="124">
        <v>35650</v>
      </c>
      <c r="G7" s="155" t="s">
        <v>1585</v>
      </c>
    </row>
    <row r="8" spans="1:8" ht="15.95" customHeight="1" x14ac:dyDescent="0.25">
      <c r="A8" s="155" t="s">
        <v>436</v>
      </c>
      <c r="B8" s="155" t="s">
        <v>4947</v>
      </c>
      <c r="C8" s="466" t="s">
        <v>4948</v>
      </c>
      <c r="D8" s="155" t="s">
        <v>426</v>
      </c>
      <c r="E8" s="152">
        <v>2020</v>
      </c>
      <c r="F8" s="124">
        <v>37650</v>
      </c>
      <c r="G8" s="155" t="s">
        <v>1585</v>
      </c>
      <c r="H8" s="557"/>
    </row>
    <row r="9" spans="1:8" ht="15.95" customHeight="1" x14ac:dyDescent="0.25">
      <c r="A9" s="155" t="s">
        <v>436</v>
      </c>
      <c r="B9" s="155" t="s">
        <v>3356</v>
      </c>
      <c r="C9" s="466">
        <v>3</v>
      </c>
      <c r="D9" s="155" t="s">
        <v>426</v>
      </c>
      <c r="E9" s="152">
        <v>2020</v>
      </c>
      <c r="F9" s="124">
        <v>53450</v>
      </c>
      <c r="G9" s="155" t="s">
        <v>2036</v>
      </c>
    </row>
    <row r="10" spans="1:8" ht="15.95" customHeight="1" x14ac:dyDescent="0.25">
      <c r="A10" s="155" t="s">
        <v>436</v>
      </c>
      <c r="B10" s="155" t="s">
        <v>3352</v>
      </c>
      <c r="C10" s="466">
        <v>2</v>
      </c>
      <c r="D10" s="155" t="s">
        <v>426</v>
      </c>
      <c r="E10" s="152">
        <v>2020</v>
      </c>
      <c r="F10" s="124">
        <v>43350</v>
      </c>
      <c r="G10" s="155" t="s">
        <v>2036</v>
      </c>
    </row>
    <row r="11" spans="1:8" ht="15.95" customHeight="1" x14ac:dyDescent="0.25">
      <c r="A11" s="155" t="s">
        <v>436</v>
      </c>
      <c r="B11" s="155" t="s">
        <v>3355</v>
      </c>
      <c r="C11" s="466">
        <v>3</v>
      </c>
      <c r="D11" s="155" t="s">
        <v>438</v>
      </c>
      <c r="E11" s="152">
        <v>2020</v>
      </c>
      <c r="F11" s="124">
        <v>51450</v>
      </c>
      <c r="G11" s="155" t="s">
        <v>2036</v>
      </c>
    </row>
    <row r="12" spans="1:8" ht="15.95" customHeight="1" x14ac:dyDescent="0.25">
      <c r="A12" s="155" t="s">
        <v>436</v>
      </c>
      <c r="B12" s="155" t="s">
        <v>3351</v>
      </c>
      <c r="C12" s="466">
        <v>2</v>
      </c>
      <c r="D12" s="155" t="s">
        <v>438</v>
      </c>
      <c r="E12" s="152">
        <v>2020</v>
      </c>
      <c r="F12" s="124">
        <v>41350</v>
      </c>
      <c r="G12" s="155" t="s">
        <v>2036</v>
      </c>
    </row>
    <row r="13" spans="1:8" ht="15.95" customHeight="1" x14ac:dyDescent="0.25">
      <c r="A13" s="155" t="s">
        <v>436</v>
      </c>
      <c r="B13" s="155" t="s">
        <v>3353</v>
      </c>
      <c r="C13" s="466">
        <v>3</v>
      </c>
      <c r="D13" s="155" t="s">
        <v>438</v>
      </c>
      <c r="E13" s="152">
        <v>2020</v>
      </c>
      <c r="F13" s="124">
        <v>46850</v>
      </c>
      <c r="G13" s="155" t="s">
        <v>1585</v>
      </c>
    </row>
    <row r="14" spans="1:8" ht="15.95" customHeight="1" x14ac:dyDescent="0.25">
      <c r="A14" s="155" t="s">
        <v>436</v>
      </c>
      <c r="B14" s="155" t="s">
        <v>3354</v>
      </c>
      <c r="C14" s="466">
        <v>3</v>
      </c>
      <c r="D14" s="155" t="s">
        <v>426</v>
      </c>
      <c r="E14" s="152">
        <v>2020</v>
      </c>
      <c r="F14" s="124">
        <v>48850</v>
      </c>
      <c r="G14" s="155" t="s">
        <v>1585</v>
      </c>
    </row>
    <row r="15" spans="1:8" ht="15.95" customHeight="1" x14ac:dyDescent="0.25">
      <c r="A15" s="155" t="s">
        <v>436</v>
      </c>
      <c r="B15" s="155" t="s">
        <v>4952</v>
      </c>
      <c r="C15" s="466" t="s">
        <v>4058</v>
      </c>
      <c r="D15" s="155" t="s">
        <v>438</v>
      </c>
      <c r="E15" s="152">
        <v>2020</v>
      </c>
      <c r="F15" s="124">
        <v>50750</v>
      </c>
      <c r="G15" s="155" t="s">
        <v>2036</v>
      </c>
    </row>
    <row r="16" spans="1:8" ht="15.95" customHeight="1" x14ac:dyDescent="0.25">
      <c r="A16" s="155" t="s">
        <v>436</v>
      </c>
      <c r="B16" s="155" t="s">
        <v>4950</v>
      </c>
      <c r="C16" s="466" t="s">
        <v>4058</v>
      </c>
      <c r="D16" s="155" t="s">
        <v>438</v>
      </c>
      <c r="E16" s="152">
        <v>2020</v>
      </c>
      <c r="F16" s="124">
        <v>46150</v>
      </c>
      <c r="G16" s="155" t="s">
        <v>421</v>
      </c>
    </row>
    <row r="17" spans="1:7" ht="15.95" customHeight="1" x14ac:dyDescent="0.25">
      <c r="A17" s="155" t="s">
        <v>436</v>
      </c>
      <c r="B17" s="155" t="s">
        <v>4953</v>
      </c>
      <c r="C17" s="466" t="s">
        <v>4058</v>
      </c>
      <c r="D17" s="155" t="s">
        <v>426</v>
      </c>
      <c r="E17" s="152">
        <v>2020</v>
      </c>
      <c r="F17" s="124">
        <v>52750</v>
      </c>
      <c r="G17" s="155" t="s">
        <v>2036</v>
      </c>
    </row>
    <row r="18" spans="1:7" ht="15.95" customHeight="1" x14ac:dyDescent="0.25">
      <c r="A18" s="155" t="s">
        <v>436</v>
      </c>
      <c r="B18" s="155" t="s">
        <v>4951</v>
      </c>
      <c r="C18" s="466" t="s">
        <v>4058</v>
      </c>
      <c r="D18" s="155" t="s">
        <v>426</v>
      </c>
      <c r="E18" s="152">
        <v>2020</v>
      </c>
      <c r="F18" s="124">
        <v>48150</v>
      </c>
      <c r="G18" s="155" t="s">
        <v>421</v>
      </c>
    </row>
    <row r="19" spans="1:7" ht="15.95" customHeight="1" x14ac:dyDescent="0.25">
      <c r="A19" s="155" t="s">
        <v>436</v>
      </c>
      <c r="B19" s="155" t="s">
        <v>4960</v>
      </c>
      <c r="C19" s="466">
        <v>3</v>
      </c>
      <c r="D19" s="155" t="s">
        <v>438</v>
      </c>
      <c r="E19" s="152">
        <v>2020</v>
      </c>
      <c r="F19" s="124">
        <v>51350</v>
      </c>
      <c r="G19" s="155" t="s">
        <v>2033</v>
      </c>
    </row>
    <row r="20" spans="1:7" ht="15.95" customHeight="1" x14ac:dyDescent="0.25">
      <c r="A20" s="155" t="s">
        <v>436</v>
      </c>
      <c r="B20" s="155" t="s">
        <v>4959</v>
      </c>
      <c r="C20" s="466" t="s">
        <v>2114</v>
      </c>
      <c r="D20" s="155" t="s">
        <v>426</v>
      </c>
      <c r="E20" s="152">
        <v>2020</v>
      </c>
      <c r="F20" s="124">
        <v>46150</v>
      </c>
      <c r="G20" s="155" t="s">
        <v>2033</v>
      </c>
    </row>
    <row r="21" spans="1:7" ht="15.95" customHeight="1" x14ac:dyDescent="0.25">
      <c r="A21" s="155" t="s">
        <v>436</v>
      </c>
      <c r="B21" s="155" t="s">
        <v>3357</v>
      </c>
      <c r="C21" s="466">
        <v>2</v>
      </c>
      <c r="D21" s="155" t="s">
        <v>438</v>
      </c>
      <c r="E21" s="152">
        <v>2020</v>
      </c>
      <c r="F21" s="124">
        <v>35450</v>
      </c>
      <c r="G21" s="155" t="s">
        <v>2033</v>
      </c>
    </row>
    <row r="22" spans="1:7" ht="15.95" customHeight="1" x14ac:dyDescent="0.25">
      <c r="A22" s="155" t="s">
        <v>436</v>
      </c>
      <c r="B22" s="155" t="s">
        <v>3358</v>
      </c>
      <c r="C22" s="466">
        <v>2</v>
      </c>
      <c r="D22" s="155" t="s">
        <v>426</v>
      </c>
      <c r="E22" s="152">
        <v>2020</v>
      </c>
      <c r="F22" s="124">
        <v>37200</v>
      </c>
      <c r="G22" s="155" t="s">
        <v>2033</v>
      </c>
    </row>
    <row r="23" spans="1:7" ht="15.95" customHeight="1" x14ac:dyDescent="0.25">
      <c r="A23" s="155" t="s">
        <v>436</v>
      </c>
      <c r="B23" s="155" t="s">
        <v>3360</v>
      </c>
      <c r="C23" s="466">
        <v>2</v>
      </c>
      <c r="D23" s="155" t="s">
        <v>438</v>
      </c>
      <c r="E23" s="152">
        <v>2020</v>
      </c>
      <c r="F23" s="124">
        <v>42100</v>
      </c>
      <c r="G23" s="155" t="s">
        <v>2033</v>
      </c>
    </row>
    <row r="24" spans="1:7" ht="15.95" customHeight="1" x14ac:dyDescent="0.25">
      <c r="A24" s="155" t="s">
        <v>436</v>
      </c>
      <c r="B24" s="155" t="s">
        <v>4955</v>
      </c>
      <c r="C24" s="466">
        <v>2</v>
      </c>
      <c r="D24" s="155" t="s">
        <v>438</v>
      </c>
      <c r="E24" s="152">
        <v>2020</v>
      </c>
      <c r="F24" s="124">
        <v>45100</v>
      </c>
      <c r="G24" s="155" t="s">
        <v>2042</v>
      </c>
    </row>
    <row r="25" spans="1:7" ht="15.95" customHeight="1" x14ac:dyDescent="0.25">
      <c r="A25" s="155" t="s">
        <v>436</v>
      </c>
      <c r="B25" s="155" t="s">
        <v>4956</v>
      </c>
      <c r="C25" s="466" t="s">
        <v>4948</v>
      </c>
      <c r="D25" s="155" t="s">
        <v>426</v>
      </c>
      <c r="E25" s="152">
        <v>2020</v>
      </c>
      <c r="F25" s="124">
        <v>46800</v>
      </c>
      <c r="G25" s="155" t="s">
        <v>2042</v>
      </c>
    </row>
    <row r="26" spans="1:7" ht="15.95" customHeight="1" x14ac:dyDescent="0.25">
      <c r="A26" s="155" t="s">
        <v>436</v>
      </c>
      <c r="B26" s="155" t="s">
        <v>4954</v>
      </c>
      <c r="C26" s="466">
        <v>2</v>
      </c>
      <c r="D26" s="155" t="s">
        <v>438</v>
      </c>
      <c r="E26" s="152">
        <v>2020</v>
      </c>
      <c r="F26" s="124">
        <v>44250</v>
      </c>
      <c r="G26" s="155" t="s">
        <v>2033</v>
      </c>
    </row>
    <row r="27" spans="1:7" ht="15.95" customHeight="1" x14ac:dyDescent="0.25">
      <c r="A27" s="155" t="s">
        <v>436</v>
      </c>
      <c r="B27" s="155" t="s">
        <v>3359</v>
      </c>
      <c r="C27" s="466">
        <v>2</v>
      </c>
      <c r="D27" s="155" t="s">
        <v>438</v>
      </c>
      <c r="E27" s="152">
        <v>2020</v>
      </c>
      <c r="F27" s="124">
        <v>40750</v>
      </c>
      <c r="G27" s="155" t="s">
        <v>2033</v>
      </c>
    </row>
    <row r="28" spans="1:7" ht="15.95" customHeight="1" x14ac:dyDescent="0.25">
      <c r="A28" s="155" t="s">
        <v>436</v>
      </c>
      <c r="B28" s="155" t="s">
        <v>3363</v>
      </c>
      <c r="C28" s="466">
        <v>2</v>
      </c>
      <c r="D28" s="155" t="s">
        <v>438</v>
      </c>
      <c r="E28" s="152">
        <v>2020</v>
      </c>
      <c r="F28" s="124">
        <v>46100</v>
      </c>
      <c r="G28" s="155" t="s">
        <v>2033</v>
      </c>
    </row>
    <row r="29" spans="1:7" ht="15.95" customHeight="1" x14ac:dyDescent="0.25">
      <c r="A29" s="155" t="s">
        <v>436</v>
      </c>
      <c r="B29" s="155" t="s">
        <v>4957</v>
      </c>
      <c r="C29" s="466" t="s">
        <v>2114</v>
      </c>
      <c r="D29" s="155" t="s">
        <v>438</v>
      </c>
      <c r="E29" s="152">
        <v>2020</v>
      </c>
      <c r="F29" s="124">
        <v>40750</v>
      </c>
      <c r="G29" s="155" t="s">
        <v>2033</v>
      </c>
    </row>
    <row r="30" spans="1:7" ht="15.95" customHeight="1" x14ac:dyDescent="0.25">
      <c r="A30" s="155" t="s">
        <v>436</v>
      </c>
      <c r="B30" s="155" t="s">
        <v>4958</v>
      </c>
      <c r="C30" s="466" t="s">
        <v>2114</v>
      </c>
      <c r="D30" s="155" t="s">
        <v>438</v>
      </c>
      <c r="E30" s="152">
        <v>2020</v>
      </c>
      <c r="F30" s="124">
        <v>43050</v>
      </c>
      <c r="G30" s="155" t="s">
        <v>2033</v>
      </c>
    </row>
    <row r="31" spans="1:7" ht="15.95" customHeight="1" x14ac:dyDescent="0.25">
      <c r="A31" s="155" t="s">
        <v>436</v>
      </c>
      <c r="B31" s="155" t="s">
        <v>3364</v>
      </c>
      <c r="C31" s="466">
        <v>3</v>
      </c>
      <c r="D31" s="155" t="s">
        <v>438</v>
      </c>
      <c r="E31" s="152">
        <v>2020</v>
      </c>
      <c r="F31" s="124">
        <v>51350</v>
      </c>
      <c r="G31" s="155" t="s">
        <v>2033</v>
      </c>
    </row>
    <row r="32" spans="1:7" ht="15.95" customHeight="1" x14ac:dyDescent="0.25">
      <c r="A32" s="155" t="s">
        <v>436</v>
      </c>
      <c r="B32" s="155" t="s">
        <v>3365</v>
      </c>
      <c r="C32" s="466">
        <v>3</v>
      </c>
      <c r="D32" s="155" t="s">
        <v>426</v>
      </c>
      <c r="E32" s="152">
        <v>2020</v>
      </c>
      <c r="F32" s="124">
        <v>51350</v>
      </c>
      <c r="G32" s="155" t="s">
        <v>2033</v>
      </c>
    </row>
    <row r="33" spans="1:7" ht="15.95" customHeight="1" x14ac:dyDescent="0.25">
      <c r="A33" s="155" t="s">
        <v>436</v>
      </c>
      <c r="B33" s="155" t="s">
        <v>3436</v>
      </c>
      <c r="C33" s="466">
        <v>3</v>
      </c>
      <c r="D33" s="155" t="s">
        <v>426</v>
      </c>
      <c r="E33" s="152">
        <v>2020</v>
      </c>
      <c r="F33" s="124">
        <v>51700</v>
      </c>
      <c r="G33" s="155" t="s">
        <v>3437</v>
      </c>
    </row>
    <row r="34" spans="1:7" ht="15.95" customHeight="1" x14ac:dyDescent="0.25">
      <c r="A34" s="155" t="s">
        <v>436</v>
      </c>
      <c r="B34" s="155" t="s">
        <v>4961</v>
      </c>
      <c r="C34" s="466">
        <v>3</v>
      </c>
      <c r="D34" s="155" t="s">
        <v>426</v>
      </c>
      <c r="E34" s="152">
        <v>2020</v>
      </c>
      <c r="F34" s="124">
        <v>50850</v>
      </c>
      <c r="G34" s="155" t="s">
        <v>2033</v>
      </c>
    </row>
    <row r="35" spans="1:7" ht="15.95" customHeight="1" x14ac:dyDescent="0.25">
      <c r="A35" s="155" t="s">
        <v>436</v>
      </c>
      <c r="B35" s="155" t="s">
        <v>4966</v>
      </c>
      <c r="C35" s="466" t="s">
        <v>2114</v>
      </c>
      <c r="D35" s="155" t="s">
        <v>438</v>
      </c>
      <c r="E35" s="152">
        <v>2020</v>
      </c>
      <c r="F35" s="124">
        <v>54250</v>
      </c>
      <c r="G35" s="155" t="s">
        <v>2036</v>
      </c>
    </row>
    <row r="36" spans="1:7" ht="15.95" customHeight="1" x14ac:dyDescent="0.25">
      <c r="A36" s="155" t="s">
        <v>436</v>
      </c>
      <c r="B36" s="155" t="s">
        <v>4964</v>
      </c>
      <c r="C36" s="466" t="s">
        <v>2114</v>
      </c>
      <c r="D36" s="155" t="s">
        <v>438</v>
      </c>
      <c r="E36" s="152">
        <v>2020</v>
      </c>
      <c r="F36" s="124">
        <v>46100</v>
      </c>
      <c r="G36" s="155" t="s">
        <v>1585</v>
      </c>
    </row>
    <row r="37" spans="1:7" ht="15.95" customHeight="1" x14ac:dyDescent="0.25">
      <c r="A37" s="155" t="s">
        <v>436</v>
      </c>
      <c r="B37" s="155" t="s">
        <v>4967</v>
      </c>
      <c r="C37" s="466" t="s">
        <v>2114</v>
      </c>
      <c r="D37" s="155" t="s">
        <v>426</v>
      </c>
      <c r="E37" s="152">
        <v>2020</v>
      </c>
      <c r="F37" s="124">
        <v>56250</v>
      </c>
      <c r="G37" s="155" t="s">
        <v>2036</v>
      </c>
    </row>
    <row r="38" spans="1:7" ht="15.95" customHeight="1" x14ac:dyDescent="0.25">
      <c r="A38" s="155" t="s">
        <v>436</v>
      </c>
      <c r="B38" s="155" t="s">
        <v>4965</v>
      </c>
      <c r="C38" s="466" t="s">
        <v>2114</v>
      </c>
      <c r="D38" s="155" t="s">
        <v>426</v>
      </c>
      <c r="E38" s="152">
        <v>2020</v>
      </c>
      <c r="F38" s="124">
        <v>48100</v>
      </c>
      <c r="G38" s="155" t="s">
        <v>1585</v>
      </c>
    </row>
    <row r="39" spans="1:7" ht="15.95" customHeight="1" x14ac:dyDescent="0.25">
      <c r="A39" s="155" t="s">
        <v>436</v>
      </c>
      <c r="B39" s="155" t="s">
        <v>4963</v>
      </c>
      <c r="C39" s="466" t="s">
        <v>2114</v>
      </c>
      <c r="D39" s="155" t="s">
        <v>438</v>
      </c>
      <c r="E39" s="152">
        <v>2020</v>
      </c>
      <c r="F39" s="124">
        <v>47900</v>
      </c>
      <c r="G39" s="155" t="s">
        <v>1585</v>
      </c>
    </row>
    <row r="40" spans="1:7" ht="15.95" customHeight="1" x14ac:dyDescent="0.25">
      <c r="A40" s="155" t="s">
        <v>436</v>
      </c>
      <c r="B40" s="155" t="s">
        <v>4962</v>
      </c>
      <c r="C40" s="466" t="s">
        <v>2114</v>
      </c>
      <c r="D40" s="155" t="s">
        <v>426</v>
      </c>
      <c r="E40" s="152">
        <v>2020</v>
      </c>
      <c r="F40" s="124">
        <v>45900</v>
      </c>
      <c r="G40" s="155" t="s">
        <v>1585</v>
      </c>
    </row>
    <row r="41" spans="1:7" ht="15.75" x14ac:dyDescent="0.25">
      <c r="A41" s="155" t="s">
        <v>436</v>
      </c>
      <c r="B41" s="155" t="s">
        <v>4973</v>
      </c>
      <c r="C41" s="466" t="s">
        <v>1981</v>
      </c>
      <c r="D41" s="155" t="s">
        <v>426</v>
      </c>
      <c r="E41" s="152">
        <v>2020</v>
      </c>
      <c r="F41" s="124">
        <v>63300</v>
      </c>
      <c r="G41" s="155" t="s">
        <v>3342</v>
      </c>
    </row>
    <row r="42" spans="1:7" ht="15.75" x14ac:dyDescent="0.25">
      <c r="A42" s="155" t="s">
        <v>436</v>
      </c>
      <c r="B42" s="155" t="s">
        <v>4972</v>
      </c>
      <c r="C42" s="466" t="s">
        <v>1981</v>
      </c>
      <c r="D42" s="155" t="s">
        <v>438</v>
      </c>
      <c r="E42" s="152">
        <v>2020</v>
      </c>
      <c r="F42" s="124">
        <v>60300</v>
      </c>
      <c r="G42" s="155" t="s">
        <v>3342</v>
      </c>
    </row>
    <row r="43" spans="1:7" ht="15.75" x14ac:dyDescent="0.25">
      <c r="A43" s="155" t="s">
        <v>436</v>
      </c>
      <c r="B43" s="155" t="s">
        <v>4974</v>
      </c>
      <c r="C43" s="466" t="s">
        <v>1981</v>
      </c>
      <c r="D43" s="155" t="s">
        <v>438</v>
      </c>
      <c r="E43" s="152">
        <v>2020</v>
      </c>
      <c r="F43" s="124">
        <v>69750</v>
      </c>
      <c r="G43" s="155" t="s">
        <v>3342</v>
      </c>
    </row>
    <row r="44" spans="1:7" ht="15.75" x14ac:dyDescent="0.25">
      <c r="A44" s="155" t="s">
        <v>436</v>
      </c>
      <c r="B44" s="155" t="s">
        <v>3368</v>
      </c>
      <c r="C44" s="466" t="s">
        <v>5120</v>
      </c>
      <c r="D44" s="155" t="s">
        <v>438</v>
      </c>
      <c r="E44" s="152">
        <v>2020</v>
      </c>
      <c r="F44" s="124">
        <v>52350</v>
      </c>
      <c r="G44" s="155" t="s">
        <v>3369</v>
      </c>
    </row>
    <row r="45" spans="1:7" ht="15.75" x14ac:dyDescent="0.25">
      <c r="A45" s="155" t="s">
        <v>436</v>
      </c>
      <c r="B45" s="155" t="s">
        <v>3368</v>
      </c>
      <c r="C45" s="466" t="s">
        <v>5120</v>
      </c>
      <c r="D45" s="155" t="s">
        <v>438</v>
      </c>
      <c r="E45" s="152">
        <v>2020</v>
      </c>
      <c r="F45" s="124">
        <v>48300</v>
      </c>
      <c r="G45" s="155" t="s">
        <v>1585</v>
      </c>
    </row>
    <row r="46" spans="1:7" ht="15.75" x14ac:dyDescent="0.25">
      <c r="A46" s="155" t="s">
        <v>436</v>
      </c>
      <c r="B46" s="155" t="s">
        <v>3366</v>
      </c>
      <c r="C46" s="466" t="s">
        <v>5120</v>
      </c>
      <c r="D46" s="155" t="s">
        <v>438</v>
      </c>
      <c r="E46" s="152">
        <v>2020</v>
      </c>
      <c r="F46" s="124">
        <v>45950</v>
      </c>
      <c r="G46" s="155" t="s">
        <v>3367</v>
      </c>
    </row>
    <row r="47" spans="1:7" ht="15.75" x14ac:dyDescent="0.25">
      <c r="A47" s="155" t="s">
        <v>436</v>
      </c>
      <c r="B47" s="155" t="s">
        <v>3371</v>
      </c>
      <c r="C47" s="466" t="s">
        <v>5120</v>
      </c>
      <c r="D47" s="155" t="s">
        <v>426</v>
      </c>
      <c r="E47" s="152">
        <v>2020</v>
      </c>
      <c r="F47" s="124">
        <v>48250</v>
      </c>
      <c r="G47" s="155" t="s">
        <v>3369</v>
      </c>
    </row>
    <row r="48" spans="1:7" ht="15.75" x14ac:dyDescent="0.25">
      <c r="A48" s="155" t="s">
        <v>436</v>
      </c>
      <c r="B48" s="155" t="s">
        <v>3370</v>
      </c>
      <c r="C48" s="466" t="s">
        <v>5120</v>
      </c>
      <c r="D48" s="155" t="s">
        <v>426</v>
      </c>
      <c r="E48" s="152">
        <v>2020</v>
      </c>
      <c r="F48" s="124">
        <v>48900</v>
      </c>
      <c r="G48" s="155" t="s">
        <v>3367</v>
      </c>
    </row>
    <row r="49" spans="1:7" ht="15.75" x14ac:dyDescent="0.25">
      <c r="A49" s="155" t="s">
        <v>436</v>
      </c>
      <c r="B49" s="155" t="s">
        <v>3373</v>
      </c>
      <c r="C49" s="466">
        <v>3</v>
      </c>
      <c r="D49" s="155" t="s">
        <v>438</v>
      </c>
      <c r="E49" s="152">
        <v>2020</v>
      </c>
      <c r="F49" s="124">
        <v>52750</v>
      </c>
      <c r="G49" s="155" t="s">
        <v>1585</v>
      </c>
    </row>
    <row r="50" spans="1:7" ht="15.75" x14ac:dyDescent="0.25">
      <c r="A50" s="155" t="s">
        <v>436</v>
      </c>
      <c r="B50" s="155" t="s">
        <v>3372</v>
      </c>
      <c r="C50" s="466">
        <v>3</v>
      </c>
      <c r="D50" s="155" t="s">
        <v>438</v>
      </c>
      <c r="E50" s="152">
        <v>2020</v>
      </c>
      <c r="F50" s="124">
        <v>52300</v>
      </c>
      <c r="G50" s="155" t="s">
        <v>2033</v>
      </c>
    </row>
    <row r="51" spans="1:7" ht="15.75" x14ac:dyDescent="0.25">
      <c r="A51" s="155" t="s">
        <v>436</v>
      </c>
      <c r="B51" s="155" t="s">
        <v>3377</v>
      </c>
      <c r="C51" s="466">
        <v>3</v>
      </c>
      <c r="D51" s="155" t="s">
        <v>426</v>
      </c>
      <c r="E51" s="152">
        <v>2020</v>
      </c>
      <c r="F51" s="124">
        <v>54550</v>
      </c>
      <c r="G51" s="155" t="s">
        <v>1585</v>
      </c>
    </row>
    <row r="52" spans="1:7" ht="15.75" x14ac:dyDescent="0.25">
      <c r="A52" s="155" t="s">
        <v>436</v>
      </c>
      <c r="B52" s="155" t="s">
        <v>3374</v>
      </c>
      <c r="C52" s="466">
        <v>3</v>
      </c>
      <c r="D52" s="155" t="s">
        <v>426</v>
      </c>
      <c r="E52" s="152">
        <v>2020</v>
      </c>
      <c r="F52" s="124">
        <v>55350</v>
      </c>
      <c r="G52" s="155" t="s">
        <v>2033</v>
      </c>
    </row>
    <row r="53" spans="1:7" ht="15.75" x14ac:dyDescent="0.25">
      <c r="A53" s="155" t="s">
        <v>436</v>
      </c>
      <c r="B53" s="155" t="s">
        <v>4970</v>
      </c>
      <c r="C53" s="466" t="s">
        <v>1981</v>
      </c>
      <c r="D53" s="155" t="s">
        <v>438</v>
      </c>
      <c r="E53" s="152">
        <v>2020</v>
      </c>
      <c r="F53" s="124">
        <v>51500</v>
      </c>
      <c r="G53" s="155" t="s">
        <v>3342</v>
      </c>
    </row>
    <row r="54" spans="1:7" ht="15.75" x14ac:dyDescent="0.25">
      <c r="A54" s="155" t="s">
        <v>436</v>
      </c>
      <c r="B54" s="155" t="s">
        <v>4971</v>
      </c>
      <c r="C54" s="466" t="s">
        <v>1981</v>
      </c>
      <c r="D54" s="155" t="s">
        <v>426</v>
      </c>
      <c r="E54" s="152">
        <v>2020</v>
      </c>
      <c r="F54" s="124">
        <v>53500</v>
      </c>
      <c r="G54" s="155" t="s">
        <v>3342</v>
      </c>
    </row>
    <row r="55" spans="1:7" ht="15.75" x14ac:dyDescent="0.25">
      <c r="A55" s="155" t="s">
        <v>436</v>
      </c>
      <c r="B55" s="155" t="s">
        <v>4969</v>
      </c>
      <c r="C55" s="466" t="s">
        <v>1981</v>
      </c>
      <c r="D55" s="155" t="s">
        <v>426</v>
      </c>
      <c r="E55" s="152">
        <v>2020</v>
      </c>
      <c r="F55" s="124">
        <v>54300</v>
      </c>
      <c r="G55" s="155" t="s">
        <v>3342</v>
      </c>
    </row>
    <row r="56" spans="1:7" ht="15.95" customHeight="1" x14ac:dyDescent="0.25">
      <c r="A56" s="155" t="s">
        <v>436</v>
      </c>
      <c r="B56" s="155" t="s">
        <v>4968</v>
      </c>
      <c r="C56" s="466" t="s">
        <v>1981</v>
      </c>
      <c r="D56" s="155" t="s">
        <v>438</v>
      </c>
      <c r="E56" s="152">
        <v>2020</v>
      </c>
      <c r="F56" s="124">
        <v>51300</v>
      </c>
      <c r="G56" s="155" t="s">
        <v>3342</v>
      </c>
    </row>
    <row r="57" spans="1:7" ht="15.95" customHeight="1" x14ac:dyDescent="0.25">
      <c r="A57" s="155" t="s">
        <v>436</v>
      </c>
      <c r="B57" s="155" t="s">
        <v>3375</v>
      </c>
      <c r="C57" s="466" t="s">
        <v>5120</v>
      </c>
      <c r="D57" s="155" t="s">
        <v>438</v>
      </c>
      <c r="E57" s="152">
        <v>2020</v>
      </c>
      <c r="F57" s="124">
        <v>55400</v>
      </c>
      <c r="G57" s="155" t="s">
        <v>3376</v>
      </c>
    </row>
    <row r="58" spans="1:7" ht="15.95" customHeight="1" x14ac:dyDescent="0.25">
      <c r="A58" s="155" t="s">
        <v>436</v>
      </c>
      <c r="B58" s="155" t="s">
        <v>3378</v>
      </c>
      <c r="C58" s="466" t="s">
        <v>5120</v>
      </c>
      <c r="D58" s="155" t="s">
        <v>426</v>
      </c>
      <c r="E58" s="152">
        <v>2020</v>
      </c>
      <c r="F58" s="124">
        <v>57400</v>
      </c>
      <c r="G58" s="155" t="s">
        <v>3376</v>
      </c>
    </row>
    <row r="59" spans="1:7" ht="15.95" customHeight="1" x14ac:dyDescent="0.25">
      <c r="A59" s="155" t="s">
        <v>436</v>
      </c>
      <c r="B59" s="155" t="s">
        <v>3379</v>
      </c>
      <c r="C59" s="466">
        <v>3</v>
      </c>
      <c r="D59" s="155" t="s">
        <v>438</v>
      </c>
      <c r="E59" s="152">
        <v>2020</v>
      </c>
      <c r="F59" s="124">
        <v>62350</v>
      </c>
      <c r="G59" s="155" t="s">
        <v>3380</v>
      </c>
    </row>
    <row r="60" spans="1:7" ht="15.95" customHeight="1" x14ac:dyDescent="0.25">
      <c r="A60" s="155" t="s">
        <v>436</v>
      </c>
      <c r="B60" s="155" t="s">
        <v>3381</v>
      </c>
      <c r="C60" s="466">
        <v>3</v>
      </c>
      <c r="D60" s="155" t="s">
        <v>426</v>
      </c>
      <c r="E60" s="152">
        <v>2020</v>
      </c>
      <c r="F60" s="124">
        <v>64350</v>
      </c>
      <c r="G60" s="155" t="s">
        <v>3382</v>
      </c>
    </row>
    <row r="61" spans="1:7" ht="15.95" customHeight="1" x14ac:dyDescent="0.25">
      <c r="A61" s="155" t="s">
        <v>436</v>
      </c>
      <c r="B61" s="155" t="s">
        <v>4975</v>
      </c>
      <c r="C61" s="466" t="s">
        <v>1981</v>
      </c>
      <c r="D61" s="155" t="s">
        <v>438</v>
      </c>
      <c r="E61" s="152">
        <v>2020</v>
      </c>
      <c r="F61" s="124">
        <v>78050</v>
      </c>
      <c r="G61" s="155" t="s">
        <v>3342</v>
      </c>
    </row>
    <row r="62" spans="1:7" ht="15.95" customHeight="1" x14ac:dyDescent="0.25">
      <c r="A62" s="155" t="s">
        <v>436</v>
      </c>
      <c r="B62" s="155" t="s">
        <v>4976</v>
      </c>
      <c r="C62" s="466" t="s">
        <v>4948</v>
      </c>
      <c r="D62" s="155" t="s">
        <v>438</v>
      </c>
      <c r="E62" s="152">
        <v>2020</v>
      </c>
      <c r="F62" s="124">
        <v>54150</v>
      </c>
      <c r="G62" s="155" t="s">
        <v>2033</v>
      </c>
    </row>
    <row r="63" spans="1:7" ht="15.95" customHeight="1" x14ac:dyDescent="0.25">
      <c r="A63" s="155" t="s">
        <v>436</v>
      </c>
      <c r="B63" s="155" t="s">
        <v>4977</v>
      </c>
      <c r="C63" s="466" t="s">
        <v>4948</v>
      </c>
      <c r="D63" s="155" t="s">
        <v>426</v>
      </c>
      <c r="E63" s="152">
        <v>2020</v>
      </c>
      <c r="F63" s="124">
        <v>56450</v>
      </c>
      <c r="G63" s="155" t="s">
        <v>2033</v>
      </c>
    </row>
    <row r="64" spans="1:7" ht="15.95" customHeight="1" x14ac:dyDescent="0.25">
      <c r="A64" s="155" t="s">
        <v>436</v>
      </c>
      <c r="B64" s="155" t="s">
        <v>3383</v>
      </c>
      <c r="C64" s="466">
        <v>2</v>
      </c>
      <c r="D64" s="155" t="s">
        <v>438</v>
      </c>
      <c r="E64" s="152">
        <v>2020</v>
      </c>
      <c r="F64" s="124">
        <v>54050</v>
      </c>
      <c r="G64" s="155" t="s">
        <v>2033</v>
      </c>
    </row>
    <row r="65" spans="1:7" ht="15.95" customHeight="1" x14ac:dyDescent="0.25">
      <c r="A65" s="155" t="s">
        <v>436</v>
      </c>
      <c r="B65" s="155" t="s">
        <v>3384</v>
      </c>
      <c r="C65" s="466">
        <v>2</v>
      </c>
      <c r="D65" s="155" t="s">
        <v>426</v>
      </c>
      <c r="E65" s="152">
        <v>2020</v>
      </c>
      <c r="F65" s="124">
        <v>56400</v>
      </c>
      <c r="G65" s="155" t="s">
        <v>2033</v>
      </c>
    </row>
    <row r="66" spans="1:7" ht="15.95" customHeight="1" x14ac:dyDescent="0.25">
      <c r="A66" s="155" t="s">
        <v>436</v>
      </c>
      <c r="B66" s="155" t="s">
        <v>3385</v>
      </c>
      <c r="C66" s="466">
        <v>3</v>
      </c>
      <c r="D66" s="155" t="s">
        <v>438</v>
      </c>
      <c r="E66" s="152">
        <v>2020</v>
      </c>
      <c r="F66" s="124">
        <v>59900</v>
      </c>
      <c r="G66" s="155" t="s">
        <v>2033</v>
      </c>
    </row>
    <row r="67" spans="1:7" ht="15.95" customHeight="1" x14ac:dyDescent="0.25">
      <c r="A67" s="155" t="s">
        <v>436</v>
      </c>
      <c r="B67" s="155" t="s">
        <v>3439</v>
      </c>
      <c r="C67" s="466">
        <v>3</v>
      </c>
      <c r="D67" s="155" t="s">
        <v>438</v>
      </c>
      <c r="E67" s="152">
        <v>2020</v>
      </c>
      <c r="F67" s="124">
        <v>64150</v>
      </c>
      <c r="G67" s="155" t="s">
        <v>3291</v>
      </c>
    </row>
    <row r="68" spans="1:7" ht="15.95" customHeight="1" x14ac:dyDescent="0.25">
      <c r="A68" s="155" t="s">
        <v>436</v>
      </c>
      <c r="B68" s="155" t="s">
        <v>3388</v>
      </c>
      <c r="C68" s="466">
        <v>3</v>
      </c>
      <c r="D68" s="155" t="s">
        <v>426</v>
      </c>
      <c r="E68" s="152">
        <v>2020</v>
      </c>
      <c r="F68" s="124">
        <v>60300</v>
      </c>
      <c r="G68" s="155" t="s">
        <v>2033</v>
      </c>
    </row>
    <row r="69" spans="1:7" ht="15.95" customHeight="1" x14ac:dyDescent="0.25">
      <c r="A69" s="155" t="s">
        <v>436</v>
      </c>
      <c r="B69" s="155" t="s">
        <v>3440</v>
      </c>
      <c r="C69" s="466">
        <v>3</v>
      </c>
      <c r="D69" s="155" t="s">
        <v>426</v>
      </c>
      <c r="E69" s="152">
        <v>2020</v>
      </c>
      <c r="F69" s="124">
        <v>67150</v>
      </c>
      <c r="G69" s="155" t="s">
        <v>3437</v>
      </c>
    </row>
    <row r="70" spans="1:7" ht="15.95" customHeight="1" x14ac:dyDescent="0.25">
      <c r="A70" s="452" t="s">
        <v>436</v>
      </c>
      <c r="B70" s="155" t="s">
        <v>4978</v>
      </c>
      <c r="C70" s="466" t="s">
        <v>4979</v>
      </c>
      <c r="D70" s="155" t="s">
        <v>438</v>
      </c>
      <c r="E70" s="152">
        <v>2020</v>
      </c>
      <c r="F70" s="124">
        <v>59500</v>
      </c>
      <c r="G70" s="155" t="s">
        <v>4980</v>
      </c>
    </row>
    <row r="71" spans="1:7" ht="15.95" customHeight="1" x14ac:dyDescent="0.25">
      <c r="A71" s="452" t="s">
        <v>436</v>
      </c>
      <c r="B71" s="155" t="s">
        <v>4981</v>
      </c>
      <c r="C71" s="466" t="s">
        <v>4979</v>
      </c>
      <c r="D71" s="155" t="s">
        <v>426</v>
      </c>
      <c r="E71" s="152">
        <v>2020</v>
      </c>
      <c r="F71" s="124">
        <v>62000</v>
      </c>
      <c r="G71" s="155" t="s">
        <v>4980</v>
      </c>
    </row>
    <row r="72" spans="1:7" ht="15.95" customHeight="1" x14ac:dyDescent="0.25">
      <c r="A72" s="452" t="s">
        <v>436</v>
      </c>
      <c r="B72" s="155" t="s">
        <v>3391</v>
      </c>
      <c r="C72" s="466" t="s">
        <v>4982</v>
      </c>
      <c r="D72" s="155" t="s">
        <v>438</v>
      </c>
      <c r="E72" s="152">
        <v>2020</v>
      </c>
      <c r="F72" s="124">
        <v>70200</v>
      </c>
      <c r="G72" s="155" t="s">
        <v>2033</v>
      </c>
    </row>
    <row r="73" spans="1:7" ht="15.95" customHeight="1" x14ac:dyDescent="0.25">
      <c r="A73" s="452" t="s">
        <v>436</v>
      </c>
      <c r="B73" s="155" t="s">
        <v>3392</v>
      </c>
      <c r="C73" s="466" t="s">
        <v>4982</v>
      </c>
      <c r="D73" s="155" t="s">
        <v>426</v>
      </c>
      <c r="E73" s="152">
        <v>2020</v>
      </c>
      <c r="F73" s="124">
        <v>70750</v>
      </c>
      <c r="G73" s="155" t="s">
        <v>2033</v>
      </c>
    </row>
    <row r="74" spans="1:7" ht="15.95" customHeight="1" x14ac:dyDescent="0.25">
      <c r="A74" s="452" t="s">
        <v>436</v>
      </c>
      <c r="B74" s="155" t="s">
        <v>3441</v>
      </c>
      <c r="C74" s="466" t="s">
        <v>4982</v>
      </c>
      <c r="D74" s="155" t="s">
        <v>426</v>
      </c>
      <c r="E74" s="152">
        <v>2020</v>
      </c>
      <c r="F74" s="124">
        <v>75550</v>
      </c>
      <c r="G74" s="155" t="s">
        <v>3437</v>
      </c>
    </row>
    <row r="75" spans="1:7" ht="15.95" customHeight="1" x14ac:dyDescent="0.25">
      <c r="A75" s="452" t="s">
        <v>436</v>
      </c>
      <c r="B75" s="155" t="s">
        <v>3390</v>
      </c>
      <c r="C75" s="466">
        <v>3</v>
      </c>
      <c r="D75" s="155" t="s">
        <v>438</v>
      </c>
      <c r="E75" s="152">
        <v>2020</v>
      </c>
      <c r="F75" s="124">
        <v>66250</v>
      </c>
      <c r="G75" s="155" t="s">
        <v>2033</v>
      </c>
    </row>
    <row r="76" spans="1:7" ht="15.95" customHeight="1" x14ac:dyDescent="0.25">
      <c r="A76" s="452" t="s">
        <v>436</v>
      </c>
      <c r="B76" s="155" t="s">
        <v>3393</v>
      </c>
      <c r="C76" s="466">
        <v>3</v>
      </c>
      <c r="D76" s="155" t="s">
        <v>438</v>
      </c>
      <c r="E76" s="152">
        <v>2020</v>
      </c>
      <c r="F76" s="124">
        <v>79400</v>
      </c>
      <c r="G76" s="155" t="s">
        <v>1585</v>
      </c>
    </row>
    <row r="77" spans="1:7" ht="15.95" customHeight="1" x14ac:dyDescent="0.25">
      <c r="A77" s="452" t="s">
        <v>436</v>
      </c>
      <c r="B77" s="155" t="s">
        <v>3394</v>
      </c>
      <c r="C77" s="466">
        <v>3</v>
      </c>
      <c r="D77" s="155" t="s">
        <v>438</v>
      </c>
      <c r="E77" s="152">
        <v>2020</v>
      </c>
      <c r="F77" s="124">
        <v>81600</v>
      </c>
      <c r="G77" s="155" t="s">
        <v>2033</v>
      </c>
    </row>
    <row r="78" spans="1:7" ht="15.95" customHeight="1" x14ac:dyDescent="0.25">
      <c r="A78" s="452" t="s">
        <v>436</v>
      </c>
      <c r="B78" s="155" t="s">
        <v>3395</v>
      </c>
      <c r="C78" s="466">
        <v>3</v>
      </c>
      <c r="D78" s="155" t="s">
        <v>426</v>
      </c>
      <c r="E78" s="152">
        <v>2020</v>
      </c>
      <c r="F78" s="124">
        <v>82400</v>
      </c>
      <c r="G78" s="155" t="s">
        <v>1585</v>
      </c>
    </row>
    <row r="79" spans="1:7" ht="15.95" customHeight="1" x14ac:dyDescent="0.25">
      <c r="A79" s="452" t="s">
        <v>436</v>
      </c>
      <c r="B79" s="155" t="s">
        <v>3396</v>
      </c>
      <c r="C79" s="466">
        <v>3</v>
      </c>
      <c r="D79" s="155" t="s">
        <v>426</v>
      </c>
      <c r="E79" s="152">
        <v>2020</v>
      </c>
      <c r="F79" s="124">
        <v>84600</v>
      </c>
      <c r="G79" s="155" t="s">
        <v>2033</v>
      </c>
    </row>
    <row r="80" spans="1:7" ht="15.95" customHeight="1" x14ac:dyDescent="0.25">
      <c r="A80" s="452" t="s">
        <v>436</v>
      </c>
      <c r="B80" s="155" t="s">
        <v>3399</v>
      </c>
      <c r="C80" s="466" t="s">
        <v>4982</v>
      </c>
      <c r="D80" s="155" t="s">
        <v>438</v>
      </c>
      <c r="E80" s="152">
        <v>2020</v>
      </c>
      <c r="F80" s="124">
        <v>90800</v>
      </c>
      <c r="G80" s="155" t="s">
        <v>1585</v>
      </c>
    </row>
    <row r="81" spans="1:7" ht="15.95" customHeight="1" x14ac:dyDescent="0.25">
      <c r="A81" s="452" t="s">
        <v>436</v>
      </c>
      <c r="B81" s="155" t="s">
        <v>3400</v>
      </c>
      <c r="C81" s="466" t="s">
        <v>4982</v>
      </c>
      <c r="D81" s="155" t="s">
        <v>438</v>
      </c>
      <c r="E81" s="152">
        <v>2020</v>
      </c>
      <c r="F81" s="124">
        <v>93200</v>
      </c>
      <c r="G81" s="155" t="s">
        <v>2033</v>
      </c>
    </row>
    <row r="82" spans="1:7" ht="15.95" customHeight="1" x14ac:dyDescent="0.25">
      <c r="A82" s="452" t="s">
        <v>436</v>
      </c>
      <c r="B82" s="155" t="s">
        <v>3401</v>
      </c>
      <c r="C82" s="466" t="s">
        <v>4982</v>
      </c>
      <c r="D82" s="155" t="s">
        <v>426</v>
      </c>
      <c r="E82" s="152">
        <v>2020</v>
      </c>
      <c r="F82" s="124">
        <v>94000</v>
      </c>
      <c r="G82" s="155" t="s">
        <v>1585</v>
      </c>
    </row>
    <row r="83" spans="1:7" ht="15.95" customHeight="1" x14ac:dyDescent="0.25">
      <c r="A83" s="452" t="s">
        <v>436</v>
      </c>
      <c r="B83" s="155" t="s">
        <v>3402</v>
      </c>
      <c r="C83" s="466" t="s">
        <v>4982</v>
      </c>
      <c r="D83" s="155" t="s">
        <v>426</v>
      </c>
      <c r="E83" s="152">
        <v>2020</v>
      </c>
      <c r="F83" s="124">
        <v>96200</v>
      </c>
      <c r="G83" s="155" t="s">
        <v>2033</v>
      </c>
    </row>
    <row r="84" spans="1:7" ht="15.95" customHeight="1" x14ac:dyDescent="0.25">
      <c r="A84" s="452" t="s">
        <v>436</v>
      </c>
      <c r="B84" s="155" t="s">
        <v>3405</v>
      </c>
      <c r="C84" s="466" t="s">
        <v>4982</v>
      </c>
      <c r="D84" s="155" t="s">
        <v>426</v>
      </c>
      <c r="E84" s="152">
        <v>2020</v>
      </c>
      <c r="F84" s="124">
        <v>124500</v>
      </c>
      <c r="G84" s="155" t="s">
        <v>2033</v>
      </c>
    </row>
    <row r="85" spans="1:7" ht="15.95" customHeight="1" x14ac:dyDescent="0.25">
      <c r="A85" s="452" t="s">
        <v>436</v>
      </c>
      <c r="B85" s="155" t="s">
        <v>3403</v>
      </c>
      <c r="C85" s="466" t="s">
        <v>4982</v>
      </c>
      <c r="D85" s="155" t="s">
        <v>438</v>
      </c>
      <c r="E85" s="152">
        <v>2020</v>
      </c>
      <c r="F85" s="124">
        <v>98500</v>
      </c>
      <c r="G85" s="155" t="s">
        <v>3382</v>
      </c>
    </row>
    <row r="86" spans="1:7" ht="15.95" customHeight="1" x14ac:dyDescent="0.25">
      <c r="A86" s="452" t="s">
        <v>436</v>
      </c>
      <c r="B86" s="155" t="s">
        <v>3397</v>
      </c>
      <c r="C86" s="466">
        <v>3</v>
      </c>
      <c r="D86" s="155" t="s">
        <v>438</v>
      </c>
      <c r="E86" s="152">
        <v>2020</v>
      </c>
      <c r="F86" s="124">
        <v>86900</v>
      </c>
      <c r="G86" s="155" t="s">
        <v>2036</v>
      </c>
    </row>
    <row r="87" spans="1:7" ht="15.95" customHeight="1" x14ac:dyDescent="0.25">
      <c r="A87" s="452" t="s">
        <v>436</v>
      </c>
      <c r="B87" s="155" t="s">
        <v>3398</v>
      </c>
      <c r="C87" s="466">
        <v>3</v>
      </c>
      <c r="D87" s="155" t="s">
        <v>426</v>
      </c>
      <c r="E87" s="152">
        <v>2020</v>
      </c>
      <c r="F87" s="124">
        <v>89900</v>
      </c>
      <c r="G87" s="155" t="s">
        <v>2036</v>
      </c>
    </row>
    <row r="88" spans="1:7" ht="15.95" customHeight="1" x14ac:dyDescent="0.25">
      <c r="A88" s="452" t="s">
        <v>436</v>
      </c>
      <c r="B88" s="155" t="s">
        <v>3404</v>
      </c>
      <c r="C88" s="466" t="s">
        <v>4982</v>
      </c>
      <c r="D88" s="155" t="s">
        <v>426</v>
      </c>
      <c r="E88" s="152">
        <v>2020</v>
      </c>
      <c r="F88" s="124">
        <v>101500</v>
      </c>
      <c r="G88" s="155" t="s">
        <v>2036</v>
      </c>
    </row>
    <row r="89" spans="1:7" ht="15.95" customHeight="1" x14ac:dyDescent="0.25">
      <c r="A89" s="452" t="s">
        <v>436</v>
      </c>
      <c r="B89" s="155" t="s">
        <v>4984</v>
      </c>
      <c r="C89" s="466" t="s">
        <v>4982</v>
      </c>
      <c r="D89" s="155" t="s">
        <v>426</v>
      </c>
      <c r="E89" s="152">
        <v>2020</v>
      </c>
      <c r="F89" s="124">
        <v>156950</v>
      </c>
      <c r="G89" s="155" t="s">
        <v>2033</v>
      </c>
    </row>
    <row r="90" spans="1:7" ht="15.95" customHeight="1" x14ac:dyDescent="0.25">
      <c r="A90" s="452" t="s">
        <v>436</v>
      </c>
      <c r="B90" s="155" t="s">
        <v>3406</v>
      </c>
      <c r="C90" s="466">
        <v>3</v>
      </c>
      <c r="D90" s="155" t="s">
        <v>438</v>
      </c>
      <c r="E90" s="152">
        <v>2020</v>
      </c>
      <c r="F90" s="124">
        <v>82400</v>
      </c>
      <c r="G90" s="155" t="s">
        <v>2033</v>
      </c>
    </row>
    <row r="91" spans="1:7" ht="15.95" customHeight="1" x14ac:dyDescent="0.25">
      <c r="A91" s="452" t="s">
        <v>436</v>
      </c>
      <c r="B91" s="155" t="s">
        <v>4983</v>
      </c>
      <c r="C91" s="466">
        <v>3</v>
      </c>
      <c r="D91" s="155" t="s">
        <v>426</v>
      </c>
      <c r="E91" s="152">
        <v>2020</v>
      </c>
      <c r="F91" s="124">
        <v>87200</v>
      </c>
      <c r="G91" s="155" t="s">
        <v>2033</v>
      </c>
    </row>
    <row r="92" spans="1:7" ht="15.95" customHeight="1" x14ac:dyDescent="0.25">
      <c r="A92" s="738" t="s">
        <v>436</v>
      </c>
      <c r="B92" s="54" t="s">
        <v>10127</v>
      </c>
      <c r="C92" s="64" t="s">
        <v>1981</v>
      </c>
      <c r="D92" s="618" t="s">
        <v>426</v>
      </c>
      <c r="E92" s="64">
        <v>2020</v>
      </c>
      <c r="F92" s="74">
        <v>95550</v>
      </c>
      <c r="G92" s="54" t="s">
        <v>135</v>
      </c>
    </row>
    <row r="93" spans="1:7" ht="15.95" customHeight="1" x14ac:dyDescent="0.25">
      <c r="A93" s="452" t="s">
        <v>436</v>
      </c>
      <c r="B93" s="155" t="s">
        <v>3407</v>
      </c>
      <c r="C93" s="466" t="s">
        <v>4982</v>
      </c>
      <c r="D93" s="155" t="s">
        <v>438</v>
      </c>
      <c r="E93" s="152">
        <v>2020</v>
      </c>
      <c r="F93" s="124">
        <v>97500</v>
      </c>
      <c r="G93" s="155" t="s">
        <v>2033</v>
      </c>
    </row>
    <row r="94" spans="1:7" ht="15.95" customHeight="1" x14ac:dyDescent="0.25">
      <c r="A94" s="452" t="s">
        <v>436</v>
      </c>
      <c r="B94" s="155" t="s">
        <v>3408</v>
      </c>
      <c r="C94" s="466" t="s">
        <v>4982</v>
      </c>
      <c r="D94" s="155" t="s">
        <v>426</v>
      </c>
      <c r="E94" s="152">
        <v>2020</v>
      </c>
      <c r="F94" s="124">
        <v>100400</v>
      </c>
      <c r="G94" s="155" t="s">
        <v>2033</v>
      </c>
    </row>
    <row r="95" spans="1:7" ht="15.95" customHeight="1" x14ac:dyDescent="0.25">
      <c r="A95" s="452" t="s">
        <v>436</v>
      </c>
      <c r="B95" s="155" t="s">
        <v>4985</v>
      </c>
      <c r="C95" s="466" t="s">
        <v>4982</v>
      </c>
      <c r="D95" s="155" t="s">
        <v>426</v>
      </c>
      <c r="E95" s="152">
        <v>2020</v>
      </c>
      <c r="F95" s="124">
        <v>139550</v>
      </c>
      <c r="G95" s="155" t="s">
        <v>2033</v>
      </c>
    </row>
    <row r="96" spans="1:7" ht="15.95" customHeight="1" x14ac:dyDescent="0.25">
      <c r="A96" s="452" t="s">
        <v>436</v>
      </c>
      <c r="B96" s="155" t="s">
        <v>3409</v>
      </c>
      <c r="C96" s="466">
        <v>3</v>
      </c>
      <c r="D96" s="155" t="s">
        <v>426</v>
      </c>
      <c r="E96" s="152">
        <v>2020</v>
      </c>
      <c r="F96" s="124">
        <v>66750</v>
      </c>
      <c r="G96" s="155" t="s">
        <v>1585</v>
      </c>
    </row>
    <row r="97" spans="1:7" ht="15.95" customHeight="1" x14ac:dyDescent="0.25">
      <c r="A97" s="452" t="s">
        <v>436</v>
      </c>
      <c r="B97" s="155" t="s">
        <v>449</v>
      </c>
      <c r="C97" s="466">
        <v>3</v>
      </c>
      <c r="D97" s="155" t="s">
        <v>438</v>
      </c>
      <c r="E97" s="152">
        <v>2020</v>
      </c>
      <c r="F97" s="124">
        <v>54550</v>
      </c>
      <c r="G97" s="155" t="s">
        <v>3387</v>
      </c>
    </row>
    <row r="98" spans="1:7" ht="15.95" customHeight="1" x14ac:dyDescent="0.25">
      <c r="A98" s="452" t="s">
        <v>436</v>
      </c>
      <c r="B98" s="155" t="s">
        <v>3410</v>
      </c>
      <c r="C98" s="466" t="s">
        <v>4982</v>
      </c>
      <c r="D98" s="155" t="s">
        <v>438</v>
      </c>
      <c r="E98" s="152">
        <v>2020</v>
      </c>
      <c r="F98" s="124">
        <v>96450</v>
      </c>
      <c r="G98" s="155" t="s">
        <v>2033</v>
      </c>
    </row>
    <row r="99" spans="1:7" ht="15.95" customHeight="1" x14ac:dyDescent="0.25">
      <c r="A99" s="452" t="s">
        <v>436</v>
      </c>
      <c r="B99" s="155" t="s">
        <v>3411</v>
      </c>
      <c r="C99" s="466" t="s">
        <v>4982</v>
      </c>
      <c r="D99" s="155" t="s">
        <v>438</v>
      </c>
      <c r="E99" s="152">
        <v>2020</v>
      </c>
      <c r="F99" s="124">
        <v>116200</v>
      </c>
      <c r="G99" s="155" t="s">
        <v>1585</v>
      </c>
    </row>
    <row r="100" spans="1:7" ht="15.95" customHeight="1" x14ac:dyDescent="0.25">
      <c r="A100" s="452" t="s">
        <v>436</v>
      </c>
      <c r="B100" s="155" t="s">
        <v>3413</v>
      </c>
      <c r="C100" s="466" t="s">
        <v>4982</v>
      </c>
      <c r="D100" s="155" t="s">
        <v>438</v>
      </c>
      <c r="E100" s="152">
        <v>2020</v>
      </c>
      <c r="F100" s="124">
        <v>122600</v>
      </c>
      <c r="G100" s="155" t="s">
        <v>2036</v>
      </c>
    </row>
    <row r="101" spans="1:7" ht="15.95" customHeight="1" x14ac:dyDescent="0.25">
      <c r="A101" s="452" t="s">
        <v>436</v>
      </c>
      <c r="B101" s="155" t="s">
        <v>4988</v>
      </c>
      <c r="C101" s="466" t="s">
        <v>4982</v>
      </c>
      <c r="D101" s="155" t="s">
        <v>426</v>
      </c>
      <c r="E101" s="152">
        <v>2020</v>
      </c>
      <c r="F101" s="124">
        <v>124550</v>
      </c>
      <c r="G101" s="155" t="s">
        <v>3412</v>
      </c>
    </row>
    <row r="102" spans="1:7" ht="15.95" customHeight="1" x14ac:dyDescent="0.25">
      <c r="A102" s="452" t="s">
        <v>436</v>
      </c>
      <c r="B102" s="155" t="s">
        <v>2407</v>
      </c>
      <c r="C102" s="466" t="s">
        <v>4982</v>
      </c>
      <c r="D102" s="155" t="s">
        <v>438</v>
      </c>
      <c r="E102" s="152">
        <v>2020</v>
      </c>
      <c r="F102" s="124">
        <v>120100</v>
      </c>
      <c r="G102" s="155" t="s">
        <v>3412</v>
      </c>
    </row>
    <row r="103" spans="1:7" ht="15.95" customHeight="1" x14ac:dyDescent="0.25">
      <c r="A103" s="452" t="s">
        <v>436</v>
      </c>
      <c r="B103" s="155" t="s">
        <v>4987</v>
      </c>
      <c r="C103" s="466" t="s">
        <v>4982</v>
      </c>
      <c r="D103" s="155" t="s">
        <v>426</v>
      </c>
      <c r="E103" s="152">
        <v>2020</v>
      </c>
      <c r="F103" s="124">
        <v>121800</v>
      </c>
      <c r="G103" s="155" t="s">
        <v>2033</v>
      </c>
    </row>
    <row r="104" spans="1:7" ht="15.95" customHeight="1" x14ac:dyDescent="0.25">
      <c r="A104" s="452" t="s">
        <v>436</v>
      </c>
      <c r="B104" s="155" t="s">
        <v>4986</v>
      </c>
      <c r="C104" s="466" t="s">
        <v>4982</v>
      </c>
      <c r="D104" s="155" t="s">
        <v>426</v>
      </c>
      <c r="E104" s="152">
        <v>2020</v>
      </c>
      <c r="F104" s="124">
        <v>112300</v>
      </c>
      <c r="G104" s="155" t="s">
        <v>2033</v>
      </c>
    </row>
    <row r="105" spans="1:7" ht="15.95" customHeight="1" x14ac:dyDescent="0.25">
      <c r="A105" s="452" t="s">
        <v>436</v>
      </c>
      <c r="B105" s="155" t="s">
        <v>4989</v>
      </c>
      <c r="C105" s="466" t="s">
        <v>2114</v>
      </c>
      <c r="D105" s="155" t="s">
        <v>110</v>
      </c>
      <c r="E105" s="152">
        <v>2020</v>
      </c>
      <c r="F105" s="124">
        <v>36000</v>
      </c>
      <c r="G105" s="155" t="s">
        <v>3291</v>
      </c>
    </row>
    <row r="106" spans="1:7" ht="15.95" customHeight="1" x14ac:dyDescent="0.25">
      <c r="A106" s="452" t="s">
        <v>436</v>
      </c>
      <c r="B106" s="155" t="s">
        <v>3414</v>
      </c>
      <c r="C106" s="466">
        <v>2</v>
      </c>
      <c r="D106" s="155" t="s">
        <v>426</v>
      </c>
      <c r="E106" s="152">
        <v>2020</v>
      </c>
      <c r="F106" s="124">
        <v>38000</v>
      </c>
      <c r="G106" s="155" t="s">
        <v>3291</v>
      </c>
    </row>
    <row r="107" spans="1:7" ht="15.95" customHeight="1" x14ac:dyDescent="0.25">
      <c r="A107" s="452" t="s">
        <v>436</v>
      </c>
      <c r="B107" s="155" t="s">
        <v>3415</v>
      </c>
      <c r="C107" s="466">
        <v>2</v>
      </c>
      <c r="D107" s="155" t="s">
        <v>426</v>
      </c>
      <c r="E107" s="152">
        <v>2020</v>
      </c>
      <c r="F107" s="124">
        <v>38000</v>
      </c>
      <c r="G107" s="155" t="s">
        <v>3291</v>
      </c>
    </row>
    <row r="108" spans="1:7" ht="15.95" customHeight="1" x14ac:dyDescent="0.25">
      <c r="A108" s="452" t="s">
        <v>436</v>
      </c>
      <c r="B108" s="155" t="s">
        <v>4992</v>
      </c>
      <c r="C108" s="466">
        <v>2</v>
      </c>
      <c r="D108" s="155" t="s">
        <v>426</v>
      </c>
      <c r="E108" s="152">
        <v>2020</v>
      </c>
      <c r="F108" s="124">
        <v>47000</v>
      </c>
      <c r="G108" s="155" t="s">
        <v>3291</v>
      </c>
    </row>
    <row r="109" spans="1:7" ht="15.95" customHeight="1" x14ac:dyDescent="0.25">
      <c r="A109" s="452" t="s">
        <v>436</v>
      </c>
      <c r="B109" s="155" t="s">
        <v>4990</v>
      </c>
      <c r="C109" s="466">
        <v>2</v>
      </c>
      <c r="D109" s="155" t="s">
        <v>426</v>
      </c>
      <c r="E109" s="152">
        <v>2020</v>
      </c>
      <c r="F109" s="124">
        <v>38000</v>
      </c>
      <c r="G109" s="155" t="s">
        <v>3291</v>
      </c>
    </row>
    <row r="110" spans="1:7" ht="15.95" customHeight="1" x14ac:dyDescent="0.25">
      <c r="A110" s="452" t="s">
        <v>436</v>
      </c>
      <c r="B110" s="155" t="s">
        <v>4991</v>
      </c>
      <c r="C110" s="466">
        <v>2</v>
      </c>
      <c r="D110" s="155" t="s">
        <v>426</v>
      </c>
      <c r="E110" s="152">
        <v>2020</v>
      </c>
      <c r="F110" s="124">
        <v>39400</v>
      </c>
      <c r="G110" s="155" t="s">
        <v>3291</v>
      </c>
    </row>
    <row r="111" spans="1:7" ht="15.95" customHeight="1" x14ac:dyDescent="0.25">
      <c r="A111" s="452" t="s">
        <v>436</v>
      </c>
      <c r="B111" s="155" t="s">
        <v>3416</v>
      </c>
      <c r="C111" s="466">
        <v>2</v>
      </c>
      <c r="D111" s="155" t="s">
        <v>438</v>
      </c>
      <c r="E111" s="152">
        <v>2020</v>
      </c>
      <c r="F111" s="124">
        <v>40900</v>
      </c>
      <c r="G111" s="155" t="s">
        <v>3291</v>
      </c>
    </row>
    <row r="112" spans="1:7" ht="15.95" customHeight="1" x14ac:dyDescent="0.25">
      <c r="A112" s="452" t="s">
        <v>436</v>
      </c>
      <c r="B112" s="155" t="s">
        <v>3418</v>
      </c>
      <c r="C112" s="466">
        <v>2</v>
      </c>
      <c r="D112" s="155" t="s">
        <v>426</v>
      </c>
      <c r="E112" s="152">
        <v>2020</v>
      </c>
      <c r="F112" s="124">
        <v>42650</v>
      </c>
      <c r="G112" s="155" t="s">
        <v>3291</v>
      </c>
    </row>
    <row r="113" spans="1:7" ht="15.95" customHeight="1" x14ac:dyDescent="0.25">
      <c r="A113" s="452" t="s">
        <v>436</v>
      </c>
      <c r="B113" s="155" t="s">
        <v>3417</v>
      </c>
      <c r="C113" s="466">
        <v>2</v>
      </c>
      <c r="D113" s="155" t="s">
        <v>426</v>
      </c>
      <c r="E113" s="152">
        <v>2020</v>
      </c>
      <c r="F113" s="124">
        <v>43450</v>
      </c>
      <c r="G113" s="155" t="s">
        <v>3309</v>
      </c>
    </row>
    <row r="114" spans="1:7" ht="15.95" customHeight="1" x14ac:dyDescent="0.25">
      <c r="A114" s="452" t="s">
        <v>436</v>
      </c>
      <c r="B114" s="155" t="s">
        <v>4993</v>
      </c>
      <c r="C114" s="466">
        <v>2</v>
      </c>
      <c r="D114" s="155" t="s">
        <v>426</v>
      </c>
      <c r="E114" s="152">
        <v>2020</v>
      </c>
      <c r="F114" s="124">
        <v>43000</v>
      </c>
      <c r="G114" s="155" t="s">
        <v>3291</v>
      </c>
    </row>
    <row r="115" spans="1:7" ht="15.95" customHeight="1" x14ac:dyDescent="0.25">
      <c r="A115" s="452" t="s">
        <v>436</v>
      </c>
      <c r="B115" s="155" t="s">
        <v>3419</v>
      </c>
      <c r="C115" s="466">
        <v>3</v>
      </c>
      <c r="D115" s="155" t="s">
        <v>426</v>
      </c>
      <c r="E115" s="152">
        <v>2020</v>
      </c>
      <c r="F115" s="124">
        <v>49700</v>
      </c>
      <c r="G115" s="155" t="s">
        <v>3291</v>
      </c>
    </row>
    <row r="116" spans="1:7" ht="15.95" customHeight="1" x14ac:dyDescent="0.25">
      <c r="A116" s="452" t="s">
        <v>436</v>
      </c>
      <c r="B116" s="155" t="s">
        <v>3422</v>
      </c>
      <c r="C116" s="466">
        <v>3</v>
      </c>
      <c r="D116" s="155" t="s">
        <v>426</v>
      </c>
      <c r="E116" s="152">
        <v>2020</v>
      </c>
      <c r="F116" s="124">
        <v>59700</v>
      </c>
      <c r="G116" s="155" t="s">
        <v>3291</v>
      </c>
    </row>
    <row r="117" spans="1:7" ht="15.95" customHeight="1" x14ac:dyDescent="0.25">
      <c r="A117" s="452" t="s">
        <v>436</v>
      </c>
      <c r="B117" s="155" t="s">
        <v>3420</v>
      </c>
      <c r="C117" s="466">
        <v>2</v>
      </c>
      <c r="D117" s="155" t="s">
        <v>426</v>
      </c>
      <c r="E117" s="152">
        <v>2020</v>
      </c>
      <c r="F117" s="124">
        <v>47900</v>
      </c>
      <c r="G117" s="155" t="s">
        <v>3291</v>
      </c>
    </row>
    <row r="118" spans="1:7" ht="15.95" customHeight="1" x14ac:dyDescent="0.25">
      <c r="A118" s="452" t="s">
        <v>436</v>
      </c>
      <c r="B118" s="155" t="s">
        <v>4994</v>
      </c>
      <c r="C118" s="466">
        <v>2</v>
      </c>
      <c r="D118" s="155" t="s">
        <v>426</v>
      </c>
      <c r="E118" s="152">
        <v>2020</v>
      </c>
      <c r="F118" s="124">
        <v>61000</v>
      </c>
      <c r="G118" s="155" t="s">
        <v>3291</v>
      </c>
    </row>
    <row r="119" spans="1:7" ht="15.95" customHeight="1" x14ac:dyDescent="0.25">
      <c r="A119" s="452" t="s">
        <v>436</v>
      </c>
      <c r="B119" s="155" t="s">
        <v>3421</v>
      </c>
      <c r="C119" s="466">
        <v>3</v>
      </c>
      <c r="D119" s="155" t="s">
        <v>426</v>
      </c>
      <c r="E119" s="152">
        <v>2020</v>
      </c>
      <c r="F119" s="124">
        <v>51400</v>
      </c>
      <c r="G119" s="155" t="s">
        <v>3291</v>
      </c>
    </row>
    <row r="120" spans="1:7" ht="15.95" customHeight="1" x14ac:dyDescent="0.25">
      <c r="A120" s="452" t="s">
        <v>436</v>
      </c>
      <c r="B120" s="155" t="s">
        <v>3427</v>
      </c>
      <c r="C120" s="466" t="s">
        <v>4982</v>
      </c>
      <c r="D120" s="155" t="s">
        <v>426</v>
      </c>
      <c r="E120" s="152">
        <v>2020</v>
      </c>
      <c r="F120" s="124">
        <v>105100</v>
      </c>
      <c r="G120" s="155" t="s">
        <v>3070</v>
      </c>
    </row>
    <row r="121" spans="1:7" ht="15.95" customHeight="1" x14ac:dyDescent="0.25">
      <c r="A121" s="452" t="s">
        <v>436</v>
      </c>
      <c r="B121" s="155" t="s">
        <v>3423</v>
      </c>
      <c r="C121" s="466">
        <v>3</v>
      </c>
      <c r="D121" s="155" t="s">
        <v>438</v>
      </c>
      <c r="E121" s="152">
        <v>2020</v>
      </c>
      <c r="F121" s="124">
        <v>60600</v>
      </c>
      <c r="G121" s="155" t="s">
        <v>3309</v>
      </c>
    </row>
    <row r="122" spans="1:7" ht="15.95" customHeight="1" x14ac:dyDescent="0.25">
      <c r="A122" s="452" t="s">
        <v>436</v>
      </c>
      <c r="B122" s="155" t="s">
        <v>3425</v>
      </c>
      <c r="C122" s="466">
        <v>3</v>
      </c>
      <c r="D122" s="155" t="s">
        <v>426</v>
      </c>
      <c r="E122" s="152">
        <v>2020</v>
      </c>
      <c r="F122" s="124">
        <v>64400</v>
      </c>
      <c r="G122" s="155" t="s">
        <v>3291</v>
      </c>
    </row>
    <row r="123" spans="1:7" ht="15.95" customHeight="1" x14ac:dyDescent="0.25">
      <c r="A123" s="452" t="s">
        <v>436</v>
      </c>
      <c r="B123" s="155" t="s">
        <v>3424</v>
      </c>
      <c r="C123" s="466">
        <v>3</v>
      </c>
      <c r="D123" s="155" t="s">
        <v>426</v>
      </c>
      <c r="E123" s="152">
        <v>2020</v>
      </c>
      <c r="F123" s="124">
        <v>62900</v>
      </c>
      <c r="G123" s="155" t="s">
        <v>3291</v>
      </c>
    </row>
    <row r="124" spans="1:7" ht="15.95" customHeight="1" x14ac:dyDescent="0.25">
      <c r="A124" s="452" t="s">
        <v>436</v>
      </c>
      <c r="B124" s="155" t="s">
        <v>3438</v>
      </c>
      <c r="C124" s="466">
        <v>2</v>
      </c>
      <c r="D124" s="155" t="s">
        <v>426</v>
      </c>
      <c r="E124" s="152">
        <v>2020</v>
      </c>
      <c r="F124" s="124">
        <v>67250</v>
      </c>
      <c r="G124" s="155" t="s">
        <v>3070</v>
      </c>
    </row>
    <row r="125" spans="1:7" ht="15.95" customHeight="1" x14ac:dyDescent="0.25">
      <c r="A125" s="452" t="s">
        <v>436</v>
      </c>
      <c r="B125" s="155" t="s">
        <v>4995</v>
      </c>
      <c r="C125" s="466">
        <v>2</v>
      </c>
      <c r="D125" s="155" t="s">
        <v>426</v>
      </c>
      <c r="E125" s="152">
        <v>2020</v>
      </c>
      <c r="F125" s="124">
        <v>61825</v>
      </c>
      <c r="G125" s="155" t="s">
        <v>3309</v>
      </c>
    </row>
    <row r="126" spans="1:7" ht="15.95" customHeight="1" x14ac:dyDescent="0.25">
      <c r="A126" s="452" t="s">
        <v>436</v>
      </c>
      <c r="B126" s="155" t="s">
        <v>3426</v>
      </c>
      <c r="C126" s="466" t="s">
        <v>4982</v>
      </c>
      <c r="D126" s="155" t="s">
        <v>426</v>
      </c>
      <c r="E126" s="152">
        <v>2020</v>
      </c>
      <c r="F126" s="124">
        <v>76900</v>
      </c>
      <c r="G126" s="155" t="s">
        <v>3291</v>
      </c>
    </row>
    <row r="127" spans="1:7" ht="15.95" customHeight="1" x14ac:dyDescent="0.25">
      <c r="A127" s="452" t="s">
        <v>436</v>
      </c>
      <c r="B127" s="155" t="s">
        <v>3432</v>
      </c>
      <c r="C127" s="466" t="s">
        <v>4982</v>
      </c>
      <c r="D127" s="155" t="s">
        <v>426</v>
      </c>
      <c r="E127" s="152">
        <v>2020</v>
      </c>
      <c r="F127" s="124">
        <v>106300</v>
      </c>
      <c r="G127" s="155" t="s">
        <v>3412</v>
      </c>
    </row>
    <row r="128" spans="1:7" ht="15.95" customHeight="1" x14ac:dyDescent="0.25">
      <c r="A128" s="452" t="s">
        <v>436</v>
      </c>
      <c r="B128" s="155" t="s">
        <v>3429</v>
      </c>
      <c r="C128" s="466">
        <v>3</v>
      </c>
      <c r="D128" s="155" t="s">
        <v>438</v>
      </c>
      <c r="E128" s="152">
        <v>2020</v>
      </c>
      <c r="F128" s="124">
        <v>64130</v>
      </c>
      <c r="G128" s="155" t="s">
        <v>3309</v>
      </c>
    </row>
    <row r="129" spans="1:7" ht="15.95" customHeight="1" x14ac:dyDescent="0.25">
      <c r="A129" s="452" t="s">
        <v>436</v>
      </c>
      <c r="B129" s="155" t="s">
        <v>3430</v>
      </c>
      <c r="C129" s="466">
        <v>3</v>
      </c>
      <c r="D129" s="155" t="s">
        <v>426</v>
      </c>
      <c r="E129" s="152">
        <v>2020</v>
      </c>
      <c r="F129" s="124">
        <v>66450</v>
      </c>
      <c r="G129" s="155" t="s">
        <v>3309</v>
      </c>
    </row>
    <row r="130" spans="1:7" ht="15.95" customHeight="1" x14ac:dyDescent="0.25">
      <c r="A130" s="452" t="s">
        <v>436</v>
      </c>
      <c r="B130" s="155" t="s">
        <v>3431</v>
      </c>
      <c r="C130" s="466" t="s">
        <v>4982</v>
      </c>
      <c r="D130" s="155" t="s">
        <v>426</v>
      </c>
      <c r="E130" s="152">
        <v>2020</v>
      </c>
      <c r="F130" s="124">
        <v>78900</v>
      </c>
      <c r="G130" s="155" t="s">
        <v>3291</v>
      </c>
    </row>
    <row r="131" spans="1:7" ht="15.95" customHeight="1" x14ac:dyDescent="0.25">
      <c r="A131" s="452" t="s">
        <v>436</v>
      </c>
      <c r="B131" s="155" t="s">
        <v>4999</v>
      </c>
      <c r="C131" s="466" t="s">
        <v>4998</v>
      </c>
      <c r="D131" s="155" t="s">
        <v>426</v>
      </c>
      <c r="E131" s="152">
        <v>2020</v>
      </c>
      <c r="F131" s="124">
        <v>99700</v>
      </c>
      <c r="G131" s="155" t="s">
        <v>3309</v>
      </c>
    </row>
    <row r="132" spans="1:7" ht="15.95" customHeight="1" x14ac:dyDescent="0.25">
      <c r="A132" s="452" t="s">
        <v>436</v>
      </c>
      <c r="B132" s="155" t="s">
        <v>4996</v>
      </c>
      <c r="C132" s="466" t="s">
        <v>1981</v>
      </c>
      <c r="D132" s="155" t="s">
        <v>426</v>
      </c>
      <c r="E132" s="152">
        <v>2020</v>
      </c>
      <c r="F132" s="124">
        <v>74500</v>
      </c>
      <c r="G132" s="155" t="s">
        <v>3309</v>
      </c>
    </row>
    <row r="133" spans="1:7" ht="15.95" customHeight="1" x14ac:dyDescent="0.25">
      <c r="A133" s="452" t="s">
        <v>436</v>
      </c>
      <c r="B133" s="155" t="s">
        <v>4997</v>
      </c>
      <c r="C133" s="466" t="s">
        <v>4998</v>
      </c>
      <c r="D133" s="155" t="s">
        <v>426</v>
      </c>
      <c r="E133" s="152">
        <v>2020</v>
      </c>
      <c r="F133" s="124">
        <v>93000</v>
      </c>
      <c r="G133" s="155" t="s">
        <v>3309</v>
      </c>
    </row>
    <row r="134" spans="1:7" ht="15.95" customHeight="1" x14ac:dyDescent="0.25">
      <c r="A134" s="452" t="s">
        <v>436</v>
      </c>
      <c r="B134" s="155" t="s">
        <v>3435</v>
      </c>
      <c r="C134" s="466">
        <v>3</v>
      </c>
      <c r="D134" s="155" t="s">
        <v>438</v>
      </c>
      <c r="E134" s="152">
        <v>2020</v>
      </c>
      <c r="F134" s="124">
        <v>59150</v>
      </c>
      <c r="G134" s="155" t="s">
        <v>3342</v>
      </c>
    </row>
    <row r="135" spans="1:7" ht="15.95" customHeight="1" x14ac:dyDescent="0.25">
      <c r="A135" s="452" t="s">
        <v>436</v>
      </c>
      <c r="B135" s="452" t="s">
        <v>3433</v>
      </c>
      <c r="C135" s="747">
        <v>2</v>
      </c>
      <c r="D135" s="452" t="s">
        <v>438</v>
      </c>
      <c r="E135" s="594">
        <v>2020</v>
      </c>
      <c r="F135" s="124">
        <v>51250</v>
      </c>
      <c r="G135" s="452" t="s">
        <v>3434</v>
      </c>
    </row>
    <row r="136" spans="1:7" ht="15.95" customHeight="1" x14ac:dyDescent="0.25">
      <c r="A136" s="452" t="s">
        <v>436</v>
      </c>
      <c r="B136" s="155" t="s">
        <v>4425</v>
      </c>
      <c r="C136" s="466">
        <v>3</v>
      </c>
      <c r="D136" s="155" t="s">
        <v>438</v>
      </c>
      <c r="E136" s="152">
        <v>2020</v>
      </c>
      <c r="F136" s="124">
        <v>68000</v>
      </c>
      <c r="G136" s="155" t="s">
        <v>3342</v>
      </c>
    </row>
    <row r="137" spans="1:7" s="91" customFormat="1" ht="15.95" customHeight="1" x14ac:dyDescent="0.25">
      <c r="A137" s="447" t="s">
        <v>10653</v>
      </c>
      <c r="B137" s="448" t="s">
        <v>10652</v>
      </c>
      <c r="C137" s="460" t="s">
        <v>1983</v>
      </c>
      <c r="D137" s="448"/>
      <c r="E137" s="460">
        <v>2020</v>
      </c>
      <c r="F137" s="453">
        <v>9031</v>
      </c>
      <c r="G137" s="172" t="s">
        <v>4816</v>
      </c>
    </row>
    <row r="138" spans="1:7" ht="15.95" customHeight="1" x14ac:dyDescent="0.25">
      <c r="A138" s="446" t="s">
        <v>463</v>
      </c>
      <c r="B138" s="172" t="s">
        <v>4834</v>
      </c>
      <c r="C138" s="376" t="s">
        <v>3782</v>
      </c>
      <c r="D138" s="172" t="s">
        <v>110</v>
      </c>
      <c r="E138" s="152">
        <v>2020</v>
      </c>
      <c r="F138" s="66">
        <v>32800</v>
      </c>
      <c r="G138" s="172" t="s">
        <v>4833</v>
      </c>
    </row>
    <row r="139" spans="1:7" ht="15.95" customHeight="1" x14ac:dyDescent="0.25">
      <c r="A139" s="446" t="s">
        <v>463</v>
      </c>
      <c r="B139" s="172" t="s">
        <v>4834</v>
      </c>
      <c r="C139" s="376" t="s">
        <v>3782</v>
      </c>
      <c r="D139" s="172" t="s">
        <v>110</v>
      </c>
      <c r="E139" s="152">
        <v>2020</v>
      </c>
      <c r="F139" s="66">
        <v>32800</v>
      </c>
      <c r="G139" s="172" t="s">
        <v>4833</v>
      </c>
    </row>
    <row r="140" spans="1:7" ht="15.95" customHeight="1" x14ac:dyDescent="0.25">
      <c r="A140" s="446" t="s">
        <v>463</v>
      </c>
      <c r="B140" s="172" t="s">
        <v>4835</v>
      </c>
      <c r="C140" s="376" t="s">
        <v>6324</v>
      </c>
      <c r="D140" s="172" t="s">
        <v>110</v>
      </c>
      <c r="E140" s="152">
        <v>2020</v>
      </c>
      <c r="F140" s="66">
        <v>33800</v>
      </c>
      <c r="G140" s="172" t="s">
        <v>4833</v>
      </c>
    </row>
    <row r="141" spans="1:7" ht="15.95" customHeight="1" x14ac:dyDescent="0.25">
      <c r="A141" s="446" t="s">
        <v>463</v>
      </c>
      <c r="B141" s="172" t="s">
        <v>4835</v>
      </c>
      <c r="C141" s="376" t="s">
        <v>6324</v>
      </c>
      <c r="D141" s="172" t="s">
        <v>426</v>
      </c>
      <c r="E141" s="152">
        <v>2020</v>
      </c>
      <c r="F141" s="66">
        <v>36500</v>
      </c>
      <c r="G141" s="172" t="s">
        <v>4833</v>
      </c>
    </row>
    <row r="142" spans="1:7" ht="15.95" customHeight="1" x14ac:dyDescent="0.25">
      <c r="A142" s="446" t="s">
        <v>463</v>
      </c>
      <c r="B142" s="172" t="s">
        <v>4835</v>
      </c>
      <c r="C142" s="376" t="s">
        <v>6324</v>
      </c>
      <c r="D142" s="172" t="s">
        <v>110</v>
      </c>
      <c r="E142" s="152">
        <v>2020</v>
      </c>
      <c r="F142" s="66">
        <v>33800</v>
      </c>
      <c r="G142" s="172" t="s">
        <v>4833</v>
      </c>
    </row>
    <row r="143" spans="1:7" ht="15.95" customHeight="1" x14ac:dyDescent="0.25">
      <c r="A143" s="446" t="s">
        <v>463</v>
      </c>
      <c r="B143" s="172" t="s">
        <v>4835</v>
      </c>
      <c r="C143" s="376" t="s">
        <v>6324</v>
      </c>
      <c r="D143" s="172" t="s">
        <v>426</v>
      </c>
      <c r="E143" s="152">
        <v>2020</v>
      </c>
      <c r="F143" s="66">
        <v>36500</v>
      </c>
      <c r="G143" s="172" t="s">
        <v>4833</v>
      </c>
    </row>
    <row r="144" spans="1:7" ht="15.95" customHeight="1" x14ac:dyDescent="0.25">
      <c r="A144" s="446" t="s">
        <v>463</v>
      </c>
      <c r="B144" s="172" t="s">
        <v>4836</v>
      </c>
      <c r="C144" s="376" t="s">
        <v>6324</v>
      </c>
      <c r="D144" s="172" t="s">
        <v>110</v>
      </c>
      <c r="E144" s="152">
        <v>2020</v>
      </c>
      <c r="F144" s="66">
        <v>38000</v>
      </c>
      <c r="G144" s="172" t="s">
        <v>4833</v>
      </c>
    </row>
    <row r="145" spans="1:7" ht="15.95" customHeight="1" x14ac:dyDescent="0.25">
      <c r="A145" s="446" t="s">
        <v>463</v>
      </c>
      <c r="B145" s="172" t="s">
        <v>4836</v>
      </c>
      <c r="C145" s="376" t="s">
        <v>6324</v>
      </c>
      <c r="D145" s="172" t="s">
        <v>426</v>
      </c>
      <c r="E145" s="152">
        <v>2020</v>
      </c>
      <c r="F145" s="66">
        <v>40700</v>
      </c>
      <c r="G145" s="172" t="s">
        <v>4833</v>
      </c>
    </row>
    <row r="146" spans="1:7" ht="15.95" customHeight="1" x14ac:dyDescent="0.25">
      <c r="A146" s="446" t="s">
        <v>463</v>
      </c>
      <c r="B146" s="172" t="s">
        <v>4836</v>
      </c>
      <c r="C146" s="376" t="s">
        <v>6324</v>
      </c>
      <c r="D146" s="172" t="s">
        <v>110</v>
      </c>
      <c r="E146" s="152">
        <v>2020</v>
      </c>
      <c r="F146" s="66">
        <v>38000</v>
      </c>
      <c r="G146" s="172" t="s">
        <v>4833</v>
      </c>
    </row>
    <row r="147" spans="1:7" ht="15.95" customHeight="1" x14ac:dyDescent="0.25">
      <c r="A147" s="446" t="s">
        <v>463</v>
      </c>
      <c r="B147" s="172" t="s">
        <v>4836</v>
      </c>
      <c r="C147" s="376" t="s">
        <v>6324</v>
      </c>
      <c r="D147" s="172" t="s">
        <v>426</v>
      </c>
      <c r="E147" s="152">
        <v>2020</v>
      </c>
      <c r="F147" s="66">
        <v>40700</v>
      </c>
      <c r="G147" s="172" t="s">
        <v>4833</v>
      </c>
    </row>
    <row r="148" spans="1:7" ht="15.95" customHeight="1" x14ac:dyDescent="0.25">
      <c r="A148" s="446" t="s">
        <v>463</v>
      </c>
      <c r="B148" s="172" t="s">
        <v>4832</v>
      </c>
      <c r="C148" s="376" t="s">
        <v>3782</v>
      </c>
      <c r="D148" s="172" t="s">
        <v>110</v>
      </c>
      <c r="E148" s="152">
        <v>2020</v>
      </c>
      <c r="F148" s="66">
        <v>29300</v>
      </c>
      <c r="G148" s="172" t="s">
        <v>4833</v>
      </c>
    </row>
    <row r="149" spans="1:7" ht="15.95" customHeight="1" x14ac:dyDescent="0.25">
      <c r="A149" s="446" t="s">
        <v>463</v>
      </c>
      <c r="B149" s="172" t="s">
        <v>4832</v>
      </c>
      <c r="C149" s="376" t="s">
        <v>3782</v>
      </c>
      <c r="D149" s="172" t="s">
        <v>110</v>
      </c>
      <c r="E149" s="152">
        <v>2020</v>
      </c>
      <c r="F149" s="66">
        <v>29300</v>
      </c>
      <c r="G149" s="172" t="s">
        <v>4833</v>
      </c>
    </row>
    <row r="150" spans="1:7" ht="15.95" customHeight="1" x14ac:dyDescent="0.25">
      <c r="A150" s="446" t="s">
        <v>463</v>
      </c>
      <c r="B150" s="172" t="s">
        <v>4838</v>
      </c>
      <c r="C150" s="376" t="s">
        <v>6324</v>
      </c>
      <c r="D150" s="172" t="s">
        <v>110</v>
      </c>
      <c r="E150" s="152">
        <v>2020</v>
      </c>
      <c r="F150" s="66">
        <v>43200</v>
      </c>
      <c r="G150" s="172" t="s">
        <v>4833</v>
      </c>
    </row>
    <row r="151" spans="1:7" ht="15.95" customHeight="1" x14ac:dyDescent="0.25">
      <c r="A151" s="446" t="s">
        <v>463</v>
      </c>
      <c r="B151" s="172" t="s">
        <v>4838</v>
      </c>
      <c r="C151" s="376" t="s">
        <v>6324</v>
      </c>
      <c r="D151" s="172" t="s">
        <v>426</v>
      </c>
      <c r="E151" s="152">
        <v>2020</v>
      </c>
      <c r="F151" s="66">
        <v>46100</v>
      </c>
      <c r="G151" s="172" t="s">
        <v>4833</v>
      </c>
    </row>
    <row r="152" spans="1:7" ht="15.95" customHeight="1" x14ac:dyDescent="0.25">
      <c r="A152" s="446" t="s">
        <v>463</v>
      </c>
      <c r="B152" s="172" t="s">
        <v>4838</v>
      </c>
      <c r="C152" s="376" t="s">
        <v>6324</v>
      </c>
      <c r="D152" s="172" t="s">
        <v>110</v>
      </c>
      <c r="E152" s="152">
        <v>2020</v>
      </c>
      <c r="F152" s="66">
        <v>43200</v>
      </c>
      <c r="G152" s="172" t="s">
        <v>4833</v>
      </c>
    </row>
    <row r="153" spans="1:7" ht="15.95" customHeight="1" x14ac:dyDescent="0.25">
      <c r="A153" s="446" t="s">
        <v>463</v>
      </c>
      <c r="B153" s="172" t="s">
        <v>4838</v>
      </c>
      <c r="C153" s="376" t="s">
        <v>6324</v>
      </c>
      <c r="D153" s="172" t="s">
        <v>426</v>
      </c>
      <c r="E153" s="152">
        <v>2020</v>
      </c>
      <c r="F153" s="66">
        <v>46100</v>
      </c>
      <c r="G153" s="172" t="s">
        <v>4833</v>
      </c>
    </row>
    <row r="154" spans="1:7" ht="15.95" customHeight="1" x14ac:dyDescent="0.25">
      <c r="A154" s="446" t="s">
        <v>463</v>
      </c>
      <c r="B154" s="172" t="s">
        <v>4837</v>
      </c>
      <c r="C154" s="376" t="s">
        <v>6324</v>
      </c>
      <c r="D154" s="172" t="s">
        <v>110</v>
      </c>
      <c r="E154" s="152">
        <v>2020</v>
      </c>
      <c r="F154" s="66">
        <v>41100</v>
      </c>
      <c r="G154" s="172" t="s">
        <v>4833</v>
      </c>
    </row>
    <row r="155" spans="1:7" ht="15.95" customHeight="1" x14ac:dyDescent="0.25">
      <c r="A155" s="446" t="s">
        <v>463</v>
      </c>
      <c r="B155" s="172" t="s">
        <v>4837</v>
      </c>
      <c r="C155" s="376" t="s">
        <v>6324</v>
      </c>
      <c r="D155" s="172" t="s">
        <v>426</v>
      </c>
      <c r="E155" s="152">
        <v>2020</v>
      </c>
      <c r="F155" s="66">
        <v>44000</v>
      </c>
      <c r="G155" s="172" t="s">
        <v>4833</v>
      </c>
    </row>
    <row r="156" spans="1:7" ht="15.95" customHeight="1" x14ac:dyDescent="0.25">
      <c r="A156" s="446" t="s">
        <v>463</v>
      </c>
      <c r="B156" s="172" t="s">
        <v>4837</v>
      </c>
      <c r="C156" s="376" t="s">
        <v>6324</v>
      </c>
      <c r="D156" s="172" t="s">
        <v>110</v>
      </c>
      <c r="E156" s="152">
        <v>2020</v>
      </c>
      <c r="F156" s="66">
        <v>41000</v>
      </c>
      <c r="G156" s="172" t="s">
        <v>4833</v>
      </c>
    </row>
    <row r="157" spans="1:7" ht="15.95" customHeight="1" x14ac:dyDescent="0.25">
      <c r="A157" s="446" t="s">
        <v>463</v>
      </c>
      <c r="B157" s="172" t="s">
        <v>4837</v>
      </c>
      <c r="C157" s="376" t="s">
        <v>6324</v>
      </c>
      <c r="D157" s="172" t="s">
        <v>426</v>
      </c>
      <c r="E157" s="152">
        <v>2020</v>
      </c>
      <c r="F157" s="66">
        <v>44000</v>
      </c>
      <c r="G157" s="172" t="s">
        <v>4833</v>
      </c>
    </row>
    <row r="158" spans="1:7" ht="15.95" customHeight="1" x14ac:dyDescent="0.25">
      <c r="A158" s="446" t="s">
        <v>463</v>
      </c>
      <c r="B158" s="172" t="s">
        <v>4842</v>
      </c>
      <c r="C158" s="376" t="s">
        <v>4840</v>
      </c>
      <c r="D158" s="172" t="s">
        <v>110</v>
      </c>
      <c r="E158" s="152">
        <v>2020</v>
      </c>
      <c r="F158" s="66">
        <v>41520</v>
      </c>
      <c r="G158" s="172" t="s">
        <v>4841</v>
      </c>
    </row>
    <row r="159" spans="1:7" ht="15.95" customHeight="1" x14ac:dyDescent="0.25">
      <c r="A159" s="446" t="s">
        <v>463</v>
      </c>
      <c r="B159" s="172" t="s">
        <v>4842</v>
      </c>
      <c r="C159" s="376" t="s">
        <v>4840</v>
      </c>
      <c r="D159" s="172" t="s">
        <v>110</v>
      </c>
      <c r="E159" s="152">
        <v>2020</v>
      </c>
      <c r="F159" s="66">
        <v>41720</v>
      </c>
      <c r="G159" s="172" t="s">
        <v>4841</v>
      </c>
    </row>
    <row r="160" spans="1:7" ht="15.95" customHeight="1" x14ac:dyDescent="0.25">
      <c r="A160" s="446" t="s">
        <v>463</v>
      </c>
      <c r="B160" s="172" t="s">
        <v>4839</v>
      </c>
      <c r="C160" s="376" t="s">
        <v>4840</v>
      </c>
      <c r="D160" s="172" t="s">
        <v>110</v>
      </c>
      <c r="E160" s="152">
        <v>2020</v>
      </c>
      <c r="F160" s="66">
        <v>37120</v>
      </c>
      <c r="G160" s="172" t="s">
        <v>4841</v>
      </c>
    </row>
    <row r="161" spans="1:7" ht="15.95" customHeight="1" x14ac:dyDescent="0.25">
      <c r="A161" s="446" t="s">
        <v>463</v>
      </c>
      <c r="B161" s="172" t="s">
        <v>4839</v>
      </c>
      <c r="C161" s="376" t="s">
        <v>4840</v>
      </c>
      <c r="D161" s="172" t="s">
        <v>110</v>
      </c>
      <c r="E161" s="152">
        <v>2020</v>
      </c>
      <c r="F161" s="66">
        <v>36920</v>
      </c>
      <c r="G161" s="172" t="s">
        <v>4841</v>
      </c>
    </row>
    <row r="162" spans="1:7" ht="15.95" customHeight="1" x14ac:dyDescent="0.25">
      <c r="A162" s="446" t="s">
        <v>463</v>
      </c>
      <c r="B162" s="172" t="s">
        <v>4843</v>
      </c>
      <c r="C162" s="748" t="s">
        <v>4844</v>
      </c>
      <c r="D162" s="172" t="s">
        <v>438</v>
      </c>
      <c r="E162" s="152">
        <v>2020</v>
      </c>
      <c r="F162" s="66">
        <v>26505</v>
      </c>
      <c r="G162" s="172" t="s">
        <v>1899</v>
      </c>
    </row>
    <row r="163" spans="1:7" ht="15.95" customHeight="1" x14ac:dyDescent="0.25">
      <c r="A163" s="446" t="s">
        <v>463</v>
      </c>
      <c r="B163" s="172" t="s">
        <v>4843</v>
      </c>
      <c r="C163" s="173" t="s">
        <v>4844</v>
      </c>
      <c r="D163" s="172" t="s">
        <v>438</v>
      </c>
      <c r="E163" s="173">
        <v>2020</v>
      </c>
      <c r="F163" s="66">
        <v>26810</v>
      </c>
      <c r="G163" s="172" t="s">
        <v>1899</v>
      </c>
    </row>
    <row r="164" spans="1:7" ht="15.95" customHeight="1" x14ac:dyDescent="0.25">
      <c r="A164" s="446" t="s">
        <v>463</v>
      </c>
      <c r="B164" s="172" t="s">
        <v>4845</v>
      </c>
      <c r="C164" s="748" t="s">
        <v>4844</v>
      </c>
      <c r="D164" s="172" t="s">
        <v>438</v>
      </c>
      <c r="E164" s="152">
        <v>2020</v>
      </c>
      <c r="F164" s="66">
        <v>26900</v>
      </c>
      <c r="G164" s="172" t="s">
        <v>1899</v>
      </c>
    </row>
    <row r="165" spans="1:7" ht="15.95" customHeight="1" x14ac:dyDescent="0.25">
      <c r="A165" s="446" t="s">
        <v>463</v>
      </c>
      <c r="B165" s="172" t="s">
        <v>4845</v>
      </c>
      <c r="C165" s="748" t="s">
        <v>4844</v>
      </c>
      <c r="D165" s="172" t="s">
        <v>438</v>
      </c>
      <c r="E165" s="152">
        <v>2020</v>
      </c>
      <c r="F165" s="66">
        <v>33495</v>
      </c>
      <c r="G165" s="172" t="s">
        <v>1364</v>
      </c>
    </row>
    <row r="166" spans="1:7" ht="15.95" customHeight="1" x14ac:dyDescent="0.25">
      <c r="A166" s="446" t="s">
        <v>463</v>
      </c>
      <c r="B166" s="172" t="s">
        <v>4845</v>
      </c>
      <c r="C166" s="173" t="s">
        <v>4844</v>
      </c>
      <c r="D166" s="172" t="s">
        <v>438</v>
      </c>
      <c r="E166" s="173">
        <v>2020</v>
      </c>
      <c r="F166" s="66">
        <v>27900</v>
      </c>
      <c r="G166" s="172" t="s">
        <v>1899</v>
      </c>
    </row>
    <row r="167" spans="1:7" ht="15.95" customHeight="1" x14ac:dyDescent="0.25">
      <c r="A167" s="446" t="s">
        <v>463</v>
      </c>
      <c r="B167" s="172" t="s">
        <v>4845</v>
      </c>
      <c r="C167" s="173" t="s">
        <v>4844</v>
      </c>
      <c r="D167" s="172" t="s">
        <v>438</v>
      </c>
      <c r="E167" s="173">
        <v>2020</v>
      </c>
      <c r="F167" s="66">
        <v>33495</v>
      </c>
      <c r="G167" s="172" t="s">
        <v>1364</v>
      </c>
    </row>
    <row r="168" spans="1:7" ht="15.95" customHeight="1" x14ac:dyDescent="0.25">
      <c r="A168" s="446" t="s">
        <v>463</v>
      </c>
      <c r="B168" s="172" t="s">
        <v>4848</v>
      </c>
      <c r="C168" s="376" t="s">
        <v>6645</v>
      </c>
      <c r="D168" s="172" t="s">
        <v>438</v>
      </c>
      <c r="E168" s="152">
        <v>2020</v>
      </c>
      <c r="F168" s="66">
        <v>37500</v>
      </c>
      <c r="G168" s="172" t="s">
        <v>1899</v>
      </c>
    </row>
    <row r="169" spans="1:7" ht="15.95" customHeight="1" x14ac:dyDescent="0.25">
      <c r="A169" s="446" t="s">
        <v>463</v>
      </c>
      <c r="B169" s="172" t="s">
        <v>4848</v>
      </c>
      <c r="C169" s="748" t="s">
        <v>6333</v>
      </c>
      <c r="D169" s="172" t="s">
        <v>438</v>
      </c>
      <c r="E169" s="152">
        <v>2020</v>
      </c>
      <c r="F169" s="66">
        <v>43500</v>
      </c>
      <c r="G169" s="172" t="s">
        <v>1364</v>
      </c>
    </row>
    <row r="170" spans="1:7" ht="15.95" customHeight="1" x14ac:dyDescent="0.25">
      <c r="A170" s="446" t="s">
        <v>463</v>
      </c>
      <c r="B170" s="172" t="s">
        <v>4848</v>
      </c>
      <c r="C170" s="173" t="s">
        <v>6333</v>
      </c>
      <c r="D170" s="172" t="s">
        <v>438</v>
      </c>
      <c r="E170" s="173">
        <v>2020</v>
      </c>
      <c r="F170" s="66">
        <v>37750</v>
      </c>
      <c r="G170" s="172" t="s">
        <v>1899</v>
      </c>
    </row>
    <row r="171" spans="1:7" ht="15.95" customHeight="1" x14ac:dyDescent="0.25">
      <c r="A171" s="446" t="s">
        <v>463</v>
      </c>
      <c r="B171" s="172" t="s">
        <v>4848</v>
      </c>
      <c r="C171" s="173" t="s">
        <v>6333</v>
      </c>
      <c r="D171" s="172" t="s">
        <v>438</v>
      </c>
      <c r="E171" s="173">
        <v>2020</v>
      </c>
      <c r="F171" s="66">
        <v>43450</v>
      </c>
      <c r="G171" s="172" t="s">
        <v>1364</v>
      </c>
    </row>
    <row r="172" spans="1:7" ht="15.95" customHeight="1" x14ac:dyDescent="0.25">
      <c r="A172" s="446" t="s">
        <v>463</v>
      </c>
      <c r="B172" s="172" t="s">
        <v>4846</v>
      </c>
      <c r="C172" s="748" t="s">
        <v>4844</v>
      </c>
      <c r="D172" s="172" t="s">
        <v>438</v>
      </c>
      <c r="E172" s="152">
        <v>2020</v>
      </c>
      <c r="F172" s="66">
        <v>31000</v>
      </c>
      <c r="G172" s="172" t="s">
        <v>1899</v>
      </c>
    </row>
    <row r="173" spans="1:7" ht="15.95" customHeight="1" x14ac:dyDescent="0.25">
      <c r="A173" s="446" t="s">
        <v>463</v>
      </c>
      <c r="B173" s="172" t="s">
        <v>4846</v>
      </c>
      <c r="C173" s="748" t="s">
        <v>4844</v>
      </c>
      <c r="D173" s="172" t="s">
        <v>438</v>
      </c>
      <c r="E173" s="152">
        <v>2020</v>
      </c>
      <c r="F173" s="66">
        <v>36200</v>
      </c>
      <c r="G173" s="172" t="s">
        <v>1364</v>
      </c>
    </row>
    <row r="174" spans="1:7" ht="15.95" customHeight="1" x14ac:dyDescent="0.25">
      <c r="A174" s="446" t="s">
        <v>463</v>
      </c>
      <c r="B174" s="172" t="s">
        <v>4846</v>
      </c>
      <c r="C174" s="173" t="s">
        <v>4844</v>
      </c>
      <c r="D174" s="172" t="s">
        <v>438</v>
      </c>
      <c r="E174" s="173">
        <v>2020</v>
      </c>
      <c r="F174" s="66">
        <v>33500</v>
      </c>
      <c r="G174" s="172" t="s">
        <v>1899</v>
      </c>
    </row>
    <row r="175" spans="1:7" ht="15.95" customHeight="1" x14ac:dyDescent="0.25">
      <c r="A175" s="446" t="s">
        <v>463</v>
      </c>
      <c r="B175" s="172" t="s">
        <v>4846</v>
      </c>
      <c r="C175" s="173" t="s">
        <v>4844</v>
      </c>
      <c r="D175" s="172" t="s">
        <v>438</v>
      </c>
      <c r="E175" s="173">
        <v>2020</v>
      </c>
      <c r="F175" s="66">
        <v>36900</v>
      </c>
      <c r="G175" s="172" t="s">
        <v>1364</v>
      </c>
    </row>
    <row r="176" spans="1:7" ht="15.95" customHeight="1" x14ac:dyDescent="0.25">
      <c r="A176" s="446" t="s">
        <v>463</v>
      </c>
      <c r="B176" s="172" t="s">
        <v>4849</v>
      </c>
      <c r="C176" s="748" t="s">
        <v>6333</v>
      </c>
      <c r="D176" s="172" t="s">
        <v>438</v>
      </c>
      <c r="E176" s="152">
        <v>2020</v>
      </c>
      <c r="F176" s="66">
        <v>42500</v>
      </c>
      <c r="G176" s="172" t="s">
        <v>1899</v>
      </c>
    </row>
    <row r="177" spans="1:7" ht="15.95" customHeight="1" x14ac:dyDescent="0.25">
      <c r="A177" s="446" t="s">
        <v>463</v>
      </c>
      <c r="B177" s="172" t="s">
        <v>4849</v>
      </c>
      <c r="C177" s="748" t="s">
        <v>6333</v>
      </c>
      <c r="D177" s="172" t="s">
        <v>438</v>
      </c>
      <c r="E177" s="152">
        <v>2020</v>
      </c>
      <c r="F177" s="66">
        <v>48500</v>
      </c>
      <c r="G177" s="172" t="s">
        <v>1364</v>
      </c>
    </row>
    <row r="178" spans="1:7" ht="15.95" customHeight="1" x14ac:dyDescent="0.25">
      <c r="A178" s="446" t="s">
        <v>463</v>
      </c>
      <c r="B178" s="172" t="s">
        <v>4849</v>
      </c>
      <c r="C178" s="173" t="s">
        <v>6646</v>
      </c>
      <c r="D178" s="172" t="s">
        <v>438</v>
      </c>
      <c r="E178" s="173">
        <v>2020</v>
      </c>
      <c r="F178" s="66">
        <v>42200</v>
      </c>
      <c r="G178" s="172" t="s">
        <v>1899</v>
      </c>
    </row>
    <row r="179" spans="1:7" ht="15.95" customHeight="1" x14ac:dyDescent="0.25">
      <c r="A179" s="446" t="s">
        <v>463</v>
      </c>
      <c r="B179" s="172" t="s">
        <v>4849</v>
      </c>
      <c r="C179" s="173" t="s">
        <v>6333</v>
      </c>
      <c r="D179" s="172" t="s">
        <v>438</v>
      </c>
      <c r="E179" s="173">
        <v>2020</v>
      </c>
      <c r="F179" s="66">
        <v>48780</v>
      </c>
      <c r="G179" s="172" t="s">
        <v>1364</v>
      </c>
    </row>
    <row r="180" spans="1:7" ht="15.95" customHeight="1" x14ac:dyDescent="0.25">
      <c r="A180" s="446" t="s">
        <v>463</v>
      </c>
      <c r="B180" s="172" t="s">
        <v>4847</v>
      </c>
      <c r="C180" s="376" t="s">
        <v>6324</v>
      </c>
      <c r="D180" s="172" t="s">
        <v>438</v>
      </c>
      <c r="E180" s="152">
        <v>2020</v>
      </c>
      <c r="F180" s="66">
        <v>31500</v>
      </c>
      <c r="G180" s="172" t="s">
        <v>1899</v>
      </c>
    </row>
    <row r="181" spans="1:7" ht="15.95" customHeight="1" x14ac:dyDescent="0.25">
      <c r="A181" s="446" t="s">
        <v>463</v>
      </c>
      <c r="B181" s="172" t="s">
        <v>4847</v>
      </c>
      <c r="C181" s="376" t="s">
        <v>6324</v>
      </c>
      <c r="D181" s="172" t="s">
        <v>438</v>
      </c>
      <c r="E181" s="152">
        <v>2020</v>
      </c>
      <c r="F181" s="66">
        <v>37500</v>
      </c>
      <c r="G181" s="172" t="s">
        <v>1364</v>
      </c>
    </row>
    <row r="182" spans="1:7" ht="15.95" customHeight="1" x14ac:dyDescent="0.25">
      <c r="A182" s="446" t="s">
        <v>463</v>
      </c>
      <c r="B182" s="172" t="s">
        <v>4847</v>
      </c>
      <c r="C182" s="173" t="s">
        <v>6324</v>
      </c>
      <c r="D182" s="172" t="s">
        <v>438</v>
      </c>
      <c r="E182" s="173">
        <v>2020</v>
      </c>
      <c r="F182" s="66">
        <v>32450</v>
      </c>
      <c r="G182" s="172" t="s">
        <v>1899</v>
      </c>
    </row>
    <row r="183" spans="1:7" ht="15.95" customHeight="1" x14ac:dyDescent="0.25">
      <c r="A183" s="446" t="s">
        <v>463</v>
      </c>
      <c r="B183" s="172" t="s">
        <v>4847</v>
      </c>
      <c r="C183" s="173" t="s">
        <v>6324</v>
      </c>
      <c r="D183" s="172" t="s">
        <v>438</v>
      </c>
      <c r="E183" s="173">
        <v>2020</v>
      </c>
      <c r="F183" s="66">
        <v>37750</v>
      </c>
      <c r="G183" s="172" t="s">
        <v>1364</v>
      </c>
    </row>
    <row r="184" spans="1:7" ht="15.95" customHeight="1" x14ac:dyDescent="0.25">
      <c r="A184" s="446" t="s">
        <v>463</v>
      </c>
      <c r="B184" s="172" t="s">
        <v>4850</v>
      </c>
      <c r="C184" s="748" t="s">
        <v>6333</v>
      </c>
      <c r="D184" s="172" t="s">
        <v>438</v>
      </c>
      <c r="E184" s="152">
        <v>2020</v>
      </c>
      <c r="F184" s="66">
        <v>62500</v>
      </c>
      <c r="G184" s="172" t="s">
        <v>1899</v>
      </c>
    </row>
    <row r="185" spans="1:7" ht="15.95" customHeight="1" x14ac:dyDescent="0.25">
      <c r="A185" s="446" t="s">
        <v>463</v>
      </c>
      <c r="B185" s="172" t="s">
        <v>4850</v>
      </c>
      <c r="C185" s="748" t="s">
        <v>6333</v>
      </c>
      <c r="D185" s="172" t="s">
        <v>438</v>
      </c>
      <c r="E185" s="152">
        <v>2020</v>
      </c>
      <c r="F185" s="66">
        <v>68500</v>
      </c>
      <c r="G185" s="172" t="s">
        <v>1364</v>
      </c>
    </row>
    <row r="186" spans="1:7" ht="15.95" customHeight="1" x14ac:dyDescent="0.25">
      <c r="A186" s="446" t="s">
        <v>463</v>
      </c>
      <c r="B186" s="172" t="s">
        <v>4850</v>
      </c>
      <c r="C186" s="173" t="s">
        <v>6333</v>
      </c>
      <c r="D186" s="172" t="s">
        <v>438</v>
      </c>
      <c r="E186" s="173">
        <v>2020</v>
      </c>
      <c r="F186" s="66">
        <v>62500</v>
      </c>
      <c r="G186" s="172" t="s">
        <v>1899</v>
      </c>
    </row>
    <row r="187" spans="1:7" ht="15.95" customHeight="1" x14ac:dyDescent="0.25">
      <c r="A187" s="446" t="s">
        <v>463</v>
      </c>
      <c r="B187" s="172" t="s">
        <v>4850</v>
      </c>
      <c r="C187" s="173" t="s">
        <v>6333</v>
      </c>
      <c r="D187" s="172" t="s">
        <v>438</v>
      </c>
      <c r="E187" s="173">
        <v>2020</v>
      </c>
      <c r="F187" s="66">
        <v>68500</v>
      </c>
      <c r="G187" s="172" t="s">
        <v>1364</v>
      </c>
    </row>
    <row r="188" spans="1:7" ht="15.95" customHeight="1" x14ac:dyDescent="0.25">
      <c r="A188" s="446" t="s">
        <v>463</v>
      </c>
      <c r="B188" s="172" t="s">
        <v>4851</v>
      </c>
      <c r="C188" s="748" t="s">
        <v>4852</v>
      </c>
      <c r="D188" s="172" t="s">
        <v>438</v>
      </c>
      <c r="E188" s="152">
        <v>2020</v>
      </c>
      <c r="F188" s="66">
        <v>22400</v>
      </c>
      <c r="G188" s="172" t="s">
        <v>4853</v>
      </c>
    </row>
    <row r="189" spans="1:7" ht="15.95" customHeight="1" x14ac:dyDescent="0.25">
      <c r="A189" s="446" t="s">
        <v>463</v>
      </c>
      <c r="B189" s="172" t="s">
        <v>4851</v>
      </c>
      <c r="C189" s="173" t="s">
        <v>4852</v>
      </c>
      <c r="D189" s="172" t="s">
        <v>438</v>
      </c>
      <c r="E189" s="173">
        <v>2020</v>
      </c>
      <c r="F189" s="66">
        <v>21600</v>
      </c>
      <c r="G189" s="172" t="s">
        <v>4853</v>
      </c>
    </row>
    <row r="190" spans="1:7" ht="15.95" customHeight="1" x14ac:dyDescent="0.25">
      <c r="A190" s="446" t="s">
        <v>463</v>
      </c>
      <c r="B190" s="172" t="s">
        <v>4856</v>
      </c>
      <c r="C190" s="748" t="s">
        <v>4852</v>
      </c>
      <c r="D190" s="172" t="s">
        <v>438</v>
      </c>
      <c r="E190" s="152">
        <v>2020</v>
      </c>
      <c r="F190" s="66">
        <v>28100</v>
      </c>
      <c r="G190" s="172" t="s">
        <v>4853</v>
      </c>
    </row>
    <row r="191" spans="1:7" ht="15.95" customHeight="1" x14ac:dyDescent="0.25">
      <c r="A191" s="446" t="s">
        <v>463</v>
      </c>
      <c r="B191" s="172" t="s">
        <v>4856</v>
      </c>
      <c r="C191" s="748" t="s">
        <v>4852</v>
      </c>
      <c r="D191" s="172" t="s">
        <v>44</v>
      </c>
      <c r="E191" s="152">
        <v>2020</v>
      </c>
      <c r="F191" s="66">
        <v>31800</v>
      </c>
      <c r="G191" s="172" t="s">
        <v>4853</v>
      </c>
    </row>
    <row r="192" spans="1:7" ht="15.95" customHeight="1" x14ac:dyDescent="0.25">
      <c r="A192" s="446" t="s">
        <v>463</v>
      </c>
      <c r="B192" s="172" t="s">
        <v>4856</v>
      </c>
      <c r="C192" s="173" t="s">
        <v>4852</v>
      </c>
      <c r="D192" s="172" t="s">
        <v>438</v>
      </c>
      <c r="E192" s="173">
        <v>2020</v>
      </c>
      <c r="F192" s="66">
        <v>28100</v>
      </c>
      <c r="G192" s="172" t="s">
        <v>4853</v>
      </c>
    </row>
    <row r="193" spans="1:7" ht="15.95" customHeight="1" x14ac:dyDescent="0.25">
      <c r="A193" s="446" t="s">
        <v>463</v>
      </c>
      <c r="B193" s="172" t="s">
        <v>4856</v>
      </c>
      <c r="C193" s="173" t="s">
        <v>4852</v>
      </c>
      <c r="D193" s="172" t="s">
        <v>44</v>
      </c>
      <c r="E193" s="173">
        <v>2020</v>
      </c>
      <c r="F193" s="66">
        <v>31800</v>
      </c>
      <c r="G193" s="172" t="s">
        <v>4853</v>
      </c>
    </row>
    <row r="194" spans="1:7" ht="15.95" customHeight="1" x14ac:dyDescent="0.25">
      <c r="A194" s="446" t="s">
        <v>463</v>
      </c>
      <c r="B194" s="172" t="s">
        <v>4857</v>
      </c>
      <c r="C194" s="748" t="s">
        <v>4852</v>
      </c>
      <c r="D194" s="172" t="s">
        <v>438</v>
      </c>
      <c r="E194" s="152">
        <v>2020</v>
      </c>
      <c r="F194" s="66">
        <v>30100</v>
      </c>
      <c r="G194" s="172" t="s">
        <v>4829</v>
      </c>
    </row>
    <row r="195" spans="1:7" ht="15.95" customHeight="1" x14ac:dyDescent="0.25">
      <c r="A195" s="446" t="s">
        <v>463</v>
      </c>
      <c r="B195" s="172" t="s">
        <v>4857</v>
      </c>
      <c r="C195" s="748" t="s">
        <v>6325</v>
      </c>
      <c r="D195" s="172" t="s">
        <v>438</v>
      </c>
      <c r="E195" s="152">
        <v>2020</v>
      </c>
      <c r="F195" s="66">
        <v>31700</v>
      </c>
      <c r="G195" s="172" t="s">
        <v>4829</v>
      </c>
    </row>
    <row r="196" spans="1:7" ht="15.95" customHeight="1" x14ac:dyDescent="0.25">
      <c r="A196" s="446" t="s">
        <v>463</v>
      </c>
      <c r="B196" s="172" t="s">
        <v>4857</v>
      </c>
      <c r="C196" s="748" t="s">
        <v>6325</v>
      </c>
      <c r="D196" s="172" t="s">
        <v>44</v>
      </c>
      <c r="E196" s="152">
        <v>2020</v>
      </c>
      <c r="F196" s="66">
        <v>34600</v>
      </c>
      <c r="G196" s="172" t="s">
        <v>4829</v>
      </c>
    </row>
    <row r="197" spans="1:7" ht="15.95" customHeight="1" x14ac:dyDescent="0.25">
      <c r="A197" s="446" t="s">
        <v>463</v>
      </c>
      <c r="B197" s="172" t="s">
        <v>4857</v>
      </c>
      <c r="C197" s="173" t="s">
        <v>4852</v>
      </c>
      <c r="D197" s="172" t="s">
        <v>438</v>
      </c>
      <c r="E197" s="173">
        <v>2020</v>
      </c>
      <c r="F197" s="66">
        <v>30100</v>
      </c>
      <c r="G197" s="172" t="s">
        <v>4829</v>
      </c>
    </row>
    <row r="198" spans="1:7" ht="15.95" customHeight="1" x14ac:dyDescent="0.25">
      <c r="A198" s="446" t="s">
        <v>463</v>
      </c>
      <c r="B198" s="172" t="s">
        <v>4857</v>
      </c>
      <c r="C198" s="173" t="s">
        <v>6325</v>
      </c>
      <c r="D198" s="172" t="s">
        <v>438</v>
      </c>
      <c r="E198" s="173">
        <v>2020</v>
      </c>
      <c r="F198" s="66">
        <v>31700</v>
      </c>
      <c r="G198" s="172" t="s">
        <v>4829</v>
      </c>
    </row>
    <row r="199" spans="1:7" ht="15.95" customHeight="1" x14ac:dyDescent="0.25">
      <c r="A199" s="446" t="s">
        <v>463</v>
      </c>
      <c r="B199" s="172" t="s">
        <v>4857</v>
      </c>
      <c r="C199" s="173" t="s">
        <v>6325</v>
      </c>
      <c r="D199" s="172" t="s">
        <v>44</v>
      </c>
      <c r="E199" s="173">
        <v>2020</v>
      </c>
      <c r="F199" s="66">
        <v>34800</v>
      </c>
      <c r="G199" s="172" t="s">
        <v>4829</v>
      </c>
    </row>
    <row r="200" spans="1:7" ht="15.95" customHeight="1" x14ac:dyDescent="0.25">
      <c r="A200" s="446" t="s">
        <v>463</v>
      </c>
      <c r="B200" s="172" t="s">
        <v>4854</v>
      </c>
      <c r="C200" s="748" t="s">
        <v>4852</v>
      </c>
      <c r="D200" s="172" t="s">
        <v>438</v>
      </c>
      <c r="E200" s="152">
        <v>2020</v>
      </c>
      <c r="F200" s="66">
        <v>25900</v>
      </c>
      <c r="G200" s="172" t="s">
        <v>4853</v>
      </c>
    </row>
    <row r="201" spans="1:7" ht="15.95" customHeight="1" x14ac:dyDescent="0.25">
      <c r="A201" s="446" t="s">
        <v>463</v>
      </c>
      <c r="B201" s="172" t="s">
        <v>4854</v>
      </c>
      <c r="C201" s="173" t="s">
        <v>4852</v>
      </c>
      <c r="D201" s="172" t="s">
        <v>438</v>
      </c>
      <c r="E201" s="173">
        <v>2020</v>
      </c>
      <c r="F201" s="66">
        <v>25300</v>
      </c>
      <c r="G201" s="172" t="s">
        <v>4853</v>
      </c>
    </row>
    <row r="202" spans="1:7" ht="15.95" customHeight="1" x14ac:dyDescent="0.25">
      <c r="A202" s="446" t="s">
        <v>463</v>
      </c>
      <c r="B202" s="172" t="s">
        <v>4855</v>
      </c>
      <c r="C202" s="748" t="s">
        <v>4852</v>
      </c>
      <c r="D202" s="172" t="s">
        <v>438</v>
      </c>
      <c r="E202" s="152">
        <v>2020</v>
      </c>
      <c r="F202" s="66">
        <v>27100</v>
      </c>
      <c r="G202" s="172" t="s">
        <v>4829</v>
      </c>
    </row>
    <row r="203" spans="1:7" ht="15.95" customHeight="1" x14ac:dyDescent="0.25">
      <c r="A203" s="446" t="s">
        <v>463</v>
      </c>
      <c r="B203" s="172" t="s">
        <v>4855</v>
      </c>
      <c r="C203" s="748" t="s">
        <v>6325</v>
      </c>
      <c r="D203" s="172" t="s">
        <v>438</v>
      </c>
      <c r="E203" s="152">
        <v>2020</v>
      </c>
      <c r="F203" s="66">
        <v>28800</v>
      </c>
      <c r="G203" s="172" t="s">
        <v>4829</v>
      </c>
    </row>
    <row r="204" spans="1:7" ht="15.95" customHeight="1" x14ac:dyDescent="0.25">
      <c r="A204" s="446" t="s">
        <v>463</v>
      </c>
      <c r="B204" s="172" t="s">
        <v>4855</v>
      </c>
      <c r="C204" s="748" t="s">
        <v>4852</v>
      </c>
      <c r="D204" s="172" t="s">
        <v>44</v>
      </c>
      <c r="E204" s="152">
        <v>2020</v>
      </c>
      <c r="F204" s="66">
        <v>28900</v>
      </c>
      <c r="G204" s="172" t="s">
        <v>4829</v>
      </c>
    </row>
    <row r="205" spans="1:7" ht="15.95" customHeight="1" x14ac:dyDescent="0.25">
      <c r="A205" s="446" t="s">
        <v>463</v>
      </c>
      <c r="B205" s="172" t="s">
        <v>4855</v>
      </c>
      <c r="C205" s="748" t="s">
        <v>6325</v>
      </c>
      <c r="D205" s="172" t="s">
        <v>44</v>
      </c>
      <c r="E205" s="152">
        <v>2020</v>
      </c>
      <c r="F205" s="66">
        <v>32200</v>
      </c>
      <c r="G205" s="172" t="s">
        <v>4829</v>
      </c>
    </row>
    <row r="206" spans="1:7" ht="15.95" customHeight="1" x14ac:dyDescent="0.25">
      <c r="A206" s="446" t="s">
        <v>463</v>
      </c>
      <c r="B206" s="172" t="s">
        <v>4855</v>
      </c>
      <c r="C206" s="173" t="s">
        <v>4852</v>
      </c>
      <c r="D206" s="172" t="s">
        <v>438</v>
      </c>
      <c r="E206" s="173">
        <v>2020</v>
      </c>
      <c r="F206" s="66">
        <v>27200</v>
      </c>
      <c r="G206" s="172" t="s">
        <v>4829</v>
      </c>
    </row>
    <row r="207" spans="1:7" ht="15.95" customHeight="1" x14ac:dyDescent="0.25">
      <c r="A207" s="446" t="s">
        <v>463</v>
      </c>
      <c r="B207" s="172" t="s">
        <v>4855</v>
      </c>
      <c r="C207" s="173" t="s">
        <v>6325</v>
      </c>
      <c r="D207" s="172" t="s">
        <v>438</v>
      </c>
      <c r="E207" s="173">
        <v>2020</v>
      </c>
      <c r="F207" s="66">
        <v>28900</v>
      </c>
      <c r="G207" s="172" t="s">
        <v>4829</v>
      </c>
    </row>
    <row r="208" spans="1:7" ht="15.95" customHeight="1" x14ac:dyDescent="0.25">
      <c r="A208" s="446" t="s">
        <v>463</v>
      </c>
      <c r="B208" s="172" t="s">
        <v>4855</v>
      </c>
      <c r="C208" s="173" t="s">
        <v>4852</v>
      </c>
      <c r="D208" s="172" t="s">
        <v>44</v>
      </c>
      <c r="E208" s="173">
        <v>2020</v>
      </c>
      <c r="F208" s="66">
        <v>29200</v>
      </c>
      <c r="G208" s="172" t="s">
        <v>4829</v>
      </c>
    </row>
    <row r="209" spans="1:7" ht="15.95" customHeight="1" x14ac:dyDescent="0.25">
      <c r="A209" s="446" t="s">
        <v>463</v>
      </c>
      <c r="B209" s="172" t="s">
        <v>4855</v>
      </c>
      <c r="C209" s="173" t="s">
        <v>6325</v>
      </c>
      <c r="D209" s="172" t="s">
        <v>44</v>
      </c>
      <c r="E209" s="173">
        <v>2020</v>
      </c>
      <c r="F209" s="66">
        <v>32300</v>
      </c>
      <c r="G209" s="172" t="s">
        <v>4829</v>
      </c>
    </row>
    <row r="210" spans="1:7" ht="15.95" customHeight="1" x14ac:dyDescent="0.25">
      <c r="A210" s="446" t="s">
        <v>463</v>
      </c>
      <c r="B210" s="172" t="s">
        <v>4858</v>
      </c>
      <c r="C210" s="748" t="s">
        <v>4852</v>
      </c>
      <c r="D210" s="172" t="s">
        <v>438</v>
      </c>
      <c r="E210" s="152">
        <v>2020</v>
      </c>
      <c r="F210" s="66">
        <v>31200</v>
      </c>
      <c r="G210" s="172" t="s">
        <v>4853</v>
      </c>
    </row>
    <row r="211" spans="1:7" ht="15.95" customHeight="1" x14ac:dyDescent="0.25">
      <c r="A211" s="446" t="s">
        <v>463</v>
      </c>
      <c r="B211" s="172" t="s">
        <v>4858</v>
      </c>
      <c r="C211" s="748" t="s">
        <v>4852</v>
      </c>
      <c r="D211" s="172" t="s">
        <v>438</v>
      </c>
      <c r="E211" s="152">
        <v>2020</v>
      </c>
      <c r="F211" s="66">
        <v>33400</v>
      </c>
      <c r="G211" s="172" t="s">
        <v>4829</v>
      </c>
    </row>
    <row r="212" spans="1:7" ht="15.95" customHeight="1" x14ac:dyDescent="0.25">
      <c r="A212" s="446" t="s">
        <v>463</v>
      </c>
      <c r="B212" s="172" t="s">
        <v>4858</v>
      </c>
      <c r="C212" s="748" t="s">
        <v>6325</v>
      </c>
      <c r="D212" s="172" t="s">
        <v>438</v>
      </c>
      <c r="E212" s="152">
        <v>2020</v>
      </c>
      <c r="F212" s="66">
        <v>35000</v>
      </c>
      <c r="G212" s="172" t="s">
        <v>4829</v>
      </c>
    </row>
    <row r="213" spans="1:7" ht="15.95" customHeight="1" x14ac:dyDescent="0.25">
      <c r="A213" s="446" t="s">
        <v>463</v>
      </c>
      <c r="B213" s="172" t="s">
        <v>4858</v>
      </c>
      <c r="C213" s="748" t="s">
        <v>4852</v>
      </c>
      <c r="D213" s="172" t="s">
        <v>44</v>
      </c>
      <c r="E213" s="152">
        <v>2020</v>
      </c>
      <c r="F213" s="66">
        <v>34600</v>
      </c>
      <c r="G213" s="172" t="s">
        <v>4853</v>
      </c>
    </row>
    <row r="214" spans="1:7" ht="15.95" customHeight="1" x14ac:dyDescent="0.25">
      <c r="A214" s="446" t="s">
        <v>463</v>
      </c>
      <c r="B214" s="172" t="s">
        <v>4858</v>
      </c>
      <c r="C214" s="748" t="s">
        <v>6325</v>
      </c>
      <c r="D214" s="172" t="s">
        <v>44</v>
      </c>
      <c r="E214" s="152">
        <v>2020</v>
      </c>
      <c r="F214" s="66">
        <v>37800</v>
      </c>
      <c r="G214" s="172" t="s">
        <v>4829</v>
      </c>
    </row>
    <row r="215" spans="1:7" ht="15.95" customHeight="1" x14ac:dyDescent="0.25">
      <c r="A215" s="446" t="s">
        <v>463</v>
      </c>
      <c r="B215" s="172" t="s">
        <v>4858</v>
      </c>
      <c r="C215" s="173" t="s">
        <v>4852</v>
      </c>
      <c r="D215" s="172" t="s">
        <v>438</v>
      </c>
      <c r="E215" s="173">
        <v>2020</v>
      </c>
      <c r="F215" s="66">
        <v>31200</v>
      </c>
      <c r="G215" s="172" t="s">
        <v>4853</v>
      </c>
    </row>
    <row r="216" spans="1:7" ht="15.95" customHeight="1" x14ac:dyDescent="0.25">
      <c r="A216" s="446" t="s">
        <v>463</v>
      </c>
      <c r="B216" s="172" t="s">
        <v>4858</v>
      </c>
      <c r="C216" s="173" t="s">
        <v>4852</v>
      </c>
      <c r="D216" s="172" t="s">
        <v>438</v>
      </c>
      <c r="E216" s="173">
        <v>2020</v>
      </c>
      <c r="F216" s="66">
        <v>33100</v>
      </c>
      <c r="G216" s="172" t="s">
        <v>4829</v>
      </c>
    </row>
    <row r="217" spans="1:7" ht="15.95" customHeight="1" x14ac:dyDescent="0.25">
      <c r="A217" s="446" t="s">
        <v>463</v>
      </c>
      <c r="B217" s="172" t="s">
        <v>4858</v>
      </c>
      <c r="C217" s="173" t="s">
        <v>6325</v>
      </c>
      <c r="D217" s="172" t="s">
        <v>438</v>
      </c>
      <c r="E217" s="173">
        <v>2020</v>
      </c>
      <c r="F217" s="66">
        <v>34500</v>
      </c>
      <c r="G217" s="172" t="s">
        <v>4829</v>
      </c>
    </row>
    <row r="218" spans="1:7" ht="15.95" customHeight="1" x14ac:dyDescent="0.25">
      <c r="A218" s="446" t="s">
        <v>463</v>
      </c>
      <c r="B218" s="172" t="s">
        <v>4858</v>
      </c>
      <c r="C218" s="173" t="s">
        <v>4852</v>
      </c>
      <c r="D218" s="172" t="s">
        <v>44</v>
      </c>
      <c r="E218" s="173">
        <v>2020</v>
      </c>
      <c r="F218" s="66">
        <v>34800</v>
      </c>
      <c r="G218" s="172" t="s">
        <v>4853</v>
      </c>
    </row>
    <row r="219" spans="1:7" ht="15.95" customHeight="1" x14ac:dyDescent="0.25">
      <c r="A219" s="446" t="s">
        <v>463</v>
      </c>
      <c r="B219" s="172" t="s">
        <v>4858</v>
      </c>
      <c r="C219" s="173" t="s">
        <v>6325</v>
      </c>
      <c r="D219" s="172" t="s">
        <v>44</v>
      </c>
      <c r="E219" s="173">
        <v>2020</v>
      </c>
      <c r="F219" s="66">
        <v>37500</v>
      </c>
      <c r="G219" s="172" t="s">
        <v>4829</v>
      </c>
    </row>
    <row r="220" spans="1:7" ht="15.95" customHeight="1" x14ac:dyDescent="0.25">
      <c r="A220" s="446" t="s">
        <v>463</v>
      </c>
      <c r="B220" s="172" t="s">
        <v>4859</v>
      </c>
      <c r="C220" s="748" t="s">
        <v>6325</v>
      </c>
      <c r="D220" s="172" t="s">
        <v>44</v>
      </c>
      <c r="E220" s="152">
        <v>2020</v>
      </c>
      <c r="F220" s="66">
        <v>42200</v>
      </c>
      <c r="G220" s="172" t="s">
        <v>4853</v>
      </c>
    </row>
    <row r="221" spans="1:7" ht="15.95" customHeight="1" x14ac:dyDescent="0.25">
      <c r="A221" s="446" t="s">
        <v>463</v>
      </c>
      <c r="B221" s="172" t="s">
        <v>4859</v>
      </c>
      <c r="C221" s="748" t="s">
        <v>6325</v>
      </c>
      <c r="D221" s="172" t="s">
        <v>44</v>
      </c>
      <c r="E221" s="152">
        <v>2020</v>
      </c>
      <c r="F221" s="66">
        <v>43800</v>
      </c>
      <c r="G221" s="172" t="s">
        <v>4829</v>
      </c>
    </row>
    <row r="222" spans="1:7" ht="15.95" customHeight="1" x14ac:dyDescent="0.25">
      <c r="A222" s="446" t="s">
        <v>463</v>
      </c>
      <c r="B222" s="172" t="s">
        <v>4859</v>
      </c>
      <c r="C222" s="173" t="s">
        <v>6325</v>
      </c>
      <c r="D222" s="172" t="s">
        <v>44</v>
      </c>
      <c r="E222" s="173">
        <v>2020</v>
      </c>
      <c r="F222" s="66">
        <v>41800</v>
      </c>
      <c r="G222" s="172" t="s">
        <v>4853</v>
      </c>
    </row>
    <row r="223" spans="1:7" ht="15.95" customHeight="1" x14ac:dyDescent="0.25">
      <c r="A223" s="446" t="s">
        <v>463</v>
      </c>
      <c r="B223" s="172" t="s">
        <v>4859</v>
      </c>
      <c r="C223" s="173" t="s">
        <v>6325</v>
      </c>
      <c r="D223" s="172" t="s">
        <v>44</v>
      </c>
      <c r="E223" s="173">
        <v>2020</v>
      </c>
      <c r="F223" s="66">
        <v>43400</v>
      </c>
      <c r="G223" s="172" t="s">
        <v>4829</v>
      </c>
    </row>
    <row r="224" spans="1:7" ht="15.95" customHeight="1" x14ac:dyDescent="0.25">
      <c r="A224" s="446" t="s">
        <v>463</v>
      </c>
      <c r="B224" s="172" t="s">
        <v>4863</v>
      </c>
      <c r="C224" s="376" t="s">
        <v>6334</v>
      </c>
      <c r="D224" s="172" t="s">
        <v>438</v>
      </c>
      <c r="E224" s="152">
        <v>2020</v>
      </c>
      <c r="F224" s="66">
        <v>66395</v>
      </c>
      <c r="G224" s="172" t="s">
        <v>4861</v>
      </c>
    </row>
    <row r="225" spans="1:7" ht="15.95" customHeight="1" x14ac:dyDescent="0.25">
      <c r="A225" s="446" t="s">
        <v>463</v>
      </c>
      <c r="B225" s="172" t="s">
        <v>4863</v>
      </c>
      <c r="C225" s="376" t="s">
        <v>6334</v>
      </c>
      <c r="D225" s="172" t="s">
        <v>438</v>
      </c>
      <c r="E225" s="152">
        <v>2020</v>
      </c>
      <c r="F225" s="66">
        <v>701307</v>
      </c>
      <c r="G225" s="172" t="s">
        <v>4553</v>
      </c>
    </row>
    <row r="226" spans="1:7" ht="15.95" customHeight="1" x14ac:dyDescent="0.25">
      <c r="A226" s="446" t="s">
        <v>463</v>
      </c>
      <c r="B226" s="172" t="s">
        <v>4860</v>
      </c>
      <c r="C226" s="376" t="s">
        <v>6334</v>
      </c>
      <c r="D226" s="172" t="s">
        <v>438</v>
      </c>
      <c r="E226" s="152">
        <v>2020</v>
      </c>
      <c r="F226" s="66">
        <v>55305</v>
      </c>
      <c r="G226" s="172" t="s">
        <v>4861</v>
      </c>
    </row>
    <row r="227" spans="1:7" ht="15.95" customHeight="1" x14ac:dyDescent="0.25">
      <c r="A227" s="446" t="s">
        <v>463</v>
      </c>
      <c r="B227" s="172" t="s">
        <v>4860</v>
      </c>
      <c r="C227" s="376" t="s">
        <v>6334</v>
      </c>
      <c r="D227" s="172" t="s">
        <v>438</v>
      </c>
      <c r="E227" s="152">
        <v>2020</v>
      </c>
      <c r="F227" s="66">
        <v>61395</v>
      </c>
      <c r="G227" s="172" t="s">
        <v>4553</v>
      </c>
    </row>
    <row r="228" spans="1:7" ht="15.95" customHeight="1" x14ac:dyDescent="0.25">
      <c r="A228" s="446" t="s">
        <v>463</v>
      </c>
      <c r="B228" s="172" t="s">
        <v>4862</v>
      </c>
      <c r="C228" s="748" t="s">
        <v>6334</v>
      </c>
      <c r="D228" s="172" t="s">
        <v>438</v>
      </c>
      <c r="E228" s="152">
        <v>2020</v>
      </c>
      <c r="F228" s="66">
        <v>61495</v>
      </c>
      <c r="G228" s="172" t="s">
        <v>4861</v>
      </c>
    </row>
    <row r="229" spans="1:7" ht="15.95" customHeight="1" x14ac:dyDescent="0.25">
      <c r="A229" s="446" t="s">
        <v>463</v>
      </c>
      <c r="B229" s="172" t="s">
        <v>4862</v>
      </c>
      <c r="C229" s="376" t="s">
        <v>6334</v>
      </c>
      <c r="D229" s="172" t="s">
        <v>438</v>
      </c>
      <c r="E229" s="152">
        <v>2020</v>
      </c>
      <c r="F229" s="66">
        <v>65895</v>
      </c>
      <c r="G229" s="172" t="s">
        <v>4553</v>
      </c>
    </row>
    <row r="230" spans="1:7" ht="16.5" customHeight="1" x14ac:dyDescent="0.25">
      <c r="A230" s="446" t="s">
        <v>463</v>
      </c>
      <c r="B230" s="172" t="s">
        <v>2223</v>
      </c>
      <c r="C230" s="748" t="s">
        <v>6334</v>
      </c>
      <c r="D230" s="172" t="s">
        <v>438</v>
      </c>
      <c r="E230" s="152">
        <v>2020</v>
      </c>
      <c r="F230" s="66">
        <v>82305</v>
      </c>
      <c r="G230" s="172" t="s">
        <v>4861</v>
      </c>
    </row>
    <row r="231" spans="1:7" ht="16.5" customHeight="1" x14ac:dyDescent="0.25">
      <c r="A231" s="446" t="s">
        <v>463</v>
      </c>
      <c r="B231" s="172" t="s">
        <v>2223</v>
      </c>
      <c r="C231" s="376" t="s">
        <v>6334</v>
      </c>
      <c r="D231" s="172" t="s">
        <v>438</v>
      </c>
      <c r="E231" s="152">
        <v>2020</v>
      </c>
      <c r="F231" s="66">
        <v>86305</v>
      </c>
      <c r="G231" s="172" t="s">
        <v>4553</v>
      </c>
    </row>
    <row r="232" spans="1:7" ht="15.75" customHeight="1" x14ac:dyDescent="0.25">
      <c r="A232" s="446" t="s">
        <v>463</v>
      </c>
      <c r="B232" s="172" t="s">
        <v>2224</v>
      </c>
      <c r="C232" s="376" t="s">
        <v>6334</v>
      </c>
      <c r="D232" s="172" t="s">
        <v>438</v>
      </c>
      <c r="E232" s="152">
        <v>2020</v>
      </c>
      <c r="F232" s="66">
        <v>121800</v>
      </c>
      <c r="G232" s="172" t="s">
        <v>4861</v>
      </c>
    </row>
    <row r="233" spans="1:7" ht="17.25" customHeight="1" x14ac:dyDescent="0.25">
      <c r="A233" s="446" t="s">
        <v>463</v>
      </c>
      <c r="B233" s="172" t="s">
        <v>2224</v>
      </c>
      <c r="C233" s="748" t="s">
        <v>6334</v>
      </c>
      <c r="D233" s="172" t="s">
        <v>438</v>
      </c>
      <c r="E233" s="152">
        <v>2020</v>
      </c>
      <c r="F233" s="66">
        <v>125900</v>
      </c>
      <c r="G233" s="172" t="s">
        <v>4553</v>
      </c>
    </row>
    <row r="234" spans="1:7" ht="16.5" customHeight="1" x14ac:dyDescent="0.25">
      <c r="A234" s="446" t="s">
        <v>463</v>
      </c>
      <c r="B234" s="172" t="s">
        <v>4870</v>
      </c>
      <c r="C234" s="748" t="s">
        <v>4871</v>
      </c>
      <c r="D234" s="172" t="s">
        <v>110</v>
      </c>
      <c r="E234" s="152">
        <v>2020</v>
      </c>
      <c r="F234" s="66">
        <v>25820</v>
      </c>
      <c r="G234" s="172" t="s">
        <v>4865</v>
      </c>
    </row>
    <row r="235" spans="1:7" ht="18" customHeight="1" x14ac:dyDescent="0.25">
      <c r="A235" s="446" t="s">
        <v>463</v>
      </c>
      <c r="B235" s="172" t="s">
        <v>4870</v>
      </c>
      <c r="C235" s="748" t="s">
        <v>4871</v>
      </c>
      <c r="D235" s="172" t="s">
        <v>110</v>
      </c>
      <c r="E235" s="152">
        <v>2020</v>
      </c>
      <c r="F235" s="66">
        <v>25820</v>
      </c>
      <c r="G235" s="172" t="s">
        <v>4867</v>
      </c>
    </row>
    <row r="236" spans="1:7" ht="15.75" customHeight="1" x14ac:dyDescent="0.25">
      <c r="A236" s="446" t="s">
        <v>463</v>
      </c>
      <c r="B236" s="172" t="s">
        <v>4864</v>
      </c>
      <c r="C236" s="376" t="s">
        <v>4799</v>
      </c>
      <c r="D236" s="172" t="s">
        <v>110</v>
      </c>
      <c r="E236" s="152">
        <v>2020</v>
      </c>
      <c r="F236" s="66">
        <v>19015</v>
      </c>
      <c r="G236" s="172" t="s">
        <v>4865</v>
      </c>
    </row>
    <row r="237" spans="1:7" ht="19.5" customHeight="1" x14ac:dyDescent="0.25">
      <c r="A237" s="446" t="s">
        <v>463</v>
      </c>
      <c r="B237" s="172" t="s">
        <v>4866</v>
      </c>
      <c r="C237" s="748" t="s">
        <v>4799</v>
      </c>
      <c r="D237" s="172" t="s">
        <v>110</v>
      </c>
      <c r="E237" s="152">
        <v>2020</v>
      </c>
      <c r="F237" s="66">
        <v>19715</v>
      </c>
      <c r="G237" s="172" t="s">
        <v>4865</v>
      </c>
    </row>
    <row r="238" spans="1:7" ht="18" customHeight="1" x14ac:dyDescent="0.25">
      <c r="A238" s="446" t="s">
        <v>463</v>
      </c>
      <c r="B238" s="172" t="s">
        <v>4866</v>
      </c>
      <c r="C238" s="748" t="s">
        <v>4799</v>
      </c>
      <c r="D238" s="172" t="s">
        <v>110</v>
      </c>
      <c r="E238" s="152">
        <v>2020</v>
      </c>
      <c r="F238" s="66">
        <v>20320</v>
      </c>
      <c r="G238" s="172" t="s">
        <v>4867</v>
      </c>
    </row>
    <row r="239" spans="1:7" ht="15" customHeight="1" x14ac:dyDescent="0.25">
      <c r="A239" s="446" t="s">
        <v>463</v>
      </c>
      <c r="B239" s="172" t="s">
        <v>4868</v>
      </c>
      <c r="C239" s="376" t="s">
        <v>4799</v>
      </c>
      <c r="D239" s="172" t="s">
        <v>110</v>
      </c>
      <c r="E239" s="152">
        <v>2020</v>
      </c>
      <c r="F239" s="66">
        <v>22520</v>
      </c>
      <c r="G239" s="172" t="s">
        <v>4865</v>
      </c>
    </row>
    <row r="240" spans="1:7" ht="17.25" customHeight="1" x14ac:dyDescent="0.25">
      <c r="A240" s="446" t="s">
        <v>463</v>
      </c>
      <c r="B240" s="172" t="s">
        <v>4868</v>
      </c>
      <c r="C240" s="748" t="s">
        <v>4799</v>
      </c>
      <c r="D240" s="172" t="s">
        <v>110</v>
      </c>
      <c r="E240" s="152">
        <v>2020</v>
      </c>
      <c r="F240" s="66">
        <v>22920</v>
      </c>
      <c r="G240" s="172" t="s">
        <v>4867</v>
      </c>
    </row>
    <row r="241" spans="1:7" ht="15.75" customHeight="1" x14ac:dyDescent="0.25">
      <c r="A241" s="446" t="s">
        <v>463</v>
      </c>
      <c r="B241" s="172" t="s">
        <v>4869</v>
      </c>
      <c r="C241" s="376" t="s">
        <v>4799</v>
      </c>
      <c r="D241" s="172" t="s">
        <v>110</v>
      </c>
      <c r="E241" s="152">
        <v>2020</v>
      </c>
      <c r="F241" s="66">
        <v>24220</v>
      </c>
      <c r="G241" s="172" t="s">
        <v>4865</v>
      </c>
    </row>
    <row r="242" spans="1:7" ht="15.75" customHeight="1" x14ac:dyDescent="0.25">
      <c r="A242" s="446" t="s">
        <v>463</v>
      </c>
      <c r="B242" s="172" t="s">
        <v>4869</v>
      </c>
      <c r="C242" s="376" t="s">
        <v>4799</v>
      </c>
      <c r="D242" s="172" t="s">
        <v>110</v>
      </c>
      <c r="E242" s="152">
        <v>2020</v>
      </c>
      <c r="F242" s="66">
        <v>24420</v>
      </c>
      <c r="G242" s="172" t="s">
        <v>4867</v>
      </c>
    </row>
    <row r="243" spans="1:7" ht="16.5" customHeight="1" x14ac:dyDescent="0.25">
      <c r="A243" s="446" t="s">
        <v>463</v>
      </c>
      <c r="B243" s="172" t="s">
        <v>4875</v>
      </c>
      <c r="C243" s="748" t="s">
        <v>4873</v>
      </c>
      <c r="D243" s="172" t="s">
        <v>110</v>
      </c>
      <c r="E243" s="152">
        <v>2020</v>
      </c>
      <c r="F243" s="66">
        <v>27600</v>
      </c>
      <c r="G243" s="172" t="s">
        <v>4874</v>
      </c>
    </row>
    <row r="244" spans="1:7" ht="14.25" customHeight="1" x14ac:dyDescent="0.25">
      <c r="A244" s="446" t="s">
        <v>463</v>
      </c>
      <c r="B244" s="172" t="s">
        <v>4875</v>
      </c>
      <c r="C244" s="376" t="s">
        <v>4873</v>
      </c>
      <c r="D244" s="172" t="s">
        <v>426</v>
      </c>
      <c r="E244" s="152">
        <v>2020</v>
      </c>
      <c r="F244" s="66">
        <v>29300</v>
      </c>
      <c r="G244" s="172" t="s">
        <v>4874</v>
      </c>
    </row>
    <row r="245" spans="1:7" ht="16.5" customHeight="1" x14ac:dyDescent="0.25">
      <c r="A245" s="446" t="s">
        <v>463</v>
      </c>
      <c r="B245" s="172" t="s">
        <v>4876</v>
      </c>
      <c r="C245" s="376" t="s">
        <v>4877</v>
      </c>
      <c r="D245" s="172" t="s">
        <v>110</v>
      </c>
      <c r="E245" s="152">
        <v>2020</v>
      </c>
      <c r="F245" s="66">
        <v>29620</v>
      </c>
      <c r="G245" s="172" t="s">
        <v>4874</v>
      </c>
    </row>
    <row r="246" spans="1:7" ht="18.75" customHeight="1" x14ac:dyDescent="0.25">
      <c r="A246" s="446" t="s">
        <v>463</v>
      </c>
      <c r="B246" s="172" t="s">
        <v>4876</v>
      </c>
      <c r="C246" s="376" t="s">
        <v>4877</v>
      </c>
      <c r="D246" s="172" t="s">
        <v>426</v>
      </c>
      <c r="E246" s="152">
        <v>2020</v>
      </c>
      <c r="F246" s="66">
        <v>33580</v>
      </c>
      <c r="G246" s="172" t="s">
        <v>4874</v>
      </c>
    </row>
    <row r="247" spans="1:7" ht="13.5" customHeight="1" x14ac:dyDescent="0.25">
      <c r="A247" s="446" t="s">
        <v>463</v>
      </c>
      <c r="B247" s="172" t="s">
        <v>4878</v>
      </c>
      <c r="C247" s="376" t="s">
        <v>4871</v>
      </c>
      <c r="D247" s="172" t="s">
        <v>110</v>
      </c>
      <c r="E247" s="152">
        <v>2020</v>
      </c>
      <c r="F247" s="66">
        <v>30940</v>
      </c>
      <c r="G247" s="172" t="s">
        <v>4874</v>
      </c>
    </row>
    <row r="248" spans="1:7" ht="15" customHeight="1" x14ac:dyDescent="0.25">
      <c r="A248" s="446" t="s">
        <v>463</v>
      </c>
      <c r="B248" s="172" t="s">
        <v>4878</v>
      </c>
      <c r="C248" s="376" t="s">
        <v>4871</v>
      </c>
      <c r="D248" s="172" t="s">
        <v>426</v>
      </c>
      <c r="E248" s="152">
        <v>2020</v>
      </c>
      <c r="F248" s="66">
        <v>32772</v>
      </c>
      <c r="G248" s="172" t="s">
        <v>4874</v>
      </c>
    </row>
    <row r="249" spans="1:7" ht="17.25" customHeight="1" x14ac:dyDescent="0.25">
      <c r="A249" s="446" t="s">
        <v>463</v>
      </c>
      <c r="B249" s="172" t="s">
        <v>4872</v>
      </c>
      <c r="C249" s="376" t="s">
        <v>4873</v>
      </c>
      <c r="D249" s="172" t="s">
        <v>110</v>
      </c>
      <c r="E249" s="152">
        <v>2020</v>
      </c>
      <c r="F249" s="66">
        <v>24120</v>
      </c>
      <c r="G249" s="172" t="s">
        <v>4874</v>
      </c>
    </row>
    <row r="250" spans="1:7" ht="18" customHeight="1" x14ac:dyDescent="0.25">
      <c r="A250" s="446" t="s">
        <v>463</v>
      </c>
      <c r="B250" s="172" t="s">
        <v>3501</v>
      </c>
      <c r="C250" s="376" t="s">
        <v>4873</v>
      </c>
      <c r="D250" s="172" t="s">
        <v>110</v>
      </c>
      <c r="E250" s="152">
        <v>2020</v>
      </c>
      <c r="F250" s="66">
        <v>26200</v>
      </c>
      <c r="G250" s="172" t="s">
        <v>4874</v>
      </c>
    </row>
    <row r="251" spans="1:7" ht="15.75" customHeight="1" x14ac:dyDescent="0.25">
      <c r="A251" s="446" t="s">
        <v>463</v>
      </c>
      <c r="B251" s="172" t="s">
        <v>3501</v>
      </c>
      <c r="C251" s="376" t="s">
        <v>4873</v>
      </c>
      <c r="D251" s="172" t="s">
        <v>426</v>
      </c>
      <c r="E251" s="152">
        <v>2020</v>
      </c>
      <c r="F251" s="66">
        <v>27900</v>
      </c>
      <c r="G251" s="172" t="s">
        <v>4874</v>
      </c>
    </row>
    <row r="252" spans="1:7" ht="16.5" customHeight="1" x14ac:dyDescent="0.25">
      <c r="A252" s="446" t="s">
        <v>463</v>
      </c>
      <c r="B252" s="172" t="s">
        <v>4879</v>
      </c>
      <c r="C252" s="376" t="s">
        <v>4873</v>
      </c>
      <c r="D252" s="172" t="s">
        <v>110</v>
      </c>
      <c r="E252" s="152">
        <v>2020</v>
      </c>
      <c r="F252" s="66">
        <v>31120</v>
      </c>
      <c r="G252" s="172" t="s">
        <v>4874</v>
      </c>
    </row>
    <row r="253" spans="1:7" ht="17.25" customHeight="1" x14ac:dyDescent="0.25">
      <c r="A253" s="446" t="s">
        <v>463</v>
      </c>
      <c r="B253" s="172" t="s">
        <v>4879</v>
      </c>
      <c r="C253" s="376" t="s">
        <v>4873</v>
      </c>
      <c r="D253" s="172" t="s">
        <v>426</v>
      </c>
      <c r="E253" s="152">
        <v>2020</v>
      </c>
      <c r="F253" s="66">
        <v>35000</v>
      </c>
      <c r="G253" s="172" t="s">
        <v>4874</v>
      </c>
    </row>
    <row r="254" spans="1:7" ht="19.5" customHeight="1" x14ac:dyDescent="0.25">
      <c r="A254" s="446" t="s">
        <v>463</v>
      </c>
      <c r="B254" s="172" t="s">
        <v>4881</v>
      </c>
      <c r="C254" s="376" t="s">
        <v>4877</v>
      </c>
      <c r="D254" s="172" t="s">
        <v>110</v>
      </c>
      <c r="E254" s="152">
        <v>2020</v>
      </c>
      <c r="F254" s="66">
        <v>34400</v>
      </c>
      <c r="G254" s="172" t="s">
        <v>4874</v>
      </c>
    </row>
    <row r="255" spans="1:7" ht="16.5" customHeight="1" x14ac:dyDescent="0.25">
      <c r="A255" s="446" t="s">
        <v>463</v>
      </c>
      <c r="B255" s="172" t="s">
        <v>4881</v>
      </c>
      <c r="C255" s="376" t="s">
        <v>4877</v>
      </c>
      <c r="D255" s="172" t="s">
        <v>426</v>
      </c>
      <c r="E255" s="152">
        <v>2020</v>
      </c>
      <c r="F255" s="66">
        <v>37780</v>
      </c>
      <c r="G255" s="172" t="s">
        <v>4874</v>
      </c>
    </row>
    <row r="256" spans="1:7" ht="18.75" customHeight="1" x14ac:dyDescent="0.25">
      <c r="A256" s="446" t="s">
        <v>463</v>
      </c>
      <c r="B256" s="172" t="s">
        <v>4880</v>
      </c>
      <c r="C256" s="376" t="s">
        <v>4871</v>
      </c>
      <c r="D256" s="172" t="s">
        <v>110</v>
      </c>
      <c r="E256" s="152">
        <v>2020</v>
      </c>
      <c r="F256" s="66">
        <v>33530</v>
      </c>
      <c r="G256" s="172" t="s">
        <v>4874</v>
      </c>
    </row>
    <row r="257" spans="1:7" ht="18" customHeight="1" x14ac:dyDescent="0.25">
      <c r="A257" s="446" t="s">
        <v>463</v>
      </c>
      <c r="B257" s="172" t="s">
        <v>4880</v>
      </c>
      <c r="C257" s="376" t="s">
        <v>4871</v>
      </c>
      <c r="D257" s="172" t="s">
        <v>426</v>
      </c>
      <c r="E257" s="152">
        <v>2020</v>
      </c>
      <c r="F257" s="66">
        <v>35180</v>
      </c>
      <c r="G257" s="172" t="s">
        <v>4874</v>
      </c>
    </row>
    <row r="258" spans="1:7" ht="16.5" customHeight="1" x14ac:dyDescent="0.25">
      <c r="A258" s="446" t="s">
        <v>463</v>
      </c>
      <c r="B258" s="172" t="s">
        <v>4883</v>
      </c>
      <c r="C258" s="376" t="s">
        <v>6326</v>
      </c>
      <c r="D258" s="172" t="s">
        <v>438</v>
      </c>
      <c r="E258" s="152">
        <v>2020</v>
      </c>
      <c r="F258" s="66">
        <v>34445</v>
      </c>
      <c r="G258" s="172" t="s">
        <v>4535</v>
      </c>
    </row>
    <row r="259" spans="1:7" ht="19.5" customHeight="1" x14ac:dyDescent="0.25">
      <c r="A259" s="446" t="s">
        <v>463</v>
      </c>
      <c r="B259" s="172" t="s">
        <v>4884</v>
      </c>
      <c r="C259" s="376" t="s">
        <v>6326</v>
      </c>
      <c r="D259" s="172" t="s">
        <v>438</v>
      </c>
      <c r="E259" s="152">
        <v>2020</v>
      </c>
      <c r="F259" s="66">
        <v>36285</v>
      </c>
      <c r="G259" s="172" t="s">
        <v>4535</v>
      </c>
    </row>
    <row r="260" spans="1:7" ht="16.5" customHeight="1" x14ac:dyDescent="0.25">
      <c r="A260" s="446" t="s">
        <v>463</v>
      </c>
      <c r="B260" s="172" t="s">
        <v>4885</v>
      </c>
      <c r="C260" s="376" t="s">
        <v>6326</v>
      </c>
      <c r="D260" s="172" t="s">
        <v>438</v>
      </c>
      <c r="E260" s="152">
        <v>2020</v>
      </c>
      <c r="F260" s="66">
        <v>36285</v>
      </c>
      <c r="G260" s="172" t="s">
        <v>4535</v>
      </c>
    </row>
    <row r="261" spans="1:7" ht="17.25" customHeight="1" x14ac:dyDescent="0.25">
      <c r="A261" s="446" t="s">
        <v>463</v>
      </c>
      <c r="B261" s="172" t="s">
        <v>4882</v>
      </c>
      <c r="C261" s="376" t="s">
        <v>6326</v>
      </c>
      <c r="D261" s="172" t="s">
        <v>438</v>
      </c>
      <c r="E261" s="152">
        <v>2020</v>
      </c>
      <c r="F261" s="66">
        <v>32505</v>
      </c>
      <c r="G261" s="172" t="s">
        <v>4535</v>
      </c>
    </row>
    <row r="262" spans="1:7" ht="18.75" customHeight="1" x14ac:dyDescent="0.25">
      <c r="A262" s="446" t="s">
        <v>463</v>
      </c>
      <c r="B262" s="172" t="s">
        <v>4887</v>
      </c>
      <c r="C262" s="376" t="s">
        <v>6326</v>
      </c>
      <c r="D262" s="172" t="s">
        <v>438</v>
      </c>
      <c r="E262" s="152">
        <v>2020</v>
      </c>
      <c r="F262" s="66">
        <v>36100</v>
      </c>
      <c r="G262" s="172" t="s">
        <v>4535</v>
      </c>
    </row>
    <row r="263" spans="1:7" ht="21" customHeight="1" x14ac:dyDescent="0.25">
      <c r="A263" s="446" t="s">
        <v>463</v>
      </c>
      <c r="B263" s="172" t="s">
        <v>4890</v>
      </c>
      <c r="C263" s="376" t="s">
        <v>6326</v>
      </c>
      <c r="D263" s="172" t="s">
        <v>438</v>
      </c>
      <c r="E263" s="152">
        <v>2020</v>
      </c>
      <c r="F263" s="66">
        <v>38320</v>
      </c>
      <c r="G263" s="172" t="s">
        <v>4535</v>
      </c>
    </row>
    <row r="264" spans="1:7" ht="20.25" customHeight="1" x14ac:dyDescent="0.25">
      <c r="A264" s="446" t="s">
        <v>463</v>
      </c>
      <c r="B264" s="172" t="s">
        <v>4888</v>
      </c>
      <c r="C264" s="376" t="s">
        <v>6326</v>
      </c>
      <c r="D264" s="172" t="s">
        <v>438</v>
      </c>
      <c r="E264" s="152">
        <v>2020</v>
      </c>
      <c r="F264" s="66">
        <v>37720</v>
      </c>
      <c r="G264" s="172" t="s">
        <v>4535</v>
      </c>
    </row>
    <row r="265" spans="1:7" ht="18" customHeight="1" x14ac:dyDescent="0.25">
      <c r="A265" s="446" t="s">
        <v>463</v>
      </c>
      <c r="B265" s="172" t="s">
        <v>4891</v>
      </c>
      <c r="C265" s="748" t="s">
        <v>6326</v>
      </c>
      <c r="D265" s="172" t="s">
        <v>438</v>
      </c>
      <c r="E265" s="152">
        <v>2020</v>
      </c>
      <c r="F265" s="66">
        <v>38320</v>
      </c>
      <c r="G265" s="172" t="s">
        <v>4535</v>
      </c>
    </row>
    <row r="266" spans="1:7" ht="18.75" customHeight="1" x14ac:dyDescent="0.25">
      <c r="A266" s="446" t="s">
        <v>463</v>
      </c>
      <c r="B266" s="172" t="s">
        <v>4889</v>
      </c>
      <c r="C266" s="376" t="s">
        <v>6326</v>
      </c>
      <c r="D266" s="172" t="s">
        <v>438</v>
      </c>
      <c r="E266" s="152">
        <v>2020</v>
      </c>
      <c r="F266" s="66">
        <v>37720</v>
      </c>
      <c r="G266" s="172" t="s">
        <v>4535</v>
      </c>
    </row>
    <row r="267" spans="1:7" ht="21" customHeight="1" x14ac:dyDescent="0.25">
      <c r="A267" s="446" t="s">
        <v>463</v>
      </c>
      <c r="B267" s="172" t="s">
        <v>4886</v>
      </c>
      <c r="C267" s="748" t="s">
        <v>6326</v>
      </c>
      <c r="D267" s="172" t="s">
        <v>438</v>
      </c>
      <c r="E267" s="152">
        <v>2020</v>
      </c>
      <c r="F267" s="66">
        <v>35385</v>
      </c>
      <c r="G267" s="172" t="s">
        <v>4535</v>
      </c>
    </row>
    <row r="268" spans="1:7" ht="15" customHeight="1" x14ac:dyDescent="0.25">
      <c r="A268" s="446" t="s">
        <v>463</v>
      </c>
      <c r="B268" s="172" t="s">
        <v>4892</v>
      </c>
      <c r="C268" s="376" t="s">
        <v>4852</v>
      </c>
      <c r="D268" s="172" t="s">
        <v>110</v>
      </c>
      <c r="E268" s="152">
        <v>2020</v>
      </c>
      <c r="F268" s="66">
        <v>28145</v>
      </c>
      <c r="G268" s="172" t="s">
        <v>1907</v>
      </c>
    </row>
    <row r="269" spans="1:7" ht="17.25" customHeight="1" x14ac:dyDescent="0.25">
      <c r="A269" s="446" t="s">
        <v>463</v>
      </c>
      <c r="B269" s="172" t="s">
        <v>4893</v>
      </c>
      <c r="C269" s="376" t="s">
        <v>4852</v>
      </c>
      <c r="D269" s="172" t="s">
        <v>110</v>
      </c>
      <c r="E269" s="152">
        <v>2020</v>
      </c>
      <c r="F269" s="66">
        <v>30620</v>
      </c>
      <c r="G269" s="172" t="s">
        <v>1907</v>
      </c>
    </row>
    <row r="270" spans="1:7" ht="16.5" customHeight="1" x14ac:dyDescent="0.25">
      <c r="A270" s="446" t="s">
        <v>463</v>
      </c>
      <c r="B270" s="172" t="s">
        <v>4894</v>
      </c>
      <c r="C270" s="376" t="s">
        <v>6325</v>
      </c>
      <c r="D270" s="172" t="s">
        <v>110</v>
      </c>
      <c r="E270" s="152">
        <v>2020</v>
      </c>
      <c r="F270" s="66">
        <v>36820</v>
      </c>
      <c r="G270" s="172" t="s">
        <v>1907</v>
      </c>
    </row>
    <row r="271" spans="1:7" ht="17.25" customHeight="1" x14ac:dyDescent="0.25">
      <c r="A271" s="446" t="s">
        <v>463</v>
      </c>
      <c r="B271" s="172" t="s">
        <v>4897</v>
      </c>
      <c r="C271" s="376" t="s">
        <v>4896</v>
      </c>
      <c r="D271" s="172" t="s">
        <v>110</v>
      </c>
      <c r="E271" s="152">
        <v>2020</v>
      </c>
      <c r="F271" s="66">
        <v>23320</v>
      </c>
      <c r="G271" s="172" t="s">
        <v>1907</v>
      </c>
    </row>
    <row r="272" spans="1:7" ht="19.5" customHeight="1" x14ac:dyDescent="0.25">
      <c r="A272" s="446" t="s">
        <v>463</v>
      </c>
      <c r="B272" s="172" t="s">
        <v>4895</v>
      </c>
      <c r="C272" s="376" t="s">
        <v>4896</v>
      </c>
      <c r="D272" s="172" t="s">
        <v>110</v>
      </c>
      <c r="E272" s="152">
        <v>2020</v>
      </c>
      <c r="F272" s="66">
        <v>22500</v>
      </c>
      <c r="G272" s="172" t="s">
        <v>1907</v>
      </c>
    </row>
    <row r="273" spans="1:7" ht="15.75" customHeight="1" x14ac:dyDescent="0.25">
      <c r="A273" s="446" t="s">
        <v>463</v>
      </c>
      <c r="B273" s="172" t="s">
        <v>3493</v>
      </c>
      <c r="C273" s="748" t="s">
        <v>4896</v>
      </c>
      <c r="D273" s="172" t="s">
        <v>110</v>
      </c>
      <c r="E273" s="152">
        <v>2020</v>
      </c>
      <c r="F273" s="66">
        <v>28020</v>
      </c>
      <c r="G273" s="172" t="s">
        <v>1907</v>
      </c>
    </row>
    <row r="274" spans="1:7" ht="20.25" customHeight="1" x14ac:dyDescent="0.25">
      <c r="A274" s="446" t="s">
        <v>463</v>
      </c>
      <c r="B274" s="172" t="s">
        <v>4899</v>
      </c>
      <c r="C274" s="376" t="s">
        <v>4825</v>
      </c>
      <c r="D274" s="172" t="s">
        <v>110</v>
      </c>
      <c r="E274" s="152">
        <v>2020</v>
      </c>
      <c r="F274" s="66">
        <v>33220</v>
      </c>
      <c r="G274" s="172" t="s">
        <v>1907</v>
      </c>
    </row>
    <row r="275" spans="1:7" ht="15.75" x14ac:dyDescent="0.25">
      <c r="A275" s="446" t="s">
        <v>463</v>
      </c>
      <c r="B275" s="172" t="s">
        <v>4898</v>
      </c>
      <c r="C275" s="376" t="s">
        <v>4896</v>
      </c>
      <c r="D275" s="172" t="s">
        <v>110</v>
      </c>
      <c r="E275" s="152">
        <v>2020</v>
      </c>
      <c r="F275" s="66">
        <v>25320</v>
      </c>
      <c r="G275" s="172" t="s">
        <v>1907</v>
      </c>
    </row>
    <row r="276" spans="1:7" ht="24" customHeight="1" x14ac:dyDescent="0.25">
      <c r="A276" s="446" t="s">
        <v>463</v>
      </c>
      <c r="B276" s="172" t="s">
        <v>4800</v>
      </c>
      <c r="C276" s="748" t="s">
        <v>4799</v>
      </c>
      <c r="D276" s="172" t="s">
        <v>110</v>
      </c>
      <c r="E276" s="152">
        <v>2020</v>
      </c>
      <c r="F276" s="66">
        <v>16920</v>
      </c>
      <c r="G276" s="172" t="s">
        <v>1907</v>
      </c>
    </row>
    <row r="277" spans="1:7" ht="21" customHeight="1" x14ac:dyDescent="0.25">
      <c r="A277" s="446" t="s">
        <v>463</v>
      </c>
      <c r="B277" s="172" t="s">
        <v>4798</v>
      </c>
      <c r="C277" s="748" t="s">
        <v>4799</v>
      </c>
      <c r="D277" s="172" t="s">
        <v>110</v>
      </c>
      <c r="E277" s="152">
        <v>2020</v>
      </c>
      <c r="F277" s="66">
        <v>15625</v>
      </c>
      <c r="G277" s="172" t="s">
        <v>1907</v>
      </c>
    </row>
    <row r="278" spans="1:7" ht="18" customHeight="1" x14ac:dyDescent="0.25">
      <c r="A278" s="446" t="s">
        <v>463</v>
      </c>
      <c r="B278" s="172" t="s">
        <v>4804</v>
      </c>
      <c r="C278" s="748" t="s">
        <v>4799</v>
      </c>
      <c r="D278" s="172" t="s">
        <v>110</v>
      </c>
      <c r="E278" s="152">
        <v>2020</v>
      </c>
      <c r="F278" s="66">
        <v>19620</v>
      </c>
      <c r="G278" s="172" t="s">
        <v>4802</v>
      </c>
    </row>
    <row r="279" spans="1:7" ht="18" customHeight="1" x14ac:dyDescent="0.25">
      <c r="A279" s="446" t="s">
        <v>463</v>
      </c>
      <c r="B279" s="172" t="s">
        <v>4803</v>
      </c>
      <c r="C279" s="748" t="s">
        <v>4799</v>
      </c>
      <c r="D279" s="172" t="s">
        <v>110</v>
      </c>
      <c r="E279" s="152">
        <v>2020</v>
      </c>
      <c r="F279" s="66">
        <v>18820</v>
      </c>
      <c r="G279" s="172" t="s">
        <v>1907</v>
      </c>
    </row>
    <row r="280" spans="1:7" ht="15.75" customHeight="1" x14ac:dyDescent="0.25">
      <c r="A280" s="446" t="s">
        <v>463</v>
      </c>
      <c r="B280" s="172" t="s">
        <v>4801</v>
      </c>
      <c r="C280" s="748" t="s">
        <v>4799</v>
      </c>
      <c r="D280" s="172" t="s">
        <v>110</v>
      </c>
      <c r="E280" s="152">
        <v>2020</v>
      </c>
      <c r="F280" s="66">
        <v>18120</v>
      </c>
      <c r="G280" s="172" t="s">
        <v>1907</v>
      </c>
    </row>
    <row r="281" spans="1:7" ht="17.25" customHeight="1" x14ac:dyDescent="0.25">
      <c r="A281" s="446" t="s">
        <v>463</v>
      </c>
      <c r="B281" s="172" t="s">
        <v>4801</v>
      </c>
      <c r="C281" s="748" t="s">
        <v>4799</v>
      </c>
      <c r="D281" s="172" t="s">
        <v>110</v>
      </c>
      <c r="E281" s="152">
        <v>2020</v>
      </c>
      <c r="F281" s="66">
        <v>18220</v>
      </c>
      <c r="G281" s="172" t="s">
        <v>4802</v>
      </c>
    </row>
    <row r="282" spans="1:7" ht="22.5" customHeight="1" x14ac:dyDescent="0.25">
      <c r="A282" s="446" t="s">
        <v>463</v>
      </c>
      <c r="B282" s="172" t="s">
        <v>4806</v>
      </c>
      <c r="C282" s="748" t="s">
        <v>4799</v>
      </c>
      <c r="D282" s="172" t="s">
        <v>110</v>
      </c>
      <c r="E282" s="152">
        <v>2020</v>
      </c>
      <c r="F282" s="66">
        <v>21220</v>
      </c>
      <c r="G282" s="172" t="s">
        <v>1907</v>
      </c>
    </row>
    <row r="283" spans="1:7" ht="18" customHeight="1" x14ac:dyDescent="0.25">
      <c r="A283" s="446" t="s">
        <v>463</v>
      </c>
      <c r="B283" s="172" t="s">
        <v>4806</v>
      </c>
      <c r="C283" s="748" t="s">
        <v>4799</v>
      </c>
      <c r="D283" s="172" t="s">
        <v>110</v>
      </c>
      <c r="E283" s="152">
        <v>2020</v>
      </c>
      <c r="F283" s="66">
        <v>21720</v>
      </c>
      <c r="G283" s="172" t="s">
        <v>4802</v>
      </c>
    </row>
    <row r="284" spans="1:7" ht="21" customHeight="1" x14ac:dyDescent="0.25">
      <c r="A284" s="446" t="s">
        <v>463</v>
      </c>
      <c r="B284" s="172" t="s">
        <v>4805</v>
      </c>
      <c r="C284" s="748" t="s">
        <v>4799</v>
      </c>
      <c r="D284" s="172" t="s">
        <v>110</v>
      </c>
      <c r="E284" s="152">
        <v>2020</v>
      </c>
      <c r="F284" s="66">
        <v>20220</v>
      </c>
      <c r="G284" s="172" t="s">
        <v>1907</v>
      </c>
    </row>
    <row r="285" spans="1:7" ht="26.25" customHeight="1" x14ac:dyDescent="0.25">
      <c r="A285" s="446" t="s">
        <v>463</v>
      </c>
      <c r="B285" s="172" t="s">
        <v>4805</v>
      </c>
      <c r="C285" s="748" t="s">
        <v>4799</v>
      </c>
      <c r="D285" s="172" t="s">
        <v>110</v>
      </c>
      <c r="E285" s="152">
        <v>2020</v>
      </c>
      <c r="F285" s="66">
        <v>20220</v>
      </c>
      <c r="G285" s="172" t="s">
        <v>4802</v>
      </c>
    </row>
    <row r="286" spans="1:7" ht="24" customHeight="1" x14ac:dyDescent="0.25">
      <c r="A286" s="446" t="s">
        <v>463</v>
      </c>
      <c r="B286" s="172" t="s">
        <v>4811</v>
      </c>
      <c r="C286" s="748" t="s">
        <v>4799</v>
      </c>
      <c r="D286" s="172" t="s">
        <v>110</v>
      </c>
      <c r="E286" s="152">
        <v>2020</v>
      </c>
      <c r="F286" s="66">
        <v>16420</v>
      </c>
      <c r="G286" s="172" t="s">
        <v>4802</v>
      </c>
    </row>
    <row r="287" spans="1:7" ht="27.75" customHeight="1" x14ac:dyDescent="0.25">
      <c r="A287" s="446" t="s">
        <v>463</v>
      </c>
      <c r="B287" s="172" t="s">
        <v>4809</v>
      </c>
      <c r="C287" s="748" t="s">
        <v>4799</v>
      </c>
      <c r="D287" s="172" t="s">
        <v>110</v>
      </c>
      <c r="E287" s="152">
        <v>2020</v>
      </c>
      <c r="F287" s="66">
        <v>15365</v>
      </c>
      <c r="G287" s="172" t="s">
        <v>4802</v>
      </c>
    </row>
    <row r="288" spans="1:7" ht="24.75" customHeight="1" x14ac:dyDescent="0.25">
      <c r="A288" s="446" t="s">
        <v>463</v>
      </c>
      <c r="B288" s="172" t="s">
        <v>4814</v>
      </c>
      <c r="C288" s="748" t="s">
        <v>4799</v>
      </c>
      <c r="D288" s="172" t="s">
        <v>110</v>
      </c>
      <c r="E288" s="152">
        <v>2020</v>
      </c>
      <c r="F288" s="66">
        <v>17965</v>
      </c>
      <c r="G288" s="172" t="s">
        <v>4802</v>
      </c>
    </row>
    <row r="289" spans="1:7" ht="23.25" customHeight="1" x14ac:dyDescent="0.25">
      <c r="A289" s="446" t="s">
        <v>463</v>
      </c>
      <c r="B289" s="172" t="s">
        <v>4812</v>
      </c>
      <c r="C289" s="748" t="s">
        <v>4799</v>
      </c>
      <c r="D289" s="172" t="s">
        <v>110</v>
      </c>
      <c r="E289" s="152">
        <v>2020</v>
      </c>
      <c r="F289" s="66">
        <v>17120</v>
      </c>
      <c r="G289" s="172" t="s">
        <v>4802</v>
      </c>
    </row>
    <row r="290" spans="1:7" ht="25.5" customHeight="1" x14ac:dyDescent="0.25">
      <c r="A290" s="446" t="s">
        <v>463</v>
      </c>
      <c r="B290" s="172" t="s">
        <v>4813</v>
      </c>
      <c r="C290" s="748" t="s">
        <v>4799</v>
      </c>
      <c r="D290" s="172" t="s">
        <v>110</v>
      </c>
      <c r="E290" s="152">
        <v>2020</v>
      </c>
      <c r="F290" s="66">
        <v>17520</v>
      </c>
      <c r="G290" s="172" t="s">
        <v>4802</v>
      </c>
    </row>
    <row r="291" spans="1:7" ht="22.5" customHeight="1" x14ac:dyDescent="0.25">
      <c r="A291" s="446" t="s">
        <v>463</v>
      </c>
      <c r="B291" s="172" t="s">
        <v>4810</v>
      </c>
      <c r="C291" s="748" t="s">
        <v>4799</v>
      </c>
      <c r="D291" s="172" t="s">
        <v>110</v>
      </c>
      <c r="E291" s="152">
        <v>2020</v>
      </c>
      <c r="F291" s="66">
        <v>16420</v>
      </c>
      <c r="G291" s="172" t="s">
        <v>4802</v>
      </c>
    </row>
    <row r="292" spans="1:7" ht="20.25" customHeight="1" x14ac:dyDescent="0.25">
      <c r="A292" s="446" t="s">
        <v>463</v>
      </c>
      <c r="B292" s="172" t="s">
        <v>4808</v>
      </c>
      <c r="C292" s="748" t="s">
        <v>4799</v>
      </c>
      <c r="D292" s="172" t="s">
        <v>110</v>
      </c>
      <c r="E292" s="152">
        <v>2020</v>
      </c>
      <c r="F292" s="66">
        <v>14590</v>
      </c>
      <c r="G292" s="172" t="s">
        <v>4802</v>
      </c>
    </row>
    <row r="293" spans="1:7" ht="28.5" customHeight="1" x14ac:dyDescent="0.25">
      <c r="A293" s="446" t="s">
        <v>463</v>
      </c>
      <c r="B293" s="446" t="s">
        <v>4807</v>
      </c>
      <c r="C293" s="915" t="s">
        <v>4799</v>
      </c>
      <c r="D293" s="446" t="s">
        <v>110</v>
      </c>
      <c r="E293" s="594">
        <v>2020</v>
      </c>
      <c r="F293" s="760">
        <v>13420</v>
      </c>
      <c r="G293" s="446" t="s">
        <v>4802</v>
      </c>
    </row>
    <row r="294" spans="1:7" ht="23.25" customHeight="1" x14ac:dyDescent="0.25">
      <c r="A294" s="446" t="s">
        <v>463</v>
      </c>
      <c r="B294" s="446" t="s">
        <v>4815</v>
      </c>
      <c r="C294" s="915" t="s">
        <v>6332</v>
      </c>
      <c r="D294" s="446" t="s">
        <v>438</v>
      </c>
      <c r="E294" s="594">
        <v>2020</v>
      </c>
      <c r="F294" s="760">
        <v>51400</v>
      </c>
      <c r="G294" s="446" t="s">
        <v>4816</v>
      </c>
    </row>
    <row r="295" spans="1:7" ht="23.25" customHeight="1" x14ac:dyDescent="0.25">
      <c r="A295" s="446" t="s">
        <v>463</v>
      </c>
      <c r="B295" s="446" t="s">
        <v>4815</v>
      </c>
      <c r="C295" s="915" t="s">
        <v>6332</v>
      </c>
      <c r="D295" s="446" t="s">
        <v>44</v>
      </c>
      <c r="E295" s="594">
        <v>2020</v>
      </c>
      <c r="F295" s="760">
        <v>54400</v>
      </c>
      <c r="G295" s="446" t="s">
        <v>4816</v>
      </c>
    </row>
    <row r="296" spans="1:7" ht="24" customHeight="1" x14ac:dyDescent="0.25">
      <c r="A296" s="446" t="s">
        <v>463</v>
      </c>
      <c r="B296" s="446" t="s">
        <v>4817</v>
      </c>
      <c r="C296" s="915" t="s">
        <v>6332</v>
      </c>
      <c r="D296" s="446" t="s">
        <v>438</v>
      </c>
      <c r="E296" s="594">
        <v>2020</v>
      </c>
      <c r="F296" s="760">
        <v>56400</v>
      </c>
      <c r="G296" s="446" t="s">
        <v>4816</v>
      </c>
    </row>
    <row r="297" spans="1:7" ht="23.25" customHeight="1" x14ac:dyDescent="0.25">
      <c r="A297" s="446" t="s">
        <v>463</v>
      </c>
      <c r="B297" s="446" t="s">
        <v>4817</v>
      </c>
      <c r="C297" s="915" t="s">
        <v>6332</v>
      </c>
      <c r="D297" s="446" t="s">
        <v>44</v>
      </c>
      <c r="E297" s="594">
        <v>2020</v>
      </c>
      <c r="F297" s="760">
        <v>59300</v>
      </c>
      <c r="G297" s="446" t="s">
        <v>4816</v>
      </c>
    </row>
    <row r="298" spans="1:7" ht="24" customHeight="1" x14ac:dyDescent="0.25">
      <c r="A298" s="446" t="s">
        <v>463</v>
      </c>
      <c r="B298" s="446" t="s">
        <v>4818</v>
      </c>
      <c r="C298" s="915" t="s">
        <v>6332</v>
      </c>
      <c r="D298" s="446" t="s">
        <v>438</v>
      </c>
      <c r="E298" s="594">
        <v>2020</v>
      </c>
      <c r="F298" s="760">
        <v>66100</v>
      </c>
      <c r="G298" s="446" t="s">
        <v>4816</v>
      </c>
    </row>
    <row r="299" spans="1:7" ht="21" customHeight="1" x14ac:dyDescent="0.25">
      <c r="A299" s="446" t="s">
        <v>463</v>
      </c>
      <c r="B299" s="446" t="s">
        <v>4818</v>
      </c>
      <c r="C299" s="915" t="s">
        <v>6332</v>
      </c>
      <c r="D299" s="446" t="s">
        <v>44</v>
      </c>
      <c r="E299" s="594">
        <v>2020</v>
      </c>
      <c r="F299" s="760">
        <v>69100</v>
      </c>
      <c r="G299" s="446" t="s">
        <v>4816</v>
      </c>
    </row>
    <row r="300" spans="1:7" ht="20.25" customHeight="1" x14ac:dyDescent="0.25">
      <c r="A300" s="446" t="s">
        <v>463</v>
      </c>
      <c r="B300" s="446" t="s">
        <v>469</v>
      </c>
      <c r="C300" s="915" t="s">
        <v>6332</v>
      </c>
      <c r="D300" s="446" t="s">
        <v>438</v>
      </c>
      <c r="E300" s="594">
        <v>2020</v>
      </c>
      <c r="F300" s="760">
        <v>48500</v>
      </c>
      <c r="G300" s="446" t="s">
        <v>4816</v>
      </c>
    </row>
    <row r="301" spans="1:7" ht="18.75" customHeight="1" x14ac:dyDescent="0.25">
      <c r="A301" s="446" t="s">
        <v>463</v>
      </c>
      <c r="B301" s="446" t="s">
        <v>469</v>
      </c>
      <c r="C301" s="915" t="s">
        <v>6332</v>
      </c>
      <c r="D301" s="446" t="s">
        <v>44</v>
      </c>
      <c r="E301" s="594">
        <v>2020</v>
      </c>
      <c r="F301" s="760">
        <v>51500</v>
      </c>
      <c r="G301" s="446" t="s">
        <v>4816</v>
      </c>
    </row>
    <row r="302" spans="1:7" ht="21" customHeight="1" x14ac:dyDescent="0.25">
      <c r="A302" s="446" t="s">
        <v>463</v>
      </c>
      <c r="B302" s="446" t="s">
        <v>470</v>
      </c>
      <c r="C302" s="915" t="s">
        <v>6332</v>
      </c>
      <c r="D302" s="446" t="s">
        <v>438</v>
      </c>
      <c r="E302" s="594">
        <v>2020</v>
      </c>
      <c r="F302" s="760">
        <v>53400</v>
      </c>
      <c r="G302" s="446" t="s">
        <v>4816</v>
      </c>
    </row>
    <row r="303" spans="1:7" ht="21" customHeight="1" x14ac:dyDescent="0.25">
      <c r="A303" s="446" t="s">
        <v>463</v>
      </c>
      <c r="B303" s="446" t="s">
        <v>470</v>
      </c>
      <c r="C303" s="915" t="s">
        <v>6332</v>
      </c>
      <c r="D303" s="446" t="s">
        <v>44</v>
      </c>
      <c r="E303" s="594">
        <v>2020</v>
      </c>
      <c r="F303" s="760">
        <v>56400</v>
      </c>
      <c r="G303" s="446" t="s">
        <v>4816</v>
      </c>
    </row>
    <row r="304" spans="1:7" ht="21" customHeight="1" x14ac:dyDescent="0.25">
      <c r="A304" s="446" t="s">
        <v>463</v>
      </c>
      <c r="B304" s="446" t="s">
        <v>4819</v>
      </c>
      <c r="C304" s="915" t="s">
        <v>6332</v>
      </c>
      <c r="D304" s="446" t="s">
        <v>438</v>
      </c>
      <c r="E304" s="594">
        <v>2020</v>
      </c>
      <c r="F304" s="760">
        <v>63200</v>
      </c>
      <c r="G304" s="446" t="s">
        <v>4816</v>
      </c>
    </row>
    <row r="305" spans="1:7" ht="21" customHeight="1" x14ac:dyDescent="0.25">
      <c r="A305" s="446" t="s">
        <v>463</v>
      </c>
      <c r="B305" s="446" t="s">
        <v>4819</v>
      </c>
      <c r="C305" s="915" t="s">
        <v>6332</v>
      </c>
      <c r="D305" s="446" t="s">
        <v>44</v>
      </c>
      <c r="E305" s="594">
        <v>2020</v>
      </c>
      <c r="F305" s="760">
        <v>66200</v>
      </c>
      <c r="G305" s="446" t="s">
        <v>4816</v>
      </c>
    </row>
    <row r="306" spans="1:7" ht="21" customHeight="1" x14ac:dyDescent="0.25">
      <c r="A306" s="446" t="s">
        <v>463</v>
      </c>
      <c r="B306" s="446" t="s">
        <v>4821</v>
      </c>
      <c r="C306" s="915" t="s">
        <v>6323</v>
      </c>
      <c r="D306" s="446" t="s">
        <v>110</v>
      </c>
      <c r="E306" s="594">
        <v>2020</v>
      </c>
      <c r="F306" s="760">
        <v>33200</v>
      </c>
      <c r="G306" s="446" t="s">
        <v>4816</v>
      </c>
    </row>
    <row r="307" spans="1:7" ht="21" customHeight="1" x14ac:dyDescent="0.25">
      <c r="A307" s="446" t="s">
        <v>463</v>
      </c>
      <c r="B307" s="446" t="s">
        <v>4822</v>
      </c>
      <c r="C307" s="915" t="s">
        <v>6323</v>
      </c>
      <c r="D307" s="446" t="s">
        <v>110</v>
      </c>
      <c r="E307" s="594">
        <v>2020</v>
      </c>
      <c r="F307" s="760">
        <v>35700</v>
      </c>
      <c r="G307" s="446" t="s">
        <v>4816</v>
      </c>
    </row>
    <row r="308" spans="1:7" ht="21" customHeight="1" x14ac:dyDescent="0.25">
      <c r="A308" s="446" t="s">
        <v>463</v>
      </c>
      <c r="B308" s="446" t="s">
        <v>4827</v>
      </c>
      <c r="C308" s="915" t="s">
        <v>6323</v>
      </c>
      <c r="D308" s="446" t="s">
        <v>110</v>
      </c>
      <c r="E308" s="594">
        <v>2020</v>
      </c>
      <c r="F308" s="760">
        <v>52200</v>
      </c>
      <c r="G308" s="446" t="s">
        <v>4816</v>
      </c>
    </row>
    <row r="309" spans="1:7" ht="21" customHeight="1" x14ac:dyDescent="0.25">
      <c r="A309" s="446" t="s">
        <v>463</v>
      </c>
      <c r="B309" s="446" t="s">
        <v>4827</v>
      </c>
      <c r="C309" s="915" t="s">
        <v>6323</v>
      </c>
      <c r="D309" s="446" t="s">
        <v>426</v>
      </c>
      <c r="E309" s="594">
        <v>2020</v>
      </c>
      <c r="F309" s="760">
        <v>53800</v>
      </c>
      <c r="G309" s="446" t="s">
        <v>4816</v>
      </c>
    </row>
    <row r="310" spans="1:7" ht="21" customHeight="1" x14ac:dyDescent="0.25">
      <c r="A310" s="446" t="s">
        <v>463</v>
      </c>
      <c r="B310" s="446" t="s">
        <v>4820</v>
      </c>
      <c r="C310" s="915" t="s">
        <v>6323</v>
      </c>
      <c r="D310" s="446" t="s">
        <v>110</v>
      </c>
      <c r="E310" s="594">
        <v>2020</v>
      </c>
      <c r="F310" s="760">
        <v>30410</v>
      </c>
      <c r="G310" s="446" t="s">
        <v>4816</v>
      </c>
    </row>
    <row r="311" spans="1:7" ht="21" customHeight="1" x14ac:dyDescent="0.25">
      <c r="A311" s="446" t="s">
        <v>463</v>
      </c>
      <c r="B311" s="446" t="s">
        <v>3573</v>
      </c>
      <c r="C311" s="915" t="s">
        <v>6323</v>
      </c>
      <c r="D311" s="446" t="s">
        <v>426</v>
      </c>
      <c r="E311" s="594">
        <v>2020</v>
      </c>
      <c r="F311" s="760">
        <v>35200</v>
      </c>
      <c r="G311" s="446" t="s">
        <v>4816</v>
      </c>
    </row>
    <row r="312" spans="1:7" ht="21" customHeight="1" x14ac:dyDescent="0.25">
      <c r="A312" s="446" t="s">
        <v>463</v>
      </c>
      <c r="B312" s="446" t="s">
        <v>4823</v>
      </c>
      <c r="C312" s="915" t="s">
        <v>6323</v>
      </c>
      <c r="D312" s="446" t="s">
        <v>110</v>
      </c>
      <c r="E312" s="594">
        <v>2020</v>
      </c>
      <c r="F312" s="760">
        <v>41600</v>
      </c>
      <c r="G312" s="446" t="s">
        <v>4816</v>
      </c>
    </row>
    <row r="313" spans="1:7" ht="21" customHeight="1" x14ac:dyDescent="0.25">
      <c r="A313" s="446" t="s">
        <v>463</v>
      </c>
      <c r="B313" s="446" t="s">
        <v>4823</v>
      </c>
      <c r="C313" s="915" t="s">
        <v>6323</v>
      </c>
      <c r="D313" s="446" t="s">
        <v>426</v>
      </c>
      <c r="E313" s="594">
        <v>2020</v>
      </c>
      <c r="F313" s="760">
        <v>44300</v>
      </c>
      <c r="G313" s="446" t="s">
        <v>4816</v>
      </c>
    </row>
    <row r="314" spans="1:7" ht="21" customHeight="1" x14ac:dyDescent="0.25">
      <c r="A314" s="446" t="s">
        <v>463</v>
      </c>
      <c r="B314" s="446" t="s">
        <v>4826</v>
      </c>
      <c r="C314" s="915" t="s">
        <v>6323</v>
      </c>
      <c r="D314" s="446" t="s">
        <v>110</v>
      </c>
      <c r="E314" s="594">
        <v>2020</v>
      </c>
      <c r="F314" s="760">
        <v>46000</v>
      </c>
      <c r="G314" s="446" t="s">
        <v>4816</v>
      </c>
    </row>
    <row r="315" spans="1:7" ht="21" customHeight="1" x14ac:dyDescent="0.25">
      <c r="A315" s="446" t="s">
        <v>463</v>
      </c>
      <c r="B315" s="446" t="s">
        <v>4826</v>
      </c>
      <c r="C315" s="915" t="s">
        <v>6323</v>
      </c>
      <c r="D315" s="446" t="s">
        <v>426</v>
      </c>
      <c r="E315" s="594">
        <v>2020</v>
      </c>
      <c r="F315" s="760">
        <v>48900</v>
      </c>
      <c r="G315" s="446" t="s">
        <v>4816</v>
      </c>
    </row>
    <row r="316" spans="1:7" ht="21" customHeight="1" x14ac:dyDescent="0.25">
      <c r="A316" s="446" t="s">
        <v>463</v>
      </c>
      <c r="B316" s="446" t="s">
        <v>4824</v>
      </c>
      <c r="C316" s="915" t="s">
        <v>4825</v>
      </c>
      <c r="D316" s="446" t="s">
        <v>110</v>
      </c>
      <c r="E316" s="594">
        <v>2020</v>
      </c>
      <c r="F316" s="760">
        <v>43600</v>
      </c>
      <c r="G316" s="446" t="s">
        <v>4816</v>
      </c>
    </row>
    <row r="317" spans="1:7" ht="21" customHeight="1" x14ac:dyDescent="0.25">
      <c r="A317" s="446" t="s">
        <v>463</v>
      </c>
      <c r="B317" s="446" t="s">
        <v>4824</v>
      </c>
      <c r="C317" s="915" t="s">
        <v>6323</v>
      </c>
      <c r="D317" s="446" t="s">
        <v>426</v>
      </c>
      <c r="E317" s="594">
        <v>2020</v>
      </c>
      <c r="F317" s="760">
        <v>46300</v>
      </c>
      <c r="G317" s="446" t="s">
        <v>4816</v>
      </c>
    </row>
    <row r="318" spans="1:7" ht="21" customHeight="1" x14ac:dyDescent="0.25">
      <c r="A318" s="446" t="s">
        <v>463</v>
      </c>
      <c r="B318" s="446" t="s">
        <v>4828</v>
      </c>
      <c r="C318" s="915" t="s">
        <v>4799</v>
      </c>
      <c r="D318" s="446" t="s">
        <v>110</v>
      </c>
      <c r="E318" s="594">
        <v>2020</v>
      </c>
      <c r="F318" s="760">
        <v>21600</v>
      </c>
      <c r="G318" s="446" t="s">
        <v>4829</v>
      </c>
    </row>
    <row r="319" spans="1:7" ht="21" customHeight="1" x14ac:dyDescent="0.25">
      <c r="A319" s="446" t="s">
        <v>463</v>
      </c>
      <c r="B319" s="446" t="s">
        <v>4828</v>
      </c>
      <c r="C319" s="915" t="s">
        <v>4799</v>
      </c>
      <c r="D319" s="446" t="s">
        <v>426</v>
      </c>
      <c r="E319" s="594">
        <v>2020</v>
      </c>
      <c r="F319" s="760">
        <v>23100</v>
      </c>
      <c r="G319" s="446" t="s">
        <v>4829</v>
      </c>
    </row>
    <row r="320" spans="1:7" ht="21" customHeight="1" x14ac:dyDescent="0.25">
      <c r="A320" s="446" t="s">
        <v>463</v>
      </c>
      <c r="B320" s="446" t="s">
        <v>3487</v>
      </c>
      <c r="C320" s="915" t="s">
        <v>4799</v>
      </c>
      <c r="D320" s="446" t="s">
        <v>110</v>
      </c>
      <c r="E320" s="594">
        <v>2020</v>
      </c>
      <c r="F320" s="760">
        <v>23500</v>
      </c>
      <c r="G320" s="446" t="s">
        <v>4829</v>
      </c>
    </row>
    <row r="321" spans="1:7" ht="21" customHeight="1" x14ac:dyDescent="0.25">
      <c r="A321" s="446" t="s">
        <v>463</v>
      </c>
      <c r="B321" s="446" t="s">
        <v>3487</v>
      </c>
      <c r="C321" s="915" t="s">
        <v>4799</v>
      </c>
      <c r="D321" s="446" t="s">
        <v>426</v>
      </c>
      <c r="E321" s="594">
        <v>2020</v>
      </c>
      <c r="F321" s="760">
        <v>25000</v>
      </c>
      <c r="G321" s="446" t="s">
        <v>4829</v>
      </c>
    </row>
    <row r="322" spans="1:7" ht="21" customHeight="1" x14ac:dyDescent="0.25">
      <c r="A322" s="446" t="s">
        <v>463</v>
      </c>
      <c r="B322" s="446" t="s">
        <v>4830</v>
      </c>
      <c r="C322" s="915" t="s">
        <v>4799</v>
      </c>
      <c r="D322" s="446" t="s">
        <v>110</v>
      </c>
      <c r="E322" s="594">
        <v>2020</v>
      </c>
      <c r="F322" s="760">
        <v>27900</v>
      </c>
      <c r="G322" s="446" t="s">
        <v>4829</v>
      </c>
    </row>
    <row r="323" spans="1:7" ht="21" customHeight="1" x14ac:dyDescent="0.25">
      <c r="A323" s="446" t="s">
        <v>463</v>
      </c>
      <c r="B323" s="446" t="s">
        <v>4830</v>
      </c>
      <c r="C323" s="915" t="s">
        <v>4799</v>
      </c>
      <c r="D323" s="446" t="s">
        <v>426</v>
      </c>
      <c r="E323" s="594">
        <v>2020</v>
      </c>
      <c r="F323" s="760">
        <v>29400</v>
      </c>
      <c r="G323" s="446" t="s">
        <v>4829</v>
      </c>
    </row>
    <row r="324" spans="1:7" ht="21" customHeight="1" x14ac:dyDescent="0.25">
      <c r="A324" s="446" t="s">
        <v>463</v>
      </c>
      <c r="B324" s="172" t="s">
        <v>3608</v>
      </c>
      <c r="C324" s="748" t="s">
        <v>4799</v>
      </c>
      <c r="D324" s="172" t="s">
        <v>110</v>
      </c>
      <c r="E324" s="152">
        <v>2020</v>
      </c>
      <c r="F324" s="66">
        <v>33820</v>
      </c>
      <c r="G324" s="172" t="s">
        <v>4802</v>
      </c>
    </row>
    <row r="325" spans="1:7" ht="21" customHeight="1" x14ac:dyDescent="0.25">
      <c r="A325" s="446" t="s">
        <v>463</v>
      </c>
      <c r="B325" s="172" t="s">
        <v>4831</v>
      </c>
      <c r="C325" s="748" t="s">
        <v>4799</v>
      </c>
      <c r="D325" s="172" t="s">
        <v>110</v>
      </c>
      <c r="E325" s="152">
        <v>2020</v>
      </c>
      <c r="F325" s="66">
        <v>38620</v>
      </c>
      <c r="G325" s="172" t="s">
        <v>4802</v>
      </c>
    </row>
    <row r="326" spans="1:7" ht="21" customHeight="1" x14ac:dyDescent="0.25">
      <c r="A326" s="718" t="s">
        <v>7040</v>
      </c>
      <c r="B326" s="610" t="s">
        <v>10229</v>
      </c>
      <c r="C326" s="688" t="s">
        <v>3970</v>
      </c>
      <c r="D326" s="610" t="s">
        <v>110</v>
      </c>
      <c r="E326" s="64">
        <v>2020</v>
      </c>
      <c r="F326" s="694">
        <v>45845</v>
      </c>
      <c r="G326" s="610" t="s">
        <v>487</v>
      </c>
    </row>
    <row r="327" spans="1:7" ht="21" customHeight="1" x14ac:dyDescent="0.25">
      <c r="A327" s="718" t="s">
        <v>7040</v>
      </c>
      <c r="B327" s="610" t="s">
        <v>10230</v>
      </c>
      <c r="C327" s="688" t="s">
        <v>3970</v>
      </c>
      <c r="D327" s="610" t="s">
        <v>110</v>
      </c>
      <c r="E327" s="64">
        <v>2020</v>
      </c>
      <c r="F327" s="694">
        <v>45845</v>
      </c>
      <c r="G327" s="610" t="s">
        <v>487</v>
      </c>
    </row>
    <row r="328" spans="1:7" ht="21" customHeight="1" x14ac:dyDescent="0.25">
      <c r="A328" s="718" t="s">
        <v>7040</v>
      </c>
      <c r="B328" s="610" t="s">
        <v>10139</v>
      </c>
      <c r="C328" s="688" t="s">
        <v>3970</v>
      </c>
      <c r="D328" s="610" t="s">
        <v>110</v>
      </c>
      <c r="E328" s="64">
        <v>2020</v>
      </c>
      <c r="F328" s="694">
        <v>39995</v>
      </c>
      <c r="G328" s="610" t="s">
        <v>487</v>
      </c>
    </row>
    <row r="329" spans="1:7" ht="21" customHeight="1" x14ac:dyDescent="0.25">
      <c r="A329" s="718" t="s">
        <v>7040</v>
      </c>
      <c r="B329" s="610" t="s">
        <v>9907</v>
      </c>
      <c r="C329" s="688" t="s">
        <v>3970</v>
      </c>
      <c r="D329" s="610" t="s">
        <v>110</v>
      </c>
      <c r="E329" s="64">
        <v>2020</v>
      </c>
      <c r="F329" s="694">
        <v>42295</v>
      </c>
      <c r="G329" s="610" t="s">
        <v>487</v>
      </c>
    </row>
    <row r="330" spans="1:7" ht="21" customHeight="1" x14ac:dyDescent="0.25">
      <c r="A330" s="718" t="s">
        <v>7040</v>
      </c>
      <c r="B330" s="610" t="s">
        <v>10228</v>
      </c>
      <c r="C330" s="688" t="s">
        <v>3970</v>
      </c>
      <c r="D330" s="610" t="s">
        <v>110</v>
      </c>
      <c r="E330" s="64">
        <v>2020</v>
      </c>
      <c r="F330" s="694">
        <v>45845</v>
      </c>
      <c r="G330" s="610" t="s">
        <v>487</v>
      </c>
    </row>
    <row r="331" spans="1:7" ht="21" customHeight="1" x14ac:dyDescent="0.25">
      <c r="A331" s="452" t="s">
        <v>8567</v>
      </c>
      <c r="B331" s="155" t="s">
        <v>2132</v>
      </c>
      <c r="C331" s="152" t="s">
        <v>2114</v>
      </c>
      <c r="D331" s="155"/>
      <c r="E331" s="152">
        <v>2020</v>
      </c>
      <c r="F331" s="124">
        <v>19234</v>
      </c>
      <c r="G331" s="155" t="s">
        <v>2976</v>
      </c>
    </row>
    <row r="332" spans="1:7" s="91" customFormat="1" ht="21" customHeight="1" x14ac:dyDescent="0.25">
      <c r="A332" s="447" t="s">
        <v>10649</v>
      </c>
      <c r="B332" s="448" t="s">
        <v>10650</v>
      </c>
      <c r="C332" s="460" t="s">
        <v>1983</v>
      </c>
      <c r="D332" s="448"/>
      <c r="E332" s="460">
        <v>2020</v>
      </c>
      <c r="F332" s="544">
        <v>18532</v>
      </c>
      <c r="G332" s="172" t="s">
        <v>4816</v>
      </c>
    </row>
    <row r="333" spans="1:7" s="91" customFormat="1" ht="21" customHeight="1" x14ac:dyDescent="0.25">
      <c r="A333" s="447" t="s">
        <v>10649</v>
      </c>
      <c r="B333" s="448" t="s">
        <v>10648</v>
      </c>
      <c r="C333" s="460" t="s">
        <v>4840</v>
      </c>
      <c r="D333" s="448"/>
      <c r="E333" s="460">
        <v>2020</v>
      </c>
      <c r="F333" s="544">
        <v>21455</v>
      </c>
      <c r="G333" s="172" t="s">
        <v>4816</v>
      </c>
    </row>
    <row r="334" spans="1:7" ht="21" customHeight="1" x14ac:dyDescent="0.25">
      <c r="A334" s="738" t="s">
        <v>476</v>
      </c>
      <c r="B334" s="54" t="s">
        <v>10132</v>
      </c>
      <c r="C334" s="64" t="s">
        <v>1985</v>
      </c>
      <c r="D334" s="618" t="s">
        <v>110</v>
      </c>
      <c r="E334" s="64">
        <v>2020</v>
      </c>
      <c r="F334" s="74">
        <v>33040</v>
      </c>
      <c r="G334" s="54" t="s">
        <v>6882</v>
      </c>
    </row>
    <row r="335" spans="1:7" ht="21" customHeight="1" x14ac:dyDescent="0.25">
      <c r="A335" s="738" t="s">
        <v>476</v>
      </c>
      <c r="B335" s="54" t="s">
        <v>8861</v>
      </c>
      <c r="C335" s="64" t="s">
        <v>1985</v>
      </c>
      <c r="D335" s="618" t="s">
        <v>110</v>
      </c>
      <c r="E335" s="64">
        <v>2020</v>
      </c>
      <c r="F335" s="74">
        <v>27265</v>
      </c>
      <c r="G335" s="54" t="s">
        <v>6882</v>
      </c>
    </row>
    <row r="336" spans="1:7" ht="21" customHeight="1" x14ac:dyDescent="0.25">
      <c r="A336" s="738" t="s">
        <v>476</v>
      </c>
      <c r="B336" s="54" t="s">
        <v>8861</v>
      </c>
      <c r="C336" s="64" t="s">
        <v>1985</v>
      </c>
      <c r="D336" s="618" t="s">
        <v>426</v>
      </c>
      <c r="E336" s="64">
        <v>2020</v>
      </c>
      <c r="F336" s="74">
        <v>29065</v>
      </c>
      <c r="G336" s="54" t="s">
        <v>6882</v>
      </c>
    </row>
    <row r="337" spans="1:7" ht="21" customHeight="1" x14ac:dyDescent="0.25">
      <c r="A337" s="738" t="s">
        <v>476</v>
      </c>
      <c r="B337" s="54" t="s">
        <v>10134</v>
      </c>
      <c r="C337" s="64" t="s">
        <v>1985</v>
      </c>
      <c r="D337" s="618" t="s">
        <v>110</v>
      </c>
      <c r="E337" s="64">
        <v>2020</v>
      </c>
      <c r="F337" s="74">
        <v>35620</v>
      </c>
      <c r="G337" s="54" t="s">
        <v>6882</v>
      </c>
    </row>
    <row r="338" spans="1:7" ht="21" customHeight="1" x14ac:dyDescent="0.25">
      <c r="A338" s="738" t="s">
        <v>476</v>
      </c>
      <c r="B338" s="54" t="s">
        <v>10133</v>
      </c>
      <c r="C338" s="64" t="s">
        <v>1985</v>
      </c>
      <c r="D338" s="618" t="s">
        <v>110</v>
      </c>
      <c r="E338" s="64">
        <v>2020</v>
      </c>
      <c r="F338" s="74">
        <v>33150</v>
      </c>
      <c r="G338" s="54" t="s">
        <v>6882</v>
      </c>
    </row>
    <row r="339" spans="1:7" ht="21" customHeight="1" x14ac:dyDescent="0.25">
      <c r="A339" s="738" t="s">
        <v>476</v>
      </c>
      <c r="B339" s="54" t="s">
        <v>10133</v>
      </c>
      <c r="C339" s="64" t="s">
        <v>1985</v>
      </c>
      <c r="D339" s="618" t="s">
        <v>426</v>
      </c>
      <c r="E339" s="64">
        <v>2020</v>
      </c>
      <c r="F339" s="74">
        <v>34050</v>
      </c>
      <c r="G339" s="54" t="s">
        <v>6882</v>
      </c>
    </row>
    <row r="340" spans="1:7" ht="21" customHeight="1" x14ac:dyDescent="0.25">
      <c r="A340" s="738" t="s">
        <v>476</v>
      </c>
      <c r="B340" s="54" t="s">
        <v>10135</v>
      </c>
      <c r="C340" s="64" t="s">
        <v>1985</v>
      </c>
      <c r="D340" s="618" t="s">
        <v>110</v>
      </c>
      <c r="E340" s="64">
        <v>2020</v>
      </c>
      <c r="F340" s="74">
        <v>38835</v>
      </c>
      <c r="G340" s="54" t="s">
        <v>6882</v>
      </c>
    </row>
    <row r="341" spans="1:7" s="91" customFormat="1" ht="21" customHeight="1" x14ac:dyDescent="0.25">
      <c r="A341" s="447" t="s">
        <v>2081</v>
      </c>
      <c r="B341" s="448" t="s">
        <v>10645</v>
      </c>
      <c r="C341" s="460" t="s">
        <v>1981</v>
      </c>
      <c r="D341" s="448"/>
      <c r="E341" s="460">
        <v>2020</v>
      </c>
      <c r="F341" s="453">
        <v>40615</v>
      </c>
      <c r="G341" s="172" t="s">
        <v>4816</v>
      </c>
    </row>
    <row r="342" spans="1:7" s="91" customFormat="1" ht="21" customHeight="1" x14ac:dyDescent="0.25">
      <c r="A342" s="447" t="s">
        <v>10647</v>
      </c>
      <c r="B342" s="448" t="s">
        <v>10646</v>
      </c>
      <c r="C342" s="460"/>
      <c r="D342" s="448"/>
      <c r="E342" s="460">
        <v>2020</v>
      </c>
      <c r="F342" s="453">
        <v>22036</v>
      </c>
      <c r="G342" s="172" t="s">
        <v>4816</v>
      </c>
    </row>
    <row r="343" spans="1:7" ht="21" customHeight="1" x14ac:dyDescent="0.25">
      <c r="A343" s="715" t="s">
        <v>71</v>
      </c>
      <c r="B343" s="710" t="s">
        <v>10001</v>
      </c>
      <c r="C343" s="750" t="s">
        <v>2114</v>
      </c>
      <c r="D343" s="710" t="s">
        <v>43</v>
      </c>
      <c r="E343" s="721">
        <v>2020</v>
      </c>
      <c r="F343" s="695">
        <v>25470</v>
      </c>
      <c r="G343" s="712" t="s">
        <v>135</v>
      </c>
    </row>
    <row r="344" spans="1:7" ht="15.75" x14ac:dyDescent="0.25">
      <c r="A344" s="715" t="s">
        <v>71</v>
      </c>
      <c r="B344" s="710" t="s">
        <v>10141</v>
      </c>
      <c r="C344" s="750" t="s">
        <v>2114</v>
      </c>
      <c r="D344" s="710" t="s">
        <v>43</v>
      </c>
      <c r="E344" s="721">
        <v>2020</v>
      </c>
      <c r="F344" s="695">
        <v>29370</v>
      </c>
      <c r="G344" s="712" t="s">
        <v>135</v>
      </c>
    </row>
    <row r="345" spans="1:7" ht="15.75" x14ac:dyDescent="0.25">
      <c r="A345" s="715" t="s">
        <v>71</v>
      </c>
      <c r="B345" s="710" t="s">
        <v>7316</v>
      </c>
      <c r="C345" s="750" t="s">
        <v>2114</v>
      </c>
      <c r="D345" s="710" t="s">
        <v>43</v>
      </c>
      <c r="E345" s="721">
        <v>2020</v>
      </c>
      <c r="F345" s="695">
        <v>31870</v>
      </c>
      <c r="G345" s="712" t="s">
        <v>135</v>
      </c>
    </row>
    <row r="346" spans="1:7" ht="15.75" x14ac:dyDescent="0.25">
      <c r="A346" s="715" t="s">
        <v>71</v>
      </c>
      <c r="B346" s="710" t="s">
        <v>8979</v>
      </c>
      <c r="C346" s="750" t="s">
        <v>2114</v>
      </c>
      <c r="D346" s="710" t="s">
        <v>43</v>
      </c>
      <c r="E346" s="721">
        <v>2020</v>
      </c>
      <c r="F346" s="695">
        <v>35140</v>
      </c>
      <c r="G346" s="712" t="s">
        <v>135</v>
      </c>
    </row>
    <row r="347" spans="1:7" ht="15.75" x14ac:dyDescent="0.25">
      <c r="A347" s="715" t="s">
        <v>71</v>
      </c>
      <c r="B347" s="710" t="s">
        <v>10142</v>
      </c>
      <c r="C347" s="750" t="s">
        <v>1983</v>
      </c>
      <c r="D347" s="710" t="s">
        <v>43</v>
      </c>
      <c r="E347" s="721">
        <v>2020</v>
      </c>
      <c r="F347" s="695">
        <v>33400</v>
      </c>
      <c r="G347" s="712" t="s">
        <v>135</v>
      </c>
    </row>
    <row r="348" spans="1:7" ht="15.75" x14ac:dyDescent="0.25">
      <c r="A348" s="715" t="s">
        <v>71</v>
      </c>
      <c r="B348" s="710" t="s">
        <v>10143</v>
      </c>
      <c r="C348" s="750" t="s">
        <v>1983</v>
      </c>
      <c r="D348" s="710" t="s">
        <v>43</v>
      </c>
      <c r="E348" s="721">
        <v>2020</v>
      </c>
      <c r="F348" s="695">
        <v>36600</v>
      </c>
      <c r="G348" s="712" t="s">
        <v>135</v>
      </c>
    </row>
    <row r="349" spans="1:7" ht="15.75" x14ac:dyDescent="0.25">
      <c r="A349" s="715" t="s">
        <v>71</v>
      </c>
      <c r="B349" s="710" t="s">
        <v>10231</v>
      </c>
      <c r="C349" s="750" t="s">
        <v>2114</v>
      </c>
      <c r="D349" s="710" t="s">
        <v>426</v>
      </c>
      <c r="E349" s="721">
        <v>2020</v>
      </c>
      <c r="F349" s="695">
        <v>27850</v>
      </c>
      <c r="G349" s="712" t="s">
        <v>9698</v>
      </c>
    </row>
    <row r="350" spans="1:7" ht="15.75" x14ac:dyDescent="0.25">
      <c r="A350" s="715" t="s">
        <v>71</v>
      </c>
      <c r="B350" s="710" t="s">
        <v>10231</v>
      </c>
      <c r="C350" s="750" t="s">
        <v>2114</v>
      </c>
      <c r="D350" s="710" t="s">
        <v>426</v>
      </c>
      <c r="E350" s="721">
        <v>2020</v>
      </c>
      <c r="F350" s="695">
        <v>30360</v>
      </c>
      <c r="G350" s="712" t="s">
        <v>9698</v>
      </c>
    </row>
    <row r="351" spans="1:7" ht="15.75" x14ac:dyDescent="0.25">
      <c r="A351" s="715" t="s">
        <v>71</v>
      </c>
      <c r="B351" s="710" t="s">
        <v>10231</v>
      </c>
      <c r="C351" s="750" t="s">
        <v>2114</v>
      </c>
      <c r="D351" s="710" t="s">
        <v>426</v>
      </c>
      <c r="E351" s="721">
        <v>2020</v>
      </c>
      <c r="F351" s="695">
        <v>32850</v>
      </c>
      <c r="G351" s="712" t="s">
        <v>9698</v>
      </c>
    </row>
    <row r="352" spans="1:7" ht="15.75" x14ac:dyDescent="0.25">
      <c r="A352" s="715" t="s">
        <v>71</v>
      </c>
      <c r="B352" s="710" t="s">
        <v>8975</v>
      </c>
      <c r="C352" s="750" t="s">
        <v>2114</v>
      </c>
      <c r="D352" s="710" t="s">
        <v>426</v>
      </c>
      <c r="E352" s="721">
        <v>2020</v>
      </c>
      <c r="F352" s="695">
        <v>36050</v>
      </c>
      <c r="G352" s="712" t="s">
        <v>9698</v>
      </c>
    </row>
    <row r="353" spans="1:7" ht="15.75" x14ac:dyDescent="0.25">
      <c r="A353" s="715" t="s">
        <v>71</v>
      </c>
      <c r="B353" s="710" t="s">
        <v>10002</v>
      </c>
      <c r="C353" s="750" t="s">
        <v>1983</v>
      </c>
      <c r="D353" s="710" t="s">
        <v>43</v>
      </c>
      <c r="E353" s="721">
        <v>2020</v>
      </c>
      <c r="F353" s="695">
        <v>25305</v>
      </c>
      <c r="G353" s="712" t="s">
        <v>135</v>
      </c>
    </row>
    <row r="354" spans="1:7" ht="15.75" x14ac:dyDescent="0.25">
      <c r="A354" s="715" t="s">
        <v>71</v>
      </c>
      <c r="B354" s="710" t="s">
        <v>10144</v>
      </c>
      <c r="C354" s="750" t="s">
        <v>1983</v>
      </c>
      <c r="D354" s="710" t="s">
        <v>43</v>
      </c>
      <c r="E354" s="721">
        <v>2020</v>
      </c>
      <c r="F354" s="695">
        <v>23925</v>
      </c>
      <c r="G354" s="712" t="s">
        <v>135</v>
      </c>
    </row>
    <row r="355" spans="1:7" ht="15.75" x14ac:dyDescent="0.25">
      <c r="A355" s="715" t="s">
        <v>71</v>
      </c>
      <c r="B355" s="710" t="s">
        <v>10003</v>
      </c>
      <c r="C355" s="750" t="s">
        <v>1983</v>
      </c>
      <c r="D355" s="710" t="s">
        <v>43</v>
      </c>
      <c r="E355" s="721">
        <v>2020</v>
      </c>
      <c r="F355" s="695">
        <v>29335</v>
      </c>
      <c r="G355" s="712" t="s">
        <v>135</v>
      </c>
    </row>
    <row r="356" spans="1:7" ht="15.75" x14ac:dyDescent="0.25">
      <c r="A356" s="452" t="s">
        <v>87</v>
      </c>
      <c r="B356" s="155" t="s">
        <v>5065</v>
      </c>
      <c r="C356" s="466" t="s">
        <v>3255</v>
      </c>
      <c r="D356" s="155" t="s">
        <v>110</v>
      </c>
      <c r="E356" s="721">
        <v>2020</v>
      </c>
      <c r="F356" s="695">
        <v>15295</v>
      </c>
      <c r="G356" s="155" t="s">
        <v>4874</v>
      </c>
    </row>
    <row r="357" spans="1:7" ht="15.75" x14ac:dyDescent="0.25">
      <c r="A357" s="452" t="s">
        <v>87</v>
      </c>
      <c r="B357" s="155" t="s">
        <v>5069</v>
      </c>
      <c r="C357" s="466" t="s">
        <v>3255</v>
      </c>
      <c r="D357" s="155" t="s">
        <v>110</v>
      </c>
      <c r="E357" s="721">
        <v>2020</v>
      </c>
      <c r="F357" s="66">
        <v>17650</v>
      </c>
      <c r="G357" s="172" t="s">
        <v>4816</v>
      </c>
    </row>
    <row r="358" spans="1:7" ht="15.75" x14ac:dyDescent="0.25">
      <c r="A358" s="452" t="s">
        <v>87</v>
      </c>
      <c r="B358" s="155" t="s">
        <v>5070</v>
      </c>
      <c r="C358" s="466" t="s">
        <v>3255</v>
      </c>
      <c r="D358" s="155" t="s">
        <v>110</v>
      </c>
      <c r="E358" s="721">
        <v>2020</v>
      </c>
      <c r="F358" s="66">
        <v>19400</v>
      </c>
      <c r="G358" s="155" t="s">
        <v>4874</v>
      </c>
    </row>
    <row r="359" spans="1:7" ht="15.75" x14ac:dyDescent="0.25">
      <c r="A359" s="452" t="s">
        <v>87</v>
      </c>
      <c r="B359" s="155" t="s">
        <v>6795</v>
      </c>
      <c r="C359" s="466" t="s">
        <v>2114</v>
      </c>
      <c r="D359" s="155" t="s">
        <v>110</v>
      </c>
      <c r="E359" s="721">
        <v>2020</v>
      </c>
      <c r="F359" s="66">
        <v>21600</v>
      </c>
      <c r="G359" s="155" t="s">
        <v>4874</v>
      </c>
    </row>
    <row r="360" spans="1:7" ht="15.75" x14ac:dyDescent="0.25">
      <c r="A360" s="452" t="s">
        <v>87</v>
      </c>
      <c r="B360" s="155" t="s">
        <v>3744</v>
      </c>
      <c r="C360" s="466" t="s">
        <v>2114</v>
      </c>
      <c r="D360" s="155" t="s">
        <v>110</v>
      </c>
      <c r="E360" s="721">
        <v>2020</v>
      </c>
      <c r="F360" s="66">
        <v>23150</v>
      </c>
      <c r="G360" s="155" t="s">
        <v>4874</v>
      </c>
    </row>
    <row r="361" spans="1:7" ht="15.75" x14ac:dyDescent="0.25">
      <c r="A361" s="452" t="s">
        <v>87</v>
      </c>
      <c r="B361" s="155" t="s">
        <v>3738</v>
      </c>
      <c r="C361" s="466" t="s">
        <v>2114</v>
      </c>
      <c r="D361" s="155" t="s">
        <v>110</v>
      </c>
      <c r="E361" s="721">
        <v>2020</v>
      </c>
      <c r="F361" s="66">
        <v>19300</v>
      </c>
      <c r="G361" s="155" t="s">
        <v>4874</v>
      </c>
    </row>
    <row r="362" spans="1:7" ht="15.75" x14ac:dyDescent="0.25">
      <c r="A362" s="452" t="s">
        <v>87</v>
      </c>
      <c r="B362" s="155" t="s">
        <v>6796</v>
      </c>
      <c r="C362" s="466" t="s">
        <v>2114</v>
      </c>
      <c r="D362" s="155" t="s">
        <v>110</v>
      </c>
      <c r="E362" s="721">
        <v>2020</v>
      </c>
      <c r="F362" s="66">
        <v>20050</v>
      </c>
      <c r="G362" s="155" t="s">
        <v>4874</v>
      </c>
    </row>
    <row r="363" spans="1:7" ht="15.75" x14ac:dyDescent="0.25">
      <c r="A363" s="452" t="s">
        <v>87</v>
      </c>
      <c r="B363" s="155" t="s">
        <v>3743</v>
      </c>
      <c r="C363" s="466" t="s">
        <v>2114</v>
      </c>
      <c r="D363" s="155" t="s">
        <v>110</v>
      </c>
      <c r="E363" s="721">
        <v>2020</v>
      </c>
      <c r="F363" s="66">
        <v>24150</v>
      </c>
      <c r="G363" s="155" t="s">
        <v>4874</v>
      </c>
    </row>
    <row r="364" spans="1:7" ht="15.75" x14ac:dyDescent="0.25">
      <c r="A364" s="452" t="s">
        <v>87</v>
      </c>
      <c r="B364" s="155" t="s">
        <v>3742</v>
      </c>
      <c r="C364" s="466" t="s">
        <v>2114</v>
      </c>
      <c r="D364" s="155" t="s">
        <v>110</v>
      </c>
      <c r="E364" s="721">
        <v>2020</v>
      </c>
      <c r="F364" s="66">
        <v>20950</v>
      </c>
      <c r="G364" s="155" t="s">
        <v>4874</v>
      </c>
    </row>
    <row r="365" spans="1:7" ht="15.75" x14ac:dyDescent="0.25">
      <c r="A365" s="452" t="s">
        <v>87</v>
      </c>
      <c r="B365" s="155" t="s">
        <v>6794</v>
      </c>
      <c r="C365" s="466" t="s">
        <v>6792</v>
      </c>
      <c r="D365" s="155" t="s">
        <v>110</v>
      </c>
      <c r="E365" s="721">
        <v>2020</v>
      </c>
      <c r="F365" s="66">
        <v>23200</v>
      </c>
      <c r="G365" s="155" t="s">
        <v>4874</v>
      </c>
    </row>
    <row r="366" spans="1:7" ht="15.75" x14ac:dyDescent="0.25">
      <c r="A366" s="452" t="s">
        <v>87</v>
      </c>
      <c r="B366" s="155" t="s">
        <v>6790</v>
      </c>
      <c r="C366" s="466" t="s">
        <v>6792</v>
      </c>
      <c r="D366" s="155" t="s">
        <v>110</v>
      </c>
      <c r="E366" s="721">
        <v>2020</v>
      </c>
      <c r="F366" s="66">
        <v>31200</v>
      </c>
      <c r="G366" s="155" t="s">
        <v>4874</v>
      </c>
    </row>
    <row r="367" spans="1:7" ht="15.75" x14ac:dyDescent="0.25">
      <c r="A367" s="452" t="s">
        <v>87</v>
      </c>
      <c r="B367" s="155" t="s">
        <v>6790</v>
      </c>
      <c r="C367" s="466" t="s">
        <v>6781</v>
      </c>
      <c r="D367" s="155" t="s">
        <v>110</v>
      </c>
      <c r="E367" s="721">
        <v>2020</v>
      </c>
      <c r="F367" s="66">
        <v>38615</v>
      </c>
      <c r="G367" s="155" t="s">
        <v>4874</v>
      </c>
    </row>
    <row r="368" spans="1:7" ht="15.75" x14ac:dyDescent="0.25">
      <c r="A368" s="452" t="s">
        <v>87</v>
      </c>
      <c r="B368" s="155" t="s">
        <v>6791</v>
      </c>
      <c r="C368" s="466" t="s">
        <v>6792</v>
      </c>
      <c r="D368" s="155" t="s">
        <v>110</v>
      </c>
      <c r="E368" s="721">
        <v>2020</v>
      </c>
      <c r="F368" s="66">
        <v>25150</v>
      </c>
      <c r="G368" s="155" t="s">
        <v>4874</v>
      </c>
    </row>
    <row r="369" spans="1:7" ht="15.75" x14ac:dyDescent="0.25">
      <c r="A369" s="452" t="s">
        <v>87</v>
      </c>
      <c r="B369" s="155" t="s">
        <v>6791</v>
      </c>
      <c r="C369" s="466" t="s">
        <v>6781</v>
      </c>
      <c r="D369" s="155" t="s">
        <v>110</v>
      </c>
      <c r="E369" s="721">
        <v>2020</v>
      </c>
      <c r="F369" s="66">
        <v>33045</v>
      </c>
      <c r="G369" s="155" t="s">
        <v>4874</v>
      </c>
    </row>
    <row r="370" spans="1:7" ht="15.75" x14ac:dyDescent="0.25">
      <c r="A370" s="452" t="s">
        <v>87</v>
      </c>
      <c r="B370" s="155" t="s">
        <v>6793</v>
      </c>
      <c r="C370" s="466" t="s">
        <v>6792</v>
      </c>
      <c r="D370" s="155" t="s">
        <v>110</v>
      </c>
      <c r="E370" s="721">
        <v>2020</v>
      </c>
      <c r="F370" s="66">
        <v>28400</v>
      </c>
      <c r="G370" s="155" t="s">
        <v>4874</v>
      </c>
    </row>
    <row r="371" spans="1:7" ht="15.75" x14ac:dyDescent="0.25">
      <c r="A371" s="452" t="s">
        <v>87</v>
      </c>
      <c r="B371" s="155" t="s">
        <v>6783</v>
      </c>
      <c r="C371" s="466" t="s">
        <v>6781</v>
      </c>
      <c r="D371" s="155" t="s">
        <v>110</v>
      </c>
      <c r="E371" s="721">
        <v>2020</v>
      </c>
      <c r="F371" s="66">
        <v>41800</v>
      </c>
      <c r="G371" s="155" t="s">
        <v>4874</v>
      </c>
    </row>
    <row r="372" spans="1:7" ht="15.75" x14ac:dyDescent="0.25">
      <c r="A372" s="452" t="s">
        <v>87</v>
      </c>
      <c r="B372" s="155" t="s">
        <v>6784</v>
      </c>
      <c r="C372" s="466" t="s">
        <v>6781</v>
      </c>
      <c r="D372" s="155" t="s">
        <v>110</v>
      </c>
      <c r="E372" s="721">
        <v>2020</v>
      </c>
      <c r="F372" s="66">
        <v>37190</v>
      </c>
      <c r="G372" s="155" t="s">
        <v>4874</v>
      </c>
    </row>
    <row r="373" spans="1:7" ht="15.75" x14ac:dyDescent="0.25">
      <c r="A373" s="452" t="s">
        <v>87</v>
      </c>
      <c r="B373" s="155" t="s">
        <v>6782</v>
      </c>
      <c r="C373" s="466" t="s">
        <v>6781</v>
      </c>
      <c r="D373" s="155" t="s">
        <v>110</v>
      </c>
      <c r="E373" s="721">
        <v>2020</v>
      </c>
      <c r="F373" s="66">
        <v>45400</v>
      </c>
      <c r="G373" s="155" t="s">
        <v>4874</v>
      </c>
    </row>
    <row r="374" spans="1:7" ht="15.75" x14ac:dyDescent="0.25">
      <c r="A374" s="452" t="s">
        <v>87</v>
      </c>
      <c r="B374" s="155" t="s">
        <v>6786</v>
      </c>
      <c r="C374" s="466" t="s">
        <v>3255</v>
      </c>
      <c r="D374" s="155" t="s">
        <v>110</v>
      </c>
      <c r="E374" s="721">
        <v>2020</v>
      </c>
      <c r="F374" s="66">
        <v>26100</v>
      </c>
      <c r="G374" s="155" t="s">
        <v>4874</v>
      </c>
    </row>
    <row r="375" spans="1:7" ht="15.75" x14ac:dyDescent="0.25">
      <c r="A375" s="452" t="s">
        <v>87</v>
      </c>
      <c r="B375" s="155" t="s">
        <v>6786</v>
      </c>
      <c r="C375" s="466" t="s">
        <v>3255</v>
      </c>
      <c r="D375" s="155" t="s">
        <v>426</v>
      </c>
      <c r="E375" s="721">
        <v>2020</v>
      </c>
      <c r="F375" s="66">
        <v>27500</v>
      </c>
      <c r="G375" s="155" t="s">
        <v>4874</v>
      </c>
    </row>
    <row r="376" spans="1:7" ht="15.75" x14ac:dyDescent="0.25">
      <c r="A376" s="452" t="s">
        <v>87</v>
      </c>
      <c r="B376" s="155" t="s">
        <v>6789</v>
      </c>
      <c r="C376" s="466" t="s">
        <v>2114</v>
      </c>
      <c r="D376" s="155" t="s">
        <v>110</v>
      </c>
      <c r="E376" s="721">
        <v>2020</v>
      </c>
      <c r="F376" s="66">
        <v>20300</v>
      </c>
      <c r="G376" s="155" t="s">
        <v>4874</v>
      </c>
    </row>
    <row r="377" spans="1:7" ht="15.75" x14ac:dyDescent="0.25">
      <c r="A377" s="452" t="s">
        <v>87</v>
      </c>
      <c r="B377" s="155" t="s">
        <v>6789</v>
      </c>
      <c r="C377" s="466" t="s">
        <v>2114</v>
      </c>
      <c r="D377" s="155" t="s">
        <v>426</v>
      </c>
      <c r="E377" s="721">
        <v>2020</v>
      </c>
      <c r="F377" s="66">
        <v>21700</v>
      </c>
      <c r="G377" s="155" t="s">
        <v>4874</v>
      </c>
    </row>
    <row r="378" spans="1:7" ht="15.75" x14ac:dyDescent="0.25">
      <c r="A378" s="452" t="s">
        <v>87</v>
      </c>
      <c r="B378" s="155" t="s">
        <v>6788</v>
      </c>
      <c r="C378" s="466" t="s">
        <v>2114</v>
      </c>
      <c r="D378" s="155" t="s">
        <v>110</v>
      </c>
      <c r="E378" s="721">
        <v>2020</v>
      </c>
      <c r="F378" s="66">
        <v>22100</v>
      </c>
      <c r="G378" s="155" t="s">
        <v>4874</v>
      </c>
    </row>
    <row r="379" spans="1:7" ht="15.75" x14ac:dyDescent="0.25">
      <c r="A379" s="452" t="s">
        <v>87</v>
      </c>
      <c r="B379" s="155" t="s">
        <v>6788</v>
      </c>
      <c r="C379" s="466" t="s">
        <v>2114</v>
      </c>
      <c r="D379" s="155" t="s">
        <v>426</v>
      </c>
      <c r="E379" s="721">
        <v>2020</v>
      </c>
      <c r="F379" s="66">
        <v>23500</v>
      </c>
      <c r="G379" s="155" t="s">
        <v>4874</v>
      </c>
    </row>
    <row r="380" spans="1:7" ht="15.75" x14ac:dyDescent="0.25">
      <c r="A380" s="452" t="s">
        <v>87</v>
      </c>
      <c r="B380" s="155" t="s">
        <v>6787</v>
      </c>
      <c r="C380" s="466" t="s">
        <v>2114</v>
      </c>
      <c r="D380" s="155" t="s">
        <v>110</v>
      </c>
      <c r="E380" s="721">
        <v>2020</v>
      </c>
      <c r="F380" s="66">
        <v>23950</v>
      </c>
      <c r="G380" s="155" t="s">
        <v>4874</v>
      </c>
    </row>
    <row r="381" spans="1:7" ht="15.75" x14ac:dyDescent="0.25">
      <c r="A381" s="452" t="s">
        <v>87</v>
      </c>
      <c r="B381" s="155" t="s">
        <v>6787</v>
      </c>
      <c r="C381" s="466" t="s">
        <v>2114</v>
      </c>
      <c r="D381" s="155" t="s">
        <v>426</v>
      </c>
      <c r="E381" s="721">
        <v>2020</v>
      </c>
      <c r="F381" s="66">
        <v>25350</v>
      </c>
      <c r="G381" s="155" t="s">
        <v>4874</v>
      </c>
    </row>
    <row r="382" spans="1:7" ht="15.75" x14ac:dyDescent="0.25">
      <c r="A382" s="452" t="s">
        <v>87</v>
      </c>
      <c r="B382" s="155" t="s">
        <v>6785</v>
      </c>
      <c r="C382" s="466" t="s">
        <v>3255</v>
      </c>
      <c r="D382" s="155" t="s">
        <v>110</v>
      </c>
      <c r="E382" s="721">
        <v>2020</v>
      </c>
      <c r="F382" s="66">
        <v>27950</v>
      </c>
      <c r="G382" s="155" t="s">
        <v>4874</v>
      </c>
    </row>
    <row r="383" spans="1:7" ht="15.75" x14ac:dyDescent="0.25">
      <c r="A383" s="452" t="s">
        <v>87</v>
      </c>
      <c r="B383" s="155" t="s">
        <v>6785</v>
      </c>
      <c r="C383" s="466" t="s">
        <v>3255</v>
      </c>
      <c r="D383" s="155" t="s">
        <v>426</v>
      </c>
      <c r="E383" s="721">
        <v>2020</v>
      </c>
      <c r="F383" s="66">
        <v>29350</v>
      </c>
      <c r="G383" s="155" t="s">
        <v>4874</v>
      </c>
    </row>
    <row r="384" spans="1:7" ht="15.75" x14ac:dyDescent="0.25">
      <c r="A384" s="452" t="s">
        <v>87</v>
      </c>
      <c r="B384" s="155" t="s">
        <v>6778</v>
      </c>
      <c r="C384" s="466" t="s">
        <v>3790</v>
      </c>
      <c r="D384" s="155" t="s">
        <v>110</v>
      </c>
      <c r="E384" s="721">
        <v>2020</v>
      </c>
      <c r="F384" s="66">
        <v>45125</v>
      </c>
      <c r="G384" s="155" t="s">
        <v>4874</v>
      </c>
    </row>
    <row r="385" spans="1:7" ht="15.75" x14ac:dyDescent="0.25">
      <c r="A385" s="452" t="s">
        <v>87</v>
      </c>
      <c r="B385" s="155" t="s">
        <v>6780</v>
      </c>
      <c r="C385" s="466" t="s">
        <v>3790</v>
      </c>
      <c r="D385" s="155" t="s">
        <v>110</v>
      </c>
      <c r="E385" s="721">
        <v>2020</v>
      </c>
      <c r="F385" s="66">
        <v>31975</v>
      </c>
      <c r="G385" s="155" t="s">
        <v>4874</v>
      </c>
    </row>
    <row r="386" spans="1:7" ht="15.75" x14ac:dyDescent="0.25">
      <c r="A386" s="452" t="s">
        <v>87</v>
      </c>
      <c r="B386" s="452" t="s">
        <v>6780</v>
      </c>
      <c r="C386" s="747" t="s">
        <v>3790</v>
      </c>
      <c r="D386" s="452" t="s">
        <v>426</v>
      </c>
      <c r="E386" s="766">
        <v>2020</v>
      </c>
      <c r="F386" s="760">
        <v>33675</v>
      </c>
      <c r="G386" s="452" t="s">
        <v>4874</v>
      </c>
    </row>
    <row r="387" spans="1:7" ht="15.75" x14ac:dyDescent="0.25">
      <c r="A387" s="452" t="s">
        <v>87</v>
      </c>
      <c r="B387" s="155" t="s">
        <v>6779</v>
      </c>
      <c r="C387" s="466" t="s">
        <v>3790</v>
      </c>
      <c r="D387" s="155" t="s">
        <v>110</v>
      </c>
      <c r="E387" s="721">
        <v>2020</v>
      </c>
      <c r="F387" s="66">
        <v>33925</v>
      </c>
      <c r="G387" s="155" t="s">
        <v>4874</v>
      </c>
    </row>
    <row r="388" spans="1:7" ht="15.75" x14ac:dyDescent="0.25">
      <c r="A388" s="452" t="s">
        <v>87</v>
      </c>
      <c r="B388" s="155" t="s">
        <v>6779</v>
      </c>
      <c r="C388" s="466" t="s">
        <v>3790</v>
      </c>
      <c r="D388" s="155" t="s">
        <v>426</v>
      </c>
      <c r="E388" s="721">
        <v>2020</v>
      </c>
      <c r="F388" s="66">
        <v>35625</v>
      </c>
      <c r="G388" s="155" t="s">
        <v>4874</v>
      </c>
    </row>
    <row r="389" spans="1:7" ht="15.75" x14ac:dyDescent="0.25">
      <c r="A389" s="578" t="s">
        <v>87</v>
      </c>
      <c r="B389" s="558" t="s">
        <v>3724</v>
      </c>
      <c r="C389" s="751" t="s">
        <v>2114</v>
      </c>
      <c r="D389" s="558" t="s">
        <v>110</v>
      </c>
      <c r="E389" s="721">
        <v>2020</v>
      </c>
      <c r="F389" s="695">
        <v>37875</v>
      </c>
      <c r="G389" s="558" t="s">
        <v>4874</v>
      </c>
    </row>
    <row r="390" spans="1:7" ht="15.75" x14ac:dyDescent="0.25">
      <c r="A390" s="578" t="s">
        <v>87</v>
      </c>
      <c r="B390" s="558" t="s">
        <v>3724</v>
      </c>
      <c r="C390" s="751" t="s">
        <v>5050</v>
      </c>
      <c r="D390" s="558" t="s">
        <v>426</v>
      </c>
      <c r="E390" s="721">
        <v>2020</v>
      </c>
      <c r="F390" s="695">
        <v>39575</v>
      </c>
      <c r="G390" s="558" t="s">
        <v>4874</v>
      </c>
    </row>
    <row r="391" spans="1:7" ht="15.75" x14ac:dyDescent="0.25">
      <c r="A391" s="578" t="s">
        <v>87</v>
      </c>
      <c r="B391" s="558" t="s">
        <v>3724</v>
      </c>
      <c r="C391" s="751" t="s">
        <v>5054</v>
      </c>
      <c r="D391" s="558" t="s">
        <v>110</v>
      </c>
      <c r="E391" s="721">
        <v>2020</v>
      </c>
      <c r="F391" s="695">
        <v>36025</v>
      </c>
      <c r="G391" s="558" t="s">
        <v>4874</v>
      </c>
    </row>
    <row r="392" spans="1:7" ht="15.75" x14ac:dyDescent="0.25">
      <c r="A392" s="578" t="s">
        <v>87</v>
      </c>
      <c r="B392" s="558" t="s">
        <v>3724</v>
      </c>
      <c r="C392" s="751" t="s">
        <v>5054</v>
      </c>
      <c r="D392" s="558" t="s">
        <v>426</v>
      </c>
      <c r="E392" s="721">
        <v>2020</v>
      </c>
      <c r="F392" s="695">
        <v>37725</v>
      </c>
      <c r="G392" s="558" t="s">
        <v>4874</v>
      </c>
    </row>
    <row r="393" spans="1:7" ht="15.75" x14ac:dyDescent="0.25">
      <c r="A393" s="578" t="s">
        <v>87</v>
      </c>
      <c r="B393" s="558" t="s">
        <v>3722</v>
      </c>
      <c r="C393" s="751" t="s">
        <v>5054</v>
      </c>
      <c r="D393" s="558" t="s">
        <v>110</v>
      </c>
      <c r="E393" s="721">
        <v>2020</v>
      </c>
      <c r="F393" s="695">
        <v>26275</v>
      </c>
      <c r="G393" s="558" t="s">
        <v>4874</v>
      </c>
    </row>
    <row r="394" spans="1:7" ht="15.75" x14ac:dyDescent="0.25">
      <c r="A394" s="578" t="s">
        <v>87</v>
      </c>
      <c r="B394" s="558" t="s">
        <v>3722</v>
      </c>
      <c r="C394" s="751" t="s">
        <v>5054</v>
      </c>
      <c r="D394" s="558" t="s">
        <v>426</v>
      </c>
      <c r="E394" s="721">
        <v>2020</v>
      </c>
      <c r="F394" s="695">
        <v>27975</v>
      </c>
      <c r="G394" s="558" t="s">
        <v>4874</v>
      </c>
    </row>
    <row r="395" spans="1:7" ht="15.75" x14ac:dyDescent="0.25">
      <c r="A395" s="578" t="s">
        <v>87</v>
      </c>
      <c r="B395" s="558" t="s">
        <v>5060</v>
      </c>
      <c r="C395" s="751" t="s">
        <v>5054</v>
      </c>
      <c r="D395" s="558" t="s">
        <v>110</v>
      </c>
      <c r="E395" s="721">
        <v>2020</v>
      </c>
      <c r="F395" s="695">
        <v>28025</v>
      </c>
      <c r="G395" s="558" t="s">
        <v>4874</v>
      </c>
    </row>
    <row r="396" spans="1:7" ht="15.75" x14ac:dyDescent="0.25">
      <c r="A396" s="578" t="s">
        <v>87</v>
      </c>
      <c r="B396" s="558" t="s">
        <v>5060</v>
      </c>
      <c r="C396" s="751" t="s">
        <v>5054</v>
      </c>
      <c r="D396" s="558" t="s">
        <v>426</v>
      </c>
      <c r="E396" s="721">
        <v>2020</v>
      </c>
      <c r="F396" s="695">
        <v>29725</v>
      </c>
      <c r="G396" s="558" t="s">
        <v>4874</v>
      </c>
    </row>
    <row r="397" spans="1:7" ht="15.75" x14ac:dyDescent="0.25">
      <c r="A397" s="578" t="s">
        <v>87</v>
      </c>
      <c r="B397" s="558" t="s">
        <v>6777</v>
      </c>
      <c r="C397" s="751" t="s">
        <v>2114</v>
      </c>
      <c r="D397" s="558" t="s">
        <v>110</v>
      </c>
      <c r="E397" s="721">
        <v>2020</v>
      </c>
      <c r="F397" s="695">
        <v>34875</v>
      </c>
      <c r="G397" s="558" t="s">
        <v>4874</v>
      </c>
    </row>
    <row r="398" spans="1:7" ht="15.75" x14ac:dyDescent="0.25">
      <c r="A398" s="578" t="s">
        <v>87</v>
      </c>
      <c r="B398" s="558" t="s">
        <v>6777</v>
      </c>
      <c r="C398" s="751" t="s">
        <v>2114</v>
      </c>
      <c r="D398" s="558" t="s">
        <v>426</v>
      </c>
      <c r="E398" s="721">
        <v>2020</v>
      </c>
      <c r="F398" s="695">
        <v>36575</v>
      </c>
      <c r="G398" s="558" t="s">
        <v>4874</v>
      </c>
    </row>
    <row r="399" spans="1:7" ht="15.75" x14ac:dyDescent="0.25">
      <c r="A399" s="452" t="s">
        <v>87</v>
      </c>
      <c r="B399" s="155" t="s">
        <v>6775</v>
      </c>
      <c r="C399" s="466" t="s">
        <v>6773</v>
      </c>
      <c r="D399" s="155" t="s">
        <v>110</v>
      </c>
      <c r="E399" s="721">
        <v>2020</v>
      </c>
      <c r="F399" s="695">
        <v>27750</v>
      </c>
      <c r="G399" s="155" t="s">
        <v>4874</v>
      </c>
    </row>
    <row r="400" spans="1:7" ht="15.75" x14ac:dyDescent="0.25">
      <c r="A400" s="578" t="s">
        <v>87</v>
      </c>
      <c r="B400" s="558" t="s">
        <v>3732</v>
      </c>
      <c r="C400" s="751" t="s">
        <v>3255</v>
      </c>
      <c r="D400" s="558" t="s">
        <v>110</v>
      </c>
      <c r="E400" s="721">
        <v>2020</v>
      </c>
      <c r="F400" s="695">
        <v>33500</v>
      </c>
      <c r="G400" s="558" t="s">
        <v>4874</v>
      </c>
    </row>
    <row r="401" spans="1:8" ht="15.75" x14ac:dyDescent="0.25">
      <c r="A401" s="452" t="s">
        <v>87</v>
      </c>
      <c r="B401" s="155" t="s">
        <v>3732</v>
      </c>
      <c r="C401" s="466" t="s">
        <v>6773</v>
      </c>
      <c r="D401" s="155" t="s">
        <v>110</v>
      </c>
      <c r="E401" s="721">
        <v>2020</v>
      </c>
      <c r="F401" s="695">
        <v>35300</v>
      </c>
      <c r="G401" s="155" t="s">
        <v>4874</v>
      </c>
    </row>
    <row r="402" spans="1:8" ht="15.75" x14ac:dyDescent="0.25">
      <c r="A402" s="578" t="s">
        <v>87</v>
      </c>
      <c r="B402" s="558" t="s">
        <v>3731</v>
      </c>
      <c r="C402" s="751" t="s">
        <v>1985</v>
      </c>
      <c r="D402" s="558" t="s">
        <v>110</v>
      </c>
      <c r="E402" s="721">
        <v>2020</v>
      </c>
      <c r="F402" s="695">
        <v>23600</v>
      </c>
      <c r="G402" s="558" t="s">
        <v>4874</v>
      </c>
    </row>
    <row r="403" spans="1:8" ht="15.75" x14ac:dyDescent="0.25">
      <c r="A403" s="578" t="s">
        <v>87</v>
      </c>
      <c r="B403" s="558" t="s">
        <v>6774</v>
      </c>
      <c r="C403" s="751" t="s">
        <v>1985</v>
      </c>
      <c r="D403" s="558" t="s">
        <v>110</v>
      </c>
      <c r="E403" s="721">
        <v>2020</v>
      </c>
      <c r="F403" s="695">
        <v>25700</v>
      </c>
      <c r="G403" s="558" t="s">
        <v>4874</v>
      </c>
    </row>
    <row r="404" spans="1:8" ht="15.75" x14ac:dyDescent="0.25">
      <c r="A404" s="452" t="s">
        <v>87</v>
      </c>
      <c r="B404" s="155" t="s">
        <v>6774</v>
      </c>
      <c r="C404" s="466" t="s">
        <v>6773</v>
      </c>
      <c r="D404" s="155" t="s">
        <v>110</v>
      </c>
      <c r="E404" s="721">
        <v>2020</v>
      </c>
      <c r="F404" s="695">
        <v>29900</v>
      </c>
      <c r="G404" s="155" t="s">
        <v>4874</v>
      </c>
    </row>
    <row r="405" spans="1:8" ht="15.75" x14ac:dyDescent="0.25">
      <c r="A405" s="578" t="s">
        <v>87</v>
      </c>
      <c r="B405" s="558" t="s">
        <v>6776</v>
      </c>
      <c r="C405" s="751" t="s">
        <v>3255</v>
      </c>
      <c r="D405" s="558" t="s">
        <v>110</v>
      </c>
      <c r="E405" s="721">
        <v>2020</v>
      </c>
      <c r="F405" s="695">
        <v>27650</v>
      </c>
      <c r="G405" s="558" t="s">
        <v>4874</v>
      </c>
    </row>
    <row r="406" spans="1:8" ht="15.75" x14ac:dyDescent="0.25">
      <c r="A406" s="578" t="s">
        <v>87</v>
      </c>
      <c r="B406" s="558" t="s">
        <v>3737</v>
      </c>
      <c r="C406" s="751" t="s">
        <v>3721</v>
      </c>
      <c r="D406" s="558" t="s">
        <v>110</v>
      </c>
      <c r="E406" s="721">
        <v>2020</v>
      </c>
      <c r="F406" s="695">
        <v>29250</v>
      </c>
      <c r="G406" s="558" t="s">
        <v>4874</v>
      </c>
      <c r="H406" s="599"/>
    </row>
    <row r="407" spans="1:8" ht="15.75" x14ac:dyDescent="0.25">
      <c r="A407" s="578" t="s">
        <v>87</v>
      </c>
      <c r="B407" s="558" t="s">
        <v>3737</v>
      </c>
      <c r="C407" s="751" t="s">
        <v>3721</v>
      </c>
      <c r="D407" s="558" t="s">
        <v>426</v>
      </c>
      <c r="E407" s="721">
        <v>2020</v>
      </c>
      <c r="F407" s="695">
        <v>30650</v>
      </c>
      <c r="G407" s="558" t="s">
        <v>4874</v>
      </c>
      <c r="H407" s="599"/>
    </row>
    <row r="408" spans="1:8" ht="15.75" x14ac:dyDescent="0.25">
      <c r="A408" s="578" t="s">
        <v>87</v>
      </c>
      <c r="B408" s="558" t="s">
        <v>4044</v>
      </c>
      <c r="C408" s="751" t="s">
        <v>2114</v>
      </c>
      <c r="D408" s="558" t="s">
        <v>110</v>
      </c>
      <c r="E408" s="721">
        <v>2020</v>
      </c>
      <c r="F408" s="695">
        <v>23550</v>
      </c>
      <c r="G408" s="558" t="s">
        <v>4874</v>
      </c>
      <c r="H408" s="599"/>
    </row>
    <row r="409" spans="1:8" ht="15.75" x14ac:dyDescent="0.25">
      <c r="A409" s="578" t="s">
        <v>87</v>
      </c>
      <c r="B409" s="558" t="s">
        <v>4044</v>
      </c>
      <c r="C409" s="751" t="s">
        <v>2114</v>
      </c>
      <c r="D409" s="558" t="s">
        <v>426</v>
      </c>
      <c r="E409" s="721">
        <v>2020</v>
      </c>
      <c r="F409" s="695">
        <v>24950</v>
      </c>
      <c r="G409" s="558" t="s">
        <v>4874</v>
      </c>
      <c r="H409" s="599"/>
    </row>
    <row r="410" spans="1:8" ht="15.75" x14ac:dyDescent="0.25">
      <c r="A410" s="578" t="s">
        <v>87</v>
      </c>
      <c r="B410" s="558" t="s">
        <v>5053</v>
      </c>
      <c r="C410" s="751" t="s">
        <v>3721</v>
      </c>
      <c r="D410" s="558" t="s">
        <v>110</v>
      </c>
      <c r="E410" s="721">
        <v>2020</v>
      </c>
      <c r="F410" s="695">
        <v>25950</v>
      </c>
      <c r="G410" s="558" t="s">
        <v>4874</v>
      </c>
      <c r="H410" s="599"/>
    </row>
    <row r="411" spans="1:8" ht="15.75" x14ac:dyDescent="0.25">
      <c r="A411" s="578" t="s">
        <v>87</v>
      </c>
      <c r="B411" s="578" t="s">
        <v>5053</v>
      </c>
      <c r="C411" s="752" t="s">
        <v>3721</v>
      </c>
      <c r="D411" s="578" t="s">
        <v>426</v>
      </c>
      <c r="E411" s="721">
        <v>2020</v>
      </c>
      <c r="F411" s="767">
        <v>27350</v>
      </c>
      <c r="G411" s="578" t="s">
        <v>4874</v>
      </c>
      <c r="H411" s="599"/>
    </row>
    <row r="412" spans="1:8" ht="15.75" x14ac:dyDescent="0.25">
      <c r="A412" s="578" t="s">
        <v>87</v>
      </c>
      <c r="B412" s="578" t="s">
        <v>3736</v>
      </c>
      <c r="C412" s="752" t="s">
        <v>3721</v>
      </c>
      <c r="D412" s="578" t="s">
        <v>110</v>
      </c>
      <c r="E412" s="721">
        <v>2020</v>
      </c>
      <c r="F412" s="767">
        <v>28100</v>
      </c>
      <c r="G412" s="578" t="s">
        <v>4874</v>
      </c>
      <c r="H412" s="599"/>
    </row>
    <row r="413" spans="1:8" ht="15.75" x14ac:dyDescent="0.25">
      <c r="A413" s="578" t="s">
        <v>87</v>
      </c>
      <c r="B413" s="558" t="s">
        <v>3736</v>
      </c>
      <c r="C413" s="751" t="s">
        <v>3721</v>
      </c>
      <c r="D413" s="558" t="s">
        <v>426</v>
      </c>
      <c r="E413" s="721">
        <v>2020</v>
      </c>
      <c r="F413" s="695">
        <v>29500</v>
      </c>
      <c r="G413" s="558" t="s">
        <v>4874</v>
      </c>
      <c r="H413" s="599"/>
    </row>
    <row r="414" spans="1:8" ht="15.75" x14ac:dyDescent="0.25">
      <c r="A414" s="578" t="s">
        <v>87</v>
      </c>
      <c r="B414" s="558" t="s">
        <v>5055</v>
      </c>
      <c r="C414" s="751" t="s">
        <v>3721</v>
      </c>
      <c r="D414" s="558" t="s">
        <v>110</v>
      </c>
      <c r="E414" s="721">
        <v>2020</v>
      </c>
      <c r="F414" s="695">
        <v>31900</v>
      </c>
      <c r="G414" s="558" t="s">
        <v>4874</v>
      </c>
      <c r="H414" s="599"/>
    </row>
    <row r="415" spans="1:8" ht="15.75" x14ac:dyDescent="0.25">
      <c r="A415" s="578" t="s">
        <v>87</v>
      </c>
      <c r="B415" s="558" t="s">
        <v>5055</v>
      </c>
      <c r="C415" s="751" t="s">
        <v>3721</v>
      </c>
      <c r="D415" s="558" t="s">
        <v>426</v>
      </c>
      <c r="E415" s="721">
        <v>2020</v>
      </c>
      <c r="F415" s="695">
        <v>33300</v>
      </c>
      <c r="G415" s="558" t="s">
        <v>4874</v>
      </c>
      <c r="H415" s="599"/>
    </row>
    <row r="416" spans="1:8" ht="15.75" x14ac:dyDescent="0.25">
      <c r="A416" s="578" t="s">
        <v>87</v>
      </c>
      <c r="B416" s="558" t="s">
        <v>5052</v>
      </c>
      <c r="C416" s="751" t="s">
        <v>2114</v>
      </c>
      <c r="D416" s="558" t="s">
        <v>110</v>
      </c>
      <c r="E416" s="721">
        <v>2020</v>
      </c>
      <c r="F416" s="695">
        <v>25000</v>
      </c>
      <c r="G416" s="558" t="s">
        <v>4874</v>
      </c>
      <c r="H416" s="599"/>
    </row>
    <row r="417" spans="1:8" ht="15.75" x14ac:dyDescent="0.25">
      <c r="A417" s="578" t="s">
        <v>87</v>
      </c>
      <c r="B417" s="558" t="s">
        <v>5052</v>
      </c>
      <c r="C417" s="751" t="s">
        <v>2114</v>
      </c>
      <c r="D417" s="558" t="s">
        <v>426</v>
      </c>
      <c r="E417" s="721">
        <v>2020</v>
      </c>
      <c r="F417" s="695">
        <v>26400</v>
      </c>
      <c r="G417" s="558" t="s">
        <v>4874</v>
      </c>
      <c r="H417" s="599"/>
    </row>
    <row r="418" spans="1:8" ht="15.75" x14ac:dyDescent="0.25">
      <c r="A418" s="578" t="s">
        <v>87</v>
      </c>
      <c r="B418" s="558" t="s">
        <v>96</v>
      </c>
      <c r="C418" s="751" t="s">
        <v>2114</v>
      </c>
      <c r="D418" s="558" t="s">
        <v>110</v>
      </c>
      <c r="E418" s="721">
        <v>2020</v>
      </c>
      <c r="F418" s="695">
        <v>18800</v>
      </c>
      <c r="G418" s="558" t="s">
        <v>6768</v>
      </c>
      <c r="H418" s="599"/>
    </row>
    <row r="419" spans="1:8" ht="15.75" x14ac:dyDescent="0.25">
      <c r="A419" s="578" t="s">
        <v>87</v>
      </c>
      <c r="B419" s="558" t="s">
        <v>96</v>
      </c>
      <c r="C419" s="751" t="s">
        <v>2114</v>
      </c>
      <c r="D419" s="558" t="s">
        <v>110</v>
      </c>
      <c r="E419" s="721">
        <v>2020</v>
      </c>
      <c r="F419" s="695">
        <v>19800</v>
      </c>
      <c r="G419" s="558" t="s">
        <v>6766</v>
      </c>
      <c r="H419" s="599"/>
    </row>
    <row r="420" spans="1:8" ht="15.75" x14ac:dyDescent="0.25">
      <c r="A420" s="578" t="s">
        <v>87</v>
      </c>
      <c r="B420" s="558" t="s">
        <v>6772</v>
      </c>
      <c r="C420" s="751" t="s">
        <v>2114</v>
      </c>
      <c r="D420" s="558" t="s">
        <v>110</v>
      </c>
      <c r="E420" s="721">
        <v>2020</v>
      </c>
      <c r="F420" s="695">
        <v>23000</v>
      </c>
      <c r="G420" s="558" t="s">
        <v>4874</v>
      </c>
      <c r="H420" s="599"/>
    </row>
    <row r="421" spans="1:8" ht="15.75" x14ac:dyDescent="0.25">
      <c r="A421" s="578" t="s">
        <v>87</v>
      </c>
      <c r="B421" s="558" t="s">
        <v>6770</v>
      </c>
      <c r="C421" s="751" t="s">
        <v>3255</v>
      </c>
      <c r="D421" s="558" t="s">
        <v>110</v>
      </c>
      <c r="E421" s="721">
        <v>2020</v>
      </c>
      <c r="F421" s="695">
        <v>25650</v>
      </c>
      <c r="G421" s="558" t="s">
        <v>4874</v>
      </c>
      <c r="H421" s="599"/>
    </row>
    <row r="422" spans="1:8" ht="15.75" x14ac:dyDescent="0.25">
      <c r="A422" s="578" t="s">
        <v>87</v>
      </c>
      <c r="B422" s="558" t="s">
        <v>6771</v>
      </c>
      <c r="C422" s="751" t="s">
        <v>3255</v>
      </c>
      <c r="D422" s="558" t="s">
        <v>110</v>
      </c>
      <c r="E422" s="721">
        <v>2020</v>
      </c>
      <c r="F422" s="695">
        <v>23350</v>
      </c>
      <c r="G422" s="558" t="s">
        <v>4874</v>
      </c>
      <c r="H422" s="599"/>
    </row>
    <row r="423" spans="1:8" ht="15.75" x14ac:dyDescent="0.25">
      <c r="A423" s="578" t="s">
        <v>87</v>
      </c>
      <c r="B423" s="558" t="s">
        <v>6769</v>
      </c>
      <c r="C423" s="751" t="s">
        <v>3255</v>
      </c>
      <c r="D423" s="558" t="s">
        <v>110</v>
      </c>
      <c r="E423" s="721">
        <v>2020</v>
      </c>
      <c r="F423" s="695">
        <v>28350</v>
      </c>
      <c r="G423" s="558" t="s">
        <v>4874</v>
      </c>
      <c r="H423" s="599"/>
    </row>
    <row r="424" spans="1:8" ht="15.75" x14ac:dyDescent="0.25">
      <c r="A424" s="578" t="s">
        <v>87</v>
      </c>
      <c r="B424" s="558" t="s">
        <v>6764</v>
      </c>
      <c r="C424" s="751" t="s">
        <v>3255</v>
      </c>
      <c r="D424" s="558" t="s">
        <v>110</v>
      </c>
      <c r="E424" s="721">
        <v>2020</v>
      </c>
      <c r="F424" s="695">
        <v>22050</v>
      </c>
      <c r="G424" s="558" t="s">
        <v>4874</v>
      </c>
      <c r="H424" s="599"/>
    </row>
    <row r="425" spans="1:8" ht="15.75" x14ac:dyDescent="0.25">
      <c r="A425" s="578" t="s">
        <v>87</v>
      </c>
      <c r="B425" s="558" t="s">
        <v>6767</v>
      </c>
      <c r="C425" s="751" t="s">
        <v>3255</v>
      </c>
      <c r="D425" s="558" t="s">
        <v>110</v>
      </c>
      <c r="E425" s="721">
        <v>2020</v>
      </c>
      <c r="F425" s="695">
        <v>17350</v>
      </c>
      <c r="G425" s="558" t="s">
        <v>6768</v>
      </c>
      <c r="H425" s="599"/>
    </row>
    <row r="426" spans="1:8" ht="15.75" x14ac:dyDescent="0.25">
      <c r="A426" s="578" t="s">
        <v>87</v>
      </c>
      <c r="B426" s="558" t="s">
        <v>6767</v>
      </c>
      <c r="C426" s="751" t="s">
        <v>3255</v>
      </c>
      <c r="D426" s="558" t="s">
        <v>110</v>
      </c>
      <c r="E426" s="721">
        <v>2020</v>
      </c>
      <c r="F426" s="695">
        <v>18550</v>
      </c>
      <c r="G426" s="558" t="s">
        <v>6766</v>
      </c>
      <c r="H426" s="599"/>
    </row>
    <row r="427" spans="1:8" ht="15.75" x14ac:dyDescent="0.25">
      <c r="A427" s="578" t="s">
        <v>87</v>
      </c>
      <c r="B427" s="558" t="s">
        <v>6765</v>
      </c>
      <c r="C427" s="751" t="s">
        <v>3255</v>
      </c>
      <c r="D427" s="558" t="s">
        <v>110</v>
      </c>
      <c r="E427" s="721">
        <v>2020</v>
      </c>
      <c r="F427" s="695">
        <v>19250</v>
      </c>
      <c r="G427" s="558" t="s">
        <v>4874</v>
      </c>
      <c r="H427" s="599"/>
    </row>
    <row r="428" spans="1:8" ht="15.75" x14ac:dyDescent="0.25">
      <c r="A428" s="715" t="s">
        <v>1220</v>
      </c>
      <c r="B428" s="710" t="s">
        <v>9026</v>
      </c>
      <c r="C428" s="750" t="s">
        <v>3255</v>
      </c>
      <c r="D428" s="710" t="s">
        <v>43</v>
      </c>
      <c r="E428" s="721">
        <v>2020</v>
      </c>
      <c r="F428" s="695">
        <v>23200</v>
      </c>
      <c r="G428" s="712" t="s">
        <v>4802</v>
      </c>
      <c r="H428" s="599"/>
    </row>
    <row r="429" spans="1:8" ht="15.75" x14ac:dyDescent="0.25">
      <c r="A429" s="715" t="s">
        <v>1220</v>
      </c>
      <c r="B429" s="710" t="s">
        <v>10145</v>
      </c>
      <c r="C429" s="750" t="s">
        <v>3255</v>
      </c>
      <c r="D429" s="710" t="s">
        <v>43</v>
      </c>
      <c r="E429" s="721">
        <v>2020</v>
      </c>
      <c r="F429" s="695">
        <v>31200</v>
      </c>
      <c r="G429" s="712" t="s">
        <v>4802</v>
      </c>
      <c r="H429" s="599"/>
    </row>
    <row r="430" spans="1:8" ht="15.75" x14ac:dyDescent="0.25">
      <c r="A430" s="715" t="s">
        <v>1220</v>
      </c>
      <c r="B430" s="710" t="s">
        <v>10146</v>
      </c>
      <c r="C430" s="750" t="s">
        <v>3255</v>
      </c>
      <c r="D430" s="710" t="s">
        <v>43</v>
      </c>
      <c r="E430" s="721">
        <v>2020</v>
      </c>
      <c r="F430" s="695">
        <v>25150</v>
      </c>
      <c r="G430" s="712" t="s">
        <v>4802</v>
      </c>
      <c r="H430" s="599"/>
    </row>
    <row r="431" spans="1:8" ht="15.75" x14ac:dyDescent="0.25">
      <c r="A431" s="715" t="s">
        <v>1220</v>
      </c>
      <c r="B431" s="710" t="s">
        <v>10147</v>
      </c>
      <c r="C431" s="688" t="s">
        <v>3255</v>
      </c>
      <c r="D431" s="710" t="s">
        <v>43</v>
      </c>
      <c r="E431" s="721">
        <v>2020</v>
      </c>
      <c r="F431" s="695">
        <v>28400</v>
      </c>
      <c r="G431" s="712" t="s">
        <v>4802</v>
      </c>
      <c r="H431" s="602"/>
    </row>
    <row r="432" spans="1:8" ht="15.75" x14ac:dyDescent="0.25">
      <c r="A432" s="715" t="s">
        <v>1220</v>
      </c>
      <c r="B432" s="710" t="s">
        <v>10232</v>
      </c>
      <c r="C432" s="750" t="s">
        <v>3255</v>
      </c>
      <c r="D432" s="710" t="s">
        <v>43</v>
      </c>
      <c r="E432" s="721">
        <v>2020</v>
      </c>
      <c r="F432" s="695">
        <v>32950</v>
      </c>
      <c r="G432" s="712" t="s">
        <v>4802</v>
      </c>
      <c r="H432" s="599"/>
    </row>
    <row r="433" spans="1:8" ht="15.75" x14ac:dyDescent="0.25">
      <c r="A433" s="715" t="s">
        <v>1220</v>
      </c>
      <c r="B433" s="710" t="s">
        <v>10233</v>
      </c>
      <c r="C433" s="750" t="s">
        <v>3255</v>
      </c>
      <c r="D433" s="710" t="s">
        <v>43</v>
      </c>
      <c r="E433" s="721">
        <v>2020</v>
      </c>
      <c r="F433" s="695">
        <v>26500</v>
      </c>
      <c r="G433" s="712" t="s">
        <v>4802</v>
      </c>
      <c r="H433" s="599"/>
    </row>
    <row r="434" spans="1:8" ht="15.75" x14ac:dyDescent="0.25">
      <c r="A434" s="715" t="s">
        <v>1220</v>
      </c>
      <c r="B434" s="710" t="s">
        <v>10234</v>
      </c>
      <c r="C434" s="750" t="s">
        <v>3255</v>
      </c>
      <c r="D434" s="710" t="s">
        <v>43</v>
      </c>
      <c r="E434" s="721">
        <v>2020</v>
      </c>
      <c r="F434" s="695">
        <v>29500</v>
      </c>
      <c r="G434" s="712" t="s">
        <v>4802</v>
      </c>
      <c r="H434" s="599"/>
    </row>
    <row r="435" spans="1:8" ht="15.75" x14ac:dyDescent="0.25">
      <c r="A435" s="715" t="s">
        <v>1220</v>
      </c>
      <c r="B435" s="710" t="s">
        <v>10150</v>
      </c>
      <c r="C435" s="750" t="s">
        <v>2114</v>
      </c>
      <c r="D435" s="710" t="s">
        <v>43</v>
      </c>
      <c r="E435" s="721">
        <v>2020</v>
      </c>
      <c r="F435" s="695">
        <v>27750</v>
      </c>
      <c r="G435" s="712" t="s">
        <v>1907</v>
      </c>
      <c r="H435" s="599"/>
    </row>
    <row r="436" spans="1:8" ht="15.75" x14ac:dyDescent="0.25">
      <c r="A436" s="715" t="s">
        <v>1220</v>
      </c>
      <c r="B436" s="710" t="s">
        <v>4131</v>
      </c>
      <c r="C436" s="750" t="s">
        <v>2114</v>
      </c>
      <c r="D436" s="710" t="s">
        <v>43</v>
      </c>
      <c r="E436" s="721">
        <v>2020</v>
      </c>
      <c r="F436" s="695">
        <v>35300</v>
      </c>
      <c r="G436" s="712" t="s">
        <v>1907</v>
      </c>
      <c r="H436" s="599"/>
    </row>
    <row r="437" spans="1:8" ht="15.75" x14ac:dyDescent="0.25">
      <c r="A437" s="715" t="s">
        <v>1220</v>
      </c>
      <c r="B437" s="710" t="s">
        <v>10151</v>
      </c>
      <c r="C437" s="750" t="s">
        <v>2114</v>
      </c>
      <c r="D437" s="710" t="s">
        <v>43</v>
      </c>
      <c r="E437" s="721">
        <v>2020</v>
      </c>
      <c r="F437" s="695">
        <v>29900</v>
      </c>
      <c r="G437" s="712" t="s">
        <v>1907</v>
      </c>
      <c r="H437" s="599"/>
    </row>
    <row r="438" spans="1:8" ht="15.75" x14ac:dyDescent="0.25">
      <c r="A438" s="578" t="s">
        <v>1220</v>
      </c>
      <c r="B438" s="558" t="s">
        <v>6865</v>
      </c>
      <c r="C438" s="753" t="s">
        <v>3255</v>
      </c>
      <c r="D438" s="558" t="s">
        <v>43</v>
      </c>
      <c r="E438" s="753">
        <v>2020</v>
      </c>
      <c r="F438" s="695">
        <v>24883</v>
      </c>
      <c r="G438" s="558" t="s">
        <v>5997</v>
      </c>
      <c r="H438" s="599"/>
    </row>
    <row r="439" spans="1:8" ht="15.75" x14ac:dyDescent="0.25">
      <c r="A439" s="715" t="s">
        <v>6057</v>
      </c>
      <c r="B439" s="710" t="s">
        <v>10235</v>
      </c>
      <c r="C439" s="750" t="s">
        <v>1982</v>
      </c>
      <c r="D439" s="710" t="s">
        <v>426</v>
      </c>
      <c r="E439" s="721">
        <v>2020</v>
      </c>
      <c r="F439" s="695">
        <v>51778</v>
      </c>
      <c r="G439" s="712" t="s">
        <v>10016</v>
      </c>
      <c r="H439" s="599"/>
    </row>
    <row r="440" spans="1:8" ht="15" x14ac:dyDescent="0.25">
      <c r="A440" s="575" t="s">
        <v>97</v>
      </c>
      <c r="B440" s="553" t="s">
        <v>6859</v>
      </c>
      <c r="C440" s="754" t="s">
        <v>2114</v>
      </c>
      <c r="D440" s="553" t="s">
        <v>43</v>
      </c>
      <c r="E440" s="765">
        <v>2020</v>
      </c>
      <c r="F440" s="754">
        <v>32745</v>
      </c>
      <c r="G440" s="553" t="s">
        <v>1956</v>
      </c>
    </row>
    <row r="441" spans="1:8" ht="15" x14ac:dyDescent="0.25">
      <c r="A441" s="575" t="s">
        <v>97</v>
      </c>
      <c r="B441" s="553" t="s">
        <v>6859</v>
      </c>
      <c r="C441" s="754" t="s">
        <v>4134</v>
      </c>
      <c r="D441" s="553" t="s">
        <v>43</v>
      </c>
      <c r="E441" s="765">
        <v>2020</v>
      </c>
      <c r="F441" s="754">
        <v>33447</v>
      </c>
      <c r="G441" s="553" t="s">
        <v>1956</v>
      </c>
    </row>
    <row r="442" spans="1:8" ht="15" x14ac:dyDescent="0.25">
      <c r="A442" s="575" t="s">
        <v>97</v>
      </c>
      <c r="B442" s="553" t="s">
        <v>6859</v>
      </c>
      <c r="C442" s="754" t="s">
        <v>3721</v>
      </c>
      <c r="D442" s="553" t="s">
        <v>43</v>
      </c>
      <c r="E442" s="765">
        <v>2020</v>
      </c>
      <c r="F442" s="754">
        <v>34979</v>
      </c>
      <c r="G442" s="553" t="s">
        <v>1956</v>
      </c>
    </row>
    <row r="443" spans="1:8" ht="15" x14ac:dyDescent="0.25">
      <c r="A443" s="575" t="s">
        <v>97</v>
      </c>
      <c r="B443" s="553" t="s">
        <v>6859</v>
      </c>
      <c r="C443" s="754" t="s">
        <v>1980</v>
      </c>
      <c r="D443" s="553" t="s">
        <v>43</v>
      </c>
      <c r="E443" s="765">
        <v>2020</v>
      </c>
      <c r="F443" s="754">
        <v>34891</v>
      </c>
      <c r="G443" s="553" t="s">
        <v>1832</v>
      </c>
    </row>
    <row r="444" spans="1:8" ht="15" x14ac:dyDescent="0.25">
      <c r="A444" s="575" t="s">
        <v>97</v>
      </c>
      <c r="B444" s="553" t="s">
        <v>6859</v>
      </c>
      <c r="C444" s="754" t="s">
        <v>1981</v>
      </c>
      <c r="D444" s="553" t="s">
        <v>43</v>
      </c>
      <c r="E444" s="765">
        <v>2020</v>
      </c>
      <c r="F444" s="754">
        <v>39390</v>
      </c>
      <c r="G444" s="553" t="s">
        <v>1956</v>
      </c>
    </row>
    <row r="445" spans="1:8" ht="15" x14ac:dyDescent="0.25">
      <c r="A445" s="575" t="s">
        <v>97</v>
      </c>
      <c r="B445" s="553" t="s">
        <v>6859</v>
      </c>
      <c r="C445" s="754" t="s">
        <v>4256</v>
      </c>
      <c r="D445" s="553" t="s">
        <v>43</v>
      </c>
      <c r="E445" s="765">
        <v>2020</v>
      </c>
      <c r="F445" s="754">
        <v>40448</v>
      </c>
      <c r="G445" s="553" t="s">
        <v>1956</v>
      </c>
    </row>
    <row r="446" spans="1:8" ht="15" x14ac:dyDescent="0.25">
      <c r="A446" s="575" t="s">
        <v>97</v>
      </c>
      <c r="B446" s="553" t="s">
        <v>6859</v>
      </c>
      <c r="C446" s="754" t="s">
        <v>3726</v>
      </c>
      <c r="D446" s="553" t="s">
        <v>43</v>
      </c>
      <c r="E446" s="765">
        <v>2020</v>
      </c>
      <c r="F446" s="754">
        <v>43064</v>
      </c>
      <c r="G446" s="553" t="s">
        <v>1956</v>
      </c>
    </row>
    <row r="447" spans="1:8" ht="15" x14ac:dyDescent="0.25">
      <c r="A447" s="575" t="s">
        <v>97</v>
      </c>
      <c r="B447" s="553" t="s">
        <v>6859</v>
      </c>
      <c r="C447" s="754" t="s">
        <v>3761</v>
      </c>
      <c r="D447" s="553" t="s">
        <v>43</v>
      </c>
      <c r="E447" s="765">
        <v>2020</v>
      </c>
      <c r="F447" s="754">
        <v>45214</v>
      </c>
      <c r="G447" s="553" t="s">
        <v>1956</v>
      </c>
    </row>
    <row r="448" spans="1:8" ht="15.75" x14ac:dyDescent="0.25">
      <c r="A448" s="718" t="s">
        <v>97</v>
      </c>
      <c r="B448" s="610" t="s">
        <v>10294</v>
      </c>
      <c r="C448" s="688" t="s">
        <v>10293</v>
      </c>
      <c r="D448" s="610"/>
      <c r="E448" s="688">
        <v>2020</v>
      </c>
      <c r="F448" s="694">
        <v>29671</v>
      </c>
      <c r="G448" s="610" t="s">
        <v>2033</v>
      </c>
    </row>
    <row r="449" spans="1:8" ht="15.75" x14ac:dyDescent="0.25">
      <c r="A449" s="718" t="s">
        <v>97</v>
      </c>
      <c r="B449" s="610" t="s">
        <v>10292</v>
      </c>
      <c r="C449" s="688" t="s">
        <v>10293</v>
      </c>
      <c r="D449" s="610"/>
      <c r="E449" s="688">
        <v>2020</v>
      </c>
      <c r="F449" s="694">
        <v>28347</v>
      </c>
      <c r="G449" s="610" t="s">
        <v>2033</v>
      </c>
    </row>
    <row r="450" spans="1:8" ht="15.75" x14ac:dyDescent="0.25">
      <c r="A450" s="718" t="s">
        <v>97</v>
      </c>
      <c r="B450" s="610" t="s">
        <v>10295</v>
      </c>
      <c r="C450" s="688" t="s">
        <v>10293</v>
      </c>
      <c r="D450" s="610"/>
      <c r="E450" s="688">
        <v>2020</v>
      </c>
      <c r="F450" s="694">
        <v>31289</v>
      </c>
      <c r="G450" s="610" t="s">
        <v>2033</v>
      </c>
    </row>
    <row r="451" spans="1:8" ht="15.75" x14ac:dyDescent="0.25">
      <c r="A451" s="715" t="s">
        <v>97</v>
      </c>
      <c r="B451" s="710" t="s">
        <v>9689</v>
      </c>
      <c r="C451" s="750" t="s">
        <v>3255</v>
      </c>
      <c r="D451" s="710" t="s">
        <v>43</v>
      </c>
      <c r="E451" s="721">
        <v>2020</v>
      </c>
      <c r="F451" s="695">
        <v>32790</v>
      </c>
      <c r="G451" s="712" t="s">
        <v>6882</v>
      </c>
    </row>
    <row r="452" spans="1:8" ht="15.75" x14ac:dyDescent="0.25">
      <c r="A452" s="715" t="s">
        <v>97</v>
      </c>
      <c r="B452" s="710" t="s">
        <v>9690</v>
      </c>
      <c r="C452" s="750" t="s">
        <v>3255</v>
      </c>
      <c r="D452" s="710" t="s">
        <v>43</v>
      </c>
      <c r="E452" s="721">
        <v>2020</v>
      </c>
      <c r="F452" s="695">
        <v>33290</v>
      </c>
      <c r="G452" s="712" t="s">
        <v>6882</v>
      </c>
    </row>
    <row r="453" spans="1:8" ht="15.75" x14ac:dyDescent="0.25">
      <c r="A453" s="715" t="s">
        <v>97</v>
      </c>
      <c r="B453" s="710" t="s">
        <v>10012</v>
      </c>
      <c r="C453" s="750" t="s">
        <v>3255</v>
      </c>
      <c r="D453" s="710" t="s">
        <v>43</v>
      </c>
      <c r="E453" s="721">
        <v>2020</v>
      </c>
      <c r="F453" s="695">
        <v>36390</v>
      </c>
      <c r="G453" s="712" t="s">
        <v>6882</v>
      </c>
    </row>
    <row r="454" spans="1:8" ht="15.75" x14ac:dyDescent="0.25">
      <c r="A454" s="715" t="s">
        <v>97</v>
      </c>
      <c r="B454" s="710" t="s">
        <v>9692</v>
      </c>
      <c r="C454" s="750" t="s">
        <v>3255</v>
      </c>
      <c r="D454" s="710" t="s">
        <v>43</v>
      </c>
      <c r="E454" s="721">
        <v>2020</v>
      </c>
      <c r="F454" s="695">
        <v>24590</v>
      </c>
      <c r="G454" s="712" t="s">
        <v>6882</v>
      </c>
    </row>
    <row r="455" spans="1:8" ht="15.75" x14ac:dyDescent="0.25">
      <c r="A455" s="715" t="s">
        <v>97</v>
      </c>
      <c r="B455" s="710" t="s">
        <v>9039</v>
      </c>
      <c r="C455" s="750" t="s">
        <v>3255</v>
      </c>
      <c r="D455" s="710" t="s">
        <v>43</v>
      </c>
      <c r="E455" s="721">
        <v>2020</v>
      </c>
      <c r="F455" s="695">
        <v>25990</v>
      </c>
      <c r="G455" s="712" t="s">
        <v>6882</v>
      </c>
    </row>
    <row r="456" spans="1:8" ht="15.75" x14ac:dyDescent="0.25">
      <c r="A456" s="715" t="s">
        <v>97</v>
      </c>
      <c r="B456" s="710" t="s">
        <v>10013</v>
      </c>
      <c r="C456" s="750" t="s">
        <v>3255</v>
      </c>
      <c r="D456" s="710" t="s">
        <v>43</v>
      </c>
      <c r="E456" s="721">
        <v>2020</v>
      </c>
      <c r="F456" s="695">
        <v>29490</v>
      </c>
      <c r="G456" s="712" t="s">
        <v>6882</v>
      </c>
    </row>
    <row r="457" spans="1:8" ht="15.75" x14ac:dyDescent="0.25">
      <c r="A457" s="715" t="s">
        <v>97</v>
      </c>
      <c r="B457" s="710" t="s">
        <v>10156</v>
      </c>
      <c r="C457" s="750" t="s">
        <v>3255</v>
      </c>
      <c r="D457" s="710" t="s">
        <v>43</v>
      </c>
      <c r="E457" s="721">
        <v>2020</v>
      </c>
      <c r="F457" s="695">
        <v>28290</v>
      </c>
      <c r="G457" s="712" t="s">
        <v>6882</v>
      </c>
    </row>
    <row r="458" spans="1:8" ht="15.75" x14ac:dyDescent="0.25">
      <c r="A458" s="715" t="s">
        <v>97</v>
      </c>
      <c r="B458" s="710" t="s">
        <v>9041</v>
      </c>
      <c r="C458" s="750" t="s">
        <v>3255</v>
      </c>
      <c r="D458" s="710" t="s">
        <v>43</v>
      </c>
      <c r="E458" s="721">
        <v>2020</v>
      </c>
      <c r="F458" s="695">
        <v>30790</v>
      </c>
      <c r="G458" s="712" t="s">
        <v>6882</v>
      </c>
    </row>
    <row r="459" spans="1:8" ht="15.75" x14ac:dyDescent="0.25">
      <c r="A459" s="715" t="s">
        <v>97</v>
      </c>
      <c r="B459" s="710" t="s">
        <v>5791</v>
      </c>
      <c r="C459" s="750" t="s">
        <v>2114</v>
      </c>
      <c r="D459" s="710" t="s">
        <v>43</v>
      </c>
      <c r="E459" s="721">
        <v>2020</v>
      </c>
      <c r="F459" s="695">
        <v>29310</v>
      </c>
      <c r="G459" s="712" t="s">
        <v>135</v>
      </c>
    </row>
    <row r="460" spans="1:8" ht="15.75" x14ac:dyDescent="0.25">
      <c r="A460" s="715" t="s">
        <v>97</v>
      </c>
      <c r="B460" s="710" t="s">
        <v>10236</v>
      </c>
      <c r="C460" s="750" t="s">
        <v>2114</v>
      </c>
      <c r="D460" s="710" t="s">
        <v>43</v>
      </c>
      <c r="E460" s="721">
        <v>2020</v>
      </c>
      <c r="F460" s="695">
        <v>36090</v>
      </c>
      <c r="G460" s="712" t="s">
        <v>135</v>
      </c>
    </row>
    <row r="461" spans="1:8" ht="15" x14ac:dyDescent="0.25">
      <c r="A461" s="575" t="s">
        <v>97</v>
      </c>
      <c r="B461" s="553" t="s">
        <v>6630</v>
      </c>
      <c r="C461" s="754" t="s">
        <v>6635</v>
      </c>
      <c r="D461" s="553" t="s">
        <v>43</v>
      </c>
      <c r="E461" s="765">
        <v>2020</v>
      </c>
      <c r="F461" s="754">
        <v>14284</v>
      </c>
      <c r="G461" s="553" t="s">
        <v>6628</v>
      </c>
      <c r="H461" s="599"/>
    </row>
    <row r="462" spans="1:8" ht="15" x14ac:dyDescent="0.25">
      <c r="A462" s="575" t="s">
        <v>97</v>
      </c>
      <c r="B462" s="553" t="s">
        <v>6630</v>
      </c>
      <c r="C462" s="754" t="s">
        <v>6634</v>
      </c>
      <c r="D462" s="553" t="s">
        <v>43</v>
      </c>
      <c r="E462" s="765">
        <v>2020</v>
      </c>
      <c r="F462" s="754">
        <v>15885</v>
      </c>
      <c r="G462" s="553" t="s">
        <v>6628</v>
      </c>
      <c r="H462" s="599"/>
    </row>
    <row r="463" spans="1:8" ht="15" x14ac:dyDescent="0.25">
      <c r="A463" s="575" t="s">
        <v>97</v>
      </c>
      <c r="B463" s="553" t="s">
        <v>6630</v>
      </c>
      <c r="C463" s="754" t="s">
        <v>6633</v>
      </c>
      <c r="D463" s="553" t="s">
        <v>43</v>
      </c>
      <c r="E463" s="765">
        <v>2020</v>
      </c>
      <c r="F463" s="754">
        <v>15591</v>
      </c>
      <c r="G463" s="553" t="s">
        <v>6628</v>
      </c>
      <c r="H463" s="599"/>
    </row>
    <row r="464" spans="1:8" ht="15" x14ac:dyDescent="0.25">
      <c r="A464" s="575" t="s">
        <v>97</v>
      </c>
      <c r="B464" s="553" t="s">
        <v>6630</v>
      </c>
      <c r="C464" s="754" t="s">
        <v>6632</v>
      </c>
      <c r="D464" s="553" t="s">
        <v>43</v>
      </c>
      <c r="E464" s="765">
        <v>2020</v>
      </c>
      <c r="F464" s="754">
        <v>17194</v>
      </c>
      <c r="G464" s="553" t="s">
        <v>6628</v>
      </c>
      <c r="H464" s="599"/>
    </row>
    <row r="465" spans="1:8" ht="15" x14ac:dyDescent="0.25">
      <c r="A465" s="575" t="s">
        <v>97</v>
      </c>
      <c r="B465" s="553" t="s">
        <v>6630</v>
      </c>
      <c r="C465" s="754" t="s">
        <v>6631</v>
      </c>
      <c r="D465" s="553" t="s">
        <v>43</v>
      </c>
      <c r="E465" s="765">
        <v>2020</v>
      </c>
      <c r="F465" s="754">
        <v>16901</v>
      </c>
      <c r="G465" s="553" t="s">
        <v>6628</v>
      </c>
      <c r="H465" s="599"/>
    </row>
    <row r="466" spans="1:8" ht="15" x14ac:dyDescent="0.25">
      <c r="A466" s="575" t="s">
        <v>97</v>
      </c>
      <c r="B466" s="553" t="s">
        <v>6630</v>
      </c>
      <c r="C466" s="754" t="s">
        <v>6629</v>
      </c>
      <c r="D466" s="553" t="s">
        <v>43</v>
      </c>
      <c r="E466" s="765">
        <v>2020</v>
      </c>
      <c r="F466" s="754">
        <v>18503</v>
      </c>
      <c r="G466" s="553" t="s">
        <v>6628</v>
      </c>
      <c r="H466" s="599"/>
    </row>
    <row r="467" spans="1:8" ht="15" x14ac:dyDescent="0.25">
      <c r="A467" s="575" t="s">
        <v>97</v>
      </c>
      <c r="B467" s="553" t="s">
        <v>7264</v>
      </c>
      <c r="C467" s="754" t="s">
        <v>2114</v>
      </c>
      <c r="D467" s="553" t="s">
        <v>110</v>
      </c>
      <c r="E467" s="765">
        <v>2020</v>
      </c>
      <c r="F467" s="754">
        <v>25600</v>
      </c>
      <c r="G467" s="553" t="s">
        <v>7265</v>
      </c>
    </row>
    <row r="468" spans="1:8" ht="15" x14ac:dyDescent="0.25">
      <c r="A468" s="598" t="s">
        <v>97</v>
      </c>
      <c r="B468" s="582" t="s">
        <v>100</v>
      </c>
      <c r="C468" s="754" t="s">
        <v>641</v>
      </c>
      <c r="D468" s="553" t="s">
        <v>43</v>
      </c>
      <c r="E468" s="765">
        <v>2020</v>
      </c>
      <c r="F468" s="754">
        <v>26205</v>
      </c>
      <c r="G468" s="553" t="s">
        <v>6855</v>
      </c>
    </row>
    <row r="469" spans="1:8" ht="15" x14ac:dyDescent="0.25">
      <c r="A469" s="598" t="s">
        <v>97</v>
      </c>
      <c r="B469" s="582" t="s">
        <v>100</v>
      </c>
      <c r="C469" s="754" t="s">
        <v>641</v>
      </c>
      <c r="D469" s="553" t="s">
        <v>44</v>
      </c>
      <c r="E469" s="765">
        <v>2020</v>
      </c>
      <c r="F469" s="754">
        <v>26559</v>
      </c>
      <c r="G469" s="553" t="s">
        <v>6855</v>
      </c>
    </row>
    <row r="470" spans="1:8" ht="15" x14ac:dyDescent="0.25">
      <c r="A470" s="598" t="s">
        <v>97</v>
      </c>
      <c r="B470" s="582" t="s">
        <v>100</v>
      </c>
      <c r="C470" s="754" t="s">
        <v>6853</v>
      </c>
      <c r="D470" s="553" t="s">
        <v>43</v>
      </c>
      <c r="E470" s="765">
        <v>2020</v>
      </c>
      <c r="F470" s="754">
        <v>26599</v>
      </c>
      <c r="G470" s="553" t="s">
        <v>6855</v>
      </c>
    </row>
    <row r="471" spans="1:8" ht="15" x14ac:dyDescent="0.25">
      <c r="A471" s="598" t="s">
        <v>97</v>
      </c>
      <c r="B471" s="582" t="s">
        <v>100</v>
      </c>
      <c r="C471" s="754" t="s">
        <v>6853</v>
      </c>
      <c r="D471" s="553" t="s">
        <v>44</v>
      </c>
      <c r="E471" s="765">
        <v>2020</v>
      </c>
      <c r="F471" s="754">
        <v>26905</v>
      </c>
      <c r="G471" s="553" t="s">
        <v>6855</v>
      </c>
    </row>
    <row r="472" spans="1:8" ht="15" x14ac:dyDescent="0.25">
      <c r="A472" s="598" t="s">
        <v>97</v>
      </c>
      <c r="B472" s="582" t="s">
        <v>100</v>
      </c>
      <c r="C472" s="754" t="s">
        <v>892</v>
      </c>
      <c r="D472" s="553" t="s">
        <v>43</v>
      </c>
      <c r="E472" s="765">
        <v>2020</v>
      </c>
      <c r="F472" s="754">
        <v>26699</v>
      </c>
      <c r="G472" s="553" t="s">
        <v>6855</v>
      </c>
    </row>
    <row r="473" spans="1:8" ht="15" x14ac:dyDescent="0.25">
      <c r="A473" s="598" t="s">
        <v>97</v>
      </c>
      <c r="B473" s="582" t="s">
        <v>100</v>
      </c>
      <c r="C473" s="754" t="s">
        <v>892</v>
      </c>
      <c r="D473" s="553" t="s">
        <v>44</v>
      </c>
      <c r="E473" s="765">
        <v>2020</v>
      </c>
      <c r="F473" s="754">
        <v>27259</v>
      </c>
      <c r="G473" s="553" t="s">
        <v>6855</v>
      </c>
    </row>
    <row r="474" spans="1:8" ht="15" x14ac:dyDescent="0.25">
      <c r="A474" s="598" t="s">
        <v>97</v>
      </c>
      <c r="B474" s="582" t="s">
        <v>100</v>
      </c>
      <c r="C474" s="754" t="s">
        <v>1351</v>
      </c>
      <c r="D474" s="553" t="s">
        <v>43</v>
      </c>
      <c r="E474" s="765">
        <v>2020</v>
      </c>
      <c r="F474" s="754">
        <v>29289</v>
      </c>
      <c r="G474" s="553" t="s">
        <v>6855</v>
      </c>
    </row>
    <row r="475" spans="1:8" ht="15" x14ac:dyDescent="0.25">
      <c r="A475" s="598" t="s">
        <v>97</v>
      </c>
      <c r="B475" s="582" t="s">
        <v>100</v>
      </c>
      <c r="C475" s="754" t="s">
        <v>1351</v>
      </c>
      <c r="D475" s="553" t="s">
        <v>44</v>
      </c>
      <c r="E475" s="765">
        <v>2020</v>
      </c>
      <c r="F475" s="754">
        <v>30889</v>
      </c>
      <c r="G475" s="553" t="s">
        <v>6855</v>
      </c>
    </row>
    <row r="476" spans="1:8" ht="15" x14ac:dyDescent="0.25">
      <c r="A476" s="598" t="s">
        <v>97</v>
      </c>
      <c r="B476" s="582" t="s">
        <v>100</v>
      </c>
      <c r="C476" s="754" t="s">
        <v>6856</v>
      </c>
      <c r="D476" s="553" t="s">
        <v>43</v>
      </c>
      <c r="E476" s="765">
        <v>2020</v>
      </c>
      <c r="F476" s="754">
        <v>29666</v>
      </c>
      <c r="G476" s="553" t="s">
        <v>6855</v>
      </c>
    </row>
    <row r="477" spans="1:8" ht="15" x14ac:dyDescent="0.25">
      <c r="A477" s="598" t="s">
        <v>97</v>
      </c>
      <c r="B477" s="582" t="s">
        <v>100</v>
      </c>
      <c r="C477" s="754" t="s">
        <v>6856</v>
      </c>
      <c r="D477" s="553" t="s">
        <v>44</v>
      </c>
      <c r="E477" s="765">
        <v>2020</v>
      </c>
      <c r="F477" s="754">
        <v>30485</v>
      </c>
      <c r="G477" s="553" t="s">
        <v>6855</v>
      </c>
    </row>
    <row r="478" spans="1:8" ht="15" x14ac:dyDescent="0.25">
      <c r="A478" s="598" t="s">
        <v>97</v>
      </c>
      <c r="B478" s="582" t="s">
        <v>100</v>
      </c>
      <c r="C478" s="754" t="s">
        <v>620</v>
      </c>
      <c r="D478" s="553" t="s">
        <v>43</v>
      </c>
      <c r="E478" s="765">
        <v>2020</v>
      </c>
      <c r="F478" s="754">
        <v>34566</v>
      </c>
      <c r="G478" s="553" t="s">
        <v>6855</v>
      </c>
    </row>
    <row r="479" spans="1:8" ht="15" x14ac:dyDescent="0.25">
      <c r="A479" s="598" t="s">
        <v>97</v>
      </c>
      <c r="B479" s="582" t="s">
        <v>100</v>
      </c>
      <c r="C479" s="754" t="s">
        <v>620</v>
      </c>
      <c r="D479" s="553" t="s">
        <v>44</v>
      </c>
      <c r="E479" s="765">
        <v>2020</v>
      </c>
      <c r="F479" s="754">
        <v>34974</v>
      </c>
      <c r="G479" s="553" t="s">
        <v>6855</v>
      </c>
    </row>
    <row r="480" spans="1:8" ht="15" x14ac:dyDescent="0.25">
      <c r="A480" s="598" t="s">
        <v>97</v>
      </c>
      <c r="B480" s="582" t="s">
        <v>100</v>
      </c>
      <c r="C480" s="755">
        <v>3.5</v>
      </c>
      <c r="D480" s="553" t="s">
        <v>43</v>
      </c>
      <c r="E480" s="765">
        <v>2020</v>
      </c>
      <c r="F480" s="754">
        <v>41258</v>
      </c>
      <c r="G480" s="553" t="s">
        <v>6855</v>
      </c>
    </row>
    <row r="481" spans="1:7" ht="15" x14ac:dyDescent="0.25">
      <c r="A481" s="598" t="s">
        <v>97</v>
      </c>
      <c r="B481" s="582" t="s">
        <v>100</v>
      </c>
      <c r="C481" s="755">
        <v>3.5</v>
      </c>
      <c r="D481" s="553" t="s">
        <v>44</v>
      </c>
      <c r="E481" s="765">
        <v>2020</v>
      </c>
      <c r="F481" s="754">
        <v>42144</v>
      </c>
      <c r="G481" s="553" t="s">
        <v>6855</v>
      </c>
    </row>
    <row r="482" spans="1:7" ht="15" x14ac:dyDescent="0.25">
      <c r="A482" s="598" t="s">
        <v>97</v>
      </c>
      <c r="B482" s="582" t="s">
        <v>102</v>
      </c>
      <c r="C482" s="754" t="s">
        <v>6858</v>
      </c>
      <c r="D482" s="553" t="s">
        <v>43</v>
      </c>
      <c r="E482" s="765">
        <v>2020</v>
      </c>
      <c r="F482" s="754">
        <v>22965</v>
      </c>
      <c r="G482" s="553" t="s">
        <v>6851</v>
      </c>
    </row>
    <row r="483" spans="1:7" ht="15" x14ac:dyDescent="0.25">
      <c r="A483" s="598" t="s">
        <v>97</v>
      </c>
      <c r="B483" s="582" t="s">
        <v>102</v>
      </c>
      <c r="C483" s="754" t="s">
        <v>6858</v>
      </c>
      <c r="D483" s="553" t="s">
        <v>44</v>
      </c>
      <c r="E483" s="765">
        <v>2020</v>
      </c>
      <c r="F483" s="754">
        <v>23465</v>
      </c>
      <c r="G483" s="553" t="s">
        <v>6851</v>
      </c>
    </row>
    <row r="484" spans="1:7" ht="15" x14ac:dyDescent="0.25">
      <c r="A484" s="598" t="s">
        <v>97</v>
      </c>
      <c r="B484" s="582" t="s">
        <v>102</v>
      </c>
      <c r="C484" s="754" t="s">
        <v>6857</v>
      </c>
      <c r="D484" s="553" t="s">
        <v>43</v>
      </c>
      <c r="E484" s="765">
        <v>2020</v>
      </c>
      <c r="F484" s="754">
        <v>24020</v>
      </c>
      <c r="G484" s="553" t="s">
        <v>6851</v>
      </c>
    </row>
    <row r="485" spans="1:7" ht="15" x14ac:dyDescent="0.25">
      <c r="A485" s="598" t="s">
        <v>97</v>
      </c>
      <c r="B485" s="582" t="s">
        <v>102</v>
      </c>
      <c r="C485" s="754" t="s">
        <v>6857</v>
      </c>
      <c r="D485" s="553" t="s">
        <v>44</v>
      </c>
      <c r="E485" s="765">
        <v>2020</v>
      </c>
      <c r="F485" s="754">
        <v>24501</v>
      </c>
      <c r="G485" s="553" t="s">
        <v>6851</v>
      </c>
    </row>
    <row r="486" spans="1:7" ht="15" x14ac:dyDescent="0.25">
      <c r="A486" s="597" t="s">
        <v>97</v>
      </c>
      <c r="B486" s="556" t="s">
        <v>102</v>
      </c>
      <c r="C486" s="756" t="s">
        <v>6854</v>
      </c>
      <c r="D486" s="556" t="s">
        <v>43</v>
      </c>
      <c r="E486" s="765">
        <v>2020</v>
      </c>
      <c r="F486" s="756">
        <v>25263</v>
      </c>
      <c r="G486" s="556" t="s">
        <v>6851</v>
      </c>
    </row>
    <row r="487" spans="1:7" ht="15" x14ac:dyDescent="0.25">
      <c r="A487" s="598" t="s">
        <v>97</v>
      </c>
      <c r="B487" s="582" t="s">
        <v>102</v>
      </c>
      <c r="C487" s="754" t="s">
        <v>6854</v>
      </c>
      <c r="D487" s="553" t="s">
        <v>44</v>
      </c>
      <c r="E487" s="765">
        <v>2020</v>
      </c>
      <c r="F487" s="754">
        <v>25459</v>
      </c>
      <c r="G487" s="553" t="s">
        <v>6851</v>
      </c>
    </row>
    <row r="488" spans="1:7" ht="15" x14ac:dyDescent="0.25">
      <c r="A488" s="598" t="s">
        <v>97</v>
      </c>
      <c r="B488" s="582" t="s">
        <v>102</v>
      </c>
      <c r="C488" s="754" t="s">
        <v>6853</v>
      </c>
      <c r="D488" s="553" t="s">
        <v>43</v>
      </c>
      <c r="E488" s="765">
        <v>2020</v>
      </c>
      <c r="F488" s="754">
        <v>26575</v>
      </c>
      <c r="G488" s="553" t="s">
        <v>6851</v>
      </c>
    </row>
    <row r="489" spans="1:7" ht="15" x14ac:dyDescent="0.25">
      <c r="A489" s="598" t="s">
        <v>97</v>
      </c>
      <c r="B489" s="582" t="s">
        <v>102</v>
      </c>
      <c r="C489" s="754" t="s">
        <v>6852</v>
      </c>
      <c r="D489" s="553" t="s">
        <v>44</v>
      </c>
      <c r="E489" s="765">
        <v>2020</v>
      </c>
      <c r="F489" s="754">
        <v>26706</v>
      </c>
      <c r="G489" s="553" t="s">
        <v>6851</v>
      </c>
    </row>
    <row r="490" spans="1:7" ht="15" x14ac:dyDescent="0.25">
      <c r="A490" s="598" t="s">
        <v>97</v>
      </c>
      <c r="B490" s="582" t="s">
        <v>102</v>
      </c>
      <c r="C490" s="754" t="s">
        <v>892</v>
      </c>
      <c r="D490" s="553" t="s">
        <v>43</v>
      </c>
      <c r="E490" s="765">
        <v>2020</v>
      </c>
      <c r="F490" s="754">
        <v>26821</v>
      </c>
      <c r="G490" s="553" t="s">
        <v>6851</v>
      </c>
    </row>
    <row r="491" spans="1:7" ht="15" x14ac:dyDescent="0.25">
      <c r="A491" s="598" t="s">
        <v>97</v>
      </c>
      <c r="B491" s="598" t="s">
        <v>102</v>
      </c>
      <c r="C491" s="916" t="s">
        <v>892</v>
      </c>
      <c r="D491" s="575" t="s">
        <v>44</v>
      </c>
      <c r="E491" s="765">
        <v>2020</v>
      </c>
      <c r="F491" s="916">
        <v>27368</v>
      </c>
      <c r="G491" s="575" t="s">
        <v>6851</v>
      </c>
    </row>
    <row r="492" spans="1:7" ht="15" x14ac:dyDescent="0.25">
      <c r="A492" s="598" t="s">
        <v>97</v>
      </c>
      <c r="B492" s="582" t="s">
        <v>102</v>
      </c>
      <c r="C492" s="754" t="s">
        <v>1351</v>
      </c>
      <c r="D492" s="553" t="s">
        <v>43</v>
      </c>
      <c r="E492" s="765">
        <v>2020</v>
      </c>
      <c r="F492" s="754">
        <v>27871</v>
      </c>
      <c r="G492" s="553" t="s">
        <v>6851</v>
      </c>
    </row>
    <row r="493" spans="1:7" ht="15" x14ac:dyDescent="0.25">
      <c r="A493" s="598" t="s">
        <v>97</v>
      </c>
      <c r="B493" s="582" t="s">
        <v>102</v>
      </c>
      <c r="C493" s="754" t="s">
        <v>1351</v>
      </c>
      <c r="D493" s="553" t="s">
        <v>44</v>
      </c>
      <c r="E493" s="765">
        <v>2020</v>
      </c>
      <c r="F493" s="754">
        <v>28696</v>
      </c>
      <c r="G493" s="553" t="s">
        <v>6851</v>
      </c>
    </row>
    <row r="494" spans="1:7" ht="15" x14ac:dyDescent="0.25">
      <c r="A494" s="598" t="s">
        <v>97</v>
      </c>
      <c r="B494" s="582" t="s">
        <v>102</v>
      </c>
      <c r="C494" s="754" t="s">
        <v>6856</v>
      </c>
      <c r="D494" s="553" t="s">
        <v>43</v>
      </c>
      <c r="E494" s="765">
        <v>2020</v>
      </c>
      <c r="F494" s="754">
        <v>28799</v>
      </c>
      <c r="G494" s="553" t="s">
        <v>6851</v>
      </c>
    </row>
    <row r="495" spans="1:7" ht="15" x14ac:dyDescent="0.25">
      <c r="A495" s="598" t="s">
        <v>97</v>
      </c>
      <c r="B495" s="582" t="s">
        <v>102</v>
      </c>
      <c r="C495" s="754" t="s">
        <v>6856</v>
      </c>
      <c r="D495" s="553" t="s">
        <v>44</v>
      </c>
      <c r="E495" s="765">
        <v>2020</v>
      </c>
      <c r="F495" s="754">
        <v>29811</v>
      </c>
      <c r="G495" s="553" t="s">
        <v>6851</v>
      </c>
    </row>
    <row r="496" spans="1:7" ht="15" x14ac:dyDescent="0.25">
      <c r="A496" s="598" t="s">
        <v>97</v>
      </c>
      <c r="B496" s="582" t="s">
        <v>102</v>
      </c>
      <c r="C496" s="754" t="s">
        <v>198</v>
      </c>
      <c r="D496" s="553" t="s">
        <v>43</v>
      </c>
      <c r="E496" s="765">
        <v>2020</v>
      </c>
      <c r="F496" s="754">
        <v>30820</v>
      </c>
      <c r="G496" s="553" t="s">
        <v>6851</v>
      </c>
    </row>
    <row r="497" spans="1:7" ht="15" x14ac:dyDescent="0.25">
      <c r="A497" s="598" t="s">
        <v>97</v>
      </c>
      <c r="B497" s="582" t="s">
        <v>102</v>
      </c>
      <c r="C497" s="754" t="s">
        <v>198</v>
      </c>
      <c r="D497" s="553" t="s">
        <v>44</v>
      </c>
      <c r="E497" s="765">
        <v>2020</v>
      </c>
      <c r="F497" s="754">
        <v>30929</v>
      </c>
      <c r="G497" s="553" t="s">
        <v>6851</v>
      </c>
    </row>
    <row r="498" spans="1:7" ht="15" x14ac:dyDescent="0.25">
      <c r="A498" s="598" t="s">
        <v>97</v>
      </c>
      <c r="B498" s="582" t="s">
        <v>102</v>
      </c>
      <c r="C498" s="754" t="s">
        <v>396</v>
      </c>
      <c r="D498" s="553" t="s">
        <v>43</v>
      </c>
      <c r="E498" s="765">
        <v>2020</v>
      </c>
      <c r="F498" s="754">
        <v>34562</v>
      </c>
      <c r="G498" s="553" t="s">
        <v>6851</v>
      </c>
    </row>
    <row r="499" spans="1:7" ht="15" x14ac:dyDescent="0.25">
      <c r="A499" s="598" t="s">
        <v>97</v>
      </c>
      <c r="B499" s="582" t="s">
        <v>102</v>
      </c>
      <c r="C499" s="754" t="s">
        <v>396</v>
      </c>
      <c r="D499" s="553" t="s">
        <v>44</v>
      </c>
      <c r="E499" s="765">
        <v>2020</v>
      </c>
      <c r="F499" s="754">
        <v>34949</v>
      </c>
      <c r="G499" s="553" t="s">
        <v>6851</v>
      </c>
    </row>
    <row r="500" spans="1:7" ht="15.75" x14ac:dyDescent="0.25">
      <c r="A500" s="715" t="s">
        <v>1916</v>
      </c>
      <c r="B500" s="710" t="s">
        <v>10237</v>
      </c>
      <c r="C500" s="757" t="s">
        <v>1981</v>
      </c>
      <c r="D500" s="711" t="s">
        <v>426</v>
      </c>
      <c r="E500" s="721">
        <v>2020</v>
      </c>
      <c r="F500" s="695">
        <v>68650</v>
      </c>
      <c r="G500" s="712" t="s">
        <v>10016</v>
      </c>
    </row>
    <row r="501" spans="1:7" ht="15.75" x14ac:dyDescent="0.25">
      <c r="A501" s="715" t="s">
        <v>1916</v>
      </c>
      <c r="B501" s="710" t="s">
        <v>10238</v>
      </c>
      <c r="C501" s="757" t="s">
        <v>1981</v>
      </c>
      <c r="D501" s="711" t="s">
        <v>426</v>
      </c>
      <c r="E501" s="721">
        <v>2020</v>
      </c>
      <c r="F501" s="695">
        <v>68350</v>
      </c>
      <c r="G501" s="712" t="s">
        <v>10016</v>
      </c>
    </row>
    <row r="502" spans="1:7" ht="15.75" x14ac:dyDescent="0.25">
      <c r="A502" s="715" t="s">
        <v>1916</v>
      </c>
      <c r="B502" s="710" t="s">
        <v>9936</v>
      </c>
      <c r="C502" s="757" t="s">
        <v>1981</v>
      </c>
      <c r="D502" s="711" t="s">
        <v>426</v>
      </c>
      <c r="E502" s="721">
        <v>2020</v>
      </c>
      <c r="F502" s="695">
        <v>62250</v>
      </c>
      <c r="G502" s="712" t="s">
        <v>10016</v>
      </c>
    </row>
    <row r="503" spans="1:7" ht="15.75" x14ac:dyDescent="0.25">
      <c r="A503" s="715" t="s">
        <v>1916</v>
      </c>
      <c r="B503" s="710" t="s">
        <v>9704</v>
      </c>
      <c r="C503" s="757" t="s">
        <v>1981</v>
      </c>
      <c r="D503" s="711" t="s">
        <v>426</v>
      </c>
      <c r="E503" s="721">
        <v>2020</v>
      </c>
      <c r="F503" s="695">
        <v>80900</v>
      </c>
      <c r="G503" s="712" t="s">
        <v>10016</v>
      </c>
    </row>
    <row r="504" spans="1:7" ht="15.75" x14ac:dyDescent="0.25">
      <c r="A504" s="715" t="s">
        <v>1916</v>
      </c>
      <c r="B504" s="710" t="s">
        <v>10157</v>
      </c>
      <c r="C504" s="757" t="s">
        <v>1981</v>
      </c>
      <c r="D504" s="711" t="s">
        <v>426</v>
      </c>
      <c r="E504" s="721">
        <v>2020</v>
      </c>
      <c r="F504" s="695">
        <v>65100</v>
      </c>
      <c r="G504" s="712" t="s">
        <v>10019</v>
      </c>
    </row>
    <row r="505" spans="1:7" ht="15.75" x14ac:dyDescent="0.25">
      <c r="A505" s="715" t="s">
        <v>1916</v>
      </c>
      <c r="B505" s="710" t="s">
        <v>10239</v>
      </c>
      <c r="C505" s="757" t="s">
        <v>2114</v>
      </c>
      <c r="D505" s="711" t="s">
        <v>426</v>
      </c>
      <c r="E505" s="721">
        <v>2020</v>
      </c>
      <c r="F505" s="695">
        <v>52800</v>
      </c>
      <c r="G505" s="712" t="s">
        <v>10016</v>
      </c>
    </row>
    <row r="506" spans="1:7" ht="15.75" x14ac:dyDescent="0.25">
      <c r="A506" s="715" t="s">
        <v>1916</v>
      </c>
      <c r="B506" s="710" t="s">
        <v>10240</v>
      </c>
      <c r="C506" s="757" t="s">
        <v>1981</v>
      </c>
      <c r="D506" s="711" t="s">
        <v>426</v>
      </c>
      <c r="E506" s="721">
        <v>2020</v>
      </c>
      <c r="F506" s="695">
        <v>90900</v>
      </c>
      <c r="G506" s="712" t="s">
        <v>10016</v>
      </c>
    </row>
    <row r="507" spans="1:7" ht="15.75" x14ac:dyDescent="0.25">
      <c r="A507" s="715" t="s">
        <v>1916</v>
      </c>
      <c r="B507" s="710" t="s">
        <v>10161</v>
      </c>
      <c r="C507" s="757" t="s">
        <v>2114</v>
      </c>
      <c r="D507" s="711" t="s">
        <v>426</v>
      </c>
      <c r="E507" s="721">
        <v>2020</v>
      </c>
      <c r="F507" s="695">
        <v>130300</v>
      </c>
      <c r="G507" s="712" t="s">
        <v>10016</v>
      </c>
    </row>
    <row r="508" spans="1:7" ht="15.75" x14ac:dyDescent="0.25">
      <c r="A508" s="715" t="s">
        <v>1916</v>
      </c>
      <c r="B508" s="710" t="s">
        <v>10162</v>
      </c>
      <c r="C508" s="757" t="s">
        <v>2114</v>
      </c>
      <c r="D508" s="711" t="s">
        <v>426</v>
      </c>
      <c r="E508" s="721">
        <v>2020</v>
      </c>
      <c r="F508" s="695">
        <v>95950</v>
      </c>
      <c r="G508" s="712" t="s">
        <v>10016</v>
      </c>
    </row>
    <row r="509" spans="1:7" ht="15.75" x14ac:dyDescent="0.25">
      <c r="A509" s="716" t="s">
        <v>1916</v>
      </c>
      <c r="B509" s="711" t="s">
        <v>10163</v>
      </c>
      <c r="C509" s="757" t="s">
        <v>2114</v>
      </c>
      <c r="D509" s="711" t="s">
        <v>426</v>
      </c>
      <c r="E509" s="726">
        <v>2020</v>
      </c>
      <c r="F509" s="768">
        <v>88990</v>
      </c>
      <c r="G509" s="712" t="s">
        <v>10016</v>
      </c>
    </row>
    <row r="510" spans="1:7" ht="15.75" x14ac:dyDescent="0.25">
      <c r="A510" s="716" t="s">
        <v>1916</v>
      </c>
      <c r="B510" s="711" t="s">
        <v>10164</v>
      </c>
      <c r="C510" s="757" t="s">
        <v>2114</v>
      </c>
      <c r="D510" s="711" t="s">
        <v>426</v>
      </c>
      <c r="E510" s="726">
        <v>2020</v>
      </c>
      <c r="F510" s="768">
        <v>79000</v>
      </c>
      <c r="G510" s="712" t="s">
        <v>10016</v>
      </c>
    </row>
    <row r="511" spans="1:7" ht="15" x14ac:dyDescent="0.25">
      <c r="A511" s="573" t="s">
        <v>789</v>
      </c>
      <c r="B511" s="559" t="s">
        <v>6721</v>
      </c>
      <c r="C511" s="758" t="s">
        <v>6683</v>
      </c>
      <c r="D511" s="559" t="s">
        <v>44</v>
      </c>
      <c r="E511" s="758">
        <v>2020</v>
      </c>
      <c r="F511" s="769">
        <v>52800</v>
      </c>
      <c r="G511" s="559" t="s">
        <v>6647</v>
      </c>
    </row>
    <row r="512" spans="1:7" ht="15" x14ac:dyDescent="0.25">
      <c r="A512" s="573" t="s">
        <v>789</v>
      </c>
      <c r="B512" s="559" t="s">
        <v>6725</v>
      </c>
      <c r="C512" s="758" t="s">
        <v>6683</v>
      </c>
      <c r="D512" s="559" t="s">
        <v>44</v>
      </c>
      <c r="E512" s="758">
        <v>2020</v>
      </c>
      <c r="F512" s="769">
        <v>41500</v>
      </c>
      <c r="G512" s="559" t="s">
        <v>6647</v>
      </c>
    </row>
    <row r="513" spans="1:7" ht="15" x14ac:dyDescent="0.25">
      <c r="A513" s="573" t="s">
        <v>789</v>
      </c>
      <c r="B513" s="559" t="s">
        <v>6724</v>
      </c>
      <c r="C513" s="758" t="s">
        <v>6683</v>
      </c>
      <c r="D513" s="559" t="s">
        <v>44</v>
      </c>
      <c r="E513" s="758">
        <v>2020</v>
      </c>
      <c r="F513" s="769">
        <v>43100</v>
      </c>
      <c r="G513" s="559" t="s">
        <v>6647</v>
      </c>
    </row>
    <row r="514" spans="1:7" ht="15" x14ac:dyDescent="0.25">
      <c r="A514" s="573" t="s">
        <v>789</v>
      </c>
      <c r="B514" s="559" t="s">
        <v>6689</v>
      </c>
      <c r="C514" s="758" t="s">
        <v>6683</v>
      </c>
      <c r="D514" s="559" t="s">
        <v>44</v>
      </c>
      <c r="E514" s="758">
        <v>2020</v>
      </c>
      <c r="F514" s="769">
        <v>44600</v>
      </c>
      <c r="G514" s="559" t="s">
        <v>6647</v>
      </c>
    </row>
    <row r="515" spans="1:7" ht="15" x14ac:dyDescent="0.25">
      <c r="A515" s="573" t="s">
        <v>789</v>
      </c>
      <c r="B515" s="559" t="s">
        <v>6723</v>
      </c>
      <c r="C515" s="758" t="s">
        <v>6683</v>
      </c>
      <c r="D515" s="559" t="s">
        <v>44</v>
      </c>
      <c r="E515" s="758">
        <v>2020</v>
      </c>
      <c r="F515" s="769">
        <v>46150</v>
      </c>
      <c r="G515" s="559" t="s">
        <v>6647</v>
      </c>
    </row>
    <row r="516" spans="1:7" ht="15" x14ac:dyDescent="0.25">
      <c r="A516" s="573" t="s">
        <v>789</v>
      </c>
      <c r="B516" s="559" t="s">
        <v>6722</v>
      </c>
      <c r="C516" s="758" t="s">
        <v>6683</v>
      </c>
      <c r="D516" s="559" t="s">
        <v>44</v>
      </c>
      <c r="E516" s="758">
        <v>2020</v>
      </c>
      <c r="F516" s="769">
        <v>37800</v>
      </c>
      <c r="G516" s="559" t="s">
        <v>6647</v>
      </c>
    </row>
    <row r="517" spans="1:7" ht="12.75" x14ac:dyDescent="0.2">
      <c r="A517" s="572" t="s">
        <v>789</v>
      </c>
      <c r="B517" s="552" t="s">
        <v>6700</v>
      </c>
      <c r="C517" s="759" t="s">
        <v>6653</v>
      </c>
      <c r="D517" s="552" t="s">
        <v>110</v>
      </c>
      <c r="E517" s="759">
        <v>2020</v>
      </c>
      <c r="F517" s="770">
        <v>150300</v>
      </c>
      <c r="G517" s="552" t="s">
        <v>6647</v>
      </c>
    </row>
    <row r="518" spans="1:7" ht="15" x14ac:dyDescent="0.25">
      <c r="A518" s="573" t="s">
        <v>789</v>
      </c>
      <c r="B518" s="559" t="s">
        <v>6710</v>
      </c>
      <c r="C518" s="758" t="s">
        <v>6656</v>
      </c>
      <c r="D518" s="559" t="s">
        <v>426</v>
      </c>
      <c r="E518" s="758">
        <v>2020</v>
      </c>
      <c r="F518" s="769">
        <v>49900</v>
      </c>
      <c r="G518" s="559" t="s">
        <v>6647</v>
      </c>
    </row>
    <row r="519" spans="1:7" ht="15" x14ac:dyDescent="0.25">
      <c r="A519" s="573" t="s">
        <v>789</v>
      </c>
      <c r="B519" s="559" t="s">
        <v>6704</v>
      </c>
      <c r="C519" s="758" t="s">
        <v>6701</v>
      </c>
      <c r="D519" s="559" t="s">
        <v>426</v>
      </c>
      <c r="E519" s="758">
        <v>2020</v>
      </c>
      <c r="F519" s="770">
        <v>68350</v>
      </c>
      <c r="G519" s="559" t="s">
        <v>6647</v>
      </c>
    </row>
    <row r="520" spans="1:7" ht="15" x14ac:dyDescent="0.25">
      <c r="A520" s="573" t="s">
        <v>789</v>
      </c>
      <c r="B520" s="559" t="s">
        <v>6705</v>
      </c>
      <c r="C520" s="758" t="s">
        <v>6701</v>
      </c>
      <c r="D520" s="559" t="s">
        <v>426</v>
      </c>
      <c r="E520" s="758">
        <v>2020</v>
      </c>
      <c r="F520" s="770">
        <v>65650</v>
      </c>
      <c r="G520" s="559" t="s">
        <v>6647</v>
      </c>
    </row>
    <row r="521" spans="1:7" ht="15" x14ac:dyDescent="0.25">
      <c r="A521" s="573" t="s">
        <v>789</v>
      </c>
      <c r="B521" s="559" t="s">
        <v>6709</v>
      </c>
      <c r="C521" s="758" t="s">
        <v>6656</v>
      </c>
      <c r="D521" s="559" t="s">
        <v>426</v>
      </c>
      <c r="E521" s="758">
        <v>2020</v>
      </c>
      <c r="F521" s="769">
        <v>53350</v>
      </c>
      <c r="G521" s="559" t="s">
        <v>6647</v>
      </c>
    </row>
    <row r="522" spans="1:7" ht="15" x14ac:dyDescent="0.25">
      <c r="A522" s="573" t="s">
        <v>789</v>
      </c>
      <c r="B522" s="559" t="s">
        <v>6707</v>
      </c>
      <c r="C522" s="759" t="s">
        <v>6701</v>
      </c>
      <c r="D522" s="559" t="s">
        <v>426</v>
      </c>
      <c r="E522" s="758">
        <v>2020</v>
      </c>
      <c r="F522" s="770">
        <v>62250</v>
      </c>
      <c r="G522" s="559" t="s">
        <v>6647</v>
      </c>
    </row>
    <row r="523" spans="1:7" ht="15" x14ac:dyDescent="0.25">
      <c r="A523" s="573" t="s">
        <v>789</v>
      </c>
      <c r="B523" s="559" t="s">
        <v>6702</v>
      </c>
      <c r="C523" s="758" t="s">
        <v>6701</v>
      </c>
      <c r="D523" s="559" t="s">
        <v>426</v>
      </c>
      <c r="E523" s="758">
        <v>2020</v>
      </c>
      <c r="F523" s="770">
        <v>80900</v>
      </c>
      <c r="G523" s="559" t="s">
        <v>6647</v>
      </c>
    </row>
    <row r="524" spans="1:7" ht="15" x14ac:dyDescent="0.25">
      <c r="A524" s="573" t="s">
        <v>789</v>
      </c>
      <c r="B524" s="559" t="s">
        <v>6712</v>
      </c>
      <c r="C524" s="758" t="s">
        <v>6656</v>
      </c>
      <c r="D524" s="559" t="s">
        <v>426</v>
      </c>
      <c r="E524" s="758">
        <v>2020</v>
      </c>
      <c r="F524" s="769">
        <v>45650</v>
      </c>
      <c r="G524" s="559" t="s">
        <v>6647</v>
      </c>
    </row>
    <row r="525" spans="1:7" ht="15" x14ac:dyDescent="0.25">
      <c r="A525" s="573" t="s">
        <v>789</v>
      </c>
      <c r="B525" s="559" t="s">
        <v>6706</v>
      </c>
      <c r="C525" s="758" t="s">
        <v>6701</v>
      </c>
      <c r="D525" s="559" t="s">
        <v>426</v>
      </c>
      <c r="E525" s="758">
        <v>2020</v>
      </c>
      <c r="F525" s="770">
        <v>63950</v>
      </c>
      <c r="G525" s="559" t="s">
        <v>6647</v>
      </c>
    </row>
    <row r="526" spans="1:7" ht="15" x14ac:dyDescent="0.25">
      <c r="A526" s="573" t="s">
        <v>789</v>
      </c>
      <c r="B526" s="559" t="s">
        <v>6711</v>
      </c>
      <c r="C526" s="758" t="s">
        <v>6656</v>
      </c>
      <c r="D526" s="559" t="s">
        <v>426</v>
      </c>
      <c r="E526" s="758">
        <v>2020</v>
      </c>
      <c r="F526" s="769">
        <v>48950</v>
      </c>
      <c r="G526" s="559" t="s">
        <v>6647</v>
      </c>
    </row>
    <row r="527" spans="1:7" ht="15" x14ac:dyDescent="0.25">
      <c r="A527" s="573" t="s">
        <v>789</v>
      </c>
      <c r="B527" s="559" t="s">
        <v>6703</v>
      </c>
      <c r="C527" s="759" t="s">
        <v>6701</v>
      </c>
      <c r="D527" s="559" t="s">
        <v>426</v>
      </c>
      <c r="E527" s="758">
        <v>2020</v>
      </c>
      <c r="F527" s="770">
        <v>80050</v>
      </c>
      <c r="G527" s="559" t="s">
        <v>6647</v>
      </c>
    </row>
    <row r="528" spans="1:7" ht="15" x14ac:dyDescent="0.25">
      <c r="A528" s="573" t="s">
        <v>789</v>
      </c>
      <c r="B528" s="559" t="s">
        <v>6708</v>
      </c>
      <c r="C528" s="758" t="s">
        <v>6701</v>
      </c>
      <c r="D528" s="559" t="s">
        <v>426</v>
      </c>
      <c r="E528" s="758">
        <v>2020</v>
      </c>
      <c r="F528" s="769">
        <v>57350</v>
      </c>
      <c r="G528" s="559" t="s">
        <v>6647</v>
      </c>
    </row>
    <row r="529" spans="1:7" ht="15" x14ac:dyDescent="0.25">
      <c r="A529" s="573" t="s">
        <v>789</v>
      </c>
      <c r="B529" s="559" t="s">
        <v>6715</v>
      </c>
      <c r="C529" s="758" t="s">
        <v>6656</v>
      </c>
      <c r="D529" s="559" t="s">
        <v>426</v>
      </c>
      <c r="E529" s="758">
        <v>2020</v>
      </c>
      <c r="F529" s="769">
        <v>56850</v>
      </c>
      <c r="G529" s="559" t="s">
        <v>6647</v>
      </c>
    </row>
    <row r="530" spans="1:7" ht="15" x14ac:dyDescent="0.25">
      <c r="A530" s="573" t="s">
        <v>789</v>
      </c>
      <c r="B530" s="559" t="s">
        <v>6717</v>
      </c>
      <c r="C530" s="758" t="s">
        <v>6656</v>
      </c>
      <c r="D530" s="559" t="s">
        <v>426</v>
      </c>
      <c r="E530" s="758">
        <v>2020</v>
      </c>
      <c r="F530" s="769">
        <v>42650</v>
      </c>
      <c r="G530" s="559" t="s">
        <v>6647</v>
      </c>
    </row>
    <row r="531" spans="1:7" ht="15" x14ac:dyDescent="0.25">
      <c r="A531" s="573" t="s">
        <v>789</v>
      </c>
      <c r="B531" s="559" t="s">
        <v>6716</v>
      </c>
      <c r="C531" s="758" t="s">
        <v>6656</v>
      </c>
      <c r="D531" s="559" t="s">
        <v>426</v>
      </c>
      <c r="E531" s="758">
        <v>2020</v>
      </c>
      <c r="F531" s="769">
        <v>47200</v>
      </c>
      <c r="G531" s="559" t="s">
        <v>6647</v>
      </c>
    </row>
    <row r="532" spans="1:7" ht="15" x14ac:dyDescent="0.25">
      <c r="A532" s="573" t="s">
        <v>789</v>
      </c>
      <c r="B532" s="559" t="s">
        <v>6713</v>
      </c>
      <c r="C532" s="758" t="s">
        <v>6656</v>
      </c>
      <c r="D532" s="559" t="s">
        <v>426</v>
      </c>
      <c r="E532" s="758">
        <v>2020</v>
      </c>
      <c r="F532" s="769">
        <v>55800</v>
      </c>
      <c r="G532" s="559" t="s">
        <v>6647</v>
      </c>
    </row>
    <row r="533" spans="1:7" ht="15" x14ac:dyDescent="0.25">
      <c r="A533" s="573" t="s">
        <v>789</v>
      </c>
      <c r="B533" s="559" t="s">
        <v>6714</v>
      </c>
      <c r="C533" s="758" t="s">
        <v>6656</v>
      </c>
      <c r="D533" s="559" t="s">
        <v>426</v>
      </c>
      <c r="E533" s="758">
        <v>2020</v>
      </c>
      <c r="F533" s="769">
        <v>46600</v>
      </c>
      <c r="G533" s="559" t="s">
        <v>6647</v>
      </c>
    </row>
    <row r="534" spans="1:7" ht="15" x14ac:dyDescent="0.25">
      <c r="A534" s="573" t="s">
        <v>789</v>
      </c>
      <c r="B534" s="559" t="s">
        <v>6664</v>
      </c>
      <c r="C534" s="758" t="s">
        <v>6656</v>
      </c>
      <c r="D534" s="559" t="s">
        <v>426</v>
      </c>
      <c r="E534" s="758">
        <v>2020</v>
      </c>
      <c r="F534" s="769">
        <v>51150</v>
      </c>
      <c r="G534" s="559" t="s">
        <v>6647</v>
      </c>
    </row>
    <row r="535" spans="1:7" ht="12.75" x14ac:dyDescent="0.2">
      <c r="A535" s="572" t="s">
        <v>789</v>
      </c>
      <c r="B535" s="552" t="s">
        <v>6694</v>
      </c>
      <c r="C535" s="759" t="s">
        <v>6656</v>
      </c>
      <c r="D535" s="552" t="s">
        <v>110</v>
      </c>
      <c r="E535" s="759">
        <v>2020</v>
      </c>
      <c r="F535" s="770">
        <v>130300</v>
      </c>
      <c r="G535" s="552" t="s">
        <v>6647</v>
      </c>
    </row>
    <row r="536" spans="1:7" ht="12.75" x14ac:dyDescent="0.2">
      <c r="A536" s="572" t="s">
        <v>789</v>
      </c>
      <c r="B536" s="552" t="s">
        <v>6657</v>
      </c>
      <c r="C536" s="759" t="s">
        <v>6656</v>
      </c>
      <c r="D536" s="552" t="s">
        <v>110</v>
      </c>
      <c r="E536" s="759">
        <v>2020</v>
      </c>
      <c r="F536" s="770">
        <v>95950</v>
      </c>
      <c r="G536" s="552" t="s">
        <v>6647</v>
      </c>
    </row>
    <row r="537" spans="1:7" ht="15" x14ac:dyDescent="0.25">
      <c r="A537" s="573" t="s">
        <v>789</v>
      </c>
      <c r="B537" s="559" t="s">
        <v>6681</v>
      </c>
      <c r="C537" s="758" t="s">
        <v>6648</v>
      </c>
      <c r="D537" s="559" t="s">
        <v>110</v>
      </c>
      <c r="E537" s="758">
        <v>2020</v>
      </c>
      <c r="F537" s="769">
        <v>75000</v>
      </c>
      <c r="G537" s="559" t="s">
        <v>6647</v>
      </c>
    </row>
    <row r="538" spans="1:7" ht="15" x14ac:dyDescent="0.25">
      <c r="A538" s="573" t="s">
        <v>789</v>
      </c>
      <c r="B538" s="559" t="s">
        <v>6679</v>
      </c>
      <c r="C538" s="758" t="s">
        <v>6676</v>
      </c>
      <c r="D538" s="559" t="s">
        <v>110</v>
      </c>
      <c r="E538" s="758">
        <v>2020</v>
      </c>
      <c r="F538" s="769">
        <v>74250</v>
      </c>
      <c r="G538" s="559" t="s">
        <v>6647</v>
      </c>
    </row>
    <row r="539" spans="1:7" ht="15" x14ac:dyDescent="0.25">
      <c r="A539" s="573" t="s">
        <v>789</v>
      </c>
      <c r="B539" s="559" t="s">
        <v>6678</v>
      </c>
      <c r="C539" s="758" t="s">
        <v>6676</v>
      </c>
      <c r="D539" s="559" t="s">
        <v>110</v>
      </c>
      <c r="E539" s="758">
        <v>2020</v>
      </c>
      <c r="F539" s="769">
        <v>82950</v>
      </c>
      <c r="G539" s="559" t="s">
        <v>6647</v>
      </c>
    </row>
    <row r="540" spans="1:7" ht="15" x14ac:dyDescent="0.25">
      <c r="A540" s="573" t="s">
        <v>789</v>
      </c>
      <c r="B540" s="559" t="s">
        <v>6677</v>
      </c>
      <c r="C540" s="758" t="s">
        <v>6676</v>
      </c>
      <c r="D540" s="559" t="s">
        <v>110</v>
      </c>
      <c r="E540" s="758">
        <v>2020</v>
      </c>
      <c r="F540" s="769">
        <v>68650</v>
      </c>
      <c r="G540" s="559" t="s">
        <v>6647</v>
      </c>
    </row>
    <row r="541" spans="1:7" ht="15" x14ac:dyDescent="0.25">
      <c r="A541" s="573" t="s">
        <v>789</v>
      </c>
      <c r="B541" s="559" t="s">
        <v>6720</v>
      </c>
      <c r="C541" s="758" t="s">
        <v>6656</v>
      </c>
      <c r="D541" s="559" t="s">
        <v>110</v>
      </c>
      <c r="E541" s="758">
        <v>2020</v>
      </c>
      <c r="F541" s="769">
        <v>88990</v>
      </c>
      <c r="G541" s="559" t="s">
        <v>6647</v>
      </c>
    </row>
    <row r="542" spans="1:7" ht="15" x14ac:dyDescent="0.25">
      <c r="A542" s="573" t="s">
        <v>789</v>
      </c>
      <c r="B542" s="559" t="s">
        <v>6682</v>
      </c>
      <c r="C542" s="758" t="s">
        <v>6656</v>
      </c>
      <c r="D542" s="559" t="s">
        <v>110</v>
      </c>
      <c r="E542" s="758">
        <v>2020</v>
      </c>
      <c r="F542" s="769">
        <v>79000</v>
      </c>
      <c r="G542" s="559" t="s">
        <v>6647</v>
      </c>
    </row>
    <row r="543" spans="1:7" ht="15" x14ac:dyDescent="0.25">
      <c r="A543" s="573" t="s">
        <v>789</v>
      </c>
      <c r="B543" s="559" t="s">
        <v>6680</v>
      </c>
      <c r="C543" s="758" t="s">
        <v>6648</v>
      </c>
      <c r="D543" s="559" t="s">
        <v>110</v>
      </c>
      <c r="E543" s="758">
        <v>2020</v>
      </c>
      <c r="F543" s="769">
        <v>69500</v>
      </c>
      <c r="G543" s="559" t="s">
        <v>6647</v>
      </c>
    </row>
    <row r="544" spans="1:7" ht="15" x14ac:dyDescent="0.25">
      <c r="A544" s="573" t="s">
        <v>789</v>
      </c>
      <c r="B544" s="559" t="s">
        <v>6719</v>
      </c>
      <c r="C544" s="758" t="s">
        <v>6653</v>
      </c>
      <c r="D544" s="559" t="s">
        <v>110</v>
      </c>
      <c r="E544" s="758">
        <v>2020</v>
      </c>
      <c r="F544" s="769">
        <v>97500</v>
      </c>
      <c r="G544" s="559" t="s">
        <v>6647</v>
      </c>
    </row>
    <row r="545" spans="1:7" ht="15" x14ac:dyDescent="0.25">
      <c r="A545" s="573" t="s">
        <v>789</v>
      </c>
      <c r="B545" s="559" t="s">
        <v>6674</v>
      </c>
      <c r="C545" s="758" t="s">
        <v>6653</v>
      </c>
      <c r="D545" s="559" t="s">
        <v>110</v>
      </c>
      <c r="E545" s="758">
        <v>2020</v>
      </c>
      <c r="F545" s="769">
        <v>86500</v>
      </c>
      <c r="G545" s="559" t="s">
        <v>6647</v>
      </c>
    </row>
    <row r="546" spans="1:7" ht="15" x14ac:dyDescent="0.25">
      <c r="A546" s="573" t="s">
        <v>789</v>
      </c>
      <c r="B546" s="559" t="s">
        <v>6718</v>
      </c>
      <c r="C546" s="758" t="s">
        <v>6653</v>
      </c>
      <c r="D546" s="559" t="s">
        <v>110</v>
      </c>
      <c r="E546" s="758">
        <v>2020</v>
      </c>
      <c r="F546" s="769">
        <v>114500</v>
      </c>
      <c r="G546" s="559" t="s">
        <v>6647</v>
      </c>
    </row>
    <row r="547" spans="1:7" ht="12.75" x14ac:dyDescent="0.2">
      <c r="A547" s="572" t="s">
        <v>789</v>
      </c>
      <c r="B547" s="552" t="s">
        <v>6699</v>
      </c>
      <c r="C547" s="759" t="s">
        <v>6653</v>
      </c>
      <c r="D547" s="552" t="s">
        <v>110</v>
      </c>
      <c r="E547" s="759">
        <v>2020</v>
      </c>
      <c r="F547" s="770">
        <v>143800</v>
      </c>
      <c r="G547" s="552" t="s">
        <v>6647</v>
      </c>
    </row>
    <row r="548" spans="1:7" ht="12.75" x14ac:dyDescent="0.2">
      <c r="A548" s="572" t="s">
        <v>789</v>
      </c>
      <c r="B548" s="552" t="s">
        <v>6698</v>
      </c>
      <c r="C548" s="759" t="s">
        <v>6653</v>
      </c>
      <c r="D548" s="552" t="s">
        <v>110</v>
      </c>
      <c r="E548" s="759">
        <v>2020</v>
      </c>
      <c r="F548" s="770">
        <v>154300</v>
      </c>
      <c r="G548" s="552" t="s">
        <v>6647</v>
      </c>
    </row>
    <row r="549" spans="1:7" ht="12.75" x14ac:dyDescent="0.2">
      <c r="A549" s="572" t="s">
        <v>789</v>
      </c>
      <c r="B549" s="552" t="s">
        <v>6697</v>
      </c>
      <c r="C549" s="759" t="s">
        <v>6653</v>
      </c>
      <c r="D549" s="552" t="s">
        <v>110</v>
      </c>
      <c r="E549" s="759">
        <v>2020</v>
      </c>
      <c r="F549" s="770">
        <v>147800</v>
      </c>
      <c r="G549" s="552" t="s">
        <v>6647</v>
      </c>
    </row>
    <row r="550" spans="1:7" ht="12.75" x14ac:dyDescent="0.2">
      <c r="A550" s="572" t="s">
        <v>789</v>
      </c>
      <c r="B550" s="552" t="s">
        <v>6649</v>
      </c>
      <c r="C550" s="759" t="s">
        <v>6653</v>
      </c>
      <c r="D550" s="552" t="s">
        <v>110</v>
      </c>
      <c r="E550" s="759">
        <v>2020</v>
      </c>
      <c r="F550" s="770">
        <v>96150</v>
      </c>
      <c r="G550" s="552" t="s">
        <v>6647</v>
      </c>
    </row>
    <row r="551" spans="1:7" ht="12.75" x14ac:dyDescent="0.2">
      <c r="A551" s="572" t="s">
        <v>789</v>
      </c>
      <c r="B551" s="552" t="s">
        <v>6696</v>
      </c>
      <c r="C551" s="759" t="s">
        <v>6653</v>
      </c>
      <c r="D551" s="552" t="s">
        <v>110</v>
      </c>
      <c r="E551" s="759">
        <v>2020</v>
      </c>
      <c r="F551" s="770">
        <v>116800</v>
      </c>
      <c r="G551" s="552" t="s">
        <v>6647</v>
      </c>
    </row>
    <row r="552" spans="1:7" ht="12.75" x14ac:dyDescent="0.2">
      <c r="A552" s="572" t="s">
        <v>789</v>
      </c>
      <c r="B552" s="552" t="s">
        <v>6695</v>
      </c>
      <c r="C552" s="759" t="s">
        <v>6653</v>
      </c>
      <c r="D552" s="552" t="s">
        <v>110</v>
      </c>
      <c r="E552" s="759">
        <v>2020</v>
      </c>
      <c r="F552" s="770">
        <v>105950</v>
      </c>
      <c r="G552" s="552" t="s">
        <v>6647</v>
      </c>
    </row>
    <row r="553" spans="1:7" ht="24" customHeight="1" x14ac:dyDescent="0.2">
      <c r="A553" s="572" t="s">
        <v>789</v>
      </c>
      <c r="B553" s="552" t="s">
        <v>4785</v>
      </c>
      <c r="C553" s="759" t="s">
        <v>6653</v>
      </c>
      <c r="D553" s="552" t="s">
        <v>110</v>
      </c>
      <c r="E553" s="759">
        <v>2020</v>
      </c>
      <c r="F553" s="770">
        <v>109950</v>
      </c>
      <c r="G553" s="552" t="s">
        <v>6647</v>
      </c>
    </row>
    <row r="554" spans="1:7" ht="12.75" x14ac:dyDescent="0.2">
      <c r="A554" s="572" t="s">
        <v>789</v>
      </c>
      <c r="B554" s="552" t="s">
        <v>6693</v>
      </c>
      <c r="C554" s="759" t="s">
        <v>6653</v>
      </c>
      <c r="D554" s="552" t="s">
        <v>110</v>
      </c>
      <c r="E554" s="759">
        <v>2020</v>
      </c>
      <c r="F554" s="770">
        <v>178500</v>
      </c>
      <c r="G554" s="552" t="s">
        <v>6647</v>
      </c>
    </row>
    <row r="555" spans="1:7" ht="12.75" x14ac:dyDescent="0.2">
      <c r="A555" s="572" t="s">
        <v>789</v>
      </c>
      <c r="B555" s="552" t="s">
        <v>6692</v>
      </c>
      <c r="C555" s="759" t="s">
        <v>6653</v>
      </c>
      <c r="D555" s="552" t="s">
        <v>110</v>
      </c>
      <c r="E555" s="759">
        <v>2020</v>
      </c>
      <c r="F555" s="770">
        <v>209500</v>
      </c>
      <c r="G555" s="552" t="s">
        <v>6647</v>
      </c>
    </row>
    <row r="556" spans="1:7" ht="12.75" x14ac:dyDescent="0.2">
      <c r="A556" s="572" t="s">
        <v>789</v>
      </c>
      <c r="B556" s="552" t="s">
        <v>6652</v>
      </c>
      <c r="C556" s="759" t="s">
        <v>6653</v>
      </c>
      <c r="D556" s="552" t="s">
        <v>110</v>
      </c>
      <c r="E556" s="759">
        <v>2020</v>
      </c>
      <c r="F556" s="770">
        <v>90900</v>
      </c>
      <c r="G556" s="552" t="s">
        <v>6647</v>
      </c>
    </row>
    <row r="557" spans="1:7" ht="12.75" x14ac:dyDescent="0.2">
      <c r="A557" s="572" t="s">
        <v>789</v>
      </c>
      <c r="B557" s="552" t="s">
        <v>6691</v>
      </c>
      <c r="C557" s="759" t="s">
        <v>6653</v>
      </c>
      <c r="D557" s="552" t="s">
        <v>110</v>
      </c>
      <c r="E557" s="759">
        <v>2020</v>
      </c>
      <c r="F557" s="770">
        <v>96950</v>
      </c>
      <c r="G557" s="552" t="s">
        <v>6647</v>
      </c>
    </row>
    <row r="558" spans="1:7" ht="12.75" x14ac:dyDescent="0.2">
      <c r="A558" s="572" t="s">
        <v>789</v>
      </c>
      <c r="B558" s="552" t="s">
        <v>6690</v>
      </c>
      <c r="C558" s="759" t="s">
        <v>6653</v>
      </c>
      <c r="D558" s="552" t="s">
        <v>110</v>
      </c>
      <c r="E558" s="759">
        <v>2020</v>
      </c>
      <c r="F558" s="770">
        <v>91700</v>
      </c>
      <c r="G558" s="552" t="s">
        <v>6647</v>
      </c>
    </row>
    <row r="559" spans="1:7" s="91" customFormat="1" ht="14.1" customHeight="1" x14ac:dyDescent="0.25">
      <c r="A559" s="447" t="s">
        <v>789</v>
      </c>
      <c r="B559" s="448" t="s">
        <v>10655</v>
      </c>
      <c r="C559" s="460" t="s">
        <v>1981</v>
      </c>
      <c r="D559" s="448"/>
      <c r="E559" s="460">
        <v>2020</v>
      </c>
      <c r="F559" s="453">
        <v>56300</v>
      </c>
      <c r="G559" s="172" t="s">
        <v>4816</v>
      </c>
    </row>
    <row r="560" spans="1:7" ht="16.5" customHeight="1" x14ac:dyDescent="0.25">
      <c r="A560" s="715" t="s">
        <v>85</v>
      </c>
      <c r="B560" s="710" t="s">
        <v>10241</v>
      </c>
      <c r="C560" s="750" t="s">
        <v>6838</v>
      </c>
      <c r="D560" s="710" t="s">
        <v>43</v>
      </c>
      <c r="E560" s="721">
        <v>2020</v>
      </c>
      <c r="F560" s="695">
        <v>41810</v>
      </c>
      <c r="G560" s="712" t="s">
        <v>135</v>
      </c>
    </row>
    <row r="561" spans="1:7" ht="15.75" x14ac:dyDescent="0.25">
      <c r="A561" s="715" t="s">
        <v>85</v>
      </c>
      <c r="B561" s="710" t="s">
        <v>7427</v>
      </c>
      <c r="C561" s="750" t="s">
        <v>6838</v>
      </c>
      <c r="D561" s="710" t="s">
        <v>43</v>
      </c>
      <c r="E561" s="721">
        <v>2020</v>
      </c>
      <c r="F561" s="695">
        <v>44665</v>
      </c>
      <c r="G561" s="712" t="s">
        <v>135</v>
      </c>
    </row>
    <row r="562" spans="1:7" ht="15.75" x14ac:dyDescent="0.25">
      <c r="A562" s="715" t="s">
        <v>85</v>
      </c>
      <c r="B562" s="710" t="s">
        <v>7429</v>
      </c>
      <c r="C562" s="750" t="s">
        <v>6838</v>
      </c>
      <c r="D562" s="710" t="s">
        <v>43</v>
      </c>
      <c r="E562" s="721">
        <v>2020</v>
      </c>
      <c r="F562" s="695">
        <v>45660</v>
      </c>
      <c r="G562" s="712" t="s">
        <v>135</v>
      </c>
    </row>
    <row r="563" spans="1:7" ht="15.75" x14ac:dyDescent="0.25">
      <c r="A563" s="715" t="s">
        <v>85</v>
      </c>
      <c r="B563" s="710" t="s">
        <v>10242</v>
      </c>
      <c r="C563" s="750" t="s">
        <v>3761</v>
      </c>
      <c r="D563" s="710" t="s">
        <v>426</v>
      </c>
      <c r="E563" s="721">
        <v>2020</v>
      </c>
      <c r="F563" s="695">
        <v>83230</v>
      </c>
      <c r="G563" s="712" t="s">
        <v>10028</v>
      </c>
    </row>
    <row r="564" spans="1:7" ht="15.75" x14ac:dyDescent="0.25">
      <c r="A564" s="715" t="s">
        <v>85</v>
      </c>
      <c r="B564" s="710" t="s">
        <v>9944</v>
      </c>
      <c r="C564" s="750" t="s">
        <v>3761</v>
      </c>
      <c r="D564" s="710" t="s">
        <v>43</v>
      </c>
      <c r="E564" s="721">
        <v>2020</v>
      </c>
      <c r="F564" s="695">
        <v>80010</v>
      </c>
      <c r="G564" s="712" t="s">
        <v>135</v>
      </c>
    </row>
    <row r="565" spans="1:7" ht="15.75" x14ac:dyDescent="0.25">
      <c r="A565" s="715" t="s">
        <v>85</v>
      </c>
      <c r="B565" s="710" t="s">
        <v>10171</v>
      </c>
      <c r="C565" s="750" t="s">
        <v>6838</v>
      </c>
      <c r="D565" s="710" t="s">
        <v>426</v>
      </c>
      <c r="E565" s="721">
        <v>2020</v>
      </c>
      <c r="F565" s="695">
        <v>39070</v>
      </c>
      <c r="G565" s="712" t="s">
        <v>9698</v>
      </c>
    </row>
    <row r="566" spans="1:7" ht="15.75" x14ac:dyDescent="0.25">
      <c r="A566" s="715" t="s">
        <v>85</v>
      </c>
      <c r="B566" s="710" t="s">
        <v>10172</v>
      </c>
      <c r="C566" s="750" t="s">
        <v>6838</v>
      </c>
      <c r="D566" s="710" t="s">
        <v>426</v>
      </c>
      <c r="E566" s="721">
        <v>2020</v>
      </c>
      <c r="F566" s="695">
        <v>46160</v>
      </c>
      <c r="G566" s="712" t="s">
        <v>9698</v>
      </c>
    </row>
    <row r="567" spans="1:7" ht="15.75" x14ac:dyDescent="0.25">
      <c r="A567" s="715" t="s">
        <v>85</v>
      </c>
      <c r="B567" s="710" t="s">
        <v>10243</v>
      </c>
      <c r="C567" s="750" t="s">
        <v>3761</v>
      </c>
      <c r="D567" s="710" t="s">
        <v>426</v>
      </c>
      <c r="E567" s="721">
        <v>2020</v>
      </c>
      <c r="F567" s="695">
        <v>46800</v>
      </c>
      <c r="G567" s="712" t="s">
        <v>9698</v>
      </c>
    </row>
    <row r="568" spans="1:7" ht="15.75" x14ac:dyDescent="0.25">
      <c r="A568" s="715" t="s">
        <v>85</v>
      </c>
      <c r="B568" s="710" t="s">
        <v>10244</v>
      </c>
      <c r="C568" s="750" t="s">
        <v>3761</v>
      </c>
      <c r="D568" s="710" t="s">
        <v>426</v>
      </c>
      <c r="E568" s="721">
        <v>2020</v>
      </c>
      <c r="F568" s="695">
        <v>50600</v>
      </c>
      <c r="G568" s="712" t="s">
        <v>9698</v>
      </c>
    </row>
    <row r="569" spans="1:7" ht="15.75" x14ac:dyDescent="0.25">
      <c r="A569" s="715" t="s">
        <v>85</v>
      </c>
      <c r="B569" s="710" t="s">
        <v>10245</v>
      </c>
      <c r="C569" s="750" t="s">
        <v>3761</v>
      </c>
      <c r="D569" s="710" t="s">
        <v>426</v>
      </c>
      <c r="E569" s="721">
        <v>2020</v>
      </c>
      <c r="F569" s="695">
        <v>52920</v>
      </c>
      <c r="G569" s="712" t="s">
        <v>9698</v>
      </c>
    </row>
    <row r="570" spans="1:7" ht="15.75" x14ac:dyDescent="0.25">
      <c r="A570" s="715" t="s">
        <v>85</v>
      </c>
      <c r="B570" s="710" t="s">
        <v>10246</v>
      </c>
      <c r="C570" s="750" t="s">
        <v>2114</v>
      </c>
      <c r="D570" s="710" t="s">
        <v>426</v>
      </c>
      <c r="E570" s="721">
        <v>2020</v>
      </c>
      <c r="F570" s="695">
        <v>36500</v>
      </c>
      <c r="G570" s="712" t="s">
        <v>9698</v>
      </c>
    </row>
    <row r="571" spans="1:7" ht="15.75" x14ac:dyDescent="0.25">
      <c r="A571" s="574" t="s">
        <v>85</v>
      </c>
      <c r="B571" s="128" t="s">
        <v>8568</v>
      </c>
      <c r="C571" s="124" t="s">
        <v>2114</v>
      </c>
      <c r="D571" s="128"/>
      <c r="E571" s="64">
        <v>2020</v>
      </c>
      <c r="F571" s="124">
        <v>34500</v>
      </c>
      <c r="G571" s="128" t="s">
        <v>5344</v>
      </c>
    </row>
    <row r="572" spans="1:7" ht="15.75" x14ac:dyDescent="0.25">
      <c r="A572" s="715" t="s">
        <v>85</v>
      </c>
      <c r="B572" s="710" t="s">
        <v>10247</v>
      </c>
      <c r="C572" s="750" t="s">
        <v>2114</v>
      </c>
      <c r="D572" s="710" t="s">
        <v>426</v>
      </c>
      <c r="E572" s="721">
        <v>2020</v>
      </c>
      <c r="F572" s="695">
        <v>39700</v>
      </c>
      <c r="G572" s="712" t="s">
        <v>9698</v>
      </c>
    </row>
    <row r="573" spans="1:7" ht="15.75" x14ac:dyDescent="0.25">
      <c r="A573" s="715" t="s">
        <v>6867</v>
      </c>
      <c r="B573" s="710" t="s">
        <v>9954</v>
      </c>
      <c r="C573" s="757" t="s">
        <v>1981</v>
      </c>
      <c r="D573" s="711" t="s">
        <v>44</v>
      </c>
      <c r="E573" s="721">
        <v>2020</v>
      </c>
      <c r="F573" s="695">
        <v>87800</v>
      </c>
      <c r="G573" s="712" t="s">
        <v>10016</v>
      </c>
    </row>
    <row r="574" spans="1:7" ht="15.75" x14ac:dyDescent="0.25">
      <c r="A574" s="715" t="s">
        <v>6867</v>
      </c>
      <c r="B574" s="710" t="s">
        <v>9956</v>
      </c>
      <c r="C574" s="757" t="s">
        <v>1981</v>
      </c>
      <c r="D574" s="711" t="s">
        <v>44</v>
      </c>
      <c r="E574" s="721">
        <v>2020</v>
      </c>
      <c r="F574" s="695">
        <v>68800</v>
      </c>
      <c r="G574" s="712" t="s">
        <v>10016</v>
      </c>
    </row>
    <row r="575" spans="1:7" ht="15.75" x14ac:dyDescent="0.25">
      <c r="A575" s="715" t="s">
        <v>6867</v>
      </c>
      <c r="B575" s="715" t="s">
        <v>10248</v>
      </c>
      <c r="C575" s="917" t="s">
        <v>2114</v>
      </c>
      <c r="D575" s="716" t="s">
        <v>43</v>
      </c>
      <c r="E575" s="766">
        <v>2020</v>
      </c>
      <c r="F575" s="695">
        <v>36750</v>
      </c>
      <c r="G575" s="746" t="s">
        <v>1907</v>
      </c>
    </row>
    <row r="576" spans="1:7" ht="15.75" x14ac:dyDescent="0.25">
      <c r="A576" s="715" t="s">
        <v>6867</v>
      </c>
      <c r="B576" s="710" t="s">
        <v>10249</v>
      </c>
      <c r="C576" s="757" t="s">
        <v>2114</v>
      </c>
      <c r="D576" s="711" t="s">
        <v>43</v>
      </c>
      <c r="E576" s="721">
        <v>2020</v>
      </c>
      <c r="F576" s="695">
        <v>42500</v>
      </c>
      <c r="G576" s="712" t="s">
        <v>1907</v>
      </c>
    </row>
    <row r="577" spans="1:7" ht="15.75" x14ac:dyDescent="0.25">
      <c r="A577" s="574" t="s">
        <v>871</v>
      </c>
      <c r="B577" s="57" t="s">
        <v>6640</v>
      </c>
      <c r="C577" s="66" t="s">
        <v>2114</v>
      </c>
      <c r="D577" s="57" t="s">
        <v>110</v>
      </c>
      <c r="E577" s="64">
        <v>2020</v>
      </c>
      <c r="F577" s="66">
        <v>20640</v>
      </c>
      <c r="G577" s="57" t="s">
        <v>4865</v>
      </c>
    </row>
    <row r="578" spans="1:7" ht="15.75" x14ac:dyDescent="0.25">
      <c r="A578" s="574" t="s">
        <v>871</v>
      </c>
      <c r="B578" s="57" t="s">
        <v>6640</v>
      </c>
      <c r="C578" s="66" t="s">
        <v>2114</v>
      </c>
      <c r="D578" s="57" t="s">
        <v>426</v>
      </c>
      <c r="E578" s="64">
        <v>2020</v>
      </c>
      <c r="F578" s="66">
        <v>22040</v>
      </c>
      <c r="G578" s="57" t="s">
        <v>4865</v>
      </c>
    </row>
    <row r="579" spans="1:7" ht="15.75" x14ac:dyDescent="0.25">
      <c r="A579" s="574" t="s">
        <v>871</v>
      </c>
      <c r="B579" s="57" t="s">
        <v>6639</v>
      </c>
      <c r="C579" s="66" t="s">
        <v>1985</v>
      </c>
      <c r="D579" s="57" t="s">
        <v>110</v>
      </c>
      <c r="E579" s="64">
        <v>2020</v>
      </c>
      <c r="F579" s="66">
        <v>21900</v>
      </c>
      <c r="G579" s="57" t="s">
        <v>4865</v>
      </c>
    </row>
    <row r="580" spans="1:7" ht="15.75" x14ac:dyDescent="0.25">
      <c r="A580" s="574" t="s">
        <v>871</v>
      </c>
      <c r="B580" s="57" t="s">
        <v>6639</v>
      </c>
      <c r="C580" s="66" t="s">
        <v>1985</v>
      </c>
      <c r="D580" s="57" t="s">
        <v>426</v>
      </c>
      <c r="E580" s="64">
        <v>2020</v>
      </c>
      <c r="F580" s="66">
        <v>23300</v>
      </c>
      <c r="G580" s="57" t="s">
        <v>4865</v>
      </c>
    </row>
    <row r="581" spans="1:7" ht="15.75" x14ac:dyDescent="0.25">
      <c r="A581" s="574" t="s">
        <v>871</v>
      </c>
      <c r="B581" s="57" t="s">
        <v>2502</v>
      </c>
      <c r="C581" s="66" t="s">
        <v>1985</v>
      </c>
      <c r="D581" s="57" t="s">
        <v>110</v>
      </c>
      <c r="E581" s="64">
        <v>2020</v>
      </c>
      <c r="F581" s="66">
        <v>25190</v>
      </c>
      <c r="G581" s="57" t="s">
        <v>4865</v>
      </c>
    </row>
    <row r="582" spans="1:7" ht="15.75" x14ac:dyDescent="0.25">
      <c r="A582" s="574" t="s">
        <v>871</v>
      </c>
      <c r="B582" s="57" t="s">
        <v>2502</v>
      </c>
      <c r="C582" s="66" t="s">
        <v>1985</v>
      </c>
      <c r="D582" s="57" t="s">
        <v>426</v>
      </c>
      <c r="E582" s="64">
        <v>2020</v>
      </c>
      <c r="F582" s="66">
        <v>26590</v>
      </c>
      <c r="G582" s="57" t="s">
        <v>4865</v>
      </c>
    </row>
    <row r="583" spans="1:7" ht="15.75" x14ac:dyDescent="0.25">
      <c r="A583" s="574" t="s">
        <v>871</v>
      </c>
      <c r="B583" s="57" t="s">
        <v>1924</v>
      </c>
      <c r="C583" s="66" t="s">
        <v>1985</v>
      </c>
      <c r="D583" s="57" t="s">
        <v>110</v>
      </c>
      <c r="E583" s="64">
        <v>2020</v>
      </c>
      <c r="F583" s="66">
        <v>33890</v>
      </c>
      <c r="G583" s="57" t="s">
        <v>4865</v>
      </c>
    </row>
    <row r="584" spans="1:7" ht="15.75" x14ac:dyDescent="0.25">
      <c r="A584" s="574" t="s">
        <v>871</v>
      </c>
      <c r="B584" s="57" t="s">
        <v>1924</v>
      </c>
      <c r="C584" s="66" t="s">
        <v>1985</v>
      </c>
      <c r="D584" s="57" t="s">
        <v>426</v>
      </c>
      <c r="E584" s="64">
        <v>2020</v>
      </c>
      <c r="F584" s="66">
        <v>35790</v>
      </c>
      <c r="G584" s="57" t="s">
        <v>4865</v>
      </c>
    </row>
    <row r="585" spans="1:7" ht="15.75" x14ac:dyDescent="0.25">
      <c r="A585" s="574" t="s">
        <v>871</v>
      </c>
      <c r="B585" s="57" t="s">
        <v>6638</v>
      </c>
      <c r="C585" s="66" t="s">
        <v>1985</v>
      </c>
      <c r="D585" s="57" t="s">
        <v>110</v>
      </c>
      <c r="E585" s="64">
        <v>2020</v>
      </c>
      <c r="F585" s="66">
        <v>21500</v>
      </c>
      <c r="G585" s="57" t="s">
        <v>4865</v>
      </c>
    </row>
    <row r="586" spans="1:7" ht="15.75" x14ac:dyDescent="0.25">
      <c r="A586" s="574" t="s">
        <v>871</v>
      </c>
      <c r="B586" s="57" t="s">
        <v>6638</v>
      </c>
      <c r="C586" s="66" t="s">
        <v>1985</v>
      </c>
      <c r="D586" s="57" t="s">
        <v>426</v>
      </c>
      <c r="E586" s="64">
        <v>2020</v>
      </c>
      <c r="F586" s="66">
        <v>24100</v>
      </c>
      <c r="G586" s="57" t="s">
        <v>4865</v>
      </c>
    </row>
    <row r="587" spans="1:7" ht="15.95" customHeight="1" x14ac:dyDescent="0.25">
      <c r="A587" s="574" t="s">
        <v>871</v>
      </c>
      <c r="B587" s="57" t="s">
        <v>6637</v>
      </c>
      <c r="C587" s="66" t="s">
        <v>1985</v>
      </c>
      <c r="D587" s="57" t="s">
        <v>110</v>
      </c>
      <c r="E587" s="64">
        <v>2020</v>
      </c>
      <c r="F587" s="66">
        <v>24100</v>
      </c>
      <c r="G587" s="57" t="s">
        <v>4865</v>
      </c>
    </row>
    <row r="588" spans="1:7" ht="15.95" customHeight="1" x14ac:dyDescent="0.25">
      <c r="A588" s="574" t="s">
        <v>871</v>
      </c>
      <c r="B588" s="57" t="s">
        <v>6637</v>
      </c>
      <c r="C588" s="66" t="s">
        <v>1985</v>
      </c>
      <c r="D588" s="54" t="s">
        <v>426</v>
      </c>
      <c r="E588" s="64">
        <v>2020</v>
      </c>
      <c r="F588" s="66">
        <v>25500</v>
      </c>
      <c r="G588" s="57" t="s">
        <v>4865</v>
      </c>
    </row>
    <row r="589" spans="1:7" ht="15.95" customHeight="1" x14ac:dyDescent="0.25">
      <c r="A589" s="574" t="s">
        <v>871</v>
      </c>
      <c r="B589" s="54" t="s">
        <v>6636</v>
      </c>
      <c r="C589" s="66" t="s">
        <v>2114</v>
      </c>
      <c r="D589" s="54" t="s">
        <v>110</v>
      </c>
      <c r="E589" s="64">
        <v>2020</v>
      </c>
      <c r="F589" s="66">
        <v>26580</v>
      </c>
      <c r="G589" s="57" t="s">
        <v>4553</v>
      </c>
    </row>
    <row r="590" spans="1:7" ht="15.95" customHeight="1" x14ac:dyDescent="0.25">
      <c r="A590" s="574" t="s">
        <v>871</v>
      </c>
      <c r="B590" s="54" t="s">
        <v>6636</v>
      </c>
      <c r="C590" s="66" t="s">
        <v>2114</v>
      </c>
      <c r="D590" s="54" t="s">
        <v>426</v>
      </c>
      <c r="E590" s="64">
        <v>2020</v>
      </c>
      <c r="F590" s="66">
        <v>27980</v>
      </c>
      <c r="G590" s="57" t="s">
        <v>4553</v>
      </c>
    </row>
    <row r="591" spans="1:7" ht="15.95" customHeight="1" x14ac:dyDescent="0.25">
      <c r="A591" s="214" t="s">
        <v>697</v>
      </c>
      <c r="B591" s="54" t="s">
        <v>4643</v>
      </c>
      <c r="C591" s="269" t="s">
        <v>1982</v>
      </c>
      <c r="D591" s="312" t="s">
        <v>110</v>
      </c>
      <c r="E591" s="64">
        <v>2020</v>
      </c>
      <c r="F591" s="66">
        <v>46329.999999999993</v>
      </c>
      <c r="G591" s="54" t="s">
        <v>1823</v>
      </c>
    </row>
    <row r="592" spans="1:7" ht="15.95" customHeight="1" x14ac:dyDescent="0.25">
      <c r="A592" s="214" t="s">
        <v>697</v>
      </c>
      <c r="B592" s="54" t="s">
        <v>4643</v>
      </c>
      <c r="C592" s="269" t="s">
        <v>1982</v>
      </c>
      <c r="D592" s="312" t="s">
        <v>110</v>
      </c>
      <c r="E592" s="64">
        <v>2020</v>
      </c>
      <c r="F592" s="66">
        <v>46124.999999999993</v>
      </c>
      <c r="G592" s="54" t="s">
        <v>4594</v>
      </c>
    </row>
    <row r="593" spans="1:7" ht="15.95" customHeight="1" x14ac:dyDescent="0.25">
      <c r="A593" s="54" t="s">
        <v>697</v>
      </c>
      <c r="B593" s="54" t="s">
        <v>4644</v>
      </c>
      <c r="C593" s="269" t="s">
        <v>2114</v>
      </c>
      <c r="D593" s="312" t="s">
        <v>110</v>
      </c>
      <c r="E593" s="64">
        <v>2020</v>
      </c>
      <c r="F593" s="66">
        <v>58117.499999999993</v>
      </c>
      <c r="G593" s="54" t="s">
        <v>1823</v>
      </c>
    </row>
    <row r="594" spans="1:7" ht="15.95" customHeight="1" x14ac:dyDescent="0.25">
      <c r="A594" s="54" t="s">
        <v>697</v>
      </c>
      <c r="B594" s="54" t="s">
        <v>4644</v>
      </c>
      <c r="C594" s="269" t="s">
        <v>2114</v>
      </c>
      <c r="D594" s="312" t="s">
        <v>110</v>
      </c>
      <c r="E594" s="64">
        <v>2020</v>
      </c>
      <c r="F594" s="66">
        <v>58014.999999999993</v>
      </c>
      <c r="G594" s="54" t="s">
        <v>4594</v>
      </c>
    </row>
    <row r="595" spans="1:7" ht="15.95" customHeight="1" x14ac:dyDescent="0.25">
      <c r="A595" s="54" t="s">
        <v>697</v>
      </c>
      <c r="B595" s="54" t="s">
        <v>4645</v>
      </c>
      <c r="C595" s="269" t="s">
        <v>1981</v>
      </c>
      <c r="D595" s="312" t="s">
        <v>426</v>
      </c>
      <c r="E595" s="64">
        <v>2020</v>
      </c>
      <c r="F595" s="66">
        <v>56631.249999999993</v>
      </c>
      <c r="G595" s="54" t="s">
        <v>4646</v>
      </c>
    </row>
    <row r="596" spans="1:7" ht="15.95" customHeight="1" x14ac:dyDescent="0.25">
      <c r="A596" s="54" t="s">
        <v>697</v>
      </c>
      <c r="B596" s="54" t="s">
        <v>4645</v>
      </c>
      <c r="C596" s="269" t="s">
        <v>1981</v>
      </c>
      <c r="D596" s="312" t="s">
        <v>426</v>
      </c>
      <c r="E596" s="64">
        <v>2020</v>
      </c>
      <c r="F596" s="771">
        <v>58886.249999999993</v>
      </c>
      <c r="G596" s="54" t="s">
        <v>4647</v>
      </c>
    </row>
    <row r="597" spans="1:7" ht="15.95" customHeight="1" x14ac:dyDescent="0.25">
      <c r="A597" s="54" t="s">
        <v>697</v>
      </c>
      <c r="B597" s="54" t="s">
        <v>4645</v>
      </c>
      <c r="C597" s="269" t="s">
        <v>1981</v>
      </c>
      <c r="D597" s="312" t="s">
        <v>426</v>
      </c>
      <c r="E597" s="64">
        <v>2020</v>
      </c>
      <c r="F597" s="66">
        <v>65241.249999999993</v>
      </c>
      <c r="G597" s="54" t="s">
        <v>4648</v>
      </c>
    </row>
    <row r="598" spans="1:7" ht="15.95" customHeight="1" x14ac:dyDescent="0.25">
      <c r="A598" s="54" t="s">
        <v>697</v>
      </c>
      <c r="B598" s="54" t="s">
        <v>4649</v>
      </c>
      <c r="C598" s="269" t="s">
        <v>2845</v>
      </c>
      <c r="D598" s="312" t="s">
        <v>438</v>
      </c>
      <c r="E598" s="64">
        <v>2020</v>
      </c>
      <c r="F598" s="771">
        <v>68675</v>
      </c>
      <c r="G598" s="54" t="s">
        <v>1956</v>
      </c>
    </row>
    <row r="599" spans="1:7" ht="15.95" customHeight="1" x14ac:dyDescent="0.25">
      <c r="A599" s="54" t="s">
        <v>697</v>
      </c>
      <c r="B599" s="54" t="s">
        <v>4649</v>
      </c>
      <c r="C599" s="269" t="s">
        <v>2845</v>
      </c>
      <c r="D599" s="312" t="s">
        <v>438</v>
      </c>
      <c r="E599" s="64">
        <v>2020</v>
      </c>
      <c r="F599" s="66">
        <v>70468.75</v>
      </c>
      <c r="G599" s="54" t="s">
        <v>4623</v>
      </c>
    </row>
    <row r="600" spans="1:7" ht="15.95" customHeight="1" x14ac:dyDescent="0.25">
      <c r="A600" s="54" t="s">
        <v>697</v>
      </c>
      <c r="B600" s="54" t="s">
        <v>4651</v>
      </c>
      <c r="C600" s="269" t="s">
        <v>2845</v>
      </c>
      <c r="D600" s="312" t="s">
        <v>438</v>
      </c>
      <c r="E600" s="64">
        <v>2020</v>
      </c>
      <c r="F600" s="66">
        <v>78002.5</v>
      </c>
      <c r="G600" s="54" t="s">
        <v>4623</v>
      </c>
    </row>
    <row r="601" spans="1:7" ht="15.95" customHeight="1" x14ac:dyDescent="0.25">
      <c r="A601" s="54" t="s">
        <v>697</v>
      </c>
      <c r="B601" s="54" t="s">
        <v>4650</v>
      </c>
      <c r="C601" s="269" t="s">
        <v>2845</v>
      </c>
      <c r="D601" s="312" t="s">
        <v>438</v>
      </c>
      <c r="E601" s="64">
        <v>2020</v>
      </c>
      <c r="F601" s="66">
        <v>76465</v>
      </c>
      <c r="G601" s="54" t="s">
        <v>1956</v>
      </c>
    </row>
    <row r="602" spans="1:7" ht="15.95" customHeight="1" x14ac:dyDescent="0.25">
      <c r="A602" s="54" t="s">
        <v>697</v>
      </c>
      <c r="B602" s="54" t="s">
        <v>4650</v>
      </c>
      <c r="C602" s="269" t="s">
        <v>2845</v>
      </c>
      <c r="D602" s="312" t="s">
        <v>438</v>
      </c>
      <c r="E602" s="64">
        <v>2020</v>
      </c>
      <c r="F602" s="66">
        <v>78361.25</v>
      </c>
      <c r="G602" s="54" t="s">
        <v>4623</v>
      </c>
    </row>
    <row r="603" spans="1:7" ht="15.95" customHeight="1" x14ac:dyDescent="0.25">
      <c r="A603" s="54" t="s">
        <v>697</v>
      </c>
      <c r="B603" s="54" t="s">
        <v>4652</v>
      </c>
      <c r="C603" s="269" t="s">
        <v>2845</v>
      </c>
      <c r="D603" s="312" t="s">
        <v>438</v>
      </c>
      <c r="E603" s="64">
        <v>2020</v>
      </c>
      <c r="F603" s="66">
        <v>85894.999999999985</v>
      </c>
      <c r="G603" s="54" t="s">
        <v>4623</v>
      </c>
    </row>
    <row r="604" spans="1:7" ht="15.95" customHeight="1" x14ac:dyDescent="0.25">
      <c r="A604" s="54" t="s">
        <v>697</v>
      </c>
      <c r="B604" s="54" t="s">
        <v>4653</v>
      </c>
      <c r="C604" s="269" t="s">
        <v>4060</v>
      </c>
      <c r="D604" s="312" t="s">
        <v>426</v>
      </c>
      <c r="E604" s="64">
        <v>2020</v>
      </c>
      <c r="F604" s="66">
        <v>54427.499999999993</v>
      </c>
      <c r="G604" s="54" t="s">
        <v>4642</v>
      </c>
    </row>
    <row r="605" spans="1:7" ht="15.95" customHeight="1" x14ac:dyDescent="0.25">
      <c r="A605" s="54" t="s">
        <v>697</v>
      </c>
      <c r="B605" s="54" t="s">
        <v>4654</v>
      </c>
      <c r="C605" s="269" t="s">
        <v>4058</v>
      </c>
      <c r="D605" s="312" t="s">
        <v>426</v>
      </c>
      <c r="E605" s="64">
        <v>2020</v>
      </c>
      <c r="F605" s="66">
        <v>81897.5</v>
      </c>
      <c r="G605" s="54" t="s">
        <v>4642</v>
      </c>
    </row>
    <row r="606" spans="1:7" ht="15.95" customHeight="1" x14ac:dyDescent="0.25">
      <c r="A606" s="54" t="s">
        <v>697</v>
      </c>
      <c r="B606" s="54" t="s">
        <v>4655</v>
      </c>
      <c r="C606" s="269" t="s">
        <v>2845</v>
      </c>
      <c r="D606" s="312" t="s">
        <v>426</v>
      </c>
      <c r="E606" s="64">
        <v>2020</v>
      </c>
      <c r="F606" s="66">
        <v>109008.74999999999</v>
      </c>
      <c r="G606" s="54" t="s">
        <v>4656</v>
      </c>
    </row>
    <row r="607" spans="1:7" ht="15.95" customHeight="1" x14ac:dyDescent="0.25">
      <c r="A607" s="54" t="s">
        <v>697</v>
      </c>
      <c r="B607" s="54" t="s">
        <v>4655</v>
      </c>
      <c r="C607" s="269" t="s">
        <v>2845</v>
      </c>
      <c r="D607" s="312" t="s">
        <v>426</v>
      </c>
      <c r="E607" s="64">
        <v>2020</v>
      </c>
      <c r="F607" s="66">
        <v>111571.24999999999</v>
      </c>
      <c r="G607" s="54" t="s">
        <v>4657</v>
      </c>
    </row>
    <row r="608" spans="1:7" ht="15.95" customHeight="1" x14ac:dyDescent="0.25">
      <c r="A608" s="54" t="s">
        <v>697</v>
      </c>
      <c r="B608" s="54" t="s">
        <v>4658</v>
      </c>
      <c r="C608" s="269" t="s">
        <v>4659</v>
      </c>
      <c r="D608" s="312" t="s">
        <v>426</v>
      </c>
      <c r="E608" s="64">
        <v>2020</v>
      </c>
      <c r="F608" s="66">
        <v>151187.5</v>
      </c>
      <c r="G608" s="54" t="s">
        <v>4657</v>
      </c>
    </row>
    <row r="609" spans="1:7" ht="15.95" customHeight="1" x14ac:dyDescent="0.25">
      <c r="A609" s="54" t="s">
        <v>697</v>
      </c>
      <c r="B609" s="54" t="s">
        <v>4660</v>
      </c>
      <c r="C609" s="269" t="s">
        <v>4060</v>
      </c>
      <c r="D609" s="312" t="s">
        <v>426</v>
      </c>
      <c r="E609" s="64">
        <v>2020</v>
      </c>
      <c r="F609" s="66">
        <v>54683.749999999993</v>
      </c>
      <c r="G609" s="54" t="s">
        <v>4661</v>
      </c>
    </row>
    <row r="610" spans="1:7" ht="15.95" customHeight="1" x14ac:dyDescent="0.25">
      <c r="A610" s="54" t="s">
        <v>697</v>
      </c>
      <c r="B610" s="54" t="s">
        <v>4662</v>
      </c>
      <c r="C610" s="269" t="s">
        <v>1981</v>
      </c>
      <c r="D610" s="312" t="s">
        <v>426</v>
      </c>
      <c r="E610" s="64">
        <v>2020</v>
      </c>
      <c r="F610" s="66">
        <v>58424.999999999993</v>
      </c>
      <c r="G610" s="54" t="s">
        <v>4663</v>
      </c>
    </row>
    <row r="611" spans="1:7" ht="15.95" customHeight="1" x14ac:dyDescent="0.25">
      <c r="A611" s="54" t="s">
        <v>697</v>
      </c>
      <c r="B611" s="54" t="s">
        <v>4662</v>
      </c>
      <c r="C611" s="269" t="s">
        <v>1981</v>
      </c>
      <c r="D611" s="312" t="s">
        <v>426</v>
      </c>
      <c r="E611" s="64">
        <v>2020</v>
      </c>
      <c r="F611" s="66">
        <v>62729.999999999993</v>
      </c>
      <c r="G611" s="54" t="s">
        <v>4639</v>
      </c>
    </row>
    <row r="612" spans="1:7" ht="15.95" customHeight="1" x14ac:dyDescent="0.25">
      <c r="A612" s="54" t="s">
        <v>697</v>
      </c>
      <c r="B612" s="54" t="s">
        <v>4664</v>
      </c>
      <c r="C612" s="269" t="s">
        <v>2845</v>
      </c>
      <c r="D612" s="312" t="s">
        <v>426</v>
      </c>
      <c r="E612" s="64">
        <v>2020</v>
      </c>
      <c r="F612" s="66">
        <v>72570</v>
      </c>
      <c r="G612" s="54" t="s">
        <v>4663</v>
      </c>
    </row>
    <row r="613" spans="1:7" ht="15.95" customHeight="1" x14ac:dyDescent="0.25">
      <c r="A613" s="54" t="s">
        <v>697</v>
      </c>
      <c r="B613" s="54" t="s">
        <v>4664</v>
      </c>
      <c r="C613" s="269" t="s">
        <v>2845</v>
      </c>
      <c r="D613" s="312" t="s">
        <v>426</v>
      </c>
      <c r="E613" s="64">
        <v>2020</v>
      </c>
      <c r="F613" s="66">
        <v>75952.5</v>
      </c>
      <c r="G613" s="54" t="s">
        <v>4639</v>
      </c>
    </row>
    <row r="614" spans="1:7" ht="15.95" customHeight="1" x14ac:dyDescent="0.25">
      <c r="A614" s="54" t="s">
        <v>697</v>
      </c>
      <c r="B614" s="54" t="s">
        <v>4665</v>
      </c>
      <c r="C614" s="269" t="s">
        <v>2845</v>
      </c>
      <c r="D614" s="312" t="s">
        <v>426</v>
      </c>
      <c r="E614" s="64">
        <v>2020</v>
      </c>
      <c r="F614" s="66">
        <v>83845</v>
      </c>
      <c r="G614" s="54" t="s">
        <v>4639</v>
      </c>
    </row>
    <row r="615" spans="1:7" ht="15.95" customHeight="1" x14ac:dyDescent="0.25">
      <c r="A615" s="54" t="s">
        <v>697</v>
      </c>
      <c r="B615" s="54" t="s">
        <v>4666</v>
      </c>
      <c r="C615" s="269" t="s">
        <v>1981</v>
      </c>
      <c r="D615" s="312" t="s">
        <v>426</v>
      </c>
      <c r="E615" s="64">
        <v>2020</v>
      </c>
      <c r="F615" s="66">
        <v>69853.75</v>
      </c>
      <c r="G615" s="54" t="s">
        <v>4661</v>
      </c>
    </row>
    <row r="616" spans="1:7" ht="15.95" customHeight="1" x14ac:dyDescent="0.25">
      <c r="A616" s="54" t="s">
        <v>697</v>
      </c>
      <c r="B616" s="54" t="s">
        <v>4666</v>
      </c>
      <c r="C616" s="269" t="s">
        <v>1981</v>
      </c>
      <c r="D616" s="312" t="s">
        <v>426</v>
      </c>
      <c r="E616" s="64">
        <v>2020</v>
      </c>
      <c r="F616" s="66">
        <v>73133.75</v>
      </c>
      <c r="G616" s="54" t="s">
        <v>4639</v>
      </c>
    </row>
    <row r="617" spans="1:7" ht="15.95" customHeight="1" x14ac:dyDescent="0.25">
      <c r="A617" s="54" t="s">
        <v>697</v>
      </c>
      <c r="B617" s="54" t="s">
        <v>7262</v>
      </c>
      <c r="C617" s="64" t="s">
        <v>4532</v>
      </c>
      <c r="D617" s="54" t="s">
        <v>426</v>
      </c>
      <c r="E617" s="64">
        <v>2020</v>
      </c>
      <c r="F617" s="66">
        <v>65780</v>
      </c>
      <c r="G617" s="54" t="s">
        <v>7263</v>
      </c>
    </row>
    <row r="618" spans="1:7" ht="15.95" customHeight="1" x14ac:dyDescent="0.25">
      <c r="A618" s="54" t="s">
        <v>697</v>
      </c>
      <c r="B618" s="54" t="s">
        <v>4667</v>
      </c>
      <c r="C618" s="269" t="s">
        <v>6330</v>
      </c>
      <c r="D618" s="312" t="s">
        <v>426</v>
      </c>
      <c r="E618" s="64">
        <v>2020</v>
      </c>
      <c r="F618" s="66">
        <v>105626.24999999999</v>
      </c>
      <c r="G618" s="54" t="s">
        <v>4661</v>
      </c>
    </row>
    <row r="619" spans="1:7" ht="15.95" customHeight="1" x14ac:dyDescent="0.25">
      <c r="A619" s="54" t="s">
        <v>697</v>
      </c>
      <c r="B619" s="54" t="s">
        <v>4668</v>
      </c>
      <c r="C619" s="269" t="s">
        <v>6330</v>
      </c>
      <c r="D619" s="312" t="s">
        <v>426</v>
      </c>
      <c r="E619" s="64">
        <v>2020</v>
      </c>
      <c r="F619" s="66">
        <v>112954.99999999999</v>
      </c>
      <c r="G619" s="54" t="s">
        <v>4661</v>
      </c>
    </row>
    <row r="620" spans="1:7" ht="15.95" customHeight="1" x14ac:dyDescent="0.25">
      <c r="A620" s="54" t="s">
        <v>697</v>
      </c>
      <c r="B620" s="54" t="s">
        <v>4668</v>
      </c>
      <c r="C620" s="269" t="s">
        <v>6330</v>
      </c>
      <c r="D620" s="312" t="s">
        <v>426</v>
      </c>
      <c r="E620" s="64">
        <v>2020</v>
      </c>
      <c r="F620" s="66">
        <v>115824.99999999999</v>
      </c>
      <c r="G620" s="54" t="s">
        <v>4639</v>
      </c>
    </row>
    <row r="621" spans="1:7" ht="15.95" customHeight="1" x14ac:dyDescent="0.25">
      <c r="A621" s="54" t="s">
        <v>697</v>
      </c>
      <c r="B621" s="54" t="s">
        <v>4669</v>
      </c>
      <c r="C621" s="269" t="s">
        <v>6330</v>
      </c>
      <c r="D621" s="312" t="s">
        <v>426</v>
      </c>
      <c r="E621" s="64">
        <v>2020</v>
      </c>
      <c r="F621" s="66">
        <v>129303.74999999999</v>
      </c>
      <c r="G621" s="54" t="s">
        <v>4657</v>
      </c>
    </row>
    <row r="622" spans="1:7" ht="15.95" customHeight="1" x14ac:dyDescent="0.25">
      <c r="A622" s="54" t="s">
        <v>697</v>
      </c>
      <c r="B622" s="54" t="s">
        <v>2806</v>
      </c>
      <c r="C622" s="269" t="s">
        <v>2845</v>
      </c>
      <c r="D622" s="312" t="s">
        <v>438</v>
      </c>
      <c r="E622" s="64">
        <v>2020</v>
      </c>
      <c r="F622" s="66">
        <v>115517.49999999999</v>
      </c>
      <c r="G622" s="54" t="s">
        <v>1835</v>
      </c>
    </row>
    <row r="623" spans="1:7" ht="15.95" customHeight="1" x14ac:dyDescent="0.25">
      <c r="A623" s="54" t="s">
        <v>697</v>
      </c>
      <c r="B623" s="54" t="s">
        <v>2806</v>
      </c>
      <c r="C623" s="269" t="s">
        <v>2845</v>
      </c>
      <c r="D623" s="312" t="s">
        <v>438</v>
      </c>
      <c r="E623" s="64">
        <v>2020</v>
      </c>
      <c r="F623" s="66">
        <v>127817.49999999999</v>
      </c>
      <c r="G623" s="54" t="s">
        <v>4670</v>
      </c>
    </row>
    <row r="624" spans="1:7" ht="15.95" customHeight="1" x14ac:dyDescent="0.25">
      <c r="A624" s="54" t="s">
        <v>697</v>
      </c>
      <c r="B624" s="54" t="s">
        <v>4674</v>
      </c>
      <c r="C624" s="269" t="s">
        <v>1981</v>
      </c>
      <c r="D624" s="312" t="s">
        <v>426</v>
      </c>
      <c r="E624" s="64">
        <v>2020</v>
      </c>
      <c r="F624" s="66">
        <v>101474.99999999999</v>
      </c>
      <c r="G624" s="54" t="s">
        <v>4641</v>
      </c>
    </row>
    <row r="625" spans="1:7" ht="15.95" customHeight="1" x14ac:dyDescent="0.25">
      <c r="A625" s="54" t="s">
        <v>697</v>
      </c>
      <c r="B625" s="54" t="s">
        <v>4675</v>
      </c>
      <c r="C625" s="269" t="s">
        <v>2845</v>
      </c>
      <c r="D625" s="312" t="s">
        <v>426</v>
      </c>
      <c r="E625" s="64">
        <v>2020</v>
      </c>
      <c r="F625" s="66">
        <v>139912.5</v>
      </c>
      <c r="G625" s="54" t="s">
        <v>4641</v>
      </c>
    </row>
    <row r="626" spans="1:7" ht="15.95" customHeight="1" x14ac:dyDescent="0.25">
      <c r="A626" s="54" t="s">
        <v>697</v>
      </c>
      <c r="B626" s="54" t="s">
        <v>4676</v>
      </c>
      <c r="C626" s="269" t="s">
        <v>2845</v>
      </c>
      <c r="D626" s="312" t="s">
        <v>426</v>
      </c>
      <c r="E626" s="64">
        <v>2020</v>
      </c>
      <c r="F626" s="66">
        <v>162975</v>
      </c>
      <c r="G626" s="54" t="s">
        <v>4641</v>
      </c>
    </row>
    <row r="627" spans="1:7" ht="15.95" customHeight="1" x14ac:dyDescent="0.25">
      <c r="A627" s="54" t="s">
        <v>697</v>
      </c>
      <c r="B627" s="54" t="s">
        <v>4672</v>
      </c>
      <c r="C627" s="269" t="s">
        <v>2845</v>
      </c>
      <c r="D627" s="312" t="s">
        <v>438</v>
      </c>
      <c r="E627" s="64">
        <v>2020</v>
      </c>
      <c r="F627" s="66">
        <v>150982.5</v>
      </c>
      <c r="G627" s="54" t="s">
        <v>1835</v>
      </c>
    </row>
    <row r="628" spans="1:7" ht="15.95" customHeight="1" x14ac:dyDescent="0.25">
      <c r="A628" s="54" t="s">
        <v>697</v>
      </c>
      <c r="B628" s="54" t="s">
        <v>4672</v>
      </c>
      <c r="C628" s="269" t="s">
        <v>2845</v>
      </c>
      <c r="D628" s="312" t="s">
        <v>438</v>
      </c>
      <c r="E628" s="64">
        <v>2020</v>
      </c>
      <c r="F628" s="66">
        <v>162821.25</v>
      </c>
      <c r="G628" s="54" t="s">
        <v>4670</v>
      </c>
    </row>
    <row r="629" spans="1:7" ht="15.95" customHeight="1" x14ac:dyDescent="0.25">
      <c r="A629" s="54" t="s">
        <v>697</v>
      </c>
      <c r="B629" s="54" t="s">
        <v>4673</v>
      </c>
      <c r="C629" s="269" t="s">
        <v>2845</v>
      </c>
      <c r="D629" s="312" t="s">
        <v>438</v>
      </c>
      <c r="E629" s="64">
        <v>2020</v>
      </c>
      <c r="F629" s="66">
        <v>163333.75</v>
      </c>
      <c r="G629" s="54" t="s">
        <v>1835</v>
      </c>
    </row>
    <row r="630" spans="1:7" ht="15.95" customHeight="1" x14ac:dyDescent="0.25">
      <c r="A630" s="54" t="s">
        <v>697</v>
      </c>
      <c r="B630" s="54" t="s">
        <v>4671</v>
      </c>
      <c r="C630" s="269" t="s">
        <v>2845</v>
      </c>
      <c r="D630" s="312" t="s">
        <v>438</v>
      </c>
      <c r="E630" s="64">
        <v>2020</v>
      </c>
      <c r="F630" s="66">
        <v>136017.5</v>
      </c>
      <c r="G630" s="54" t="s">
        <v>1835</v>
      </c>
    </row>
    <row r="631" spans="1:7" ht="15.95" customHeight="1" x14ac:dyDescent="0.25">
      <c r="A631" s="54" t="s">
        <v>697</v>
      </c>
      <c r="B631" s="54" t="s">
        <v>4677</v>
      </c>
      <c r="C631" s="269" t="s">
        <v>2845</v>
      </c>
      <c r="D631" s="312" t="s">
        <v>426</v>
      </c>
      <c r="E631" s="64">
        <v>2020</v>
      </c>
      <c r="F631" s="66">
        <v>153288.75</v>
      </c>
      <c r="G631" s="54" t="s">
        <v>4646</v>
      </c>
    </row>
    <row r="632" spans="1:7" ht="15.95" customHeight="1" x14ac:dyDescent="0.25">
      <c r="A632" s="54" t="s">
        <v>697</v>
      </c>
      <c r="B632" s="54" t="s">
        <v>4677</v>
      </c>
      <c r="C632" s="269" t="s">
        <v>2845</v>
      </c>
      <c r="D632" s="312" t="s">
        <v>426</v>
      </c>
      <c r="E632" s="64">
        <v>2020</v>
      </c>
      <c r="F632" s="66">
        <v>173686.24999999997</v>
      </c>
      <c r="G632" s="54" t="s">
        <v>4635</v>
      </c>
    </row>
    <row r="633" spans="1:7" ht="15.95" customHeight="1" x14ac:dyDescent="0.25">
      <c r="A633" s="54" t="s">
        <v>697</v>
      </c>
      <c r="B633" s="54" t="s">
        <v>4677</v>
      </c>
      <c r="C633" s="269" t="s">
        <v>2845</v>
      </c>
      <c r="D633" s="312" t="s">
        <v>426</v>
      </c>
      <c r="E633" s="64">
        <v>2020</v>
      </c>
      <c r="F633" s="66">
        <v>184602.49999999997</v>
      </c>
      <c r="G633" s="54" t="s">
        <v>4678</v>
      </c>
    </row>
    <row r="634" spans="1:7" ht="15.95" customHeight="1" x14ac:dyDescent="0.25">
      <c r="A634" s="54" t="s">
        <v>697</v>
      </c>
      <c r="B634" s="54" t="s">
        <v>4679</v>
      </c>
      <c r="C634" s="269" t="s">
        <v>6336</v>
      </c>
      <c r="D634" s="312" t="s">
        <v>438</v>
      </c>
      <c r="E634" s="64">
        <v>2020</v>
      </c>
      <c r="F634" s="66">
        <v>238363.74999999997</v>
      </c>
      <c r="G634" s="54" t="s">
        <v>1835</v>
      </c>
    </row>
    <row r="635" spans="1:7" ht="15.95" customHeight="1" x14ac:dyDescent="0.25">
      <c r="A635" s="54" t="s">
        <v>697</v>
      </c>
      <c r="B635" s="54" t="s">
        <v>4679</v>
      </c>
      <c r="C635" s="269" t="s">
        <v>6336</v>
      </c>
      <c r="D635" s="312" t="s">
        <v>438</v>
      </c>
      <c r="E635" s="64">
        <v>2020</v>
      </c>
      <c r="F635" s="66">
        <v>259888.74999999997</v>
      </c>
      <c r="G635" s="54" t="s">
        <v>4680</v>
      </c>
    </row>
    <row r="636" spans="1:7" ht="15.95" customHeight="1" x14ac:dyDescent="0.25">
      <c r="A636" s="54" t="s">
        <v>697</v>
      </c>
      <c r="B636" s="54" t="s">
        <v>4681</v>
      </c>
      <c r="C636" s="269" t="s">
        <v>6330</v>
      </c>
      <c r="D636" s="312" t="s">
        <v>438</v>
      </c>
      <c r="E636" s="64">
        <v>2020</v>
      </c>
      <c r="F636" s="66">
        <v>158311.25</v>
      </c>
      <c r="G636" s="54" t="s">
        <v>4670</v>
      </c>
    </row>
    <row r="637" spans="1:7" ht="15.95" customHeight="1" x14ac:dyDescent="0.25">
      <c r="A637" s="54" t="s">
        <v>697</v>
      </c>
      <c r="B637" s="54" t="s">
        <v>4682</v>
      </c>
      <c r="C637" s="269" t="s">
        <v>4058</v>
      </c>
      <c r="D637" s="312" t="s">
        <v>438</v>
      </c>
      <c r="E637" s="64">
        <v>2020</v>
      </c>
      <c r="F637" s="66">
        <v>65497.499999999993</v>
      </c>
      <c r="G637" s="54" t="s">
        <v>4670</v>
      </c>
    </row>
    <row r="638" spans="1:7" ht="15.95" customHeight="1" x14ac:dyDescent="0.25">
      <c r="A638" s="54" t="s">
        <v>697</v>
      </c>
      <c r="B638" s="54" t="s">
        <v>4632</v>
      </c>
      <c r="C638" s="269" t="s">
        <v>3255</v>
      </c>
      <c r="D638" s="54" t="s">
        <v>4633</v>
      </c>
      <c r="E638" s="64">
        <v>2020</v>
      </c>
      <c r="F638" s="66">
        <v>32492.499999999996</v>
      </c>
      <c r="G638" s="54" t="s">
        <v>1956</v>
      </c>
    </row>
    <row r="639" spans="1:7" ht="15.95" customHeight="1" x14ac:dyDescent="0.25">
      <c r="A639" s="54" t="s">
        <v>697</v>
      </c>
      <c r="B639" s="54" t="s">
        <v>4632</v>
      </c>
      <c r="C639" s="269" t="s">
        <v>3255</v>
      </c>
      <c r="D639" s="54" t="s">
        <v>4565</v>
      </c>
      <c r="E639" s="64">
        <v>2020</v>
      </c>
      <c r="F639" s="66">
        <v>34072.024999999994</v>
      </c>
      <c r="G639" s="54" t="s">
        <v>1956</v>
      </c>
    </row>
    <row r="640" spans="1:7" ht="15.95" customHeight="1" x14ac:dyDescent="0.25">
      <c r="A640" s="54" t="s">
        <v>697</v>
      </c>
      <c r="B640" s="54" t="s">
        <v>2991</v>
      </c>
      <c r="C640" s="269" t="s">
        <v>1983</v>
      </c>
      <c r="D640" s="54" t="s">
        <v>4633</v>
      </c>
      <c r="E640" s="64">
        <v>2020</v>
      </c>
      <c r="F640" s="66">
        <v>32943.5</v>
      </c>
      <c r="G640" s="54" t="s">
        <v>1956</v>
      </c>
    </row>
    <row r="641" spans="1:7" ht="15.95" customHeight="1" x14ac:dyDescent="0.25">
      <c r="A641" s="54" t="s">
        <v>697</v>
      </c>
      <c r="B641" s="54" t="s">
        <v>2991</v>
      </c>
      <c r="C641" s="269" t="s">
        <v>1983</v>
      </c>
      <c r="D641" s="54" t="s">
        <v>4565</v>
      </c>
      <c r="E641" s="64">
        <v>2020</v>
      </c>
      <c r="F641" s="66">
        <v>34482.024999999994</v>
      </c>
      <c r="G641" s="54" t="s">
        <v>1956</v>
      </c>
    </row>
    <row r="642" spans="1:7" ht="15.95" customHeight="1" x14ac:dyDescent="0.25">
      <c r="A642" s="54" t="s">
        <v>697</v>
      </c>
      <c r="B642" s="54" t="s">
        <v>2991</v>
      </c>
      <c r="C642" s="269" t="s">
        <v>3255</v>
      </c>
      <c r="D642" s="54" t="s">
        <v>4633</v>
      </c>
      <c r="E642" s="64">
        <v>2020</v>
      </c>
      <c r="F642" s="66">
        <v>33517.5</v>
      </c>
      <c r="G642" s="54" t="s">
        <v>1956</v>
      </c>
    </row>
    <row r="643" spans="1:7" ht="15.95" customHeight="1" x14ac:dyDescent="0.25">
      <c r="A643" s="54" t="s">
        <v>697</v>
      </c>
      <c r="B643" s="54" t="s">
        <v>2991</v>
      </c>
      <c r="C643" s="269" t="s">
        <v>3255</v>
      </c>
      <c r="D643" s="54" t="s">
        <v>4565</v>
      </c>
      <c r="E643" s="64">
        <v>2020</v>
      </c>
      <c r="F643" s="66">
        <v>35097.024999999994</v>
      </c>
      <c r="G643" s="54" t="s">
        <v>1956</v>
      </c>
    </row>
    <row r="644" spans="1:7" ht="15.95" customHeight="1" x14ac:dyDescent="0.25">
      <c r="A644" s="54" t="s">
        <v>697</v>
      </c>
      <c r="B644" s="54" t="s">
        <v>2991</v>
      </c>
      <c r="C644" s="269" t="s">
        <v>3739</v>
      </c>
      <c r="D644" s="54" t="s">
        <v>4633</v>
      </c>
      <c r="E644" s="64">
        <v>2020</v>
      </c>
      <c r="F644" s="66">
        <v>34542.5</v>
      </c>
      <c r="G644" s="54" t="s">
        <v>1956</v>
      </c>
    </row>
    <row r="645" spans="1:7" ht="15.95" customHeight="1" x14ac:dyDescent="0.25">
      <c r="A645" s="54" t="s">
        <v>697</v>
      </c>
      <c r="B645" s="54" t="s">
        <v>2991</v>
      </c>
      <c r="C645" s="269" t="s">
        <v>3739</v>
      </c>
      <c r="D645" s="54" t="s">
        <v>4565</v>
      </c>
      <c r="E645" s="64">
        <v>2020</v>
      </c>
      <c r="F645" s="66">
        <v>36122.024999999994</v>
      </c>
      <c r="G645" s="54" t="s">
        <v>1956</v>
      </c>
    </row>
    <row r="646" spans="1:7" ht="15.95" customHeight="1" x14ac:dyDescent="0.25">
      <c r="A646" s="54" t="s">
        <v>697</v>
      </c>
      <c r="B646" s="54" t="s">
        <v>2989</v>
      </c>
      <c r="C646" s="269" t="s">
        <v>1983</v>
      </c>
      <c r="D646" s="54" t="s">
        <v>4633</v>
      </c>
      <c r="E646" s="64">
        <v>2020</v>
      </c>
      <c r="F646" s="66">
        <v>34952.5</v>
      </c>
      <c r="G646" s="54" t="s">
        <v>1956</v>
      </c>
    </row>
    <row r="647" spans="1:7" ht="15.95" customHeight="1" x14ac:dyDescent="0.25">
      <c r="A647" s="54" t="s">
        <v>697</v>
      </c>
      <c r="B647" s="54" t="s">
        <v>2989</v>
      </c>
      <c r="C647" s="269" t="s">
        <v>1983</v>
      </c>
      <c r="D647" s="54" t="s">
        <v>4565</v>
      </c>
      <c r="E647" s="64">
        <v>2020</v>
      </c>
      <c r="F647" s="66">
        <v>36532.98223140496</v>
      </c>
      <c r="G647" s="54" t="s">
        <v>1956</v>
      </c>
    </row>
    <row r="648" spans="1:7" ht="15.95" customHeight="1" x14ac:dyDescent="0.25">
      <c r="A648" s="54" t="s">
        <v>697</v>
      </c>
      <c r="B648" s="54" t="s">
        <v>2989</v>
      </c>
      <c r="C648" s="269" t="s">
        <v>3739</v>
      </c>
      <c r="D648" s="54" t="s">
        <v>4633</v>
      </c>
      <c r="E648" s="64">
        <v>2020</v>
      </c>
      <c r="F648" s="66">
        <v>35465</v>
      </c>
      <c r="G648" s="54" t="s">
        <v>1956</v>
      </c>
    </row>
    <row r="649" spans="1:7" ht="15.95" customHeight="1" x14ac:dyDescent="0.25">
      <c r="A649" s="54" t="s">
        <v>697</v>
      </c>
      <c r="B649" s="54" t="s">
        <v>2989</v>
      </c>
      <c r="C649" s="269" t="s">
        <v>3739</v>
      </c>
      <c r="D649" s="54" t="s">
        <v>4565</v>
      </c>
      <c r="E649" s="64">
        <v>2020</v>
      </c>
      <c r="F649" s="66">
        <v>37045.48223140496</v>
      </c>
      <c r="G649" s="54" t="s">
        <v>1956</v>
      </c>
    </row>
    <row r="650" spans="1:7" ht="15.95" customHeight="1" x14ac:dyDescent="0.25">
      <c r="A650" s="54" t="s">
        <v>697</v>
      </c>
      <c r="B650" s="54" t="s">
        <v>2989</v>
      </c>
      <c r="C650" s="269" t="s">
        <v>2114</v>
      </c>
      <c r="D650" s="54" t="s">
        <v>4633</v>
      </c>
      <c r="E650" s="64">
        <v>2020</v>
      </c>
      <c r="F650" s="66">
        <v>36633.5</v>
      </c>
      <c r="G650" s="54" t="s">
        <v>3977</v>
      </c>
    </row>
    <row r="651" spans="1:7" ht="15.95" customHeight="1" x14ac:dyDescent="0.25">
      <c r="A651" s="54" t="s">
        <v>697</v>
      </c>
      <c r="B651" s="54" t="s">
        <v>2989</v>
      </c>
      <c r="C651" s="269" t="s">
        <v>2114</v>
      </c>
      <c r="D651" s="54" t="s">
        <v>4565</v>
      </c>
      <c r="E651" s="64">
        <v>2020</v>
      </c>
      <c r="F651" s="66">
        <v>38172.98223140496</v>
      </c>
      <c r="G651" s="54" t="s">
        <v>1956</v>
      </c>
    </row>
    <row r="652" spans="1:7" ht="15.95" customHeight="1" x14ac:dyDescent="0.25">
      <c r="A652" s="54" t="s">
        <v>697</v>
      </c>
      <c r="B652" s="54" t="s">
        <v>2989</v>
      </c>
      <c r="C652" s="269" t="s">
        <v>4134</v>
      </c>
      <c r="D652" s="54" t="s">
        <v>4633</v>
      </c>
      <c r="E652" s="64">
        <v>2020</v>
      </c>
      <c r="F652" s="66">
        <v>38888.5</v>
      </c>
      <c r="G652" s="54" t="s">
        <v>1956</v>
      </c>
    </row>
    <row r="653" spans="1:7" ht="15.95" customHeight="1" x14ac:dyDescent="0.25">
      <c r="A653" s="54" t="s">
        <v>697</v>
      </c>
      <c r="B653" s="54" t="s">
        <v>2989</v>
      </c>
      <c r="C653" s="269" t="s">
        <v>4134</v>
      </c>
      <c r="D653" s="54" t="s">
        <v>4565</v>
      </c>
      <c r="E653" s="64">
        <v>2020</v>
      </c>
      <c r="F653" s="66">
        <v>40427.98223140496</v>
      </c>
      <c r="G653" s="54" t="s">
        <v>1956</v>
      </c>
    </row>
    <row r="654" spans="1:7" ht="15.95" customHeight="1" x14ac:dyDescent="0.25">
      <c r="A654" s="54" t="s">
        <v>697</v>
      </c>
      <c r="B654" s="54" t="s">
        <v>2987</v>
      </c>
      <c r="C654" s="269" t="s">
        <v>2114</v>
      </c>
      <c r="D654" s="54" t="s">
        <v>4633</v>
      </c>
      <c r="E654" s="64">
        <v>2020</v>
      </c>
      <c r="F654" s="66">
        <v>38734.75</v>
      </c>
      <c r="G654" s="54" t="s">
        <v>1956</v>
      </c>
    </row>
    <row r="655" spans="1:7" ht="15.95" customHeight="1" x14ac:dyDescent="0.25">
      <c r="A655" s="54" t="s">
        <v>697</v>
      </c>
      <c r="B655" s="54" t="s">
        <v>2987</v>
      </c>
      <c r="C655" s="269" t="s">
        <v>2114</v>
      </c>
      <c r="D655" s="54" t="s">
        <v>4565</v>
      </c>
      <c r="E655" s="64">
        <v>2020</v>
      </c>
      <c r="F655" s="66">
        <v>40277.307231404964</v>
      </c>
      <c r="G655" s="54" t="s">
        <v>1956</v>
      </c>
    </row>
    <row r="656" spans="1:7" ht="15.95" customHeight="1" x14ac:dyDescent="0.25">
      <c r="A656" s="54" t="s">
        <v>697</v>
      </c>
      <c r="B656" s="54" t="s">
        <v>2987</v>
      </c>
      <c r="C656" s="269" t="s">
        <v>4134</v>
      </c>
      <c r="D656" s="54" t="s">
        <v>4633</v>
      </c>
      <c r="E656" s="64">
        <v>2020</v>
      </c>
      <c r="F656" s="66">
        <v>45202.499999999993</v>
      </c>
      <c r="G656" s="54" t="s">
        <v>1956</v>
      </c>
    </row>
    <row r="657" spans="1:7" ht="15.95" customHeight="1" x14ac:dyDescent="0.25">
      <c r="A657" s="54" t="s">
        <v>697</v>
      </c>
      <c r="B657" s="54" t="s">
        <v>2987</v>
      </c>
      <c r="C657" s="269" t="s">
        <v>4134</v>
      </c>
      <c r="D657" s="54" t="s">
        <v>4565</v>
      </c>
      <c r="E657" s="64">
        <v>2020</v>
      </c>
      <c r="F657" s="66">
        <v>46833.071694214872</v>
      </c>
      <c r="G657" s="54" t="s">
        <v>1956</v>
      </c>
    </row>
    <row r="658" spans="1:7" ht="15.95" customHeight="1" x14ac:dyDescent="0.25">
      <c r="A658" s="54" t="s">
        <v>697</v>
      </c>
      <c r="B658" s="54" t="s">
        <v>2981</v>
      </c>
      <c r="C658" s="269" t="s">
        <v>2114</v>
      </c>
      <c r="D658" s="54" t="s">
        <v>4633</v>
      </c>
      <c r="E658" s="64">
        <v>2020</v>
      </c>
      <c r="F658" s="66">
        <v>39759.75</v>
      </c>
      <c r="G658" s="54" t="s">
        <v>1956</v>
      </c>
    </row>
    <row r="659" spans="1:7" ht="15.95" customHeight="1" x14ac:dyDescent="0.25">
      <c r="A659" s="54" t="s">
        <v>697</v>
      </c>
      <c r="B659" s="54" t="s">
        <v>2981</v>
      </c>
      <c r="C659" s="269" t="s">
        <v>2114</v>
      </c>
      <c r="D659" s="54" t="s">
        <v>4565</v>
      </c>
      <c r="E659" s="64">
        <v>2020</v>
      </c>
      <c r="F659" s="66">
        <v>41302.307231404964</v>
      </c>
      <c r="G659" s="54" t="s">
        <v>1956</v>
      </c>
    </row>
    <row r="660" spans="1:7" ht="15.95" customHeight="1" x14ac:dyDescent="0.25">
      <c r="A660" s="54" t="s">
        <v>697</v>
      </c>
      <c r="B660" s="54" t="s">
        <v>2981</v>
      </c>
      <c r="C660" s="269" t="s">
        <v>4134</v>
      </c>
      <c r="D660" s="54" t="s">
        <v>4633</v>
      </c>
      <c r="E660" s="64">
        <v>2020</v>
      </c>
      <c r="F660" s="66">
        <v>40795</v>
      </c>
      <c r="G660" s="54" t="s">
        <v>1956</v>
      </c>
    </row>
    <row r="661" spans="1:7" ht="15.95" customHeight="1" x14ac:dyDescent="0.25">
      <c r="A661" s="54" t="s">
        <v>697</v>
      </c>
      <c r="B661" s="54" t="s">
        <v>2981</v>
      </c>
      <c r="C661" s="269" t="s">
        <v>4134</v>
      </c>
      <c r="D661" s="54" t="s">
        <v>4565</v>
      </c>
      <c r="E661" s="64">
        <v>2020</v>
      </c>
      <c r="F661" s="66">
        <v>42429.807231404964</v>
      </c>
      <c r="G661" s="54" t="s">
        <v>1956</v>
      </c>
    </row>
    <row r="662" spans="1:7" ht="15.95" customHeight="1" x14ac:dyDescent="0.25">
      <c r="A662" s="54" t="s">
        <v>697</v>
      </c>
      <c r="B662" s="54" t="s">
        <v>2981</v>
      </c>
      <c r="C662" s="269" t="s">
        <v>1985</v>
      </c>
      <c r="D662" s="54" t="s">
        <v>4633</v>
      </c>
      <c r="E662" s="64">
        <v>2020</v>
      </c>
      <c r="F662" s="66">
        <v>42024.999999999993</v>
      </c>
      <c r="G662" s="54" t="s">
        <v>1956</v>
      </c>
    </row>
    <row r="663" spans="1:7" ht="15.95" customHeight="1" x14ac:dyDescent="0.25">
      <c r="A663" s="54" t="s">
        <v>697</v>
      </c>
      <c r="B663" s="54" t="s">
        <v>2981</v>
      </c>
      <c r="C663" s="269" t="s">
        <v>1985</v>
      </c>
      <c r="D663" s="54" t="s">
        <v>4565</v>
      </c>
      <c r="E663" s="64">
        <v>2020</v>
      </c>
      <c r="F663" s="66">
        <v>43659.807231404964</v>
      </c>
      <c r="G663" s="54" t="s">
        <v>1956</v>
      </c>
    </row>
    <row r="664" spans="1:7" ht="15.95" customHeight="1" x14ac:dyDescent="0.25">
      <c r="A664" s="54" t="s">
        <v>697</v>
      </c>
      <c r="B664" s="54" t="s">
        <v>2975</v>
      </c>
      <c r="C664" s="269" t="s">
        <v>4060</v>
      </c>
      <c r="D664" s="312" t="s">
        <v>438</v>
      </c>
      <c r="E664" s="64">
        <v>2020</v>
      </c>
      <c r="F664" s="66">
        <v>42434.999999999993</v>
      </c>
      <c r="G664" s="54" t="s">
        <v>1956</v>
      </c>
    </row>
    <row r="665" spans="1:7" ht="15.95" customHeight="1" x14ac:dyDescent="0.25">
      <c r="A665" s="54" t="s">
        <v>697</v>
      </c>
      <c r="B665" s="54" t="s">
        <v>2975</v>
      </c>
      <c r="C665" s="269" t="s">
        <v>4060</v>
      </c>
      <c r="D665" s="312" t="s">
        <v>426</v>
      </c>
      <c r="E665" s="64">
        <v>2020</v>
      </c>
      <c r="F665" s="66">
        <v>44484.999999999993</v>
      </c>
      <c r="G665" s="54" t="s">
        <v>4634</v>
      </c>
    </row>
    <row r="666" spans="1:7" ht="15.95" customHeight="1" x14ac:dyDescent="0.25">
      <c r="A666" s="54" t="s">
        <v>697</v>
      </c>
      <c r="B666" s="54" t="s">
        <v>2975</v>
      </c>
      <c r="C666" s="269" t="s">
        <v>4060</v>
      </c>
      <c r="D666" s="312" t="s">
        <v>438</v>
      </c>
      <c r="E666" s="64">
        <v>2020</v>
      </c>
      <c r="F666" s="66">
        <v>44894.999999999993</v>
      </c>
      <c r="G666" s="54" t="s">
        <v>4623</v>
      </c>
    </row>
    <row r="667" spans="1:7" ht="15.95" customHeight="1" x14ac:dyDescent="0.25">
      <c r="A667" s="54" t="s">
        <v>697</v>
      </c>
      <c r="B667" s="54" t="s">
        <v>2975</v>
      </c>
      <c r="C667" s="269" t="s">
        <v>4060</v>
      </c>
      <c r="D667" s="312" t="s">
        <v>426</v>
      </c>
      <c r="E667" s="64">
        <v>2020</v>
      </c>
      <c r="F667" s="66">
        <v>46944.999999999993</v>
      </c>
      <c r="G667" s="54" t="s">
        <v>4635</v>
      </c>
    </row>
    <row r="668" spans="1:7" ht="15.95" customHeight="1" x14ac:dyDescent="0.25">
      <c r="A668" s="54" t="s">
        <v>697</v>
      </c>
      <c r="B668" s="54" t="s">
        <v>2975</v>
      </c>
      <c r="C668" s="269" t="s">
        <v>4060</v>
      </c>
      <c r="D668" s="312" t="s">
        <v>438</v>
      </c>
      <c r="E668" s="64">
        <v>2020</v>
      </c>
      <c r="F668" s="66">
        <v>53146.249999999993</v>
      </c>
      <c r="G668" s="54" t="s">
        <v>4636</v>
      </c>
    </row>
    <row r="669" spans="1:7" ht="15.95" customHeight="1" x14ac:dyDescent="0.25">
      <c r="A669" s="54" t="s">
        <v>697</v>
      </c>
      <c r="B669" s="54" t="s">
        <v>2975</v>
      </c>
      <c r="C669" s="269" t="s">
        <v>4060</v>
      </c>
      <c r="D669" s="312" t="s">
        <v>426</v>
      </c>
      <c r="E669" s="64">
        <v>2020</v>
      </c>
      <c r="F669" s="66">
        <v>55196.249999999993</v>
      </c>
      <c r="G669" s="54" t="s">
        <v>4637</v>
      </c>
    </row>
    <row r="670" spans="1:7" ht="15.95" customHeight="1" x14ac:dyDescent="0.25">
      <c r="A670" s="54" t="s">
        <v>697</v>
      </c>
      <c r="B670" s="54" t="s">
        <v>2971</v>
      </c>
      <c r="C670" s="269" t="s">
        <v>2114</v>
      </c>
      <c r="D670" s="54" t="s">
        <v>4633</v>
      </c>
      <c r="E670" s="64">
        <v>2020</v>
      </c>
      <c r="F670" s="66">
        <v>46114.749999999993</v>
      </c>
      <c r="G670" s="54" t="s">
        <v>1956</v>
      </c>
    </row>
    <row r="671" spans="1:7" ht="15.95" customHeight="1" x14ac:dyDescent="0.25">
      <c r="A671" s="54" t="s">
        <v>697</v>
      </c>
      <c r="B671" s="54" t="s">
        <v>2971</v>
      </c>
      <c r="C671" s="269" t="s">
        <v>2114</v>
      </c>
      <c r="D671" s="54" t="s">
        <v>4565</v>
      </c>
      <c r="E671" s="64">
        <v>2020</v>
      </c>
      <c r="F671" s="66">
        <v>47559.999999999993</v>
      </c>
      <c r="G671" s="54" t="s">
        <v>1956</v>
      </c>
    </row>
    <row r="672" spans="1:7" ht="15.95" customHeight="1" x14ac:dyDescent="0.25">
      <c r="A672" s="54" t="s">
        <v>697</v>
      </c>
      <c r="B672" s="54" t="s">
        <v>2969</v>
      </c>
      <c r="C672" s="269" t="s">
        <v>1981</v>
      </c>
      <c r="D672" s="54" t="s">
        <v>4633</v>
      </c>
      <c r="E672" s="64">
        <v>2020</v>
      </c>
      <c r="F672" s="66">
        <v>49097.499999999993</v>
      </c>
      <c r="G672" s="54" t="s">
        <v>1956</v>
      </c>
    </row>
    <row r="673" spans="1:8" ht="15.95" customHeight="1" x14ac:dyDescent="0.25">
      <c r="A673" s="54" t="s">
        <v>697</v>
      </c>
      <c r="B673" s="54" t="s">
        <v>2969</v>
      </c>
      <c r="C673" s="269" t="s">
        <v>1981</v>
      </c>
      <c r="D673" s="54" t="s">
        <v>4565</v>
      </c>
      <c r="E673" s="64">
        <v>2020</v>
      </c>
      <c r="F673" s="66">
        <v>50634.999999999993</v>
      </c>
      <c r="G673" s="54" t="s">
        <v>1956</v>
      </c>
    </row>
    <row r="674" spans="1:8" ht="15.95" customHeight="1" x14ac:dyDescent="0.25">
      <c r="A674" s="54" t="s">
        <v>697</v>
      </c>
      <c r="B674" s="54" t="s">
        <v>4638</v>
      </c>
      <c r="C674" s="269" t="s">
        <v>4060</v>
      </c>
      <c r="D674" s="312" t="s">
        <v>426</v>
      </c>
      <c r="E674" s="64">
        <v>2020</v>
      </c>
      <c r="F674" s="66">
        <v>35977.5</v>
      </c>
      <c r="G674" s="54" t="s">
        <v>4639</v>
      </c>
    </row>
    <row r="675" spans="1:8" s="242" customFormat="1" ht="15.95" customHeight="1" x14ac:dyDescent="0.25">
      <c r="A675" s="54" t="s">
        <v>697</v>
      </c>
      <c r="B675" s="54" t="s">
        <v>4638</v>
      </c>
      <c r="C675" s="269" t="s">
        <v>4060</v>
      </c>
      <c r="D675" s="312" t="s">
        <v>110</v>
      </c>
      <c r="E675" s="64">
        <v>2020</v>
      </c>
      <c r="F675" s="66">
        <v>33927.5</v>
      </c>
      <c r="G675" s="54" t="s">
        <v>4639</v>
      </c>
      <c r="H675"/>
    </row>
    <row r="676" spans="1:8" s="242" customFormat="1" ht="15.95" customHeight="1" x14ac:dyDescent="0.25">
      <c r="A676" s="54" t="s">
        <v>697</v>
      </c>
      <c r="B676" s="54" t="s">
        <v>4640</v>
      </c>
      <c r="C676" s="269" t="s">
        <v>4058</v>
      </c>
      <c r="D676" s="312" t="s">
        <v>438</v>
      </c>
      <c r="E676" s="64">
        <v>2020</v>
      </c>
      <c r="F676" s="66">
        <v>70930</v>
      </c>
      <c r="G676" s="54" t="s">
        <v>4641</v>
      </c>
      <c r="H676"/>
    </row>
    <row r="677" spans="1:8" s="242" customFormat="1" ht="15.95" customHeight="1" x14ac:dyDescent="0.25">
      <c r="A677" s="54" t="s">
        <v>697</v>
      </c>
      <c r="B677" s="54" t="s">
        <v>4640</v>
      </c>
      <c r="C677" s="269" t="s">
        <v>4058</v>
      </c>
      <c r="D677" s="312" t="s">
        <v>426</v>
      </c>
      <c r="E677" s="64">
        <v>2020</v>
      </c>
      <c r="F677" s="66">
        <v>73492.5</v>
      </c>
      <c r="G677" s="54" t="s">
        <v>4642</v>
      </c>
      <c r="H677"/>
    </row>
    <row r="678" spans="1:8" s="242" customFormat="1" ht="15.95" customHeight="1" x14ac:dyDescent="0.25">
      <c r="A678" s="54" t="s">
        <v>697</v>
      </c>
      <c r="B678" s="54" t="s">
        <v>4683</v>
      </c>
      <c r="C678" s="269" t="s">
        <v>2114</v>
      </c>
      <c r="D678" s="54" t="s">
        <v>438</v>
      </c>
      <c r="E678" s="64">
        <v>2020</v>
      </c>
      <c r="F678" s="66">
        <v>51711.249999999993</v>
      </c>
      <c r="G678" s="54" t="s">
        <v>1956</v>
      </c>
      <c r="H678"/>
    </row>
    <row r="679" spans="1:8" s="242" customFormat="1" ht="15.95" customHeight="1" x14ac:dyDescent="0.25">
      <c r="A679" s="54" t="s">
        <v>697</v>
      </c>
      <c r="B679" s="54" t="s">
        <v>4683</v>
      </c>
      <c r="C679" s="269" t="s">
        <v>2114</v>
      </c>
      <c r="D679" s="54" t="s">
        <v>438</v>
      </c>
      <c r="E679" s="64">
        <v>2020</v>
      </c>
      <c r="F679" s="66">
        <v>56369.874999999993</v>
      </c>
      <c r="G679" s="54" t="s">
        <v>1835</v>
      </c>
      <c r="H679"/>
    </row>
    <row r="680" spans="1:8" s="242" customFormat="1" ht="15.95" customHeight="1" x14ac:dyDescent="0.25">
      <c r="A680" s="54" t="s">
        <v>697</v>
      </c>
      <c r="B680" s="54" t="s">
        <v>4683</v>
      </c>
      <c r="C680" s="269" t="s">
        <v>2114</v>
      </c>
      <c r="D680" s="54" t="s">
        <v>44</v>
      </c>
      <c r="E680" s="64">
        <v>2020</v>
      </c>
      <c r="F680" s="66">
        <v>58014.999999999993</v>
      </c>
      <c r="G680" s="54" t="s">
        <v>1835</v>
      </c>
      <c r="H680"/>
    </row>
    <row r="681" spans="1:8" s="242" customFormat="1" ht="15.95" customHeight="1" x14ac:dyDescent="0.25">
      <c r="A681" s="214" t="s">
        <v>697</v>
      </c>
      <c r="B681" s="54" t="s">
        <v>4684</v>
      </c>
      <c r="C681" s="269" t="s">
        <v>2114</v>
      </c>
      <c r="D681" s="54" t="s">
        <v>43</v>
      </c>
      <c r="E681" s="64">
        <v>2020</v>
      </c>
      <c r="F681" s="66">
        <v>57371.299999999996</v>
      </c>
      <c r="G681" s="54" t="s">
        <v>1835</v>
      </c>
      <c r="H681"/>
    </row>
    <row r="682" spans="1:8" s="242" customFormat="1" ht="15.95" customHeight="1" x14ac:dyDescent="0.25">
      <c r="A682" s="214" t="s">
        <v>697</v>
      </c>
      <c r="B682" s="54" t="s">
        <v>4684</v>
      </c>
      <c r="C682" s="269" t="s">
        <v>2114</v>
      </c>
      <c r="D682" s="54" t="s">
        <v>44</v>
      </c>
      <c r="E682" s="64">
        <v>2020</v>
      </c>
      <c r="F682" s="66">
        <v>58908.799999999996</v>
      </c>
      <c r="G682" s="54" t="s">
        <v>1835</v>
      </c>
      <c r="H682"/>
    </row>
    <row r="683" spans="1:8" s="242" customFormat="1" ht="15.95" customHeight="1" x14ac:dyDescent="0.25">
      <c r="A683" s="214" t="s">
        <v>697</v>
      </c>
      <c r="B683" s="54" t="s">
        <v>4685</v>
      </c>
      <c r="C683" s="269" t="s">
        <v>2114</v>
      </c>
      <c r="D683" s="54" t="s">
        <v>438</v>
      </c>
      <c r="E683" s="64">
        <v>2020</v>
      </c>
      <c r="F683" s="66">
        <v>53094.999999999993</v>
      </c>
      <c r="G683" s="54" t="s">
        <v>1956</v>
      </c>
      <c r="H683"/>
    </row>
    <row r="684" spans="1:8" s="242" customFormat="1" ht="15.95" customHeight="1" x14ac:dyDescent="0.25">
      <c r="A684" s="214" t="s">
        <v>697</v>
      </c>
      <c r="B684" s="54" t="s">
        <v>4685</v>
      </c>
      <c r="C684" s="269" t="s">
        <v>2114</v>
      </c>
      <c r="D684" s="54" t="s">
        <v>438</v>
      </c>
      <c r="E684" s="64">
        <v>2020</v>
      </c>
      <c r="F684" s="66">
        <v>51967.499999999993</v>
      </c>
      <c r="G684" s="54" t="s">
        <v>1956</v>
      </c>
      <c r="H684" s="91"/>
    </row>
    <row r="685" spans="1:8" s="242" customFormat="1" ht="15.95" customHeight="1" x14ac:dyDescent="0.25">
      <c r="A685" s="214" t="s">
        <v>697</v>
      </c>
      <c r="B685" s="54" t="s">
        <v>4686</v>
      </c>
      <c r="C685" s="269" t="s">
        <v>2114</v>
      </c>
      <c r="D685" s="312" t="s">
        <v>438</v>
      </c>
      <c r="E685" s="64">
        <v>2020</v>
      </c>
      <c r="F685" s="66">
        <v>54837.499999999993</v>
      </c>
      <c r="G685" s="54" t="s">
        <v>1956</v>
      </c>
      <c r="H685"/>
    </row>
    <row r="686" spans="1:8" s="242" customFormat="1" ht="15.95" customHeight="1" x14ac:dyDescent="0.25">
      <c r="A686" s="214" t="s">
        <v>697</v>
      </c>
      <c r="B686" s="54" t="s">
        <v>4686</v>
      </c>
      <c r="C686" s="269" t="s">
        <v>2114</v>
      </c>
      <c r="D686" s="312" t="s">
        <v>426</v>
      </c>
      <c r="E686" s="64">
        <v>2020</v>
      </c>
      <c r="F686" s="66">
        <v>57399.999999999993</v>
      </c>
      <c r="G686" s="54" t="s">
        <v>4646</v>
      </c>
      <c r="H686"/>
    </row>
    <row r="687" spans="1:8" s="242" customFormat="1" ht="15.95" customHeight="1" x14ac:dyDescent="0.25">
      <c r="A687" s="214" t="s">
        <v>697</v>
      </c>
      <c r="B687" s="54" t="s">
        <v>4686</v>
      </c>
      <c r="C687" s="269" t="s">
        <v>2114</v>
      </c>
      <c r="D687" s="312" t="s">
        <v>43</v>
      </c>
      <c r="E687" s="64">
        <v>2020</v>
      </c>
      <c r="F687" s="66">
        <v>59371.074999999997</v>
      </c>
      <c r="G687" s="54" t="s">
        <v>1835</v>
      </c>
      <c r="H687"/>
    </row>
    <row r="688" spans="1:8" s="242" customFormat="1" ht="15.95" customHeight="1" x14ac:dyDescent="0.25">
      <c r="A688" s="214" t="s">
        <v>697</v>
      </c>
      <c r="B688" s="54" t="s">
        <v>4686</v>
      </c>
      <c r="C688" s="269" t="s">
        <v>2114</v>
      </c>
      <c r="D688" s="312" t="s">
        <v>44</v>
      </c>
      <c r="E688" s="64">
        <v>2020</v>
      </c>
      <c r="F688" s="66">
        <v>60908.574999999997</v>
      </c>
      <c r="G688" s="54" t="s">
        <v>1835</v>
      </c>
      <c r="H688"/>
    </row>
    <row r="689" spans="1:8" s="242" customFormat="1" ht="15.95" customHeight="1" x14ac:dyDescent="0.25">
      <c r="A689" s="214" t="s">
        <v>697</v>
      </c>
      <c r="B689" s="54" t="s">
        <v>4687</v>
      </c>
      <c r="C689" s="269" t="s">
        <v>1981</v>
      </c>
      <c r="D689" s="312" t="s">
        <v>44</v>
      </c>
      <c r="E689" s="64">
        <v>2020</v>
      </c>
      <c r="F689" s="66">
        <v>62220.574999999997</v>
      </c>
      <c r="G689" s="54" t="s">
        <v>1835</v>
      </c>
      <c r="H689"/>
    </row>
    <row r="690" spans="1:8" s="242" customFormat="1" ht="15.95" customHeight="1" x14ac:dyDescent="0.25">
      <c r="A690" s="214" t="s">
        <v>697</v>
      </c>
      <c r="B690" s="54" t="s">
        <v>4688</v>
      </c>
      <c r="C690" s="269" t="s">
        <v>1981</v>
      </c>
      <c r="D690" s="312" t="s">
        <v>44</v>
      </c>
      <c r="E690" s="64">
        <v>2020</v>
      </c>
      <c r="F690" s="66">
        <v>63037.499999999993</v>
      </c>
      <c r="G690" s="54" t="s">
        <v>1835</v>
      </c>
      <c r="H690"/>
    </row>
    <row r="691" spans="1:8" s="242" customFormat="1" ht="15.95" customHeight="1" x14ac:dyDescent="0.25">
      <c r="A691" s="214" t="s">
        <v>697</v>
      </c>
      <c r="B691" s="54" t="s">
        <v>4688</v>
      </c>
      <c r="C691" s="269" t="s">
        <v>2845</v>
      </c>
      <c r="D691" s="54" t="s">
        <v>44</v>
      </c>
      <c r="E691" s="64">
        <v>2020</v>
      </c>
      <c r="F691" s="66">
        <v>75132.5</v>
      </c>
      <c r="G691" s="54" t="s">
        <v>1956</v>
      </c>
      <c r="H691"/>
    </row>
    <row r="692" spans="1:8" s="242" customFormat="1" ht="15.95" customHeight="1" x14ac:dyDescent="0.25">
      <c r="A692" s="214" t="s">
        <v>697</v>
      </c>
      <c r="B692" s="54" t="s">
        <v>4689</v>
      </c>
      <c r="C692" s="269" t="s">
        <v>1981</v>
      </c>
      <c r="D692" s="312" t="s">
        <v>426</v>
      </c>
      <c r="E692" s="64">
        <v>2020</v>
      </c>
      <c r="F692" s="66">
        <v>61448.749999999993</v>
      </c>
      <c r="G692" s="54" t="s">
        <v>4634</v>
      </c>
      <c r="H692"/>
    </row>
    <row r="693" spans="1:8" s="91" customFormat="1" ht="15.95" customHeight="1" x14ac:dyDescent="0.25">
      <c r="A693" s="214" t="s">
        <v>697</v>
      </c>
      <c r="B693" s="54" t="s">
        <v>4689</v>
      </c>
      <c r="C693" s="269" t="s">
        <v>1981</v>
      </c>
      <c r="D693" s="312" t="s">
        <v>426</v>
      </c>
      <c r="E693" s="64">
        <v>2020</v>
      </c>
      <c r="F693" s="66">
        <v>63857.499999999993</v>
      </c>
      <c r="G693" s="54" t="s">
        <v>4647</v>
      </c>
      <c r="H693"/>
    </row>
    <row r="694" spans="1:8" s="91" customFormat="1" ht="15.95" customHeight="1" x14ac:dyDescent="0.25">
      <c r="A694" s="214" t="s">
        <v>697</v>
      </c>
      <c r="B694" s="54" t="s">
        <v>4689</v>
      </c>
      <c r="C694" s="269" t="s">
        <v>1981</v>
      </c>
      <c r="D694" s="312" t="s">
        <v>426</v>
      </c>
      <c r="E694" s="64">
        <v>2020</v>
      </c>
      <c r="F694" s="66">
        <v>65805</v>
      </c>
      <c r="G694" s="54" t="s">
        <v>4657</v>
      </c>
      <c r="H694"/>
    </row>
    <row r="695" spans="1:8" s="91" customFormat="1" ht="15.95" customHeight="1" x14ac:dyDescent="0.25">
      <c r="A695" s="214" t="s">
        <v>697</v>
      </c>
      <c r="B695" s="54" t="s">
        <v>4690</v>
      </c>
      <c r="C695" s="269" t="s">
        <v>2114</v>
      </c>
      <c r="D695" s="312" t="s">
        <v>110</v>
      </c>
      <c r="E695" s="64">
        <v>2020</v>
      </c>
      <c r="F695" s="66">
        <v>34798.75</v>
      </c>
      <c r="G695" s="54" t="s">
        <v>4691</v>
      </c>
      <c r="H695"/>
    </row>
    <row r="696" spans="1:8" s="91" customFormat="1" ht="15.95" customHeight="1" x14ac:dyDescent="0.25">
      <c r="A696" s="214" t="s">
        <v>697</v>
      </c>
      <c r="B696" s="54" t="s">
        <v>4690</v>
      </c>
      <c r="C696" s="269" t="s">
        <v>2114</v>
      </c>
      <c r="D696" s="312" t="s">
        <v>426</v>
      </c>
      <c r="E696" s="64">
        <v>2020</v>
      </c>
      <c r="F696" s="66">
        <v>36848.75</v>
      </c>
      <c r="G696" s="54" t="s">
        <v>4663</v>
      </c>
      <c r="H696"/>
    </row>
    <row r="697" spans="1:8" s="91" customFormat="1" ht="15.95" customHeight="1" x14ac:dyDescent="0.25">
      <c r="A697" s="214" t="s">
        <v>697</v>
      </c>
      <c r="B697" s="54" t="s">
        <v>4694</v>
      </c>
      <c r="C697" s="269" t="s">
        <v>2114</v>
      </c>
      <c r="D697" s="312" t="s">
        <v>4695</v>
      </c>
      <c r="E697" s="64">
        <v>2020</v>
      </c>
      <c r="F697" s="66">
        <v>41717.5</v>
      </c>
      <c r="G697" s="54" t="s">
        <v>4605</v>
      </c>
      <c r="H697"/>
    </row>
    <row r="698" spans="1:8" s="91" customFormat="1" ht="15.95" customHeight="1" x14ac:dyDescent="0.25">
      <c r="A698" s="214" t="s">
        <v>697</v>
      </c>
      <c r="B698" s="54" t="s">
        <v>4694</v>
      </c>
      <c r="C698" s="269" t="s">
        <v>2114</v>
      </c>
      <c r="D698" s="312" t="s">
        <v>426</v>
      </c>
      <c r="E698" s="64">
        <v>2020</v>
      </c>
      <c r="F698" s="66">
        <v>43767.499999999993</v>
      </c>
      <c r="G698" s="54" t="s">
        <v>4696</v>
      </c>
      <c r="H698"/>
    </row>
    <row r="699" spans="1:8" s="91" customFormat="1" ht="15.95" customHeight="1" x14ac:dyDescent="0.25">
      <c r="A699" s="54" t="s">
        <v>697</v>
      </c>
      <c r="B699" s="54" t="s">
        <v>4694</v>
      </c>
      <c r="C699" s="269" t="s">
        <v>2114</v>
      </c>
      <c r="D699" s="312" t="s">
        <v>426</v>
      </c>
      <c r="E699" s="64">
        <v>2020</v>
      </c>
      <c r="F699" s="66">
        <v>48482.499999999993</v>
      </c>
      <c r="G699" s="54" t="s">
        <v>4639</v>
      </c>
      <c r="H699"/>
    </row>
    <row r="700" spans="1:8" s="91" customFormat="1" ht="15.95" customHeight="1" x14ac:dyDescent="0.25">
      <c r="A700" s="54" t="s">
        <v>697</v>
      </c>
      <c r="B700" s="54" t="s">
        <v>4697</v>
      </c>
      <c r="C700" s="269" t="s">
        <v>2114</v>
      </c>
      <c r="D700" s="312" t="s">
        <v>426</v>
      </c>
      <c r="E700" s="64">
        <v>2020</v>
      </c>
      <c r="F700" s="66">
        <v>51916.249999999993</v>
      </c>
      <c r="G700" s="54" t="s">
        <v>4663</v>
      </c>
      <c r="H700"/>
    </row>
    <row r="701" spans="1:8" s="91" customFormat="1" ht="15.95" customHeight="1" x14ac:dyDescent="0.25">
      <c r="A701" s="54" t="s">
        <v>697</v>
      </c>
      <c r="B701" s="54" t="s">
        <v>4692</v>
      </c>
      <c r="C701" s="269" t="s">
        <v>3899</v>
      </c>
      <c r="D701" s="312" t="s">
        <v>426</v>
      </c>
      <c r="E701" s="64">
        <v>2020</v>
      </c>
      <c r="F701" s="66">
        <v>127612.49999999999</v>
      </c>
      <c r="G701" s="54" t="s">
        <v>4693</v>
      </c>
      <c r="H701"/>
    </row>
    <row r="702" spans="1:8" s="91" customFormat="1" ht="15.95" customHeight="1" x14ac:dyDescent="0.25">
      <c r="A702" s="54" t="s">
        <v>697</v>
      </c>
      <c r="B702" s="54" t="s">
        <v>4698</v>
      </c>
      <c r="C702" s="269" t="s">
        <v>4058</v>
      </c>
      <c r="D702" s="312" t="s">
        <v>426</v>
      </c>
      <c r="E702" s="64">
        <v>2020</v>
      </c>
      <c r="F702" s="66">
        <v>57092.499999999993</v>
      </c>
      <c r="G702" s="54" t="s">
        <v>4663</v>
      </c>
      <c r="H702"/>
    </row>
    <row r="703" spans="1:8" s="91" customFormat="1" ht="15.95" customHeight="1" x14ac:dyDescent="0.25">
      <c r="A703" s="54" t="s">
        <v>697</v>
      </c>
      <c r="B703" s="54" t="s">
        <v>4699</v>
      </c>
      <c r="C703" s="269" t="s">
        <v>4058</v>
      </c>
      <c r="D703" s="312" t="s">
        <v>426</v>
      </c>
      <c r="E703" s="64">
        <v>2020</v>
      </c>
      <c r="F703" s="66">
        <v>71903.75</v>
      </c>
      <c r="G703" s="54" t="s">
        <v>4663</v>
      </c>
      <c r="H703"/>
    </row>
    <row r="704" spans="1:8" s="91" customFormat="1" ht="15.95" customHeight="1" x14ac:dyDescent="0.25">
      <c r="A704" s="54" t="s">
        <v>697</v>
      </c>
      <c r="B704" s="54" t="s">
        <v>4700</v>
      </c>
      <c r="C704" s="269" t="s">
        <v>6331</v>
      </c>
      <c r="D704" s="312" t="s">
        <v>426</v>
      </c>
      <c r="E704" s="64">
        <v>2020</v>
      </c>
      <c r="F704" s="66">
        <v>98143.749999999985</v>
      </c>
      <c r="G704" s="54" t="s">
        <v>4663</v>
      </c>
      <c r="H704"/>
    </row>
    <row r="705" spans="1:8" s="91" customFormat="1" ht="15.95" customHeight="1" x14ac:dyDescent="0.25">
      <c r="A705" s="54" t="s">
        <v>697</v>
      </c>
      <c r="B705" s="54" t="s">
        <v>4701</v>
      </c>
      <c r="C705" s="269" t="s">
        <v>2845</v>
      </c>
      <c r="D705" s="312" t="s">
        <v>426</v>
      </c>
      <c r="E705" s="64">
        <v>2020</v>
      </c>
      <c r="F705" s="66">
        <v>175018.74999999997</v>
      </c>
      <c r="G705" s="54" t="s">
        <v>4646</v>
      </c>
      <c r="H705"/>
    </row>
    <row r="706" spans="1:8" s="91" customFormat="1" ht="15.95" customHeight="1" x14ac:dyDescent="0.25">
      <c r="A706" s="54" t="s">
        <v>697</v>
      </c>
      <c r="B706" s="54" t="s">
        <v>4702</v>
      </c>
      <c r="C706" s="269" t="s">
        <v>6336</v>
      </c>
      <c r="D706" s="312" t="s">
        <v>438</v>
      </c>
      <c r="E706" s="64">
        <v>2020</v>
      </c>
      <c r="F706" s="66">
        <v>204897.49999999997</v>
      </c>
      <c r="G706" s="54" t="s">
        <v>1956</v>
      </c>
      <c r="H706"/>
    </row>
    <row r="707" spans="1:8" s="91" customFormat="1" ht="15.95" customHeight="1" x14ac:dyDescent="0.25">
      <c r="A707" s="54" t="s">
        <v>697</v>
      </c>
      <c r="B707" s="54" t="s">
        <v>4703</v>
      </c>
      <c r="C707" s="269" t="s">
        <v>2114</v>
      </c>
      <c r="D707" s="312" t="s">
        <v>438</v>
      </c>
      <c r="E707" s="64">
        <v>2020</v>
      </c>
      <c r="F707" s="66">
        <v>27234.249999999996</v>
      </c>
      <c r="G707" s="54" t="s">
        <v>4704</v>
      </c>
      <c r="H707"/>
    </row>
    <row r="708" spans="1:8" s="91" customFormat="1" ht="15.95" customHeight="1" x14ac:dyDescent="0.25">
      <c r="A708" s="54" t="s">
        <v>697</v>
      </c>
      <c r="B708" s="54" t="s">
        <v>4703</v>
      </c>
      <c r="C708" s="269" t="s">
        <v>2114</v>
      </c>
      <c r="D708" s="312" t="s">
        <v>438</v>
      </c>
      <c r="E708" s="64">
        <v>2020</v>
      </c>
      <c r="F708" s="66">
        <v>31416.249999999996</v>
      </c>
      <c r="G708" s="54" t="s">
        <v>4705</v>
      </c>
      <c r="H708"/>
    </row>
    <row r="709" spans="1:8" s="91" customFormat="1" ht="15.95" customHeight="1" x14ac:dyDescent="0.25">
      <c r="A709" s="54" t="s">
        <v>697</v>
      </c>
      <c r="B709" s="54" t="s">
        <v>4703</v>
      </c>
      <c r="C709" s="269" t="s">
        <v>2114</v>
      </c>
      <c r="D709" s="312" t="s">
        <v>438</v>
      </c>
      <c r="E709" s="64">
        <v>2020</v>
      </c>
      <c r="F709" s="66">
        <v>31467.499999999996</v>
      </c>
      <c r="G709" s="54" t="s">
        <v>4706</v>
      </c>
      <c r="H709"/>
    </row>
    <row r="710" spans="1:8" s="91" customFormat="1" ht="15.95" customHeight="1" x14ac:dyDescent="0.25">
      <c r="A710" s="54" t="s">
        <v>697</v>
      </c>
      <c r="B710" s="54" t="s">
        <v>4703</v>
      </c>
      <c r="C710" s="269" t="s">
        <v>2114</v>
      </c>
      <c r="D710" s="312" t="s">
        <v>438</v>
      </c>
      <c r="E710" s="64">
        <v>2020</v>
      </c>
      <c r="F710" s="66">
        <v>31979.999999999996</v>
      </c>
      <c r="G710" s="54" t="s">
        <v>4707</v>
      </c>
      <c r="H710"/>
    </row>
    <row r="711" spans="1:8" s="91" customFormat="1" ht="15.95" customHeight="1" x14ac:dyDescent="0.25">
      <c r="A711" s="54" t="s">
        <v>697</v>
      </c>
      <c r="B711" s="54" t="s">
        <v>4703</v>
      </c>
      <c r="C711" s="269" t="s">
        <v>2114</v>
      </c>
      <c r="D711" s="312" t="s">
        <v>438</v>
      </c>
      <c r="E711" s="64">
        <v>2020</v>
      </c>
      <c r="F711" s="66">
        <v>35670</v>
      </c>
      <c r="G711" s="54" t="s">
        <v>4708</v>
      </c>
      <c r="H711"/>
    </row>
    <row r="712" spans="1:8" s="91" customFormat="1" ht="15.95" customHeight="1" x14ac:dyDescent="0.25">
      <c r="A712" s="54" t="s">
        <v>697</v>
      </c>
      <c r="B712" s="54" t="s">
        <v>4709</v>
      </c>
      <c r="C712" s="269" t="s">
        <v>1981</v>
      </c>
      <c r="D712" s="312" t="s">
        <v>438</v>
      </c>
      <c r="E712" s="64">
        <v>2020</v>
      </c>
      <c r="F712" s="66">
        <v>21781.249999999996</v>
      </c>
      <c r="G712" s="54" t="s">
        <v>1956</v>
      </c>
      <c r="H712"/>
    </row>
    <row r="713" spans="1:8" s="91" customFormat="1" ht="15.95" customHeight="1" x14ac:dyDescent="0.25">
      <c r="A713" s="54" t="s">
        <v>697</v>
      </c>
      <c r="B713" s="54" t="s">
        <v>4709</v>
      </c>
      <c r="C713" s="269" t="s">
        <v>1981</v>
      </c>
      <c r="D713" s="312" t="s">
        <v>426</v>
      </c>
      <c r="E713" s="64">
        <v>2020</v>
      </c>
      <c r="F713" s="66">
        <v>96606.249999999985</v>
      </c>
      <c r="G713" s="54" t="s">
        <v>4646</v>
      </c>
      <c r="H713"/>
    </row>
    <row r="714" spans="1:8" s="91" customFormat="1" ht="15.95" customHeight="1" x14ac:dyDescent="0.25">
      <c r="A714" s="54" t="s">
        <v>697</v>
      </c>
      <c r="B714" s="54" t="s">
        <v>4710</v>
      </c>
      <c r="C714" s="269" t="s">
        <v>2845</v>
      </c>
      <c r="D714" s="312" t="s">
        <v>438</v>
      </c>
      <c r="E714" s="64">
        <v>2020</v>
      </c>
      <c r="F714" s="66">
        <v>103883.74999999999</v>
      </c>
      <c r="G714" s="54" t="s">
        <v>1956</v>
      </c>
      <c r="H714"/>
    </row>
    <row r="715" spans="1:8" s="91" customFormat="1" ht="15.95" customHeight="1" x14ac:dyDescent="0.25">
      <c r="A715" s="54" t="s">
        <v>697</v>
      </c>
      <c r="B715" s="54" t="s">
        <v>4710</v>
      </c>
      <c r="C715" s="269" t="s">
        <v>2845</v>
      </c>
      <c r="D715" s="312" t="s">
        <v>426</v>
      </c>
      <c r="E715" s="64">
        <v>2020</v>
      </c>
      <c r="F715" s="66">
        <v>106958.74999999999</v>
      </c>
      <c r="G715" s="54" t="s">
        <v>4646</v>
      </c>
      <c r="H715"/>
    </row>
    <row r="716" spans="1:8" s="91" customFormat="1" ht="15.95" customHeight="1" x14ac:dyDescent="0.25">
      <c r="A716" s="54" t="s">
        <v>697</v>
      </c>
      <c r="B716" s="54" t="s">
        <v>4710</v>
      </c>
      <c r="C716" s="269" t="s">
        <v>2845</v>
      </c>
      <c r="D716" s="312" t="s">
        <v>426</v>
      </c>
      <c r="E716" s="64">
        <v>2020</v>
      </c>
      <c r="F716" s="66">
        <v>129098.74999999999</v>
      </c>
      <c r="G716" s="54" t="s">
        <v>4647</v>
      </c>
      <c r="H716"/>
    </row>
    <row r="717" spans="1:8" s="91" customFormat="1" ht="15.95" customHeight="1" x14ac:dyDescent="0.25">
      <c r="A717" s="54" t="s">
        <v>697</v>
      </c>
      <c r="B717" s="54" t="s">
        <v>4710</v>
      </c>
      <c r="C717" s="269" t="s">
        <v>2845</v>
      </c>
      <c r="D717" s="312" t="s">
        <v>426</v>
      </c>
      <c r="E717" s="64">
        <v>2020</v>
      </c>
      <c r="F717" s="66">
        <v>137657.5</v>
      </c>
      <c r="G717" s="54" t="s">
        <v>4680</v>
      </c>
      <c r="H717"/>
    </row>
    <row r="718" spans="1:8" ht="15.95" customHeight="1" x14ac:dyDescent="0.25">
      <c r="A718" s="54" t="s">
        <v>697</v>
      </c>
      <c r="B718" s="54" t="s">
        <v>4711</v>
      </c>
      <c r="C718" s="269" t="s">
        <v>2845</v>
      </c>
      <c r="D718" s="312" t="s">
        <v>438</v>
      </c>
      <c r="E718" s="64">
        <v>2020</v>
      </c>
      <c r="F718" s="66">
        <v>109059.99999999999</v>
      </c>
      <c r="G718" s="54" t="s">
        <v>3773</v>
      </c>
    </row>
    <row r="719" spans="1:8" ht="15.95" customHeight="1" x14ac:dyDescent="0.25">
      <c r="A719" s="54" t="s">
        <v>697</v>
      </c>
      <c r="B719" s="54" t="s">
        <v>4712</v>
      </c>
      <c r="C719" s="269" t="s">
        <v>1981</v>
      </c>
      <c r="D719" s="312" t="s">
        <v>438</v>
      </c>
      <c r="E719" s="64">
        <v>2020</v>
      </c>
      <c r="F719" s="66">
        <v>91378.749999999985</v>
      </c>
      <c r="G719" s="54" t="s">
        <v>4670</v>
      </c>
    </row>
    <row r="720" spans="1:8" ht="15.95" customHeight="1" x14ac:dyDescent="0.25">
      <c r="A720" s="54" t="s">
        <v>697</v>
      </c>
      <c r="B720" s="54" t="s">
        <v>4713</v>
      </c>
      <c r="C720" s="269" t="s">
        <v>6331</v>
      </c>
      <c r="D720" s="312" t="s">
        <v>438</v>
      </c>
      <c r="E720" s="64">
        <v>2020</v>
      </c>
      <c r="F720" s="66">
        <v>116388.74999999999</v>
      </c>
      <c r="G720" s="54" t="s">
        <v>4670</v>
      </c>
    </row>
    <row r="721" spans="1:8" s="91" customFormat="1" ht="15.95" customHeight="1" x14ac:dyDescent="0.25">
      <c r="A721" s="54" t="s">
        <v>697</v>
      </c>
      <c r="B721" s="54" t="s">
        <v>4714</v>
      </c>
      <c r="C721" s="269" t="s">
        <v>2114</v>
      </c>
      <c r="D721" s="312" t="s">
        <v>438</v>
      </c>
      <c r="E721" s="64">
        <v>2020</v>
      </c>
      <c r="F721" s="66">
        <v>50173.749999999993</v>
      </c>
      <c r="G721" s="54" t="s">
        <v>4670</v>
      </c>
      <c r="H721"/>
    </row>
    <row r="722" spans="1:8" s="91" customFormat="1" ht="15.95" customHeight="1" x14ac:dyDescent="0.25">
      <c r="A722" s="54" t="s">
        <v>697</v>
      </c>
      <c r="B722" s="54" t="s">
        <v>4715</v>
      </c>
      <c r="C722" s="269" t="s">
        <v>4060</v>
      </c>
      <c r="D722" s="312" t="s">
        <v>438</v>
      </c>
      <c r="E722" s="64">
        <v>2020</v>
      </c>
      <c r="F722" s="66">
        <v>34634.75</v>
      </c>
      <c r="G722" s="54" t="s">
        <v>4716</v>
      </c>
      <c r="H722" s="242"/>
    </row>
    <row r="723" spans="1:8" s="91" customFormat="1" ht="15.95" customHeight="1" x14ac:dyDescent="0.25">
      <c r="A723" s="54" t="s">
        <v>697</v>
      </c>
      <c r="B723" s="54" t="s">
        <v>4715</v>
      </c>
      <c r="C723" s="269" t="s">
        <v>4060</v>
      </c>
      <c r="D723" s="312" t="s">
        <v>438</v>
      </c>
      <c r="E723" s="64">
        <v>2020</v>
      </c>
      <c r="F723" s="66">
        <v>44064.749999999993</v>
      </c>
      <c r="G723" s="54" t="s">
        <v>4717</v>
      </c>
      <c r="H723" s="242"/>
    </row>
    <row r="724" spans="1:8" s="91" customFormat="1" ht="15.95" customHeight="1" x14ac:dyDescent="0.25">
      <c r="A724" s="54" t="s">
        <v>697</v>
      </c>
      <c r="B724" s="54" t="s">
        <v>4718</v>
      </c>
      <c r="C724" s="269" t="s">
        <v>4060</v>
      </c>
      <c r="D724" s="312" t="s">
        <v>438</v>
      </c>
      <c r="E724" s="64">
        <v>2020</v>
      </c>
      <c r="F724" s="66">
        <v>35864.75</v>
      </c>
      <c r="G724" s="54" t="s">
        <v>4719</v>
      </c>
      <c r="H724" s="242"/>
    </row>
    <row r="725" spans="1:8" s="91" customFormat="1" ht="15.95" customHeight="1" x14ac:dyDescent="0.25">
      <c r="A725" s="739" t="s">
        <v>697</v>
      </c>
      <c r="B725" s="739" t="s">
        <v>4718</v>
      </c>
      <c r="C725" s="761" t="s">
        <v>4058</v>
      </c>
      <c r="D725" s="744" t="s">
        <v>438</v>
      </c>
      <c r="E725" s="64">
        <v>2020</v>
      </c>
      <c r="F725" s="66">
        <v>40784.75</v>
      </c>
      <c r="G725" s="739" t="s">
        <v>4720</v>
      </c>
      <c r="H725" s="242"/>
    </row>
    <row r="726" spans="1:8" s="91" customFormat="1" ht="15.95" customHeight="1" x14ac:dyDescent="0.25">
      <c r="A726" s="54" t="s">
        <v>697</v>
      </c>
      <c r="B726" s="54" t="s">
        <v>4718</v>
      </c>
      <c r="C726" s="269" t="s">
        <v>2114</v>
      </c>
      <c r="D726" s="312" t="s">
        <v>438</v>
      </c>
      <c r="E726" s="64">
        <v>2020</v>
      </c>
      <c r="F726" s="66">
        <v>41194.75</v>
      </c>
      <c r="G726" s="54" t="s">
        <v>4721</v>
      </c>
      <c r="H726" s="242"/>
    </row>
    <row r="727" spans="1:8" s="91" customFormat="1" ht="15.95" customHeight="1" x14ac:dyDescent="0.25">
      <c r="A727" s="54" t="s">
        <v>697</v>
      </c>
      <c r="B727" s="54" t="s">
        <v>4718</v>
      </c>
      <c r="C727" s="269" t="s">
        <v>2114</v>
      </c>
      <c r="D727" s="312" t="s">
        <v>438</v>
      </c>
      <c r="E727" s="64">
        <v>2020</v>
      </c>
      <c r="F727" s="66">
        <v>42322.249999999993</v>
      </c>
      <c r="G727" s="54" t="s">
        <v>4722</v>
      </c>
      <c r="H727" s="242"/>
    </row>
    <row r="728" spans="1:8" s="91" customFormat="1" ht="15.95" customHeight="1" x14ac:dyDescent="0.25">
      <c r="A728" s="54" t="s">
        <v>697</v>
      </c>
      <c r="B728" s="54" t="s">
        <v>4724</v>
      </c>
      <c r="C728" s="269" t="s">
        <v>1981</v>
      </c>
      <c r="D728" s="312" t="s">
        <v>438</v>
      </c>
      <c r="E728" s="64">
        <v>2020</v>
      </c>
      <c r="F728" s="66">
        <v>45909.749999999993</v>
      </c>
      <c r="G728" s="54" t="s">
        <v>4725</v>
      </c>
      <c r="H728" s="242"/>
    </row>
    <row r="729" spans="1:8" s="91" customFormat="1" ht="15.95" customHeight="1" x14ac:dyDescent="0.25">
      <c r="A729" s="54" t="s">
        <v>697</v>
      </c>
      <c r="B729" s="54" t="s">
        <v>4724</v>
      </c>
      <c r="C729" s="269" t="s">
        <v>1981</v>
      </c>
      <c r="D729" s="312" t="s">
        <v>438</v>
      </c>
      <c r="E729" s="64">
        <v>2020</v>
      </c>
      <c r="F729" s="66">
        <v>48472.249999999993</v>
      </c>
      <c r="G729" s="54" t="s">
        <v>4726</v>
      </c>
      <c r="H729" s="242"/>
    </row>
    <row r="730" spans="1:8" s="91" customFormat="1" ht="15.95" customHeight="1" x14ac:dyDescent="0.25">
      <c r="A730" s="54" t="s">
        <v>697</v>
      </c>
      <c r="B730" s="54" t="s">
        <v>4724</v>
      </c>
      <c r="C730" s="269" t="s">
        <v>1981</v>
      </c>
      <c r="D730" s="312" t="s">
        <v>438</v>
      </c>
      <c r="E730" s="64">
        <v>2020</v>
      </c>
      <c r="F730" s="66">
        <v>49599.749999999993</v>
      </c>
      <c r="G730" s="54" t="s">
        <v>4727</v>
      </c>
      <c r="H730" s="242"/>
    </row>
    <row r="731" spans="1:8" s="91" customFormat="1" ht="15.95" customHeight="1" x14ac:dyDescent="0.25">
      <c r="A731" s="54" t="s">
        <v>697</v>
      </c>
      <c r="B731" s="54" t="s">
        <v>4724</v>
      </c>
      <c r="C731" s="269" t="s">
        <v>1981</v>
      </c>
      <c r="D731" s="312" t="s">
        <v>438</v>
      </c>
      <c r="E731" s="64">
        <v>2020</v>
      </c>
      <c r="F731" s="66">
        <v>50317.249999999993</v>
      </c>
      <c r="G731" s="54" t="s">
        <v>4728</v>
      </c>
      <c r="H731" s="242"/>
    </row>
    <row r="732" spans="1:8" s="91" customFormat="1" ht="15.95" customHeight="1" x14ac:dyDescent="0.25">
      <c r="A732" s="54" t="s">
        <v>697</v>
      </c>
      <c r="B732" s="54" t="s">
        <v>4724</v>
      </c>
      <c r="C732" s="269" t="s">
        <v>1981</v>
      </c>
      <c r="D732" s="312" t="s">
        <v>438</v>
      </c>
      <c r="E732" s="64">
        <v>2020</v>
      </c>
      <c r="F732" s="66">
        <v>52674.749999999993</v>
      </c>
      <c r="G732" s="54" t="s">
        <v>4729</v>
      </c>
      <c r="H732" s="242"/>
    </row>
    <row r="733" spans="1:8" s="91" customFormat="1" ht="15.95" customHeight="1" x14ac:dyDescent="0.25">
      <c r="A733" s="54" t="s">
        <v>697</v>
      </c>
      <c r="B733" s="54" t="s">
        <v>4730</v>
      </c>
      <c r="C733" s="269" t="s">
        <v>1981</v>
      </c>
      <c r="D733" s="312" t="s">
        <v>438</v>
      </c>
      <c r="E733" s="64">
        <v>2020</v>
      </c>
      <c r="F733" s="66">
        <v>45499.749999999993</v>
      </c>
      <c r="G733" s="54" t="s">
        <v>4719</v>
      </c>
      <c r="H733" s="242"/>
    </row>
    <row r="734" spans="1:8" s="91" customFormat="1" ht="15.95" customHeight="1" x14ac:dyDescent="0.25">
      <c r="A734" s="54" t="s">
        <v>697</v>
      </c>
      <c r="B734" s="54" t="s">
        <v>4730</v>
      </c>
      <c r="C734" s="269" t="s">
        <v>1981</v>
      </c>
      <c r="D734" s="312" t="s">
        <v>44</v>
      </c>
      <c r="E734" s="64">
        <v>2020</v>
      </c>
      <c r="F734" s="66">
        <v>54222.499999999993</v>
      </c>
      <c r="G734" s="54" t="s">
        <v>4719</v>
      </c>
      <c r="H734" s="242"/>
    </row>
    <row r="735" spans="1:8" s="91" customFormat="1" ht="15.95" customHeight="1" x14ac:dyDescent="0.25">
      <c r="A735" s="54" t="s">
        <v>697</v>
      </c>
      <c r="B735" s="54" t="s">
        <v>4730</v>
      </c>
      <c r="C735" s="269" t="s">
        <v>1981</v>
      </c>
      <c r="D735" s="312" t="s">
        <v>438</v>
      </c>
      <c r="E735" s="64">
        <v>2020</v>
      </c>
      <c r="F735" s="66">
        <v>50829.749999999993</v>
      </c>
      <c r="G735" s="54" t="s">
        <v>4731</v>
      </c>
      <c r="H735" s="242"/>
    </row>
    <row r="736" spans="1:8" s="91" customFormat="1" ht="15.95" customHeight="1" x14ac:dyDescent="0.25">
      <c r="A736" s="54" t="s">
        <v>697</v>
      </c>
      <c r="B736" s="54" t="s">
        <v>4730</v>
      </c>
      <c r="C736" s="269" t="s">
        <v>1981</v>
      </c>
      <c r="D736" s="312" t="s">
        <v>44</v>
      </c>
      <c r="E736" s="64">
        <v>2020</v>
      </c>
      <c r="F736" s="66">
        <v>59952.249999999993</v>
      </c>
      <c r="G736" s="54" t="s">
        <v>4732</v>
      </c>
      <c r="H736" s="242"/>
    </row>
    <row r="737" spans="1:8" s="91" customFormat="1" ht="15.95" customHeight="1" x14ac:dyDescent="0.25">
      <c r="A737" s="54" t="s">
        <v>697</v>
      </c>
      <c r="B737" s="54" t="s">
        <v>4730</v>
      </c>
      <c r="C737" s="269" t="s">
        <v>1981</v>
      </c>
      <c r="D737" s="312" t="s">
        <v>438</v>
      </c>
      <c r="E737" s="64">
        <v>2020</v>
      </c>
      <c r="F737" s="66">
        <v>51957.249999999993</v>
      </c>
      <c r="G737" s="54" t="s">
        <v>4729</v>
      </c>
      <c r="H737" s="242"/>
    </row>
    <row r="738" spans="1:8" s="91" customFormat="1" ht="15.95" customHeight="1" x14ac:dyDescent="0.25">
      <c r="A738" s="54" t="s">
        <v>697</v>
      </c>
      <c r="B738" s="54" t="s">
        <v>4730</v>
      </c>
      <c r="C738" s="269" t="s">
        <v>1981</v>
      </c>
      <c r="D738" s="312" t="s">
        <v>44</v>
      </c>
      <c r="E738" s="64">
        <v>2020</v>
      </c>
      <c r="F738" s="66">
        <v>63006.749999999993</v>
      </c>
      <c r="G738" s="54" t="s">
        <v>4729</v>
      </c>
      <c r="H738" s="242"/>
    </row>
    <row r="739" spans="1:8" s="91" customFormat="1" ht="15.95" customHeight="1" x14ac:dyDescent="0.25">
      <c r="A739" s="54" t="s">
        <v>697</v>
      </c>
      <c r="B739" s="54" t="s">
        <v>4730</v>
      </c>
      <c r="C739" s="269" t="s">
        <v>1981</v>
      </c>
      <c r="D739" s="312" t="s">
        <v>438</v>
      </c>
      <c r="E739" s="64">
        <v>2020</v>
      </c>
      <c r="F739" s="66">
        <v>52674.749999999993</v>
      </c>
      <c r="G739" s="54" t="s">
        <v>4733</v>
      </c>
      <c r="H739" s="242"/>
    </row>
    <row r="740" spans="1:8" s="91" customFormat="1" ht="15.95" customHeight="1" x14ac:dyDescent="0.25">
      <c r="A740" s="54" t="s">
        <v>697</v>
      </c>
      <c r="B740" s="54" t="s">
        <v>4730</v>
      </c>
      <c r="C740" s="269" t="s">
        <v>1981</v>
      </c>
      <c r="D740" s="312" t="s">
        <v>44</v>
      </c>
      <c r="E740" s="64">
        <v>2020</v>
      </c>
      <c r="F740" s="66">
        <v>61397.499999999993</v>
      </c>
      <c r="G740" s="54" t="s">
        <v>4733</v>
      </c>
    </row>
    <row r="741" spans="1:8" s="91" customFormat="1" ht="15.95" customHeight="1" x14ac:dyDescent="0.25">
      <c r="A741" s="54" t="s">
        <v>697</v>
      </c>
      <c r="B741" s="54" t="s">
        <v>4730</v>
      </c>
      <c r="C741" s="269" t="s">
        <v>1981</v>
      </c>
      <c r="D741" s="312" t="s">
        <v>438</v>
      </c>
      <c r="E741" s="64">
        <v>2020</v>
      </c>
      <c r="F741" s="66">
        <v>55032.249999999993</v>
      </c>
      <c r="G741" s="54" t="s">
        <v>4726</v>
      </c>
    </row>
    <row r="742" spans="1:8" s="91" customFormat="1" ht="15.95" customHeight="1" x14ac:dyDescent="0.25">
      <c r="A742" s="54" t="s">
        <v>697</v>
      </c>
      <c r="B742" s="54" t="s">
        <v>4734</v>
      </c>
      <c r="C742" s="269" t="s">
        <v>1981</v>
      </c>
      <c r="D742" s="312" t="s">
        <v>438</v>
      </c>
      <c r="E742" s="64">
        <v>2020</v>
      </c>
      <c r="F742" s="66">
        <v>52879.749999999993</v>
      </c>
      <c r="G742" s="54" t="s">
        <v>4721</v>
      </c>
    </row>
    <row r="743" spans="1:8" s="91" customFormat="1" ht="15.95" customHeight="1" x14ac:dyDescent="0.25">
      <c r="A743" s="54" t="s">
        <v>697</v>
      </c>
      <c r="B743" s="54" t="s">
        <v>4734</v>
      </c>
      <c r="C743" s="269" t="s">
        <v>1981</v>
      </c>
      <c r="D743" s="312" t="s">
        <v>438</v>
      </c>
      <c r="E743" s="64">
        <v>2020</v>
      </c>
      <c r="F743" s="66">
        <v>54007.249999999993</v>
      </c>
      <c r="G743" s="54" t="s">
        <v>4732</v>
      </c>
    </row>
    <row r="744" spans="1:8" s="91" customFormat="1" ht="15.95" customHeight="1" x14ac:dyDescent="0.25">
      <c r="A744" s="54" t="s">
        <v>697</v>
      </c>
      <c r="B744" s="54" t="s">
        <v>4734</v>
      </c>
      <c r="C744" s="269" t="s">
        <v>1981</v>
      </c>
      <c r="D744" s="312" t="s">
        <v>438</v>
      </c>
      <c r="E744" s="64">
        <v>2020</v>
      </c>
      <c r="F744" s="66">
        <v>54724.749999999993</v>
      </c>
      <c r="G744" s="54" t="s">
        <v>4735</v>
      </c>
    </row>
    <row r="745" spans="1:8" s="91" customFormat="1" ht="15.95" customHeight="1" x14ac:dyDescent="0.25">
      <c r="A745" s="54" t="s">
        <v>697</v>
      </c>
      <c r="B745" s="54" t="s">
        <v>4734</v>
      </c>
      <c r="C745" s="269" t="s">
        <v>1981</v>
      </c>
      <c r="D745" s="312" t="s">
        <v>438</v>
      </c>
      <c r="E745" s="64">
        <v>2020</v>
      </c>
      <c r="F745" s="66">
        <v>57082.249999999993</v>
      </c>
      <c r="G745" s="54" t="s">
        <v>4729</v>
      </c>
    </row>
    <row r="746" spans="1:8" s="91" customFormat="1" ht="15.95" customHeight="1" x14ac:dyDescent="0.25">
      <c r="A746" s="54" t="s">
        <v>697</v>
      </c>
      <c r="B746" s="54" t="s">
        <v>4734</v>
      </c>
      <c r="C746" s="269" t="s">
        <v>1981</v>
      </c>
      <c r="D746" s="312" t="s">
        <v>438</v>
      </c>
      <c r="E746" s="64">
        <v>2020</v>
      </c>
      <c r="F746" s="66">
        <v>47549.749999999993</v>
      </c>
      <c r="G746" s="54" t="s">
        <v>4736</v>
      </c>
    </row>
    <row r="747" spans="1:8" s="91" customFormat="1" ht="15.95" customHeight="1" x14ac:dyDescent="0.25">
      <c r="A747" s="54" t="s">
        <v>697</v>
      </c>
      <c r="B747" s="54" t="s">
        <v>4740</v>
      </c>
      <c r="C747" s="269" t="s">
        <v>4738</v>
      </c>
      <c r="D747" s="312" t="s">
        <v>438</v>
      </c>
      <c r="E747" s="64">
        <v>2020</v>
      </c>
      <c r="F747" s="66">
        <v>58219.999999999993</v>
      </c>
      <c r="G747" s="54" t="s">
        <v>4739</v>
      </c>
    </row>
    <row r="748" spans="1:8" s="91" customFormat="1" ht="15.95" customHeight="1" x14ac:dyDescent="0.25">
      <c r="A748" s="54" t="s">
        <v>697</v>
      </c>
      <c r="B748" s="54" t="s">
        <v>4741</v>
      </c>
      <c r="C748" s="269" t="s">
        <v>4738</v>
      </c>
      <c r="D748" s="312" t="s">
        <v>438</v>
      </c>
      <c r="E748" s="64">
        <v>2020</v>
      </c>
      <c r="F748" s="66">
        <v>72816</v>
      </c>
      <c r="G748" s="54" t="s">
        <v>4739</v>
      </c>
    </row>
    <row r="749" spans="1:8" s="91" customFormat="1" ht="15.95" customHeight="1" x14ac:dyDescent="0.25">
      <c r="A749" s="54" t="s">
        <v>697</v>
      </c>
      <c r="B749" s="54" t="s">
        <v>4737</v>
      </c>
      <c r="C749" s="269" t="s">
        <v>4738</v>
      </c>
      <c r="D749" s="312" t="s">
        <v>438</v>
      </c>
      <c r="E749" s="64">
        <v>2020</v>
      </c>
      <c r="F749" s="66">
        <v>48584.999999999993</v>
      </c>
      <c r="G749" s="54" t="s">
        <v>4739</v>
      </c>
    </row>
    <row r="750" spans="1:8" s="91" customFormat="1" ht="15.95" customHeight="1" x14ac:dyDescent="0.25">
      <c r="A750" s="54" t="s">
        <v>697</v>
      </c>
      <c r="B750" s="54" t="s">
        <v>1238</v>
      </c>
      <c r="C750" s="269" t="s">
        <v>4742</v>
      </c>
      <c r="D750" s="312" t="s">
        <v>438</v>
      </c>
      <c r="E750" s="64">
        <v>2020</v>
      </c>
      <c r="F750" s="66">
        <v>23779.999999999996</v>
      </c>
      <c r="G750" s="54" t="s">
        <v>4743</v>
      </c>
    </row>
    <row r="751" spans="1:8" s="91" customFormat="1" ht="15.95" customHeight="1" x14ac:dyDescent="0.25">
      <c r="A751" s="214" t="s">
        <v>697</v>
      </c>
      <c r="B751" s="54" t="s">
        <v>1238</v>
      </c>
      <c r="C751" s="269">
        <v>3.5</v>
      </c>
      <c r="D751" s="312" t="s">
        <v>438</v>
      </c>
      <c r="E751" s="64">
        <v>2020</v>
      </c>
      <c r="F751" s="66">
        <v>43664.999999999993</v>
      </c>
      <c r="G751" s="54" t="s">
        <v>4743</v>
      </c>
    </row>
    <row r="752" spans="1:8" s="91" customFormat="1" ht="15.95" customHeight="1" x14ac:dyDescent="0.25">
      <c r="A752" s="718" t="s">
        <v>1136</v>
      </c>
      <c r="B752" s="610" t="s">
        <v>10179</v>
      </c>
      <c r="C752" s="688" t="s">
        <v>9781</v>
      </c>
      <c r="D752" s="610" t="s">
        <v>110</v>
      </c>
      <c r="E752" s="688">
        <v>2020</v>
      </c>
      <c r="F752" s="694">
        <v>39130</v>
      </c>
      <c r="G752" s="610" t="s">
        <v>3070</v>
      </c>
    </row>
    <row r="753" spans="1:8" s="91" customFormat="1" ht="15.95" customHeight="1" x14ac:dyDescent="0.25">
      <c r="A753" s="718" t="s">
        <v>1136</v>
      </c>
      <c r="B753" s="610" t="s">
        <v>10179</v>
      </c>
      <c r="C753" s="688" t="s">
        <v>9781</v>
      </c>
      <c r="D753" s="610" t="s">
        <v>110</v>
      </c>
      <c r="E753" s="688">
        <v>2020</v>
      </c>
      <c r="F753" s="694">
        <v>39130</v>
      </c>
      <c r="G753" s="610" t="s">
        <v>3070</v>
      </c>
    </row>
    <row r="754" spans="1:8" s="91" customFormat="1" ht="15.95" customHeight="1" x14ac:dyDescent="0.25">
      <c r="A754" s="718" t="s">
        <v>1136</v>
      </c>
      <c r="B754" s="610" t="s">
        <v>10250</v>
      </c>
      <c r="C754" s="688" t="s">
        <v>9781</v>
      </c>
      <c r="D754" s="610" t="s">
        <v>110</v>
      </c>
      <c r="E754" s="688">
        <v>2020</v>
      </c>
      <c r="F754" s="694">
        <v>39410</v>
      </c>
      <c r="G754" s="610" t="s">
        <v>3070</v>
      </c>
    </row>
    <row r="755" spans="1:8" s="91" customFormat="1" ht="15.95" customHeight="1" x14ac:dyDescent="0.25">
      <c r="A755" s="718" t="s">
        <v>1136</v>
      </c>
      <c r="B755" s="610" t="s">
        <v>10251</v>
      </c>
      <c r="C755" s="688" t="s">
        <v>9781</v>
      </c>
      <c r="D755" s="610" t="s">
        <v>110</v>
      </c>
      <c r="E755" s="688">
        <v>2020</v>
      </c>
      <c r="F755" s="694">
        <v>40390</v>
      </c>
      <c r="G755" s="610" t="s">
        <v>3070</v>
      </c>
    </row>
    <row r="756" spans="1:8" s="91" customFormat="1" ht="15.95" customHeight="1" x14ac:dyDescent="0.25">
      <c r="A756" s="718" t="s">
        <v>1136</v>
      </c>
      <c r="B756" s="610" t="s">
        <v>10180</v>
      </c>
      <c r="C756" s="688" t="s">
        <v>9781</v>
      </c>
      <c r="D756" s="610" t="s">
        <v>110</v>
      </c>
      <c r="E756" s="688">
        <v>2020</v>
      </c>
      <c r="F756" s="694">
        <v>40064</v>
      </c>
      <c r="G756" s="610" t="s">
        <v>3070</v>
      </c>
    </row>
    <row r="757" spans="1:8" s="91" customFormat="1" ht="15.95" customHeight="1" x14ac:dyDescent="0.25">
      <c r="A757" s="718" t="s">
        <v>1136</v>
      </c>
      <c r="B757" s="610" t="s">
        <v>10252</v>
      </c>
      <c r="C757" s="688" t="s">
        <v>9781</v>
      </c>
      <c r="D757" s="610" t="s">
        <v>110</v>
      </c>
      <c r="E757" s="688">
        <v>2020</v>
      </c>
      <c r="F757" s="694">
        <v>40811</v>
      </c>
      <c r="G757" s="610" t="s">
        <v>3070</v>
      </c>
    </row>
    <row r="758" spans="1:8" s="91" customFormat="1" ht="15.95" customHeight="1" x14ac:dyDescent="0.25">
      <c r="A758" s="718" t="s">
        <v>1136</v>
      </c>
      <c r="B758" s="610" t="s">
        <v>10253</v>
      </c>
      <c r="C758" s="688" t="s">
        <v>9781</v>
      </c>
      <c r="D758" s="610" t="s">
        <v>110</v>
      </c>
      <c r="E758" s="688">
        <v>2020</v>
      </c>
      <c r="F758" s="694">
        <v>42538</v>
      </c>
      <c r="G758" s="610" t="s">
        <v>3070</v>
      </c>
    </row>
    <row r="759" spans="1:8" s="91" customFormat="1" ht="15.95" customHeight="1" x14ac:dyDescent="0.25">
      <c r="A759" s="718" t="s">
        <v>1136</v>
      </c>
      <c r="B759" s="610" t="s">
        <v>10254</v>
      </c>
      <c r="C759" s="688" t="s">
        <v>9781</v>
      </c>
      <c r="D759" s="610" t="s">
        <v>110</v>
      </c>
      <c r="E759" s="688">
        <v>2020</v>
      </c>
      <c r="F759" s="694">
        <v>43005</v>
      </c>
      <c r="G759" s="610" t="s">
        <v>3070</v>
      </c>
    </row>
    <row r="760" spans="1:8" s="91" customFormat="1" ht="15.95" customHeight="1" x14ac:dyDescent="0.25">
      <c r="A760" s="718" t="s">
        <v>1136</v>
      </c>
      <c r="B760" s="610" t="s">
        <v>10255</v>
      </c>
      <c r="C760" s="688" t="s">
        <v>9781</v>
      </c>
      <c r="D760" s="610" t="s">
        <v>110</v>
      </c>
      <c r="E760" s="688">
        <v>2020</v>
      </c>
      <c r="F760" s="694">
        <v>45807</v>
      </c>
      <c r="G760" s="610" t="s">
        <v>3070</v>
      </c>
    </row>
    <row r="761" spans="1:8" s="91" customFormat="1" ht="15.95" customHeight="1" x14ac:dyDescent="0.25">
      <c r="A761" s="718" t="s">
        <v>1136</v>
      </c>
      <c r="B761" s="610" t="s">
        <v>10256</v>
      </c>
      <c r="C761" s="688" t="s">
        <v>9781</v>
      </c>
      <c r="D761" s="610" t="s">
        <v>110</v>
      </c>
      <c r="E761" s="688">
        <v>2020</v>
      </c>
      <c r="F761" s="694">
        <v>46554</v>
      </c>
      <c r="G761" s="610" t="s">
        <v>3070</v>
      </c>
    </row>
    <row r="762" spans="1:8" s="91" customFormat="1" ht="15.95" customHeight="1" x14ac:dyDescent="0.25">
      <c r="A762" s="718" t="s">
        <v>1136</v>
      </c>
      <c r="B762" s="610" t="s">
        <v>10257</v>
      </c>
      <c r="C762" s="688" t="s">
        <v>9781</v>
      </c>
      <c r="D762" s="610" t="s">
        <v>110</v>
      </c>
      <c r="E762" s="688">
        <v>2020</v>
      </c>
      <c r="F762" s="694">
        <v>48282</v>
      </c>
      <c r="G762" s="610" t="s">
        <v>3070</v>
      </c>
    </row>
    <row r="763" spans="1:8" s="91" customFormat="1" ht="15.95" customHeight="1" x14ac:dyDescent="0.25">
      <c r="A763" s="718" t="s">
        <v>1136</v>
      </c>
      <c r="B763" s="610" t="s">
        <v>10258</v>
      </c>
      <c r="C763" s="688" t="s">
        <v>9781</v>
      </c>
      <c r="D763" s="610" t="s">
        <v>110</v>
      </c>
      <c r="E763" s="688">
        <v>2020</v>
      </c>
      <c r="F763" s="694">
        <v>48749</v>
      </c>
      <c r="G763" s="610" t="s">
        <v>3070</v>
      </c>
    </row>
    <row r="764" spans="1:8" s="91" customFormat="1" ht="15.95" customHeight="1" x14ac:dyDescent="0.25">
      <c r="A764" s="447" t="s">
        <v>6025</v>
      </c>
      <c r="B764" s="448" t="s">
        <v>10644</v>
      </c>
      <c r="C764" s="460" t="s">
        <v>3255</v>
      </c>
      <c r="D764" s="448"/>
      <c r="E764" s="460">
        <v>2020</v>
      </c>
      <c r="F764" s="453">
        <v>20141</v>
      </c>
      <c r="G764" s="172" t="s">
        <v>4816</v>
      </c>
    </row>
    <row r="765" spans="1:8" s="91" customFormat="1" ht="15.95" customHeight="1" x14ac:dyDescent="0.25">
      <c r="A765" s="718" t="s">
        <v>2131</v>
      </c>
      <c r="B765" s="610" t="s">
        <v>10196</v>
      </c>
      <c r="C765" s="688" t="s">
        <v>9781</v>
      </c>
      <c r="D765" s="610" t="s">
        <v>110</v>
      </c>
      <c r="E765" s="688">
        <v>2020</v>
      </c>
      <c r="F765" s="694">
        <v>21946</v>
      </c>
      <c r="G765" s="610" t="s">
        <v>2031</v>
      </c>
    </row>
    <row r="766" spans="1:8" s="91" customFormat="1" ht="15.95" customHeight="1" x14ac:dyDescent="0.25">
      <c r="A766" s="718" t="s">
        <v>2131</v>
      </c>
      <c r="B766" s="610" t="s">
        <v>10197</v>
      </c>
      <c r="C766" s="688" t="s">
        <v>9781</v>
      </c>
      <c r="D766" s="610" t="s">
        <v>110</v>
      </c>
      <c r="E766" s="688">
        <v>2020</v>
      </c>
      <c r="F766" s="694">
        <v>26802</v>
      </c>
      <c r="G766" s="610" t="s">
        <v>2031</v>
      </c>
      <c r="H766"/>
    </row>
    <row r="767" spans="1:8" s="91" customFormat="1" ht="15.95" customHeight="1" x14ac:dyDescent="0.25">
      <c r="A767" s="718" t="s">
        <v>2131</v>
      </c>
      <c r="B767" s="610" t="s">
        <v>10198</v>
      </c>
      <c r="C767" s="688" t="s">
        <v>9781</v>
      </c>
      <c r="D767" s="610" t="s">
        <v>110</v>
      </c>
      <c r="E767" s="688">
        <v>2020</v>
      </c>
      <c r="F767" s="694">
        <v>23907</v>
      </c>
      <c r="G767" s="610" t="s">
        <v>2031</v>
      </c>
    </row>
    <row r="768" spans="1:8" s="91" customFormat="1" ht="15.95" customHeight="1" x14ac:dyDescent="0.25">
      <c r="A768" s="718" t="s">
        <v>2131</v>
      </c>
      <c r="B768" s="610" t="s">
        <v>10199</v>
      </c>
      <c r="C768" s="688" t="s">
        <v>9781</v>
      </c>
      <c r="D768" s="610" t="s">
        <v>110</v>
      </c>
      <c r="E768" s="688">
        <v>2020</v>
      </c>
      <c r="F768" s="694">
        <v>21573</v>
      </c>
      <c r="G768" s="610" t="s">
        <v>2031</v>
      </c>
    </row>
    <row r="769" spans="1:8" s="91" customFormat="1" ht="15.95" customHeight="1" x14ac:dyDescent="0.25">
      <c r="A769" s="718" t="s">
        <v>2131</v>
      </c>
      <c r="B769" s="610" t="s">
        <v>10200</v>
      </c>
      <c r="C769" s="688" t="s">
        <v>9781</v>
      </c>
      <c r="D769" s="610" t="s">
        <v>110</v>
      </c>
      <c r="E769" s="688">
        <v>2020</v>
      </c>
      <c r="F769" s="694">
        <v>24935</v>
      </c>
      <c r="G769" s="610" t="s">
        <v>2031</v>
      </c>
    </row>
    <row r="770" spans="1:8" s="91" customFormat="1" ht="15.95" customHeight="1" x14ac:dyDescent="0.25">
      <c r="A770" s="718" t="s">
        <v>2131</v>
      </c>
      <c r="B770" s="610" t="s">
        <v>10201</v>
      </c>
      <c r="C770" s="688" t="s">
        <v>9781</v>
      </c>
      <c r="D770" s="610" t="s">
        <v>110</v>
      </c>
      <c r="E770" s="688">
        <v>2020</v>
      </c>
      <c r="F770" s="694">
        <v>25028</v>
      </c>
      <c r="G770" s="610" t="s">
        <v>2031</v>
      </c>
    </row>
    <row r="771" spans="1:8" s="91" customFormat="1" ht="15.95" customHeight="1" x14ac:dyDescent="0.25">
      <c r="A771" s="718" t="s">
        <v>2131</v>
      </c>
      <c r="B771" s="610" t="s">
        <v>10202</v>
      </c>
      <c r="C771" s="688" t="s">
        <v>9781</v>
      </c>
      <c r="D771" s="610" t="s">
        <v>110</v>
      </c>
      <c r="E771" s="688">
        <v>2020</v>
      </c>
      <c r="F771" s="694">
        <v>21573</v>
      </c>
      <c r="G771" s="610" t="s">
        <v>2031</v>
      </c>
    </row>
    <row r="772" spans="1:8" s="91" customFormat="1" ht="15.95" customHeight="1" x14ac:dyDescent="0.25">
      <c r="A772" s="718" t="s">
        <v>2131</v>
      </c>
      <c r="B772" s="610" t="s">
        <v>10213</v>
      </c>
      <c r="C772" s="688" t="s">
        <v>9781</v>
      </c>
      <c r="D772" s="610" t="s">
        <v>110</v>
      </c>
      <c r="E772" s="688">
        <v>2020</v>
      </c>
      <c r="F772" s="694">
        <v>35021</v>
      </c>
      <c r="G772" s="610" t="s">
        <v>2031</v>
      </c>
    </row>
    <row r="773" spans="1:8" s="91" customFormat="1" ht="15.95" customHeight="1" x14ac:dyDescent="0.25">
      <c r="A773" s="718" t="s">
        <v>2131</v>
      </c>
      <c r="B773" s="610" t="s">
        <v>10212</v>
      </c>
      <c r="C773" s="688" t="s">
        <v>9781</v>
      </c>
      <c r="D773" s="610" t="s">
        <v>110</v>
      </c>
      <c r="E773" s="688">
        <v>2020</v>
      </c>
      <c r="F773" s="694">
        <v>37262</v>
      </c>
      <c r="G773" s="610" t="s">
        <v>2031</v>
      </c>
    </row>
    <row r="774" spans="1:8" s="91" customFormat="1" ht="15.95" customHeight="1" x14ac:dyDescent="0.25">
      <c r="A774" s="718" t="s">
        <v>2131</v>
      </c>
      <c r="B774" s="610" t="s">
        <v>10214</v>
      </c>
      <c r="C774" s="688" t="s">
        <v>9781</v>
      </c>
      <c r="D774" s="610" t="s">
        <v>110</v>
      </c>
      <c r="E774" s="688">
        <v>2020</v>
      </c>
      <c r="F774" s="694">
        <v>36702</v>
      </c>
      <c r="G774" s="610" t="s">
        <v>2031</v>
      </c>
    </row>
    <row r="775" spans="1:8" s="91" customFormat="1" ht="15.95" customHeight="1" x14ac:dyDescent="0.25">
      <c r="A775" s="718" t="s">
        <v>2131</v>
      </c>
      <c r="B775" s="718" t="s">
        <v>10215</v>
      </c>
      <c r="C775" s="762" t="s">
        <v>9781</v>
      </c>
      <c r="D775" s="718" t="s">
        <v>110</v>
      </c>
      <c r="E775" s="762">
        <v>2020</v>
      </c>
      <c r="F775" s="694">
        <v>38569</v>
      </c>
      <c r="G775" s="718" t="s">
        <v>2031</v>
      </c>
    </row>
    <row r="776" spans="1:8" s="91" customFormat="1" ht="15.95" customHeight="1" x14ac:dyDescent="0.25">
      <c r="A776" s="718" t="s">
        <v>2131</v>
      </c>
      <c r="B776" s="610" t="s">
        <v>10261</v>
      </c>
      <c r="C776" s="688" t="s">
        <v>9781</v>
      </c>
      <c r="D776" s="610" t="s">
        <v>110</v>
      </c>
      <c r="E776" s="688">
        <v>2020</v>
      </c>
      <c r="F776" s="694">
        <v>32312</v>
      </c>
      <c r="G776" s="610" t="s">
        <v>2031</v>
      </c>
    </row>
    <row r="777" spans="1:8" s="242" customFormat="1" ht="15.95" customHeight="1" x14ac:dyDescent="0.25">
      <c r="A777" s="718" t="s">
        <v>2131</v>
      </c>
      <c r="B777" s="610" t="s">
        <v>10259</v>
      </c>
      <c r="C777" s="688" t="s">
        <v>9781</v>
      </c>
      <c r="D777" s="610" t="s">
        <v>110</v>
      </c>
      <c r="E777" s="688">
        <v>2020</v>
      </c>
      <c r="F777" s="694">
        <v>35254</v>
      </c>
      <c r="G777" s="610" t="s">
        <v>3070</v>
      </c>
      <c r="H777"/>
    </row>
    <row r="778" spans="1:8" s="242" customFormat="1" ht="15.95" customHeight="1" x14ac:dyDescent="0.25">
      <c r="A778" s="718" t="s">
        <v>2131</v>
      </c>
      <c r="B778" s="610" t="s">
        <v>10260</v>
      </c>
      <c r="C778" s="688" t="s">
        <v>9781</v>
      </c>
      <c r="D778" s="610" t="s">
        <v>110</v>
      </c>
      <c r="E778" s="688">
        <v>2020</v>
      </c>
      <c r="F778" s="694">
        <v>31986</v>
      </c>
      <c r="G778" s="610" t="s">
        <v>3070</v>
      </c>
      <c r="H778"/>
    </row>
    <row r="779" spans="1:8" s="242" customFormat="1" ht="15.95" customHeight="1" x14ac:dyDescent="0.25">
      <c r="A779" s="447" t="s">
        <v>10627</v>
      </c>
      <c r="B779" s="448" t="s">
        <v>10626</v>
      </c>
      <c r="C779" s="460" t="s">
        <v>1983</v>
      </c>
      <c r="D779" s="448"/>
      <c r="E779" s="906">
        <v>2020</v>
      </c>
      <c r="F779" s="453">
        <v>22314</v>
      </c>
      <c r="G779" s="172" t="s">
        <v>4816</v>
      </c>
      <c r="H779" s="91"/>
    </row>
    <row r="780" spans="1:8" s="242" customFormat="1" ht="15.95" customHeight="1" x14ac:dyDescent="0.25">
      <c r="A780" s="447" t="s">
        <v>690</v>
      </c>
      <c r="B780" s="448" t="s">
        <v>10628</v>
      </c>
      <c r="C780" s="460" t="s">
        <v>10651</v>
      </c>
      <c r="D780" s="448"/>
      <c r="E780" s="460">
        <v>2020</v>
      </c>
      <c r="F780" s="453">
        <v>45720</v>
      </c>
      <c r="G780" s="172" t="s">
        <v>4816</v>
      </c>
      <c r="H780" s="91"/>
    </row>
    <row r="781" spans="1:8" s="242" customFormat="1" ht="15.95" customHeight="1" x14ac:dyDescent="0.25">
      <c r="A781" s="718" t="s">
        <v>1289</v>
      </c>
      <c r="B781" s="610" t="s">
        <v>10262</v>
      </c>
      <c r="C781" s="688" t="s">
        <v>7804</v>
      </c>
      <c r="D781" s="610" t="s">
        <v>426</v>
      </c>
      <c r="E781" s="688">
        <v>2020</v>
      </c>
      <c r="F781" s="694">
        <v>32677</v>
      </c>
      <c r="G781" s="610" t="s">
        <v>2031</v>
      </c>
      <c r="H781" s="91"/>
    </row>
    <row r="782" spans="1:8" s="242" customFormat="1" ht="15.95" customHeight="1" x14ac:dyDescent="0.25">
      <c r="A782" s="718" t="s">
        <v>1289</v>
      </c>
      <c r="B782" s="610" t="s">
        <v>10263</v>
      </c>
      <c r="C782" s="688" t="s">
        <v>7804</v>
      </c>
      <c r="D782" s="610" t="s">
        <v>426</v>
      </c>
      <c r="E782" s="688">
        <v>2020</v>
      </c>
      <c r="F782" s="694">
        <v>36412</v>
      </c>
      <c r="G782" s="610" t="s">
        <v>2031</v>
      </c>
      <c r="H782" s="91"/>
    </row>
    <row r="783" spans="1:8" s="242" customFormat="1" ht="15.95" customHeight="1" x14ac:dyDescent="0.25">
      <c r="A783" s="718" t="s">
        <v>1289</v>
      </c>
      <c r="B783" s="610" t="s">
        <v>10264</v>
      </c>
      <c r="C783" s="688" t="s">
        <v>7804</v>
      </c>
      <c r="D783" s="610" t="s">
        <v>426</v>
      </c>
      <c r="E783" s="688">
        <v>2020</v>
      </c>
      <c r="F783" s="694">
        <v>34544</v>
      </c>
      <c r="G783" s="610" t="s">
        <v>2031</v>
      </c>
      <c r="H783" s="91"/>
    </row>
    <row r="784" spans="1:8" s="242" customFormat="1" ht="15.95" customHeight="1" x14ac:dyDescent="0.25">
      <c r="A784" s="718" t="s">
        <v>48</v>
      </c>
      <c r="B784" s="718" t="s">
        <v>10070</v>
      </c>
      <c r="C784" s="762" t="s">
        <v>9811</v>
      </c>
      <c r="D784" s="718" t="s">
        <v>110</v>
      </c>
      <c r="E784" s="762">
        <v>2020</v>
      </c>
      <c r="F784" s="694">
        <v>12709</v>
      </c>
      <c r="G784" s="610" t="s">
        <v>7179</v>
      </c>
      <c r="H784" s="91"/>
    </row>
    <row r="785" spans="1:8" s="242" customFormat="1" ht="15.95" customHeight="1" x14ac:dyDescent="0.25">
      <c r="A785" s="718" t="s">
        <v>48</v>
      </c>
      <c r="B785" s="718" t="s">
        <v>10068</v>
      </c>
      <c r="C785" s="762" t="s">
        <v>9811</v>
      </c>
      <c r="D785" s="718" t="s">
        <v>110</v>
      </c>
      <c r="E785" s="762">
        <v>2020</v>
      </c>
      <c r="F785" s="694">
        <v>9840</v>
      </c>
      <c r="G785" s="718" t="s">
        <v>7179</v>
      </c>
      <c r="H785" s="91"/>
    </row>
    <row r="786" spans="1:8" s="242" customFormat="1" ht="15.95" customHeight="1" x14ac:dyDescent="0.25">
      <c r="A786" s="718" t="s">
        <v>48</v>
      </c>
      <c r="B786" s="718" t="s">
        <v>10266</v>
      </c>
      <c r="C786" s="762" t="s">
        <v>9811</v>
      </c>
      <c r="D786" s="718" t="s">
        <v>110</v>
      </c>
      <c r="E786" s="762">
        <v>2020</v>
      </c>
      <c r="F786" s="694">
        <v>11402</v>
      </c>
      <c r="G786" s="718" t="s">
        <v>7179</v>
      </c>
      <c r="H786" s="91"/>
    </row>
    <row r="787" spans="1:8" s="242" customFormat="1" ht="15.95" customHeight="1" x14ac:dyDescent="0.25">
      <c r="A787" s="718" t="s">
        <v>48</v>
      </c>
      <c r="B787" s="718" t="s">
        <v>10267</v>
      </c>
      <c r="C787" s="762" t="s">
        <v>9811</v>
      </c>
      <c r="D787" s="718" t="s">
        <v>110</v>
      </c>
      <c r="E787" s="762">
        <v>2020</v>
      </c>
      <c r="F787" s="694">
        <v>12360</v>
      </c>
      <c r="G787" s="718" t="s">
        <v>7179</v>
      </c>
      <c r="H787" s="91"/>
    </row>
    <row r="788" spans="1:8" s="242" customFormat="1" ht="15.95" customHeight="1" x14ac:dyDescent="0.25">
      <c r="A788" s="718" t="s">
        <v>48</v>
      </c>
      <c r="B788" s="718" t="s">
        <v>10066</v>
      </c>
      <c r="C788" s="762" t="s">
        <v>9811</v>
      </c>
      <c r="D788" s="718" t="s">
        <v>110</v>
      </c>
      <c r="E788" s="762">
        <v>2020</v>
      </c>
      <c r="F788" s="694">
        <v>11339</v>
      </c>
      <c r="G788" s="718" t="s">
        <v>2031</v>
      </c>
      <c r="H788" s="91"/>
    </row>
    <row r="789" spans="1:8" s="242" customFormat="1" ht="15.95" customHeight="1" x14ac:dyDescent="0.25">
      <c r="A789" s="610" t="s">
        <v>48</v>
      </c>
      <c r="B789" s="610" t="s">
        <v>10067</v>
      </c>
      <c r="C789" s="688" t="s">
        <v>9811</v>
      </c>
      <c r="D789" s="610" t="s">
        <v>110</v>
      </c>
      <c r="E789" s="688">
        <v>2020</v>
      </c>
      <c r="F789" s="694">
        <v>13050</v>
      </c>
      <c r="G789" s="610" t="s">
        <v>2031</v>
      </c>
      <c r="H789" s="91"/>
    </row>
    <row r="790" spans="1:8" s="242" customFormat="1" ht="15.95" customHeight="1" x14ac:dyDescent="0.25">
      <c r="A790" s="718" t="s">
        <v>48</v>
      </c>
      <c r="B790" s="610" t="s">
        <v>10265</v>
      </c>
      <c r="C790" s="688" t="s">
        <v>9811</v>
      </c>
      <c r="D790" s="610" t="s">
        <v>110</v>
      </c>
      <c r="E790" s="688">
        <v>2020</v>
      </c>
      <c r="F790" s="694">
        <v>14492</v>
      </c>
      <c r="G790" s="610" t="s">
        <v>2031</v>
      </c>
      <c r="H790" s="91"/>
    </row>
    <row r="791" spans="1:8" s="91" customFormat="1" ht="15.95" customHeight="1" x14ac:dyDescent="0.25">
      <c r="A791" s="214" t="s">
        <v>42</v>
      </c>
      <c r="B791" s="54" t="s">
        <v>4911</v>
      </c>
      <c r="C791" s="64" t="s">
        <v>1985</v>
      </c>
      <c r="D791" s="54" t="s">
        <v>110</v>
      </c>
      <c r="E791" s="64">
        <v>2020</v>
      </c>
      <c r="F791" s="74">
        <v>43300</v>
      </c>
      <c r="G791" s="54" t="s">
        <v>135</v>
      </c>
      <c r="H791"/>
    </row>
    <row r="792" spans="1:8" s="91" customFormat="1" ht="15.95" customHeight="1" x14ac:dyDescent="0.25">
      <c r="A792" s="214" t="s">
        <v>42</v>
      </c>
      <c r="B792" s="54" t="s">
        <v>4909</v>
      </c>
      <c r="C792" s="64" t="s">
        <v>1985</v>
      </c>
      <c r="D792" s="54" t="s">
        <v>110</v>
      </c>
      <c r="E792" s="64">
        <v>2020</v>
      </c>
      <c r="F792" s="74">
        <v>37000</v>
      </c>
      <c r="G792" s="54" t="s">
        <v>135</v>
      </c>
      <c r="H792"/>
    </row>
    <row r="793" spans="1:8" s="91" customFormat="1" ht="15.95" customHeight="1" x14ac:dyDescent="0.25">
      <c r="A793" s="214" t="s">
        <v>42</v>
      </c>
      <c r="B793" s="54" t="s">
        <v>4910</v>
      </c>
      <c r="C793" s="64" t="s">
        <v>1985</v>
      </c>
      <c r="D793" s="54" t="s">
        <v>110</v>
      </c>
      <c r="E793" s="64">
        <v>2020</v>
      </c>
      <c r="F793" s="74">
        <v>39500</v>
      </c>
      <c r="G793" s="54" t="s">
        <v>135</v>
      </c>
      <c r="H793"/>
    </row>
    <row r="794" spans="1:8" s="242" customFormat="1" ht="15.95" customHeight="1" x14ac:dyDescent="0.25">
      <c r="A794" s="214" t="s">
        <v>42</v>
      </c>
      <c r="B794" s="54" t="s">
        <v>2837</v>
      </c>
      <c r="C794" s="64" t="s">
        <v>1983</v>
      </c>
      <c r="D794" s="54" t="s">
        <v>43</v>
      </c>
      <c r="E794" s="64">
        <v>2020</v>
      </c>
      <c r="F794" s="66">
        <v>14950</v>
      </c>
      <c r="G794" s="54" t="s">
        <v>7275</v>
      </c>
      <c r="H794"/>
    </row>
    <row r="795" spans="1:8" s="242" customFormat="1" ht="15.95" customHeight="1" x14ac:dyDescent="0.25">
      <c r="A795" s="214" t="s">
        <v>42</v>
      </c>
      <c r="B795" s="54" t="s">
        <v>6642</v>
      </c>
      <c r="C795" s="64" t="s">
        <v>3761</v>
      </c>
      <c r="D795" s="54" t="s">
        <v>110</v>
      </c>
      <c r="E795" s="64">
        <v>2020</v>
      </c>
      <c r="F795" s="66">
        <v>34580</v>
      </c>
      <c r="G795" s="54" t="s">
        <v>4865</v>
      </c>
      <c r="H795"/>
    </row>
    <row r="796" spans="1:8" s="242" customFormat="1" ht="15.95" customHeight="1" x14ac:dyDescent="0.25">
      <c r="A796" s="214" t="s">
        <v>42</v>
      </c>
      <c r="B796" s="54" t="s">
        <v>5746</v>
      </c>
      <c r="C796" s="64" t="s">
        <v>1985</v>
      </c>
      <c r="D796" s="54" t="s">
        <v>110</v>
      </c>
      <c r="E796" s="64">
        <v>2020</v>
      </c>
      <c r="F796" s="74">
        <v>28430</v>
      </c>
      <c r="G796" s="54" t="s">
        <v>135</v>
      </c>
      <c r="H796"/>
    </row>
    <row r="797" spans="1:8" s="242" customFormat="1" ht="15.95" customHeight="1" x14ac:dyDescent="0.25">
      <c r="A797" s="214" t="s">
        <v>42</v>
      </c>
      <c r="B797" s="54" t="s">
        <v>5747</v>
      </c>
      <c r="C797" s="64" t="s">
        <v>1985</v>
      </c>
      <c r="D797" s="54" t="s">
        <v>110</v>
      </c>
      <c r="E797" s="64">
        <v>2020</v>
      </c>
      <c r="F797" s="74">
        <v>30130</v>
      </c>
      <c r="G797" s="54" t="s">
        <v>135</v>
      </c>
      <c r="H797"/>
    </row>
    <row r="798" spans="1:8" s="242" customFormat="1" ht="15.95" customHeight="1" x14ac:dyDescent="0.25">
      <c r="A798" s="214" t="s">
        <v>42</v>
      </c>
      <c r="B798" s="54" t="s">
        <v>5748</v>
      </c>
      <c r="C798" s="64" t="s">
        <v>1985</v>
      </c>
      <c r="D798" s="54" t="s">
        <v>110</v>
      </c>
      <c r="E798" s="64">
        <v>2020</v>
      </c>
      <c r="F798" s="74">
        <v>32730</v>
      </c>
      <c r="G798" s="54" t="s">
        <v>135</v>
      </c>
      <c r="H798"/>
    </row>
    <row r="799" spans="1:8" s="242" customFormat="1" ht="15.95" customHeight="1" x14ac:dyDescent="0.25">
      <c r="A799" s="214" t="s">
        <v>42</v>
      </c>
      <c r="B799" s="54" t="s">
        <v>6644</v>
      </c>
      <c r="C799" s="64" t="s">
        <v>1985</v>
      </c>
      <c r="D799" s="54" t="s">
        <v>110</v>
      </c>
      <c r="E799" s="64">
        <v>2020</v>
      </c>
      <c r="F799" s="66">
        <v>24425</v>
      </c>
      <c r="G799" s="54" t="s">
        <v>4865</v>
      </c>
      <c r="H799"/>
    </row>
    <row r="800" spans="1:8" s="242" customFormat="1" ht="15.95" customHeight="1" x14ac:dyDescent="0.25">
      <c r="A800" s="214" t="s">
        <v>42</v>
      </c>
      <c r="B800" s="54" t="s">
        <v>5742</v>
      </c>
      <c r="C800" s="64" t="s">
        <v>1985</v>
      </c>
      <c r="D800" s="54" t="s">
        <v>110</v>
      </c>
      <c r="E800" s="64">
        <v>2020</v>
      </c>
      <c r="F800" s="66">
        <v>24970</v>
      </c>
      <c r="G800" s="54" t="s">
        <v>4865</v>
      </c>
      <c r="H800"/>
    </row>
    <row r="801" spans="1:8" s="242" customFormat="1" ht="15.95" customHeight="1" x14ac:dyDescent="0.25">
      <c r="A801" s="214" t="s">
        <v>42</v>
      </c>
      <c r="B801" s="54" t="s">
        <v>5743</v>
      </c>
      <c r="C801" s="64" t="s">
        <v>1985</v>
      </c>
      <c r="D801" s="54" t="s">
        <v>110</v>
      </c>
      <c r="E801" s="64">
        <v>2020</v>
      </c>
      <c r="F801" s="66">
        <v>26170</v>
      </c>
      <c r="G801" s="54" t="s">
        <v>4865</v>
      </c>
      <c r="H801"/>
    </row>
    <row r="802" spans="1:8" s="242" customFormat="1" ht="15.95" customHeight="1" x14ac:dyDescent="0.25">
      <c r="A802" s="214" t="s">
        <v>42</v>
      </c>
      <c r="B802" s="54" t="s">
        <v>6643</v>
      </c>
      <c r="C802" s="64" t="s">
        <v>3761</v>
      </c>
      <c r="D802" s="54" t="s">
        <v>110</v>
      </c>
      <c r="E802" s="64">
        <v>2020</v>
      </c>
      <c r="F802" s="66">
        <v>31170</v>
      </c>
      <c r="G802" s="54" t="s">
        <v>4865</v>
      </c>
      <c r="H802"/>
    </row>
    <row r="803" spans="1:8" s="242" customFormat="1" ht="15.95" customHeight="1" x14ac:dyDescent="0.25">
      <c r="A803" s="214" t="s">
        <v>42</v>
      </c>
      <c r="B803" s="54" t="s">
        <v>5744</v>
      </c>
      <c r="C803" s="64" t="s">
        <v>1985</v>
      </c>
      <c r="D803" s="54" t="s">
        <v>110</v>
      </c>
      <c r="E803" s="64">
        <v>2020</v>
      </c>
      <c r="F803" s="66">
        <v>29455</v>
      </c>
      <c r="G803" s="54" t="s">
        <v>4865</v>
      </c>
      <c r="H803"/>
    </row>
    <row r="804" spans="1:8" s="242" customFormat="1" ht="15.95" customHeight="1" x14ac:dyDescent="0.25">
      <c r="A804" s="214" t="s">
        <v>42</v>
      </c>
      <c r="B804" s="54" t="s">
        <v>5745</v>
      </c>
      <c r="C804" s="64" t="s">
        <v>1985</v>
      </c>
      <c r="D804" s="54" t="s">
        <v>110</v>
      </c>
      <c r="E804" s="64">
        <v>2020</v>
      </c>
      <c r="F804" s="66">
        <v>30005</v>
      </c>
      <c r="G804" s="54" t="s">
        <v>4865</v>
      </c>
      <c r="H804"/>
    </row>
    <row r="805" spans="1:8" s="242" customFormat="1" ht="15.95" customHeight="1" x14ac:dyDescent="0.25">
      <c r="A805" s="214" t="s">
        <v>42</v>
      </c>
      <c r="B805" s="54" t="s">
        <v>6641</v>
      </c>
      <c r="C805" s="64" t="s">
        <v>3761</v>
      </c>
      <c r="D805" s="54" t="s">
        <v>110</v>
      </c>
      <c r="E805" s="64">
        <v>2020</v>
      </c>
      <c r="F805" s="66">
        <v>35130</v>
      </c>
      <c r="G805" s="54" t="s">
        <v>4865</v>
      </c>
      <c r="H805"/>
    </row>
    <row r="806" spans="1:8" s="242" customFormat="1" ht="15.95" customHeight="1" x14ac:dyDescent="0.25">
      <c r="A806" s="214" t="s">
        <v>42</v>
      </c>
      <c r="B806" s="54" t="s">
        <v>7237</v>
      </c>
      <c r="C806" s="64" t="s">
        <v>3950</v>
      </c>
      <c r="D806" s="54" t="s">
        <v>110</v>
      </c>
      <c r="E806" s="64">
        <v>2020</v>
      </c>
      <c r="F806" s="66">
        <v>30290</v>
      </c>
      <c r="G806" s="54" t="s">
        <v>7072</v>
      </c>
      <c r="H806"/>
    </row>
    <row r="807" spans="1:8" s="242" customFormat="1" ht="15.95" customHeight="1" x14ac:dyDescent="0.25">
      <c r="A807" s="214" t="s">
        <v>42</v>
      </c>
      <c r="B807" s="54" t="s">
        <v>7261</v>
      </c>
      <c r="C807" s="64" t="s">
        <v>3739</v>
      </c>
      <c r="D807" s="54" t="s">
        <v>43</v>
      </c>
      <c r="E807" s="64">
        <v>2020</v>
      </c>
      <c r="F807" s="66">
        <v>37665</v>
      </c>
      <c r="G807" s="54" t="s">
        <v>7072</v>
      </c>
      <c r="H807"/>
    </row>
    <row r="808" spans="1:8" s="242" customFormat="1" ht="15.95" customHeight="1" x14ac:dyDescent="0.25">
      <c r="A808" s="214" t="s">
        <v>42</v>
      </c>
      <c r="B808" s="54" t="s">
        <v>7260</v>
      </c>
      <c r="C808" s="64" t="s">
        <v>3950</v>
      </c>
      <c r="D808" s="54" t="s">
        <v>43</v>
      </c>
      <c r="E808" s="64">
        <v>2020</v>
      </c>
      <c r="F808" s="66">
        <v>30915</v>
      </c>
      <c r="G808" s="54" t="s">
        <v>7072</v>
      </c>
      <c r="H808"/>
    </row>
    <row r="809" spans="1:8" s="242" customFormat="1" ht="15.95" customHeight="1" x14ac:dyDescent="0.25">
      <c r="A809" s="214" t="s">
        <v>42</v>
      </c>
      <c r="B809" s="54" t="s">
        <v>7259</v>
      </c>
      <c r="C809" s="64" t="s">
        <v>3950</v>
      </c>
      <c r="D809" s="54" t="s">
        <v>110</v>
      </c>
      <c r="E809" s="64">
        <v>2020</v>
      </c>
      <c r="F809" s="66">
        <v>34690</v>
      </c>
      <c r="G809" s="54" t="s">
        <v>7072</v>
      </c>
      <c r="H809"/>
    </row>
    <row r="810" spans="1:8" s="242" customFormat="1" ht="15.95" customHeight="1" x14ac:dyDescent="0.25">
      <c r="A810" s="214" t="s">
        <v>42</v>
      </c>
      <c r="B810" s="54" t="s">
        <v>7259</v>
      </c>
      <c r="C810" s="64" t="s">
        <v>3950</v>
      </c>
      <c r="D810" s="54" t="s">
        <v>426</v>
      </c>
      <c r="E810" s="64">
        <v>2020</v>
      </c>
      <c r="F810" s="66">
        <v>36690</v>
      </c>
      <c r="G810" s="54" t="s">
        <v>7072</v>
      </c>
      <c r="H810"/>
    </row>
    <row r="811" spans="1:8" s="242" customFormat="1" ht="15.95" customHeight="1" x14ac:dyDescent="0.25">
      <c r="A811" s="214" t="s">
        <v>42</v>
      </c>
      <c r="B811" s="54" t="s">
        <v>7259</v>
      </c>
      <c r="C811" s="64" t="s">
        <v>3739</v>
      </c>
      <c r="D811" s="54" t="s">
        <v>43</v>
      </c>
      <c r="E811" s="64">
        <v>2020</v>
      </c>
      <c r="F811" s="66">
        <v>37190</v>
      </c>
      <c r="G811" s="54" t="s">
        <v>7072</v>
      </c>
      <c r="H811"/>
    </row>
    <row r="812" spans="1:8" s="242" customFormat="1" ht="15.95" customHeight="1" x14ac:dyDescent="0.25">
      <c r="A812" s="214" t="s">
        <v>42</v>
      </c>
      <c r="B812" s="54" t="s">
        <v>4563</v>
      </c>
      <c r="C812" s="269" t="s">
        <v>3721</v>
      </c>
      <c r="D812" s="54" t="s">
        <v>43</v>
      </c>
      <c r="E812" s="687">
        <v>2020</v>
      </c>
      <c r="F812" s="66">
        <v>31286</v>
      </c>
      <c r="G812" s="54" t="s">
        <v>1458</v>
      </c>
      <c r="H812" s="91"/>
    </row>
    <row r="813" spans="1:8" s="242" customFormat="1" ht="15.95" customHeight="1" x14ac:dyDescent="0.25">
      <c r="A813" s="214" t="s">
        <v>42</v>
      </c>
      <c r="B813" s="54" t="s">
        <v>1402</v>
      </c>
      <c r="C813" s="471" t="s">
        <v>2114</v>
      </c>
      <c r="D813" s="411" t="s">
        <v>43</v>
      </c>
      <c r="E813" s="173">
        <v>2020</v>
      </c>
      <c r="F813" s="66">
        <v>25017</v>
      </c>
      <c r="G813" s="411" t="s">
        <v>4569</v>
      </c>
      <c r="H813" s="91"/>
    </row>
    <row r="814" spans="1:8" s="242" customFormat="1" ht="15.95" customHeight="1" x14ac:dyDescent="0.25">
      <c r="A814" s="214" t="s">
        <v>42</v>
      </c>
      <c r="B814" s="54" t="s">
        <v>1402</v>
      </c>
      <c r="C814" s="269" t="s">
        <v>2114</v>
      </c>
      <c r="D814" s="54" t="s">
        <v>43</v>
      </c>
      <c r="E814" s="173">
        <v>2020</v>
      </c>
      <c r="F814" s="66">
        <v>27736</v>
      </c>
      <c r="G814" s="54" t="s">
        <v>4570</v>
      </c>
      <c r="H814" s="91"/>
    </row>
    <row r="815" spans="1:8" s="242" customFormat="1" ht="15.95" customHeight="1" x14ac:dyDescent="0.25">
      <c r="A815" s="214" t="s">
        <v>42</v>
      </c>
      <c r="B815" s="54" t="s">
        <v>1402</v>
      </c>
      <c r="C815" s="269" t="s">
        <v>2114</v>
      </c>
      <c r="D815" s="54" t="s">
        <v>43</v>
      </c>
      <c r="E815" s="173">
        <v>2020</v>
      </c>
      <c r="F815" s="66">
        <v>26829</v>
      </c>
      <c r="G815" s="54" t="s">
        <v>4571</v>
      </c>
      <c r="H815" s="91"/>
    </row>
    <row r="816" spans="1:8" ht="15.95" customHeight="1" x14ac:dyDescent="0.25">
      <c r="A816" s="214" t="s">
        <v>42</v>
      </c>
      <c r="B816" s="54" t="s">
        <v>1402</v>
      </c>
      <c r="C816" s="471" t="s">
        <v>2114</v>
      </c>
      <c r="D816" s="411" t="s">
        <v>43</v>
      </c>
      <c r="E816" s="173">
        <v>2020</v>
      </c>
      <c r="F816" s="66">
        <v>27736</v>
      </c>
      <c r="G816" s="54" t="s">
        <v>4572</v>
      </c>
      <c r="H816" s="486"/>
    </row>
    <row r="817" spans="1:8" ht="15.95" customHeight="1" x14ac:dyDescent="0.25">
      <c r="A817" s="214" t="s">
        <v>42</v>
      </c>
      <c r="B817" s="54" t="s">
        <v>1402</v>
      </c>
      <c r="C817" s="269" t="s">
        <v>1980</v>
      </c>
      <c r="D817" s="54" t="s">
        <v>43</v>
      </c>
      <c r="E817" s="173">
        <v>2020</v>
      </c>
      <c r="F817" s="66">
        <v>29549</v>
      </c>
      <c r="G817" s="54" t="s">
        <v>4572</v>
      </c>
      <c r="H817" s="486"/>
    </row>
    <row r="818" spans="1:8" ht="15.95" customHeight="1" x14ac:dyDescent="0.25">
      <c r="A818" s="214" t="s">
        <v>42</v>
      </c>
      <c r="B818" s="54" t="s">
        <v>1402</v>
      </c>
      <c r="C818" s="269" t="s">
        <v>1980</v>
      </c>
      <c r="D818" s="54" t="s">
        <v>44</v>
      </c>
      <c r="E818" s="173">
        <v>2020</v>
      </c>
      <c r="F818" s="66">
        <v>30455</v>
      </c>
      <c r="G818" s="54" t="s">
        <v>4573</v>
      </c>
      <c r="H818" s="486"/>
    </row>
    <row r="819" spans="1:8" ht="15.95" customHeight="1" x14ac:dyDescent="0.25">
      <c r="A819" s="214" t="s">
        <v>42</v>
      </c>
      <c r="B819" s="54" t="s">
        <v>1402</v>
      </c>
      <c r="C819" s="471" t="s">
        <v>4532</v>
      </c>
      <c r="D819" s="411" t="s">
        <v>43</v>
      </c>
      <c r="E819" s="173">
        <v>2020</v>
      </c>
      <c r="F819" s="66">
        <v>29549</v>
      </c>
      <c r="G819" s="411" t="s">
        <v>4569</v>
      </c>
      <c r="H819" s="486"/>
    </row>
    <row r="820" spans="1:8" ht="15.95" customHeight="1" x14ac:dyDescent="0.25">
      <c r="A820" s="214" t="s">
        <v>42</v>
      </c>
      <c r="B820" s="54" t="s">
        <v>1402</v>
      </c>
      <c r="C820" s="269" t="s">
        <v>4532</v>
      </c>
      <c r="D820" s="54" t="s">
        <v>44</v>
      </c>
      <c r="E820" s="173">
        <v>2020</v>
      </c>
      <c r="F820" s="66">
        <v>31361</v>
      </c>
      <c r="G820" s="411" t="s">
        <v>4569</v>
      </c>
      <c r="H820" s="486"/>
    </row>
    <row r="821" spans="1:8" ht="15.95" customHeight="1" x14ac:dyDescent="0.25">
      <c r="A821" s="214" t="s">
        <v>42</v>
      </c>
      <c r="B821" s="54" t="s">
        <v>1402</v>
      </c>
      <c r="C821" s="269" t="s">
        <v>4532</v>
      </c>
      <c r="D821" s="54" t="s">
        <v>43</v>
      </c>
      <c r="E821" s="173">
        <v>2020</v>
      </c>
      <c r="F821" s="66">
        <v>31361</v>
      </c>
      <c r="G821" s="54" t="s">
        <v>4574</v>
      </c>
      <c r="H821" s="486"/>
    </row>
    <row r="822" spans="1:8" ht="15.95" customHeight="1" x14ac:dyDescent="0.25">
      <c r="A822" s="214" t="s">
        <v>42</v>
      </c>
      <c r="B822" s="54" t="s">
        <v>1402</v>
      </c>
      <c r="C822" s="269" t="s">
        <v>4532</v>
      </c>
      <c r="D822" s="54" t="s">
        <v>44</v>
      </c>
      <c r="E822" s="173">
        <v>2020</v>
      </c>
      <c r="F822" s="66">
        <v>34081</v>
      </c>
      <c r="G822" s="54" t="s">
        <v>4574</v>
      </c>
      <c r="H822" s="486"/>
    </row>
    <row r="823" spans="1:8" ht="15.95" customHeight="1" x14ac:dyDescent="0.25">
      <c r="A823" s="214" t="s">
        <v>42</v>
      </c>
      <c r="B823" s="54" t="s">
        <v>1402</v>
      </c>
      <c r="C823" s="269" t="s">
        <v>4532</v>
      </c>
      <c r="D823" s="54" t="s">
        <v>43</v>
      </c>
      <c r="E823" s="173">
        <v>2020</v>
      </c>
      <c r="F823" s="66">
        <v>33174</v>
      </c>
      <c r="G823" s="54" t="s">
        <v>4575</v>
      </c>
      <c r="H823" s="486"/>
    </row>
    <row r="824" spans="1:8" ht="15.95" customHeight="1" x14ac:dyDescent="0.25">
      <c r="A824" s="214" t="s">
        <v>42</v>
      </c>
      <c r="B824" s="54" t="s">
        <v>1402</v>
      </c>
      <c r="C824" s="269" t="s">
        <v>4532</v>
      </c>
      <c r="D824" s="54" t="s">
        <v>44</v>
      </c>
      <c r="E824" s="173">
        <v>2020</v>
      </c>
      <c r="F824" s="66">
        <v>34987</v>
      </c>
      <c r="G824" s="54" t="s">
        <v>4575</v>
      </c>
      <c r="H824" s="486"/>
    </row>
    <row r="825" spans="1:8" ht="15.95" customHeight="1" x14ac:dyDescent="0.25">
      <c r="A825" s="550" t="s">
        <v>42</v>
      </c>
      <c r="B825" s="80" t="s">
        <v>1402</v>
      </c>
      <c r="C825" s="763" t="s">
        <v>4532</v>
      </c>
      <c r="D825" s="80" t="s">
        <v>438</v>
      </c>
      <c r="E825" s="173">
        <v>2020</v>
      </c>
      <c r="F825" s="695">
        <f>F824-700</f>
        <v>34287</v>
      </c>
      <c r="G825" s="80" t="s">
        <v>4576</v>
      </c>
      <c r="H825" s="486"/>
    </row>
    <row r="826" spans="1:8" ht="15.95" customHeight="1" x14ac:dyDescent="0.25">
      <c r="A826" s="214" t="s">
        <v>42</v>
      </c>
      <c r="B826" s="54" t="s">
        <v>1402</v>
      </c>
      <c r="C826" s="269" t="s">
        <v>4532</v>
      </c>
      <c r="D826" s="54" t="s">
        <v>438</v>
      </c>
      <c r="E826" s="173">
        <v>2020</v>
      </c>
      <c r="F826" s="66">
        <f>F825-650</f>
        <v>33637</v>
      </c>
      <c r="G826" s="54" t="s">
        <v>4577</v>
      </c>
      <c r="H826" s="486"/>
    </row>
    <row r="827" spans="1:8" ht="15.95" customHeight="1" x14ac:dyDescent="0.25">
      <c r="A827" s="214" t="s">
        <v>42</v>
      </c>
      <c r="B827" s="54" t="s">
        <v>1402</v>
      </c>
      <c r="C827" s="269" t="s">
        <v>4532</v>
      </c>
      <c r="D827" s="54" t="s">
        <v>438</v>
      </c>
      <c r="E827" s="173">
        <v>2020</v>
      </c>
      <c r="F827" s="66">
        <v>33960</v>
      </c>
      <c r="G827" s="54" t="s">
        <v>4578</v>
      </c>
      <c r="H827" s="486"/>
    </row>
    <row r="828" spans="1:8" ht="15.95" customHeight="1" x14ac:dyDescent="0.25">
      <c r="A828" s="214" t="s">
        <v>42</v>
      </c>
      <c r="B828" s="54" t="s">
        <v>1402</v>
      </c>
      <c r="C828" s="269" t="s">
        <v>1981</v>
      </c>
      <c r="D828" s="54" t="s">
        <v>438</v>
      </c>
      <c r="E828" s="173">
        <v>2020</v>
      </c>
      <c r="F828" s="66">
        <f>F825-547</f>
        <v>33740</v>
      </c>
      <c r="G828" s="54" t="s">
        <v>4576</v>
      </c>
      <c r="H828" s="486"/>
    </row>
    <row r="829" spans="1:8" ht="15.95" customHeight="1" x14ac:dyDescent="0.25">
      <c r="A829" s="214" t="s">
        <v>42</v>
      </c>
      <c r="B829" s="54" t="s">
        <v>1402</v>
      </c>
      <c r="C829" s="269" t="s">
        <v>1981</v>
      </c>
      <c r="D829" s="54" t="s">
        <v>438</v>
      </c>
      <c r="E829" s="173">
        <v>2020</v>
      </c>
      <c r="F829" s="66">
        <v>33120</v>
      </c>
      <c r="G829" s="54" t="s">
        <v>4577</v>
      </c>
      <c r="H829" s="486"/>
    </row>
    <row r="830" spans="1:8" ht="15.95" customHeight="1" x14ac:dyDescent="0.25">
      <c r="A830" s="54" t="s">
        <v>42</v>
      </c>
      <c r="B830" s="54" t="s">
        <v>1402</v>
      </c>
      <c r="C830" s="269" t="s">
        <v>1981</v>
      </c>
      <c r="D830" s="54" t="s">
        <v>438</v>
      </c>
      <c r="E830" s="173">
        <v>2020</v>
      </c>
      <c r="F830" s="66">
        <v>32280</v>
      </c>
      <c r="G830" s="54" t="s">
        <v>4578</v>
      </c>
      <c r="H830" s="486"/>
    </row>
    <row r="831" spans="1:8" ht="15.95" customHeight="1" x14ac:dyDescent="0.25">
      <c r="A831" s="54" t="s">
        <v>42</v>
      </c>
      <c r="B831" s="54" t="s">
        <v>1402</v>
      </c>
      <c r="C831" s="269" t="s">
        <v>3761</v>
      </c>
      <c r="D831" s="54" t="s">
        <v>438</v>
      </c>
      <c r="E831" s="173">
        <v>2020</v>
      </c>
      <c r="F831" s="66">
        <v>27740</v>
      </c>
      <c r="G831" s="54" t="s">
        <v>4576</v>
      </c>
      <c r="H831" s="486"/>
    </row>
    <row r="832" spans="1:8" ht="15.95" customHeight="1" x14ac:dyDescent="0.25">
      <c r="A832" s="54" t="s">
        <v>42</v>
      </c>
      <c r="B832" s="54" t="s">
        <v>1402</v>
      </c>
      <c r="C832" s="269" t="s">
        <v>3761</v>
      </c>
      <c r="D832" s="54" t="s">
        <v>438</v>
      </c>
      <c r="E832" s="173">
        <v>2020</v>
      </c>
      <c r="F832" s="66">
        <v>32400</v>
      </c>
      <c r="G832" s="54" t="s">
        <v>4577</v>
      </c>
      <c r="H832" s="486"/>
    </row>
    <row r="833" spans="1:8" ht="15.95" customHeight="1" x14ac:dyDescent="0.25">
      <c r="A833" s="54" t="s">
        <v>42</v>
      </c>
      <c r="B833" s="54" t="s">
        <v>1402</v>
      </c>
      <c r="C833" s="269" t="s">
        <v>3761</v>
      </c>
      <c r="D833" s="54" t="s">
        <v>438</v>
      </c>
      <c r="E833" s="173">
        <v>2020</v>
      </c>
      <c r="F833" s="66">
        <v>35860</v>
      </c>
      <c r="G833" s="54" t="s">
        <v>4578</v>
      </c>
      <c r="H833" s="486"/>
    </row>
    <row r="834" spans="1:8" ht="15.95" customHeight="1" x14ac:dyDescent="0.25">
      <c r="A834" s="54" t="s">
        <v>42</v>
      </c>
      <c r="B834" s="54" t="s">
        <v>4530</v>
      </c>
      <c r="C834" s="64" t="s">
        <v>2114</v>
      </c>
      <c r="D834" s="54" t="s">
        <v>43</v>
      </c>
      <c r="E834" s="64">
        <v>2020</v>
      </c>
      <c r="F834" s="66">
        <v>23023.862999999998</v>
      </c>
      <c r="G834" s="54" t="s">
        <v>4542</v>
      </c>
      <c r="H834" s="600"/>
    </row>
    <row r="835" spans="1:8" ht="15.95" customHeight="1" x14ac:dyDescent="0.25">
      <c r="A835" s="54" t="s">
        <v>42</v>
      </c>
      <c r="B835" s="54" t="s">
        <v>4530</v>
      </c>
      <c r="C835" s="64" t="s">
        <v>2114</v>
      </c>
      <c r="D835" s="54" t="s">
        <v>44</v>
      </c>
      <c r="E835" s="64">
        <v>2020</v>
      </c>
      <c r="F835" s="66">
        <v>23930</v>
      </c>
      <c r="G835" s="54" t="s">
        <v>4542</v>
      </c>
      <c r="H835" s="601"/>
    </row>
    <row r="836" spans="1:8" ht="15.95" customHeight="1" x14ac:dyDescent="0.25">
      <c r="A836" s="54" t="s">
        <v>42</v>
      </c>
      <c r="B836" s="54" t="s">
        <v>4530</v>
      </c>
      <c r="C836" s="64" t="s">
        <v>3721</v>
      </c>
      <c r="D836" s="54" t="s">
        <v>43</v>
      </c>
      <c r="E836" s="64">
        <v>2020</v>
      </c>
      <c r="F836" s="66">
        <v>23613.722999999998</v>
      </c>
      <c r="G836" s="54" t="s">
        <v>4542</v>
      </c>
      <c r="H836" s="600"/>
    </row>
    <row r="837" spans="1:8" ht="15.95" customHeight="1" x14ac:dyDescent="0.25">
      <c r="A837" s="54" t="s">
        <v>42</v>
      </c>
      <c r="B837" s="54" t="s">
        <v>4530</v>
      </c>
      <c r="C837" s="64" t="s">
        <v>3721</v>
      </c>
      <c r="D837" s="54" t="s">
        <v>44</v>
      </c>
      <c r="E837" s="64">
        <v>2020</v>
      </c>
      <c r="F837" s="66">
        <v>24203.582999999999</v>
      </c>
      <c r="G837" s="54" t="s">
        <v>4542</v>
      </c>
      <c r="H837" s="601"/>
    </row>
    <row r="838" spans="1:8" ht="15.95" customHeight="1" x14ac:dyDescent="0.25">
      <c r="A838" s="54" t="s">
        <v>42</v>
      </c>
      <c r="B838" s="54" t="s">
        <v>4530</v>
      </c>
      <c r="C838" s="64" t="s">
        <v>1985</v>
      </c>
      <c r="D838" s="54" t="s">
        <v>43</v>
      </c>
      <c r="E838" s="64">
        <v>2020</v>
      </c>
      <c r="F838" s="66">
        <v>25004.978999999999</v>
      </c>
      <c r="G838" s="54" t="s">
        <v>4542</v>
      </c>
      <c r="H838" s="600"/>
    </row>
    <row r="839" spans="1:8" ht="15.95" customHeight="1" x14ac:dyDescent="0.25">
      <c r="A839" s="54" t="s">
        <v>42</v>
      </c>
      <c r="B839" s="54" t="s">
        <v>4530</v>
      </c>
      <c r="C839" s="64" t="s">
        <v>1985</v>
      </c>
      <c r="D839" s="54" t="s">
        <v>44</v>
      </c>
      <c r="E839" s="64">
        <v>2020</v>
      </c>
      <c r="F839" s="66">
        <v>25313.129999999997</v>
      </c>
      <c r="G839" s="54" t="s">
        <v>4542</v>
      </c>
      <c r="H839" s="601"/>
    </row>
    <row r="840" spans="1:8" ht="15.95" customHeight="1" x14ac:dyDescent="0.25">
      <c r="A840" s="54" t="s">
        <v>42</v>
      </c>
      <c r="B840" s="54" t="s">
        <v>4530</v>
      </c>
      <c r="C840" s="64" t="s">
        <v>1980</v>
      </c>
      <c r="D840" s="54" t="s">
        <v>43</v>
      </c>
      <c r="E840" s="64">
        <v>2020</v>
      </c>
      <c r="F840" s="66">
        <v>26361.656999999999</v>
      </c>
      <c r="G840" s="54" t="s">
        <v>4542</v>
      </c>
      <c r="H840" s="600"/>
    </row>
    <row r="841" spans="1:8" ht="15.95" customHeight="1" x14ac:dyDescent="0.25">
      <c r="A841" s="54" t="s">
        <v>42</v>
      </c>
      <c r="B841" s="54" t="s">
        <v>4530</v>
      </c>
      <c r="C841" s="64" t="s">
        <v>1980</v>
      </c>
      <c r="D841" s="54" t="s">
        <v>44</v>
      </c>
      <c r="E841" s="64">
        <v>2020</v>
      </c>
      <c r="F841" s="66">
        <v>26870.156999999999</v>
      </c>
      <c r="G841" s="54" t="s">
        <v>4542</v>
      </c>
      <c r="H841" s="920"/>
    </row>
    <row r="842" spans="1:8" ht="15.95" customHeight="1" x14ac:dyDescent="0.25">
      <c r="A842" s="54" t="s">
        <v>42</v>
      </c>
      <c r="B842" s="54" t="s">
        <v>4530</v>
      </c>
      <c r="C842" s="64" t="s">
        <v>4532</v>
      </c>
      <c r="D842" s="54" t="s">
        <v>44</v>
      </c>
      <c r="E842" s="64">
        <v>2020</v>
      </c>
      <c r="F842" s="66">
        <v>28816.694999999996</v>
      </c>
      <c r="G842" s="54" t="s">
        <v>6340</v>
      </c>
      <c r="H842" s="552"/>
    </row>
    <row r="843" spans="1:8" ht="15.95" customHeight="1" x14ac:dyDescent="0.25">
      <c r="A843" s="54" t="s">
        <v>42</v>
      </c>
      <c r="B843" s="54" t="s">
        <v>4530</v>
      </c>
      <c r="C843" s="64" t="s">
        <v>4532</v>
      </c>
      <c r="D843" s="54" t="s">
        <v>43</v>
      </c>
      <c r="E843" s="64">
        <v>2020</v>
      </c>
      <c r="F843" s="66">
        <v>27901.695</v>
      </c>
      <c r="G843" s="54" t="s">
        <v>6340</v>
      </c>
      <c r="H843" s="920"/>
    </row>
    <row r="844" spans="1:8" ht="15.95" customHeight="1" x14ac:dyDescent="0.25">
      <c r="A844" s="54" t="s">
        <v>42</v>
      </c>
      <c r="B844" s="54" t="s">
        <v>4530</v>
      </c>
      <c r="C844" s="64" t="s">
        <v>2114</v>
      </c>
      <c r="D844" s="54" t="s">
        <v>44</v>
      </c>
      <c r="E844" s="64">
        <v>2020</v>
      </c>
      <c r="F844" s="66">
        <v>29559.104999999996</v>
      </c>
      <c r="G844" s="54" t="s">
        <v>4531</v>
      </c>
      <c r="H844" s="552"/>
    </row>
    <row r="845" spans="1:8" ht="15.95" customHeight="1" x14ac:dyDescent="0.25">
      <c r="A845" s="54" t="s">
        <v>42</v>
      </c>
      <c r="B845" s="54" t="s">
        <v>4530</v>
      </c>
      <c r="C845" s="64" t="s">
        <v>2114</v>
      </c>
      <c r="D845" s="54" t="s">
        <v>43</v>
      </c>
      <c r="E845" s="64">
        <v>2020</v>
      </c>
      <c r="F845" s="66">
        <v>28712.960999999996</v>
      </c>
      <c r="G845" s="54" t="s">
        <v>4531</v>
      </c>
      <c r="H845" s="920"/>
    </row>
    <row r="846" spans="1:8" ht="15.95" customHeight="1" x14ac:dyDescent="0.25">
      <c r="A846" s="54" t="s">
        <v>42</v>
      </c>
      <c r="B846" s="54" t="s">
        <v>4530</v>
      </c>
      <c r="C846" s="64" t="s">
        <v>3721</v>
      </c>
      <c r="D846" s="54" t="s">
        <v>44</v>
      </c>
      <c r="E846" s="64">
        <v>2020</v>
      </c>
      <c r="F846" s="66">
        <v>30413.384999999998</v>
      </c>
      <c r="G846" s="54" t="s">
        <v>4531</v>
      </c>
      <c r="H846" s="552"/>
    </row>
    <row r="847" spans="1:8" ht="15.95" customHeight="1" x14ac:dyDescent="0.25">
      <c r="A847" s="54" t="s">
        <v>42</v>
      </c>
      <c r="B847" s="54" t="s">
        <v>4530</v>
      </c>
      <c r="C847" s="64" t="s">
        <v>1985</v>
      </c>
      <c r="D847" s="54" t="s">
        <v>44</v>
      </c>
      <c r="E847" s="64">
        <v>2020</v>
      </c>
      <c r="F847" s="66">
        <v>31395.806999999997</v>
      </c>
      <c r="G847" s="54" t="s">
        <v>4531</v>
      </c>
      <c r="H847" s="920"/>
    </row>
    <row r="848" spans="1:8" ht="15.95" customHeight="1" x14ac:dyDescent="0.25">
      <c r="A848" s="54" t="s">
        <v>42</v>
      </c>
      <c r="B848" s="54" t="s">
        <v>4530</v>
      </c>
      <c r="C848" s="64" t="s">
        <v>1985</v>
      </c>
      <c r="D848" s="54" t="s">
        <v>43</v>
      </c>
      <c r="E848" s="64">
        <v>2020</v>
      </c>
      <c r="F848" s="66">
        <v>30610.682999999997</v>
      </c>
      <c r="G848" s="54" t="s">
        <v>4531</v>
      </c>
      <c r="H848" s="552"/>
    </row>
    <row r="849" spans="1:8" ht="15.95" customHeight="1" x14ac:dyDescent="0.25">
      <c r="A849" s="253" t="s">
        <v>42</v>
      </c>
      <c r="B849" s="253" t="s">
        <v>4530</v>
      </c>
      <c r="C849" s="390" t="s">
        <v>1980</v>
      </c>
      <c r="D849" s="253" t="s">
        <v>44</v>
      </c>
      <c r="E849" s="64">
        <v>2020</v>
      </c>
      <c r="F849" s="773">
        <v>32473.826999999997</v>
      </c>
      <c r="G849" s="54" t="s">
        <v>4531</v>
      </c>
      <c r="H849" s="920"/>
    </row>
    <row r="850" spans="1:8" ht="15.95" customHeight="1" x14ac:dyDescent="0.25">
      <c r="A850" s="253" t="s">
        <v>42</v>
      </c>
      <c r="B850" s="253" t="s">
        <v>4530</v>
      </c>
      <c r="C850" s="390" t="s">
        <v>1980</v>
      </c>
      <c r="D850" s="54" t="s">
        <v>43</v>
      </c>
      <c r="E850" s="64">
        <v>2020</v>
      </c>
      <c r="F850" s="66">
        <v>31688.702999999998</v>
      </c>
      <c r="G850" s="54" t="s">
        <v>4531</v>
      </c>
      <c r="H850" s="552"/>
    </row>
    <row r="851" spans="1:8" ht="15.95" customHeight="1" x14ac:dyDescent="0.25">
      <c r="A851" s="253" t="s">
        <v>42</v>
      </c>
      <c r="B851" s="253" t="s">
        <v>4530</v>
      </c>
      <c r="C851" s="390" t="s">
        <v>4532</v>
      </c>
      <c r="D851" s="253" t="s">
        <v>43</v>
      </c>
      <c r="E851" s="64">
        <v>2020</v>
      </c>
      <c r="F851" s="773">
        <v>31908</v>
      </c>
      <c r="G851" s="54" t="s">
        <v>4531</v>
      </c>
      <c r="H851" s="920"/>
    </row>
    <row r="852" spans="1:8" ht="15.95" customHeight="1" x14ac:dyDescent="0.25">
      <c r="A852" s="54" t="s">
        <v>42</v>
      </c>
      <c r="B852" s="54" t="s">
        <v>4530</v>
      </c>
      <c r="C852" s="64" t="s">
        <v>4532</v>
      </c>
      <c r="D852" s="54" t="s">
        <v>44</v>
      </c>
      <c r="E852" s="64">
        <v>2020</v>
      </c>
      <c r="F852" s="66">
        <v>32805.368999999999</v>
      </c>
      <c r="G852" s="54" t="s">
        <v>4531</v>
      </c>
      <c r="H852" s="552"/>
    </row>
    <row r="853" spans="1:8" ht="15.95" customHeight="1" x14ac:dyDescent="0.25">
      <c r="A853" s="54" t="s">
        <v>42</v>
      </c>
      <c r="B853" s="54" t="s">
        <v>4530</v>
      </c>
      <c r="C853" s="64" t="s">
        <v>1981</v>
      </c>
      <c r="D853" s="253" t="s">
        <v>44</v>
      </c>
      <c r="E853" s="64">
        <v>2020</v>
      </c>
      <c r="F853" s="773">
        <v>34648.172999999995</v>
      </c>
      <c r="G853" s="54" t="s">
        <v>4531</v>
      </c>
      <c r="H853" s="920"/>
    </row>
    <row r="854" spans="1:8" ht="15.95" customHeight="1" x14ac:dyDescent="0.25">
      <c r="A854" s="54" t="s">
        <v>42</v>
      </c>
      <c r="B854" s="54" t="s">
        <v>4530</v>
      </c>
      <c r="C854" s="64" t="s">
        <v>1981</v>
      </c>
      <c r="D854" s="54" t="s">
        <v>43</v>
      </c>
      <c r="E854" s="64">
        <v>2020</v>
      </c>
      <c r="F854" s="66">
        <v>33736.173000000003</v>
      </c>
      <c r="G854" s="54" t="s">
        <v>4531</v>
      </c>
      <c r="H854" s="552"/>
    </row>
    <row r="855" spans="1:8" ht="15.95" customHeight="1" x14ac:dyDescent="0.25">
      <c r="A855" s="54" t="s">
        <v>42</v>
      </c>
      <c r="B855" s="54" t="s">
        <v>4530</v>
      </c>
      <c r="C855" s="64" t="s">
        <v>3726</v>
      </c>
      <c r="D855" s="253" t="s">
        <v>44</v>
      </c>
      <c r="E855" s="64">
        <v>2020</v>
      </c>
      <c r="F855" s="773">
        <v>35746</v>
      </c>
      <c r="G855" s="54" t="s">
        <v>4531</v>
      </c>
      <c r="H855" s="920"/>
    </row>
    <row r="856" spans="1:8" ht="15.95" customHeight="1" x14ac:dyDescent="0.25">
      <c r="A856" s="54" t="s">
        <v>42</v>
      </c>
      <c r="B856" s="54" t="s">
        <v>4530</v>
      </c>
      <c r="C856" s="64" t="s">
        <v>3726</v>
      </c>
      <c r="D856" s="54" t="s">
        <v>43</v>
      </c>
      <c r="E856" s="64">
        <v>2020</v>
      </c>
      <c r="F856" s="66">
        <v>34837</v>
      </c>
      <c r="G856" s="54" t="s">
        <v>4531</v>
      </c>
    </row>
    <row r="857" spans="1:8" ht="15.95" customHeight="1" x14ac:dyDescent="0.25">
      <c r="A857" s="54" t="s">
        <v>42</v>
      </c>
      <c r="B857" s="54" t="s">
        <v>4530</v>
      </c>
      <c r="C857" s="64" t="s">
        <v>2845</v>
      </c>
      <c r="D857" s="253" t="s">
        <v>44</v>
      </c>
      <c r="E857" s="64">
        <v>2020</v>
      </c>
      <c r="F857" s="773">
        <v>36843.875999999997</v>
      </c>
      <c r="G857" s="54" t="s">
        <v>4531</v>
      </c>
    </row>
    <row r="858" spans="1:8" ht="15.95" customHeight="1" x14ac:dyDescent="0.25">
      <c r="A858" s="54" t="s">
        <v>42</v>
      </c>
      <c r="B858" s="54" t="s">
        <v>4530</v>
      </c>
      <c r="C858" s="64" t="s">
        <v>2845</v>
      </c>
      <c r="D858" s="54" t="s">
        <v>43</v>
      </c>
      <c r="E858" s="64">
        <v>2020</v>
      </c>
      <c r="F858" s="66">
        <v>35927.875999999997</v>
      </c>
      <c r="G858" s="54" t="s">
        <v>4531</v>
      </c>
    </row>
    <row r="859" spans="1:8" ht="15.95" customHeight="1" x14ac:dyDescent="0.25">
      <c r="A859" s="54" t="s">
        <v>42</v>
      </c>
      <c r="B859" s="54" t="s">
        <v>3897</v>
      </c>
      <c r="C859" s="269" t="s">
        <v>2926</v>
      </c>
      <c r="D859" s="253" t="s">
        <v>44</v>
      </c>
      <c r="E859" s="64">
        <v>2020</v>
      </c>
      <c r="F859" s="773">
        <v>70769</v>
      </c>
      <c r="G859" s="54" t="s">
        <v>4561</v>
      </c>
      <c r="H859" s="91"/>
    </row>
    <row r="860" spans="1:8" ht="15.95" customHeight="1" x14ac:dyDescent="0.25">
      <c r="A860" s="54" t="s">
        <v>42</v>
      </c>
      <c r="B860" s="54" t="s">
        <v>3898</v>
      </c>
      <c r="C860" s="269" t="s">
        <v>4504</v>
      </c>
      <c r="D860" s="54" t="s">
        <v>44</v>
      </c>
      <c r="E860" s="64">
        <v>2020</v>
      </c>
      <c r="F860" s="66">
        <v>71870</v>
      </c>
      <c r="G860" s="54" t="s">
        <v>4561</v>
      </c>
    </row>
    <row r="861" spans="1:8" ht="15.95" customHeight="1" x14ac:dyDescent="0.25">
      <c r="A861" s="54" t="s">
        <v>42</v>
      </c>
      <c r="B861" s="54" t="s">
        <v>3898</v>
      </c>
      <c r="C861" s="269" t="s">
        <v>2927</v>
      </c>
      <c r="D861" s="253" t="s">
        <v>44</v>
      </c>
      <c r="E861" s="64">
        <v>2020</v>
      </c>
      <c r="F861" s="773">
        <v>73260</v>
      </c>
      <c r="G861" s="54" t="s">
        <v>4561</v>
      </c>
    </row>
    <row r="862" spans="1:8" ht="15.95" customHeight="1" x14ac:dyDescent="0.25">
      <c r="A862" s="54" t="s">
        <v>42</v>
      </c>
      <c r="B862" s="54" t="s">
        <v>3898</v>
      </c>
      <c r="C862" s="269" t="s">
        <v>2926</v>
      </c>
      <c r="D862" s="54" t="s">
        <v>44</v>
      </c>
      <c r="E862" s="64">
        <v>2020</v>
      </c>
      <c r="F862" s="66">
        <v>78665</v>
      </c>
      <c r="G862" s="54" t="s">
        <v>4561</v>
      </c>
    </row>
    <row r="863" spans="1:8" ht="15.95" customHeight="1" x14ac:dyDescent="0.25">
      <c r="A863" s="54" t="s">
        <v>42</v>
      </c>
      <c r="B863" s="54" t="s">
        <v>2570</v>
      </c>
      <c r="C863" s="269" t="s">
        <v>2927</v>
      </c>
      <c r="D863" s="253" t="s">
        <v>44</v>
      </c>
      <c r="E863" s="64">
        <v>2020</v>
      </c>
      <c r="F863" s="773">
        <v>82939</v>
      </c>
      <c r="G863" s="54" t="s">
        <v>4561</v>
      </c>
    </row>
    <row r="864" spans="1:8" ht="15.95" customHeight="1" x14ac:dyDescent="0.25">
      <c r="A864" s="54" t="s">
        <v>42</v>
      </c>
      <c r="B864" s="54" t="s">
        <v>2570</v>
      </c>
      <c r="C864" s="269" t="s">
        <v>2926</v>
      </c>
      <c r="D864" s="54" t="s">
        <v>44</v>
      </c>
      <c r="E864" s="64">
        <v>2020</v>
      </c>
      <c r="F864" s="66">
        <v>89584</v>
      </c>
      <c r="G864" s="54" t="s">
        <v>4561</v>
      </c>
    </row>
    <row r="865" spans="1:8" ht="15.95" customHeight="1" x14ac:dyDescent="0.2">
      <c r="A865" s="568" t="s">
        <v>42</v>
      </c>
      <c r="B865" s="568" t="s">
        <v>3014</v>
      </c>
      <c r="C865" s="569" t="s">
        <v>3739</v>
      </c>
      <c r="D865" s="743" t="s">
        <v>43</v>
      </c>
      <c r="E865" s="569">
        <v>2020</v>
      </c>
      <c r="F865" s="745">
        <v>27230</v>
      </c>
      <c r="G865" s="568" t="s">
        <v>4579</v>
      </c>
      <c r="H865" s="242"/>
    </row>
    <row r="866" spans="1:8" ht="15.95" customHeight="1" x14ac:dyDescent="0.2">
      <c r="A866" s="568" t="s">
        <v>42</v>
      </c>
      <c r="B866" s="568" t="s">
        <v>3014</v>
      </c>
      <c r="C866" s="569" t="s">
        <v>3739</v>
      </c>
      <c r="D866" s="570" t="s">
        <v>44</v>
      </c>
      <c r="E866" s="569">
        <v>2020</v>
      </c>
      <c r="F866" s="638">
        <v>29100</v>
      </c>
      <c r="G866" s="568" t="s">
        <v>4579</v>
      </c>
      <c r="H866" s="242"/>
    </row>
    <row r="867" spans="1:8" ht="15.95" customHeight="1" x14ac:dyDescent="0.2">
      <c r="A867" s="568" t="s">
        <v>42</v>
      </c>
      <c r="B867" s="568" t="s">
        <v>3014</v>
      </c>
      <c r="C867" s="569" t="s">
        <v>2114</v>
      </c>
      <c r="D867" s="743" t="s">
        <v>43</v>
      </c>
      <c r="E867" s="569">
        <v>2020</v>
      </c>
      <c r="F867" s="745">
        <v>27750</v>
      </c>
      <c r="G867" s="568" t="s">
        <v>4579</v>
      </c>
      <c r="H867" s="242"/>
    </row>
    <row r="868" spans="1:8" ht="15.95" customHeight="1" x14ac:dyDescent="0.2">
      <c r="A868" s="568" t="s">
        <v>42</v>
      </c>
      <c r="B868" s="568" t="s">
        <v>3014</v>
      </c>
      <c r="C868" s="569" t="s">
        <v>2114</v>
      </c>
      <c r="D868" s="570" t="s">
        <v>44</v>
      </c>
      <c r="E868" s="569">
        <v>2020</v>
      </c>
      <c r="F868" s="638">
        <v>29530</v>
      </c>
      <c r="G868" s="568" t="s">
        <v>4579</v>
      </c>
      <c r="H868" s="242"/>
    </row>
    <row r="869" spans="1:8" ht="15.95" customHeight="1" x14ac:dyDescent="0.25">
      <c r="A869" s="610" t="s">
        <v>42</v>
      </c>
      <c r="B869" s="610" t="s">
        <v>10086</v>
      </c>
      <c r="C869" s="688" t="s">
        <v>10083</v>
      </c>
      <c r="D869" s="719" t="s">
        <v>110</v>
      </c>
      <c r="E869" s="688">
        <v>2020</v>
      </c>
      <c r="F869" s="918">
        <v>22225</v>
      </c>
      <c r="G869" s="610" t="s">
        <v>10084</v>
      </c>
    </row>
    <row r="870" spans="1:8" ht="15.95" customHeight="1" x14ac:dyDescent="0.25">
      <c r="A870" s="610" t="s">
        <v>42</v>
      </c>
      <c r="B870" s="610" t="s">
        <v>10273</v>
      </c>
      <c r="C870" s="688" t="s">
        <v>10083</v>
      </c>
      <c r="D870" s="610" t="s">
        <v>110</v>
      </c>
      <c r="E870" s="688">
        <v>2020</v>
      </c>
      <c r="F870" s="694">
        <v>23107</v>
      </c>
      <c r="G870" s="610" t="s">
        <v>10084</v>
      </c>
    </row>
    <row r="871" spans="1:8" ht="15.95" customHeight="1" x14ac:dyDescent="0.25">
      <c r="A871" s="610" t="s">
        <v>42</v>
      </c>
      <c r="B871" s="610" t="s">
        <v>10274</v>
      </c>
      <c r="C871" s="688" t="s">
        <v>10083</v>
      </c>
      <c r="D871" s="610" t="s">
        <v>110</v>
      </c>
      <c r="E871" s="688">
        <v>2020</v>
      </c>
      <c r="F871" s="694">
        <v>23761</v>
      </c>
      <c r="G871" s="610" t="s">
        <v>10084</v>
      </c>
    </row>
    <row r="872" spans="1:8" ht="15.95" customHeight="1" x14ac:dyDescent="0.25">
      <c r="A872" s="610" t="s">
        <v>42</v>
      </c>
      <c r="B872" s="610" t="s">
        <v>10272</v>
      </c>
      <c r="C872" s="688" t="s">
        <v>10083</v>
      </c>
      <c r="D872" s="610" t="s">
        <v>110</v>
      </c>
      <c r="E872" s="688">
        <v>2020</v>
      </c>
      <c r="F872" s="694">
        <v>23779</v>
      </c>
      <c r="G872" s="610" t="s">
        <v>10084</v>
      </c>
    </row>
    <row r="873" spans="1:8" ht="15.95" customHeight="1" x14ac:dyDescent="0.25">
      <c r="A873" s="610" t="s">
        <v>42</v>
      </c>
      <c r="B873" s="610" t="s">
        <v>10082</v>
      </c>
      <c r="C873" s="688" t="s">
        <v>10083</v>
      </c>
      <c r="D873" s="610" t="s">
        <v>110</v>
      </c>
      <c r="E873" s="688">
        <v>2020</v>
      </c>
      <c r="F873" s="694">
        <v>21131</v>
      </c>
      <c r="G873" s="610" t="s">
        <v>10084</v>
      </c>
    </row>
    <row r="874" spans="1:8" ht="15.95" customHeight="1" x14ac:dyDescent="0.25">
      <c r="A874" s="610" t="s">
        <v>42</v>
      </c>
      <c r="B874" s="610" t="s">
        <v>10277</v>
      </c>
      <c r="C874" s="688" t="s">
        <v>10083</v>
      </c>
      <c r="D874" s="610" t="s">
        <v>110</v>
      </c>
      <c r="E874" s="688">
        <v>2020</v>
      </c>
      <c r="F874" s="694">
        <v>28530</v>
      </c>
      <c r="G874" s="610" t="s">
        <v>2109</v>
      </c>
    </row>
    <row r="875" spans="1:8" ht="15.95" customHeight="1" x14ac:dyDescent="0.25">
      <c r="A875" s="610" t="s">
        <v>42</v>
      </c>
      <c r="B875" s="610" t="s">
        <v>10276</v>
      </c>
      <c r="C875" s="688" t="s">
        <v>10083</v>
      </c>
      <c r="D875" s="610" t="s">
        <v>110</v>
      </c>
      <c r="E875" s="688">
        <v>2020</v>
      </c>
      <c r="F875" s="694">
        <v>28530</v>
      </c>
      <c r="G875" s="610" t="s">
        <v>2109</v>
      </c>
    </row>
    <row r="876" spans="1:8" ht="15.95" customHeight="1" x14ac:dyDescent="0.25">
      <c r="A876" s="610" t="s">
        <v>42</v>
      </c>
      <c r="B876" s="610" t="s">
        <v>10281</v>
      </c>
      <c r="C876" s="688" t="s">
        <v>10083</v>
      </c>
      <c r="D876" s="610" t="s">
        <v>110</v>
      </c>
      <c r="E876" s="688">
        <v>2020</v>
      </c>
      <c r="F876" s="694">
        <v>29931</v>
      </c>
      <c r="G876" s="610" t="s">
        <v>2109</v>
      </c>
    </row>
    <row r="877" spans="1:8" ht="15.95" customHeight="1" x14ac:dyDescent="0.25">
      <c r="A877" s="610" t="s">
        <v>42</v>
      </c>
      <c r="B877" s="610" t="s">
        <v>10279</v>
      </c>
      <c r="C877" s="688" t="s">
        <v>10083</v>
      </c>
      <c r="D877" s="610" t="s">
        <v>110</v>
      </c>
      <c r="E877" s="688">
        <v>2020</v>
      </c>
      <c r="F877" s="694">
        <v>29604</v>
      </c>
      <c r="G877" s="610" t="s">
        <v>2109</v>
      </c>
    </row>
    <row r="878" spans="1:8" ht="15.95" customHeight="1" x14ac:dyDescent="0.25">
      <c r="A878" s="610" t="s">
        <v>42</v>
      </c>
      <c r="B878" s="610" t="s">
        <v>10278</v>
      </c>
      <c r="C878" s="688" t="s">
        <v>10083</v>
      </c>
      <c r="D878" s="610" t="s">
        <v>110</v>
      </c>
      <c r="E878" s="688">
        <v>2020</v>
      </c>
      <c r="F878" s="694">
        <v>29604</v>
      </c>
      <c r="G878" s="610" t="s">
        <v>2109</v>
      </c>
    </row>
    <row r="879" spans="1:8" ht="15.95" customHeight="1" x14ac:dyDescent="0.25">
      <c r="A879" s="610" t="s">
        <v>42</v>
      </c>
      <c r="B879" s="610" t="s">
        <v>10275</v>
      </c>
      <c r="C879" s="688" t="s">
        <v>10083</v>
      </c>
      <c r="D879" s="610" t="s">
        <v>110</v>
      </c>
      <c r="E879" s="688">
        <v>2020</v>
      </c>
      <c r="F879" s="694">
        <v>29604</v>
      </c>
      <c r="G879" s="610" t="s">
        <v>2109</v>
      </c>
    </row>
    <row r="880" spans="1:8" ht="15.95" customHeight="1" x14ac:dyDescent="0.25">
      <c r="A880" s="610" t="s">
        <v>42</v>
      </c>
      <c r="B880" s="610" t="s">
        <v>10090</v>
      </c>
      <c r="C880" s="688" t="s">
        <v>10083</v>
      </c>
      <c r="D880" s="610" t="s">
        <v>110</v>
      </c>
      <c r="E880" s="688">
        <v>2020</v>
      </c>
      <c r="F880" s="694">
        <v>30164</v>
      </c>
      <c r="G880" s="610" t="s">
        <v>2109</v>
      </c>
    </row>
    <row r="881" spans="1:8" ht="15.95" customHeight="1" x14ac:dyDescent="0.25">
      <c r="A881" s="610" t="s">
        <v>42</v>
      </c>
      <c r="B881" s="610" t="s">
        <v>10280</v>
      </c>
      <c r="C881" s="688" t="s">
        <v>10083</v>
      </c>
      <c r="D881" s="610" t="s">
        <v>110</v>
      </c>
      <c r="E881" s="688">
        <v>2020</v>
      </c>
      <c r="F881" s="694">
        <v>29931</v>
      </c>
      <c r="G881" s="610" t="s">
        <v>2109</v>
      </c>
    </row>
    <row r="882" spans="1:8" ht="15.95" customHeight="1" x14ac:dyDescent="0.25">
      <c r="A882" s="610" t="s">
        <v>42</v>
      </c>
      <c r="B882" s="610" t="s">
        <v>10093</v>
      </c>
      <c r="C882" s="688" t="s">
        <v>10083</v>
      </c>
      <c r="D882" s="610" t="s">
        <v>110</v>
      </c>
      <c r="E882" s="688">
        <v>2020</v>
      </c>
      <c r="F882" s="694">
        <v>30491</v>
      </c>
      <c r="G882" s="610" t="s">
        <v>2109</v>
      </c>
    </row>
    <row r="883" spans="1:8" ht="15.95" customHeight="1" x14ac:dyDescent="0.25">
      <c r="A883" s="610" t="s">
        <v>42</v>
      </c>
      <c r="B883" s="610" t="s">
        <v>10282</v>
      </c>
      <c r="C883" s="688" t="s">
        <v>10083</v>
      </c>
      <c r="D883" s="610" t="s">
        <v>110</v>
      </c>
      <c r="E883" s="688">
        <v>2020</v>
      </c>
      <c r="F883" s="694">
        <v>28530</v>
      </c>
      <c r="G883" s="610" t="s">
        <v>2109</v>
      </c>
    </row>
    <row r="884" spans="1:8" ht="15.95" customHeight="1" x14ac:dyDescent="0.25">
      <c r="A884" s="610" t="s">
        <v>42</v>
      </c>
      <c r="B884" s="610" t="s">
        <v>10285</v>
      </c>
      <c r="C884" s="688" t="s">
        <v>10083</v>
      </c>
      <c r="D884" s="610" t="s">
        <v>110</v>
      </c>
      <c r="E884" s="688">
        <v>2020</v>
      </c>
      <c r="F884" s="694">
        <v>32079</v>
      </c>
      <c r="G884" s="610" t="s">
        <v>2109</v>
      </c>
    </row>
    <row r="885" spans="1:8" ht="15.95" customHeight="1" x14ac:dyDescent="0.25">
      <c r="A885" s="610" t="s">
        <v>42</v>
      </c>
      <c r="B885" s="610" t="s">
        <v>10286</v>
      </c>
      <c r="C885" s="688" t="s">
        <v>10083</v>
      </c>
      <c r="D885" s="610" t="s">
        <v>110</v>
      </c>
      <c r="E885" s="688">
        <v>2020</v>
      </c>
      <c r="F885" s="694">
        <v>32079</v>
      </c>
      <c r="G885" s="610" t="s">
        <v>2109</v>
      </c>
    </row>
    <row r="886" spans="1:8" ht="15.95" customHeight="1" x14ac:dyDescent="0.25">
      <c r="A886" s="610" t="s">
        <v>42</v>
      </c>
      <c r="B886" s="610" t="s">
        <v>10284</v>
      </c>
      <c r="C886" s="688" t="s">
        <v>10083</v>
      </c>
      <c r="D886" s="610" t="s">
        <v>110</v>
      </c>
      <c r="E886" s="688">
        <v>2020</v>
      </c>
      <c r="F886" s="694">
        <v>32079</v>
      </c>
      <c r="G886" s="610" t="s">
        <v>2109</v>
      </c>
    </row>
    <row r="887" spans="1:8" ht="15.95" customHeight="1" x14ac:dyDescent="0.25">
      <c r="A887" s="610" t="s">
        <v>42</v>
      </c>
      <c r="B887" s="610" t="s">
        <v>10287</v>
      </c>
      <c r="C887" s="688" t="s">
        <v>10083</v>
      </c>
      <c r="D887" s="610" t="s">
        <v>110</v>
      </c>
      <c r="E887" s="688">
        <v>2020</v>
      </c>
      <c r="F887" s="694">
        <v>32079</v>
      </c>
      <c r="G887" s="610" t="s">
        <v>2109</v>
      </c>
    </row>
    <row r="888" spans="1:8" ht="15.95" customHeight="1" x14ac:dyDescent="0.25">
      <c r="A888" s="610" t="s">
        <v>42</v>
      </c>
      <c r="B888" s="610" t="s">
        <v>10097</v>
      </c>
      <c r="C888" s="688" t="s">
        <v>10083</v>
      </c>
      <c r="D888" s="610" t="s">
        <v>110</v>
      </c>
      <c r="E888" s="688">
        <v>2020</v>
      </c>
      <c r="F888" s="694">
        <v>32639</v>
      </c>
      <c r="G888" s="610" t="s">
        <v>2109</v>
      </c>
    </row>
    <row r="889" spans="1:8" ht="15.95" customHeight="1" x14ac:dyDescent="0.2">
      <c r="A889" s="571" t="s">
        <v>42</v>
      </c>
      <c r="B889" s="571" t="s">
        <v>6761</v>
      </c>
      <c r="C889" s="725" t="s">
        <v>6754</v>
      </c>
      <c r="D889" s="571" t="s">
        <v>426</v>
      </c>
      <c r="E889" s="725">
        <v>2020</v>
      </c>
      <c r="F889" s="772">
        <v>28310</v>
      </c>
      <c r="G889" s="571" t="s">
        <v>6740</v>
      </c>
    </row>
    <row r="890" spans="1:8" ht="15.95" customHeight="1" x14ac:dyDescent="0.2">
      <c r="A890" s="571" t="s">
        <v>42</v>
      </c>
      <c r="B890" s="571" t="s">
        <v>6763</v>
      </c>
      <c r="C890" s="725" t="s">
        <v>6754</v>
      </c>
      <c r="D890" s="571" t="s">
        <v>110</v>
      </c>
      <c r="E890" s="725">
        <v>2020</v>
      </c>
      <c r="F890" s="638">
        <v>26100</v>
      </c>
      <c r="G890" s="571" t="s">
        <v>6740</v>
      </c>
    </row>
    <row r="891" spans="1:8" ht="15.95" customHeight="1" x14ac:dyDescent="0.2">
      <c r="A891" s="571" t="s">
        <v>42</v>
      </c>
      <c r="B891" s="571" t="s">
        <v>6763</v>
      </c>
      <c r="C891" s="725" t="s">
        <v>6754</v>
      </c>
      <c r="D891" s="571" t="s">
        <v>426</v>
      </c>
      <c r="E891" s="725">
        <v>2020</v>
      </c>
      <c r="F891" s="772">
        <v>27450</v>
      </c>
      <c r="G891" s="571" t="s">
        <v>6740</v>
      </c>
    </row>
    <row r="892" spans="1:8" ht="15.95" customHeight="1" x14ac:dyDescent="0.2">
      <c r="A892" s="571" t="s">
        <v>42</v>
      </c>
      <c r="B892" s="571" t="s">
        <v>6762</v>
      </c>
      <c r="C892" s="725" t="s">
        <v>6754</v>
      </c>
      <c r="D892" s="571" t="s">
        <v>110</v>
      </c>
      <c r="E892" s="725">
        <v>2020</v>
      </c>
      <c r="F892" s="772">
        <v>27850</v>
      </c>
      <c r="G892" s="571" t="s">
        <v>6740</v>
      </c>
    </row>
    <row r="893" spans="1:8" ht="15.95" customHeight="1" x14ac:dyDescent="0.2">
      <c r="A893" s="571" t="s">
        <v>42</v>
      </c>
      <c r="B893" s="571" t="s">
        <v>6762</v>
      </c>
      <c r="C893" s="725" t="s">
        <v>6754</v>
      </c>
      <c r="D893" s="571" t="s">
        <v>426</v>
      </c>
      <c r="E893" s="725">
        <v>2020</v>
      </c>
      <c r="F893" s="772">
        <v>29300</v>
      </c>
      <c r="G893" s="571" t="s">
        <v>6740</v>
      </c>
    </row>
    <row r="894" spans="1:8" ht="15.95" customHeight="1" x14ac:dyDescent="0.2">
      <c r="A894" s="571" t="s">
        <v>42</v>
      </c>
      <c r="B894" s="571" t="s">
        <v>6757</v>
      </c>
      <c r="C894" s="725" t="s">
        <v>6754</v>
      </c>
      <c r="D894" s="571" t="s">
        <v>426</v>
      </c>
      <c r="E894" s="725">
        <v>2020</v>
      </c>
      <c r="F894" s="638">
        <v>33550</v>
      </c>
      <c r="G894" s="571" t="s">
        <v>6740</v>
      </c>
      <c r="H894" s="919"/>
    </row>
    <row r="895" spans="1:8" ht="15.95" customHeight="1" x14ac:dyDescent="0.2">
      <c r="A895" s="571" t="s">
        <v>42</v>
      </c>
      <c r="B895" s="571" t="s">
        <v>6745</v>
      </c>
      <c r="C895" s="725" t="s">
        <v>6741</v>
      </c>
      <c r="D895" s="571" t="s">
        <v>426</v>
      </c>
      <c r="E895" s="725">
        <v>2020</v>
      </c>
      <c r="F895" s="638">
        <v>37970</v>
      </c>
      <c r="G895" s="571" t="s">
        <v>6740</v>
      </c>
      <c r="H895" s="921"/>
    </row>
    <row r="896" spans="1:8" ht="15.95" customHeight="1" x14ac:dyDescent="0.2">
      <c r="A896" s="571" t="s">
        <v>42</v>
      </c>
      <c r="B896" s="571" t="s">
        <v>6742</v>
      </c>
      <c r="C896" s="725" t="s">
        <v>6741</v>
      </c>
      <c r="D896" s="571" t="s">
        <v>426</v>
      </c>
      <c r="E896" s="725">
        <v>2020</v>
      </c>
      <c r="F896" s="638">
        <v>49580</v>
      </c>
      <c r="G896" s="571" t="s">
        <v>6740</v>
      </c>
      <c r="H896" s="921"/>
    </row>
    <row r="897" spans="1:8" ht="15.95" customHeight="1" x14ac:dyDescent="0.2">
      <c r="A897" s="571" t="s">
        <v>42</v>
      </c>
      <c r="B897" s="571" t="s">
        <v>6743</v>
      </c>
      <c r="C897" s="725" t="s">
        <v>6741</v>
      </c>
      <c r="D897" s="571" t="s">
        <v>426</v>
      </c>
      <c r="E897" s="725">
        <v>2020</v>
      </c>
      <c r="F897" s="638">
        <v>46560</v>
      </c>
      <c r="G897" s="571" t="s">
        <v>6740</v>
      </c>
      <c r="H897" s="921"/>
    </row>
    <row r="898" spans="1:8" ht="15.95" customHeight="1" x14ac:dyDescent="0.2">
      <c r="A898" s="571" t="s">
        <v>42</v>
      </c>
      <c r="B898" s="571" t="s">
        <v>6744</v>
      </c>
      <c r="C898" s="725" t="s">
        <v>6741</v>
      </c>
      <c r="D898" s="571" t="s">
        <v>426</v>
      </c>
      <c r="E898" s="725">
        <v>2020</v>
      </c>
      <c r="F898" s="638">
        <v>42990</v>
      </c>
      <c r="G898" s="571" t="s">
        <v>6740</v>
      </c>
      <c r="H898" s="921"/>
    </row>
    <row r="899" spans="1:8" ht="15.95" customHeight="1" x14ac:dyDescent="0.2">
      <c r="A899" s="571" t="s">
        <v>42</v>
      </c>
      <c r="B899" s="571" t="s">
        <v>6758</v>
      </c>
      <c r="C899" s="725" t="s">
        <v>6754</v>
      </c>
      <c r="D899" s="571" t="s">
        <v>426</v>
      </c>
      <c r="E899" s="725">
        <v>2020</v>
      </c>
      <c r="F899" s="638">
        <v>36300</v>
      </c>
      <c r="G899" s="571" t="s">
        <v>6740</v>
      </c>
      <c r="H899" s="919"/>
    </row>
    <row r="900" spans="1:8" ht="15.95" customHeight="1" x14ac:dyDescent="0.2">
      <c r="A900" s="571" t="s">
        <v>42</v>
      </c>
      <c r="B900" s="571" t="s">
        <v>6760</v>
      </c>
      <c r="C900" s="725" t="s">
        <v>6754</v>
      </c>
      <c r="D900" s="571" t="s">
        <v>426</v>
      </c>
      <c r="E900" s="725">
        <v>2020</v>
      </c>
      <c r="F900" s="772">
        <v>30100</v>
      </c>
      <c r="G900" s="571" t="s">
        <v>6740</v>
      </c>
    </row>
    <row r="901" spans="1:8" ht="15.95" customHeight="1" x14ac:dyDescent="0.2">
      <c r="A901" s="571" t="s">
        <v>42</v>
      </c>
      <c r="B901" s="571" t="s">
        <v>6759</v>
      </c>
      <c r="C901" s="725" t="s">
        <v>6754</v>
      </c>
      <c r="D901" s="571" t="s">
        <v>426</v>
      </c>
      <c r="E901" s="725">
        <v>2020</v>
      </c>
      <c r="F901" s="772">
        <v>34300</v>
      </c>
      <c r="G901" s="571" t="s">
        <v>6740</v>
      </c>
      <c r="H901" s="615"/>
    </row>
    <row r="902" spans="1:8" ht="15.95" customHeight="1" x14ac:dyDescent="0.2">
      <c r="A902" s="571" t="s">
        <v>42</v>
      </c>
      <c r="B902" s="571" t="s">
        <v>6753</v>
      </c>
      <c r="C902" s="725" t="s">
        <v>6752</v>
      </c>
      <c r="D902" s="571" t="s">
        <v>110</v>
      </c>
      <c r="E902" s="725">
        <v>2020</v>
      </c>
      <c r="F902" s="638">
        <v>32250</v>
      </c>
      <c r="G902" s="571" t="s">
        <v>6740</v>
      </c>
      <c r="H902" s="919"/>
    </row>
    <row r="903" spans="1:8" ht="15.95" customHeight="1" x14ac:dyDescent="0.2">
      <c r="A903" s="571" t="s">
        <v>42</v>
      </c>
      <c r="B903" s="571" t="s">
        <v>6751</v>
      </c>
      <c r="C903" s="725" t="s">
        <v>6741</v>
      </c>
      <c r="D903" s="571" t="s">
        <v>110</v>
      </c>
      <c r="E903" s="725">
        <v>2020</v>
      </c>
      <c r="F903" s="638">
        <v>34330</v>
      </c>
      <c r="G903" s="571" t="s">
        <v>6740</v>
      </c>
      <c r="H903" s="919"/>
    </row>
    <row r="904" spans="1:8" ht="15.95" customHeight="1" x14ac:dyDescent="0.2">
      <c r="A904" s="571" t="s">
        <v>42</v>
      </c>
      <c r="B904" s="571" t="s">
        <v>6751</v>
      </c>
      <c r="C904" s="725" t="s">
        <v>6741</v>
      </c>
      <c r="D904" s="571" t="s">
        <v>426</v>
      </c>
      <c r="E904" s="725">
        <v>2020</v>
      </c>
      <c r="F904" s="638">
        <v>35840</v>
      </c>
      <c r="G904" s="571" t="s">
        <v>6740</v>
      </c>
      <c r="H904" s="919"/>
    </row>
    <row r="905" spans="1:8" ht="15.95" customHeight="1" x14ac:dyDescent="0.2">
      <c r="A905" s="571" t="s">
        <v>42</v>
      </c>
      <c r="B905" s="571" t="s">
        <v>6756</v>
      </c>
      <c r="C905" s="725" t="s">
        <v>6754</v>
      </c>
      <c r="D905" s="571" t="s">
        <v>110</v>
      </c>
      <c r="E905" s="725">
        <v>2020</v>
      </c>
      <c r="F905" s="638">
        <v>34120</v>
      </c>
      <c r="G905" s="571" t="s">
        <v>6740</v>
      </c>
      <c r="H905" s="919"/>
    </row>
    <row r="906" spans="1:8" ht="15.95" customHeight="1" x14ac:dyDescent="0.2">
      <c r="A906" s="571" t="s">
        <v>42</v>
      </c>
      <c r="B906" s="571" t="s">
        <v>6756</v>
      </c>
      <c r="C906" s="725" t="s">
        <v>6754</v>
      </c>
      <c r="D906" s="571" t="s">
        <v>426</v>
      </c>
      <c r="E906" s="725">
        <v>2020</v>
      </c>
      <c r="F906" s="638">
        <v>35550</v>
      </c>
      <c r="G906" s="571" t="s">
        <v>6740</v>
      </c>
      <c r="H906" s="919"/>
    </row>
    <row r="907" spans="1:8" ht="15.95" customHeight="1" x14ac:dyDescent="0.2">
      <c r="A907" s="571" t="s">
        <v>42</v>
      </c>
      <c r="B907" s="571" t="s">
        <v>6747</v>
      </c>
      <c r="C907" s="725" t="s">
        <v>6741</v>
      </c>
      <c r="D907" s="571" t="s">
        <v>110</v>
      </c>
      <c r="E907" s="725">
        <v>2020</v>
      </c>
      <c r="F907" s="638">
        <v>33380</v>
      </c>
      <c r="G907" s="571" t="s">
        <v>6740</v>
      </c>
      <c r="H907" s="921"/>
    </row>
    <row r="908" spans="1:8" ht="15.95" customHeight="1" x14ac:dyDescent="0.2">
      <c r="A908" s="571" t="s">
        <v>42</v>
      </c>
      <c r="B908" s="571" t="s">
        <v>6747</v>
      </c>
      <c r="C908" s="725" t="s">
        <v>6741</v>
      </c>
      <c r="D908" s="571" t="s">
        <v>426</v>
      </c>
      <c r="E908" s="725">
        <v>2020</v>
      </c>
      <c r="F908" s="638">
        <v>44970</v>
      </c>
      <c r="G908" s="571" t="s">
        <v>6740</v>
      </c>
      <c r="H908" s="921"/>
    </row>
    <row r="909" spans="1:8" ht="15.95" customHeight="1" x14ac:dyDescent="0.2">
      <c r="A909" s="571" t="s">
        <v>42</v>
      </c>
      <c r="B909" s="571" t="s">
        <v>6746</v>
      </c>
      <c r="C909" s="725" t="s">
        <v>6741</v>
      </c>
      <c r="D909" s="571" t="s">
        <v>110</v>
      </c>
      <c r="E909" s="725">
        <v>2020</v>
      </c>
      <c r="F909" s="638">
        <v>46550</v>
      </c>
      <c r="G909" s="571" t="s">
        <v>6740</v>
      </c>
      <c r="H909" s="921"/>
    </row>
    <row r="910" spans="1:8" ht="15.95" customHeight="1" x14ac:dyDescent="0.2">
      <c r="A910" s="571" t="s">
        <v>42</v>
      </c>
      <c r="B910" s="571" t="s">
        <v>6746</v>
      </c>
      <c r="C910" s="725" t="s">
        <v>6741</v>
      </c>
      <c r="D910" s="571" t="s">
        <v>426</v>
      </c>
      <c r="E910" s="725">
        <v>2020</v>
      </c>
      <c r="F910" s="638">
        <v>47920</v>
      </c>
      <c r="G910" s="571" t="s">
        <v>6740</v>
      </c>
      <c r="H910" s="921"/>
    </row>
    <row r="911" spans="1:8" ht="15.95" customHeight="1" x14ac:dyDescent="0.2">
      <c r="A911" s="571" t="s">
        <v>42</v>
      </c>
      <c r="B911" s="571" t="s">
        <v>6750</v>
      </c>
      <c r="C911" s="725" t="s">
        <v>6741</v>
      </c>
      <c r="D911" s="571" t="s">
        <v>110</v>
      </c>
      <c r="E911" s="725">
        <v>2020</v>
      </c>
      <c r="F911" s="638">
        <v>36760</v>
      </c>
      <c r="G911" s="571" t="s">
        <v>6740</v>
      </c>
      <c r="H911" s="919"/>
    </row>
    <row r="912" spans="1:8" ht="15.95" customHeight="1" x14ac:dyDescent="0.2">
      <c r="A912" s="571" t="s">
        <v>42</v>
      </c>
      <c r="B912" s="571" t="s">
        <v>6750</v>
      </c>
      <c r="C912" s="725" t="s">
        <v>6741</v>
      </c>
      <c r="D912" s="571" t="s">
        <v>426</v>
      </c>
      <c r="E912" s="725">
        <v>2020</v>
      </c>
      <c r="F912" s="638">
        <v>38620</v>
      </c>
      <c r="G912" s="571" t="s">
        <v>6740</v>
      </c>
      <c r="H912" s="919"/>
    </row>
    <row r="913" spans="1:8" ht="15.95" customHeight="1" x14ac:dyDescent="0.2">
      <c r="A913" s="571" t="s">
        <v>42</v>
      </c>
      <c r="B913" s="571" t="s">
        <v>6755</v>
      </c>
      <c r="C913" s="725" t="s">
        <v>6754</v>
      </c>
      <c r="D913" s="571" t="s">
        <v>110</v>
      </c>
      <c r="E913" s="725">
        <v>2020</v>
      </c>
      <c r="F913" s="638">
        <v>31100</v>
      </c>
      <c r="G913" s="571" t="s">
        <v>6740</v>
      </c>
      <c r="H913" s="919"/>
    </row>
    <row r="914" spans="1:8" ht="15.95" customHeight="1" x14ac:dyDescent="0.2">
      <c r="A914" s="571" t="s">
        <v>42</v>
      </c>
      <c r="B914" s="571" t="s">
        <v>6755</v>
      </c>
      <c r="C914" s="725" t="s">
        <v>6754</v>
      </c>
      <c r="D914" s="571" t="s">
        <v>426</v>
      </c>
      <c r="E914" s="725">
        <v>2020</v>
      </c>
      <c r="F914" s="638">
        <v>31550</v>
      </c>
      <c r="G914" s="571" t="s">
        <v>6740</v>
      </c>
      <c r="H914" s="919"/>
    </row>
    <row r="915" spans="1:8" ht="15.95" customHeight="1" x14ac:dyDescent="0.2">
      <c r="A915" s="571" t="s">
        <v>42</v>
      </c>
      <c r="B915" s="571" t="s">
        <v>6748</v>
      </c>
      <c r="C915" s="725" t="s">
        <v>6741</v>
      </c>
      <c r="D915" s="571" t="s">
        <v>110</v>
      </c>
      <c r="E915" s="725">
        <v>2020</v>
      </c>
      <c r="F915" s="638">
        <v>41390</v>
      </c>
      <c r="G915" s="571" t="s">
        <v>6740</v>
      </c>
      <c r="H915" s="921"/>
    </row>
    <row r="916" spans="1:8" ht="15.95" customHeight="1" x14ac:dyDescent="0.2">
      <c r="A916" s="571" t="s">
        <v>42</v>
      </c>
      <c r="B916" s="571" t="s">
        <v>6748</v>
      </c>
      <c r="C916" s="725" t="s">
        <v>6741</v>
      </c>
      <c r="D916" s="571" t="s">
        <v>426</v>
      </c>
      <c r="E916" s="725">
        <v>2020</v>
      </c>
      <c r="F916" s="638">
        <v>42900</v>
      </c>
      <c r="G916" s="571" t="s">
        <v>6740</v>
      </c>
      <c r="H916" s="921"/>
    </row>
    <row r="917" spans="1:8" ht="15.95" customHeight="1" x14ac:dyDescent="0.2">
      <c r="A917" s="571" t="s">
        <v>42</v>
      </c>
      <c r="B917" s="571" t="s">
        <v>6749</v>
      </c>
      <c r="C917" s="725" t="s">
        <v>6741</v>
      </c>
      <c r="D917" s="571" t="s">
        <v>110</v>
      </c>
      <c r="E917" s="725">
        <v>2020</v>
      </c>
      <c r="F917" s="638">
        <v>40180</v>
      </c>
      <c r="G917" s="571" t="s">
        <v>6740</v>
      </c>
      <c r="H917" s="919"/>
    </row>
    <row r="918" spans="1:8" ht="15.95" customHeight="1" x14ac:dyDescent="0.2">
      <c r="A918" s="571" t="s">
        <v>42</v>
      </c>
      <c r="B918" s="571" t="s">
        <v>6749</v>
      </c>
      <c r="C918" s="725" t="s">
        <v>6741</v>
      </c>
      <c r="D918" s="571" t="s">
        <v>426</v>
      </c>
      <c r="E918" s="725">
        <v>2020</v>
      </c>
      <c r="F918" s="638">
        <v>41550</v>
      </c>
      <c r="G918" s="571" t="s">
        <v>6740</v>
      </c>
      <c r="H918" s="921"/>
    </row>
    <row r="919" spans="1:8" ht="15.95" customHeight="1" x14ac:dyDescent="0.25">
      <c r="A919" s="612" t="s">
        <v>42</v>
      </c>
      <c r="B919" s="612" t="s">
        <v>6870</v>
      </c>
      <c r="C919" s="759" t="s">
        <v>1983</v>
      </c>
      <c r="D919" s="612"/>
      <c r="E919" s="152">
        <v>2020</v>
      </c>
      <c r="F919" s="66">
        <v>18650</v>
      </c>
      <c r="G919" s="612" t="s">
        <v>7072</v>
      </c>
      <c r="H919" s="921"/>
    </row>
    <row r="920" spans="1:8" ht="15.95" customHeight="1" x14ac:dyDescent="0.2">
      <c r="A920" s="571" t="s">
        <v>42</v>
      </c>
      <c r="B920" s="571" t="s">
        <v>6732</v>
      </c>
      <c r="C920" s="725" t="s">
        <v>6731</v>
      </c>
      <c r="D920" s="571" t="s">
        <v>43</v>
      </c>
      <c r="E920" s="725">
        <v>2020</v>
      </c>
      <c r="F920" s="638">
        <v>38240</v>
      </c>
      <c r="G920" s="571" t="s">
        <v>6730</v>
      </c>
      <c r="H920" s="921"/>
    </row>
    <row r="921" spans="1:8" ht="15.95" customHeight="1" x14ac:dyDescent="0.2">
      <c r="A921" s="571" t="s">
        <v>42</v>
      </c>
      <c r="B921" s="571" t="s">
        <v>6732</v>
      </c>
      <c r="C921" s="725" t="s">
        <v>6731</v>
      </c>
      <c r="D921" s="571" t="s">
        <v>44</v>
      </c>
      <c r="E921" s="725">
        <v>2020</v>
      </c>
      <c r="F921" s="638">
        <v>41295</v>
      </c>
      <c r="G921" s="571" t="s">
        <v>6730</v>
      </c>
      <c r="H921" s="242"/>
    </row>
    <row r="922" spans="1:8" ht="15.95" customHeight="1" x14ac:dyDescent="0.2">
      <c r="A922" s="571" t="s">
        <v>42</v>
      </c>
      <c r="B922" s="571" t="s">
        <v>6738</v>
      </c>
      <c r="C922" s="725" t="s">
        <v>6737</v>
      </c>
      <c r="D922" s="571" t="s">
        <v>43</v>
      </c>
      <c r="E922" s="725">
        <v>2020</v>
      </c>
      <c r="F922" s="638">
        <v>26300</v>
      </c>
      <c r="G922" s="571" t="s">
        <v>6734</v>
      </c>
      <c r="H922" s="921"/>
    </row>
    <row r="923" spans="1:8" ht="15.95" customHeight="1" x14ac:dyDescent="0.2">
      <c r="A923" s="571" t="s">
        <v>42</v>
      </c>
      <c r="B923" s="571" t="s">
        <v>6738</v>
      </c>
      <c r="C923" s="725" t="s">
        <v>6737</v>
      </c>
      <c r="D923" s="571" t="s">
        <v>44</v>
      </c>
      <c r="E923" s="725">
        <v>2020</v>
      </c>
      <c r="F923" s="638">
        <v>29345</v>
      </c>
      <c r="G923" s="571" t="s">
        <v>6734</v>
      </c>
      <c r="H923" s="921"/>
    </row>
    <row r="924" spans="1:8" ht="15.95" customHeight="1" x14ac:dyDescent="0.2">
      <c r="A924" s="571" t="s">
        <v>42</v>
      </c>
      <c r="B924" s="571" t="s">
        <v>6738</v>
      </c>
      <c r="C924" s="725" t="s">
        <v>6737</v>
      </c>
      <c r="D924" s="571" t="s">
        <v>44</v>
      </c>
      <c r="E924" s="725">
        <v>2020</v>
      </c>
      <c r="F924" s="638">
        <v>32125</v>
      </c>
      <c r="G924" s="571" t="s">
        <v>6730</v>
      </c>
      <c r="H924" s="919"/>
    </row>
    <row r="925" spans="1:8" ht="15.95" customHeight="1" x14ac:dyDescent="0.2">
      <c r="A925" s="571" t="s">
        <v>42</v>
      </c>
      <c r="B925" s="571" t="s">
        <v>6738</v>
      </c>
      <c r="C925" s="725" t="s">
        <v>6731</v>
      </c>
      <c r="D925" s="571" t="s">
        <v>43</v>
      </c>
      <c r="E925" s="725">
        <v>2020</v>
      </c>
      <c r="F925" s="638">
        <v>28540</v>
      </c>
      <c r="G925" s="571" t="s">
        <v>6734</v>
      </c>
      <c r="H925" s="919"/>
    </row>
    <row r="926" spans="1:8" ht="15.95" customHeight="1" x14ac:dyDescent="0.2">
      <c r="A926" s="571" t="s">
        <v>42</v>
      </c>
      <c r="B926" s="571" t="s">
        <v>6738</v>
      </c>
      <c r="C926" s="725" t="s">
        <v>6731</v>
      </c>
      <c r="D926" s="571" t="s">
        <v>44</v>
      </c>
      <c r="E926" s="725">
        <v>2020</v>
      </c>
      <c r="F926" s="638">
        <v>31975</v>
      </c>
      <c r="G926" s="571" t="s">
        <v>6734</v>
      </c>
      <c r="H926" s="921"/>
    </row>
    <row r="927" spans="1:8" ht="15.95" customHeight="1" x14ac:dyDescent="0.2">
      <c r="A927" s="571" t="s">
        <v>42</v>
      </c>
      <c r="B927" s="571" t="s">
        <v>6739</v>
      </c>
      <c r="C927" s="725" t="s">
        <v>6737</v>
      </c>
      <c r="D927" s="571" t="s">
        <v>43</v>
      </c>
      <c r="E927" s="725">
        <v>2020</v>
      </c>
      <c r="F927" s="638">
        <v>27110</v>
      </c>
      <c r="G927" s="571" t="s">
        <v>6730</v>
      </c>
      <c r="H927" s="919"/>
    </row>
    <row r="928" spans="1:8" ht="15.95" customHeight="1" x14ac:dyDescent="0.2">
      <c r="A928" s="571" t="s">
        <v>42</v>
      </c>
      <c r="B928" s="571" t="s">
        <v>6736</v>
      </c>
      <c r="C928" s="725" t="s">
        <v>6737</v>
      </c>
      <c r="D928" s="571" t="s">
        <v>43</v>
      </c>
      <c r="E928" s="725">
        <v>2020</v>
      </c>
      <c r="F928" s="638">
        <v>28055</v>
      </c>
      <c r="G928" s="571" t="s">
        <v>6734</v>
      </c>
      <c r="H928" s="921"/>
    </row>
    <row r="929" spans="1:8" ht="15.95" customHeight="1" x14ac:dyDescent="0.2">
      <c r="A929" s="571" t="s">
        <v>42</v>
      </c>
      <c r="B929" s="571" t="s">
        <v>6736</v>
      </c>
      <c r="C929" s="725" t="s">
        <v>6737</v>
      </c>
      <c r="D929" s="571" t="s">
        <v>43</v>
      </c>
      <c r="E929" s="725">
        <v>2020</v>
      </c>
      <c r="F929" s="638">
        <v>28515</v>
      </c>
      <c r="G929" s="571" t="s">
        <v>6730</v>
      </c>
      <c r="H929" s="921"/>
    </row>
    <row r="930" spans="1:8" ht="15.95" customHeight="1" x14ac:dyDescent="0.2">
      <c r="A930" s="571" t="s">
        <v>42</v>
      </c>
      <c r="B930" s="571" t="s">
        <v>6736</v>
      </c>
      <c r="C930" s="725" t="s">
        <v>6731</v>
      </c>
      <c r="D930" s="571" t="s">
        <v>44</v>
      </c>
      <c r="E930" s="725">
        <v>2020</v>
      </c>
      <c r="F930" s="638">
        <v>30700</v>
      </c>
      <c r="G930" s="571" t="s">
        <v>6734</v>
      </c>
      <c r="H930" s="921"/>
    </row>
    <row r="931" spans="1:8" ht="15.95" customHeight="1" x14ac:dyDescent="0.2">
      <c r="A931" s="571" t="s">
        <v>42</v>
      </c>
      <c r="B931" s="571" t="s">
        <v>6736</v>
      </c>
      <c r="C931" s="725" t="s">
        <v>6731</v>
      </c>
      <c r="D931" s="571" t="s">
        <v>44</v>
      </c>
      <c r="E931" s="725">
        <v>2020</v>
      </c>
      <c r="F931" s="638">
        <v>35440</v>
      </c>
      <c r="G931" s="571" t="s">
        <v>6735</v>
      </c>
      <c r="H931" s="921"/>
    </row>
    <row r="932" spans="1:8" ht="15.95" customHeight="1" x14ac:dyDescent="0.2">
      <c r="A932" s="571" t="s">
        <v>42</v>
      </c>
      <c r="B932" s="571" t="s">
        <v>6733</v>
      </c>
      <c r="C932" s="725" t="s">
        <v>6731</v>
      </c>
      <c r="D932" s="571" t="s">
        <v>43</v>
      </c>
      <c r="E932" s="725">
        <v>2020</v>
      </c>
      <c r="F932" s="638">
        <v>32995</v>
      </c>
      <c r="G932" s="571" t="s">
        <v>6734</v>
      </c>
      <c r="H932" s="921"/>
    </row>
    <row r="933" spans="1:8" ht="15.95" customHeight="1" x14ac:dyDescent="0.2">
      <c r="A933" s="571" t="s">
        <v>42</v>
      </c>
      <c r="B933" s="571" t="s">
        <v>6733</v>
      </c>
      <c r="C933" s="725" t="s">
        <v>6731</v>
      </c>
      <c r="D933" s="571" t="s">
        <v>43</v>
      </c>
      <c r="E933" s="725">
        <v>2020</v>
      </c>
      <c r="F933" s="638">
        <v>34250</v>
      </c>
      <c r="G933" s="571" t="s">
        <v>6730</v>
      </c>
      <c r="H933" s="921"/>
    </row>
    <row r="934" spans="1:8" ht="15.95" customHeight="1" x14ac:dyDescent="0.2">
      <c r="A934" s="571" t="s">
        <v>42</v>
      </c>
      <c r="B934" s="571" t="s">
        <v>6733</v>
      </c>
      <c r="C934" s="725" t="s">
        <v>6731</v>
      </c>
      <c r="D934" s="571" t="s">
        <v>44</v>
      </c>
      <c r="E934" s="725">
        <v>2020</v>
      </c>
      <c r="F934" s="638">
        <v>34980</v>
      </c>
      <c r="G934" s="571" t="s">
        <v>6734</v>
      </c>
      <c r="H934" s="921"/>
    </row>
    <row r="935" spans="1:8" ht="15.95" customHeight="1" x14ac:dyDescent="0.2">
      <c r="A935" s="571" t="s">
        <v>42</v>
      </c>
      <c r="B935" s="571" t="s">
        <v>6733</v>
      </c>
      <c r="C935" s="725" t="s">
        <v>6731</v>
      </c>
      <c r="D935" s="571" t="s">
        <v>44</v>
      </c>
      <c r="E935" s="725">
        <v>2020</v>
      </c>
      <c r="F935" s="638">
        <v>35535</v>
      </c>
      <c r="G935" s="571" t="s">
        <v>6730</v>
      </c>
      <c r="H935" s="921"/>
    </row>
    <row r="936" spans="1:8" ht="15.95" customHeight="1" x14ac:dyDescent="0.25">
      <c r="A936" s="610" t="s">
        <v>42</v>
      </c>
      <c r="B936" s="610" t="s">
        <v>10283</v>
      </c>
      <c r="C936" s="688" t="s">
        <v>10083</v>
      </c>
      <c r="D936" s="610" t="s">
        <v>110</v>
      </c>
      <c r="E936" s="688">
        <v>2020</v>
      </c>
      <c r="F936" s="694">
        <v>28530</v>
      </c>
      <c r="G936" s="610" t="s">
        <v>2109</v>
      </c>
    </row>
    <row r="937" spans="1:8" ht="15.95" customHeight="1" x14ac:dyDescent="0.25">
      <c r="A937" s="54" t="s">
        <v>42</v>
      </c>
      <c r="B937" s="54" t="s">
        <v>4581</v>
      </c>
      <c r="C937" s="269" t="s">
        <v>3945</v>
      </c>
      <c r="D937" s="54" t="s">
        <v>125</v>
      </c>
      <c r="E937" s="64">
        <v>2020</v>
      </c>
      <c r="F937" s="66">
        <v>15800</v>
      </c>
      <c r="G937" s="54" t="s">
        <v>1823</v>
      </c>
    </row>
    <row r="938" spans="1:8" ht="15.95" customHeight="1" x14ac:dyDescent="0.25">
      <c r="A938" s="54" t="s">
        <v>42</v>
      </c>
      <c r="B938" s="54" t="s">
        <v>4581</v>
      </c>
      <c r="C938" s="269" t="s">
        <v>1982</v>
      </c>
      <c r="D938" s="54" t="s">
        <v>4582</v>
      </c>
      <c r="E938" s="64">
        <v>2020</v>
      </c>
      <c r="F938" s="66">
        <v>17800</v>
      </c>
      <c r="G938" s="54" t="s">
        <v>1823</v>
      </c>
    </row>
    <row r="939" spans="1:8" ht="15.95" customHeight="1" x14ac:dyDescent="0.25">
      <c r="A939" s="54" t="s">
        <v>42</v>
      </c>
      <c r="B939" s="54" t="s">
        <v>4581</v>
      </c>
      <c r="C939" s="269" t="s">
        <v>1982</v>
      </c>
      <c r="D939" s="54" t="s">
        <v>44</v>
      </c>
      <c r="E939" s="64">
        <v>2020</v>
      </c>
      <c r="F939" s="66">
        <v>18800</v>
      </c>
      <c r="G939" s="54" t="s">
        <v>1823</v>
      </c>
    </row>
    <row r="940" spans="1:8" ht="15.95" customHeight="1" x14ac:dyDescent="0.25">
      <c r="A940" s="54" t="s">
        <v>42</v>
      </c>
      <c r="B940" s="54" t="s">
        <v>4581</v>
      </c>
      <c r="C940" s="269" t="s">
        <v>1983</v>
      </c>
      <c r="D940" s="54" t="s">
        <v>125</v>
      </c>
      <c r="E940" s="64">
        <v>2020</v>
      </c>
      <c r="F940" s="66">
        <v>21100</v>
      </c>
      <c r="G940" s="54" t="s">
        <v>1823</v>
      </c>
    </row>
    <row r="941" spans="1:8" ht="15.95" customHeight="1" x14ac:dyDescent="0.25">
      <c r="A941" s="610" t="s">
        <v>42</v>
      </c>
      <c r="B941" s="610" t="s">
        <v>10288</v>
      </c>
      <c r="C941" s="688" t="s">
        <v>10100</v>
      </c>
      <c r="D941" s="610" t="s">
        <v>110</v>
      </c>
      <c r="E941" s="688">
        <v>2020</v>
      </c>
      <c r="F941" s="694">
        <v>21619</v>
      </c>
      <c r="G941" s="610" t="s">
        <v>2031</v>
      </c>
    </row>
    <row r="942" spans="1:8" ht="15.95" customHeight="1" x14ac:dyDescent="0.25">
      <c r="A942" s="610" t="s">
        <v>42</v>
      </c>
      <c r="B942" s="610" t="s">
        <v>10289</v>
      </c>
      <c r="C942" s="688" t="s">
        <v>10100</v>
      </c>
      <c r="D942" s="610" t="s">
        <v>110</v>
      </c>
      <c r="E942" s="688">
        <v>2020</v>
      </c>
      <c r="F942" s="694">
        <v>19752</v>
      </c>
      <c r="G942" s="610" t="s">
        <v>2031</v>
      </c>
    </row>
    <row r="943" spans="1:8" ht="15.95" customHeight="1" x14ac:dyDescent="0.25">
      <c r="A943" s="610" t="s">
        <v>42</v>
      </c>
      <c r="B943" s="610" t="s">
        <v>10290</v>
      </c>
      <c r="C943" s="688" t="s">
        <v>10100</v>
      </c>
      <c r="D943" s="610" t="s">
        <v>110</v>
      </c>
      <c r="E943" s="688">
        <v>2020</v>
      </c>
      <c r="F943" s="694">
        <v>19798</v>
      </c>
      <c r="G943" s="610" t="s">
        <v>2031</v>
      </c>
    </row>
    <row r="944" spans="1:8" ht="15.95" customHeight="1" x14ac:dyDescent="0.25">
      <c r="A944" s="610" t="s">
        <v>42</v>
      </c>
      <c r="B944" s="610" t="s">
        <v>10291</v>
      </c>
      <c r="C944" s="688" t="s">
        <v>10100</v>
      </c>
      <c r="D944" s="610" t="s">
        <v>110</v>
      </c>
      <c r="E944" s="688">
        <v>2020</v>
      </c>
      <c r="F944" s="694">
        <v>21619</v>
      </c>
      <c r="G944" s="610" t="s">
        <v>2031</v>
      </c>
    </row>
    <row r="945" spans="1:7" ht="15.95" customHeight="1" x14ac:dyDescent="0.25">
      <c r="A945" s="665" t="s">
        <v>3896</v>
      </c>
      <c r="B945" s="54" t="s">
        <v>9617</v>
      </c>
      <c r="C945" s="64" t="s">
        <v>1983</v>
      </c>
      <c r="D945" s="54" t="s">
        <v>110</v>
      </c>
      <c r="E945" s="64">
        <v>2020</v>
      </c>
      <c r="F945" s="74">
        <v>15940</v>
      </c>
      <c r="G945" s="54" t="s">
        <v>147</v>
      </c>
    </row>
    <row r="946" spans="1:7" ht="15.95" customHeight="1" x14ac:dyDescent="0.25">
      <c r="A946" s="665" t="s">
        <v>3896</v>
      </c>
      <c r="B946" s="54" t="s">
        <v>10137</v>
      </c>
      <c r="C946" s="64" t="s">
        <v>3739</v>
      </c>
      <c r="D946" s="54" t="s">
        <v>110</v>
      </c>
      <c r="E946" s="64">
        <v>2020</v>
      </c>
      <c r="F946" s="74">
        <v>23100</v>
      </c>
      <c r="G946" s="54" t="s">
        <v>135</v>
      </c>
    </row>
    <row r="947" spans="1:7" ht="15.95" customHeight="1" x14ac:dyDescent="0.25">
      <c r="A947" s="54" t="s">
        <v>3896</v>
      </c>
      <c r="B947" s="54" t="s">
        <v>4564</v>
      </c>
      <c r="C947" s="269" t="s">
        <v>1980</v>
      </c>
      <c r="D947" s="54" t="s">
        <v>4565</v>
      </c>
      <c r="E947" s="173">
        <v>2020</v>
      </c>
      <c r="F947" s="66">
        <v>34009</v>
      </c>
      <c r="G947" s="172" t="s">
        <v>147</v>
      </c>
    </row>
    <row r="948" spans="1:7" ht="15.95" customHeight="1" x14ac:dyDescent="0.25">
      <c r="A948" s="54" t="s">
        <v>3896</v>
      </c>
      <c r="B948" s="54" t="s">
        <v>4566</v>
      </c>
      <c r="C948" s="269" t="s">
        <v>2845</v>
      </c>
      <c r="D948" s="54" t="s">
        <v>4565</v>
      </c>
      <c r="E948" s="173">
        <v>2020</v>
      </c>
      <c r="F948" s="66">
        <v>39455</v>
      </c>
      <c r="G948" s="172" t="s">
        <v>147</v>
      </c>
    </row>
    <row r="949" spans="1:7" ht="15.95" customHeight="1" x14ac:dyDescent="0.25">
      <c r="A949" s="54" t="s">
        <v>3896</v>
      </c>
      <c r="B949" s="54" t="s">
        <v>4567</v>
      </c>
      <c r="C949" s="269" t="s">
        <v>2845</v>
      </c>
      <c r="D949" s="54" t="s">
        <v>4565</v>
      </c>
      <c r="E949" s="173">
        <v>2020</v>
      </c>
      <c r="F949" s="66">
        <v>43539</v>
      </c>
      <c r="G949" s="172" t="s">
        <v>147</v>
      </c>
    </row>
    <row r="950" spans="1:7" ht="15.95" customHeight="1" x14ac:dyDescent="0.25">
      <c r="A950" s="80" t="s">
        <v>3896</v>
      </c>
      <c r="B950" s="80" t="s">
        <v>1402</v>
      </c>
      <c r="C950" s="763" t="s">
        <v>4532</v>
      </c>
      <c r="D950" s="80" t="s">
        <v>4565</v>
      </c>
      <c r="E950" s="173">
        <v>2020</v>
      </c>
      <c r="F950" s="695">
        <v>31250</v>
      </c>
      <c r="G950" s="80" t="s">
        <v>4568</v>
      </c>
    </row>
    <row r="951" spans="1:7" ht="15.95" customHeight="1" x14ac:dyDescent="0.25">
      <c r="A951" s="576" t="s">
        <v>3896</v>
      </c>
      <c r="B951" s="576" t="s">
        <v>5383</v>
      </c>
      <c r="C951" s="750" t="s">
        <v>6838</v>
      </c>
      <c r="D951" s="576" t="s">
        <v>110</v>
      </c>
      <c r="E951" s="721">
        <v>2020</v>
      </c>
      <c r="F951" s="695">
        <v>38200</v>
      </c>
      <c r="G951" s="172" t="s">
        <v>4816</v>
      </c>
    </row>
    <row r="952" spans="1:7" ht="15.95" customHeight="1" x14ac:dyDescent="0.25">
      <c r="A952" s="576" t="s">
        <v>3896</v>
      </c>
      <c r="B952" s="576" t="s">
        <v>5383</v>
      </c>
      <c r="C952" s="750" t="s">
        <v>6838</v>
      </c>
      <c r="D952" s="576" t="s">
        <v>426</v>
      </c>
      <c r="E952" s="721">
        <v>2020</v>
      </c>
      <c r="F952" s="695">
        <v>39800</v>
      </c>
      <c r="G952" s="172" t="s">
        <v>4816</v>
      </c>
    </row>
    <row r="953" spans="1:7" ht="15.95" customHeight="1" x14ac:dyDescent="0.25">
      <c r="A953" s="576" t="s">
        <v>3896</v>
      </c>
      <c r="B953" s="576" t="s">
        <v>5385</v>
      </c>
      <c r="C953" s="750" t="s">
        <v>6838</v>
      </c>
      <c r="D953" s="576" t="s">
        <v>110</v>
      </c>
      <c r="E953" s="721">
        <v>2020</v>
      </c>
      <c r="F953" s="695">
        <v>45050</v>
      </c>
      <c r="G953" s="172" t="s">
        <v>4816</v>
      </c>
    </row>
    <row r="954" spans="1:7" ht="15.95" customHeight="1" x14ac:dyDescent="0.25">
      <c r="A954" s="576" t="s">
        <v>3896</v>
      </c>
      <c r="B954" s="576" t="s">
        <v>6839</v>
      </c>
      <c r="C954" s="750" t="s">
        <v>6838</v>
      </c>
      <c r="D954" s="576" t="s">
        <v>426</v>
      </c>
      <c r="E954" s="721">
        <v>2020</v>
      </c>
      <c r="F954" s="695">
        <v>47000</v>
      </c>
      <c r="G954" s="172" t="s">
        <v>4816</v>
      </c>
    </row>
    <row r="955" spans="1:7" ht="15.95" customHeight="1" x14ac:dyDescent="0.25">
      <c r="A955" s="576" t="s">
        <v>3896</v>
      </c>
      <c r="B955" s="576" t="s">
        <v>5386</v>
      </c>
      <c r="C955" s="750" t="s">
        <v>6838</v>
      </c>
      <c r="D955" s="576" t="s">
        <v>110</v>
      </c>
      <c r="E955" s="721">
        <v>2020</v>
      </c>
      <c r="F955" s="695">
        <v>48250</v>
      </c>
      <c r="G955" s="172" t="s">
        <v>4816</v>
      </c>
    </row>
    <row r="956" spans="1:7" ht="15.95" customHeight="1" x14ac:dyDescent="0.25">
      <c r="A956" s="576" t="s">
        <v>3896</v>
      </c>
      <c r="B956" s="576" t="s">
        <v>5386</v>
      </c>
      <c r="C956" s="750" t="s">
        <v>6838</v>
      </c>
      <c r="D956" s="576" t="s">
        <v>426</v>
      </c>
      <c r="E956" s="721">
        <v>2020</v>
      </c>
      <c r="F956" s="695">
        <v>50200</v>
      </c>
      <c r="G956" s="172" t="s">
        <v>4816</v>
      </c>
    </row>
    <row r="957" spans="1:7" ht="15.95" customHeight="1" x14ac:dyDescent="0.25">
      <c r="A957" s="576" t="s">
        <v>3896</v>
      </c>
      <c r="B957" s="576" t="s">
        <v>5384</v>
      </c>
      <c r="C957" s="750" t="s">
        <v>6838</v>
      </c>
      <c r="D957" s="576" t="s">
        <v>110</v>
      </c>
      <c r="E957" s="721">
        <v>2020</v>
      </c>
      <c r="F957" s="695">
        <v>41000</v>
      </c>
      <c r="G957" s="172" t="s">
        <v>4816</v>
      </c>
    </row>
    <row r="958" spans="1:7" ht="15.95" customHeight="1" x14ac:dyDescent="0.25">
      <c r="A958" s="576" t="s">
        <v>3896</v>
      </c>
      <c r="B958" s="576" t="s">
        <v>5384</v>
      </c>
      <c r="C958" s="750" t="s">
        <v>6838</v>
      </c>
      <c r="D958" s="576" t="s">
        <v>426</v>
      </c>
      <c r="E958" s="721">
        <v>2020</v>
      </c>
      <c r="F958" s="695">
        <v>42600</v>
      </c>
      <c r="G958" s="172" t="s">
        <v>4816</v>
      </c>
    </row>
    <row r="959" spans="1:7" ht="15.95" customHeight="1" x14ac:dyDescent="0.25">
      <c r="A959" s="576" t="s">
        <v>3896</v>
      </c>
      <c r="B959" s="576" t="s">
        <v>6843</v>
      </c>
      <c r="C959" s="750" t="s">
        <v>4901</v>
      </c>
      <c r="D959" s="576" t="s">
        <v>110</v>
      </c>
      <c r="E959" s="721">
        <v>2020</v>
      </c>
      <c r="F959" s="695">
        <v>34600</v>
      </c>
      <c r="G959" s="172" t="s">
        <v>4816</v>
      </c>
    </row>
    <row r="960" spans="1:7" ht="15.95" customHeight="1" x14ac:dyDescent="0.25">
      <c r="A960" s="576" t="s">
        <v>3896</v>
      </c>
      <c r="B960" s="576" t="s">
        <v>6843</v>
      </c>
      <c r="C960" s="750" t="s">
        <v>4901</v>
      </c>
      <c r="D960" s="576" t="s">
        <v>426</v>
      </c>
      <c r="E960" s="721">
        <v>2020</v>
      </c>
      <c r="F960" s="695">
        <v>36200</v>
      </c>
      <c r="G960" s="172" t="s">
        <v>4816</v>
      </c>
    </row>
    <row r="961" spans="1:7" ht="15.95" customHeight="1" x14ac:dyDescent="0.25">
      <c r="A961" s="576" t="s">
        <v>3896</v>
      </c>
      <c r="B961" s="576" t="s">
        <v>6842</v>
      </c>
      <c r="C961" s="750" t="s">
        <v>4901</v>
      </c>
      <c r="D961" s="576" t="s">
        <v>110</v>
      </c>
      <c r="E961" s="721">
        <v>2020</v>
      </c>
      <c r="F961" s="695">
        <v>36800</v>
      </c>
      <c r="G961" s="172" t="s">
        <v>4816</v>
      </c>
    </row>
    <row r="962" spans="1:7" ht="15.95" customHeight="1" x14ac:dyDescent="0.25">
      <c r="A962" s="576" t="s">
        <v>3896</v>
      </c>
      <c r="B962" s="576" t="s">
        <v>6842</v>
      </c>
      <c r="C962" s="750" t="s">
        <v>4901</v>
      </c>
      <c r="D962" s="576" t="s">
        <v>426</v>
      </c>
      <c r="E962" s="721">
        <v>2020</v>
      </c>
      <c r="F962" s="695">
        <v>38400</v>
      </c>
      <c r="G962" s="172" t="s">
        <v>4816</v>
      </c>
    </row>
    <row r="963" spans="1:7" ht="15.95" customHeight="1" x14ac:dyDescent="0.25">
      <c r="A963" s="576" t="s">
        <v>3896</v>
      </c>
      <c r="B963" s="576" t="s">
        <v>6841</v>
      </c>
      <c r="C963" s="750" t="s">
        <v>4901</v>
      </c>
      <c r="D963" s="576" t="s">
        <v>110</v>
      </c>
      <c r="E963" s="721">
        <v>2020</v>
      </c>
      <c r="F963" s="695">
        <v>43650</v>
      </c>
      <c r="G963" s="172" t="s">
        <v>4816</v>
      </c>
    </row>
    <row r="964" spans="1:7" ht="15.95" customHeight="1" x14ac:dyDescent="0.25">
      <c r="A964" s="576" t="s">
        <v>3896</v>
      </c>
      <c r="B964" s="576" t="s">
        <v>6841</v>
      </c>
      <c r="C964" s="750" t="s">
        <v>4901</v>
      </c>
      <c r="D964" s="576" t="s">
        <v>426</v>
      </c>
      <c r="E964" s="721">
        <v>2020</v>
      </c>
      <c r="F964" s="695">
        <v>45600</v>
      </c>
      <c r="G964" s="172" t="s">
        <v>4816</v>
      </c>
    </row>
    <row r="965" spans="1:7" ht="15.95" customHeight="1" x14ac:dyDescent="0.25">
      <c r="A965" s="576" t="s">
        <v>3896</v>
      </c>
      <c r="B965" s="576" t="s">
        <v>6840</v>
      </c>
      <c r="C965" s="750" t="s">
        <v>4901</v>
      </c>
      <c r="D965" s="576" t="s">
        <v>110</v>
      </c>
      <c r="E965" s="721">
        <v>2020</v>
      </c>
      <c r="F965" s="695">
        <v>46850</v>
      </c>
      <c r="G965" s="172" t="s">
        <v>4816</v>
      </c>
    </row>
    <row r="966" spans="1:7" ht="15.95" customHeight="1" x14ac:dyDescent="0.25">
      <c r="A966" s="576" t="s">
        <v>3896</v>
      </c>
      <c r="B966" s="576" t="s">
        <v>6840</v>
      </c>
      <c r="C966" s="750" t="s">
        <v>4901</v>
      </c>
      <c r="D966" s="576" t="s">
        <v>426</v>
      </c>
      <c r="E966" s="721">
        <v>2020</v>
      </c>
      <c r="F966" s="695">
        <v>48800</v>
      </c>
      <c r="G966" s="172" t="s">
        <v>4816</v>
      </c>
    </row>
    <row r="967" spans="1:7" ht="15.95" customHeight="1" x14ac:dyDescent="0.25">
      <c r="A967" s="576" t="s">
        <v>3896</v>
      </c>
      <c r="B967" s="576" t="s">
        <v>4903</v>
      </c>
      <c r="C967" s="750" t="s">
        <v>4901</v>
      </c>
      <c r="D967" s="576" t="s">
        <v>110</v>
      </c>
      <c r="E967" s="721">
        <v>2020</v>
      </c>
      <c r="F967" s="695">
        <v>39600</v>
      </c>
      <c r="G967" s="172" t="s">
        <v>4816</v>
      </c>
    </row>
    <row r="968" spans="1:7" ht="15.95" customHeight="1" x14ac:dyDescent="0.25">
      <c r="A968" s="576" t="s">
        <v>3896</v>
      </c>
      <c r="B968" s="576" t="s">
        <v>4903</v>
      </c>
      <c r="C968" s="750" t="s">
        <v>4901</v>
      </c>
      <c r="D968" s="576" t="s">
        <v>426</v>
      </c>
      <c r="E968" s="721">
        <v>2020</v>
      </c>
      <c r="F968" s="695">
        <v>41200</v>
      </c>
      <c r="G968" s="172" t="s">
        <v>4816</v>
      </c>
    </row>
    <row r="969" spans="1:7" ht="15.95" customHeight="1" x14ac:dyDescent="0.25">
      <c r="A969" s="54" t="s">
        <v>3896</v>
      </c>
      <c r="B969" s="54" t="s">
        <v>4530</v>
      </c>
      <c r="C969" s="64" t="s">
        <v>3721</v>
      </c>
      <c r="D969" s="54" t="s">
        <v>43</v>
      </c>
      <c r="E969" s="64">
        <v>2020</v>
      </c>
      <c r="F969" s="66">
        <v>28447.523999999998</v>
      </c>
      <c r="G969" s="54" t="s">
        <v>4531</v>
      </c>
    </row>
    <row r="970" spans="1:7" s="91" customFormat="1" ht="15.95" customHeight="1" x14ac:dyDescent="0.25">
      <c r="A970" s="887" t="s">
        <v>3896</v>
      </c>
      <c r="B970" s="887" t="s">
        <v>10654</v>
      </c>
      <c r="C970" s="888" t="s">
        <v>4840</v>
      </c>
      <c r="D970" s="448"/>
      <c r="E970" s="888">
        <v>2020</v>
      </c>
      <c r="F970" s="922">
        <v>32000</v>
      </c>
      <c r="G970" s="172" t="s">
        <v>4816</v>
      </c>
    </row>
    <row r="971" spans="1:7" ht="15.95" customHeight="1" x14ac:dyDescent="0.25">
      <c r="A971" s="172" t="s">
        <v>3896</v>
      </c>
      <c r="B971" s="172" t="s">
        <v>2565</v>
      </c>
      <c r="C971" s="376">
        <v>4</v>
      </c>
      <c r="D971" s="172" t="s">
        <v>44</v>
      </c>
      <c r="E971" s="64">
        <v>2020</v>
      </c>
      <c r="F971" s="66">
        <v>43539</v>
      </c>
      <c r="G971" s="172" t="s">
        <v>4457</v>
      </c>
    </row>
    <row r="972" spans="1:7" ht="15.95" customHeight="1" x14ac:dyDescent="0.25">
      <c r="A972" s="172" t="s">
        <v>3896</v>
      </c>
      <c r="B972" s="172" t="s">
        <v>2566</v>
      </c>
      <c r="C972" s="376">
        <v>4</v>
      </c>
      <c r="D972" s="172" t="s">
        <v>44</v>
      </c>
      <c r="E972" s="64">
        <v>2020</v>
      </c>
      <c r="F972" s="66">
        <v>51708</v>
      </c>
      <c r="G972" s="172" t="s">
        <v>4457</v>
      </c>
    </row>
    <row r="973" spans="1:7" ht="15.95" customHeight="1" x14ac:dyDescent="0.25">
      <c r="A973" s="172" t="s">
        <v>3896</v>
      </c>
      <c r="B973" s="172" t="s">
        <v>4505</v>
      </c>
      <c r="C973" s="376">
        <v>2.7</v>
      </c>
      <c r="D973" s="172" t="s">
        <v>44</v>
      </c>
      <c r="E973" s="64">
        <v>2020</v>
      </c>
      <c r="F973" s="66">
        <v>37004</v>
      </c>
      <c r="G973" s="172" t="s">
        <v>4457</v>
      </c>
    </row>
    <row r="974" spans="1:7" ht="15.95" customHeight="1" x14ac:dyDescent="0.25">
      <c r="A974" s="172" t="s">
        <v>3896</v>
      </c>
      <c r="B974" s="172" t="s">
        <v>4505</v>
      </c>
      <c r="C974" s="376">
        <v>3</v>
      </c>
      <c r="D974" s="172" t="s">
        <v>44</v>
      </c>
      <c r="E974" s="64">
        <v>2020</v>
      </c>
      <c r="F974" s="66">
        <v>41377</v>
      </c>
      <c r="G974" s="172" t="s">
        <v>4457</v>
      </c>
    </row>
    <row r="975" spans="1:7" ht="15.95" customHeight="1" x14ac:dyDescent="0.25">
      <c r="A975" s="172" t="s">
        <v>3896</v>
      </c>
      <c r="B975" s="172" t="s">
        <v>2568</v>
      </c>
      <c r="C975" s="376">
        <v>2.7</v>
      </c>
      <c r="D975" s="172" t="s">
        <v>44</v>
      </c>
      <c r="E975" s="64">
        <v>2020</v>
      </c>
      <c r="F975" s="66">
        <v>43539</v>
      </c>
      <c r="G975" s="172" t="s">
        <v>4457</v>
      </c>
    </row>
    <row r="976" spans="1:7" ht="15.95" customHeight="1" x14ac:dyDescent="0.25">
      <c r="A976" s="172" t="s">
        <v>3896</v>
      </c>
      <c r="B976" s="172" t="s">
        <v>2568</v>
      </c>
      <c r="C976" s="376">
        <v>4</v>
      </c>
      <c r="D976" s="172" t="s">
        <v>44</v>
      </c>
      <c r="E976" s="64">
        <v>2020</v>
      </c>
      <c r="F976" s="66">
        <v>53914</v>
      </c>
      <c r="G976" s="172" t="s">
        <v>4457</v>
      </c>
    </row>
    <row r="977" spans="1:7" ht="15.95" customHeight="1" x14ac:dyDescent="0.25">
      <c r="A977" s="556" t="s">
        <v>3896</v>
      </c>
      <c r="B977" s="581" t="s">
        <v>6845</v>
      </c>
      <c r="C977" s="764">
        <v>3.4</v>
      </c>
      <c r="D977" s="556" t="s">
        <v>44</v>
      </c>
      <c r="E977" s="765">
        <v>2020</v>
      </c>
      <c r="F977" s="756">
        <v>44579.512195121955</v>
      </c>
      <c r="G977" s="553" t="s">
        <v>3019</v>
      </c>
    </row>
    <row r="978" spans="1:7" ht="15.95" customHeight="1" x14ac:dyDescent="0.25">
      <c r="A978" s="556" t="s">
        <v>3896</v>
      </c>
      <c r="B978" s="581" t="s">
        <v>6845</v>
      </c>
      <c r="C978" s="764">
        <v>4</v>
      </c>
      <c r="D978" s="556" t="s">
        <v>44</v>
      </c>
      <c r="E978" s="765">
        <v>2020</v>
      </c>
      <c r="F978" s="756">
        <v>48293.658536585368</v>
      </c>
      <c r="G978" s="553" t="s">
        <v>3019</v>
      </c>
    </row>
    <row r="979" spans="1:7" ht="15.95" customHeight="1" x14ac:dyDescent="0.25">
      <c r="A979" s="556" t="s">
        <v>3896</v>
      </c>
      <c r="B979" s="581" t="s">
        <v>6845</v>
      </c>
      <c r="C979" s="764">
        <v>4.2</v>
      </c>
      <c r="D979" s="556" t="s">
        <v>44</v>
      </c>
      <c r="E979" s="765">
        <v>2020</v>
      </c>
      <c r="F979" s="756">
        <v>53170.731707317078</v>
      </c>
      <c r="G979" s="553" t="s">
        <v>3019</v>
      </c>
    </row>
    <row r="980" spans="1:7" ht="15.95" customHeight="1" x14ac:dyDescent="0.25">
      <c r="A980" s="556" t="s">
        <v>3896</v>
      </c>
      <c r="B980" s="581" t="s">
        <v>6845</v>
      </c>
      <c r="C980" s="764">
        <v>4.5</v>
      </c>
      <c r="D980" s="556" t="s">
        <v>44</v>
      </c>
      <c r="E980" s="765">
        <v>2020</v>
      </c>
      <c r="F980" s="756">
        <v>58292.682926829271</v>
      </c>
      <c r="G980" s="553" t="s">
        <v>3019</v>
      </c>
    </row>
    <row r="981" spans="1:7" ht="15.95" customHeight="1" x14ac:dyDescent="0.25">
      <c r="A981" s="556" t="s">
        <v>3896</v>
      </c>
      <c r="B981" s="556" t="s">
        <v>6848</v>
      </c>
      <c r="C981" s="764">
        <v>4.2</v>
      </c>
      <c r="D981" s="556" t="s">
        <v>44</v>
      </c>
      <c r="E981" s="765">
        <v>2020</v>
      </c>
      <c r="F981" s="756">
        <v>40976.585365853665</v>
      </c>
      <c r="G981" s="556" t="s">
        <v>6846</v>
      </c>
    </row>
    <row r="982" spans="1:7" ht="15.95" customHeight="1" x14ac:dyDescent="0.25">
      <c r="A982" s="556" t="s">
        <v>3896</v>
      </c>
      <c r="B982" s="582" t="s">
        <v>6847</v>
      </c>
      <c r="C982" s="764">
        <v>2.4</v>
      </c>
      <c r="D982" s="556" t="s">
        <v>44</v>
      </c>
      <c r="E982" s="765">
        <v>2020</v>
      </c>
      <c r="F982" s="756">
        <v>37209.756097560981</v>
      </c>
      <c r="G982" s="556" t="s">
        <v>6846</v>
      </c>
    </row>
    <row r="983" spans="1:7" ht="15.95" customHeight="1" x14ac:dyDescent="0.25">
      <c r="A983" s="556" t="s">
        <v>3896</v>
      </c>
      <c r="B983" s="582" t="s">
        <v>6847</v>
      </c>
      <c r="C983" s="764">
        <v>3.4</v>
      </c>
      <c r="D983" s="556" t="s">
        <v>44</v>
      </c>
      <c r="E983" s="765">
        <v>2020</v>
      </c>
      <c r="F983" s="756">
        <v>38975.609756097561</v>
      </c>
      <c r="G983" s="556" t="s">
        <v>6846</v>
      </c>
    </row>
    <row r="984" spans="1:7" ht="15.95" customHeight="1" x14ac:dyDescent="0.25">
      <c r="A984" s="556" t="s">
        <v>3896</v>
      </c>
      <c r="B984" s="582" t="s">
        <v>6847</v>
      </c>
      <c r="C984" s="764">
        <v>4</v>
      </c>
      <c r="D984" s="556" t="s">
        <v>44</v>
      </c>
      <c r="E984" s="765">
        <v>2020</v>
      </c>
      <c r="F984" s="756">
        <v>41097.560975609762</v>
      </c>
      <c r="G984" s="556" t="s">
        <v>6846</v>
      </c>
    </row>
    <row r="985" spans="1:7" ht="15.95" customHeight="1" x14ac:dyDescent="0.25">
      <c r="A985" s="556" t="s">
        <v>3896</v>
      </c>
      <c r="B985" s="582" t="s">
        <v>6847</v>
      </c>
      <c r="C985" s="764">
        <v>4.2</v>
      </c>
      <c r="D985" s="556" t="s">
        <v>44</v>
      </c>
      <c r="E985" s="765">
        <v>2020</v>
      </c>
      <c r="F985" s="756">
        <v>42954.14634146342</v>
      </c>
      <c r="G985" s="556" t="s">
        <v>6846</v>
      </c>
    </row>
    <row r="986" spans="1:7" ht="15.95" customHeight="1" x14ac:dyDescent="0.25">
      <c r="A986" s="556" t="s">
        <v>3896</v>
      </c>
      <c r="B986" s="556" t="s">
        <v>6849</v>
      </c>
      <c r="C986" s="764">
        <v>2.4</v>
      </c>
      <c r="D986" s="556" t="s">
        <v>44</v>
      </c>
      <c r="E986" s="765">
        <v>2020</v>
      </c>
      <c r="F986" s="756">
        <v>35200</v>
      </c>
      <c r="G986" s="556" t="s">
        <v>6850</v>
      </c>
    </row>
    <row r="987" spans="1:7" ht="15.95" customHeight="1" x14ac:dyDescent="0.25">
      <c r="A987" s="556" t="s">
        <v>3896</v>
      </c>
      <c r="B987" s="556" t="s">
        <v>6849</v>
      </c>
      <c r="C987" s="764">
        <v>3.4</v>
      </c>
      <c r="D987" s="556" t="s">
        <v>44</v>
      </c>
      <c r="E987" s="765">
        <v>2020</v>
      </c>
      <c r="F987" s="756">
        <v>37561.951219512201</v>
      </c>
      <c r="G987" s="556" t="s">
        <v>6850</v>
      </c>
    </row>
    <row r="988" spans="1:7" ht="15.95" customHeight="1" x14ac:dyDescent="0.25">
      <c r="A988" s="556" t="s">
        <v>3896</v>
      </c>
      <c r="B988" s="556" t="s">
        <v>6849</v>
      </c>
      <c r="C988" s="764">
        <v>4</v>
      </c>
      <c r="D988" s="556" t="s">
        <v>44</v>
      </c>
      <c r="E988" s="765">
        <v>2020</v>
      </c>
      <c r="F988" s="756">
        <v>39144.390243902446</v>
      </c>
      <c r="G988" s="556" t="s">
        <v>6846</v>
      </c>
    </row>
    <row r="989" spans="1:7" ht="15.95" customHeight="1" x14ac:dyDescent="0.25">
      <c r="A989" s="610" t="s">
        <v>856</v>
      </c>
      <c r="B989" s="610" t="s">
        <v>9845</v>
      </c>
      <c r="C989" s="688" t="s">
        <v>10071</v>
      </c>
      <c r="D989" s="610" t="s">
        <v>110</v>
      </c>
      <c r="E989" s="688">
        <v>2020</v>
      </c>
      <c r="F989" s="694">
        <v>49767</v>
      </c>
      <c r="G989" s="610" t="s">
        <v>2033</v>
      </c>
    </row>
    <row r="990" spans="1:7" ht="15.95" customHeight="1" x14ac:dyDescent="0.25">
      <c r="A990" s="610" t="s">
        <v>856</v>
      </c>
      <c r="B990" s="610" t="s">
        <v>9846</v>
      </c>
      <c r="C990" s="688" t="s">
        <v>10071</v>
      </c>
      <c r="D990" s="610" t="s">
        <v>110</v>
      </c>
      <c r="E990" s="688">
        <v>2020</v>
      </c>
      <c r="F990" s="694">
        <v>49860</v>
      </c>
      <c r="G990" s="610" t="s">
        <v>2033</v>
      </c>
    </row>
    <row r="991" spans="1:7" ht="15.95" customHeight="1" x14ac:dyDescent="0.25">
      <c r="A991" s="610" t="s">
        <v>856</v>
      </c>
      <c r="B991" s="610" t="s">
        <v>10268</v>
      </c>
      <c r="C991" s="688" t="s">
        <v>10071</v>
      </c>
      <c r="D991" s="610" t="s">
        <v>110</v>
      </c>
      <c r="E991" s="688">
        <v>2020</v>
      </c>
      <c r="F991" s="694">
        <v>39643</v>
      </c>
      <c r="G991" s="610" t="s">
        <v>2031</v>
      </c>
    </row>
    <row r="992" spans="1:7" ht="15.95" customHeight="1" x14ac:dyDescent="0.25">
      <c r="A992" s="610" t="s">
        <v>856</v>
      </c>
      <c r="B992" s="610" t="s">
        <v>10074</v>
      </c>
      <c r="C992" s="688" t="s">
        <v>10071</v>
      </c>
      <c r="D992" s="610" t="s">
        <v>110</v>
      </c>
      <c r="E992" s="688">
        <v>2020</v>
      </c>
      <c r="F992" s="694">
        <v>47460</v>
      </c>
      <c r="G992" s="610" t="s">
        <v>2033</v>
      </c>
    </row>
    <row r="993" spans="1:7" ht="15.95" customHeight="1" x14ac:dyDescent="0.25">
      <c r="A993" s="610" t="s">
        <v>856</v>
      </c>
      <c r="B993" s="610" t="s">
        <v>10073</v>
      </c>
      <c r="C993" s="688" t="s">
        <v>10071</v>
      </c>
      <c r="D993" s="610" t="s">
        <v>110</v>
      </c>
      <c r="E993" s="688">
        <v>2020</v>
      </c>
      <c r="F993" s="694">
        <v>44229</v>
      </c>
      <c r="G993" s="610" t="s">
        <v>2033</v>
      </c>
    </row>
    <row r="994" spans="1:7" ht="15.95" customHeight="1" x14ac:dyDescent="0.25">
      <c r="A994" s="610" t="s">
        <v>856</v>
      </c>
      <c r="B994" s="610" t="s">
        <v>9831</v>
      </c>
      <c r="C994" s="688" t="s">
        <v>10071</v>
      </c>
      <c r="D994" s="610" t="s">
        <v>110</v>
      </c>
      <c r="E994" s="688">
        <v>2020</v>
      </c>
      <c r="F994" s="694">
        <v>43668</v>
      </c>
      <c r="G994" s="610" t="s">
        <v>3070</v>
      </c>
    </row>
    <row r="995" spans="1:7" ht="15.95" customHeight="1" x14ac:dyDescent="0.25">
      <c r="A995" s="610" t="s">
        <v>856</v>
      </c>
      <c r="B995" s="610" t="s">
        <v>10079</v>
      </c>
      <c r="C995" s="688" t="s">
        <v>10071</v>
      </c>
      <c r="D995" s="610" t="s">
        <v>110</v>
      </c>
      <c r="E995" s="688">
        <v>2020</v>
      </c>
      <c r="F995" s="694">
        <v>46470</v>
      </c>
      <c r="G995" s="610" t="s">
        <v>3070</v>
      </c>
    </row>
    <row r="996" spans="1:7" ht="15.95" customHeight="1" x14ac:dyDescent="0.25">
      <c r="A996" s="610" t="s">
        <v>856</v>
      </c>
      <c r="B996" s="610" t="s">
        <v>10081</v>
      </c>
      <c r="C996" s="688" t="s">
        <v>10071</v>
      </c>
      <c r="D996" s="610" t="s">
        <v>110</v>
      </c>
      <c r="E996" s="688">
        <v>2020</v>
      </c>
      <c r="F996" s="694">
        <v>39699</v>
      </c>
      <c r="G996" s="610" t="s">
        <v>3070</v>
      </c>
    </row>
    <row r="997" spans="1:7" ht="15.95" customHeight="1" x14ac:dyDescent="0.25">
      <c r="A997" s="610" t="s">
        <v>856</v>
      </c>
      <c r="B997" s="610" t="s">
        <v>9833</v>
      </c>
      <c r="C997" s="688" t="s">
        <v>10071</v>
      </c>
      <c r="D997" s="610" t="s">
        <v>110</v>
      </c>
      <c r="E997" s="688">
        <v>2020</v>
      </c>
      <c r="F997" s="694">
        <v>44425</v>
      </c>
      <c r="G997" s="610" t="s">
        <v>3070</v>
      </c>
    </row>
    <row r="998" spans="1:7" ht="15.95" customHeight="1" x14ac:dyDescent="0.25">
      <c r="A998" s="610" t="s">
        <v>856</v>
      </c>
      <c r="B998" s="610" t="s">
        <v>9834</v>
      </c>
      <c r="C998" s="688" t="s">
        <v>10071</v>
      </c>
      <c r="D998" s="610" t="s">
        <v>110</v>
      </c>
      <c r="E998" s="688">
        <v>2020</v>
      </c>
      <c r="F998" s="694">
        <v>48814</v>
      </c>
      <c r="G998" s="610" t="s">
        <v>3070</v>
      </c>
    </row>
    <row r="999" spans="1:7" ht="15.95" customHeight="1" x14ac:dyDescent="0.25">
      <c r="A999" s="610" t="s">
        <v>856</v>
      </c>
      <c r="B999" s="610" t="s">
        <v>10269</v>
      </c>
      <c r="C999" s="688" t="s">
        <v>10072</v>
      </c>
      <c r="D999" s="610" t="s">
        <v>426</v>
      </c>
      <c r="E999" s="688">
        <v>2020</v>
      </c>
      <c r="F999" s="694">
        <v>72376</v>
      </c>
      <c r="G999" s="610" t="s">
        <v>7179</v>
      </c>
    </row>
    <row r="1000" spans="1:7" ht="15.95" customHeight="1" x14ac:dyDescent="0.25">
      <c r="A1000" s="610" t="s">
        <v>856</v>
      </c>
      <c r="B1000" s="610" t="s">
        <v>10270</v>
      </c>
      <c r="C1000" s="688" t="s">
        <v>10072</v>
      </c>
      <c r="D1000" s="610" t="s">
        <v>426</v>
      </c>
      <c r="E1000" s="688">
        <v>2020</v>
      </c>
      <c r="F1000" s="694">
        <v>72376</v>
      </c>
      <c r="G1000" s="610" t="s">
        <v>7179</v>
      </c>
    </row>
    <row r="1001" spans="1:7" ht="15.95" customHeight="1" x14ac:dyDescent="0.25">
      <c r="A1001" s="610" t="s">
        <v>856</v>
      </c>
      <c r="B1001" s="610" t="s">
        <v>10271</v>
      </c>
      <c r="C1001" s="688" t="s">
        <v>10072</v>
      </c>
      <c r="D1001" s="610" t="s">
        <v>426</v>
      </c>
      <c r="E1001" s="688">
        <v>2020</v>
      </c>
      <c r="F1001" s="694">
        <v>85637</v>
      </c>
      <c r="G1001" s="610" t="s">
        <v>7179</v>
      </c>
    </row>
    <row r="1002" spans="1:7" ht="15.95" customHeight="1" x14ac:dyDescent="0.25">
      <c r="A1002" s="172" t="s">
        <v>4912</v>
      </c>
      <c r="B1002" s="172" t="s">
        <v>6837</v>
      </c>
      <c r="C1002" s="376" t="s">
        <v>6820</v>
      </c>
      <c r="D1002" s="172" t="s">
        <v>110</v>
      </c>
      <c r="E1002" s="721">
        <v>2020</v>
      </c>
      <c r="F1002" s="695">
        <v>35995</v>
      </c>
      <c r="G1002" s="172" t="s">
        <v>4816</v>
      </c>
    </row>
    <row r="1003" spans="1:7" ht="15.95" customHeight="1" x14ac:dyDescent="0.25">
      <c r="A1003" s="172" t="s">
        <v>4912</v>
      </c>
      <c r="B1003" s="172" t="s">
        <v>6836</v>
      </c>
      <c r="C1003" s="376" t="s">
        <v>6820</v>
      </c>
      <c r="D1003" s="172" t="s">
        <v>110</v>
      </c>
      <c r="E1003" s="721">
        <v>2020</v>
      </c>
      <c r="F1003" s="695">
        <v>37895</v>
      </c>
      <c r="G1003" s="172" t="s">
        <v>4816</v>
      </c>
    </row>
    <row r="1004" spans="1:7" ht="15.95" customHeight="1" x14ac:dyDescent="0.25">
      <c r="A1004" s="172" t="s">
        <v>4912</v>
      </c>
      <c r="B1004" s="172" t="s">
        <v>6835</v>
      </c>
      <c r="C1004" s="376" t="s">
        <v>6820</v>
      </c>
      <c r="D1004" s="172" t="s">
        <v>110</v>
      </c>
      <c r="E1004" s="721">
        <v>2020</v>
      </c>
      <c r="F1004" s="695">
        <v>39995</v>
      </c>
      <c r="G1004" s="172" t="s">
        <v>4816</v>
      </c>
    </row>
    <row r="1005" spans="1:7" ht="15.95" customHeight="1" x14ac:dyDescent="0.25">
      <c r="A1005" s="172" t="s">
        <v>4912</v>
      </c>
      <c r="B1005" s="172" t="s">
        <v>6833</v>
      </c>
      <c r="C1005" s="376" t="s">
        <v>6820</v>
      </c>
      <c r="D1005" s="172" t="s">
        <v>110</v>
      </c>
      <c r="E1005" s="721">
        <v>2020</v>
      </c>
      <c r="F1005" s="695">
        <v>41895</v>
      </c>
      <c r="G1005" s="172" t="s">
        <v>4816</v>
      </c>
    </row>
    <row r="1006" spans="1:7" ht="15.95" customHeight="1" x14ac:dyDescent="0.25">
      <c r="A1006" s="172" t="s">
        <v>4912</v>
      </c>
      <c r="B1006" s="172" t="s">
        <v>6831</v>
      </c>
      <c r="C1006" s="376" t="s">
        <v>6820</v>
      </c>
      <c r="D1006" s="172" t="s">
        <v>110</v>
      </c>
      <c r="E1006" s="721">
        <v>2020</v>
      </c>
      <c r="F1006" s="695">
        <v>47695</v>
      </c>
      <c r="G1006" s="172" t="s">
        <v>4816</v>
      </c>
    </row>
    <row r="1007" spans="1:7" ht="15.95" customHeight="1" x14ac:dyDescent="0.25">
      <c r="A1007" s="172" t="s">
        <v>4912</v>
      </c>
      <c r="B1007" s="172" t="s">
        <v>6834</v>
      </c>
      <c r="C1007" s="376" t="s">
        <v>6820</v>
      </c>
      <c r="D1007" s="172" t="s">
        <v>110</v>
      </c>
      <c r="E1007" s="721">
        <v>2020</v>
      </c>
      <c r="F1007" s="695">
        <v>41745</v>
      </c>
      <c r="G1007" s="172" t="s">
        <v>4816</v>
      </c>
    </row>
    <row r="1008" spans="1:7" ht="15.95" customHeight="1" x14ac:dyDescent="0.25">
      <c r="A1008" s="172" t="s">
        <v>4912</v>
      </c>
      <c r="B1008" s="172" t="s">
        <v>6832</v>
      </c>
      <c r="C1008" s="376" t="s">
        <v>6820</v>
      </c>
      <c r="D1008" s="172" t="s">
        <v>110</v>
      </c>
      <c r="E1008" s="721">
        <v>2020</v>
      </c>
      <c r="F1008" s="695">
        <v>43645</v>
      </c>
      <c r="G1008" s="172" t="s">
        <v>4816</v>
      </c>
    </row>
    <row r="1009" spans="1:7" ht="15.95" customHeight="1" x14ac:dyDescent="0.25">
      <c r="A1009" s="172" t="s">
        <v>4912</v>
      </c>
      <c r="B1009" s="172" t="s">
        <v>6828</v>
      </c>
      <c r="C1009" s="376" t="s">
        <v>6036</v>
      </c>
      <c r="D1009" s="172" t="s">
        <v>426</v>
      </c>
      <c r="E1009" s="721">
        <v>2020</v>
      </c>
      <c r="F1009" s="695">
        <v>34745</v>
      </c>
      <c r="G1009" s="172" t="s">
        <v>4816</v>
      </c>
    </row>
    <row r="1010" spans="1:7" ht="15.95" customHeight="1" x14ac:dyDescent="0.25">
      <c r="A1010" s="172" t="s">
        <v>4912</v>
      </c>
      <c r="B1010" s="172" t="s">
        <v>6827</v>
      </c>
      <c r="C1010" s="376" t="s">
        <v>6036</v>
      </c>
      <c r="D1010" s="172" t="s">
        <v>110</v>
      </c>
      <c r="E1010" s="721">
        <v>2020</v>
      </c>
      <c r="F1010" s="695">
        <v>36095</v>
      </c>
      <c r="G1010" s="172" t="s">
        <v>4816</v>
      </c>
    </row>
    <row r="1011" spans="1:7" ht="15.95" customHeight="1" x14ac:dyDescent="0.25">
      <c r="A1011" s="172" t="s">
        <v>4912</v>
      </c>
      <c r="B1011" s="172" t="s">
        <v>6825</v>
      </c>
      <c r="C1011" s="376" t="s">
        <v>6036</v>
      </c>
      <c r="D1011" s="172" t="s">
        <v>426</v>
      </c>
      <c r="E1011" s="721">
        <v>2020</v>
      </c>
      <c r="F1011" s="695">
        <v>37895</v>
      </c>
      <c r="G1011" s="172" t="s">
        <v>4816</v>
      </c>
    </row>
    <row r="1012" spans="1:7" ht="15.95" customHeight="1" x14ac:dyDescent="0.25">
      <c r="A1012" s="172" t="s">
        <v>4912</v>
      </c>
      <c r="B1012" s="172" t="s">
        <v>6824</v>
      </c>
      <c r="C1012" s="376" t="s">
        <v>6036</v>
      </c>
      <c r="D1012" s="172" t="s">
        <v>110</v>
      </c>
      <c r="E1012" s="721">
        <v>2020</v>
      </c>
      <c r="F1012" s="695">
        <v>38445</v>
      </c>
      <c r="G1012" s="172" t="s">
        <v>4816</v>
      </c>
    </row>
    <row r="1013" spans="1:7" ht="15.95" customHeight="1" x14ac:dyDescent="0.25">
      <c r="A1013" s="172" t="s">
        <v>4912</v>
      </c>
      <c r="B1013" s="172" t="s">
        <v>6823</v>
      </c>
      <c r="C1013" s="376" t="s">
        <v>6036</v>
      </c>
      <c r="D1013" s="172" t="s">
        <v>426</v>
      </c>
      <c r="E1013" s="721">
        <v>2020</v>
      </c>
      <c r="F1013" s="695">
        <v>40245</v>
      </c>
      <c r="G1013" s="172" t="s">
        <v>4816</v>
      </c>
    </row>
    <row r="1014" spans="1:7" ht="15.95" customHeight="1" x14ac:dyDescent="0.25">
      <c r="A1014" s="172" t="s">
        <v>4912</v>
      </c>
      <c r="B1014" s="172" t="s">
        <v>6822</v>
      </c>
      <c r="C1014" s="376" t="s">
        <v>6036</v>
      </c>
      <c r="D1014" s="172" t="s">
        <v>110</v>
      </c>
      <c r="E1014" s="721">
        <v>2020</v>
      </c>
      <c r="F1014" s="695">
        <v>40645</v>
      </c>
      <c r="G1014" s="172" t="s">
        <v>4816</v>
      </c>
    </row>
    <row r="1015" spans="1:7" ht="15.95" customHeight="1" x14ac:dyDescent="0.25">
      <c r="A1015" s="172" t="s">
        <v>4912</v>
      </c>
      <c r="B1015" s="172" t="s">
        <v>6819</v>
      </c>
      <c r="C1015" s="376" t="s">
        <v>6036</v>
      </c>
      <c r="D1015" s="172" t="s">
        <v>426</v>
      </c>
      <c r="E1015" s="721">
        <v>2020</v>
      </c>
      <c r="F1015" s="695">
        <v>42445</v>
      </c>
      <c r="G1015" s="172" t="s">
        <v>4816</v>
      </c>
    </row>
    <row r="1016" spans="1:7" ht="15.95" customHeight="1" x14ac:dyDescent="0.25">
      <c r="A1016" s="172" t="s">
        <v>4912</v>
      </c>
      <c r="B1016" s="172" t="s">
        <v>6826</v>
      </c>
      <c r="C1016" s="376" t="s">
        <v>6820</v>
      </c>
      <c r="D1016" s="172" t="s">
        <v>110</v>
      </c>
      <c r="E1016" s="721">
        <v>2020</v>
      </c>
      <c r="F1016" s="695">
        <v>37045</v>
      </c>
      <c r="G1016" s="172" t="s">
        <v>4816</v>
      </c>
    </row>
    <row r="1017" spans="1:7" ht="15.95" customHeight="1" x14ac:dyDescent="0.25">
      <c r="A1017" s="172" t="s">
        <v>4912</v>
      </c>
      <c r="B1017" s="172" t="s">
        <v>6818</v>
      </c>
      <c r="C1017" s="376" t="s">
        <v>6036</v>
      </c>
      <c r="D1017" s="172" t="s">
        <v>110</v>
      </c>
      <c r="E1017" s="721">
        <v>2020</v>
      </c>
      <c r="F1017" s="695">
        <v>42595</v>
      </c>
      <c r="G1017" s="172" t="s">
        <v>4816</v>
      </c>
    </row>
    <row r="1018" spans="1:7" ht="15.95" customHeight="1" x14ac:dyDescent="0.25">
      <c r="A1018" s="172" t="s">
        <v>4912</v>
      </c>
      <c r="B1018" s="172" t="s">
        <v>6816</v>
      </c>
      <c r="C1018" s="376" t="s">
        <v>6036</v>
      </c>
      <c r="D1018" s="172" t="s">
        <v>426</v>
      </c>
      <c r="E1018" s="721">
        <v>2020</v>
      </c>
      <c r="F1018" s="695">
        <v>44395</v>
      </c>
      <c r="G1018" s="172" t="s">
        <v>4816</v>
      </c>
    </row>
    <row r="1019" spans="1:7" ht="15.95" customHeight="1" x14ac:dyDescent="0.25">
      <c r="A1019" s="172" t="s">
        <v>4912</v>
      </c>
      <c r="B1019" s="172" t="s">
        <v>6814</v>
      </c>
      <c r="C1019" s="376" t="s">
        <v>6036</v>
      </c>
      <c r="D1019" s="172" t="s">
        <v>426</v>
      </c>
      <c r="E1019" s="721">
        <v>2020</v>
      </c>
      <c r="F1019" s="695">
        <v>49195</v>
      </c>
      <c r="G1019" s="172" t="s">
        <v>4816</v>
      </c>
    </row>
    <row r="1020" spans="1:7" ht="15.95" customHeight="1" x14ac:dyDescent="0.25">
      <c r="A1020" s="172" t="s">
        <v>4912</v>
      </c>
      <c r="B1020" s="172" t="s">
        <v>6817</v>
      </c>
      <c r="C1020" s="376" t="s">
        <v>6036</v>
      </c>
      <c r="D1020" s="172" t="s">
        <v>110</v>
      </c>
      <c r="E1020" s="721">
        <v>2020</v>
      </c>
      <c r="F1020" s="695">
        <v>44295</v>
      </c>
      <c r="G1020" s="172" t="s">
        <v>4816</v>
      </c>
    </row>
    <row r="1021" spans="1:7" ht="15.95" customHeight="1" x14ac:dyDescent="0.25">
      <c r="A1021" s="172" t="s">
        <v>4912</v>
      </c>
      <c r="B1021" s="172" t="s">
        <v>6815</v>
      </c>
      <c r="C1021" s="376" t="s">
        <v>6036</v>
      </c>
      <c r="D1021" s="172" t="s">
        <v>426</v>
      </c>
      <c r="E1021" s="721">
        <v>2020</v>
      </c>
      <c r="F1021" s="695">
        <v>46095</v>
      </c>
      <c r="G1021" s="172" t="s">
        <v>4816</v>
      </c>
    </row>
    <row r="1022" spans="1:7" ht="15.95" customHeight="1" x14ac:dyDescent="0.25">
      <c r="A1022" s="172" t="s">
        <v>4912</v>
      </c>
      <c r="B1022" s="172" t="s">
        <v>6830</v>
      </c>
      <c r="C1022" s="376" t="s">
        <v>6820</v>
      </c>
      <c r="D1022" s="172" t="s">
        <v>110</v>
      </c>
      <c r="E1022" s="721">
        <v>2020</v>
      </c>
      <c r="F1022" s="695">
        <v>31545</v>
      </c>
      <c r="G1022" s="172" t="s">
        <v>4816</v>
      </c>
    </row>
    <row r="1023" spans="1:7" ht="15.95" customHeight="1" x14ac:dyDescent="0.25">
      <c r="A1023" s="172" t="s">
        <v>4912</v>
      </c>
      <c r="B1023" s="172" t="s">
        <v>6829</v>
      </c>
      <c r="C1023" s="376" t="s">
        <v>6820</v>
      </c>
      <c r="D1023" s="172" t="s">
        <v>110</v>
      </c>
      <c r="E1023" s="721">
        <v>2020</v>
      </c>
      <c r="F1023" s="695">
        <v>34695</v>
      </c>
      <c r="G1023" s="172" t="s">
        <v>4816</v>
      </c>
    </row>
    <row r="1024" spans="1:7" ht="15.95" customHeight="1" x14ac:dyDescent="0.25">
      <c r="A1024" s="172" t="s">
        <v>4912</v>
      </c>
      <c r="B1024" s="172" t="s">
        <v>6821</v>
      </c>
      <c r="C1024" s="376" t="s">
        <v>6820</v>
      </c>
      <c r="D1024" s="172" t="s">
        <v>110</v>
      </c>
      <c r="E1024" s="721">
        <v>2020</v>
      </c>
      <c r="F1024" s="695">
        <v>40795</v>
      </c>
      <c r="G1024" s="172" t="s">
        <v>4816</v>
      </c>
    </row>
    <row r="1025" spans="1:7" ht="15.95" customHeight="1" x14ac:dyDescent="0.25">
      <c r="A1025" s="172" t="s">
        <v>4912</v>
      </c>
      <c r="B1025" s="172" t="s">
        <v>6809</v>
      </c>
      <c r="C1025" s="376" t="s">
        <v>4060</v>
      </c>
      <c r="D1025" s="172" t="s">
        <v>110</v>
      </c>
      <c r="E1025" s="721">
        <v>2020</v>
      </c>
      <c r="F1025" s="695">
        <v>36495</v>
      </c>
      <c r="G1025" s="172" t="s">
        <v>4816</v>
      </c>
    </row>
    <row r="1026" spans="1:7" ht="15.95" customHeight="1" x14ac:dyDescent="0.25">
      <c r="A1026" s="172" t="s">
        <v>4912</v>
      </c>
      <c r="B1026" s="172" t="s">
        <v>6806</v>
      </c>
      <c r="C1026" s="376" t="s">
        <v>4060</v>
      </c>
      <c r="D1026" s="172" t="s">
        <v>110</v>
      </c>
      <c r="E1026" s="721">
        <v>2020</v>
      </c>
      <c r="F1026" s="695">
        <v>29945</v>
      </c>
      <c r="G1026" s="172" t="s">
        <v>4816</v>
      </c>
    </row>
    <row r="1027" spans="1:7" ht="15.95" customHeight="1" x14ac:dyDescent="0.25">
      <c r="A1027" s="172" t="s">
        <v>4912</v>
      </c>
      <c r="B1027" s="172" t="s">
        <v>6805</v>
      </c>
      <c r="C1027" s="376" t="s">
        <v>4060</v>
      </c>
      <c r="D1027" s="172" t="s">
        <v>110</v>
      </c>
      <c r="E1027" s="721">
        <v>2020</v>
      </c>
      <c r="F1027" s="695">
        <v>30745</v>
      </c>
      <c r="G1027" s="172" t="s">
        <v>4816</v>
      </c>
    </row>
    <row r="1028" spans="1:7" ht="15.95" customHeight="1" x14ac:dyDescent="0.25">
      <c r="A1028" s="172" t="s">
        <v>4912</v>
      </c>
      <c r="B1028" s="172" t="s">
        <v>6807</v>
      </c>
      <c r="C1028" s="376" t="s">
        <v>4948</v>
      </c>
      <c r="D1028" s="172" t="s">
        <v>110</v>
      </c>
      <c r="E1028" s="721">
        <v>2020</v>
      </c>
      <c r="F1028" s="695">
        <v>27045</v>
      </c>
      <c r="G1028" s="172" t="s">
        <v>4816</v>
      </c>
    </row>
    <row r="1029" spans="1:7" ht="15.95" customHeight="1" x14ac:dyDescent="0.25">
      <c r="A1029" s="172" t="s">
        <v>4912</v>
      </c>
      <c r="B1029" s="172" t="s">
        <v>6808</v>
      </c>
      <c r="C1029" s="376" t="s">
        <v>4917</v>
      </c>
      <c r="D1029" s="172" t="s">
        <v>110</v>
      </c>
      <c r="E1029" s="721">
        <v>2020</v>
      </c>
      <c r="F1029" s="695">
        <v>23495</v>
      </c>
      <c r="G1029" s="172" t="s">
        <v>4816</v>
      </c>
    </row>
    <row r="1030" spans="1:7" ht="15.95" customHeight="1" x14ac:dyDescent="0.25">
      <c r="A1030" s="172" t="s">
        <v>4912</v>
      </c>
      <c r="B1030" s="172" t="s">
        <v>5229</v>
      </c>
      <c r="C1030" s="376" t="s">
        <v>4917</v>
      </c>
      <c r="D1030" s="172" t="s">
        <v>110</v>
      </c>
      <c r="E1030" s="721">
        <v>2020</v>
      </c>
      <c r="F1030" s="695">
        <v>18745</v>
      </c>
      <c r="G1030" s="172" t="s">
        <v>4816</v>
      </c>
    </row>
    <row r="1031" spans="1:7" ht="15.95" customHeight="1" x14ac:dyDescent="0.25">
      <c r="A1031" s="172" t="s">
        <v>4912</v>
      </c>
      <c r="B1031" s="172" t="s">
        <v>5229</v>
      </c>
      <c r="C1031" s="376" t="s">
        <v>4948</v>
      </c>
      <c r="D1031" s="172" t="s">
        <v>110</v>
      </c>
      <c r="E1031" s="721">
        <v>2020</v>
      </c>
      <c r="F1031" s="695">
        <v>26245</v>
      </c>
      <c r="G1031" s="172" t="s">
        <v>4816</v>
      </c>
    </row>
    <row r="1032" spans="1:7" ht="15.95" customHeight="1" x14ac:dyDescent="0.25">
      <c r="A1032" s="172" t="s">
        <v>4912</v>
      </c>
      <c r="B1032" s="172" t="s">
        <v>5231</v>
      </c>
      <c r="C1032" s="376" t="s">
        <v>4917</v>
      </c>
      <c r="D1032" s="172" t="s">
        <v>110</v>
      </c>
      <c r="E1032" s="721">
        <v>2020</v>
      </c>
      <c r="F1032" s="695">
        <v>22645</v>
      </c>
      <c r="G1032" s="172" t="s">
        <v>4816</v>
      </c>
    </row>
    <row r="1033" spans="1:7" ht="15.95" customHeight="1" x14ac:dyDescent="0.25">
      <c r="A1033" s="172" t="s">
        <v>4912</v>
      </c>
      <c r="B1033" s="172" t="s">
        <v>5233</v>
      </c>
      <c r="C1033" s="376" t="s">
        <v>4917</v>
      </c>
      <c r="D1033" s="172" t="s">
        <v>110</v>
      </c>
      <c r="E1033" s="721">
        <v>2020</v>
      </c>
      <c r="F1033" s="695">
        <v>25495</v>
      </c>
      <c r="G1033" s="172" t="s">
        <v>4816</v>
      </c>
    </row>
    <row r="1034" spans="1:7" ht="15.95" customHeight="1" x14ac:dyDescent="0.25">
      <c r="A1034" s="172" t="s">
        <v>4912</v>
      </c>
      <c r="B1034" s="172" t="s">
        <v>5416</v>
      </c>
      <c r="C1034" s="376" t="s">
        <v>4917</v>
      </c>
      <c r="D1034" s="172" t="s">
        <v>110</v>
      </c>
      <c r="E1034" s="721">
        <v>2020</v>
      </c>
      <c r="F1034" s="695">
        <v>27945</v>
      </c>
      <c r="G1034" s="172" t="s">
        <v>4816</v>
      </c>
    </row>
    <row r="1035" spans="1:7" ht="15.95" customHeight="1" x14ac:dyDescent="0.25">
      <c r="A1035" s="172" t="s">
        <v>4912</v>
      </c>
      <c r="B1035" s="172" t="s">
        <v>857</v>
      </c>
      <c r="C1035" s="376" t="s">
        <v>4917</v>
      </c>
      <c r="D1035" s="172" t="s">
        <v>110</v>
      </c>
      <c r="E1035" s="721">
        <v>2020</v>
      </c>
      <c r="F1035" s="695">
        <v>23195</v>
      </c>
      <c r="G1035" s="172" t="s">
        <v>4829</v>
      </c>
    </row>
    <row r="1036" spans="1:7" ht="15.95" customHeight="1" x14ac:dyDescent="0.25">
      <c r="A1036" s="172" t="s">
        <v>4912</v>
      </c>
      <c r="B1036" s="172" t="s">
        <v>6813</v>
      </c>
      <c r="C1036" s="376" t="s">
        <v>4060</v>
      </c>
      <c r="D1036" s="172" t="s">
        <v>110</v>
      </c>
      <c r="E1036" s="721">
        <v>2020</v>
      </c>
      <c r="F1036" s="695">
        <v>28595</v>
      </c>
      <c r="G1036" s="172" t="s">
        <v>4816</v>
      </c>
    </row>
    <row r="1037" spans="1:7" ht="15.95" customHeight="1" x14ac:dyDescent="0.25">
      <c r="A1037" s="172" t="s">
        <v>4912</v>
      </c>
      <c r="B1037" s="172" t="s">
        <v>6812</v>
      </c>
      <c r="C1037" s="376" t="s">
        <v>2114</v>
      </c>
      <c r="D1037" s="172" t="s">
        <v>110</v>
      </c>
      <c r="E1037" s="721">
        <v>2020</v>
      </c>
      <c r="F1037" s="695">
        <v>29395</v>
      </c>
      <c r="G1037" s="172" t="s">
        <v>4816</v>
      </c>
    </row>
    <row r="1038" spans="1:7" ht="15.95" customHeight="1" x14ac:dyDescent="0.25">
      <c r="A1038" s="172" t="s">
        <v>4912</v>
      </c>
      <c r="B1038" s="172" t="s">
        <v>6811</v>
      </c>
      <c r="C1038" s="376" t="s">
        <v>2114</v>
      </c>
      <c r="D1038" s="172" t="s">
        <v>110</v>
      </c>
      <c r="E1038" s="721">
        <v>2020</v>
      </c>
      <c r="F1038" s="695">
        <v>32195</v>
      </c>
      <c r="G1038" s="172" t="s">
        <v>4816</v>
      </c>
    </row>
    <row r="1039" spans="1:7" ht="15.95" customHeight="1" x14ac:dyDescent="0.25">
      <c r="A1039" s="172" t="s">
        <v>4912</v>
      </c>
      <c r="B1039" s="172" t="s">
        <v>6810</v>
      </c>
      <c r="C1039" s="376" t="s">
        <v>2114</v>
      </c>
      <c r="D1039" s="172" t="s">
        <v>110</v>
      </c>
      <c r="E1039" s="721">
        <v>2020</v>
      </c>
      <c r="F1039" s="695">
        <v>32995</v>
      </c>
      <c r="G1039" s="172" t="s">
        <v>4816</v>
      </c>
    </row>
    <row r="1040" spans="1:7" ht="15.95" customHeight="1" x14ac:dyDescent="0.25">
      <c r="A1040" s="172" t="s">
        <v>4912</v>
      </c>
      <c r="B1040" s="172" t="s">
        <v>6804</v>
      </c>
      <c r="C1040" s="376" t="s">
        <v>4060</v>
      </c>
      <c r="D1040" s="172" t="s">
        <v>110</v>
      </c>
      <c r="E1040" s="721">
        <v>2020</v>
      </c>
      <c r="F1040" s="695">
        <v>28645</v>
      </c>
      <c r="G1040" s="172" t="s">
        <v>4816</v>
      </c>
    </row>
    <row r="1041" spans="1:7" ht="15.95" customHeight="1" x14ac:dyDescent="0.25">
      <c r="A1041" s="172" t="s">
        <v>4912</v>
      </c>
      <c r="B1041" s="172" t="s">
        <v>5235</v>
      </c>
      <c r="C1041" s="376" t="s">
        <v>4060</v>
      </c>
      <c r="D1041" s="172" t="s">
        <v>110</v>
      </c>
      <c r="E1041" s="721">
        <v>2020</v>
      </c>
      <c r="F1041" s="695">
        <v>22995</v>
      </c>
      <c r="G1041" s="172" t="s">
        <v>4816</v>
      </c>
    </row>
    <row r="1042" spans="1:7" ht="15.95" customHeight="1" x14ac:dyDescent="0.25">
      <c r="A1042" s="172" t="s">
        <v>4912</v>
      </c>
      <c r="B1042" s="172" t="s">
        <v>5237</v>
      </c>
      <c r="C1042" s="376" t="s">
        <v>4060</v>
      </c>
      <c r="D1042" s="172" t="s">
        <v>110</v>
      </c>
      <c r="E1042" s="721">
        <v>2020</v>
      </c>
      <c r="F1042" s="695">
        <v>25845</v>
      </c>
      <c r="G1042" s="172" t="s">
        <v>4816</v>
      </c>
    </row>
    <row r="1043" spans="1:7" ht="15.95" customHeight="1" x14ac:dyDescent="0.25">
      <c r="A1043" s="172" t="s">
        <v>4912</v>
      </c>
      <c r="B1043" s="172" t="s">
        <v>6803</v>
      </c>
      <c r="C1043" s="376" t="s">
        <v>4060</v>
      </c>
      <c r="D1043" s="172" t="s">
        <v>110</v>
      </c>
      <c r="E1043" s="721">
        <v>2020</v>
      </c>
      <c r="F1043" s="695">
        <v>31095</v>
      </c>
      <c r="G1043" s="172" t="s">
        <v>4816</v>
      </c>
    </row>
    <row r="1044" spans="1:7" ht="15.95" customHeight="1" x14ac:dyDescent="0.25">
      <c r="A1044" s="172" t="s">
        <v>4912</v>
      </c>
      <c r="B1044" s="172" t="s">
        <v>4940</v>
      </c>
      <c r="C1044" s="376" t="s">
        <v>4060</v>
      </c>
      <c r="D1044" s="172" t="s">
        <v>110</v>
      </c>
      <c r="E1044" s="721">
        <v>2020</v>
      </c>
      <c r="F1044" s="695">
        <v>24945</v>
      </c>
      <c r="G1044" s="172" t="s">
        <v>4816</v>
      </c>
    </row>
    <row r="1045" spans="1:7" ht="15.95" customHeight="1" x14ac:dyDescent="0.25">
      <c r="A1045" s="172" t="s">
        <v>4912</v>
      </c>
      <c r="B1045" s="172" t="s">
        <v>6802</v>
      </c>
      <c r="C1045" s="376" t="s">
        <v>4060</v>
      </c>
      <c r="D1045" s="172" t="s">
        <v>426</v>
      </c>
      <c r="E1045" s="721">
        <v>2020</v>
      </c>
      <c r="F1045" s="695">
        <v>26245</v>
      </c>
      <c r="G1045" s="172" t="s">
        <v>4816</v>
      </c>
    </row>
    <row r="1046" spans="1:7" ht="15.95" customHeight="1" x14ac:dyDescent="0.25">
      <c r="A1046" s="172" t="s">
        <v>4912</v>
      </c>
      <c r="B1046" s="172" t="s">
        <v>4941</v>
      </c>
      <c r="C1046" s="376" t="s">
        <v>4060</v>
      </c>
      <c r="D1046" s="172" t="s">
        <v>110</v>
      </c>
      <c r="E1046" s="721">
        <v>2020</v>
      </c>
      <c r="F1046" s="695">
        <v>27095</v>
      </c>
      <c r="G1046" s="172" t="s">
        <v>4816</v>
      </c>
    </row>
    <row r="1047" spans="1:7" ht="15.95" customHeight="1" x14ac:dyDescent="0.25">
      <c r="A1047" s="172" t="s">
        <v>4912</v>
      </c>
      <c r="B1047" s="172" t="s">
        <v>6801</v>
      </c>
      <c r="C1047" s="376" t="s">
        <v>4060</v>
      </c>
      <c r="D1047" s="172" t="s">
        <v>426</v>
      </c>
      <c r="E1047" s="721">
        <v>2020</v>
      </c>
      <c r="F1047" s="695">
        <v>28395</v>
      </c>
      <c r="G1047" s="172" t="s">
        <v>4816</v>
      </c>
    </row>
    <row r="1048" spans="1:7" ht="15.95" customHeight="1" x14ac:dyDescent="0.25">
      <c r="A1048" s="172" t="s">
        <v>4912</v>
      </c>
      <c r="B1048" s="172" t="s">
        <v>6800</v>
      </c>
      <c r="C1048" s="376" t="s">
        <v>4060</v>
      </c>
      <c r="D1048" s="172" t="s">
        <v>110</v>
      </c>
      <c r="E1048" s="721">
        <v>2020</v>
      </c>
      <c r="F1048" s="695">
        <v>30295</v>
      </c>
      <c r="G1048" s="172" t="s">
        <v>4816</v>
      </c>
    </row>
    <row r="1049" spans="1:7" ht="15.95" customHeight="1" x14ac:dyDescent="0.25">
      <c r="A1049" s="172" t="s">
        <v>4912</v>
      </c>
      <c r="B1049" s="172" t="s">
        <v>6799</v>
      </c>
      <c r="C1049" s="376" t="s">
        <v>4060</v>
      </c>
      <c r="D1049" s="172" t="s">
        <v>426</v>
      </c>
      <c r="E1049" s="721">
        <v>2020</v>
      </c>
      <c r="F1049" s="695">
        <v>31595</v>
      </c>
      <c r="G1049" s="172" t="s">
        <v>4816</v>
      </c>
    </row>
    <row r="1050" spans="1:7" ht="15.95" customHeight="1" x14ac:dyDescent="0.25">
      <c r="A1050" s="172" t="s">
        <v>4912</v>
      </c>
      <c r="B1050" s="172" t="s">
        <v>4942</v>
      </c>
      <c r="C1050" s="376" t="s">
        <v>4060</v>
      </c>
      <c r="D1050" s="172" t="s">
        <v>110</v>
      </c>
      <c r="E1050" s="721">
        <v>2020</v>
      </c>
      <c r="F1050" s="695">
        <v>32245</v>
      </c>
      <c r="G1050" s="172" t="s">
        <v>4816</v>
      </c>
    </row>
    <row r="1051" spans="1:7" s="91" customFormat="1" ht="15.95" customHeight="1" x14ac:dyDescent="0.25">
      <c r="A1051" s="172" t="s">
        <v>4912</v>
      </c>
      <c r="B1051" s="172" t="s">
        <v>6798</v>
      </c>
      <c r="C1051" s="376" t="s">
        <v>4060</v>
      </c>
      <c r="D1051" s="172" t="s">
        <v>426</v>
      </c>
      <c r="E1051" s="721">
        <v>2020</v>
      </c>
      <c r="F1051" s="695">
        <v>33545</v>
      </c>
      <c r="G1051" s="172" t="s">
        <v>4816</v>
      </c>
    </row>
    <row r="1052" spans="1:7" s="91" customFormat="1" ht="15.95" customHeight="1" x14ac:dyDescent="0.25">
      <c r="A1052" s="172" t="s">
        <v>4912</v>
      </c>
      <c r="B1052" s="172" t="s">
        <v>6797</v>
      </c>
      <c r="C1052" s="376" t="s">
        <v>4060</v>
      </c>
      <c r="D1052" s="172" t="s">
        <v>426</v>
      </c>
      <c r="E1052" s="721">
        <v>2020</v>
      </c>
      <c r="F1052" s="695">
        <v>38795</v>
      </c>
      <c r="G1052" s="172" t="s">
        <v>4816</v>
      </c>
    </row>
    <row r="1053" spans="1:7" s="91" customFormat="1" ht="15.95" customHeight="1" x14ac:dyDescent="0.25">
      <c r="A1053" s="448" t="s">
        <v>10643</v>
      </c>
      <c r="B1053" s="448" t="s">
        <v>10642</v>
      </c>
      <c r="C1053" s="460" t="s">
        <v>4840</v>
      </c>
      <c r="D1053" s="448"/>
      <c r="E1053" s="460">
        <v>2020</v>
      </c>
      <c r="F1053" s="453">
        <v>22736.01</v>
      </c>
      <c r="G1053" s="172" t="s">
        <v>4816</v>
      </c>
    </row>
  </sheetData>
  <sheetProtection algorithmName="SHA-512" hashValue="VU/1TAh87py16QtjLRYabJollbMCu2Ta2QMAy2JtGYk5m5EfuNMznKnbZBwvn1F1yPoQnLhnDNhdlGYP3z9T5A==" saltValue="KSB3hsjSwT5k1LmeirxyUw==" spinCount="100000" sheet="1" objects="1" scenarios="1"/>
  <sortState ref="A2:H1053">
    <sortCondition ref="A2:A1053"/>
    <sortCondition ref="B2:B1053"/>
  </sortState>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725"/>
  <sheetViews>
    <sheetView workbookViewId="0">
      <selection activeCell="B731" sqref="B731"/>
    </sheetView>
  </sheetViews>
  <sheetFormatPr defaultColWidth="28.5703125" defaultRowHeight="12.75" x14ac:dyDescent="0.2"/>
  <cols>
    <col min="2" max="2" width="82.28515625" customWidth="1"/>
    <col min="3" max="3" width="14.28515625" customWidth="1"/>
    <col min="4" max="4" width="12.42578125" customWidth="1"/>
    <col min="5" max="5" width="14" style="259" customWidth="1"/>
    <col min="6" max="6" width="25" style="259" customWidth="1"/>
  </cols>
  <sheetData>
    <row r="1" spans="1:7" ht="15.75" x14ac:dyDescent="0.25">
      <c r="A1" s="623" t="s">
        <v>105</v>
      </c>
      <c r="B1" s="623" t="s">
        <v>80</v>
      </c>
      <c r="C1" s="623" t="s">
        <v>106</v>
      </c>
      <c r="D1" s="623" t="s">
        <v>107</v>
      </c>
      <c r="E1" s="674" t="s">
        <v>84</v>
      </c>
      <c r="F1" s="674" t="s">
        <v>1818</v>
      </c>
      <c r="G1" s="623" t="s">
        <v>109</v>
      </c>
    </row>
    <row r="2" spans="1:7" ht="15.75" x14ac:dyDescent="0.25">
      <c r="A2" s="618" t="s">
        <v>9576</v>
      </c>
      <c r="B2" s="618" t="s">
        <v>10126</v>
      </c>
      <c r="C2" s="618" t="s">
        <v>2114</v>
      </c>
      <c r="D2" s="618" t="s">
        <v>426</v>
      </c>
      <c r="E2" s="631">
        <v>2021</v>
      </c>
      <c r="F2" s="75">
        <v>52900</v>
      </c>
      <c r="G2" s="618" t="s">
        <v>6882</v>
      </c>
    </row>
    <row r="3" spans="1:7" ht="15.75" x14ac:dyDescent="0.25">
      <c r="A3" s="618" t="s">
        <v>436</v>
      </c>
      <c r="B3" s="618" t="s">
        <v>10127</v>
      </c>
      <c r="C3" s="618" t="s">
        <v>1981</v>
      </c>
      <c r="D3" s="618" t="s">
        <v>426</v>
      </c>
      <c r="E3" s="631">
        <v>2021</v>
      </c>
      <c r="F3" s="75">
        <v>95900</v>
      </c>
      <c r="G3" s="618" t="s">
        <v>135</v>
      </c>
    </row>
    <row r="4" spans="1:7" ht="15.75" x14ac:dyDescent="0.25">
      <c r="A4" s="610" t="s">
        <v>2067</v>
      </c>
      <c r="B4" s="610" t="s">
        <v>10140</v>
      </c>
      <c r="C4" s="610" t="s">
        <v>2114</v>
      </c>
      <c r="D4" s="610"/>
      <c r="E4" s="64">
        <v>2021</v>
      </c>
      <c r="F4" s="696">
        <v>37962</v>
      </c>
      <c r="G4" s="610" t="s">
        <v>7072</v>
      </c>
    </row>
    <row r="5" spans="1:7" s="91" customFormat="1" ht="15.75" x14ac:dyDescent="0.25">
      <c r="A5" s="448" t="s">
        <v>10653</v>
      </c>
      <c r="B5" s="448" t="s">
        <v>10662</v>
      </c>
      <c r="C5" s="448" t="s">
        <v>1983</v>
      </c>
      <c r="D5" s="448" t="s">
        <v>2629</v>
      </c>
      <c r="E5" s="460">
        <v>2021</v>
      </c>
      <c r="F5" s="544">
        <v>26138</v>
      </c>
      <c r="G5" s="172" t="s">
        <v>4816</v>
      </c>
    </row>
    <row r="6" spans="1:7" ht="15.75" x14ac:dyDescent="0.25">
      <c r="A6" s="610" t="s">
        <v>7040</v>
      </c>
      <c r="B6" s="610" t="s">
        <v>9908</v>
      </c>
      <c r="C6" s="610" t="s">
        <v>3970</v>
      </c>
      <c r="D6" s="610" t="s">
        <v>110</v>
      </c>
      <c r="E6" s="64">
        <v>2021</v>
      </c>
      <c r="F6" s="694">
        <v>48985</v>
      </c>
      <c r="G6" s="610" t="s">
        <v>487</v>
      </c>
    </row>
    <row r="7" spans="1:7" ht="15.75" x14ac:dyDescent="0.25">
      <c r="A7" s="610" t="s">
        <v>7040</v>
      </c>
      <c r="B7" s="610" t="s">
        <v>9909</v>
      </c>
      <c r="C7" s="610" t="s">
        <v>3970</v>
      </c>
      <c r="D7" s="610" t="s">
        <v>110</v>
      </c>
      <c r="E7" s="64">
        <v>2021</v>
      </c>
      <c r="F7" s="694">
        <v>54490</v>
      </c>
      <c r="G7" s="610" t="s">
        <v>487</v>
      </c>
    </row>
    <row r="8" spans="1:7" ht="15.75" x14ac:dyDescent="0.25">
      <c r="A8" s="610" t="s">
        <v>7040</v>
      </c>
      <c r="B8" s="610" t="s">
        <v>10139</v>
      </c>
      <c r="C8" s="610" t="s">
        <v>3970</v>
      </c>
      <c r="D8" s="610" t="s">
        <v>110</v>
      </c>
      <c r="E8" s="64">
        <v>2021</v>
      </c>
      <c r="F8" s="694">
        <v>43605</v>
      </c>
      <c r="G8" s="610" t="s">
        <v>487</v>
      </c>
    </row>
    <row r="9" spans="1:7" ht="15.75" x14ac:dyDescent="0.25">
      <c r="A9" s="610" t="s">
        <v>7040</v>
      </c>
      <c r="B9" s="610" t="s">
        <v>9907</v>
      </c>
      <c r="C9" s="610" t="s">
        <v>3970</v>
      </c>
      <c r="D9" s="610" t="s">
        <v>110</v>
      </c>
      <c r="E9" s="64">
        <v>2021</v>
      </c>
      <c r="F9" s="694">
        <v>46015</v>
      </c>
      <c r="G9" s="610" t="s">
        <v>487</v>
      </c>
    </row>
    <row r="10" spans="1:7" ht="15.75" x14ac:dyDescent="0.25">
      <c r="A10" s="662" t="s">
        <v>476</v>
      </c>
      <c r="B10" s="54" t="s">
        <v>10128</v>
      </c>
      <c r="C10" s="54" t="s">
        <v>1985</v>
      </c>
      <c r="D10" s="618" t="s">
        <v>110</v>
      </c>
      <c r="E10" s="64">
        <v>2011</v>
      </c>
      <c r="F10" s="74">
        <v>30570</v>
      </c>
      <c r="G10" s="54" t="s">
        <v>1575</v>
      </c>
    </row>
    <row r="11" spans="1:7" ht="15.75" x14ac:dyDescent="0.25">
      <c r="A11" s="662" t="s">
        <v>476</v>
      </c>
      <c r="B11" s="54" t="s">
        <v>10128</v>
      </c>
      <c r="C11" s="54" t="s">
        <v>1985</v>
      </c>
      <c r="D11" s="618" t="s">
        <v>426</v>
      </c>
      <c r="E11" s="64">
        <v>2011</v>
      </c>
      <c r="F11" s="74">
        <v>32320</v>
      </c>
      <c r="G11" s="54" t="s">
        <v>1575</v>
      </c>
    </row>
    <row r="12" spans="1:7" ht="15.75" x14ac:dyDescent="0.25">
      <c r="A12" s="662" t="s">
        <v>476</v>
      </c>
      <c r="B12" s="54" t="s">
        <v>10129</v>
      </c>
      <c r="C12" s="54" t="s">
        <v>1985</v>
      </c>
      <c r="D12" s="618" t="s">
        <v>110</v>
      </c>
      <c r="E12" s="64">
        <v>2011</v>
      </c>
      <c r="F12" s="74">
        <v>33080</v>
      </c>
      <c r="G12" s="54" t="s">
        <v>1575</v>
      </c>
    </row>
    <row r="13" spans="1:7" ht="15.75" x14ac:dyDescent="0.25">
      <c r="A13" s="662" t="s">
        <v>476</v>
      </c>
      <c r="B13" s="54" t="s">
        <v>10129</v>
      </c>
      <c r="C13" s="54" t="s">
        <v>1985</v>
      </c>
      <c r="D13" s="618" t="s">
        <v>426</v>
      </c>
      <c r="E13" s="64">
        <v>2011</v>
      </c>
      <c r="F13" s="74">
        <v>34830</v>
      </c>
      <c r="G13" s="54" t="s">
        <v>1575</v>
      </c>
    </row>
    <row r="14" spans="1:7" ht="15.75" x14ac:dyDescent="0.25">
      <c r="A14" s="662" t="s">
        <v>476</v>
      </c>
      <c r="B14" s="54" t="s">
        <v>10130</v>
      </c>
      <c r="C14" s="54" t="s">
        <v>1985</v>
      </c>
      <c r="D14" s="618" t="s">
        <v>110</v>
      </c>
      <c r="E14" s="64">
        <v>2021</v>
      </c>
      <c r="F14" s="74">
        <v>28030</v>
      </c>
      <c r="G14" s="54" t="s">
        <v>6882</v>
      </c>
    </row>
    <row r="15" spans="1:7" ht="15.75" x14ac:dyDescent="0.25">
      <c r="A15" s="662" t="s">
        <v>476</v>
      </c>
      <c r="B15" s="54" t="s">
        <v>10130</v>
      </c>
      <c r="C15" s="54" t="s">
        <v>1985</v>
      </c>
      <c r="D15" s="618" t="s">
        <v>426</v>
      </c>
      <c r="E15" s="64">
        <v>2021</v>
      </c>
      <c r="F15" s="74">
        <v>29530</v>
      </c>
      <c r="G15" s="54" t="s">
        <v>6882</v>
      </c>
    </row>
    <row r="16" spans="1:7" ht="15.75" x14ac:dyDescent="0.25">
      <c r="A16" s="662" t="s">
        <v>476</v>
      </c>
      <c r="B16" s="54" t="s">
        <v>10132</v>
      </c>
      <c r="C16" s="54" t="s">
        <v>1985</v>
      </c>
      <c r="D16" s="618" t="s">
        <v>110</v>
      </c>
      <c r="E16" s="64">
        <v>2021</v>
      </c>
      <c r="F16" s="74">
        <v>32075</v>
      </c>
      <c r="G16" s="54" t="s">
        <v>6882</v>
      </c>
    </row>
    <row r="17" spans="1:7" ht="15.75" x14ac:dyDescent="0.25">
      <c r="A17" s="662" t="s">
        <v>476</v>
      </c>
      <c r="B17" s="54" t="s">
        <v>10131</v>
      </c>
      <c r="C17" s="54" t="s">
        <v>1985</v>
      </c>
      <c r="D17" s="618" t="s">
        <v>110</v>
      </c>
      <c r="E17" s="64">
        <v>2021</v>
      </c>
      <c r="F17" s="74">
        <v>30500</v>
      </c>
      <c r="G17" s="54" t="s">
        <v>6882</v>
      </c>
    </row>
    <row r="18" spans="1:7" ht="15.75" x14ac:dyDescent="0.25">
      <c r="A18" s="662" t="s">
        <v>476</v>
      </c>
      <c r="B18" s="54" t="s">
        <v>10131</v>
      </c>
      <c r="C18" s="54" t="s">
        <v>1985</v>
      </c>
      <c r="D18" s="618" t="s">
        <v>426</v>
      </c>
      <c r="E18" s="64">
        <v>2021</v>
      </c>
      <c r="F18" s="74">
        <v>32000</v>
      </c>
      <c r="G18" s="54" t="s">
        <v>6882</v>
      </c>
    </row>
    <row r="19" spans="1:7" ht="15.75" x14ac:dyDescent="0.25">
      <c r="A19" s="662" t="s">
        <v>476</v>
      </c>
      <c r="B19" s="54" t="s">
        <v>10134</v>
      </c>
      <c r="C19" s="54" t="s">
        <v>1985</v>
      </c>
      <c r="D19" s="618" t="s">
        <v>110</v>
      </c>
      <c r="E19" s="64">
        <v>2021</v>
      </c>
      <c r="F19" s="74">
        <v>35015</v>
      </c>
      <c r="G19" s="54" t="s">
        <v>6882</v>
      </c>
    </row>
    <row r="20" spans="1:7" ht="15.75" x14ac:dyDescent="0.25">
      <c r="A20" s="662" t="s">
        <v>476</v>
      </c>
      <c r="B20" s="54" t="s">
        <v>10133</v>
      </c>
      <c r="C20" s="54" t="s">
        <v>1985</v>
      </c>
      <c r="D20" s="618" t="s">
        <v>110</v>
      </c>
      <c r="E20" s="64">
        <v>2021</v>
      </c>
      <c r="F20" s="74">
        <v>33600</v>
      </c>
      <c r="G20" s="54" t="s">
        <v>6882</v>
      </c>
    </row>
    <row r="21" spans="1:7" ht="15.75" x14ac:dyDescent="0.25">
      <c r="A21" s="662" t="s">
        <v>476</v>
      </c>
      <c r="B21" s="54" t="s">
        <v>10133</v>
      </c>
      <c r="C21" s="54" t="s">
        <v>1985</v>
      </c>
      <c r="D21" s="618" t="s">
        <v>426</v>
      </c>
      <c r="E21" s="64">
        <v>2021</v>
      </c>
      <c r="F21" s="74">
        <v>35100</v>
      </c>
      <c r="G21" s="54" t="s">
        <v>6882</v>
      </c>
    </row>
    <row r="22" spans="1:7" ht="15.75" x14ac:dyDescent="0.25">
      <c r="A22" s="662" t="s">
        <v>476</v>
      </c>
      <c r="B22" s="54" t="s">
        <v>10135</v>
      </c>
      <c r="C22" s="54" t="s">
        <v>1985</v>
      </c>
      <c r="D22" s="618" t="s">
        <v>110</v>
      </c>
      <c r="E22" s="64">
        <v>2021</v>
      </c>
      <c r="F22" s="74">
        <v>38185</v>
      </c>
      <c r="G22" s="54" t="s">
        <v>6882</v>
      </c>
    </row>
    <row r="23" spans="1:7" ht="15.75" x14ac:dyDescent="0.25">
      <c r="A23" s="54" t="s">
        <v>2081</v>
      </c>
      <c r="B23" s="54" t="s">
        <v>10136</v>
      </c>
      <c r="C23" s="54" t="s">
        <v>3761</v>
      </c>
      <c r="D23" s="54" t="s">
        <v>110</v>
      </c>
      <c r="E23" s="64">
        <v>2021</v>
      </c>
      <c r="F23" s="74">
        <v>44155</v>
      </c>
      <c r="G23" s="54" t="s">
        <v>369</v>
      </c>
    </row>
    <row r="24" spans="1:7" ht="15.75" x14ac:dyDescent="0.25">
      <c r="A24" s="710" t="s">
        <v>71</v>
      </c>
      <c r="B24" s="710" t="s">
        <v>10001</v>
      </c>
      <c r="C24" s="579" t="s">
        <v>2114</v>
      </c>
      <c r="D24" s="710" t="s">
        <v>43</v>
      </c>
      <c r="E24" s="721">
        <v>2021</v>
      </c>
      <c r="F24" s="695">
        <v>26370</v>
      </c>
      <c r="G24" s="710" t="s">
        <v>1907</v>
      </c>
    </row>
    <row r="25" spans="1:7" ht="15.75" x14ac:dyDescent="0.25">
      <c r="A25" s="710" t="s">
        <v>71</v>
      </c>
      <c r="B25" s="710" t="s">
        <v>10141</v>
      </c>
      <c r="C25" s="579" t="s">
        <v>2114</v>
      </c>
      <c r="D25" s="710" t="s">
        <v>43</v>
      </c>
      <c r="E25" s="721">
        <v>2021</v>
      </c>
      <c r="F25" s="695">
        <v>30320</v>
      </c>
      <c r="G25" s="710" t="s">
        <v>1907</v>
      </c>
    </row>
    <row r="26" spans="1:7" ht="15.75" x14ac:dyDescent="0.25">
      <c r="A26" s="710" t="s">
        <v>71</v>
      </c>
      <c r="B26" s="710" t="s">
        <v>7316</v>
      </c>
      <c r="C26" s="579" t="s">
        <v>2114</v>
      </c>
      <c r="D26" s="710" t="s">
        <v>43</v>
      </c>
      <c r="E26" s="721">
        <v>2021</v>
      </c>
      <c r="F26" s="695">
        <v>32690</v>
      </c>
      <c r="G26" s="710" t="s">
        <v>1907</v>
      </c>
    </row>
    <row r="27" spans="1:7" ht="15.75" x14ac:dyDescent="0.25">
      <c r="A27" s="710" t="s">
        <v>71</v>
      </c>
      <c r="B27" s="710" t="s">
        <v>8979</v>
      </c>
      <c r="C27" s="579" t="s">
        <v>2114</v>
      </c>
      <c r="D27" s="710" t="s">
        <v>43</v>
      </c>
      <c r="E27" s="721">
        <v>2021</v>
      </c>
      <c r="F27" s="695">
        <v>36240</v>
      </c>
      <c r="G27" s="710" t="s">
        <v>1907</v>
      </c>
    </row>
    <row r="28" spans="1:7" ht="15.75" x14ac:dyDescent="0.25">
      <c r="A28" s="710" t="s">
        <v>71</v>
      </c>
      <c r="B28" s="710" t="s">
        <v>10142</v>
      </c>
      <c r="C28" s="579" t="s">
        <v>1983</v>
      </c>
      <c r="D28" s="710" t="s">
        <v>43</v>
      </c>
      <c r="E28" s="721">
        <v>2021</v>
      </c>
      <c r="F28" s="695">
        <v>33400</v>
      </c>
      <c r="G28" s="710" t="s">
        <v>1907</v>
      </c>
    </row>
    <row r="29" spans="1:7" ht="15.75" x14ac:dyDescent="0.25">
      <c r="A29" s="710" t="s">
        <v>71</v>
      </c>
      <c r="B29" s="710" t="s">
        <v>10143</v>
      </c>
      <c r="C29" s="579" t="s">
        <v>1983</v>
      </c>
      <c r="D29" s="710" t="s">
        <v>43</v>
      </c>
      <c r="E29" s="721">
        <v>2021</v>
      </c>
      <c r="F29" s="695">
        <v>36600</v>
      </c>
      <c r="G29" s="710" t="s">
        <v>1907</v>
      </c>
    </row>
    <row r="30" spans="1:7" ht="15.75" x14ac:dyDescent="0.25">
      <c r="A30" s="710" t="s">
        <v>71</v>
      </c>
      <c r="B30" s="710" t="s">
        <v>8991</v>
      </c>
      <c r="C30" s="579" t="s">
        <v>2114</v>
      </c>
      <c r="D30" s="710" t="s">
        <v>426</v>
      </c>
      <c r="E30" s="721">
        <v>2021</v>
      </c>
      <c r="F30" s="695">
        <v>30560</v>
      </c>
      <c r="G30" s="710" t="s">
        <v>10016</v>
      </c>
    </row>
    <row r="31" spans="1:7" ht="15.75" x14ac:dyDescent="0.25">
      <c r="A31" s="710" t="s">
        <v>71</v>
      </c>
      <c r="B31" s="710" t="s">
        <v>8974</v>
      </c>
      <c r="C31" s="579" t="s">
        <v>2114</v>
      </c>
      <c r="D31" s="710" t="s">
        <v>426</v>
      </c>
      <c r="E31" s="721">
        <v>2021</v>
      </c>
      <c r="F31" s="695">
        <v>33150</v>
      </c>
      <c r="G31" s="710" t="s">
        <v>10016</v>
      </c>
    </row>
    <row r="32" spans="1:7" ht="15.75" x14ac:dyDescent="0.25">
      <c r="A32" s="710" t="s">
        <v>71</v>
      </c>
      <c r="B32" s="710" t="s">
        <v>8975</v>
      </c>
      <c r="C32" s="579" t="s">
        <v>2114</v>
      </c>
      <c r="D32" s="710" t="s">
        <v>426</v>
      </c>
      <c r="E32" s="721">
        <v>2021</v>
      </c>
      <c r="F32" s="695">
        <v>36350</v>
      </c>
      <c r="G32" s="710" t="s">
        <v>10016</v>
      </c>
    </row>
    <row r="33" spans="1:7" ht="15.75" x14ac:dyDescent="0.25">
      <c r="A33" s="710" t="s">
        <v>71</v>
      </c>
      <c r="B33" s="710" t="s">
        <v>10144</v>
      </c>
      <c r="C33" s="579" t="s">
        <v>1983</v>
      </c>
      <c r="D33" s="710" t="s">
        <v>43</v>
      </c>
      <c r="E33" s="721">
        <v>2021</v>
      </c>
      <c r="F33" s="695">
        <v>22930</v>
      </c>
      <c r="G33" s="710" t="s">
        <v>1907</v>
      </c>
    </row>
    <row r="34" spans="1:7" ht="15.75" x14ac:dyDescent="0.25">
      <c r="A34" s="710" t="s">
        <v>71</v>
      </c>
      <c r="B34" s="710" t="s">
        <v>10144</v>
      </c>
      <c r="C34" s="579" t="s">
        <v>1983</v>
      </c>
      <c r="D34" s="710" t="s">
        <v>43</v>
      </c>
      <c r="E34" s="721">
        <v>2021</v>
      </c>
      <c r="F34" s="695">
        <v>24810</v>
      </c>
      <c r="G34" s="710" t="s">
        <v>1907</v>
      </c>
    </row>
    <row r="35" spans="1:7" ht="15.75" x14ac:dyDescent="0.25">
      <c r="A35" s="710" t="s">
        <v>71</v>
      </c>
      <c r="B35" s="710" t="s">
        <v>10144</v>
      </c>
      <c r="C35" s="579" t="s">
        <v>1983</v>
      </c>
      <c r="D35" s="710" t="s">
        <v>43</v>
      </c>
      <c r="E35" s="721">
        <v>2021</v>
      </c>
      <c r="F35" s="695">
        <v>28840</v>
      </c>
      <c r="G35" s="710" t="s">
        <v>1907</v>
      </c>
    </row>
    <row r="36" spans="1:7" ht="15.75" x14ac:dyDescent="0.25">
      <c r="A36" s="155" t="s">
        <v>87</v>
      </c>
      <c r="B36" s="155" t="s">
        <v>5065</v>
      </c>
      <c r="C36" s="284" t="s">
        <v>3255</v>
      </c>
      <c r="D36" s="155" t="s">
        <v>110</v>
      </c>
      <c r="E36" s="721">
        <v>2021</v>
      </c>
      <c r="F36" s="727">
        <v>15295</v>
      </c>
      <c r="G36" s="155" t="s">
        <v>4874</v>
      </c>
    </row>
    <row r="37" spans="1:7" ht="15.75" x14ac:dyDescent="0.25">
      <c r="A37" s="155" t="s">
        <v>87</v>
      </c>
      <c r="B37" s="155" t="s">
        <v>5069</v>
      </c>
      <c r="C37" s="284" t="s">
        <v>3255</v>
      </c>
      <c r="D37" s="155" t="s">
        <v>110</v>
      </c>
      <c r="E37" s="721">
        <v>2021</v>
      </c>
      <c r="F37" s="260">
        <v>17650</v>
      </c>
      <c r="G37" s="172" t="s">
        <v>4816</v>
      </c>
    </row>
    <row r="38" spans="1:7" ht="15.75" x14ac:dyDescent="0.25">
      <c r="A38" s="155" t="s">
        <v>87</v>
      </c>
      <c r="B38" s="155" t="s">
        <v>5070</v>
      </c>
      <c r="C38" s="284" t="s">
        <v>3255</v>
      </c>
      <c r="D38" s="155" t="s">
        <v>110</v>
      </c>
      <c r="E38" s="721">
        <v>2021</v>
      </c>
      <c r="F38" s="260">
        <v>19400</v>
      </c>
      <c r="G38" s="155" t="s">
        <v>4874</v>
      </c>
    </row>
    <row r="39" spans="1:7" ht="15.75" x14ac:dyDescent="0.25">
      <c r="A39" s="155" t="s">
        <v>87</v>
      </c>
      <c r="B39" s="155" t="s">
        <v>6795</v>
      </c>
      <c r="C39" s="284" t="s">
        <v>2114</v>
      </c>
      <c r="D39" s="155" t="s">
        <v>110</v>
      </c>
      <c r="E39" s="721">
        <v>2021</v>
      </c>
      <c r="F39" s="260">
        <v>21600</v>
      </c>
      <c r="G39" s="155" t="s">
        <v>4874</v>
      </c>
    </row>
    <row r="40" spans="1:7" ht="15.75" x14ac:dyDescent="0.25">
      <c r="A40" s="710" t="s">
        <v>87</v>
      </c>
      <c r="B40" s="710" t="s">
        <v>9672</v>
      </c>
      <c r="C40" s="579" t="s">
        <v>3255</v>
      </c>
      <c r="D40" s="710" t="s">
        <v>43</v>
      </c>
      <c r="E40" s="721">
        <v>2021</v>
      </c>
      <c r="F40" s="695">
        <v>23550</v>
      </c>
      <c r="G40" s="710" t="s">
        <v>1907</v>
      </c>
    </row>
    <row r="41" spans="1:7" ht="15.75" x14ac:dyDescent="0.25">
      <c r="A41" s="710" t="s">
        <v>87</v>
      </c>
      <c r="B41" s="710" t="s">
        <v>9673</v>
      </c>
      <c r="C41" s="579" t="s">
        <v>3255</v>
      </c>
      <c r="D41" s="710" t="s">
        <v>43</v>
      </c>
      <c r="E41" s="721">
        <v>2021</v>
      </c>
      <c r="F41" s="695">
        <v>28100</v>
      </c>
      <c r="G41" s="710" t="s">
        <v>1907</v>
      </c>
    </row>
    <row r="42" spans="1:7" ht="15.75" x14ac:dyDescent="0.25">
      <c r="A42" s="155" t="s">
        <v>87</v>
      </c>
      <c r="B42" s="155" t="s">
        <v>3744</v>
      </c>
      <c r="C42" s="284" t="s">
        <v>2114</v>
      </c>
      <c r="D42" s="155" t="s">
        <v>110</v>
      </c>
      <c r="E42" s="721">
        <v>2021</v>
      </c>
      <c r="F42" s="260">
        <v>23150</v>
      </c>
      <c r="G42" s="155" t="s">
        <v>4874</v>
      </c>
    </row>
    <row r="43" spans="1:7" ht="15.75" x14ac:dyDescent="0.25">
      <c r="A43" s="155" t="s">
        <v>87</v>
      </c>
      <c r="B43" s="155" t="s">
        <v>3738</v>
      </c>
      <c r="C43" s="284" t="s">
        <v>2114</v>
      </c>
      <c r="D43" s="155" t="s">
        <v>110</v>
      </c>
      <c r="E43" s="721">
        <v>2021</v>
      </c>
      <c r="F43" s="260">
        <v>19300</v>
      </c>
      <c r="G43" s="155" t="s">
        <v>4874</v>
      </c>
    </row>
    <row r="44" spans="1:7" ht="15.75" x14ac:dyDescent="0.25">
      <c r="A44" s="155" t="s">
        <v>87</v>
      </c>
      <c r="B44" s="155" t="s">
        <v>6796</v>
      </c>
      <c r="C44" s="284" t="s">
        <v>2114</v>
      </c>
      <c r="D44" s="155" t="s">
        <v>110</v>
      </c>
      <c r="E44" s="721">
        <v>2021</v>
      </c>
      <c r="F44" s="260">
        <v>20050</v>
      </c>
      <c r="G44" s="155" t="s">
        <v>4874</v>
      </c>
    </row>
    <row r="45" spans="1:7" ht="15.75" x14ac:dyDescent="0.25">
      <c r="A45" s="155" t="s">
        <v>87</v>
      </c>
      <c r="B45" s="155" t="s">
        <v>3743</v>
      </c>
      <c r="C45" s="284" t="s">
        <v>2114</v>
      </c>
      <c r="D45" s="155" t="s">
        <v>110</v>
      </c>
      <c r="E45" s="721">
        <v>2021</v>
      </c>
      <c r="F45" s="260">
        <v>24150</v>
      </c>
      <c r="G45" s="155" t="s">
        <v>4874</v>
      </c>
    </row>
    <row r="46" spans="1:7" ht="15.75" x14ac:dyDescent="0.25">
      <c r="A46" s="155" t="s">
        <v>87</v>
      </c>
      <c r="B46" s="155" t="s">
        <v>3742</v>
      </c>
      <c r="C46" s="284" t="s">
        <v>2114</v>
      </c>
      <c r="D46" s="155" t="s">
        <v>110</v>
      </c>
      <c r="E46" s="721">
        <v>2021</v>
      </c>
      <c r="F46" s="260">
        <v>20950</v>
      </c>
      <c r="G46" s="155" t="s">
        <v>4874</v>
      </c>
    </row>
    <row r="47" spans="1:7" ht="15.75" x14ac:dyDescent="0.25">
      <c r="A47" s="155" t="s">
        <v>87</v>
      </c>
      <c r="B47" s="155" t="s">
        <v>6794</v>
      </c>
      <c r="C47" s="284" t="s">
        <v>6792</v>
      </c>
      <c r="D47" s="155" t="s">
        <v>110</v>
      </c>
      <c r="E47" s="721">
        <v>2021</v>
      </c>
      <c r="F47" s="260">
        <v>23200</v>
      </c>
      <c r="G47" s="155" t="s">
        <v>4874</v>
      </c>
    </row>
    <row r="48" spans="1:7" ht="15.75" x14ac:dyDescent="0.25">
      <c r="A48" s="710" t="s">
        <v>87</v>
      </c>
      <c r="B48" s="710" t="s">
        <v>9026</v>
      </c>
      <c r="C48" s="579" t="s">
        <v>3255</v>
      </c>
      <c r="D48" s="710" t="s">
        <v>43</v>
      </c>
      <c r="E48" s="721">
        <v>2021</v>
      </c>
      <c r="F48" s="695">
        <v>23400</v>
      </c>
      <c r="G48" s="710" t="s">
        <v>4802</v>
      </c>
    </row>
    <row r="49" spans="1:7" ht="15.75" x14ac:dyDescent="0.25">
      <c r="A49" s="710" t="s">
        <v>87</v>
      </c>
      <c r="B49" s="710" t="s">
        <v>10145</v>
      </c>
      <c r="C49" s="579" t="s">
        <v>3255</v>
      </c>
      <c r="D49" s="710" t="s">
        <v>43</v>
      </c>
      <c r="E49" s="721">
        <v>2021</v>
      </c>
      <c r="F49" s="695">
        <v>31400</v>
      </c>
      <c r="G49" s="710" t="s">
        <v>4802</v>
      </c>
    </row>
    <row r="50" spans="1:7" ht="15.75" x14ac:dyDescent="0.25">
      <c r="A50" s="710" t="s">
        <v>87</v>
      </c>
      <c r="B50" s="710" t="s">
        <v>10146</v>
      </c>
      <c r="C50" s="579" t="s">
        <v>3255</v>
      </c>
      <c r="D50" s="710" t="s">
        <v>43</v>
      </c>
      <c r="E50" s="721">
        <v>2021</v>
      </c>
      <c r="F50" s="695">
        <v>25350</v>
      </c>
      <c r="G50" s="710" t="s">
        <v>4802</v>
      </c>
    </row>
    <row r="51" spans="1:7" ht="15.75" x14ac:dyDescent="0.25">
      <c r="A51" s="710" t="s">
        <v>87</v>
      </c>
      <c r="B51" s="710" t="s">
        <v>10147</v>
      </c>
      <c r="C51" s="579" t="s">
        <v>3255</v>
      </c>
      <c r="D51" s="710" t="s">
        <v>43</v>
      </c>
      <c r="E51" s="721">
        <v>2021</v>
      </c>
      <c r="F51" s="695">
        <v>28600</v>
      </c>
      <c r="G51" s="710" t="s">
        <v>4802</v>
      </c>
    </row>
    <row r="52" spans="1:7" ht="15.75" x14ac:dyDescent="0.25">
      <c r="A52" s="155" t="s">
        <v>87</v>
      </c>
      <c r="B52" s="155" t="s">
        <v>6790</v>
      </c>
      <c r="C52" s="284" t="s">
        <v>6792</v>
      </c>
      <c r="D52" s="155" t="s">
        <v>110</v>
      </c>
      <c r="E52" s="721">
        <v>2021</v>
      </c>
      <c r="F52" s="260">
        <v>31200</v>
      </c>
      <c r="G52" s="155" t="s">
        <v>4874</v>
      </c>
    </row>
    <row r="53" spans="1:7" ht="15.75" x14ac:dyDescent="0.25">
      <c r="A53" s="155" t="s">
        <v>87</v>
      </c>
      <c r="B53" s="155" t="s">
        <v>6790</v>
      </c>
      <c r="C53" s="284" t="s">
        <v>6781</v>
      </c>
      <c r="D53" s="155" t="s">
        <v>110</v>
      </c>
      <c r="E53" s="721">
        <v>2021</v>
      </c>
      <c r="F53" s="260">
        <v>38615</v>
      </c>
      <c r="G53" s="155" t="s">
        <v>4874</v>
      </c>
    </row>
    <row r="54" spans="1:7" ht="15.75" x14ac:dyDescent="0.25">
      <c r="A54" s="710" t="s">
        <v>87</v>
      </c>
      <c r="B54" s="710" t="s">
        <v>10004</v>
      </c>
      <c r="C54" s="579" t="s">
        <v>3255</v>
      </c>
      <c r="D54" s="710" t="s">
        <v>43</v>
      </c>
      <c r="E54" s="721">
        <v>2021</v>
      </c>
      <c r="F54" s="695">
        <v>33150</v>
      </c>
      <c r="G54" s="710" t="s">
        <v>4802</v>
      </c>
    </row>
    <row r="55" spans="1:7" ht="15.75" x14ac:dyDescent="0.25">
      <c r="A55" s="710" t="s">
        <v>87</v>
      </c>
      <c r="B55" s="710" t="s">
        <v>10005</v>
      </c>
      <c r="C55" s="579" t="s">
        <v>3255</v>
      </c>
      <c r="D55" s="710" t="s">
        <v>43</v>
      </c>
      <c r="E55" s="721">
        <v>2021</v>
      </c>
      <c r="F55" s="695">
        <v>26700</v>
      </c>
      <c r="G55" s="710" t="s">
        <v>4802</v>
      </c>
    </row>
    <row r="56" spans="1:7" ht="15.75" x14ac:dyDescent="0.25">
      <c r="A56" s="710" t="s">
        <v>87</v>
      </c>
      <c r="B56" s="710" t="s">
        <v>10006</v>
      </c>
      <c r="C56" s="579" t="s">
        <v>3255</v>
      </c>
      <c r="D56" s="710" t="s">
        <v>43</v>
      </c>
      <c r="E56" s="721">
        <v>2021</v>
      </c>
      <c r="F56" s="695">
        <v>29700</v>
      </c>
      <c r="G56" s="710" t="s">
        <v>4802</v>
      </c>
    </row>
    <row r="57" spans="1:7" ht="15.75" x14ac:dyDescent="0.25">
      <c r="A57" s="155" t="s">
        <v>87</v>
      </c>
      <c r="B57" s="155" t="s">
        <v>6791</v>
      </c>
      <c r="C57" s="284" t="s">
        <v>6792</v>
      </c>
      <c r="D57" s="155" t="s">
        <v>110</v>
      </c>
      <c r="E57" s="721">
        <v>2021</v>
      </c>
      <c r="F57" s="260">
        <v>25150</v>
      </c>
      <c r="G57" s="155" t="s">
        <v>4874</v>
      </c>
    </row>
    <row r="58" spans="1:7" ht="15.75" x14ac:dyDescent="0.25">
      <c r="A58" s="155" t="s">
        <v>87</v>
      </c>
      <c r="B58" s="155" t="s">
        <v>6791</v>
      </c>
      <c r="C58" s="284" t="s">
        <v>6781</v>
      </c>
      <c r="D58" s="155" t="s">
        <v>110</v>
      </c>
      <c r="E58" s="721">
        <v>2021</v>
      </c>
      <c r="F58" s="260">
        <v>33045</v>
      </c>
      <c r="G58" s="155" t="s">
        <v>4874</v>
      </c>
    </row>
    <row r="59" spans="1:7" ht="15.75" x14ac:dyDescent="0.25">
      <c r="A59" s="155" t="s">
        <v>87</v>
      </c>
      <c r="B59" s="155" t="s">
        <v>6793</v>
      </c>
      <c r="C59" s="284" t="s">
        <v>6792</v>
      </c>
      <c r="D59" s="155" t="s">
        <v>110</v>
      </c>
      <c r="E59" s="721">
        <v>2021</v>
      </c>
      <c r="F59" s="260">
        <v>28400</v>
      </c>
      <c r="G59" s="155" t="s">
        <v>4874</v>
      </c>
    </row>
    <row r="60" spans="1:7" ht="15.75" x14ac:dyDescent="0.25">
      <c r="A60" s="155" t="s">
        <v>87</v>
      </c>
      <c r="B60" s="155" t="s">
        <v>6783</v>
      </c>
      <c r="C60" s="284" t="s">
        <v>6781</v>
      </c>
      <c r="D60" s="155" t="s">
        <v>110</v>
      </c>
      <c r="E60" s="721">
        <v>2021</v>
      </c>
      <c r="F60" s="260">
        <v>41800</v>
      </c>
      <c r="G60" s="155" t="s">
        <v>4874</v>
      </c>
    </row>
    <row r="61" spans="1:7" ht="15.75" x14ac:dyDescent="0.25">
      <c r="A61" s="155" t="s">
        <v>87</v>
      </c>
      <c r="B61" s="155" t="s">
        <v>6784</v>
      </c>
      <c r="C61" s="284" t="s">
        <v>6781</v>
      </c>
      <c r="D61" s="155" t="s">
        <v>110</v>
      </c>
      <c r="E61" s="721">
        <v>2021</v>
      </c>
      <c r="F61" s="260">
        <v>37190</v>
      </c>
      <c r="G61" s="155" t="s">
        <v>4874</v>
      </c>
    </row>
    <row r="62" spans="1:7" ht="15.75" x14ac:dyDescent="0.25">
      <c r="A62" s="155" t="s">
        <v>87</v>
      </c>
      <c r="B62" s="155" t="s">
        <v>6782</v>
      </c>
      <c r="C62" s="284" t="s">
        <v>6781</v>
      </c>
      <c r="D62" s="155" t="s">
        <v>110</v>
      </c>
      <c r="E62" s="721">
        <v>2021</v>
      </c>
      <c r="F62" s="260">
        <v>45400</v>
      </c>
      <c r="G62" s="155" t="s">
        <v>4874</v>
      </c>
    </row>
    <row r="63" spans="1:7" ht="15.75" x14ac:dyDescent="0.25">
      <c r="A63" s="155" t="s">
        <v>87</v>
      </c>
      <c r="B63" s="155" t="s">
        <v>6786</v>
      </c>
      <c r="C63" s="284" t="s">
        <v>3255</v>
      </c>
      <c r="D63" s="155" t="s">
        <v>110</v>
      </c>
      <c r="E63" s="721">
        <v>2021</v>
      </c>
      <c r="F63" s="260">
        <v>26100</v>
      </c>
      <c r="G63" s="155" t="s">
        <v>4874</v>
      </c>
    </row>
    <row r="64" spans="1:7" ht="15.75" x14ac:dyDescent="0.25">
      <c r="A64" s="155" t="s">
        <v>87</v>
      </c>
      <c r="B64" s="155" t="s">
        <v>6786</v>
      </c>
      <c r="C64" s="284" t="s">
        <v>3255</v>
      </c>
      <c r="D64" s="155" t="s">
        <v>426</v>
      </c>
      <c r="E64" s="721">
        <v>2021</v>
      </c>
      <c r="F64" s="260">
        <v>27500</v>
      </c>
      <c r="G64" s="155" t="s">
        <v>4874</v>
      </c>
    </row>
    <row r="65" spans="1:7" ht="15.75" x14ac:dyDescent="0.25">
      <c r="A65" s="155" t="s">
        <v>87</v>
      </c>
      <c r="B65" s="155" t="s">
        <v>6789</v>
      </c>
      <c r="C65" s="284" t="s">
        <v>2114</v>
      </c>
      <c r="D65" s="155" t="s">
        <v>110</v>
      </c>
      <c r="E65" s="721">
        <v>2021</v>
      </c>
      <c r="F65" s="260">
        <v>20300</v>
      </c>
      <c r="G65" s="155" t="s">
        <v>4874</v>
      </c>
    </row>
    <row r="66" spans="1:7" ht="15.75" x14ac:dyDescent="0.25">
      <c r="A66" s="155" t="s">
        <v>87</v>
      </c>
      <c r="B66" s="155" t="s">
        <v>6789</v>
      </c>
      <c r="C66" s="284" t="s">
        <v>2114</v>
      </c>
      <c r="D66" s="155" t="s">
        <v>426</v>
      </c>
      <c r="E66" s="721">
        <v>2021</v>
      </c>
      <c r="F66" s="260">
        <v>21700</v>
      </c>
      <c r="G66" s="155" t="s">
        <v>4874</v>
      </c>
    </row>
    <row r="67" spans="1:7" ht="15.75" x14ac:dyDescent="0.25">
      <c r="A67" s="155" t="s">
        <v>87</v>
      </c>
      <c r="B67" s="155" t="s">
        <v>6788</v>
      </c>
      <c r="C67" s="284" t="s">
        <v>2114</v>
      </c>
      <c r="D67" s="155" t="s">
        <v>110</v>
      </c>
      <c r="E67" s="721">
        <v>2021</v>
      </c>
      <c r="F67" s="260">
        <v>22100</v>
      </c>
      <c r="G67" s="155" t="s">
        <v>4874</v>
      </c>
    </row>
    <row r="68" spans="1:7" ht="15.75" x14ac:dyDescent="0.25">
      <c r="A68" s="155" t="s">
        <v>87</v>
      </c>
      <c r="B68" s="155" t="s">
        <v>6788</v>
      </c>
      <c r="C68" s="284" t="s">
        <v>2114</v>
      </c>
      <c r="D68" s="155" t="s">
        <v>426</v>
      </c>
      <c r="E68" s="721">
        <v>2021</v>
      </c>
      <c r="F68" s="260">
        <v>23500</v>
      </c>
      <c r="G68" s="155" t="s">
        <v>4874</v>
      </c>
    </row>
    <row r="69" spans="1:7" ht="15.75" x14ac:dyDescent="0.25">
      <c r="A69" s="155" t="s">
        <v>87</v>
      </c>
      <c r="B69" s="155" t="s">
        <v>6787</v>
      </c>
      <c r="C69" s="284" t="s">
        <v>2114</v>
      </c>
      <c r="D69" s="155" t="s">
        <v>110</v>
      </c>
      <c r="E69" s="721">
        <v>2021</v>
      </c>
      <c r="F69" s="260">
        <v>23950</v>
      </c>
      <c r="G69" s="155" t="s">
        <v>4874</v>
      </c>
    </row>
    <row r="70" spans="1:7" ht="15.75" x14ac:dyDescent="0.25">
      <c r="A70" s="155" t="s">
        <v>87</v>
      </c>
      <c r="B70" s="155" t="s">
        <v>6787</v>
      </c>
      <c r="C70" s="284" t="s">
        <v>2114</v>
      </c>
      <c r="D70" s="155" t="s">
        <v>426</v>
      </c>
      <c r="E70" s="721">
        <v>2021</v>
      </c>
      <c r="F70" s="260">
        <v>25350</v>
      </c>
      <c r="G70" s="155" t="s">
        <v>4874</v>
      </c>
    </row>
    <row r="71" spans="1:7" ht="15.75" x14ac:dyDescent="0.25">
      <c r="A71" s="155" t="s">
        <v>87</v>
      </c>
      <c r="B71" s="155" t="s">
        <v>6785</v>
      </c>
      <c r="C71" s="284" t="s">
        <v>3255</v>
      </c>
      <c r="D71" s="155" t="s">
        <v>110</v>
      </c>
      <c r="E71" s="721">
        <v>2021</v>
      </c>
      <c r="F71" s="260">
        <v>27950</v>
      </c>
      <c r="G71" s="155" t="s">
        <v>4874</v>
      </c>
    </row>
    <row r="72" spans="1:7" ht="15.75" x14ac:dyDescent="0.25">
      <c r="A72" s="155" t="s">
        <v>87</v>
      </c>
      <c r="B72" s="155" t="s">
        <v>6785</v>
      </c>
      <c r="C72" s="284" t="s">
        <v>3255</v>
      </c>
      <c r="D72" s="155" t="s">
        <v>426</v>
      </c>
      <c r="E72" s="721">
        <v>2021</v>
      </c>
      <c r="F72" s="260">
        <v>29350</v>
      </c>
      <c r="G72" s="155" t="s">
        <v>4874</v>
      </c>
    </row>
    <row r="73" spans="1:7" ht="15.75" x14ac:dyDescent="0.25">
      <c r="A73" s="155" t="s">
        <v>87</v>
      </c>
      <c r="B73" s="155" t="s">
        <v>6778</v>
      </c>
      <c r="C73" s="284" t="s">
        <v>3790</v>
      </c>
      <c r="D73" s="155" t="s">
        <v>110</v>
      </c>
      <c r="E73" s="721">
        <v>2021</v>
      </c>
      <c r="F73" s="260">
        <v>45125</v>
      </c>
      <c r="G73" s="155" t="s">
        <v>4874</v>
      </c>
    </row>
    <row r="74" spans="1:7" ht="15.75" x14ac:dyDescent="0.25">
      <c r="A74" s="155" t="s">
        <v>87</v>
      </c>
      <c r="B74" s="155" t="s">
        <v>6780</v>
      </c>
      <c r="C74" s="284" t="s">
        <v>3790</v>
      </c>
      <c r="D74" s="155" t="s">
        <v>110</v>
      </c>
      <c r="E74" s="721">
        <v>2021</v>
      </c>
      <c r="F74" s="260">
        <v>31975</v>
      </c>
      <c r="G74" s="155" t="s">
        <v>4874</v>
      </c>
    </row>
    <row r="75" spans="1:7" ht="15.75" x14ac:dyDescent="0.25">
      <c r="A75" s="155" t="s">
        <v>87</v>
      </c>
      <c r="B75" s="155" t="s">
        <v>6780</v>
      </c>
      <c r="C75" s="284" t="s">
        <v>3790</v>
      </c>
      <c r="D75" s="155" t="s">
        <v>426</v>
      </c>
      <c r="E75" s="721">
        <v>2021</v>
      </c>
      <c r="F75" s="260">
        <v>33675</v>
      </c>
      <c r="G75" s="155" t="s">
        <v>4874</v>
      </c>
    </row>
    <row r="76" spans="1:7" ht="15.75" x14ac:dyDescent="0.25">
      <c r="A76" s="155" t="s">
        <v>87</v>
      </c>
      <c r="B76" s="155" t="s">
        <v>6779</v>
      </c>
      <c r="C76" s="284" t="s">
        <v>3790</v>
      </c>
      <c r="D76" s="155" t="s">
        <v>110</v>
      </c>
      <c r="E76" s="721">
        <v>2021</v>
      </c>
      <c r="F76" s="260">
        <v>33925</v>
      </c>
      <c r="G76" s="155" t="s">
        <v>4874</v>
      </c>
    </row>
    <row r="77" spans="1:7" ht="15.75" x14ac:dyDescent="0.25">
      <c r="A77" s="155" t="s">
        <v>87</v>
      </c>
      <c r="B77" s="155" t="s">
        <v>6779</v>
      </c>
      <c r="C77" s="284" t="s">
        <v>3790</v>
      </c>
      <c r="D77" s="155" t="s">
        <v>426</v>
      </c>
      <c r="E77" s="721">
        <v>2021</v>
      </c>
      <c r="F77" s="260">
        <v>35625</v>
      </c>
      <c r="G77" s="155" t="s">
        <v>4874</v>
      </c>
    </row>
    <row r="78" spans="1:7" ht="15.75" x14ac:dyDescent="0.25">
      <c r="A78" s="710" t="s">
        <v>87</v>
      </c>
      <c r="B78" s="710" t="s">
        <v>10148</v>
      </c>
      <c r="C78" s="579" t="s">
        <v>3255</v>
      </c>
      <c r="D78" s="710" t="s">
        <v>426</v>
      </c>
      <c r="E78" s="721">
        <v>2021</v>
      </c>
      <c r="F78" s="695">
        <v>33650</v>
      </c>
      <c r="G78" s="710" t="s">
        <v>10149</v>
      </c>
    </row>
    <row r="79" spans="1:7" ht="15.75" x14ac:dyDescent="0.25">
      <c r="A79" s="710" t="s">
        <v>87</v>
      </c>
      <c r="B79" s="710" t="s">
        <v>9676</v>
      </c>
      <c r="C79" s="579" t="s">
        <v>3255</v>
      </c>
      <c r="D79" s="710" t="s">
        <v>426</v>
      </c>
      <c r="E79" s="721">
        <v>2021</v>
      </c>
      <c r="F79" s="695">
        <v>39950</v>
      </c>
      <c r="G79" s="710" t="s">
        <v>10149</v>
      </c>
    </row>
    <row r="80" spans="1:7" ht="15.75" x14ac:dyDescent="0.25">
      <c r="A80" s="710" t="s">
        <v>87</v>
      </c>
      <c r="B80" s="710" t="s">
        <v>10007</v>
      </c>
      <c r="C80" s="579" t="s">
        <v>3255</v>
      </c>
      <c r="D80" s="710" t="s">
        <v>426</v>
      </c>
      <c r="E80" s="721">
        <v>2021</v>
      </c>
      <c r="F80" s="695">
        <v>37600</v>
      </c>
      <c r="G80" s="710" t="s">
        <v>10149</v>
      </c>
    </row>
    <row r="81" spans="1:7" ht="15.75" x14ac:dyDescent="0.25">
      <c r="A81" s="558" t="s">
        <v>87</v>
      </c>
      <c r="B81" s="558" t="s">
        <v>3724</v>
      </c>
      <c r="C81" s="577" t="s">
        <v>2114</v>
      </c>
      <c r="D81" s="558" t="s">
        <v>110</v>
      </c>
      <c r="E81" s="721">
        <v>2021</v>
      </c>
      <c r="F81" s="728">
        <v>37875</v>
      </c>
      <c r="G81" s="558" t="s">
        <v>4874</v>
      </c>
    </row>
    <row r="82" spans="1:7" ht="15.75" x14ac:dyDescent="0.25">
      <c r="A82" s="558" t="s">
        <v>87</v>
      </c>
      <c r="B82" s="558" t="s">
        <v>3724</v>
      </c>
      <c r="C82" s="577" t="s">
        <v>5050</v>
      </c>
      <c r="D82" s="558" t="s">
        <v>426</v>
      </c>
      <c r="E82" s="721">
        <v>2021</v>
      </c>
      <c r="F82" s="728">
        <v>39575</v>
      </c>
      <c r="G82" s="558" t="s">
        <v>4874</v>
      </c>
    </row>
    <row r="83" spans="1:7" ht="15.75" x14ac:dyDescent="0.25">
      <c r="A83" s="558" t="s">
        <v>87</v>
      </c>
      <c r="B83" s="558" t="s">
        <v>3724</v>
      </c>
      <c r="C83" s="577" t="s">
        <v>5054</v>
      </c>
      <c r="D83" s="558" t="s">
        <v>110</v>
      </c>
      <c r="E83" s="721">
        <v>2021</v>
      </c>
      <c r="F83" s="728">
        <v>36025</v>
      </c>
      <c r="G83" s="558" t="s">
        <v>4874</v>
      </c>
    </row>
    <row r="84" spans="1:7" ht="15.75" x14ac:dyDescent="0.25">
      <c r="A84" s="558" t="s">
        <v>87</v>
      </c>
      <c r="B84" s="558" t="s">
        <v>3724</v>
      </c>
      <c r="C84" s="577" t="s">
        <v>5054</v>
      </c>
      <c r="D84" s="558" t="s">
        <v>426</v>
      </c>
      <c r="E84" s="721">
        <v>2021</v>
      </c>
      <c r="F84" s="728">
        <v>37725</v>
      </c>
      <c r="G84" s="558" t="s">
        <v>4874</v>
      </c>
    </row>
    <row r="85" spans="1:7" ht="15.75" x14ac:dyDescent="0.25">
      <c r="A85" s="558" t="s">
        <v>87</v>
      </c>
      <c r="B85" s="558" t="s">
        <v>3722</v>
      </c>
      <c r="C85" s="577" t="s">
        <v>5054</v>
      </c>
      <c r="D85" s="558" t="s">
        <v>110</v>
      </c>
      <c r="E85" s="721">
        <v>2021</v>
      </c>
      <c r="F85" s="728">
        <v>26275</v>
      </c>
      <c r="G85" s="558" t="s">
        <v>4874</v>
      </c>
    </row>
    <row r="86" spans="1:7" ht="15.75" x14ac:dyDescent="0.25">
      <c r="A86" s="558" t="s">
        <v>87</v>
      </c>
      <c r="B86" s="558" t="s">
        <v>3722</v>
      </c>
      <c r="C86" s="577" t="s">
        <v>5054</v>
      </c>
      <c r="D86" s="558" t="s">
        <v>426</v>
      </c>
      <c r="E86" s="721">
        <v>2021</v>
      </c>
      <c r="F86" s="728">
        <v>27975</v>
      </c>
      <c r="G86" s="558" t="s">
        <v>4874</v>
      </c>
    </row>
    <row r="87" spans="1:7" ht="15.75" x14ac:dyDescent="0.25">
      <c r="A87" s="558" t="s">
        <v>87</v>
      </c>
      <c r="B87" s="558" t="s">
        <v>5060</v>
      </c>
      <c r="C87" s="577" t="s">
        <v>5054</v>
      </c>
      <c r="D87" s="558" t="s">
        <v>110</v>
      </c>
      <c r="E87" s="721">
        <v>2021</v>
      </c>
      <c r="F87" s="728">
        <v>28025</v>
      </c>
      <c r="G87" s="558" t="s">
        <v>4874</v>
      </c>
    </row>
    <row r="88" spans="1:7" ht="15.75" x14ac:dyDescent="0.25">
      <c r="A88" s="558" t="s">
        <v>87</v>
      </c>
      <c r="B88" s="558" t="s">
        <v>5060</v>
      </c>
      <c r="C88" s="577" t="s">
        <v>5054</v>
      </c>
      <c r="D88" s="558" t="s">
        <v>426</v>
      </c>
      <c r="E88" s="721">
        <v>2021</v>
      </c>
      <c r="F88" s="728">
        <v>29725</v>
      </c>
      <c r="G88" s="558" t="s">
        <v>4874</v>
      </c>
    </row>
    <row r="89" spans="1:7" ht="15.75" x14ac:dyDescent="0.25">
      <c r="A89" s="558" t="s">
        <v>87</v>
      </c>
      <c r="B89" s="558" t="s">
        <v>6777</v>
      </c>
      <c r="C89" s="577" t="s">
        <v>2114</v>
      </c>
      <c r="D89" s="558" t="s">
        <v>110</v>
      </c>
      <c r="E89" s="721">
        <v>2021</v>
      </c>
      <c r="F89" s="728">
        <v>34875</v>
      </c>
      <c r="G89" s="558" t="s">
        <v>4874</v>
      </c>
    </row>
    <row r="90" spans="1:7" ht="15.75" x14ac:dyDescent="0.25">
      <c r="A90" s="558" t="s">
        <v>87</v>
      </c>
      <c r="B90" s="558" t="s">
        <v>6777</v>
      </c>
      <c r="C90" s="577" t="s">
        <v>2114</v>
      </c>
      <c r="D90" s="558" t="s">
        <v>426</v>
      </c>
      <c r="E90" s="721">
        <v>2021</v>
      </c>
      <c r="F90" s="728">
        <v>36575</v>
      </c>
      <c r="G90" s="558" t="s">
        <v>4874</v>
      </c>
    </row>
    <row r="91" spans="1:7" ht="15.75" x14ac:dyDescent="0.25">
      <c r="A91" s="155" t="s">
        <v>87</v>
      </c>
      <c r="B91" s="155" t="s">
        <v>6775</v>
      </c>
      <c r="C91" s="284" t="s">
        <v>6773</v>
      </c>
      <c r="D91" s="155" t="s">
        <v>110</v>
      </c>
      <c r="E91" s="721">
        <v>2021</v>
      </c>
      <c r="F91" s="728">
        <v>27750</v>
      </c>
      <c r="G91" s="155" t="s">
        <v>4874</v>
      </c>
    </row>
    <row r="92" spans="1:7" ht="15.75" x14ac:dyDescent="0.25">
      <c r="A92" s="710" t="s">
        <v>87</v>
      </c>
      <c r="B92" s="710" t="s">
        <v>10150</v>
      </c>
      <c r="C92" s="579" t="s">
        <v>2114</v>
      </c>
      <c r="D92" s="710" t="s">
        <v>43</v>
      </c>
      <c r="E92" s="721">
        <v>2021</v>
      </c>
      <c r="F92" s="695">
        <v>27750</v>
      </c>
      <c r="G92" s="710" t="s">
        <v>1907</v>
      </c>
    </row>
    <row r="93" spans="1:7" ht="15.75" x14ac:dyDescent="0.25">
      <c r="A93" s="710" t="s">
        <v>87</v>
      </c>
      <c r="B93" s="710" t="s">
        <v>4131</v>
      </c>
      <c r="C93" s="579" t="s">
        <v>2114</v>
      </c>
      <c r="D93" s="710" t="s">
        <v>43</v>
      </c>
      <c r="E93" s="721">
        <v>2021</v>
      </c>
      <c r="F93" s="695">
        <v>35300</v>
      </c>
      <c r="G93" s="710" t="s">
        <v>1907</v>
      </c>
    </row>
    <row r="94" spans="1:7" ht="15.75" x14ac:dyDescent="0.25">
      <c r="A94" s="710" t="s">
        <v>87</v>
      </c>
      <c r="B94" s="710" t="s">
        <v>10151</v>
      </c>
      <c r="C94" s="579" t="s">
        <v>2114</v>
      </c>
      <c r="D94" s="710" t="s">
        <v>43</v>
      </c>
      <c r="E94" s="721">
        <v>2021</v>
      </c>
      <c r="F94" s="695">
        <v>29900</v>
      </c>
      <c r="G94" s="710" t="s">
        <v>1907</v>
      </c>
    </row>
    <row r="95" spans="1:7" ht="15.75" x14ac:dyDescent="0.25">
      <c r="A95" s="558" t="s">
        <v>87</v>
      </c>
      <c r="B95" s="558" t="s">
        <v>3732</v>
      </c>
      <c r="C95" s="577" t="s">
        <v>3255</v>
      </c>
      <c r="D95" s="558" t="s">
        <v>110</v>
      </c>
      <c r="E95" s="721">
        <v>2021</v>
      </c>
      <c r="F95" s="728">
        <v>33500</v>
      </c>
      <c r="G95" s="558" t="s">
        <v>4874</v>
      </c>
    </row>
    <row r="96" spans="1:7" ht="15.75" x14ac:dyDescent="0.25">
      <c r="A96" s="155" t="s">
        <v>87</v>
      </c>
      <c r="B96" s="155" t="s">
        <v>3732</v>
      </c>
      <c r="C96" s="284" t="s">
        <v>6773</v>
      </c>
      <c r="D96" s="155" t="s">
        <v>110</v>
      </c>
      <c r="E96" s="721">
        <v>2021</v>
      </c>
      <c r="F96" s="728">
        <v>35300</v>
      </c>
      <c r="G96" s="155" t="s">
        <v>4874</v>
      </c>
    </row>
    <row r="97" spans="1:7" ht="15.75" x14ac:dyDescent="0.25">
      <c r="A97" s="558" t="s">
        <v>87</v>
      </c>
      <c r="B97" s="558" t="s">
        <v>3731</v>
      </c>
      <c r="C97" s="577" t="s">
        <v>1985</v>
      </c>
      <c r="D97" s="558" t="s">
        <v>110</v>
      </c>
      <c r="E97" s="721">
        <v>2021</v>
      </c>
      <c r="F97" s="728">
        <v>23600</v>
      </c>
      <c r="G97" s="558" t="s">
        <v>4874</v>
      </c>
    </row>
    <row r="98" spans="1:7" ht="15.75" x14ac:dyDescent="0.25">
      <c r="A98" s="558" t="s">
        <v>87</v>
      </c>
      <c r="B98" s="558" t="s">
        <v>6774</v>
      </c>
      <c r="C98" s="577" t="s">
        <v>1985</v>
      </c>
      <c r="D98" s="558" t="s">
        <v>110</v>
      </c>
      <c r="E98" s="721">
        <v>2021</v>
      </c>
      <c r="F98" s="728">
        <v>25700</v>
      </c>
      <c r="G98" s="558" t="s">
        <v>4874</v>
      </c>
    </row>
    <row r="99" spans="1:7" ht="15.75" x14ac:dyDescent="0.25">
      <c r="A99" s="155" t="s">
        <v>87</v>
      </c>
      <c r="B99" s="155" t="s">
        <v>6774</v>
      </c>
      <c r="C99" s="284" t="s">
        <v>6773</v>
      </c>
      <c r="D99" s="155" t="s">
        <v>110</v>
      </c>
      <c r="E99" s="721">
        <v>2021</v>
      </c>
      <c r="F99" s="728">
        <v>29900</v>
      </c>
      <c r="G99" s="155" t="s">
        <v>4874</v>
      </c>
    </row>
    <row r="100" spans="1:7" ht="15.75" x14ac:dyDescent="0.25">
      <c r="A100" s="558" t="s">
        <v>87</v>
      </c>
      <c r="B100" s="558" t="s">
        <v>6776</v>
      </c>
      <c r="C100" s="577" t="s">
        <v>3255</v>
      </c>
      <c r="D100" s="558" t="s">
        <v>110</v>
      </c>
      <c r="E100" s="721">
        <v>2021</v>
      </c>
      <c r="F100" s="728">
        <v>27650</v>
      </c>
      <c r="G100" s="558" t="s">
        <v>4874</v>
      </c>
    </row>
    <row r="101" spans="1:7" ht="15.75" x14ac:dyDescent="0.25">
      <c r="A101" s="578" t="s">
        <v>87</v>
      </c>
      <c r="B101" s="558" t="s">
        <v>3737</v>
      </c>
      <c r="C101" s="577" t="s">
        <v>3721</v>
      </c>
      <c r="D101" s="558" t="s">
        <v>110</v>
      </c>
      <c r="E101" s="721">
        <v>2021</v>
      </c>
      <c r="F101" s="728">
        <v>29250</v>
      </c>
      <c r="G101" s="558" t="s">
        <v>4874</v>
      </c>
    </row>
    <row r="102" spans="1:7" ht="15.75" x14ac:dyDescent="0.25">
      <c r="A102" s="578" t="s">
        <v>87</v>
      </c>
      <c r="B102" s="558" t="s">
        <v>3737</v>
      </c>
      <c r="C102" s="577" t="s">
        <v>3721</v>
      </c>
      <c r="D102" s="558" t="s">
        <v>426</v>
      </c>
      <c r="E102" s="721">
        <v>2021</v>
      </c>
      <c r="F102" s="728">
        <v>30650</v>
      </c>
      <c r="G102" s="558" t="s">
        <v>4874</v>
      </c>
    </row>
    <row r="103" spans="1:7" ht="15.75" x14ac:dyDescent="0.25">
      <c r="A103" s="578" t="s">
        <v>87</v>
      </c>
      <c r="B103" s="558" t="s">
        <v>4044</v>
      </c>
      <c r="C103" s="577" t="s">
        <v>2114</v>
      </c>
      <c r="D103" s="558" t="s">
        <v>110</v>
      </c>
      <c r="E103" s="721">
        <v>2021</v>
      </c>
      <c r="F103" s="728">
        <v>23550</v>
      </c>
      <c r="G103" s="558" t="s">
        <v>4874</v>
      </c>
    </row>
    <row r="104" spans="1:7" ht="15.75" x14ac:dyDescent="0.25">
      <c r="A104" s="578" t="s">
        <v>87</v>
      </c>
      <c r="B104" s="558" t="s">
        <v>4044</v>
      </c>
      <c r="C104" s="577" t="s">
        <v>2114</v>
      </c>
      <c r="D104" s="558" t="s">
        <v>426</v>
      </c>
      <c r="E104" s="721">
        <v>2021</v>
      </c>
      <c r="F104" s="728">
        <v>24950</v>
      </c>
      <c r="G104" s="558" t="s">
        <v>4874</v>
      </c>
    </row>
    <row r="105" spans="1:7" ht="15.75" x14ac:dyDescent="0.25">
      <c r="A105" s="578" t="s">
        <v>87</v>
      </c>
      <c r="B105" s="558" t="s">
        <v>5053</v>
      </c>
      <c r="C105" s="577" t="s">
        <v>3721</v>
      </c>
      <c r="D105" s="558" t="s">
        <v>110</v>
      </c>
      <c r="E105" s="721">
        <v>2021</v>
      </c>
      <c r="F105" s="728">
        <v>25950</v>
      </c>
      <c r="G105" s="558" t="s">
        <v>4874</v>
      </c>
    </row>
    <row r="106" spans="1:7" ht="15.75" x14ac:dyDescent="0.25">
      <c r="A106" s="578" t="s">
        <v>87</v>
      </c>
      <c r="B106" s="558" t="s">
        <v>5053</v>
      </c>
      <c r="C106" s="577" t="s">
        <v>3721</v>
      </c>
      <c r="D106" s="558" t="s">
        <v>426</v>
      </c>
      <c r="E106" s="721">
        <v>2021</v>
      </c>
      <c r="F106" s="728">
        <v>27350</v>
      </c>
      <c r="G106" s="558" t="s">
        <v>4874</v>
      </c>
    </row>
    <row r="107" spans="1:7" ht="15.75" x14ac:dyDescent="0.25">
      <c r="A107" s="578" t="s">
        <v>87</v>
      </c>
      <c r="B107" s="558" t="s">
        <v>3736</v>
      </c>
      <c r="C107" s="577" t="s">
        <v>3721</v>
      </c>
      <c r="D107" s="558" t="s">
        <v>110</v>
      </c>
      <c r="E107" s="721">
        <v>2021</v>
      </c>
      <c r="F107" s="728">
        <v>28100</v>
      </c>
      <c r="G107" s="558" t="s">
        <v>4874</v>
      </c>
    </row>
    <row r="108" spans="1:7" ht="15.75" x14ac:dyDescent="0.25">
      <c r="A108" s="578" t="s">
        <v>87</v>
      </c>
      <c r="B108" s="558" t="s">
        <v>3736</v>
      </c>
      <c r="C108" s="577" t="s">
        <v>3721</v>
      </c>
      <c r="D108" s="558" t="s">
        <v>426</v>
      </c>
      <c r="E108" s="721">
        <v>2021</v>
      </c>
      <c r="F108" s="728">
        <v>29500</v>
      </c>
      <c r="G108" s="558" t="s">
        <v>4874</v>
      </c>
    </row>
    <row r="109" spans="1:7" ht="15.75" x14ac:dyDescent="0.25">
      <c r="A109" s="578" t="s">
        <v>87</v>
      </c>
      <c r="B109" s="558" t="s">
        <v>5055</v>
      </c>
      <c r="C109" s="577" t="s">
        <v>3721</v>
      </c>
      <c r="D109" s="558" t="s">
        <v>110</v>
      </c>
      <c r="E109" s="721">
        <v>2021</v>
      </c>
      <c r="F109" s="728">
        <v>31900</v>
      </c>
      <c r="G109" s="558" t="s">
        <v>4874</v>
      </c>
    </row>
    <row r="110" spans="1:7" ht="15.75" x14ac:dyDescent="0.25">
      <c r="A110" s="578" t="s">
        <v>87</v>
      </c>
      <c r="B110" s="558" t="s">
        <v>5055</v>
      </c>
      <c r="C110" s="577" t="s">
        <v>3721</v>
      </c>
      <c r="D110" s="558" t="s">
        <v>426</v>
      </c>
      <c r="E110" s="721">
        <v>2021</v>
      </c>
      <c r="F110" s="728">
        <v>33300</v>
      </c>
      <c r="G110" s="558" t="s">
        <v>4874</v>
      </c>
    </row>
    <row r="111" spans="1:7" ht="15.75" x14ac:dyDescent="0.25">
      <c r="A111" s="578" t="s">
        <v>87</v>
      </c>
      <c r="B111" s="558" t="s">
        <v>5052</v>
      </c>
      <c r="C111" s="577" t="s">
        <v>2114</v>
      </c>
      <c r="D111" s="558" t="s">
        <v>110</v>
      </c>
      <c r="E111" s="721">
        <v>2021</v>
      </c>
      <c r="F111" s="728">
        <v>25000</v>
      </c>
      <c r="G111" s="558" t="s">
        <v>4874</v>
      </c>
    </row>
    <row r="112" spans="1:7" ht="15.75" x14ac:dyDescent="0.25">
      <c r="A112" s="578" t="s">
        <v>87</v>
      </c>
      <c r="B112" s="558" t="s">
        <v>5052</v>
      </c>
      <c r="C112" s="577" t="s">
        <v>2114</v>
      </c>
      <c r="D112" s="558" t="s">
        <v>426</v>
      </c>
      <c r="E112" s="721">
        <v>2021</v>
      </c>
      <c r="F112" s="728">
        <v>26400</v>
      </c>
      <c r="G112" s="558" t="s">
        <v>4874</v>
      </c>
    </row>
    <row r="113" spans="1:7" ht="15.75" x14ac:dyDescent="0.25">
      <c r="A113" s="578" t="s">
        <v>87</v>
      </c>
      <c r="B113" s="558" t="s">
        <v>96</v>
      </c>
      <c r="C113" s="577" t="s">
        <v>2114</v>
      </c>
      <c r="D113" s="558" t="s">
        <v>110</v>
      </c>
      <c r="E113" s="721">
        <v>2021</v>
      </c>
      <c r="F113" s="728">
        <v>18800</v>
      </c>
      <c r="G113" s="558" t="s">
        <v>6768</v>
      </c>
    </row>
    <row r="114" spans="1:7" ht="15.75" x14ac:dyDescent="0.25">
      <c r="A114" s="578" t="s">
        <v>87</v>
      </c>
      <c r="B114" s="558" t="s">
        <v>96</v>
      </c>
      <c r="C114" s="577" t="s">
        <v>2114</v>
      </c>
      <c r="D114" s="558" t="s">
        <v>110</v>
      </c>
      <c r="E114" s="721">
        <v>2021</v>
      </c>
      <c r="F114" s="728">
        <v>19800</v>
      </c>
      <c r="G114" s="558" t="s">
        <v>6766</v>
      </c>
    </row>
    <row r="115" spans="1:7" ht="15.75" x14ac:dyDescent="0.25">
      <c r="A115" s="578" t="s">
        <v>87</v>
      </c>
      <c r="B115" s="558" t="s">
        <v>6772</v>
      </c>
      <c r="C115" s="577" t="s">
        <v>2114</v>
      </c>
      <c r="D115" s="558" t="s">
        <v>110</v>
      </c>
      <c r="E115" s="721">
        <v>2021</v>
      </c>
      <c r="F115" s="728">
        <v>23000</v>
      </c>
      <c r="G115" s="558" t="s">
        <v>4874</v>
      </c>
    </row>
    <row r="116" spans="1:7" ht="15.75" x14ac:dyDescent="0.25">
      <c r="A116" s="578" t="s">
        <v>87</v>
      </c>
      <c r="B116" s="558" t="s">
        <v>6770</v>
      </c>
      <c r="C116" s="577" t="s">
        <v>3255</v>
      </c>
      <c r="D116" s="558" t="s">
        <v>110</v>
      </c>
      <c r="E116" s="721">
        <v>2021</v>
      </c>
      <c r="F116" s="728">
        <v>25650</v>
      </c>
      <c r="G116" s="558" t="s">
        <v>4874</v>
      </c>
    </row>
    <row r="117" spans="1:7" ht="15.75" x14ac:dyDescent="0.25">
      <c r="A117" s="578" t="s">
        <v>87</v>
      </c>
      <c r="B117" s="558" t="s">
        <v>6771</v>
      </c>
      <c r="C117" s="577" t="s">
        <v>3255</v>
      </c>
      <c r="D117" s="558" t="s">
        <v>110</v>
      </c>
      <c r="E117" s="721">
        <v>2021</v>
      </c>
      <c r="F117" s="728">
        <v>23350</v>
      </c>
      <c r="G117" s="558" t="s">
        <v>4874</v>
      </c>
    </row>
    <row r="118" spans="1:7" ht="15.75" x14ac:dyDescent="0.25">
      <c r="A118" s="578" t="s">
        <v>87</v>
      </c>
      <c r="B118" s="558" t="s">
        <v>6769</v>
      </c>
      <c r="C118" s="577" t="s">
        <v>3255</v>
      </c>
      <c r="D118" s="558" t="s">
        <v>110</v>
      </c>
      <c r="E118" s="721">
        <v>2021</v>
      </c>
      <c r="F118" s="728">
        <v>28350</v>
      </c>
      <c r="G118" s="558" t="s">
        <v>4874</v>
      </c>
    </row>
    <row r="119" spans="1:7" ht="15.75" x14ac:dyDescent="0.25">
      <c r="A119" s="578" t="s">
        <v>87</v>
      </c>
      <c r="B119" s="558" t="s">
        <v>6764</v>
      </c>
      <c r="C119" s="577" t="s">
        <v>3255</v>
      </c>
      <c r="D119" s="558" t="s">
        <v>110</v>
      </c>
      <c r="E119" s="721">
        <v>2021</v>
      </c>
      <c r="F119" s="728">
        <v>22050</v>
      </c>
      <c r="G119" s="558" t="s">
        <v>4874</v>
      </c>
    </row>
    <row r="120" spans="1:7" ht="15.75" x14ac:dyDescent="0.25">
      <c r="A120" s="578" t="s">
        <v>87</v>
      </c>
      <c r="B120" s="558" t="s">
        <v>6767</v>
      </c>
      <c r="C120" s="577" t="s">
        <v>3255</v>
      </c>
      <c r="D120" s="558" t="s">
        <v>110</v>
      </c>
      <c r="E120" s="721">
        <v>2021</v>
      </c>
      <c r="F120" s="728">
        <v>17350</v>
      </c>
      <c r="G120" s="558" t="s">
        <v>6768</v>
      </c>
    </row>
    <row r="121" spans="1:7" ht="15.75" x14ac:dyDescent="0.25">
      <c r="A121" s="578" t="s">
        <v>87</v>
      </c>
      <c r="B121" s="558" t="s">
        <v>6767</v>
      </c>
      <c r="C121" s="577" t="s">
        <v>3255</v>
      </c>
      <c r="D121" s="558" t="s">
        <v>110</v>
      </c>
      <c r="E121" s="721">
        <v>2021</v>
      </c>
      <c r="F121" s="728">
        <v>18550</v>
      </c>
      <c r="G121" s="558" t="s">
        <v>6766</v>
      </c>
    </row>
    <row r="122" spans="1:7" ht="15.75" x14ac:dyDescent="0.25">
      <c r="A122" s="578" t="s">
        <v>87</v>
      </c>
      <c r="B122" s="558" t="s">
        <v>6765</v>
      </c>
      <c r="C122" s="577" t="s">
        <v>3255</v>
      </c>
      <c r="D122" s="558" t="s">
        <v>110</v>
      </c>
      <c r="E122" s="721">
        <v>2021</v>
      </c>
      <c r="F122" s="728">
        <v>19250</v>
      </c>
      <c r="G122" s="558" t="s">
        <v>4874</v>
      </c>
    </row>
    <row r="123" spans="1:7" s="91" customFormat="1" ht="15.75" x14ac:dyDescent="0.25">
      <c r="A123" s="447" t="s">
        <v>1220</v>
      </c>
      <c r="B123" s="448" t="s">
        <v>10503</v>
      </c>
      <c r="C123" s="448" t="s">
        <v>2114</v>
      </c>
      <c r="D123" s="448" t="s">
        <v>110</v>
      </c>
      <c r="E123" s="460">
        <v>2021</v>
      </c>
      <c r="F123" s="544">
        <v>23550</v>
      </c>
      <c r="G123" s="172" t="s">
        <v>4816</v>
      </c>
    </row>
    <row r="124" spans="1:7" ht="15.75" x14ac:dyDescent="0.25">
      <c r="A124" s="715" t="s">
        <v>6057</v>
      </c>
      <c r="B124" s="710" t="s">
        <v>10152</v>
      </c>
      <c r="C124" s="579" t="s">
        <v>2114</v>
      </c>
      <c r="D124" s="710" t="s">
        <v>426</v>
      </c>
      <c r="E124" s="721">
        <v>2021</v>
      </c>
      <c r="F124" s="695">
        <v>57100</v>
      </c>
      <c r="G124" s="710" t="s">
        <v>10016</v>
      </c>
    </row>
    <row r="125" spans="1:7" ht="15.75" x14ac:dyDescent="0.25">
      <c r="A125" s="715" t="s">
        <v>6057</v>
      </c>
      <c r="B125" s="710" t="s">
        <v>10153</v>
      </c>
      <c r="C125" s="579" t="s">
        <v>2114</v>
      </c>
      <c r="D125" s="710" t="s">
        <v>426</v>
      </c>
      <c r="E125" s="721">
        <v>2021</v>
      </c>
      <c r="F125" s="695">
        <v>55225</v>
      </c>
      <c r="G125" s="710" t="s">
        <v>10016</v>
      </c>
    </row>
    <row r="126" spans="1:7" ht="15.75" x14ac:dyDescent="0.25">
      <c r="A126" s="715" t="s">
        <v>6057</v>
      </c>
      <c r="B126" s="710" t="s">
        <v>10154</v>
      </c>
      <c r="C126" s="579" t="s">
        <v>2114</v>
      </c>
      <c r="D126" s="710" t="s">
        <v>426</v>
      </c>
      <c r="E126" s="721">
        <v>2021</v>
      </c>
      <c r="F126" s="695">
        <v>51525</v>
      </c>
      <c r="G126" s="710" t="s">
        <v>10016</v>
      </c>
    </row>
    <row r="127" spans="1:7" s="91" customFormat="1" ht="15.75" x14ac:dyDescent="0.25">
      <c r="A127" s="447" t="s">
        <v>10660</v>
      </c>
      <c r="B127" s="448" t="s">
        <v>10661</v>
      </c>
      <c r="C127" s="448" t="s">
        <v>1983</v>
      </c>
      <c r="D127" s="448" t="s">
        <v>2629</v>
      </c>
      <c r="E127" s="460">
        <v>2021</v>
      </c>
      <c r="F127" s="453">
        <v>14015</v>
      </c>
      <c r="G127" s="172" t="s">
        <v>4816</v>
      </c>
    </row>
    <row r="128" spans="1:7" s="91" customFormat="1" ht="15.75" x14ac:dyDescent="0.25">
      <c r="A128" s="447" t="s">
        <v>10660</v>
      </c>
      <c r="B128" s="448" t="s">
        <v>10659</v>
      </c>
      <c r="C128" s="448" t="s">
        <v>1983</v>
      </c>
      <c r="D128" s="448" t="s">
        <v>2629</v>
      </c>
      <c r="E128" s="460">
        <v>2021</v>
      </c>
      <c r="F128" s="453">
        <v>16897</v>
      </c>
      <c r="G128" s="172" t="s">
        <v>4816</v>
      </c>
    </row>
    <row r="129" spans="1:7" ht="15" x14ac:dyDescent="0.25">
      <c r="A129" s="717" t="s">
        <v>97</v>
      </c>
      <c r="B129" s="697" t="s">
        <v>6859</v>
      </c>
      <c r="C129" s="697" t="s">
        <v>2114</v>
      </c>
      <c r="D129" s="697" t="s">
        <v>43</v>
      </c>
      <c r="E129" s="722">
        <v>2021</v>
      </c>
      <c r="F129" s="700">
        <v>33531</v>
      </c>
      <c r="G129" s="697" t="s">
        <v>1956</v>
      </c>
    </row>
    <row r="130" spans="1:7" ht="15" x14ac:dyDescent="0.25">
      <c r="A130" s="717" t="s">
        <v>97</v>
      </c>
      <c r="B130" s="697" t="s">
        <v>6859</v>
      </c>
      <c r="C130" s="697" t="s">
        <v>4134</v>
      </c>
      <c r="D130" s="697" t="s">
        <v>43</v>
      </c>
      <c r="E130" s="722">
        <v>2021</v>
      </c>
      <c r="F130" s="700">
        <v>34233</v>
      </c>
      <c r="G130" s="697" t="s">
        <v>1956</v>
      </c>
    </row>
    <row r="131" spans="1:7" ht="15" x14ac:dyDescent="0.25">
      <c r="A131" s="717" t="s">
        <v>97</v>
      </c>
      <c r="B131" s="697" t="s">
        <v>6859</v>
      </c>
      <c r="C131" s="697" t="s">
        <v>3721</v>
      </c>
      <c r="D131" s="697" t="s">
        <v>43</v>
      </c>
      <c r="E131" s="722">
        <v>2021</v>
      </c>
      <c r="F131" s="700">
        <v>35765</v>
      </c>
      <c r="G131" s="697" t="s">
        <v>1956</v>
      </c>
    </row>
    <row r="132" spans="1:7" ht="15" x14ac:dyDescent="0.25">
      <c r="A132" s="717" t="s">
        <v>97</v>
      </c>
      <c r="B132" s="697" t="s">
        <v>6859</v>
      </c>
      <c r="C132" s="697" t="s">
        <v>1980</v>
      </c>
      <c r="D132" s="697" t="s">
        <v>43</v>
      </c>
      <c r="E132" s="722">
        <v>2021</v>
      </c>
      <c r="F132" s="700">
        <v>35677</v>
      </c>
      <c r="G132" s="697" t="s">
        <v>1832</v>
      </c>
    </row>
    <row r="133" spans="1:7" ht="15" x14ac:dyDescent="0.25">
      <c r="A133" s="717" t="s">
        <v>97</v>
      </c>
      <c r="B133" s="697" t="s">
        <v>6859</v>
      </c>
      <c r="C133" s="697" t="s">
        <v>1981</v>
      </c>
      <c r="D133" s="697" t="s">
        <v>43</v>
      </c>
      <c r="E133" s="722">
        <v>2021</v>
      </c>
      <c r="F133" s="700">
        <v>40176</v>
      </c>
      <c r="G133" s="697" t="s">
        <v>1956</v>
      </c>
    </row>
    <row r="134" spans="1:7" ht="15" x14ac:dyDescent="0.25">
      <c r="A134" s="717" t="s">
        <v>97</v>
      </c>
      <c r="B134" s="697" t="s">
        <v>6859</v>
      </c>
      <c r="C134" s="697" t="s">
        <v>4256</v>
      </c>
      <c r="D134" s="697" t="s">
        <v>43</v>
      </c>
      <c r="E134" s="722">
        <v>2021</v>
      </c>
      <c r="F134" s="700">
        <v>41234</v>
      </c>
      <c r="G134" s="697" t="s">
        <v>1956</v>
      </c>
    </row>
    <row r="135" spans="1:7" ht="15" x14ac:dyDescent="0.25">
      <c r="A135" s="717" t="s">
        <v>97</v>
      </c>
      <c r="B135" s="697" t="s">
        <v>6859</v>
      </c>
      <c r="C135" s="697" t="s">
        <v>3726</v>
      </c>
      <c r="D135" s="697" t="s">
        <v>43</v>
      </c>
      <c r="E135" s="722">
        <v>2021</v>
      </c>
      <c r="F135" s="700">
        <v>43850</v>
      </c>
      <c r="G135" s="697" t="s">
        <v>1956</v>
      </c>
    </row>
    <row r="136" spans="1:7" ht="15" x14ac:dyDescent="0.25">
      <c r="A136" s="717" t="s">
        <v>97</v>
      </c>
      <c r="B136" s="697" t="s">
        <v>6859</v>
      </c>
      <c r="C136" s="697" t="s">
        <v>3761</v>
      </c>
      <c r="D136" s="697" t="s">
        <v>43</v>
      </c>
      <c r="E136" s="722">
        <v>2021</v>
      </c>
      <c r="F136" s="700">
        <v>46000</v>
      </c>
      <c r="G136" s="697" t="s">
        <v>1956</v>
      </c>
    </row>
    <row r="137" spans="1:7" ht="15.75" x14ac:dyDescent="0.25">
      <c r="A137" s="718" t="s">
        <v>97</v>
      </c>
      <c r="B137" s="610" t="s">
        <v>10111</v>
      </c>
      <c r="C137" s="610" t="s">
        <v>10109</v>
      </c>
      <c r="D137" s="610"/>
      <c r="E137" s="688">
        <v>2021</v>
      </c>
      <c r="F137" s="694">
        <v>24858</v>
      </c>
      <c r="G137" s="610" t="s">
        <v>2033</v>
      </c>
    </row>
    <row r="138" spans="1:7" ht="15.75" x14ac:dyDescent="0.25">
      <c r="A138" s="718" t="s">
        <v>97</v>
      </c>
      <c r="B138" s="610" t="s">
        <v>10110</v>
      </c>
      <c r="C138" s="610" t="s">
        <v>10109</v>
      </c>
      <c r="D138" s="610"/>
      <c r="E138" s="688">
        <v>2021</v>
      </c>
      <c r="F138" s="694">
        <v>23347</v>
      </c>
      <c r="G138" s="610" t="s">
        <v>2033</v>
      </c>
    </row>
    <row r="139" spans="1:7" ht="15.75" x14ac:dyDescent="0.25">
      <c r="A139" s="718" t="s">
        <v>97</v>
      </c>
      <c r="B139" s="610" t="s">
        <v>10112</v>
      </c>
      <c r="C139" s="610" t="s">
        <v>10109</v>
      </c>
      <c r="D139" s="610"/>
      <c r="E139" s="688">
        <v>2021</v>
      </c>
      <c r="F139" s="694">
        <v>26482</v>
      </c>
      <c r="G139" s="610" t="s">
        <v>2033</v>
      </c>
    </row>
    <row r="140" spans="1:7" ht="15.75" x14ac:dyDescent="0.25">
      <c r="A140" s="718" t="s">
        <v>97</v>
      </c>
      <c r="B140" s="610" t="s">
        <v>10108</v>
      </c>
      <c r="C140" s="610" t="s">
        <v>10109</v>
      </c>
      <c r="D140" s="610"/>
      <c r="E140" s="688">
        <v>2021</v>
      </c>
      <c r="F140" s="694">
        <v>21800</v>
      </c>
      <c r="G140" s="610" t="s">
        <v>2033</v>
      </c>
    </row>
    <row r="141" spans="1:7" ht="15.75" x14ac:dyDescent="0.25">
      <c r="A141" s="715" t="s">
        <v>97</v>
      </c>
      <c r="B141" s="710" t="s">
        <v>9690</v>
      </c>
      <c r="C141" s="579" t="s">
        <v>3255</v>
      </c>
      <c r="D141" s="710" t="s">
        <v>43</v>
      </c>
      <c r="E141" s="721">
        <v>2021</v>
      </c>
      <c r="F141" s="695">
        <v>33390</v>
      </c>
      <c r="G141" s="710" t="s">
        <v>10149</v>
      </c>
    </row>
    <row r="142" spans="1:7" ht="15.75" x14ac:dyDescent="0.25">
      <c r="A142" s="715" t="s">
        <v>97</v>
      </c>
      <c r="B142" s="710" t="s">
        <v>9042</v>
      </c>
      <c r="C142" s="579" t="s">
        <v>3255</v>
      </c>
      <c r="D142" s="710" t="s">
        <v>43</v>
      </c>
      <c r="E142" s="721">
        <v>2021</v>
      </c>
      <c r="F142" s="695">
        <v>32950</v>
      </c>
      <c r="G142" s="710" t="s">
        <v>10149</v>
      </c>
    </row>
    <row r="143" spans="1:7" ht="15.75" x14ac:dyDescent="0.25">
      <c r="A143" s="715" t="s">
        <v>97</v>
      </c>
      <c r="B143" s="710" t="s">
        <v>10012</v>
      </c>
      <c r="C143" s="579" t="s">
        <v>3255</v>
      </c>
      <c r="D143" s="710" t="s">
        <v>43</v>
      </c>
      <c r="E143" s="721">
        <v>2021</v>
      </c>
      <c r="F143" s="695">
        <v>36550</v>
      </c>
      <c r="G143" s="710" t="s">
        <v>10149</v>
      </c>
    </row>
    <row r="144" spans="1:7" ht="15.75" x14ac:dyDescent="0.25">
      <c r="A144" s="715" t="s">
        <v>97</v>
      </c>
      <c r="B144" s="710" t="s">
        <v>9692</v>
      </c>
      <c r="C144" s="579" t="s">
        <v>3255</v>
      </c>
      <c r="D144" s="710" t="s">
        <v>43</v>
      </c>
      <c r="E144" s="721">
        <v>2021</v>
      </c>
      <c r="F144" s="695">
        <v>24690</v>
      </c>
      <c r="G144" s="710" t="s">
        <v>10149</v>
      </c>
    </row>
    <row r="145" spans="1:7" ht="15.75" x14ac:dyDescent="0.25">
      <c r="A145" s="715" t="s">
        <v>97</v>
      </c>
      <c r="B145" s="710" t="s">
        <v>9039</v>
      </c>
      <c r="C145" s="579" t="s">
        <v>3255</v>
      </c>
      <c r="D145" s="710" t="s">
        <v>43</v>
      </c>
      <c r="E145" s="721">
        <v>2021</v>
      </c>
      <c r="F145" s="695">
        <v>26090</v>
      </c>
      <c r="G145" s="710" t="s">
        <v>10149</v>
      </c>
    </row>
    <row r="146" spans="1:7" ht="15.75" x14ac:dyDescent="0.25">
      <c r="A146" s="715" t="s">
        <v>97</v>
      </c>
      <c r="B146" s="710" t="s">
        <v>10155</v>
      </c>
      <c r="C146" s="579" t="s">
        <v>3255</v>
      </c>
      <c r="D146" s="710" t="s">
        <v>43</v>
      </c>
      <c r="E146" s="721">
        <v>2021</v>
      </c>
      <c r="F146" s="695">
        <v>29590</v>
      </c>
      <c r="G146" s="710" t="s">
        <v>10149</v>
      </c>
    </row>
    <row r="147" spans="1:7" ht="15.75" x14ac:dyDescent="0.25">
      <c r="A147" s="715" t="s">
        <v>97</v>
      </c>
      <c r="B147" s="710" t="s">
        <v>10156</v>
      </c>
      <c r="C147" s="579" t="s">
        <v>3255</v>
      </c>
      <c r="D147" s="710" t="s">
        <v>43</v>
      </c>
      <c r="E147" s="721">
        <v>2021</v>
      </c>
      <c r="F147" s="695">
        <v>28390</v>
      </c>
      <c r="G147" s="710" t="s">
        <v>10149</v>
      </c>
    </row>
    <row r="148" spans="1:7" ht="15.75" x14ac:dyDescent="0.25">
      <c r="A148" s="715" t="s">
        <v>97</v>
      </c>
      <c r="B148" s="710" t="s">
        <v>9041</v>
      </c>
      <c r="C148" s="579" t="s">
        <v>3255</v>
      </c>
      <c r="D148" s="710" t="s">
        <v>43</v>
      </c>
      <c r="E148" s="721">
        <v>2021</v>
      </c>
      <c r="F148" s="695">
        <v>30950</v>
      </c>
      <c r="G148" s="710" t="s">
        <v>10149</v>
      </c>
    </row>
    <row r="149" spans="1:7" ht="15" x14ac:dyDescent="0.25">
      <c r="A149" s="717" t="s">
        <v>97</v>
      </c>
      <c r="B149" s="697" t="s">
        <v>6630</v>
      </c>
      <c r="C149" s="697" t="s">
        <v>6635</v>
      </c>
      <c r="D149" s="697" t="s">
        <v>43</v>
      </c>
      <c r="E149" s="722">
        <v>2021</v>
      </c>
      <c r="F149" s="700">
        <v>15121</v>
      </c>
      <c r="G149" s="697" t="s">
        <v>6628</v>
      </c>
    </row>
    <row r="150" spans="1:7" ht="15" x14ac:dyDescent="0.25">
      <c r="A150" s="717" t="s">
        <v>97</v>
      </c>
      <c r="B150" s="697" t="s">
        <v>6630</v>
      </c>
      <c r="C150" s="697" t="s">
        <v>6634</v>
      </c>
      <c r="D150" s="697" t="s">
        <v>43</v>
      </c>
      <c r="E150" s="722">
        <v>2021</v>
      </c>
      <c r="F150" s="700">
        <v>16790</v>
      </c>
      <c r="G150" s="697" t="s">
        <v>6628</v>
      </c>
    </row>
    <row r="151" spans="1:7" ht="15" x14ac:dyDescent="0.25">
      <c r="A151" s="717" t="s">
        <v>97</v>
      </c>
      <c r="B151" s="697" t="s">
        <v>6630</v>
      </c>
      <c r="C151" s="697" t="s">
        <v>6633</v>
      </c>
      <c r="D151" s="697" t="s">
        <v>43</v>
      </c>
      <c r="E151" s="722">
        <v>2021</v>
      </c>
      <c r="F151" s="700">
        <v>16499</v>
      </c>
      <c r="G151" s="697" t="s">
        <v>6628</v>
      </c>
    </row>
    <row r="152" spans="1:7" ht="15" x14ac:dyDescent="0.25">
      <c r="A152" s="717" t="s">
        <v>97</v>
      </c>
      <c r="B152" s="697" t="s">
        <v>6630</v>
      </c>
      <c r="C152" s="697" t="s">
        <v>6632</v>
      </c>
      <c r="D152" s="697" t="s">
        <v>43</v>
      </c>
      <c r="E152" s="722">
        <v>2021</v>
      </c>
      <c r="F152" s="700">
        <v>18097</v>
      </c>
      <c r="G152" s="697" t="s">
        <v>6628</v>
      </c>
    </row>
    <row r="153" spans="1:7" ht="15" x14ac:dyDescent="0.25">
      <c r="A153" s="717" t="s">
        <v>97</v>
      </c>
      <c r="B153" s="697" t="s">
        <v>6630</v>
      </c>
      <c r="C153" s="697" t="s">
        <v>6631</v>
      </c>
      <c r="D153" s="697" t="s">
        <v>43</v>
      </c>
      <c r="E153" s="722">
        <v>2021</v>
      </c>
      <c r="F153" s="700">
        <f>17808-1</f>
        <v>17807</v>
      </c>
      <c r="G153" s="697" t="s">
        <v>6628</v>
      </c>
    </row>
    <row r="154" spans="1:7" ht="15" x14ac:dyDescent="0.25">
      <c r="A154" s="717" t="s">
        <v>97</v>
      </c>
      <c r="B154" s="697" t="s">
        <v>6630</v>
      </c>
      <c r="C154" s="697" t="s">
        <v>6629</v>
      </c>
      <c r="D154" s="697" t="s">
        <v>43</v>
      </c>
      <c r="E154" s="722">
        <v>2021</v>
      </c>
      <c r="F154" s="700">
        <v>19409</v>
      </c>
      <c r="G154" s="697" t="s">
        <v>6628</v>
      </c>
    </row>
    <row r="155" spans="1:7" ht="15" x14ac:dyDescent="0.25">
      <c r="A155" s="701" t="s">
        <v>97</v>
      </c>
      <c r="B155" s="698" t="s">
        <v>100</v>
      </c>
      <c r="C155" s="697" t="s">
        <v>641</v>
      </c>
      <c r="D155" s="697" t="s">
        <v>43</v>
      </c>
      <c r="E155" s="722">
        <v>2021</v>
      </c>
      <c r="F155" s="700">
        <v>26506</v>
      </c>
      <c r="G155" s="697" t="s">
        <v>6855</v>
      </c>
    </row>
    <row r="156" spans="1:7" ht="15" x14ac:dyDescent="0.25">
      <c r="A156" s="701" t="s">
        <v>97</v>
      </c>
      <c r="B156" s="698" t="s">
        <v>100</v>
      </c>
      <c r="C156" s="697" t="s">
        <v>641</v>
      </c>
      <c r="D156" s="697" t="s">
        <v>44</v>
      </c>
      <c r="E156" s="722">
        <v>2021</v>
      </c>
      <c r="F156" s="700">
        <v>26860</v>
      </c>
      <c r="G156" s="697" t="s">
        <v>6855</v>
      </c>
    </row>
    <row r="157" spans="1:7" ht="15" x14ac:dyDescent="0.25">
      <c r="A157" s="701" t="s">
        <v>97</v>
      </c>
      <c r="B157" s="698" t="s">
        <v>100</v>
      </c>
      <c r="C157" s="697" t="s">
        <v>6853</v>
      </c>
      <c r="D157" s="697" t="s">
        <v>43</v>
      </c>
      <c r="E157" s="722">
        <v>2021</v>
      </c>
      <c r="F157" s="700">
        <v>26900</v>
      </c>
      <c r="G157" s="697" t="s">
        <v>6855</v>
      </c>
    </row>
    <row r="158" spans="1:7" ht="15" x14ac:dyDescent="0.25">
      <c r="A158" s="701" t="s">
        <v>97</v>
      </c>
      <c r="B158" s="698" t="s">
        <v>100</v>
      </c>
      <c r="C158" s="697" t="s">
        <v>6853</v>
      </c>
      <c r="D158" s="697" t="s">
        <v>44</v>
      </c>
      <c r="E158" s="722">
        <v>2021</v>
      </c>
      <c r="F158" s="700">
        <v>27206</v>
      </c>
      <c r="G158" s="697" t="s">
        <v>6855</v>
      </c>
    </row>
    <row r="159" spans="1:7" ht="15" x14ac:dyDescent="0.25">
      <c r="A159" s="701" t="s">
        <v>97</v>
      </c>
      <c r="B159" s="698" t="s">
        <v>100</v>
      </c>
      <c r="C159" s="697" t="s">
        <v>892</v>
      </c>
      <c r="D159" s="697" t="s">
        <v>43</v>
      </c>
      <c r="E159" s="722">
        <v>2021</v>
      </c>
      <c r="F159" s="700">
        <v>27000</v>
      </c>
      <c r="G159" s="697" t="s">
        <v>6855</v>
      </c>
    </row>
    <row r="160" spans="1:7" ht="15" x14ac:dyDescent="0.25">
      <c r="A160" s="701" t="s">
        <v>97</v>
      </c>
      <c r="B160" s="698" t="s">
        <v>100</v>
      </c>
      <c r="C160" s="697" t="s">
        <v>892</v>
      </c>
      <c r="D160" s="697" t="s">
        <v>44</v>
      </c>
      <c r="E160" s="722">
        <v>2021</v>
      </c>
      <c r="F160" s="700">
        <v>27560</v>
      </c>
      <c r="G160" s="697" t="s">
        <v>6855</v>
      </c>
    </row>
    <row r="161" spans="1:7" ht="15" x14ac:dyDescent="0.25">
      <c r="A161" s="701" t="s">
        <v>97</v>
      </c>
      <c r="B161" s="698" t="s">
        <v>100</v>
      </c>
      <c r="C161" s="697" t="s">
        <v>1351</v>
      </c>
      <c r="D161" s="697" t="s">
        <v>43</v>
      </c>
      <c r="E161" s="722">
        <v>2021</v>
      </c>
      <c r="F161" s="700">
        <v>29590</v>
      </c>
      <c r="G161" s="697" t="s">
        <v>6855</v>
      </c>
    </row>
    <row r="162" spans="1:7" ht="15" x14ac:dyDescent="0.25">
      <c r="A162" s="701" t="s">
        <v>97</v>
      </c>
      <c r="B162" s="698" t="s">
        <v>100</v>
      </c>
      <c r="C162" s="697" t="s">
        <v>1351</v>
      </c>
      <c r="D162" s="697" t="s">
        <v>44</v>
      </c>
      <c r="E162" s="722">
        <v>2021</v>
      </c>
      <c r="F162" s="700">
        <v>31190</v>
      </c>
      <c r="G162" s="697" t="s">
        <v>6855</v>
      </c>
    </row>
    <row r="163" spans="1:7" ht="15" x14ac:dyDescent="0.25">
      <c r="A163" s="701" t="s">
        <v>97</v>
      </c>
      <c r="B163" s="698" t="s">
        <v>100</v>
      </c>
      <c r="C163" s="697" t="s">
        <v>6856</v>
      </c>
      <c r="D163" s="697" t="s">
        <v>43</v>
      </c>
      <c r="E163" s="722">
        <v>2021</v>
      </c>
      <c r="F163" s="700">
        <v>29967</v>
      </c>
      <c r="G163" s="697" t="s">
        <v>6855</v>
      </c>
    </row>
    <row r="164" spans="1:7" ht="15" x14ac:dyDescent="0.25">
      <c r="A164" s="701" t="s">
        <v>97</v>
      </c>
      <c r="B164" s="698" t="s">
        <v>100</v>
      </c>
      <c r="C164" s="697" t="s">
        <v>6856</v>
      </c>
      <c r="D164" s="697" t="s">
        <v>44</v>
      </c>
      <c r="E164" s="722">
        <v>2021</v>
      </c>
      <c r="F164" s="700">
        <v>30786</v>
      </c>
      <c r="G164" s="697" t="s">
        <v>6855</v>
      </c>
    </row>
    <row r="165" spans="1:7" ht="15" x14ac:dyDescent="0.25">
      <c r="A165" s="701" t="s">
        <v>97</v>
      </c>
      <c r="B165" s="698" t="s">
        <v>100</v>
      </c>
      <c r="C165" s="697" t="s">
        <v>620</v>
      </c>
      <c r="D165" s="697" t="s">
        <v>43</v>
      </c>
      <c r="E165" s="722">
        <v>2021</v>
      </c>
      <c r="F165" s="700">
        <v>34867</v>
      </c>
      <c r="G165" s="697" t="s">
        <v>6855</v>
      </c>
    </row>
    <row r="166" spans="1:7" ht="15" x14ac:dyDescent="0.25">
      <c r="A166" s="701" t="s">
        <v>97</v>
      </c>
      <c r="B166" s="698" t="s">
        <v>100</v>
      </c>
      <c r="C166" s="697" t="s">
        <v>620</v>
      </c>
      <c r="D166" s="697" t="s">
        <v>44</v>
      </c>
      <c r="E166" s="722">
        <v>2021</v>
      </c>
      <c r="F166" s="700">
        <v>35275</v>
      </c>
      <c r="G166" s="697" t="s">
        <v>6855</v>
      </c>
    </row>
    <row r="167" spans="1:7" ht="15" x14ac:dyDescent="0.25">
      <c r="A167" s="701" t="s">
        <v>97</v>
      </c>
      <c r="B167" s="698" t="s">
        <v>100</v>
      </c>
      <c r="C167" s="699">
        <v>3.5</v>
      </c>
      <c r="D167" s="697" t="s">
        <v>43</v>
      </c>
      <c r="E167" s="722">
        <v>2021</v>
      </c>
      <c r="F167" s="700">
        <v>41559</v>
      </c>
      <c r="G167" s="697" t="s">
        <v>6855</v>
      </c>
    </row>
    <row r="168" spans="1:7" ht="15" x14ac:dyDescent="0.25">
      <c r="A168" s="701" t="s">
        <v>97</v>
      </c>
      <c r="B168" s="698" t="s">
        <v>100</v>
      </c>
      <c r="C168" s="699">
        <v>3.5</v>
      </c>
      <c r="D168" s="697" t="s">
        <v>44</v>
      </c>
      <c r="E168" s="722">
        <v>2021</v>
      </c>
      <c r="F168" s="700">
        <v>42445</v>
      </c>
      <c r="G168" s="697" t="s">
        <v>6855</v>
      </c>
    </row>
    <row r="169" spans="1:7" ht="15.75" x14ac:dyDescent="0.25">
      <c r="A169" s="715" t="s">
        <v>97</v>
      </c>
      <c r="B169" s="710" t="s">
        <v>9697</v>
      </c>
      <c r="C169" s="579" t="s">
        <v>3255</v>
      </c>
      <c r="D169" s="710" t="s">
        <v>43</v>
      </c>
      <c r="E169" s="721">
        <v>2021</v>
      </c>
      <c r="F169" s="695">
        <v>36590</v>
      </c>
      <c r="G169" s="710" t="s">
        <v>10149</v>
      </c>
    </row>
    <row r="170" spans="1:7" ht="15.75" x14ac:dyDescent="0.25">
      <c r="A170" s="715" t="s">
        <v>97</v>
      </c>
      <c r="B170" s="710" t="s">
        <v>10014</v>
      </c>
      <c r="C170" s="579" t="s">
        <v>3255</v>
      </c>
      <c r="D170" s="710" t="s">
        <v>43</v>
      </c>
      <c r="E170" s="721">
        <v>2021</v>
      </c>
      <c r="F170" s="695">
        <v>33590</v>
      </c>
      <c r="G170" s="710" t="s">
        <v>10149</v>
      </c>
    </row>
    <row r="171" spans="1:7" ht="15" x14ac:dyDescent="0.25">
      <c r="A171" s="701" t="s">
        <v>97</v>
      </c>
      <c r="B171" s="698" t="s">
        <v>102</v>
      </c>
      <c r="C171" s="697" t="s">
        <v>6858</v>
      </c>
      <c r="D171" s="697" t="s">
        <v>43</v>
      </c>
      <c r="E171" s="722">
        <v>2021</v>
      </c>
      <c r="F171" s="700">
        <v>23266</v>
      </c>
      <c r="G171" s="697" t="s">
        <v>6851</v>
      </c>
    </row>
    <row r="172" spans="1:7" ht="15" x14ac:dyDescent="0.25">
      <c r="A172" s="701" t="s">
        <v>97</v>
      </c>
      <c r="B172" s="698" t="s">
        <v>102</v>
      </c>
      <c r="C172" s="697" t="s">
        <v>6858</v>
      </c>
      <c r="D172" s="697" t="s">
        <v>44</v>
      </c>
      <c r="E172" s="722">
        <v>2021</v>
      </c>
      <c r="F172" s="700">
        <v>23766</v>
      </c>
      <c r="G172" s="697" t="s">
        <v>6851</v>
      </c>
    </row>
    <row r="173" spans="1:7" ht="15" x14ac:dyDescent="0.25">
      <c r="A173" s="701" t="s">
        <v>97</v>
      </c>
      <c r="B173" s="698" t="s">
        <v>102</v>
      </c>
      <c r="C173" s="697" t="s">
        <v>6857</v>
      </c>
      <c r="D173" s="697" t="s">
        <v>43</v>
      </c>
      <c r="E173" s="722">
        <v>2021</v>
      </c>
      <c r="F173" s="700">
        <v>24321</v>
      </c>
      <c r="G173" s="697" t="s">
        <v>6851</v>
      </c>
    </row>
    <row r="174" spans="1:7" ht="15" x14ac:dyDescent="0.25">
      <c r="A174" s="701" t="s">
        <v>97</v>
      </c>
      <c r="B174" s="698" t="s">
        <v>102</v>
      </c>
      <c r="C174" s="697" t="s">
        <v>6857</v>
      </c>
      <c r="D174" s="697" t="s">
        <v>44</v>
      </c>
      <c r="E174" s="722">
        <v>2021</v>
      </c>
      <c r="F174" s="700">
        <v>24802</v>
      </c>
      <c r="G174" s="697" t="s">
        <v>6851</v>
      </c>
    </row>
    <row r="175" spans="1:7" ht="15" x14ac:dyDescent="0.25">
      <c r="A175" s="702" t="s">
        <v>97</v>
      </c>
      <c r="B175" s="703" t="s">
        <v>102</v>
      </c>
      <c r="C175" s="703" t="s">
        <v>6854</v>
      </c>
      <c r="D175" s="703" t="s">
        <v>43</v>
      </c>
      <c r="E175" s="722">
        <v>2021</v>
      </c>
      <c r="F175" s="729">
        <v>25564</v>
      </c>
      <c r="G175" s="703" t="s">
        <v>6851</v>
      </c>
    </row>
    <row r="176" spans="1:7" ht="15" x14ac:dyDescent="0.25">
      <c r="A176" s="701" t="s">
        <v>97</v>
      </c>
      <c r="B176" s="698" t="s">
        <v>102</v>
      </c>
      <c r="C176" s="697" t="s">
        <v>6854</v>
      </c>
      <c r="D176" s="697" t="s">
        <v>44</v>
      </c>
      <c r="E176" s="722">
        <v>2021</v>
      </c>
      <c r="F176" s="700">
        <v>25760</v>
      </c>
      <c r="G176" s="697" t="s">
        <v>6851</v>
      </c>
    </row>
    <row r="177" spans="1:7" ht="15" x14ac:dyDescent="0.25">
      <c r="A177" s="701" t="s">
        <v>97</v>
      </c>
      <c r="B177" s="698" t="s">
        <v>102</v>
      </c>
      <c r="C177" s="697" t="s">
        <v>6853</v>
      </c>
      <c r="D177" s="697" t="s">
        <v>43</v>
      </c>
      <c r="E177" s="722">
        <v>2021</v>
      </c>
      <c r="F177" s="700">
        <v>26876</v>
      </c>
      <c r="G177" s="697" t="s">
        <v>6851</v>
      </c>
    </row>
    <row r="178" spans="1:7" ht="15" x14ac:dyDescent="0.25">
      <c r="A178" s="701" t="s">
        <v>97</v>
      </c>
      <c r="B178" s="698" t="s">
        <v>102</v>
      </c>
      <c r="C178" s="697" t="s">
        <v>6852</v>
      </c>
      <c r="D178" s="697" t="s">
        <v>44</v>
      </c>
      <c r="E178" s="722">
        <v>2021</v>
      </c>
      <c r="F178" s="700">
        <v>27007</v>
      </c>
      <c r="G178" s="697" t="s">
        <v>6851</v>
      </c>
    </row>
    <row r="179" spans="1:7" ht="15" x14ac:dyDescent="0.25">
      <c r="A179" s="701" t="s">
        <v>97</v>
      </c>
      <c r="B179" s="698" t="s">
        <v>102</v>
      </c>
      <c r="C179" s="697" t="s">
        <v>892</v>
      </c>
      <c r="D179" s="697" t="s">
        <v>43</v>
      </c>
      <c r="E179" s="722">
        <v>2021</v>
      </c>
      <c r="F179" s="700">
        <v>27122</v>
      </c>
      <c r="G179" s="697" t="s">
        <v>6851</v>
      </c>
    </row>
    <row r="180" spans="1:7" ht="15" x14ac:dyDescent="0.25">
      <c r="A180" s="701" t="s">
        <v>97</v>
      </c>
      <c r="B180" s="698" t="s">
        <v>102</v>
      </c>
      <c r="C180" s="697" t="s">
        <v>892</v>
      </c>
      <c r="D180" s="697" t="s">
        <v>44</v>
      </c>
      <c r="E180" s="722">
        <v>2021</v>
      </c>
      <c r="F180" s="700">
        <v>27669</v>
      </c>
      <c r="G180" s="697" t="s">
        <v>6851</v>
      </c>
    </row>
    <row r="181" spans="1:7" ht="15" x14ac:dyDescent="0.25">
      <c r="A181" s="701" t="s">
        <v>97</v>
      </c>
      <c r="B181" s="698" t="s">
        <v>102</v>
      </c>
      <c r="C181" s="697" t="s">
        <v>1351</v>
      </c>
      <c r="D181" s="697" t="s">
        <v>43</v>
      </c>
      <c r="E181" s="722">
        <v>2021</v>
      </c>
      <c r="F181" s="700">
        <v>28172</v>
      </c>
      <c r="G181" s="697" t="s">
        <v>6851</v>
      </c>
    </row>
    <row r="182" spans="1:7" ht="15" x14ac:dyDescent="0.25">
      <c r="A182" s="701" t="s">
        <v>97</v>
      </c>
      <c r="B182" s="698" t="s">
        <v>102</v>
      </c>
      <c r="C182" s="697" t="s">
        <v>1351</v>
      </c>
      <c r="D182" s="697" t="s">
        <v>44</v>
      </c>
      <c r="E182" s="722">
        <v>2021</v>
      </c>
      <c r="F182" s="700">
        <v>28997</v>
      </c>
      <c r="G182" s="697" t="s">
        <v>6851</v>
      </c>
    </row>
    <row r="183" spans="1:7" ht="15" x14ac:dyDescent="0.25">
      <c r="A183" s="701" t="s">
        <v>97</v>
      </c>
      <c r="B183" s="698" t="s">
        <v>102</v>
      </c>
      <c r="C183" s="697" t="s">
        <v>6856</v>
      </c>
      <c r="D183" s="697" t="s">
        <v>43</v>
      </c>
      <c r="E183" s="722">
        <v>2021</v>
      </c>
      <c r="F183" s="700">
        <v>29100</v>
      </c>
      <c r="G183" s="697" t="s">
        <v>6851</v>
      </c>
    </row>
    <row r="184" spans="1:7" ht="15" x14ac:dyDescent="0.25">
      <c r="A184" s="701" t="s">
        <v>97</v>
      </c>
      <c r="B184" s="698" t="s">
        <v>102</v>
      </c>
      <c r="C184" s="697" t="s">
        <v>6856</v>
      </c>
      <c r="D184" s="697" t="s">
        <v>44</v>
      </c>
      <c r="E184" s="722">
        <v>2021</v>
      </c>
      <c r="F184" s="700">
        <v>30112</v>
      </c>
      <c r="G184" s="697" t="s">
        <v>6851</v>
      </c>
    </row>
    <row r="185" spans="1:7" ht="15" x14ac:dyDescent="0.25">
      <c r="A185" s="701" t="s">
        <v>97</v>
      </c>
      <c r="B185" s="698" t="s">
        <v>102</v>
      </c>
      <c r="C185" s="697" t="s">
        <v>198</v>
      </c>
      <c r="D185" s="697" t="s">
        <v>43</v>
      </c>
      <c r="E185" s="722">
        <v>2021</v>
      </c>
      <c r="F185" s="700">
        <v>31121</v>
      </c>
      <c r="G185" s="697" t="s">
        <v>6851</v>
      </c>
    </row>
    <row r="186" spans="1:7" ht="15" x14ac:dyDescent="0.25">
      <c r="A186" s="701" t="s">
        <v>97</v>
      </c>
      <c r="B186" s="698" t="s">
        <v>102</v>
      </c>
      <c r="C186" s="697" t="s">
        <v>198</v>
      </c>
      <c r="D186" s="697" t="s">
        <v>44</v>
      </c>
      <c r="E186" s="722">
        <v>2021</v>
      </c>
      <c r="F186" s="700">
        <v>31230</v>
      </c>
      <c r="G186" s="697" t="s">
        <v>6851</v>
      </c>
    </row>
    <row r="187" spans="1:7" ht="15" x14ac:dyDescent="0.25">
      <c r="A187" s="701" t="s">
        <v>97</v>
      </c>
      <c r="B187" s="698" t="s">
        <v>102</v>
      </c>
      <c r="C187" s="697" t="s">
        <v>396</v>
      </c>
      <c r="D187" s="697" t="s">
        <v>43</v>
      </c>
      <c r="E187" s="722">
        <v>2021</v>
      </c>
      <c r="F187" s="700">
        <v>34863</v>
      </c>
      <c r="G187" s="697" t="s">
        <v>6851</v>
      </c>
    </row>
    <row r="188" spans="1:7" ht="15" x14ac:dyDescent="0.25">
      <c r="A188" s="701" t="s">
        <v>97</v>
      </c>
      <c r="B188" s="698" t="s">
        <v>102</v>
      </c>
      <c r="C188" s="697" t="s">
        <v>396</v>
      </c>
      <c r="D188" s="697" t="s">
        <v>44</v>
      </c>
      <c r="E188" s="722">
        <v>2021</v>
      </c>
      <c r="F188" s="700">
        <v>35250</v>
      </c>
      <c r="G188" s="697" t="s">
        <v>6851</v>
      </c>
    </row>
    <row r="189" spans="1:7" s="91" customFormat="1" ht="15.75" x14ac:dyDescent="0.25">
      <c r="A189" s="447" t="s">
        <v>1354</v>
      </c>
      <c r="B189" s="448" t="s">
        <v>10663</v>
      </c>
      <c r="C189" s="448" t="s">
        <v>3945</v>
      </c>
      <c r="D189" s="448" t="s">
        <v>2629</v>
      </c>
      <c r="E189" s="460">
        <v>2021</v>
      </c>
      <c r="F189" s="544">
        <v>10681</v>
      </c>
      <c r="G189" s="172" t="s">
        <v>4816</v>
      </c>
    </row>
    <row r="190" spans="1:7" ht="15.75" x14ac:dyDescent="0.25">
      <c r="A190" s="716" t="s">
        <v>1916</v>
      </c>
      <c r="B190" s="711" t="s">
        <v>9936</v>
      </c>
      <c r="C190" s="711" t="s">
        <v>1981</v>
      </c>
      <c r="D190" s="711" t="s">
        <v>426</v>
      </c>
      <c r="E190" s="721">
        <v>2021</v>
      </c>
      <c r="F190" s="695">
        <v>62700</v>
      </c>
      <c r="G190" s="710" t="s">
        <v>10016</v>
      </c>
    </row>
    <row r="191" spans="1:7" ht="15.75" x14ac:dyDescent="0.25">
      <c r="A191" s="716" t="s">
        <v>1916</v>
      </c>
      <c r="B191" s="711" t="s">
        <v>10015</v>
      </c>
      <c r="C191" s="711" t="s">
        <v>1981</v>
      </c>
      <c r="D191" s="711" t="s">
        <v>426</v>
      </c>
      <c r="E191" s="721">
        <v>2021</v>
      </c>
      <c r="F191" s="695">
        <v>71600</v>
      </c>
      <c r="G191" s="710" t="s">
        <v>10016</v>
      </c>
    </row>
    <row r="192" spans="1:7" ht="15.75" x14ac:dyDescent="0.25">
      <c r="A192" s="716" t="s">
        <v>1916</v>
      </c>
      <c r="B192" s="711" t="s">
        <v>10017</v>
      </c>
      <c r="C192" s="711" t="s">
        <v>1981</v>
      </c>
      <c r="D192" s="711" t="s">
        <v>426</v>
      </c>
      <c r="E192" s="721">
        <v>2021</v>
      </c>
      <c r="F192" s="695">
        <v>65500</v>
      </c>
      <c r="G192" s="710" t="s">
        <v>10016</v>
      </c>
    </row>
    <row r="193" spans="1:7" ht="15.75" x14ac:dyDescent="0.25">
      <c r="A193" s="716" t="s">
        <v>1916</v>
      </c>
      <c r="B193" s="711" t="s">
        <v>9704</v>
      </c>
      <c r="C193" s="711" t="s">
        <v>1981</v>
      </c>
      <c r="D193" s="711" t="s">
        <v>426</v>
      </c>
      <c r="E193" s="721">
        <v>2021</v>
      </c>
      <c r="F193" s="695">
        <v>83000</v>
      </c>
      <c r="G193" s="710" t="s">
        <v>10016</v>
      </c>
    </row>
    <row r="194" spans="1:7" ht="15.75" x14ac:dyDescent="0.25">
      <c r="A194" s="716" t="s">
        <v>1916</v>
      </c>
      <c r="B194" s="711" t="s">
        <v>10157</v>
      </c>
      <c r="C194" s="711" t="s">
        <v>1981</v>
      </c>
      <c r="D194" s="711" t="s">
        <v>426</v>
      </c>
      <c r="E194" s="721">
        <v>2021</v>
      </c>
      <c r="F194" s="695">
        <v>64100</v>
      </c>
      <c r="G194" s="710" t="s">
        <v>10019</v>
      </c>
    </row>
    <row r="195" spans="1:7" ht="15.75" x14ac:dyDescent="0.25">
      <c r="A195" s="716" t="s">
        <v>1916</v>
      </c>
      <c r="B195" s="711" t="s">
        <v>10158</v>
      </c>
      <c r="C195" s="711" t="s">
        <v>1981</v>
      </c>
      <c r="D195" s="711" t="s">
        <v>426</v>
      </c>
      <c r="E195" s="721">
        <v>2021</v>
      </c>
      <c r="F195" s="695">
        <v>57800</v>
      </c>
      <c r="G195" s="710" t="s">
        <v>10019</v>
      </c>
    </row>
    <row r="196" spans="1:7" ht="15.75" x14ac:dyDescent="0.25">
      <c r="A196" s="716" t="s">
        <v>1916</v>
      </c>
      <c r="B196" s="711" t="s">
        <v>10022</v>
      </c>
      <c r="C196" s="711" t="s">
        <v>1981</v>
      </c>
      <c r="D196" s="711" t="s">
        <v>426</v>
      </c>
      <c r="E196" s="721">
        <v>2021</v>
      </c>
      <c r="F196" s="695">
        <v>80500</v>
      </c>
      <c r="G196" s="710" t="s">
        <v>10019</v>
      </c>
    </row>
    <row r="197" spans="1:7" ht="15.75" x14ac:dyDescent="0.25">
      <c r="A197" s="716" t="s">
        <v>1916</v>
      </c>
      <c r="B197" s="711" t="s">
        <v>10159</v>
      </c>
      <c r="C197" s="711" t="s">
        <v>1981</v>
      </c>
      <c r="D197" s="711" t="s">
        <v>426</v>
      </c>
      <c r="E197" s="721">
        <v>2021</v>
      </c>
      <c r="F197" s="695">
        <v>68900</v>
      </c>
      <c r="G197" s="710" t="s">
        <v>10016</v>
      </c>
    </row>
    <row r="198" spans="1:7" ht="15.75" x14ac:dyDescent="0.25">
      <c r="A198" s="716" t="s">
        <v>1916</v>
      </c>
      <c r="B198" s="711" t="s">
        <v>10160</v>
      </c>
      <c r="C198" s="711" t="s">
        <v>1981</v>
      </c>
      <c r="D198" s="711" t="s">
        <v>426</v>
      </c>
      <c r="E198" s="721">
        <v>2021</v>
      </c>
      <c r="F198" s="695">
        <v>61900</v>
      </c>
      <c r="G198" s="710" t="s">
        <v>10016</v>
      </c>
    </row>
    <row r="199" spans="1:7" ht="15.75" x14ac:dyDescent="0.25">
      <c r="A199" s="716" t="s">
        <v>1916</v>
      </c>
      <c r="B199" s="711" t="s">
        <v>10161</v>
      </c>
      <c r="C199" s="711" t="s">
        <v>2114</v>
      </c>
      <c r="D199" s="711" t="s">
        <v>426</v>
      </c>
      <c r="E199" s="721">
        <v>2021</v>
      </c>
      <c r="F199" s="695">
        <v>131000</v>
      </c>
      <c r="G199" s="710" t="s">
        <v>10016</v>
      </c>
    </row>
    <row r="200" spans="1:7" ht="15.75" x14ac:dyDescent="0.25">
      <c r="A200" s="716" t="s">
        <v>1916</v>
      </c>
      <c r="B200" s="711" t="s">
        <v>10162</v>
      </c>
      <c r="C200" s="711" t="s">
        <v>2114</v>
      </c>
      <c r="D200" s="711" t="s">
        <v>426</v>
      </c>
      <c r="E200" s="721">
        <v>2021</v>
      </c>
      <c r="F200" s="695">
        <v>97000</v>
      </c>
      <c r="G200" s="710" t="s">
        <v>10016</v>
      </c>
    </row>
    <row r="201" spans="1:7" ht="15.75" x14ac:dyDescent="0.25">
      <c r="A201" s="716" t="s">
        <v>1916</v>
      </c>
      <c r="B201" s="711" t="s">
        <v>10163</v>
      </c>
      <c r="C201" s="711" t="s">
        <v>2114</v>
      </c>
      <c r="D201" s="711" t="s">
        <v>426</v>
      </c>
      <c r="E201" s="721">
        <v>2021</v>
      </c>
      <c r="F201" s="695">
        <v>90000</v>
      </c>
      <c r="G201" s="710" t="s">
        <v>10016</v>
      </c>
    </row>
    <row r="202" spans="1:7" ht="15.75" x14ac:dyDescent="0.25">
      <c r="A202" s="716" t="s">
        <v>1916</v>
      </c>
      <c r="B202" s="711" t="s">
        <v>10164</v>
      </c>
      <c r="C202" s="711" t="s">
        <v>2114</v>
      </c>
      <c r="D202" s="711" t="s">
        <v>426</v>
      </c>
      <c r="E202" s="721">
        <v>2021</v>
      </c>
      <c r="F202" s="695">
        <v>83000</v>
      </c>
      <c r="G202" s="710" t="s">
        <v>10016</v>
      </c>
    </row>
    <row r="203" spans="1:7" ht="15" x14ac:dyDescent="0.25">
      <c r="A203" s="704" t="s">
        <v>789</v>
      </c>
      <c r="B203" s="561" t="s">
        <v>6725</v>
      </c>
      <c r="C203" s="561" t="s">
        <v>6683</v>
      </c>
      <c r="D203" s="561" t="s">
        <v>44</v>
      </c>
      <c r="E203" s="723">
        <v>2021</v>
      </c>
      <c r="F203" s="730">
        <v>41900</v>
      </c>
      <c r="G203" s="561" t="s">
        <v>6647</v>
      </c>
    </row>
    <row r="204" spans="1:7" ht="15" x14ac:dyDescent="0.25">
      <c r="A204" s="704" t="s">
        <v>789</v>
      </c>
      <c r="B204" s="561" t="s">
        <v>6689</v>
      </c>
      <c r="C204" s="561" t="s">
        <v>6683</v>
      </c>
      <c r="D204" s="561" t="s">
        <v>44</v>
      </c>
      <c r="E204" s="723">
        <v>2021</v>
      </c>
      <c r="F204" s="730">
        <v>45350</v>
      </c>
      <c r="G204" s="561" t="s">
        <v>6647</v>
      </c>
    </row>
    <row r="205" spans="1:7" ht="15" x14ac:dyDescent="0.25">
      <c r="A205" s="704" t="s">
        <v>789</v>
      </c>
      <c r="B205" s="561" t="s">
        <v>6723</v>
      </c>
      <c r="C205" s="561" t="s">
        <v>6683</v>
      </c>
      <c r="D205" s="561" t="s">
        <v>44</v>
      </c>
      <c r="E205" s="723">
        <v>2021</v>
      </c>
      <c r="F205" s="730">
        <v>46950</v>
      </c>
      <c r="G205" s="561" t="s">
        <v>6647</v>
      </c>
    </row>
    <row r="206" spans="1:7" ht="15" x14ac:dyDescent="0.25">
      <c r="A206" s="704" t="s">
        <v>789</v>
      </c>
      <c r="B206" s="561" t="s">
        <v>10113</v>
      </c>
      <c r="C206" s="561" t="s">
        <v>6683</v>
      </c>
      <c r="D206" s="561" t="s">
        <v>44</v>
      </c>
      <c r="E206" s="723">
        <v>2021</v>
      </c>
      <c r="F206" s="730">
        <v>43600</v>
      </c>
      <c r="G206" s="561" t="s">
        <v>6647</v>
      </c>
    </row>
    <row r="207" spans="1:7" ht="15" x14ac:dyDescent="0.25">
      <c r="A207" s="704" t="s">
        <v>789</v>
      </c>
      <c r="B207" s="561" t="s">
        <v>6700</v>
      </c>
      <c r="C207" s="561" t="s">
        <v>6653</v>
      </c>
      <c r="D207" s="561" t="s">
        <v>110</v>
      </c>
      <c r="E207" s="723">
        <v>2021</v>
      </c>
      <c r="F207" s="730">
        <v>151000</v>
      </c>
      <c r="G207" s="561" t="s">
        <v>6647</v>
      </c>
    </row>
    <row r="208" spans="1:7" ht="15" x14ac:dyDescent="0.25">
      <c r="A208" s="705" t="s">
        <v>789</v>
      </c>
      <c r="B208" s="706" t="s">
        <v>6710</v>
      </c>
      <c r="C208" s="706" t="s">
        <v>6656</v>
      </c>
      <c r="D208" s="706" t="s">
        <v>426</v>
      </c>
      <c r="E208" s="724">
        <v>2021</v>
      </c>
      <c r="F208" s="731">
        <v>50500</v>
      </c>
      <c r="G208" s="706" t="s">
        <v>6647</v>
      </c>
    </row>
    <row r="209" spans="1:7" ht="15" x14ac:dyDescent="0.25">
      <c r="A209" s="705" t="s">
        <v>789</v>
      </c>
      <c r="B209" s="706" t="s">
        <v>6709</v>
      </c>
      <c r="C209" s="706" t="s">
        <v>6656</v>
      </c>
      <c r="D209" s="706" t="s">
        <v>426</v>
      </c>
      <c r="E209" s="724">
        <v>2021</v>
      </c>
      <c r="F209" s="731">
        <v>53800</v>
      </c>
      <c r="G209" s="706" t="s">
        <v>6647</v>
      </c>
    </row>
    <row r="210" spans="1:7" ht="15" x14ac:dyDescent="0.25">
      <c r="A210" s="705" t="s">
        <v>789</v>
      </c>
      <c r="B210" s="706" t="s">
        <v>6707</v>
      </c>
      <c r="C210" s="552" t="s">
        <v>6701</v>
      </c>
      <c r="D210" s="706" t="s">
        <v>426</v>
      </c>
      <c r="E210" s="724">
        <v>2021</v>
      </c>
      <c r="F210" s="732">
        <v>62700</v>
      </c>
      <c r="G210" s="706" t="s">
        <v>6647</v>
      </c>
    </row>
    <row r="211" spans="1:7" ht="15" x14ac:dyDescent="0.25">
      <c r="A211" s="705" t="s">
        <v>789</v>
      </c>
      <c r="B211" s="706" t="s">
        <v>6702</v>
      </c>
      <c r="C211" s="706" t="s">
        <v>6701</v>
      </c>
      <c r="D211" s="706" t="s">
        <v>426</v>
      </c>
      <c r="E211" s="724">
        <v>2021</v>
      </c>
      <c r="F211" s="732">
        <v>83000</v>
      </c>
      <c r="G211" s="706" t="s">
        <v>6647</v>
      </c>
    </row>
    <row r="212" spans="1:7" ht="15" x14ac:dyDescent="0.25">
      <c r="A212" s="705" t="s">
        <v>789</v>
      </c>
      <c r="B212" s="706" t="s">
        <v>10123</v>
      </c>
      <c r="C212" s="706" t="s">
        <v>6701</v>
      </c>
      <c r="D212" s="706" t="s">
        <v>426</v>
      </c>
      <c r="E212" s="724">
        <v>2021</v>
      </c>
      <c r="F212" s="732">
        <v>71600</v>
      </c>
      <c r="G212" s="706" t="s">
        <v>6647</v>
      </c>
    </row>
    <row r="213" spans="1:7" ht="15" x14ac:dyDescent="0.25">
      <c r="A213" s="705" t="s">
        <v>789</v>
      </c>
      <c r="B213" s="706" t="s">
        <v>10122</v>
      </c>
      <c r="C213" s="552" t="s">
        <v>6701</v>
      </c>
      <c r="D213" s="706" t="s">
        <v>426</v>
      </c>
      <c r="E213" s="724">
        <v>2021</v>
      </c>
      <c r="F213" s="732">
        <v>65500</v>
      </c>
      <c r="G213" s="706" t="s">
        <v>6647</v>
      </c>
    </row>
    <row r="214" spans="1:7" ht="15" x14ac:dyDescent="0.25">
      <c r="A214" s="705" t="s">
        <v>789</v>
      </c>
      <c r="B214" s="706" t="s">
        <v>6712</v>
      </c>
      <c r="C214" s="706" t="s">
        <v>6656</v>
      </c>
      <c r="D214" s="706" t="s">
        <v>426</v>
      </c>
      <c r="E214" s="724">
        <v>2021</v>
      </c>
      <c r="F214" s="731">
        <v>46100</v>
      </c>
      <c r="G214" s="706" t="s">
        <v>6647</v>
      </c>
    </row>
    <row r="215" spans="1:7" ht="15" x14ac:dyDescent="0.25">
      <c r="A215" s="705" t="s">
        <v>789</v>
      </c>
      <c r="B215" s="706" t="s">
        <v>6706</v>
      </c>
      <c r="C215" s="706" t="s">
        <v>6701</v>
      </c>
      <c r="D215" s="706" t="s">
        <v>426</v>
      </c>
      <c r="E215" s="724">
        <v>2021</v>
      </c>
      <c r="F215" s="732">
        <v>64100</v>
      </c>
      <c r="G215" s="706" t="s">
        <v>6647</v>
      </c>
    </row>
    <row r="216" spans="1:7" ht="15" x14ac:dyDescent="0.25">
      <c r="A216" s="705" t="s">
        <v>789</v>
      </c>
      <c r="B216" s="706" t="s">
        <v>6711</v>
      </c>
      <c r="C216" s="706" t="s">
        <v>6656</v>
      </c>
      <c r="D216" s="706" t="s">
        <v>426</v>
      </c>
      <c r="E216" s="724">
        <v>2021</v>
      </c>
      <c r="F216" s="731">
        <v>49400</v>
      </c>
      <c r="G216" s="706" t="s">
        <v>6647</v>
      </c>
    </row>
    <row r="217" spans="1:7" ht="15" x14ac:dyDescent="0.25">
      <c r="A217" s="705" t="s">
        <v>789</v>
      </c>
      <c r="B217" s="706" t="s">
        <v>6703</v>
      </c>
      <c r="C217" s="552" t="s">
        <v>6701</v>
      </c>
      <c r="D217" s="706" t="s">
        <v>426</v>
      </c>
      <c r="E217" s="724">
        <v>2021</v>
      </c>
      <c r="F217" s="732">
        <v>80500</v>
      </c>
      <c r="G217" s="706" t="s">
        <v>6647</v>
      </c>
    </row>
    <row r="218" spans="1:7" ht="15" x14ac:dyDescent="0.25">
      <c r="A218" s="705" t="s">
        <v>789</v>
      </c>
      <c r="B218" s="706" t="s">
        <v>6708</v>
      </c>
      <c r="C218" s="706" t="s">
        <v>6701</v>
      </c>
      <c r="D218" s="706" t="s">
        <v>426</v>
      </c>
      <c r="E218" s="724">
        <v>2021</v>
      </c>
      <c r="F218" s="731">
        <v>57800</v>
      </c>
      <c r="G218" s="706" t="s">
        <v>6647</v>
      </c>
    </row>
    <row r="219" spans="1:7" ht="15" x14ac:dyDescent="0.25">
      <c r="A219" s="705" t="s">
        <v>789</v>
      </c>
      <c r="B219" s="706" t="s">
        <v>10121</v>
      </c>
      <c r="C219" s="706" t="s">
        <v>6656</v>
      </c>
      <c r="D219" s="706" t="s">
        <v>426</v>
      </c>
      <c r="E219" s="724">
        <v>2021</v>
      </c>
      <c r="F219" s="731">
        <v>53400</v>
      </c>
      <c r="G219" s="706" t="s">
        <v>6647</v>
      </c>
    </row>
    <row r="220" spans="1:7" ht="15" x14ac:dyDescent="0.25">
      <c r="A220" s="705" t="s">
        <v>789</v>
      </c>
      <c r="B220" s="706" t="s">
        <v>10119</v>
      </c>
      <c r="C220" s="706" t="s">
        <v>6656</v>
      </c>
      <c r="D220" s="706" t="s">
        <v>426</v>
      </c>
      <c r="E220" s="724">
        <v>2021</v>
      </c>
      <c r="F220" s="731">
        <v>44900</v>
      </c>
      <c r="G220" s="706" t="s">
        <v>6647</v>
      </c>
    </row>
    <row r="221" spans="1:7" ht="15" x14ac:dyDescent="0.25">
      <c r="A221" s="705" t="s">
        <v>789</v>
      </c>
      <c r="B221" s="706" t="s">
        <v>10120</v>
      </c>
      <c r="C221" s="706" t="s">
        <v>6656</v>
      </c>
      <c r="D221" s="706" t="s">
        <v>426</v>
      </c>
      <c r="E221" s="724">
        <v>2021</v>
      </c>
      <c r="F221" s="731">
        <v>49600</v>
      </c>
      <c r="G221" s="706" t="s">
        <v>6647</v>
      </c>
    </row>
    <row r="222" spans="1:7" ht="15" x14ac:dyDescent="0.25">
      <c r="A222" s="705" t="s">
        <v>789</v>
      </c>
      <c r="B222" s="706" t="s">
        <v>10118</v>
      </c>
      <c r="C222" s="706" t="s">
        <v>6656</v>
      </c>
      <c r="D222" s="706" t="s">
        <v>426</v>
      </c>
      <c r="E222" s="724">
        <v>2021</v>
      </c>
      <c r="F222" s="731">
        <v>43300</v>
      </c>
      <c r="G222" s="706" t="s">
        <v>6647</v>
      </c>
    </row>
    <row r="223" spans="1:7" ht="15" x14ac:dyDescent="0.25">
      <c r="A223" s="705" t="s">
        <v>789</v>
      </c>
      <c r="B223" s="706" t="s">
        <v>6669</v>
      </c>
      <c r="C223" s="706" t="s">
        <v>6656</v>
      </c>
      <c r="D223" s="706" t="s">
        <v>426</v>
      </c>
      <c r="E223" s="724">
        <v>2021</v>
      </c>
      <c r="F223" s="731">
        <v>48000</v>
      </c>
      <c r="G223" s="706" t="s">
        <v>6647</v>
      </c>
    </row>
    <row r="224" spans="1:7" ht="15" x14ac:dyDescent="0.25">
      <c r="A224" s="704" t="s">
        <v>789</v>
      </c>
      <c r="B224" s="561" t="s">
        <v>6694</v>
      </c>
      <c r="C224" s="561" t="s">
        <v>6656</v>
      </c>
      <c r="D224" s="561" t="s">
        <v>110</v>
      </c>
      <c r="E224" s="723">
        <v>2021</v>
      </c>
      <c r="F224" s="730">
        <v>131000</v>
      </c>
      <c r="G224" s="561" t="s">
        <v>6647</v>
      </c>
    </row>
    <row r="225" spans="1:7" ht="15" x14ac:dyDescent="0.25">
      <c r="A225" s="704" t="s">
        <v>789</v>
      </c>
      <c r="B225" s="561" t="s">
        <v>6657</v>
      </c>
      <c r="C225" s="561" t="s">
        <v>6656</v>
      </c>
      <c r="D225" s="561" t="s">
        <v>110</v>
      </c>
      <c r="E225" s="723">
        <v>2021</v>
      </c>
      <c r="F225" s="730">
        <v>97000</v>
      </c>
      <c r="G225" s="561" t="s">
        <v>6647</v>
      </c>
    </row>
    <row r="226" spans="1:7" ht="15" x14ac:dyDescent="0.25">
      <c r="A226" s="705" t="s">
        <v>789</v>
      </c>
      <c r="B226" s="706" t="s">
        <v>10115</v>
      </c>
      <c r="C226" s="706" t="s">
        <v>6648</v>
      </c>
      <c r="D226" s="706" t="s">
        <v>110</v>
      </c>
      <c r="E226" s="724">
        <v>2021</v>
      </c>
      <c r="F226" s="731">
        <v>79500</v>
      </c>
      <c r="G226" s="706" t="s">
        <v>6647</v>
      </c>
    </row>
    <row r="227" spans="1:7" ht="15" x14ac:dyDescent="0.25">
      <c r="A227" s="705" t="s">
        <v>789</v>
      </c>
      <c r="B227" s="706" t="s">
        <v>10116</v>
      </c>
      <c r="C227" s="706" t="s">
        <v>6676</v>
      </c>
      <c r="D227" s="706" t="s">
        <v>110</v>
      </c>
      <c r="E227" s="724">
        <v>2021</v>
      </c>
      <c r="F227" s="731">
        <v>78500</v>
      </c>
      <c r="G227" s="706" t="s">
        <v>6647</v>
      </c>
    </row>
    <row r="228" spans="1:7" ht="15" x14ac:dyDescent="0.25">
      <c r="A228" s="705" t="s">
        <v>789</v>
      </c>
      <c r="B228" s="706" t="s">
        <v>6678</v>
      </c>
      <c r="C228" s="706" t="s">
        <v>6676</v>
      </c>
      <c r="D228" s="706" t="s">
        <v>110</v>
      </c>
      <c r="E228" s="724">
        <v>2021</v>
      </c>
      <c r="F228" s="731">
        <v>84000</v>
      </c>
      <c r="G228" s="706" t="s">
        <v>6647</v>
      </c>
    </row>
    <row r="229" spans="1:7" ht="15" x14ac:dyDescent="0.25">
      <c r="A229" s="705" t="s">
        <v>789</v>
      </c>
      <c r="B229" s="706" t="s">
        <v>6677</v>
      </c>
      <c r="C229" s="706" t="s">
        <v>6676</v>
      </c>
      <c r="D229" s="706" t="s">
        <v>110</v>
      </c>
      <c r="E229" s="724">
        <v>2021</v>
      </c>
      <c r="F229" s="731">
        <v>69500</v>
      </c>
      <c r="G229" s="706" t="s">
        <v>6647</v>
      </c>
    </row>
    <row r="230" spans="1:7" ht="15" x14ac:dyDescent="0.25">
      <c r="A230" s="705" t="s">
        <v>789</v>
      </c>
      <c r="B230" s="706" t="s">
        <v>6720</v>
      </c>
      <c r="C230" s="706" t="s">
        <v>6656</v>
      </c>
      <c r="D230" s="706" t="s">
        <v>110</v>
      </c>
      <c r="E230" s="724">
        <v>2021</v>
      </c>
      <c r="F230" s="731">
        <v>90000</v>
      </c>
      <c r="G230" s="706" t="s">
        <v>6647</v>
      </c>
    </row>
    <row r="231" spans="1:7" ht="15" x14ac:dyDescent="0.25">
      <c r="A231" s="705" t="s">
        <v>789</v>
      </c>
      <c r="B231" s="706" t="s">
        <v>10114</v>
      </c>
      <c r="C231" s="706" t="s">
        <v>6656</v>
      </c>
      <c r="D231" s="706" t="s">
        <v>110</v>
      </c>
      <c r="E231" s="724">
        <v>2021</v>
      </c>
      <c r="F231" s="731">
        <v>83000</v>
      </c>
      <c r="G231" s="706" t="s">
        <v>6647</v>
      </c>
    </row>
    <row r="232" spans="1:7" ht="15" x14ac:dyDescent="0.25">
      <c r="A232" s="705" t="s">
        <v>789</v>
      </c>
      <c r="B232" s="706" t="s">
        <v>6672</v>
      </c>
      <c r="C232" s="706" t="s">
        <v>6653</v>
      </c>
      <c r="D232" s="706" t="s">
        <v>110</v>
      </c>
      <c r="E232" s="724">
        <v>2021</v>
      </c>
      <c r="F232" s="731">
        <v>98500</v>
      </c>
      <c r="G232" s="706" t="s">
        <v>6647</v>
      </c>
    </row>
    <row r="233" spans="1:7" ht="15" x14ac:dyDescent="0.25">
      <c r="A233" s="705" t="s">
        <v>789</v>
      </c>
      <c r="B233" s="706" t="s">
        <v>6674</v>
      </c>
      <c r="C233" s="706" t="s">
        <v>6653</v>
      </c>
      <c r="D233" s="706" t="s">
        <v>110</v>
      </c>
      <c r="E233" s="724">
        <v>2021</v>
      </c>
      <c r="F233" s="731">
        <v>87500</v>
      </c>
      <c r="G233" s="706" t="s">
        <v>6647</v>
      </c>
    </row>
    <row r="234" spans="1:7" ht="15" x14ac:dyDescent="0.25">
      <c r="A234" s="705" t="s">
        <v>789</v>
      </c>
      <c r="B234" s="706" t="s">
        <v>6670</v>
      </c>
      <c r="C234" s="706" t="s">
        <v>6653</v>
      </c>
      <c r="D234" s="706" t="s">
        <v>110</v>
      </c>
      <c r="E234" s="724">
        <v>2021</v>
      </c>
      <c r="F234" s="731">
        <v>115500</v>
      </c>
      <c r="G234" s="706" t="s">
        <v>6647</v>
      </c>
    </row>
    <row r="235" spans="1:7" ht="15" x14ac:dyDescent="0.25">
      <c r="A235" s="705" t="s">
        <v>789</v>
      </c>
      <c r="B235" s="706" t="s">
        <v>10117</v>
      </c>
      <c r="C235" s="706" t="s">
        <v>6653</v>
      </c>
      <c r="D235" s="706" t="s">
        <v>110</v>
      </c>
      <c r="E235" s="724">
        <v>2021</v>
      </c>
      <c r="F235" s="731">
        <v>130000</v>
      </c>
      <c r="G235" s="706" t="s">
        <v>6647</v>
      </c>
    </row>
    <row r="236" spans="1:7" ht="15" x14ac:dyDescent="0.25">
      <c r="A236" s="704" t="s">
        <v>789</v>
      </c>
      <c r="B236" s="561" t="s">
        <v>6699</v>
      </c>
      <c r="C236" s="561" t="s">
        <v>6653</v>
      </c>
      <c r="D236" s="561" t="s">
        <v>110</v>
      </c>
      <c r="E236" s="723">
        <v>2021</v>
      </c>
      <c r="F236" s="730">
        <v>144500</v>
      </c>
      <c r="G236" s="561" t="s">
        <v>6647</v>
      </c>
    </row>
    <row r="237" spans="1:7" ht="15" x14ac:dyDescent="0.25">
      <c r="A237" s="704" t="s">
        <v>789</v>
      </c>
      <c r="B237" s="561" t="s">
        <v>6698</v>
      </c>
      <c r="C237" s="561" t="s">
        <v>6653</v>
      </c>
      <c r="D237" s="561" t="s">
        <v>110</v>
      </c>
      <c r="E237" s="723">
        <v>2021</v>
      </c>
      <c r="F237" s="730">
        <v>155000</v>
      </c>
      <c r="G237" s="561" t="s">
        <v>6647</v>
      </c>
    </row>
    <row r="238" spans="1:7" ht="15" x14ac:dyDescent="0.25">
      <c r="A238" s="704" t="s">
        <v>789</v>
      </c>
      <c r="B238" s="561" t="s">
        <v>6697</v>
      </c>
      <c r="C238" s="561" t="s">
        <v>6653</v>
      </c>
      <c r="D238" s="561" t="s">
        <v>110</v>
      </c>
      <c r="E238" s="723">
        <v>2021</v>
      </c>
      <c r="F238" s="730">
        <v>148500</v>
      </c>
      <c r="G238" s="561" t="s">
        <v>6647</v>
      </c>
    </row>
    <row r="239" spans="1:7" ht="15" x14ac:dyDescent="0.25">
      <c r="A239" s="704" t="s">
        <v>789</v>
      </c>
      <c r="B239" s="561" t="s">
        <v>10124</v>
      </c>
      <c r="C239" s="561" t="s">
        <v>6653</v>
      </c>
      <c r="D239" s="561" t="s">
        <v>110</v>
      </c>
      <c r="E239" s="723">
        <v>2021</v>
      </c>
      <c r="F239" s="730">
        <v>117500</v>
      </c>
      <c r="G239" s="561" t="s">
        <v>6647</v>
      </c>
    </row>
    <row r="240" spans="1:7" ht="15" x14ac:dyDescent="0.25">
      <c r="A240" s="704" t="s">
        <v>789</v>
      </c>
      <c r="B240" s="561" t="s">
        <v>10125</v>
      </c>
      <c r="C240" s="561" t="s">
        <v>6653</v>
      </c>
      <c r="D240" s="561" t="s">
        <v>110</v>
      </c>
      <c r="E240" s="723">
        <v>2021</v>
      </c>
      <c r="F240" s="730">
        <v>113500</v>
      </c>
      <c r="G240" s="561" t="s">
        <v>6647</v>
      </c>
    </row>
    <row r="241" spans="1:7" ht="15" x14ac:dyDescent="0.25">
      <c r="A241" s="704" t="s">
        <v>789</v>
      </c>
      <c r="B241" s="561" t="s">
        <v>6693</v>
      </c>
      <c r="C241" s="561" t="s">
        <v>6653</v>
      </c>
      <c r="D241" s="561" t="s">
        <v>110</v>
      </c>
      <c r="E241" s="723">
        <v>2021</v>
      </c>
      <c r="F241" s="730">
        <v>179500</v>
      </c>
      <c r="G241" s="561" t="s">
        <v>6647</v>
      </c>
    </row>
    <row r="242" spans="1:7" ht="15" x14ac:dyDescent="0.25">
      <c r="A242" s="704" t="s">
        <v>789</v>
      </c>
      <c r="B242" s="561" t="s">
        <v>6692</v>
      </c>
      <c r="C242" s="561" t="s">
        <v>6653</v>
      </c>
      <c r="D242" s="561" t="s">
        <v>110</v>
      </c>
      <c r="E242" s="723">
        <v>2021</v>
      </c>
      <c r="F242" s="730">
        <v>211000</v>
      </c>
      <c r="G242" s="561" t="s">
        <v>6647</v>
      </c>
    </row>
    <row r="243" spans="1:7" ht="15" x14ac:dyDescent="0.25">
      <c r="A243" s="704" t="s">
        <v>789</v>
      </c>
      <c r="B243" s="561" t="s">
        <v>6652</v>
      </c>
      <c r="C243" s="561" t="s">
        <v>6653</v>
      </c>
      <c r="D243" s="561" t="s">
        <v>110</v>
      </c>
      <c r="E243" s="723">
        <v>2021</v>
      </c>
      <c r="F243" s="730">
        <v>92000</v>
      </c>
      <c r="G243" s="561" t="s">
        <v>6647</v>
      </c>
    </row>
    <row r="244" spans="1:7" ht="15.75" x14ac:dyDescent="0.25">
      <c r="A244" s="715" t="s">
        <v>85</v>
      </c>
      <c r="B244" s="710" t="s">
        <v>10165</v>
      </c>
      <c r="C244" s="579" t="s">
        <v>6838</v>
      </c>
      <c r="D244" s="710" t="s">
        <v>43</v>
      </c>
      <c r="E244" s="721">
        <v>2021</v>
      </c>
      <c r="F244" s="695">
        <v>41910</v>
      </c>
      <c r="G244" s="710" t="s">
        <v>1907</v>
      </c>
    </row>
    <row r="245" spans="1:7" ht="15.75" x14ac:dyDescent="0.25">
      <c r="A245" s="715" t="s">
        <v>85</v>
      </c>
      <c r="B245" s="710" t="s">
        <v>10166</v>
      </c>
      <c r="C245" s="579" t="s">
        <v>6838</v>
      </c>
      <c r="D245" s="710" t="s">
        <v>43</v>
      </c>
      <c r="E245" s="721">
        <v>2021</v>
      </c>
      <c r="F245" s="695">
        <v>47110</v>
      </c>
      <c r="G245" s="710" t="s">
        <v>1907</v>
      </c>
    </row>
    <row r="246" spans="1:7" ht="15.75" x14ac:dyDescent="0.25">
      <c r="A246" s="715" t="s">
        <v>85</v>
      </c>
      <c r="B246" s="710" t="s">
        <v>10167</v>
      </c>
      <c r="C246" s="579" t="s">
        <v>6838</v>
      </c>
      <c r="D246" s="710" t="s">
        <v>43</v>
      </c>
      <c r="E246" s="721">
        <v>2021</v>
      </c>
      <c r="F246" s="695">
        <v>50910</v>
      </c>
      <c r="G246" s="710" t="s">
        <v>1907</v>
      </c>
    </row>
    <row r="247" spans="1:7" ht="15.75" x14ac:dyDescent="0.25">
      <c r="A247" s="715" t="s">
        <v>85</v>
      </c>
      <c r="B247" s="710" t="s">
        <v>10168</v>
      </c>
      <c r="C247" s="579" t="s">
        <v>3761</v>
      </c>
      <c r="D247" s="710" t="s">
        <v>43</v>
      </c>
      <c r="E247" s="721">
        <v>2021</v>
      </c>
      <c r="F247" s="695">
        <v>90500</v>
      </c>
      <c r="G247" s="710" t="s">
        <v>10149</v>
      </c>
    </row>
    <row r="248" spans="1:7" ht="15.75" x14ac:dyDescent="0.25">
      <c r="A248" s="715" t="s">
        <v>85</v>
      </c>
      <c r="B248" s="710" t="s">
        <v>10169</v>
      </c>
      <c r="C248" s="579" t="s">
        <v>3761</v>
      </c>
      <c r="D248" s="710" t="s">
        <v>426</v>
      </c>
      <c r="E248" s="721">
        <v>2021</v>
      </c>
      <c r="F248" s="695">
        <v>93750</v>
      </c>
      <c r="G248" s="710" t="s">
        <v>10016</v>
      </c>
    </row>
    <row r="249" spans="1:7" ht="15.75" x14ac:dyDescent="0.25">
      <c r="A249" s="715" t="s">
        <v>85</v>
      </c>
      <c r="B249" s="710" t="s">
        <v>10170</v>
      </c>
      <c r="C249" s="579" t="s">
        <v>6838</v>
      </c>
      <c r="D249" s="710" t="s">
        <v>426</v>
      </c>
      <c r="E249" s="721">
        <v>2021</v>
      </c>
      <c r="F249" s="695">
        <v>46910</v>
      </c>
      <c r="G249" s="710" t="s">
        <v>10016</v>
      </c>
    </row>
    <row r="250" spans="1:7" ht="15.75" x14ac:dyDescent="0.25">
      <c r="A250" s="715" t="s">
        <v>85</v>
      </c>
      <c r="B250" s="710" t="s">
        <v>10171</v>
      </c>
      <c r="C250" s="579" t="s">
        <v>6838</v>
      </c>
      <c r="D250" s="710" t="s">
        <v>426</v>
      </c>
      <c r="E250" s="721">
        <v>2021</v>
      </c>
      <c r="F250" s="695">
        <v>40160</v>
      </c>
      <c r="G250" s="710" t="s">
        <v>10016</v>
      </c>
    </row>
    <row r="251" spans="1:7" ht="15.75" x14ac:dyDescent="0.25">
      <c r="A251" s="715" t="s">
        <v>85</v>
      </c>
      <c r="B251" s="710" t="s">
        <v>10172</v>
      </c>
      <c r="C251" s="579" t="s">
        <v>6838</v>
      </c>
      <c r="D251" s="710" t="s">
        <v>426</v>
      </c>
      <c r="E251" s="721">
        <v>2021</v>
      </c>
      <c r="F251" s="695">
        <v>46610</v>
      </c>
      <c r="G251" s="710" t="s">
        <v>10016</v>
      </c>
    </row>
    <row r="252" spans="1:7" ht="15.75" x14ac:dyDescent="0.25">
      <c r="A252" s="715" t="s">
        <v>85</v>
      </c>
      <c r="B252" s="710" t="s">
        <v>10173</v>
      </c>
      <c r="C252" s="579" t="s">
        <v>3761</v>
      </c>
      <c r="D252" s="710" t="s">
        <v>426</v>
      </c>
      <c r="E252" s="721">
        <v>2021</v>
      </c>
      <c r="F252" s="695">
        <v>47920</v>
      </c>
      <c r="G252" s="710" t="s">
        <v>10016</v>
      </c>
    </row>
    <row r="253" spans="1:7" ht="15.75" x14ac:dyDescent="0.25">
      <c r="A253" s="715" t="s">
        <v>85</v>
      </c>
      <c r="B253" s="710" t="s">
        <v>10034</v>
      </c>
      <c r="C253" s="579" t="s">
        <v>3761</v>
      </c>
      <c r="D253" s="710" t="s">
        <v>426</v>
      </c>
      <c r="E253" s="721">
        <v>2021</v>
      </c>
      <c r="F253" s="695">
        <v>53720</v>
      </c>
      <c r="G253" s="710" t="s">
        <v>10016</v>
      </c>
    </row>
    <row r="254" spans="1:7" ht="15.75" x14ac:dyDescent="0.25">
      <c r="A254" s="715" t="s">
        <v>85</v>
      </c>
      <c r="B254" s="710" t="s">
        <v>10035</v>
      </c>
      <c r="C254" s="579" t="s">
        <v>3761</v>
      </c>
      <c r="D254" s="710" t="s">
        <v>426</v>
      </c>
      <c r="E254" s="721">
        <v>2021</v>
      </c>
      <c r="F254" s="695">
        <v>51400</v>
      </c>
      <c r="G254" s="710" t="s">
        <v>10016</v>
      </c>
    </row>
    <row r="255" spans="1:7" ht="15.75" x14ac:dyDescent="0.25">
      <c r="A255" s="715" t="s">
        <v>85</v>
      </c>
      <c r="B255" s="710" t="s">
        <v>10174</v>
      </c>
      <c r="C255" s="579" t="s">
        <v>2114</v>
      </c>
      <c r="D255" s="710" t="s">
        <v>426</v>
      </c>
      <c r="E255" s="721">
        <v>2021</v>
      </c>
      <c r="F255" s="695">
        <v>35200</v>
      </c>
      <c r="G255" s="710" t="s">
        <v>10016</v>
      </c>
    </row>
    <row r="256" spans="1:7" ht="15.75" x14ac:dyDescent="0.25">
      <c r="A256" s="715" t="s">
        <v>85</v>
      </c>
      <c r="B256" s="710" t="s">
        <v>10175</v>
      </c>
      <c r="C256" s="579" t="s">
        <v>2114</v>
      </c>
      <c r="D256" s="710" t="s">
        <v>426</v>
      </c>
      <c r="E256" s="721">
        <v>2021</v>
      </c>
      <c r="F256" s="695">
        <v>37200</v>
      </c>
      <c r="G256" s="710" t="s">
        <v>10016</v>
      </c>
    </row>
    <row r="257" spans="1:7" ht="15.75" x14ac:dyDescent="0.25">
      <c r="A257" s="715" t="s">
        <v>85</v>
      </c>
      <c r="B257" s="710" t="s">
        <v>10176</v>
      </c>
      <c r="C257" s="579" t="s">
        <v>2114</v>
      </c>
      <c r="D257" s="710" t="s">
        <v>426</v>
      </c>
      <c r="E257" s="721">
        <v>2021</v>
      </c>
      <c r="F257" s="695">
        <v>39900</v>
      </c>
      <c r="G257" s="710" t="s">
        <v>10016</v>
      </c>
    </row>
    <row r="258" spans="1:7" ht="15.75" x14ac:dyDescent="0.25">
      <c r="A258" s="716" t="s">
        <v>6867</v>
      </c>
      <c r="B258" s="711" t="s">
        <v>10039</v>
      </c>
      <c r="C258" s="711" t="s">
        <v>1981</v>
      </c>
      <c r="D258" s="711" t="s">
        <v>426</v>
      </c>
      <c r="E258" s="721">
        <v>2021</v>
      </c>
      <c r="F258" s="695">
        <v>88958</v>
      </c>
      <c r="G258" s="710" t="s">
        <v>10016</v>
      </c>
    </row>
    <row r="259" spans="1:7" ht="15.75" x14ac:dyDescent="0.25">
      <c r="A259" s="716" t="s">
        <v>6867</v>
      </c>
      <c r="B259" s="711" t="s">
        <v>10040</v>
      </c>
      <c r="C259" s="711" t="s">
        <v>1981</v>
      </c>
      <c r="D259" s="711" t="s">
        <v>426</v>
      </c>
      <c r="E259" s="721">
        <v>2021</v>
      </c>
      <c r="F259" s="695">
        <v>69945</v>
      </c>
      <c r="G259" s="710" t="s">
        <v>10016</v>
      </c>
    </row>
    <row r="260" spans="1:7" ht="15.75" x14ac:dyDescent="0.25">
      <c r="A260" s="716" t="s">
        <v>6867</v>
      </c>
      <c r="B260" s="618" t="s">
        <v>9724</v>
      </c>
      <c r="C260" s="711" t="s">
        <v>6838</v>
      </c>
      <c r="D260" s="711" t="s">
        <v>426</v>
      </c>
      <c r="E260" s="721">
        <v>2021</v>
      </c>
      <c r="F260" s="695">
        <v>51485</v>
      </c>
      <c r="G260" s="710" t="s">
        <v>10016</v>
      </c>
    </row>
    <row r="261" spans="1:7" ht="15.75" x14ac:dyDescent="0.25">
      <c r="A261" s="714" t="s">
        <v>871</v>
      </c>
      <c r="B261" s="707" t="s">
        <v>6640</v>
      </c>
      <c r="C261" s="707" t="s">
        <v>2114</v>
      </c>
      <c r="D261" s="707" t="s">
        <v>110</v>
      </c>
      <c r="E261" s="64">
        <v>2021</v>
      </c>
      <c r="F261" s="733">
        <v>21362.399999999998</v>
      </c>
      <c r="G261" s="707" t="s">
        <v>4865</v>
      </c>
    </row>
    <row r="262" spans="1:7" ht="15.75" x14ac:dyDescent="0.25">
      <c r="A262" s="714" t="s">
        <v>871</v>
      </c>
      <c r="B262" s="707" t="s">
        <v>6640</v>
      </c>
      <c r="C262" s="707" t="s">
        <v>2114</v>
      </c>
      <c r="D262" s="707" t="s">
        <v>426</v>
      </c>
      <c r="E262" s="64">
        <v>2021</v>
      </c>
      <c r="F262" s="733">
        <v>22811.399999999998</v>
      </c>
      <c r="G262" s="707" t="s">
        <v>4865</v>
      </c>
    </row>
    <row r="263" spans="1:7" ht="15.75" x14ac:dyDescent="0.25">
      <c r="A263" s="714" t="s">
        <v>871</v>
      </c>
      <c r="B263" s="707" t="s">
        <v>6639</v>
      </c>
      <c r="C263" s="707" t="s">
        <v>1985</v>
      </c>
      <c r="D263" s="707" t="s">
        <v>110</v>
      </c>
      <c r="E263" s="64">
        <v>2021</v>
      </c>
      <c r="F263" s="733">
        <v>22666.5</v>
      </c>
      <c r="G263" s="707" t="s">
        <v>4865</v>
      </c>
    </row>
    <row r="264" spans="1:7" ht="15.75" x14ac:dyDescent="0.25">
      <c r="A264" s="714" t="s">
        <v>871</v>
      </c>
      <c r="B264" s="707" t="s">
        <v>6639</v>
      </c>
      <c r="C264" s="707" t="s">
        <v>1985</v>
      </c>
      <c r="D264" s="707" t="s">
        <v>426</v>
      </c>
      <c r="E264" s="64">
        <v>2021</v>
      </c>
      <c r="F264" s="734">
        <v>24115.499999999996</v>
      </c>
      <c r="G264" s="707" t="s">
        <v>4865</v>
      </c>
    </row>
    <row r="265" spans="1:7" ht="15.75" x14ac:dyDescent="0.25">
      <c r="A265" s="714" t="s">
        <v>871</v>
      </c>
      <c r="B265" s="707" t="s">
        <v>2502</v>
      </c>
      <c r="C265" s="707" t="s">
        <v>1985</v>
      </c>
      <c r="D265" s="707" t="s">
        <v>110</v>
      </c>
      <c r="E265" s="64">
        <v>2021</v>
      </c>
      <c r="F265" s="733">
        <v>26071.649999999998</v>
      </c>
      <c r="G265" s="707" t="s">
        <v>4865</v>
      </c>
    </row>
    <row r="266" spans="1:7" ht="15.75" x14ac:dyDescent="0.25">
      <c r="A266" s="714" t="s">
        <v>871</v>
      </c>
      <c r="B266" s="707" t="s">
        <v>2502</v>
      </c>
      <c r="C266" s="707" t="s">
        <v>1985</v>
      </c>
      <c r="D266" s="707" t="s">
        <v>426</v>
      </c>
      <c r="E266" s="64">
        <v>2021</v>
      </c>
      <c r="F266" s="734">
        <v>27520.649999999998</v>
      </c>
      <c r="G266" s="707" t="s">
        <v>4865</v>
      </c>
    </row>
    <row r="267" spans="1:7" ht="15.75" x14ac:dyDescent="0.25">
      <c r="A267" s="714" t="s">
        <v>871</v>
      </c>
      <c r="B267" s="707" t="s">
        <v>1924</v>
      </c>
      <c r="C267" s="707" t="s">
        <v>1985</v>
      </c>
      <c r="D267" s="707" t="s">
        <v>110</v>
      </c>
      <c r="E267" s="64">
        <v>2021</v>
      </c>
      <c r="F267" s="733">
        <v>35076.149999999994</v>
      </c>
      <c r="G267" s="707" t="s">
        <v>4865</v>
      </c>
    </row>
    <row r="268" spans="1:7" ht="15.75" x14ac:dyDescent="0.25">
      <c r="A268" s="714" t="s">
        <v>871</v>
      </c>
      <c r="B268" s="707" t="s">
        <v>1924</v>
      </c>
      <c r="C268" s="707" t="s">
        <v>1985</v>
      </c>
      <c r="D268" s="707" t="s">
        <v>426</v>
      </c>
      <c r="E268" s="64">
        <v>2021</v>
      </c>
      <c r="F268" s="733">
        <v>37042.649999999994</v>
      </c>
      <c r="G268" s="707" t="s">
        <v>4865</v>
      </c>
    </row>
    <row r="269" spans="1:7" ht="15.75" x14ac:dyDescent="0.25">
      <c r="A269" s="714" t="s">
        <v>871</v>
      </c>
      <c r="B269" s="707" t="s">
        <v>6638</v>
      </c>
      <c r="C269" s="707" t="s">
        <v>1985</v>
      </c>
      <c r="D269" s="707" t="s">
        <v>110</v>
      </c>
      <c r="E269" s="64">
        <v>2021</v>
      </c>
      <c r="F269" s="733">
        <v>22252.5</v>
      </c>
      <c r="G269" s="707" t="s">
        <v>4865</v>
      </c>
    </row>
    <row r="270" spans="1:7" ht="15.75" x14ac:dyDescent="0.25">
      <c r="A270" s="714" t="s">
        <v>871</v>
      </c>
      <c r="B270" s="707" t="s">
        <v>6638</v>
      </c>
      <c r="C270" s="707" t="s">
        <v>1985</v>
      </c>
      <c r="D270" s="707" t="s">
        <v>426</v>
      </c>
      <c r="E270" s="64">
        <v>2021</v>
      </c>
      <c r="F270" s="733">
        <v>24943.499999999996</v>
      </c>
      <c r="G270" s="707" t="s">
        <v>4865</v>
      </c>
    </row>
    <row r="271" spans="1:7" ht="15.75" x14ac:dyDescent="0.25">
      <c r="A271" s="714" t="s">
        <v>871</v>
      </c>
      <c r="B271" s="707" t="s">
        <v>6637</v>
      </c>
      <c r="C271" s="707" t="s">
        <v>1985</v>
      </c>
      <c r="D271" s="707" t="s">
        <v>110</v>
      </c>
      <c r="E271" s="64">
        <v>2021</v>
      </c>
      <c r="F271" s="733">
        <v>24943.499999999996</v>
      </c>
      <c r="G271" s="707" t="s">
        <v>4865</v>
      </c>
    </row>
    <row r="272" spans="1:7" ht="15.75" x14ac:dyDescent="0.25">
      <c r="A272" s="714" t="s">
        <v>871</v>
      </c>
      <c r="B272" s="707" t="s">
        <v>6637</v>
      </c>
      <c r="C272" s="707" t="s">
        <v>1985</v>
      </c>
      <c r="D272" s="54" t="s">
        <v>426</v>
      </c>
      <c r="E272" s="64">
        <v>2021</v>
      </c>
      <c r="F272" s="733">
        <v>26392.499999999996</v>
      </c>
      <c r="G272" s="707" t="s">
        <v>4865</v>
      </c>
    </row>
    <row r="273" spans="1:7" ht="15.75" x14ac:dyDescent="0.25">
      <c r="A273" s="714" t="s">
        <v>871</v>
      </c>
      <c r="B273" s="54" t="s">
        <v>6636</v>
      </c>
      <c r="C273" s="707" t="s">
        <v>2114</v>
      </c>
      <c r="D273" s="54" t="s">
        <v>110</v>
      </c>
      <c r="E273" s="64">
        <v>2021</v>
      </c>
      <c r="F273" s="733">
        <v>27510.3</v>
      </c>
      <c r="G273" s="707" t="s">
        <v>4553</v>
      </c>
    </row>
    <row r="274" spans="1:7" ht="15.75" x14ac:dyDescent="0.25">
      <c r="A274" s="714" t="s">
        <v>871</v>
      </c>
      <c r="B274" s="54" t="s">
        <v>6636</v>
      </c>
      <c r="C274" s="707" t="s">
        <v>2114</v>
      </c>
      <c r="D274" s="54" t="s">
        <v>426</v>
      </c>
      <c r="E274" s="64">
        <v>2021</v>
      </c>
      <c r="F274" s="733">
        <v>28959.3</v>
      </c>
      <c r="G274" s="707" t="s">
        <v>4553</v>
      </c>
    </row>
    <row r="275" spans="1:7" ht="15.75" x14ac:dyDescent="0.25">
      <c r="A275" s="54" t="s">
        <v>697</v>
      </c>
      <c r="B275" s="54" t="s">
        <v>4643</v>
      </c>
      <c r="C275" s="252" t="s">
        <v>1982</v>
      </c>
      <c r="D275" s="312" t="s">
        <v>110</v>
      </c>
      <c r="E275" s="64">
        <v>2021</v>
      </c>
      <c r="F275" s="74">
        <v>47951.549999999988</v>
      </c>
      <c r="G275" s="54" t="s">
        <v>1823</v>
      </c>
    </row>
    <row r="276" spans="1:7" ht="15.75" x14ac:dyDescent="0.25">
      <c r="A276" s="54" t="s">
        <v>697</v>
      </c>
      <c r="B276" s="54" t="s">
        <v>4643</v>
      </c>
      <c r="C276" s="252" t="s">
        <v>1982</v>
      </c>
      <c r="D276" s="312" t="s">
        <v>110</v>
      </c>
      <c r="E276" s="64">
        <v>2021</v>
      </c>
      <c r="F276" s="74">
        <v>47739.374999999985</v>
      </c>
      <c r="G276" s="54" t="s">
        <v>4594</v>
      </c>
    </row>
    <row r="277" spans="1:7" ht="15.75" x14ac:dyDescent="0.25">
      <c r="A277" s="54" t="s">
        <v>697</v>
      </c>
      <c r="B277" s="54" t="s">
        <v>4644</v>
      </c>
      <c r="C277" s="252" t="s">
        <v>2114</v>
      </c>
      <c r="D277" s="312" t="s">
        <v>110</v>
      </c>
      <c r="E277" s="64">
        <v>2021</v>
      </c>
      <c r="F277" s="74">
        <v>60151.612499999988</v>
      </c>
      <c r="G277" s="54" t="s">
        <v>1823</v>
      </c>
    </row>
    <row r="278" spans="1:7" ht="15.75" x14ac:dyDescent="0.25">
      <c r="A278" s="54" t="s">
        <v>697</v>
      </c>
      <c r="B278" s="54" t="s">
        <v>4644</v>
      </c>
      <c r="C278" s="252" t="s">
        <v>2114</v>
      </c>
      <c r="D278" s="312" t="s">
        <v>110</v>
      </c>
      <c r="E278" s="64">
        <v>2021</v>
      </c>
      <c r="F278" s="74">
        <v>60045.524999999987</v>
      </c>
      <c r="G278" s="54" t="s">
        <v>4594</v>
      </c>
    </row>
    <row r="279" spans="1:7" ht="15.75" x14ac:dyDescent="0.25">
      <c r="A279" s="54" t="s">
        <v>697</v>
      </c>
      <c r="B279" s="54" t="s">
        <v>4645</v>
      </c>
      <c r="C279" s="252" t="s">
        <v>1981</v>
      </c>
      <c r="D279" s="312" t="s">
        <v>426</v>
      </c>
      <c r="E279" s="64">
        <v>2021</v>
      </c>
      <c r="F279" s="74">
        <v>58613.343749999985</v>
      </c>
      <c r="G279" s="54" t="s">
        <v>4646</v>
      </c>
    </row>
    <row r="280" spans="1:7" ht="15.75" x14ac:dyDescent="0.25">
      <c r="A280" s="54" t="s">
        <v>697</v>
      </c>
      <c r="B280" s="54" t="s">
        <v>4645</v>
      </c>
      <c r="C280" s="252" t="s">
        <v>1981</v>
      </c>
      <c r="D280" s="312" t="s">
        <v>426</v>
      </c>
      <c r="E280" s="64">
        <v>2021</v>
      </c>
      <c r="F280" s="74">
        <v>60947.268749999988</v>
      </c>
      <c r="G280" s="54" t="s">
        <v>4647</v>
      </c>
    </row>
    <row r="281" spans="1:7" ht="15.75" x14ac:dyDescent="0.25">
      <c r="A281" s="54" t="s">
        <v>697</v>
      </c>
      <c r="B281" s="54" t="s">
        <v>4645</v>
      </c>
      <c r="C281" s="252" t="s">
        <v>1981</v>
      </c>
      <c r="D281" s="312" t="s">
        <v>426</v>
      </c>
      <c r="E281" s="64">
        <v>2021</v>
      </c>
      <c r="F281" s="74">
        <v>67524.693749999991</v>
      </c>
      <c r="G281" s="54" t="s">
        <v>4648</v>
      </c>
    </row>
    <row r="282" spans="1:7" ht="15.75" x14ac:dyDescent="0.25">
      <c r="A282" s="54" t="s">
        <v>697</v>
      </c>
      <c r="B282" s="54" t="s">
        <v>4649</v>
      </c>
      <c r="C282" s="252" t="s">
        <v>2845</v>
      </c>
      <c r="D282" s="312" t="s">
        <v>438</v>
      </c>
      <c r="E282" s="64">
        <v>2021</v>
      </c>
      <c r="F282" s="74">
        <v>71078.625</v>
      </c>
      <c r="G282" s="54" t="s">
        <v>1956</v>
      </c>
    </row>
    <row r="283" spans="1:7" ht="15.75" x14ac:dyDescent="0.25">
      <c r="A283" s="54" t="s">
        <v>697</v>
      </c>
      <c r="B283" s="54" t="s">
        <v>4649</v>
      </c>
      <c r="C283" s="252" t="s">
        <v>2845</v>
      </c>
      <c r="D283" s="312" t="s">
        <v>438</v>
      </c>
      <c r="E283" s="64">
        <v>2021</v>
      </c>
      <c r="F283" s="74">
        <v>72935.15625</v>
      </c>
      <c r="G283" s="54" t="s">
        <v>4623</v>
      </c>
    </row>
    <row r="284" spans="1:7" ht="15.75" x14ac:dyDescent="0.25">
      <c r="A284" s="54" t="s">
        <v>697</v>
      </c>
      <c r="B284" s="54" t="s">
        <v>4651</v>
      </c>
      <c r="C284" s="252" t="s">
        <v>2845</v>
      </c>
      <c r="D284" s="312" t="s">
        <v>438</v>
      </c>
      <c r="E284" s="64">
        <v>2021</v>
      </c>
      <c r="F284" s="74">
        <v>80732.587499999994</v>
      </c>
      <c r="G284" s="54" t="s">
        <v>4623</v>
      </c>
    </row>
    <row r="285" spans="1:7" ht="15.75" x14ac:dyDescent="0.25">
      <c r="A285" s="54" t="s">
        <v>697</v>
      </c>
      <c r="B285" s="54" t="s">
        <v>4650</v>
      </c>
      <c r="C285" s="252" t="s">
        <v>2845</v>
      </c>
      <c r="D285" s="312" t="s">
        <v>438</v>
      </c>
      <c r="E285" s="64">
        <v>2021</v>
      </c>
      <c r="F285" s="74">
        <v>79141.274999999994</v>
      </c>
      <c r="G285" s="54" t="s">
        <v>1956</v>
      </c>
    </row>
    <row r="286" spans="1:7" ht="15.75" x14ac:dyDescent="0.25">
      <c r="A286" s="54" t="s">
        <v>697</v>
      </c>
      <c r="B286" s="54" t="s">
        <v>4650</v>
      </c>
      <c r="C286" s="252" t="s">
        <v>2845</v>
      </c>
      <c r="D286" s="312" t="s">
        <v>438</v>
      </c>
      <c r="E286" s="64">
        <v>2021</v>
      </c>
      <c r="F286" s="74">
        <v>81103.893749999988</v>
      </c>
      <c r="G286" s="54" t="s">
        <v>4623</v>
      </c>
    </row>
    <row r="287" spans="1:7" ht="15.75" x14ac:dyDescent="0.25">
      <c r="A287" s="54" t="s">
        <v>697</v>
      </c>
      <c r="B287" s="54" t="s">
        <v>4652</v>
      </c>
      <c r="C287" s="252" t="s">
        <v>2845</v>
      </c>
      <c r="D287" s="312" t="s">
        <v>438</v>
      </c>
      <c r="E287" s="64">
        <v>2021</v>
      </c>
      <c r="F287" s="74">
        <v>88901.324999999983</v>
      </c>
      <c r="G287" s="54" t="s">
        <v>4623</v>
      </c>
    </row>
    <row r="288" spans="1:7" ht="15.75" x14ac:dyDescent="0.25">
      <c r="A288" s="54" t="s">
        <v>697</v>
      </c>
      <c r="B288" s="54" t="s">
        <v>4653</v>
      </c>
      <c r="C288" s="252" t="s">
        <v>4060</v>
      </c>
      <c r="D288" s="312" t="s">
        <v>426</v>
      </c>
      <c r="E288" s="64">
        <v>2021</v>
      </c>
      <c r="F288" s="74">
        <v>56332.462499999987</v>
      </c>
      <c r="G288" s="54" t="s">
        <v>4642</v>
      </c>
    </row>
    <row r="289" spans="1:7" ht="15.75" x14ac:dyDescent="0.25">
      <c r="A289" s="54" t="s">
        <v>697</v>
      </c>
      <c r="B289" s="54" t="s">
        <v>4654</v>
      </c>
      <c r="C289" s="252" t="s">
        <v>4058</v>
      </c>
      <c r="D289" s="312" t="s">
        <v>426</v>
      </c>
      <c r="E289" s="64">
        <v>2021</v>
      </c>
      <c r="F289" s="74">
        <v>84763.912499999991</v>
      </c>
      <c r="G289" s="54" t="s">
        <v>4642</v>
      </c>
    </row>
    <row r="290" spans="1:7" ht="15.75" x14ac:dyDescent="0.25">
      <c r="A290" s="54" t="s">
        <v>697</v>
      </c>
      <c r="B290" s="54" t="s">
        <v>4655</v>
      </c>
      <c r="C290" s="252" t="s">
        <v>2845</v>
      </c>
      <c r="D290" s="312" t="s">
        <v>426</v>
      </c>
      <c r="E290" s="64">
        <v>2021</v>
      </c>
      <c r="F290" s="74">
        <v>112824.05624999998</v>
      </c>
      <c r="G290" s="54" t="s">
        <v>4656</v>
      </c>
    </row>
    <row r="291" spans="1:7" ht="15.75" x14ac:dyDescent="0.25">
      <c r="A291" s="54" t="s">
        <v>697</v>
      </c>
      <c r="B291" s="54" t="s">
        <v>4655</v>
      </c>
      <c r="C291" s="252" t="s">
        <v>2845</v>
      </c>
      <c r="D291" s="312" t="s">
        <v>426</v>
      </c>
      <c r="E291" s="64">
        <v>2021</v>
      </c>
      <c r="F291" s="74">
        <v>115476.24374999998</v>
      </c>
      <c r="G291" s="54" t="s">
        <v>4657</v>
      </c>
    </row>
    <row r="292" spans="1:7" ht="15.75" x14ac:dyDescent="0.25">
      <c r="A292" s="54" t="s">
        <v>697</v>
      </c>
      <c r="B292" s="54" t="s">
        <v>4658</v>
      </c>
      <c r="C292" s="252" t="s">
        <v>4659</v>
      </c>
      <c r="D292" s="312" t="s">
        <v>426</v>
      </c>
      <c r="E292" s="64">
        <v>2021</v>
      </c>
      <c r="F292" s="74">
        <v>156479.0625</v>
      </c>
      <c r="G292" s="54" t="s">
        <v>4657</v>
      </c>
    </row>
    <row r="293" spans="1:7" ht="15.75" x14ac:dyDescent="0.25">
      <c r="A293" s="54" t="s">
        <v>697</v>
      </c>
      <c r="B293" s="54" t="s">
        <v>4660</v>
      </c>
      <c r="C293" s="252" t="s">
        <v>4060</v>
      </c>
      <c r="D293" s="312" t="s">
        <v>426</v>
      </c>
      <c r="E293" s="64">
        <v>2021</v>
      </c>
      <c r="F293" s="74">
        <v>56597.681249999987</v>
      </c>
      <c r="G293" s="54" t="s">
        <v>4661</v>
      </c>
    </row>
    <row r="294" spans="1:7" ht="15.75" x14ac:dyDescent="0.25">
      <c r="A294" s="54" t="s">
        <v>697</v>
      </c>
      <c r="B294" s="54" t="s">
        <v>4662</v>
      </c>
      <c r="C294" s="252" t="s">
        <v>1981</v>
      </c>
      <c r="D294" s="312" t="s">
        <v>426</v>
      </c>
      <c r="E294" s="64">
        <v>2021</v>
      </c>
      <c r="F294" s="74">
        <v>60469.874999999985</v>
      </c>
      <c r="G294" s="54" t="s">
        <v>4663</v>
      </c>
    </row>
    <row r="295" spans="1:7" ht="15.75" x14ac:dyDescent="0.25">
      <c r="A295" s="54" t="s">
        <v>697</v>
      </c>
      <c r="B295" s="54" t="s">
        <v>4662</v>
      </c>
      <c r="C295" s="252" t="s">
        <v>1981</v>
      </c>
      <c r="D295" s="312" t="s">
        <v>426</v>
      </c>
      <c r="E295" s="64">
        <v>2021</v>
      </c>
      <c r="F295" s="74">
        <v>64925.549999999988</v>
      </c>
      <c r="G295" s="54" t="s">
        <v>4639</v>
      </c>
    </row>
    <row r="296" spans="1:7" ht="15.75" x14ac:dyDescent="0.25">
      <c r="A296" s="54" t="s">
        <v>697</v>
      </c>
      <c r="B296" s="54" t="s">
        <v>4664</v>
      </c>
      <c r="C296" s="252" t="s">
        <v>2845</v>
      </c>
      <c r="D296" s="312" t="s">
        <v>426</v>
      </c>
      <c r="E296" s="64">
        <v>2021</v>
      </c>
      <c r="F296" s="74">
        <v>75109.95</v>
      </c>
      <c r="G296" s="54" t="s">
        <v>4663</v>
      </c>
    </row>
    <row r="297" spans="1:7" ht="15.75" x14ac:dyDescent="0.25">
      <c r="A297" s="54" t="s">
        <v>697</v>
      </c>
      <c r="B297" s="54" t="s">
        <v>4664</v>
      </c>
      <c r="C297" s="252" t="s">
        <v>2845</v>
      </c>
      <c r="D297" s="312" t="s">
        <v>426</v>
      </c>
      <c r="E297" s="64">
        <v>2021</v>
      </c>
      <c r="F297" s="74">
        <v>78610.837499999994</v>
      </c>
      <c r="G297" s="54" t="s">
        <v>4639</v>
      </c>
    </row>
    <row r="298" spans="1:7" ht="15.75" x14ac:dyDescent="0.25">
      <c r="A298" s="54" t="s">
        <v>697</v>
      </c>
      <c r="B298" s="54" t="s">
        <v>4665</v>
      </c>
      <c r="C298" s="252" t="s">
        <v>2845</v>
      </c>
      <c r="D298" s="312" t="s">
        <v>426</v>
      </c>
      <c r="E298" s="64">
        <v>2021</v>
      </c>
      <c r="F298" s="74">
        <v>86779.574999999997</v>
      </c>
      <c r="G298" s="54" t="s">
        <v>4639</v>
      </c>
    </row>
    <row r="299" spans="1:7" ht="15.75" x14ac:dyDescent="0.25">
      <c r="A299" s="54" t="s">
        <v>697</v>
      </c>
      <c r="B299" s="54" t="s">
        <v>4666</v>
      </c>
      <c r="C299" s="252" t="s">
        <v>1981</v>
      </c>
      <c r="D299" s="312" t="s">
        <v>426</v>
      </c>
      <c r="E299" s="64">
        <v>2021</v>
      </c>
      <c r="F299" s="74">
        <v>72298.631249999991</v>
      </c>
      <c r="G299" s="54" t="s">
        <v>4661</v>
      </c>
    </row>
    <row r="300" spans="1:7" ht="15.75" x14ac:dyDescent="0.25">
      <c r="A300" s="54" t="s">
        <v>697</v>
      </c>
      <c r="B300" s="54" t="s">
        <v>4666</v>
      </c>
      <c r="C300" s="252" t="s">
        <v>1981</v>
      </c>
      <c r="D300" s="312" t="s">
        <v>426</v>
      </c>
      <c r="E300" s="64">
        <v>2021</v>
      </c>
      <c r="F300" s="74">
        <v>75693.431249999994</v>
      </c>
      <c r="G300" s="54" t="s">
        <v>4639</v>
      </c>
    </row>
    <row r="301" spans="1:7" ht="15.75" x14ac:dyDescent="0.25">
      <c r="A301" s="54" t="s">
        <v>697</v>
      </c>
      <c r="B301" s="54" t="s">
        <v>4667</v>
      </c>
      <c r="C301" s="252" t="s">
        <v>6330</v>
      </c>
      <c r="D301" s="312" t="s">
        <v>426</v>
      </c>
      <c r="E301" s="64">
        <v>2021</v>
      </c>
      <c r="F301" s="74">
        <v>109323.16874999998</v>
      </c>
      <c r="G301" s="54" t="s">
        <v>4661</v>
      </c>
    </row>
    <row r="302" spans="1:7" ht="15.75" x14ac:dyDescent="0.25">
      <c r="A302" s="54" t="s">
        <v>697</v>
      </c>
      <c r="B302" s="54" t="s">
        <v>4668</v>
      </c>
      <c r="C302" s="252" t="s">
        <v>6330</v>
      </c>
      <c r="D302" s="312" t="s">
        <v>426</v>
      </c>
      <c r="E302" s="64">
        <v>2021</v>
      </c>
      <c r="F302" s="74">
        <v>116908.42499999997</v>
      </c>
      <c r="G302" s="54" t="s">
        <v>4661</v>
      </c>
    </row>
    <row r="303" spans="1:7" ht="15.75" x14ac:dyDescent="0.25">
      <c r="A303" s="54" t="s">
        <v>697</v>
      </c>
      <c r="B303" s="54" t="s">
        <v>4668</v>
      </c>
      <c r="C303" s="252" t="s">
        <v>6330</v>
      </c>
      <c r="D303" s="312" t="s">
        <v>426</v>
      </c>
      <c r="E303" s="64">
        <v>2021</v>
      </c>
      <c r="F303" s="74">
        <v>119878.87499999997</v>
      </c>
      <c r="G303" s="54" t="s">
        <v>4639</v>
      </c>
    </row>
    <row r="304" spans="1:7" ht="15.75" x14ac:dyDescent="0.25">
      <c r="A304" s="54" t="s">
        <v>697</v>
      </c>
      <c r="B304" s="54" t="s">
        <v>4669</v>
      </c>
      <c r="C304" s="252" t="s">
        <v>6330</v>
      </c>
      <c r="D304" s="312" t="s">
        <v>426</v>
      </c>
      <c r="E304" s="64">
        <v>2021</v>
      </c>
      <c r="F304" s="74">
        <v>133829.38124999998</v>
      </c>
      <c r="G304" s="54" t="s">
        <v>4657</v>
      </c>
    </row>
    <row r="305" spans="1:7" ht="15.75" x14ac:dyDescent="0.25">
      <c r="A305" s="54" t="s">
        <v>697</v>
      </c>
      <c r="B305" s="54" t="s">
        <v>2806</v>
      </c>
      <c r="C305" s="252" t="s">
        <v>2845</v>
      </c>
      <c r="D305" s="312" t="s">
        <v>438</v>
      </c>
      <c r="E305" s="64">
        <v>2021</v>
      </c>
      <c r="F305" s="74">
        <v>119560.61249999997</v>
      </c>
      <c r="G305" s="54" t="s">
        <v>1835</v>
      </c>
    </row>
    <row r="306" spans="1:7" ht="15.75" x14ac:dyDescent="0.25">
      <c r="A306" s="54" t="s">
        <v>697</v>
      </c>
      <c r="B306" s="54" t="s">
        <v>2806</v>
      </c>
      <c r="C306" s="252" t="s">
        <v>2845</v>
      </c>
      <c r="D306" s="312" t="s">
        <v>438</v>
      </c>
      <c r="E306" s="64">
        <v>2021</v>
      </c>
      <c r="F306" s="74">
        <v>132291.11249999999</v>
      </c>
      <c r="G306" s="54" t="s">
        <v>4670</v>
      </c>
    </row>
    <row r="307" spans="1:7" ht="15.75" x14ac:dyDescent="0.25">
      <c r="A307" s="54" t="s">
        <v>697</v>
      </c>
      <c r="B307" s="54" t="s">
        <v>4674</v>
      </c>
      <c r="C307" s="252" t="s">
        <v>1981</v>
      </c>
      <c r="D307" s="312" t="s">
        <v>426</v>
      </c>
      <c r="E307" s="64">
        <v>2021</v>
      </c>
      <c r="F307" s="74">
        <v>105026.62499999997</v>
      </c>
      <c r="G307" s="54" t="s">
        <v>4641</v>
      </c>
    </row>
    <row r="308" spans="1:7" ht="15.75" x14ac:dyDescent="0.25">
      <c r="A308" s="54" t="s">
        <v>697</v>
      </c>
      <c r="B308" s="54" t="s">
        <v>4675</v>
      </c>
      <c r="C308" s="252" t="s">
        <v>2845</v>
      </c>
      <c r="D308" s="312" t="s">
        <v>426</v>
      </c>
      <c r="E308" s="64">
        <v>2021</v>
      </c>
      <c r="F308" s="74">
        <v>144809.4375</v>
      </c>
      <c r="G308" s="54" t="s">
        <v>4641</v>
      </c>
    </row>
    <row r="309" spans="1:7" ht="15.75" x14ac:dyDescent="0.25">
      <c r="A309" s="54" t="s">
        <v>697</v>
      </c>
      <c r="B309" s="54" t="s">
        <v>4676</v>
      </c>
      <c r="C309" s="252" t="s">
        <v>2845</v>
      </c>
      <c r="D309" s="312" t="s">
        <v>426</v>
      </c>
      <c r="E309" s="64">
        <v>2021</v>
      </c>
      <c r="F309" s="74">
        <v>168679.125</v>
      </c>
      <c r="G309" s="54" t="s">
        <v>4641</v>
      </c>
    </row>
    <row r="310" spans="1:7" ht="15.75" x14ac:dyDescent="0.25">
      <c r="A310" s="54" t="s">
        <v>697</v>
      </c>
      <c r="B310" s="54" t="s">
        <v>4672</v>
      </c>
      <c r="C310" s="252" t="s">
        <v>2845</v>
      </c>
      <c r="D310" s="312" t="s">
        <v>438</v>
      </c>
      <c r="E310" s="64">
        <v>2021</v>
      </c>
      <c r="F310" s="74">
        <v>156266.88749999998</v>
      </c>
      <c r="G310" s="54" t="s">
        <v>1835</v>
      </c>
    </row>
    <row r="311" spans="1:7" ht="15.75" x14ac:dyDescent="0.25">
      <c r="A311" s="54" t="s">
        <v>697</v>
      </c>
      <c r="B311" s="54" t="s">
        <v>4672</v>
      </c>
      <c r="C311" s="252" t="s">
        <v>2845</v>
      </c>
      <c r="D311" s="312" t="s">
        <v>438</v>
      </c>
      <c r="E311" s="64">
        <v>2021</v>
      </c>
      <c r="F311" s="74">
        <v>168519.99374999999</v>
      </c>
      <c r="G311" s="54" t="s">
        <v>4670</v>
      </c>
    </row>
    <row r="312" spans="1:7" ht="15.75" x14ac:dyDescent="0.25">
      <c r="A312" s="214" t="s">
        <v>697</v>
      </c>
      <c r="B312" s="54" t="s">
        <v>4673</v>
      </c>
      <c r="C312" s="252" t="s">
        <v>2845</v>
      </c>
      <c r="D312" s="312" t="s">
        <v>438</v>
      </c>
      <c r="E312" s="64">
        <v>2021</v>
      </c>
      <c r="F312" s="74">
        <v>169050.43124999999</v>
      </c>
      <c r="G312" s="54" t="s">
        <v>1835</v>
      </c>
    </row>
    <row r="313" spans="1:7" ht="15.75" x14ac:dyDescent="0.25">
      <c r="A313" s="214" t="s">
        <v>697</v>
      </c>
      <c r="B313" s="54" t="s">
        <v>4671</v>
      </c>
      <c r="C313" s="252" t="s">
        <v>2845</v>
      </c>
      <c r="D313" s="312" t="s">
        <v>438</v>
      </c>
      <c r="E313" s="64">
        <v>2021</v>
      </c>
      <c r="F313" s="74">
        <v>140778.11249999999</v>
      </c>
      <c r="G313" s="54" t="s">
        <v>1835</v>
      </c>
    </row>
    <row r="314" spans="1:7" ht="15.75" x14ac:dyDescent="0.25">
      <c r="A314" s="214" t="s">
        <v>697</v>
      </c>
      <c r="B314" s="54" t="s">
        <v>4677</v>
      </c>
      <c r="C314" s="252" t="s">
        <v>2845</v>
      </c>
      <c r="D314" s="312" t="s">
        <v>426</v>
      </c>
      <c r="E314" s="64">
        <v>2021</v>
      </c>
      <c r="F314" s="74">
        <v>158653.85624999998</v>
      </c>
      <c r="G314" s="54" t="s">
        <v>4646</v>
      </c>
    </row>
    <row r="315" spans="1:7" ht="15.75" x14ac:dyDescent="0.25">
      <c r="A315" s="214" t="s">
        <v>697</v>
      </c>
      <c r="B315" s="54" t="s">
        <v>4677</v>
      </c>
      <c r="C315" s="252" t="s">
        <v>2845</v>
      </c>
      <c r="D315" s="312" t="s">
        <v>426</v>
      </c>
      <c r="E315" s="64">
        <v>2021</v>
      </c>
      <c r="F315" s="74">
        <v>179765.26874999996</v>
      </c>
      <c r="G315" s="54" t="s">
        <v>4635</v>
      </c>
    </row>
    <row r="316" spans="1:7" ht="15.75" x14ac:dyDescent="0.25">
      <c r="A316" s="214" t="s">
        <v>697</v>
      </c>
      <c r="B316" s="54" t="s">
        <v>4677</v>
      </c>
      <c r="C316" s="252" t="s">
        <v>2845</v>
      </c>
      <c r="D316" s="312" t="s">
        <v>426</v>
      </c>
      <c r="E316" s="64">
        <v>2021</v>
      </c>
      <c r="F316" s="74">
        <v>191063.58749999997</v>
      </c>
      <c r="G316" s="54" t="s">
        <v>4678</v>
      </c>
    </row>
    <row r="317" spans="1:7" ht="15.75" x14ac:dyDescent="0.25">
      <c r="A317" s="214" t="s">
        <v>697</v>
      </c>
      <c r="B317" s="54" t="s">
        <v>4679</v>
      </c>
      <c r="C317" s="252" t="s">
        <v>6336</v>
      </c>
      <c r="D317" s="312" t="s">
        <v>438</v>
      </c>
      <c r="E317" s="64">
        <v>2021</v>
      </c>
      <c r="F317" s="74">
        <v>246706.48124999995</v>
      </c>
      <c r="G317" s="54" t="s">
        <v>1835</v>
      </c>
    </row>
    <row r="318" spans="1:7" ht="15.75" x14ac:dyDescent="0.25">
      <c r="A318" s="214" t="s">
        <v>697</v>
      </c>
      <c r="B318" s="54" t="s">
        <v>4679</v>
      </c>
      <c r="C318" s="252" t="s">
        <v>6336</v>
      </c>
      <c r="D318" s="312" t="s">
        <v>438</v>
      </c>
      <c r="E318" s="64">
        <v>2021</v>
      </c>
      <c r="F318" s="74">
        <v>268984.85624999995</v>
      </c>
      <c r="G318" s="54" t="s">
        <v>4680</v>
      </c>
    </row>
    <row r="319" spans="1:7" ht="15.75" x14ac:dyDescent="0.25">
      <c r="A319" s="214" t="s">
        <v>697</v>
      </c>
      <c r="B319" s="54" t="s">
        <v>4681</v>
      </c>
      <c r="C319" s="252" t="s">
        <v>6330</v>
      </c>
      <c r="D319" s="312" t="s">
        <v>438</v>
      </c>
      <c r="E319" s="64">
        <v>2021</v>
      </c>
      <c r="F319" s="74">
        <v>163852.14374999999</v>
      </c>
      <c r="G319" s="54" t="s">
        <v>4670</v>
      </c>
    </row>
    <row r="320" spans="1:7" ht="15.75" x14ac:dyDescent="0.25">
      <c r="A320" s="214" t="s">
        <v>697</v>
      </c>
      <c r="B320" s="54" t="s">
        <v>4682</v>
      </c>
      <c r="C320" s="252" t="s">
        <v>4058</v>
      </c>
      <c r="D320" s="312" t="s">
        <v>438</v>
      </c>
      <c r="E320" s="64">
        <v>2021</v>
      </c>
      <c r="F320" s="74">
        <v>67789.912499999991</v>
      </c>
      <c r="G320" s="54" t="s">
        <v>4670</v>
      </c>
    </row>
    <row r="321" spans="1:7" ht="15.75" x14ac:dyDescent="0.25">
      <c r="A321" s="214" t="s">
        <v>697</v>
      </c>
      <c r="B321" s="54" t="s">
        <v>4632</v>
      </c>
      <c r="C321" s="252" t="s">
        <v>3255</v>
      </c>
      <c r="D321" s="54" t="s">
        <v>4633</v>
      </c>
      <c r="E321" s="64">
        <v>2021</v>
      </c>
      <c r="F321" s="74">
        <v>33629.737499999996</v>
      </c>
      <c r="G321" s="54" t="s">
        <v>1956</v>
      </c>
    </row>
    <row r="322" spans="1:7" ht="15.75" x14ac:dyDescent="0.25">
      <c r="A322" s="214" t="s">
        <v>697</v>
      </c>
      <c r="B322" s="54" t="s">
        <v>4632</v>
      </c>
      <c r="C322" s="252" t="s">
        <v>3255</v>
      </c>
      <c r="D322" s="54" t="s">
        <v>4565</v>
      </c>
      <c r="E322" s="64">
        <v>2021</v>
      </c>
      <c r="F322" s="74">
        <v>35264.545874999989</v>
      </c>
      <c r="G322" s="54" t="s">
        <v>1956</v>
      </c>
    </row>
    <row r="323" spans="1:7" ht="15.75" x14ac:dyDescent="0.25">
      <c r="A323" s="214" t="s">
        <v>697</v>
      </c>
      <c r="B323" s="54" t="s">
        <v>2991</v>
      </c>
      <c r="C323" s="252" t="s">
        <v>1983</v>
      </c>
      <c r="D323" s="54" t="s">
        <v>4633</v>
      </c>
      <c r="E323" s="64">
        <v>2021</v>
      </c>
      <c r="F323" s="74">
        <v>34096.522499999999</v>
      </c>
      <c r="G323" s="54" t="s">
        <v>1956</v>
      </c>
    </row>
    <row r="324" spans="1:7" ht="15.75" x14ac:dyDescent="0.25">
      <c r="A324" s="214" t="s">
        <v>697</v>
      </c>
      <c r="B324" s="54" t="s">
        <v>2991</v>
      </c>
      <c r="C324" s="252" t="s">
        <v>1983</v>
      </c>
      <c r="D324" s="54" t="s">
        <v>4565</v>
      </c>
      <c r="E324" s="64">
        <v>2021</v>
      </c>
      <c r="F324" s="74">
        <v>35688.895874999995</v>
      </c>
      <c r="G324" s="54" t="s">
        <v>1956</v>
      </c>
    </row>
    <row r="325" spans="1:7" ht="15.75" x14ac:dyDescent="0.25">
      <c r="A325" s="214" t="s">
        <v>697</v>
      </c>
      <c r="B325" s="54" t="s">
        <v>2991</v>
      </c>
      <c r="C325" s="252" t="s">
        <v>3255</v>
      </c>
      <c r="D325" s="54" t="s">
        <v>4633</v>
      </c>
      <c r="E325" s="64">
        <v>2021</v>
      </c>
      <c r="F325" s="74">
        <v>34690.612499999996</v>
      </c>
      <c r="G325" s="54" t="s">
        <v>1956</v>
      </c>
    </row>
    <row r="326" spans="1:7" ht="15.75" x14ac:dyDescent="0.25">
      <c r="A326" s="214" t="s">
        <v>697</v>
      </c>
      <c r="B326" s="54" t="s">
        <v>2991</v>
      </c>
      <c r="C326" s="252" t="s">
        <v>3255</v>
      </c>
      <c r="D326" s="54" t="s">
        <v>4565</v>
      </c>
      <c r="E326" s="64">
        <v>2021</v>
      </c>
      <c r="F326" s="74">
        <v>36325.420874999989</v>
      </c>
      <c r="G326" s="54" t="s">
        <v>1956</v>
      </c>
    </row>
    <row r="327" spans="1:7" ht="15.75" x14ac:dyDescent="0.25">
      <c r="A327" s="214" t="s">
        <v>697</v>
      </c>
      <c r="B327" s="54" t="s">
        <v>2991</v>
      </c>
      <c r="C327" s="252" t="s">
        <v>3739</v>
      </c>
      <c r="D327" s="54" t="s">
        <v>4633</v>
      </c>
      <c r="E327" s="64">
        <v>2021</v>
      </c>
      <c r="F327" s="74">
        <v>35751.487499999996</v>
      </c>
      <c r="G327" s="54" t="s">
        <v>1956</v>
      </c>
    </row>
    <row r="328" spans="1:7" ht="15.75" x14ac:dyDescent="0.25">
      <c r="A328" s="214" t="s">
        <v>697</v>
      </c>
      <c r="B328" s="54" t="s">
        <v>2991</v>
      </c>
      <c r="C328" s="252" t="s">
        <v>3739</v>
      </c>
      <c r="D328" s="54" t="s">
        <v>4565</v>
      </c>
      <c r="E328" s="64">
        <v>2021</v>
      </c>
      <c r="F328" s="74">
        <v>37386.295874999989</v>
      </c>
      <c r="G328" s="54" t="s">
        <v>1956</v>
      </c>
    </row>
    <row r="329" spans="1:7" ht="15.75" x14ac:dyDescent="0.25">
      <c r="A329" s="214" t="s">
        <v>697</v>
      </c>
      <c r="B329" s="54" t="s">
        <v>2989</v>
      </c>
      <c r="C329" s="252" t="s">
        <v>1983</v>
      </c>
      <c r="D329" s="54" t="s">
        <v>4633</v>
      </c>
      <c r="E329" s="64">
        <v>2021</v>
      </c>
      <c r="F329" s="74">
        <v>36175.837499999994</v>
      </c>
      <c r="G329" s="54" t="s">
        <v>1956</v>
      </c>
    </row>
    <row r="330" spans="1:7" ht="15.75" x14ac:dyDescent="0.25">
      <c r="A330" s="214" t="s">
        <v>697</v>
      </c>
      <c r="B330" s="54" t="s">
        <v>2989</v>
      </c>
      <c r="C330" s="252" t="s">
        <v>1983</v>
      </c>
      <c r="D330" s="54" t="s">
        <v>4565</v>
      </c>
      <c r="E330" s="64">
        <v>2021</v>
      </c>
      <c r="F330" s="74">
        <v>37811.63660950413</v>
      </c>
      <c r="G330" s="54" t="s">
        <v>1956</v>
      </c>
    </row>
    <row r="331" spans="1:7" ht="15.75" x14ac:dyDescent="0.25">
      <c r="A331" s="214" t="s">
        <v>697</v>
      </c>
      <c r="B331" s="54" t="s">
        <v>2989</v>
      </c>
      <c r="C331" s="252" t="s">
        <v>3739</v>
      </c>
      <c r="D331" s="54" t="s">
        <v>4633</v>
      </c>
      <c r="E331" s="64">
        <v>2021</v>
      </c>
      <c r="F331" s="74">
        <v>36706.274999999994</v>
      </c>
      <c r="G331" s="54" t="s">
        <v>1956</v>
      </c>
    </row>
    <row r="332" spans="1:7" ht="15.75" x14ac:dyDescent="0.25">
      <c r="A332" s="54" t="s">
        <v>697</v>
      </c>
      <c r="B332" s="54" t="s">
        <v>2989</v>
      </c>
      <c r="C332" s="252" t="s">
        <v>3739</v>
      </c>
      <c r="D332" s="54" t="s">
        <v>4565</v>
      </c>
      <c r="E332" s="64">
        <v>2021</v>
      </c>
      <c r="F332" s="74">
        <v>38342.07410950413</v>
      </c>
      <c r="G332" s="54" t="s">
        <v>1956</v>
      </c>
    </row>
    <row r="333" spans="1:7" ht="15.75" x14ac:dyDescent="0.25">
      <c r="A333" s="54" t="s">
        <v>697</v>
      </c>
      <c r="B333" s="54" t="s">
        <v>2989</v>
      </c>
      <c r="C333" s="252" t="s">
        <v>2114</v>
      </c>
      <c r="D333" s="54" t="s">
        <v>4633</v>
      </c>
      <c r="E333" s="64">
        <v>2021</v>
      </c>
      <c r="F333" s="74">
        <v>37915.672500000001</v>
      </c>
      <c r="G333" s="54" t="s">
        <v>3977</v>
      </c>
    </row>
    <row r="334" spans="1:7" ht="15.75" x14ac:dyDescent="0.25">
      <c r="A334" s="54" t="s">
        <v>697</v>
      </c>
      <c r="B334" s="54" t="s">
        <v>2989</v>
      </c>
      <c r="C334" s="252" t="s">
        <v>2114</v>
      </c>
      <c r="D334" s="54" t="s">
        <v>4565</v>
      </c>
      <c r="E334" s="64">
        <v>2021</v>
      </c>
      <c r="F334" s="74">
        <v>39509.036609504132</v>
      </c>
      <c r="G334" s="54" t="s">
        <v>1956</v>
      </c>
    </row>
    <row r="335" spans="1:7" ht="15.75" x14ac:dyDescent="0.25">
      <c r="A335" s="54" t="s">
        <v>697</v>
      </c>
      <c r="B335" s="54" t="s">
        <v>2989</v>
      </c>
      <c r="C335" s="252" t="s">
        <v>4134</v>
      </c>
      <c r="D335" s="54" t="s">
        <v>4633</v>
      </c>
      <c r="E335" s="64">
        <v>2021</v>
      </c>
      <c r="F335" s="74">
        <v>40249.597499999996</v>
      </c>
      <c r="G335" s="54" t="s">
        <v>1956</v>
      </c>
    </row>
    <row r="336" spans="1:7" ht="15.75" x14ac:dyDescent="0.25">
      <c r="A336" s="54" t="s">
        <v>697</v>
      </c>
      <c r="B336" s="54" t="s">
        <v>2989</v>
      </c>
      <c r="C336" s="252" t="s">
        <v>4134</v>
      </c>
      <c r="D336" s="54" t="s">
        <v>4565</v>
      </c>
      <c r="E336" s="64">
        <v>2021</v>
      </c>
      <c r="F336" s="74">
        <v>41842.961609504127</v>
      </c>
      <c r="G336" s="54" t="s">
        <v>1956</v>
      </c>
    </row>
    <row r="337" spans="1:7" ht="15.75" x14ac:dyDescent="0.25">
      <c r="A337" s="54" t="s">
        <v>697</v>
      </c>
      <c r="B337" s="54" t="s">
        <v>2987</v>
      </c>
      <c r="C337" s="252" t="s">
        <v>2114</v>
      </c>
      <c r="D337" s="54" t="s">
        <v>4633</v>
      </c>
      <c r="E337" s="64">
        <v>2021</v>
      </c>
      <c r="F337" s="74">
        <v>40090.466249999998</v>
      </c>
      <c r="G337" s="54" t="s">
        <v>1956</v>
      </c>
    </row>
    <row r="338" spans="1:7" ht="15.75" x14ac:dyDescent="0.25">
      <c r="A338" s="54" t="s">
        <v>697</v>
      </c>
      <c r="B338" s="54" t="s">
        <v>2987</v>
      </c>
      <c r="C338" s="252" t="s">
        <v>2114</v>
      </c>
      <c r="D338" s="54" t="s">
        <v>4565</v>
      </c>
      <c r="E338" s="64">
        <v>2021</v>
      </c>
      <c r="F338" s="74">
        <v>41687.012984504137</v>
      </c>
      <c r="G338" s="54" t="s">
        <v>1956</v>
      </c>
    </row>
    <row r="339" spans="1:7" ht="15.75" x14ac:dyDescent="0.25">
      <c r="A339" s="54" t="s">
        <v>697</v>
      </c>
      <c r="B339" s="54" t="s">
        <v>2987</v>
      </c>
      <c r="C339" s="252" t="s">
        <v>4134</v>
      </c>
      <c r="D339" s="54" t="s">
        <v>4633</v>
      </c>
      <c r="E339" s="64">
        <v>2021</v>
      </c>
      <c r="F339" s="74">
        <v>46784.587499999987</v>
      </c>
      <c r="G339" s="54" t="s">
        <v>1956</v>
      </c>
    </row>
    <row r="340" spans="1:7" ht="15.75" x14ac:dyDescent="0.25">
      <c r="A340" s="54" t="s">
        <v>697</v>
      </c>
      <c r="B340" s="54" t="s">
        <v>2987</v>
      </c>
      <c r="C340" s="252" t="s">
        <v>4134</v>
      </c>
      <c r="D340" s="54" t="s">
        <v>4565</v>
      </c>
      <c r="E340" s="64">
        <v>2021</v>
      </c>
      <c r="F340" s="74">
        <v>48472.22920351239</v>
      </c>
      <c r="G340" s="54" t="s">
        <v>1956</v>
      </c>
    </row>
    <row r="341" spans="1:7" ht="15.75" x14ac:dyDescent="0.25">
      <c r="A341" s="54" t="s">
        <v>697</v>
      </c>
      <c r="B341" s="54" t="s">
        <v>2981</v>
      </c>
      <c r="C341" s="252" t="s">
        <v>2114</v>
      </c>
      <c r="D341" s="54" t="s">
        <v>4633</v>
      </c>
      <c r="E341" s="64">
        <v>2021</v>
      </c>
      <c r="F341" s="74">
        <v>41151.341249999998</v>
      </c>
      <c r="G341" s="54" t="s">
        <v>1956</v>
      </c>
    </row>
    <row r="342" spans="1:7" ht="15.75" x14ac:dyDescent="0.25">
      <c r="A342" s="54" t="s">
        <v>697</v>
      </c>
      <c r="B342" s="54" t="s">
        <v>2981</v>
      </c>
      <c r="C342" s="252" t="s">
        <v>2114</v>
      </c>
      <c r="D342" s="54" t="s">
        <v>4565</v>
      </c>
      <c r="E342" s="64">
        <v>2021</v>
      </c>
      <c r="F342" s="74">
        <v>42747.887984504137</v>
      </c>
      <c r="G342" s="54" t="s">
        <v>1956</v>
      </c>
    </row>
    <row r="343" spans="1:7" ht="15.75" x14ac:dyDescent="0.25">
      <c r="A343" s="54" t="s">
        <v>697</v>
      </c>
      <c r="B343" s="54" t="s">
        <v>2981</v>
      </c>
      <c r="C343" s="252" t="s">
        <v>4134</v>
      </c>
      <c r="D343" s="54" t="s">
        <v>4633</v>
      </c>
      <c r="E343" s="64">
        <v>2021</v>
      </c>
      <c r="F343" s="74">
        <v>42222.824999999997</v>
      </c>
      <c r="G343" s="54" t="s">
        <v>1956</v>
      </c>
    </row>
    <row r="344" spans="1:7" ht="15.75" x14ac:dyDescent="0.25">
      <c r="A344" s="54" t="s">
        <v>697</v>
      </c>
      <c r="B344" s="54" t="s">
        <v>2981</v>
      </c>
      <c r="C344" s="252" t="s">
        <v>4134</v>
      </c>
      <c r="D344" s="54" t="s">
        <v>4565</v>
      </c>
      <c r="E344" s="64">
        <v>2021</v>
      </c>
      <c r="F344" s="74">
        <v>43914.850484504132</v>
      </c>
      <c r="G344" s="54" t="s">
        <v>1956</v>
      </c>
    </row>
    <row r="345" spans="1:7" ht="15.75" x14ac:dyDescent="0.25">
      <c r="A345" s="54" t="s">
        <v>697</v>
      </c>
      <c r="B345" s="54" t="s">
        <v>2981</v>
      </c>
      <c r="C345" s="252" t="s">
        <v>1985</v>
      </c>
      <c r="D345" s="54" t="s">
        <v>4633</v>
      </c>
      <c r="E345" s="64">
        <v>2021</v>
      </c>
      <c r="F345" s="74">
        <v>43495.874999999993</v>
      </c>
      <c r="G345" s="54" t="s">
        <v>1956</v>
      </c>
    </row>
    <row r="346" spans="1:7" ht="15.75" x14ac:dyDescent="0.25">
      <c r="A346" s="54" t="s">
        <v>697</v>
      </c>
      <c r="B346" s="54" t="s">
        <v>2981</v>
      </c>
      <c r="C346" s="252" t="s">
        <v>1985</v>
      </c>
      <c r="D346" s="54" t="s">
        <v>4565</v>
      </c>
      <c r="E346" s="64">
        <v>2021</v>
      </c>
      <c r="F346" s="74">
        <v>45187.900484504135</v>
      </c>
      <c r="G346" s="54" t="s">
        <v>1956</v>
      </c>
    </row>
    <row r="347" spans="1:7" ht="15.75" x14ac:dyDescent="0.25">
      <c r="A347" s="54" t="s">
        <v>697</v>
      </c>
      <c r="B347" s="54" t="s">
        <v>2975</v>
      </c>
      <c r="C347" s="252" t="s">
        <v>4060</v>
      </c>
      <c r="D347" s="312" t="s">
        <v>438</v>
      </c>
      <c r="E347" s="64">
        <v>2021</v>
      </c>
      <c r="F347" s="74">
        <v>43920.224999999991</v>
      </c>
      <c r="G347" s="54" t="s">
        <v>1956</v>
      </c>
    </row>
    <row r="348" spans="1:7" ht="15.75" x14ac:dyDescent="0.25">
      <c r="A348" s="54" t="s">
        <v>697</v>
      </c>
      <c r="B348" s="54" t="s">
        <v>2975</v>
      </c>
      <c r="C348" s="252" t="s">
        <v>4060</v>
      </c>
      <c r="D348" s="312" t="s">
        <v>426</v>
      </c>
      <c r="E348" s="64">
        <v>2021</v>
      </c>
      <c r="F348" s="74">
        <v>46041.974999999991</v>
      </c>
      <c r="G348" s="54" t="s">
        <v>4634</v>
      </c>
    </row>
    <row r="349" spans="1:7" ht="15.75" x14ac:dyDescent="0.25">
      <c r="A349" s="54" t="s">
        <v>697</v>
      </c>
      <c r="B349" s="54" t="s">
        <v>2975</v>
      </c>
      <c r="C349" s="252" t="s">
        <v>4060</v>
      </c>
      <c r="D349" s="312" t="s">
        <v>438</v>
      </c>
      <c r="E349" s="64">
        <v>2021</v>
      </c>
      <c r="F349" s="74">
        <v>46466.32499999999</v>
      </c>
      <c r="G349" s="54" t="s">
        <v>4623</v>
      </c>
    </row>
    <row r="350" spans="1:7" ht="15.75" x14ac:dyDescent="0.25">
      <c r="A350" s="54" t="s">
        <v>697</v>
      </c>
      <c r="B350" s="54" t="s">
        <v>2975</v>
      </c>
      <c r="C350" s="252" t="s">
        <v>4060</v>
      </c>
      <c r="D350" s="312" t="s">
        <v>426</v>
      </c>
      <c r="E350" s="64">
        <v>2021</v>
      </c>
      <c r="F350" s="74">
        <v>48588.07499999999</v>
      </c>
      <c r="G350" s="54" t="s">
        <v>4635</v>
      </c>
    </row>
    <row r="351" spans="1:7" ht="15.75" x14ac:dyDescent="0.25">
      <c r="A351" s="54" t="s">
        <v>697</v>
      </c>
      <c r="B351" s="54" t="s">
        <v>2975</v>
      </c>
      <c r="C351" s="252" t="s">
        <v>4060</v>
      </c>
      <c r="D351" s="312" t="s">
        <v>438</v>
      </c>
      <c r="E351" s="64">
        <v>2021</v>
      </c>
      <c r="F351" s="74">
        <v>55006.368749999987</v>
      </c>
      <c r="G351" s="54" t="s">
        <v>4636</v>
      </c>
    </row>
    <row r="352" spans="1:7" ht="15.75" x14ac:dyDescent="0.25">
      <c r="A352" s="54" t="s">
        <v>697</v>
      </c>
      <c r="B352" s="54" t="s">
        <v>2975</v>
      </c>
      <c r="C352" s="252" t="s">
        <v>4060</v>
      </c>
      <c r="D352" s="312" t="s">
        <v>426</v>
      </c>
      <c r="E352" s="64">
        <v>2021</v>
      </c>
      <c r="F352" s="74">
        <v>57128.118749999987</v>
      </c>
      <c r="G352" s="54" t="s">
        <v>4637</v>
      </c>
    </row>
    <row r="353" spans="1:7" ht="15.75" x14ac:dyDescent="0.25">
      <c r="A353" s="54" t="s">
        <v>697</v>
      </c>
      <c r="B353" s="54" t="s">
        <v>2971</v>
      </c>
      <c r="C353" s="252" t="s">
        <v>2114</v>
      </c>
      <c r="D353" s="54" t="s">
        <v>4633</v>
      </c>
      <c r="E353" s="64">
        <v>2021</v>
      </c>
      <c r="F353" s="74">
        <v>47728.766249999986</v>
      </c>
      <c r="G353" s="54" t="s">
        <v>1956</v>
      </c>
    </row>
    <row r="354" spans="1:7" ht="15.75" x14ac:dyDescent="0.25">
      <c r="A354" s="54" t="s">
        <v>697</v>
      </c>
      <c r="B354" s="54" t="s">
        <v>2971</v>
      </c>
      <c r="C354" s="252" t="s">
        <v>2114</v>
      </c>
      <c r="D354" s="54" t="s">
        <v>4565</v>
      </c>
      <c r="E354" s="64">
        <v>2021</v>
      </c>
      <c r="F354" s="74">
        <v>49224.599999999991</v>
      </c>
      <c r="G354" s="54" t="s">
        <v>1956</v>
      </c>
    </row>
    <row r="355" spans="1:7" ht="15.75" x14ac:dyDescent="0.25">
      <c r="A355" s="54" t="s">
        <v>697</v>
      </c>
      <c r="B355" s="54" t="s">
        <v>2969</v>
      </c>
      <c r="C355" s="252" t="s">
        <v>1981</v>
      </c>
      <c r="D355" s="54" t="s">
        <v>4633</v>
      </c>
      <c r="E355" s="64">
        <v>2021</v>
      </c>
      <c r="F355" s="74">
        <v>50815.912499999991</v>
      </c>
      <c r="G355" s="54" t="s">
        <v>1956</v>
      </c>
    </row>
    <row r="356" spans="1:7" ht="15.75" x14ac:dyDescent="0.25">
      <c r="A356" s="54" t="s">
        <v>697</v>
      </c>
      <c r="B356" s="54" t="s">
        <v>2969</v>
      </c>
      <c r="C356" s="252" t="s">
        <v>1981</v>
      </c>
      <c r="D356" s="54" t="s">
        <v>4565</v>
      </c>
      <c r="E356" s="64">
        <v>2021</v>
      </c>
      <c r="F356" s="74">
        <v>52407.224999999991</v>
      </c>
      <c r="G356" s="54" t="s">
        <v>1956</v>
      </c>
    </row>
    <row r="357" spans="1:7" ht="15.75" x14ac:dyDescent="0.25">
      <c r="A357" s="54" t="s">
        <v>697</v>
      </c>
      <c r="B357" s="54" t="s">
        <v>4638</v>
      </c>
      <c r="C357" s="252" t="s">
        <v>4060</v>
      </c>
      <c r="D357" s="312" t="s">
        <v>426</v>
      </c>
      <c r="E357" s="64">
        <v>2021</v>
      </c>
      <c r="F357" s="74">
        <v>37236.712499999994</v>
      </c>
      <c r="G357" s="54" t="s">
        <v>4639</v>
      </c>
    </row>
    <row r="358" spans="1:7" ht="15.75" x14ac:dyDescent="0.25">
      <c r="A358" s="54" t="s">
        <v>697</v>
      </c>
      <c r="B358" s="54" t="s">
        <v>4638</v>
      </c>
      <c r="C358" s="252" t="s">
        <v>4060</v>
      </c>
      <c r="D358" s="312" t="s">
        <v>110</v>
      </c>
      <c r="E358" s="64">
        <v>2021</v>
      </c>
      <c r="F358" s="74">
        <v>35114.962499999994</v>
      </c>
      <c r="G358" s="54" t="s">
        <v>4639</v>
      </c>
    </row>
    <row r="359" spans="1:7" ht="15.75" x14ac:dyDescent="0.25">
      <c r="A359" s="54" t="s">
        <v>697</v>
      </c>
      <c r="B359" s="54" t="s">
        <v>4640</v>
      </c>
      <c r="C359" s="252" t="s">
        <v>4058</v>
      </c>
      <c r="D359" s="312" t="s">
        <v>438</v>
      </c>
      <c r="E359" s="64">
        <v>2021</v>
      </c>
      <c r="F359" s="74">
        <v>73412.549999999988</v>
      </c>
      <c r="G359" s="54" t="s">
        <v>4641</v>
      </c>
    </row>
    <row r="360" spans="1:7" ht="15.75" x14ac:dyDescent="0.25">
      <c r="A360" s="54" t="s">
        <v>697</v>
      </c>
      <c r="B360" s="54" t="s">
        <v>4640</v>
      </c>
      <c r="C360" s="252" t="s">
        <v>4058</v>
      </c>
      <c r="D360" s="312" t="s">
        <v>426</v>
      </c>
      <c r="E360" s="64">
        <v>2021</v>
      </c>
      <c r="F360" s="74">
        <v>76064.737499999988</v>
      </c>
      <c r="G360" s="54" t="s">
        <v>4642</v>
      </c>
    </row>
    <row r="361" spans="1:7" ht="15.75" x14ac:dyDescent="0.25">
      <c r="A361" s="54" t="s">
        <v>697</v>
      </c>
      <c r="B361" s="54" t="s">
        <v>4683</v>
      </c>
      <c r="C361" s="252" t="s">
        <v>2114</v>
      </c>
      <c r="D361" s="54" t="s">
        <v>438</v>
      </c>
      <c r="E361" s="64">
        <v>2021</v>
      </c>
      <c r="F361" s="74">
        <v>53521.143749999988</v>
      </c>
      <c r="G361" s="54" t="s">
        <v>1956</v>
      </c>
    </row>
    <row r="362" spans="1:7" ht="15.75" x14ac:dyDescent="0.25">
      <c r="A362" s="54" t="s">
        <v>697</v>
      </c>
      <c r="B362" s="54" t="s">
        <v>4683</v>
      </c>
      <c r="C362" s="252" t="s">
        <v>2114</v>
      </c>
      <c r="D362" s="54" t="s">
        <v>438</v>
      </c>
      <c r="E362" s="64">
        <v>2021</v>
      </c>
      <c r="F362" s="74">
        <v>58342.820624999986</v>
      </c>
      <c r="G362" s="54" t="s">
        <v>1835</v>
      </c>
    </row>
    <row r="363" spans="1:7" ht="15.75" x14ac:dyDescent="0.25">
      <c r="A363" s="54" t="s">
        <v>697</v>
      </c>
      <c r="B363" s="54" t="s">
        <v>4683</v>
      </c>
      <c r="C363" s="252" t="s">
        <v>2114</v>
      </c>
      <c r="D363" s="54" t="s">
        <v>44</v>
      </c>
      <c r="E363" s="64">
        <v>2021</v>
      </c>
      <c r="F363" s="74">
        <v>60045.524999999987</v>
      </c>
      <c r="G363" s="54" t="s">
        <v>1835</v>
      </c>
    </row>
    <row r="364" spans="1:7" ht="15.75" x14ac:dyDescent="0.25">
      <c r="A364" s="54" t="s">
        <v>697</v>
      </c>
      <c r="B364" s="54" t="s">
        <v>4684</v>
      </c>
      <c r="C364" s="252" t="s">
        <v>2114</v>
      </c>
      <c r="D364" s="54" t="s">
        <v>43</v>
      </c>
      <c r="E364" s="64">
        <v>2021</v>
      </c>
      <c r="F364" s="74">
        <v>59379.295499999993</v>
      </c>
      <c r="G364" s="54" t="s">
        <v>1835</v>
      </c>
    </row>
    <row r="365" spans="1:7" ht="15.75" x14ac:dyDescent="0.25">
      <c r="A365" s="54" t="s">
        <v>697</v>
      </c>
      <c r="B365" s="54" t="s">
        <v>4684</v>
      </c>
      <c r="C365" s="252" t="s">
        <v>2114</v>
      </c>
      <c r="D365" s="54" t="s">
        <v>44</v>
      </c>
      <c r="E365" s="64">
        <v>2021</v>
      </c>
      <c r="F365" s="74">
        <v>60970.607999999993</v>
      </c>
      <c r="G365" s="54" t="s">
        <v>1835</v>
      </c>
    </row>
    <row r="366" spans="1:7" ht="15.75" x14ac:dyDescent="0.25">
      <c r="A366" s="54" t="s">
        <v>697</v>
      </c>
      <c r="B366" s="54" t="s">
        <v>4685</v>
      </c>
      <c r="C366" s="252" t="s">
        <v>2114</v>
      </c>
      <c r="D366" s="54" t="s">
        <v>438</v>
      </c>
      <c r="E366" s="64">
        <v>2021</v>
      </c>
      <c r="F366" s="74">
        <v>54953.32499999999</v>
      </c>
      <c r="G366" s="54" t="s">
        <v>1956</v>
      </c>
    </row>
    <row r="367" spans="1:7" ht="15.75" x14ac:dyDescent="0.25">
      <c r="A367" s="54" t="s">
        <v>697</v>
      </c>
      <c r="B367" s="54" t="s">
        <v>4685</v>
      </c>
      <c r="C367" s="252" t="s">
        <v>2114</v>
      </c>
      <c r="D367" s="54" t="s">
        <v>438</v>
      </c>
      <c r="E367" s="64">
        <v>2021</v>
      </c>
      <c r="F367" s="74">
        <v>53786.362499999988</v>
      </c>
      <c r="G367" s="54" t="s">
        <v>1956</v>
      </c>
    </row>
    <row r="368" spans="1:7" ht="15.75" x14ac:dyDescent="0.25">
      <c r="A368" s="54" t="s">
        <v>697</v>
      </c>
      <c r="B368" s="54" t="s">
        <v>4686</v>
      </c>
      <c r="C368" s="252" t="s">
        <v>2114</v>
      </c>
      <c r="D368" s="312" t="s">
        <v>438</v>
      </c>
      <c r="E368" s="64">
        <v>2021</v>
      </c>
      <c r="F368" s="74">
        <v>56756.812499999985</v>
      </c>
      <c r="G368" s="54" t="s">
        <v>1956</v>
      </c>
    </row>
    <row r="369" spans="1:7" ht="15.75" x14ac:dyDescent="0.25">
      <c r="A369" s="54" t="s">
        <v>697</v>
      </c>
      <c r="B369" s="54" t="s">
        <v>4686</v>
      </c>
      <c r="C369" s="252" t="s">
        <v>2114</v>
      </c>
      <c r="D369" s="312" t="s">
        <v>426</v>
      </c>
      <c r="E369" s="64">
        <v>2021</v>
      </c>
      <c r="F369" s="74">
        <v>59408.999999999985</v>
      </c>
      <c r="G369" s="54" t="s">
        <v>4646</v>
      </c>
    </row>
    <row r="370" spans="1:7" ht="15.75" x14ac:dyDescent="0.25">
      <c r="A370" s="54" t="s">
        <v>697</v>
      </c>
      <c r="B370" s="54" t="s">
        <v>4686</v>
      </c>
      <c r="C370" s="252" t="s">
        <v>2114</v>
      </c>
      <c r="D370" s="312" t="s">
        <v>43</v>
      </c>
      <c r="E370" s="64">
        <v>2021</v>
      </c>
      <c r="F370" s="74">
        <v>61449.062624999991</v>
      </c>
      <c r="G370" s="54" t="s">
        <v>1835</v>
      </c>
    </row>
    <row r="371" spans="1:7" ht="15.75" x14ac:dyDescent="0.25">
      <c r="A371" s="54" t="s">
        <v>697</v>
      </c>
      <c r="B371" s="54" t="s">
        <v>4686</v>
      </c>
      <c r="C371" s="252" t="s">
        <v>2114</v>
      </c>
      <c r="D371" s="312" t="s">
        <v>44</v>
      </c>
      <c r="E371" s="64">
        <v>2021</v>
      </c>
      <c r="F371" s="74">
        <v>63040.375124999991</v>
      </c>
      <c r="G371" s="54" t="s">
        <v>1835</v>
      </c>
    </row>
    <row r="372" spans="1:7" ht="15.75" x14ac:dyDescent="0.25">
      <c r="A372" s="54" t="s">
        <v>697</v>
      </c>
      <c r="B372" s="54" t="s">
        <v>4687</v>
      </c>
      <c r="C372" s="252" t="s">
        <v>1981</v>
      </c>
      <c r="D372" s="312" t="s">
        <v>44</v>
      </c>
      <c r="E372" s="64">
        <v>2021</v>
      </c>
      <c r="F372" s="74">
        <v>64398.29512499999</v>
      </c>
      <c r="G372" s="54" t="s">
        <v>1835</v>
      </c>
    </row>
    <row r="373" spans="1:7" ht="15.75" x14ac:dyDescent="0.25">
      <c r="A373" s="54" t="s">
        <v>697</v>
      </c>
      <c r="B373" s="54" t="s">
        <v>4688</v>
      </c>
      <c r="C373" s="252" t="s">
        <v>1981</v>
      </c>
      <c r="D373" s="312" t="s">
        <v>44</v>
      </c>
      <c r="E373" s="64">
        <v>2021</v>
      </c>
      <c r="F373" s="74">
        <v>65243.812499999985</v>
      </c>
      <c r="G373" s="54" t="s">
        <v>1835</v>
      </c>
    </row>
    <row r="374" spans="1:7" ht="15.75" x14ac:dyDescent="0.25">
      <c r="A374" s="54" t="s">
        <v>697</v>
      </c>
      <c r="B374" s="54" t="s">
        <v>4688</v>
      </c>
      <c r="C374" s="252" t="s">
        <v>2845</v>
      </c>
      <c r="D374" s="54" t="s">
        <v>44</v>
      </c>
      <c r="E374" s="64">
        <v>2021</v>
      </c>
      <c r="F374" s="74">
        <v>77762.137499999997</v>
      </c>
      <c r="G374" s="54" t="s">
        <v>1956</v>
      </c>
    </row>
    <row r="375" spans="1:7" ht="15.75" x14ac:dyDescent="0.25">
      <c r="A375" s="54" t="s">
        <v>697</v>
      </c>
      <c r="B375" s="54" t="s">
        <v>4689</v>
      </c>
      <c r="C375" s="252" t="s">
        <v>1981</v>
      </c>
      <c r="D375" s="312" t="s">
        <v>426</v>
      </c>
      <c r="E375" s="64">
        <v>2021</v>
      </c>
      <c r="F375" s="74">
        <v>63599.456249999988</v>
      </c>
      <c r="G375" s="54" t="s">
        <v>4634</v>
      </c>
    </row>
    <row r="376" spans="1:7" ht="15.75" x14ac:dyDescent="0.25">
      <c r="A376" s="54" t="s">
        <v>697</v>
      </c>
      <c r="B376" s="54" t="s">
        <v>4689</v>
      </c>
      <c r="C376" s="252" t="s">
        <v>1981</v>
      </c>
      <c r="D376" s="312" t="s">
        <v>426</v>
      </c>
      <c r="E376" s="64">
        <v>2021</v>
      </c>
      <c r="F376" s="74">
        <v>66092.512499999983</v>
      </c>
      <c r="G376" s="54" t="s">
        <v>4647</v>
      </c>
    </row>
    <row r="377" spans="1:7" ht="15.75" x14ac:dyDescent="0.25">
      <c r="A377" s="54" t="s">
        <v>697</v>
      </c>
      <c r="B377" s="54" t="s">
        <v>4689</v>
      </c>
      <c r="C377" s="252" t="s">
        <v>1981</v>
      </c>
      <c r="D377" s="312" t="s">
        <v>426</v>
      </c>
      <c r="E377" s="64">
        <v>2021</v>
      </c>
      <c r="F377" s="74">
        <v>68108.174999999988</v>
      </c>
      <c r="G377" s="54" t="s">
        <v>4657</v>
      </c>
    </row>
    <row r="378" spans="1:7" ht="15.75" x14ac:dyDescent="0.25">
      <c r="A378" s="54" t="s">
        <v>697</v>
      </c>
      <c r="B378" s="54" t="s">
        <v>4690</v>
      </c>
      <c r="C378" s="252" t="s">
        <v>2114</v>
      </c>
      <c r="D378" s="312" t="s">
        <v>110</v>
      </c>
      <c r="E378" s="64">
        <v>2021</v>
      </c>
      <c r="F378" s="74">
        <v>36016.706249999996</v>
      </c>
      <c r="G378" s="54" t="s">
        <v>4691</v>
      </c>
    </row>
    <row r="379" spans="1:7" ht="15.75" x14ac:dyDescent="0.25">
      <c r="A379" s="54" t="s">
        <v>697</v>
      </c>
      <c r="B379" s="54" t="s">
        <v>4690</v>
      </c>
      <c r="C379" s="252" t="s">
        <v>2114</v>
      </c>
      <c r="D379" s="312" t="s">
        <v>426</v>
      </c>
      <c r="E379" s="64">
        <v>2021</v>
      </c>
      <c r="F379" s="74">
        <v>38138.456249999996</v>
      </c>
      <c r="G379" s="54" t="s">
        <v>4663</v>
      </c>
    </row>
    <row r="380" spans="1:7" ht="15.75" x14ac:dyDescent="0.25">
      <c r="A380" s="54" t="s">
        <v>697</v>
      </c>
      <c r="B380" s="54" t="s">
        <v>4694</v>
      </c>
      <c r="C380" s="252" t="s">
        <v>2114</v>
      </c>
      <c r="D380" s="312" t="s">
        <v>4695</v>
      </c>
      <c r="E380" s="64">
        <v>2021</v>
      </c>
      <c r="F380" s="74">
        <v>43177.612499999996</v>
      </c>
      <c r="G380" s="54" t="s">
        <v>4605</v>
      </c>
    </row>
    <row r="381" spans="1:7" ht="15.75" x14ac:dyDescent="0.25">
      <c r="A381" s="54" t="s">
        <v>697</v>
      </c>
      <c r="B381" s="54" t="s">
        <v>4694</v>
      </c>
      <c r="C381" s="252" t="s">
        <v>2114</v>
      </c>
      <c r="D381" s="312" t="s">
        <v>426</v>
      </c>
      <c r="E381" s="64">
        <v>2021</v>
      </c>
      <c r="F381" s="74">
        <v>45299.362499999988</v>
      </c>
      <c r="G381" s="54" t="s">
        <v>4696</v>
      </c>
    </row>
    <row r="382" spans="1:7" ht="15.75" x14ac:dyDescent="0.25">
      <c r="A382" s="54" t="s">
        <v>697</v>
      </c>
      <c r="B382" s="54" t="s">
        <v>4694</v>
      </c>
      <c r="C382" s="252" t="s">
        <v>2114</v>
      </c>
      <c r="D382" s="312" t="s">
        <v>426</v>
      </c>
      <c r="E382" s="64">
        <v>2021</v>
      </c>
      <c r="F382" s="74">
        <v>50179.38749999999</v>
      </c>
      <c r="G382" s="54" t="s">
        <v>4639</v>
      </c>
    </row>
    <row r="383" spans="1:7" ht="15.75" x14ac:dyDescent="0.25">
      <c r="A383" s="214" t="s">
        <v>697</v>
      </c>
      <c r="B383" s="54" t="s">
        <v>4697</v>
      </c>
      <c r="C383" s="252" t="s">
        <v>2114</v>
      </c>
      <c r="D383" s="312" t="s">
        <v>426</v>
      </c>
      <c r="E383" s="64">
        <v>2021</v>
      </c>
      <c r="F383" s="74">
        <v>53733.318749999991</v>
      </c>
      <c r="G383" s="54" t="s">
        <v>4663</v>
      </c>
    </row>
    <row r="384" spans="1:7" ht="15.75" x14ac:dyDescent="0.25">
      <c r="A384" s="214" t="s">
        <v>697</v>
      </c>
      <c r="B384" s="54" t="s">
        <v>4692</v>
      </c>
      <c r="C384" s="252" t="s">
        <v>3899</v>
      </c>
      <c r="D384" s="312" t="s">
        <v>426</v>
      </c>
      <c r="E384" s="64">
        <v>2021</v>
      </c>
      <c r="F384" s="74">
        <v>132078.93749999997</v>
      </c>
      <c r="G384" s="54" t="s">
        <v>4693</v>
      </c>
    </row>
    <row r="385" spans="1:7" ht="15.75" x14ac:dyDescent="0.25">
      <c r="A385" s="214" t="s">
        <v>697</v>
      </c>
      <c r="B385" s="54" t="s">
        <v>4698</v>
      </c>
      <c r="C385" s="252" t="s">
        <v>4058</v>
      </c>
      <c r="D385" s="312" t="s">
        <v>426</v>
      </c>
      <c r="E385" s="64">
        <v>2021</v>
      </c>
      <c r="F385" s="74">
        <v>59090.737499999988</v>
      </c>
      <c r="G385" s="54" t="s">
        <v>4663</v>
      </c>
    </row>
    <row r="386" spans="1:7" ht="15.75" x14ac:dyDescent="0.25">
      <c r="A386" s="214" t="s">
        <v>697</v>
      </c>
      <c r="B386" s="54" t="s">
        <v>4699</v>
      </c>
      <c r="C386" s="252" t="s">
        <v>4058</v>
      </c>
      <c r="D386" s="312" t="s">
        <v>426</v>
      </c>
      <c r="E386" s="64">
        <v>2021</v>
      </c>
      <c r="F386" s="74">
        <v>74420.381249999991</v>
      </c>
      <c r="G386" s="54" t="s">
        <v>4663</v>
      </c>
    </row>
    <row r="387" spans="1:7" ht="15.75" x14ac:dyDescent="0.25">
      <c r="A387" s="214" t="s">
        <v>697</v>
      </c>
      <c r="B387" s="54" t="s">
        <v>4700</v>
      </c>
      <c r="C387" s="252" t="s">
        <v>6331</v>
      </c>
      <c r="D387" s="312" t="s">
        <v>426</v>
      </c>
      <c r="E387" s="64">
        <v>2021</v>
      </c>
      <c r="F387" s="74">
        <v>101578.78124999997</v>
      </c>
      <c r="G387" s="54" t="s">
        <v>4663</v>
      </c>
    </row>
    <row r="388" spans="1:7" ht="15.75" x14ac:dyDescent="0.25">
      <c r="A388" s="718" t="s">
        <v>697</v>
      </c>
      <c r="B388" s="610" t="s">
        <v>9770</v>
      </c>
      <c r="C388" s="610" t="s">
        <v>9963</v>
      </c>
      <c r="D388" s="610" t="s">
        <v>426</v>
      </c>
      <c r="E388" s="688">
        <v>2021</v>
      </c>
      <c r="F388" s="694">
        <v>161550</v>
      </c>
      <c r="G388" s="610" t="s">
        <v>3070</v>
      </c>
    </row>
    <row r="389" spans="1:7" ht="15.75" x14ac:dyDescent="0.25">
      <c r="A389" s="214" t="s">
        <v>697</v>
      </c>
      <c r="B389" s="54" t="s">
        <v>4701</v>
      </c>
      <c r="C389" s="252" t="s">
        <v>2845</v>
      </c>
      <c r="D389" s="312" t="s">
        <v>426</v>
      </c>
      <c r="E389" s="64">
        <v>2021</v>
      </c>
      <c r="F389" s="74">
        <v>181144.40624999994</v>
      </c>
      <c r="G389" s="54" t="s">
        <v>4646</v>
      </c>
    </row>
    <row r="390" spans="1:7" ht="15.75" x14ac:dyDescent="0.25">
      <c r="A390" s="214" t="s">
        <v>697</v>
      </c>
      <c r="B390" s="54" t="s">
        <v>4702</v>
      </c>
      <c r="C390" s="252" t="s">
        <v>6336</v>
      </c>
      <c r="D390" s="312" t="s">
        <v>438</v>
      </c>
      <c r="E390" s="64">
        <v>2021</v>
      </c>
      <c r="F390" s="74">
        <v>212068.91249999995</v>
      </c>
      <c r="G390" s="54" t="s">
        <v>1956</v>
      </c>
    </row>
    <row r="391" spans="1:7" ht="15.75" x14ac:dyDescent="0.25">
      <c r="A391" s="214" t="s">
        <v>697</v>
      </c>
      <c r="B391" s="54" t="s">
        <v>4703</v>
      </c>
      <c r="C391" s="252" t="s">
        <v>2114</v>
      </c>
      <c r="D391" s="312" t="s">
        <v>438</v>
      </c>
      <c r="E391" s="64">
        <v>2021</v>
      </c>
      <c r="F391" s="74">
        <v>28187.448749999992</v>
      </c>
      <c r="G391" s="54" t="s">
        <v>4704</v>
      </c>
    </row>
    <row r="392" spans="1:7" ht="15.75" x14ac:dyDescent="0.25">
      <c r="A392" s="214" t="s">
        <v>697</v>
      </c>
      <c r="B392" s="54" t="s">
        <v>4703</v>
      </c>
      <c r="C392" s="252" t="s">
        <v>2114</v>
      </c>
      <c r="D392" s="312" t="s">
        <v>438</v>
      </c>
      <c r="E392" s="64">
        <v>2021</v>
      </c>
      <c r="F392" s="74">
        <v>32515.818749999995</v>
      </c>
      <c r="G392" s="54" t="s">
        <v>4705</v>
      </c>
    </row>
    <row r="393" spans="1:7" ht="15.75" x14ac:dyDescent="0.25">
      <c r="A393" s="214" t="s">
        <v>697</v>
      </c>
      <c r="B393" s="54" t="s">
        <v>4703</v>
      </c>
      <c r="C393" s="252" t="s">
        <v>2114</v>
      </c>
      <c r="D393" s="312" t="s">
        <v>438</v>
      </c>
      <c r="E393" s="64">
        <v>2021</v>
      </c>
      <c r="F393" s="74">
        <v>32568.862499999992</v>
      </c>
      <c r="G393" s="54" t="s">
        <v>4706</v>
      </c>
    </row>
    <row r="394" spans="1:7" ht="15.75" x14ac:dyDescent="0.25">
      <c r="A394" s="214" t="s">
        <v>697</v>
      </c>
      <c r="B394" s="54" t="s">
        <v>4703</v>
      </c>
      <c r="C394" s="252" t="s">
        <v>2114</v>
      </c>
      <c r="D394" s="312" t="s">
        <v>438</v>
      </c>
      <c r="E394" s="64">
        <v>2021</v>
      </c>
      <c r="F394" s="74">
        <v>33099.299999999996</v>
      </c>
      <c r="G394" s="54" t="s">
        <v>4707</v>
      </c>
    </row>
    <row r="395" spans="1:7" ht="15.75" x14ac:dyDescent="0.25">
      <c r="A395" s="214" t="s">
        <v>697</v>
      </c>
      <c r="B395" s="54" t="s">
        <v>4703</v>
      </c>
      <c r="C395" s="252" t="s">
        <v>2114</v>
      </c>
      <c r="D395" s="312" t="s">
        <v>438</v>
      </c>
      <c r="E395" s="64">
        <v>2021</v>
      </c>
      <c r="F395" s="74">
        <v>36918.449999999997</v>
      </c>
      <c r="G395" s="54" t="s">
        <v>4708</v>
      </c>
    </row>
    <row r="396" spans="1:7" ht="15.75" x14ac:dyDescent="0.25">
      <c r="A396" s="214" t="s">
        <v>697</v>
      </c>
      <c r="B396" s="54" t="s">
        <v>4709</v>
      </c>
      <c r="C396" s="252" t="s">
        <v>1981</v>
      </c>
      <c r="D396" s="312" t="s">
        <v>438</v>
      </c>
      <c r="E396" s="64">
        <v>2021</v>
      </c>
      <c r="F396" s="74">
        <v>22543.593749999993</v>
      </c>
      <c r="G396" s="54" t="s">
        <v>1956</v>
      </c>
    </row>
    <row r="397" spans="1:7" ht="15.75" x14ac:dyDescent="0.25">
      <c r="A397" s="214" t="s">
        <v>697</v>
      </c>
      <c r="B397" s="54" t="s">
        <v>4709</v>
      </c>
      <c r="C397" s="252" t="s">
        <v>1981</v>
      </c>
      <c r="D397" s="312" t="s">
        <v>426</v>
      </c>
      <c r="E397" s="64">
        <v>2021</v>
      </c>
      <c r="F397" s="74">
        <v>99987.468749999971</v>
      </c>
      <c r="G397" s="54" t="s">
        <v>4646</v>
      </c>
    </row>
    <row r="398" spans="1:7" ht="15.75" x14ac:dyDescent="0.25">
      <c r="A398" s="214" t="s">
        <v>697</v>
      </c>
      <c r="B398" s="54" t="s">
        <v>4710</v>
      </c>
      <c r="C398" s="252" t="s">
        <v>2845</v>
      </c>
      <c r="D398" s="312" t="s">
        <v>438</v>
      </c>
      <c r="E398" s="64">
        <v>2021</v>
      </c>
      <c r="F398" s="74">
        <v>107519.68124999998</v>
      </c>
      <c r="G398" s="54" t="s">
        <v>1956</v>
      </c>
    </row>
    <row r="399" spans="1:7" ht="15.75" x14ac:dyDescent="0.25">
      <c r="A399" s="214" t="s">
        <v>697</v>
      </c>
      <c r="B399" s="54" t="s">
        <v>4710</v>
      </c>
      <c r="C399" s="252" t="s">
        <v>2845</v>
      </c>
      <c r="D399" s="312" t="s">
        <v>426</v>
      </c>
      <c r="E399" s="64">
        <v>2021</v>
      </c>
      <c r="F399" s="74">
        <v>110702.30624999998</v>
      </c>
      <c r="G399" s="54" t="s">
        <v>4646</v>
      </c>
    </row>
    <row r="400" spans="1:7" ht="15.75" x14ac:dyDescent="0.25">
      <c r="A400" s="214" t="s">
        <v>697</v>
      </c>
      <c r="B400" s="54" t="s">
        <v>4710</v>
      </c>
      <c r="C400" s="252" t="s">
        <v>2845</v>
      </c>
      <c r="D400" s="312" t="s">
        <v>426</v>
      </c>
      <c r="E400" s="64">
        <v>2021</v>
      </c>
      <c r="F400" s="74">
        <v>133617.20624999999</v>
      </c>
      <c r="G400" s="54" t="s">
        <v>4647</v>
      </c>
    </row>
    <row r="401" spans="1:7" ht="15.75" x14ac:dyDescent="0.25">
      <c r="A401" s="214" t="s">
        <v>697</v>
      </c>
      <c r="B401" s="54" t="s">
        <v>4710</v>
      </c>
      <c r="C401" s="252" t="s">
        <v>2845</v>
      </c>
      <c r="D401" s="312" t="s">
        <v>426</v>
      </c>
      <c r="E401" s="64">
        <v>2021</v>
      </c>
      <c r="F401" s="74">
        <v>142475.51249999998</v>
      </c>
      <c r="G401" s="54" t="s">
        <v>4680</v>
      </c>
    </row>
    <row r="402" spans="1:7" ht="15.75" x14ac:dyDescent="0.25">
      <c r="A402" s="214" t="s">
        <v>697</v>
      </c>
      <c r="B402" s="54" t="s">
        <v>4711</v>
      </c>
      <c r="C402" s="252" t="s">
        <v>2845</v>
      </c>
      <c r="D402" s="312" t="s">
        <v>438</v>
      </c>
      <c r="E402" s="64">
        <v>2021</v>
      </c>
      <c r="F402" s="74">
        <v>112877.09999999998</v>
      </c>
      <c r="G402" s="54" t="s">
        <v>3773</v>
      </c>
    </row>
    <row r="403" spans="1:7" ht="15.75" x14ac:dyDescent="0.25">
      <c r="A403" s="214" t="s">
        <v>697</v>
      </c>
      <c r="B403" s="54" t="s">
        <v>4712</v>
      </c>
      <c r="C403" s="252" t="s">
        <v>1981</v>
      </c>
      <c r="D403" s="312" t="s">
        <v>438</v>
      </c>
      <c r="E403" s="64">
        <v>2021</v>
      </c>
      <c r="F403" s="74">
        <v>94577.006249999977</v>
      </c>
      <c r="G403" s="54" t="s">
        <v>4670</v>
      </c>
    </row>
    <row r="404" spans="1:7" ht="15.75" x14ac:dyDescent="0.25">
      <c r="A404" s="214" t="s">
        <v>697</v>
      </c>
      <c r="B404" s="54" t="s">
        <v>4713</v>
      </c>
      <c r="C404" s="252" t="s">
        <v>6331</v>
      </c>
      <c r="D404" s="312" t="s">
        <v>438</v>
      </c>
      <c r="E404" s="64">
        <v>2021</v>
      </c>
      <c r="F404" s="74">
        <v>120462.35624999998</v>
      </c>
      <c r="G404" s="54" t="s">
        <v>4670</v>
      </c>
    </row>
    <row r="405" spans="1:7" ht="15.75" x14ac:dyDescent="0.25">
      <c r="A405" s="214" t="s">
        <v>697</v>
      </c>
      <c r="B405" s="54" t="s">
        <v>4714</v>
      </c>
      <c r="C405" s="252" t="s">
        <v>2114</v>
      </c>
      <c r="D405" s="312" t="s">
        <v>438</v>
      </c>
      <c r="E405" s="64">
        <v>2021</v>
      </c>
      <c r="F405" s="74">
        <v>51929.831249999988</v>
      </c>
      <c r="G405" s="54" t="s">
        <v>4670</v>
      </c>
    </row>
    <row r="406" spans="1:7" ht="15.75" x14ac:dyDescent="0.25">
      <c r="A406" s="214" t="s">
        <v>697</v>
      </c>
      <c r="B406" s="54" t="s">
        <v>4715</v>
      </c>
      <c r="C406" s="252" t="s">
        <v>4060</v>
      </c>
      <c r="D406" s="312" t="s">
        <v>438</v>
      </c>
      <c r="E406" s="64">
        <v>2021</v>
      </c>
      <c r="F406" s="74">
        <v>35846.966249999998</v>
      </c>
      <c r="G406" s="54" t="s">
        <v>4716</v>
      </c>
    </row>
    <row r="407" spans="1:7" ht="15.75" x14ac:dyDescent="0.25">
      <c r="A407" s="214" t="s">
        <v>697</v>
      </c>
      <c r="B407" s="54" t="s">
        <v>4715</v>
      </c>
      <c r="C407" s="252" t="s">
        <v>4060</v>
      </c>
      <c r="D407" s="312" t="s">
        <v>438</v>
      </c>
      <c r="E407" s="64">
        <v>2021</v>
      </c>
      <c r="F407" s="74">
        <v>45607.016249999986</v>
      </c>
      <c r="G407" s="54" t="s">
        <v>4717</v>
      </c>
    </row>
    <row r="408" spans="1:7" ht="15.75" x14ac:dyDescent="0.25">
      <c r="A408" s="214" t="s">
        <v>697</v>
      </c>
      <c r="B408" s="54" t="s">
        <v>4718</v>
      </c>
      <c r="C408" s="252" t="s">
        <v>4060</v>
      </c>
      <c r="D408" s="312" t="s">
        <v>438</v>
      </c>
      <c r="E408" s="64">
        <v>2021</v>
      </c>
      <c r="F408" s="74">
        <v>37120.016250000001</v>
      </c>
      <c r="G408" s="54" t="s">
        <v>4719</v>
      </c>
    </row>
    <row r="409" spans="1:7" ht="15.75" x14ac:dyDescent="0.25">
      <c r="A409" s="214" t="s">
        <v>697</v>
      </c>
      <c r="B409" s="54" t="s">
        <v>4718</v>
      </c>
      <c r="C409" s="252" t="s">
        <v>4058</v>
      </c>
      <c r="D409" s="312" t="s">
        <v>438</v>
      </c>
      <c r="E409" s="64">
        <v>2021</v>
      </c>
      <c r="F409" s="74">
        <v>42212.216249999998</v>
      </c>
      <c r="G409" s="54" t="s">
        <v>4720</v>
      </c>
    </row>
    <row r="410" spans="1:7" ht="15.75" x14ac:dyDescent="0.25">
      <c r="A410" s="214" t="s">
        <v>697</v>
      </c>
      <c r="B410" s="54" t="s">
        <v>4718</v>
      </c>
      <c r="C410" s="252" t="s">
        <v>2114</v>
      </c>
      <c r="D410" s="312" t="s">
        <v>438</v>
      </c>
      <c r="E410" s="64">
        <v>2021</v>
      </c>
      <c r="F410" s="74">
        <v>42636.566249999996</v>
      </c>
      <c r="G410" s="54" t="s">
        <v>4721</v>
      </c>
    </row>
    <row r="411" spans="1:7" ht="15.75" x14ac:dyDescent="0.25">
      <c r="A411" s="214" t="s">
        <v>697</v>
      </c>
      <c r="B411" s="54" t="s">
        <v>4718</v>
      </c>
      <c r="C411" s="252" t="s">
        <v>2114</v>
      </c>
      <c r="D411" s="312" t="s">
        <v>438</v>
      </c>
      <c r="E411" s="64">
        <v>2021</v>
      </c>
      <c r="F411" s="74">
        <v>43803.52874999999</v>
      </c>
      <c r="G411" s="54" t="s">
        <v>4722</v>
      </c>
    </row>
    <row r="412" spans="1:7" ht="15.75" x14ac:dyDescent="0.25">
      <c r="A412" s="214" t="s">
        <v>697</v>
      </c>
      <c r="B412" s="54" t="s">
        <v>4724</v>
      </c>
      <c r="C412" s="252" t="s">
        <v>1981</v>
      </c>
      <c r="D412" s="312" t="s">
        <v>438</v>
      </c>
      <c r="E412" s="64">
        <v>2021</v>
      </c>
      <c r="F412" s="74">
        <v>47516.59124999999</v>
      </c>
      <c r="G412" s="54" t="s">
        <v>4725</v>
      </c>
    </row>
    <row r="413" spans="1:7" ht="15.75" x14ac:dyDescent="0.25">
      <c r="A413" s="214" t="s">
        <v>697</v>
      </c>
      <c r="B413" s="54" t="s">
        <v>4724</v>
      </c>
      <c r="C413" s="252" t="s">
        <v>1981</v>
      </c>
      <c r="D413" s="312" t="s">
        <v>438</v>
      </c>
      <c r="E413" s="64">
        <v>2021</v>
      </c>
      <c r="F413" s="74">
        <v>50168.77874999999</v>
      </c>
      <c r="G413" s="54" t="s">
        <v>4726</v>
      </c>
    </row>
    <row r="414" spans="1:7" ht="15.75" x14ac:dyDescent="0.25">
      <c r="A414" s="214" t="s">
        <v>697</v>
      </c>
      <c r="B414" s="54" t="s">
        <v>4724</v>
      </c>
      <c r="C414" s="252" t="s">
        <v>1981</v>
      </c>
      <c r="D414" s="312" t="s">
        <v>438</v>
      </c>
      <c r="E414" s="64">
        <v>2021</v>
      </c>
      <c r="F414" s="74">
        <v>51335.741249999992</v>
      </c>
      <c r="G414" s="54" t="s">
        <v>4727</v>
      </c>
    </row>
    <row r="415" spans="1:7" ht="15.75" x14ac:dyDescent="0.25">
      <c r="A415" s="214" t="s">
        <v>697</v>
      </c>
      <c r="B415" s="54" t="s">
        <v>4724</v>
      </c>
      <c r="C415" s="252" t="s">
        <v>1981</v>
      </c>
      <c r="D415" s="312" t="s">
        <v>438</v>
      </c>
      <c r="E415" s="64">
        <v>2021</v>
      </c>
      <c r="F415" s="74">
        <v>52078.353749999987</v>
      </c>
      <c r="G415" s="54" t="s">
        <v>4728</v>
      </c>
    </row>
    <row r="416" spans="1:7" ht="15.75" x14ac:dyDescent="0.25">
      <c r="A416" s="214" t="s">
        <v>697</v>
      </c>
      <c r="B416" s="54" t="s">
        <v>4724</v>
      </c>
      <c r="C416" s="252" t="s">
        <v>1981</v>
      </c>
      <c r="D416" s="312" t="s">
        <v>438</v>
      </c>
      <c r="E416" s="64">
        <v>2021</v>
      </c>
      <c r="F416" s="74">
        <v>54518.366249999992</v>
      </c>
      <c r="G416" s="54" t="s">
        <v>4729</v>
      </c>
    </row>
    <row r="417" spans="1:7" ht="15.75" x14ac:dyDescent="0.25">
      <c r="A417" s="214" t="s">
        <v>697</v>
      </c>
      <c r="B417" s="54" t="s">
        <v>4730</v>
      </c>
      <c r="C417" s="252" t="s">
        <v>1981</v>
      </c>
      <c r="D417" s="312" t="s">
        <v>438</v>
      </c>
      <c r="E417" s="64">
        <v>2021</v>
      </c>
      <c r="F417" s="74">
        <v>47092.241249999992</v>
      </c>
      <c r="G417" s="54" t="s">
        <v>4719</v>
      </c>
    </row>
    <row r="418" spans="1:7" ht="15.75" x14ac:dyDescent="0.25">
      <c r="A418" s="214" t="s">
        <v>697</v>
      </c>
      <c r="B418" s="54" t="s">
        <v>4730</v>
      </c>
      <c r="C418" s="252" t="s">
        <v>1981</v>
      </c>
      <c r="D418" s="312" t="s">
        <v>44</v>
      </c>
      <c r="E418" s="64">
        <v>2021</v>
      </c>
      <c r="F418" s="74">
        <v>56120.287499999991</v>
      </c>
      <c r="G418" s="54" t="s">
        <v>4719</v>
      </c>
    </row>
    <row r="419" spans="1:7" ht="15.75" x14ac:dyDescent="0.25">
      <c r="A419" s="214" t="s">
        <v>697</v>
      </c>
      <c r="B419" s="54" t="s">
        <v>4730</v>
      </c>
      <c r="C419" s="252" t="s">
        <v>1981</v>
      </c>
      <c r="D419" s="312" t="s">
        <v>438</v>
      </c>
      <c r="E419" s="64">
        <v>2021</v>
      </c>
      <c r="F419" s="74">
        <v>52608.791249999987</v>
      </c>
      <c r="G419" s="54" t="s">
        <v>4731</v>
      </c>
    </row>
    <row r="420" spans="1:7" ht="15.75" x14ac:dyDescent="0.25">
      <c r="A420" s="214" t="s">
        <v>697</v>
      </c>
      <c r="B420" s="54" t="s">
        <v>4730</v>
      </c>
      <c r="C420" s="252" t="s">
        <v>1981</v>
      </c>
      <c r="D420" s="312" t="s">
        <v>44</v>
      </c>
      <c r="E420" s="64">
        <v>2021</v>
      </c>
      <c r="F420" s="74">
        <v>62050.578749999986</v>
      </c>
      <c r="G420" s="54" t="s">
        <v>4732</v>
      </c>
    </row>
    <row r="421" spans="1:7" ht="15.75" x14ac:dyDescent="0.25">
      <c r="A421" s="214" t="s">
        <v>697</v>
      </c>
      <c r="B421" s="54" t="s">
        <v>4730</v>
      </c>
      <c r="C421" s="252" t="s">
        <v>1981</v>
      </c>
      <c r="D421" s="312" t="s">
        <v>438</v>
      </c>
      <c r="E421" s="64">
        <v>2021</v>
      </c>
      <c r="F421" s="74">
        <v>53775.753749999989</v>
      </c>
      <c r="G421" s="54" t="s">
        <v>4729</v>
      </c>
    </row>
    <row r="422" spans="1:7" ht="15.75" x14ac:dyDescent="0.25">
      <c r="A422" s="214" t="s">
        <v>697</v>
      </c>
      <c r="B422" s="54" t="s">
        <v>4730</v>
      </c>
      <c r="C422" s="252" t="s">
        <v>1981</v>
      </c>
      <c r="D422" s="312" t="s">
        <v>44</v>
      </c>
      <c r="E422" s="64">
        <v>2021</v>
      </c>
      <c r="F422" s="74">
        <v>65211.986249999987</v>
      </c>
      <c r="G422" s="54" t="s">
        <v>4729</v>
      </c>
    </row>
    <row r="423" spans="1:7" ht="15.75" x14ac:dyDescent="0.25">
      <c r="A423" s="214" t="s">
        <v>697</v>
      </c>
      <c r="B423" s="54" t="s">
        <v>4730</v>
      </c>
      <c r="C423" s="252" t="s">
        <v>1981</v>
      </c>
      <c r="D423" s="312" t="s">
        <v>438</v>
      </c>
      <c r="E423" s="64">
        <v>2021</v>
      </c>
      <c r="F423" s="74">
        <v>54518.366249999992</v>
      </c>
      <c r="G423" s="54" t="s">
        <v>4733</v>
      </c>
    </row>
    <row r="424" spans="1:7" ht="15.75" x14ac:dyDescent="0.25">
      <c r="A424" s="214" t="s">
        <v>697</v>
      </c>
      <c r="B424" s="54" t="s">
        <v>4730</v>
      </c>
      <c r="C424" s="252" t="s">
        <v>1981</v>
      </c>
      <c r="D424" s="312" t="s">
        <v>44</v>
      </c>
      <c r="E424" s="64">
        <v>2021</v>
      </c>
      <c r="F424" s="74">
        <v>63546.412499999984</v>
      </c>
      <c r="G424" s="54" t="s">
        <v>4733</v>
      </c>
    </row>
    <row r="425" spans="1:7" ht="15.75" x14ac:dyDescent="0.25">
      <c r="A425" s="214" t="s">
        <v>697</v>
      </c>
      <c r="B425" s="54" t="s">
        <v>4730</v>
      </c>
      <c r="C425" s="252" t="s">
        <v>1981</v>
      </c>
      <c r="D425" s="312" t="s">
        <v>438</v>
      </c>
      <c r="E425" s="64">
        <v>2021</v>
      </c>
      <c r="F425" s="74">
        <v>56958.378749999989</v>
      </c>
      <c r="G425" s="54" t="s">
        <v>4726</v>
      </c>
    </row>
    <row r="426" spans="1:7" ht="15.75" x14ac:dyDescent="0.25">
      <c r="A426" s="214" t="s">
        <v>697</v>
      </c>
      <c r="B426" s="54" t="s">
        <v>4734</v>
      </c>
      <c r="C426" s="252" t="s">
        <v>1981</v>
      </c>
      <c r="D426" s="312" t="s">
        <v>438</v>
      </c>
      <c r="E426" s="64">
        <v>2021</v>
      </c>
      <c r="F426" s="74">
        <v>54730.541249999987</v>
      </c>
      <c r="G426" s="54" t="s">
        <v>4721</v>
      </c>
    </row>
    <row r="427" spans="1:7" ht="15.75" x14ac:dyDescent="0.25">
      <c r="A427" s="214" t="s">
        <v>697</v>
      </c>
      <c r="B427" s="54" t="s">
        <v>4734</v>
      </c>
      <c r="C427" s="252" t="s">
        <v>1981</v>
      </c>
      <c r="D427" s="312" t="s">
        <v>438</v>
      </c>
      <c r="E427" s="64">
        <v>2021</v>
      </c>
      <c r="F427" s="74">
        <v>55897.503749999989</v>
      </c>
      <c r="G427" s="54" t="s">
        <v>4732</v>
      </c>
    </row>
    <row r="428" spans="1:7" ht="15.75" x14ac:dyDescent="0.25">
      <c r="A428" s="214" t="s">
        <v>697</v>
      </c>
      <c r="B428" s="54" t="s">
        <v>4734</v>
      </c>
      <c r="C428" s="252" t="s">
        <v>1981</v>
      </c>
      <c r="D428" s="312" t="s">
        <v>438</v>
      </c>
      <c r="E428" s="64">
        <v>2021</v>
      </c>
      <c r="F428" s="74">
        <v>56640.116249999985</v>
      </c>
      <c r="G428" s="54" t="s">
        <v>4735</v>
      </c>
    </row>
    <row r="429" spans="1:7" ht="15.75" x14ac:dyDescent="0.25">
      <c r="A429" s="214" t="s">
        <v>697</v>
      </c>
      <c r="B429" s="54" t="s">
        <v>4734</v>
      </c>
      <c r="C429" s="252" t="s">
        <v>1981</v>
      </c>
      <c r="D429" s="312" t="s">
        <v>438</v>
      </c>
      <c r="E429" s="64">
        <v>2021</v>
      </c>
      <c r="F429" s="74">
        <v>59080.128749999989</v>
      </c>
      <c r="G429" s="54" t="s">
        <v>4729</v>
      </c>
    </row>
    <row r="430" spans="1:7" ht="15.75" x14ac:dyDescent="0.25">
      <c r="A430" s="214" t="s">
        <v>697</v>
      </c>
      <c r="B430" s="54" t="s">
        <v>4734</v>
      </c>
      <c r="C430" s="252" t="s">
        <v>1981</v>
      </c>
      <c r="D430" s="312" t="s">
        <v>438</v>
      </c>
      <c r="E430" s="64">
        <v>2021</v>
      </c>
      <c r="F430" s="74">
        <v>49213.991249999992</v>
      </c>
      <c r="G430" s="54" t="s">
        <v>4736</v>
      </c>
    </row>
    <row r="431" spans="1:7" ht="15.75" x14ac:dyDescent="0.25">
      <c r="A431" s="214" t="s">
        <v>697</v>
      </c>
      <c r="B431" s="54" t="s">
        <v>4740</v>
      </c>
      <c r="C431" s="252" t="s">
        <v>4738</v>
      </c>
      <c r="D431" s="312" t="s">
        <v>438</v>
      </c>
      <c r="E431" s="64">
        <v>2021</v>
      </c>
      <c r="F431" s="74">
        <v>60257.69999999999</v>
      </c>
      <c r="G431" s="54" t="s">
        <v>4739</v>
      </c>
    </row>
    <row r="432" spans="1:7" ht="15.75" x14ac:dyDescent="0.25">
      <c r="A432" s="214" t="s">
        <v>697</v>
      </c>
      <c r="B432" s="54" t="s">
        <v>4741</v>
      </c>
      <c r="C432" s="252" t="s">
        <v>4738</v>
      </c>
      <c r="D432" s="312" t="s">
        <v>438</v>
      </c>
      <c r="E432" s="64">
        <v>2021</v>
      </c>
      <c r="F432" s="74">
        <v>75364.56</v>
      </c>
      <c r="G432" s="54" t="s">
        <v>4739</v>
      </c>
    </row>
    <row r="433" spans="1:7" ht="15.75" x14ac:dyDescent="0.25">
      <c r="A433" s="214" t="s">
        <v>697</v>
      </c>
      <c r="B433" s="54" t="s">
        <v>4737</v>
      </c>
      <c r="C433" s="252" t="s">
        <v>4738</v>
      </c>
      <c r="D433" s="312" t="s">
        <v>438</v>
      </c>
      <c r="E433" s="64">
        <v>2021</v>
      </c>
      <c r="F433" s="74">
        <v>50285.474999999991</v>
      </c>
      <c r="G433" s="54" t="s">
        <v>4739</v>
      </c>
    </row>
    <row r="434" spans="1:7" ht="15.75" x14ac:dyDescent="0.25">
      <c r="A434" s="214" t="s">
        <v>697</v>
      </c>
      <c r="B434" s="54" t="s">
        <v>1238</v>
      </c>
      <c r="C434" s="252" t="s">
        <v>4742</v>
      </c>
      <c r="D434" s="312" t="s">
        <v>438</v>
      </c>
      <c r="E434" s="64">
        <v>2021</v>
      </c>
      <c r="F434" s="74">
        <v>24612.299999999996</v>
      </c>
      <c r="G434" s="54" t="s">
        <v>4743</v>
      </c>
    </row>
    <row r="435" spans="1:7" ht="15.75" x14ac:dyDescent="0.25">
      <c r="A435" s="214" t="s">
        <v>697</v>
      </c>
      <c r="B435" s="54" t="s">
        <v>1238</v>
      </c>
      <c r="C435" s="252">
        <v>3.5</v>
      </c>
      <c r="D435" s="312" t="s">
        <v>438</v>
      </c>
      <c r="E435" s="64">
        <v>2021</v>
      </c>
      <c r="F435" s="74">
        <v>45193.274999999987</v>
      </c>
      <c r="G435" s="54" t="s">
        <v>4743</v>
      </c>
    </row>
    <row r="436" spans="1:7" ht="15.75" x14ac:dyDescent="0.25">
      <c r="A436" s="718" t="s">
        <v>1136</v>
      </c>
      <c r="B436" s="610" t="s">
        <v>9965</v>
      </c>
      <c r="C436" s="610" t="s">
        <v>9781</v>
      </c>
      <c r="D436" s="610" t="s">
        <v>110</v>
      </c>
      <c r="E436" s="688">
        <v>2021</v>
      </c>
      <c r="F436" s="694">
        <v>39924</v>
      </c>
      <c r="G436" s="610" t="s">
        <v>3070</v>
      </c>
    </row>
    <row r="437" spans="1:7" ht="15.75" x14ac:dyDescent="0.25">
      <c r="A437" s="718" t="s">
        <v>1136</v>
      </c>
      <c r="B437" s="610" t="s">
        <v>10043</v>
      </c>
      <c r="C437" s="610" t="s">
        <v>9781</v>
      </c>
      <c r="D437" s="610" t="s">
        <v>110</v>
      </c>
      <c r="E437" s="688">
        <v>2021</v>
      </c>
      <c r="F437" s="694">
        <v>41698</v>
      </c>
      <c r="G437" s="610" t="s">
        <v>3070</v>
      </c>
    </row>
    <row r="438" spans="1:7" ht="15.75" x14ac:dyDescent="0.25">
      <c r="A438" s="718" t="s">
        <v>1136</v>
      </c>
      <c r="B438" s="610" t="s">
        <v>10046</v>
      </c>
      <c r="C438" s="610" t="s">
        <v>9781</v>
      </c>
      <c r="D438" s="610" t="s">
        <v>110</v>
      </c>
      <c r="E438" s="688">
        <v>2021</v>
      </c>
      <c r="F438" s="694">
        <v>44593</v>
      </c>
      <c r="G438" s="610" t="s">
        <v>3070</v>
      </c>
    </row>
    <row r="439" spans="1:7" ht="15.75" x14ac:dyDescent="0.25">
      <c r="A439" s="718" t="s">
        <v>1136</v>
      </c>
      <c r="B439" s="610" t="s">
        <v>10047</v>
      </c>
      <c r="C439" s="610" t="s">
        <v>9781</v>
      </c>
      <c r="D439" s="610" t="s">
        <v>426</v>
      </c>
      <c r="E439" s="688">
        <v>2021</v>
      </c>
      <c r="F439" s="694">
        <v>50150</v>
      </c>
      <c r="G439" s="610" t="s">
        <v>3070</v>
      </c>
    </row>
    <row r="440" spans="1:7" ht="15.75" x14ac:dyDescent="0.25">
      <c r="A440" s="718" t="s">
        <v>1136</v>
      </c>
      <c r="B440" s="610" t="s">
        <v>10179</v>
      </c>
      <c r="C440" s="610" t="s">
        <v>9781</v>
      </c>
      <c r="D440" s="610" t="s">
        <v>110</v>
      </c>
      <c r="E440" s="688">
        <v>2021</v>
      </c>
      <c r="F440" s="694">
        <v>39924</v>
      </c>
      <c r="G440" s="610" t="s">
        <v>3070</v>
      </c>
    </row>
    <row r="441" spans="1:7" ht="15.75" x14ac:dyDescent="0.25">
      <c r="A441" s="718" t="s">
        <v>1136</v>
      </c>
      <c r="B441" s="610" t="s">
        <v>10180</v>
      </c>
      <c r="C441" s="610" t="s">
        <v>9781</v>
      </c>
      <c r="D441" s="610" t="s">
        <v>110</v>
      </c>
      <c r="E441" s="688">
        <v>2021</v>
      </c>
      <c r="F441" s="694">
        <v>40857</v>
      </c>
      <c r="G441" s="610" t="s">
        <v>3070</v>
      </c>
    </row>
    <row r="442" spans="1:7" ht="15.75" x14ac:dyDescent="0.25">
      <c r="A442" s="718" t="s">
        <v>1136</v>
      </c>
      <c r="B442" s="610" t="s">
        <v>10181</v>
      </c>
      <c r="C442" s="610" t="s">
        <v>9781</v>
      </c>
      <c r="D442" s="610" t="s">
        <v>110</v>
      </c>
      <c r="E442" s="688">
        <v>2021</v>
      </c>
      <c r="F442" s="694">
        <v>43472</v>
      </c>
      <c r="G442" s="610" t="s">
        <v>3070</v>
      </c>
    </row>
    <row r="443" spans="1:7" ht="15.75" x14ac:dyDescent="0.25">
      <c r="A443" s="718" t="s">
        <v>1136</v>
      </c>
      <c r="B443" s="610" t="s">
        <v>10182</v>
      </c>
      <c r="C443" s="610" t="s">
        <v>9781</v>
      </c>
      <c r="D443" s="610" t="s">
        <v>110</v>
      </c>
      <c r="E443" s="688">
        <v>2021</v>
      </c>
      <c r="F443" s="694">
        <v>46601</v>
      </c>
      <c r="G443" s="610" t="s">
        <v>3070</v>
      </c>
    </row>
    <row r="444" spans="1:7" ht="15.75" x14ac:dyDescent="0.25">
      <c r="A444" s="718" t="s">
        <v>1136</v>
      </c>
      <c r="B444" s="610" t="s">
        <v>10183</v>
      </c>
      <c r="C444" s="610" t="s">
        <v>9781</v>
      </c>
      <c r="D444" s="610" t="s">
        <v>110</v>
      </c>
      <c r="E444" s="688">
        <v>2021</v>
      </c>
      <c r="F444" s="694">
        <v>49216</v>
      </c>
      <c r="G444" s="610" t="s">
        <v>3070</v>
      </c>
    </row>
    <row r="445" spans="1:7" ht="15.75" x14ac:dyDescent="0.25">
      <c r="A445" s="718" t="s">
        <v>2131</v>
      </c>
      <c r="B445" s="610" t="s">
        <v>10193</v>
      </c>
      <c r="C445" s="610" t="s">
        <v>9781</v>
      </c>
      <c r="D445" s="610" t="s">
        <v>110</v>
      </c>
      <c r="E445" s="688">
        <v>2021</v>
      </c>
      <c r="F445" s="694">
        <v>30164</v>
      </c>
      <c r="G445" s="610" t="s">
        <v>3070</v>
      </c>
    </row>
    <row r="446" spans="1:7" ht="15.75" x14ac:dyDescent="0.25">
      <c r="A446" s="718" t="s">
        <v>2131</v>
      </c>
      <c r="B446" s="610" t="s">
        <v>10194</v>
      </c>
      <c r="C446" s="610" t="s">
        <v>9781</v>
      </c>
      <c r="D446" s="610" t="s">
        <v>110</v>
      </c>
      <c r="E446" s="688">
        <v>2021</v>
      </c>
      <c r="F446" s="694">
        <v>31379</v>
      </c>
      <c r="G446" s="610" t="s">
        <v>3070</v>
      </c>
    </row>
    <row r="447" spans="1:7" ht="15.75" x14ac:dyDescent="0.25">
      <c r="A447" s="718" t="s">
        <v>2131</v>
      </c>
      <c r="B447" s="610" t="s">
        <v>10195</v>
      </c>
      <c r="C447" s="610" t="s">
        <v>9781</v>
      </c>
      <c r="D447" s="610" t="s">
        <v>110</v>
      </c>
      <c r="E447" s="688">
        <v>2021</v>
      </c>
      <c r="F447" s="694">
        <v>33807</v>
      </c>
      <c r="G447" s="610" t="s">
        <v>3070</v>
      </c>
    </row>
    <row r="448" spans="1:7" ht="15.75" x14ac:dyDescent="0.25">
      <c r="A448" s="718" t="s">
        <v>2131</v>
      </c>
      <c r="B448" s="610" t="s">
        <v>10050</v>
      </c>
      <c r="C448" s="610" t="s">
        <v>9781</v>
      </c>
      <c r="D448" s="610" t="s">
        <v>110</v>
      </c>
      <c r="E448" s="688">
        <v>2021</v>
      </c>
      <c r="F448" s="694">
        <v>29511</v>
      </c>
      <c r="G448" s="610" t="s">
        <v>3070</v>
      </c>
    </row>
    <row r="449" spans="1:7" ht="15.75" x14ac:dyDescent="0.25">
      <c r="A449" s="718" t="s">
        <v>2131</v>
      </c>
      <c r="B449" s="610" t="s">
        <v>10187</v>
      </c>
      <c r="C449" s="610" t="s">
        <v>9781</v>
      </c>
      <c r="D449" s="610" t="s">
        <v>110</v>
      </c>
      <c r="E449" s="688">
        <v>2021</v>
      </c>
      <c r="F449" s="694">
        <v>26896</v>
      </c>
      <c r="G449" s="610" t="s">
        <v>3070</v>
      </c>
    </row>
    <row r="450" spans="1:7" ht="15.75" x14ac:dyDescent="0.25">
      <c r="A450" s="718" t="s">
        <v>2131</v>
      </c>
      <c r="B450" s="610" t="s">
        <v>10188</v>
      </c>
      <c r="C450" s="610" t="s">
        <v>9781</v>
      </c>
      <c r="D450" s="610" t="s">
        <v>110</v>
      </c>
      <c r="E450" s="688">
        <v>2021</v>
      </c>
      <c r="F450" s="694">
        <v>31845</v>
      </c>
      <c r="G450" s="610" t="s">
        <v>3070</v>
      </c>
    </row>
    <row r="451" spans="1:7" ht="15.75" x14ac:dyDescent="0.25">
      <c r="A451" s="718" t="s">
        <v>2131</v>
      </c>
      <c r="B451" s="610" t="s">
        <v>10190</v>
      </c>
      <c r="C451" s="610" t="s">
        <v>9781</v>
      </c>
      <c r="D451" s="610" t="s">
        <v>110</v>
      </c>
      <c r="E451" s="688">
        <v>2021</v>
      </c>
      <c r="F451" s="694">
        <v>28483</v>
      </c>
      <c r="G451" s="610" t="s">
        <v>3070</v>
      </c>
    </row>
    <row r="452" spans="1:7" ht="15.75" x14ac:dyDescent="0.25">
      <c r="A452" s="718" t="s">
        <v>2131</v>
      </c>
      <c r="B452" s="610" t="s">
        <v>10191</v>
      </c>
      <c r="C452" s="610" t="s">
        <v>9781</v>
      </c>
      <c r="D452" s="610" t="s">
        <v>110</v>
      </c>
      <c r="E452" s="688">
        <v>2021</v>
      </c>
      <c r="F452" s="694">
        <v>30351</v>
      </c>
      <c r="G452" s="610" t="s">
        <v>3070</v>
      </c>
    </row>
    <row r="453" spans="1:7" ht="15.75" x14ac:dyDescent="0.25">
      <c r="A453" s="718" t="s">
        <v>2131</v>
      </c>
      <c r="B453" s="610" t="s">
        <v>10192</v>
      </c>
      <c r="C453" s="610" t="s">
        <v>9781</v>
      </c>
      <c r="D453" s="610" t="s">
        <v>110</v>
      </c>
      <c r="E453" s="688">
        <v>2021</v>
      </c>
      <c r="F453" s="694">
        <v>26336</v>
      </c>
      <c r="G453" s="610" t="s">
        <v>3070</v>
      </c>
    </row>
    <row r="454" spans="1:7" ht="15.75" x14ac:dyDescent="0.25">
      <c r="A454" s="718" t="s">
        <v>2131</v>
      </c>
      <c r="B454" s="610" t="s">
        <v>10189</v>
      </c>
      <c r="C454" s="610" t="s">
        <v>9781</v>
      </c>
      <c r="D454" s="610" t="s">
        <v>110</v>
      </c>
      <c r="E454" s="688">
        <v>2021</v>
      </c>
      <c r="F454" s="694">
        <v>31939</v>
      </c>
      <c r="G454" s="610" t="s">
        <v>3070</v>
      </c>
    </row>
    <row r="455" spans="1:7" ht="15.75" x14ac:dyDescent="0.25">
      <c r="A455" s="610" t="s">
        <v>2131</v>
      </c>
      <c r="B455" s="610" t="s">
        <v>10184</v>
      </c>
      <c r="C455" s="610" t="s">
        <v>9781</v>
      </c>
      <c r="D455" s="610" t="s">
        <v>110</v>
      </c>
      <c r="E455" s="688">
        <v>2021</v>
      </c>
      <c r="F455" s="694">
        <v>31145</v>
      </c>
      <c r="G455" s="610" t="s">
        <v>3070</v>
      </c>
    </row>
    <row r="456" spans="1:7" ht="15.75" x14ac:dyDescent="0.25">
      <c r="A456" s="610" t="s">
        <v>2131</v>
      </c>
      <c r="B456" s="610" t="s">
        <v>10185</v>
      </c>
      <c r="C456" s="610" t="s">
        <v>9781</v>
      </c>
      <c r="D456" s="610" t="s">
        <v>110</v>
      </c>
      <c r="E456" s="688">
        <v>2021</v>
      </c>
      <c r="F456" s="694">
        <v>36468</v>
      </c>
      <c r="G456" s="610" t="s">
        <v>3070</v>
      </c>
    </row>
    <row r="457" spans="1:7" ht="15.75" x14ac:dyDescent="0.25">
      <c r="A457" s="610" t="s">
        <v>2131</v>
      </c>
      <c r="B457" s="610" t="s">
        <v>10186</v>
      </c>
      <c r="C457" s="610" t="s">
        <v>9781</v>
      </c>
      <c r="D457" s="610" t="s">
        <v>110</v>
      </c>
      <c r="E457" s="688">
        <v>2021</v>
      </c>
      <c r="F457" s="694">
        <v>33013</v>
      </c>
      <c r="G457" s="610" t="s">
        <v>3070</v>
      </c>
    </row>
    <row r="458" spans="1:7" ht="15.75" x14ac:dyDescent="0.25">
      <c r="A458" s="610" t="s">
        <v>2131</v>
      </c>
      <c r="B458" s="610" t="s">
        <v>10196</v>
      </c>
      <c r="C458" s="610" t="s">
        <v>9781</v>
      </c>
      <c r="D458" s="610" t="s">
        <v>110</v>
      </c>
      <c r="E458" s="688">
        <v>2021</v>
      </c>
      <c r="F458" s="694">
        <v>22226</v>
      </c>
      <c r="G458" s="610" t="s">
        <v>2031</v>
      </c>
    </row>
    <row r="459" spans="1:7" ht="15.75" x14ac:dyDescent="0.25">
      <c r="A459" s="610" t="s">
        <v>2131</v>
      </c>
      <c r="B459" s="610" t="s">
        <v>10197</v>
      </c>
      <c r="C459" s="610" t="s">
        <v>9781</v>
      </c>
      <c r="D459" s="610" t="s">
        <v>110</v>
      </c>
      <c r="E459" s="688">
        <v>2021</v>
      </c>
      <c r="F459" s="694">
        <v>26989</v>
      </c>
      <c r="G459" s="610" t="s">
        <v>2031</v>
      </c>
    </row>
    <row r="460" spans="1:7" ht="15.75" x14ac:dyDescent="0.25">
      <c r="A460" s="610" t="s">
        <v>2131</v>
      </c>
      <c r="B460" s="610" t="s">
        <v>10198</v>
      </c>
      <c r="C460" s="610" t="s">
        <v>9781</v>
      </c>
      <c r="D460" s="610" t="s">
        <v>110</v>
      </c>
      <c r="E460" s="688">
        <v>2021</v>
      </c>
      <c r="F460" s="694">
        <v>24094</v>
      </c>
      <c r="G460" s="610" t="s">
        <v>2031</v>
      </c>
    </row>
    <row r="461" spans="1:7" ht="15.75" x14ac:dyDescent="0.25">
      <c r="A461" s="610" t="s">
        <v>2131</v>
      </c>
      <c r="B461" s="610" t="s">
        <v>10199</v>
      </c>
      <c r="C461" s="610" t="s">
        <v>9781</v>
      </c>
      <c r="D461" s="610" t="s">
        <v>110</v>
      </c>
      <c r="E461" s="688">
        <v>2021</v>
      </c>
      <c r="F461" s="694">
        <v>21853</v>
      </c>
      <c r="G461" s="610" t="s">
        <v>2031</v>
      </c>
    </row>
    <row r="462" spans="1:7" ht="15.75" x14ac:dyDescent="0.25">
      <c r="A462" s="610" t="s">
        <v>2131</v>
      </c>
      <c r="B462" s="610" t="s">
        <v>10200</v>
      </c>
      <c r="C462" s="610" t="s">
        <v>9781</v>
      </c>
      <c r="D462" s="610" t="s">
        <v>110</v>
      </c>
      <c r="E462" s="688">
        <v>2021</v>
      </c>
      <c r="F462" s="694">
        <v>25121</v>
      </c>
      <c r="G462" s="610" t="s">
        <v>2031</v>
      </c>
    </row>
    <row r="463" spans="1:7" ht="15.75" x14ac:dyDescent="0.25">
      <c r="A463" s="610" t="s">
        <v>2131</v>
      </c>
      <c r="B463" s="610" t="s">
        <v>10201</v>
      </c>
      <c r="C463" s="610" t="s">
        <v>9781</v>
      </c>
      <c r="D463" s="610" t="s">
        <v>110</v>
      </c>
      <c r="E463" s="688">
        <v>2021</v>
      </c>
      <c r="F463" s="694">
        <v>25215</v>
      </c>
      <c r="G463" s="610" t="s">
        <v>2031</v>
      </c>
    </row>
    <row r="464" spans="1:7" ht="15.75" x14ac:dyDescent="0.25">
      <c r="A464" s="610" t="s">
        <v>2131</v>
      </c>
      <c r="B464" s="610" t="s">
        <v>10202</v>
      </c>
      <c r="C464" s="610" t="s">
        <v>9781</v>
      </c>
      <c r="D464" s="610" t="s">
        <v>110</v>
      </c>
      <c r="E464" s="688">
        <v>2021</v>
      </c>
      <c r="F464" s="694">
        <v>21853</v>
      </c>
      <c r="G464" s="610" t="s">
        <v>2031</v>
      </c>
    </row>
    <row r="465" spans="1:7" ht="15.75" x14ac:dyDescent="0.25">
      <c r="A465" s="610" t="s">
        <v>2131</v>
      </c>
      <c r="B465" s="610" t="s">
        <v>10203</v>
      </c>
      <c r="C465" s="610" t="s">
        <v>9781</v>
      </c>
      <c r="D465" s="610" t="s">
        <v>110</v>
      </c>
      <c r="E465" s="688">
        <v>2021</v>
      </c>
      <c r="F465" s="694">
        <v>22833</v>
      </c>
      <c r="G465" s="610" t="s">
        <v>2031</v>
      </c>
    </row>
    <row r="466" spans="1:7" ht="15.75" x14ac:dyDescent="0.25">
      <c r="A466" s="610" t="s">
        <v>2131</v>
      </c>
      <c r="B466" s="610" t="s">
        <v>10204</v>
      </c>
      <c r="C466" s="610" t="s">
        <v>9781</v>
      </c>
      <c r="D466" s="610" t="s">
        <v>110</v>
      </c>
      <c r="E466" s="688">
        <v>2021</v>
      </c>
      <c r="F466" s="694">
        <v>27456</v>
      </c>
      <c r="G466" s="610" t="s">
        <v>2031</v>
      </c>
    </row>
    <row r="467" spans="1:7" ht="15.75" x14ac:dyDescent="0.25">
      <c r="A467" s="610" t="s">
        <v>2131</v>
      </c>
      <c r="B467" s="610" t="s">
        <v>10205</v>
      </c>
      <c r="C467" s="610" t="s">
        <v>9781</v>
      </c>
      <c r="D467" s="610" t="s">
        <v>110</v>
      </c>
      <c r="E467" s="688">
        <v>2021</v>
      </c>
      <c r="F467" s="694">
        <v>24281</v>
      </c>
      <c r="G467" s="610" t="s">
        <v>2031</v>
      </c>
    </row>
    <row r="468" spans="1:7" ht="15.75" x14ac:dyDescent="0.25">
      <c r="A468" s="610" t="s">
        <v>2131</v>
      </c>
      <c r="B468" s="610" t="s">
        <v>10206</v>
      </c>
      <c r="C468" s="610" t="s">
        <v>9781</v>
      </c>
      <c r="D468" s="610" t="s">
        <v>110</v>
      </c>
      <c r="E468" s="688">
        <v>2021</v>
      </c>
      <c r="F468" s="694">
        <v>22553</v>
      </c>
      <c r="G468" s="610" t="s">
        <v>2031</v>
      </c>
    </row>
    <row r="469" spans="1:7" ht="15.75" x14ac:dyDescent="0.25">
      <c r="A469" s="610" t="s">
        <v>2131</v>
      </c>
      <c r="B469" s="610" t="s">
        <v>10207</v>
      </c>
      <c r="C469" s="610" t="s">
        <v>9781</v>
      </c>
      <c r="D469" s="610" t="s">
        <v>110</v>
      </c>
      <c r="E469" s="688">
        <v>2021</v>
      </c>
      <c r="F469" s="694">
        <v>25028</v>
      </c>
      <c r="G469" s="610" t="s">
        <v>2031</v>
      </c>
    </row>
    <row r="470" spans="1:7" ht="15.75" x14ac:dyDescent="0.25">
      <c r="A470" s="610" t="s">
        <v>2131</v>
      </c>
      <c r="B470" s="610" t="s">
        <v>10208</v>
      </c>
      <c r="C470" s="610" t="s">
        <v>9781</v>
      </c>
      <c r="D470" s="610" t="s">
        <v>110</v>
      </c>
      <c r="E470" s="688">
        <v>2021</v>
      </c>
      <c r="F470" s="923">
        <v>26242</v>
      </c>
      <c r="G470" s="610" t="s">
        <v>2031</v>
      </c>
    </row>
    <row r="471" spans="1:7" ht="15.75" x14ac:dyDescent="0.25">
      <c r="A471" s="610" t="s">
        <v>2131</v>
      </c>
      <c r="B471" s="610" t="s">
        <v>10209</v>
      </c>
      <c r="C471" s="610" t="s">
        <v>9781</v>
      </c>
      <c r="D471" s="610" t="s">
        <v>110</v>
      </c>
      <c r="E471" s="688">
        <v>2021</v>
      </c>
      <c r="F471" s="694">
        <v>22040</v>
      </c>
      <c r="G471" s="610" t="s">
        <v>2031</v>
      </c>
    </row>
    <row r="472" spans="1:7" ht="15.75" x14ac:dyDescent="0.25">
      <c r="A472" s="610" t="s">
        <v>2131</v>
      </c>
      <c r="B472" s="610" t="s">
        <v>10213</v>
      </c>
      <c r="C472" s="610" t="s">
        <v>9781</v>
      </c>
      <c r="D472" s="610" t="s">
        <v>110</v>
      </c>
      <c r="E472" s="688">
        <v>2021</v>
      </c>
      <c r="F472" s="688">
        <v>35768</v>
      </c>
      <c r="G472" s="610" t="s">
        <v>2031</v>
      </c>
    </row>
    <row r="473" spans="1:7" ht="15.75" x14ac:dyDescent="0.25">
      <c r="A473" s="610" t="s">
        <v>2131</v>
      </c>
      <c r="B473" s="610" t="s">
        <v>10212</v>
      </c>
      <c r="C473" s="610" t="s">
        <v>9781</v>
      </c>
      <c r="D473" s="610" t="s">
        <v>110</v>
      </c>
      <c r="E473" s="688">
        <v>2021</v>
      </c>
      <c r="F473" s="688">
        <v>37262</v>
      </c>
      <c r="G473" s="610" t="s">
        <v>2031</v>
      </c>
    </row>
    <row r="474" spans="1:7" ht="15.75" x14ac:dyDescent="0.25">
      <c r="A474" s="719" t="s">
        <v>2131</v>
      </c>
      <c r="B474" s="719" t="s">
        <v>10214</v>
      </c>
      <c r="C474" s="719" t="s">
        <v>9781</v>
      </c>
      <c r="D474" s="719" t="s">
        <v>110</v>
      </c>
      <c r="E474" s="688">
        <v>2021</v>
      </c>
      <c r="F474" s="688">
        <v>37355</v>
      </c>
      <c r="G474" s="610" t="s">
        <v>2031</v>
      </c>
    </row>
    <row r="475" spans="1:7" ht="15.75" x14ac:dyDescent="0.25">
      <c r="A475" s="719" t="s">
        <v>2131</v>
      </c>
      <c r="B475" s="719" t="s">
        <v>10215</v>
      </c>
      <c r="C475" s="719" t="s">
        <v>9781</v>
      </c>
      <c r="D475" s="610" t="s">
        <v>110</v>
      </c>
      <c r="E475" s="688">
        <v>2021</v>
      </c>
      <c r="F475" s="688">
        <v>39223</v>
      </c>
      <c r="G475" s="610" t="s">
        <v>2031</v>
      </c>
    </row>
    <row r="476" spans="1:7" ht="15.75" x14ac:dyDescent="0.25">
      <c r="A476" s="719" t="s">
        <v>2131</v>
      </c>
      <c r="B476" s="719" t="s">
        <v>10217</v>
      </c>
      <c r="C476" s="719" t="s">
        <v>9781</v>
      </c>
      <c r="D476" s="719" t="s">
        <v>110</v>
      </c>
      <c r="E476" s="688">
        <v>2021</v>
      </c>
      <c r="F476" s="688">
        <v>34834</v>
      </c>
      <c r="G476" s="610" t="s">
        <v>2031</v>
      </c>
    </row>
    <row r="477" spans="1:7" ht="15.75" x14ac:dyDescent="0.25">
      <c r="A477" s="610" t="s">
        <v>2131</v>
      </c>
      <c r="B477" s="610" t="s">
        <v>10216</v>
      </c>
      <c r="C477" s="610" t="s">
        <v>9781</v>
      </c>
      <c r="D477" s="610" t="s">
        <v>110</v>
      </c>
      <c r="E477" s="688">
        <v>2021</v>
      </c>
      <c r="F477" s="688">
        <v>36421</v>
      </c>
      <c r="G477" s="610" t="s">
        <v>2031</v>
      </c>
    </row>
    <row r="478" spans="1:7" ht="15.75" x14ac:dyDescent="0.25">
      <c r="A478" s="610" t="s">
        <v>2131</v>
      </c>
      <c r="B478" s="610" t="s">
        <v>10210</v>
      </c>
      <c r="C478" s="610" t="s">
        <v>9781</v>
      </c>
      <c r="D478" s="719" t="s">
        <v>110</v>
      </c>
      <c r="E478" s="688">
        <v>2021</v>
      </c>
      <c r="F478" s="688">
        <v>35114</v>
      </c>
      <c r="G478" s="610" t="s">
        <v>2031</v>
      </c>
    </row>
    <row r="479" spans="1:7" ht="15.75" x14ac:dyDescent="0.25">
      <c r="A479" s="610" t="s">
        <v>2131</v>
      </c>
      <c r="B479" s="610" t="s">
        <v>10211</v>
      </c>
      <c r="C479" s="610" t="s">
        <v>9781</v>
      </c>
      <c r="D479" s="610" t="s">
        <v>110</v>
      </c>
      <c r="E479" s="688">
        <v>2021</v>
      </c>
      <c r="F479" s="688">
        <v>38289</v>
      </c>
      <c r="G479" s="610" t="s">
        <v>2031</v>
      </c>
    </row>
    <row r="480" spans="1:7" s="91" customFormat="1" ht="15.75" x14ac:dyDescent="0.25">
      <c r="A480" s="448" t="s">
        <v>7245</v>
      </c>
      <c r="B480" s="448" t="s">
        <v>10658</v>
      </c>
      <c r="C480" s="448" t="s">
        <v>1983</v>
      </c>
      <c r="D480" s="924" t="s">
        <v>2629</v>
      </c>
      <c r="E480" s="460">
        <v>2021</v>
      </c>
      <c r="F480" s="453">
        <v>27184</v>
      </c>
      <c r="G480" s="172" t="s">
        <v>4816</v>
      </c>
    </row>
    <row r="481" spans="1:7" ht="15.75" x14ac:dyDescent="0.25">
      <c r="A481" s="610" t="s">
        <v>48</v>
      </c>
      <c r="B481" s="610" t="s">
        <v>10070</v>
      </c>
      <c r="C481" s="610" t="s">
        <v>9811</v>
      </c>
      <c r="D481" s="610" t="s">
        <v>110</v>
      </c>
      <c r="E481" s="688">
        <v>2021</v>
      </c>
      <c r="F481" s="694">
        <v>12832</v>
      </c>
      <c r="G481" s="610" t="s">
        <v>7179</v>
      </c>
    </row>
    <row r="482" spans="1:7" ht="15.75" x14ac:dyDescent="0.25">
      <c r="A482" s="610" t="s">
        <v>48</v>
      </c>
      <c r="B482" s="610" t="s">
        <v>10068</v>
      </c>
      <c r="C482" s="610" t="s">
        <v>9811</v>
      </c>
      <c r="D482" s="719" t="s">
        <v>110</v>
      </c>
      <c r="E482" s="688">
        <v>2021</v>
      </c>
      <c r="F482" s="694">
        <v>10374</v>
      </c>
      <c r="G482" s="610" t="s">
        <v>7179</v>
      </c>
    </row>
    <row r="483" spans="1:7" ht="15.75" x14ac:dyDescent="0.25">
      <c r="A483" s="610" t="s">
        <v>48</v>
      </c>
      <c r="B483" s="610" t="s">
        <v>10069</v>
      </c>
      <c r="C483" s="610" t="s">
        <v>9811</v>
      </c>
      <c r="D483" s="610" t="s">
        <v>110</v>
      </c>
      <c r="E483" s="688">
        <v>2021</v>
      </c>
      <c r="F483" s="694">
        <v>12080</v>
      </c>
      <c r="G483" s="610" t="s">
        <v>7179</v>
      </c>
    </row>
    <row r="484" spans="1:7" ht="15.75" x14ac:dyDescent="0.25">
      <c r="A484" s="54" t="s">
        <v>42</v>
      </c>
      <c r="B484" s="54" t="s">
        <v>4911</v>
      </c>
      <c r="C484" s="54" t="s">
        <v>1985</v>
      </c>
      <c r="D484" s="253" t="s">
        <v>110</v>
      </c>
      <c r="E484" s="64">
        <v>2021</v>
      </c>
      <c r="F484" s="74">
        <v>43400</v>
      </c>
      <c r="G484" s="54" t="s">
        <v>135</v>
      </c>
    </row>
    <row r="485" spans="1:7" ht="15.75" x14ac:dyDescent="0.25">
      <c r="A485" s="54" t="s">
        <v>42</v>
      </c>
      <c r="B485" s="54" t="s">
        <v>4909</v>
      </c>
      <c r="C485" s="54" t="s">
        <v>1985</v>
      </c>
      <c r="D485" s="54" t="s">
        <v>110</v>
      </c>
      <c r="E485" s="64">
        <v>2021</v>
      </c>
      <c r="F485" s="74">
        <v>37100</v>
      </c>
      <c r="G485" s="54" t="s">
        <v>135</v>
      </c>
    </row>
    <row r="486" spans="1:7" ht="15.75" x14ac:dyDescent="0.25">
      <c r="A486" s="54" t="s">
        <v>42</v>
      </c>
      <c r="B486" s="54" t="s">
        <v>4910</v>
      </c>
      <c r="C486" s="54" t="s">
        <v>1985</v>
      </c>
      <c r="D486" s="253" t="s">
        <v>110</v>
      </c>
      <c r="E486" s="64">
        <v>2021</v>
      </c>
      <c r="F486" s="74">
        <v>39600</v>
      </c>
      <c r="G486" s="54" t="s">
        <v>135</v>
      </c>
    </row>
    <row r="487" spans="1:7" ht="15.75" x14ac:dyDescent="0.25">
      <c r="A487" s="54" t="s">
        <v>42</v>
      </c>
      <c r="B487" s="54" t="s">
        <v>6642</v>
      </c>
      <c r="C487" s="54" t="s">
        <v>3761</v>
      </c>
      <c r="D487" s="54" t="s">
        <v>110</v>
      </c>
      <c r="E487" s="64">
        <v>2021</v>
      </c>
      <c r="F487" s="733">
        <v>35790.299999999996</v>
      </c>
      <c r="G487" s="54" t="s">
        <v>4865</v>
      </c>
    </row>
    <row r="488" spans="1:7" ht="15.75" x14ac:dyDescent="0.25">
      <c r="A488" s="54" t="s">
        <v>42</v>
      </c>
      <c r="B488" s="54" t="s">
        <v>5746</v>
      </c>
      <c r="C488" s="54" t="s">
        <v>1985</v>
      </c>
      <c r="D488" s="253" t="s">
        <v>110</v>
      </c>
      <c r="E488" s="64">
        <v>2021</v>
      </c>
      <c r="F488" s="74">
        <v>27270</v>
      </c>
      <c r="G488" s="54" t="s">
        <v>135</v>
      </c>
    </row>
    <row r="489" spans="1:7" ht="15.75" x14ac:dyDescent="0.25">
      <c r="A489" s="54" t="s">
        <v>42</v>
      </c>
      <c r="B489" s="54" t="s">
        <v>5747</v>
      </c>
      <c r="C489" s="54" t="s">
        <v>1985</v>
      </c>
      <c r="D489" s="54" t="s">
        <v>110</v>
      </c>
      <c r="E489" s="64">
        <v>2021</v>
      </c>
      <c r="F489" s="74">
        <v>28785</v>
      </c>
      <c r="G489" s="54" t="s">
        <v>135</v>
      </c>
    </row>
    <row r="490" spans="1:7" ht="15.75" x14ac:dyDescent="0.25">
      <c r="A490" s="54" t="s">
        <v>42</v>
      </c>
      <c r="B490" s="54" t="s">
        <v>5748</v>
      </c>
      <c r="C490" s="54" t="s">
        <v>1985</v>
      </c>
      <c r="D490" s="253" t="s">
        <v>110</v>
      </c>
      <c r="E490" s="64">
        <v>2021</v>
      </c>
      <c r="F490" s="74">
        <v>32170</v>
      </c>
      <c r="G490" s="54" t="s">
        <v>135</v>
      </c>
    </row>
    <row r="491" spans="1:7" ht="15.75" x14ac:dyDescent="0.25">
      <c r="A491" s="54" t="s">
        <v>42</v>
      </c>
      <c r="B491" s="54" t="s">
        <v>9900</v>
      </c>
      <c r="C491" s="54" t="s">
        <v>1985</v>
      </c>
      <c r="D491" s="54" t="s">
        <v>110</v>
      </c>
      <c r="E491" s="64">
        <v>2021</v>
      </c>
      <c r="F491" s="74">
        <v>32720</v>
      </c>
      <c r="G491" s="54" t="s">
        <v>135</v>
      </c>
    </row>
    <row r="492" spans="1:7" ht="15.75" x14ac:dyDescent="0.25">
      <c r="A492" s="54" t="s">
        <v>42</v>
      </c>
      <c r="B492" s="54" t="s">
        <v>6644</v>
      </c>
      <c r="C492" s="54" t="s">
        <v>1985</v>
      </c>
      <c r="D492" s="253" t="s">
        <v>110</v>
      </c>
      <c r="E492" s="64">
        <v>2021</v>
      </c>
      <c r="F492" s="733">
        <v>25279.874999999996</v>
      </c>
      <c r="G492" s="54" t="s">
        <v>4865</v>
      </c>
    </row>
    <row r="493" spans="1:7" ht="15.75" x14ac:dyDescent="0.25">
      <c r="A493" s="54" t="s">
        <v>42</v>
      </c>
      <c r="B493" s="54" t="s">
        <v>5742</v>
      </c>
      <c r="C493" s="54" t="s">
        <v>1985</v>
      </c>
      <c r="D493" s="54" t="s">
        <v>110</v>
      </c>
      <c r="E493" s="64">
        <v>2021</v>
      </c>
      <c r="F493" s="733">
        <v>25843.949999999997</v>
      </c>
      <c r="G493" s="54" t="s">
        <v>4865</v>
      </c>
    </row>
    <row r="494" spans="1:7" ht="15.75" x14ac:dyDescent="0.25">
      <c r="A494" s="54" t="s">
        <v>42</v>
      </c>
      <c r="B494" s="54" t="s">
        <v>5743</v>
      </c>
      <c r="C494" s="54" t="s">
        <v>1985</v>
      </c>
      <c r="D494" s="253" t="s">
        <v>110</v>
      </c>
      <c r="E494" s="64">
        <v>2021</v>
      </c>
      <c r="F494" s="734">
        <v>27085.949999999997</v>
      </c>
      <c r="G494" s="54" t="s">
        <v>4865</v>
      </c>
    </row>
    <row r="495" spans="1:7" ht="15.75" x14ac:dyDescent="0.25">
      <c r="A495" s="54" t="s">
        <v>42</v>
      </c>
      <c r="B495" s="54" t="s">
        <v>6643</v>
      </c>
      <c r="C495" s="54" t="s">
        <v>3761</v>
      </c>
      <c r="D495" s="54" t="s">
        <v>110</v>
      </c>
      <c r="E495" s="64">
        <v>2021</v>
      </c>
      <c r="F495" s="733">
        <v>32260.949999999997</v>
      </c>
      <c r="G495" s="54" t="s">
        <v>4865</v>
      </c>
    </row>
    <row r="496" spans="1:7" ht="15.75" x14ac:dyDescent="0.25">
      <c r="A496" s="54" t="s">
        <v>42</v>
      </c>
      <c r="B496" s="54" t="s">
        <v>5744</v>
      </c>
      <c r="C496" s="54" t="s">
        <v>1985</v>
      </c>
      <c r="D496" s="54" t="s">
        <v>110</v>
      </c>
      <c r="E496" s="64">
        <v>2021</v>
      </c>
      <c r="F496" s="733">
        <v>30485.924999999999</v>
      </c>
      <c r="G496" s="54" t="s">
        <v>4865</v>
      </c>
    </row>
    <row r="497" spans="1:7" ht="15.75" x14ac:dyDescent="0.25">
      <c r="A497" s="54" t="s">
        <v>42</v>
      </c>
      <c r="B497" s="54" t="s">
        <v>5745</v>
      </c>
      <c r="C497" s="54" t="s">
        <v>1985</v>
      </c>
      <c r="D497" s="54" t="s">
        <v>110</v>
      </c>
      <c r="E497" s="64">
        <v>2021</v>
      </c>
      <c r="F497" s="733">
        <v>31055.174999999999</v>
      </c>
      <c r="G497" s="54" t="s">
        <v>4865</v>
      </c>
    </row>
    <row r="498" spans="1:7" ht="15.75" x14ac:dyDescent="0.25">
      <c r="A498" s="54" t="s">
        <v>42</v>
      </c>
      <c r="B498" s="54" t="s">
        <v>6641</v>
      </c>
      <c r="C498" s="54" t="s">
        <v>3761</v>
      </c>
      <c r="D498" s="54" t="s">
        <v>110</v>
      </c>
      <c r="E498" s="64">
        <v>2021</v>
      </c>
      <c r="F498" s="733">
        <v>36359.549999999996</v>
      </c>
      <c r="G498" s="54" t="s">
        <v>4865</v>
      </c>
    </row>
    <row r="499" spans="1:7" ht="15.75" x14ac:dyDescent="0.25">
      <c r="A499" s="54" t="s">
        <v>42</v>
      </c>
      <c r="B499" s="664" t="s">
        <v>9901</v>
      </c>
      <c r="C499" s="54" t="s">
        <v>3739</v>
      </c>
      <c r="D499" s="54" t="s">
        <v>110</v>
      </c>
      <c r="E499" s="64">
        <v>2021</v>
      </c>
      <c r="F499" s="694">
        <v>18147.740000000002</v>
      </c>
      <c r="G499" s="54" t="s">
        <v>7072</v>
      </c>
    </row>
    <row r="500" spans="1:7" ht="15.75" x14ac:dyDescent="0.25">
      <c r="A500" s="54" t="s">
        <v>42</v>
      </c>
      <c r="B500" s="664" t="s">
        <v>9901</v>
      </c>
      <c r="C500" s="54" t="s">
        <v>3739</v>
      </c>
      <c r="D500" s="54" t="s">
        <v>426</v>
      </c>
      <c r="E500" s="64">
        <v>2021</v>
      </c>
      <c r="F500" s="694">
        <v>19616.71</v>
      </c>
      <c r="G500" s="54" t="s">
        <v>7072</v>
      </c>
    </row>
    <row r="501" spans="1:7" ht="15.75" x14ac:dyDescent="0.25">
      <c r="A501" s="54" t="s">
        <v>42</v>
      </c>
      <c r="B501" s="664" t="s">
        <v>9902</v>
      </c>
      <c r="C501" s="54" t="s">
        <v>3739</v>
      </c>
      <c r="D501" s="54" t="s">
        <v>110</v>
      </c>
      <c r="E501" s="64">
        <v>2021</v>
      </c>
      <c r="F501" s="694">
        <v>19275</v>
      </c>
      <c r="G501" s="54" t="s">
        <v>7072</v>
      </c>
    </row>
    <row r="502" spans="1:7" ht="15.75" x14ac:dyDescent="0.25">
      <c r="A502" s="54" t="s">
        <v>42</v>
      </c>
      <c r="B502" s="664" t="s">
        <v>9902</v>
      </c>
      <c r="C502" s="54" t="s">
        <v>3739</v>
      </c>
      <c r="D502" s="54" t="s">
        <v>426</v>
      </c>
      <c r="E502" s="64">
        <v>2021</v>
      </c>
      <c r="F502" s="694">
        <v>20724.84</v>
      </c>
      <c r="G502" s="54" t="s">
        <v>7072</v>
      </c>
    </row>
    <row r="503" spans="1:7" ht="15.75" x14ac:dyDescent="0.25">
      <c r="A503" s="54" t="s">
        <v>42</v>
      </c>
      <c r="B503" s="664" t="s">
        <v>9903</v>
      </c>
      <c r="C503" s="54" t="s">
        <v>3739</v>
      </c>
      <c r="D503" s="54" t="s">
        <v>110</v>
      </c>
      <c r="E503" s="64">
        <v>2021</v>
      </c>
      <c r="F503" s="694">
        <v>20941.810000000001</v>
      </c>
      <c r="G503" s="54" t="s">
        <v>7072</v>
      </c>
    </row>
    <row r="504" spans="1:7" ht="15.75" x14ac:dyDescent="0.25">
      <c r="A504" s="54" t="s">
        <v>42</v>
      </c>
      <c r="B504" s="664" t="s">
        <v>9903</v>
      </c>
      <c r="C504" s="54" t="s">
        <v>3739</v>
      </c>
      <c r="D504" s="54" t="s">
        <v>426</v>
      </c>
      <c r="E504" s="64">
        <v>2021</v>
      </c>
      <c r="F504" s="694">
        <v>22413.65</v>
      </c>
      <c r="G504" s="54" t="s">
        <v>7072</v>
      </c>
    </row>
    <row r="505" spans="1:7" ht="15.75" x14ac:dyDescent="0.25">
      <c r="A505" s="54" t="s">
        <v>42</v>
      </c>
      <c r="B505" s="664" t="s">
        <v>10137</v>
      </c>
      <c r="C505" s="54" t="s">
        <v>3739</v>
      </c>
      <c r="D505" s="54" t="s">
        <v>110</v>
      </c>
      <c r="E505" s="64">
        <v>2021</v>
      </c>
      <c r="F505" s="694">
        <v>23600</v>
      </c>
      <c r="G505" s="54" t="s">
        <v>135</v>
      </c>
    </row>
    <row r="506" spans="1:7" ht="15.75" x14ac:dyDescent="0.25">
      <c r="A506" s="54" t="s">
        <v>42</v>
      </c>
      <c r="B506" s="54" t="s">
        <v>4530</v>
      </c>
      <c r="C506" s="54" t="s">
        <v>2114</v>
      </c>
      <c r="D506" s="54" t="s">
        <v>43</v>
      </c>
      <c r="E506" s="64">
        <v>2021</v>
      </c>
      <c r="F506" s="733">
        <v>23829.698204999997</v>
      </c>
      <c r="G506" s="54" t="s">
        <v>4542</v>
      </c>
    </row>
    <row r="507" spans="1:7" ht="15.75" x14ac:dyDescent="0.25">
      <c r="A507" s="54" t="s">
        <v>42</v>
      </c>
      <c r="B507" s="54" t="s">
        <v>4530</v>
      </c>
      <c r="C507" s="54" t="s">
        <v>2114</v>
      </c>
      <c r="D507" s="54" t="s">
        <v>44</v>
      </c>
      <c r="E507" s="64">
        <v>2021</v>
      </c>
      <c r="F507" s="733">
        <v>24767.55</v>
      </c>
      <c r="G507" s="54" t="s">
        <v>4542</v>
      </c>
    </row>
    <row r="508" spans="1:7" ht="15.75" x14ac:dyDescent="0.25">
      <c r="A508" s="54" t="s">
        <v>42</v>
      </c>
      <c r="B508" s="54" t="s">
        <v>4530</v>
      </c>
      <c r="C508" s="54" t="s">
        <v>3721</v>
      </c>
      <c r="D508" s="54" t="s">
        <v>43</v>
      </c>
      <c r="E508" s="64">
        <v>2021</v>
      </c>
      <c r="F508" s="733">
        <v>24440.203304999995</v>
      </c>
      <c r="G508" s="54" t="s">
        <v>4542</v>
      </c>
    </row>
    <row r="509" spans="1:7" ht="15.75" x14ac:dyDescent="0.25">
      <c r="A509" s="54" t="s">
        <v>42</v>
      </c>
      <c r="B509" s="54" t="s">
        <v>4530</v>
      </c>
      <c r="C509" s="54" t="s">
        <v>3721</v>
      </c>
      <c r="D509" s="54" t="s">
        <v>44</v>
      </c>
      <c r="E509" s="64">
        <v>2021</v>
      </c>
      <c r="F509" s="733">
        <v>25050.708404999998</v>
      </c>
      <c r="G509" s="54" t="s">
        <v>4542</v>
      </c>
    </row>
    <row r="510" spans="1:7" ht="15.75" x14ac:dyDescent="0.25">
      <c r="A510" s="54" t="s">
        <v>42</v>
      </c>
      <c r="B510" s="54" t="s">
        <v>4530</v>
      </c>
      <c r="C510" s="54" t="s">
        <v>1985</v>
      </c>
      <c r="D510" s="54" t="s">
        <v>43</v>
      </c>
      <c r="E510" s="64">
        <v>2021</v>
      </c>
      <c r="F510" s="733">
        <v>25880.153264999997</v>
      </c>
      <c r="G510" s="54" t="s">
        <v>4542</v>
      </c>
    </row>
    <row r="511" spans="1:7" ht="15.75" x14ac:dyDescent="0.25">
      <c r="A511" s="54" t="s">
        <v>42</v>
      </c>
      <c r="B511" s="54" t="s">
        <v>4530</v>
      </c>
      <c r="C511" s="54" t="s">
        <v>1985</v>
      </c>
      <c r="D511" s="54" t="s">
        <v>44</v>
      </c>
      <c r="E511" s="64">
        <v>2021</v>
      </c>
      <c r="F511" s="733">
        <v>26199.089549999997</v>
      </c>
      <c r="G511" s="54" t="s">
        <v>4542</v>
      </c>
    </row>
    <row r="512" spans="1:7" ht="15.75" x14ac:dyDescent="0.25">
      <c r="A512" s="54" t="s">
        <v>42</v>
      </c>
      <c r="B512" s="54" t="s">
        <v>4530</v>
      </c>
      <c r="C512" s="54" t="s">
        <v>1980</v>
      </c>
      <c r="D512" s="54" t="s">
        <v>43</v>
      </c>
      <c r="E512" s="64">
        <v>2021</v>
      </c>
      <c r="F512" s="733">
        <v>27284.314994999997</v>
      </c>
      <c r="G512" s="54" t="s">
        <v>4542</v>
      </c>
    </row>
    <row r="513" spans="1:7" ht="15.75" x14ac:dyDescent="0.25">
      <c r="A513" s="54" t="s">
        <v>42</v>
      </c>
      <c r="B513" s="54" t="s">
        <v>4530</v>
      </c>
      <c r="C513" s="54" t="s">
        <v>1980</v>
      </c>
      <c r="D513" s="54" t="s">
        <v>44</v>
      </c>
      <c r="E513" s="64">
        <v>2021</v>
      </c>
      <c r="F513" s="733">
        <v>27810.612494999998</v>
      </c>
      <c r="G513" s="54" t="s">
        <v>4542</v>
      </c>
    </row>
    <row r="514" spans="1:7" ht="15.75" x14ac:dyDescent="0.25">
      <c r="A514" s="54" t="s">
        <v>42</v>
      </c>
      <c r="B514" s="54" t="s">
        <v>4530</v>
      </c>
      <c r="C514" s="54" t="s">
        <v>4532</v>
      </c>
      <c r="D514" s="54" t="s">
        <v>44</v>
      </c>
      <c r="E514" s="64">
        <v>2021</v>
      </c>
      <c r="F514" s="733">
        <v>29825.279324999992</v>
      </c>
      <c r="G514" s="54" t="s">
        <v>6340</v>
      </c>
    </row>
    <row r="515" spans="1:7" ht="15.75" x14ac:dyDescent="0.25">
      <c r="A515" s="54" t="s">
        <v>42</v>
      </c>
      <c r="B515" s="54" t="s">
        <v>4530</v>
      </c>
      <c r="C515" s="54" t="s">
        <v>4532</v>
      </c>
      <c r="D515" s="54" t="s">
        <v>43</v>
      </c>
      <c r="E515" s="64">
        <v>2021</v>
      </c>
      <c r="F515" s="733">
        <v>28878.254324999998</v>
      </c>
      <c r="G515" s="54" t="s">
        <v>6340</v>
      </c>
    </row>
    <row r="516" spans="1:7" ht="15.75" x14ac:dyDescent="0.25">
      <c r="A516" s="54" t="s">
        <v>42</v>
      </c>
      <c r="B516" s="54" t="s">
        <v>4530</v>
      </c>
      <c r="C516" s="54" t="s">
        <v>2114</v>
      </c>
      <c r="D516" s="54" t="s">
        <v>44</v>
      </c>
      <c r="E516" s="64">
        <v>2021</v>
      </c>
      <c r="F516" s="733">
        <v>30593.673674999995</v>
      </c>
      <c r="G516" s="54" t="s">
        <v>4531</v>
      </c>
    </row>
    <row r="517" spans="1:7" ht="15.75" x14ac:dyDescent="0.25">
      <c r="A517" s="54" t="s">
        <v>42</v>
      </c>
      <c r="B517" s="54" t="s">
        <v>4530</v>
      </c>
      <c r="C517" s="54" t="s">
        <v>2114</v>
      </c>
      <c r="D517" s="54" t="s">
        <v>43</v>
      </c>
      <c r="E517" s="64">
        <v>2021</v>
      </c>
      <c r="F517" s="733">
        <v>29717.914634999994</v>
      </c>
      <c r="G517" s="54" t="s">
        <v>4531</v>
      </c>
    </row>
    <row r="518" spans="1:7" ht="15.75" x14ac:dyDescent="0.25">
      <c r="A518" s="54" t="s">
        <v>42</v>
      </c>
      <c r="B518" s="54" t="s">
        <v>4530</v>
      </c>
      <c r="C518" s="54" t="s">
        <v>3721</v>
      </c>
      <c r="D518" s="54" t="s">
        <v>44</v>
      </c>
      <c r="E518" s="64">
        <v>2021</v>
      </c>
      <c r="F518" s="733">
        <v>31477.853474999996</v>
      </c>
      <c r="G518" s="54" t="s">
        <v>4531</v>
      </c>
    </row>
    <row r="519" spans="1:7" ht="15.75" x14ac:dyDescent="0.25">
      <c r="A519" s="54" t="s">
        <v>42</v>
      </c>
      <c r="B519" s="54" t="s">
        <v>4530</v>
      </c>
      <c r="C519" s="54" t="s">
        <v>1985</v>
      </c>
      <c r="D519" s="54" t="s">
        <v>44</v>
      </c>
      <c r="E519" s="64">
        <v>2021</v>
      </c>
      <c r="F519" s="733">
        <v>32494.660244999995</v>
      </c>
      <c r="G519" s="54" t="s">
        <v>4531</v>
      </c>
    </row>
    <row r="520" spans="1:7" ht="15.75" x14ac:dyDescent="0.25">
      <c r="A520" s="54" t="s">
        <v>42</v>
      </c>
      <c r="B520" s="54" t="s">
        <v>4530</v>
      </c>
      <c r="C520" s="54" t="s">
        <v>1985</v>
      </c>
      <c r="D520" s="54" t="s">
        <v>43</v>
      </c>
      <c r="E520" s="64">
        <v>2021</v>
      </c>
      <c r="F520" s="733">
        <v>31682.056904999994</v>
      </c>
      <c r="G520" s="54" t="s">
        <v>4531</v>
      </c>
    </row>
    <row r="521" spans="1:7" ht="15.75" x14ac:dyDescent="0.25">
      <c r="A521" s="54" t="s">
        <v>42</v>
      </c>
      <c r="B521" s="54" t="s">
        <v>4530</v>
      </c>
      <c r="C521" s="54" t="s">
        <v>1980</v>
      </c>
      <c r="D521" s="54" t="s">
        <v>44</v>
      </c>
      <c r="E521" s="64">
        <v>2021</v>
      </c>
      <c r="F521" s="733">
        <v>33610.410944999996</v>
      </c>
      <c r="G521" s="54" t="s">
        <v>4531</v>
      </c>
    </row>
    <row r="522" spans="1:7" ht="15.75" x14ac:dyDescent="0.25">
      <c r="A522" s="54" t="s">
        <v>42</v>
      </c>
      <c r="B522" s="54" t="s">
        <v>4530</v>
      </c>
      <c r="C522" s="54" t="s">
        <v>1980</v>
      </c>
      <c r="D522" s="54" t="s">
        <v>43</v>
      </c>
      <c r="E522" s="64">
        <v>2021</v>
      </c>
      <c r="F522" s="733">
        <v>32797.807604999995</v>
      </c>
      <c r="G522" s="54" t="s">
        <v>4531</v>
      </c>
    </row>
    <row r="523" spans="1:7" ht="15.75" x14ac:dyDescent="0.25">
      <c r="A523" s="54" t="s">
        <v>42</v>
      </c>
      <c r="B523" s="54" t="s">
        <v>4530</v>
      </c>
      <c r="C523" s="54" t="s">
        <v>4532</v>
      </c>
      <c r="D523" s="54" t="s">
        <v>43</v>
      </c>
      <c r="E523" s="64">
        <v>2021</v>
      </c>
      <c r="F523" s="733">
        <v>33024.78</v>
      </c>
      <c r="G523" s="54" t="s">
        <v>4531</v>
      </c>
    </row>
    <row r="524" spans="1:7" ht="15.75" x14ac:dyDescent="0.25">
      <c r="A524" s="54" t="s">
        <v>42</v>
      </c>
      <c r="B524" s="54" t="s">
        <v>4530</v>
      </c>
      <c r="C524" s="54" t="s">
        <v>4532</v>
      </c>
      <c r="D524" s="54" t="s">
        <v>44</v>
      </c>
      <c r="E524" s="64">
        <v>2021</v>
      </c>
      <c r="F524" s="733">
        <v>33953.556914999994</v>
      </c>
      <c r="G524" s="54" t="s">
        <v>4531</v>
      </c>
    </row>
    <row r="525" spans="1:7" ht="15.75" x14ac:dyDescent="0.25">
      <c r="A525" s="54" t="s">
        <v>42</v>
      </c>
      <c r="B525" s="54" t="s">
        <v>4530</v>
      </c>
      <c r="C525" s="54" t="s">
        <v>1981</v>
      </c>
      <c r="D525" s="54" t="s">
        <v>44</v>
      </c>
      <c r="E525" s="64">
        <v>2021</v>
      </c>
      <c r="F525" s="733">
        <v>35860.859054999994</v>
      </c>
      <c r="G525" s="54" t="s">
        <v>4531</v>
      </c>
    </row>
    <row r="526" spans="1:7" ht="15.75" x14ac:dyDescent="0.25">
      <c r="A526" s="54" t="s">
        <v>42</v>
      </c>
      <c r="B526" s="54" t="s">
        <v>4530</v>
      </c>
      <c r="C526" s="54" t="s">
        <v>1981</v>
      </c>
      <c r="D526" s="54" t="s">
        <v>43</v>
      </c>
      <c r="E526" s="64">
        <v>2021</v>
      </c>
      <c r="F526" s="733">
        <v>34916.939055000003</v>
      </c>
      <c r="G526" s="54" t="s">
        <v>4531</v>
      </c>
    </row>
    <row r="527" spans="1:7" ht="15.75" x14ac:dyDescent="0.25">
      <c r="A527" s="54" t="s">
        <v>42</v>
      </c>
      <c r="B527" s="54" t="s">
        <v>4530</v>
      </c>
      <c r="C527" s="54" t="s">
        <v>3726</v>
      </c>
      <c r="D527" s="54" t="s">
        <v>44</v>
      </c>
      <c r="E527" s="64">
        <v>2021</v>
      </c>
      <c r="F527" s="733">
        <v>36997.11</v>
      </c>
      <c r="G527" s="54" t="s">
        <v>4531</v>
      </c>
    </row>
    <row r="528" spans="1:7" ht="15.75" x14ac:dyDescent="0.25">
      <c r="A528" s="54" t="s">
        <v>42</v>
      </c>
      <c r="B528" s="54" t="s">
        <v>4530</v>
      </c>
      <c r="C528" s="54" t="s">
        <v>3726</v>
      </c>
      <c r="D528" s="54" t="s">
        <v>43</v>
      </c>
      <c r="E528" s="64">
        <v>2021</v>
      </c>
      <c r="F528" s="733">
        <v>36056.294999999998</v>
      </c>
      <c r="G528" s="54" t="s">
        <v>4531</v>
      </c>
    </row>
    <row r="529" spans="1:7" ht="15.75" x14ac:dyDescent="0.25">
      <c r="A529" s="54" t="s">
        <v>42</v>
      </c>
      <c r="B529" s="54" t="s">
        <v>4530</v>
      </c>
      <c r="C529" s="54" t="s">
        <v>2845</v>
      </c>
      <c r="D529" s="54" t="s">
        <v>44</v>
      </c>
      <c r="E529" s="64">
        <v>2021</v>
      </c>
      <c r="F529" s="733">
        <v>38133.411659999991</v>
      </c>
      <c r="G529" s="54" t="s">
        <v>4531</v>
      </c>
    </row>
    <row r="530" spans="1:7" ht="15.75" x14ac:dyDescent="0.25">
      <c r="A530" s="54" t="s">
        <v>42</v>
      </c>
      <c r="B530" s="54" t="s">
        <v>4530</v>
      </c>
      <c r="C530" s="54" t="s">
        <v>2845</v>
      </c>
      <c r="D530" s="54" t="s">
        <v>43</v>
      </c>
      <c r="E530" s="64">
        <v>2021</v>
      </c>
      <c r="F530" s="733">
        <v>37185.351659999993</v>
      </c>
      <c r="G530" s="54" t="s">
        <v>4531</v>
      </c>
    </row>
    <row r="531" spans="1:7" x14ac:dyDescent="0.2">
      <c r="A531" s="568" t="s">
        <v>42</v>
      </c>
      <c r="B531" s="568" t="s">
        <v>3014</v>
      </c>
      <c r="C531" s="570" t="s">
        <v>3739</v>
      </c>
      <c r="D531" s="570" t="s">
        <v>43</v>
      </c>
      <c r="E531" s="569">
        <v>2021</v>
      </c>
      <c r="F531" s="708">
        <v>27440</v>
      </c>
      <c r="G531" s="568" t="s">
        <v>4579</v>
      </c>
    </row>
    <row r="532" spans="1:7" x14ac:dyDescent="0.2">
      <c r="A532" s="568" t="s">
        <v>42</v>
      </c>
      <c r="B532" s="568" t="s">
        <v>3014</v>
      </c>
      <c r="C532" s="570" t="s">
        <v>3739</v>
      </c>
      <c r="D532" s="570" t="s">
        <v>44</v>
      </c>
      <c r="E532" s="569">
        <v>2021</v>
      </c>
      <c r="F532" s="708">
        <v>29250</v>
      </c>
      <c r="G532" s="568" t="s">
        <v>4579</v>
      </c>
    </row>
    <row r="533" spans="1:7" x14ac:dyDescent="0.2">
      <c r="A533" s="568" t="s">
        <v>42</v>
      </c>
      <c r="B533" s="568" t="s">
        <v>3014</v>
      </c>
      <c r="C533" s="570" t="s">
        <v>2114</v>
      </c>
      <c r="D533" s="570" t="s">
        <v>43</v>
      </c>
      <c r="E533" s="569">
        <v>2021</v>
      </c>
      <c r="F533" s="708">
        <v>27850</v>
      </c>
      <c r="G533" s="568" t="s">
        <v>4579</v>
      </c>
    </row>
    <row r="534" spans="1:7" x14ac:dyDescent="0.2">
      <c r="A534" s="568" t="s">
        <v>42</v>
      </c>
      <c r="B534" s="568" t="s">
        <v>3014</v>
      </c>
      <c r="C534" s="570" t="s">
        <v>2114</v>
      </c>
      <c r="D534" s="570" t="s">
        <v>44</v>
      </c>
      <c r="E534" s="569">
        <v>2021</v>
      </c>
      <c r="F534" s="708">
        <v>29630</v>
      </c>
      <c r="G534" s="568" t="s">
        <v>4579</v>
      </c>
    </row>
    <row r="535" spans="1:7" x14ac:dyDescent="0.2">
      <c r="A535" s="568" t="s">
        <v>42</v>
      </c>
      <c r="B535" s="568" t="s">
        <v>4580</v>
      </c>
      <c r="C535" s="570" t="s">
        <v>3739</v>
      </c>
      <c r="D535" s="570" t="s">
        <v>43</v>
      </c>
      <c r="E535" s="569">
        <v>2021</v>
      </c>
      <c r="F535" s="708">
        <v>31560</v>
      </c>
      <c r="G535" s="568" t="s">
        <v>4579</v>
      </c>
    </row>
    <row r="536" spans="1:7" ht="15.75" x14ac:dyDescent="0.25">
      <c r="A536" s="610" t="s">
        <v>42</v>
      </c>
      <c r="B536" s="610" t="s">
        <v>10091</v>
      </c>
      <c r="C536" s="610" t="s">
        <v>10083</v>
      </c>
      <c r="D536" s="610" t="s">
        <v>110</v>
      </c>
      <c r="E536" s="688">
        <v>2021</v>
      </c>
      <c r="F536" s="694">
        <v>30333</v>
      </c>
      <c r="G536" s="610" t="s">
        <v>2109</v>
      </c>
    </row>
    <row r="537" spans="1:7" ht="15.75" x14ac:dyDescent="0.25">
      <c r="A537" s="610" t="s">
        <v>42</v>
      </c>
      <c r="B537" s="610" t="s">
        <v>10092</v>
      </c>
      <c r="C537" s="610" t="s">
        <v>10083</v>
      </c>
      <c r="D537" s="610" t="s">
        <v>110</v>
      </c>
      <c r="E537" s="688">
        <v>2021</v>
      </c>
      <c r="F537" s="694">
        <v>30333</v>
      </c>
      <c r="G537" s="610" t="s">
        <v>2109</v>
      </c>
    </row>
    <row r="538" spans="1:7" ht="15.75" x14ac:dyDescent="0.25">
      <c r="A538" s="610" t="s">
        <v>42</v>
      </c>
      <c r="B538" s="610" t="s">
        <v>10221</v>
      </c>
      <c r="C538" s="610" t="s">
        <v>10083</v>
      </c>
      <c r="D538" s="610" t="s">
        <v>110</v>
      </c>
      <c r="E538" s="688">
        <v>2021</v>
      </c>
      <c r="F538" s="694">
        <v>30333</v>
      </c>
      <c r="G538" s="610" t="s">
        <v>2109</v>
      </c>
    </row>
    <row r="539" spans="1:7" ht="15.75" x14ac:dyDescent="0.25">
      <c r="A539" s="610" t="s">
        <v>42</v>
      </c>
      <c r="B539" s="610" t="s">
        <v>10222</v>
      </c>
      <c r="C539" s="610" t="s">
        <v>10083</v>
      </c>
      <c r="D539" s="610" t="s">
        <v>110</v>
      </c>
      <c r="E539" s="688">
        <v>2021</v>
      </c>
      <c r="F539" s="694">
        <v>30333</v>
      </c>
      <c r="G539" s="610" t="s">
        <v>2109</v>
      </c>
    </row>
    <row r="540" spans="1:7" ht="15.75" x14ac:dyDescent="0.25">
      <c r="A540" s="610" t="s">
        <v>42</v>
      </c>
      <c r="B540" s="610" t="s">
        <v>10090</v>
      </c>
      <c r="C540" s="610" t="s">
        <v>10083</v>
      </c>
      <c r="D540" s="610" t="s">
        <v>110</v>
      </c>
      <c r="E540" s="688">
        <v>2021</v>
      </c>
      <c r="F540" s="694">
        <v>30164</v>
      </c>
      <c r="G540" s="610" t="s">
        <v>2109</v>
      </c>
    </row>
    <row r="541" spans="1:7" ht="15.75" x14ac:dyDescent="0.25">
      <c r="A541" s="610" t="s">
        <v>42</v>
      </c>
      <c r="B541" s="610" t="s">
        <v>10093</v>
      </c>
      <c r="C541" s="610" t="s">
        <v>10083</v>
      </c>
      <c r="D541" s="610" t="s">
        <v>110</v>
      </c>
      <c r="E541" s="688">
        <v>2021</v>
      </c>
      <c r="F541" s="694">
        <v>30491</v>
      </c>
      <c r="G541" s="610" t="s">
        <v>2109</v>
      </c>
    </row>
    <row r="542" spans="1:7" ht="15.75" x14ac:dyDescent="0.25">
      <c r="A542" s="610" t="s">
        <v>42</v>
      </c>
      <c r="B542" s="610" t="s">
        <v>10094</v>
      </c>
      <c r="C542" s="610" t="s">
        <v>10083</v>
      </c>
      <c r="D542" s="610" t="s">
        <v>110</v>
      </c>
      <c r="E542" s="688">
        <v>2021</v>
      </c>
      <c r="F542" s="694">
        <v>30491</v>
      </c>
      <c r="G542" s="610" t="s">
        <v>2109</v>
      </c>
    </row>
    <row r="543" spans="1:7" ht="15.75" x14ac:dyDescent="0.25">
      <c r="A543" s="610" t="s">
        <v>42</v>
      </c>
      <c r="B543" s="610" t="s">
        <v>10095</v>
      </c>
      <c r="C543" s="610" t="s">
        <v>10083</v>
      </c>
      <c r="D543" s="610" t="s">
        <v>110</v>
      </c>
      <c r="E543" s="688">
        <v>2021</v>
      </c>
      <c r="F543" s="694">
        <v>28904</v>
      </c>
      <c r="G543" s="610" t="s">
        <v>2109</v>
      </c>
    </row>
    <row r="544" spans="1:7" ht="15.75" x14ac:dyDescent="0.25">
      <c r="A544" s="610" t="s">
        <v>42</v>
      </c>
      <c r="B544" s="610" t="s">
        <v>10096</v>
      </c>
      <c r="C544" s="610" t="s">
        <v>10083</v>
      </c>
      <c r="D544" s="610" t="s">
        <v>110</v>
      </c>
      <c r="E544" s="688">
        <v>2021</v>
      </c>
      <c r="F544" s="694">
        <v>28904</v>
      </c>
      <c r="G544" s="610" t="s">
        <v>2109</v>
      </c>
    </row>
    <row r="545" spans="1:7" ht="15.75" x14ac:dyDescent="0.25">
      <c r="A545" s="610" t="s">
        <v>42</v>
      </c>
      <c r="B545" s="610" t="s">
        <v>10097</v>
      </c>
      <c r="C545" s="610" t="s">
        <v>10083</v>
      </c>
      <c r="D545" s="610" t="s">
        <v>110</v>
      </c>
      <c r="E545" s="688">
        <v>2021</v>
      </c>
      <c r="F545" s="694">
        <v>32639</v>
      </c>
      <c r="G545" s="610" t="s">
        <v>2109</v>
      </c>
    </row>
    <row r="546" spans="1:7" ht="15.75" x14ac:dyDescent="0.25">
      <c r="A546" s="610" t="s">
        <v>42</v>
      </c>
      <c r="B546" s="610" t="s">
        <v>10098</v>
      </c>
      <c r="C546" s="610" t="s">
        <v>10100</v>
      </c>
      <c r="D546" s="610" t="s">
        <v>110</v>
      </c>
      <c r="E546" s="688">
        <v>2021</v>
      </c>
      <c r="F546" s="694">
        <v>32639</v>
      </c>
      <c r="G546" s="610" t="s">
        <v>2109</v>
      </c>
    </row>
    <row r="547" spans="1:7" x14ac:dyDescent="0.2">
      <c r="A547" s="571" t="s">
        <v>42</v>
      </c>
      <c r="B547" s="571" t="s">
        <v>6761</v>
      </c>
      <c r="C547" s="571" t="s">
        <v>6754</v>
      </c>
      <c r="D547" s="571" t="s">
        <v>426</v>
      </c>
      <c r="E547" s="725">
        <v>2021</v>
      </c>
      <c r="F547" s="736">
        <v>28620</v>
      </c>
      <c r="G547" s="571" t="s">
        <v>6740</v>
      </c>
    </row>
    <row r="548" spans="1:7" x14ac:dyDescent="0.2">
      <c r="A548" s="571" t="s">
        <v>42</v>
      </c>
      <c r="B548" s="571" t="s">
        <v>6763</v>
      </c>
      <c r="C548" s="571" t="s">
        <v>6754</v>
      </c>
      <c r="D548" s="571" t="s">
        <v>110</v>
      </c>
      <c r="E548" s="725">
        <v>2021</v>
      </c>
      <c r="F548" s="735">
        <v>26320</v>
      </c>
      <c r="G548" s="571" t="s">
        <v>6740</v>
      </c>
    </row>
    <row r="549" spans="1:7" x14ac:dyDescent="0.2">
      <c r="A549" s="571" t="s">
        <v>42</v>
      </c>
      <c r="B549" s="571" t="s">
        <v>6763</v>
      </c>
      <c r="C549" s="571" t="s">
        <v>6754</v>
      </c>
      <c r="D549" s="571" t="s">
        <v>426</v>
      </c>
      <c r="E549" s="725">
        <v>2021</v>
      </c>
      <c r="F549" s="736">
        <v>27850</v>
      </c>
      <c r="G549" s="571" t="s">
        <v>6740</v>
      </c>
    </row>
    <row r="550" spans="1:7" x14ac:dyDescent="0.2">
      <c r="A550" s="571" t="s">
        <v>42</v>
      </c>
      <c r="B550" s="571" t="s">
        <v>6762</v>
      </c>
      <c r="C550" s="571" t="s">
        <v>6754</v>
      </c>
      <c r="D550" s="571" t="s">
        <v>110</v>
      </c>
      <c r="E550" s="725">
        <v>2021</v>
      </c>
      <c r="F550" s="736">
        <v>28150</v>
      </c>
      <c r="G550" s="571" t="s">
        <v>6740</v>
      </c>
    </row>
    <row r="551" spans="1:7" x14ac:dyDescent="0.2">
      <c r="A551" s="571" t="s">
        <v>42</v>
      </c>
      <c r="B551" s="571" t="s">
        <v>6762</v>
      </c>
      <c r="C551" s="571" t="s">
        <v>6754</v>
      </c>
      <c r="D551" s="571" t="s">
        <v>426</v>
      </c>
      <c r="E551" s="725">
        <v>2021</v>
      </c>
      <c r="F551" s="736">
        <v>29710</v>
      </c>
      <c r="G551" s="571" t="s">
        <v>6740</v>
      </c>
    </row>
    <row r="552" spans="1:7" x14ac:dyDescent="0.2">
      <c r="A552" s="571" t="s">
        <v>42</v>
      </c>
      <c r="B552" s="571" t="s">
        <v>6757</v>
      </c>
      <c r="C552" s="571" t="s">
        <v>6754</v>
      </c>
      <c r="D552" s="571" t="s">
        <v>426</v>
      </c>
      <c r="E552" s="725">
        <v>2021</v>
      </c>
      <c r="F552" s="735">
        <v>33950</v>
      </c>
      <c r="G552" s="571" t="s">
        <v>6740</v>
      </c>
    </row>
    <row r="553" spans="1:7" x14ac:dyDescent="0.2">
      <c r="A553" s="571" t="s">
        <v>42</v>
      </c>
      <c r="B553" s="571" t="s">
        <v>6745</v>
      </c>
      <c r="C553" s="571" t="s">
        <v>6741</v>
      </c>
      <c r="D553" s="571" t="s">
        <v>426</v>
      </c>
      <c r="E553" s="725">
        <v>2021</v>
      </c>
      <c r="F553" s="735">
        <v>38170</v>
      </c>
      <c r="G553" s="571" t="s">
        <v>6740</v>
      </c>
    </row>
    <row r="554" spans="1:7" x14ac:dyDescent="0.2">
      <c r="A554" s="571" t="s">
        <v>42</v>
      </c>
      <c r="B554" s="571" t="s">
        <v>6742</v>
      </c>
      <c r="C554" s="571" t="s">
        <v>6741</v>
      </c>
      <c r="D554" s="571" t="s">
        <v>426</v>
      </c>
      <c r="E554" s="725">
        <v>2021</v>
      </c>
      <c r="F554" s="735">
        <v>49880</v>
      </c>
      <c r="G554" s="571" t="s">
        <v>6740</v>
      </c>
    </row>
    <row r="555" spans="1:7" x14ac:dyDescent="0.2">
      <c r="A555" s="571" t="s">
        <v>42</v>
      </c>
      <c r="B555" s="571" t="s">
        <v>6743</v>
      </c>
      <c r="C555" s="571" t="s">
        <v>6741</v>
      </c>
      <c r="D555" s="571" t="s">
        <v>426</v>
      </c>
      <c r="E555" s="725">
        <v>2021</v>
      </c>
      <c r="F555" s="735">
        <v>46960</v>
      </c>
      <c r="G555" s="571" t="s">
        <v>6740</v>
      </c>
    </row>
    <row r="556" spans="1:7" x14ac:dyDescent="0.2">
      <c r="A556" s="571" t="s">
        <v>42</v>
      </c>
      <c r="B556" s="571" t="s">
        <v>6744</v>
      </c>
      <c r="C556" s="571" t="s">
        <v>6741</v>
      </c>
      <c r="D556" s="571" t="s">
        <v>426</v>
      </c>
      <c r="E556" s="725">
        <v>2021</v>
      </c>
      <c r="F556" s="735">
        <v>43290</v>
      </c>
      <c r="G556" s="571" t="s">
        <v>6740</v>
      </c>
    </row>
    <row r="557" spans="1:7" x14ac:dyDescent="0.2">
      <c r="A557" s="571" t="s">
        <v>42</v>
      </c>
      <c r="B557" s="571" t="s">
        <v>6758</v>
      </c>
      <c r="C557" s="571" t="s">
        <v>6754</v>
      </c>
      <c r="D557" s="571" t="s">
        <v>426</v>
      </c>
      <c r="E557" s="725">
        <v>2021</v>
      </c>
      <c r="F557" s="735">
        <v>36700</v>
      </c>
      <c r="G557" s="571" t="s">
        <v>6740</v>
      </c>
    </row>
    <row r="558" spans="1:7" x14ac:dyDescent="0.2">
      <c r="A558" s="571" t="s">
        <v>42</v>
      </c>
      <c r="B558" s="571" t="s">
        <v>6760</v>
      </c>
      <c r="C558" s="571" t="s">
        <v>6754</v>
      </c>
      <c r="D558" s="571" t="s">
        <v>426</v>
      </c>
      <c r="E558" s="725">
        <v>2021</v>
      </c>
      <c r="F558" s="736">
        <v>30440</v>
      </c>
      <c r="G558" s="571" t="s">
        <v>6740</v>
      </c>
    </row>
    <row r="559" spans="1:7" x14ac:dyDescent="0.2">
      <c r="A559" s="571" t="s">
        <v>42</v>
      </c>
      <c r="B559" s="571" t="s">
        <v>6759</v>
      </c>
      <c r="C559" s="571" t="s">
        <v>6754</v>
      </c>
      <c r="D559" s="571" t="s">
        <v>426</v>
      </c>
      <c r="E559" s="725">
        <v>2021</v>
      </c>
      <c r="F559" s="736">
        <v>34730</v>
      </c>
      <c r="G559" s="571" t="s">
        <v>6740</v>
      </c>
    </row>
    <row r="560" spans="1:7" x14ac:dyDescent="0.2">
      <c r="A560" s="571" t="s">
        <v>42</v>
      </c>
      <c r="B560" s="571" t="s">
        <v>6753</v>
      </c>
      <c r="C560" s="571" t="s">
        <v>6752</v>
      </c>
      <c r="D560" s="571" t="s">
        <v>110</v>
      </c>
      <c r="E560" s="725">
        <v>2021</v>
      </c>
      <c r="F560" s="735">
        <v>32550</v>
      </c>
      <c r="G560" s="571" t="s">
        <v>6740</v>
      </c>
    </row>
    <row r="561" spans="1:7" x14ac:dyDescent="0.2">
      <c r="A561" s="571" t="s">
        <v>42</v>
      </c>
      <c r="B561" s="571" t="s">
        <v>6751</v>
      </c>
      <c r="C561" s="571" t="s">
        <v>6741</v>
      </c>
      <c r="D561" s="571" t="s">
        <v>110</v>
      </c>
      <c r="E561" s="725">
        <v>2021</v>
      </c>
      <c r="F561" s="735">
        <v>34630</v>
      </c>
      <c r="G561" s="571" t="s">
        <v>6740</v>
      </c>
    </row>
    <row r="562" spans="1:7" x14ac:dyDescent="0.2">
      <c r="A562" s="571" t="s">
        <v>42</v>
      </c>
      <c r="B562" s="571" t="s">
        <v>6751</v>
      </c>
      <c r="C562" s="571" t="s">
        <v>6741</v>
      </c>
      <c r="D562" s="571" t="s">
        <v>426</v>
      </c>
      <c r="E562" s="725">
        <v>2021</v>
      </c>
      <c r="F562" s="735">
        <v>36140</v>
      </c>
      <c r="G562" s="571" t="s">
        <v>6740</v>
      </c>
    </row>
    <row r="563" spans="1:7" x14ac:dyDescent="0.2">
      <c r="A563" s="571" t="s">
        <v>42</v>
      </c>
      <c r="B563" s="571" t="s">
        <v>6756</v>
      </c>
      <c r="C563" s="571" t="s">
        <v>6754</v>
      </c>
      <c r="D563" s="571" t="s">
        <v>110</v>
      </c>
      <c r="E563" s="725">
        <v>2021</v>
      </c>
      <c r="F563" s="735">
        <v>34520</v>
      </c>
      <c r="G563" s="571" t="s">
        <v>6740</v>
      </c>
    </row>
    <row r="564" spans="1:7" x14ac:dyDescent="0.2">
      <c r="A564" s="571" t="s">
        <v>42</v>
      </c>
      <c r="B564" s="571" t="s">
        <v>6756</v>
      </c>
      <c r="C564" s="571" t="s">
        <v>6754</v>
      </c>
      <c r="D564" s="571" t="s">
        <v>426</v>
      </c>
      <c r="E564" s="725">
        <v>2021</v>
      </c>
      <c r="F564" s="735">
        <v>35950</v>
      </c>
      <c r="G564" s="571" t="s">
        <v>6740</v>
      </c>
    </row>
    <row r="565" spans="1:7" x14ac:dyDescent="0.2">
      <c r="A565" s="571" t="s">
        <v>42</v>
      </c>
      <c r="B565" s="571" t="s">
        <v>6747</v>
      </c>
      <c r="C565" s="571" t="s">
        <v>6741</v>
      </c>
      <c r="D565" s="571" t="s">
        <v>110</v>
      </c>
      <c r="E565" s="725">
        <v>2021</v>
      </c>
      <c r="F565" s="735">
        <v>33680</v>
      </c>
      <c r="G565" s="571" t="s">
        <v>6740</v>
      </c>
    </row>
    <row r="566" spans="1:7" x14ac:dyDescent="0.2">
      <c r="A566" s="571" t="s">
        <v>42</v>
      </c>
      <c r="B566" s="571" t="s">
        <v>6747</v>
      </c>
      <c r="C566" s="571" t="s">
        <v>6741</v>
      </c>
      <c r="D566" s="571" t="s">
        <v>426</v>
      </c>
      <c r="E566" s="725">
        <v>2021</v>
      </c>
      <c r="F566" s="735">
        <v>45270</v>
      </c>
      <c r="G566" s="571" t="s">
        <v>6740</v>
      </c>
    </row>
    <row r="567" spans="1:7" x14ac:dyDescent="0.2">
      <c r="A567" s="571" t="s">
        <v>42</v>
      </c>
      <c r="B567" s="571" t="s">
        <v>6746</v>
      </c>
      <c r="C567" s="571" t="s">
        <v>6741</v>
      </c>
      <c r="D567" s="571" t="s">
        <v>110</v>
      </c>
      <c r="E567" s="725">
        <v>2021</v>
      </c>
      <c r="F567" s="735">
        <v>46850</v>
      </c>
      <c r="G567" s="571" t="s">
        <v>6740</v>
      </c>
    </row>
    <row r="568" spans="1:7" x14ac:dyDescent="0.2">
      <c r="A568" s="571" t="s">
        <v>42</v>
      </c>
      <c r="B568" s="571" t="s">
        <v>6746</v>
      </c>
      <c r="C568" s="571" t="s">
        <v>6741</v>
      </c>
      <c r="D568" s="571" t="s">
        <v>426</v>
      </c>
      <c r="E568" s="725">
        <v>2021</v>
      </c>
      <c r="F568" s="735">
        <v>48120</v>
      </c>
      <c r="G568" s="571" t="s">
        <v>6740</v>
      </c>
    </row>
    <row r="569" spans="1:7" x14ac:dyDescent="0.2">
      <c r="A569" s="571" t="s">
        <v>42</v>
      </c>
      <c r="B569" s="571" t="s">
        <v>6750</v>
      </c>
      <c r="C569" s="571" t="s">
        <v>6741</v>
      </c>
      <c r="D569" s="571" t="s">
        <v>110</v>
      </c>
      <c r="E569" s="725">
        <v>2021</v>
      </c>
      <c r="F569" s="735">
        <v>36990</v>
      </c>
      <c r="G569" s="571" t="s">
        <v>6740</v>
      </c>
    </row>
    <row r="570" spans="1:7" x14ac:dyDescent="0.2">
      <c r="A570" s="571" t="s">
        <v>42</v>
      </c>
      <c r="B570" s="571" t="s">
        <v>6750</v>
      </c>
      <c r="C570" s="571" t="s">
        <v>6741</v>
      </c>
      <c r="D570" s="571" t="s">
        <v>426</v>
      </c>
      <c r="E570" s="725">
        <v>2021</v>
      </c>
      <c r="F570" s="735">
        <v>38970</v>
      </c>
      <c r="G570" s="571" t="s">
        <v>6740</v>
      </c>
    </row>
    <row r="571" spans="1:7" x14ac:dyDescent="0.2">
      <c r="A571" s="571" t="s">
        <v>42</v>
      </c>
      <c r="B571" s="571" t="s">
        <v>6755</v>
      </c>
      <c r="C571" s="571" t="s">
        <v>6754</v>
      </c>
      <c r="D571" s="571" t="s">
        <v>110</v>
      </c>
      <c r="E571" s="725">
        <v>2021</v>
      </c>
      <c r="F571" s="735">
        <v>31530</v>
      </c>
      <c r="G571" s="571" t="s">
        <v>6740</v>
      </c>
    </row>
    <row r="572" spans="1:7" x14ac:dyDescent="0.2">
      <c r="A572" s="571" t="s">
        <v>42</v>
      </c>
      <c r="B572" s="571" t="s">
        <v>6755</v>
      </c>
      <c r="C572" s="571" t="s">
        <v>6754</v>
      </c>
      <c r="D572" s="571" t="s">
        <v>426</v>
      </c>
      <c r="E572" s="725">
        <v>2021</v>
      </c>
      <c r="F572" s="735">
        <v>32240</v>
      </c>
      <c r="G572" s="571" t="s">
        <v>6740</v>
      </c>
    </row>
    <row r="573" spans="1:7" x14ac:dyDescent="0.2">
      <c r="A573" s="571" t="s">
        <v>42</v>
      </c>
      <c r="B573" s="571" t="s">
        <v>6748</v>
      </c>
      <c r="C573" s="571" t="s">
        <v>6741</v>
      </c>
      <c r="D573" s="571" t="s">
        <v>110</v>
      </c>
      <c r="E573" s="725">
        <v>2021</v>
      </c>
      <c r="F573" s="735">
        <v>41590</v>
      </c>
      <c r="G573" s="571" t="s">
        <v>6740</v>
      </c>
    </row>
    <row r="574" spans="1:7" x14ac:dyDescent="0.2">
      <c r="A574" s="571" t="s">
        <v>42</v>
      </c>
      <c r="B574" s="571" t="s">
        <v>6748</v>
      </c>
      <c r="C574" s="571" t="s">
        <v>6741</v>
      </c>
      <c r="D574" s="571" t="s">
        <v>426</v>
      </c>
      <c r="E574" s="725">
        <v>2021</v>
      </c>
      <c r="F574" s="735">
        <v>43100</v>
      </c>
      <c r="G574" s="571" t="s">
        <v>6740</v>
      </c>
    </row>
    <row r="575" spans="1:7" x14ac:dyDescent="0.2">
      <c r="A575" s="571" t="s">
        <v>42</v>
      </c>
      <c r="B575" s="571" t="s">
        <v>6749</v>
      </c>
      <c r="C575" s="571" t="s">
        <v>6741</v>
      </c>
      <c r="D575" s="571" t="s">
        <v>110</v>
      </c>
      <c r="E575" s="725">
        <v>2021</v>
      </c>
      <c r="F575" s="735">
        <v>40580</v>
      </c>
      <c r="G575" s="571" t="s">
        <v>6740</v>
      </c>
    </row>
    <row r="576" spans="1:7" x14ac:dyDescent="0.2">
      <c r="A576" s="571" t="s">
        <v>42</v>
      </c>
      <c r="B576" s="571" t="s">
        <v>6749</v>
      </c>
      <c r="C576" s="571" t="s">
        <v>6741</v>
      </c>
      <c r="D576" s="571" t="s">
        <v>426</v>
      </c>
      <c r="E576" s="725">
        <v>2021</v>
      </c>
      <c r="F576" s="735">
        <v>41850</v>
      </c>
      <c r="G576" s="571" t="s">
        <v>6740</v>
      </c>
    </row>
    <row r="577" spans="1:7" x14ac:dyDescent="0.2">
      <c r="A577" s="571" t="s">
        <v>42</v>
      </c>
      <c r="B577" s="571" t="s">
        <v>6732</v>
      </c>
      <c r="C577" s="571" t="s">
        <v>6731</v>
      </c>
      <c r="D577" s="571" t="s">
        <v>43</v>
      </c>
      <c r="E577" s="725">
        <v>2021</v>
      </c>
      <c r="F577" s="735">
        <v>38540</v>
      </c>
      <c r="G577" s="571" t="s">
        <v>6730</v>
      </c>
    </row>
    <row r="578" spans="1:7" x14ac:dyDescent="0.2">
      <c r="A578" s="571" t="s">
        <v>42</v>
      </c>
      <c r="B578" s="571" t="s">
        <v>6732</v>
      </c>
      <c r="C578" s="571" t="s">
        <v>6731</v>
      </c>
      <c r="D578" s="571" t="s">
        <v>44</v>
      </c>
      <c r="E578" s="725">
        <v>2021</v>
      </c>
      <c r="F578" s="735">
        <v>41965</v>
      </c>
      <c r="G578" s="571" t="s">
        <v>6730</v>
      </c>
    </row>
    <row r="579" spans="1:7" x14ac:dyDescent="0.2">
      <c r="A579" s="571" t="s">
        <v>42</v>
      </c>
      <c r="B579" s="571" t="s">
        <v>6738</v>
      </c>
      <c r="C579" s="571" t="s">
        <v>6737</v>
      </c>
      <c r="D579" s="571" t="s">
        <v>43</v>
      </c>
      <c r="E579" s="725">
        <v>2021</v>
      </c>
      <c r="F579" s="735">
        <v>26540</v>
      </c>
      <c r="G579" s="571" t="s">
        <v>6734</v>
      </c>
    </row>
    <row r="580" spans="1:7" x14ac:dyDescent="0.2">
      <c r="A580" s="571" t="s">
        <v>42</v>
      </c>
      <c r="B580" s="571" t="s">
        <v>6738</v>
      </c>
      <c r="C580" s="571" t="s">
        <v>6737</v>
      </c>
      <c r="D580" s="571" t="s">
        <v>44</v>
      </c>
      <c r="E580" s="725">
        <v>2021</v>
      </c>
      <c r="F580" s="735">
        <v>29745</v>
      </c>
      <c r="G580" s="571" t="s">
        <v>6734</v>
      </c>
    </row>
    <row r="581" spans="1:7" x14ac:dyDescent="0.2">
      <c r="A581" s="571" t="s">
        <v>42</v>
      </c>
      <c r="B581" s="571" t="s">
        <v>6738</v>
      </c>
      <c r="C581" s="571" t="s">
        <v>6737</v>
      </c>
      <c r="D581" s="571" t="s">
        <v>44</v>
      </c>
      <c r="E581" s="725">
        <v>2021</v>
      </c>
      <c r="F581" s="735">
        <v>32525</v>
      </c>
      <c r="G581" s="571" t="s">
        <v>6730</v>
      </c>
    </row>
    <row r="582" spans="1:7" x14ac:dyDescent="0.2">
      <c r="A582" s="571" t="s">
        <v>42</v>
      </c>
      <c r="B582" s="571" t="s">
        <v>6738</v>
      </c>
      <c r="C582" s="571" t="s">
        <v>6731</v>
      </c>
      <c r="D582" s="571" t="s">
        <v>43</v>
      </c>
      <c r="E582" s="725">
        <v>2021</v>
      </c>
      <c r="F582" s="735">
        <v>28940</v>
      </c>
      <c r="G582" s="571" t="s">
        <v>6734</v>
      </c>
    </row>
    <row r="583" spans="1:7" x14ac:dyDescent="0.2">
      <c r="A583" s="571" t="s">
        <v>42</v>
      </c>
      <c r="B583" s="571" t="s">
        <v>6738</v>
      </c>
      <c r="C583" s="571" t="s">
        <v>6731</v>
      </c>
      <c r="D583" s="571" t="s">
        <v>44</v>
      </c>
      <c r="E583" s="725">
        <v>2021</v>
      </c>
      <c r="F583" s="735">
        <v>32175</v>
      </c>
      <c r="G583" s="571" t="s">
        <v>6734</v>
      </c>
    </row>
    <row r="584" spans="1:7" x14ac:dyDescent="0.2">
      <c r="A584" s="571" t="s">
        <v>42</v>
      </c>
      <c r="B584" s="571" t="s">
        <v>6739</v>
      </c>
      <c r="C584" s="571" t="s">
        <v>6737</v>
      </c>
      <c r="D584" s="571" t="s">
        <v>43</v>
      </c>
      <c r="E584" s="725">
        <v>2021</v>
      </c>
      <c r="F584" s="735">
        <v>27410</v>
      </c>
      <c r="G584" s="571" t="s">
        <v>6730</v>
      </c>
    </row>
    <row r="585" spans="1:7" x14ac:dyDescent="0.2">
      <c r="A585" s="571" t="s">
        <v>42</v>
      </c>
      <c r="B585" s="571" t="s">
        <v>6736</v>
      </c>
      <c r="C585" s="571" t="s">
        <v>6737</v>
      </c>
      <c r="D585" s="571" t="s">
        <v>43</v>
      </c>
      <c r="E585" s="725">
        <v>2021</v>
      </c>
      <c r="F585" s="735">
        <v>28355</v>
      </c>
      <c r="G585" s="571" t="s">
        <v>6734</v>
      </c>
    </row>
    <row r="586" spans="1:7" x14ac:dyDescent="0.2">
      <c r="A586" s="571" t="s">
        <v>42</v>
      </c>
      <c r="B586" s="571" t="s">
        <v>6736</v>
      </c>
      <c r="C586" s="571" t="s">
        <v>6737</v>
      </c>
      <c r="D586" s="571" t="s">
        <v>43</v>
      </c>
      <c r="E586" s="725">
        <v>2021</v>
      </c>
      <c r="F586" s="735">
        <v>28815</v>
      </c>
      <c r="G586" s="571" t="s">
        <v>6730</v>
      </c>
    </row>
    <row r="587" spans="1:7" x14ac:dyDescent="0.2">
      <c r="A587" s="571" t="s">
        <v>42</v>
      </c>
      <c r="B587" s="571" t="s">
        <v>6736</v>
      </c>
      <c r="C587" s="571" t="s">
        <v>6731</v>
      </c>
      <c r="D587" s="571" t="s">
        <v>44</v>
      </c>
      <c r="E587" s="725">
        <v>2021</v>
      </c>
      <c r="F587" s="735">
        <v>30980</v>
      </c>
      <c r="G587" s="571" t="s">
        <v>6734</v>
      </c>
    </row>
    <row r="588" spans="1:7" x14ac:dyDescent="0.2">
      <c r="A588" s="571" t="s">
        <v>42</v>
      </c>
      <c r="B588" s="571" t="s">
        <v>6736</v>
      </c>
      <c r="C588" s="571" t="s">
        <v>6731</v>
      </c>
      <c r="D588" s="571" t="s">
        <v>44</v>
      </c>
      <c r="E588" s="725">
        <v>2021</v>
      </c>
      <c r="F588" s="735">
        <v>35690</v>
      </c>
      <c r="G588" s="571" t="s">
        <v>6735</v>
      </c>
    </row>
    <row r="589" spans="1:7" x14ac:dyDescent="0.2">
      <c r="A589" s="571" t="s">
        <v>42</v>
      </c>
      <c r="B589" s="571" t="s">
        <v>6733</v>
      </c>
      <c r="C589" s="571" t="s">
        <v>6731</v>
      </c>
      <c r="D589" s="571" t="s">
        <v>43</v>
      </c>
      <c r="E589" s="725">
        <v>2021</v>
      </c>
      <c r="F589" s="735">
        <v>33195</v>
      </c>
      <c r="G589" s="571" t="s">
        <v>6734</v>
      </c>
    </row>
    <row r="590" spans="1:7" x14ac:dyDescent="0.2">
      <c r="A590" s="571" t="s">
        <v>42</v>
      </c>
      <c r="B590" s="571" t="s">
        <v>6733</v>
      </c>
      <c r="C590" s="571" t="s">
        <v>6731</v>
      </c>
      <c r="D590" s="571" t="s">
        <v>43</v>
      </c>
      <c r="E590" s="725">
        <v>2021</v>
      </c>
      <c r="F590" s="735">
        <v>34550</v>
      </c>
      <c r="G590" s="571" t="s">
        <v>6730</v>
      </c>
    </row>
    <row r="591" spans="1:7" x14ac:dyDescent="0.2">
      <c r="A591" s="571" t="s">
        <v>42</v>
      </c>
      <c r="B591" s="571" t="s">
        <v>6733</v>
      </c>
      <c r="C591" s="571" t="s">
        <v>6731</v>
      </c>
      <c r="D591" s="571" t="s">
        <v>44</v>
      </c>
      <c r="E591" s="725">
        <v>2021</v>
      </c>
      <c r="F591" s="735">
        <v>35280</v>
      </c>
      <c r="G591" s="571" t="s">
        <v>6734</v>
      </c>
    </row>
    <row r="592" spans="1:7" x14ac:dyDescent="0.2">
      <c r="A592" s="571" t="s">
        <v>42</v>
      </c>
      <c r="B592" s="571" t="s">
        <v>6733</v>
      </c>
      <c r="C592" s="571" t="s">
        <v>6731</v>
      </c>
      <c r="D592" s="571" t="s">
        <v>44</v>
      </c>
      <c r="E592" s="725">
        <v>2021</v>
      </c>
      <c r="F592" s="735">
        <v>35835</v>
      </c>
      <c r="G592" s="571" t="s">
        <v>6730</v>
      </c>
    </row>
    <row r="593" spans="1:7" ht="15.75" x14ac:dyDescent="0.25">
      <c r="A593" s="54" t="s">
        <v>42</v>
      </c>
      <c r="B593" s="54" t="s">
        <v>4581</v>
      </c>
      <c r="C593" s="252" t="s">
        <v>3945</v>
      </c>
      <c r="D593" s="54" t="s">
        <v>125</v>
      </c>
      <c r="E593" s="64">
        <v>2021</v>
      </c>
      <c r="F593" s="74">
        <v>16352.999999999998</v>
      </c>
      <c r="G593" s="54" t="s">
        <v>1823</v>
      </c>
    </row>
    <row r="594" spans="1:7" ht="15.75" x14ac:dyDescent="0.25">
      <c r="A594" s="54" t="s">
        <v>42</v>
      </c>
      <c r="B594" s="54" t="s">
        <v>4581</v>
      </c>
      <c r="C594" s="252" t="s">
        <v>1982</v>
      </c>
      <c r="D594" s="54" t="s">
        <v>4582</v>
      </c>
      <c r="E594" s="64">
        <v>2021</v>
      </c>
      <c r="F594" s="74">
        <v>18423</v>
      </c>
      <c r="G594" s="54" t="s">
        <v>1823</v>
      </c>
    </row>
    <row r="595" spans="1:7" ht="15.75" x14ac:dyDescent="0.25">
      <c r="A595" s="54" t="s">
        <v>42</v>
      </c>
      <c r="B595" s="54" t="s">
        <v>4581</v>
      </c>
      <c r="C595" s="252" t="s">
        <v>1982</v>
      </c>
      <c r="D595" s="54" t="s">
        <v>44</v>
      </c>
      <c r="E595" s="64">
        <v>2021</v>
      </c>
      <c r="F595" s="74">
        <v>19458</v>
      </c>
      <c r="G595" s="54" t="s">
        <v>1823</v>
      </c>
    </row>
    <row r="596" spans="1:7" ht="15.75" x14ac:dyDescent="0.25">
      <c r="A596" s="54" t="s">
        <v>42</v>
      </c>
      <c r="B596" s="54" t="s">
        <v>4581</v>
      </c>
      <c r="C596" s="252" t="s">
        <v>1983</v>
      </c>
      <c r="D596" s="54" t="s">
        <v>125</v>
      </c>
      <c r="E596" s="64">
        <v>2021</v>
      </c>
      <c r="F596" s="74">
        <v>21838.5</v>
      </c>
      <c r="G596" s="54" t="s">
        <v>1823</v>
      </c>
    </row>
    <row r="597" spans="1:7" ht="15.75" x14ac:dyDescent="0.25">
      <c r="A597" s="610" t="s">
        <v>42</v>
      </c>
      <c r="B597" s="610" t="s">
        <v>10099</v>
      </c>
      <c r="C597" s="610" t="s">
        <v>10100</v>
      </c>
      <c r="D597" s="610" t="s">
        <v>110</v>
      </c>
      <c r="E597" s="688">
        <v>2021</v>
      </c>
      <c r="F597" s="694">
        <v>24234</v>
      </c>
      <c r="G597" s="610" t="s">
        <v>2031</v>
      </c>
    </row>
    <row r="598" spans="1:7" ht="15.75" x14ac:dyDescent="0.25">
      <c r="A598" s="610" t="s">
        <v>42</v>
      </c>
      <c r="B598" s="610" t="s">
        <v>10099</v>
      </c>
      <c r="C598" s="610" t="s">
        <v>10100</v>
      </c>
      <c r="D598" s="610" t="s">
        <v>110</v>
      </c>
      <c r="E598" s="688">
        <v>2021</v>
      </c>
      <c r="F598" s="694">
        <v>24234</v>
      </c>
      <c r="G598" s="610" t="s">
        <v>2031</v>
      </c>
    </row>
    <row r="599" spans="1:7" ht="15.75" x14ac:dyDescent="0.25">
      <c r="A599" s="610" t="s">
        <v>42</v>
      </c>
      <c r="B599" s="610" t="s">
        <v>10101</v>
      </c>
      <c r="C599" s="610" t="s">
        <v>10100</v>
      </c>
      <c r="D599" s="610" t="s">
        <v>110</v>
      </c>
      <c r="E599" s="688">
        <v>2021</v>
      </c>
      <c r="F599" s="694">
        <v>21899</v>
      </c>
      <c r="G599" s="610" t="s">
        <v>2031</v>
      </c>
    </row>
    <row r="600" spans="1:7" ht="15.75" x14ac:dyDescent="0.25">
      <c r="A600" s="610" t="s">
        <v>42</v>
      </c>
      <c r="B600" s="610" t="s">
        <v>10103</v>
      </c>
      <c r="C600" s="610" t="s">
        <v>10100</v>
      </c>
      <c r="D600" s="610" t="s">
        <v>110</v>
      </c>
      <c r="E600" s="688">
        <v>2021</v>
      </c>
      <c r="F600" s="694">
        <v>20499</v>
      </c>
      <c r="G600" s="610" t="s">
        <v>2031</v>
      </c>
    </row>
    <row r="601" spans="1:7" ht="15.75" x14ac:dyDescent="0.25">
      <c r="A601" s="610" t="s">
        <v>42</v>
      </c>
      <c r="B601" s="610" t="s">
        <v>10102</v>
      </c>
      <c r="C601" s="610" t="s">
        <v>10100</v>
      </c>
      <c r="D601" s="610" t="s">
        <v>110</v>
      </c>
      <c r="E601" s="688">
        <v>2021</v>
      </c>
      <c r="F601" s="694">
        <v>21134</v>
      </c>
      <c r="G601" s="610" t="s">
        <v>2031</v>
      </c>
    </row>
    <row r="602" spans="1:7" ht="15.75" x14ac:dyDescent="0.25">
      <c r="A602" s="610" t="s">
        <v>42</v>
      </c>
      <c r="B602" s="610" t="s">
        <v>10223</v>
      </c>
      <c r="C602" s="610" t="s">
        <v>10100</v>
      </c>
      <c r="D602" s="610" t="s">
        <v>110</v>
      </c>
      <c r="E602" s="688">
        <v>2021</v>
      </c>
      <c r="F602" s="694">
        <v>21601</v>
      </c>
      <c r="G602" s="610" t="s">
        <v>2031</v>
      </c>
    </row>
    <row r="603" spans="1:7" ht="15.75" x14ac:dyDescent="0.25">
      <c r="A603" s="610" t="s">
        <v>42</v>
      </c>
      <c r="B603" s="610" t="s">
        <v>10104</v>
      </c>
      <c r="C603" s="610" t="s">
        <v>10100</v>
      </c>
      <c r="D603" s="610" t="s">
        <v>110</v>
      </c>
      <c r="E603" s="688">
        <v>2021</v>
      </c>
      <c r="F603" s="694">
        <v>20032</v>
      </c>
      <c r="G603" s="610" t="s">
        <v>2031</v>
      </c>
    </row>
    <row r="604" spans="1:7" ht="15.75" x14ac:dyDescent="0.25">
      <c r="A604" s="610" t="s">
        <v>42</v>
      </c>
      <c r="B604" s="610" t="s">
        <v>10224</v>
      </c>
      <c r="C604" s="610" t="s">
        <v>10100</v>
      </c>
      <c r="D604" s="610" t="s">
        <v>110</v>
      </c>
      <c r="E604" s="688">
        <v>2021</v>
      </c>
      <c r="F604" s="694">
        <v>20966</v>
      </c>
      <c r="G604" s="610" t="s">
        <v>2031</v>
      </c>
    </row>
    <row r="605" spans="1:7" ht="15.75" x14ac:dyDescent="0.25">
      <c r="A605" s="610" t="s">
        <v>42</v>
      </c>
      <c r="B605" s="610" t="s">
        <v>10225</v>
      </c>
      <c r="C605" s="610" t="s">
        <v>10100</v>
      </c>
      <c r="D605" s="610" t="s">
        <v>110</v>
      </c>
      <c r="E605" s="688">
        <v>2021</v>
      </c>
      <c r="F605" s="694">
        <v>21134</v>
      </c>
      <c r="G605" s="610" t="s">
        <v>2031</v>
      </c>
    </row>
    <row r="606" spans="1:7" ht="15.75" x14ac:dyDescent="0.25">
      <c r="A606" s="610" t="s">
        <v>42</v>
      </c>
      <c r="B606" s="610" t="s">
        <v>10106</v>
      </c>
      <c r="C606" s="610" t="s">
        <v>10100</v>
      </c>
      <c r="D606" s="610" t="s">
        <v>110</v>
      </c>
      <c r="E606" s="688">
        <v>2021</v>
      </c>
      <c r="F606" s="694">
        <v>24234</v>
      </c>
      <c r="G606" s="610" t="s">
        <v>2031</v>
      </c>
    </row>
    <row r="607" spans="1:7" ht="15.75" x14ac:dyDescent="0.25">
      <c r="A607" s="610" t="s">
        <v>42</v>
      </c>
      <c r="B607" s="610" t="s">
        <v>10107</v>
      </c>
      <c r="C607" s="610" t="s">
        <v>10100</v>
      </c>
      <c r="D607" s="610" t="s">
        <v>110</v>
      </c>
      <c r="E607" s="688">
        <v>2021</v>
      </c>
      <c r="F607" s="694">
        <v>24234</v>
      </c>
      <c r="G607" s="610" t="s">
        <v>2031</v>
      </c>
    </row>
    <row r="608" spans="1:7" ht="15.75" x14ac:dyDescent="0.25">
      <c r="A608" s="610" t="s">
        <v>42</v>
      </c>
      <c r="B608" s="610" t="s">
        <v>10226</v>
      </c>
      <c r="C608" s="610" t="s">
        <v>10100</v>
      </c>
      <c r="D608" s="610" t="s">
        <v>110</v>
      </c>
      <c r="E608" s="688">
        <v>2021</v>
      </c>
      <c r="F608" s="694">
        <v>24701</v>
      </c>
      <c r="G608" s="610" t="s">
        <v>2031</v>
      </c>
    </row>
    <row r="609" spans="1:7" ht="15.75" x14ac:dyDescent="0.25">
      <c r="A609" s="664" t="s">
        <v>3896</v>
      </c>
      <c r="B609" s="610" t="s">
        <v>9617</v>
      </c>
      <c r="C609" s="54" t="s">
        <v>1983</v>
      </c>
      <c r="D609" s="54" t="s">
        <v>110</v>
      </c>
      <c r="E609" s="64">
        <v>2021</v>
      </c>
      <c r="F609" s="694">
        <v>16015</v>
      </c>
      <c r="G609" s="54" t="s">
        <v>147</v>
      </c>
    </row>
    <row r="610" spans="1:7" ht="15.75" x14ac:dyDescent="0.25">
      <c r="A610" s="712" t="s">
        <v>3896</v>
      </c>
      <c r="B610" s="712" t="s">
        <v>7087</v>
      </c>
      <c r="C610" s="713" t="s">
        <v>3739</v>
      </c>
      <c r="D610" s="712" t="s">
        <v>110</v>
      </c>
      <c r="E610" s="726">
        <v>2021</v>
      </c>
      <c r="F610" s="124">
        <v>23600</v>
      </c>
      <c r="G610" s="712" t="s">
        <v>4816</v>
      </c>
    </row>
    <row r="611" spans="1:7" ht="15.75" x14ac:dyDescent="0.25">
      <c r="A611" s="576" t="s">
        <v>3896</v>
      </c>
      <c r="B611" s="576" t="s">
        <v>5383</v>
      </c>
      <c r="C611" s="579" t="s">
        <v>6838</v>
      </c>
      <c r="D611" s="576" t="s">
        <v>110</v>
      </c>
      <c r="E611" s="721">
        <v>2021</v>
      </c>
      <c r="F611" s="727">
        <v>38735</v>
      </c>
      <c r="G611" s="576" t="s">
        <v>4816</v>
      </c>
    </row>
    <row r="612" spans="1:7" ht="15.75" x14ac:dyDescent="0.25">
      <c r="A612" s="576" t="s">
        <v>3896</v>
      </c>
      <c r="B612" s="576" t="s">
        <v>5383</v>
      </c>
      <c r="C612" s="579" t="s">
        <v>6838</v>
      </c>
      <c r="D612" s="576" t="s">
        <v>426</v>
      </c>
      <c r="E612" s="721">
        <v>2021</v>
      </c>
      <c r="F612" s="727">
        <v>40335</v>
      </c>
      <c r="G612" s="576" t="s">
        <v>4816</v>
      </c>
    </row>
    <row r="613" spans="1:7" ht="15.75" x14ac:dyDescent="0.25">
      <c r="A613" s="576" t="s">
        <v>3896</v>
      </c>
      <c r="B613" s="576" t="s">
        <v>5385</v>
      </c>
      <c r="C613" s="579" t="s">
        <v>6838</v>
      </c>
      <c r="D613" s="576" t="s">
        <v>110</v>
      </c>
      <c r="E613" s="721">
        <v>2021</v>
      </c>
      <c r="F613" s="727">
        <v>45490</v>
      </c>
      <c r="G613" s="576" t="s">
        <v>4816</v>
      </c>
    </row>
    <row r="614" spans="1:7" ht="15.75" x14ac:dyDescent="0.25">
      <c r="A614" s="576" t="s">
        <v>3896</v>
      </c>
      <c r="B614" s="576" t="s">
        <v>6839</v>
      </c>
      <c r="C614" s="579" t="s">
        <v>6838</v>
      </c>
      <c r="D614" s="576" t="s">
        <v>426</v>
      </c>
      <c r="E614" s="721">
        <v>2021</v>
      </c>
      <c r="F614" s="727">
        <v>47440</v>
      </c>
      <c r="G614" s="576" t="s">
        <v>4816</v>
      </c>
    </row>
    <row r="615" spans="1:7" ht="15.75" x14ac:dyDescent="0.25">
      <c r="A615" s="576" t="s">
        <v>3896</v>
      </c>
      <c r="B615" s="576" t="s">
        <v>5386</v>
      </c>
      <c r="C615" s="579" t="s">
        <v>6838</v>
      </c>
      <c r="D615" s="576" t="s">
        <v>110</v>
      </c>
      <c r="E615" s="721">
        <v>2021</v>
      </c>
      <c r="F615" s="727">
        <v>48690</v>
      </c>
      <c r="G615" s="576" t="s">
        <v>4816</v>
      </c>
    </row>
    <row r="616" spans="1:7" ht="15.75" x14ac:dyDescent="0.25">
      <c r="A616" s="576" t="s">
        <v>3896</v>
      </c>
      <c r="B616" s="576" t="s">
        <v>5386</v>
      </c>
      <c r="C616" s="579" t="s">
        <v>6838</v>
      </c>
      <c r="D616" s="576" t="s">
        <v>426</v>
      </c>
      <c r="E616" s="721">
        <v>2021</v>
      </c>
      <c r="F616" s="727">
        <v>50640</v>
      </c>
      <c r="G616" s="576" t="s">
        <v>4816</v>
      </c>
    </row>
    <row r="617" spans="1:7" ht="15.75" x14ac:dyDescent="0.25">
      <c r="A617" s="576" t="s">
        <v>3896</v>
      </c>
      <c r="B617" s="576" t="s">
        <v>5384</v>
      </c>
      <c r="C617" s="579" t="s">
        <v>6838</v>
      </c>
      <c r="D617" s="576" t="s">
        <v>110</v>
      </c>
      <c r="E617" s="721">
        <v>2021</v>
      </c>
      <c r="F617" s="727">
        <v>41535</v>
      </c>
      <c r="G617" s="576" t="s">
        <v>4816</v>
      </c>
    </row>
    <row r="618" spans="1:7" ht="15.75" x14ac:dyDescent="0.25">
      <c r="A618" s="576" t="s">
        <v>3896</v>
      </c>
      <c r="B618" s="576" t="s">
        <v>5384</v>
      </c>
      <c r="C618" s="579" t="s">
        <v>6838</v>
      </c>
      <c r="D618" s="576" t="s">
        <v>426</v>
      </c>
      <c r="E618" s="721">
        <v>2021</v>
      </c>
      <c r="F618" s="727">
        <v>43135</v>
      </c>
      <c r="G618" s="576" t="s">
        <v>4816</v>
      </c>
    </row>
    <row r="619" spans="1:7" ht="15.75" x14ac:dyDescent="0.25">
      <c r="A619" s="576" t="s">
        <v>3896</v>
      </c>
      <c r="B619" s="576" t="s">
        <v>6843</v>
      </c>
      <c r="C619" s="579" t="s">
        <v>4901</v>
      </c>
      <c r="D619" s="576" t="s">
        <v>110</v>
      </c>
      <c r="E619" s="721">
        <v>2021</v>
      </c>
      <c r="F619" s="727">
        <v>35085</v>
      </c>
      <c r="G619" s="576" t="s">
        <v>4816</v>
      </c>
    </row>
    <row r="620" spans="1:7" ht="15.75" x14ac:dyDescent="0.25">
      <c r="A620" s="576" t="s">
        <v>3896</v>
      </c>
      <c r="B620" s="576" t="s">
        <v>6843</v>
      </c>
      <c r="C620" s="579" t="s">
        <v>4901</v>
      </c>
      <c r="D620" s="576" t="s">
        <v>426</v>
      </c>
      <c r="E620" s="721">
        <v>2021</v>
      </c>
      <c r="F620" s="727">
        <v>36685</v>
      </c>
      <c r="G620" s="576" t="s">
        <v>4816</v>
      </c>
    </row>
    <row r="621" spans="1:7" ht="15.75" x14ac:dyDescent="0.25">
      <c r="A621" s="576" t="s">
        <v>3896</v>
      </c>
      <c r="B621" s="576" t="s">
        <v>6842</v>
      </c>
      <c r="C621" s="579" t="s">
        <v>4901</v>
      </c>
      <c r="D621" s="576" t="s">
        <v>110</v>
      </c>
      <c r="E621" s="721">
        <v>2021</v>
      </c>
      <c r="F621" s="727">
        <v>37285</v>
      </c>
      <c r="G621" s="576" t="s">
        <v>4816</v>
      </c>
    </row>
    <row r="622" spans="1:7" ht="15.75" x14ac:dyDescent="0.25">
      <c r="A622" s="576" t="s">
        <v>3896</v>
      </c>
      <c r="B622" s="576" t="s">
        <v>6842</v>
      </c>
      <c r="C622" s="579" t="s">
        <v>4901</v>
      </c>
      <c r="D622" s="576" t="s">
        <v>426</v>
      </c>
      <c r="E622" s="721">
        <v>2021</v>
      </c>
      <c r="F622" s="727">
        <v>38885</v>
      </c>
      <c r="G622" s="576" t="s">
        <v>4816</v>
      </c>
    </row>
    <row r="623" spans="1:7" ht="15.75" x14ac:dyDescent="0.25">
      <c r="A623" s="576" t="s">
        <v>3896</v>
      </c>
      <c r="B623" s="576" t="s">
        <v>6841</v>
      </c>
      <c r="C623" s="579" t="s">
        <v>4901</v>
      </c>
      <c r="D623" s="576" t="s">
        <v>110</v>
      </c>
      <c r="E623" s="721">
        <v>2021</v>
      </c>
      <c r="F623" s="727">
        <v>44040</v>
      </c>
      <c r="G623" s="576" t="s">
        <v>4816</v>
      </c>
    </row>
    <row r="624" spans="1:7" ht="15.75" x14ac:dyDescent="0.25">
      <c r="A624" s="576" t="s">
        <v>3896</v>
      </c>
      <c r="B624" s="576" t="s">
        <v>6841</v>
      </c>
      <c r="C624" s="579" t="s">
        <v>4901</v>
      </c>
      <c r="D624" s="576" t="s">
        <v>426</v>
      </c>
      <c r="E624" s="721">
        <v>2021</v>
      </c>
      <c r="F624" s="727">
        <v>45990</v>
      </c>
      <c r="G624" s="576" t="s">
        <v>4816</v>
      </c>
    </row>
    <row r="625" spans="1:7" ht="15.75" x14ac:dyDescent="0.25">
      <c r="A625" s="576" t="s">
        <v>3896</v>
      </c>
      <c r="B625" s="576" t="s">
        <v>6840</v>
      </c>
      <c r="C625" s="579" t="s">
        <v>4901</v>
      </c>
      <c r="D625" s="576" t="s">
        <v>110</v>
      </c>
      <c r="E625" s="721">
        <v>2021</v>
      </c>
      <c r="F625" s="727">
        <v>47240</v>
      </c>
      <c r="G625" s="576" t="s">
        <v>4816</v>
      </c>
    </row>
    <row r="626" spans="1:7" ht="15.75" x14ac:dyDescent="0.25">
      <c r="A626" s="576" t="s">
        <v>3896</v>
      </c>
      <c r="B626" s="576" t="s">
        <v>6840</v>
      </c>
      <c r="C626" s="579" t="s">
        <v>4901</v>
      </c>
      <c r="D626" s="576" t="s">
        <v>426</v>
      </c>
      <c r="E626" s="721">
        <v>2021</v>
      </c>
      <c r="F626" s="727">
        <v>49190</v>
      </c>
      <c r="G626" s="576" t="s">
        <v>4816</v>
      </c>
    </row>
    <row r="627" spans="1:7" ht="15.75" x14ac:dyDescent="0.25">
      <c r="A627" s="576" t="s">
        <v>3896</v>
      </c>
      <c r="B627" s="576" t="s">
        <v>4903</v>
      </c>
      <c r="C627" s="579" t="s">
        <v>4901</v>
      </c>
      <c r="D627" s="576" t="s">
        <v>110</v>
      </c>
      <c r="E627" s="721">
        <v>2021</v>
      </c>
      <c r="F627" s="727">
        <v>40085</v>
      </c>
      <c r="G627" s="576" t="s">
        <v>4816</v>
      </c>
    </row>
    <row r="628" spans="1:7" ht="15.75" x14ac:dyDescent="0.25">
      <c r="A628" s="576" t="s">
        <v>3896</v>
      </c>
      <c r="B628" s="576" t="s">
        <v>4903</v>
      </c>
      <c r="C628" s="579" t="s">
        <v>4901</v>
      </c>
      <c r="D628" s="576" t="s">
        <v>426</v>
      </c>
      <c r="E628" s="721">
        <v>2021</v>
      </c>
      <c r="F628" s="727">
        <v>41685</v>
      </c>
      <c r="G628" s="576" t="s">
        <v>4816</v>
      </c>
    </row>
    <row r="629" spans="1:7" ht="15.75" x14ac:dyDescent="0.25">
      <c r="A629" s="576" t="s">
        <v>3896</v>
      </c>
      <c r="B629" s="576" t="s">
        <v>6844</v>
      </c>
      <c r="C629" s="579" t="s">
        <v>4901</v>
      </c>
      <c r="D629" s="576" t="s">
        <v>110</v>
      </c>
      <c r="E629" s="721">
        <v>2021</v>
      </c>
      <c r="F629" s="727">
        <v>41680</v>
      </c>
      <c r="G629" s="576" t="s">
        <v>4816</v>
      </c>
    </row>
    <row r="630" spans="1:7" ht="15.75" x14ac:dyDescent="0.25">
      <c r="A630" s="576" t="s">
        <v>3896</v>
      </c>
      <c r="B630" s="576" t="s">
        <v>6844</v>
      </c>
      <c r="C630" s="579" t="s">
        <v>4901</v>
      </c>
      <c r="D630" s="576" t="s">
        <v>426</v>
      </c>
      <c r="E630" s="721">
        <v>2021</v>
      </c>
      <c r="F630" s="727">
        <v>43630</v>
      </c>
      <c r="G630" s="576" t="s">
        <v>4816</v>
      </c>
    </row>
    <row r="631" spans="1:7" ht="15.75" x14ac:dyDescent="0.25">
      <c r="A631" s="54" t="s">
        <v>3896</v>
      </c>
      <c r="B631" s="54" t="s">
        <v>4530</v>
      </c>
      <c r="C631" s="54" t="s">
        <v>3721</v>
      </c>
      <c r="D631" s="54" t="s">
        <v>43</v>
      </c>
      <c r="E631" s="64">
        <v>2021</v>
      </c>
      <c r="F631" s="733">
        <v>29443.187339999997</v>
      </c>
      <c r="G631" s="54" t="s">
        <v>4531</v>
      </c>
    </row>
    <row r="632" spans="1:7" s="91" customFormat="1" ht="15.75" x14ac:dyDescent="0.25">
      <c r="A632" s="887" t="s">
        <v>3896</v>
      </c>
      <c r="B632" s="887" t="s">
        <v>10664</v>
      </c>
      <c r="C632" s="887" t="s">
        <v>2114</v>
      </c>
      <c r="D632" s="448" t="s">
        <v>2629</v>
      </c>
      <c r="E632" s="888">
        <v>2021</v>
      </c>
      <c r="F632" s="922">
        <v>24800</v>
      </c>
      <c r="G632" s="172" t="s">
        <v>4816</v>
      </c>
    </row>
    <row r="633" spans="1:7" s="91" customFormat="1" ht="15.75" x14ac:dyDescent="0.25">
      <c r="A633" s="448" t="s">
        <v>3896</v>
      </c>
      <c r="B633" s="448" t="s">
        <v>10665</v>
      </c>
      <c r="C633" s="448" t="s">
        <v>4532</v>
      </c>
      <c r="D633" s="448" t="s">
        <v>2629</v>
      </c>
      <c r="E633" s="460">
        <v>2021</v>
      </c>
      <c r="F633" s="453">
        <v>43596</v>
      </c>
      <c r="G633" s="172" t="s">
        <v>4816</v>
      </c>
    </row>
    <row r="634" spans="1:7" ht="15" x14ac:dyDescent="0.25">
      <c r="A634" s="703" t="s">
        <v>3896</v>
      </c>
      <c r="B634" s="581" t="s">
        <v>6845</v>
      </c>
      <c r="C634" s="709">
        <v>3.4</v>
      </c>
      <c r="D634" s="703" t="s">
        <v>44</v>
      </c>
      <c r="E634" s="722">
        <v>2021</v>
      </c>
      <c r="F634" s="729">
        <v>45694</v>
      </c>
      <c r="G634" s="697" t="s">
        <v>3019</v>
      </c>
    </row>
    <row r="635" spans="1:7" ht="15" x14ac:dyDescent="0.25">
      <c r="A635" s="703" t="s">
        <v>3896</v>
      </c>
      <c r="B635" s="581" t="s">
        <v>6845</v>
      </c>
      <c r="C635" s="709">
        <v>4</v>
      </c>
      <c r="D635" s="703" t="s">
        <v>44</v>
      </c>
      <c r="E635" s="722">
        <v>2021</v>
      </c>
      <c r="F635" s="729">
        <v>49501</v>
      </c>
      <c r="G635" s="697" t="s">
        <v>3019</v>
      </c>
    </row>
    <row r="636" spans="1:7" ht="15" x14ac:dyDescent="0.25">
      <c r="A636" s="703" t="s">
        <v>3896</v>
      </c>
      <c r="B636" s="581" t="s">
        <v>6845</v>
      </c>
      <c r="C636" s="709">
        <v>4.2</v>
      </c>
      <c r="D636" s="703" t="s">
        <v>44</v>
      </c>
      <c r="E636" s="722">
        <v>2021</v>
      </c>
      <c r="F636" s="729">
        <v>54500</v>
      </c>
      <c r="G636" s="697" t="s">
        <v>3019</v>
      </c>
    </row>
    <row r="637" spans="1:7" ht="15" x14ac:dyDescent="0.25">
      <c r="A637" s="703" t="s">
        <v>3896</v>
      </c>
      <c r="B637" s="581" t="s">
        <v>6845</v>
      </c>
      <c r="C637" s="709">
        <v>4.5</v>
      </c>
      <c r="D637" s="703" t="s">
        <v>44</v>
      </c>
      <c r="E637" s="722">
        <v>2021</v>
      </c>
      <c r="F637" s="729">
        <v>59750</v>
      </c>
      <c r="G637" s="697" t="s">
        <v>3019</v>
      </c>
    </row>
    <row r="638" spans="1:7" ht="15" x14ac:dyDescent="0.25">
      <c r="A638" s="703" t="s">
        <v>3896</v>
      </c>
      <c r="B638" s="703" t="s">
        <v>6848</v>
      </c>
      <c r="C638" s="709">
        <v>4.2</v>
      </c>
      <c r="D638" s="703" t="s">
        <v>44</v>
      </c>
      <c r="E638" s="722">
        <v>2021</v>
      </c>
      <c r="F638" s="729">
        <v>42001</v>
      </c>
      <c r="G638" s="703" t="s">
        <v>6846</v>
      </c>
    </row>
    <row r="639" spans="1:7" ht="15" x14ac:dyDescent="0.25">
      <c r="A639" s="703" t="s">
        <v>3896</v>
      </c>
      <c r="B639" s="698" t="s">
        <v>6847</v>
      </c>
      <c r="C639" s="709">
        <v>2.4</v>
      </c>
      <c r="D639" s="703" t="s">
        <v>44</v>
      </c>
      <c r="E639" s="722">
        <v>2021</v>
      </c>
      <c r="F639" s="729">
        <v>38140</v>
      </c>
      <c r="G639" s="703" t="s">
        <v>6846</v>
      </c>
    </row>
    <row r="640" spans="1:7" ht="15" x14ac:dyDescent="0.25">
      <c r="A640" s="703" t="s">
        <v>3896</v>
      </c>
      <c r="B640" s="698" t="s">
        <v>6847</v>
      </c>
      <c r="C640" s="709">
        <v>3.4</v>
      </c>
      <c r="D640" s="703" t="s">
        <v>44</v>
      </c>
      <c r="E640" s="722">
        <v>2021</v>
      </c>
      <c r="F640" s="729">
        <v>39950</v>
      </c>
      <c r="G640" s="703" t="s">
        <v>6846</v>
      </c>
    </row>
    <row r="641" spans="1:7" ht="15" x14ac:dyDescent="0.25">
      <c r="A641" s="703" t="s">
        <v>3896</v>
      </c>
      <c r="B641" s="698" t="s">
        <v>6847</v>
      </c>
      <c r="C641" s="709">
        <v>4</v>
      </c>
      <c r="D641" s="703" t="s">
        <v>44</v>
      </c>
      <c r="E641" s="722">
        <v>2021</v>
      </c>
      <c r="F641" s="729">
        <v>42125</v>
      </c>
      <c r="G641" s="703" t="s">
        <v>6846</v>
      </c>
    </row>
    <row r="642" spans="1:7" ht="15" x14ac:dyDescent="0.25">
      <c r="A642" s="703" t="s">
        <v>3896</v>
      </c>
      <c r="B642" s="698" t="s">
        <v>6847</v>
      </c>
      <c r="C642" s="709">
        <v>4.2</v>
      </c>
      <c r="D642" s="703" t="s">
        <v>44</v>
      </c>
      <c r="E642" s="722">
        <v>2021</v>
      </c>
      <c r="F642" s="729">
        <v>44028</v>
      </c>
      <c r="G642" s="703" t="s">
        <v>6846</v>
      </c>
    </row>
    <row r="643" spans="1:7" ht="15" x14ac:dyDescent="0.25">
      <c r="A643" s="703" t="s">
        <v>3896</v>
      </c>
      <c r="B643" s="703" t="s">
        <v>6849</v>
      </c>
      <c r="C643" s="709">
        <v>2.4</v>
      </c>
      <c r="D643" s="703" t="s">
        <v>44</v>
      </c>
      <c r="E643" s="722">
        <v>2021</v>
      </c>
      <c r="F643" s="729">
        <v>36080</v>
      </c>
      <c r="G643" s="703" t="s">
        <v>6850</v>
      </c>
    </row>
    <row r="644" spans="1:7" ht="15" x14ac:dyDescent="0.25">
      <c r="A644" s="703" t="s">
        <v>3896</v>
      </c>
      <c r="B644" s="703" t="s">
        <v>6849</v>
      </c>
      <c r="C644" s="709">
        <v>3.4</v>
      </c>
      <c r="D644" s="703" t="s">
        <v>44</v>
      </c>
      <c r="E644" s="722">
        <v>2021</v>
      </c>
      <c r="F644" s="729">
        <v>38501</v>
      </c>
      <c r="G644" s="703" t="s">
        <v>6850</v>
      </c>
    </row>
    <row r="645" spans="1:7" ht="15" x14ac:dyDescent="0.25">
      <c r="A645" s="703" t="s">
        <v>3896</v>
      </c>
      <c r="B645" s="703" t="s">
        <v>6849</v>
      </c>
      <c r="C645" s="709">
        <v>4</v>
      </c>
      <c r="D645" s="703" t="s">
        <v>44</v>
      </c>
      <c r="E645" s="722">
        <v>2021</v>
      </c>
      <c r="F645" s="729">
        <v>40123</v>
      </c>
      <c r="G645" s="703" t="s">
        <v>6846</v>
      </c>
    </row>
    <row r="646" spans="1:7" ht="15.75" x14ac:dyDescent="0.25">
      <c r="A646" s="710" t="s">
        <v>3896</v>
      </c>
      <c r="B646" s="710" t="s">
        <v>7249</v>
      </c>
      <c r="C646" s="579" t="s">
        <v>3739</v>
      </c>
      <c r="D646" s="710" t="s">
        <v>43</v>
      </c>
      <c r="E646" s="721">
        <v>2021</v>
      </c>
      <c r="F646" s="695">
        <v>21319</v>
      </c>
      <c r="G646" s="710" t="s">
        <v>1907</v>
      </c>
    </row>
    <row r="647" spans="1:7" ht="15.75" x14ac:dyDescent="0.25">
      <c r="A647" s="610" t="s">
        <v>3896</v>
      </c>
      <c r="B647" s="610" t="s">
        <v>10138</v>
      </c>
      <c r="C647" s="610" t="s">
        <v>1985</v>
      </c>
      <c r="D647" s="610"/>
      <c r="E647" s="64">
        <v>2021</v>
      </c>
      <c r="F647" s="696">
        <v>32670</v>
      </c>
      <c r="G647" s="610" t="s">
        <v>7072</v>
      </c>
    </row>
    <row r="648" spans="1:7" ht="15.75" x14ac:dyDescent="0.25">
      <c r="A648" s="610" t="s">
        <v>3896</v>
      </c>
      <c r="B648" s="610" t="s">
        <v>9631</v>
      </c>
      <c r="C648" s="610" t="s">
        <v>1985</v>
      </c>
      <c r="D648" s="610"/>
      <c r="E648" s="64">
        <v>2021</v>
      </c>
      <c r="F648" s="696">
        <v>32193</v>
      </c>
      <c r="G648" s="610" t="s">
        <v>7072</v>
      </c>
    </row>
    <row r="649" spans="1:7" ht="15.75" x14ac:dyDescent="0.25">
      <c r="A649" s="664" t="s">
        <v>10177</v>
      </c>
      <c r="B649" s="610" t="s">
        <v>10178</v>
      </c>
      <c r="C649" s="668" t="s">
        <v>1980</v>
      </c>
      <c r="D649" s="712" t="s">
        <v>44</v>
      </c>
      <c r="E649" s="688">
        <v>2021</v>
      </c>
      <c r="F649" s="696">
        <v>40021.78</v>
      </c>
      <c r="G649" s="610"/>
    </row>
    <row r="650" spans="1:7" ht="15.75" x14ac:dyDescent="0.25">
      <c r="A650" s="610" t="s">
        <v>856</v>
      </c>
      <c r="B650" s="610" t="s">
        <v>9845</v>
      </c>
      <c r="C650" s="610" t="s">
        <v>10071</v>
      </c>
      <c r="D650" s="610" t="s">
        <v>110</v>
      </c>
      <c r="E650" s="688">
        <v>2021</v>
      </c>
      <c r="F650" s="694">
        <v>52335</v>
      </c>
      <c r="G650" s="610" t="s">
        <v>2033</v>
      </c>
    </row>
    <row r="651" spans="1:7" ht="15.75" x14ac:dyDescent="0.25">
      <c r="A651" s="610" t="s">
        <v>856</v>
      </c>
      <c r="B651" s="610" t="s">
        <v>9846</v>
      </c>
      <c r="C651" s="610" t="s">
        <v>10071</v>
      </c>
      <c r="D651" s="610" t="s">
        <v>110</v>
      </c>
      <c r="E651" s="688">
        <v>2021</v>
      </c>
      <c r="F651" s="694">
        <v>52447</v>
      </c>
      <c r="G651" s="610" t="s">
        <v>2033</v>
      </c>
    </row>
    <row r="652" spans="1:7" ht="15.75" x14ac:dyDescent="0.25">
      <c r="A652" s="610" t="s">
        <v>856</v>
      </c>
      <c r="B652" s="610" t="s">
        <v>10218</v>
      </c>
      <c r="C652" s="610" t="s">
        <v>10071</v>
      </c>
      <c r="D652" s="610" t="s">
        <v>110</v>
      </c>
      <c r="E652" s="688">
        <v>2021</v>
      </c>
      <c r="F652" s="694">
        <v>38018</v>
      </c>
      <c r="G652" s="610" t="s">
        <v>2031</v>
      </c>
    </row>
    <row r="653" spans="1:7" ht="15.75" x14ac:dyDescent="0.25">
      <c r="A653" s="610" t="s">
        <v>856</v>
      </c>
      <c r="B653" s="610" t="s">
        <v>9814</v>
      </c>
      <c r="C653" s="610" t="s">
        <v>10071</v>
      </c>
      <c r="D653" s="610" t="s">
        <v>110</v>
      </c>
      <c r="E653" s="688">
        <v>2021</v>
      </c>
      <c r="F653" s="694">
        <v>39699</v>
      </c>
      <c r="G653" s="610" t="s">
        <v>2031</v>
      </c>
    </row>
    <row r="654" spans="1:7" ht="15.75" x14ac:dyDescent="0.25">
      <c r="A654" s="610" t="s">
        <v>856</v>
      </c>
      <c r="B654" s="610" t="s">
        <v>10219</v>
      </c>
      <c r="C654" s="610" t="s">
        <v>10100</v>
      </c>
      <c r="D654" s="610" t="s">
        <v>110</v>
      </c>
      <c r="E654" s="688">
        <v>2021</v>
      </c>
      <c r="F654" s="694">
        <v>27232</v>
      </c>
      <c r="G654" s="610" t="s">
        <v>2031</v>
      </c>
    </row>
    <row r="655" spans="1:7" ht="15.75" x14ac:dyDescent="0.25">
      <c r="A655" s="610" t="s">
        <v>856</v>
      </c>
      <c r="B655" s="610" t="s">
        <v>10075</v>
      </c>
      <c r="C655" s="610" t="s">
        <v>10071</v>
      </c>
      <c r="D655" s="610" t="s">
        <v>110</v>
      </c>
      <c r="E655" s="688">
        <v>2021</v>
      </c>
      <c r="F655" s="694">
        <v>51438</v>
      </c>
      <c r="G655" s="610" t="s">
        <v>9823</v>
      </c>
    </row>
    <row r="656" spans="1:7" ht="15.75" x14ac:dyDescent="0.25">
      <c r="A656" s="610" t="s">
        <v>856</v>
      </c>
      <c r="B656" s="610" t="s">
        <v>10076</v>
      </c>
      <c r="C656" s="610" t="s">
        <v>10071</v>
      </c>
      <c r="D656" s="610" t="s">
        <v>110</v>
      </c>
      <c r="E656" s="688">
        <v>2021</v>
      </c>
      <c r="F656" s="694">
        <v>53082</v>
      </c>
      <c r="G656" s="610" t="s">
        <v>9823</v>
      </c>
    </row>
    <row r="657" spans="1:7" ht="15.75" x14ac:dyDescent="0.25">
      <c r="A657" s="610" t="s">
        <v>856</v>
      </c>
      <c r="B657" s="610" t="s">
        <v>10077</v>
      </c>
      <c r="C657" s="610" t="s">
        <v>10071</v>
      </c>
      <c r="D657" s="610" t="s">
        <v>110</v>
      </c>
      <c r="E657" s="688">
        <v>2021</v>
      </c>
      <c r="F657" s="694">
        <v>59507</v>
      </c>
      <c r="G657" s="610" t="s">
        <v>9823</v>
      </c>
    </row>
    <row r="658" spans="1:7" ht="15.75" x14ac:dyDescent="0.25">
      <c r="A658" s="610" t="s">
        <v>856</v>
      </c>
      <c r="B658" s="610" t="s">
        <v>10078</v>
      </c>
      <c r="C658" s="610" t="s">
        <v>10071</v>
      </c>
      <c r="D658" s="610" t="s">
        <v>110</v>
      </c>
      <c r="E658" s="688">
        <v>2021</v>
      </c>
      <c r="F658" s="694">
        <v>61151</v>
      </c>
      <c r="G658" s="610" t="s">
        <v>9823</v>
      </c>
    </row>
    <row r="659" spans="1:7" ht="15.75" x14ac:dyDescent="0.25">
      <c r="A659" s="610" t="s">
        <v>856</v>
      </c>
      <c r="B659" s="610" t="s">
        <v>9822</v>
      </c>
      <c r="C659" s="610" t="s">
        <v>10071</v>
      </c>
      <c r="D659" s="610" t="s">
        <v>110</v>
      </c>
      <c r="E659" s="688">
        <v>2021</v>
      </c>
      <c r="F659" s="694">
        <v>56519</v>
      </c>
      <c r="G659" s="610" t="s">
        <v>9823</v>
      </c>
    </row>
    <row r="660" spans="1:7" ht="15.75" x14ac:dyDescent="0.25">
      <c r="A660" s="610" t="s">
        <v>856</v>
      </c>
      <c r="B660" s="610" t="s">
        <v>9824</v>
      </c>
      <c r="C660" s="610" t="s">
        <v>10071</v>
      </c>
      <c r="D660" s="610" t="s">
        <v>110</v>
      </c>
      <c r="E660" s="688">
        <v>2021</v>
      </c>
      <c r="F660" s="694">
        <v>58162</v>
      </c>
      <c r="G660" s="610" t="s">
        <v>9823</v>
      </c>
    </row>
    <row r="661" spans="1:7" ht="15.75" x14ac:dyDescent="0.25">
      <c r="A661" s="610" t="s">
        <v>856</v>
      </c>
      <c r="B661" s="610" t="s">
        <v>9825</v>
      </c>
      <c r="C661" s="610" t="s">
        <v>10071</v>
      </c>
      <c r="D661" s="610" t="s">
        <v>110</v>
      </c>
      <c r="E661" s="688">
        <v>2021</v>
      </c>
      <c r="F661" s="694">
        <v>68995</v>
      </c>
      <c r="G661" s="610" t="s">
        <v>9823</v>
      </c>
    </row>
    <row r="662" spans="1:7" ht="15.75" x14ac:dyDescent="0.25">
      <c r="A662" s="610" t="s">
        <v>856</v>
      </c>
      <c r="B662" s="610" t="s">
        <v>9826</v>
      </c>
      <c r="C662" s="610" t="s">
        <v>10071</v>
      </c>
      <c r="D662" s="610" t="s">
        <v>110</v>
      </c>
      <c r="E662" s="688">
        <v>2021</v>
      </c>
      <c r="F662" s="694">
        <v>70639</v>
      </c>
      <c r="G662" s="610" t="s">
        <v>9823</v>
      </c>
    </row>
    <row r="663" spans="1:7" ht="15.75" x14ac:dyDescent="0.25">
      <c r="A663" s="610" t="s">
        <v>856</v>
      </c>
      <c r="B663" s="610" t="s">
        <v>10074</v>
      </c>
      <c r="C663" s="610" t="s">
        <v>10071</v>
      </c>
      <c r="D663" s="610" t="s">
        <v>110</v>
      </c>
      <c r="E663" s="688">
        <v>2021</v>
      </c>
      <c r="F663" s="694">
        <v>50000</v>
      </c>
      <c r="G663" s="610" t="s">
        <v>2033</v>
      </c>
    </row>
    <row r="664" spans="1:7" ht="15.75" x14ac:dyDescent="0.25">
      <c r="A664" s="610" t="s">
        <v>856</v>
      </c>
      <c r="B664" s="610" t="s">
        <v>10073</v>
      </c>
      <c r="C664" s="610" t="s">
        <v>10071</v>
      </c>
      <c r="D664" s="610" t="s">
        <v>110</v>
      </c>
      <c r="E664" s="688">
        <v>2021</v>
      </c>
      <c r="F664" s="694">
        <v>46573</v>
      </c>
      <c r="G664" s="610" t="s">
        <v>2033</v>
      </c>
    </row>
    <row r="665" spans="1:7" ht="15.75" x14ac:dyDescent="0.25">
      <c r="A665" s="610" t="s">
        <v>856</v>
      </c>
      <c r="B665" s="610" t="s">
        <v>9831</v>
      </c>
      <c r="C665" s="610" t="s">
        <v>10071</v>
      </c>
      <c r="D665" s="610" t="s">
        <v>110</v>
      </c>
      <c r="E665" s="688">
        <v>2021</v>
      </c>
      <c r="F665" s="694">
        <v>45289</v>
      </c>
      <c r="G665" s="610" t="s">
        <v>3070</v>
      </c>
    </row>
    <row r="666" spans="1:7" ht="15.75" x14ac:dyDescent="0.25">
      <c r="A666" s="610" t="s">
        <v>856</v>
      </c>
      <c r="B666" s="610" t="s">
        <v>10079</v>
      </c>
      <c r="C666" s="610" t="s">
        <v>10071</v>
      </c>
      <c r="D666" s="610" t="s">
        <v>110</v>
      </c>
      <c r="E666" s="688">
        <v>2021</v>
      </c>
      <c r="F666" s="694">
        <v>47679</v>
      </c>
      <c r="G666" s="610" t="s">
        <v>3070</v>
      </c>
    </row>
    <row r="667" spans="1:7" ht="15.75" x14ac:dyDescent="0.25">
      <c r="A667" s="610" t="s">
        <v>856</v>
      </c>
      <c r="B667" s="610" t="s">
        <v>10081</v>
      </c>
      <c r="C667" s="610" t="s">
        <v>10071</v>
      </c>
      <c r="D667" s="610" t="s">
        <v>110</v>
      </c>
      <c r="E667" s="688">
        <v>2021</v>
      </c>
      <c r="F667" s="694">
        <v>41264</v>
      </c>
      <c r="G667" s="610" t="s">
        <v>3070</v>
      </c>
    </row>
    <row r="668" spans="1:7" ht="15.75" x14ac:dyDescent="0.25">
      <c r="A668" s="610" t="s">
        <v>856</v>
      </c>
      <c r="B668" s="610" t="s">
        <v>10080</v>
      </c>
      <c r="C668" s="610" t="s">
        <v>10071</v>
      </c>
      <c r="D668" s="610" t="s">
        <v>110</v>
      </c>
      <c r="E668" s="688">
        <v>2021</v>
      </c>
      <c r="F668" s="694">
        <v>43131</v>
      </c>
      <c r="G668" s="610" t="s">
        <v>3070</v>
      </c>
    </row>
    <row r="669" spans="1:7" ht="15.75" x14ac:dyDescent="0.25">
      <c r="A669" s="610" t="s">
        <v>856</v>
      </c>
      <c r="B669" s="610" t="s">
        <v>9833</v>
      </c>
      <c r="C669" s="610" t="s">
        <v>10071</v>
      </c>
      <c r="D669" s="610" t="s">
        <v>110</v>
      </c>
      <c r="E669" s="688">
        <v>2021</v>
      </c>
      <c r="F669" s="694">
        <v>46138</v>
      </c>
      <c r="G669" s="610" t="s">
        <v>3070</v>
      </c>
    </row>
    <row r="670" spans="1:7" ht="15.75" x14ac:dyDescent="0.25">
      <c r="A670" s="610" t="s">
        <v>856</v>
      </c>
      <c r="B670" s="610" t="s">
        <v>9834</v>
      </c>
      <c r="C670" s="610" t="s">
        <v>10071</v>
      </c>
      <c r="D670" s="610" t="s">
        <v>110</v>
      </c>
      <c r="E670" s="688">
        <v>2021</v>
      </c>
      <c r="F670" s="694">
        <v>50098</v>
      </c>
      <c r="G670" s="610" t="s">
        <v>3070</v>
      </c>
    </row>
    <row r="671" spans="1:7" ht="15.75" x14ac:dyDescent="0.25">
      <c r="A671" s="610" t="s">
        <v>856</v>
      </c>
      <c r="B671" s="610" t="s">
        <v>10220</v>
      </c>
      <c r="C671" s="610" t="s">
        <v>10072</v>
      </c>
      <c r="D671" s="610" t="s">
        <v>426</v>
      </c>
      <c r="E671" s="688">
        <v>2021</v>
      </c>
      <c r="F671" s="694">
        <v>76485</v>
      </c>
      <c r="G671" s="610" t="s">
        <v>3070</v>
      </c>
    </row>
    <row r="672" spans="1:7" ht="15.75" x14ac:dyDescent="0.25">
      <c r="A672" s="610" t="s">
        <v>856</v>
      </c>
      <c r="B672" s="610" t="s">
        <v>9820</v>
      </c>
      <c r="C672" s="610" t="s">
        <v>10072</v>
      </c>
      <c r="D672" s="610" t="s">
        <v>426</v>
      </c>
      <c r="E672" s="688">
        <v>2021</v>
      </c>
      <c r="F672" s="694">
        <v>76485</v>
      </c>
      <c r="G672" s="610" t="s">
        <v>3070</v>
      </c>
    </row>
    <row r="673" spans="1:7" ht="15.75" x14ac:dyDescent="0.25">
      <c r="A673" s="610" t="s">
        <v>856</v>
      </c>
      <c r="B673" s="610" t="s">
        <v>9821</v>
      </c>
      <c r="C673" s="610" t="s">
        <v>10072</v>
      </c>
      <c r="D673" s="610" t="s">
        <v>426</v>
      </c>
      <c r="E673" s="688">
        <v>2021</v>
      </c>
      <c r="F673" s="694">
        <v>90540</v>
      </c>
      <c r="G673" s="610" t="s">
        <v>3070</v>
      </c>
    </row>
    <row r="674" spans="1:7" ht="15.75" x14ac:dyDescent="0.25">
      <c r="A674" s="576" t="s">
        <v>4912</v>
      </c>
      <c r="B674" s="576" t="s">
        <v>6837</v>
      </c>
      <c r="C674" s="579" t="s">
        <v>6820</v>
      </c>
      <c r="D674" s="576" t="s">
        <v>110</v>
      </c>
      <c r="E674" s="721">
        <v>2021</v>
      </c>
      <c r="F674" s="727">
        <v>36995</v>
      </c>
      <c r="G674" s="576" t="s">
        <v>4816</v>
      </c>
    </row>
    <row r="675" spans="1:7" ht="15.75" x14ac:dyDescent="0.25">
      <c r="A675" s="172" t="s">
        <v>4912</v>
      </c>
      <c r="B675" s="172" t="s">
        <v>6836</v>
      </c>
      <c r="C675" s="257" t="s">
        <v>6820</v>
      </c>
      <c r="D675" s="172" t="s">
        <v>110</v>
      </c>
      <c r="E675" s="721">
        <v>2021</v>
      </c>
      <c r="F675" s="727">
        <v>37895</v>
      </c>
      <c r="G675" s="172" t="s">
        <v>4816</v>
      </c>
    </row>
    <row r="676" spans="1:7" ht="15.75" x14ac:dyDescent="0.25">
      <c r="A676" s="172" t="s">
        <v>4912</v>
      </c>
      <c r="B676" s="172" t="s">
        <v>6835</v>
      </c>
      <c r="C676" s="257" t="s">
        <v>6820</v>
      </c>
      <c r="D676" s="172" t="s">
        <v>110</v>
      </c>
      <c r="E676" s="721">
        <v>2021</v>
      </c>
      <c r="F676" s="727">
        <v>39995</v>
      </c>
      <c r="G676" s="172" t="s">
        <v>4816</v>
      </c>
    </row>
    <row r="677" spans="1:7" ht="15.75" x14ac:dyDescent="0.25">
      <c r="A677" s="172" t="s">
        <v>4912</v>
      </c>
      <c r="B677" s="172" t="s">
        <v>6833</v>
      </c>
      <c r="C677" s="257" t="s">
        <v>6820</v>
      </c>
      <c r="D677" s="172" t="s">
        <v>110</v>
      </c>
      <c r="E677" s="721">
        <v>2021</v>
      </c>
      <c r="F677" s="727">
        <v>41895</v>
      </c>
      <c r="G677" s="172" t="s">
        <v>4816</v>
      </c>
    </row>
    <row r="678" spans="1:7" ht="15.75" x14ac:dyDescent="0.25">
      <c r="A678" s="172" t="s">
        <v>4912</v>
      </c>
      <c r="B678" s="172" t="s">
        <v>6831</v>
      </c>
      <c r="C678" s="257" t="s">
        <v>6820</v>
      </c>
      <c r="D678" s="172" t="s">
        <v>110</v>
      </c>
      <c r="E678" s="721">
        <v>2021</v>
      </c>
      <c r="F678" s="727">
        <v>47695</v>
      </c>
      <c r="G678" s="172" t="s">
        <v>4816</v>
      </c>
    </row>
    <row r="679" spans="1:7" ht="15.75" x14ac:dyDescent="0.25">
      <c r="A679" s="172" t="s">
        <v>4912</v>
      </c>
      <c r="B679" s="172" t="s">
        <v>6834</v>
      </c>
      <c r="C679" s="257" t="s">
        <v>6820</v>
      </c>
      <c r="D679" s="172" t="s">
        <v>110</v>
      </c>
      <c r="E679" s="721">
        <v>2021</v>
      </c>
      <c r="F679" s="727">
        <v>41745</v>
      </c>
      <c r="G679" s="172" t="s">
        <v>4816</v>
      </c>
    </row>
    <row r="680" spans="1:7" ht="15.75" x14ac:dyDescent="0.25">
      <c r="A680" s="172" t="s">
        <v>4912</v>
      </c>
      <c r="B680" s="172" t="s">
        <v>6832</v>
      </c>
      <c r="C680" s="257" t="s">
        <v>6820</v>
      </c>
      <c r="D680" s="172" t="s">
        <v>110</v>
      </c>
      <c r="E680" s="721">
        <v>2021</v>
      </c>
      <c r="F680" s="727">
        <v>43645</v>
      </c>
      <c r="G680" s="172" t="s">
        <v>4816</v>
      </c>
    </row>
    <row r="681" spans="1:7" ht="15.75" x14ac:dyDescent="0.25">
      <c r="A681" s="172" t="s">
        <v>4912</v>
      </c>
      <c r="B681" s="172" t="s">
        <v>6828</v>
      </c>
      <c r="C681" s="257" t="s">
        <v>6036</v>
      </c>
      <c r="D681" s="172" t="s">
        <v>426</v>
      </c>
      <c r="E681" s="721">
        <v>2021</v>
      </c>
      <c r="F681" s="727">
        <v>34745</v>
      </c>
      <c r="G681" s="172" t="s">
        <v>4816</v>
      </c>
    </row>
    <row r="682" spans="1:7" ht="15.75" x14ac:dyDescent="0.25">
      <c r="A682" s="172" t="s">
        <v>4912</v>
      </c>
      <c r="B682" s="172" t="s">
        <v>6827</v>
      </c>
      <c r="C682" s="257" t="s">
        <v>6036</v>
      </c>
      <c r="D682" s="172" t="s">
        <v>110</v>
      </c>
      <c r="E682" s="721">
        <v>2021</v>
      </c>
      <c r="F682" s="727">
        <v>36095</v>
      </c>
      <c r="G682" s="172" t="s">
        <v>4816</v>
      </c>
    </row>
    <row r="683" spans="1:7" ht="15.75" x14ac:dyDescent="0.25">
      <c r="A683" s="172" t="s">
        <v>4912</v>
      </c>
      <c r="B683" s="172" t="s">
        <v>6825</v>
      </c>
      <c r="C683" s="257" t="s">
        <v>6036</v>
      </c>
      <c r="D683" s="172" t="s">
        <v>426</v>
      </c>
      <c r="E683" s="721">
        <v>2021</v>
      </c>
      <c r="F683" s="727">
        <v>37895</v>
      </c>
      <c r="G683" s="172" t="s">
        <v>4816</v>
      </c>
    </row>
    <row r="684" spans="1:7" ht="15.75" x14ac:dyDescent="0.25">
      <c r="A684" s="172" t="s">
        <v>4912</v>
      </c>
      <c r="B684" s="172" t="s">
        <v>6824</v>
      </c>
      <c r="C684" s="257" t="s">
        <v>6036</v>
      </c>
      <c r="D684" s="172" t="s">
        <v>110</v>
      </c>
      <c r="E684" s="721">
        <v>2021</v>
      </c>
      <c r="F684" s="727">
        <v>38445</v>
      </c>
      <c r="G684" s="172" t="s">
        <v>4816</v>
      </c>
    </row>
    <row r="685" spans="1:7" ht="15.75" x14ac:dyDescent="0.25">
      <c r="A685" s="172" t="s">
        <v>4912</v>
      </c>
      <c r="B685" s="172" t="s">
        <v>6823</v>
      </c>
      <c r="C685" s="257" t="s">
        <v>6036</v>
      </c>
      <c r="D685" s="172" t="s">
        <v>426</v>
      </c>
      <c r="E685" s="721">
        <v>2021</v>
      </c>
      <c r="F685" s="727">
        <v>40245</v>
      </c>
      <c r="G685" s="172" t="s">
        <v>4816</v>
      </c>
    </row>
    <row r="686" spans="1:7" ht="15.75" x14ac:dyDescent="0.25">
      <c r="A686" s="172" t="s">
        <v>4912</v>
      </c>
      <c r="B686" s="172" t="s">
        <v>6822</v>
      </c>
      <c r="C686" s="257" t="s">
        <v>6036</v>
      </c>
      <c r="D686" s="172" t="s">
        <v>110</v>
      </c>
      <c r="E686" s="721">
        <v>2021</v>
      </c>
      <c r="F686" s="727">
        <v>40645</v>
      </c>
      <c r="G686" s="172" t="s">
        <v>4816</v>
      </c>
    </row>
    <row r="687" spans="1:7" ht="15.75" x14ac:dyDescent="0.25">
      <c r="A687" s="172" t="s">
        <v>4912</v>
      </c>
      <c r="B687" s="172" t="s">
        <v>6819</v>
      </c>
      <c r="C687" s="257" t="s">
        <v>6036</v>
      </c>
      <c r="D687" s="172" t="s">
        <v>426</v>
      </c>
      <c r="E687" s="721">
        <v>2021</v>
      </c>
      <c r="F687" s="727">
        <v>42445</v>
      </c>
      <c r="G687" s="172" t="s">
        <v>4816</v>
      </c>
    </row>
    <row r="688" spans="1:7" ht="15.75" x14ac:dyDescent="0.25">
      <c r="A688" s="172" t="s">
        <v>4912</v>
      </c>
      <c r="B688" s="172" t="s">
        <v>6826</v>
      </c>
      <c r="C688" s="257" t="s">
        <v>6820</v>
      </c>
      <c r="D688" s="172" t="s">
        <v>110</v>
      </c>
      <c r="E688" s="721">
        <v>2021</v>
      </c>
      <c r="F688" s="727">
        <v>37045</v>
      </c>
      <c r="G688" s="172" t="s">
        <v>4816</v>
      </c>
    </row>
    <row r="689" spans="1:7" ht="15.75" x14ac:dyDescent="0.25">
      <c r="A689" s="172" t="s">
        <v>4912</v>
      </c>
      <c r="B689" s="172" t="s">
        <v>6818</v>
      </c>
      <c r="C689" s="257" t="s">
        <v>6036</v>
      </c>
      <c r="D689" s="172" t="s">
        <v>110</v>
      </c>
      <c r="E689" s="721">
        <v>2021</v>
      </c>
      <c r="F689" s="727">
        <v>42595</v>
      </c>
      <c r="G689" s="172" t="s">
        <v>4816</v>
      </c>
    </row>
    <row r="690" spans="1:7" ht="15.75" x14ac:dyDescent="0.25">
      <c r="A690" s="172" t="s">
        <v>4912</v>
      </c>
      <c r="B690" s="172" t="s">
        <v>6816</v>
      </c>
      <c r="C690" s="257" t="s">
        <v>6036</v>
      </c>
      <c r="D690" s="172" t="s">
        <v>426</v>
      </c>
      <c r="E690" s="721">
        <v>2021</v>
      </c>
      <c r="F690" s="727">
        <v>44395</v>
      </c>
      <c r="G690" s="172" t="s">
        <v>4816</v>
      </c>
    </row>
    <row r="691" spans="1:7" ht="15.75" x14ac:dyDescent="0.25">
      <c r="A691" s="172" t="s">
        <v>4912</v>
      </c>
      <c r="B691" s="172" t="s">
        <v>6814</v>
      </c>
      <c r="C691" s="257" t="s">
        <v>6036</v>
      </c>
      <c r="D691" s="172" t="s">
        <v>426</v>
      </c>
      <c r="E691" s="721">
        <v>2021</v>
      </c>
      <c r="F691" s="727">
        <v>49195</v>
      </c>
      <c r="G691" s="172" t="s">
        <v>4816</v>
      </c>
    </row>
    <row r="692" spans="1:7" ht="15.75" x14ac:dyDescent="0.25">
      <c r="A692" s="172" t="s">
        <v>4912</v>
      </c>
      <c r="B692" s="172" t="s">
        <v>6817</v>
      </c>
      <c r="C692" s="257" t="s">
        <v>6036</v>
      </c>
      <c r="D692" s="172" t="s">
        <v>110</v>
      </c>
      <c r="E692" s="721">
        <v>2021</v>
      </c>
      <c r="F692" s="727">
        <v>44295</v>
      </c>
      <c r="G692" s="172" t="s">
        <v>4816</v>
      </c>
    </row>
    <row r="693" spans="1:7" ht="15.75" x14ac:dyDescent="0.25">
      <c r="A693" s="172" t="s">
        <v>4912</v>
      </c>
      <c r="B693" s="172" t="s">
        <v>6815</v>
      </c>
      <c r="C693" s="257" t="s">
        <v>6036</v>
      </c>
      <c r="D693" s="172" t="s">
        <v>426</v>
      </c>
      <c r="E693" s="721">
        <v>2021</v>
      </c>
      <c r="F693" s="727">
        <v>46095</v>
      </c>
      <c r="G693" s="172" t="s">
        <v>4816</v>
      </c>
    </row>
    <row r="694" spans="1:7" ht="15.75" x14ac:dyDescent="0.25">
      <c r="A694" s="172" t="s">
        <v>4912</v>
      </c>
      <c r="B694" s="172" t="s">
        <v>6830</v>
      </c>
      <c r="C694" s="257" t="s">
        <v>6820</v>
      </c>
      <c r="D694" s="172" t="s">
        <v>110</v>
      </c>
      <c r="E694" s="721">
        <v>2021</v>
      </c>
      <c r="F694" s="727">
        <v>31545</v>
      </c>
      <c r="G694" s="172" t="s">
        <v>4816</v>
      </c>
    </row>
    <row r="695" spans="1:7" ht="15.75" x14ac:dyDescent="0.25">
      <c r="A695" s="172" t="s">
        <v>4912</v>
      </c>
      <c r="B695" s="172" t="s">
        <v>6829</v>
      </c>
      <c r="C695" s="257" t="s">
        <v>6820</v>
      </c>
      <c r="D695" s="172" t="s">
        <v>110</v>
      </c>
      <c r="E695" s="721">
        <v>2021</v>
      </c>
      <c r="F695" s="727">
        <v>34695</v>
      </c>
      <c r="G695" s="172" t="s">
        <v>4816</v>
      </c>
    </row>
    <row r="696" spans="1:7" ht="15.75" x14ac:dyDescent="0.25">
      <c r="A696" s="172" t="s">
        <v>4912</v>
      </c>
      <c r="B696" s="172" t="s">
        <v>6821</v>
      </c>
      <c r="C696" s="257" t="s">
        <v>6820</v>
      </c>
      <c r="D696" s="172" t="s">
        <v>110</v>
      </c>
      <c r="E696" s="721">
        <v>2021</v>
      </c>
      <c r="F696" s="727">
        <v>40795</v>
      </c>
      <c r="G696" s="172" t="s">
        <v>4816</v>
      </c>
    </row>
    <row r="697" spans="1:7" ht="15.75" x14ac:dyDescent="0.25">
      <c r="A697" s="172" t="s">
        <v>4912</v>
      </c>
      <c r="B697" s="172" t="s">
        <v>6809</v>
      </c>
      <c r="C697" s="257" t="s">
        <v>4060</v>
      </c>
      <c r="D697" s="172" t="s">
        <v>110</v>
      </c>
      <c r="E697" s="721">
        <v>2021</v>
      </c>
      <c r="F697" s="727">
        <v>36495</v>
      </c>
      <c r="G697" s="172" t="s">
        <v>4816</v>
      </c>
    </row>
    <row r="698" spans="1:7" ht="15.75" x14ac:dyDescent="0.25">
      <c r="A698" s="172" t="s">
        <v>4912</v>
      </c>
      <c r="B698" s="172" t="s">
        <v>6806</v>
      </c>
      <c r="C698" s="257" t="s">
        <v>4060</v>
      </c>
      <c r="D698" s="172" t="s">
        <v>110</v>
      </c>
      <c r="E698" s="721">
        <v>2021</v>
      </c>
      <c r="F698" s="727">
        <v>29945</v>
      </c>
      <c r="G698" s="172" t="s">
        <v>4816</v>
      </c>
    </row>
    <row r="699" spans="1:7" ht="15.75" x14ac:dyDescent="0.25">
      <c r="A699" s="172" t="s">
        <v>4912</v>
      </c>
      <c r="B699" s="172" t="s">
        <v>6805</v>
      </c>
      <c r="C699" s="257" t="s">
        <v>4060</v>
      </c>
      <c r="D699" s="172" t="s">
        <v>110</v>
      </c>
      <c r="E699" s="721">
        <v>2021</v>
      </c>
      <c r="F699" s="727">
        <v>30745</v>
      </c>
      <c r="G699" s="172" t="s">
        <v>4816</v>
      </c>
    </row>
    <row r="700" spans="1:7" ht="15.75" x14ac:dyDescent="0.25">
      <c r="A700" s="172" t="s">
        <v>4912</v>
      </c>
      <c r="B700" s="172" t="s">
        <v>6807</v>
      </c>
      <c r="C700" s="257" t="s">
        <v>4948</v>
      </c>
      <c r="D700" s="172" t="s">
        <v>110</v>
      </c>
      <c r="E700" s="721">
        <v>2021</v>
      </c>
      <c r="F700" s="727">
        <v>27045</v>
      </c>
      <c r="G700" s="172" t="s">
        <v>4816</v>
      </c>
    </row>
    <row r="701" spans="1:7" ht="15.75" x14ac:dyDescent="0.25">
      <c r="A701" s="172" t="s">
        <v>4912</v>
      </c>
      <c r="B701" s="172" t="s">
        <v>6808</v>
      </c>
      <c r="C701" s="257" t="s">
        <v>4917</v>
      </c>
      <c r="D701" s="172" t="s">
        <v>110</v>
      </c>
      <c r="E701" s="721">
        <v>2021</v>
      </c>
      <c r="F701" s="727">
        <v>23495</v>
      </c>
      <c r="G701" s="172" t="s">
        <v>4816</v>
      </c>
    </row>
    <row r="702" spans="1:7" ht="15.75" x14ac:dyDescent="0.25">
      <c r="A702" s="172" t="s">
        <v>4912</v>
      </c>
      <c r="B702" s="172" t="s">
        <v>5229</v>
      </c>
      <c r="C702" s="257" t="s">
        <v>4917</v>
      </c>
      <c r="D702" s="172" t="s">
        <v>110</v>
      </c>
      <c r="E702" s="721">
        <v>2021</v>
      </c>
      <c r="F702" s="727">
        <v>18745</v>
      </c>
      <c r="G702" s="172" t="s">
        <v>4816</v>
      </c>
    </row>
    <row r="703" spans="1:7" ht="15.75" x14ac:dyDescent="0.25">
      <c r="A703" s="172" t="s">
        <v>4912</v>
      </c>
      <c r="B703" s="172" t="s">
        <v>5229</v>
      </c>
      <c r="C703" s="257" t="s">
        <v>4948</v>
      </c>
      <c r="D703" s="172" t="s">
        <v>110</v>
      </c>
      <c r="E703" s="721">
        <v>2021</v>
      </c>
      <c r="F703" s="727">
        <v>26245</v>
      </c>
      <c r="G703" s="172" t="s">
        <v>4816</v>
      </c>
    </row>
    <row r="704" spans="1:7" ht="15.75" x14ac:dyDescent="0.25">
      <c r="A704" s="172" t="s">
        <v>4912</v>
      </c>
      <c r="B704" s="172" t="s">
        <v>5231</v>
      </c>
      <c r="C704" s="257" t="s">
        <v>4917</v>
      </c>
      <c r="D704" s="172" t="s">
        <v>110</v>
      </c>
      <c r="E704" s="721">
        <v>2021</v>
      </c>
      <c r="F704" s="727">
        <v>22645</v>
      </c>
      <c r="G704" s="172" t="s">
        <v>4816</v>
      </c>
    </row>
    <row r="705" spans="1:7" ht="15.75" x14ac:dyDescent="0.25">
      <c r="A705" s="172" t="s">
        <v>4912</v>
      </c>
      <c r="B705" s="172" t="s">
        <v>5233</v>
      </c>
      <c r="C705" s="257" t="s">
        <v>4917</v>
      </c>
      <c r="D705" s="172" t="s">
        <v>110</v>
      </c>
      <c r="E705" s="721">
        <v>2021</v>
      </c>
      <c r="F705" s="727">
        <v>25495</v>
      </c>
      <c r="G705" s="172" t="s">
        <v>4816</v>
      </c>
    </row>
    <row r="706" spans="1:7" ht="15.75" x14ac:dyDescent="0.25">
      <c r="A706" s="172" t="s">
        <v>4912</v>
      </c>
      <c r="B706" s="172" t="s">
        <v>5416</v>
      </c>
      <c r="C706" s="257" t="s">
        <v>4917</v>
      </c>
      <c r="D706" s="172" t="s">
        <v>110</v>
      </c>
      <c r="E706" s="721">
        <v>2021</v>
      </c>
      <c r="F706" s="727">
        <v>27945</v>
      </c>
      <c r="G706" s="172" t="s">
        <v>4816</v>
      </c>
    </row>
    <row r="707" spans="1:7" ht="15.75" x14ac:dyDescent="0.25">
      <c r="A707" s="172" t="s">
        <v>4912</v>
      </c>
      <c r="B707" s="172" t="s">
        <v>857</v>
      </c>
      <c r="C707" s="257" t="s">
        <v>4917</v>
      </c>
      <c r="D707" s="172" t="s">
        <v>110</v>
      </c>
      <c r="E707" s="721">
        <v>2021</v>
      </c>
      <c r="F707" s="727">
        <v>23195</v>
      </c>
      <c r="G707" s="172" t="s">
        <v>4829</v>
      </c>
    </row>
    <row r="708" spans="1:7" ht="15.75" x14ac:dyDescent="0.25">
      <c r="A708" s="172" t="s">
        <v>4912</v>
      </c>
      <c r="B708" s="172" t="s">
        <v>6813</v>
      </c>
      <c r="C708" s="257" t="s">
        <v>4060</v>
      </c>
      <c r="D708" s="172" t="s">
        <v>110</v>
      </c>
      <c r="E708" s="721">
        <v>2021</v>
      </c>
      <c r="F708" s="727">
        <v>28595</v>
      </c>
      <c r="G708" s="172" t="s">
        <v>4816</v>
      </c>
    </row>
    <row r="709" spans="1:7" ht="15.75" x14ac:dyDescent="0.25">
      <c r="A709" s="172" t="s">
        <v>4912</v>
      </c>
      <c r="B709" s="172" t="s">
        <v>6812</v>
      </c>
      <c r="C709" s="257" t="s">
        <v>2114</v>
      </c>
      <c r="D709" s="172" t="s">
        <v>110</v>
      </c>
      <c r="E709" s="721">
        <v>2021</v>
      </c>
      <c r="F709" s="727">
        <v>29395</v>
      </c>
      <c r="G709" s="172" t="s">
        <v>4816</v>
      </c>
    </row>
    <row r="710" spans="1:7" ht="15.75" x14ac:dyDescent="0.25">
      <c r="A710" s="172" t="s">
        <v>4912</v>
      </c>
      <c r="B710" s="172" t="s">
        <v>6811</v>
      </c>
      <c r="C710" s="257" t="s">
        <v>2114</v>
      </c>
      <c r="D710" s="172" t="s">
        <v>110</v>
      </c>
      <c r="E710" s="721">
        <v>2021</v>
      </c>
      <c r="F710" s="727">
        <v>32195</v>
      </c>
      <c r="G710" s="172" t="s">
        <v>4816</v>
      </c>
    </row>
    <row r="711" spans="1:7" ht="15.75" x14ac:dyDescent="0.25">
      <c r="A711" s="172" t="s">
        <v>4912</v>
      </c>
      <c r="B711" s="172" t="s">
        <v>6810</v>
      </c>
      <c r="C711" s="257" t="s">
        <v>2114</v>
      </c>
      <c r="D711" s="172" t="s">
        <v>110</v>
      </c>
      <c r="E711" s="721">
        <v>2021</v>
      </c>
      <c r="F711" s="727">
        <v>32995</v>
      </c>
      <c r="G711" s="172" t="s">
        <v>4816</v>
      </c>
    </row>
    <row r="712" spans="1:7" ht="15.75" x14ac:dyDescent="0.25">
      <c r="A712" s="172" t="s">
        <v>4912</v>
      </c>
      <c r="B712" s="172" t="s">
        <v>6804</v>
      </c>
      <c r="C712" s="257" t="s">
        <v>4060</v>
      </c>
      <c r="D712" s="172" t="s">
        <v>110</v>
      </c>
      <c r="E712" s="721">
        <v>2021</v>
      </c>
      <c r="F712" s="727">
        <v>28645</v>
      </c>
      <c r="G712" s="172" t="s">
        <v>4816</v>
      </c>
    </row>
    <row r="713" spans="1:7" ht="15.75" x14ac:dyDescent="0.25">
      <c r="A713" s="172" t="s">
        <v>4912</v>
      </c>
      <c r="B713" s="172" t="s">
        <v>5235</v>
      </c>
      <c r="C713" s="257" t="s">
        <v>4060</v>
      </c>
      <c r="D713" s="172" t="s">
        <v>110</v>
      </c>
      <c r="E713" s="721">
        <v>2021</v>
      </c>
      <c r="F713" s="727">
        <v>22995</v>
      </c>
      <c r="G713" s="172" t="s">
        <v>4816</v>
      </c>
    </row>
    <row r="714" spans="1:7" ht="15.75" x14ac:dyDescent="0.25">
      <c r="A714" s="172" t="s">
        <v>4912</v>
      </c>
      <c r="B714" s="172" t="s">
        <v>5237</v>
      </c>
      <c r="C714" s="257" t="s">
        <v>4060</v>
      </c>
      <c r="D714" s="172" t="s">
        <v>110</v>
      </c>
      <c r="E714" s="721">
        <v>2021</v>
      </c>
      <c r="F714" s="727">
        <v>25845</v>
      </c>
      <c r="G714" s="172" t="s">
        <v>4816</v>
      </c>
    </row>
    <row r="715" spans="1:7" ht="15.75" x14ac:dyDescent="0.25">
      <c r="A715" s="172" t="s">
        <v>4912</v>
      </c>
      <c r="B715" s="172" t="s">
        <v>6803</v>
      </c>
      <c r="C715" s="257" t="s">
        <v>4060</v>
      </c>
      <c r="D715" s="172" t="s">
        <v>110</v>
      </c>
      <c r="E715" s="721">
        <v>2021</v>
      </c>
      <c r="F715" s="727">
        <v>31095</v>
      </c>
      <c r="G715" s="172" t="s">
        <v>4816</v>
      </c>
    </row>
    <row r="716" spans="1:7" ht="15.75" x14ac:dyDescent="0.25">
      <c r="A716" s="172" t="s">
        <v>4912</v>
      </c>
      <c r="B716" s="172" t="s">
        <v>4940</v>
      </c>
      <c r="C716" s="257" t="s">
        <v>4060</v>
      </c>
      <c r="D716" s="172" t="s">
        <v>110</v>
      </c>
      <c r="E716" s="721">
        <v>2021</v>
      </c>
      <c r="F716" s="727">
        <v>24945</v>
      </c>
      <c r="G716" s="172" t="s">
        <v>4816</v>
      </c>
    </row>
    <row r="717" spans="1:7" ht="15.75" x14ac:dyDescent="0.25">
      <c r="A717" s="172" t="s">
        <v>4912</v>
      </c>
      <c r="B717" s="172" t="s">
        <v>6802</v>
      </c>
      <c r="C717" s="257" t="s">
        <v>4060</v>
      </c>
      <c r="D717" s="172" t="s">
        <v>426</v>
      </c>
      <c r="E717" s="721">
        <v>2021</v>
      </c>
      <c r="F717" s="727">
        <v>26245</v>
      </c>
      <c r="G717" s="172" t="s">
        <v>4816</v>
      </c>
    </row>
    <row r="718" spans="1:7" ht="15.75" x14ac:dyDescent="0.25">
      <c r="A718" s="172" t="s">
        <v>4912</v>
      </c>
      <c r="B718" s="172" t="s">
        <v>4941</v>
      </c>
      <c r="C718" s="257" t="s">
        <v>4060</v>
      </c>
      <c r="D718" s="172" t="s">
        <v>110</v>
      </c>
      <c r="E718" s="721">
        <v>2021</v>
      </c>
      <c r="F718" s="727">
        <v>27095</v>
      </c>
      <c r="G718" s="172" t="s">
        <v>4816</v>
      </c>
    </row>
    <row r="719" spans="1:7" ht="15.75" x14ac:dyDescent="0.25">
      <c r="A719" s="172" t="s">
        <v>4912</v>
      </c>
      <c r="B719" s="172" t="s">
        <v>6801</v>
      </c>
      <c r="C719" s="257" t="s">
        <v>4060</v>
      </c>
      <c r="D719" s="172" t="s">
        <v>426</v>
      </c>
      <c r="E719" s="721">
        <v>2021</v>
      </c>
      <c r="F719" s="727">
        <v>28395</v>
      </c>
      <c r="G719" s="172" t="s">
        <v>4816</v>
      </c>
    </row>
    <row r="720" spans="1:7" ht="15.75" x14ac:dyDescent="0.25">
      <c r="A720" s="172" t="s">
        <v>4912</v>
      </c>
      <c r="B720" s="172" t="s">
        <v>6800</v>
      </c>
      <c r="C720" s="257" t="s">
        <v>4060</v>
      </c>
      <c r="D720" s="172" t="s">
        <v>110</v>
      </c>
      <c r="E720" s="721">
        <v>2021</v>
      </c>
      <c r="F720" s="727">
        <v>30295</v>
      </c>
      <c r="G720" s="172" t="s">
        <v>4816</v>
      </c>
    </row>
    <row r="721" spans="1:7" ht="15.75" x14ac:dyDescent="0.25">
      <c r="A721" s="172" t="s">
        <v>4912</v>
      </c>
      <c r="B721" s="172" t="s">
        <v>6799</v>
      </c>
      <c r="C721" s="257" t="s">
        <v>4060</v>
      </c>
      <c r="D721" s="172" t="s">
        <v>426</v>
      </c>
      <c r="E721" s="721">
        <v>2021</v>
      </c>
      <c r="F721" s="727">
        <v>31595</v>
      </c>
      <c r="G721" s="172" t="s">
        <v>4816</v>
      </c>
    </row>
    <row r="722" spans="1:7" ht="15.75" x14ac:dyDescent="0.25">
      <c r="A722" s="172" t="s">
        <v>4912</v>
      </c>
      <c r="B722" s="172" t="s">
        <v>4942</v>
      </c>
      <c r="C722" s="257" t="s">
        <v>4060</v>
      </c>
      <c r="D722" s="172" t="s">
        <v>110</v>
      </c>
      <c r="E722" s="721">
        <v>2021</v>
      </c>
      <c r="F722" s="727">
        <v>32245</v>
      </c>
      <c r="G722" s="172" t="s">
        <v>4816</v>
      </c>
    </row>
    <row r="723" spans="1:7" ht="15.75" x14ac:dyDescent="0.25">
      <c r="A723" s="172" t="s">
        <v>4912</v>
      </c>
      <c r="B723" s="172" t="s">
        <v>6798</v>
      </c>
      <c r="C723" s="257" t="s">
        <v>4060</v>
      </c>
      <c r="D723" s="172" t="s">
        <v>426</v>
      </c>
      <c r="E723" s="721">
        <v>2021</v>
      </c>
      <c r="F723" s="727">
        <v>33545</v>
      </c>
      <c r="G723" s="172" t="s">
        <v>4816</v>
      </c>
    </row>
    <row r="724" spans="1:7" ht="15.75" x14ac:dyDescent="0.25">
      <c r="A724" s="172" t="s">
        <v>4912</v>
      </c>
      <c r="B724" s="172" t="s">
        <v>6797</v>
      </c>
      <c r="C724" s="257" t="s">
        <v>4060</v>
      </c>
      <c r="D724" s="172" t="s">
        <v>426</v>
      </c>
      <c r="E724" s="721">
        <v>2021</v>
      </c>
      <c r="F724" s="727">
        <v>38795</v>
      </c>
      <c r="G724" s="172" t="s">
        <v>4816</v>
      </c>
    </row>
    <row r="725" spans="1:7" s="91" customFormat="1" ht="15.75" x14ac:dyDescent="0.25">
      <c r="A725" s="448" t="s">
        <v>10657</v>
      </c>
      <c r="B725" s="448" t="s">
        <v>10656</v>
      </c>
      <c r="C725" s="448" t="s">
        <v>8441</v>
      </c>
      <c r="D725" s="448" t="s">
        <v>2629</v>
      </c>
      <c r="E725" s="460">
        <v>2021</v>
      </c>
      <c r="F725" s="453">
        <v>21427</v>
      </c>
      <c r="G725" s="172" t="s">
        <v>4816</v>
      </c>
    </row>
  </sheetData>
  <sheetProtection algorithmName="SHA-512" hashValue="nKN+WcmFbZHmfSWAQPfQTM9+za56IElnkVRqrRiB8o/qqBG82eDMdmuM0dLvGy52F1aqUdAa/up3wYBP9zlcwg==" saltValue="gI8Rw2IawYotHq4kgdMWAg==" spinCount="100000" sheet="1" objects="1" scenarios="1"/>
  <sortState ref="A2:G725">
    <sortCondition ref="A2:A725"/>
    <sortCondition ref="B2:B725"/>
  </sortState>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G1454"/>
  <sheetViews>
    <sheetView workbookViewId="0">
      <pane ySplit="1" topLeftCell="A2" activePane="bottomLeft" state="frozen"/>
      <selection pane="bottomLeft" activeCell="B1463" sqref="B1463"/>
    </sheetView>
  </sheetViews>
  <sheetFormatPr defaultRowHeight="12.75" x14ac:dyDescent="0.2"/>
  <cols>
    <col min="1" max="1" width="21" customWidth="1"/>
    <col min="2" max="2" width="88.7109375" bestFit="1" customWidth="1"/>
    <col min="3" max="3" width="16.28515625" bestFit="1" customWidth="1"/>
    <col min="4" max="4" width="12.140625" customWidth="1"/>
    <col min="5" max="5" width="7.140625" style="693" bestFit="1" customWidth="1"/>
    <col min="6" max="6" width="23.42578125" style="641" bestFit="1" customWidth="1"/>
    <col min="7" max="7" width="26.28515625" customWidth="1"/>
  </cols>
  <sheetData>
    <row r="1" spans="1:7" ht="15.75" x14ac:dyDescent="0.25">
      <c r="A1" s="623" t="s">
        <v>105</v>
      </c>
      <c r="B1" s="623" t="s">
        <v>80</v>
      </c>
      <c r="C1" s="623" t="s">
        <v>106</v>
      </c>
      <c r="D1" s="623" t="s">
        <v>107</v>
      </c>
      <c r="E1" s="689" t="s">
        <v>84</v>
      </c>
      <c r="F1" s="639" t="s">
        <v>6860</v>
      </c>
      <c r="G1" s="623" t="s">
        <v>109</v>
      </c>
    </row>
    <row r="2" spans="1:7" s="91" customFormat="1" ht="15.75" x14ac:dyDescent="0.25">
      <c r="A2" s="486" t="s">
        <v>10676</v>
      </c>
      <c r="B2" s="486" t="s">
        <v>10675</v>
      </c>
      <c r="C2" s="486" t="s">
        <v>3739</v>
      </c>
      <c r="D2" s="54" t="s">
        <v>2629</v>
      </c>
      <c r="E2" s="490">
        <v>2022</v>
      </c>
      <c r="F2" s="492">
        <v>21042</v>
      </c>
      <c r="G2" s="54" t="s">
        <v>3309</v>
      </c>
    </row>
    <row r="3" spans="1:7" ht="15.75" x14ac:dyDescent="0.25">
      <c r="A3" s="618" t="s">
        <v>9576</v>
      </c>
      <c r="B3" s="618" t="s">
        <v>9994</v>
      </c>
      <c r="C3" s="618" t="s">
        <v>2114</v>
      </c>
      <c r="D3" s="618" t="s">
        <v>426</v>
      </c>
      <c r="E3" s="661">
        <v>2022</v>
      </c>
      <c r="F3" s="75">
        <v>55400</v>
      </c>
      <c r="G3" s="618" t="s">
        <v>6882</v>
      </c>
    </row>
    <row r="4" spans="1:7" ht="15.75" x14ac:dyDescent="0.25">
      <c r="A4" s="618" t="s">
        <v>9576</v>
      </c>
      <c r="B4" s="618" t="s">
        <v>9995</v>
      </c>
      <c r="C4" s="618" t="s">
        <v>2114</v>
      </c>
      <c r="D4" s="618" t="s">
        <v>426</v>
      </c>
      <c r="E4" s="661">
        <v>2022</v>
      </c>
      <c r="F4" s="75">
        <v>55400</v>
      </c>
      <c r="G4" s="618" t="s">
        <v>6882</v>
      </c>
    </row>
    <row r="5" spans="1:7" ht="15.75" x14ac:dyDescent="0.25">
      <c r="A5" s="618" t="s">
        <v>6878</v>
      </c>
      <c r="B5" s="618" t="s">
        <v>8600</v>
      </c>
      <c r="C5" s="618" t="s">
        <v>2114</v>
      </c>
      <c r="D5" s="618" t="s">
        <v>110</v>
      </c>
      <c r="E5" s="661">
        <v>2022</v>
      </c>
      <c r="F5" s="124">
        <v>34800</v>
      </c>
      <c r="G5" s="618" t="s">
        <v>135</v>
      </c>
    </row>
    <row r="6" spans="1:7" ht="15.75" x14ac:dyDescent="0.25">
      <c r="A6" s="618" t="s">
        <v>6878</v>
      </c>
      <c r="B6" s="618" t="s">
        <v>8603</v>
      </c>
      <c r="C6" s="618" t="s">
        <v>2114</v>
      </c>
      <c r="D6" s="618" t="s">
        <v>426</v>
      </c>
      <c r="E6" s="661">
        <v>2022</v>
      </c>
      <c r="F6" s="124">
        <v>36800</v>
      </c>
      <c r="G6" s="618" t="s">
        <v>135</v>
      </c>
    </row>
    <row r="7" spans="1:7" ht="15.75" x14ac:dyDescent="0.25">
      <c r="A7" s="618" t="s">
        <v>6878</v>
      </c>
      <c r="B7" s="618" t="s">
        <v>8601</v>
      </c>
      <c r="C7" s="618" t="s">
        <v>2114</v>
      </c>
      <c r="D7" s="618" t="s">
        <v>110</v>
      </c>
      <c r="E7" s="661">
        <v>2022</v>
      </c>
      <c r="F7" s="124">
        <v>34800</v>
      </c>
      <c r="G7" s="618" t="s">
        <v>135</v>
      </c>
    </row>
    <row r="8" spans="1:7" ht="15.75" x14ac:dyDescent="0.25">
      <c r="A8" s="618" t="s">
        <v>6878</v>
      </c>
      <c r="B8" s="618" t="s">
        <v>8604</v>
      </c>
      <c r="C8" s="618" t="s">
        <v>2114</v>
      </c>
      <c r="D8" s="618" t="s">
        <v>426</v>
      </c>
      <c r="E8" s="661">
        <v>2022</v>
      </c>
      <c r="F8" s="124">
        <v>36800</v>
      </c>
      <c r="G8" s="618" t="s">
        <v>135</v>
      </c>
    </row>
    <row r="9" spans="1:7" ht="15.75" x14ac:dyDescent="0.25">
      <c r="A9" s="618" t="s">
        <v>6878</v>
      </c>
      <c r="B9" s="618" t="s">
        <v>8602</v>
      </c>
      <c r="C9" s="618" t="s">
        <v>2114</v>
      </c>
      <c r="D9" s="618" t="s">
        <v>110</v>
      </c>
      <c r="E9" s="661">
        <v>2022</v>
      </c>
      <c r="F9" s="124">
        <v>34800</v>
      </c>
      <c r="G9" s="618" t="s">
        <v>135</v>
      </c>
    </row>
    <row r="10" spans="1:7" ht="15.75" x14ac:dyDescent="0.25">
      <c r="A10" s="618" t="s">
        <v>6878</v>
      </c>
      <c r="B10" s="618" t="s">
        <v>8605</v>
      </c>
      <c r="C10" s="618" t="s">
        <v>2114</v>
      </c>
      <c r="D10" s="618" t="s">
        <v>426</v>
      </c>
      <c r="E10" s="661">
        <v>2022</v>
      </c>
      <c r="F10" s="124">
        <v>36800</v>
      </c>
      <c r="G10" s="618" t="s">
        <v>135</v>
      </c>
    </row>
    <row r="11" spans="1:7" ht="15.75" x14ac:dyDescent="0.25">
      <c r="A11" s="618" t="s">
        <v>6886</v>
      </c>
      <c r="B11" s="618" t="s">
        <v>8606</v>
      </c>
      <c r="C11" s="618" t="s">
        <v>4060</v>
      </c>
      <c r="D11" s="618" t="s">
        <v>426</v>
      </c>
      <c r="E11" s="661">
        <v>2022</v>
      </c>
      <c r="F11" s="124">
        <v>39900</v>
      </c>
      <c r="G11" s="618" t="s">
        <v>135</v>
      </c>
    </row>
    <row r="12" spans="1:7" ht="15.75" x14ac:dyDescent="0.25">
      <c r="A12" s="618" t="s">
        <v>6886</v>
      </c>
      <c r="B12" s="618" t="s">
        <v>8604</v>
      </c>
      <c r="C12" s="618" t="s">
        <v>4060</v>
      </c>
      <c r="D12" s="618" t="s">
        <v>426</v>
      </c>
      <c r="E12" s="661">
        <v>2022</v>
      </c>
      <c r="F12" s="124">
        <v>39900</v>
      </c>
      <c r="G12" s="618" t="s">
        <v>135</v>
      </c>
    </row>
    <row r="13" spans="1:7" ht="15.75" x14ac:dyDescent="0.25">
      <c r="A13" s="618" t="s">
        <v>6886</v>
      </c>
      <c r="B13" s="618" t="s">
        <v>8607</v>
      </c>
      <c r="C13" s="618" t="s">
        <v>4060</v>
      </c>
      <c r="D13" s="618" t="s">
        <v>426</v>
      </c>
      <c r="E13" s="661">
        <v>2022</v>
      </c>
      <c r="F13" s="124">
        <v>39900</v>
      </c>
      <c r="G13" s="618" t="s">
        <v>135</v>
      </c>
    </row>
    <row r="14" spans="1:7" ht="15.75" x14ac:dyDescent="0.25">
      <c r="A14" s="618" t="s">
        <v>6886</v>
      </c>
      <c r="B14" s="618" t="s">
        <v>8610</v>
      </c>
      <c r="C14" s="618" t="s">
        <v>4060</v>
      </c>
      <c r="D14" s="618" t="s">
        <v>426</v>
      </c>
      <c r="E14" s="661">
        <v>2022</v>
      </c>
      <c r="F14" s="124">
        <v>42000</v>
      </c>
      <c r="G14" s="618" t="s">
        <v>135</v>
      </c>
    </row>
    <row r="15" spans="1:7" ht="15.75" x14ac:dyDescent="0.25">
      <c r="A15" s="618" t="s">
        <v>6886</v>
      </c>
      <c r="B15" s="618" t="s">
        <v>8609</v>
      </c>
      <c r="C15" s="618" t="s">
        <v>4060</v>
      </c>
      <c r="D15" s="618" t="s">
        <v>426</v>
      </c>
      <c r="E15" s="661">
        <v>2022</v>
      </c>
      <c r="F15" s="124">
        <v>42000</v>
      </c>
      <c r="G15" s="618" t="s">
        <v>135</v>
      </c>
    </row>
    <row r="16" spans="1:7" ht="15.75" x14ac:dyDescent="0.25">
      <c r="A16" s="618" t="s">
        <v>6886</v>
      </c>
      <c r="B16" s="618" t="s">
        <v>8608</v>
      </c>
      <c r="C16" s="618" t="s">
        <v>4060</v>
      </c>
      <c r="D16" s="618" t="s">
        <v>426</v>
      </c>
      <c r="E16" s="661">
        <v>2022</v>
      </c>
      <c r="F16" s="124">
        <v>42000</v>
      </c>
      <c r="G16" s="618" t="s">
        <v>135</v>
      </c>
    </row>
    <row r="17" spans="1:7" ht="15.75" x14ac:dyDescent="0.25">
      <c r="A17" s="618" t="s">
        <v>6896</v>
      </c>
      <c r="B17" s="618" t="s">
        <v>8603</v>
      </c>
      <c r="C17" s="618" t="s">
        <v>2114</v>
      </c>
      <c r="D17" s="618" t="s">
        <v>426</v>
      </c>
      <c r="E17" s="661">
        <v>2022</v>
      </c>
      <c r="F17" s="124">
        <v>43900</v>
      </c>
      <c r="G17" s="618" t="s">
        <v>2474</v>
      </c>
    </row>
    <row r="18" spans="1:7" ht="15.75" x14ac:dyDescent="0.25">
      <c r="A18" s="618" t="s">
        <v>6896</v>
      </c>
      <c r="B18" s="618" t="s">
        <v>8604</v>
      </c>
      <c r="C18" s="618" t="s">
        <v>2114</v>
      </c>
      <c r="D18" s="618" t="s">
        <v>426</v>
      </c>
      <c r="E18" s="661">
        <v>2022</v>
      </c>
      <c r="F18" s="124">
        <v>43900</v>
      </c>
      <c r="G18" s="618" t="s">
        <v>2474</v>
      </c>
    </row>
    <row r="19" spans="1:7" ht="15.75" x14ac:dyDescent="0.25">
      <c r="A19" s="618" t="s">
        <v>6896</v>
      </c>
      <c r="B19" s="618" t="s">
        <v>8616</v>
      </c>
      <c r="C19" s="618" t="s">
        <v>2114</v>
      </c>
      <c r="D19" s="618" t="s">
        <v>426</v>
      </c>
      <c r="E19" s="661">
        <v>2022</v>
      </c>
      <c r="F19" s="124">
        <v>52200</v>
      </c>
      <c r="G19" s="618" t="s">
        <v>2604</v>
      </c>
    </row>
    <row r="20" spans="1:7" ht="15.75" x14ac:dyDescent="0.25">
      <c r="A20" s="618" t="s">
        <v>6896</v>
      </c>
      <c r="B20" s="618" t="s">
        <v>8607</v>
      </c>
      <c r="C20" s="618" t="s">
        <v>2114</v>
      </c>
      <c r="D20" s="618" t="s">
        <v>426</v>
      </c>
      <c r="E20" s="661">
        <v>2022</v>
      </c>
      <c r="F20" s="124">
        <v>43900</v>
      </c>
      <c r="G20" s="618" t="s">
        <v>2474</v>
      </c>
    </row>
    <row r="21" spans="1:7" ht="15.75" x14ac:dyDescent="0.25">
      <c r="A21" s="618" t="s">
        <v>6896</v>
      </c>
      <c r="B21" s="618" t="s">
        <v>8613</v>
      </c>
      <c r="C21" s="618" t="s">
        <v>2114</v>
      </c>
      <c r="D21" s="618" t="s">
        <v>426</v>
      </c>
      <c r="E21" s="661">
        <v>2022</v>
      </c>
      <c r="F21" s="124">
        <v>46000</v>
      </c>
      <c r="G21" s="618" t="s">
        <v>2604</v>
      </c>
    </row>
    <row r="22" spans="1:7" ht="15.75" x14ac:dyDescent="0.25">
      <c r="A22" s="618" t="s">
        <v>6896</v>
      </c>
      <c r="B22" s="618" t="s">
        <v>8609</v>
      </c>
      <c r="C22" s="618" t="s">
        <v>2114</v>
      </c>
      <c r="D22" s="618" t="s">
        <v>426</v>
      </c>
      <c r="E22" s="661">
        <v>2022</v>
      </c>
      <c r="F22" s="124">
        <v>46000</v>
      </c>
      <c r="G22" s="618" t="s">
        <v>2604</v>
      </c>
    </row>
    <row r="23" spans="1:7" ht="15.75" x14ac:dyDescent="0.25">
      <c r="A23" s="618" t="s">
        <v>6896</v>
      </c>
      <c r="B23" s="618" t="s">
        <v>8615</v>
      </c>
      <c r="C23" s="618" t="s">
        <v>2114</v>
      </c>
      <c r="D23" s="618" t="s">
        <v>426</v>
      </c>
      <c r="E23" s="661">
        <v>2022</v>
      </c>
      <c r="F23" s="124">
        <v>46000</v>
      </c>
      <c r="G23" s="618" t="s">
        <v>2474</v>
      </c>
    </row>
    <row r="24" spans="1:7" ht="15.75" x14ac:dyDescent="0.25">
      <c r="A24" s="618" t="s">
        <v>6896</v>
      </c>
      <c r="B24" s="618" t="s">
        <v>8614</v>
      </c>
      <c r="C24" s="618" t="s">
        <v>2114</v>
      </c>
      <c r="D24" s="618" t="s">
        <v>426</v>
      </c>
      <c r="E24" s="661">
        <v>2022</v>
      </c>
      <c r="F24" s="124">
        <v>46000</v>
      </c>
      <c r="G24" s="618" t="s">
        <v>2604</v>
      </c>
    </row>
    <row r="25" spans="1:7" ht="15.75" x14ac:dyDescent="0.25">
      <c r="A25" s="618" t="s">
        <v>6896</v>
      </c>
      <c r="B25" s="618" t="s">
        <v>8614</v>
      </c>
      <c r="C25" s="618" t="s">
        <v>2114</v>
      </c>
      <c r="D25" s="618" t="s">
        <v>426</v>
      </c>
      <c r="E25" s="661">
        <v>2022</v>
      </c>
      <c r="F25" s="124">
        <v>46000</v>
      </c>
      <c r="G25" s="618" t="s">
        <v>2474</v>
      </c>
    </row>
    <row r="26" spans="1:7" ht="15.75" x14ac:dyDescent="0.25">
      <c r="A26" s="618" t="s">
        <v>6899</v>
      </c>
      <c r="B26" s="618" t="s">
        <v>8623</v>
      </c>
      <c r="C26" s="618" t="s">
        <v>1981</v>
      </c>
      <c r="D26" s="618" t="s">
        <v>426</v>
      </c>
      <c r="E26" s="661">
        <v>2022</v>
      </c>
      <c r="F26" s="124">
        <v>66900</v>
      </c>
      <c r="G26" s="618" t="s">
        <v>1575</v>
      </c>
    </row>
    <row r="27" spans="1:7" ht="15.75" x14ac:dyDescent="0.25">
      <c r="A27" s="618" t="s">
        <v>6899</v>
      </c>
      <c r="B27" s="618" t="s">
        <v>8622</v>
      </c>
      <c r="C27" s="618" t="s">
        <v>1981</v>
      </c>
      <c r="D27" s="618" t="s">
        <v>426</v>
      </c>
      <c r="E27" s="661">
        <v>2022</v>
      </c>
      <c r="F27" s="124">
        <v>66900</v>
      </c>
      <c r="G27" s="618" t="s">
        <v>1575</v>
      </c>
    </row>
    <row r="28" spans="1:7" ht="15.75" x14ac:dyDescent="0.25">
      <c r="A28" s="618" t="s">
        <v>6899</v>
      </c>
      <c r="B28" s="618" t="s">
        <v>8617</v>
      </c>
      <c r="C28" s="618" t="s">
        <v>2114</v>
      </c>
      <c r="D28" s="618" t="s">
        <v>426</v>
      </c>
      <c r="E28" s="661">
        <v>2022</v>
      </c>
      <c r="F28" s="124">
        <v>55900</v>
      </c>
      <c r="G28" s="618" t="s">
        <v>135</v>
      </c>
    </row>
    <row r="29" spans="1:7" ht="15.75" x14ac:dyDescent="0.25">
      <c r="A29" s="618" t="s">
        <v>6899</v>
      </c>
      <c r="B29" s="618" t="s">
        <v>8620</v>
      </c>
      <c r="C29" s="618" t="s">
        <v>1981</v>
      </c>
      <c r="D29" s="618" t="s">
        <v>426</v>
      </c>
      <c r="E29" s="661">
        <v>2022</v>
      </c>
      <c r="F29" s="124">
        <v>59800</v>
      </c>
      <c r="G29" s="618" t="s">
        <v>135</v>
      </c>
    </row>
    <row r="30" spans="1:7" ht="15.75" x14ac:dyDescent="0.25">
      <c r="A30" s="618" t="s">
        <v>6899</v>
      </c>
      <c r="B30" s="618" t="s">
        <v>8618</v>
      </c>
      <c r="C30" s="618" t="s">
        <v>2114</v>
      </c>
      <c r="D30" s="618" t="s">
        <v>426</v>
      </c>
      <c r="E30" s="661">
        <v>2022</v>
      </c>
      <c r="F30" s="124">
        <v>55900</v>
      </c>
      <c r="G30" s="618" t="s">
        <v>135</v>
      </c>
    </row>
    <row r="31" spans="1:7" ht="15.75" x14ac:dyDescent="0.25">
      <c r="A31" s="618" t="s">
        <v>6899</v>
      </c>
      <c r="B31" s="618" t="s">
        <v>8621</v>
      </c>
      <c r="C31" s="618" t="s">
        <v>1981</v>
      </c>
      <c r="D31" s="618" t="s">
        <v>426</v>
      </c>
      <c r="E31" s="661">
        <v>2022</v>
      </c>
      <c r="F31" s="124">
        <v>59800</v>
      </c>
      <c r="G31" s="618" t="s">
        <v>135</v>
      </c>
    </row>
    <row r="32" spans="1:7" ht="15.75" x14ac:dyDescent="0.25">
      <c r="A32" s="618" t="s">
        <v>6899</v>
      </c>
      <c r="B32" s="618" t="s">
        <v>8619</v>
      </c>
      <c r="C32" s="618" t="s">
        <v>1981</v>
      </c>
      <c r="D32" s="618" t="s">
        <v>426</v>
      </c>
      <c r="E32" s="661">
        <v>2022</v>
      </c>
      <c r="F32" s="124">
        <v>59800</v>
      </c>
      <c r="G32" s="618" t="s">
        <v>135</v>
      </c>
    </row>
    <row r="33" spans="1:7" ht="15.75" x14ac:dyDescent="0.25">
      <c r="A33" s="618" t="s">
        <v>6902</v>
      </c>
      <c r="B33" s="618" t="s">
        <v>8620</v>
      </c>
      <c r="C33" s="618" t="s">
        <v>1981</v>
      </c>
      <c r="D33" s="618" t="s">
        <v>426</v>
      </c>
      <c r="E33" s="661">
        <v>2022</v>
      </c>
      <c r="F33" s="124">
        <v>69200</v>
      </c>
      <c r="G33" s="618" t="s">
        <v>2474</v>
      </c>
    </row>
    <row r="34" spans="1:7" ht="15.75" x14ac:dyDescent="0.25">
      <c r="A34" s="618" t="s">
        <v>6902</v>
      </c>
      <c r="B34" s="618" t="s">
        <v>8624</v>
      </c>
      <c r="C34" s="618" t="s">
        <v>2114</v>
      </c>
      <c r="D34" s="618" t="s">
        <v>426</v>
      </c>
      <c r="E34" s="661">
        <v>2022</v>
      </c>
      <c r="F34" s="124">
        <v>75900</v>
      </c>
      <c r="G34" s="618" t="s">
        <v>2474</v>
      </c>
    </row>
    <row r="35" spans="1:7" ht="15.75" x14ac:dyDescent="0.25">
      <c r="A35" s="618" t="s">
        <v>6902</v>
      </c>
      <c r="B35" s="618" t="s">
        <v>8621</v>
      </c>
      <c r="C35" s="618" t="s">
        <v>1981</v>
      </c>
      <c r="D35" s="618" t="s">
        <v>426</v>
      </c>
      <c r="E35" s="661">
        <v>2022</v>
      </c>
      <c r="F35" s="124">
        <v>69200</v>
      </c>
      <c r="G35" s="618" t="s">
        <v>2474</v>
      </c>
    </row>
    <row r="36" spans="1:7" ht="15.75" x14ac:dyDescent="0.25">
      <c r="A36" s="618" t="s">
        <v>6902</v>
      </c>
      <c r="B36" s="618" t="s">
        <v>8625</v>
      </c>
      <c r="C36" s="618" t="s">
        <v>2114</v>
      </c>
      <c r="D36" s="618" t="s">
        <v>426</v>
      </c>
      <c r="E36" s="661">
        <v>2022</v>
      </c>
      <c r="F36" s="124">
        <v>75900</v>
      </c>
      <c r="G36" s="618" t="s">
        <v>2474</v>
      </c>
    </row>
    <row r="37" spans="1:7" ht="15.75" x14ac:dyDescent="0.25">
      <c r="A37" s="618" t="s">
        <v>6902</v>
      </c>
      <c r="B37" s="618" t="s">
        <v>8619</v>
      </c>
      <c r="C37" s="618" t="s">
        <v>1981</v>
      </c>
      <c r="D37" s="618" t="s">
        <v>426</v>
      </c>
      <c r="E37" s="661">
        <v>2022</v>
      </c>
      <c r="F37" s="124">
        <v>69200</v>
      </c>
      <c r="G37" s="618" t="s">
        <v>2474</v>
      </c>
    </row>
    <row r="38" spans="1:7" ht="15.75" x14ac:dyDescent="0.25">
      <c r="A38" s="618" t="s">
        <v>8626</v>
      </c>
      <c r="B38" s="618" t="s">
        <v>8627</v>
      </c>
      <c r="C38" s="618" t="s">
        <v>1981</v>
      </c>
      <c r="D38" s="618" t="s">
        <v>426</v>
      </c>
      <c r="E38" s="661">
        <v>2022</v>
      </c>
      <c r="F38" s="124">
        <v>86500</v>
      </c>
      <c r="G38" s="618" t="s">
        <v>135</v>
      </c>
    </row>
    <row r="39" spans="1:7" ht="15.75" x14ac:dyDescent="0.25">
      <c r="A39" s="618" t="s">
        <v>8628</v>
      </c>
      <c r="B39" s="618" t="s">
        <v>8631</v>
      </c>
      <c r="C39" s="618" t="s">
        <v>4840</v>
      </c>
      <c r="D39" s="618" t="s">
        <v>426</v>
      </c>
      <c r="E39" s="661">
        <v>2022</v>
      </c>
      <c r="F39" s="124">
        <v>65900</v>
      </c>
      <c r="G39" s="618" t="s">
        <v>6882</v>
      </c>
    </row>
    <row r="40" spans="1:7" ht="15.75" x14ac:dyDescent="0.25">
      <c r="A40" s="618" t="s">
        <v>8628</v>
      </c>
      <c r="B40" s="618" t="s">
        <v>8632</v>
      </c>
      <c r="C40" s="618" t="s">
        <v>4840</v>
      </c>
      <c r="D40" s="618" t="s">
        <v>426</v>
      </c>
      <c r="E40" s="661">
        <v>2022</v>
      </c>
      <c r="F40" s="124">
        <v>102400</v>
      </c>
      <c r="G40" s="618" t="s">
        <v>135</v>
      </c>
    </row>
    <row r="41" spans="1:7" ht="15.75" x14ac:dyDescent="0.25">
      <c r="A41" s="618" t="s">
        <v>8628</v>
      </c>
      <c r="B41" s="618" t="s">
        <v>8633</v>
      </c>
      <c r="C41" s="618" t="s">
        <v>4840</v>
      </c>
      <c r="D41" s="618" t="s">
        <v>426</v>
      </c>
      <c r="E41" s="661">
        <v>2022</v>
      </c>
      <c r="F41" s="124">
        <v>102400</v>
      </c>
      <c r="G41" s="618" t="s">
        <v>135</v>
      </c>
    </row>
    <row r="42" spans="1:7" ht="15.75" x14ac:dyDescent="0.25">
      <c r="A42" s="618" t="s">
        <v>8628</v>
      </c>
      <c r="B42" s="618" t="s">
        <v>8629</v>
      </c>
      <c r="C42" s="618" t="s">
        <v>4840</v>
      </c>
      <c r="D42" s="618" t="s">
        <v>426</v>
      </c>
      <c r="E42" s="661">
        <v>2022</v>
      </c>
      <c r="F42" s="124">
        <v>65900</v>
      </c>
      <c r="G42" s="618" t="s">
        <v>6882</v>
      </c>
    </row>
    <row r="43" spans="1:7" ht="15.75" x14ac:dyDescent="0.25">
      <c r="A43" s="618" t="s">
        <v>8628</v>
      </c>
      <c r="B43" s="618" t="s">
        <v>8630</v>
      </c>
      <c r="C43" s="618" t="s">
        <v>4840</v>
      </c>
      <c r="D43" s="618" t="s">
        <v>426</v>
      </c>
      <c r="E43" s="661">
        <v>2022</v>
      </c>
      <c r="F43" s="124">
        <v>65900</v>
      </c>
      <c r="G43" s="618" t="s">
        <v>6882</v>
      </c>
    </row>
    <row r="44" spans="1:7" ht="15.75" x14ac:dyDescent="0.25">
      <c r="A44" s="618" t="s">
        <v>8628</v>
      </c>
      <c r="B44" s="618" t="s">
        <v>8634</v>
      </c>
      <c r="C44" s="618" t="s">
        <v>4840</v>
      </c>
      <c r="D44" s="618" t="s">
        <v>426</v>
      </c>
      <c r="E44" s="661">
        <v>2022</v>
      </c>
      <c r="F44" s="124">
        <v>84800</v>
      </c>
      <c r="G44" s="618" t="s">
        <v>6882</v>
      </c>
    </row>
    <row r="45" spans="1:7" ht="15.75" x14ac:dyDescent="0.25">
      <c r="A45" s="618" t="s">
        <v>8628</v>
      </c>
      <c r="B45" s="618" t="s">
        <v>8635</v>
      </c>
      <c r="C45" s="618" t="s">
        <v>4840</v>
      </c>
      <c r="D45" s="618" t="s">
        <v>426</v>
      </c>
      <c r="E45" s="661">
        <v>2022</v>
      </c>
      <c r="F45" s="124">
        <v>84800</v>
      </c>
      <c r="G45" s="618" t="s">
        <v>6882</v>
      </c>
    </row>
    <row r="46" spans="1:7" ht="15.75" x14ac:dyDescent="0.25">
      <c r="A46" s="618" t="s">
        <v>8628</v>
      </c>
      <c r="B46" s="618" t="s">
        <v>8637</v>
      </c>
      <c r="C46" s="618" t="s">
        <v>4840</v>
      </c>
      <c r="D46" s="618" t="s">
        <v>426</v>
      </c>
      <c r="E46" s="661">
        <v>2022</v>
      </c>
      <c r="F46" s="124">
        <v>69100</v>
      </c>
      <c r="G46" s="618" t="s">
        <v>6882</v>
      </c>
    </row>
    <row r="47" spans="1:7" ht="15.75" x14ac:dyDescent="0.25">
      <c r="A47" s="618" t="s">
        <v>8628</v>
      </c>
      <c r="B47" s="618" t="s">
        <v>8638</v>
      </c>
      <c r="C47" s="618" t="s">
        <v>4840</v>
      </c>
      <c r="D47" s="618" t="s">
        <v>426</v>
      </c>
      <c r="E47" s="661">
        <v>2022</v>
      </c>
      <c r="F47" s="124">
        <v>69100</v>
      </c>
      <c r="G47" s="618" t="s">
        <v>6882</v>
      </c>
    </row>
    <row r="48" spans="1:7" ht="15.75" x14ac:dyDescent="0.25">
      <c r="A48" s="618" t="s">
        <v>8628</v>
      </c>
      <c r="B48" s="618" t="s">
        <v>8636</v>
      </c>
      <c r="C48" s="618" t="s">
        <v>4840</v>
      </c>
      <c r="D48" s="618" t="s">
        <v>426</v>
      </c>
      <c r="E48" s="661">
        <v>2022</v>
      </c>
      <c r="F48" s="124">
        <v>69100</v>
      </c>
      <c r="G48" s="618" t="s">
        <v>6882</v>
      </c>
    </row>
    <row r="49" spans="1:7" ht="15.75" x14ac:dyDescent="0.25">
      <c r="A49" s="618" t="s">
        <v>6905</v>
      </c>
      <c r="B49" s="618" t="s">
        <v>8639</v>
      </c>
      <c r="C49" s="618" t="s">
        <v>2114</v>
      </c>
      <c r="D49" s="618" t="s">
        <v>426</v>
      </c>
      <c r="E49" s="661">
        <v>2022</v>
      </c>
      <c r="F49" s="124">
        <v>36400</v>
      </c>
      <c r="G49" s="618" t="s">
        <v>6882</v>
      </c>
    </row>
    <row r="50" spans="1:7" ht="15.75" x14ac:dyDescent="0.25">
      <c r="A50" s="618" t="s">
        <v>6905</v>
      </c>
      <c r="B50" s="618" t="s">
        <v>8640</v>
      </c>
      <c r="C50" s="618" t="s">
        <v>2114</v>
      </c>
      <c r="D50" s="618" t="s">
        <v>426</v>
      </c>
      <c r="E50" s="661">
        <v>2022</v>
      </c>
      <c r="F50" s="124">
        <v>36400</v>
      </c>
      <c r="G50" s="618" t="s">
        <v>6882</v>
      </c>
    </row>
    <row r="51" spans="1:7" ht="15.75" x14ac:dyDescent="0.25">
      <c r="A51" s="618" t="s">
        <v>6905</v>
      </c>
      <c r="B51" s="618" t="s">
        <v>8642</v>
      </c>
      <c r="C51" s="618" t="s">
        <v>2114</v>
      </c>
      <c r="D51" s="618" t="s">
        <v>426</v>
      </c>
      <c r="E51" s="661">
        <v>2022</v>
      </c>
      <c r="F51" s="124">
        <v>38700</v>
      </c>
      <c r="G51" s="618" t="s">
        <v>6882</v>
      </c>
    </row>
    <row r="52" spans="1:7" ht="15.75" x14ac:dyDescent="0.25">
      <c r="A52" s="618" t="s">
        <v>6905</v>
      </c>
      <c r="B52" s="618" t="s">
        <v>8641</v>
      </c>
      <c r="C52" s="618" t="s">
        <v>2114</v>
      </c>
      <c r="D52" s="618" t="s">
        <v>426</v>
      </c>
      <c r="E52" s="661">
        <v>2022</v>
      </c>
      <c r="F52" s="124">
        <v>38700</v>
      </c>
      <c r="G52" s="618" t="s">
        <v>6882</v>
      </c>
    </row>
    <row r="53" spans="1:7" ht="15.75" x14ac:dyDescent="0.25">
      <c r="A53" s="618" t="s">
        <v>8643</v>
      </c>
      <c r="B53" s="618" t="s">
        <v>8645</v>
      </c>
      <c r="C53" s="618" t="s">
        <v>4840</v>
      </c>
      <c r="D53" s="618" t="s">
        <v>438</v>
      </c>
      <c r="E53" s="661">
        <v>2022</v>
      </c>
      <c r="F53" s="124">
        <v>43900</v>
      </c>
      <c r="G53" s="618" t="s">
        <v>6882</v>
      </c>
    </row>
    <row r="54" spans="1:7" ht="15.75" x14ac:dyDescent="0.25">
      <c r="A54" s="618" t="s">
        <v>8643</v>
      </c>
      <c r="B54" s="618" t="s">
        <v>8648</v>
      </c>
      <c r="C54" s="618" t="s">
        <v>4840</v>
      </c>
      <c r="D54" s="618" t="s">
        <v>426</v>
      </c>
      <c r="E54" s="661">
        <v>2022</v>
      </c>
      <c r="F54" s="124">
        <v>49900</v>
      </c>
      <c r="G54" s="618" t="s">
        <v>6882</v>
      </c>
    </row>
    <row r="55" spans="1:7" ht="15.75" x14ac:dyDescent="0.25">
      <c r="A55" s="618" t="s">
        <v>8643</v>
      </c>
      <c r="B55" s="618" t="s">
        <v>8644</v>
      </c>
      <c r="C55" s="618" t="s">
        <v>4840</v>
      </c>
      <c r="D55" s="618" t="s">
        <v>438</v>
      </c>
      <c r="E55" s="661">
        <v>2022</v>
      </c>
      <c r="F55" s="124">
        <v>43900</v>
      </c>
      <c r="G55" s="618" t="s">
        <v>6882</v>
      </c>
    </row>
    <row r="56" spans="1:7" ht="15.75" x14ac:dyDescent="0.25">
      <c r="A56" s="618" t="s">
        <v>8643</v>
      </c>
      <c r="B56" s="618" t="s">
        <v>8646</v>
      </c>
      <c r="C56" s="618" t="s">
        <v>4840</v>
      </c>
      <c r="D56" s="618" t="s">
        <v>426</v>
      </c>
      <c r="E56" s="661">
        <v>2022</v>
      </c>
      <c r="F56" s="124">
        <v>49900</v>
      </c>
      <c r="G56" s="618" t="s">
        <v>6882</v>
      </c>
    </row>
    <row r="57" spans="1:7" ht="15.75" x14ac:dyDescent="0.25">
      <c r="A57" s="618" t="s">
        <v>8643</v>
      </c>
      <c r="B57" s="618" t="s">
        <v>8647</v>
      </c>
      <c r="C57" s="618" t="s">
        <v>4840</v>
      </c>
      <c r="D57" s="618" t="s">
        <v>426</v>
      </c>
      <c r="E57" s="661">
        <v>2022</v>
      </c>
      <c r="F57" s="124">
        <v>49900</v>
      </c>
      <c r="G57" s="618" t="s">
        <v>6882</v>
      </c>
    </row>
    <row r="58" spans="1:7" ht="15.75" x14ac:dyDescent="0.25">
      <c r="A58" s="618" t="s">
        <v>8643</v>
      </c>
      <c r="B58" s="618" t="s">
        <v>8649</v>
      </c>
      <c r="C58" s="618" t="s">
        <v>4840</v>
      </c>
      <c r="D58" s="618" t="s">
        <v>426</v>
      </c>
      <c r="E58" s="661">
        <v>2022</v>
      </c>
      <c r="F58" s="124">
        <v>52700</v>
      </c>
      <c r="G58" s="618" t="s">
        <v>6882</v>
      </c>
    </row>
    <row r="59" spans="1:7" ht="15.75" x14ac:dyDescent="0.25">
      <c r="A59" s="618" t="s">
        <v>8643</v>
      </c>
      <c r="B59" s="618" t="s">
        <v>8650</v>
      </c>
      <c r="C59" s="618" t="s">
        <v>4840</v>
      </c>
      <c r="D59" s="618" t="s">
        <v>426</v>
      </c>
      <c r="E59" s="661">
        <v>2022</v>
      </c>
      <c r="F59" s="124">
        <v>52700</v>
      </c>
      <c r="G59" s="618" t="s">
        <v>6882</v>
      </c>
    </row>
    <row r="60" spans="1:7" ht="15.75" x14ac:dyDescent="0.25">
      <c r="A60" s="618" t="s">
        <v>8643</v>
      </c>
      <c r="B60" s="618" t="s">
        <v>8651</v>
      </c>
      <c r="C60" s="618" t="s">
        <v>4840</v>
      </c>
      <c r="D60" s="618" t="s">
        <v>426</v>
      </c>
      <c r="E60" s="661">
        <v>2022</v>
      </c>
      <c r="F60" s="124">
        <v>52700</v>
      </c>
      <c r="G60" s="618" t="s">
        <v>6882</v>
      </c>
    </row>
    <row r="61" spans="1:7" ht="15.75" x14ac:dyDescent="0.25">
      <c r="A61" s="618" t="s">
        <v>6910</v>
      </c>
      <c r="B61" s="618" t="s">
        <v>8603</v>
      </c>
      <c r="C61" s="618" t="s">
        <v>2114</v>
      </c>
      <c r="D61" s="618" t="s">
        <v>426</v>
      </c>
      <c r="E61" s="661">
        <v>2022</v>
      </c>
      <c r="F61" s="124">
        <v>43300</v>
      </c>
      <c r="G61" s="618" t="s">
        <v>6882</v>
      </c>
    </row>
    <row r="62" spans="1:7" ht="15.75" x14ac:dyDescent="0.25">
      <c r="A62" s="618" t="s">
        <v>6910</v>
      </c>
      <c r="B62" s="618" t="s">
        <v>8604</v>
      </c>
      <c r="C62" s="618" t="s">
        <v>2114</v>
      </c>
      <c r="D62" s="618" t="s">
        <v>426</v>
      </c>
      <c r="E62" s="661">
        <v>2022</v>
      </c>
      <c r="F62" s="124">
        <v>43300</v>
      </c>
      <c r="G62" s="618" t="s">
        <v>6882</v>
      </c>
    </row>
    <row r="63" spans="1:7" ht="15.75" x14ac:dyDescent="0.25">
      <c r="A63" s="618" t="s">
        <v>6910</v>
      </c>
      <c r="B63" s="618" t="s">
        <v>8607</v>
      </c>
      <c r="C63" s="618" t="s">
        <v>2114</v>
      </c>
      <c r="D63" s="618" t="s">
        <v>426</v>
      </c>
      <c r="E63" s="661">
        <v>2022</v>
      </c>
      <c r="F63" s="124">
        <v>43300</v>
      </c>
      <c r="G63" s="618" t="s">
        <v>6882</v>
      </c>
    </row>
    <row r="64" spans="1:7" ht="15.75" x14ac:dyDescent="0.25">
      <c r="A64" s="618" t="s">
        <v>6910</v>
      </c>
      <c r="B64" s="618" t="s">
        <v>8613</v>
      </c>
      <c r="C64" s="618" t="s">
        <v>2114</v>
      </c>
      <c r="D64" s="618" t="s">
        <v>426</v>
      </c>
      <c r="E64" s="661">
        <v>2022</v>
      </c>
      <c r="F64" s="124">
        <v>45800</v>
      </c>
      <c r="G64" s="618" t="s">
        <v>6882</v>
      </c>
    </row>
    <row r="65" spans="1:7" ht="15.75" x14ac:dyDescent="0.25">
      <c r="A65" s="618" t="s">
        <v>6910</v>
      </c>
      <c r="B65" s="618" t="s">
        <v>8653</v>
      </c>
      <c r="C65" s="618" t="s">
        <v>2114</v>
      </c>
      <c r="D65" s="618" t="s">
        <v>426</v>
      </c>
      <c r="E65" s="661">
        <v>2022</v>
      </c>
      <c r="F65" s="124">
        <v>55100</v>
      </c>
      <c r="G65" s="618" t="s">
        <v>6882</v>
      </c>
    </row>
    <row r="66" spans="1:7" ht="15.75" x14ac:dyDescent="0.25">
      <c r="A66" s="618" t="s">
        <v>6910</v>
      </c>
      <c r="B66" s="618" t="s">
        <v>8609</v>
      </c>
      <c r="C66" s="618" t="s">
        <v>2114</v>
      </c>
      <c r="D66" s="618" t="s">
        <v>426</v>
      </c>
      <c r="E66" s="661">
        <v>2022</v>
      </c>
      <c r="F66" s="124">
        <v>45800</v>
      </c>
      <c r="G66" s="618" t="s">
        <v>6882</v>
      </c>
    </row>
    <row r="67" spans="1:7" ht="15.75" x14ac:dyDescent="0.25">
      <c r="A67" s="618" t="s">
        <v>6910</v>
      </c>
      <c r="B67" s="618" t="s">
        <v>8652</v>
      </c>
      <c r="C67" s="618" t="s">
        <v>2114</v>
      </c>
      <c r="D67" s="618" t="s">
        <v>426</v>
      </c>
      <c r="E67" s="661">
        <v>2022</v>
      </c>
      <c r="F67" s="124">
        <v>55100</v>
      </c>
      <c r="G67" s="618" t="s">
        <v>6882</v>
      </c>
    </row>
    <row r="68" spans="1:7" ht="15.75" x14ac:dyDescent="0.25">
      <c r="A68" s="618" t="s">
        <v>6910</v>
      </c>
      <c r="B68" s="618" t="s">
        <v>8608</v>
      </c>
      <c r="C68" s="618" t="s">
        <v>2114</v>
      </c>
      <c r="D68" s="618" t="s">
        <v>426</v>
      </c>
      <c r="E68" s="661">
        <v>2022</v>
      </c>
      <c r="F68" s="124">
        <v>45800</v>
      </c>
      <c r="G68" s="618" t="s">
        <v>6882</v>
      </c>
    </row>
    <row r="69" spans="1:7" ht="15.75" x14ac:dyDescent="0.25">
      <c r="A69" s="618" t="s">
        <v>8654</v>
      </c>
      <c r="B69" s="618" t="s">
        <v>8655</v>
      </c>
      <c r="C69" s="618" t="s">
        <v>2114</v>
      </c>
      <c r="D69" s="618" t="s">
        <v>426</v>
      </c>
      <c r="E69" s="661">
        <v>2022</v>
      </c>
      <c r="F69" s="124">
        <v>55100</v>
      </c>
      <c r="G69" s="618" t="s">
        <v>6882</v>
      </c>
    </row>
    <row r="70" spans="1:7" ht="15.75" x14ac:dyDescent="0.25">
      <c r="A70" s="618" t="s">
        <v>8656</v>
      </c>
      <c r="B70" s="618" t="s">
        <v>8659</v>
      </c>
      <c r="C70" s="618" t="s">
        <v>2114</v>
      </c>
      <c r="D70" s="618" t="s">
        <v>426</v>
      </c>
      <c r="E70" s="661">
        <v>2022</v>
      </c>
      <c r="F70" s="124">
        <v>55400</v>
      </c>
      <c r="G70" s="618" t="s">
        <v>6882</v>
      </c>
    </row>
    <row r="71" spans="1:7" ht="15.75" x14ac:dyDescent="0.25">
      <c r="A71" s="618" t="s">
        <v>8656</v>
      </c>
      <c r="B71" s="618" t="s">
        <v>8657</v>
      </c>
      <c r="C71" s="618" t="s">
        <v>2114</v>
      </c>
      <c r="D71" s="618" t="s">
        <v>426</v>
      </c>
      <c r="E71" s="661">
        <v>2022</v>
      </c>
      <c r="F71" s="124">
        <v>55400</v>
      </c>
      <c r="G71" s="618" t="s">
        <v>6882</v>
      </c>
    </row>
    <row r="72" spans="1:7" ht="15.75" x14ac:dyDescent="0.25">
      <c r="A72" s="618" t="s">
        <v>8656</v>
      </c>
      <c r="B72" s="618" t="s">
        <v>8658</v>
      </c>
      <c r="C72" s="618" t="s">
        <v>2114</v>
      </c>
      <c r="D72" s="618" t="s">
        <v>426</v>
      </c>
      <c r="E72" s="661">
        <v>2022</v>
      </c>
      <c r="F72" s="124">
        <v>55400</v>
      </c>
      <c r="G72" s="618" t="s">
        <v>6882</v>
      </c>
    </row>
    <row r="73" spans="1:7" ht="15.75" x14ac:dyDescent="0.25">
      <c r="A73" s="618" t="s">
        <v>6912</v>
      </c>
      <c r="B73" s="618" t="s">
        <v>8617</v>
      </c>
      <c r="C73" s="618" t="s">
        <v>2114</v>
      </c>
      <c r="D73" s="618" t="s">
        <v>426</v>
      </c>
      <c r="E73" s="661">
        <v>2022</v>
      </c>
      <c r="F73" s="124">
        <v>57500</v>
      </c>
      <c r="G73" s="618" t="s">
        <v>6882</v>
      </c>
    </row>
    <row r="74" spans="1:7" ht="15.75" x14ac:dyDescent="0.25">
      <c r="A74" s="618" t="s">
        <v>6912</v>
      </c>
      <c r="B74" s="618" t="s">
        <v>8620</v>
      </c>
      <c r="C74" s="618" t="s">
        <v>1981</v>
      </c>
      <c r="D74" s="618" t="s">
        <v>426</v>
      </c>
      <c r="E74" s="661">
        <v>2022</v>
      </c>
      <c r="F74" s="124">
        <v>62500</v>
      </c>
      <c r="G74" s="618" t="s">
        <v>6882</v>
      </c>
    </row>
    <row r="75" spans="1:7" ht="15.75" x14ac:dyDescent="0.25">
      <c r="A75" s="618" t="s">
        <v>6912</v>
      </c>
      <c r="B75" s="618" t="s">
        <v>8618</v>
      </c>
      <c r="C75" s="618" t="s">
        <v>2114</v>
      </c>
      <c r="D75" s="618" t="s">
        <v>426</v>
      </c>
      <c r="E75" s="661">
        <v>2022</v>
      </c>
      <c r="F75" s="124">
        <v>57500</v>
      </c>
      <c r="G75" s="618" t="s">
        <v>6882</v>
      </c>
    </row>
    <row r="76" spans="1:7" ht="15.75" x14ac:dyDescent="0.25">
      <c r="A76" s="618" t="s">
        <v>6912</v>
      </c>
      <c r="B76" s="618" t="s">
        <v>8621</v>
      </c>
      <c r="C76" s="618" t="s">
        <v>1981</v>
      </c>
      <c r="D76" s="618" t="s">
        <v>426</v>
      </c>
      <c r="E76" s="661">
        <v>2022</v>
      </c>
      <c r="F76" s="124">
        <v>62500</v>
      </c>
      <c r="G76" s="618" t="s">
        <v>6882</v>
      </c>
    </row>
    <row r="77" spans="1:7" ht="15.75" x14ac:dyDescent="0.25">
      <c r="A77" s="618" t="s">
        <v>6912</v>
      </c>
      <c r="B77" s="618" t="s">
        <v>8619</v>
      </c>
      <c r="C77" s="618" t="s">
        <v>1981</v>
      </c>
      <c r="D77" s="618" t="s">
        <v>426</v>
      </c>
      <c r="E77" s="661">
        <v>2022</v>
      </c>
      <c r="F77" s="124">
        <v>62500</v>
      </c>
      <c r="G77" s="618" t="s">
        <v>6882</v>
      </c>
    </row>
    <row r="78" spans="1:7" ht="15.75" x14ac:dyDescent="0.25">
      <c r="A78" s="618" t="s">
        <v>6913</v>
      </c>
      <c r="B78" s="618" t="s">
        <v>8620</v>
      </c>
      <c r="C78" s="618" t="s">
        <v>1981</v>
      </c>
      <c r="D78" s="618" t="s">
        <v>426</v>
      </c>
      <c r="E78" s="661">
        <v>2022</v>
      </c>
      <c r="F78" s="124">
        <v>70800</v>
      </c>
      <c r="G78" s="618" t="s">
        <v>6882</v>
      </c>
    </row>
    <row r="79" spans="1:7" ht="15.75" x14ac:dyDescent="0.25">
      <c r="A79" s="618" t="s">
        <v>6913</v>
      </c>
      <c r="B79" s="618" t="s">
        <v>8621</v>
      </c>
      <c r="C79" s="618" t="s">
        <v>1981</v>
      </c>
      <c r="D79" s="618" t="s">
        <v>426</v>
      </c>
      <c r="E79" s="661">
        <v>2022</v>
      </c>
      <c r="F79" s="124">
        <v>70800</v>
      </c>
      <c r="G79" s="618" t="s">
        <v>6882</v>
      </c>
    </row>
    <row r="80" spans="1:7" ht="15.75" x14ac:dyDescent="0.25">
      <c r="A80" s="618" t="s">
        <v>6913</v>
      </c>
      <c r="B80" s="618" t="s">
        <v>8619</v>
      </c>
      <c r="C80" s="618" t="s">
        <v>1981</v>
      </c>
      <c r="D80" s="618" t="s">
        <v>426</v>
      </c>
      <c r="E80" s="661">
        <v>2022</v>
      </c>
      <c r="F80" s="124">
        <v>70800</v>
      </c>
      <c r="G80" s="618" t="s">
        <v>6882</v>
      </c>
    </row>
    <row r="81" spans="1:7" ht="15.75" x14ac:dyDescent="0.25">
      <c r="A81" s="618" t="s">
        <v>8660</v>
      </c>
      <c r="B81" s="618" t="s">
        <v>8661</v>
      </c>
      <c r="C81" s="618" t="s">
        <v>7189</v>
      </c>
      <c r="D81" s="618" t="s">
        <v>438</v>
      </c>
      <c r="E81" s="661">
        <v>2022</v>
      </c>
      <c r="F81" s="124">
        <v>148700</v>
      </c>
      <c r="G81" s="618" t="s">
        <v>421</v>
      </c>
    </row>
    <row r="82" spans="1:7" ht="15.75" x14ac:dyDescent="0.25">
      <c r="A82" s="618" t="s">
        <v>8660</v>
      </c>
      <c r="B82" s="618" t="s">
        <v>8662</v>
      </c>
      <c r="C82" s="618" t="s">
        <v>7189</v>
      </c>
      <c r="D82" s="618" t="s">
        <v>426</v>
      </c>
      <c r="E82" s="661">
        <v>2022</v>
      </c>
      <c r="F82" s="124">
        <v>199800</v>
      </c>
      <c r="G82" s="618" t="s">
        <v>421</v>
      </c>
    </row>
    <row r="83" spans="1:7" ht="15.75" x14ac:dyDescent="0.25">
      <c r="A83" s="618" t="s">
        <v>8663</v>
      </c>
      <c r="B83" s="618" t="s">
        <v>8664</v>
      </c>
      <c r="C83" s="618" t="s">
        <v>4840</v>
      </c>
      <c r="D83" s="618" t="s">
        <v>426</v>
      </c>
      <c r="E83" s="661">
        <v>2022</v>
      </c>
      <c r="F83" s="124">
        <v>142400</v>
      </c>
      <c r="G83" s="618" t="s">
        <v>135</v>
      </c>
    </row>
    <row r="84" spans="1:7" ht="15.75" x14ac:dyDescent="0.25">
      <c r="A84" s="618" t="s">
        <v>8665</v>
      </c>
      <c r="B84" s="618" t="s">
        <v>8666</v>
      </c>
      <c r="C84" s="618" t="s">
        <v>1985</v>
      </c>
      <c r="D84" s="618" t="s">
        <v>426</v>
      </c>
      <c r="E84" s="661">
        <v>2022</v>
      </c>
      <c r="F84" s="124">
        <v>58900</v>
      </c>
      <c r="G84" s="618" t="s">
        <v>135</v>
      </c>
    </row>
    <row r="85" spans="1:7" ht="15.75" x14ac:dyDescent="0.25">
      <c r="A85" s="618" t="s">
        <v>8667</v>
      </c>
      <c r="B85" s="618" t="s">
        <v>8668</v>
      </c>
      <c r="C85" s="618" t="s">
        <v>6144</v>
      </c>
      <c r="D85" s="618" t="s">
        <v>426</v>
      </c>
      <c r="E85" s="661">
        <v>2022</v>
      </c>
      <c r="F85" s="124">
        <v>75900</v>
      </c>
      <c r="G85" s="618" t="s">
        <v>421</v>
      </c>
    </row>
    <row r="86" spans="1:7" ht="15.75" x14ac:dyDescent="0.25">
      <c r="A86" s="618" t="s">
        <v>8667</v>
      </c>
      <c r="B86" s="618" t="s">
        <v>8668</v>
      </c>
      <c r="C86" s="618" t="s">
        <v>6144</v>
      </c>
      <c r="D86" s="618" t="s">
        <v>426</v>
      </c>
      <c r="E86" s="661">
        <v>2022</v>
      </c>
      <c r="F86" s="124">
        <v>76200</v>
      </c>
      <c r="G86" s="618" t="s">
        <v>4816</v>
      </c>
    </row>
    <row r="87" spans="1:7" ht="15.75" x14ac:dyDescent="0.25">
      <c r="A87" s="618" t="s">
        <v>8669</v>
      </c>
      <c r="B87" s="618" t="s">
        <v>8670</v>
      </c>
      <c r="C87" s="618" t="s">
        <v>2845</v>
      </c>
      <c r="D87" s="618" t="s">
        <v>426</v>
      </c>
      <c r="E87" s="661">
        <v>2022</v>
      </c>
      <c r="F87" s="124">
        <v>116500</v>
      </c>
      <c r="G87" s="618" t="s">
        <v>1575</v>
      </c>
    </row>
    <row r="88" spans="1:7" ht="15.75" x14ac:dyDescent="0.25">
      <c r="A88" s="618" t="s">
        <v>8671</v>
      </c>
      <c r="B88" s="618" t="s">
        <v>8672</v>
      </c>
      <c r="C88" s="618" t="s">
        <v>2845</v>
      </c>
      <c r="D88" s="618" t="s">
        <v>426</v>
      </c>
      <c r="E88" s="661">
        <v>2022</v>
      </c>
      <c r="F88" s="124">
        <v>118500</v>
      </c>
      <c r="G88" s="618" t="s">
        <v>2474</v>
      </c>
    </row>
    <row r="89" spans="1:7" ht="15.75" x14ac:dyDescent="0.25">
      <c r="A89" s="618" t="s">
        <v>8673</v>
      </c>
      <c r="B89" s="618" t="s">
        <v>8674</v>
      </c>
      <c r="C89" s="618" t="s">
        <v>2845</v>
      </c>
      <c r="D89" s="618" t="s">
        <v>426</v>
      </c>
      <c r="E89" s="661">
        <v>2022</v>
      </c>
      <c r="F89" s="124">
        <v>119900</v>
      </c>
      <c r="G89" s="618" t="s">
        <v>6882</v>
      </c>
    </row>
    <row r="90" spans="1:7" ht="15.75" x14ac:dyDescent="0.25">
      <c r="A90" s="618" t="s">
        <v>8675</v>
      </c>
      <c r="B90" s="618" t="s">
        <v>8678</v>
      </c>
      <c r="C90" s="618" t="s">
        <v>2114</v>
      </c>
      <c r="D90" s="618" t="s">
        <v>426</v>
      </c>
      <c r="E90" s="661">
        <v>2022</v>
      </c>
      <c r="F90" s="124">
        <v>45800</v>
      </c>
      <c r="G90" s="618" t="s">
        <v>135</v>
      </c>
    </row>
    <row r="91" spans="1:7" ht="15.75" x14ac:dyDescent="0.25">
      <c r="A91" s="618" t="s">
        <v>8675</v>
      </c>
      <c r="B91" s="618" t="s">
        <v>8676</v>
      </c>
      <c r="C91" s="618" t="s">
        <v>2114</v>
      </c>
      <c r="D91" s="618" t="s">
        <v>426</v>
      </c>
      <c r="E91" s="661">
        <v>2022</v>
      </c>
      <c r="F91" s="124">
        <v>45800</v>
      </c>
      <c r="G91" s="618" t="s">
        <v>135</v>
      </c>
    </row>
    <row r="92" spans="1:7" ht="15.75" x14ac:dyDescent="0.25">
      <c r="A92" s="618" t="s">
        <v>8675</v>
      </c>
      <c r="B92" s="618" t="s">
        <v>8677</v>
      </c>
      <c r="C92" s="618" t="s">
        <v>2114</v>
      </c>
      <c r="D92" s="618" t="s">
        <v>426</v>
      </c>
      <c r="E92" s="661">
        <v>2022</v>
      </c>
      <c r="F92" s="124">
        <v>45800</v>
      </c>
      <c r="G92" s="618" t="s">
        <v>135</v>
      </c>
    </row>
    <row r="93" spans="1:7" ht="15.75" x14ac:dyDescent="0.25">
      <c r="A93" s="618" t="s">
        <v>8679</v>
      </c>
      <c r="B93" s="618" t="s">
        <v>8682</v>
      </c>
      <c r="C93" s="618" t="s">
        <v>1981</v>
      </c>
      <c r="D93" s="618" t="s">
        <v>426</v>
      </c>
      <c r="E93" s="661">
        <v>2022</v>
      </c>
      <c r="F93" s="124">
        <v>51900</v>
      </c>
      <c r="G93" s="618" t="s">
        <v>135</v>
      </c>
    </row>
    <row r="94" spans="1:7" ht="15.75" x14ac:dyDescent="0.25">
      <c r="A94" s="618" t="s">
        <v>8679</v>
      </c>
      <c r="B94" s="618" t="s">
        <v>8680</v>
      </c>
      <c r="C94" s="618" t="s">
        <v>1981</v>
      </c>
      <c r="D94" s="618" t="s">
        <v>426</v>
      </c>
      <c r="E94" s="661">
        <v>2022</v>
      </c>
      <c r="F94" s="124">
        <v>51900</v>
      </c>
      <c r="G94" s="618" t="s">
        <v>135</v>
      </c>
    </row>
    <row r="95" spans="1:7" ht="15.75" x14ac:dyDescent="0.25">
      <c r="A95" s="618" t="s">
        <v>8679</v>
      </c>
      <c r="B95" s="618" t="s">
        <v>8681</v>
      </c>
      <c r="C95" s="618" t="s">
        <v>1981</v>
      </c>
      <c r="D95" s="618" t="s">
        <v>426</v>
      </c>
      <c r="E95" s="661">
        <v>2022</v>
      </c>
      <c r="F95" s="124">
        <v>51900</v>
      </c>
      <c r="G95" s="618" t="s">
        <v>135</v>
      </c>
    </row>
    <row r="96" spans="1:7" ht="15.75" x14ac:dyDescent="0.25">
      <c r="A96" s="618" t="s">
        <v>8683</v>
      </c>
      <c r="B96" s="618" t="s">
        <v>8682</v>
      </c>
      <c r="C96" s="618" t="s">
        <v>1981</v>
      </c>
      <c r="D96" s="618" t="s">
        <v>426</v>
      </c>
      <c r="E96" s="661">
        <v>2022</v>
      </c>
      <c r="F96" s="124">
        <v>55300</v>
      </c>
      <c r="G96" s="618" t="s">
        <v>4816</v>
      </c>
    </row>
    <row r="97" spans="1:7" ht="15.75" x14ac:dyDescent="0.25">
      <c r="A97" s="618" t="s">
        <v>8683</v>
      </c>
      <c r="B97" s="618" t="s">
        <v>8682</v>
      </c>
      <c r="C97" s="618" t="s">
        <v>1981</v>
      </c>
      <c r="D97" s="618" t="s">
        <v>426</v>
      </c>
      <c r="E97" s="661">
        <v>2022</v>
      </c>
      <c r="F97" s="124">
        <v>55300</v>
      </c>
      <c r="G97" s="618" t="s">
        <v>7147</v>
      </c>
    </row>
    <row r="98" spans="1:7" ht="15.75" x14ac:dyDescent="0.25">
      <c r="A98" s="618" t="s">
        <v>8683</v>
      </c>
      <c r="B98" s="618" t="s">
        <v>8680</v>
      </c>
      <c r="C98" s="618" t="s">
        <v>1981</v>
      </c>
      <c r="D98" s="618" t="s">
        <v>426</v>
      </c>
      <c r="E98" s="661">
        <v>2022</v>
      </c>
      <c r="F98" s="124">
        <v>55300</v>
      </c>
      <c r="G98" s="618" t="s">
        <v>2474</v>
      </c>
    </row>
    <row r="99" spans="1:7" ht="15.75" x14ac:dyDescent="0.25">
      <c r="A99" s="618" t="s">
        <v>8683</v>
      </c>
      <c r="B99" s="618" t="s">
        <v>8680</v>
      </c>
      <c r="C99" s="618" t="s">
        <v>1981</v>
      </c>
      <c r="D99" s="618" t="s">
        <v>426</v>
      </c>
      <c r="E99" s="661">
        <v>2022</v>
      </c>
      <c r="F99" s="124">
        <v>55300</v>
      </c>
      <c r="G99" s="618" t="s">
        <v>7147</v>
      </c>
    </row>
    <row r="100" spans="1:7" ht="15.75" x14ac:dyDescent="0.25">
      <c r="A100" s="618" t="s">
        <v>8683</v>
      </c>
      <c r="B100" s="618" t="s">
        <v>8681</v>
      </c>
      <c r="C100" s="618" t="s">
        <v>1981</v>
      </c>
      <c r="D100" s="618" t="s">
        <v>426</v>
      </c>
      <c r="E100" s="661">
        <v>2022</v>
      </c>
      <c r="F100" s="124">
        <v>55300</v>
      </c>
      <c r="G100" s="618" t="s">
        <v>7147</v>
      </c>
    </row>
    <row r="101" spans="1:7" ht="15.75" x14ac:dyDescent="0.25">
      <c r="A101" s="618" t="s">
        <v>8683</v>
      </c>
      <c r="B101" s="618" t="s">
        <v>8681</v>
      </c>
      <c r="C101" s="618" t="s">
        <v>1981</v>
      </c>
      <c r="D101" s="618" t="s">
        <v>426</v>
      </c>
      <c r="E101" s="661">
        <v>2022</v>
      </c>
      <c r="F101" s="124">
        <v>55300</v>
      </c>
      <c r="G101" s="618" t="s">
        <v>4816</v>
      </c>
    </row>
    <row r="102" spans="1:7" ht="15.75" x14ac:dyDescent="0.25">
      <c r="A102" s="618" t="s">
        <v>8684</v>
      </c>
      <c r="B102" s="618" t="s">
        <v>8686</v>
      </c>
      <c r="C102" s="618" t="s">
        <v>6144</v>
      </c>
      <c r="D102" s="618" t="s">
        <v>426</v>
      </c>
      <c r="E102" s="661">
        <v>2022</v>
      </c>
      <c r="F102" s="124">
        <v>74800</v>
      </c>
      <c r="G102" s="618" t="s">
        <v>135</v>
      </c>
    </row>
    <row r="103" spans="1:7" ht="15.75" x14ac:dyDescent="0.25">
      <c r="A103" s="618" t="s">
        <v>8684</v>
      </c>
      <c r="B103" s="618" t="s">
        <v>8685</v>
      </c>
      <c r="C103" s="618" t="s">
        <v>6144</v>
      </c>
      <c r="D103" s="618" t="s">
        <v>426</v>
      </c>
      <c r="E103" s="661">
        <v>2022</v>
      </c>
      <c r="F103" s="124">
        <v>74800</v>
      </c>
      <c r="G103" s="618" t="s">
        <v>135</v>
      </c>
    </row>
    <row r="104" spans="1:7" ht="15.75" x14ac:dyDescent="0.25">
      <c r="A104" s="618" t="s">
        <v>8687</v>
      </c>
      <c r="B104" s="618" t="s">
        <v>8686</v>
      </c>
      <c r="C104" s="618" t="s">
        <v>6144</v>
      </c>
      <c r="D104" s="618" t="s">
        <v>426</v>
      </c>
      <c r="E104" s="661">
        <v>2022</v>
      </c>
      <c r="F104" s="124">
        <v>84600</v>
      </c>
      <c r="G104" s="618" t="s">
        <v>8688</v>
      </c>
    </row>
    <row r="105" spans="1:7" ht="15.75" x14ac:dyDescent="0.25">
      <c r="A105" s="618" t="s">
        <v>8687</v>
      </c>
      <c r="B105" s="618" t="s">
        <v>8685</v>
      </c>
      <c r="C105" s="618" t="s">
        <v>6144</v>
      </c>
      <c r="D105" s="618" t="s">
        <v>426</v>
      </c>
      <c r="E105" s="661">
        <v>2022</v>
      </c>
      <c r="F105" s="124">
        <v>84600</v>
      </c>
      <c r="G105" s="618" t="s">
        <v>8688</v>
      </c>
    </row>
    <row r="106" spans="1:7" ht="15.75" x14ac:dyDescent="0.25">
      <c r="A106" s="618" t="s">
        <v>8689</v>
      </c>
      <c r="B106" s="618" t="s">
        <v>8690</v>
      </c>
      <c r="C106" s="618" t="s">
        <v>2845</v>
      </c>
      <c r="D106" s="618" t="s">
        <v>426</v>
      </c>
      <c r="E106" s="661">
        <v>2022</v>
      </c>
      <c r="F106" s="124">
        <v>116900</v>
      </c>
      <c r="G106" s="618" t="s">
        <v>135</v>
      </c>
    </row>
    <row r="107" spans="1:7" ht="15.75" x14ac:dyDescent="0.25">
      <c r="A107" s="618" t="s">
        <v>8691</v>
      </c>
      <c r="B107" s="618" t="s">
        <v>8682</v>
      </c>
      <c r="C107" s="618" t="s">
        <v>1981</v>
      </c>
      <c r="D107" s="618" t="s">
        <v>426</v>
      </c>
      <c r="E107" s="661">
        <v>2022</v>
      </c>
      <c r="F107" s="124">
        <v>55800</v>
      </c>
      <c r="G107" s="618" t="s">
        <v>6882</v>
      </c>
    </row>
    <row r="108" spans="1:7" ht="15.75" x14ac:dyDescent="0.25">
      <c r="A108" s="618" t="s">
        <v>8691</v>
      </c>
      <c r="B108" s="618" t="s">
        <v>8680</v>
      </c>
      <c r="C108" s="618" t="s">
        <v>1981</v>
      </c>
      <c r="D108" s="618" t="s">
        <v>426</v>
      </c>
      <c r="E108" s="661">
        <v>2022</v>
      </c>
      <c r="F108" s="124">
        <v>55800</v>
      </c>
      <c r="G108" s="618" t="s">
        <v>6882</v>
      </c>
    </row>
    <row r="109" spans="1:7" ht="15.75" x14ac:dyDescent="0.25">
      <c r="A109" s="618" t="s">
        <v>8691</v>
      </c>
      <c r="B109" s="618" t="s">
        <v>8681</v>
      </c>
      <c r="C109" s="618" t="s">
        <v>1981</v>
      </c>
      <c r="D109" s="618" t="s">
        <v>426</v>
      </c>
      <c r="E109" s="661">
        <v>2022</v>
      </c>
      <c r="F109" s="124">
        <v>55800</v>
      </c>
      <c r="G109" s="618" t="s">
        <v>6882</v>
      </c>
    </row>
    <row r="110" spans="1:7" ht="15.75" x14ac:dyDescent="0.25">
      <c r="A110" s="618" t="s">
        <v>8691</v>
      </c>
      <c r="B110" s="618" t="s">
        <v>8692</v>
      </c>
      <c r="C110" s="618" t="s">
        <v>1981</v>
      </c>
      <c r="D110" s="618" t="s">
        <v>426</v>
      </c>
      <c r="E110" s="661">
        <v>2022</v>
      </c>
      <c r="F110" s="124">
        <v>59200</v>
      </c>
      <c r="G110" s="618" t="s">
        <v>6882</v>
      </c>
    </row>
    <row r="111" spans="1:7" ht="15.75" x14ac:dyDescent="0.25">
      <c r="A111" s="618" t="s">
        <v>8691</v>
      </c>
      <c r="B111" s="618" t="s">
        <v>8693</v>
      </c>
      <c r="C111" s="618" t="s">
        <v>1981</v>
      </c>
      <c r="D111" s="618" t="s">
        <v>426</v>
      </c>
      <c r="E111" s="661">
        <v>2022</v>
      </c>
      <c r="F111" s="124">
        <v>59200</v>
      </c>
      <c r="G111" s="618" t="s">
        <v>6882</v>
      </c>
    </row>
    <row r="112" spans="1:7" ht="15.75" x14ac:dyDescent="0.25">
      <c r="A112" s="618" t="s">
        <v>8691</v>
      </c>
      <c r="B112" s="618" t="s">
        <v>8694</v>
      </c>
      <c r="C112" s="618" t="s">
        <v>1981</v>
      </c>
      <c r="D112" s="618" t="s">
        <v>426</v>
      </c>
      <c r="E112" s="661">
        <v>2022</v>
      </c>
      <c r="F112" s="124">
        <v>59200</v>
      </c>
      <c r="G112" s="618" t="s">
        <v>6882</v>
      </c>
    </row>
    <row r="113" spans="1:7" ht="15.75" x14ac:dyDescent="0.25">
      <c r="A113" s="618" t="s">
        <v>8695</v>
      </c>
      <c r="B113" s="618" t="s">
        <v>8696</v>
      </c>
      <c r="C113" s="618" t="s">
        <v>2845</v>
      </c>
      <c r="D113" s="618" t="s">
        <v>426</v>
      </c>
      <c r="E113" s="661">
        <v>2022</v>
      </c>
      <c r="F113" s="124">
        <v>88500</v>
      </c>
      <c r="G113" s="618" t="s">
        <v>6882</v>
      </c>
    </row>
    <row r="114" spans="1:7" ht="15.75" x14ac:dyDescent="0.25">
      <c r="A114" s="618" t="s">
        <v>8695</v>
      </c>
      <c r="B114" s="618" t="s">
        <v>8697</v>
      </c>
      <c r="C114" s="618" t="s">
        <v>2845</v>
      </c>
      <c r="D114" s="618" t="s">
        <v>426</v>
      </c>
      <c r="E114" s="661">
        <v>2022</v>
      </c>
      <c r="F114" s="124">
        <v>88500</v>
      </c>
      <c r="G114" s="618" t="s">
        <v>6882</v>
      </c>
    </row>
    <row r="115" spans="1:7" ht="15.75" x14ac:dyDescent="0.25">
      <c r="A115" s="618" t="s">
        <v>8698</v>
      </c>
      <c r="B115" s="618" t="s">
        <v>8696</v>
      </c>
      <c r="C115" s="618" t="s">
        <v>2845</v>
      </c>
      <c r="D115" s="618" t="s">
        <v>426</v>
      </c>
      <c r="E115" s="661">
        <v>2022</v>
      </c>
      <c r="F115" s="124">
        <v>93500</v>
      </c>
      <c r="G115" s="618" t="s">
        <v>6882</v>
      </c>
    </row>
    <row r="116" spans="1:7" ht="15.75" x14ac:dyDescent="0.25">
      <c r="A116" s="618" t="s">
        <v>8698</v>
      </c>
      <c r="B116" s="618" t="s">
        <v>8697</v>
      </c>
      <c r="C116" s="618" t="s">
        <v>2845</v>
      </c>
      <c r="D116" s="618" t="s">
        <v>426</v>
      </c>
      <c r="E116" s="661">
        <v>2022</v>
      </c>
      <c r="F116" s="124">
        <v>93500</v>
      </c>
      <c r="G116" s="618" t="s">
        <v>6882</v>
      </c>
    </row>
    <row r="117" spans="1:7" ht="15.75" x14ac:dyDescent="0.25">
      <c r="A117" s="618" t="s">
        <v>8699</v>
      </c>
      <c r="B117" s="618" t="s">
        <v>8700</v>
      </c>
      <c r="C117" s="618" t="s">
        <v>2114</v>
      </c>
      <c r="D117" s="618" t="s">
        <v>426</v>
      </c>
      <c r="E117" s="661">
        <v>2022</v>
      </c>
      <c r="F117" s="124">
        <v>50500</v>
      </c>
      <c r="G117" s="618" t="s">
        <v>421</v>
      </c>
    </row>
    <row r="118" spans="1:7" ht="15.75" x14ac:dyDescent="0.25">
      <c r="A118" s="618" t="s">
        <v>8699</v>
      </c>
      <c r="B118" s="618" t="s">
        <v>8701</v>
      </c>
      <c r="C118" s="618" t="s">
        <v>1985</v>
      </c>
      <c r="D118" s="618" t="s">
        <v>426</v>
      </c>
      <c r="E118" s="661">
        <v>2022</v>
      </c>
      <c r="F118" s="124">
        <v>73200</v>
      </c>
      <c r="G118" s="618" t="s">
        <v>421</v>
      </c>
    </row>
    <row r="119" spans="1:7" ht="15.75" x14ac:dyDescent="0.25">
      <c r="A119" s="618" t="s">
        <v>8702</v>
      </c>
      <c r="B119" s="618" t="s">
        <v>8703</v>
      </c>
      <c r="C119" s="618" t="s">
        <v>2114</v>
      </c>
      <c r="D119" s="618" t="s">
        <v>426</v>
      </c>
      <c r="E119" s="661">
        <v>2022</v>
      </c>
      <c r="F119" s="124">
        <v>60200</v>
      </c>
      <c r="G119" s="618" t="s">
        <v>421</v>
      </c>
    </row>
    <row r="120" spans="1:7" s="91" customFormat="1" ht="15.75" x14ac:dyDescent="0.25">
      <c r="A120" s="486" t="s">
        <v>10678</v>
      </c>
      <c r="B120" s="486" t="s">
        <v>10677</v>
      </c>
      <c r="C120" s="486" t="s">
        <v>1983</v>
      </c>
      <c r="D120" s="54" t="s">
        <v>2629</v>
      </c>
      <c r="E120" s="490">
        <v>2022</v>
      </c>
      <c r="F120" s="489">
        <v>21183</v>
      </c>
      <c r="G120" s="54" t="s">
        <v>3309</v>
      </c>
    </row>
    <row r="121" spans="1:7" ht="15.75" x14ac:dyDescent="0.25">
      <c r="A121" s="618" t="s">
        <v>436</v>
      </c>
      <c r="B121" s="618" t="s">
        <v>8704</v>
      </c>
      <c r="C121" s="618" t="s">
        <v>2114</v>
      </c>
      <c r="D121" s="618" t="s">
        <v>110</v>
      </c>
      <c r="E121" s="661">
        <v>2022</v>
      </c>
      <c r="F121" s="124">
        <v>35700</v>
      </c>
      <c r="G121" s="618" t="s">
        <v>135</v>
      </c>
    </row>
    <row r="122" spans="1:7" ht="15.75" x14ac:dyDescent="0.25">
      <c r="A122" s="618" t="s">
        <v>436</v>
      </c>
      <c r="B122" s="618" t="s">
        <v>8705</v>
      </c>
      <c r="C122" s="618" t="s">
        <v>2114</v>
      </c>
      <c r="D122" s="618" t="s">
        <v>426</v>
      </c>
      <c r="E122" s="661">
        <v>2022</v>
      </c>
      <c r="F122" s="124">
        <v>37700</v>
      </c>
      <c r="G122" s="618" t="s">
        <v>135</v>
      </c>
    </row>
    <row r="123" spans="1:7" ht="15.75" x14ac:dyDescent="0.25">
      <c r="A123" s="618" t="s">
        <v>436</v>
      </c>
      <c r="B123" s="618" t="s">
        <v>8706</v>
      </c>
      <c r="C123" s="618" t="s">
        <v>2114</v>
      </c>
      <c r="D123" s="618" t="s">
        <v>110</v>
      </c>
      <c r="E123" s="661">
        <v>2022</v>
      </c>
      <c r="F123" s="124">
        <v>36350</v>
      </c>
      <c r="G123" s="618" t="s">
        <v>421</v>
      </c>
    </row>
    <row r="124" spans="1:7" ht="15.75" x14ac:dyDescent="0.25">
      <c r="A124" s="618" t="s">
        <v>436</v>
      </c>
      <c r="B124" s="618" t="s">
        <v>8709</v>
      </c>
      <c r="C124" s="618" t="s">
        <v>2114</v>
      </c>
      <c r="D124" s="618" t="s">
        <v>438</v>
      </c>
      <c r="E124" s="661">
        <v>2022</v>
      </c>
      <c r="F124" s="124">
        <v>42950</v>
      </c>
      <c r="G124" s="618" t="s">
        <v>135</v>
      </c>
    </row>
    <row r="125" spans="1:7" ht="15.75" x14ac:dyDescent="0.25">
      <c r="A125" s="618" t="s">
        <v>436</v>
      </c>
      <c r="B125" s="618" t="s">
        <v>8710</v>
      </c>
      <c r="C125" s="618" t="s">
        <v>2114</v>
      </c>
      <c r="D125" s="618" t="s">
        <v>426</v>
      </c>
      <c r="E125" s="661">
        <v>2022</v>
      </c>
      <c r="F125" s="124">
        <v>44950</v>
      </c>
      <c r="G125" s="618" t="s">
        <v>135</v>
      </c>
    </row>
    <row r="126" spans="1:7" ht="15.75" x14ac:dyDescent="0.25">
      <c r="A126" s="618" t="s">
        <v>436</v>
      </c>
      <c r="B126" s="618" t="s">
        <v>8707</v>
      </c>
      <c r="C126" s="618" t="s">
        <v>2114</v>
      </c>
      <c r="D126" s="618" t="s">
        <v>110</v>
      </c>
      <c r="E126" s="661">
        <v>2022</v>
      </c>
      <c r="F126" s="124">
        <v>41450</v>
      </c>
      <c r="G126" s="618" t="s">
        <v>135</v>
      </c>
    </row>
    <row r="127" spans="1:7" ht="15.75" x14ac:dyDescent="0.25">
      <c r="A127" s="618" t="s">
        <v>436</v>
      </c>
      <c r="B127" s="618" t="s">
        <v>8708</v>
      </c>
      <c r="C127" s="618" t="s">
        <v>2114</v>
      </c>
      <c r="D127" s="618" t="s">
        <v>426</v>
      </c>
      <c r="E127" s="661">
        <v>2022</v>
      </c>
      <c r="F127" s="124">
        <v>43450</v>
      </c>
      <c r="G127" s="618" t="s">
        <v>135</v>
      </c>
    </row>
    <row r="128" spans="1:7" ht="15.75" x14ac:dyDescent="0.25">
      <c r="A128" s="618" t="s">
        <v>436</v>
      </c>
      <c r="B128" s="618" t="s">
        <v>8711</v>
      </c>
      <c r="C128" s="618" t="s">
        <v>2114</v>
      </c>
      <c r="D128" s="618" t="s">
        <v>438</v>
      </c>
      <c r="E128" s="661">
        <v>2022</v>
      </c>
      <c r="F128" s="124">
        <v>45800</v>
      </c>
      <c r="G128" s="618" t="s">
        <v>421</v>
      </c>
    </row>
    <row r="129" spans="1:7" ht="15.75" x14ac:dyDescent="0.25">
      <c r="A129" s="618" t="s">
        <v>436</v>
      </c>
      <c r="B129" s="618" t="s">
        <v>8712</v>
      </c>
      <c r="C129" s="618" t="s">
        <v>2114</v>
      </c>
      <c r="D129" s="618" t="s">
        <v>438</v>
      </c>
      <c r="E129" s="661">
        <v>2022</v>
      </c>
      <c r="F129" s="124">
        <v>45200</v>
      </c>
      <c r="G129" s="618" t="s">
        <v>2474</v>
      </c>
    </row>
    <row r="130" spans="1:7" ht="15.75" x14ac:dyDescent="0.25">
      <c r="A130" s="618" t="s">
        <v>436</v>
      </c>
      <c r="B130" s="618" t="s">
        <v>8713</v>
      </c>
      <c r="C130" s="618" t="s">
        <v>2114</v>
      </c>
      <c r="D130" s="618" t="s">
        <v>438</v>
      </c>
      <c r="E130" s="661">
        <v>2022</v>
      </c>
      <c r="F130" s="124">
        <v>54200</v>
      </c>
      <c r="G130" s="618" t="s">
        <v>135</v>
      </c>
    </row>
    <row r="131" spans="1:7" ht="15.75" x14ac:dyDescent="0.25">
      <c r="A131" s="618" t="s">
        <v>436</v>
      </c>
      <c r="B131" s="618" t="s">
        <v>8715</v>
      </c>
      <c r="C131" s="618" t="s">
        <v>2114</v>
      </c>
      <c r="D131" s="618" t="s">
        <v>438</v>
      </c>
      <c r="E131" s="661">
        <v>2022</v>
      </c>
      <c r="F131" s="124">
        <v>55550</v>
      </c>
      <c r="G131" s="618" t="s">
        <v>135</v>
      </c>
    </row>
    <row r="132" spans="1:7" ht="15.75" x14ac:dyDescent="0.25">
      <c r="A132" s="618" t="s">
        <v>436</v>
      </c>
      <c r="B132" s="618" t="s">
        <v>8714</v>
      </c>
      <c r="C132" s="618" t="s">
        <v>2114</v>
      </c>
      <c r="D132" s="618" t="s">
        <v>426</v>
      </c>
      <c r="E132" s="661">
        <v>2022</v>
      </c>
      <c r="F132" s="124">
        <v>56500</v>
      </c>
      <c r="G132" s="618" t="s">
        <v>135</v>
      </c>
    </row>
    <row r="133" spans="1:7" ht="15.75" x14ac:dyDescent="0.25">
      <c r="A133" s="618" t="s">
        <v>436</v>
      </c>
      <c r="B133" s="618" t="s">
        <v>8716</v>
      </c>
      <c r="C133" s="618" t="s">
        <v>2114</v>
      </c>
      <c r="D133" s="618" t="s">
        <v>426</v>
      </c>
      <c r="E133" s="661">
        <v>2022</v>
      </c>
      <c r="F133" s="124">
        <v>57850</v>
      </c>
      <c r="G133" s="618" t="s">
        <v>135</v>
      </c>
    </row>
    <row r="134" spans="1:7" ht="15.75" x14ac:dyDescent="0.25">
      <c r="A134" s="618" t="s">
        <v>436</v>
      </c>
      <c r="B134" s="618" t="s">
        <v>8717</v>
      </c>
      <c r="C134" s="618" t="s">
        <v>1981</v>
      </c>
      <c r="D134" s="618" t="s">
        <v>438</v>
      </c>
      <c r="E134" s="661">
        <v>2022</v>
      </c>
      <c r="F134" s="124">
        <v>59950</v>
      </c>
      <c r="G134" s="618" t="s">
        <v>135</v>
      </c>
    </row>
    <row r="135" spans="1:7" ht="15.75" x14ac:dyDescent="0.25">
      <c r="A135" s="618" t="s">
        <v>436</v>
      </c>
      <c r="B135" s="618" t="s">
        <v>8718</v>
      </c>
      <c r="C135" s="618" t="s">
        <v>1981</v>
      </c>
      <c r="D135" s="618" t="s">
        <v>426</v>
      </c>
      <c r="E135" s="661">
        <v>2022</v>
      </c>
      <c r="F135" s="124">
        <v>62250</v>
      </c>
      <c r="G135" s="618" t="s">
        <v>135</v>
      </c>
    </row>
    <row r="136" spans="1:7" ht="15.75" x14ac:dyDescent="0.25">
      <c r="A136" s="618" t="s">
        <v>436</v>
      </c>
      <c r="B136" s="618" t="s">
        <v>8719</v>
      </c>
      <c r="C136" s="618" t="s">
        <v>1981</v>
      </c>
      <c r="D136" s="618" t="s">
        <v>438</v>
      </c>
      <c r="E136" s="661">
        <v>2022</v>
      </c>
      <c r="F136" s="124">
        <v>86800</v>
      </c>
      <c r="G136" s="618" t="s">
        <v>135</v>
      </c>
    </row>
    <row r="137" spans="1:7" ht="15.75" x14ac:dyDescent="0.25">
      <c r="A137" s="618" t="s">
        <v>436</v>
      </c>
      <c r="B137" s="618" t="s">
        <v>8720</v>
      </c>
      <c r="C137" s="618" t="s">
        <v>1981</v>
      </c>
      <c r="D137" s="618" t="s">
        <v>426</v>
      </c>
      <c r="E137" s="661">
        <v>2022</v>
      </c>
      <c r="F137" s="124">
        <v>89800</v>
      </c>
      <c r="G137" s="618" t="s">
        <v>135</v>
      </c>
    </row>
    <row r="138" spans="1:7" ht="15.75" x14ac:dyDescent="0.25">
      <c r="A138" s="618" t="s">
        <v>436</v>
      </c>
      <c r="B138" s="618" t="s">
        <v>8721</v>
      </c>
      <c r="C138" s="618" t="s">
        <v>1981</v>
      </c>
      <c r="D138" s="618" t="s">
        <v>426</v>
      </c>
      <c r="E138" s="661">
        <v>2022</v>
      </c>
      <c r="F138" s="124">
        <v>95900</v>
      </c>
      <c r="G138" s="618" t="s">
        <v>135</v>
      </c>
    </row>
    <row r="139" spans="1:7" ht="15.75" x14ac:dyDescent="0.25">
      <c r="A139" s="618" t="s">
        <v>436</v>
      </c>
      <c r="B139" s="618" t="s">
        <v>8722</v>
      </c>
      <c r="C139" s="618" t="s">
        <v>4998</v>
      </c>
      <c r="D139" s="618" t="s">
        <v>426</v>
      </c>
      <c r="E139" s="661">
        <v>2022</v>
      </c>
      <c r="F139" s="124">
        <v>103000</v>
      </c>
      <c r="G139" s="618" t="s">
        <v>135</v>
      </c>
    </row>
    <row r="140" spans="1:7" ht="15.75" x14ac:dyDescent="0.25">
      <c r="A140" s="618" t="s">
        <v>436</v>
      </c>
      <c r="B140" s="618" t="s">
        <v>8725</v>
      </c>
      <c r="C140" s="618" t="s">
        <v>1981</v>
      </c>
      <c r="D140" s="618" t="s">
        <v>438</v>
      </c>
      <c r="E140" s="661">
        <v>2022</v>
      </c>
      <c r="F140" s="124">
        <v>94400</v>
      </c>
      <c r="G140" s="618" t="s">
        <v>419</v>
      </c>
    </row>
    <row r="141" spans="1:7" ht="15.75" x14ac:dyDescent="0.25">
      <c r="A141" s="618" t="s">
        <v>436</v>
      </c>
      <c r="B141" s="618" t="s">
        <v>8723</v>
      </c>
      <c r="C141" s="618" t="s">
        <v>1981</v>
      </c>
      <c r="D141" s="618" t="s">
        <v>438</v>
      </c>
      <c r="E141" s="661">
        <v>2022</v>
      </c>
      <c r="F141" s="124">
        <v>85000</v>
      </c>
      <c r="G141" s="618" t="s">
        <v>421</v>
      </c>
    </row>
    <row r="142" spans="1:7" ht="15.75" x14ac:dyDescent="0.25">
      <c r="A142" s="618" t="s">
        <v>436</v>
      </c>
      <c r="B142" s="618" t="s">
        <v>8727</v>
      </c>
      <c r="C142" s="618" t="s">
        <v>1981</v>
      </c>
      <c r="D142" s="618" t="s">
        <v>438</v>
      </c>
      <c r="E142" s="661">
        <v>2022</v>
      </c>
      <c r="F142" s="124">
        <v>85000</v>
      </c>
      <c r="G142" s="618" t="s">
        <v>135</v>
      </c>
    </row>
    <row r="143" spans="1:7" ht="15.75" x14ac:dyDescent="0.25">
      <c r="A143" s="618" t="s">
        <v>436</v>
      </c>
      <c r="B143" s="618" t="s">
        <v>8724</v>
      </c>
      <c r="C143" s="618" t="s">
        <v>1981</v>
      </c>
      <c r="D143" s="618" t="s">
        <v>426</v>
      </c>
      <c r="E143" s="661">
        <v>2022</v>
      </c>
      <c r="F143" s="124">
        <v>87900</v>
      </c>
      <c r="G143" s="618" t="s">
        <v>421</v>
      </c>
    </row>
    <row r="144" spans="1:7" ht="15.75" x14ac:dyDescent="0.25">
      <c r="A144" s="618" t="s">
        <v>436</v>
      </c>
      <c r="B144" s="618" t="s">
        <v>8726</v>
      </c>
      <c r="C144" s="618" t="s">
        <v>1981</v>
      </c>
      <c r="D144" s="618" t="s">
        <v>426</v>
      </c>
      <c r="E144" s="661">
        <v>2022</v>
      </c>
      <c r="F144" s="124">
        <v>97300</v>
      </c>
      <c r="G144" s="618" t="s">
        <v>419</v>
      </c>
    </row>
    <row r="145" spans="1:7" ht="15.75" x14ac:dyDescent="0.25">
      <c r="A145" s="618" t="s">
        <v>436</v>
      </c>
      <c r="B145" s="618" t="s">
        <v>8728</v>
      </c>
      <c r="C145" s="618" t="s">
        <v>1981</v>
      </c>
      <c r="D145" s="618" t="s">
        <v>426</v>
      </c>
      <c r="E145" s="661">
        <v>2022</v>
      </c>
      <c r="F145" s="124">
        <v>87900</v>
      </c>
      <c r="G145" s="618" t="s">
        <v>135</v>
      </c>
    </row>
    <row r="146" spans="1:7" ht="15.75" x14ac:dyDescent="0.25">
      <c r="A146" s="618" t="s">
        <v>436</v>
      </c>
      <c r="B146" s="618" t="s">
        <v>8729</v>
      </c>
      <c r="C146" s="618" t="s">
        <v>4998</v>
      </c>
      <c r="D146" s="618" t="s">
        <v>426</v>
      </c>
      <c r="E146" s="661">
        <v>2022</v>
      </c>
      <c r="F146" s="124">
        <v>143200</v>
      </c>
      <c r="G146" s="618" t="s">
        <v>135</v>
      </c>
    </row>
    <row r="147" spans="1:7" ht="15.75" x14ac:dyDescent="0.25">
      <c r="A147" s="618" t="s">
        <v>436</v>
      </c>
      <c r="B147" s="618" t="s">
        <v>8730</v>
      </c>
      <c r="C147" s="618" t="s">
        <v>4998</v>
      </c>
      <c r="D147" s="618" t="s">
        <v>426</v>
      </c>
      <c r="E147" s="661">
        <v>2022</v>
      </c>
      <c r="F147" s="124">
        <v>139900</v>
      </c>
      <c r="G147" s="618" t="s">
        <v>135</v>
      </c>
    </row>
    <row r="148" spans="1:7" ht="15.75" x14ac:dyDescent="0.25">
      <c r="A148" s="618" t="s">
        <v>436</v>
      </c>
      <c r="B148" s="618" t="s">
        <v>8731</v>
      </c>
      <c r="C148" s="618" t="s">
        <v>4998</v>
      </c>
      <c r="D148" s="618" t="s">
        <v>426</v>
      </c>
      <c r="E148" s="661">
        <v>2022</v>
      </c>
      <c r="F148" s="124">
        <v>141300</v>
      </c>
      <c r="G148" s="618" t="s">
        <v>6882</v>
      </c>
    </row>
    <row r="149" spans="1:7" ht="15.75" x14ac:dyDescent="0.25">
      <c r="A149" s="618" t="s">
        <v>436</v>
      </c>
      <c r="B149" s="618" t="s">
        <v>8732</v>
      </c>
      <c r="C149" s="618" t="s">
        <v>4840</v>
      </c>
      <c r="D149" s="618" t="s">
        <v>438</v>
      </c>
      <c r="E149" s="661">
        <v>2022</v>
      </c>
      <c r="F149" s="124">
        <v>55400</v>
      </c>
      <c r="G149" s="618" t="s">
        <v>135</v>
      </c>
    </row>
    <row r="150" spans="1:7" ht="15.75" x14ac:dyDescent="0.25">
      <c r="A150" s="618" t="s">
        <v>436</v>
      </c>
      <c r="B150" s="618" t="s">
        <v>8733</v>
      </c>
      <c r="C150" s="618" t="s">
        <v>4840</v>
      </c>
      <c r="D150" s="618" t="s">
        <v>426</v>
      </c>
      <c r="E150" s="661">
        <v>2022</v>
      </c>
      <c r="F150" s="124">
        <v>83200</v>
      </c>
      <c r="G150" s="618" t="s">
        <v>6882</v>
      </c>
    </row>
    <row r="151" spans="1:7" ht="15.75" x14ac:dyDescent="0.25">
      <c r="A151" s="618" t="s">
        <v>436</v>
      </c>
      <c r="B151" s="618" t="s">
        <v>8734</v>
      </c>
      <c r="C151" s="618" t="s">
        <v>2114</v>
      </c>
      <c r="D151" s="618" t="s">
        <v>426</v>
      </c>
      <c r="E151" s="661">
        <v>2022</v>
      </c>
      <c r="F151" s="124">
        <v>45500</v>
      </c>
      <c r="G151" s="618" t="s">
        <v>135</v>
      </c>
    </row>
    <row r="152" spans="1:7" ht="15.75" x14ac:dyDescent="0.25">
      <c r="A152" s="618" t="s">
        <v>436</v>
      </c>
      <c r="B152" s="618" t="s">
        <v>8735</v>
      </c>
      <c r="C152" s="618" t="s">
        <v>1981</v>
      </c>
      <c r="D152" s="618" t="s">
        <v>426</v>
      </c>
      <c r="E152" s="661">
        <v>2022</v>
      </c>
      <c r="F152" s="124">
        <v>48550</v>
      </c>
      <c r="G152" s="618" t="s">
        <v>421</v>
      </c>
    </row>
    <row r="153" spans="1:7" ht="15.75" x14ac:dyDescent="0.25">
      <c r="A153" s="618" t="s">
        <v>436</v>
      </c>
      <c r="B153" s="618" t="s">
        <v>449</v>
      </c>
      <c r="C153" s="618" t="s">
        <v>1981</v>
      </c>
      <c r="D153" s="618" t="s">
        <v>438</v>
      </c>
      <c r="E153" s="661">
        <v>2022</v>
      </c>
      <c r="F153" s="124">
        <v>70100</v>
      </c>
      <c r="G153" s="618" t="s">
        <v>135</v>
      </c>
    </row>
    <row r="154" spans="1:7" ht="15.75" x14ac:dyDescent="0.25">
      <c r="A154" s="618" t="s">
        <v>436</v>
      </c>
      <c r="B154" s="618" t="s">
        <v>6954</v>
      </c>
      <c r="C154" s="618" t="s">
        <v>1981</v>
      </c>
      <c r="D154" s="618" t="s">
        <v>438</v>
      </c>
      <c r="E154" s="661">
        <v>2022</v>
      </c>
      <c r="F154" s="124">
        <v>73000</v>
      </c>
      <c r="G154" s="618" t="s">
        <v>135</v>
      </c>
    </row>
    <row r="155" spans="1:7" ht="15.75" x14ac:dyDescent="0.25">
      <c r="A155" s="618" t="s">
        <v>436</v>
      </c>
      <c r="B155" s="618" t="s">
        <v>8736</v>
      </c>
      <c r="C155" s="618" t="s">
        <v>1981</v>
      </c>
      <c r="D155" s="618" t="s">
        <v>426</v>
      </c>
      <c r="E155" s="661">
        <v>2022</v>
      </c>
      <c r="F155" s="124">
        <v>77100</v>
      </c>
      <c r="G155" s="618" t="s">
        <v>135</v>
      </c>
    </row>
    <row r="156" spans="1:7" ht="15.75" x14ac:dyDescent="0.25">
      <c r="A156" s="618" t="s">
        <v>436</v>
      </c>
      <c r="B156" s="618" t="s">
        <v>8737</v>
      </c>
      <c r="C156" s="618" t="s">
        <v>1981</v>
      </c>
      <c r="D156" s="618" t="s">
        <v>438</v>
      </c>
      <c r="E156" s="661">
        <v>2022</v>
      </c>
      <c r="F156" s="124">
        <v>54700</v>
      </c>
      <c r="G156" s="618" t="s">
        <v>135</v>
      </c>
    </row>
    <row r="157" spans="1:7" ht="15.75" x14ac:dyDescent="0.25">
      <c r="A157" s="618" t="s">
        <v>436</v>
      </c>
      <c r="B157" s="618" t="s">
        <v>6956</v>
      </c>
      <c r="C157" s="618" t="s">
        <v>1981</v>
      </c>
      <c r="D157" s="618" t="s">
        <v>438</v>
      </c>
      <c r="E157" s="661">
        <v>2022</v>
      </c>
      <c r="F157" s="124">
        <v>72000</v>
      </c>
      <c r="G157" s="618" t="s">
        <v>421</v>
      </c>
    </row>
    <row r="158" spans="1:7" ht="15.75" x14ac:dyDescent="0.25">
      <c r="A158" s="618" t="s">
        <v>436</v>
      </c>
      <c r="B158" s="618" t="s">
        <v>6957</v>
      </c>
      <c r="C158" s="618" t="s">
        <v>1981</v>
      </c>
      <c r="D158" s="618" t="s">
        <v>438</v>
      </c>
      <c r="E158" s="661">
        <v>2022</v>
      </c>
      <c r="F158" s="124">
        <v>74900</v>
      </c>
      <c r="G158" s="618" t="s">
        <v>421</v>
      </c>
    </row>
    <row r="159" spans="1:7" ht="15.75" x14ac:dyDescent="0.25">
      <c r="A159" s="618" t="s">
        <v>436</v>
      </c>
      <c r="B159" s="618" t="s">
        <v>8738</v>
      </c>
      <c r="C159" s="618" t="s">
        <v>1981</v>
      </c>
      <c r="D159" s="618" t="s">
        <v>426</v>
      </c>
      <c r="E159" s="661">
        <v>2022</v>
      </c>
      <c r="F159" s="124">
        <v>79000</v>
      </c>
      <c r="G159" s="618" t="s">
        <v>421</v>
      </c>
    </row>
    <row r="160" spans="1:7" ht="15.75" x14ac:dyDescent="0.25">
      <c r="A160" s="618" t="s">
        <v>436</v>
      </c>
      <c r="B160" s="618" t="s">
        <v>8738</v>
      </c>
      <c r="C160" s="618" t="s">
        <v>1981</v>
      </c>
      <c r="D160" s="618" t="s">
        <v>426</v>
      </c>
      <c r="E160" s="661">
        <v>2022</v>
      </c>
      <c r="F160" s="124">
        <v>86500</v>
      </c>
      <c r="G160" s="618" t="s">
        <v>419</v>
      </c>
    </row>
    <row r="161" spans="1:7" ht="15.75" x14ac:dyDescent="0.25">
      <c r="A161" s="618" t="s">
        <v>436</v>
      </c>
      <c r="B161" s="618" t="s">
        <v>8739</v>
      </c>
      <c r="C161" s="618" t="s">
        <v>1981</v>
      </c>
      <c r="D161" s="618" t="s">
        <v>438</v>
      </c>
      <c r="E161" s="661">
        <v>2022</v>
      </c>
      <c r="F161" s="124">
        <v>56700</v>
      </c>
      <c r="G161" s="618" t="s">
        <v>421</v>
      </c>
    </row>
    <row r="162" spans="1:7" ht="15.75" x14ac:dyDescent="0.25">
      <c r="A162" s="618" t="s">
        <v>436</v>
      </c>
      <c r="B162" s="618" t="s">
        <v>8741</v>
      </c>
      <c r="C162" s="618" t="s">
        <v>1981</v>
      </c>
      <c r="D162" s="618" t="s">
        <v>438</v>
      </c>
      <c r="E162" s="661">
        <v>2022</v>
      </c>
      <c r="F162" s="124">
        <v>64200</v>
      </c>
      <c r="G162" s="618" t="s">
        <v>419</v>
      </c>
    </row>
    <row r="163" spans="1:7" ht="15.75" x14ac:dyDescent="0.25">
      <c r="A163" s="618" t="s">
        <v>436</v>
      </c>
      <c r="B163" s="618" t="s">
        <v>8740</v>
      </c>
      <c r="C163" s="618" t="s">
        <v>1981</v>
      </c>
      <c r="D163" s="618" t="s">
        <v>426</v>
      </c>
      <c r="E163" s="661">
        <v>2022</v>
      </c>
      <c r="F163" s="124">
        <v>58700</v>
      </c>
      <c r="G163" s="618" t="s">
        <v>421</v>
      </c>
    </row>
    <row r="164" spans="1:7" ht="15.75" x14ac:dyDescent="0.25">
      <c r="A164" s="618" t="s">
        <v>436</v>
      </c>
      <c r="B164" s="618" t="s">
        <v>8740</v>
      </c>
      <c r="C164" s="618" t="s">
        <v>1981</v>
      </c>
      <c r="D164" s="618" t="s">
        <v>426</v>
      </c>
      <c r="E164" s="661">
        <v>2022</v>
      </c>
      <c r="F164" s="124">
        <v>66200</v>
      </c>
      <c r="G164" s="618" t="s">
        <v>8742</v>
      </c>
    </row>
    <row r="165" spans="1:7" ht="15.75" x14ac:dyDescent="0.25">
      <c r="A165" s="618" t="s">
        <v>436</v>
      </c>
      <c r="B165" s="618" t="s">
        <v>8743</v>
      </c>
      <c r="C165" s="618" t="s">
        <v>1981</v>
      </c>
      <c r="D165" s="618" t="s">
        <v>426</v>
      </c>
      <c r="E165" s="661">
        <v>2022</v>
      </c>
      <c r="F165" s="124">
        <v>58200</v>
      </c>
      <c r="G165" s="618" t="s">
        <v>7263</v>
      </c>
    </row>
    <row r="166" spans="1:7" ht="15.75" x14ac:dyDescent="0.25">
      <c r="A166" s="618" t="s">
        <v>436</v>
      </c>
      <c r="B166" s="618" t="s">
        <v>452</v>
      </c>
      <c r="C166" s="618" t="s">
        <v>4998</v>
      </c>
      <c r="D166" s="618" t="s">
        <v>426</v>
      </c>
      <c r="E166" s="661">
        <v>2022</v>
      </c>
      <c r="F166" s="124">
        <v>103700</v>
      </c>
      <c r="G166" s="618" t="s">
        <v>135</v>
      </c>
    </row>
    <row r="167" spans="1:7" ht="15.75" x14ac:dyDescent="0.25">
      <c r="A167" s="618" t="s">
        <v>436</v>
      </c>
      <c r="B167" s="618" t="s">
        <v>8744</v>
      </c>
      <c r="C167" s="618" t="s">
        <v>4998</v>
      </c>
      <c r="D167" s="618" t="s">
        <v>426</v>
      </c>
      <c r="E167" s="661">
        <v>2022</v>
      </c>
      <c r="F167" s="124">
        <v>142000</v>
      </c>
      <c r="G167" s="618" t="s">
        <v>135</v>
      </c>
    </row>
    <row r="168" spans="1:7" ht="15.75" x14ac:dyDescent="0.25">
      <c r="A168" s="618" t="s">
        <v>436</v>
      </c>
      <c r="B168" s="618" t="s">
        <v>8745</v>
      </c>
      <c r="C168" s="618" t="s">
        <v>4998</v>
      </c>
      <c r="D168" s="618" t="s">
        <v>426</v>
      </c>
      <c r="E168" s="661">
        <v>2022</v>
      </c>
      <c r="F168" s="124">
        <v>76800</v>
      </c>
      <c r="G168" s="618" t="s">
        <v>135</v>
      </c>
    </row>
    <row r="169" spans="1:7" ht="15.75" x14ac:dyDescent="0.25">
      <c r="A169" s="618" t="s">
        <v>436</v>
      </c>
      <c r="B169" s="619" t="s">
        <v>8746</v>
      </c>
      <c r="C169" s="618" t="s">
        <v>7014</v>
      </c>
      <c r="D169" s="618" t="s">
        <v>426</v>
      </c>
      <c r="E169" s="661">
        <v>2022</v>
      </c>
      <c r="F169" s="124">
        <v>157800</v>
      </c>
      <c r="G169" s="618" t="s">
        <v>135</v>
      </c>
    </row>
    <row r="170" spans="1:7" ht="15.75" x14ac:dyDescent="0.25">
      <c r="A170" s="618" t="s">
        <v>436</v>
      </c>
      <c r="B170" s="618" t="s">
        <v>6960</v>
      </c>
      <c r="C170" s="618" t="s">
        <v>4998</v>
      </c>
      <c r="D170" s="618" t="s">
        <v>426</v>
      </c>
      <c r="E170" s="661">
        <v>2022</v>
      </c>
      <c r="F170" s="124">
        <v>130000</v>
      </c>
      <c r="G170" s="618" t="s">
        <v>421</v>
      </c>
    </row>
    <row r="171" spans="1:7" ht="15.75" x14ac:dyDescent="0.25">
      <c r="A171" s="618" t="s">
        <v>436</v>
      </c>
      <c r="B171" s="618" t="s">
        <v>6960</v>
      </c>
      <c r="C171" s="618" t="s">
        <v>4998</v>
      </c>
      <c r="D171" s="618" t="s">
        <v>426</v>
      </c>
      <c r="E171" s="661">
        <v>2022</v>
      </c>
      <c r="F171" s="124">
        <v>139500</v>
      </c>
      <c r="G171" s="618" t="s">
        <v>419</v>
      </c>
    </row>
    <row r="172" spans="1:7" ht="15.75" x14ac:dyDescent="0.25">
      <c r="A172" s="618" t="s">
        <v>436</v>
      </c>
      <c r="B172" s="618" t="s">
        <v>7108</v>
      </c>
      <c r="C172" s="618" t="s">
        <v>4998</v>
      </c>
      <c r="D172" s="618" t="s">
        <v>426</v>
      </c>
      <c r="E172" s="661">
        <v>2022</v>
      </c>
      <c r="F172" s="124">
        <v>130000</v>
      </c>
      <c r="G172" s="618" t="s">
        <v>135</v>
      </c>
    </row>
    <row r="173" spans="1:7" ht="15.75" x14ac:dyDescent="0.25">
      <c r="A173" s="618" t="s">
        <v>436</v>
      </c>
      <c r="B173" s="618" t="s">
        <v>8748</v>
      </c>
      <c r="C173" s="618" t="s">
        <v>4998</v>
      </c>
      <c r="D173" s="618" t="s">
        <v>426</v>
      </c>
      <c r="E173" s="661">
        <v>2022</v>
      </c>
      <c r="F173" s="124">
        <v>99900</v>
      </c>
      <c r="G173" s="618" t="s">
        <v>135</v>
      </c>
    </row>
    <row r="174" spans="1:7" ht="15.75" x14ac:dyDescent="0.25">
      <c r="A174" s="618" t="s">
        <v>436</v>
      </c>
      <c r="B174" s="618" t="s">
        <v>8747</v>
      </c>
      <c r="C174" s="618" t="s">
        <v>4998</v>
      </c>
      <c r="D174" s="618" t="s">
        <v>426</v>
      </c>
      <c r="E174" s="661">
        <v>2022</v>
      </c>
      <c r="F174" s="124">
        <v>99900</v>
      </c>
      <c r="G174" s="618" t="s">
        <v>421</v>
      </c>
    </row>
    <row r="175" spans="1:7" ht="15.75" x14ac:dyDescent="0.25">
      <c r="A175" s="618" t="s">
        <v>436</v>
      </c>
      <c r="B175" s="618" t="s">
        <v>8747</v>
      </c>
      <c r="C175" s="618" t="s">
        <v>4998</v>
      </c>
      <c r="D175" s="618" t="s">
        <v>426</v>
      </c>
      <c r="E175" s="661">
        <v>2022</v>
      </c>
      <c r="F175" s="124">
        <v>109400</v>
      </c>
      <c r="G175" s="618" t="s">
        <v>419</v>
      </c>
    </row>
    <row r="176" spans="1:7" ht="15.75" x14ac:dyDescent="0.25">
      <c r="A176" s="618" t="s">
        <v>436</v>
      </c>
      <c r="B176" s="618" t="s">
        <v>8749</v>
      </c>
      <c r="C176" s="618" t="s">
        <v>2114</v>
      </c>
      <c r="D176" s="618" t="s">
        <v>110</v>
      </c>
      <c r="E176" s="661">
        <v>2022</v>
      </c>
      <c r="F176" s="124">
        <v>35400</v>
      </c>
      <c r="G176" s="618" t="s">
        <v>6882</v>
      </c>
    </row>
    <row r="177" spans="1:7" ht="15.75" x14ac:dyDescent="0.25">
      <c r="A177" s="618" t="s">
        <v>436</v>
      </c>
      <c r="B177" s="618" t="s">
        <v>8749</v>
      </c>
      <c r="C177" s="618" t="s">
        <v>2114</v>
      </c>
      <c r="D177" s="618" t="s">
        <v>426</v>
      </c>
      <c r="E177" s="661">
        <v>2022</v>
      </c>
      <c r="F177" s="124">
        <v>37400</v>
      </c>
      <c r="G177" s="618" t="s">
        <v>6882</v>
      </c>
    </row>
    <row r="178" spans="1:7" ht="15.75" x14ac:dyDescent="0.25">
      <c r="A178" s="618" t="s">
        <v>436</v>
      </c>
      <c r="B178" s="618" t="s">
        <v>8751</v>
      </c>
      <c r="C178" s="618" t="s">
        <v>2114</v>
      </c>
      <c r="D178" s="618" t="s">
        <v>426</v>
      </c>
      <c r="E178" s="661">
        <v>2022</v>
      </c>
      <c r="F178" s="124">
        <v>46450</v>
      </c>
      <c r="G178" s="618" t="s">
        <v>6882</v>
      </c>
    </row>
    <row r="179" spans="1:7" ht="15.75" x14ac:dyDescent="0.25">
      <c r="A179" s="618" t="s">
        <v>436</v>
      </c>
      <c r="B179" s="618" t="s">
        <v>8750</v>
      </c>
      <c r="C179" s="618" t="s">
        <v>2114</v>
      </c>
      <c r="D179" s="618" t="s">
        <v>110</v>
      </c>
      <c r="E179" s="661">
        <v>2022</v>
      </c>
      <c r="F179" s="124">
        <v>36600</v>
      </c>
      <c r="G179" s="618" t="s">
        <v>6882</v>
      </c>
    </row>
    <row r="180" spans="1:7" ht="15.75" x14ac:dyDescent="0.25">
      <c r="A180" s="618" t="s">
        <v>436</v>
      </c>
      <c r="B180" s="618" t="s">
        <v>8750</v>
      </c>
      <c r="C180" s="618" t="s">
        <v>2114</v>
      </c>
      <c r="D180" s="618" t="s">
        <v>426</v>
      </c>
      <c r="E180" s="661">
        <v>2022</v>
      </c>
      <c r="F180" s="124">
        <v>38600</v>
      </c>
      <c r="G180" s="618" t="s">
        <v>6882</v>
      </c>
    </row>
    <row r="181" spans="1:7" ht="15.75" x14ac:dyDescent="0.25">
      <c r="A181" s="618" t="s">
        <v>436</v>
      </c>
      <c r="B181" s="618" t="s">
        <v>7113</v>
      </c>
      <c r="C181" s="618" t="s">
        <v>1981</v>
      </c>
      <c r="D181" s="618" t="s">
        <v>426</v>
      </c>
      <c r="E181" s="661">
        <v>2022</v>
      </c>
      <c r="F181" s="124">
        <v>70100</v>
      </c>
      <c r="G181" s="618" t="s">
        <v>6882</v>
      </c>
    </row>
    <row r="182" spans="1:7" ht="15.75" x14ac:dyDescent="0.25">
      <c r="A182" s="618" t="s">
        <v>436</v>
      </c>
      <c r="B182" s="618" t="s">
        <v>8752</v>
      </c>
      <c r="C182" s="618" t="s">
        <v>1981</v>
      </c>
      <c r="D182" s="618" t="s">
        <v>426</v>
      </c>
      <c r="E182" s="661">
        <v>2022</v>
      </c>
      <c r="F182" s="124">
        <v>57800</v>
      </c>
      <c r="G182" s="618" t="s">
        <v>6882</v>
      </c>
    </row>
    <row r="183" spans="1:7" ht="15.75" x14ac:dyDescent="0.25">
      <c r="A183" s="618" t="s">
        <v>436</v>
      </c>
      <c r="B183" s="618" t="s">
        <v>6964</v>
      </c>
      <c r="C183" s="618" t="s">
        <v>2114</v>
      </c>
      <c r="D183" s="618" t="s">
        <v>438</v>
      </c>
      <c r="E183" s="661">
        <v>2022</v>
      </c>
      <c r="F183" s="124">
        <v>43700</v>
      </c>
      <c r="G183" s="618" t="s">
        <v>6882</v>
      </c>
    </row>
    <row r="184" spans="1:7" ht="15.75" x14ac:dyDescent="0.25">
      <c r="A184" s="618" t="s">
        <v>436</v>
      </c>
      <c r="B184" s="618" t="s">
        <v>6964</v>
      </c>
      <c r="C184" s="618" t="s">
        <v>2114</v>
      </c>
      <c r="D184" s="618" t="s">
        <v>426</v>
      </c>
      <c r="E184" s="661">
        <v>2022</v>
      </c>
      <c r="F184" s="124">
        <v>45700</v>
      </c>
      <c r="G184" s="618" t="s">
        <v>6882</v>
      </c>
    </row>
    <row r="185" spans="1:7" ht="15.75" x14ac:dyDescent="0.25">
      <c r="A185" s="618" t="s">
        <v>436</v>
      </c>
      <c r="B185" s="618" t="s">
        <v>7114</v>
      </c>
      <c r="C185" s="618" t="s">
        <v>1981</v>
      </c>
      <c r="D185" s="618" t="s">
        <v>426</v>
      </c>
      <c r="E185" s="661">
        <v>2022</v>
      </c>
      <c r="F185" s="124">
        <v>73600</v>
      </c>
      <c r="G185" s="618" t="s">
        <v>6882</v>
      </c>
    </row>
    <row r="186" spans="1:7" ht="15.75" x14ac:dyDescent="0.25">
      <c r="A186" s="618" t="s">
        <v>436</v>
      </c>
      <c r="B186" s="618" t="s">
        <v>8754</v>
      </c>
      <c r="C186" s="618" t="s">
        <v>1981</v>
      </c>
      <c r="D186" s="618" t="s">
        <v>426</v>
      </c>
      <c r="E186" s="661">
        <v>2022</v>
      </c>
      <c r="F186" s="124">
        <v>62400</v>
      </c>
      <c r="G186" s="618" t="s">
        <v>6882</v>
      </c>
    </row>
    <row r="187" spans="1:7" ht="15.75" x14ac:dyDescent="0.25">
      <c r="A187" s="618" t="s">
        <v>436</v>
      </c>
      <c r="B187" s="618" t="s">
        <v>8753</v>
      </c>
      <c r="C187" s="618" t="s">
        <v>2114</v>
      </c>
      <c r="D187" s="618" t="s">
        <v>426</v>
      </c>
      <c r="E187" s="661">
        <v>2022</v>
      </c>
      <c r="F187" s="124">
        <v>51800</v>
      </c>
      <c r="G187" s="618" t="s">
        <v>6882</v>
      </c>
    </row>
    <row r="188" spans="1:7" ht="15.75" x14ac:dyDescent="0.25">
      <c r="A188" s="618" t="s">
        <v>436</v>
      </c>
      <c r="B188" s="618" t="s">
        <v>457</v>
      </c>
      <c r="C188" s="618" t="s">
        <v>4998</v>
      </c>
      <c r="D188" s="618" t="s">
        <v>426</v>
      </c>
      <c r="E188" s="661">
        <v>2022</v>
      </c>
      <c r="F188" s="124">
        <v>106100</v>
      </c>
      <c r="G188" s="618" t="s">
        <v>6882</v>
      </c>
    </row>
    <row r="189" spans="1:7" ht="15.75" x14ac:dyDescent="0.25">
      <c r="A189" s="618" t="s">
        <v>436</v>
      </c>
      <c r="B189" s="618" t="s">
        <v>6972</v>
      </c>
      <c r="C189" s="618" t="s">
        <v>4998</v>
      </c>
      <c r="D189" s="618" t="s">
        <v>426</v>
      </c>
      <c r="E189" s="661">
        <v>2022</v>
      </c>
      <c r="F189" s="124">
        <v>82800</v>
      </c>
      <c r="G189" s="618" t="s">
        <v>6882</v>
      </c>
    </row>
    <row r="190" spans="1:7" ht="15.75" x14ac:dyDescent="0.25">
      <c r="A190" s="618" t="s">
        <v>436</v>
      </c>
      <c r="B190" s="618" t="s">
        <v>8756</v>
      </c>
      <c r="C190" s="618" t="s">
        <v>1981</v>
      </c>
      <c r="D190" s="618" t="s">
        <v>426</v>
      </c>
      <c r="E190" s="661">
        <v>2022</v>
      </c>
      <c r="F190" s="124">
        <v>63700</v>
      </c>
      <c r="G190" s="618" t="s">
        <v>6882</v>
      </c>
    </row>
    <row r="191" spans="1:7" ht="15.75" x14ac:dyDescent="0.25">
      <c r="A191" s="618" t="s">
        <v>436</v>
      </c>
      <c r="B191" s="618" t="s">
        <v>8755</v>
      </c>
      <c r="C191" s="618" t="s">
        <v>1981</v>
      </c>
      <c r="D191" s="618" t="s">
        <v>438</v>
      </c>
      <c r="E191" s="661">
        <v>2022</v>
      </c>
      <c r="F191" s="124">
        <v>60600</v>
      </c>
      <c r="G191" s="618" t="s">
        <v>6882</v>
      </c>
    </row>
    <row r="192" spans="1:7" ht="15.75" x14ac:dyDescent="0.25">
      <c r="A192" s="618" t="s">
        <v>436</v>
      </c>
      <c r="B192" s="618" t="s">
        <v>8755</v>
      </c>
      <c r="C192" s="618" t="s">
        <v>1981</v>
      </c>
      <c r="D192" s="618" t="s">
        <v>426</v>
      </c>
      <c r="E192" s="661">
        <v>2022</v>
      </c>
      <c r="F192" s="124">
        <v>62900</v>
      </c>
      <c r="G192" s="618" t="s">
        <v>6882</v>
      </c>
    </row>
    <row r="193" spans="1:7" ht="15.75" x14ac:dyDescent="0.25">
      <c r="A193" s="618" t="s">
        <v>436</v>
      </c>
      <c r="B193" s="618" t="s">
        <v>2055</v>
      </c>
      <c r="C193" s="618" t="s">
        <v>4998</v>
      </c>
      <c r="D193" s="618" t="s">
        <v>426</v>
      </c>
      <c r="E193" s="661">
        <v>2022</v>
      </c>
      <c r="F193" s="124">
        <v>109600</v>
      </c>
      <c r="G193" s="618" t="s">
        <v>6882</v>
      </c>
    </row>
    <row r="194" spans="1:7" ht="15.75" x14ac:dyDescent="0.25">
      <c r="A194" s="618" t="s">
        <v>436</v>
      </c>
      <c r="B194" s="618" t="s">
        <v>6975</v>
      </c>
      <c r="C194" s="618" t="s">
        <v>4998</v>
      </c>
      <c r="D194" s="618" t="s">
        <v>426</v>
      </c>
      <c r="E194" s="661">
        <v>2022</v>
      </c>
      <c r="F194" s="124">
        <v>86250</v>
      </c>
      <c r="G194" s="618" t="s">
        <v>6882</v>
      </c>
    </row>
    <row r="195" spans="1:7" ht="15.75" x14ac:dyDescent="0.25">
      <c r="A195" s="618" t="s">
        <v>436</v>
      </c>
      <c r="B195" s="618" t="s">
        <v>8757</v>
      </c>
      <c r="C195" s="618" t="s">
        <v>1981</v>
      </c>
      <c r="D195" s="618" t="s">
        <v>426</v>
      </c>
      <c r="E195" s="661">
        <v>2022</v>
      </c>
      <c r="F195" s="124">
        <v>67350</v>
      </c>
      <c r="G195" s="618" t="s">
        <v>6882</v>
      </c>
    </row>
    <row r="196" spans="1:7" ht="15.75" x14ac:dyDescent="0.25">
      <c r="A196" s="618" t="s">
        <v>436</v>
      </c>
      <c r="B196" s="618" t="s">
        <v>8759</v>
      </c>
      <c r="C196" s="618" t="s">
        <v>4998</v>
      </c>
      <c r="D196" s="618" t="s">
        <v>426</v>
      </c>
      <c r="E196" s="661">
        <v>2022</v>
      </c>
      <c r="F196" s="124">
        <v>99800</v>
      </c>
      <c r="G196" s="618" t="s">
        <v>6882</v>
      </c>
    </row>
    <row r="197" spans="1:7" ht="15.75" x14ac:dyDescent="0.25">
      <c r="A197" s="618" t="s">
        <v>436</v>
      </c>
      <c r="B197" s="618" t="s">
        <v>8758</v>
      </c>
      <c r="C197" s="618" t="s">
        <v>1981</v>
      </c>
      <c r="D197" s="618" t="s">
        <v>426</v>
      </c>
      <c r="E197" s="661">
        <v>2022</v>
      </c>
      <c r="F197" s="124">
        <v>74900</v>
      </c>
      <c r="G197" s="618" t="s">
        <v>6882</v>
      </c>
    </row>
    <row r="198" spans="1:7" ht="15.75" x14ac:dyDescent="0.25">
      <c r="A198" s="618" t="s">
        <v>436</v>
      </c>
      <c r="B198" s="618" t="s">
        <v>8760</v>
      </c>
      <c r="C198" s="618" t="s">
        <v>2114</v>
      </c>
      <c r="D198" s="618" t="s">
        <v>438</v>
      </c>
      <c r="E198" s="661">
        <v>2022</v>
      </c>
      <c r="F198" s="124">
        <v>49900</v>
      </c>
      <c r="G198" s="618" t="s">
        <v>419</v>
      </c>
    </row>
    <row r="199" spans="1:7" ht="15.75" x14ac:dyDescent="0.25">
      <c r="A199" s="618" t="s">
        <v>436</v>
      </c>
      <c r="B199" s="618" t="s">
        <v>8761</v>
      </c>
      <c r="C199" s="618" t="s">
        <v>1981</v>
      </c>
      <c r="D199" s="618" t="s">
        <v>438</v>
      </c>
      <c r="E199" s="661">
        <v>2022</v>
      </c>
      <c r="F199" s="124">
        <v>63700</v>
      </c>
      <c r="G199" s="618" t="s">
        <v>419</v>
      </c>
    </row>
    <row r="200" spans="1:7" s="91" customFormat="1" ht="15.75" x14ac:dyDescent="0.25">
      <c r="A200" s="486" t="s">
        <v>461</v>
      </c>
      <c r="B200" s="486" t="s">
        <v>10681</v>
      </c>
      <c r="C200" s="486"/>
      <c r="D200" s="54" t="s">
        <v>2629</v>
      </c>
      <c r="E200" s="490">
        <v>2022</v>
      </c>
      <c r="F200" s="874">
        <v>21743</v>
      </c>
      <c r="G200" s="54" t="s">
        <v>3309</v>
      </c>
    </row>
    <row r="201" spans="1:7" s="91" customFormat="1" ht="15.75" x14ac:dyDescent="0.25">
      <c r="A201" s="448" t="s">
        <v>2067</v>
      </c>
      <c r="B201" s="448" t="s">
        <v>10682</v>
      </c>
      <c r="C201" s="448" t="s">
        <v>4840</v>
      </c>
      <c r="D201" s="54" t="s">
        <v>2629</v>
      </c>
      <c r="E201" s="795">
        <v>2022</v>
      </c>
      <c r="F201" s="885">
        <v>19817</v>
      </c>
      <c r="G201" s="54" t="s">
        <v>3309</v>
      </c>
    </row>
    <row r="202" spans="1:7" ht="15.75" x14ac:dyDescent="0.25">
      <c r="A202" s="618" t="s">
        <v>463</v>
      </c>
      <c r="B202" s="618" t="s">
        <v>6983</v>
      </c>
      <c r="C202" s="618" t="s">
        <v>2114</v>
      </c>
      <c r="D202" s="618" t="s">
        <v>426</v>
      </c>
      <c r="E202" s="661">
        <v>2022</v>
      </c>
      <c r="F202" s="124">
        <v>36100</v>
      </c>
      <c r="G202" s="618" t="s">
        <v>6882</v>
      </c>
    </row>
    <row r="203" spans="1:7" ht="15.75" x14ac:dyDescent="0.25">
      <c r="A203" s="618" t="s">
        <v>463</v>
      </c>
      <c r="B203" s="618" t="s">
        <v>6983</v>
      </c>
      <c r="C203" s="618" t="s">
        <v>2114</v>
      </c>
      <c r="D203" s="618" t="s">
        <v>110</v>
      </c>
      <c r="E203" s="661">
        <v>2022</v>
      </c>
      <c r="F203" s="124">
        <v>33400</v>
      </c>
      <c r="G203" s="618" t="s">
        <v>6882</v>
      </c>
    </row>
    <row r="204" spans="1:7" ht="15.75" x14ac:dyDescent="0.25">
      <c r="A204" s="618" t="s">
        <v>463</v>
      </c>
      <c r="B204" s="618" t="s">
        <v>6984</v>
      </c>
      <c r="C204" s="618" t="s">
        <v>2114</v>
      </c>
      <c r="D204" s="618" t="s">
        <v>426</v>
      </c>
      <c r="E204" s="661">
        <v>2022</v>
      </c>
      <c r="F204" s="124">
        <v>40400</v>
      </c>
      <c r="G204" s="618" t="s">
        <v>6882</v>
      </c>
    </row>
    <row r="205" spans="1:7" ht="15.75" x14ac:dyDescent="0.25">
      <c r="A205" s="618" t="s">
        <v>463</v>
      </c>
      <c r="B205" s="618" t="s">
        <v>6984</v>
      </c>
      <c r="C205" s="618" t="s">
        <v>2114</v>
      </c>
      <c r="D205" s="619" t="s">
        <v>110</v>
      </c>
      <c r="E205" s="661">
        <v>2022</v>
      </c>
      <c r="F205" s="124">
        <v>37600</v>
      </c>
      <c r="G205" s="618" t="s">
        <v>6882</v>
      </c>
    </row>
    <row r="206" spans="1:7" ht="15.75" x14ac:dyDescent="0.25">
      <c r="A206" s="618" t="s">
        <v>463</v>
      </c>
      <c r="B206" s="618" t="s">
        <v>8762</v>
      </c>
      <c r="C206" s="619" t="s">
        <v>3970</v>
      </c>
      <c r="D206" s="619" t="s">
        <v>426</v>
      </c>
      <c r="E206" s="661">
        <v>2022</v>
      </c>
      <c r="F206" s="124">
        <v>44000</v>
      </c>
      <c r="G206" s="618" t="s">
        <v>6882</v>
      </c>
    </row>
    <row r="207" spans="1:7" ht="15.75" x14ac:dyDescent="0.25">
      <c r="A207" s="618" t="s">
        <v>463</v>
      </c>
      <c r="B207" s="618" t="s">
        <v>8762</v>
      </c>
      <c r="C207" s="619" t="s">
        <v>3970</v>
      </c>
      <c r="D207" s="619" t="s">
        <v>110</v>
      </c>
      <c r="E207" s="661">
        <v>2022</v>
      </c>
      <c r="F207" s="124">
        <v>41100</v>
      </c>
      <c r="G207" s="618" t="s">
        <v>6882</v>
      </c>
    </row>
    <row r="208" spans="1:7" ht="15.75" x14ac:dyDescent="0.25">
      <c r="A208" s="618" t="s">
        <v>463</v>
      </c>
      <c r="B208" s="618" t="s">
        <v>8763</v>
      </c>
      <c r="C208" s="619" t="s">
        <v>3970</v>
      </c>
      <c r="D208" s="619" t="s">
        <v>426</v>
      </c>
      <c r="E208" s="661">
        <v>2022</v>
      </c>
      <c r="F208" s="124">
        <v>44000</v>
      </c>
      <c r="G208" s="618" t="s">
        <v>6882</v>
      </c>
    </row>
    <row r="209" spans="1:7" ht="15.75" x14ac:dyDescent="0.25">
      <c r="A209" s="618" t="s">
        <v>463</v>
      </c>
      <c r="B209" s="618" t="s">
        <v>8763</v>
      </c>
      <c r="C209" s="619" t="s">
        <v>3970</v>
      </c>
      <c r="D209" s="619" t="s">
        <v>110</v>
      </c>
      <c r="E209" s="661">
        <v>2022</v>
      </c>
      <c r="F209" s="124">
        <v>41100</v>
      </c>
      <c r="G209" s="618" t="s">
        <v>6882</v>
      </c>
    </row>
    <row r="210" spans="1:7" ht="15.75" x14ac:dyDescent="0.25">
      <c r="A210" s="618" t="s">
        <v>463</v>
      </c>
      <c r="B210" s="618" t="s">
        <v>8764</v>
      </c>
      <c r="C210" s="619" t="s">
        <v>4840</v>
      </c>
      <c r="D210" s="619" t="s">
        <v>110</v>
      </c>
      <c r="E210" s="661">
        <v>2022</v>
      </c>
      <c r="F210" s="124">
        <v>33000</v>
      </c>
      <c r="G210" s="618" t="s">
        <v>2474</v>
      </c>
    </row>
    <row r="211" spans="1:7" ht="15.75" x14ac:dyDescent="0.25">
      <c r="A211" s="618" t="s">
        <v>463</v>
      </c>
      <c r="B211" s="618" t="s">
        <v>8765</v>
      </c>
      <c r="C211" s="619" t="s">
        <v>4840</v>
      </c>
      <c r="D211" s="619" t="s">
        <v>110</v>
      </c>
      <c r="E211" s="661">
        <v>2022</v>
      </c>
      <c r="F211" s="124">
        <v>37500</v>
      </c>
      <c r="G211" s="618" t="s">
        <v>2474</v>
      </c>
    </row>
    <row r="212" spans="1:7" ht="15.75" x14ac:dyDescent="0.25">
      <c r="A212" s="618" t="s">
        <v>463</v>
      </c>
      <c r="B212" s="618" t="s">
        <v>8766</v>
      </c>
      <c r="C212" s="619" t="s">
        <v>4840</v>
      </c>
      <c r="D212" s="619" t="s">
        <v>110</v>
      </c>
      <c r="E212" s="661">
        <v>2022</v>
      </c>
      <c r="F212" s="124">
        <v>31000</v>
      </c>
      <c r="G212" s="618" t="s">
        <v>2474</v>
      </c>
    </row>
    <row r="213" spans="1:7" ht="15.75" x14ac:dyDescent="0.25">
      <c r="A213" s="618" t="s">
        <v>463</v>
      </c>
      <c r="B213" s="618" t="s">
        <v>8767</v>
      </c>
      <c r="C213" s="619" t="s">
        <v>4840</v>
      </c>
      <c r="D213" s="619" t="s">
        <v>110</v>
      </c>
      <c r="E213" s="661">
        <v>2022</v>
      </c>
      <c r="F213" s="124">
        <v>34200</v>
      </c>
      <c r="G213" s="618" t="s">
        <v>2474</v>
      </c>
    </row>
    <row r="214" spans="1:7" ht="15.75" x14ac:dyDescent="0.25">
      <c r="A214" s="618" t="s">
        <v>463</v>
      </c>
      <c r="B214" s="618" t="s">
        <v>8768</v>
      </c>
      <c r="C214" s="619" t="s">
        <v>3970</v>
      </c>
      <c r="D214" s="619" t="s">
        <v>44</v>
      </c>
      <c r="E214" s="661">
        <v>2022</v>
      </c>
      <c r="F214" s="124">
        <v>35300</v>
      </c>
      <c r="G214" s="618" t="s">
        <v>369</v>
      </c>
    </row>
    <row r="215" spans="1:7" ht="15.75" x14ac:dyDescent="0.25">
      <c r="A215" s="618" t="s">
        <v>463</v>
      </c>
      <c r="B215" s="618" t="s">
        <v>8769</v>
      </c>
      <c r="C215" s="619" t="s">
        <v>3970</v>
      </c>
      <c r="D215" s="619" t="s">
        <v>44</v>
      </c>
      <c r="E215" s="661">
        <v>2022</v>
      </c>
      <c r="F215" s="124">
        <v>34400</v>
      </c>
      <c r="G215" s="618" t="s">
        <v>369</v>
      </c>
    </row>
    <row r="216" spans="1:7" ht="15.75" x14ac:dyDescent="0.25">
      <c r="A216" s="618" t="s">
        <v>463</v>
      </c>
      <c r="B216" s="618" t="s">
        <v>8770</v>
      </c>
      <c r="C216" s="619" t="s">
        <v>3970</v>
      </c>
      <c r="D216" s="619" t="s">
        <v>44</v>
      </c>
      <c r="E216" s="661">
        <v>2022</v>
      </c>
      <c r="F216" s="124">
        <v>33000</v>
      </c>
      <c r="G216" s="618" t="s">
        <v>369</v>
      </c>
    </row>
    <row r="217" spans="1:7" ht="15.75" x14ac:dyDescent="0.25">
      <c r="A217" s="618" t="s">
        <v>463</v>
      </c>
      <c r="B217" s="618" t="s">
        <v>8771</v>
      </c>
      <c r="C217" s="619" t="s">
        <v>3970</v>
      </c>
      <c r="D217" s="619" t="s">
        <v>44</v>
      </c>
      <c r="E217" s="661">
        <v>2022</v>
      </c>
      <c r="F217" s="124">
        <v>32100</v>
      </c>
      <c r="G217" s="618" t="s">
        <v>369</v>
      </c>
    </row>
    <row r="218" spans="1:7" ht="15.75" x14ac:dyDescent="0.25">
      <c r="A218" s="618" t="s">
        <v>463</v>
      </c>
      <c r="B218" s="618" t="s">
        <v>8772</v>
      </c>
      <c r="C218" s="619" t="s">
        <v>3970</v>
      </c>
      <c r="D218" s="619" t="s">
        <v>44</v>
      </c>
      <c r="E218" s="661">
        <v>2022</v>
      </c>
      <c r="F218" s="124">
        <v>38600</v>
      </c>
      <c r="G218" s="618" t="s">
        <v>369</v>
      </c>
    </row>
    <row r="219" spans="1:7" ht="15.75" x14ac:dyDescent="0.25">
      <c r="A219" s="618" t="s">
        <v>463</v>
      </c>
      <c r="B219" s="618" t="s">
        <v>8773</v>
      </c>
      <c r="C219" s="619" t="s">
        <v>3970</v>
      </c>
      <c r="D219" s="619" t="s">
        <v>44</v>
      </c>
      <c r="E219" s="661">
        <v>2022</v>
      </c>
      <c r="F219" s="124">
        <v>38000</v>
      </c>
      <c r="G219" s="618" t="s">
        <v>369</v>
      </c>
    </row>
    <row r="220" spans="1:7" ht="15.75" x14ac:dyDescent="0.25">
      <c r="A220" s="618" t="s">
        <v>463</v>
      </c>
      <c r="B220" s="618" t="s">
        <v>8774</v>
      </c>
      <c r="C220" s="619" t="s">
        <v>3970</v>
      </c>
      <c r="D220" s="619" t="s">
        <v>44</v>
      </c>
      <c r="E220" s="661">
        <v>2022</v>
      </c>
      <c r="F220" s="124">
        <v>44200</v>
      </c>
      <c r="G220" s="618" t="s">
        <v>369</v>
      </c>
    </row>
    <row r="221" spans="1:7" ht="15.75" x14ac:dyDescent="0.25">
      <c r="A221" s="618" t="s">
        <v>463</v>
      </c>
      <c r="B221" s="618" t="s">
        <v>8775</v>
      </c>
      <c r="C221" s="619" t="s">
        <v>1985</v>
      </c>
      <c r="D221" s="619" t="s">
        <v>44</v>
      </c>
      <c r="E221" s="661">
        <v>2022</v>
      </c>
      <c r="F221" s="124">
        <v>31400</v>
      </c>
      <c r="G221" s="618" t="s">
        <v>369</v>
      </c>
    </row>
    <row r="222" spans="1:7" ht="15.75" x14ac:dyDescent="0.25">
      <c r="A222" s="618" t="s">
        <v>463</v>
      </c>
      <c r="B222" s="618" t="s">
        <v>8776</v>
      </c>
      <c r="C222" s="619" t="s">
        <v>1985</v>
      </c>
      <c r="D222" s="619" t="s">
        <v>44</v>
      </c>
      <c r="E222" s="661">
        <v>2022</v>
      </c>
      <c r="F222" s="124">
        <v>29100</v>
      </c>
      <c r="G222" s="618" t="s">
        <v>369</v>
      </c>
    </row>
    <row r="223" spans="1:7" ht="15.75" x14ac:dyDescent="0.25">
      <c r="A223" s="618" t="s">
        <v>463</v>
      </c>
      <c r="B223" s="618" t="s">
        <v>8777</v>
      </c>
      <c r="C223" s="619" t="s">
        <v>3970</v>
      </c>
      <c r="D223" s="619" t="s">
        <v>44</v>
      </c>
      <c r="E223" s="661">
        <v>2022</v>
      </c>
      <c r="F223" s="124">
        <v>36500</v>
      </c>
      <c r="G223" s="618" t="s">
        <v>369</v>
      </c>
    </row>
    <row r="224" spans="1:7" ht="15.75" x14ac:dyDescent="0.25">
      <c r="A224" s="618" t="s">
        <v>463</v>
      </c>
      <c r="B224" s="618" t="s">
        <v>8778</v>
      </c>
      <c r="C224" s="619" t="s">
        <v>3970</v>
      </c>
      <c r="D224" s="619" t="s">
        <v>44</v>
      </c>
      <c r="E224" s="661">
        <v>2022</v>
      </c>
      <c r="F224" s="124">
        <v>42600</v>
      </c>
      <c r="G224" s="618" t="s">
        <v>369</v>
      </c>
    </row>
    <row r="225" spans="1:7" ht="15.75" x14ac:dyDescent="0.25">
      <c r="A225" s="618" t="s">
        <v>463</v>
      </c>
      <c r="B225" s="618" t="s">
        <v>8779</v>
      </c>
      <c r="C225" s="619" t="s">
        <v>5628</v>
      </c>
      <c r="D225" s="619" t="s">
        <v>438</v>
      </c>
      <c r="E225" s="661">
        <v>2022</v>
      </c>
      <c r="F225" s="124">
        <v>68400</v>
      </c>
      <c r="G225" s="618" t="s">
        <v>419</v>
      </c>
    </row>
    <row r="226" spans="1:7" ht="15.75" x14ac:dyDescent="0.25">
      <c r="A226" s="618" t="s">
        <v>463</v>
      </c>
      <c r="B226" s="618" t="s">
        <v>8779</v>
      </c>
      <c r="C226" s="619" t="s">
        <v>5628</v>
      </c>
      <c r="D226" s="619" t="s">
        <v>438</v>
      </c>
      <c r="E226" s="661">
        <v>2022</v>
      </c>
      <c r="F226" s="124">
        <v>60900</v>
      </c>
      <c r="G226" s="618" t="s">
        <v>421</v>
      </c>
    </row>
    <row r="227" spans="1:7" ht="15.75" x14ac:dyDescent="0.25">
      <c r="A227" s="618" t="s">
        <v>463</v>
      </c>
      <c r="B227" s="618" t="s">
        <v>8780</v>
      </c>
      <c r="C227" s="619" t="s">
        <v>5628</v>
      </c>
      <c r="D227" s="619" t="s">
        <v>438</v>
      </c>
      <c r="E227" s="661">
        <v>2022</v>
      </c>
      <c r="F227" s="124">
        <v>75200</v>
      </c>
      <c r="G227" s="618" t="s">
        <v>419</v>
      </c>
    </row>
    <row r="228" spans="1:7" ht="15.75" x14ac:dyDescent="0.25">
      <c r="A228" s="618" t="s">
        <v>463</v>
      </c>
      <c r="B228" s="618" t="s">
        <v>8780</v>
      </c>
      <c r="C228" s="619" t="s">
        <v>5628</v>
      </c>
      <c r="D228" s="619" t="s">
        <v>438</v>
      </c>
      <c r="E228" s="661">
        <v>2022</v>
      </c>
      <c r="F228" s="124">
        <v>68200</v>
      </c>
      <c r="G228" s="618" t="s">
        <v>421</v>
      </c>
    </row>
    <row r="229" spans="1:7" ht="15.75" x14ac:dyDescent="0.25">
      <c r="A229" s="618" t="s">
        <v>463</v>
      </c>
      <c r="B229" s="618" t="s">
        <v>8781</v>
      </c>
      <c r="C229" s="619" t="s">
        <v>5628</v>
      </c>
      <c r="D229" s="619" t="s">
        <v>438</v>
      </c>
      <c r="E229" s="661">
        <v>2022</v>
      </c>
      <c r="F229" s="124">
        <v>79850</v>
      </c>
      <c r="G229" s="618" t="s">
        <v>419</v>
      </c>
    </row>
    <row r="230" spans="1:7" ht="15.75" x14ac:dyDescent="0.25">
      <c r="A230" s="618" t="s">
        <v>463</v>
      </c>
      <c r="B230" s="618" t="s">
        <v>8781</v>
      </c>
      <c r="C230" s="619" t="s">
        <v>5628</v>
      </c>
      <c r="D230" s="619" t="s">
        <v>438</v>
      </c>
      <c r="E230" s="661">
        <v>2022</v>
      </c>
      <c r="F230" s="124">
        <v>72850</v>
      </c>
      <c r="G230" s="618" t="s">
        <v>421</v>
      </c>
    </row>
    <row r="231" spans="1:7" ht="15.75" x14ac:dyDescent="0.25">
      <c r="A231" s="618" t="s">
        <v>463</v>
      </c>
      <c r="B231" s="618" t="s">
        <v>8782</v>
      </c>
      <c r="C231" s="619" t="s">
        <v>1983</v>
      </c>
      <c r="D231" s="619" t="s">
        <v>426</v>
      </c>
      <c r="E231" s="661">
        <v>2022</v>
      </c>
      <c r="F231" s="124">
        <v>27400</v>
      </c>
      <c r="G231" s="618" t="s">
        <v>6882</v>
      </c>
    </row>
    <row r="232" spans="1:7" ht="15.75" x14ac:dyDescent="0.25">
      <c r="A232" s="618" t="s">
        <v>463</v>
      </c>
      <c r="B232" s="618" t="s">
        <v>8782</v>
      </c>
      <c r="C232" s="619" t="s">
        <v>1983</v>
      </c>
      <c r="D232" s="619" t="s">
        <v>110</v>
      </c>
      <c r="E232" s="661">
        <v>2022</v>
      </c>
      <c r="F232" s="124">
        <v>25800</v>
      </c>
      <c r="G232" s="618" t="s">
        <v>6882</v>
      </c>
    </row>
    <row r="233" spans="1:7" ht="15.75" x14ac:dyDescent="0.25">
      <c r="A233" s="618" t="s">
        <v>463</v>
      </c>
      <c r="B233" s="618" t="s">
        <v>8783</v>
      </c>
      <c r="C233" s="619" t="s">
        <v>1983</v>
      </c>
      <c r="D233" s="619" t="s">
        <v>426</v>
      </c>
      <c r="E233" s="661">
        <v>2022</v>
      </c>
      <c r="F233" s="124">
        <v>28500</v>
      </c>
      <c r="G233" s="618" t="s">
        <v>6882</v>
      </c>
    </row>
    <row r="234" spans="1:7" ht="15.75" x14ac:dyDescent="0.25">
      <c r="A234" s="618" t="s">
        <v>463</v>
      </c>
      <c r="B234" s="618" t="s">
        <v>8783</v>
      </c>
      <c r="C234" s="619" t="s">
        <v>1983</v>
      </c>
      <c r="D234" s="619" t="s">
        <v>110</v>
      </c>
      <c r="E234" s="661">
        <v>2022</v>
      </c>
      <c r="F234" s="124">
        <v>26900</v>
      </c>
      <c r="G234" s="618" t="s">
        <v>6882</v>
      </c>
    </row>
    <row r="235" spans="1:7" ht="15.75" x14ac:dyDescent="0.25">
      <c r="A235" s="618" t="s">
        <v>463</v>
      </c>
      <c r="B235" s="618" t="s">
        <v>4879</v>
      </c>
      <c r="C235" s="619" t="s">
        <v>1983</v>
      </c>
      <c r="D235" s="619" t="s">
        <v>426</v>
      </c>
      <c r="E235" s="661">
        <v>2022</v>
      </c>
      <c r="F235" s="124">
        <v>32600</v>
      </c>
      <c r="G235" s="618" t="s">
        <v>6882</v>
      </c>
    </row>
    <row r="236" spans="1:7" ht="15.75" x14ac:dyDescent="0.25">
      <c r="A236" s="618" t="s">
        <v>463</v>
      </c>
      <c r="B236" s="618" t="s">
        <v>4879</v>
      </c>
      <c r="C236" s="619" t="s">
        <v>1983</v>
      </c>
      <c r="D236" s="619" t="s">
        <v>110</v>
      </c>
      <c r="E236" s="661">
        <v>2022</v>
      </c>
      <c r="F236" s="124">
        <v>31000</v>
      </c>
      <c r="G236" s="618" t="s">
        <v>6882</v>
      </c>
    </row>
    <row r="237" spans="1:7" ht="15.75" x14ac:dyDescent="0.25">
      <c r="A237" s="618" t="s">
        <v>463</v>
      </c>
      <c r="B237" s="618" t="s">
        <v>8784</v>
      </c>
      <c r="C237" s="619" t="s">
        <v>1983</v>
      </c>
      <c r="D237" s="619" t="s">
        <v>426</v>
      </c>
      <c r="E237" s="661">
        <v>2022</v>
      </c>
      <c r="F237" s="124">
        <v>31700</v>
      </c>
      <c r="G237" s="618" t="s">
        <v>6882</v>
      </c>
    </row>
    <row r="238" spans="1:7" ht="15.75" x14ac:dyDescent="0.25">
      <c r="A238" s="618" t="s">
        <v>463</v>
      </c>
      <c r="B238" s="618" t="s">
        <v>8784</v>
      </c>
      <c r="C238" s="619" t="s">
        <v>1983</v>
      </c>
      <c r="D238" s="619" t="s">
        <v>110</v>
      </c>
      <c r="E238" s="661">
        <v>2022</v>
      </c>
      <c r="F238" s="124">
        <v>30100</v>
      </c>
      <c r="G238" s="618" t="s">
        <v>6882</v>
      </c>
    </row>
    <row r="239" spans="1:7" ht="15.75" x14ac:dyDescent="0.25">
      <c r="A239" s="618" t="s">
        <v>463</v>
      </c>
      <c r="B239" s="618" t="s">
        <v>8785</v>
      </c>
      <c r="C239" s="619" t="s">
        <v>1983</v>
      </c>
      <c r="D239" s="619" t="s">
        <v>110</v>
      </c>
      <c r="E239" s="661">
        <v>2022</v>
      </c>
      <c r="F239" s="124">
        <v>23400</v>
      </c>
      <c r="G239" s="618" t="s">
        <v>135</v>
      </c>
    </row>
    <row r="240" spans="1:7" ht="15.75" x14ac:dyDescent="0.25">
      <c r="A240" s="618" t="s">
        <v>463</v>
      </c>
      <c r="B240" s="618" t="s">
        <v>8786</v>
      </c>
      <c r="C240" s="619" t="s">
        <v>1983</v>
      </c>
      <c r="D240" s="619" t="s">
        <v>110</v>
      </c>
      <c r="E240" s="661">
        <v>2022</v>
      </c>
      <c r="F240" s="124">
        <v>26800</v>
      </c>
      <c r="G240" s="618" t="s">
        <v>135</v>
      </c>
    </row>
    <row r="241" spans="1:7" ht="15.75" x14ac:dyDescent="0.25">
      <c r="A241" s="618" t="s">
        <v>463</v>
      </c>
      <c r="B241" s="618" t="s">
        <v>5376</v>
      </c>
      <c r="C241" s="619" t="s">
        <v>2114</v>
      </c>
      <c r="D241" s="619" t="s">
        <v>110</v>
      </c>
      <c r="E241" s="661">
        <v>2022</v>
      </c>
      <c r="F241" s="124">
        <v>33500</v>
      </c>
      <c r="G241" s="618" t="s">
        <v>135</v>
      </c>
    </row>
    <row r="242" spans="1:7" ht="15.75" x14ac:dyDescent="0.25">
      <c r="A242" s="618" t="s">
        <v>463</v>
      </c>
      <c r="B242" s="618" t="s">
        <v>8787</v>
      </c>
      <c r="C242" s="619" t="s">
        <v>1983</v>
      </c>
      <c r="D242" s="619" t="s">
        <v>110</v>
      </c>
      <c r="E242" s="661">
        <v>2022</v>
      </c>
      <c r="F242" s="124">
        <v>24400</v>
      </c>
      <c r="G242" s="618" t="s">
        <v>135</v>
      </c>
    </row>
    <row r="243" spans="1:7" ht="15.75" x14ac:dyDescent="0.25">
      <c r="A243" s="618" t="s">
        <v>463</v>
      </c>
      <c r="B243" s="618" t="s">
        <v>8788</v>
      </c>
      <c r="C243" s="619" t="s">
        <v>3862</v>
      </c>
      <c r="D243" s="619" t="s">
        <v>110</v>
      </c>
      <c r="E243" s="661">
        <v>2022</v>
      </c>
      <c r="F243" s="124">
        <v>15500</v>
      </c>
      <c r="G243" s="618" t="s">
        <v>186</v>
      </c>
    </row>
    <row r="244" spans="1:7" ht="15.75" x14ac:dyDescent="0.25">
      <c r="A244" s="618" t="s">
        <v>463</v>
      </c>
      <c r="B244" s="618" t="s">
        <v>8789</v>
      </c>
      <c r="C244" s="619" t="s">
        <v>3862</v>
      </c>
      <c r="D244" s="619" t="s">
        <v>110</v>
      </c>
      <c r="E244" s="661">
        <v>2022</v>
      </c>
      <c r="F244" s="124">
        <v>16600</v>
      </c>
      <c r="G244" s="618" t="s">
        <v>186</v>
      </c>
    </row>
    <row r="245" spans="1:7" ht="15.75" x14ac:dyDescent="0.25">
      <c r="A245" s="618" t="s">
        <v>463</v>
      </c>
      <c r="B245" s="618" t="s">
        <v>8790</v>
      </c>
      <c r="C245" s="619" t="s">
        <v>3862</v>
      </c>
      <c r="D245" s="619" t="s">
        <v>110</v>
      </c>
      <c r="E245" s="661">
        <v>2022</v>
      </c>
      <c r="F245" s="124">
        <v>17000</v>
      </c>
      <c r="G245" s="618" t="s">
        <v>186</v>
      </c>
    </row>
    <row r="246" spans="1:7" ht="15.75" x14ac:dyDescent="0.25">
      <c r="A246" s="618" t="s">
        <v>463</v>
      </c>
      <c r="B246" s="618" t="s">
        <v>8791</v>
      </c>
      <c r="C246" s="619" t="s">
        <v>3862</v>
      </c>
      <c r="D246" s="619" t="s">
        <v>110</v>
      </c>
      <c r="E246" s="661">
        <v>2022</v>
      </c>
      <c r="F246" s="124">
        <v>18100</v>
      </c>
      <c r="G246" s="618" t="s">
        <v>186</v>
      </c>
    </row>
    <row r="247" spans="1:7" ht="15.75" x14ac:dyDescent="0.25">
      <c r="A247" s="618" t="s">
        <v>463</v>
      </c>
      <c r="B247" s="618" t="s">
        <v>8792</v>
      </c>
      <c r="C247" s="619" t="s">
        <v>3862</v>
      </c>
      <c r="D247" s="619" t="s">
        <v>110</v>
      </c>
      <c r="E247" s="661">
        <v>2022</v>
      </c>
      <c r="F247" s="124">
        <v>16600</v>
      </c>
      <c r="G247" s="618" t="s">
        <v>186</v>
      </c>
    </row>
    <row r="248" spans="1:7" ht="15.75" x14ac:dyDescent="0.25">
      <c r="A248" s="618" t="s">
        <v>463</v>
      </c>
      <c r="B248" s="618" t="s">
        <v>8793</v>
      </c>
      <c r="C248" s="619" t="s">
        <v>3862</v>
      </c>
      <c r="D248" s="619" t="s">
        <v>110</v>
      </c>
      <c r="E248" s="661">
        <v>2022</v>
      </c>
      <c r="F248" s="124">
        <v>17700</v>
      </c>
      <c r="G248" s="618" t="s">
        <v>186</v>
      </c>
    </row>
    <row r="249" spans="1:7" ht="15.75" x14ac:dyDescent="0.25">
      <c r="A249" s="618" t="s">
        <v>463</v>
      </c>
      <c r="B249" s="618" t="s">
        <v>8794</v>
      </c>
      <c r="C249" s="619" t="s">
        <v>3862</v>
      </c>
      <c r="D249" s="619" t="s">
        <v>110</v>
      </c>
      <c r="E249" s="661">
        <v>2022</v>
      </c>
      <c r="F249" s="124">
        <v>13600</v>
      </c>
      <c r="G249" s="618" t="s">
        <v>186</v>
      </c>
    </row>
    <row r="250" spans="1:7" ht="15.75" x14ac:dyDescent="0.25">
      <c r="A250" s="618" t="s">
        <v>463</v>
      </c>
      <c r="B250" s="618" t="s">
        <v>8795</v>
      </c>
      <c r="C250" s="619" t="s">
        <v>3862</v>
      </c>
      <c r="D250" s="619" t="s">
        <v>110</v>
      </c>
      <c r="E250" s="661">
        <v>2022</v>
      </c>
      <c r="F250" s="124">
        <v>14700</v>
      </c>
      <c r="G250" s="618" t="s">
        <v>186</v>
      </c>
    </row>
    <row r="251" spans="1:7" ht="15.75" x14ac:dyDescent="0.25">
      <c r="A251" s="618" t="s">
        <v>463</v>
      </c>
      <c r="B251" s="618" t="s">
        <v>8796</v>
      </c>
      <c r="C251" s="619" t="s">
        <v>5628</v>
      </c>
      <c r="D251" s="619" t="s">
        <v>44</v>
      </c>
      <c r="E251" s="661">
        <v>2022</v>
      </c>
      <c r="F251" s="124">
        <v>75700</v>
      </c>
      <c r="G251" s="618" t="s">
        <v>6882</v>
      </c>
    </row>
    <row r="252" spans="1:7" ht="15.75" x14ac:dyDescent="0.25">
      <c r="A252" s="618" t="s">
        <v>463</v>
      </c>
      <c r="B252" s="618" t="s">
        <v>8796</v>
      </c>
      <c r="C252" s="619" t="s">
        <v>5628</v>
      </c>
      <c r="D252" s="619" t="s">
        <v>438</v>
      </c>
      <c r="E252" s="661">
        <v>2022</v>
      </c>
      <c r="F252" s="124">
        <v>72700</v>
      </c>
      <c r="G252" s="618" t="s">
        <v>6882</v>
      </c>
    </row>
    <row r="253" spans="1:7" ht="15.75" x14ac:dyDescent="0.25">
      <c r="A253" s="618" t="s">
        <v>463</v>
      </c>
      <c r="B253" s="618" t="s">
        <v>4815</v>
      </c>
      <c r="C253" s="619" t="s">
        <v>8797</v>
      </c>
      <c r="D253" s="619" t="s">
        <v>44</v>
      </c>
      <c r="E253" s="661">
        <v>2022</v>
      </c>
      <c r="F253" s="124">
        <v>55400</v>
      </c>
      <c r="G253" s="618" t="s">
        <v>6882</v>
      </c>
    </row>
    <row r="254" spans="1:7" ht="15.75" x14ac:dyDescent="0.25">
      <c r="A254" s="618" t="s">
        <v>463</v>
      </c>
      <c r="B254" s="618" t="s">
        <v>4815</v>
      </c>
      <c r="C254" s="619" t="s">
        <v>8797</v>
      </c>
      <c r="D254" s="619" t="s">
        <v>438</v>
      </c>
      <c r="E254" s="661">
        <v>2022</v>
      </c>
      <c r="F254" s="124">
        <v>52400</v>
      </c>
      <c r="G254" s="618" t="s">
        <v>6882</v>
      </c>
    </row>
    <row r="255" spans="1:7" ht="15.75" x14ac:dyDescent="0.25">
      <c r="A255" s="618" t="s">
        <v>463</v>
      </c>
      <c r="B255" s="618" t="s">
        <v>4817</v>
      </c>
      <c r="C255" s="619" t="s">
        <v>8797</v>
      </c>
      <c r="D255" s="619" t="s">
        <v>44</v>
      </c>
      <c r="E255" s="661">
        <v>2022</v>
      </c>
      <c r="F255" s="124">
        <v>60800</v>
      </c>
      <c r="G255" s="618" t="s">
        <v>6882</v>
      </c>
    </row>
    <row r="256" spans="1:7" ht="15.75" x14ac:dyDescent="0.25">
      <c r="A256" s="618" t="s">
        <v>463</v>
      </c>
      <c r="B256" s="618" t="s">
        <v>4817</v>
      </c>
      <c r="C256" s="619" t="s">
        <v>8797</v>
      </c>
      <c r="D256" s="619" t="s">
        <v>438</v>
      </c>
      <c r="E256" s="661">
        <v>2022</v>
      </c>
      <c r="F256" s="124">
        <v>57800</v>
      </c>
      <c r="G256" s="618" t="s">
        <v>6882</v>
      </c>
    </row>
    <row r="257" spans="1:7" ht="15.75" x14ac:dyDescent="0.25">
      <c r="A257" s="618" t="s">
        <v>463</v>
      </c>
      <c r="B257" s="618" t="s">
        <v>4818</v>
      </c>
      <c r="C257" s="619" t="s">
        <v>8797</v>
      </c>
      <c r="D257" s="619" t="s">
        <v>44</v>
      </c>
      <c r="E257" s="661">
        <v>2022</v>
      </c>
      <c r="F257" s="124">
        <v>68800</v>
      </c>
      <c r="G257" s="618" t="s">
        <v>6882</v>
      </c>
    </row>
    <row r="258" spans="1:7" ht="15.75" x14ac:dyDescent="0.25">
      <c r="A258" s="618" t="s">
        <v>463</v>
      </c>
      <c r="B258" s="618" t="s">
        <v>4818</v>
      </c>
      <c r="C258" s="619" t="s">
        <v>8797</v>
      </c>
      <c r="D258" s="619" t="s">
        <v>438</v>
      </c>
      <c r="E258" s="661">
        <v>2022</v>
      </c>
      <c r="F258" s="124">
        <v>65800</v>
      </c>
      <c r="G258" s="618" t="s">
        <v>6882</v>
      </c>
    </row>
    <row r="259" spans="1:7" ht="15.75" x14ac:dyDescent="0.25">
      <c r="A259" s="618" t="s">
        <v>463</v>
      </c>
      <c r="B259" s="618" t="s">
        <v>8798</v>
      </c>
      <c r="C259" s="619" t="s">
        <v>8797</v>
      </c>
      <c r="D259" s="619" t="s">
        <v>44</v>
      </c>
      <c r="E259" s="661">
        <v>2022</v>
      </c>
      <c r="F259" s="124">
        <v>64000</v>
      </c>
      <c r="G259" s="618" t="s">
        <v>6882</v>
      </c>
    </row>
    <row r="260" spans="1:7" ht="15.75" x14ac:dyDescent="0.25">
      <c r="A260" s="618" t="s">
        <v>463</v>
      </c>
      <c r="B260" s="618" t="s">
        <v>8798</v>
      </c>
      <c r="C260" s="619" t="s">
        <v>8797</v>
      </c>
      <c r="D260" s="619" t="s">
        <v>438</v>
      </c>
      <c r="E260" s="661">
        <v>2022</v>
      </c>
      <c r="F260" s="124">
        <v>61000</v>
      </c>
      <c r="G260" s="618" t="s">
        <v>6882</v>
      </c>
    </row>
    <row r="261" spans="1:7" ht="15.75" x14ac:dyDescent="0.25">
      <c r="A261" s="618" t="s">
        <v>463</v>
      </c>
      <c r="B261" s="618" t="s">
        <v>8799</v>
      </c>
      <c r="C261" s="619" t="s">
        <v>8797</v>
      </c>
      <c r="D261" s="619" t="s">
        <v>44</v>
      </c>
      <c r="E261" s="661">
        <v>2022</v>
      </c>
      <c r="F261" s="124">
        <v>63000</v>
      </c>
      <c r="G261" s="618" t="s">
        <v>6882</v>
      </c>
    </row>
    <row r="262" spans="1:7" ht="15.75" x14ac:dyDescent="0.25">
      <c r="A262" s="618" t="s">
        <v>463</v>
      </c>
      <c r="B262" s="618" t="s">
        <v>8800</v>
      </c>
      <c r="C262" s="619" t="s">
        <v>5628</v>
      </c>
      <c r="D262" s="619" t="s">
        <v>44</v>
      </c>
      <c r="E262" s="661">
        <v>2022</v>
      </c>
      <c r="F262" s="124">
        <v>72700</v>
      </c>
      <c r="G262" s="618" t="s">
        <v>6882</v>
      </c>
    </row>
    <row r="263" spans="1:7" ht="15.75" x14ac:dyDescent="0.25">
      <c r="A263" s="618" t="s">
        <v>463</v>
      </c>
      <c r="B263" s="618" t="s">
        <v>8800</v>
      </c>
      <c r="C263" s="619" t="s">
        <v>5628</v>
      </c>
      <c r="D263" s="619" t="s">
        <v>438</v>
      </c>
      <c r="E263" s="661">
        <v>2022</v>
      </c>
      <c r="F263" s="124">
        <v>69700</v>
      </c>
      <c r="G263" s="618" t="s">
        <v>6882</v>
      </c>
    </row>
    <row r="264" spans="1:7" ht="15.75" x14ac:dyDescent="0.25">
      <c r="A264" s="618" t="s">
        <v>463</v>
      </c>
      <c r="B264" s="618" t="s">
        <v>469</v>
      </c>
      <c r="C264" s="619" t="s">
        <v>8797</v>
      </c>
      <c r="D264" s="619" t="s">
        <v>426</v>
      </c>
      <c r="E264" s="661">
        <v>2022</v>
      </c>
      <c r="F264" s="124">
        <v>62600</v>
      </c>
      <c r="G264" s="618" t="s">
        <v>6882</v>
      </c>
    </row>
    <row r="265" spans="1:7" ht="15.75" x14ac:dyDescent="0.25">
      <c r="A265" s="618" t="s">
        <v>463</v>
      </c>
      <c r="B265" s="618" t="s">
        <v>469</v>
      </c>
      <c r="C265" s="619" t="s">
        <v>8797</v>
      </c>
      <c r="D265" s="619" t="s">
        <v>438</v>
      </c>
      <c r="E265" s="661">
        <v>2022</v>
      </c>
      <c r="F265" s="124">
        <v>49600</v>
      </c>
      <c r="G265" s="618" t="s">
        <v>6882</v>
      </c>
    </row>
    <row r="266" spans="1:7" ht="15.75" x14ac:dyDescent="0.25">
      <c r="A266" s="618" t="s">
        <v>463</v>
      </c>
      <c r="B266" s="618" t="s">
        <v>470</v>
      </c>
      <c r="C266" s="619" t="s">
        <v>8797</v>
      </c>
      <c r="D266" s="619" t="s">
        <v>44</v>
      </c>
      <c r="E266" s="661">
        <v>2022</v>
      </c>
      <c r="F266" s="124">
        <v>57300</v>
      </c>
      <c r="G266" s="618" t="s">
        <v>6882</v>
      </c>
    </row>
    <row r="267" spans="1:7" ht="15.75" x14ac:dyDescent="0.25">
      <c r="A267" s="618" t="s">
        <v>463</v>
      </c>
      <c r="B267" s="618" t="s">
        <v>470</v>
      </c>
      <c r="C267" s="619" t="s">
        <v>8797</v>
      </c>
      <c r="D267" s="619" t="s">
        <v>438</v>
      </c>
      <c r="E267" s="661">
        <v>2022</v>
      </c>
      <c r="F267" s="124">
        <v>54300</v>
      </c>
      <c r="G267" s="618" t="s">
        <v>6882</v>
      </c>
    </row>
    <row r="268" spans="1:7" ht="15.75" x14ac:dyDescent="0.25">
      <c r="A268" s="618" t="s">
        <v>463</v>
      </c>
      <c r="B268" s="618" t="s">
        <v>4819</v>
      </c>
      <c r="C268" s="619" t="s">
        <v>8797</v>
      </c>
      <c r="D268" s="619" t="s">
        <v>426</v>
      </c>
      <c r="E268" s="661">
        <v>2022</v>
      </c>
      <c r="F268" s="124">
        <v>65800</v>
      </c>
      <c r="G268" s="618" t="s">
        <v>6882</v>
      </c>
    </row>
    <row r="269" spans="1:7" ht="15.75" x14ac:dyDescent="0.25">
      <c r="A269" s="618" t="s">
        <v>463</v>
      </c>
      <c r="B269" s="618" t="s">
        <v>4819</v>
      </c>
      <c r="C269" s="619" t="s">
        <v>8797</v>
      </c>
      <c r="D269" s="619" t="s">
        <v>438</v>
      </c>
      <c r="E269" s="661">
        <v>2022</v>
      </c>
      <c r="F269" s="124">
        <v>62800</v>
      </c>
      <c r="G269" s="618" t="s">
        <v>6882</v>
      </c>
    </row>
    <row r="270" spans="1:7" ht="15.75" x14ac:dyDescent="0.25">
      <c r="A270" s="618" t="s">
        <v>463</v>
      </c>
      <c r="B270" s="618" t="s">
        <v>8801</v>
      </c>
      <c r="C270" s="619" t="s">
        <v>8797</v>
      </c>
      <c r="D270" s="619" t="s">
        <v>44</v>
      </c>
      <c r="E270" s="661">
        <v>2022</v>
      </c>
      <c r="F270" s="124">
        <v>60400</v>
      </c>
      <c r="G270" s="618" t="s">
        <v>6882</v>
      </c>
    </row>
    <row r="271" spans="1:7" ht="15.75" x14ac:dyDescent="0.25">
      <c r="A271" s="618" t="s">
        <v>463</v>
      </c>
      <c r="B271" s="618" t="s">
        <v>8801</v>
      </c>
      <c r="C271" s="619" t="s">
        <v>8797</v>
      </c>
      <c r="D271" s="619" t="s">
        <v>438</v>
      </c>
      <c r="E271" s="661">
        <v>2022</v>
      </c>
      <c r="F271" s="124">
        <v>57400</v>
      </c>
      <c r="G271" s="618" t="s">
        <v>6882</v>
      </c>
    </row>
    <row r="272" spans="1:7" ht="15.75" x14ac:dyDescent="0.25">
      <c r="A272" s="618" t="s">
        <v>463</v>
      </c>
      <c r="B272" s="618" t="s">
        <v>471</v>
      </c>
      <c r="C272" s="619" t="s">
        <v>8797</v>
      </c>
      <c r="D272" s="619" t="s">
        <v>44</v>
      </c>
      <c r="E272" s="661">
        <v>2022</v>
      </c>
      <c r="F272" s="124">
        <v>59500</v>
      </c>
      <c r="G272" s="618" t="s">
        <v>6882</v>
      </c>
    </row>
    <row r="273" spans="1:7" ht="15.75" x14ac:dyDescent="0.25">
      <c r="A273" s="618" t="s">
        <v>463</v>
      </c>
      <c r="B273" s="618" t="s">
        <v>8802</v>
      </c>
      <c r="C273" s="619" t="s">
        <v>1982</v>
      </c>
      <c r="D273" s="619" t="s">
        <v>426</v>
      </c>
      <c r="E273" s="661">
        <v>2022</v>
      </c>
      <c r="F273" s="124">
        <v>27200</v>
      </c>
      <c r="G273" s="618" t="s">
        <v>6882</v>
      </c>
    </row>
    <row r="274" spans="1:7" ht="15.75" x14ac:dyDescent="0.25">
      <c r="A274" s="618" t="s">
        <v>463</v>
      </c>
      <c r="B274" s="618" t="s">
        <v>8802</v>
      </c>
      <c r="C274" s="619" t="s">
        <v>1982</v>
      </c>
      <c r="D274" s="619" t="s">
        <v>110</v>
      </c>
      <c r="E274" s="661">
        <v>2022</v>
      </c>
      <c r="F274" s="124">
        <v>25700</v>
      </c>
      <c r="G274" s="618" t="s">
        <v>6882</v>
      </c>
    </row>
    <row r="275" spans="1:7" ht="15.75" x14ac:dyDescent="0.25">
      <c r="A275" s="618" t="s">
        <v>463</v>
      </c>
      <c r="B275" s="618" t="s">
        <v>8803</v>
      </c>
      <c r="C275" s="619" t="s">
        <v>1982</v>
      </c>
      <c r="D275" s="619" t="s">
        <v>426</v>
      </c>
      <c r="E275" s="661">
        <v>2022</v>
      </c>
      <c r="F275" s="124">
        <v>23600</v>
      </c>
      <c r="G275" s="618" t="s">
        <v>6882</v>
      </c>
    </row>
    <row r="276" spans="1:7" ht="15.75" x14ac:dyDescent="0.25">
      <c r="A276" s="618" t="s">
        <v>463</v>
      </c>
      <c r="B276" s="618" t="s">
        <v>8803</v>
      </c>
      <c r="C276" s="619" t="s">
        <v>3950</v>
      </c>
      <c r="D276" s="619" t="s">
        <v>110</v>
      </c>
      <c r="E276" s="661">
        <v>2022</v>
      </c>
      <c r="F276" s="124">
        <v>21600</v>
      </c>
      <c r="G276" s="618" t="s">
        <v>6882</v>
      </c>
    </row>
    <row r="277" spans="1:7" ht="15.75" x14ac:dyDescent="0.25">
      <c r="A277" s="618" t="s">
        <v>463</v>
      </c>
      <c r="B277" s="618" t="s">
        <v>8804</v>
      </c>
      <c r="C277" s="619" t="s">
        <v>1982</v>
      </c>
      <c r="D277" s="619" t="s">
        <v>426</v>
      </c>
      <c r="E277" s="661">
        <v>2022</v>
      </c>
      <c r="F277" s="124">
        <v>25800</v>
      </c>
      <c r="G277" s="618" t="s">
        <v>6882</v>
      </c>
    </row>
    <row r="278" spans="1:7" ht="15.75" x14ac:dyDescent="0.25">
      <c r="A278" s="618" t="s">
        <v>463</v>
      </c>
      <c r="B278" s="618" t="s">
        <v>8804</v>
      </c>
      <c r="C278" s="619" t="s">
        <v>3950</v>
      </c>
      <c r="D278" s="619" t="s">
        <v>110</v>
      </c>
      <c r="E278" s="661">
        <v>2022</v>
      </c>
      <c r="F278" s="124">
        <v>23800</v>
      </c>
      <c r="G278" s="618" t="s">
        <v>6882</v>
      </c>
    </row>
    <row r="279" spans="1:7" ht="15.75" x14ac:dyDescent="0.25">
      <c r="A279" s="618" t="s">
        <v>463</v>
      </c>
      <c r="B279" s="618" t="s">
        <v>8805</v>
      </c>
      <c r="C279" s="619" t="s">
        <v>1982</v>
      </c>
      <c r="D279" s="619" t="s">
        <v>426</v>
      </c>
      <c r="E279" s="661">
        <v>2022</v>
      </c>
      <c r="F279" s="124">
        <v>27200</v>
      </c>
      <c r="G279" s="618" t="s">
        <v>6882</v>
      </c>
    </row>
    <row r="280" spans="1:7" ht="15.75" x14ac:dyDescent="0.25">
      <c r="A280" s="618" t="s">
        <v>463</v>
      </c>
      <c r="B280" s="618" t="s">
        <v>8805</v>
      </c>
      <c r="C280" s="619" t="s">
        <v>1982</v>
      </c>
      <c r="D280" s="619" t="s">
        <v>110</v>
      </c>
      <c r="E280" s="661">
        <v>2022</v>
      </c>
      <c r="F280" s="124">
        <v>25700</v>
      </c>
      <c r="G280" s="618" t="s">
        <v>6882</v>
      </c>
    </row>
    <row r="281" spans="1:7" ht="15.75" x14ac:dyDescent="0.25">
      <c r="A281" s="618" t="s">
        <v>463</v>
      </c>
      <c r="B281" s="618" t="s">
        <v>8806</v>
      </c>
      <c r="C281" s="619" t="s">
        <v>3970</v>
      </c>
      <c r="D281" s="619" t="s">
        <v>426</v>
      </c>
      <c r="E281" s="661">
        <v>2022</v>
      </c>
      <c r="F281" s="124">
        <v>53400</v>
      </c>
      <c r="G281" s="618" t="s">
        <v>6882</v>
      </c>
    </row>
    <row r="282" spans="1:7" ht="15.75" x14ac:dyDescent="0.25">
      <c r="A282" s="618" t="s">
        <v>463</v>
      </c>
      <c r="B282" s="618" t="s">
        <v>8806</v>
      </c>
      <c r="C282" s="619" t="s">
        <v>3970</v>
      </c>
      <c r="D282" s="619" t="s">
        <v>110</v>
      </c>
      <c r="E282" s="661">
        <v>2022</v>
      </c>
      <c r="F282" s="124">
        <v>51200</v>
      </c>
      <c r="G282" s="618" t="s">
        <v>6882</v>
      </c>
    </row>
    <row r="283" spans="1:7" ht="15.75" x14ac:dyDescent="0.25">
      <c r="A283" s="618" t="s">
        <v>463</v>
      </c>
      <c r="B283" s="618" t="s">
        <v>8807</v>
      </c>
      <c r="C283" s="619" t="s">
        <v>3970</v>
      </c>
      <c r="D283" s="619" t="s">
        <v>426</v>
      </c>
      <c r="E283" s="661">
        <v>2022</v>
      </c>
      <c r="F283" s="124">
        <v>35700</v>
      </c>
      <c r="G283" s="618" t="s">
        <v>6882</v>
      </c>
    </row>
    <row r="284" spans="1:7" ht="15.75" x14ac:dyDescent="0.25">
      <c r="A284" s="618" t="s">
        <v>463</v>
      </c>
      <c r="B284" s="618" t="s">
        <v>8807</v>
      </c>
      <c r="C284" s="619" t="s">
        <v>3970</v>
      </c>
      <c r="D284" s="619" t="s">
        <v>110</v>
      </c>
      <c r="E284" s="661">
        <v>2022</v>
      </c>
      <c r="F284" s="124">
        <v>33700</v>
      </c>
      <c r="G284" s="618" t="s">
        <v>6882</v>
      </c>
    </row>
    <row r="285" spans="1:7" ht="15.75" x14ac:dyDescent="0.25">
      <c r="A285" s="618" t="s">
        <v>463</v>
      </c>
      <c r="B285" s="618" t="s">
        <v>8808</v>
      </c>
      <c r="C285" s="619" t="s">
        <v>3970</v>
      </c>
      <c r="D285" s="619" t="s">
        <v>426</v>
      </c>
      <c r="E285" s="661">
        <v>2022</v>
      </c>
      <c r="F285" s="124">
        <v>40000</v>
      </c>
      <c r="G285" s="618" t="s">
        <v>6882</v>
      </c>
    </row>
    <row r="286" spans="1:7" ht="15.75" x14ac:dyDescent="0.25">
      <c r="A286" s="618" t="s">
        <v>463</v>
      </c>
      <c r="B286" s="618" t="s">
        <v>8808</v>
      </c>
      <c r="C286" s="619" t="s">
        <v>3970</v>
      </c>
      <c r="D286" s="619" t="s">
        <v>110</v>
      </c>
      <c r="E286" s="661">
        <v>2022</v>
      </c>
      <c r="F286" s="124">
        <v>36200</v>
      </c>
      <c r="G286" s="618" t="s">
        <v>6882</v>
      </c>
    </row>
    <row r="287" spans="1:7" ht="15.75" x14ac:dyDescent="0.25">
      <c r="A287" s="618" t="s">
        <v>463</v>
      </c>
      <c r="B287" s="618" t="s">
        <v>8809</v>
      </c>
      <c r="C287" s="619" t="s">
        <v>3970</v>
      </c>
      <c r="D287" s="619" t="s">
        <v>426</v>
      </c>
      <c r="E287" s="661">
        <v>2022</v>
      </c>
      <c r="F287" s="124">
        <v>41900</v>
      </c>
      <c r="G287" s="618" t="s">
        <v>6882</v>
      </c>
    </row>
    <row r="288" spans="1:7" ht="15.75" x14ac:dyDescent="0.25">
      <c r="A288" s="618" t="s">
        <v>463</v>
      </c>
      <c r="B288" s="618" t="s">
        <v>8809</v>
      </c>
      <c r="C288" s="619" t="s">
        <v>3970</v>
      </c>
      <c r="D288" s="619" t="s">
        <v>110</v>
      </c>
      <c r="E288" s="661">
        <v>2022</v>
      </c>
      <c r="F288" s="124">
        <v>39900</v>
      </c>
      <c r="G288" s="618" t="s">
        <v>6882</v>
      </c>
    </row>
    <row r="289" spans="1:7" ht="15.75" x14ac:dyDescent="0.25">
      <c r="A289" s="618" t="s">
        <v>463</v>
      </c>
      <c r="B289" s="618" t="s">
        <v>8810</v>
      </c>
      <c r="C289" s="619" t="s">
        <v>3970</v>
      </c>
      <c r="D289" s="619" t="s">
        <v>426</v>
      </c>
      <c r="E289" s="661">
        <v>2022</v>
      </c>
      <c r="F289" s="124">
        <v>49200</v>
      </c>
      <c r="G289" s="618" t="s">
        <v>6882</v>
      </c>
    </row>
    <row r="290" spans="1:7" ht="15.75" x14ac:dyDescent="0.25">
      <c r="A290" s="618" t="s">
        <v>463</v>
      </c>
      <c r="B290" s="618" t="s">
        <v>8810</v>
      </c>
      <c r="C290" s="619" t="s">
        <v>3970</v>
      </c>
      <c r="D290" s="619" t="s">
        <v>110</v>
      </c>
      <c r="E290" s="661">
        <v>2022</v>
      </c>
      <c r="F290" s="124">
        <v>46600</v>
      </c>
      <c r="G290" s="618" t="s">
        <v>6882</v>
      </c>
    </row>
    <row r="291" spans="1:7" ht="15.75" x14ac:dyDescent="0.25">
      <c r="A291" s="618" t="s">
        <v>463</v>
      </c>
      <c r="B291" s="618" t="s">
        <v>8811</v>
      </c>
      <c r="C291" s="619" t="s">
        <v>3970</v>
      </c>
      <c r="D291" s="619" t="s">
        <v>426</v>
      </c>
      <c r="E291" s="661">
        <v>2022</v>
      </c>
      <c r="F291" s="124">
        <v>46200</v>
      </c>
      <c r="G291" s="618" t="s">
        <v>6882</v>
      </c>
    </row>
    <row r="292" spans="1:7" ht="15.75" x14ac:dyDescent="0.25">
      <c r="A292" s="618" t="s">
        <v>463</v>
      </c>
      <c r="B292" s="618" t="s">
        <v>8811</v>
      </c>
      <c r="C292" s="619" t="s">
        <v>3970</v>
      </c>
      <c r="D292" s="619" t="s">
        <v>110</v>
      </c>
      <c r="E292" s="661">
        <v>2022</v>
      </c>
      <c r="F292" s="124">
        <v>44200</v>
      </c>
      <c r="G292" s="618" t="s">
        <v>6882</v>
      </c>
    </row>
    <row r="293" spans="1:7" ht="15.75" x14ac:dyDescent="0.25">
      <c r="A293" s="618" t="s">
        <v>3047</v>
      </c>
      <c r="B293" s="618" t="s">
        <v>8812</v>
      </c>
      <c r="C293" s="618" t="s">
        <v>3970</v>
      </c>
      <c r="D293" s="618" t="s">
        <v>426</v>
      </c>
      <c r="E293" s="661">
        <v>2022</v>
      </c>
      <c r="F293" s="124">
        <v>48815</v>
      </c>
      <c r="G293" s="618" t="s">
        <v>3116</v>
      </c>
    </row>
    <row r="294" spans="1:7" ht="15.75" x14ac:dyDescent="0.25">
      <c r="A294" s="618" t="s">
        <v>3047</v>
      </c>
      <c r="B294" s="618" t="s">
        <v>8813</v>
      </c>
      <c r="C294" s="618" t="s">
        <v>3970</v>
      </c>
      <c r="D294" s="618" t="s">
        <v>110</v>
      </c>
      <c r="E294" s="661">
        <v>2022</v>
      </c>
      <c r="F294" s="124">
        <v>46045</v>
      </c>
      <c r="G294" s="618" t="s">
        <v>3116</v>
      </c>
    </row>
    <row r="295" spans="1:7" ht="15.75" x14ac:dyDescent="0.25">
      <c r="A295" s="618" t="s">
        <v>3047</v>
      </c>
      <c r="B295" s="618" t="s">
        <v>8814</v>
      </c>
      <c r="C295" s="618" t="s">
        <v>3970</v>
      </c>
      <c r="D295" s="618" t="s">
        <v>426</v>
      </c>
      <c r="E295" s="661">
        <v>2022</v>
      </c>
      <c r="F295" s="124">
        <v>54095</v>
      </c>
      <c r="G295" s="618" t="s">
        <v>3116</v>
      </c>
    </row>
    <row r="296" spans="1:7" ht="15.75" x14ac:dyDescent="0.25">
      <c r="A296" s="618" t="s">
        <v>3047</v>
      </c>
      <c r="B296" s="618" t="s">
        <v>8815</v>
      </c>
      <c r="C296" s="618" t="s">
        <v>3970</v>
      </c>
      <c r="D296" s="618" t="s">
        <v>110</v>
      </c>
      <c r="E296" s="661">
        <v>2022</v>
      </c>
      <c r="F296" s="124">
        <v>51550</v>
      </c>
      <c r="G296" s="618" t="s">
        <v>3116</v>
      </c>
    </row>
    <row r="297" spans="1:7" ht="15.75" x14ac:dyDescent="0.25">
      <c r="A297" s="618" t="s">
        <v>3047</v>
      </c>
      <c r="B297" s="618" t="s">
        <v>8816</v>
      </c>
      <c r="C297" s="618" t="s">
        <v>3970</v>
      </c>
      <c r="D297" s="618" t="s">
        <v>426</v>
      </c>
      <c r="E297" s="661">
        <v>2022</v>
      </c>
      <c r="F297" s="124">
        <v>38815</v>
      </c>
      <c r="G297" s="618" t="s">
        <v>3116</v>
      </c>
    </row>
    <row r="298" spans="1:7" ht="15.75" x14ac:dyDescent="0.25">
      <c r="A298" s="618" t="s">
        <v>3047</v>
      </c>
      <c r="B298" s="618" t="s">
        <v>8816</v>
      </c>
      <c r="C298" s="618" t="s">
        <v>3970</v>
      </c>
      <c r="D298" s="618" t="s">
        <v>110</v>
      </c>
      <c r="E298" s="661">
        <v>2022</v>
      </c>
      <c r="F298" s="124">
        <v>35820</v>
      </c>
      <c r="G298" s="618" t="s">
        <v>3116</v>
      </c>
    </row>
    <row r="299" spans="1:7" ht="15.75" x14ac:dyDescent="0.25">
      <c r="A299" s="618" t="s">
        <v>3047</v>
      </c>
      <c r="B299" s="618" t="s">
        <v>8817</v>
      </c>
      <c r="C299" s="618" t="s">
        <v>3970</v>
      </c>
      <c r="D299" s="618" t="s">
        <v>110</v>
      </c>
      <c r="E299" s="661">
        <v>2022</v>
      </c>
      <c r="F299" s="124">
        <v>40620</v>
      </c>
      <c r="G299" s="618" t="s">
        <v>3116</v>
      </c>
    </row>
    <row r="300" spans="1:7" ht="15.75" x14ac:dyDescent="0.25">
      <c r="A300" s="618" t="s">
        <v>3047</v>
      </c>
      <c r="B300" s="618" t="s">
        <v>8818</v>
      </c>
      <c r="C300" s="618" t="s">
        <v>3970</v>
      </c>
      <c r="D300" s="618" t="s">
        <v>426</v>
      </c>
      <c r="E300" s="661">
        <v>2022</v>
      </c>
      <c r="F300" s="124">
        <v>42115</v>
      </c>
      <c r="G300" s="618" t="s">
        <v>3116</v>
      </c>
    </row>
    <row r="301" spans="1:7" ht="15.75" x14ac:dyDescent="0.25">
      <c r="A301" s="618" t="s">
        <v>3047</v>
      </c>
      <c r="B301" s="618" t="s">
        <v>8818</v>
      </c>
      <c r="C301" s="618" t="s">
        <v>3970</v>
      </c>
      <c r="D301" s="618" t="s">
        <v>110</v>
      </c>
      <c r="E301" s="661">
        <v>2022</v>
      </c>
      <c r="F301" s="124">
        <v>39120</v>
      </c>
      <c r="G301" s="618" t="s">
        <v>3116</v>
      </c>
    </row>
    <row r="302" spans="1:7" ht="15.75" x14ac:dyDescent="0.25">
      <c r="A302" s="618" t="s">
        <v>3047</v>
      </c>
      <c r="B302" s="618" t="s">
        <v>8819</v>
      </c>
      <c r="C302" s="618" t="s">
        <v>3970</v>
      </c>
      <c r="D302" s="618" t="s">
        <v>110</v>
      </c>
      <c r="E302" s="661">
        <v>2022</v>
      </c>
      <c r="F302" s="124">
        <v>42920</v>
      </c>
      <c r="G302" s="618" t="s">
        <v>3116</v>
      </c>
    </row>
    <row r="303" spans="1:7" ht="15.75" x14ac:dyDescent="0.25">
      <c r="A303" s="610" t="s">
        <v>7040</v>
      </c>
      <c r="B303" s="610" t="s">
        <v>9908</v>
      </c>
      <c r="C303" s="610" t="s">
        <v>3970</v>
      </c>
      <c r="D303" s="610" t="s">
        <v>110</v>
      </c>
      <c r="E303" s="682">
        <v>2022</v>
      </c>
      <c r="F303" s="694">
        <v>54000</v>
      </c>
      <c r="G303" s="610" t="s">
        <v>487</v>
      </c>
    </row>
    <row r="304" spans="1:7" ht="15.75" x14ac:dyDescent="0.25">
      <c r="A304" s="610" t="s">
        <v>7040</v>
      </c>
      <c r="B304" s="610" t="s">
        <v>9909</v>
      </c>
      <c r="C304" s="610" t="s">
        <v>3970</v>
      </c>
      <c r="D304" s="610" t="s">
        <v>110</v>
      </c>
      <c r="E304" s="682">
        <v>2022</v>
      </c>
      <c r="F304" s="694">
        <v>58050</v>
      </c>
      <c r="G304" s="610" t="s">
        <v>487</v>
      </c>
    </row>
    <row r="305" spans="1:7" ht="15.75" x14ac:dyDescent="0.25">
      <c r="A305" s="610" t="s">
        <v>7040</v>
      </c>
      <c r="B305" s="610" t="s">
        <v>9907</v>
      </c>
      <c r="C305" s="610" t="s">
        <v>3970</v>
      </c>
      <c r="D305" s="610" t="s">
        <v>110</v>
      </c>
      <c r="E305" s="682">
        <v>2022</v>
      </c>
      <c r="F305" s="694">
        <v>49000</v>
      </c>
      <c r="G305" s="610" t="s">
        <v>487</v>
      </c>
    </row>
    <row r="306" spans="1:7" ht="15.75" x14ac:dyDescent="0.25">
      <c r="A306" s="618" t="s">
        <v>4508</v>
      </c>
      <c r="B306" s="618" t="s">
        <v>7046</v>
      </c>
      <c r="C306" s="618" t="s">
        <v>3970</v>
      </c>
      <c r="D306" s="618" t="s">
        <v>426</v>
      </c>
      <c r="E306" s="661">
        <v>2022</v>
      </c>
      <c r="F306" s="124">
        <v>34870</v>
      </c>
      <c r="G306" s="618" t="s">
        <v>421</v>
      </c>
    </row>
    <row r="307" spans="1:7" ht="15.75" x14ac:dyDescent="0.25">
      <c r="A307" s="618" t="s">
        <v>4508</v>
      </c>
      <c r="B307" s="618" t="s">
        <v>7046</v>
      </c>
      <c r="C307" s="618" t="s">
        <v>3970</v>
      </c>
      <c r="D307" s="618" t="s">
        <v>438</v>
      </c>
      <c r="E307" s="661">
        <v>2022</v>
      </c>
      <c r="F307" s="124">
        <v>31870</v>
      </c>
      <c r="G307" s="618" t="s">
        <v>421</v>
      </c>
    </row>
    <row r="308" spans="1:7" ht="15.75" x14ac:dyDescent="0.25">
      <c r="A308" s="618" t="s">
        <v>4508</v>
      </c>
      <c r="B308" s="618" t="s">
        <v>8823</v>
      </c>
      <c r="C308" s="618" t="s">
        <v>2926</v>
      </c>
      <c r="D308" s="618" t="s">
        <v>438</v>
      </c>
      <c r="E308" s="661">
        <v>2022</v>
      </c>
      <c r="F308" s="124">
        <v>35570</v>
      </c>
      <c r="G308" s="618" t="s">
        <v>421</v>
      </c>
    </row>
    <row r="309" spans="1:7" ht="15.75" x14ac:dyDescent="0.25">
      <c r="A309" s="618" t="s">
        <v>4508</v>
      </c>
      <c r="B309" s="618" t="s">
        <v>8824</v>
      </c>
      <c r="C309" s="618" t="s">
        <v>5624</v>
      </c>
      <c r="D309" s="618" t="s">
        <v>438</v>
      </c>
      <c r="E309" s="661">
        <v>2022</v>
      </c>
      <c r="F309" s="124">
        <v>40645</v>
      </c>
      <c r="G309" s="618" t="s">
        <v>421</v>
      </c>
    </row>
    <row r="310" spans="1:7" ht="15.75" x14ac:dyDescent="0.25">
      <c r="A310" s="618" t="s">
        <v>4508</v>
      </c>
      <c r="B310" s="618" t="s">
        <v>8825</v>
      </c>
      <c r="C310" s="618" t="s">
        <v>5628</v>
      </c>
      <c r="D310" s="618" t="s">
        <v>438</v>
      </c>
      <c r="E310" s="661">
        <v>2022</v>
      </c>
      <c r="F310" s="124">
        <v>59570</v>
      </c>
      <c r="G310" s="618" t="s">
        <v>421</v>
      </c>
    </row>
    <row r="311" spans="1:7" ht="15.75" x14ac:dyDescent="0.25">
      <c r="A311" s="618" t="s">
        <v>4508</v>
      </c>
      <c r="B311" s="618" t="s">
        <v>7045</v>
      </c>
      <c r="C311" s="618" t="s">
        <v>3970</v>
      </c>
      <c r="D311" s="618" t="s">
        <v>426</v>
      </c>
      <c r="E311" s="661">
        <v>2022</v>
      </c>
      <c r="F311" s="124">
        <v>31870</v>
      </c>
      <c r="G311" s="618" t="s">
        <v>421</v>
      </c>
    </row>
    <row r="312" spans="1:7" ht="15.75" x14ac:dyDescent="0.25">
      <c r="A312" s="618" t="s">
        <v>4508</v>
      </c>
      <c r="B312" s="618" t="s">
        <v>7045</v>
      </c>
      <c r="C312" s="618" t="s">
        <v>3970</v>
      </c>
      <c r="D312" s="618" t="s">
        <v>438</v>
      </c>
      <c r="E312" s="661">
        <v>2022</v>
      </c>
      <c r="F312" s="124">
        <v>28870</v>
      </c>
      <c r="G312" s="618" t="s">
        <v>421</v>
      </c>
    </row>
    <row r="313" spans="1:7" ht="15.75" x14ac:dyDescent="0.25">
      <c r="A313" s="618" t="s">
        <v>4508</v>
      </c>
      <c r="B313" s="618" t="s">
        <v>7048</v>
      </c>
      <c r="C313" s="618" t="s">
        <v>3970</v>
      </c>
      <c r="D313" s="618" t="s">
        <v>426</v>
      </c>
      <c r="E313" s="661">
        <v>2022</v>
      </c>
      <c r="F313" s="124">
        <v>32570</v>
      </c>
      <c r="G313" s="618" t="s">
        <v>135</v>
      </c>
    </row>
    <row r="314" spans="1:7" ht="15.75" x14ac:dyDescent="0.25">
      <c r="A314" s="618" t="s">
        <v>4508</v>
      </c>
      <c r="B314" s="618" t="s">
        <v>8820</v>
      </c>
      <c r="C314" s="618" t="s">
        <v>2926</v>
      </c>
      <c r="D314" s="618" t="s">
        <v>438</v>
      </c>
      <c r="E314" s="661">
        <v>2022</v>
      </c>
      <c r="F314" s="124">
        <v>37570</v>
      </c>
      <c r="G314" s="618" t="s">
        <v>135</v>
      </c>
    </row>
    <row r="315" spans="1:7" ht="15.75" x14ac:dyDescent="0.25">
      <c r="A315" s="618" t="s">
        <v>4508</v>
      </c>
      <c r="B315" s="618" t="s">
        <v>8821</v>
      </c>
      <c r="C315" s="618" t="s">
        <v>5628</v>
      </c>
      <c r="D315" s="618" t="s">
        <v>438</v>
      </c>
      <c r="E315" s="661">
        <v>2022</v>
      </c>
      <c r="F315" s="124">
        <v>42245</v>
      </c>
      <c r="G315" s="618" t="s">
        <v>135</v>
      </c>
    </row>
    <row r="316" spans="1:7" ht="15.75" x14ac:dyDescent="0.25">
      <c r="A316" s="618" t="s">
        <v>4508</v>
      </c>
      <c r="B316" s="618" t="s">
        <v>7047</v>
      </c>
      <c r="C316" s="618" t="s">
        <v>3970</v>
      </c>
      <c r="D316" s="618" t="s">
        <v>426</v>
      </c>
      <c r="E316" s="661">
        <v>2022</v>
      </c>
      <c r="F316" s="124">
        <v>34170</v>
      </c>
      <c r="G316" s="618" t="s">
        <v>135</v>
      </c>
    </row>
    <row r="317" spans="1:7" ht="15.75" x14ac:dyDescent="0.25">
      <c r="A317" s="618" t="s">
        <v>4508</v>
      </c>
      <c r="B317" s="618" t="s">
        <v>7047</v>
      </c>
      <c r="C317" s="618" t="s">
        <v>3970</v>
      </c>
      <c r="D317" s="618" t="s">
        <v>438</v>
      </c>
      <c r="E317" s="661">
        <v>2022</v>
      </c>
      <c r="F317" s="124">
        <v>30570</v>
      </c>
      <c r="G317" s="618" t="s">
        <v>135</v>
      </c>
    </row>
    <row r="318" spans="1:7" ht="15.75" x14ac:dyDescent="0.25">
      <c r="A318" s="618" t="s">
        <v>4508</v>
      </c>
      <c r="B318" s="618" t="s">
        <v>8822</v>
      </c>
      <c r="C318" s="618" t="s">
        <v>5624</v>
      </c>
      <c r="D318" s="618" t="s">
        <v>438</v>
      </c>
      <c r="E318" s="661">
        <v>2022</v>
      </c>
      <c r="F318" s="124">
        <v>70570</v>
      </c>
      <c r="G318" s="618" t="s">
        <v>135</v>
      </c>
    </row>
    <row r="319" spans="1:7" ht="15.75" x14ac:dyDescent="0.25">
      <c r="A319" s="618" t="s">
        <v>4508</v>
      </c>
      <c r="B319" s="618" t="s">
        <v>8826</v>
      </c>
      <c r="C319" s="618" t="s">
        <v>3970</v>
      </c>
      <c r="D319" s="618" t="s">
        <v>426</v>
      </c>
      <c r="E319" s="661">
        <v>2022</v>
      </c>
      <c r="F319" s="124">
        <v>51020</v>
      </c>
      <c r="G319" s="618" t="s">
        <v>6882</v>
      </c>
    </row>
    <row r="320" spans="1:7" ht="15.75" x14ac:dyDescent="0.25">
      <c r="A320" s="618" t="s">
        <v>4508</v>
      </c>
      <c r="B320" s="618" t="s">
        <v>8826</v>
      </c>
      <c r="C320" s="618" t="s">
        <v>3970</v>
      </c>
      <c r="D320" s="618" t="s">
        <v>438</v>
      </c>
      <c r="E320" s="661">
        <v>2022</v>
      </c>
      <c r="F320" s="124">
        <v>48420</v>
      </c>
      <c r="G320" s="618" t="s">
        <v>6882</v>
      </c>
    </row>
    <row r="321" spans="1:7" ht="15.75" x14ac:dyDescent="0.25">
      <c r="A321" s="618" t="s">
        <v>4508</v>
      </c>
      <c r="B321" s="618" t="s">
        <v>7051</v>
      </c>
      <c r="C321" s="618" t="s">
        <v>3970</v>
      </c>
      <c r="D321" s="618" t="s">
        <v>426</v>
      </c>
      <c r="E321" s="661">
        <v>2022</v>
      </c>
      <c r="F321" s="124">
        <v>39270</v>
      </c>
      <c r="G321" s="618" t="s">
        <v>6882</v>
      </c>
    </row>
    <row r="322" spans="1:7" ht="15.75" x14ac:dyDescent="0.25">
      <c r="A322" s="618" t="s">
        <v>4508</v>
      </c>
      <c r="B322" s="618" t="s">
        <v>7051</v>
      </c>
      <c r="C322" s="618" t="s">
        <v>3970</v>
      </c>
      <c r="D322" s="618" t="s">
        <v>438</v>
      </c>
      <c r="E322" s="661">
        <v>2022</v>
      </c>
      <c r="F322" s="124">
        <v>36670</v>
      </c>
      <c r="G322" s="618" t="s">
        <v>6882</v>
      </c>
    </row>
    <row r="323" spans="1:7" ht="15.75" x14ac:dyDescent="0.25">
      <c r="A323" s="618" t="s">
        <v>4508</v>
      </c>
      <c r="B323" s="618" t="s">
        <v>8827</v>
      </c>
      <c r="C323" s="618" t="s">
        <v>2926</v>
      </c>
      <c r="D323" s="618" t="s">
        <v>426</v>
      </c>
      <c r="E323" s="661">
        <v>2022</v>
      </c>
      <c r="F323" s="124">
        <v>48520</v>
      </c>
      <c r="G323" s="618" t="s">
        <v>6882</v>
      </c>
    </row>
    <row r="324" spans="1:7" ht="15.75" x14ac:dyDescent="0.25">
      <c r="A324" s="618" t="s">
        <v>4508</v>
      </c>
      <c r="B324" s="618" t="s">
        <v>8827</v>
      </c>
      <c r="C324" s="618" t="s">
        <v>2926</v>
      </c>
      <c r="D324" s="618" t="s">
        <v>438</v>
      </c>
      <c r="E324" s="661">
        <v>2022</v>
      </c>
      <c r="F324" s="124">
        <v>45920</v>
      </c>
      <c r="G324" s="618" t="s">
        <v>6882</v>
      </c>
    </row>
    <row r="325" spans="1:7" ht="15.75" x14ac:dyDescent="0.25">
      <c r="A325" s="618" t="s">
        <v>4508</v>
      </c>
      <c r="B325" s="618" t="s">
        <v>8828</v>
      </c>
      <c r="C325" s="618" t="s">
        <v>5624</v>
      </c>
      <c r="D325" s="618" t="s">
        <v>426</v>
      </c>
      <c r="E325" s="661">
        <v>2022</v>
      </c>
      <c r="F325" s="124">
        <v>64570</v>
      </c>
      <c r="G325" s="618" t="s">
        <v>6882</v>
      </c>
    </row>
    <row r="326" spans="1:7" ht="15.75" x14ac:dyDescent="0.25">
      <c r="A326" s="618" t="s">
        <v>4508</v>
      </c>
      <c r="B326" s="618" t="s">
        <v>8829</v>
      </c>
      <c r="C326" s="618" t="s">
        <v>5628</v>
      </c>
      <c r="D326" s="618" t="s">
        <v>426</v>
      </c>
      <c r="E326" s="661">
        <v>2022</v>
      </c>
      <c r="F326" s="124">
        <v>80995</v>
      </c>
      <c r="G326" s="618" t="s">
        <v>6882</v>
      </c>
    </row>
    <row r="327" spans="1:7" ht="15.75" x14ac:dyDescent="0.25">
      <c r="A327" s="618" t="s">
        <v>4508</v>
      </c>
      <c r="B327" s="618" t="s">
        <v>8830</v>
      </c>
      <c r="C327" s="618" t="s">
        <v>3970</v>
      </c>
      <c r="D327" s="618" t="s">
        <v>426</v>
      </c>
      <c r="E327" s="661">
        <v>2022</v>
      </c>
      <c r="F327" s="124">
        <v>35170</v>
      </c>
      <c r="G327" s="618" t="s">
        <v>6882</v>
      </c>
    </row>
    <row r="328" spans="1:7" ht="15.75" x14ac:dyDescent="0.25">
      <c r="A328" s="618" t="s">
        <v>4508</v>
      </c>
      <c r="B328" s="618" t="s">
        <v>8830</v>
      </c>
      <c r="C328" s="618" t="s">
        <v>3970</v>
      </c>
      <c r="D328" s="618" t="s">
        <v>438</v>
      </c>
      <c r="E328" s="661">
        <v>2022</v>
      </c>
      <c r="F328" s="124">
        <v>32570</v>
      </c>
      <c r="G328" s="618" t="s">
        <v>6882</v>
      </c>
    </row>
    <row r="329" spans="1:7" ht="15.75" x14ac:dyDescent="0.25">
      <c r="A329" s="610" t="s">
        <v>6861</v>
      </c>
      <c r="B329" s="610" t="s">
        <v>9997</v>
      </c>
      <c r="C329" s="610" t="s">
        <v>9998</v>
      </c>
      <c r="D329" s="610" t="s">
        <v>110</v>
      </c>
      <c r="E329" s="682">
        <v>2022</v>
      </c>
      <c r="F329" s="694">
        <v>20391</v>
      </c>
      <c r="G329" s="610" t="s">
        <v>6882</v>
      </c>
    </row>
    <row r="330" spans="1:7" ht="15.75" x14ac:dyDescent="0.25">
      <c r="A330" s="610" t="s">
        <v>6861</v>
      </c>
      <c r="B330" s="610" t="s">
        <v>9999</v>
      </c>
      <c r="C330" s="610" t="s">
        <v>5072</v>
      </c>
      <c r="D330" s="610" t="s">
        <v>110</v>
      </c>
      <c r="E330" s="682">
        <v>2022</v>
      </c>
      <c r="F330" s="694">
        <v>19419</v>
      </c>
      <c r="G330" s="610" t="s">
        <v>6882</v>
      </c>
    </row>
    <row r="331" spans="1:7" ht="15.75" x14ac:dyDescent="0.25">
      <c r="A331" s="618" t="s">
        <v>6054</v>
      </c>
      <c r="B331" s="618" t="s">
        <v>7059</v>
      </c>
      <c r="C331" s="618" t="s">
        <v>1982</v>
      </c>
      <c r="D331" s="618" t="s">
        <v>426</v>
      </c>
      <c r="E331" s="661">
        <v>2022</v>
      </c>
      <c r="F331" s="124">
        <v>25815</v>
      </c>
      <c r="G331" s="618" t="s">
        <v>6882</v>
      </c>
    </row>
    <row r="332" spans="1:7" ht="15.75" x14ac:dyDescent="0.25">
      <c r="A332" s="618" t="s">
        <v>6054</v>
      </c>
      <c r="B332" s="618" t="s">
        <v>7060</v>
      </c>
      <c r="C332" s="618" t="s">
        <v>1982</v>
      </c>
      <c r="D332" s="618" t="s">
        <v>426</v>
      </c>
      <c r="E332" s="661">
        <v>2022</v>
      </c>
      <c r="F332" s="124">
        <v>27795</v>
      </c>
      <c r="G332" s="618" t="s">
        <v>6882</v>
      </c>
    </row>
    <row r="333" spans="1:7" ht="15.75" x14ac:dyDescent="0.25">
      <c r="A333" s="618" t="s">
        <v>6054</v>
      </c>
      <c r="B333" s="618" t="s">
        <v>8831</v>
      </c>
      <c r="C333" s="618" t="s">
        <v>1982</v>
      </c>
      <c r="D333" s="618" t="s">
        <v>426</v>
      </c>
      <c r="E333" s="661">
        <v>2022</v>
      </c>
      <c r="F333" s="124">
        <v>26945</v>
      </c>
      <c r="G333" s="618" t="s">
        <v>6882</v>
      </c>
    </row>
    <row r="334" spans="1:7" ht="15.75" x14ac:dyDescent="0.25">
      <c r="A334" s="618" t="s">
        <v>6054</v>
      </c>
      <c r="B334" s="618" t="s">
        <v>8832</v>
      </c>
      <c r="C334" s="618" t="s">
        <v>1982</v>
      </c>
      <c r="D334" s="618" t="s">
        <v>426</v>
      </c>
      <c r="E334" s="661">
        <v>2022</v>
      </c>
      <c r="F334" s="124">
        <v>31185</v>
      </c>
      <c r="G334" s="618" t="s">
        <v>6882</v>
      </c>
    </row>
    <row r="335" spans="1:7" s="91" customFormat="1" ht="15.75" x14ac:dyDescent="0.25">
      <c r="A335" s="486" t="s">
        <v>7058</v>
      </c>
      <c r="B335" s="486" t="s">
        <v>10673</v>
      </c>
      <c r="C335" s="486" t="s">
        <v>4840</v>
      </c>
      <c r="D335" s="54" t="s">
        <v>2629</v>
      </c>
      <c r="E335" s="488">
        <v>2022</v>
      </c>
      <c r="F335" s="492">
        <v>27710</v>
      </c>
      <c r="G335" s="54" t="s">
        <v>3309</v>
      </c>
    </row>
    <row r="336" spans="1:7" ht="15.75" x14ac:dyDescent="0.25">
      <c r="A336" s="618" t="s">
        <v>476</v>
      </c>
      <c r="B336" s="618" t="s">
        <v>8833</v>
      </c>
      <c r="C336" s="618" t="s">
        <v>3245</v>
      </c>
      <c r="D336" s="618" t="s">
        <v>426</v>
      </c>
      <c r="E336" s="661">
        <v>2022</v>
      </c>
      <c r="F336" s="124">
        <v>28500</v>
      </c>
      <c r="G336" s="618" t="s">
        <v>8834</v>
      </c>
    </row>
    <row r="337" spans="1:7" ht="15.75" x14ac:dyDescent="0.25">
      <c r="A337" s="618" t="s">
        <v>476</v>
      </c>
      <c r="B337" s="618" t="s">
        <v>8833</v>
      </c>
      <c r="C337" s="618" t="s">
        <v>3245</v>
      </c>
      <c r="D337" s="618" t="s">
        <v>426</v>
      </c>
      <c r="E337" s="661">
        <v>2022</v>
      </c>
      <c r="F337" s="124">
        <v>33200</v>
      </c>
      <c r="G337" s="618" t="s">
        <v>6882</v>
      </c>
    </row>
    <row r="338" spans="1:7" ht="15.75" x14ac:dyDescent="0.25">
      <c r="A338" s="618" t="s">
        <v>476</v>
      </c>
      <c r="B338" s="618" t="s">
        <v>8835</v>
      </c>
      <c r="C338" s="618" t="s">
        <v>3245</v>
      </c>
      <c r="D338" s="618" t="s">
        <v>426</v>
      </c>
      <c r="E338" s="661">
        <v>2022</v>
      </c>
      <c r="F338" s="124">
        <v>30890</v>
      </c>
      <c r="G338" s="618" t="s">
        <v>8834</v>
      </c>
    </row>
    <row r="339" spans="1:7" ht="15.75" x14ac:dyDescent="0.25">
      <c r="A339" s="618" t="s">
        <v>476</v>
      </c>
      <c r="B339" s="618" t="s">
        <v>8837</v>
      </c>
      <c r="C339" s="618" t="s">
        <v>3245</v>
      </c>
      <c r="D339" s="618" t="s">
        <v>426</v>
      </c>
      <c r="E339" s="661">
        <v>2022</v>
      </c>
      <c r="F339" s="124">
        <v>42095</v>
      </c>
      <c r="G339" s="618" t="s">
        <v>8834</v>
      </c>
    </row>
    <row r="340" spans="1:7" ht="15.75" x14ac:dyDescent="0.25">
      <c r="A340" s="618" t="s">
        <v>476</v>
      </c>
      <c r="B340" s="618" t="s">
        <v>8837</v>
      </c>
      <c r="C340" s="618" t="s">
        <v>3245</v>
      </c>
      <c r="D340" s="618" t="s">
        <v>426</v>
      </c>
      <c r="E340" s="661">
        <v>2022</v>
      </c>
      <c r="F340" s="124">
        <v>44590</v>
      </c>
      <c r="G340" s="618" t="s">
        <v>6882</v>
      </c>
    </row>
    <row r="341" spans="1:7" ht="15.75" x14ac:dyDescent="0.25">
      <c r="A341" s="618" t="s">
        <v>476</v>
      </c>
      <c r="B341" s="618" t="s">
        <v>8838</v>
      </c>
      <c r="C341" s="618" t="s">
        <v>3245</v>
      </c>
      <c r="D341" s="618" t="s">
        <v>426</v>
      </c>
      <c r="E341" s="661">
        <v>2022</v>
      </c>
      <c r="F341" s="124">
        <v>35775</v>
      </c>
      <c r="G341" s="618" t="s">
        <v>8834</v>
      </c>
    </row>
    <row r="342" spans="1:7" ht="15.75" x14ac:dyDescent="0.25">
      <c r="A342" s="618" t="s">
        <v>476</v>
      </c>
      <c r="B342" s="618" t="s">
        <v>8838</v>
      </c>
      <c r="C342" s="618" t="s">
        <v>3245</v>
      </c>
      <c r="D342" s="618" t="s">
        <v>426</v>
      </c>
      <c r="E342" s="661">
        <v>2022</v>
      </c>
      <c r="F342" s="124">
        <v>38270</v>
      </c>
      <c r="G342" s="618" t="s">
        <v>6882</v>
      </c>
    </row>
    <row r="343" spans="1:7" ht="15.75" x14ac:dyDescent="0.25">
      <c r="A343" s="618" t="s">
        <v>476</v>
      </c>
      <c r="B343" s="618" t="s">
        <v>8839</v>
      </c>
      <c r="C343" s="618" t="s">
        <v>3245</v>
      </c>
      <c r="D343" s="618" t="s">
        <v>426</v>
      </c>
      <c r="E343" s="661">
        <v>2022</v>
      </c>
      <c r="F343" s="124">
        <v>36845</v>
      </c>
      <c r="G343" s="618" t="s">
        <v>8834</v>
      </c>
    </row>
    <row r="344" spans="1:7" ht="15.75" x14ac:dyDescent="0.25">
      <c r="A344" s="618" t="s">
        <v>476</v>
      </c>
      <c r="B344" s="618" t="s">
        <v>8839</v>
      </c>
      <c r="C344" s="618" t="s">
        <v>3245</v>
      </c>
      <c r="D344" s="618" t="s">
        <v>426</v>
      </c>
      <c r="E344" s="661">
        <v>2022</v>
      </c>
      <c r="F344" s="124">
        <v>39340</v>
      </c>
      <c r="G344" s="618" t="s">
        <v>6882</v>
      </c>
    </row>
    <row r="345" spans="1:7" ht="15.75" x14ac:dyDescent="0.25">
      <c r="A345" s="618" t="s">
        <v>476</v>
      </c>
      <c r="B345" s="618" t="s">
        <v>8840</v>
      </c>
      <c r="C345" s="618" t="s">
        <v>1980</v>
      </c>
      <c r="D345" s="618" t="s">
        <v>426</v>
      </c>
      <c r="E345" s="661">
        <v>2022</v>
      </c>
      <c r="F345" s="124">
        <v>56915</v>
      </c>
      <c r="G345" s="618" t="s">
        <v>8834</v>
      </c>
    </row>
    <row r="346" spans="1:7" ht="15.75" x14ac:dyDescent="0.25">
      <c r="A346" s="618" t="s">
        <v>476</v>
      </c>
      <c r="B346" s="618" t="s">
        <v>8840</v>
      </c>
      <c r="C346" s="618" t="s">
        <v>1980</v>
      </c>
      <c r="D346" s="618" t="s">
        <v>426</v>
      </c>
      <c r="E346" s="661">
        <v>2022</v>
      </c>
      <c r="F346" s="124">
        <v>61110</v>
      </c>
      <c r="G346" s="618" t="s">
        <v>6882</v>
      </c>
    </row>
    <row r="347" spans="1:7" ht="15.75" x14ac:dyDescent="0.25">
      <c r="A347" s="618" t="s">
        <v>476</v>
      </c>
      <c r="B347" s="618" t="s">
        <v>8841</v>
      </c>
      <c r="C347" s="618" t="s">
        <v>3245</v>
      </c>
      <c r="D347" s="618" t="s">
        <v>426</v>
      </c>
      <c r="E347" s="661">
        <v>2022</v>
      </c>
      <c r="F347" s="124">
        <v>40545</v>
      </c>
      <c r="G347" s="618" t="s">
        <v>8834</v>
      </c>
    </row>
    <row r="348" spans="1:7" ht="15.75" x14ac:dyDescent="0.25">
      <c r="A348" s="618" t="s">
        <v>476</v>
      </c>
      <c r="B348" s="618" t="s">
        <v>8841</v>
      </c>
      <c r="C348" s="618" t="s">
        <v>3245</v>
      </c>
      <c r="D348" s="618" t="s">
        <v>426</v>
      </c>
      <c r="E348" s="661">
        <v>2022</v>
      </c>
      <c r="F348" s="124">
        <v>43040</v>
      </c>
      <c r="G348" s="618" t="s">
        <v>6882</v>
      </c>
    </row>
    <row r="349" spans="1:7" ht="15.75" x14ac:dyDescent="0.25">
      <c r="A349" s="618" t="s">
        <v>476</v>
      </c>
      <c r="B349" s="618" t="s">
        <v>8842</v>
      </c>
      <c r="C349" s="618" t="s">
        <v>1980</v>
      </c>
      <c r="D349" s="618" t="s">
        <v>426</v>
      </c>
      <c r="E349" s="661">
        <v>2022</v>
      </c>
      <c r="F349" s="124">
        <v>46980</v>
      </c>
      <c r="G349" s="618" t="s">
        <v>8834</v>
      </c>
    </row>
    <row r="350" spans="1:7" ht="15.75" x14ac:dyDescent="0.25">
      <c r="A350" s="618" t="s">
        <v>476</v>
      </c>
      <c r="B350" s="618" t="s">
        <v>8842</v>
      </c>
      <c r="C350" s="618" t="s">
        <v>1980</v>
      </c>
      <c r="D350" s="618" t="s">
        <v>426</v>
      </c>
      <c r="E350" s="661">
        <v>2022</v>
      </c>
      <c r="F350" s="124">
        <v>49475</v>
      </c>
      <c r="G350" s="618" t="s">
        <v>6882</v>
      </c>
    </row>
    <row r="351" spans="1:7" ht="15.75" x14ac:dyDescent="0.25">
      <c r="A351" s="618" t="s">
        <v>476</v>
      </c>
      <c r="B351" s="618" t="s">
        <v>8836</v>
      </c>
      <c r="C351" s="618" t="s">
        <v>3245</v>
      </c>
      <c r="D351" s="618" t="s">
        <v>426</v>
      </c>
      <c r="E351" s="661">
        <v>2022</v>
      </c>
      <c r="F351" s="124">
        <v>33995</v>
      </c>
      <c r="G351" s="618" t="s">
        <v>6882</v>
      </c>
    </row>
    <row r="352" spans="1:7" ht="15.75" x14ac:dyDescent="0.25">
      <c r="A352" s="618" t="s">
        <v>476</v>
      </c>
      <c r="B352" s="618" t="s">
        <v>8843</v>
      </c>
      <c r="C352" s="618" t="s">
        <v>3245</v>
      </c>
      <c r="D352" s="618" t="s">
        <v>426</v>
      </c>
      <c r="E352" s="661">
        <v>2022</v>
      </c>
      <c r="F352" s="124">
        <v>33385</v>
      </c>
      <c r="G352" s="618" t="s">
        <v>8834</v>
      </c>
    </row>
    <row r="353" spans="1:7" ht="15.75" x14ac:dyDescent="0.25">
      <c r="A353" s="618" t="s">
        <v>476</v>
      </c>
      <c r="B353" s="618" t="s">
        <v>8843</v>
      </c>
      <c r="C353" s="618" t="s">
        <v>3245</v>
      </c>
      <c r="D353" s="618" t="s">
        <v>426</v>
      </c>
      <c r="E353" s="661">
        <v>2022</v>
      </c>
      <c r="F353" s="124">
        <v>35880</v>
      </c>
      <c r="G353" s="618" t="s">
        <v>6882</v>
      </c>
    </row>
    <row r="354" spans="1:7" ht="15.75" x14ac:dyDescent="0.25">
      <c r="A354" s="618" t="s">
        <v>476</v>
      </c>
      <c r="B354" s="618" t="s">
        <v>8844</v>
      </c>
      <c r="C354" s="618" t="s">
        <v>3245</v>
      </c>
      <c r="D354" s="618" t="s">
        <v>426</v>
      </c>
      <c r="E354" s="661">
        <v>2022</v>
      </c>
      <c r="F354" s="124">
        <v>36050</v>
      </c>
      <c r="G354" s="618" t="s">
        <v>8834</v>
      </c>
    </row>
    <row r="355" spans="1:7" ht="15.75" x14ac:dyDescent="0.25">
      <c r="A355" s="618" t="s">
        <v>476</v>
      </c>
      <c r="B355" s="618" t="s">
        <v>8844</v>
      </c>
      <c r="C355" s="618" t="s">
        <v>3245</v>
      </c>
      <c r="D355" s="618" t="s">
        <v>426</v>
      </c>
      <c r="E355" s="661">
        <v>2022</v>
      </c>
      <c r="F355" s="124">
        <v>38545</v>
      </c>
      <c r="G355" s="618" t="s">
        <v>6882</v>
      </c>
    </row>
    <row r="356" spans="1:7" ht="15.75" x14ac:dyDescent="0.25">
      <c r="A356" s="618" t="s">
        <v>476</v>
      </c>
      <c r="B356" s="618" t="s">
        <v>8845</v>
      </c>
      <c r="C356" s="618" t="s">
        <v>3245</v>
      </c>
      <c r="D356" s="618" t="s">
        <v>426</v>
      </c>
      <c r="E356" s="661">
        <v>2022</v>
      </c>
      <c r="F356" s="124">
        <v>38955</v>
      </c>
      <c r="G356" s="618" t="s">
        <v>8834</v>
      </c>
    </row>
    <row r="357" spans="1:7" ht="15.75" x14ac:dyDescent="0.25">
      <c r="A357" s="618" t="s">
        <v>476</v>
      </c>
      <c r="B357" s="618" t="s">
        <v>8845</v>
      </c>
      <c r="C357" s="618" t="s">
        <v>3245</v>
      </c>
      <c r="D357" s="618" t="s">
        <v>426</v>
      </c>
      <c r="E357" s="661">
        <v>2022</v>
      </c>
      <c r="F357" s="124">
        <v>41450</v>
      </c>
      <c r="G357" s="618" t="s">
        <v>6882</v>
      </c>
    </row>
    <row r="358" spans="1:7" ht="15.75" x14ac:dyDescent="0.25">
      <c r="A358" s="618" t="s">
        <v>476</v>
      </c>
      <c r="B358" s="618" t="s">
        <v>8846</v>
      </c>
      <c r="C358" s="618" t="s">
        <v>1983</v>
      </c>
      <c r="D358" s="618" t="s">
        <v>426</v>
      </c>
      <c r="E358" s="661">
        <v>2022</v>
      </c>
      <c r="F358" s="124">
        <v>26820</v>
      </c>
      <c r="G358" s="618" t="s">
        <v>6882</v>
      </c>
    </row>
    <row r="359" spans="1:7" ht="15.75" x14ac:dyDescent="0.25">
      <c r="A359" s="618" t="s">
        <v>476</v>
      </c>
      <c r="B359" s="618" t="s">
        <v>8847</v>
      </c>
      <c r="C359" s="618" t="s">
        <v>2114</v>
      </c>
      <c r="D359" s="618" t="s">
        <v>426</v>
      </c>
      <c r="E359" s="661">
        <v>2022</v>
      </c>
      <c r="F359" s="124">
        <v>32820</v>
      </c>
      <c r="G359" s="618" t="s">
        <v>6882</v>
      </c>
    </row>
    <row r="360" spans="1:7" ht="15.75" x14ac:dyDescent="0.25">
      <c r="A360" s="618" t="s">
        <v>476</v>
      </c>
      <c r="B360" s="618" t="s">
        <v>8848</v>
      </c>
      <c r="C360" s="618" t="s">
        <v>1983</v>
      </c>
      <c r="D360" s="618" t="s">
        <v>426</v>
      </c>
      <c r="E360" s="661">
        <v>2022</v>
      </c>
      <c r="F360" s="124">
        <v>28320</v>
      </c>
      <c r="G360" s="618" t="s">
        <v>6882</v>
      </c>
    </row>
    <row r="361" spans="1:7" ht="15.75" x14ac:dyDescent="0.25">
      <c r="A361" s="618" t="s">
        <v>476</v>
      </c>
      <c r="B361" s="618" t="s">
        <v>8849</v>
      </c>
      <c r="C361" s="618" t="s">
        <v>2114</v>
      </c>
      <c r="D361" s="618" t="s">
        <v>426</v>
      </c>
      <c r="E361" s="661">
        <v>2022</v>
      </c>
      <c r="F361" s="124">
        <v>38160</v>
      </c>
      <c r="G361" s="618" t="s">
        <v>6882</v>
      </c>
    </row>
    <row r="362" spans="1:7" ht="15.75" x14ac:dyDescent="0.25">
      <c r="A362" s="618" t="s">
        <v>476</v>
      </c>
      <c r="B362" s="618" t="s">
        <v>8850</v>
      </c>
      <c r="C362" s="618" t="s">
        <v>1983</v>
      </c>
      <c r="D362" s="618" t="s">
        <v>426</v>
      </c>
      <c r="E362" s="661">
        <v>2022</v>
      </c>
      <c r="F362" s="124">
        <v>32320</v>
      </c>
      <c r="G362" s="618" t="s">
        <v>6882</v>
      </c>
    </row>
    <row r="363" spans="1:7" ht="15.75" x14ac:dyDescent="0.25">
      <c r="A363" s="618" t="s">
        <v>476</v>
      </c>
      <c r="B363" s="618" t="s">
        <v>8854</v>
      </c>
      <c r="C363" s="618" t="s">
        <v>2114</v>
      </c>
      <c r="D363" s="618" t="s">
        <v>426</v>
      </c>
      <c r="E363" s="661">
        <v>2022</v>
      </c>
      <c r="F363" s="124">
        <v>21590</v>
      </c>
      <c r="G363" s="618" t="s">
        <v>6882</v>
      </c>
    </row>
    <row r="364" spans="1:7" ht="15.75" x14ac:dyDescent="0.25">
      <c r="A364" s="618" t="s">
        <v>476</v>
      </c>
      <c r="B364" s="618" t="s">
        <v>8854</v>
      </c>
      <c r="C364" s="618" t="s">
        <v>3945</v>
      </c>
      <c r="D364" s="618" t="s">
        <v>110</v>
      </c>
      <c r="E364" s="661">
        <v>2022</v>
      </c>
      <c r="F364" s="124">
        <v>19995</v>
      </c>
      <c r="G364" s="618" t="s">
        <v>6882</v>
      </c>
    </row>
    <row r="365" spans="1:7" ht="15.75" x14ac:dyDescent="0.25">
      <c r="A365" s="618" t="s">
        <v>476</v>
      </c>
      <c r="B365" s="618" t="s">
        <v>8855</v>
      </c>
      <c r="C365" s="618" t="s">
        <v>2114</v>
      </c>
      <c r="D365" s="618" t="s">
        <v>426</v>
      </c>
      <c r="E365" s="661">
        <v>2022</v>
      </c>
      <c r="F365" s="124">
        <v>25060</v>
      </c>
      <c r="G365" s="618" t="s">
        <v>6882</v>
      </c>
    </row>
    <row r="366" spans="1:7" ht="15.75" x14ac:dyDescent="0.25">
      <c r="A366" s="618" t="s">
        <v>476</v>
      </c>
      <c r="B366" s="618" t="s">
        <v>8855</v>
      </c>
      <c r="C366" s="618" t="s">
        <v>3945</v>
      </c>
      <c r="D366" s="618" t="s">
        <v>110</v>
      </c>
      <c r="E366" s="661">
        <v>2022</v>
      </c>
      <c r="F366" s="124">
        <v>23560</v>
      </c>
      <c r="G366" s="618" t="s">
        <v>6882</v>
      </c>
    </row>
    <row r="367" spans="1:7" ht="15.75" x14ac:dyDescent="0.25">
      <c r="A367" s="618" t="s">
        <v>476</v>
      </c>
      <c r="B367" s="618" t="s">
        <v>8856</v>
      </c>
      <c r="C367" s="618" t="s">
        <v>2114</v>
      </c>
      <c r="D367" s="618" t="s">
        <v>426</v>
      </c>
      <c r="E367" s="661">
        <v>2022</v>
      </c>
      <c r="F367" s="124">
        <v>27755</v>
      </c>
      <c r="G367" s="618" t="s">
        <v>6882</v>
      </c>
    </row>
    <row r="368" spans="1:7" ht="15.75" x14ac:dyDescent="0.25">
      <c r="A368" s="618" t="s">
        <v>476</v>
      </c>
      <c r="B368" s="618" t="s">
        <v>2450</v>
      </c>
      <c r="C368" s="618" t="s">
        <v>2114</v>
      </c>
      <c r="D368" s="618" t="s">
        <v>426</v>
      </c>
      <c r="E368" s="661">
        <v>2022</v>
      </c>
      <c r="F368" s="124">
        <v>27945</v>
      </c>
      <c r="G368" s="618" t="s">
        <v>6882</v>
      </c>
    </row>
    <row r="369" spans="1:7" ht="15.75" x14ac:dyDescent="0.25">
      <c r="A369" s="618" t="s">
        <v>476</v>
      </c>
      <c r="B369" s="618" t="s">
        <v>2450</v>
      </c>
      <c r="C369" s="618" t="s">
        <v>3945</v>
      </c>
      <c r="D369" s="618" t="s">
        <v>110</v>
      </c>
      <c r="E369" s="661">
        <v>2022</v>
      </c>
      <c r="F369" s="124">
        <v>26495</v>
      </c>
      <c r="G369" s="618" t="s">
        <v>6882</v>
      </c>
    </row>
    <row r="370" spans="1:7" ht="15.75" x14ac:dyDescent="0.25">
      <c r="A370" s="618" t="s">
        <v>476</v>
      </c>
      <c r="B370" s="618" t="s">
        <v>2228</v>
      </c>
      <c r="C370" s="618" t="s">
        <v>2114</v>
      </c>
      <c r="D370" s="618" t="s">
        <v>426</v>
      </c>
      <c r="E370" s="661">
        <v>2022</v>
      </c>
      <c r="F370" s="124">
        <v>34245</v>
      </c>
      <c r="G370" s="618" t="s">
        <v>6882</v>
      </c>
    </row>
    <row r="371" spans="1:7" ht="15.75" x14ac:dyDescent="0.25">
      <c r="A371" s="618" t="s">
        <v>476</v>
      </c>
      <c r="B371" s="618" t="s">
        <v>2228</v>
      </c>
      <c r="C371" s="618" t="s">
        <v>2114</v>
      </c>
      <c r="D371" s="618" t="s">
        <v>110</v>
      </c>
      <c r="E371" s="661">
        <v>2022</v>
      </c>
      <c r="F371" s="124">
        <v>32250</v>
      </c>
      <c r="G371" s="618" t="s">
        <v>6882</v>
      </c>
    </row>
    <row r="372" spans="1:7" ht="15.75" x14ac:dyDescent="0.25">
      <c r="A372" s="618" t="s">
        <v>476</v>
      </c>
      <c r="B372" s="618" t="s">
        <v>8851</v>
      </c>
      <c r="C372" s="618" t="s">
        <v>2114</v>
      </c>
      <c r="D372" s="618" t="s">
        <v>426</v>
      </c>
      <c r="E372" s="661">
        <v>2022</v>
      </c>
      <c r="F372" s="124">
        <v>36685</v>
      </c>
      <c r="G372" s="618" t="s">
        <v>6882</v>
      </c>
    </row>
    <row r="373" spans="1:7" ht="15.75" x14ac:dyDescent="0.25">
      <c r="A373" s="618" t="s">
        <v>476</v>
      </c>
      <c r="B373" s="618" t="s">
        <v>8851</v>
      </c>
      <c r="C373" s="618" t="s">
        <v>2114</v>
      </c>
      <c r="D373" s="618" t="s">
        <v>110</v>
      </c>
      <c r="E373" s="661">
        <v>2022</v>
      </c>
      <c r="F373" s="124">
        <v>34690</v>
      </c>
      <c r="G373" s="618" t="s">
        <v>6882</v>
      </c>
    </row>
    <row r="374" spans="1:7" ht="15.75" x14ac:dyDescent="0.25">
      <c r="A374" s="618" t="s">
        <v>476</v>
      </c>
      <c r="B374" s="618" t="s">
        <v>8852</v>
      </c>
      <c r="C374" s="618" t="s">
        <v>1980</v>
      </c>
      <c r="D374" s="618" t="s">
        <v>426</v>
      </c>
      <c r="E374" s="661">
        <v>2022</v>
      </c>
      <c r="F374" s="124">
        <v>43100</v>
      </c>
      <c r="G374" s="618" t="s">
        <v>6882</v>
      </c>
    </row>
    <row r="375" spans="1:7" ht="15.75" x14ac:dyDescent="0.25">
      <c r="A375" s="618" t="s">
        <v>476</v>
      </c>
      <c r="B375" s="618" t="s">
        <v>8853</v>
      </c>
      <c r="C375" s="618" t="s">
        <v>2114</v>
      </c>
      <c r="D375" s="618" t="s">
        <v>426</v>
      </c>
      <c r="E375" s="661">
        <v>2022</v>
      </c>
      <c r="F375" s="124">
        <v>40435</v>
      </c>
      <c r="G375" s="618" t="s">
        <v>6882</v>
      </c>
    </row>
    <row r="376" spans="1:7" ht="15.75" x14ac:dyDescent="0.25">
      <c r="A376" s="618" t="s">
        <v>476</v>
      </c>
      <c r="B376" s="618" t="s">
        <v>8853</v>
      </c>
      <c r="C376" s="618" t="s">
        <v>2114</v>
      </c>
      <c r="D376" s="618" t="s">
        <v>110</v>
      </c>
      <c r="E376" s="661">
        <v>2022</v>
      </c>
      <c r="F376" s="124">
        <v>38440</v>
      </c>
      <c r="G376" s="618" t="s">
        <v>6882</v>
      </c>
    </row>
    <row r="377" spans="1:7" ht="15.75" x14ac:dyDescent="0.25">
      <c r="A377" s="618" t="s">
        <v>476</v>
      </c>
      <c r="B377" s="618" t="s">
        <v>5495</v>
      </c>
      <c r="C377" s="618" t="s">
        <v>2114</v>
      </c>
      <c r="D377" s="618" t="s">
        <v>426</v>
      </c>
      <c r="E377" s="661">
        <v>2022</v>
      </c>
      <c r="F377" s="124">
        <v>40435</v>
      </c>
      <c r="G377" s="618" t="s">
        <v>6882</v>
      </c>
    </row>
    <row r="378" spans="1:7" ht="15.75" x14ac:dyDescent="0.25">
      <c r="A378" s="618" t="s">
        <v>476</v>
      </c>
      <c r="B378" s="618" t="s">
        <v>5495</v>
      </c>
      <c r="C378" s="618" t="s">
        <v>2114</v>
      </c>
      <c r="D378" s="618" t="s">
        <v>110</v>
      </c>
      <c r="E378" s="661">
        <v>2022</v>
      </c>
      <c r="F378" s="124">
        <v>38440</v>
      </c>
      <c r="G378" s="618" t="s">
        <v>6882</v>
      </c>
    </row>
    <row r="379" spans="1:7" ht="15.75" x14ac:dyDescent="0.25">
      <c r="A379" s="618" t="s">
        <v>476</v>
      </c>
      <c r="B379" s="618" t="s">
        <v>8857</v>
      </c>
      <c r="C379" s="618" t="s">
        <v>1985</v>
      </c>
      <c r="D379" s="618" t="s">
        <v>110</v>
      </c>
      <c r="E379" s="661">
        <v>2022</v>
      </c>
      <c r="F379" s="124">
        <v>32650</v>
      </c>
      <c r="G379" s="618" t="s">
        <v>6882</v>
      </c>
    </row>
    <row r="380" spans="1:7" ht="15.75" x14ac:dyDescent="0.25">
      <c r="A380" s="618" t="s">
        <v>476</v>
      </c>
      <c r="B380" s="618" t="s">
        <v>8858</v>
      </c>
      <c r="C380" s="618" t="s">
        <v>1985</v>
      </c>
      <c r="D380" s="618" t="s">
        <v>110</v>
      </c>
      <c r="E380" s="661">
        <v>2022</v>
      </c>
      <c r="F380" s="124">
        <v>35510</v>
      </c>
      <c r="G380" s="618" t="s">
        <v>6882</v>
      </c>
    </row>
    <row r="381" spans="1:7" ht="15.75" x14ac:dyDescent="0.25">
      <c r="A381" s="618" t="s">
        <v>476</v>
      </c>
      <c r="B381" s="618" t="s">
        <v>8859</v>
      </c>
      <c r="C381" s="618" t="s">
        <v>1985</v>
      </c>
      <c r="D381" s="618" t="s">
        <v>110</v>
      </c>
      <c r="E381" s="661">
        <v>2022</v>
      </c>
      <c r="F381" s="124">
        <v>38585</v>
      </c>
      <c r="G381" s="618" t="s">
        <v>6882</v>
      </c>
    </row>
    <row r="382" spans="1:7" ht="15.75" x14ac:dyDescent="0.25">
      <c r="A382" s="618" t="s">
        <v>476</v>
      </c>
      <c r="B382" s="618" t="s">
        <v>8860</v>
      </c>
      <c r="C382" s="618" t="s">
        <v>1983</v>
      </c>
      <c r="D382" s="618" t="s">
        <v>426</v>
      </c>
      <c r="E382" s="661">
        <v>2022</v>
      </c>
      <c r="F382" s="124">
        <v>26385</v>
      </c>
      <c r="G382" s="618" t="s">
        <v>6882</v>
      </c>
    </row>
    <row r="383" spans="1:7" ht="15.75" x14ac:dyDescent="0.25">
      <c r="A383" s="618" t="s">
        <v>476</v>
      </c>
      <c r="B383" s="618" t="s">
        <v>8860</v>
      </c>
      <c r="C383" s="618" t="s">
        <v>1983</v>
      </c>
      <c r="D383" s="618" t="s">
        <v>110</v>
      </c>
      <c r="E383" s="661">
        <v>2022</v>
      </c>
      <c r="F383" s="124">
        <v>24885</v>
      </c>
      <c r="G383" s="618" t="s">
        <v>6882</v>
      </c>
    </row>
    <row r="384" spans="1:7" ht="15.75" x14ac:dyDescent="0.25">
      <c r="A384" s="618" t="s">
        <v>476</v>
      </c>
      <c r="B384" s="618" t="s">
        <v>5467</v>
      </c>
      <c r="C384" s="618" t="s">
        <v>1983</v>
      </c>
      <c r="D384" s="618" t="s">
        <v>426</v>
      </c>
      <c r="E384" s="661">
        <v>2022</v>
      </c>
      <c r="F384" s="124">
        <v>28110</v>
      </c>
      <c r="G384" s="618" t="s">
        <v>6882</v>
      </c>
    </row>
    <row r="385" spans="1:7" ht="15.75" x14ac:dyDescent="0.25">
      <c r="A385" s="618" t="s">
        <v>476</v>
      </c>
      <c r="B385" s="618" t="s">
        <v>5467</v>
      </c>
      <c r="C385" s="618" t="s">
        <v>1983</v>
      </c>
      <c r="D385" s="618" t="s">
        <v>110</v>
      </c>
      <c r="E385" s="661">
        <v>2022</v>
      </c>
      <c r="F385" s="124">
        <v>26610</v>
      </c>
      <c r="G385" s="618" t="s">
        <v>6882</v>
      </c>
    </row>
    <row r="386" spans="1:7" ht="15.75" x14ac:dyDescent="0.25">
      <c r="A386" s="618" t="s">
        <v>476</v>
      </c>
      <c r="B386" s="618" t="s">
        <v>8861</v>
      </c>
      <c r="C386" s="618" t="s">
        <v>1985</v>
      </c>
      <c r="D386" s="618" t="s">
        <v>426</v>
      </c>
      <c r="E386" s="661">
        <v>2022</v>
      </c>
      <c r="F386" s="124">
        <v>29105</v>
      </c>
      <c r="G386" s="618" t="s">
        <v>6882</v>
      </c>
    </row>
    <row r="387" spans="1:7" ht="15.75" x14ac:dyDescent="0.25">
      <c r="A387" s="618" t="s">
        <v>476</v>
      </c>
      <c r="B387" s="618" t="s">
        <v>8861</v>
      </c>
      <c r="C387" s="618" t="s">
        <v>1985</v>
      </c>
      <c r="D387" s="618" t="s">
        <v>110</v>
      </c>
      <c r="E387" s="661">
        <v>2022</v>
      </c>
      <c r="F387" s="124">
        <v>27605</v>
      </c>
      <c r="G387" s="618" t="s">
        <v>6882</v>
      </c>
    </row>
    <row r="388" spans="1:7" ht="15.75" x14ac:dyDescent="0.25">
      <c r="A388" s="618" t="s">
        <v>476</v>
      </c>
      <c r="B388" s="618" t="s">
        <v>8862</v>
      </c>
      <c r="C388" s="618" t="s">
        <v>1983</v>
      </c>
      <c r="D388" s="618" t="s">
        <v>426</v>
      </c>
      <c r="E388" s="661">
        <v>2022</v>
      </c>
      <c r="F388" s="124">
        <v>30705</v>
      </c>
      <c r="G388" s="618" t="s">
        <v>6882</v>
      </c>
    </row>
    <row r="389" spans="1:7" ht="15.75" x14ac:dyDescent="0.25">
      <c r="A389" s="618" t="s">
        <v>476</v>
      </c>
      <c r="B389" s="618" t="s">
        <v>8862</v>
      </c>
      <c r="C389" s="618" t="s">
        <v>1983</v>
      </c>
      <c r="D389" s="618" t="s">
        <v>110</v>
      </c>
      <c r="E389" s="661">
        <v>2022</v>
      </c>
      <c r="F389" s="124">
        <v>29205</v>
      </c>
      <c r="G389" s="618" t="s">
        <v>6882</v>
      </c>
    </row>
    <row r="390" spans="1:7" ht="15.75" x14ac:dyDescent="0.25">
      <c r="A390" s="618" t="s">
        <v>476</v>
      </c>
      <c r="B390" s="618" t="s">
        <v>8863</v>
      </c>
      <c r="C390" s="618" t="s">
        <v>2114</v>
      </c>
      <c r="D390" s="618" t="s">
        <v>426</v>
      </c>
      <c r="E390" s="661">
        <v>2022</v>
      </c>
      <c r="F390" s="124">
        <v>32905</v>
      </c>
      <c r="G390" s="618" t="s">
        <v>6882</v>
      </c>
    </row>
    <row r="391" spans="1:7" ht="15.75" x14ac:dyDescent="0.25">
      <c r="A391" s="618" t="s">
        <v>476</v>
      </c>
      <c r="B391" s="618" t="s">
        <v>8864</v>
      </c>
      <c r="C391" s="618" t="s">
        <v>1983</v>
      </c>
      <c r="D391" s="618" t="s">
        <v>426</v>
      </c>
      <c r="E391" s="661">
        <v>2022</v>
      </c>
      <c r="F391" s="124">
        <v>31700</v>
      </c>
      <c r="G391" s="618" t="s">
        <v>6882</v>
      </c>
    </row>
    <row r="392" spans="1:7" ht="15.75" x14ac:dyDescent="0.25">
      <c r="A392" s="618" t="s">
        <v>476</v>
      </c>
      <c r="B392" s="618" t="s">
        <v>8864</v>
      </c>
      <c r="C392" s="618" t="s">
        <v>1983</v>
      </c>
      <c r="D392" s="618" t="s">
        <v>110</v>
      </c>
      <c r="E392" s="661">
        <v>2022</v>
      </c>
      <c r="F392" s="124">
        <v>30200</v>
      </c>
      <c r="G392" s="618" t="s">
        <v>6882</v>
      </c>
    </row>
    <row r="393" spans="1:7" ht="15.75" x14ac:dyDescent="0.25">
      <c r="A393" s="618" t="s">
        <v>476</v>
      </c>
      <c r="B393" s="618" t="s">
        <v>8865</v>
      </c>
      <c r="C393" s="618" t="s">
        <v>2114</v>
      </c>
      <c r="D393" s="618" t="s">
        <v>426</v>
      </c>
      <c r="E393" s="661">
        <v>2022</v>
      </c>
      <c r="F393" s="124">
        <v>36155</v>
      </c>
      <c r="G393" s="618" t="s">
        <v>6882</v>
      </c>
    </row>
    <row r="394" spans="1:7" ht="15.75" x14ac:dyDescent="0.25">
      <c r="A394" s="618" t="s">
        <v>476</v>
      </c>
      <c r="B394" s="618" t="s">
        <v>8866</v>
      </c>
      <c r="C394" s="618" t="s">
        <v>1985</v>
      </c>
      <c r="D394" s="618" t="s">
        <v>426</v>
      </c>
      <c r="E394" s="661">
        <v>2022</v>
      </c>
      <c r="F394" s="124">
        <v>34800</v>
      </c>
      <c r="G394" s="618" t="s">
        <v>6882</v>
      </c>
    </row>
    <row r="395" spans="1:7" ht="15.75" x14ac:dyDescent="0.25">
      <c r="A395" s="618" t="s">
        <v>476</v>
      </c>
      <c r="B395" s="618" t="s">
        <v>8866</v>
      </c>
      <c r="C395" s="618" t="s">
        <v>1985</v>
      </c>
      <c r="D395" s="618" t="s">
        <v>110</v>
      </c>
      <c r="E395" s="661">
        <v>2022</v>
      </c>
      <c r="F395" s="124">
        <v>33300</v>
      </c>
      <c r="G395" s="618" t="s">
        <v>6882</v>
      </c>
    </row>
    <row r="396" spans="1:7" ht="15.75" x14ac:dyDescent="0.25">
      <c r="A396" s="618" t="s">
        <v>476</v>
      </c>
      <c r="B396" s="618" t="s">
        <v>8867</v>
      </c>
      <c r="C396" s="618" t="s">
        <v>3761</v>
      </c>
      <c r="D396" s="618" t="s">
        <v>426</v>
      </c>
      <c r="E396" s="661">
        <v>2022</v>
      </c>
      <c r="F396" s="124">
        <v>52075</v>
      </c>
      <c r="G396" s="618" t="s">
        <v>6882</v>
      </c>
    </row>
    <row r="397" spans="1:7" ht="15.75" x14ac:dyDescent="0.25">
      <c r="A397" s="618" t="s">
        <v>476</v>
      </c>
      <c r="B397" s="618" t="s">
        <v>8867</v>
      </c>
      <c r="C397" s="618" t="s">
        <v>3761</v>
      </c>
      <c r="D397" s="618" t="s">
        <v>438</v>
      </c>
      <c r="E397" s="661">
        <v>2022</v>
      </c>
      <c r="F397" s="124">
        <v>49025</v>
      </c>
      <c r="G397" s="618" t="s">
        <v>6882</v>
      </c>
    </row>
    <row r="398" spans="1:7" ht="15.75" x14ac:dyDescent="0.25">
      <c r="A398" s="618" t="s">
        <v>476</v>
      </c>
      <c r="B398" s="618" t="s">
        <v>8868</v>
      </c>
      <c r="C398" s="618" t="s">
        <v>3761</v>
      </c>
      <c r="D398" s="618" t="s">
        <v>426</v>
      </c>
      <c r="E398" s="661">
        <v>2022</v>
      </c>
      <c r="F398" s="124">
        <v>75785</v>
      </c>
      <c r="G398" s="618" t="s">
        <v>6882</v>
      </c>
    </row>
    <row r="399" spans="1:7" ht="15.75" x14ac:dyDescent="0.25">
      <c r="A399" s="618" t="s">
        <v>476</v>
      </c>
      <c r="B399" s="618" t="s">
        <v>8868</v>
      </c>
      <c r="C399" s="618" t="s">
        <v>3761</v>
      </c>
      <c r="D399" s="618" t="s">
        <v>438</v>
      </c>
      <c r="E399" s="661">
        <v>2022</v>
      </c>
      <c r="F399" s="124">
        <v>72735</v>
      </c>
      <c r="G399" s="618" t="s">
        <v>6882</v>
      </c>
    </row>
    <row r="400" spans="1:7" ht="15.75" x14ac:dyDescent="0.25">
      <c r="A400" s="618" t="s">
        <v>476</v>
      </c>
      <c r="B400" s="618" t="s">
        <v>8869</v>
      </c>
      <c r="C400" s="618" t="s">
        <v>3761</v>
      </c>
      <c r="D400" s="618" t="s">
        <v>426</v>
      </c>
      <c r="E400" s="661">
        <v>2022</v>
      </c>
      <c r="F400" s="124">
        <v>77785</v>
      </c>
      <c r="G400" s="618" t="s">
        <v>6882</v>
      </c>
    </row>
    <row r="401" spans="1:7" ht="15.75" x14ac:dyDescent="0.25">
      <c r="A401" s="618" t="s">
        <v>476</v>
      </c>
      <c r="B401" s="618" t="s">
        <v>8869</v>
      </c>
      <c r="C401" s="618" t="s">
        <v>3761</v>
      </c>
      <c r="D401" s="618" t="s">
        <v>438</v>
      </c>
      <c r="E401" s="661">
        <v>2022</v>
      </c>
      <c r="F401" s="124">
        <v>74735</v>
      </c>
      <c r="G401" s="618" t="s">
        <v>6882</v>
      </c>
    </row>
    <row r="402" spans="1:7" ht="15.75" x14ac:dyDescent="0.25">
      <c r="A402" s="618" t="s">
        <v>476</v>
      </c>
      <c r="B402" s="618" t="s">
        <v>8870</v>
      </c>
      <c r="C402" s="618" t="s">
        <v>3761</v>
      </c>
      <c r="D402" s="618" t="s">
        <v>426</v>
      </c>
      <c r="E402" s="661">
        <v>2022</v>
      </c>
      <c r="F402" s="124">
        <v>64625</v>
      </c>
      <c r="G402" s="618" t="s">
        <v>6882</v>
      </c>
    </row>
    <row r="403" spans="1:7" ht="15.75" x14ac:dyDescent="0.25">
      <c r="A403" s="618" t="s">
        <v>476</v>
      </c>
      <c r="B403" s="618" t="s">
        <v>8870</v>
      </c>
      <c r="C403" s="618" t="s">
        <v>3761</v>
      </c>
      <c r="D403" s="618" t="s">
        <v>438</v>
      </c>
      <c r="E403" s="661">
        <v>2022</v>
      </c>
      <c r="F403" s="124">
        <v>61575</v>
      </c>
      <c r="G403" s="618" t="s">
        <v>6882</v>
      </c>
    </row>
    <row r="404" spans="1:7" ht="15.75" x14ac:dyDescent="0.25">
      <c r="A404" s="618" t="s">
        <v>476</v>
      </c>
      <c r="B404" s="618" t="s">
        <v>8871</v>
      </c>
      <c r="C404" s="618" t="s">
        <v>3761</v>
      </c>
      <c r="D404" s="618" t="s">
        <v>426</v>
      </c>
      <c r="E404" s="661">
        <v>2022</v>
      </c>
      <c r="F404" s="124">
        <v>66625</v>
      </c>
      <c r="G404" s="618" t="s">
        <v>6882</v>
      </c>
    </row>
    <row r="405" spans="1:7" ht="15.75" x14ac:dyDescent="0.25">
      <c r="A405" s="618" t="s">
        <v>476</v>
      </c>
      <c r="B405" s="618" t="s">
        <v>8871</v>
      </c>
      <c r="C405" s="618" t="s">
        <v>3761</v>
      </c>
      <c r="D405" s="618" t="s">
        <v>438</v>
      </c>
      <c r="E405" s="661">
        <v>2022</v>
      </c>
      <c r="F405" s="124">
        <v>63575</v>
      </c>
      <c r="G405" s="618" t="s">
        <v>6882</v>
      </c>
    </row>
    <row r="406" spans="1:7" ht="15.75" x14ac:dyDescent="0.25">
      <c r="A406" s="618" t="s">
        <v>476</v>
      </c>
      <c r="B406" s="618" t="s">
        <v>8872</v>
      </c>
      <c r="C406" s="618" t="s">
        <v>3761</v>
      </c>
      <c r="D406" s="618" t="s">
        <v>426</v>
      </c>
      <c r="E406" s="661">
        <v>2022</v>
      </c>
      <c r="F406" s="124">
        <v>76825</v>
      </c>
      <c r="G406" s="618" t="s">
        <v>6882</v>
      </c>
    </row>
    <row r="407" spans="1:7" ht="15.75" x14ac:dyDescent="0.25">
      <c r="A407" s="618" t="s">
        <v>476</v>
      </c>
      <c r="B407" s="618" t="s">
        <v>8872</v>
      </c>
      <c r="C407" s="618" t="s">
        <v>3761</v>
      </c>
      <c r="D407" s="618" t="s">
        <v>438</v>
      </c>
      <c r="E407" s="661">
        <v>2022</v>
      </c>
      <c r="F407" s="124">
        <v>73775</v>
      </c>
      <c r="G407" s="618" t="s">
        <v>6882</v>
      </c>
    </row>
    <row r="408" spans="1:7" ht="15.75" x14ac:dyDescent="0.25">
      <c r="A408" s="618" t="s">
        <v>476</v>
      </c>
      <c r="B408" s="618" t="s">
        <v>8873</v>
      </c>
      <c r="C408" s="618" t="s">
        <v>3761</v>
      </c>
      <c r="D408" s="618" t="s">
        <v>426</v>
      </c>
      <c r="E408" s="661">
        <v>2022</v>
      </c>
      <c r="F408" s="124">
        <v>78825</v>
      </c>
      <c r="G408" s="618" t="s">
        <v>6882</v>
      </c>
    </row>
    <row r="409" spans="1:7" ht="15.75" x14ac:dyDescent="0.25">
      <c r="A409" s="618" t="s">
        <v>476</v>
      </c>
      <c r="B409" s="618" t="s">
        <v>8873</v>
      </c>
      <c r="C409" s="618" t="s">
        <v>3761</v>
      </c>
      <c r="D409" s="618" t="s">
        <v>438</v>
      </c>
      <c r="E409" s="661">
        <v>2022</v>
      </c>
      <c r="F409" s="124">
        <v>75775</v>
      </c>
      <c r="G409" s="618" t="s">
        <v>6882</v>
      </c>
    </row>
    <row r="410" spans="1:7" ht="15.75" x14ac:dyDescent="0.25">
      <c r="A410" s="618" t="s">
        <v>476</v>
      </c>
      <c r="B410" s="618" t="s">
        <v>8874</v>
      </c>
      <c r="C410" s="618" t="s">
        <v>3761</v>
      </c>
      <c r="D410" s="618" t="s">
        <v>426</v>
      </c>
      <c r="E410" s="661">
        <v>2022</v>
      </c>
      <c r="F410" s="124">
        <v>55860</v>
      </c>
      <c r="G410" s="618" t="s">
        <v>6882</v>
      </c>
    </row>
    <row r="411" spans="1:7" ht="15.75" x14ac:dyDescent="0.25">
      <c r="A411" s="618" t="s">
        <v>476</v>
      </c>
      <c r="B411" s="618" t="s">
        <v>8874</v>
      </c>
      <c r="C411" s="618" t="s">
        <v>3761</v>
      </c>
      <c r="D411" s="618" t="s">
        <v>438</v>
      </c>
      <c r="E411" s="661">
        <v>2022</v>
      </c>
      <c r="F411" s="124">
        <v>52810</v>
      </c>
      <c r="G411" s="618" t="s">
        <v>6882</v>
      </c>
    </row>
    <row r="412" spans="1:7" ht="15.75" x14ac:dyDescent="0.25">
      <c r="A412" s="618" t="s">
        <v>476</v>
      </c>
      <c r="B412" s="618" t="s">
        <v>8875</v>
      </c>
      <c r="C412" s="618" t="s">
        <v>3761</v>
      </c>
      <c r="D412" s="618" t="s">
        <v>426</v>
      </c>
      <c r="E412" s="661">
        <v>2022</v>
      </c>
      <c r="F412" s="124">
        <v>57860</v>
      </c>
      <c r="G412" s="618" t="s">
        <v>6882</v>
      </c>
    </row>
    <row r="413" spans="1:7" ht="15.75" x14ac:dyDescent="0.25">
      <c r="A413" s="618" t="s">
        <v>476</v>
      </c>
      <c r="B413" s="618" t="s">
        <v>8875</v>
      </c>
      <c r="C413" s="618" t="s">
        <v>3761</v>
      </c>
      <c r="D413" s="618" t="s">
        <v>438</v>
      </c>
      <c r="E413" s="661">
        <v>2022</v>
      </c>
      <c r="F413" s="124">
        <v>54810</v>
      </c>
      <c r="G413" s="618" t="s">
        <v>6882</v>
      </c>
    </row>
    <row r="414" spans="1:7" ht="15.75" x14ac:dyDescent="0.25">
      <c r="A414" s="618" t="s">
        <v>476</v>
      </c>
      <c r="B414" s="618" t="s">
        <v>482</v>
      </c>
      <c r="C414" s="618" t="s">
        <v>3245</v>
      </c>
      <c r="D414" s="618" t="s">
        <v>426</v>
      </c>
      <c r="E414" s="661">
        <v>2022</v>
      </c>
      <c r="F414" s="124">
        <v>34675</v>
      </c>
      <c r="G414" s="618" t="s">
        <v>6882</v>
      </c>
    </row>
    <row r="415" spans="1:7" ht="15.75" x14ac:dyDescent="0.25">
      <c r="A415" s="618" t="s">
        <v>476</v>
      </c>
      <c r="B415" s="618" t="s">
        <v>482</v>
      </c>
      <c r="C415" s="618" t="s">
        <v>3245</v>
      </c>
      <c r="D415" s="618" t="s">
        <v>438</v>
      </c>
      <c r="E415" s="661">
        <v>2022</v>
      </c>
      <c r="F415" s="124">
        <v>32675</v>
      </c>
      <c r="G415" s="618" t="s">
        <v>6882</v>
      </c>
    </row>
    <row r="416" spans="1:7" ht="15.75" x14ac:dyDescent="0.25">
      <c r="A416" s="610" t="s">
        <v>476</v>
      </c>
      <c r="B416" s="610" t="s">
        <v>10000</v>
      </c>
      <c r="C416" s="610" t="s">
        <v>3726</v>
      </c>
      <c r="D416" s="610" t="s">
        <v>43</v>
      </c>
      <c r="E416" s="682">
        <v>2022</v>
      </c>
      <c r="F416" s="694">
        <v>52375</v>
      </c>
      <c r="G416" s="610" t="s">
        <v>6882</v>
      </c>
    </row>
    <row r="417" spans="1:7" ht="15.75" x14ac:dyDescent="0.25">
      <c r="A417" s="610" t="s">
        <v>476</v>
      </c>
      <c r="B417" s="610" t="s">
        <v>10000</v>
      </c>
      <c r="C417" s="610" t="s">
        <v>3726</v>
      </c>
      <c r="D417" s="610" t="s">
        <v>44</v>
      </c>
      <c r="E417" s="682">
        <v>2022</v>
      </c>
      <c r="F417" s="694">
        <v>54375</v>
      </c>
      <c r="G417" s="610" t="s">
        <v>6882</v>
      </c>
    </row>
    <row r="418" spans="1:7" ht="15.75" x14ac:dyDescent="0.25">
      <c r="A418" s="618" t="s">
        <v>476</v>
      </c>
      <c r="B418" s="618" t="s">
        <v>7066</v>
      </c>
      <c r="C418" s="618" t="s">
        <v>1981</v>
      </c>
      <c r="D418" s="618" t="s">
        <v>426</v>
      </c>
      <c r="E418" s="661">
        <v>2022</v>
      </c>
      <c r="F418" s="124">
        <v>54350</v>
      </c>
      <c r="G418" s="618" t="s">
        <v>6882</v>
      </c>
    </row>
    <row r="419" spans="1:7" ht="15.75" x14ac:dyDescent="0.25">
      <c r="A419" s="618" t="s">
        <v>476</v>
      </c>
      <c r="B419" s="618" t="s">
        <v>7066</v>
      </c>
      <c r="C419" s="618" t="s">
        <v>1981</v>
      </c>
      <c r="D419" s="618" t="s">
        <v>438</v>
      </c>
      <c r="E419" s="661">
        <v>2022</v>
      </c>
      <c r="F419" s="124">
        <v>52350</v>
      </c>
      <c r="G419" s="618" t="s">
        <v>6882</v>
      </c>
    </row>
    <row r="420" spans="1:7" ht="15.75" x14ac:dyDescent="0.25">
      <c r="A420" s="618" t="s">
        <v>476</v>
      </c>
      <c r="B420" s="618" t="s">
        <v>2233</v>
      </c>
      <c r="C420" s="618" t="s">
        <v>3245</v>
      </c>
      <c r="D420" s="618" t="s">
        <v>426</v>
      </c>
      <c r="E420" s="661">
        <v>2022</v>
      </c>
      <c r="F420" s="124">
        <v>47005</v>
      </c>
      <c r="G420" s="618" t="s">
        <v>6882</v>
      </c>
    </row>
    <row r="421" spans="1:7" ht="15.75" x14ac:dyDescent="0.25">
      <c r="A421" s="618" t="s">
        <v>476</v>
      </c>
      <c r="B421" s="618" t="s">
        <v>2233</v>
      </c>
      <c r="C421" s="618" t="s">
        <v>3245</v>
      </c>
      <c r="D421" s="618" t="s">
        <v>438</v>
      </c>
      <c r="E421" s="661">
        <v>2022</v>
      </c>
      <c r="F421" s="124">
        <v>45005</v>
      </c>
      <c r="G421" s="618" t="s">
        <v>6882</v>
      </c>
    </row>
    <row r="422" spans="1:7" ht="15.75" x14ac:dyDescent="0.25">
      <c r="A422" s="618" t="s">
        <v>476</v>
      </c>
      <c r="B422" s="618" t="s">
        <v>8876</v>
      </c>
      <c r="C422" s="618" t="s">
        <v>3726</v>
      </c>
      <c r="D422" s="618" t="s">
        <v>426</v>
      </c>
      <c r="E422" s="661">
        <v>2022</v>
      </c>
      <c r="F422" s="124">
        <v>51855</v>
      </c>
      <c r="G422" s="618" t="s">
        <v>6882</v>
      </c>
    </row>
    <row r="423" spans="1:7" ht="15.75" x14ac:dyDescent="0.25">
      <c r="A423" s="618" t="s">
        <v>476</v>
      </c>
      <c r="B423" s="618" t="s">
        <v>8876</v>
      </c>
      <c r="C423" s="618" t="s">
        <v>3726</v>
      </c>
      <c r="D423" s="618" t="s">
        <v>438</v>
      </c>
      <c r="E423" s="661">
        <v>2022</v>
      </c>
      <c r="F423" s="124">
        <v>49855</v>
      </c>
      <c r="G423" s="618" t="s">
        <v>6882</v>
      </c>
    </row>
    <row r="424" spans="1:7" ht="15.75" x14ac:dyDescent="0.25">
      <c r="A424" s="610" t="s">
        <v>476</v>
      </c>
      <c r="B424" s="610" t="s">
        <v>7064</v>
      </c>
      <c r="C424" s="610" t="s">
        <v>3726</v>
      </c>
      <c r="D424" s="610" t="s">
        <v>43</v>
      </c>
      <c r="E424" s="682">
        <v>2022</v>
      </c>
      <c r="F424" s="694">
        <v>52060</v>
      </c>
      <c r="G424" s="610" t="s">
        <v>6882</v>
      </c>
    </row>
    <row r="425" spans="1:7" ht="15.75" x14ac:dyDescent="0.25">
      <c r="A425" s="610" t="s">
        <v>476</v>
      </c>
      <c r="B425" s="610" t="s">
        <v>7064</v>
      </c>
      <c r="C425" s="610" t="s">
        <v>3726</v>
      </c>
      <c r="D425" s="610" t="s">
        <v>44</v>
      </c>
      <c r="E425" s="682">
        <v>2022</v>
      </c>
      <c r="F425" s="694">
        <v>54060</v>
      </c>
      <c r="G425" s="610" t="s">
        <v>6882</v>
      </c>
    </row>
    <row r="426" spans="1:7" ht="15.75" x14ac:dyDescent="0.25">
      <c r="A426" s="618" t="s">
        <v>476</v>
      </c>
      <c r="B426" s="618" t="s">
        <v>7067</v>
      </c>
      <c r="C426" s="618" t="s">
        <v>1981</v>
      </c>
      <c r="D426" s="618" t="s">
        <v>426</v>
      </c>
      <c r="E426" s="661">
        <v>2022</v>
      </c>
      <c r="F426" s="124">
        <v>54480</v>
      </c>
      <c r="G426" s="618" t="s">
        <v>6882</v>
      </c>
    </row>
    <row r="427" spans="1:7" ht="15.75" x14ac:dyDescent="0.25">
      <c r="A427" s="618" t="s">
        <v>476</v>
      </c>
      <c r="B427" s="618" t="s">
        <v>7063</v>
      </c>
      <c r="C427" s="618" t="s">
        <v>1981</v>
      </c>
      <c r="D427" s="618" t="s">
        <v>426</v>
      </c>
      <c r="E427" s="661">
        <v>2022</v>
      </c>
      <c r="F427" s="124">
        <v>52830</v>
      </c>
      <c r="G427" s="618" t="s">
        <v>6882</v>
      </c>
    </row>
    <row r="428" spans="1:7" ht="15.75" x14ac:dyDescent="0.25">
      <c r="A428" s="618" t="s">
        <v>476</v>
      </c>
      <c r="B428" s="618" t="s">
        <v>2232</v>
      </c>
      <c r="C428" s="618" t="s">
        <v>3245</v>
      </c>
      <c r="D428" s="618" t="s">
        <v>426</v>
      </c>
      <c r="E428" s="661">
        <v>2022</v>
      </c>
      <c r="F428" s="124">
        <v>36825</v>
      </c>
      <c r="G428" s="618" t="s">
        <v>6882</v>
      </c>
    </row>
    <row r="429" spans="1:7" ht="15.75" x14ac:dyDescent="0.25">
      <c r="A429" s="618" t="s">
        <v>476</v>
      </c>
      <c r="B429" s="618" t="s">
        <v>2232</v>
      </c>
      <c r="C429" s="618" t="s">
        <v>3245</v>
      </c>
      <c r="D429" s="618" t="s">
        <v>438</v>
      </c>
      <c r="E429" s="661">
        <v>2022</v>
      </c>
      <c r="F429" s="124">
        <v>34825</v>
      </c>
      <c r="G429" s="618" t="s">
        <v>6882</v>
      </c>
    </row>
    <row r="430" spans="1:7" ht="15.75" x14ac:dyDescent="0.25">
      <c r="A430" s="618" t="s">
        <v>476</v>
      </c>
      <c r="B430" s="618" t="s">
        <v>8877</v>
      </c>
      <c r="C430" s="618" t="s">
        <v>3726</v>
      </c>
      <c r="D430" s="619"/>
      <c r="E430" s="661">
        <v>2022</v>
      </c>
      <c r="F430" s="124">
        <v>33935</v>
      </c>
      <c r="G430" s="618" t="s">
        <v>1772</v>
      </c>
    </row>
    <row r="431" spans="1:7" ht="15.75" x14ac:dyDescent="0.25">
      <c r="A431" s="618" t="s">
        <v>476</v>
      </c>
      <c r="B431" s="618" t="s">
        <v>8878</v>
      </c>
      <c r="C431" s="618" t="s">
        <v>3726</v>
      </c>
      <c r="D431" s="619"/>
      <c r="E431" s="661">
        <v>2022</v>
      </c>
      <c r="F431" s="124">
        <v>34235</v>
      </c>
      <c r="G431" s="618" t="s">
        <v>1772</v>
      </c>
    </row>
    <row r="432" spans="1:7" ht="15.75" x14ac:dyDescent="0.25">
      <c r="A432" s="618" t="s">
        <v>476</v>
      </c>
      <c r="B432" s="618" t="s">
        <v>8879</v>
      </c>
      <c r="C432" s="618" t="s">
        <v>3726</v>
      </c>
      <c r="D432" s="619"/>
      <c r="E432" s="661">
        <v>2022</v>
      </c>
      <c r="F432" s="124">
        <v>38825</v>
      </c>
      <c r="G432" s="618" t="s">
        <v>1772</v>
      </c>
    </row>
    <row r="433" spans="1:7" ht="15.75" x14ac:dyDescent="0.25">
      <c r="A433" s="618" t="s">
        <v>476</v>
      </c>
      <c r="B433" s="618" t="s">
        <v>8880</v>
      </c>
      <c r="C433" s="618" t="s">
        <v>3726</v>
      </c>
      <c r="D433" s="619"/>
      <c r="E433" s="661">
        <v>2022</v>
      </c>
      <c r="F433" s="124">
        <v>39125</v>
      </c>
      <c r="G433" s="618" t="s">
        <v>1772</v>
      </c>
    </row>
    <row r="434" spans="1:7" ht="15.75" x14ac:dyDescent="0.25">
      <c r="A434" s="618" t="s">
        <v>476</v>
      </c>
      <c r="B434" s="618" t="s">
        <v>8883</v>
      </c>
      <c r="C434" s="618" t="s">
        <v>3726</v>
      </c>
      <c r="D434" s="619"/>
      <c r="E434" s="661">
        <v>2022</v>
      </c>
      <c r="F434" s="124">
        <v>36805</v>
      </c>
      <c r="G434" s="618" t="s">
        <v>369</v>
      </c>
    </row>
    <row r="435" spans="1:7" ht="15.75" x14ac:dyDescent="0.25">
      <c r="A435" s="618" t="s">
        <v>476</v>
      </c>
      <c r="B435" s="618" t="s">
        <v>8884</v>
      </c>
      <c r="C435" s="618" t="s">
        <v>3764</v>
      </c>
      <c r="D435" s="619"/>
      <c r="E435" s="661">
        <v>2022</v>
      </c>
      <c r="F435" s="124">
        <v>39280</v>
      </c>
      <c r="G435" s="618" t="s">
        <v>369</v>
      </c>
    </row>
    <row r="436" spans="1:7" ht="15.75" x14ac:dyDescent="0.25">
      <c r="A436" s="618" t="s">
        <v>476</v>
      </c>
      <c r="B436" s="618" t="s">
        <v>8885</v>
      </c>
      <c r="C436" s="618" t="s">
        <v>3726</v>
      </c>
      <c r="D436" s="619"/>
      <c r="E436" s="661">
        <v>2022</v>
      </c>
      <c r="F436" s="124">
        <v>41735</v>
      </c>
      <c r="G436" s="618" t="s">
        <v>369</v>
      </c>
    </row>
    <row r="437" spans="1:7" ht="15.75" x14ac:dyDescent="0.25">
      <c r="A437" s="618" t="s">
        <v>476</v>
      </c>
      <c r="B437" s="618" t="s">
        <v>8886</v>
      </c>
      <c r="C437" s="618" t="s">
        <v>3764</v>
      </c>
      <c r="D437" s="619"/>
      <c r="E437" s="661">
        <v>2022</v>
      </c>
      <c r="F437" s="124">
        <v>44220</v>
      </c>
      <c r="G437" s="618" t="s">
        <v>369</v>
      </c>
    </row>
    <row r="438" spans="1:7" ht="15.75" x14ac:dyDescent="0.25">
      <c r="A438" s="618" t="s">
        <v>476</v>
      </c>
      <c r="B438" s="618" t="s">
        <v>8881</v>
      </c>
      <c r="C438" s="618" t="s">
        <v>1980</v>
      </c>
      <c r="D438" s="619"/>
      <c r="E438" s="661">
        <v>2022</v>
      </c>
      <c r="F438" s="124">
        <v>45845</v>
      </c>
      <c r="G438" s="618" t="s">
        <v>369</v>
      </c>
    </row>
    <row r="439" spans="1:7" ht="15.75" x14ac:dyDescent="0.25">
      <c r="A439" s="618" t="s">
        <v>476</v>
      </c>
      <c r="B439" s="618" t="s">
        <v>8882</v>
      </c>
      <c r="C439" s="618" t="s">
        <v>3764</v>
      </c>
      <c r="D439" s="619"/>
      <c r="E439" s="661">
        <v>2022</v>
      </c>
      <c r="F439" s="124">
        <v>50435</v>
      </c>
      <c r="G439" s="618" t="s">
        <v>369</v>
      </c>
    </row>
    <row r="440" spans="1:7" ht="15.75" x14ac:dyDescent="0.25">
      <c r="A440" s="618" t="s">
        <v>476</v>
      </c>
      <c r="B440" s="618" t="s">
        <v>8887</v>
      </c>
      <c r="C440" s="618" t="s">
        <v>3764</v>
      </c>
      <c r="D440" s="619"/>
      <c r="E440" s="661">
        <v>2022</v>
      </c>
      <c r="F440" s="124">
        <v>59440</v>
      </c>
      <c r="G440" s="618" t="s">
        <v>369</v>
      </c>
    </row>
    <row r="441" spans="1:7" ht="15.75" x14ac:dyDescent="0.25">
      <c r="A441" s="618" t="s">
        <v>476</v>
      </c>
      <c r="B441" s="618" t="s">
        <v>8888</v>
      </c>
      <c r="C441" s="618" t="s">
        <v>3764</v>
      </c>
      <c r="D441" s="619"/>
      <c r="E441" s="661">
        <v>2022</v>
      </c>
      <c r="F441" s="124">
        <v>59740</v>
      </c>
      <c r="G441" s="618" t="s">
        <v>369</v>
      </c>
    </row>
    <row r="442" spans="1:7" ht="15.75" x14ac:dyDescent="0.25">
      <c r="A442" s="618" t="s">
        <v>476</v>
      </c>
      <c r="B442" s="618" t="s">
        <v>8889</v>
      </c>
      <c r="C442" s="618" t="s">
        <v>1980</v>
      </c>
      <c r="D442" s="619"/>
      <c r="E442" s="661">
        <v>2022</v>
      </c>
      <c r="F442" s="124">
        <v>51330</v>
      </c>
      <c r="G442" s="618" t="s">
        <v>369</v>
      </c>
    </row>
    <row r="443" spans="1:7" ht="15.75" x14ac:dyDescent="0.25">
      <c r="A443" s="618" t="s">
        <v>476</v>
      </c>
      <c r="B443" s="618" t="s">
        <v>8890</v>
      </c>
      <c r="C443" s="618" t="s">
        <v>3764</v>
      </c>
      <c r="D443" s="619"/>
      <c r="E443" s="661">
        <v>2022</v>
      </c>
      <c r="F443" s="124">
        <v>52795</v>
      </c>
      <c r="G443" s="618" t="s">
        <v>369</v>
      </c>
    </row>
    <row r="444" spans="1:7" ht="15.75" x14ac:dyDescent="0.25">
      <c r="A444" s="618" t="s">
        <v>476</v>
      </c>
      <c r="B444" s="618" t="s">
        <v>8891</v>
      </c>
      <c r="C444" s="618" t="s">
        <v>3761</v>
      </c>
      <c r="D444" s="619"/>
      <c r="E444" s="661">
        <v>2022</v>
      </c>
      <c r="F444" s="124">
        <v>76530</v>
      </c>
      <c r="G444" s="618" t="s">
        <v>369</v>
      </c>
    </row>
    <row r="445" spans="1:7" ht="15.75" x14ac:dyDescent="0.25">
      <c r="A445" s="618" t="s">
        <v>476</v>
      </c>
      <c r="B445" s="618" t="s">
        <v>8892</v>
      </c>
      <c r="C445" s="618" t="s">
        <v>3764</v>
      </c>
      <c r="D445" s="619"/>
      <c r="E445" s="661">
        <v>2022</v>
      </c>
      <c r="F445" s="124">
        <v>62220</v>
      </c>
      <c r="G445" s="618" t="s">
        <v>369</v>
      </c>
    </row>
    <row r="446" spans="1:7" ht="15.75" x14ac:dyDescent="0.25">
      <c r="A446" s="618" t="s">
        <v>476</v>
      </c>
      <c r="B446" s="618" t="s">
        <v>8893</v>
      </c>
      <c r="C446" s="618" t="s">
        <v>3764</v>
      </c>
      <c r="D446" s="619"/>
      <c r="E446" s="661">
        <v>2022</v>
      </c>
      <c r="F446" s="124">
        <v>62520</v>
      </c>
      <c r="G446" s="618" t="s">
        <v>369</v>
      </c>
    </row>
    <row r="447" spans="1:7" ht="15.75" x14ac:dyDescent="0.25">
      <c r="A447" s="618" t="s">
        <v>476</v>
      </c>
      <c r="B447" s="618" t="s">
        <v>8894</v>
      </c>
      <c r="C447" s="618" t="s">
        <v>3761</v>
      </c>
      <c r="D447" s="619"/>
      <c r="E447" s="661">
        <v>2022</v>
      </c>
      <c r="F447" s="124">
        <v>64145</v>
      </c>
      <c r="G447" s="618" t="s">
        <v>369</v>
      </c>
    </row>
    <row r="448" spans="1:7" ht="15.75" x14ac:dyDescent="0.25">
      <c r="A448" s="618" t="s">
        <v>476</v>
      </c>
      <c r="B448" s="618" t="s">
        <v>8895</v>
      </c>
      <c r="C448" s="618" t="s">
        <v>3761</v>
      </c>
      <c r="D448" s="619"/>
      <c r="E448" s="661">
        <v>2022</v>
      </c>
      <c r="F448" s="124">
        <v>49505</v>
      </c>
      <c r="G448" s="618" t="s">
        <v>369</v>
      </c>
    </row>
    <row r="449" spans="1:7" ht="15.75" x14ac:dyDescent="0.25">
      <c r="A449" s="618" t="s">
        <v>476</v>
      </c>
      <c r="B449" s="618" t="s">
        <v>8896</v>
      </c>
      <c r="C449" s="618" t="s">
        <v>3726</v>
      </c>
      <c r="D449" s="619"/>
      <c r="E449" s="661">
        <v>2022</v>
      </c>
      <c r="F449" s="124">
        <v>40510</v>
      </c>
      <c r="G449" s="618" t="s">
        <v>369</v>
      </c>
    </row>
    <row r="450" spans="1:7" ht="15.75" x14ac:dyDescent="0.25">
      <c r="A450" s="618" t="s">
        <v>476</v>
      </c>
      <c r="B450" s="618" t="s">
        <v>8897</v>
      </c>
      <c r="C450" s="618" t="s">
        <v>3764</v>
      </c>
      <c r="D450" s="619"/>
      <c r="E450" s="661">
        <v>2022</v>
      </c>
      <c r="F450" s="124">
        <v>42985</v>
      </c>
      <c r="G450" s="618" t="s">
        <v>369</v>
      </c>
    </row>
    <row r="451" spans="1:7" ht="15.75" x14ac:dyDescent="0.25">
      <c r="A451" s="618" t="s">
        <v>476</v>
      </c>
      <c r="B451" s="618" t="s">
        <v>8898</v>
      </c>
      <c r="C451" s="618" t="s">
        <v>3726</v>
      </c>
      <c r="D451" s="619"/>
      <c r="E451" s="661">
        <v>2022</v>
      </c>
      <c r="F451" s="124">
        <v>44155</v>
      </c>
      <c r="G451" s="618" t="s">
        <v>369</v>
      </c>
    </row>
    <row r="452" spans="1:7" ht="15.75" x14ac:dyDescent="0.25">
      <c r="A452" s="618" t="s">
        <v>476</v>
      </c>
      <c r="B452" s="618" t="s">
        <v>8899</v>
      </c>
      <c r="C452" s="618" t="s">
        <v>3764</v>
      </c>
      <c r="D452" s="619"/>
      <c r="E452" s="661">
        <v>2022</v>
      </c>
      <c r="F452" s="124">
        <v>46640</v>
      </c>
      <c r="G452" s="618" t="s">
        <v>369</v>
      </c>
    </row>
    <row r="453" spans="1:7" ht="15.75" x14ac:dyDescent="0.25">
      <c r="A453" s="618" t="s">
        <v>476</v>
      </c>
      <c r="B453" s="618" t="s">
        <v>8901</v>
      </c>
      <c r="C453" s="618" t="s">
        <v>5628</v>
      </c>
      <c r="D453" s="619"/>
      <c r="E453" s="661">
        <v>2022</v>
      </c>
      <c r="F453" s="124">
        <v>63500</v>
      </c>
      <c r="G453" s="618" t="s">
        <v>369</v>
      </c>
    </row>
    <row r="454" spans="1:7" ht="15.75" x14ac:dyDescent="0.25">
      <c r="A454" s="618" t="s">
        <v>476</v>
      </c>
      <c r="B454" s="618" t="s">
        <v>8900</v>
      </c>
      <c r="C454" s="618" t="s">
        <v>5628</v>
      </c>
      <c r="D454" s="619"/>
      <c r="E454" s="661">
        <v>2022</v>
      </c>
      <c r="F454" s="124">
        <v>63300</v>
      </c>
      <c r="G454" s="618" t="s">
        <v>369</v>
      </c>
    </row>
    <row r="455" spans="1:7" ht="15.75" x14ac:dyDescent="0.25">
      <c r="A455" s="618" t="s">
        <v>476</v>
      </c>
      <c r="B455" s="618" t="s">
        <v>8902</v>
      </c>
      <c r="C455" s="618" t="s">
        <v>5628</v>
      </c>
      <c r="D455" s="619"/>
      <c r="E455" s="661">
        <v>2022</v>
      </c>
      <c r="F455" s="124">
        <v>53830</v>
      </c>
      <c r="G455" s="618" t="s">
        <v>369</v>
      </c>
    </row>
    <row r="456" spans="1:7" ht="15.75" x14ac:dyDescent="0.25">
      <c r="A456" s="618" t="s">
        <v>476</v>
      </c>
      <c r="B456" s="618" t="s">
        <v>8903</v>
      </c>
      <c r="C456" s="618" t="s">
        <v>5628</v>
      </c>
      <c r="D456" s="619"/>
      <c r="E456" s="661">
        <v>2022</v>
      </c>
      <c r="F456" s="124">
        <v>54030</v>
      </c>
      <c r="G456" s="618" t="s">
        <v>369</v>
      </c>
    </row>
    <row r="457" spans="1:7" ht="15.75" x14ac:dyDescent="0.25">
      <c r="A457" s="618" t="s">
        <v>476</v>
      </c>
      <c r="B457" s="618" t="s">
        <v>8904</v>
      </c>
      <c r="C457" s="618" t="s">
        <v>8905</v>
      </c>
      <c r="D457" s="619"/>
      <c r="E457" s="661">
        <v>2022</v>
      </c>
      <c r="F457" s="124">
        <v>85335</v>
      </c>
      <c r="G457" s="618" t="s">
        <v>369</v>
      </c>
    </row>
    <row r="458" spans="1:7" ht="15.75" x14ac:dyDescent="0.25">
      <c r="A458" s="618" t="s">
        <v>476</v>
      </c>
      <c r="B458" s="618" t="s">
        <v>8906</v>
      </c>
      <c r="C458" s="618" t="s">
        <v>8905</v>
      </c>
      <c r="D458" s="619"/>
      <c r="E458" s="661">
        <v>2022</v>
      </c>
      <c r="F458" s="124">
        <v>85535</v>
      </c>
      <c r="G458" s="618" t="s">
        <v>369</v>
      </c>
    </row>
    <row r="459" spans="1:7" ht="15.75" x14ac:dyDescent="0.25">
      <c r="A459" s="618" t="s">
        <v>476</v>
      </c>
      <c r="B459" s="618" t="s">
        <v>8907</v>
      </c>
      <c r="C459" s="618" t="s">
        <v>5628</v>
      </c>
      <c r="D459" s="619"/>
      <c r="E459" s="661">
        <v>2022</v>
      </c>
      <c r="F459" s="124">
        <v>66615</v>
      </c>
      <c r="G459" s="618" t="s">
        <v>369</v>
      </c>
    </row>
    <row r="460" spans="1:7" ht="15.75" x14ac:dyDescent="0.25">
      <c r="A460" s="618" t="s">
        <v>476</v>
      </c>
      <c r="B460" s="618" t="s">
        <v>8908</v>
      </c>
      <c r="C460" s="618" t="s">
        <v>5628</v>
      </c>
      <c r="D460" s="619"/>
      <c r="E460" s="661">
        <v>2022</v>
      </c>
      <c r="F460" s="124">
        <v>66815</v>
      </c>
      <c r="G460" s="618" t="s">
        <v>369</v>
      </c>
    </row>
    <row r="461" spans="1:7" ht="15.75" x14ac:dyDescent="0.25">
      <c r="A461" s="618" t="s">
        <v>476</v>
      </c>
      <c r="B461" s="618" t="s">
        <v>8909</v>
      </c>
      <c r="C461" s="618" t="s">
        <v>5628</v>
      </c>
      <c r="D461" s="619"/>
      <c r="E461" s="661">
        <v>2022</v>
      </c>
      <c r="F461" s="124">
        <v>41800</v>
      </c>
      <c r="G461" s="618" t="s">
        <v>369</v>
      </c>
    </row>
    <row r="462" spans="1:7" ht="15.75" x14ac:dyDescent="0.25">
      <c r="A462" s="618" t="s">
        <v>476</v>
      </c>
      <c r="B462" s="618" t="s">
        <v>8910</v>
      </c>
      <c r="C462" s="618" t="s">
        <v>5628</v>
      </c>
      <c r="D462" s="619"/>
      <c r="E462" s="661">
        <v>2022</v>
      </c>
      <c r="F462" s="124">
        <v>47130</v>
      </c>
      <c r="G462" s="618" t="s">
        <v>369</v>
      </c>
    </row>
    <row r="463" spans="1:7" ht="15.75" x14ac:dyDescent="0.25">
      <c r="A463" s="618" t="s">
        <v>476</v>
      </c>
      <c r="B463" s="618" t="s">
        <v>8911</v>
      </c>
      <c r="C463" s="618" t="s">
        <v>5628</v>
      </c>
      <c r="D463" s="619"/>
      <c r="E463" s="661">
        <v>2022</v>
      </c>
      <c r="F463" s="124">
        <v>47335</v>
      </c>
      <c r="G463" s="618" t="s">
        <v>369</v>
      </c>
    </row>
    <row r="464" spans="1:7" ht="15.75" x14ac:dyDescent="0.25">
      <c r="A464" s="618" t="s">
        <v>476</v>
      </c>
      <c r="B464" s="618" t="s">
        <v>8912</v>
      </c>
      <c r="C464" s="618" t="s">
        <v>5628</v>
      </c>
      <c r="D464" s="619"/>
      <c r="E464" s="661">
        <v>2022</v>
      </c>
      <c r="F464" s="124">
        <v>37990</v>
      </c>
      <c r="G464" s="618" t="s">
        <v>1772</v>
      </c>
    </row>
    <row r="465" spans="1:7" ht="15.75" x14ac:dyDescent="0.25">
      <c r="A465" s="618" t="s">
        <v>476</v>
      </c>
      <c r="B465" s="618" t="s">
        <v>8913</v>
      </c>
      <c r="C465" s="618" t="s">
        <v>5628</v>
      </c>
      <c r="D465" s="619"/>
      <c r="E465" s="661">
        <v>2022</v>
      </c>
      <c r="F465" s="124">
        <v>42725</v>
      </c>
      <c r="G465" s="618" t="s">
        <v>1772</v>
      </c>
    </row>
    <row r="466" spans="1:7" ht="15.75" x14ac:dyDescent="0.25">
      <c r="A466" s="618" t="s">
        <v>476</v>
      </c>
      <c r="B466" s="618" t="s">
        <v>8914</v>
      </c>
      <c r="C466" s="618" t="s">
        <v>5628</v>
      </c>
      <c r="D466" s="619"/>
      <c r="E466" s="661">
        <v>2022</v>
      </c>
      <c r="F466" s="124">
        <v>51500</v>
      </c>
      <c r="G466" s="618" t="s">
        <v>369</v>
      </c>
    </row>
    <row r="467" spans="1:7" ht="15.75" x14ac:dyDescent="0.25">
      <c r="A467" s="618" t="s">
        <v>476</v>
      </c>
      <c r="B467" s="618" t="s">
        <v>8915</v>
      </c>
      <c r="C467" s="618" t="s">
        <v>5628</v>
      </c>
      <c r="D467" s="619"/>
      <c r="E467" s="661">
        <v>2022</v>
      </c>
      <c r="F467" s="124">
        <v>51700</v>
      </c>
      <c r="G467" s="618" t="s">
        <v>369</v>
      </c>
    </row>
    <row r="468" spans="1:7" ht="15.75" x14ac:dyDescent="0.25">
      <c r="A468" s="618" t="s">
        <v>476</v>
      </c>
      <c r="B468" s="618" t="s">
        <v>8916</v>
      </c>
      <c r="C468" s="618" t="s">
        <v>5628</v>
      </c>
      <c r="D468" s="619"/>
      <c r="E468" s="661">
        <v>2022</v>
      </c>
      <c r="F468" s="124">
        <v>40325</v>
      </c>
      <c r="G468" s="618" t="s">
        <v>369</v>
      </c>
    </row>
    <row r="469" spans="1:7" ht="15.75" x14ac:dyDescent="0.25">
      <c r="A469" s="618" t="s">
        <v>476</v>
      </c>
      <c r="B469" s="618" t="s">
        <v>8917</v>
      </c>
      <c r="C469" s="618" t="s">
        <v>5628</v>
      </c>
      <c r="D469" s="619"/>
      <c r="E469" s="661">
        <v>2022</v>
      </c>
      <c r="F469" s="124">
        <v>40535</v>
      </c>
      <c r="G469" s="618" t="s">
        <v>369</v>
      </c>
    </row>
    <row r="470" spans="1:7" ht="15.75" x14ac:dyDescent="0.25">
      <c r="A470" s="618" t="s">
        <v>476</v>
      </c>
      <c r="B470" s="618" t="s">
        <v>8918</v>
      </c>
      <c r="C470" s="618" t="s">
        <v>5628</v>
      </c>
      <c r="D470" s="619"/>
      <c r="E470" s="661">
        <v>2022</v>
      </c>
      <c r="F470" s="124">
        <v>45375</v>
      </c>
      <c r="G470" s="618" t="s">
        <v>369</v>
      </c>
    </row>
    <row r="471" spans="1:7" ht="15.75" x14ac:dyDescent="0.25">
      <c r="A471" s="618" t="s">
        <v>476</v>
      </c>
      <c r="B471" s="618" t="s">
        <v>8919</v>
      </c>
      <c r="C471" s="618" t="s">
        <v>5628</v>
      </c>
      <c r="D471" s="619"/>
      <c r="E471" s="661">
        <v>2022</v>
      </c>
      <c r="F471" s="124">
        <v>45575</v>
      </c>
      <c r="G471" s="618" t="s">
        <v>369</v>
      </c>
    </row>
    <row r="472" spans="1:7" ht="15.75" x14ac:dyDescent="0.25">
      <c r="A472" s="618" t="s">
        <v>476</v>
      </c>
      <c r="B472" s="618" t="s">
        <v>8920</v>
      </c>
      <c r="C472" s="618" t="s">
        <v>5628</v>
      </c>
      <c r="D472" s="619"/>
      <c r="E472" s="661">
        <v>2022</v>
      </c>
      <c r="F472" s="124">
        <v>65955</v>
      </c>
      <c r="G472" s="618" t="s">
        <v>369</v>
      </c>
    </row>
    <row r="473" spans="1:7" ht="15.75" x14ac:dyDescent="0.25">
      <c r="A473" s="618" t="s">
        <v>476</v>
      </c>
      <c r="B473" s="618" t="s">
        <v>8921</v>
      </c>
      <c r="C473" s="618" t="s">
        <v>5628</v>
      </c>
      <c r="D473" s="619"/>
      <c r="E473" s="661">
        <v>2022</v>
      </c>
      <c r="F473" s="124">
        <v>57045</v>
      </c>
      <c r="G473" s="618" t="s">
        <v>369</v>
      </c>
    </row>
    <row r="474" spans="1:7" ht="15.75" x14ac:dyDescent="0.25">
      <c r="A474" s="618" t="s">
        <v>476</v>
      </c>
      <c r="B474" s="618" t="s">
        <v>8922</v>
      </c>
      <c r="C474" s="618" t="s">
        <v>8905</v>
      </c>
      <c r="D474" s="619"/>
      <c r="E474" s="661">
        <v>2022</v>
      </c>
      <c r="F474" s="124">
        <v>88520</v>
      </c>
      <c r="G474" s="618" t="s">
        <v>369</v>
      </c>
    </row>
    <row r="475" spans="1:7" ht="15.75" x14ac:dyDescent="0.25">
      <c r="A475" s="618" t="s">
        <v>476</v>
      </c>
      <c r="B475" s="618" t="s">
        <v>8923</v>
      </c>
      <c r="C475" s="618" t="s">
        <v>5628</v>
      </c>
      <c r="D475" s="619"/>
      <c r="E475" s="661">
        <v>2022</v>
      </c>
      <c r="F475" s="124">
        <v>70365</v>
      </c>
      <c r="G475" s="618" t="s">
        <v>369</v>
      </c>
    </row>
    <row r="476" spans="1:7" ht="15.75" x14ac:dyDescent="0.25">
      <c r="A476" s="618" t="s">
        <v>476</v>
      </c>
      <c r="B476" s="618" t="s">
        <v>8924</v>
      </c>
      <c r="C476" s="618" t="s">
        <v>5628</v>
      </c>
      <c r="D476" s="619"/>
      <c r="E476" s="661">
        <v>2022</v>
      </c>
      <c r="F476" s="124">
        <v>44800</v>
      </c>
      <c r="G476" s="618" t="s">
        <v>369</v>
      </c>
    </row>
    <row r="477" spans="1:7" ht="15.75" x14ac:dyDescent="0.25">
      <c r="A477" s="618" t="s">
        <v>476</v>
      </c>
      <c r="B477" s="618" t="s">
        <v>8925</v>
      </c>
      <c r="C477" s="618" t="s">
        <v>5628</v>
      </c>
      <c r="D477" s="619"/>
      <c r="E477" s="661">
        <v>2022</v>
      </c>
      <c r="F477" s="124">
        <v>49700</v>
      </c>
      <c r="G477" s="618" t="s">
        <v>369</v>
      </c>
    </row>
    <row r="478" spans="1:7" ht="15.75" x14ac:dyDescent="0.25">
      <c r="A478" s="618" t="s">
        <v>476</v>
      </c>
      <c r="B478" s="618" t="s">
        <v>8926</v>
      </c>
      <c r="C478" s="618" t="s">
        <v>5628</v>
      </c>
      <c r="D478" s="619"/>
      <c r="E478" s="661">
        <v>2022</v>
      </c>
      <c r="F478" s="124">
        <v>64820</v>
      </c>
      <c r="G478" s="618" t="s">
        <v>369</v>
      </c>
    </row>
    <row r="479" spans="1:7" ht="15.75" x14ac:dyDescent="0.25">
      <c r="A479" s="618" t="s">
        <v>476</v>
      </c>
      <c r="B479" s="618" t="s">
        <v>8927</v>
      </c>
      <c r="C479" s="618" t="s">
        <v>5628</v>
      </c>
      <c r="D479" s="619"/>
      <c r="E479" s="661">
        <v>2022</v>
      </c>
      <c r="F479" s="124">
        <v>55355</v>
      </c>
      <c r="G479" s="618" t="s">
        <v>369</v>
      </c>
    </row>
    <row r="480" spans="1:7" ht="15.75" x14ac:dyDescent="0.25">
      <c r="A480" s="618" t="s">
        <v>476</v>
      </c>
      <c r="B480" s="618" t="s">
        <v>8928</v>
      </c>
      <c r="C480" s="618" t="s">
        <v>8905</v>
      </c>
      <c r="D480" s="619"/>
      <c r="E480" s="661">
        <v>2022</v>
      </c>
      <c r="F480" s="124">
        <v>86510</v>
      </c>
      <c r="G480" s="618" t="s">
        <v>369</v>
      </c>
    </row>
    <row r="481" spans="1:7" ht="15.75" x14ac:dyDescent="0.25">
      <c r="A481" s="618" t="s">
        <v>476</v>
      </c>
      <c r="B481" s="618" t="s">
        <v>8929</v>
      </c>
      <c r="C481" s="618" t="s">
        <v>5628</v>
      </c>
      <c r="D481" s="619"/>
      <c r="E481" s="661">
        <v>2022</v>
      </c>
      <c r="F481" s="124">
        <v>68135</v>
      </c>
      <c r="G481" s="618" t="s">
        <v>369</v>
      </c>
    </row>
    <row r="482" spans="1:7" ht="15.75" x14ac:dyDescent="0.25">
      <c r="A482" s="618" t="s">
        <v>476</v>
      </c>
      <c r="B482" s="618" t="s">
        <v>8930</v>
      </c>
      <c r="C482" s="618" t="s">
        <v>5628</v>
      </c>
      <c r="D482" s="619"/>
      <c r="E482" s="661">
        <v>2022</v>
      </c>
      <c r="F482" s="124">
        <v>43120</v>
      </c>
      <c r="G482" s="618" t="s">
        <v>369</v>
      </c>
    </row>
    <row r="483" spans="1:7" ht="15.75" x14ac:dyDescent="0.25">
      <c r="A483" s="618" t="s">
        <v>476</v>
      </c>
      <c r="B483" s="618" t="s">
        <v>8931</v>
      </c>
      <c r="C483" s="618" t="s">
        <v>5628</v>
      </c>
      <c r="D483" s="619"/>
      <c r="E483" s="661">
        <v>2022</v>
      </c>
      <c r="F483" s="124">
        <v>48655</v>
      </c>
      <c r="G483" s="618" t="s">
        <v>369</v>
      </c>
    </row>
    <row r="484" spans="1:7" ht="15.75" x14ac:dyDescent="0.25">
      <c r="A484" s="618" t="s">
        <v>476</v>
      </c>
      <c r="B484" s="618" t="s">
        <v>8932</v>
      </c>
      <c r="C484" s="618" t="s">
        <v>5628</v>
      </c>
      <c r="D484" s="619"/>
      <c r="E484" s="661">
        <v>2022</v>
      </c>
      <c r="F484" s="124">
        <v>41005</v>
      </c>
      <c r="G484" s="618" t="s">
        <v>1772</v>
      </c>
    </row>
    <row r="485" spans="1:7" ht="15.75" x14ac:dyDescent="0.25">
      <c r="A485" s="618" t="s">
        <v>476</v>
      </c>
      <c r="B485" s="618" t="s">
        <v>8933</v>
      </c>
      <c r="C485" s="618" t="s">
        <v>5628</v>
      </c>
      <c r="D485" s="619"/>
      <c r="E485" s="661">
        <v>2022</v>
      </c>
      <c r="F485" s="124">
        <v>45210</v>
      </c>
      <c r="G485" s="618" t="s">
        <v>1772</v>
      </c>
    </row>
    <row r="486" spans="1:7" ht="15.75" x14ac:dyDescent="0.25">
      <c r="A486" s="618" t="s">
        <v>476</v>
      </c>
      <c r="B486" s="618" t="s">
        <v>8934</v>
      </c>
      <c r="C486" s="618" t="s">
        <v>5628</v>
      </c>
      <c r="D486" s="619"/>
      <c r="E486" s="661">
        <v>2022</v>
      </c>
      <c r="F486" s="124">
        <v>39515</v>
      </c>
      <c r="G486" s="618" t="s">
        <v>1772</v>
      </c>
    </row>
    <row r="487" spans="1:7" ht="15.75" x14ac:dyDescent="0.25">
      <c r="A487" s="618" t="s">
        <v>476</v>
      </c>
      <c r="B487" s="618" t="s">
        <v>8935</v>
      </c>
      <c r="C487" s="618" t="s">
        <v>5628</v>
      </c>
      <c r="D487" s="619"/>
      <c r="E487" s="661">
        <v>2022</v>
      </c>
      <c r="F487" s="124">
        <v>44255</v>
      </c>
      <c r="G487" s="618" t="s">
        <v>1772</v>
      </c>
    </row>
    <row r="488" spans="1:7" ht="15.75" x14ac:dyDescent="0.25">
      <c r="A488" s="618" t="s">
        <v>476</v>
      </c>
      <c r="B488" s="618" t="s">
        <v>8936</v>
      </c>
      <c r="C488" s="618" t="s">
        <v>5628</v>
      </c>
      <c r="D488" s="619"/>
      <c r="E488" s="661">
        <v>2022</v>
      </c>
      <c r="F488" s="124">
        <v>54710</v>
      </c>
      <c r="G488" s="618" t="s">
        <v>369</v>
      </c>
    </row>
    <row r="489" spans="1:7" ht="15.75" x14ac:dyDescent="0.25">
      <c r="A489" s="618" t="s">
        <v>476</v>
      </c>
      <c r="B489" s="618" t="s">
        <v>8937</v>
      </c>
      <c r="C489" s="618" t="s">
        <v>5628</v>
      </c>
      <c r="D489" s="619"/>
      <c r="E489" s="661">
        <v>2022</v>
      </c>
      <c r="F489" s="124">
        <v>43535</v>
      </c>
      <c r="G489" s="618" t="s">
        <v>369</v>
      </c>
    </row>
    <row r="490" spans="1:7" ht="15.75" x14ac:dyDescent="0.25">
      <c r="A490" s="618" t="s">
        <v>476</v>
      </c>
      <c r="B490" s="618" t="s">
        <v>8938</v>
      </c>
      <c r="C490" s="618" t="s">
        <v>5628</v>
      </c>
      <c r="D490" s="619"/>
      <c r="E490" s="661">
        <v>2022</v>
      </c>
      <c r="F490" s="124">
        <v>47930</v>
      </c>
      <c r="G490" s="618" t="s">
        <v>369</v>
      </c>
    </row>
    <row r="491" spans="1:7" ht="15.75" x14ac:dyDescent="0.25">
      <c r="A491" s="618" t="s">
        <v>476</v>
      </c>
      <c r="B491" s="618" t="s">
        <v>8939</v>
      </c>
      <c r="C491" s="618" t="s">
        <v>5628</v>
      </c>
      <c r="D491" s="619"/>
      <c r="E491" s="661">
        <v>2022</v>
      </c>
      <c r="F491" s="124">
        <v>53025</v>
      </c>
      <c r="G491" s="618" t="s">
        <v>369</v>
      </c>
    </row>
    <row r="492" spans="1:7" ht="15.75" x14ac:dyDescent="0.25">
      <c r="A492" s="618" t="s">
        <v>476</v>
      </c>
      <c r="B492" s="618" t="s">
        <v>8940</v>
      </c>
      <c r="C492" s="618" t="s">
        <v>5628</v>
      </c>
      <c r="D492" s="619"/>
      <c r="E492" s="661">
        <v>2022</v>
      </c>
      <c r="F492" s="124">
        <v>41855</v>
      </c>
      <c r="G492" s="618" t="s">
        <v>369</v>
      </c>
    </row>
    <row r="493" spans="1:7" ht="15.75" x14ac:dyDescent="0.25">
      <c r="A493" s="618" t="s">
        <v>476</v>
      </c>
      <c r="B493" s="618" t="s">
        <v>8941</v>
      </c>
      <c r="C493" s="618" t="s">
        <v>5628</v>
      </c>
      <c r="D493" s="619"/>
      <c r="E493" s="661">
        <v>2022</v>
      </c>
      <c r="F493" s="124">
        <v>46890</v>
      </c>
      <c r="G493" s="618" t="s">
        <v>369</v>
      </c>
    </row>
    <row r="494" spans="1:7" ht="15.75" x14ac:dyDescent="0.25">
      <c r="A494" s="618" t="s">
        <v>476</v>
      </c>
      <c r="B494" s="618" t="s">
        <v>8952</v>
      </c>
      <c r="C494" s="618" t="s">
        <v>4840</v>
      </c>
      <c r="D494" s="619" t="s">
        <v>438</v>
      </c>
      <c r="E494" s="661">
        <v>2022</v>
      </c>
      <c r="F494" s="124">
        <v>49800</v>
      </c>
      <c r="G494" s="618" t="s">
        <v>6882</v>
      </c>
    </row>
    <row r="495" spans="1:7" ht="15.75" x14ac:dyDescent="0.25">
      <c r="A495" s="618" t="s">
        <v>476</v>
      </c>
      <c r="B495" s="618" t="s">
        <v>8953</v>
      </c>
      <c r="C495" s="618" t="s">
        <v>4840</v>
      </c>
      <c r="D495" s="618" t="s">
        <v>426</v>
      </c>
      <c r="E495" s="661">
        <v>2022</v>
      </c>
      <c r="F495" s="124">
        <v>49700</v>
      </c>
      <c r="G495" s="618" t="s">
        <v>6882</v>
      </c>
    </row>
    <row r="496" spans="1:7" ht="15.75" x14ac:dyDescent="0.25">
      <c r="A496" s="618" t="s">
        <v>476</v>
      </c>
      <c r="B496" s="618" t="s">
        <v>8953</v>
      </c>
      <c r="C496" s="618" t="s">
        <v>4840</v>
      </c>
      <c r="D496" s="618" t="s">
        <v>438</v>
      </c>
      <c r="E496" s="661">
        <v>2022</v>
      </c>
      <c r="F496" s="124">
        <v>47000</v>
      </c>
      <c r="G496" s="618" t="s">
        <v>6882</v>
      </c>
    </row>
    <row r="497" spans="1:7" ht="15.75" x14ac:dyDescent="0.25">
      <c r="A497" s="618" t="s">
        <v>476</v>
      </c>
      <c r="B497" s="618" t="s">
        <v>8954</v>
      </c>
      <c r="C497" s="618" t="s">
        <v>4840</v>
      </c>
      <c r="D497" s="618" t="s">
        <v>426</v>
      </c>
      <c r="E497" s="661">
        <v>2022</v>
      </c>
      <c r="F497" s="124">
        <v>45595</v>
      </c>
      <c r="G497" s="618" t="s">
        <v>6882</v>
      </c>
    </row>
    <row r="498" spans="1:7" ht="15.75" x14ac:dyDescent="0.25">
      <c r="A498" s="618" t="s">
        <v>476</v>
      </c>
      <c r="B498" s="618" t="s">
        <v>8954</v>
      </c>
      <c r="C498" s="618" t="s">
        <v>4840</v>
      </c>
      <c r="D498" s="618" t="s">
        <v>438</v>
      </c>
      <c r="E498" s="661">
        <v>2022</v>
      </c>
      <c r="F498" s="124">
        <v>42895</v>
      </c>
      <c r="G498" s="618" t="s">
        <v>6882</v>
      </c>
    </row>
    <row r="499" spans="1:7" ht="15.75" x14ac:dyDescent="0.25">
      <c r="A499" s="618" t="s">
        <v>476</v>
      </c>
      <c r="B499" s="618" t="s">
        <v>8948</v>
      </c>
      <c r="C499" s="618" t="s">
        <v>3245</v>
      </c>
      <c r="D499" s="618" t="s">
        <v>438</v>
      </c>
      <c r="E499" s="661">
        <v>2022</v>
      </c>
      <c r="F499" s="124">
        <v>32655</v>
      </c>
      <c r="G499" s="618" t="s">
        <v>419</v>
      </c>
    </row>
    <row r="500" spans="1:7" ht="15.75" x14ac:dyDescent="0.25">
      <c r="A500" s="618" t="s">
        <v>476</v>
      </c>
      <c r="B500" s="618" t="s">
        <v>8948</v>
      </c>
      <c r="C500" s="618" t="s">
        <v>3245</v>
      </c>
      <c r="D500" s="618" t="s">
        <v>438</v>
      </c>
      <c r="E500" s="661">
        <v>2022</v>
      </c>
      <c r="F500" s="124">
        <v>27155</v>
      </c>
      <c r="G500" s="618" t="s">
        <v>421</v>
      </c>
    </row>
    <row r="501" spans="1:7" ht="15.75" x14ac:dyDescent="0.25">
      <c r="A501" s="618" t="s">
        <v>476</v>
      </c>
      <c r="B501" s="618" t="s">
        <v>8949</v>
      </c>
      <c r="C501" s="618" t="s">
        <v>3245</v>
      </c>
      <c r="D501" s="618" t="s">
        <v>438</v>
      </c>
      <c r="E501" s="661">
        <v>2022</v>
      </c>
      <c r="F501" s="124">
        <v>37675</v>
      </c>
      <c r="G501" s="618" t="s">
        <v>419</v>
      </c>
    </row>
    <row r="502" spans="1:7" ht="15.75" x14ac:dyDescent="0.25">
      <c r="A502" s="618" t="s">
        <v>476</v>
      </c>
      <c r="B502" s="618" t="s">
        <v>8949</v>
      </c>
      <c r="C502" s="618" t="s">
        <v>3245</v>
      </c>
      <c r="D502" s="618" t="s">
        <v>438</v>
      </c>
      <c r="E502" s="661">
        <v>2022</v>
      </c>
      <c r="F502" s="124">
        <v>32175</v>
      </c>
      <c r="G502" s="618" t="s">
        <v>421</v>
      </c>
    </row>
    <row r="503" spans="1:7" ht="15.75" x14ac:dyDescent="0.25">
      <c r="A503" s="618" t="s">
        <v>476</v>
      </c>
      <c r="B503" s="618" t="s">
        <v>2458</v>
      </c>
      <c r="C503" s="618" t="s">
        <v>3764</v>
      </c>
      <c r="D503" s="618" t="s">
        <v>438</v>
      </c>
      <c r="E503" s="661">
        <v>2022</v>
      </c>
      <c r="F503" s="124">
        <v>36120</v>
      </c>
      <c r="G503" s="618" t="s">
        <v>421</v>
      </c>
    </row>
    <row r="504" spans="1:7" ht="15.75" x14ac:dyDescent="0.25">
      <c r="A504" s="618" t="s">
        <v>476</v>
      </c>
      <c r="B504" s="618" t="s">
        <v>8951</v>
      </c>
      <c r="C504" s="618" t="s">
        <v>3764</v>
      </c>
      <c r="D504" s="618" t="s">
        <v>438</v>
      </c>
      <c r="E504" s="661">
        <v>2022</v>
      </c>
      <c r="F504" s="124">
        <v>51720</v>
      </c>
      <c r="G504" s="618" t="s">
        <v>421</v>
      </c>
    </row>
    <row r="505" spans="1:7" ht="15.75" x14ac:dyDescent="0.25">
      <c r="A505" s="618" t="s">
        <v>476</v>
      </c>
      <c r="B505" s="618" t="s">
        <v>8950</v>
      </c>
      <c r="C505" s="618" t="s">
        <v>3764</v>
      </c>
      <c r="D505" s="618" t="s">
        <v>438</v>
      </c>
      <c r="E505" s="661">
        <v>2022</v>
      </c>
      <c r="F505" s="124">
        <v>45620</v>
      </c>
      <c r="G505" s="618" t="s">
        <v>419</v>
      </c>
    </row>
    <row r="506" spans="1:7" ht="15.75" x14ac:dyDescent="0.25">
      <c r="A506" s="618" t="s">
        <v>476</v>
      </c>
      <c r="B506" s="618" t="s">
        <v>8950</v>
      </c>
      <c r="C506" s="618" t="s">
        <v>3764</v>
      </c>
      <c r="D506" s="618" t="s">
        <v>438</v>
      </c>
      <c r="E506" s="661">
        <v>2022</v>
      </c>
      <c r="F506" s="124">
        <v>40120</v>
      </c>
      <c r="G506" s="618" t="s">
        <v>421</v>
      </c>
    </row>
    <row r="507" spans="1:7" ht="15.75" x14ac:dyDescent="0.25">
      <c r="A507" s="618" t="s">
        <v>476</v>
      </c>
      <c r="B507" s="618" t="s">
        <v>8942</v>
      </c>
      <c r="C507" s="618" t="s">
        <v>3245</v>
      </c>
      <c r="D507" s="618" t="s">
        <v>44</v>
      </c>
      <c r="E507" s="661">
        <v>2022</v>
      </c>
      <c r="F507" s="124">
        <v>36610</v>
      </c>
      <c r="G507" s="618" t="s">
        <v>369</v>
      </c>
    </row>
    <row r="508" spans="1:7" ht="15.75" x14ac:dyDescent="0.25">
      <c r="A508" s="618" t="s">
        <v>476</v>
      </c>
      <c r="B508" s="618" t="s">
        <v>8942</v>
      </c>
      <c r="C508" s="618" t="s">
        <v>3245</v>
      </c>
      <c r="D508" s="618" t="s">
        <v>438</v>
      </c>
      <c r="E508" s="661">
        <v>2022</v>
      </c>
      <c r="F508" s="124">
        <v>32910</v>
      </c>
      <c r="G508" s="618" t="s">
        <v>369</v>
      </c>
    </row>
    <row r="509" spans="1:7" ht="15.75" x14ac:dyDescent="0.25">
      <c r="A509" s="618" t="s">
        <v>476</v>
      </c>
      <c r="B509" s="618" t="s">
        <v>8943</v>
      </c>
      <c r="C509" s="618" t="s">
        <v>3245</v>
      </c>
      <c r="D509" s="618" t="s">
        <v>44</v>
      </c>
      <c r="E509" s="661">
        <v>2022</v>
      </c>
      <c r="F509" s="124">
        <v>28675</v>
      </c>
      <c r="G509" s="618" t="s">
        <v>369</v>
      </c>
    </row>
    <row r="510" spans="1:7" ht="15.75" x14ac:dyDescent="0.25">
      <c r="A510" s="618" t="s">
        <v>476</v>
      </c>
      <c r="B510" s="618" t="s">
        <v>8943</v>
      </c>
      <c r="C510" s="618" t="s">
        <v>3245</v>
      </c>
      <c r="D510" s="618" t="s">
        <v>438</v>
      </c>
      <c r="E510" s="661">
        <v>2022</v>
      </c>
      <c r="F510" s="124">
        <v>24820</v>
      </c>
      <c r="G510" s="618" t="s">
        <v>369</v>
      </c>
    </row>
    <row r="511" spans="1:7" ht="15.75" x14ac:dyDescent="0.25">
      <c r="A511" s="618" t="s">
        <v>476</v>
      </c>
      <c r="B511" s="618" t="s">
        <v>8944</v>
      </c>
      <c r="C511" s="618" t="s">
        <v>3245</v>
      </c>
      <c r="D511" s="618" t="s">
        <v>44</v>
      </c>
      <c r="E511" s="661">
        <v>2022</v>
      </c>
      <c r="F511" s="124">
        <v>32570</v>
      </c>
      <c r="G511" s="618" t="s">
        <v>369</v>
      </c>
    </row>
    <row r="512" spans="1:7" ht="15.75" x14ac:dyDescent="0.25">
      <c r="A512" s="618" t="s">
        <v>476</v>
      </c>
      <c r="B512" s="618" t="s">
        <v>8944</v>
      </c>
      <c r="C512" s="618" t="s">
        <v>3245</v>
      </c>
      <c r="D512" s="618" t="s">
        <v>438</v>
      </c>
      <c r="E512" s="661">
        <v>2022</v>
      </c>
      <c r="F512" s="124">
        <v>28870</v>
      </c>
      <c r="G512" s="618" t="s">
        <v>369</v>
      </c>
    </row>
    <row r="513" spans="1:7" ht="15.75" x14ac:dyDescent="0.25">
      <c r="A513" s="618" t="s">
        <v>476</v>
      </c>
      <c r="B513" s="618" t="s">
        <v>8945</v>
      </c>
      <c r="C513" s="618" t="s">
        <v>3245</v>
      </c>
      <c r="D513" s="618" t="s">
        <v>44</v>
      </c>
      <c r="E513" s="661">
        <v>2022</v>
      </c>
      <c r="F513" s="124">
        <v>38785</v>
      </c>
      <c r="G513" s="618" t="s">
        <v>369</v>
      </c>
    </row>
    <row r="514" spans="1:7" ht="15.75" x14ac:dyDescent="0.25">
      <c r="A514" s="618" t="s">
        <v>476</v>
      </c>
      <c r="B514" s="618" t="s">
        <v>8945</v>
      </c>
      <c r="C514" s="618" t="s">
        <v>3245</v>
      </c>
      <c r="D514" s="618" t="s">
        <v>438</v>
      </c>
      <c r="E514" s="661">
        <v>2022</v>
      </c>
      <c r="F514" s="124">
        <v>35085</v>
      </c>
      <c r="G514" s="618" t="s">
        <v>369</v>
      </c>
    </row>
    <row r="515" spans="1:7" ht="15.75" x14ac:dyDescent="0.25">
      <c r="A515" s="618" t="s">
        <v>476</v>
      </c>
      <c r="B515" s="618" t="s">
        <v>8946</v>
      </c>
      <c r="C515" s="618" t="s">
        <v>3245</v>
      </c>
      <c r="D515" s="618" t="s">
        <v>44</v>
      </c>
      <c r="E515" s="661">
        <v>2022</v>
      </c>
      <c r="F515" s="124">
        <v>31075</v>
      </c>
      <c r="G515" s="618" t="s">
        <v>369</v>
      </c>
    </row>
    <row r="516" spans="1:7" ht="15.75" x14ac:dyDescent="0.25">
      <c r="A516" s="618" t="s">
        <v>476</v>
      </c>
      <c r="B516" s="618" t="s">
        <v>8946</v>
      </c>
      <c r="C516" s="618" t="s">
        <v>3245</v>
      </c>
      <c r="D516" s="618" t="s">
        <v>438</v>
      </c>
      <c r="E516" s="661">
        <v>2022</v>
      </c>
      <c r="F516" s="124">
        <v>27220</v>
      </c>
      <c r="G516" s="618" t="s">
        <v>369</v>
      </c>
    </row>
    <row r="517" spans="1:7" ht="15.75" x14ac:dyDescent="0.25">
      <c r="A517" s="618" t="s">
        <v>476</v>
      </c>
      <c r="B517" s="618" t="s">
        <v>8947</v>
      </c>
      <c r="C517" s="618" t="s">
        <v>3245</v>
      </c>
      <c r="D517" s="618" t="s">
        <v>44</v>
      </c>
      <c r="E517" s="661">
        <v>2022</v>
      </c>
      <c r="F517" s="124">
        <v>34745</v>
      </c>
      <c r="G517" s="618" t="s">
        <v>369</v>
      </c>
    </row>
    <row r="518" spans="1:7" ht="15.75" x14ac:dyDescent="0.25">
      <c r="A518" s="618" t="s">
        <v>476</v>
      </c>
      <c r="B518" s="618" t="s">
        <v>8947</v>
      </c>
      <c r="C518" s="618" t="s">
        <v>3245</v>
      </c>
      <c r="D518" s="618" t="s">
        <v>438</v>
      </c>
      <c r="E518" s="661">
        <v>2022</v>
      </c>
      <c r="F518" s="124">
        <v>31045</v>
      </c>
      <c r="G518" s="618" t="s">
        <v>369</v>
      </c>
    </row>
    <row r="519" spans="1:7" s="91" customFormat="1" ht="15.75" x14ac:dyDescent="0.25">
      <c r="A519" s="486" t="s">
        <v>10671</v>
      </c>
      <c r="B519" s="486" t="s">
        <v>10670</v>
      </c>
      <c r="C519" s="486" t="s">
        <v>4840</v>
      </c>
      <c r="D519" s="54" t="s">
        <v>2629</v>
      </c>
      <c r="E519" s="490">
        <v>2022</v>
      </c>
      <c r="F519" s="492">
        <v>39806</v>
      </c>
      <c r="G519" s="54" t="s">
        <v>3309</v>
      </c>
    </row>
    <row r="520" spans="1:7" s="91" customFormat="1" ht="15.75" x14ac:dyDescent="0.25">
      <c r="A520" s="486" t="s">
        <v>10671</v>
      </c>
      <c r="B520" s="486" t="s">
        <v>10672</v>
      </c>
      <c r="C520" s="486" t="s">
        <v>4840</v>
      </c>
      <c r="D520" s="54" t="s">
        <v>2629</v>
      </c>
      <c r="E520" s="490">
        <v>2022</v>
      </c>
      <c r="F520" s="492">
        <v>29613</v>
      </c>
      <c r="G520" s="54" t="s">
        <v>3309</v>
      </c>
    </row>
    <row r="521" spans="1:7" ht="15.75" x14ac:dyDescent="0.25">
      <c r="A521" s="54" t="s">
        <v>9647</v>
      </c>
      <c r="B521" s="54" t="s">
        <v>9648</v>
      </c>
      <c r="C521" s="54" t="s">
        <v>2114</v>
      </c>
      <c r="D521" s="54"/>
      <c r="E521" s="64">
        <v>2022</v>
      </c>
      <c r="F521" s="681">
        <v>16639</v>
      </c>
      <c r="G521" s="54" t="s">
        <v>9649</v>
      </c>
    </row>
    <row r="522" spans="1:7" ht="15.75" x14ac:dyDescent="0.25">
      <c r="A522" s="618" t="s">
        <v>71</v>
      </c>
      <c r="B522" s="618" t="s">
        <v>10001</v>
      </c>
      <c r="C522" s="618" t="s">
        <v>2114</v>
      </c>
      <c r="D522" s="618" t="s">
        <v>43</v>
      </c>
      <c r="E522" s="661">
        <v>2022</v>
      </c>
      <c r="F522" s="124">
        <v>27720</v>
      </c>
      <c r="G522" s="618" t="s">
        <v>135</v>
      </c>
    </row>
    <row r="523" spans="1:7" ht="15.75" x14ac:dyDescent="0.25">
      <c r="A523" s="619" t="s">
        <v>71</v>
      </c>
      <c r="B523" s="619" t="s">
        <v>7316</v>
      </c>
      <c r="C523" s="619" t="s">
        <v>2114</v>
      </c>
      <c r="D523" s="619" t="s">
        <v>110</v>
      </c>
      <c r="E523" s="661">
        <v>2022</v>
      </c>
      <c r="F523" s="124">
        <v>34940</v>
      </c>
      <c r="G523" s="619" t="s">
        <v>7277</v>
      </c>
    </row>
    <row r="524" spans="1:7" ht="15.75" x14ac:dyDescent="0.25">
      <c r="A524" s="618" t="s">
        <v>71</v>
      </c>
      <c r="B524" s="618" t="s">
        <v>7316</v>
      </c>
      <c r="C524" s="618" t="s">
        <v>2114</v>
      </c>
      <c r="D524" s="618" t="s">
        <v>43</v>
      </c>
      <c r="E524" s="661">
        <v>2022</v>
      </c>
      <c r="F524" s="124">
        <v>34040</v>
      </c>
      <c r="G524" s="618" t="s">
        <v>135</v>
      </c>
    </row>
    <row r="525" spans="1:7" ht="15.75" x14ac:dyDescent="0.25">
      <c r="A525" s="619" t="s">
        <v>71</v>
      </c>
      <c r="B525" s="619" t="s">
        <v>3249</v>
      </c>
      <c r="C525" s="619" t="s">
        <v>1983</v>
      </c>
      <c r="D525" s="619" t="s">
        <v>110</v>
      </c>
      <c r="E525" s="661">
        <v>2022</v>
      </c>
      <c r="F525" s="124">
        <v>28295</v>
      </c>
      <c r="G525" s="619" t="s">
        <v>7277</v>
      </c>
    </row>
    <row r="526" spans="1:7" ht="15.75" x14ac:dyDescent="0.25">
      <c r="A526" s="619" t="s">
        <v>71</v>
      </c>
      <c r="B526" s="619" t="s">
        <v>8976</v>
      </c>
      <c r="C526" s="619" t="s">
        <v>1983</v>
      </c>
      <c r="D526" s="619" t="s">
        <v>110</v>
      </c>
      <c r="E526" s="661">
        <v>2022</v>
      </c>
      <c r="F526" s="124">
        <v>30560</v>
      </c>
      <c r="G526" s="619" t="s">
        <v>7277</v>
      </c>
    </row>
    <row r="527" spans="1:7" ht="15.75" x14ac:dyDescent="0.25">
      <c r="A527" s="618" t="s">
        <v>71</v>
      </c>
      <c r="B527" s="618" t="s">
        <v>8977</v>
      </c>
      <c r="C527" s="618" t="s">
        <v>2114</v>
      </c>
      <c r="D527" s="618" t="s">
        <v>43</v>
      </c>
      <c r="E527" s="661">
        <v>2022</v>
      </c>
      <c r="F527" s="124">
        <v>31070</v>
      </c>
      <c r="G527" s="618" t="s">
        <v>135</v>
      </c>
    </row>
    <row r="528" spans="1:7" ht="15.75" x14ac:dyDescent="0.25">
      <c r="A528" s="619" t="s">
        <v>71</v>
      </c>
      <c r="B528" s="619" t="s">
        <v>8978</v>
      </c>
      <c r="C528" s="619" t="s">
        <v>2114</v>
      </c>
      <c r="D528" s="619" t="s">
        <v>110</v>
      </c>
      <c r="E528" s="661">
        <v>2022</v>
      </c>
      <c r="F528" s="124">
        <v>35375</v>
      </c>
      <c r="G528" s="619" t="s">
        <v>7277</v>
      </c>
    </row>
    <row r="529" spans="1:7" ht="15.75" x14ac:dyDescent="0.25">
      <c r="A529" s="618" t="s">
        <v>71</v>
      </c>
      <c r="B529" s="618" t="s">
        <v>8979</v>
      </c>
      <c r="C529" s="618" t="s">
        <v>2114</v>
      </c>
      <c r="D529" s="618" t="s">
        <v>43</v>
      </c>
      <c r="E529" s="661">
        <v>2022</v>
      </c>
      <c r="F529" s="124">
        <v>37590</v>
      </c>
      <c r="G529" s="618" t="s">
        <v>135</v>
      </c>
    </row>
    <row r="530" spans="1:7" ht="15.75" x14ac:dyDescent="0.25">
      <c r="A530" s="618" t="s">
        <v>71</v>
      </c>
      <c r="B530" s="618" t="s">
        <v>7267</v>
      </c>
      <c r="C530" s="618" t="s">
        <v>2114</v>
      </c>
      <c r="D530" s="618"/>
      <c r="E530" s="661">
        <v>2022</v>
      </c>
      <c r="F530" s="124">
        <v>26646</v>
      </c>
      <c r="G530" s="618" t="s">
        <v>7072</v>
      </c>
    </row>
    <row r="531" spans="1:7" ht="15.75" x14ac:dyDescent="0.25">
      <c r="A531" s="619" t="s">
        <v>71</v>
      </c>
      <c r="B531" s="619" t="s">
        <v>3253</v>
      </c>
      <c r="C531" s="619" t="s">
        <v>1983</v>
      </c>
      <c r="D531" s="619" t="s">
        <v>426</v>
      </c>
      <c r="E531" s="661">
        <v>2022</v>
      </c>
      <c r="F531" s="124">
        <v>30810</v>
      </c>
      <c r="G531" s="619" t="s">
        <v>7269</v>
      </c>
    </row>
    <row r="532" spans="1:7" ht="15.75" x14ac:dyDescent="0.25">
      <c r="A532" s="619" t="s">
        <v>71</v>
      </c>
      <c r="B532" s="619" t="s">
        <v>5534</v>
      </c>
      <c r="C532" s="619" t="s">
        <v>1983</v>
      </c>
      <c r="D532" s="619" t="s">
        <v>426</v>
      </c>
      <c r="E532" s="661">
        <v>2022</v>
      </c>
      <c r="F532" s="124">
        <v>33400</v>
      </c>
      <c r="G532" s="619" t="s">
        <v>7269</v>
      </c>
    </row>
    <row r="533" spans="1:7" ht="15.75" x14ac:dyDescent="0.25">
      <c r="A533" s="619" t="s">
        <v>71</v>
      </c>
      <c r="B533" s="619" t="s">
        <v>8974</v>
      </c>
      <c r="C533" s="619" t="s">
        <v>2114</v>
      </c>
      <c r="D533" s="619" t="s">
        <v>426</v>
      </c>
      <c r="E533" s="661">
        <v>2022</v>
      </c>
      <c r="F533" s="124">
        <v>35845</v>
      </c>
      <c r="G533" s="619" t="s">
        <v>7269</v>
      </c>
    </row>
    <row r="534" spans="1:7" ht="15.75" x14ac:dyDescent="0.25">
      <c r="A534" s="619" t="s">
        <v>71</v>
      </c>
      <c r="B534" s="619" t="s">
        <v>3250</v>
      </c>
      <c r="C534" s="619" t="s">
        <v>1983</v>
      </c>
      <c r="D534" s="619" t="s">
        <v>426</v>
      </c>
      <c r="E534" s="661">
        <v>2022</v>
      </c>
      <c r="F534" s="124">
        <v>28300</v>
      </c>
      <c r="G534" s="619" t="s">
        <v>7269</v>
      </c>
    </row>
    <row r="535" spans="1:7" ht="15.75" x14ac:dyDescent="0.25">
      <c r="A535" s="619" t="s">
        <v>71</v>
      </c>
      <c r="B535" s="619" t="s">
        <v>8975</v>
      </c>
      <c r="C535" s="619" t="s">
        <v>2114</v>
      </c>
      <c r="D535" s="619" t="s">
        <v>426</v>
      </c>
      <c r="E535" s="661">
        <v>2022</v>
      </c>
      <c r="F535" s="124">
        <v>39045</v>
      </c>
      <c r="G535" s="619" t="s">
        <v>7269</v>
      </c>
    </row>
    <row r="536" spans="1:7" ht="15.75" x14ac:dyDescent="0.25">
      <c r="A536" s="619" t="s">
        <v>71</v>
      </c>
      <c r="B536" s="619" t="s">
        <v>8985</v>
      </c>
      <c r="C536" s="619" t="s">
        <v>3739</v>
      </c>
      <c r="D536" s="619" t="s">
        <v>43</v>
      </c>
      <c r="E536" s="661">
        <v>2022</v>
      </c>
      <c r="F536" s="124">
        <v>25070</v>
      </c>
      <c r="G536" s="619" t="s">
        <v>8984</v>
      </c>
    </row>
    <row r="537" spans="1:7" ht="15.75" x14ac:dyDescent="0.25">
      <c r="A537" s="619" t="s">
        <v>71</v>
      </c>
      <c r="B537" s="619" t="s">
        <v>7557</v>
      </c>
      <c r="C537" s="619" t="s">
        <v>3739</v>
      </c>
      <c r="D537" s="619" t="s">
        <v>43</v>
      </c>
      <c r="E537" s="661">
        <v>2022</v>
      </c>
      <c r="F537" s="124">
        <v>26670</v>
      </c>
      <c r="G537" s="619" t="s">
        <v>8984</v>
      </c>
    </row>
    <row r="538" spans="1:7" ht="15.75" x14ac:dyDescent="0.25">
      <c r="A538" s="619" t="s">
        <v>71</v>
      </c>
      <c r="B538" s="619" t="s">
        <v>7555</v>
      </c>
      <c r="C538" s="619" t="s">
        <v>3739</v>
      </c>
      <c r="D538" s="619" t="s">
        <v>43</v>
      </c>
      <c r="E538" s="661">
        <v>2022</v>
      </c>
      <c r="F538" s="124">
        <v>21870</v>
      </c>
      <c r="G538" s="619" t="s">
        <v>8984</v>
      </c>
    </row>
    <row r="539" spans="1:7" ht="15.75" x14ac:dyDescent="0.25">
      <c r="A539" s="619" t="s">
        <v>71</v>
      </c>
      <c r="B539" s="619" t="s">
        <v>7556</v>
      </c>
      <c r="C539" s="619" t="s">
        <v>3739</v>
      </c>
      <c r="D539" s="619" t="s">
        <v>43</v>
      </c>
      <c r="E539" s="661">
        <v>2022</v>
      </c>
      <c r="F539" s="124">
        <v>23820</v>
      </c>
      <c r="G539" s="619" t="s">
        <v>8984</v>
      </c>
    </row>
    <row r="540" spans="1:7" ht="15.75" x14ac:dyDescent="0.25">
      <c r="A540" s="667" t="s">
        <v>71</v>
      </c>
      <c r="B540" s="667" t="s">
        <v>10002</v>
      </c>
      <c r="C540" s="667" t="s">
        <v>1983</v>
      </c>
      <c r="D540" s="667" t="s">
        <v>43</v>
      </c>
      <c r="E540" s="690">
        <v>2022</v>
      </c>
      <c r="F540" s="695">
        <v>25760</v>
      </c>
      <c r="G540" s="667" t="s">
        <v>135</v>
      </c>
    </row>
    <row r="541" spans="1:7" ht="15.75" x14ac:dyDescent="0.25">
      <c r="A541" s="667" t="s">
        <v>71</v>
      </c>
      <c r="B541" s="667" t="s">
        <v>10003</v>
      </c>
      <c r="C541" s="667" t="s">
        <v>1983</v>
      </c>
      <c r="D541" s="667" t="s">
        <v>43</v>
      </c>
      <c r="E541" s="690">
        <v>2022</v>
      </c>
      <c r="F541" s="695">
        <v>29790</v>
      </c>
      <c r="G541" s="667" t="s">
        <v>135</v>
      </c>
    </row>
    <row r="542" spans="1:7" ht="15.75" x14ac:dyDescent="0.25">
      <c r="A542" s="619" t="s">
        <v>71</v>
      </c>
      <c r="B542" s="619" t="s">
        <v>7564</v>
      </c>
      <c r="C542" s="619" t="s">
        <v>3761</v>
      </c>
      <c r="D542" s="619" t="s">
        <v>110</v>
      </c>
      <c r="E542" s="661">
        <v>2022</v>
      </c>
      <c r="F542" s="124">
        <v>48770</v>
      </c>
      <c r="G542" s="619" t="s">
        <v>8987</v>
      </c>
    </row>
    <row r="543" spans="1:7" ht="15.75" x14ac:dyDescent="0.25">
      <c r="A543" s="619" t="s">
        <v>71</v>
      </c>
      <c r="B543" s="619" t="s">
        <v>7559</v>
      </c>
      <c r="C543" s="619" t="s">
        <v>3761</v>
      </c>
      <c r="D543" s="619" t="s">
        <v>110</v>
      </c>
      <c r="E543" s="661">
        <v>2022</v>
      </c>
      <c r="F543" s="124">
        <v>36440</v>
      </c>
      <c r="G543" s="619" t="s">
        <v>8987</v>
      </c>
    </row>
    <row r="544" spans="1:7" ht="15.75" x14ac:dyDescent="0.25">
      <c r="A544" s="619" t="s">
        <v>71</v>
      </c>
      <c r="B544" s="619" t="s">
        <v>7561</v>
      </c>
      <c r="C544" s="619" t="s">
        <v>3761</v>
      </c>
      <c r="D544" s="619" t="s">
        <v>110</v>
      </c>
      <c r="E544" s="661">
        <v>2022</v>
      </c>
      <c r="F544" s="124">
        <v>39710</v>
      </c>
      <c r="G544" s="619" t="s">
        <v>8987</v>
      </c>
    </row>
    <row r="545" spans="1:7" ht="15.75" x14ac:dyDescent="0.25">
      <c r="A545" s="619" t="s">
        <v>71</v>
      </c>
      <c r="B545" s="619" t="s">
        <v>8986</v>
      </c>
      <c r="C545" s="619" t="s">
        <v>3761</v>
      </c>
      <c r="D545" s="619" t="s">
        <v>110</v>
      </c>
      <c r="E545" s="661">
        <v>2022</v>
      </c>
      <c r="F545" s="124">
        <v>33040</v>
      </c>
      <c r="G545" s="619" t="s">
        <v>8987</v>
      </c>
    </row>
    <row r="546" spans="1:7" ht="15.75" x14ac:dyDescent="0.25">
      <c r="A546" s="619" t="s">
        <v>71</v>
      </c>
      <c r="B546" s="619" t="s">
        <v>7563</v>
      </c>
      <c r="C546" s="619" t="s">
        <v>3761</v>
      </c>
      <c r="D546" s="619" t="s">
        <v>110</v>
      </c>
      <c r="E546" s="661">
        <v>2022</v>
      </c>
      <c r="F546" s="124">
        <v>43750</v>
      </c>
      <c r="G546" s="619" t="s">
        <v>8987</v>
      </c>
    </row>
    <row r="547" spans="1:7" ht="15.75" x14ac:dyDescent="0.25">
      <c r="A547" s="619" t="s">
        <v>71</v>
      </c>
      <c r="B547" s="619" t="s">
        <v>8983</v>
      </c>
      <c r="C547" s="619" t="s">
        <v>3761</v>
      </c>
      <c r="D547" s="619" t="s">
        <v>110</v>
      </c>
      <c r="E547" s="661">
        <v>2022</v>
      </c>
      <c r="F547" s="124">
        <v>51870</v>
      </c>
      <c r="G547" s="619" t="s">
        <v>7317</v>
      </c>
    </row>
    <row r="548" spans="1:7" ht="15.75" x14ac:dyDescent="0.25">
      <c r="A548" s="619" t="s">
        <v>71</v>
      </c>
      <c r="B548" s="619" t="s">
        <v>7554</v>
      </c>
      <c r="C548" s="619" t="s">
        <v>3761</v>
      </c>
      <c r="D548" s="619" t="s">
        <v>426</v>
      </c>
      <c r="E548" s="661">
        <v>2022</v>
      </c>
      <c r="F548" s="124">
        <v>50370</v>
      </c>
      <c r="G548" s="619" t="s">
        <v>7317</v>
      </c>
    </row>
    <row r="549" spans="1:7" ht="15.75" x14ac:dyDescent="0.25">
      <c r="A549" s="619" t="s">
        <v>71</v>
      </c>
      <c r="B549" s="619" t="s">
        <v>7552</v>
      </c>
      <c r="C549" s="619" t="s">
        <v>3761</v>
      </c>
      <c r="D549" s="619" t="s">
        <v>110</v>
      </c>
      <c r="E549" s="661">
        <v>2022</v>
      </c>
      <c r="F549" s="124">
        <v>40310</v>
      </c>
      <c r="G549" s="619" t="s">
        <v>7317</v>
      </c>
    </row>
    <row r="550" spans="1:7" ht="15.75" x14ac:dyDescent="0.25">
      <c r="A550" s="619" t="s">
        <v>71</v>
      </c>
      <c r="B550" s="619" t="s">
        <v>8980</v>
      </c>
      <c r="C550" s="619" t="s">
        <v>3761</v>
      </c>
      <c r="D550" s="619" t="s">
        <v>110</v>
      </c>
      <c r="E550" s="661">
        <v>2022</v>
      </c>
      <c r="F550" s="124">
        <v>40910</v>
      </c>
      <c r="G550" s="619" t="s">
        <v>7317</v>
      </c>
    </row>
    <row r="551" spans="1:7" ht="15.75" x14ac:dyDescent="0.25">
      <c r="A551" s="619" t="s">
        <v>71</v>
      </c>
      <c r="B551" s="619" t="s">
        <v>7551</v>
      </c>
      <c r="C551" s="619" t="s">
        <v>3761</v>
      </c>
      <c r="D551" s="619" t="s">
        <v>110</v>
      </c>
      <c r="E551" s="661">
        <v>2022</v>
      </c>
      <c r="F551" s="124">
        <v>38080</v>
      </c>
      <c r="G551" s="619" t="s">
        <v>7317</v>
      </c>
    </row>
    <row r="552" spans="1:7" ht="15.75" x14ac:dyDescent="0.25">
      <c r="A552" s="619" t="s">
        <v>71</v>
      </c>
      <c r="B552" s="619" t="s">
        <v>8981</v>
      </c>
      <c r="C552" s="619" t="s">
        <v>3761</v>
      </c>
      <c r="D552" s="619" t="s">
        <v>43</v>
      </c>
      <c r="E552" s="661">
        <v>2022</v>
      </c>
      <c r="F552" s="124">
        <v>45170</v>
      </c>
      <c r="G552" s="619" t="s">
        <v>8982</v>
      </c>
    </row>
    <row r="553" spans="1:7" ht="15.75" x14ac:dyDescent="0.25">
      <c r="A553" s="619" t="s">
        <v>71</v>
      </c>
      <c r="B553" s="619" t="s">
        <v>7553</v>
      </c>
      <c r="C553" s="619" t="s">
        <v>3761</v>
      </c>
      <c r="D553" s="619" t="s">
        <v>426</v>
      </c>
      <c r="E553" s="661">
        <v>2022</v>
      </c>
      <c r="F553" s="124">
        <v>44810</v>
      </c>
      <c r="G553" s="619" t="s">
        <v>7317</v>
      </c>
    </row>
    <row r="554" spans="1:7" ht="15.75" x14ac:dyDescent="0.25">
      <c r="A554" s="619" t="s">
        <v>2082</v>
      </c>
      <c r="B554" s="619" t="s">
        <v>3254</v>
      </c>
      <c r="C554" s="619" t="s">
        <v>1983</v>
      </c>
      <c r="D554" s="619" t="s">
        <v>110</v>
      </c>
      <c r="E554" s="661">
        <v>2022</v>
      </c>
      <c r="F554" s="124">
        <v>25550</v>
      </c>
      <c r="G554" s="619" t="s">
        <v>7307</v>
      </c>
    </row>
    <row r="555" spans="1:7" ht="15.75" x14ac:dyDescent="0.25">
      <c r="A555" s="619" t="s">
        <v>2082</v>
      </c>
      <c r="B555" s="619" t="s">
        <v>3757</v>
      </c>
      <c r="C555" s="619" t="s">
        <v>1983</v>
      </c>
      <c r="D555" s="619" t="s">
        <v>110</v>
      </c>
      <c r="E555" s="661">
        <v>2022</v>
      </c>
      <c r="F555" s="124">
        <v>27250</v>
      </c>
      <c r="G555" s="619" t="s">
        <v>7307</v>
      </c>
    </row>
    <row r="556" spans="1:7" ht="15.75" x14ac:dyDescent="0.25">
      <c r="A556" s="619" t="s">
        <v>2082</v>
      </c>
      <c r="B556" s="619" t="s">
        <v>3259</v>
      </c>
      <c r="C556" s="619" t="s">
        <v>2114</v>
      </c>
      <c r="D556" s="619" t="s">
        <v>110</v>
      </c>
      <c r="E556" s="661">
        <v>2022</v>
      </c>
      <c r="F556" s="124">
        <v>22550</v>
      </c>
      <c r="G556" s="619" t="s">
        <v>7277</v>
      </c>
    </row>
    <row r="557" spans="1:7" ht="15.75" x14ac:dyDescent="0.25">
      <c r="A557" s="619" t="s">
        <v>2082</v>
      </c>
      <c r="B557" s="619" t="s">
        <v>3260</v>
      </c>
      <c r="C557" s="619" t="s">
        <v>1983</v>
      </c>
      <c r="D557" s="619" t="s">
        <v>110</v>
      </c>
      <c r="E557" s="661">
        <v>2022</v>
      </c>
      <c r="F557" s="124">
        <v>27500</v>
      </c>
      <c r="G557" s="619" t="s">
        <v>7277</v>
      </c>
    </row>
    <row r="558" spans="1:7" ht="15.75" x14ac:dyDescent="0.25">
      <c r="A558" s="619" t="s">
        <v>2082</v>
      </c>
      <c r="B558" s="619" t="s">
        <v>8988</v>
      </c>
      <c r="C558" s="619" t="s">
        <v>2114</v>
      </c>
      <c r="D558" s="619" t="s">
        <v>110</v>
      </c>
      <c r="E558" s="661">
        <v>2022</v>
      </c>
      <c r="F558" s="124">
        <v>24750</v>
      </c>
      <c r="G558" s="619" t="s">
        <v>7277</v>
      </c>
    </row>
    <row r="559" spans="1:7" ht="15.75" x14ac:dyDescent="0.25">
      <c r="A559" s="619" t="s">
        <v>2082</v>
      </c>
      <c r="B559" s="619" t="s">
        <v>8990</v>
      </c>
      <c r="C559" s="619" t="s">
        <v>1983</v>
      </c>
      <c r="D559" s="619" t="s">
        <v>110</v>
      </c>
      <c r="E559" s="661">
        <v>2022</v>
      </c>
      <c r="F559" s="124">
        <v>24845</v>
      </c>
      <c r="G559" s="619" t="s">
        <v>7277</v>
      </c>
    </row>
    <row r="560" spans="1:7" ht="15.75" x14ac:dyDescent="0.25">
      <c r="A560" s="619" t="s">
        <v>2082</v>
      </c>
      <c r="B560" s="619" t="s">
        <v>8989</v>
      </c>
      <c r="C560" s="619" t="s">
        <v>1983</v>
      </c>
      <c r="D560" s="619" t="s">
        <v>110</v>
      </c>
      <c r="E560" s="661">
        <v>2022</v>
      </c>
      <c r="F560" s="124">
        <v>29150</v>
      </c>
      <c r="G560" s="619" t="s">
        <v>7307</v>
      </c>
    </row>
    <row r="561" spans="1:7" ht="15.75" x14ac:dyDescent="0.25">
      <c r="A561" s="619" t="s">
        <v>2082</v>
      </c>
      <c r="B561" s="619" t="s">
        <v>3253</v>
      </c>
      <c r="C561" s="619" t="s">
        <v>1983</v>
      </c>
      <c r="D561" s="619" t="s">
        <v>110</v>
      </c>
      <c r="E561" s="661">
        <v>2022</v>
      </c>
      <c r="F561" s="124">
        <v>29310</v>
      </c>
      <c r="G561" s="619" t="s">
        <v>7585</v>
      </c>
    </row>
    <row r="562" spans="1:7" ht="15.75" x14ac:dyDescent="0.25">
      <c r="A562" s="619" t="s">
        <v>2082</v>
      </c>
      <c r="B562" s="619" t="s">
        <v>8991</v>
      </c>
      <c r="C562" s="619" t="s">
        <v>2114</v>
      </c>
      <c r="D562" s="619" t="s">
        <v>426</v>
      </c>
      <c r="E562" s="661">
        <v>2022</v>
      </c>
      <c r="F562" s="124">
        <v>33255</v>
      </c>
      <c r="G562" s="619" t="s">
        <v>7585</v>
      </c>
    </row>
    <row r="563" spans="1:7" ht="15.75" x14ac:dyDescent="0.25">
      <c r="A563" s="619" t="s">
        <v>2082</v>
      </c>
      <c r="B563" s="619" t="s">
        <v>3753</v>
      </c>
      <c r="C563" s="619" t="s">
        <v>1983</v>
      </c>
      <c r="D563" s="619" t="s">
        <v>110</v>
      </c>
      <c r="E563" s="661">
        <v>2022</v>
      </c>
      <c r="F563" s="124">
        <v>31900</v>
      </c>
      <c r="G563" s="619" t="s">
        <v>7585</v>
      </c>
    </row>
    <row r="564" spans="1:7" ht="15.75" x14ac:dyDescent="0.25">
      <c r="A564" s="619" t="s">
        <v>2082</v>
      </c>
      <c r="B564" s="619" t="s">
        <v>3250</v>
      </c>
      <c r="C564" s="619" t="s">
        <v>1983</v>
      </c>
      <c r="D564" s="619" t="s">
        <v>110</v>
      </c>
      <c r="E564" s="661">
        <v>2022</v>
      </c>
      <c r="F564" s="124">
        <v>26800</v>
      </c>
      <c r="G564" s="619" t="s">
        <v>7585</v>
      </c>
    </row>
    <row r="565" spans="1:7" ht="15.75" x14ac:dyDescent="0.25">
      <c r="A565" s="619" t="s">
        <v>2082</v>
      </c>
      <c r="B565" s="619" t="s">
        <v>3981</v>
      </c>
      <c r="C565" s="619" t="s">
        <v>1983</v>
      </c>
      <c r="D565" s="619" t="s">
        <v>110</v>
      </c>
      <c r="E565" s="661">
        <v>2022</v>
      </c>
      <c r="F565" s="124">
        <v>28000</v>
      </c>
      <c r="G565" s="619" t="s">
        <v>7585</v>
      </c>
    </row>
    <row r="566" spans="1:7" ht="15.75" x14ac:dyDescent="0.25">
      <c r="A566" s="619" t="s">
        <v>2082</v>
      </c>
      <c r="B566" s="619" t="s">
        <v>5535</v>
      </c>
      <c r="C566" s="619" t="s">
        <v>1983</v>
      </c>
      <c r="D566" s="619" t="s">
        <v>110</v>
      </c>
      <c r="E566" s="661">
        <v>2022</v>
      </c>
      <c r="F566" s="124">
        <v>36600</v>
      </c>
      <c r="G566" s="619" t="s">
        <v>7585</v>
      </c>
    </row>
    <row r="567" spans="1:7" ht="15.75" x14ac:dyDescent="0.25">
      <c r="A567" s="619" t="s">
        <v>2082</v>
      </c>
      <c r="B567" s="619" t="s">
        <v>8992</v>
      </c>
      <c r="C567" s="619" t="s">
        <v>3761</v>
      </c>
      <c r="D567" s="619" t="s">
        <v>43</v>
      </c>
      <c r="E567" s="661">
        <v>2022</v>
      </c>
      <c r="F567" s="124">
        <v>44870</v>
      </c>
      <c r="G567" s="619" t="s">
        <v>8993</v>
      </c>
    </row>
    <row r="568" spans="1:7" ht="15.75" x14ac:dyDescent="0.25">
      <c r="A568" s="619" t="s">
        <v>87</v>
      </c>
      <c r="B568" s="619" t="s">
        <v>9021</v>
      </c>
      <c r="C568" s="619" t="s">
        <v>3255</v>
      </c>
      <c r="D568" s="619" t="s">
        <v>110</v>
      </c>
      <c r="E568" s="661">
        <v>2022</v>
      </c>
      <c r="F568" s="124">
        <v>19600</v>
      </c>
      <c r="G568" s="619" t="s">
        <v>7277</v>
      </c>
    </row>
    <row r="569" spans="1:7" ht="15.75" x14ac:dyDescent="0.25">
      <c r="A569" s="619" t="s">
        <v>87</v>
      </c>
      <c r="B569" s="619" t="s">
        <v>3728</v>
      </c>
      <c r="C569" s="619" t="s">
        <v>3255</v>
      </c>
      <c r="D569" s="619" t="s">
        <v>110</v>
      </c>
      <c r="E569" s="661">
        <v>2022</v>
      </c>
      <c r="F569" s="124">
        <v>16645</v>
      </c>
      <c r="G569" s="619" t="s">
        <v>7277</v>
      </c>
    </row>
    <row r="570" spans="1:7" ht="15.75" x14ac:dyDescent="0.25">
      <c r="A570" s="619" t="s">
        <v>87</v>
      </c>
      <c r="B570" s="619" t="s">
        <v>9020</v>
      </c>
      <c r="C570" s="619" t="s">
        <v>3255</v>
      </c>
      <c r="D570" s="619" t="s">
        <v>110</v>
      </c>
      <c r="E570" s="661">
        <v>2022</v>
      </c>
      <c r="F570" s="124">
        <v>17900</v>
      </c>
      <c r="G570" s="619" t="s">
        <v>7277</v>
      </c>
    </row>
    <row r="571" spans="1:7" ht="15.75" x14ac:dyDescent="0.25">
      <c r="A571" s="619" t="s">
        <v>87</v>
      </c>
      <c r="B571" s="619" t="s">
        <v>9008</v>
      </c>
      <c r="C571" s="619" t="s">
        <v>3255</v>
      </c>
      <c r="D571" s="619" t="s">
        <v>110</v>
      </c>
      <c r="E571" s="661">
        <v>2022</v>
      </c>
      <c r="F571" s="124">
        <v>23750</v>
      </c>
      <c r="G571" s="619" t="s">
        <v>7277</v>
      </c>
    </row>
    <row r="572" spans="1:7" ht="15.75" x14ac:dyDescent="0.25">
      <c r="A572" s="619" t="s">
        <v>87</v>
      </c>
      <c r="B572" s="619" t="s">
        <v>9009</v>
      </c>
      <c r="C572" s="619" t="s">
        <v>3255</v>
      </c>
      <c r="D572" s="619" t="s">
        <v>110</v>
      </c>
      <c r="E572" s="661">
        <v>2022</v>
      </c>
      <c r="F572" s="124">
        <v>28250</v>
      </c>
      <c r="G572" s="619" t="s">
        <v>7277</v>
      </c>
    </row>
    <row r="573" spans="1:7" ht="15.75" x14ac:dyDescent="0.25">
      <c r="A573" s="619" t="s">
        <v>87</v>
      </c>
      <c r="B573" s="619" t="s">
        <v>4055</v>
      </c>
      <c r="C573" s="619" t="s">
        <v>2114</v>
      </c>
      <c r="D573" s="619" t="s">
        <v>110</v>
      </c>
      <c r="E573" s="661">
        <v>2022</v>
      </c>
      <c r="F573" s="124">
        <v>19850</v>
      </c>
      <c r="G573" s="619" t="s">
        <v>7277</v>
      </c>
    </row>
    <row r="574" spans="1:7" ht="15.75" x14ac:dyDescent="0.25">
      <c r="A574" s="619" t="s">
        <v>87</v>
      </c>
      <c r="B574" s="619" t="s">
        <v>9011</v>
      </c>
      <c r="C574" s="619" t="s">
        <v>2114</v>
      </c>
      <c r="D574" s="619" t="s">
        <v>110</v>
      </c>
      <c r="E574" s="661">
        <v>2022</v>
      </c>
      <c r="F574" s="124">
        <v>21100</v>
      </c>
      <c r="G574" s="619" t="s">
        <v>7277</v>
      </c>
    </row>
    <row r="575" spans="1:7" ht="15.75" x14ac:dyDescent="0.25">
      <c r="A575" s="619" t="s">
        <v>87</v>
      </c>
      <c r="B575" s="619" t="s">
        <v>9012</v>
      </c>
      <c r="C575" s="619" t="s">
        <v>2114</v>
      </c>
      <c r="D575" s="619" t="s">
        <v>110</v>
      </c>
      <c r="E575" s="661">
        <v>2022</v>
      </c>
      <c r="F575" s="124">
        <v>25600</v>
      </c>
      <c r="G575" s="619" t="s">
        <v>7277</v>
      </c>
    </row>
    <row r="576" spans="1:7" ht="15.75" x14ac:dyDescent="0.25">
      <c r="A576" s="619" t="s">
        <v>87</v>
      </c>
      <c r="B576" s="619" t="s">
        <v>9013</v>
      </c>
      <c r="C576" s="619" t="s">
        <v>2114</v>
      </c>
      <c r="D576" s="619" t="s">
        <v>110</v>
      </c>
      <c r="E576" s="661">
        <v>2022</v>
      </c>
      <c r="F576" s="124">
        <v>19850</v>
      </c>
      <c r="G576" s="619" t="s">
        <v>7277</v>
      </c>
    </row>
    <row r="577" spans="1:7" ht="15.75" x14ac:dyDescent="0.25">
      <c r="A577" s="619" t="s">
        <v>87</v>
      </c>
      <c r="B577" s="619" t="s">
        <v>9014</v>
      </c>
      <c r="C577" s="619" t="s">
        <v>2114</v>
      </c>
      <c r="D577" s="619" t="s">
        <v>110</v>
      </c>
      <c r="E577" s="661">
        <v>2022</v>
      </c>
      <c r="F577" s="124">
        <v>21100</v>
      </c>
      <c r="G577" s="619" t="s">
        <v>7277</v>
      </c>
    </row>
    <row r="578" spans="1:7" ht="15.75" x14ac:dyDescent="0.25">
      <c r="A578" s="619" t="s">
        <v>87</v>
      </c>
      <c r="B578" s="619" t="s">
        <v>9015</v>
      </c>
      <c r="C578" s="619" t="s">
        <v>3255</v>
      </c>
      <c r="D578" s="619" t="s">
        <v>110</v>
      </c>
      <c r="E578" s="661">
        <v>2022</v>
      </c>
      <c r="F578" s="124">
        <v>25350</v>
      </c>
      <c r="G578" s="619" t="s">
        <v>7277</v>
      </c>
    </row>
    <row r="579" spans="1:7" ht="15.75" x14ac:dyDescent="0.25">
      <c r="A579" s="619" t="s">
        <v>87</v>
      </c>
      <c r="B579" s="619" t="s">
        <v>9016</v>
      </c>
      <c r="C579" s="619" t="s">
        <v>3255</v>
      </c>
      <c r="D579" s="619" t="s">
        <v>110</v>
      </c>
      <c r="E579" s="661">
        <v>2022</v>
      </c>
      <c r="F579" s="124">
        <v>24250</v>
      </c>
      <c r="G579" s="619" t="s">
        <v>7277</v>
      </c>
    </row>
    <row r="580" spans="1:7" ht="15.75" x14ac:dyDescent="0.25">
      <c r="A580" s="619" t="s">
        <v>87</v>
      </c>
      <c r="B580" s="619" t="s">
        <v>9010</v>
      </c>
      <c r="C580" s="619" t="s">
        <v>2114</v>
      </c>
      <c r="D580" s="619" t="s">
        <v>110</v>
      </c>
      <c r="E580" s="661">
        <v>2022</v>
      </c>
      <c r="F580" s="124">
        <v>25600</v>
      </c>
      <c r="G580" s="619" t="s">
        <v>7277</v>
      </c>
    </row>
    <row r="581" spans="1:7" ht="15.75" x14ac:dyDescent="0.25">
      <c r="A581" s="619" t="s">
        <v>87</v>
      </c>
      <c r="B581" s="619" t="s">
        <v>9027</v>
      </c>
      <c r="C581" s="619" t="s">
        <v>3255</v>
      </c>
      <c r="D581" s="619" t="s">
        <v>110</v>
      </c>
      <c r="E581" s="661">
        <v>2022</v>
      </c>
      <c r="F581" s="124">
        <v>25550</v>
      </c>
      <c r="G581" s="619" t="s">
        <v>7307</v>
      </c>
    </row>
    <row r="582" spans="1:7" ht="15.75" x14ac:dyDescent="0.25">
      <c r="A582" s="619" t="s">
        <v>87</v>
      </c>
      <c r="B582" s="619" t="s">
        <v>9028</v>
      </c>
      <c r="C582" s="619" t="s">
        <v>3255</v>
      </c>
      <c r="D582" s="619" t="s">
        <v>110</v>
      </c>
      <c r="E582" s="661">
        <v>2022</v>
      </c>
      <c r="F582" s="124">
        <v>28800</v>
      </c>
      <c r="G582" s="619" t="s">
        <v>7307</v>
      </c>
    </row>
    <row r="583" spans="1:7" ht="15.75" x14ac:dyDescent="0.25">
      <c r="A583" s="619" t="s">
        <v>87</v>
      </c>
      <c r="B583" s="619" t="s">
        <v>9026</v>
      </c>
      <c r="C583" s="619" t="s">
        <v>3255</v>
      </c>
      <c r="D583" s="619" t="s">
        <v>110</v>
      </c>
      <c r="E583" s="661">
        <v>2022</v>
      </c>
      <c r="F583" s="124">
        <v>23600</v>
      </c>
      <c r="G583" s="619" t="s">
        <v>7307</v>
      </c>
    </row>
    <row r="584" spans="1:7" ht="15.75" x14ac:dyDescent="0.25">
      <c r="A584" s="619" t="s">
        <v>87</v>
      </c>
      <c r="B584" s="619" t="s">
        <v>9029</v>
      </c>
      <c r="C584" s="619" t="s">
        <v>3255</v>
      </c>
      <c r="D584" s="619" t="s">
        <v>110</v>
      </c>
      <c r="E584" s="661">
        <v>2022</v>
      </c>
      <c r="F584" s="124">
        <v>31600</v>
      </c>
      <c r="G584" s="619" t="s">
        <v>7307</v>
      </c>
    </row>
    <row r="585" spans="1:7" ht="15.75" x14ac:dyDescent="0.25">
      <c r="A585" s="618" t="s">
        <v>87</v>
      </c>
      <c r="B585" s="618" t="s">
        <v>10004</v>
      </c>
      <c r="C585" s="618" t="s">
        <v>3255</v>
      </c>
      <c r="D585" s="618" t="s">
        <v>43</v>
      </c>
      <c r="E585" s="690">
        <v>2022</v>
      </c>
      <c r="F585" s="124">
        <v>33250</v>
      </c>
      <c r="G585" s="618" t="s">
        <v>7307</v>
      </c>
    </row>
    <row r="586" spans="1:7" ht="15.75" x14ac:dyDescent="0.25">
      <c r="A586" s="618" t="s">
        <v>87</v>
      </c>
      <c r="B586" s="618" t="s">
        <v>10005</v>
      </c>
      <c r="C586" s="618" t="s">
        <v>3255</v>
      </c>
      <c r="D586" s="618" t="s">
        <v>43</v>
      </c>
      <c r="E586" s="690">
        <v>2022</v>
      </c>
      <c r="F586" s="124">
        <v>26800</v>
      </c>
      <c r="G586" s="618" t="s">
        <v>7307</v>
      </c>
    </row>
    <row r="587" spans="1:7" ht="15.75" x14ac:dyDescent="0.25">
      <c r="A587" s="618" t="s">
        <v>87</v>
      </c>
      <c r="B587" s="618" t="s">
        <v>10006</v>
      </c>
      <c r="C587" s="618" t="s">
        <v>3255</v>
      </c>
      <c r="D587" s="618" t="s">
        <v>43</v>
      </c>
      <c r="E587" s="690">
        <v>2022</v>
      </c>
      <c r="F587" s="124">
        <v>29800</v>
      </c>
      <c r="G587" s="618" t="s">
        <v>7307</v>
      </c>
    </row>
    <row r="588" spans="1:7" ht="15.75" x14ac:dyDescent="0.25">
      <c r="A588" s="619" t="s">
        <v>87</v>
      </c>
      <c r="B588" s="619" t="s">
        <v>6789</v>
      </c>
      <c r="C588" s="619" t="s">
        <v>2114</v>
      </c>
      <c r="D588" s="619" t="s">
        <v>426</v>
      </c>
      <c r="E588" s="661">
        <v>2022</v>
      </c>
      <c r="F588" s="124">
        <v>22650</v>
      </c>
      <c r="G588" s="619" t="s">
        <v>7317</v>
      </c>
    </row>
    <row r="589" spans="1:7" ht="15.75" x14ac:dyDescent="0.25">
      <c r="A589" s="619" t="s">
        <v>87</v>
      </c>
      <c r="B589" s="619" t="s">
        <v>6789</v>
      </c>
      <c r="C589" s="619" t="s">
        <v>2114</v>
      </c>
      <c r="D589" s="619" t="s">
        <v>110</v>
      </c>
      <c r="E589" s="661">
        <v>2022</v>
      </c>
      <c r="F589" s="124">
        <v>21150</v>
      </c>
      <c r="G589" s="619" t="s">
        <v>7317</v>
      </c>
    </row>
    <row r="590" spans="1:7" ht="15.75" x14ac:dyDescent="0.25">
      <c r="A590" s="619" t="s">
        <v>87</v>
      </c>
      <c r="B590" s="619" t="s">
        <v>6788</v>
      </c>
      <c r="C590" s="619" t="s">
        <v>2114</v>
      </c>
      <c r="D590" s="619" t="s">
        <v>426</v>
      </c>
      <c r="E590" s="661">
        <v>2022</v>
      </c>
      <c r="F590" s="124">
        <v>24450</v>
      </c>
      <c r="G590" s="619" t="s">
        <v>7317</v>
      </c>
    </row>
    <row r="591" spans="1:7" ht="15.75" x14ac:dyDescent="0.25">
      <c r="A591" s="619" t="s">
        <v>87</v>
      </c>
      <c r="B591" s="619" t="s">
        <v>6788</v>
      </c>
      <c r="C591" s="619" t="s">
        <v>2114</v>
      </c>
      <c r="D591" s="619" t="s">
        <v>110</v>
      </c>
      <c r="E591" s="661">
        <v>2022</v>
      </c>
      <c r="F591" s="124">
        <v>22950</v>
      </c>
      <c r="G591" s="619" t="s">
        <v>7317</v>
      </c>
    </row>
    <row r="592" spans="1:7" ht="15.75" x14ac:dyDescent="0.25">
      <c r="A592" s="619" t="s">
        <v>87</v>
      </c>
      <c r="B592" s="619" t="s">
        <v>9017</v>
      </c>
      <c r="C592" s="619" t="s">
        <v>3255</v>
      </c>
      <c r="D592" s="619" t="s">
        <v>426</v>
      </c>
      <c r="E592" s="661">
        <v>2022</v>
      </c>
      <c r="F592" s="124">
        <v>29950</v>
      </c>
      <c r="G592" s="619" t="s">
        <v>7317</v>
      </c>
    </row>
    <row r="593" spans="1:7" ht="15.75" x14ac:dyDescent="0.25">
      <c r="A593" s="619" t="s">
        <v>87</v>
      </c>
      <c r="B593" s="619" t="s">
        <v>9017</v>
      </c>
      <c r="C593" s="619" t="s">
        <v>3255</v>
      </c>
      <c r="D593" s="619" t="s">
        <v>110</v>
      </c>
      <c r="E593" s="661">
        <v>2022</v>
      </c>
      <c r="F593" s="124">
        <v>28450</v>
      </c>
      <c r="G593" s="619" t="s">
        <v>7317</v>
      </c>
    </row>
    <row r="594" spans="1:7" ht="15.75" x14ac:dyDescent="0.25">
      <c r="A594" s="619" t="s">
        <v>87</v>
      </c>
      <c r="B594" s="619" t="s">
        <v>9018</v>
      </c>
      <c r="C594" s="619" t="s">
        <v>3255</v>
      </c>
      <c r="D594" s="619" t="s">
        <v>426</v>
      </c>
      <c r="E594" s="661">
        <v>2022</v>
      </c>
      <c r="F594" s="124">
        <v>27200</v>
      </c>
      <c r="G594" s="619" t="s">
        <v>7317</v>
      </c>
    </row>
    <row r="595" spans="1:7" ht="15.75" x14ac:dyDescent="0.25">
      <c r="A595" s="619" t="s">
        <v>87</v>
      </c>
      <c r="B595" s="619" t="s">
        <v>9018</v>
      </c>
      <c r="C595" s="619" t="s">
        <v>3255</v>
      </c>
      <c r="D595" s="619" t="s">
        <v>110</v>
      </c>
      <c r="E595" s="661">
        <v>2022</v>
      </c>
      <c r="F595" s="124">
        <v>25700</v>
      </c>
      <c r="G595" s="619" t="s">
        <v>7317</v>
      </c>
    </row>
    <row r="596" spans="1:7" ht="15.75" x14ac:dyDescent="0.25">
      <c r="A596" s="619" t="s">
        <v>87</v>
      </c>
      <c r="B596" s="619" t="s">
        <v>9019</v>
      </c>
      <c r="C596" s="619" t="s">
        <v>3790</v>
      </c>
      <c r="D596" s="619" t="s">
        <v>110</v>
      </c>
      <c r="E596" s="661">
        <v>2022</v>
      </c>
      <c r="F596" s="124">
        <v>47290</v>
      </c>
      <c r="G596" s="619" t="s">
        <v>7317</v>
      </c>
    </row>
    <row r="597" spans="1:7" ht="15.75" x14ac:dyDescent="0.25">
      <c r="A597" s="619" t="s">
        <v>87</v>
      </c>
      <c r="B597" s="619" t="s">
        <v>6778</v>
      </c>
      <c r="C597" s="619" t="s">
        <v>3790</v>
      </c>
      <c r="D597" s="619" t="s">
        <v>110</v>
      </c>
      <c r="E597" s="661">
        <v>2022</v>
      </c>
      <c r="F597" s="124">
        <v>45840</v>
      </c>
      <c r="G597" s="619" t="s">
        <v>7317</v>
      </c>
    </row>
    <row r="598" spans="1:7" ht="15.75" x14ac:dyDescent="0.25">
      <c r="A598" s="619" t="s">
        <v>87</v>
      </c>
      <c r="B598" s="619" t="s">
        <v>6780</v>
      </c>
      <c r="C598" s="619" t="s">
        <v>3790</v>
      </c>
      <c r="D598" s="619" t="s">
        <v>110</v>
      </c>
      <c r="E598" s="661">
        <v>2022</v>
      </c>
      <c r="F598" s="124">
        <v>33600</v>
      </c>
      <c r="G598" s="619" t="s">
        <v>7317</v>
      </c>
    </row>
    <row r="599" spans="1:7" ht="15.75" x14ac:dyDescent="0.25">
      <c r="A599" s="619" t="s">
        <v>87</v>
      </c>
      <c r="B599" s="619" t="s">
        <v>6779</v>
      </c>
      <c r="C599" s="619" t="s">
        <v>3790</v>
      </c>
      <c r="D599" s="619" t="s">
        <v>110</v>
      </c>
      <c r="E599" s="661">
        <v>2022</v>
      </c>
      <c r="F599" s="124">
        <v>35950</v>
      </c>
      <c r="G599" s="619" t="s">
        <v>7317</v>
      </c>
    </row>
    <row r="600" spans="1:7" ht="15.75" x14ac:dyDescent="0.25">
      <c r="A600" s="619" t="s">
        <v>87</v>
      </c>
      <c r="B600" s="619" t="s">
        <v>8996</v>
      </c>
      <c r="C600" s="619" t="s">
        <v>1985</v>
      </c>
      <c r="D600" s="619" t="s">
        <v>110</v>
      </c>
      <c r="E600" s="661">
        <v>2022</v>
      </c>
      <c r="F600" s="124">
        <v>41410</v>
      </c>
      <c r="G600" s="619" t="s">
        <v>7317</v>
      </c>
    </row>
    <row r="601" spans="1:7" ht="15.75" x14ac:dyDescent="0.25">
      <c r="A601" s="619" t="s">
        <v>87</v>
      </c>
      <c r="B601" s="619" t="s">
        <v>8995</v>
      </c>
      <c r="C601" s="619" t="s">
        <v>1985</v>
      </c>
      <c r="D601" s="619" t="s">
        <v>110</v>
      </c>
      <c r="E601" s="661">
        <v>2022</v>
      </c>
      <c r="F601" s="124">
        <v>39410</v>
      </c>
      <c r="G601" s="619" t="s">
        <v>7317</v>
      </c>
    </row>
    <row r="602" spans="1:7" ht="15.75" x14ac:dyDescent="0.25">
      <c r="A602" s="619" t="s">
        <v>87</v>
      </c>
      <c r="B602" s="619" t="s">
        <v>7569</v>
      </c>
      <c r="C602" s="619" t="s">
        <v>1985</v>
      </c>
      <c r="D602" s="619" t="s">
        <v>110</v>
      </c>
      <c r="E602" s="661">
        <v>2022</v>
      </c>
      <c r="F602" s="124">
        <v>27200</v>
      </c>
      <c r="G602" s="619" t="s">
        <v>7317</v>
      </c>
    </row>
    <row r="603" spans="1:7" ht="15.75" x14ac:dyDescent="0.25">
      <c r="A603" s="619" t="s">
        <v>87</v>
      </c>
      <c r="B603" s="619" t="s">
        <v>7570</v>
      </c>
      <c r="C603" s="619" t="s">
        <v>1985</v>
      </c>
      <c r="D603" s="619" t="s">
        <v>110</v>
      </c>
      <c r="E603" s="661">
        <v>2022</v>
      </c>
      <c r="F603" s="124">
        <v>29450</v>
      </c>
      <c r="G603" s="619" t="s">
        <v>7317</v>
      </c>
    </row>
    <row r="604" spans="1:7" ht="15.75" x14ac:dyDescent="0.25">
      <c r="A604" s="619" t="s">
        <v>87</v>
      </c>
      <c r="B604" s="619" t="s">
        <v>8994</v>
      </c>
      <c r="C604" s="619" t="s">
        <v>1985</v>
      </c>
      <c r="D604" s="619" t="s">
        <v>110</v>
      </c>
      <c r="E604" s="661">
        <v>2022</v>
      </c>
      <c r="F604" s="124">
        <v>32750</v>
      </c>
      <c r="G604" s="619" t="s">
        <v>7317</v>
      </c>
    </row>
    <row r="605" spans="1:7" ht="15.75" x14ac:dyDescent="0.25">
      <c r="A605" s="619" t="s">
        <v>87</v>
      </c>
      <c r="B605" s="619" t="s">
        <v>8997</v>
      </c>
      <c r="C605" s="619" t="s">
        <v>1985</v>
      </c>
      <c r="D605" s="619" t="s">
        <v>426</v>
      </c>
      <c r="E605" s="661">
        <v>2022</v>
      </c>
      <c r="F605" s="640">
        <v>43110</v>
      </c>
      <c r="G605" s="619" t="s">
        <v>7317</v>
      </c>
    </row>
    <row r="606" spans="1:7" ht="15.75" x14ac:dyDescent="0.25">
      <c r="A606" s="619" t="s">
        <v>87</v>
      </c>
      <c r="B606" s="619" t="s">
        <v>9003</v>
      </c>
      <c r="C606" s="619" t="s">
        <v>3761</v>
      </c>
      <c r="D606" s="619" t="s">
        <v>426</v>
      </c>
      <c r="E606" s="661">
        <v>2022</v>
      </c>
      <c r="F606" s="124">
        <v>43561</v>
      </c>
      <c r="G606" s="619" t="s">
        <v>7317</v>
      </c>
    </row>
    <row r="607" spans="1:7" ht="15.75" x14ac:dyDescent="0.25">
      <c r="A607" s="619" t="s">
        <v>87</v>
      </c>
      <c r="B607" s="619" t="s">
        <v>8998</v>
      </c>
      <c r="C607" s="619" t="s">
        <v>3255</v>
      </c>
      <c r="D607" s="619" t="s">
        <v>426</v>
      </c>
      <c r="E607" s="661">
        <v>2022</v>
      </c>
      <c r="F607" s="124">
        <v>35595</v>
      </c>
      <c r="G607" s="619" t="s">
        <v>7317</v>
      </c>
    </row>
    <row r="608" spans="1:7" ht="15.75" x14ac:dyDescent="0.25">
      <c r="A608" s="618" t="s">
        <v>87</v>
      </c>
      <c r="B608" s="618" t="s">
        <v>10007</v>
      </c>
      <c r="C608" s="618" t="s">
        <v>3255</v>
      </c>
      <c r="D608" s="618" t="s">
        <v>426</v>
      </c>
      <c r="E608" s="690">
        <v>2022</v>
      </c>
      <c r="F608" s="124">
        <v>38360</v>
      </c>
      <c r="G608" s="618" t="s">
        <v>10008</v>
      </c>
    </row>
    <row r="609" spans="1:7" ht="15.75" x14ac:dyDescent="0.25">
      <c r="A609" s="619" t="s">
        <v>87</v>
      </c>
      <c r="B609" s="619" t="s">
        <v>9000</v>
      </c>
      <c r="C609" s="619" t="s">
        <v>3255</v>
      </c>
      <c r="D609" s="619" t="s">
        <v>426</v>
      </c>
      <c r="E609" s="661">
        <v>2022</v>
      </c>
      <c r="F609" s="124">
        <v>42005</v>
      </c>
      <c r="G609" s="619" t="s">
        <v>7317</v>
      </c>
    </row>
    <row r="610" spans="1:7" ht="15.75" x14ac:dyDescent="0.25">
      <c r="A610" s="619" t="s">
        <v>87</v>
      </c>
      <c r="B610" s="619" t="s">
        <v>9002</v>
      </c>
      <c r="C610" s="619" t="s">
        <v>3255</v>
      </c>
      <c r="D610" s="619" t="s">
        <v>426</v>
      </c>
      <c r="E610" s="661">
        <v>2022</v>
      </c>
      <c r="F610" s="124">
        <v>47305</v>
      </c>
      <c r="G610" s="619" t="s">
        <v>7317</v>
      </c>
    </row>
    <row r="611" spans="1:7" ht="15.75" x14ac:dyDescent="0.25">
      <c r="A611" s="619" t="s">
        <v>87</v>
      </c>
      <c r="B611" s="619" t="s">
        <v>9001</v>
      </c>
      <c r="C611" s="619" t="s">
        <v>3255</v>
      </c>
      <c r="D611" s="619" t="s">
        <v>426</v>
      </c>
      <c r="E611" s="661">
        <v>2022</v>
      </c>
      <c r="F611" s="124">
        <v>41295</v>
      </c>
      <c r="G611" s="619" t="s">
        <v>7317</v>
      </c>
    </row>
    <row r="612" spans="1:7" ht="15.75" x14ac:dyDescent="0.25">
      <c r="A612" s="619" t="s">
        <v>87</v>
      </c>
      <c r="B612" s="619" t="s">
        <v>8999</v>
      </c>
      <c r="C612" s="619" t="s">
        <v>3255</v>
      </c>
      <c r="D612" s="619" t="s">
        <v>426</v>
      </c>
      <c r="E612" s="661">
        <v>2022</v>
      </c>
      <c r="F612" s="124">
        <v>39655</v>
      </c>
      <c r="G612" s="619" t="s">
        <v>7317</v>
      </c>
    </row>
    <row r="613" spans="1:7" ht="15.75" x14ac:dyDescent="0.25">
      <c r="A613" s="619" t="s">
        <v>87</v>
      </c>
      <c r="B613" s="619" t="s">
        <v>3722</v>
      </c>
      <c r="C613" s="619" t="s">
        <v>1985</v>
      </c>
      <c r="D613" s="619" t="s">
        <v>426</v>
      </c>
      <c r="E613" s="661">
        <v>2022</v>
      </c>
      <c r="F613" s="124">
        <v>29400</v>
      </c>
      <c r="G613" s="619" t="s">
        <v>7317</v>
      </c>
    </row>
    <row r="614" spans="1:7" ht="15.75" x14ac:dyDescent="0.25">
      <c r="A614" s="619" t="s">
        <v>87</v>
      </c>
      <c r="B614" s="619" t="s">
        <v>5060</v>
      </c>
      <c r="C614" s="619" t="s">
        <v>1985</v>
      </c>
      <c r="D614" s="619" t="s">
        <v>426</v>
      </c>
      <c r="E614" s="661">
        <v>2022</v>
      </c>
      <c r="F614" s="124">
        <v>31150</v>
      </c>
      <c r="G614" s="619" t="s">
        <v>7317</v>
      </c>
    </row>
    <row r="615" spans="1:7" ht="15.75" x14ac:dyDescent="0.25">
      <c r="A615" s="619" t="s">
        <v>87</v>
      </c>
      <c r="B615" s="619" t="s">
        <v>7324</v>
      </c>
      <c r="C615" s="619" t="s">
        <v>1985</v>
      </c>
      <c r="D615" s="619" t="s">
        <v>426</v>
      </c>
      <c r="E615" s="661">
        <v>2022</v>
      </c>
      <c r="F615" s="124">
        <v>34450</v>
      </c>
      <c r="G615" s="619" t="s">
        <v>7317</v>
      </c>
    </row>
    <row r="616" spans="1:7" ht="15.75" x14ac:dyDescent="0.25">
      <c r="A616" s="619" t="s">
        <v>87</v>
      </c>
      <c r="B616" s="619" t="s">
        <v>9022</v>
      </c>
      <c r="C616" s="619" t="s">
        <v>1985</v>
      </c>
      <c r="D616" s="619" t="s">
        <v>110</v>
      </c>
      <c r="E616" s="661">
        <v>2022</v>
      </c>
      <c r="F616" s="124">
        <v>26250</v>
      </c>
      <c r="G616" s="619" t="s">
        <v>7277</v>
      </c>
    </row>
    <row r="617" spans="1:7" ht="15.75" x14ac:dyDescent="0.25">
      <c r="A617" s="619" t="s">
        <v>87</v>
      </c>
      <c r="B617" s="619" t="s">
        <v>9023</v>
      </c>
      <c r="C617" s="619" t="s">
        <v>3255</v>
      </c>
      <c r="D617" s="619" t="s">
        <v>110</v>
      </c>
      <c r="E617" s="661">
        <v>2022</v>
      </c>
      <c r="F617" s="124">
        <v>31450</v>
      </c>
      <c r="G617" s="619" t="s">
        <v>7277</v>
      </c>
    </row>
    <row r="618" spans="1:7" ht="15.75" x14ac:dyDescent="0.25">
      <c r="A618" s="619" t="s">
        <v>87</v>
      </c>
      <c r="B618" s="619" t="s">
        <v>3732</v>
      </c>
      <c r="C618" s="619" t="s">
        <v>3255</v>
      </c>
      <c r="D618" s="619" t="s">
        <v>110</v>
      </c>
      <c r="E618" s="661">
        <v>2022</v>
      </c>
      <c r="F618" s="124">
        <v>34400</v>
      </c>
      <c r="G618" s="619" t="s">
        <v>7277</v>
      </c>
    </row>
    <row r="619" spans="1:7" ht="15.75" x14ac:dyDescent="0.25">
      <c r="A619" s="619" t="s">
        <v>87</v>
      </c>
      <c r="B619" s="619" t="s">
        <v>9024</v>
      </c>
      <c r="C619" s="619" t="s">
        <v>1985</v>
      </c>
      <c r="D619" s="619" t="s">
        <v>110</v>
      </c>
      <c r="E619" s="661">
        <v>2022</v>
      </c>
      <c r="F619" s="124">
        <v>33750</v>
      </c>
      <c r="G619" s="619" t="s">
        <v>7277</v>
      </c>
    </row>
    <row r="620" spans="1:7" ht="15.75" x14ac:dyDescent="0.25">
      <c r="A620" s="619" t="s">
        <v>87</v>
      </c>
      <c r="B620" s="619" t="s">
        <v>9025</v>
      </c>
      <c r="C620" s="619" t="s">
        <v>1985</v>
      </c>
      <c r="D620" s="619" t="s">
        <v>110</v>
      </c>
      <c r="E620" s="661">
        <v>2022</v>
      </c>
      <c r="F620" s="124">
        <v>34750</v>
      </c>
      <c r="G620" s="619" t="s">
        <v>7277</v>
      </c>
    </row>
    <row r="621" spans="1:7" ht="15.75" x14ac:dyDescent="0.25">
      <c r="A621" s="619" t="s">
        <v>87</v>
      </c>
      <c r="B621" s="619" t="s">
        <v>3731</v>
      </c>
      <c r="C621" s="619" t="s">
        <v>1985</v>
      </c>
      <c r="D621" s="619" t="s">
        <v>110</v>
      </c>
      <c r="E621" s="661">
        <v>2022</v>
      </c>
      <c r="F621" s="124">
        <v>24150</v>
      </c>
      <c r="G621" s="619" t="s">
        <v>7277</v>
      </c>
    </row>
    <row r="622" spans="1:7" ht="15.75" x14ac:dyDescent="0.25">
      <c r="A622" s="619" t="s">
        <v>87</v>
      </c>
      <c r="B622" s="619" t="s">
        <v>9005</v>
      </c>
      <c r="C622" s="619" t="s">
        <v>3255</v>
      </c>
      <c r="D622" s="619" t="s">
        <v>426</v>
      </c>
      <c r="E622" s="661">
        <v>2022</v>
      </c>
      <c r="F622" s="124">
        <v>29050</v>
      </c>
      <c r="G622" s="619" t="s">
        <v>7317</v>
      </c>
    </row>
    <row r="623" spans="1:7" ht="15.75" x14ac:dyDescent="0.25">
      <c r="A623" s="619" t="s">
        <v>87</v>
      </c>
      <c r="B623" s="619" t="s">
        <v>9007</v>
      </c>
      <c r="C623" s="619" t="s">
        <v>3255</v>
      </c>
      <c r="D623" s="619" t="s">
        <v>426</v>
      </c>
      <c r="E623" s="661">
        <v>2022</v>
      </c>
      <c r="F623" s="640">
        <v>37350</v>
      </c>
      <c r="G623" s="619" t="s">
        <v>7317</v>
      </c>
    </row>
    <row r="624" spans="1:7" ht="15.75" x14ac:dyDescent="0.25">
      <c r="A624" s="619" t="s">
        <v>87</v>
      </c>
      <c r="B624" s="619" t="s">
        <v>9006</v>
      </c>
      <c r="C624" s="619" t="s">
        <v>3255</v>
      </c>
      <c r="D624" s="619" t="s">
        <v>426</v>
      </c>
      <c r="E624" s="661">
        <v>2022</v>
      </c>
      <c r="F624" s="124">
        <v>31650</v>
      </c>
      <c r="G624" s="619" t="s">
        <v>7317</v>
      </c>
    </row>
    <row r="625" spans="1:7" ht="15.75" x14ac:dyDescent="0.25">
      <c r="A625" s="619" t="s">
        <v>87</v>
      </c>
      <c r="B625" s="619" t="s">
        <v>3737</v>
      </c>
      <c r="C625" s="619" t="s">
        <v>1985</v>
      </c>
      <c r="D625" s="619" t="s">
        <v>426</v>
      </c>
      <c r="E625" s="661">
        <v>2022</v>
      </c>
      <c r="F625" s="124">
        <v>36200</v>
      </c>
      <c r="G625" s="619" t="s">
        <v>7317</v>
      </c>
    </row>
    <row r="626" spans="1:7" ht="15.75" x14ac:dyDescent="0.25">
      <c r="A626" s="619" t="s">
        <v>87</v>
      </c>
      <c r="B626" s="619" t="s">
        <v>3737</v>
      </c>
      <c r="C626" s="619" t="s">
        <v>1985</v>
      </c>
      <c r="D626" s="619" t="s">
        <v>110</v>
      </c>
      <c r="E626" s="661">
        <v>2022</v>
      </c>
      <c r="F626" s="124">
        <v>34700</v>
      </c>
      <c r="G626" s="619" t="s">
        <v>7317</v>
      </c>
    </row>
    <row r="627" spans="1:7" ht="15.75" x14ac:dyDescent="0.25">
      <c r="A627" s="619" t="s">
        <v>87</v>
      </c>
      <c r="B627" s="619" t="s">
        <v>4044</v>
      </c>
      <c r="C627" s="619" t="s">
        <v>1985</v>
      </c>
      <c r="D627" s="619" t="s">
        <v>426</v>
      </c>
      <c r="E627" s="661">
        <v>2022</v>
      </c>
      <c r="F627" s="124">
        <v>26450</v>
      </c>
      <c r="G627" s="619" t="s">
        <v>7317</v>
      </c>
    </row>
    <row r="628" spans="1:7" ht="15.75" x14ac:dyDescent="0.25">
      <c r="A628" s="619" t="s">
        <v>87</v>
      </c>
      <c r="B628" s="619" t="s">
        <v>4044</v>
      </c>
      <c r="C628" s="619" t="s">
        <v>1985</v>
      </c>
      <c r="D628" s="619" t="s">
        <v>110</v>
      </c>
      <c r="E628" s="661">
        <v>2022</v>
      </c>
      <c r="F628" s="124">
        <v>24950</v>
      </c>
      <c r="G628" s="619" t="s">
        <v>7317</v>
      </c>
    </row>
    <row r="629" spans="1:7" ht="15.75" x14ac:dyDescent="0.25">
      <c r="A629" s="619" t="s">
        <v>87</v>
      </c>
      <c r="B629" s="619" t="s">
        <v>9004</v>
      </c>
      <c r="C629" s="619" t="s">
        <v>1985</v>
      </c>
      <c r="D629" s="619" t="s">
        <v>426</v>
      </c>
      <c r="E629" s="661">
        <v>2022</v>
      </c>
      <c r="F629" s="124">
        <v>28000</v>
      </c>
      <c r="G629" s="619" t="s">
        <v>7317</v>
      </c>
    </row>
    <row r="630" spans="1:7" ht="15.75" x14ac:dyDescent="0.25">
      <c r="A630" s="619" t="s">
        <v>87</v>
      </c>
      <c r="B630" s="619" t="s">
        <v>9004</v>
      </c>
      <c r="C630" s="619" t="s">
        <v>1985</v>
      </c>
      <c r="D630" s="619" t="s">
        <v>110</v>
      </c>
      <c r="E630" s="661">
        <v>2022</v>
      </c>
      <c r="F630" s="640">
        <v>26500</v>
      </c>
      <c r="G630" s="619" t="s">
        <v>7317</v>
      </c>
    </row>
    <row r="631" spans="1:7" ht="15.75" x14ac:dyDescent="0.25">
      <c r="A631" s="619" t="s">
        <v>87</v>
      </c>
      <c r="B631" s="619" t="s">
        <v>7322</v>
      </c>
      <c r="C631" s="619" t="s">
        <v>3255</v>
      </c>
      <c r="D631" s="619" t="s">
        <v>110</v>
      </c>
      <c r="E631" s="661">
        <v>2022</v>
      </c>
      <c r="F631" s="124">
        <v>23545</v>
      </c>
      <c r="G631" s="619" t="s">
        <v>7323</v>
      </c>
    </row>
    <row r="632" spans="1:7" ht="15.75" x14ac:dyDescent="0.25">
      <c r="A632" s="619" t="s">
        <v>87</v>
      </c>
      <c r="B632" s="619" t="s">
        <v>6767</v>
      </c>
      <c r="C632" s="619" t="s">
        <v>3255</v>
      </c>
      <c r="D632" s="619" t="s">
        <v>110</v>
      </c>
      <c r="E632" s="661">
        <v>2022</v>
      </c>
      <c r="F632" s="124">
        <v>20295</v>
      </c>
      <c r="G632" s="619" t="s">
        <v>7323</v>
      </c>
    </row>
    <row r="633" spans="1:7" ht="15.75" x14ac:dyDescent="0.25">
      <c r="A633" s="619" t="s">
        <v>87</v>
      </c>
      <c r="B633" s="619" t="s">
        <v>6765</v>
      </c>
      <c r="C633" s="619" t="s">
        <v>3255</v>
      </c>
      <c r="D633" s="619" t="s">
        <v>110</v>
      </c>
      <c r="E633" s="661">
        <v>2022</v>
      </c>
      <c r="F633" s="124">
        <v>22045</v>
      </c>
      <c r="G633" s="619" t="s">
        <v>7323</v>
      </c>
    </row>
    <row r="634" spans="1:7" ht="15.75" x14ac:dyDescent="0.25">
      <c r="A634" s="618" t="s">
        <v>6002</v>
      </c>
      <c r="B634" s="618" t="s">
        <v>9683</v>
      </c>
      <c r="C634" s="618" t="s">
        <v>2114</v>
      </c>
      <c r="D634" s="618" t="s">
        <v>426</v>
      </c>
      <c r="E634" s="690">
        <v>2022</v>
      </c>
      <c r="F634" s="124">
        <v>69675</v>
      </c>
      <c r="G634" s="618" t="s">
        <v>7317</v>
      </c>
    </row>
    <row r="635" spans="1:7" ht="15.75" x14ac:dyDescent="0.25">
      <c r="A635" s="618" t="s">
        <v>6002</v>
      </c>
      <c r="B635" s="618" t="s">
        <v>9684</v>
      </c>
      <c r="C635" s="618" t="s">
        <v>2114</v>
      </c>
      <c r="D635" s="618" t="s">
        <v>426</v>
      </c>
      <c r="E635" s="690">
        <v>2022</v>
      </c>
      <c r="F635" s="124">
        <v>61660</v>
      </c>
      <c r="G635" s="618" t="s">
        <v>7317</v>
      </c>
    </row>
    <row r="636" spans="1:7" ht="15.75" x14ac:dyDescent="0.25">
      <c r="A636" s="618" t="s">
        <v>6002</v>
      </c>
      <c r="B636" s="618" t="s">
        <v>9924</v>
      </c>
      <c r="C636" s="618" t="s">
        <v>2114</v>
      </c>
      <c r="D636" s="618" t="s">
        <v>426</v>
      </c>
      <c r="E636" s="690">
        <v>2022</v>
      </c>
      <c r="F636" s="124">
        <v>74390</v>
      </c>
      <c r="G636" s="618" t="s">
        <v>9920</v>
      </c>
    </row>
    <row r="637" spans="1:7" ht="15.75" x14ac:dyDescent="0.25">
      <c r="A637" s="618" t="s">
        <v>6002</v>
      </c>
      <c r="B637" s="618" t="s">
        <v>9686</v>
      </c>
      <c r="C637" s="618" t="s">
        <v>2114</v>
      </c>
      <c r="D637" s="618" t="s">
        <v>426</v>
      </c>
      <c r="E637" s="690">
        <v>2022</v>
      </c>
      <c r="F637" s="124">
        <v>67055</v>
      </c>
      <c r="G637" s="618" t="s">
        <v>7317</v>
      </c>
    </row>
    <row r="638" spans="1:7" ht="15.75" x14ac:dyDescent="0.25">
      <c r="A638" s="618" t="s">
        <v>6002</v>
      </c>
      <c r="B638" s="618" t="s">
        <v>10009</v>
      </c>
      <c r="C638" s="618" t="s">
        <v>2114</v>
      </c>
      <c r="D638" s="618" t="s">
        <v>426</v>
      </c>
      <c r="E638" s="690">
        <v>2022</v>
      </c>
      <c r="F638" s="124">
        <v>60170</v>
      </c>
      <c r="G638" s="618" t="s">
        <v>9920</v>
      </c>
    </row>
    <row r="639" spans="1:7" ht="15.75" x14ac:dyDescent="0.25">
      <c r="A639" s="618" t="s">
        <v>6002</v>
      </c>
      <c r="B639" s="618" t="s">
        <v>10010</v>
      </c>
      <c r="C639" s="618" t="s">
        <v>2114</v>
      </c>
      <c r="D639" s="618" t="s">
        <v>426</v>
      </c>
      <c r="E639" s="690">
        <v>2022</v>
      </c>
      <c r="F639" s="124">
        <v>58395</v>
      </c>
      <c r="G639" s="618" t="s">
        <v>9920</v>
      </c>
    </row>
    <row r="640" spans="1:7" ht="15.75" x14ac:dyDescent="0.25">
      <c r="A640" s="618" t="s">
        <v>6002</v>
      </c>
      <c r="B640" s="618" t="s">
        <v>10011</v>
      </c>
      <c r="C640" s="618" t="s">
        <v>2114</v>
      </c>
      <c r="D640" s="618" t="s">
        <v>426</v>
      </c>
      <c r="E640" s="690">
        <v>2022</v>
      </c>
      <c r="F640" s="124">
        <v>54595</v>
      </c>
      <c r="G640" s="618" t="s">
        <v>9920</v>
      </c>
    </row>
    <row r="641" spans="1:7" s="91" customFormat="1" ht="15.75" x14ac:dyDescent="0.25">
      <c r="A641" s="448" t="s">
        <v>10660</v>
      </c>
      <c r="B641" s="448" t="s">
        <v>10674</v>
      </c>
      <c r="C641" s="448" t="s">
        <v>1983</v>
      </c>
      <c r="D641" s="54" t="s">
        <v>2629</v>
      </c>
      <c r="E641" s="460">
        <v>2022</v>
      </c>
      <c r="F641" s="453">
        <v>21256</v>
      </c>
      <c r="G641" s="54" t="s">
        <v>3309</v>
      </c>
    </row>
    <row r="642" spans="1:7" ht="15.75" x14ac:dyDescent="0.25">
      <c r="A642" s="619" t="s">
        <v>97</v>
      </c>
      <c r="B642" s="619" t="s">
        <v>7378</v>
      </c>
      <c r="C642" s="619" t="s">
        <v>3761</v>
      </c>
      <c r="D642" s="619" t="s">
        <v>110</v>
      </c>
      <c r="E642" s="661">
        <v>2022</v>
      </c>
      <c r="F642" s="124">
        <v>37800</v>
      </c>
      <c r="G642" s="619" t="s">
        <v>8987</v>
      </c>
    </row>
    <row r="643" spans="1:7" ht="15.75" x14ac:dyDescent="0.25">
      <c r="A643" s="619" t="s">
        <v>97</v>
      </c>
      <c r="B643" s="619" t="s">
        <v>9058</v>
      </c>
      <c r="C643" s="619" t="s">
        <v>3761</v>
      </c>
      <c r="D643" s="619" t="s">
        <v>110</v>
      </c>
      <c r="E643" s="661">
        <v>2022</v>
      </c>
      <c r="F643" s="124">
        <v>32300</v>
      </c>
      <c r="G643" s="619" t="s">
        <v>8987</v>
      </c>
    </row>
    <row r="644" spans="1:7" ht="15.75" x14ac:dyDescent="0.25">
      <c r="A644" s="619" t="s">
        <v>97</v>
      </c>
      <c r="B644" s="619" t="s">
        <v>9059</v>
      </c>
      <c r="C644" s="619" t="s">
        <v>3761</v>
      </c>
      <c r="D644" s="619" t="s">
        <v>110</v>
      </c>
      <c r="E644" s="661">
        <v>2022</v>
      </c>
      <c r="F644" s="124">
        <v>34300</v>
      </c>
      <c r="G644" s="619" t="s">
        <v>8987</v>
      </c>
    </row>
    <row r="645" spans="1:7" ht="15.75" x14ac:dyDescent="0.25">
      <c r="A645" s="619" t="s">
        <v>97</v>
      </c>
      <c r="B645" s="619" t="s">
        <v>9060</v>
      </c>
      <c r="C645" s="619" t="s">
        <v>3761</v>
      </c>
      <c r="D645" s="619" t="s">
        <v>110</v>
      </c>
      <c r="E645" s="661">
        <v>2022</v>
      </c>
      <c r="F645" s="124">
        <v>41300</v>
      </c>
      <c r="G645" s="619" t="s">
        <v>8987</v>
      </c>
    </row>
    <row r="646" spans="1:7" ht="15.75" x14ac:dyDescent="0.25">
      <c r="A646" s="619" t="s">
        <v>97</v>
      </c>
      <c r="B646" s="619" t="s">
        <v>9061</v>
      </c>
      <c r="C646" s="619" t="s">
        <v>3761</v>
      </c>
      <c r="D646" s="619" t="s">
        <v>110</v>
      </c>
      <c r="E646" s="661">
        <v>2022</v>
      </c>
      <c r="F646" s="124">
        <v>46300</v>
      </c>
      <c r="G646" s="619" t="s">
        <v>8987</v>
      </c>
    </row>
    <row r="647" spans="1:7" ht="15.75" x14ac:dyDescent="0.25">
      <c r="A647" s="619" t="s">
        <v>97</v>
      </c>
      <c r="B647" s="619" t="s">
        <v>9062</v>
      </c>
      <c r="C647" s="619" t="s">
        <v>2114</v>
      </c>
      <c r="D647" s="619" t="s">
        <v>110</v>
      </c>
      <c r="E647" s="661">
        <v>2022</v>
      </c>
      <c r="F647" s="124">
        <v>19090</v>
      </c>
      <c r="G647" s="619" t="s">
        <v>7277</v>
      </c>
    </row>
    <row r="648" spans="1:7" ht="15.75" x14ac:dyDescent="0.25">
      <c r="A648" s="619" t="s">
        <v>97</v>
      </c>
      <c r="B648" s="619" t="s">
        <v>9063</v>
      </c>
      <c r="C648" s="619" t="s">
        <v>2114</v>
      </c>
      <c r="D648" s="619" t="s">
        <v>110</v>
      </c>
      <c r="E648" s="661">
        <v>2022</v>
      </c>
      <c r="F648" s="124">
        <v>19590</v>
      </c>
      <c r="G648" s="619" t="s">
        <v>7277</v>
      </c>
    </row>
    <row r="649" spans="1:7" ht="15.75" x14ac:dyDescent="0.25">
      <c r="A649" s="619" t="s">
        <v>97</v>
      </c>
      <c r="B649" s="619" t="s">
        <v>9065</v>
      </c>
      <c r="C649" s="619" t="s">
        <v>2114</v>
      </c>
      <c r="D649" s="619" t="s">
        <v>110</v>
      </c>
      <c r="E649" s="661">
        <v>2022</v>
      </c>
      <c r="F649" s="124">
        <v>23490</v>
      </c>
      <c r="G649" s="619" t="s">
        <v>7277</v>
      </c>
    </row>
    <row r="650" spans="1:7" ht="15.75" x14ac:dyDescent="0.25">
      <c r="A650" s="619" t="s">
        <v>97</v>
      </c>
      <c r="B650" s="619" t="s">
        <v>9064</v>
      </c>
      <c r="C650" s="619" t="s">
        <v>2114</v>
      </c>
      <c r="D650" s="619" t="s">
        <v>110</v>
      </c>
      <c r="E650" s="661">
        <v>2022</v>
      </c>
      <c r="F650" s="124">
        <v>21290</v>
      </c>
      <c r="G650" s="619" t="s">
        <v>7277</v>
      </c>
    </row>
    <row r="651" spans="1:7" ht="15.75" x14ac:dyDescent="0.25">
      <c r="A651" s="619" t="s">
        <v>97</v>
      </c>
      <c r="B651" s="619" t="s">
        <v>9036</v>
      </c>
      <c r="C651" s="619" t="s">
        <v>3255</v>
      </c>
      <c r="D651" s="619" t="s">
        <v>110</v>
      </c>
      <c r="E651" s="661">
        <v>2022</v>
      </c>
      <c r="F651" s="124">
        <v>28690</v>
      </c>
      <c r="G651" s="619" t="s">
        <v>7277</v>
      </c>
    </row>
    <row r="652" spans="1:7" ht="15.75" x14ac:dyDescent="0.25">
      <c r="A652" s="619" t="s">
        <v>97</v>
      </c>
      <c r="B652" s="619" t="s">
        <v>9037</v>
      </c>
      <c r="C652" s="619" t="s">
        <v>1985</v>
      </c>
      <c r="D652" s="619" t="s">
        <v>110</v>
      </c>
      <c r="E652" s="661">
        <v>2022</v>
      </c>
      <c r="F652" s="124">
        <v>31190</v>
      </c>
      <c r="G652" s="619" t="s">
        <v>7277</v>
      </c>
    </row>
    <row r="653" spans="1:7" ht="15.75" x14ac:dyDescent="0.25">
      <c r="A653" s="619" t="s">
        <v>97</v>
      </c>
      <c r="B653" s="619" t="s">
        <v>9035</v>
      </c>
      <c r="C653" s="619" t="s">
        <v>3255</v>
      </c>
      <c r="D653" s="619" t="s">
        <v>110</v>
      </c>
      <c r="E653" s="661">
        <v>2022</v>
      </c>
      <c r="F653" s="124">
        <v>26190</v>
      </c>
      <c r="G653" s="619" t="s">
        <v>7277</v>
      </c>
    </row>
    <row r="654" spans="1:7" ht="15.75" x14ac:dyDescent="0.25">
      <c r="A654" s="610" t="s">
        <v>97</v>
      </c>
      <c r="B654" s="610" t="s">
        <v>10111</v>
      </c>
      <c r="C654" s="610" t="s">
        <v>10109</v>
      </c>
      <c r="D654" s="610"/>
      <c r="E654" s="691">
        <v>2022</v>
      </c>
      <c r="F654" s="694">
        <v>25519</v>
      </c>
      <c r="G654" s="610" t="s">
        <v>2033</v>
      </c>
    </row>
    <row r="655" spans="1:7" ht="15.75" x14ac:dyDescent="0.25">
      <c r="A655" s="610" t="s">
        <v>97</v>
      </c>
      <c r="B655" s="610" t="s">
        <v>10110</v>
      </c>
      <c r="C655" s="610" t="s">
        <v>10109</v>
      </c>
      <c r="D655" s="610"/>
      <c r="E655" s="691">
        <v>2022</v>
      </c>
      <c r="F655" s="694">
        <v>23751</v>
      </c>
      <c r="G655" s="610" t="s">
        <v>2033</v>
      </c>
    </row>
    <row r="656" spans="1:7" ht="15.75" x14ac:dyDescent="0.25">
      <c r="A656" s="610" t="s">
        <v>97</v>
      </c>
      <c r="B656" s="610" t="s">
        <v>10112</v>
      </c>
      <c r="C656" s="610" t="s">
        <v>10109</v>
      </c>
      <c r="D656" s="610"/>
      <c r="E656" s="691">
        <v>2022</v>
      </c>
      <c r="F656" s="694">
        <v>27690</v>
      </c>
      <c r="G656" s="610" t="s">
        <v>2033</v>
      </c>
    </row>
    <row r="657" spans="1:7" ht="15.75" x14ac:dyDescent="0.25">
      <c r="A657" s="610" t="s">
        <v>97</v>
      </c>
      <c r="B657" s="610" t="s">
        <v>10108</v>
      </c>
      <c r="C657" s="610" t="s">
        <v>10109</v>
      </c>
      <c r="D657" s="610"/>
      <c r="E657" s="691">
        <v>2022</v>
      </c>
      <c r="F657" s="694">
        <v>22206</v>
      </c>
      <c r="G657" s="610" t="s">
        <v>2033</v>
      </c>
    </row>
    <row r="658" spans="1:7" ht="15.75" x14ac:dyDescent="0.25">
      <c r="A658" s="619" t="s">
        <v>97</v>
      </c>
      <c r="B658" s="619" t="s">
        <v>9033</v>
      </c>
      <c r="C658" s="619" t="s">
        <v>3255</v>
      </c>
      <c r="D658" s="619" t="s">
        <v>110</v>
      </c>
      <c r="E658" s="661">
        <v>2022</v>
      </c>
      <c r="F658" s="124">
        <v>23790</v>
      </c>
      <c r="G658" s="619" t="s">
        <v>7277</v>
      </c>
    </row>
    <row r="659" spans="1:7" ht="15.75" x14ac:dyDescent="0.25">
      <c r="A659" s="619" t="s">
        <v>97</v>
      </c>
      <c r="B659" s="619" t="s">
        <v>9034</v>
      </c>
      <c r="C659" s="619" t="s">
        <v>3255</v>
      </c>
      <c r="D659" s="619" t="s">
        <v>110</v>
      </c>
      <c r="E659" s="661">
        <v>2022</v>
      </c>
      <c r="F659" s="124">
        <v>24790</v>
      </c>
      <c r="G659" s="619" t="s">
        <v>7277</v>
      </c>
    </row>
    <row r="660" spans="1:7" ht="15.75" x14ac:dyDescent="0.25">
      <c r="A660" s="619" t="s">
        <v>97</v>
      </c>
      <c r="B660" s="619" t="s">
        <v>9034</v>
      </c>
      <c r="C660" s="619" t="s">
        <v>3255</v>
      </c>
      <c r="D660" s="619" t="s">
        <v>426</v>
      </c>
      <c r="E660" s="661">
        <v>2022</v>
      </c>
      <c r="F660" s="124">
        <v>26590</v>
      </c>
      <c r="G660" s="619" t="s">
        <v>7277</v>
      </c>
    </row>
    <row r="661" spans="1:7" ht="15.75" x14ac:dyDescent="0.25">
      <c r="A661" s="619" t="s">
        <v>97</v>
      </c>
      <c r="B661" s="619" t="s">
        <v>9044</v>
      </c>
      <c r="C661" s="619" t="s">
        <v>4840</v>
      </c>
      <c r="D661" s="619" t="s">
        <v>110</v>
      </c>
      <c r="E661" s="661">
        <v>2022</v>
      </c>
      <c r="F661" s="124">
        <v>39990</v>
      </c>
      <c r="G661" s="619" t="s">
        <v>7323</v>
      </c>
    </row>
    <row r="662" spans="1:7" ht="15.75" x14ac:dyDescent="0.25">
      <c r="A662" s="619" t="s">
        <v>97</v>
      </c>
      <c r="B662" s="619" t="s">
        <v>9045</v>
      </c>
      <c r="C662" s="619" t="s">
        <v>4840</v>
      </c>
      <c r="D662" s="619" t="s">
        <v>110</v>
      </c>
      <c r="E662" s="661">
        <v>2022</v>
      </c>
      <c r="F662" s="124">
        <v>44650</v>
      </c>
      <c r="G662" s="619" t="s">
        <v>7323</v>
      </c>
    </row>
    <row r="663" spans="1:7" ht="15.75" x14ac:dyDescent="0.25">
      <c r="A663" s="619" t="s">
        <v>97</v>
      </c>
      <c r="B663" s="619" t="s">
        <v>9043</v>
      </c>
      <c r="C663" s="619" t="s">
        <v>4840</v>
      </c>
      <c r="D663" s="619" t="s">
        <v>110</v>
      </c>
      <c r="E663" s="661">
        <v>2022</v>
      </c>
      <c r="F663" s="124">
        <v>39090</v>
      </c>
      <c r="G663" s="619" t="s">
        <v>7323</v>
      </c>
    </row>
    <row r="664" spans="1:7" ht="15.75" x14ac:dyDescent="0.25">
      <c r="A664" s="618" t="s">
        <v>97</v>
      </c>
      <c r="B664" s="618" t="s">
        <v>9690</v>
      </c>
      <c r="C664" s="618" t="s">
        <v>3255</v>
      </c>
      <c r="D664" s="618" t="s">
        <v>110</v>
      </c>
      <c r="E664" s="690">
        <v>2022</v>
      </c>
      <c r="F664" s="124">
        <v>33390</v>
      </c>
      <c r="G664" s="618" t="s">
        <v>7317</v>
      </c>
    </row>
    <row r="665" spans="1:7" ht="15.75" x14ac:dyDescent="0.25">
      <c r="A665" s="619" t="s">
        <v>97</v>
      </c>
      <c r="B665" s="619" t="s">
        <v>9042</v>
      </c>
      <c r="C665" s="619" t="s">
        <v>3255</v>
      </c>
      <c r="D665" s="619" t="s">
        <v>110</v>
      </c>
      <c r="E665" s="661">
        <v>2022</v>
      </c>
      <c r="F665" s="124">
        <v>31990</v>
      </c>
      <c r="G665" s="619" t="s">
        <v>7323</v>
      </c>
    </row>
    <row r="666" spans="1:7" ht="15.75" x14ac:dyDescent="0.25">
      <c r="A666" s="618" t="s">
        <v>97</v>
      </c>
      <c r="B666" s="618" t="s">
        <v>10012</v>
      </c>
      <c r="C666" s="618" t="s">
        <v>3255</v>
      </c>
      <c r="D666" s="618" t="s">
        <v>110</v>
      </c>
      <c r="E666" s="690">
        <v>2022</v>
      </c>
      <c r="F666" s="124">
        <v>36490</v>
      </c>
      <c r="G666" s="618" t="s">
        <v>7317</v>
      </c>
    </row>
    <row r="667" spans="1:7" ht="15.75" x14ac:dyDescent="0.25">
      <c r="A667" s="619" t="s">
        <v>97</v>
      </c>
      <c r="B667" s="619" t="s">
        <v>9038</v>
      </c>
      <c r="C667" s="619" t="s">
        <v>3255</v>
      </c>
      <c r="D667" s="619" t="s">
        <v>110</v>
      </c>
      <c r="E667" s="661">
        <v>2022</v>
      </c>
      <c r="F667" s="124">
        <v>24690</v>
      </c>
      <c r="G667" s="619" t="s">
        <v>7323</v>
      </c>
    </row>
    <row r="668" spans="1:7" ht="15.75" x14ac:dyDescent="0.25">
      <c r="A668" s="618" t="s">
        <v>97</v>
      </c>
      <c r="B668" s="618" t="s">
        <v>9692</v>
      </c>
      <c r="C668" s="618" t="s">
        <v>3255</v>
      </c>
      <c r="D668" s="618" t="s">
        <v>110</v>
      </c>
      <c r="E668" s="690">
        <v>2022</v>
      </c>
      <c r="F668" s="124">
        <v>24690</v>
      </c>
      <c r="G668" s="618" t="s">
        <v>7317</v>
      </c>
    </row>
    <row r="669" spans="1:7" ht="15.75" x14ac:dyDescent="0.25">
      <c r="A669" s="619" t="s">
        <v>97</v>
      </c>
      <c r="B669" s="619" t="s">
        <v>9039</v>
      </c>
      <c r="C669" s="619" t="s">
        <v>3255</v>
      </c>
      <c r="D669" s="619" t="s">
        <v>110</v>
      </c>
      <c r="E669" s="661">
        <v>2022</v>
      </c>
      <c r="F669" s="124">
        <v>26090</v>
      </c>
      <c r="G669" s="619" t="s">
        <v>7323</v>
      </c>
    </row>
    <row r="670" spans="1:7" ht="15.75" x14ac:dyDescent="0.25">
      <c r="A670" s="618" t="s">
        <v>97</v>
      </c>
      <c r="B670" s="618" t="s">
        <v>10013</v>
      </c>
      <c r="C670" s="618" t="s">
        <v>3255</v>
      </c>
      <c r="D670" s="618" t="s">
        <v>110</v>
      </c>
      <c r="E670" s="690">
        <v>2022</v>
      </c>
      <c r="F670" s="124">
        <v>29590</v>
      </c>
      <c r="G670" s="618" t="s">
        <v>7317</v>
      </c>
    </row>
    <row r="671" spans="1:7" ht="15.75" x14ac:dyDescent="0.25">
      <c r="A671" s="619" t="s">
        <v>97</v>
      </c>
      <c r="B671" s="619" t="s">
        <v>9040</v>
      </c>
      <c r="C671" s="619" t="s">
        <v>3255</v>
      </c>
      <c r="D671" s="619" t="s">
        <v>110</v>
      </c>
      <c r="E671" s="661">
        <v>2022</v>
      </c>
      <c r="F671" s="124">
        <v>27590</v>
      </c>
      <c r="G671" s="619" t="s">
        <v>7323</v>
      </c>
    </row>
    <row r="672" spans="1:7" ht="15.75" x14ac:dyDescent="0.25">
      <c r="A672" s="619" t="s">
        <v>97</v>
      </c>
      <c r="B672" s="619" t="s">
        <v>9041</v>
      </c>
      <c r="C672" s="619" t="s">
        <v>3255</v>
      </c>
      <c r="D672" s="619" t="s">
        <v>110</v>
      </c>
      <c r="E672" s="661">
        <v>2022</v>
      </c>
      <c r="F672" s="124">
        <v>29890</v>
      </c>
      <c r="G672" s="619" t="s">
        <v>7323</v>
      </c>
    </row>
    <row r="673" spans="1:7" ht="15.75" x14ac:dyDescent="0.25">
      <c r="A673" s="619" t="s">
        <v>97</v>
      </c>
      <c r="B673" s="619" t="s">
        <v>9052</v>
      </c>
      <c r="C673" s="619" t="s">
        <v>2114</v>
      </c>
      <c r="D673" s="619" t="s">
        <v>426</v>
      </c>
      <c r="E673" s="661">
        <v>2022</v>
      </c>
      <c r="F673" s="124">
        <v>22590</v>
      </c>
      <c r="G673" s="619" t="s">
        <v>7585</v>
      </c>
    </row>
    <row r="674" spans="1:7" ht="15.75" x14ac:dyDescent="0.25">
      <c r="A674" s="619" t="s">
        <v>97</v>
      </c>
      <c r="B674" s="619" t="s">
        <v>9051</v>
      </c>
      <c r="C674" s="619" t="s">
        <v>2114</v>
      </c>
      <c r="D674" s="619" t="s">
        <v>110</v>
      </c>
      <c r="E674" s="661">
        <v>2022</v>
      </c>
      <c r="F674" s="124">
        <v>22790</v>
      </c>
      <c r="G674" s="619" t="s">
        <v>7585</v>
      </c>
    </row>
    <row r="675" spans="1:7" ht="15.75" x14ac:dyDescent="0.25">
      <c r="A675" s="619" t="s">
        <v>97</v>
      </c>
      <c r="B675" s="619" t="s">
        <v>9051</v>
      </c>
      <c r="C675" s="619" t="s">
        <v>2114</v>
      </c>
      <c r="D675" s="619" t="s">
        <v>426</v>
      </c>
      <c r="E675" s="661">
        <v>2022</v>
      </c>
      <c r="F675" s="124">
        <v>24290</v>
      </c>
      <c r="G675" s="619" t="s">
        <v>7585</v>
      </c>
    </row>
    <row r="676" spans="1:7" ht="15.75" x14ac:dyDescent="0.25">
      <c r="A676" s="619" t="s">
        <v>97</v>
      </c>
      <c r="B676" s="619" t="s">
        <v>9053</v>
      </c>
      <c r="C676" s="619" t="s">
        <v>2114</v>
      </c>
      <c r="D676" s="619" t="s">
        <v>426</v>
      </c>
      <c r="E676" s="661">
        <v>2022</v>
      </c>
      <c r="F676" s="124">
        <v>26790</v>
      </c>
      <c r="G676" s="619" t="s">
        <v>7585</v>
      </c>
    </row>
    <row r="677" spans="1:7" ht="15.75" x14ac:dyDescent="0.25">
      <c r="A677" s="619" t="s">
        <v>97</v>
      </c>
      <c r="B677" s="619" t="s">
        <v>10536</v>
      </c>
      <c r="C677" s="618">
        <v>3.5</v>
      </c>
      <c r="D677" s="619" t="s">
        <v>110</v>
      </c>
      <c r="E677" s="661">
        <v>2022</v>
      </c>
      <c r="F677" s="124">
        <v>42000</v>
      </c>
      <c r="G677" s="619" t="s">
        <v>7585</v>
      </c>
    </row>
    <row r="678" spans="1:7" ht="15.75" x14ac:dyDescent="0.25">
      <c r="A678" s="619" t="s">
        <v>97</v>
      </c>
      <c r="B678" s="619" t="s">
        <v>10536</v>
      </c>
      <c r="C678" s="618">
        <v>3.5</v>
      </c>
      <c r="D678" s="619" t="s">
        <v>426</v>
      </c>
      <c r="E678" s="661">
        <v>2022</v>
      </c>
      <c r="F678" s="124">
        <v>43000</v>
      </c>
      <c r="G678" s="619" t="s">
        <v>7585</v>
      </c>
    </row>
    <row r="679" spans="1:7" ht="15.75" x14ac:dyDescent="0.25">
      <c r="A679" s="619" t="s">
        <v>97</v>
      </c>
      <c r="B679" s="619" t="s">
        <v>9049</v>
      </c>
      <c r="C679" s="619" t="s">
        <v>1985</v>
      </c>
      <c r="D679" s="619" t="s">
        <v>110</v>
      </c>
      <c r="E679" s="661">
        <v>2022</v>
      </c>
      <c r="F679" s="124">
        <v>35490</v>
      </c>
      <c r="G679" s="619" t="s">
        <v>7585</v>
      </c>
    </row>
    <row r="680" spans="1:7" ht="15.75" x14ac:dyDescent="0.25">
      <c r="A680" s="618" t="s">
        <v>97</v>
      </c>
      <c r="B680" s="618" t="s">
        <v>9697</v>
      </c>
      <c r="C680" s="618" t="s">
        <v>3255</v>
      </c>
      <c r="D680" s="618" t="s">
        <v>110</v>
      </c>
      <c r="E680" s="690">
        <v>2022</v>
      </c>
      <c r="F680" s="124">
        <v>36090</v>
      </c>
      <c r="G680" s="618" t="s">
        <v>7317</v>
      </c>
    </row>
    <row r="681" spans="1:7" ht="15.75" x14ac:dyDescent="0.25">
      <c r="A681" s="618" t="s">
        <v>97</v>
      </c>
      <c r="B681" s="618" t="s">
        <v>9697</v>
      </c>
      <c r="C681" s="618" t="s">
        <v>3255</v>
      </c>
      <c r="D681" s="618" t="s">
        <v>426</v>
      </c>
      <c r="E681" s="690">
        <v>2022</v>
      </c>
      <c r="F681" s="124">
        <v>38390</v>
      </c>
      <c r="G681" s="618" t="s">
        <v>9920</v>
      </c>
    </row>
    <row r="682" spans="1:7" ht="15.75" x14ac:dyDescent="0.25">
      <c r="A682" s="619" t="s">
        <v>97</v>
      </c>
      <c r="B682" s="619" t="s">
        <v>9046</v>
      </c>
      <c r="C682" s="619" t="s">
        <v>1985</v>
      </c>
      <c r="D682" s="619" t="s">
        <v>110</v>
      </c>
      <c r="E682" s="661">
        <v>2022</v>
      </c>
      <c r="F682" s="124">
        <v>29590</v>
      </c>
      <c r="G682" s="619" t="s">
        <v>7585</v>
      </c>
    </row>
    <row r="683" spans="1:7" ht="15.75" x14ac:dyDescent="0.25">
      <c r="A683" s="619" t="s">
        <v>97</v>
      </c>
      <c r="B683" s="619" t="s">
        <v>9047</v>
      </c>
      <c r="C683" s="619" t="s">
        <v>1985</v>
      </c>
      <c r="D683" s="619" t="s">
        <v>110</v>
      </c>
      <c r="E683" s="661">
        <v>2022</v>
      </c>
      <c r="F683" s="124">
        <v>32390</v>
      </c>
      <c r="G683" s="619" t="s">
        <v>7585</v>
      </c>
    </row>
    <row r="684" spans="1:7" ht="15.75" x14ac:dyDescent="0.25">
      <c r="A684" s="618" t="s">
        <v>97</v>
      </c>
      <c r="B684" s="618" t="s">
        <v>10014</v>
      </c>
      <c r="C684" s="618" t="s">
        <v>3255</v>
      </c>
      <c r="D684" s="618" t="s">
        <v>110</v>
      </c>
      <c r="E684" s="690">
        <v>2022</v>
      </c>
      <c r="F684" s="124">
        <v>34090</v>
      </c>
      <c r="G684" s="618" t="s">
        <v>7317</v>
      </c>
    </row>
    <row r="685" spans="1:7" ht="15.75" x14ac:dyDescent="0.25">
      <c r="A685" s="618" t="s">
        <v>97</v>
      </c>
      <c r="B685" s="618" t="s">
        <v>10014</v>
      </c>
      <c r="C685" s="618" t="s">
        <v>3255</v>
      </c>
      <c r="D685" s="618" t="s">
        <v>426</v>
      </c>
      <c r="E685" s="690">
        <v>2022</v>
      </c>
      <c r="F685" s="124">
        <v>35890</v>
      </c>
      <c r="G685" s="618" t="s">
        <v>9920</v>
      </c>
    </row>
    <row r="686" spans="1:7" ht="15.75" x14ac:dyDescent="0.25">
      <c r="A686" s="619" t="s">
        <v>97</v>
      </c>
      <c r="B686" s="619" t="s">
        <v>9050</v>
      </c>
      <c r="C686" s="619" t="s">
        <v>1985</v>
      </c>
      <c r="D686" s="619" t="s">
        <v>110</v>
      </c>
      <c r="E686" s="661">
        <v>2022</v>
      </c>
      <c r="F686" s="124">
        <v>38290</v>
      </c>
      <c r="G686" s="619" t="s">
        <v>7585</v>
      </c>
    </row>
    <row r="687" spans="1:7" ht="15.75" x14ac:dyDescent="0.25">
      <c r="A687" s="619" t="s">
        <v>97</v>
      </c>
      <c r="B687" s="619" t="s">
        <v>9048</v>
      </c>
      <c r="C687" s="619" t="s">
        <v>1985</v>
      </c>
      <c r="D687" s="619" t="s">
        <v>426</v>
      </c>
      <c r="E687" s="661">
        <v>2022</v>
      </c>
      <c r="F687" s="124">
        <v>34390</v>
      </c>
      <c r="G687" s="619" t="s">
        <v>7585</v>
      </c>
    </row>
    <row r="688" spans="1:7" ht="15.75" x14ac:dyDescent="0.25">
      <c r="A688" s="619" t="s">
        <v>97</v>
      </c>
      <c r="B688" s="619" t="s">
        <v>9057</v>
      </c>
      <c r="C688" s="619" t="s">
        <v>3255</v>
      </c>
      <c r="D688" s="619" t="s">
        <v>110</v>
      </c>
      <c r="E688" s="661">
        <v>2022</v>
      </c>
      <c r="F688" s="124">
        <v>29427</v>
      </c>
      <c r="G688" s="619" t="s">
        <v>7585</v>
      </c>
    </row>
    <row r="689" spans="1:7" ht="15.75" x14ac:dyDescent="0.25">
      <c r="A689" s="619" t="s">
        <v>97</v>
      </c>
      <c r="B689" s="619" t="s">
        <v>9054</v>
      </c>
      <c r="C689" s="619" t="s">
        <v>3721</v>
      </c>
      <c r="D689" s="619" t="s">
        <v>110</v>
      </c>
      <c r="E689" s="661">
        <v>2022</v>
      </c>
      <c r="F689" s="124">
        <v>24090</v>
      </c>
      <c r="G689" s="619" t="s">
        <v>7585</v>
      </c>
    </row>
    <row r="690" spans="1:7" ht="15.75" x14ac:dyDescent="0.25">
      <c r="A690" s="619" t="s">
        <v>97</v>
      </c>
      <c r="B690" s="619" t="s">
        <v>7376</v>
      </c>
      <c r="C690" s="619" t="s">
        <v>3721</v>
      </c>
      <c r="D690" s="619" t="s">
        <v>110</v>
      </c>
      <c r="E690" s="661">
        <v>2022</v>
      </c>
      <c r="F690" s="124">
        <v>28390</v>
      </c>
      <c r="G690" s="619" t="s">
        <v>7585</v>
      </c>
    </row>
    <row r="691" spans="1:7" ht="15.75" x14ac:dyDescent="0.25">
      <c r="A691" s="619" t="s">
        <v>97</v>
      </c>
      <c r="B691" s="619" t="s">
        <v>9055</v>
      </c>
      <c r="C691" s="619" t="s">
        <v>3721</v>
      </c>
      <c r="D691" s="619" t="s">
        <v>110</v>
      </c>
      <c r="E691" s="661">
        <v>2022</v>
      </c>
      <c r="F691" s="124">
        <v>28090</v>
      </c>
      <c r="G691" s="619" t="s">
        <v>7585</v>
      </c>
    </row>
    <row r="692" spans="1:7" ht="15.75" x14ac:dyDescent="0.25">
      <c r="A692" s="619" t="s">
        <v>97</v>
      </c>
      <c r="B692" s="619" t="s">
        <v>9056</v>
      </c>
      <c r="C692" s="619" t="s">
        <v>2114</v>
      </c>
      <c r="D692" s="619" t="s">
        <v>110</v>
      </c>
      <c r="E692" s="661">
        <v>2022</v>
      </c>
      <c r="F692" s="124">
        <v>33750</v>
      </c>
      <c r="G692" s="619" t="s">
        <v>7585</v>
      </c>
    </row>
    <row r="693" spans="1:7" ht="15.75" x14ac:dyDescent="0.25">
      <c r="A693" s="619" t="s">
        <v>97</v>
      </c>
      <c r="B693" s="619" t="s">
        <v>9031</v>
      </c>
      <c r="C693" s="619" t="s">
        <v>3790</v>
      </c>
      <c r="D693" s="619" t="s">
        <v>110</v>
      </c>
      <c r="E693" s="661">
        <v>2022</v>
      </c>
      <c r="F693" s="124">
        <v>38390</v>
      </c>
      <c r="G693" s="619" t="s">
        <v>7585</v>
      </c>
    </row>
    <row r="694" spans="1:7" ht="15.75" x14ac:dyDescent="0.25">
      <c r="A694" s="619" t="s">
        <v>97</v>
      </c>
      <c r="B694" s="619" t="s">
        <v>9031</v>
      </c>
      <c r="C694" s="619" t="s">
        <v>3790</v>
      </c>
      <c r="D694" s="619" t="s">
        <v>426</v>
      </c>
      <c r="E694" s="661">
        <v>2022</v>
      </c>
      <c r="F694" s="124">
        <v>40390</v>
      </c>
      <c r="G694" s="619" t="s">
        <v>7585</v>
      </c>
    </row>
    <row r="695" spans="1:7" ht="15.75" x14ac:dyDescent="0.25">
      <c r="A695" s="619" t="s">
        <v>97</v>
      </c>
      <c r="B695" s="619" t="s">
        <v>9030</v>
      </c>
      <c r="C695" s="619" t="s">
        <v>3790</v>
      </c>
      <c r="D695" s="619" t="s">
        <v>110</v>
      </c>
      <c r="E695" s="661">
        <v>2022</v>
      </c>
      <c r="F695" s="124">
        <v>33390</v>
      </c>
      <c r="G695" s="619" t="s">
        <v>7585</v>
      </c>
    </row>
    <row r="696" spans="1:7" ht="15.75" x14ac:dyDescent="0.25">
      <c r="A696" s="619" t="s">
        <v>97</v>
      </c>
      <c r="B696" s="619" t="s">
        <v>9030</v>
      </c>
      <c r="C696" s="619" t="s">
        <v>3790</v>
      </c>
      <c r="D696" s="619" t="s">
        <v>426</v>
      </c>
      <c r="E696" s="661">
        <v>2022</v>
      </c>
      <c r="F696" s="124">
        <v>35390</v>
      </c>
      <c r="G696" s="619" t="s">
        <v>7585</v>
      </c>
    </row>
    <row r="697" spans="1:7" ht="15.75" x14ac:dyDescent="0.25">
      <c r="A697" s="619" t="s">
        <v>97</v>
      </c>
      <c r="B697" s="619" t="s">
        <v>9032</v>
      </c>
      <c r="C697" s="619" t="s">
        <v>3790</v>
      </c>
      <c r="D697" s="619" t="s">
        <v>110</v>
      </c>
      <c r="E697" s="661">
        <v>2022</v>
      </c>
      <c r="F697" s="124">
        <v>35890</v>
      </c>
      <c r="G697" s="619" t="s">
        <v>7585</v>
      </c>
    </row>
    <row r="698" spans="1:7" ht="15.75" x14ac:dyDescent="0.25">
      <c r="A698" s="618" t="s">
        <v>1916</v>
      </c>
      <c r="B698" s="618" t="s">
        <v>9936</v>
      </c>
      <c r="C698" s="618" t="s">
        <v>1981</v>
      </c>
      <c r="D698" s="618" t="s">
        <v>426</v>
      </c>
      <c r="E698" s="690">
        <v>2022</v>
      </c>
      <c r="F698" s="124">
        <v>65100</v>
      </c>
      <c r="G698" s="618" t="s">
        <v>9920</v>
      </c>
    </row>
    <row r="699" spans="1:7" ht="15.75" x14ac:dyDescent="0.25">
      <c r="A699" s="618" t="s">
        <v>1916</v>
      </c>
      <c r="B699" s="618" t="s">
        <v>10015</v>
      </c>
      <c r="C699" s="618" t="s">
        <v>1981</v>
      </c>
      <c r="D699" s="618" t="s">
        <v>426</v>
      </c>
      <c r="E699" s="690">
        <v>2022</v>
      </c>
      <c r="F699" s="124">
        <v>72500</v>
      </c>
      <c r="G699" s="618" t="s">
        <v>10016</v>
      </c>
    </row>
    <row r="700" spans="1:7" ht="15.75" x14ac:dyDescent="0.25">
      <c r="A700" s="618" t="s">
        <v>1916</v>
      </c>
      <c r="B700" s="618" t="s">
        <v>10017</v>
      </c>
      <c r="C700" s="618" t="s">
        <v>1981</v>
      </c>
      <c r="D700" s="618" t="s">
        <v>426</v>
      </c>
      <c r="E700" s="690">
        <v>2022</v>
      </c>
      <c r="F700" s="124">
        <v>68000</v>
      </c>
      <c r="G700" s="618" t="s">
        <v>10016</v>
      </c>
    </row>
    <row r="701" spans="1:7" ht="15.75" x14ac:dyDescent="0.25">
      <c r="A701" s="618" t="s">
        <v>1916</v>
      </c>
      <c r="B701" s="618" t="s">
        <v>9704</v>
      </c>
      <c r="C701" s="618" t="s">
        <v>1981</v>
      </c>
      <c r="D701" s="618" t="s">
        <v>426</v>
      </c>
      <c r="E701" s="690">
        <v>2022</v>
      </c>
      <c r="F701" s="124">
        <v>86000</v>
      </c>
      <c r="G701" s="618" t="s">
        <v>10016</v>
      </c>
    </row>
    <row r="702" spans="1:7" ht="15.75" x14ac:dyDescent="0.25">
      <c r="A702" s="618" t="s">
        <v>1916</v>
      </c>
      <c r="B702" s="618" t="s">
        <v>10018</v>
      </c>
      <c r="C702" s="618" t="s">
        <v>1981</v>
      </c>
      <c r="D702" s="618" t="s">
        <v>426</v>
      </c>
      <c r="E702" s="690">
        <v>2022</v>
      </c>
      <c r="F702" s="124">
        <v>69600</v>
      </c>
      <c r="G702" s="618" t="s">
        <v>10019</v>
      </c>
    </row>
    <row r="703" spans="1:7" ht="15.75" x14ac:dyDescent="0.25">
      <c r="A703" s="618" t="s">
        <v>1916</v>
      </c>
      <c r="B703" s="618" t="s">
        <v>10020</v>
      </c>
      <c r="C703" s="618" t="s">
        <v>1981</v>
      </c>
      <c r="D703" s="618" t="s">
        <v>426</v>
      </c>
      <c r="E703" s="690">
        <v>2022</v>
      </c>
      <c r="F703" s="124">
        <v>59500</v>
      </c>
      <c r="G703" s="618" t="s">
        <v>10019</v>
      </c>
    </row>
    <row r="704" spans="1:7" ht="15.75" x14ac:dyDescent="0.25">
      <c r="A704" s="618" t="s">
        <v>1916</v>
      </c>
      <c r="B704" s="618" t="s">
        <v>10021</v>
      </c>
      <c r="C704" s="618" t="s">
        <v>1981</v>
      </c>
      <c r="D704" s="618" t="s">
        <v>426</v>
      </c>
      <c r="E704" s="690">
        <v>2022</v>
      </c>
      <c r="F704" s="124">
        <v>65100</v>
      </c>
      <c r="G704" s="618" t="s">
        <v>10019</v>
      </c>
    </row>
    <row r="705" spans="1:7" ht="15.75" x14ac:dyDescent="0.25">
      <c r="A705" s="618" t="s">
        <v>1916</v>
      </c>
      <c r="B705" s="618" t="s">
        <v>10022</v>
      </c>
      <c r="C705" s="618" t="s">
        <v>1981</v>
      </c>
      <c r="D705" s="618" t="s">
        <v>426</v>
      </c>
      <c r="E705" s="690">
        <v>2022</v>
      </c>
      <c r="F705" s="124">
        <v>83500</v>
      </c>
      <c r="G705" s="618" t="s">
        <v>10019</v>
      </c>
    </row>
    <row r="706" spans="1:7" ht="15.75" x14ac:dyDescent="0.25">
      <c r="A706" s="618" t="s">
        <v>1916</v>
      </c>
      <c r="B706" s="618" t="s">
        <v>10023</v>
      </c>
      <c r="C706" s="618" t="s">
        <v>2114</v>
      </c>
      <c r="D706" s="618" t="s">
        <v>426</v>
      </c>
      <c r="E706" s="690">
        <v>2022</v>
      </c>
      <c r="F706" s="124">
        <v>55000</v>
      </c>
      <c r="G706" s="618" t="s">
        <v>10016</v>
      </c>
    </row>
    <row r="707" spans="1:7" ht="15.75" x14ac:dyDescent="0.25">
      <c r="A707" s="618" t="s">
        <v>1916</v>
      </c>
      <c r="B707" s="618" t="s">
        <v>10024</v>
      </c>
      <c r="C707" s="618" t="s">
        <v>1981</v>
      </c>
      <c r="D707" s="618" t="s">
        <v>426</v>
      </c>
      <c r="E707" s="690">
        <v>2022</v>
      </c>
      <c r="F707" s="124">
        <v>77300</v>
      </c>
      <c r="G707" s="618" t="s">
        <v>10016</v>
      </c>
    </row>
    <row r="708" spans="1:7" ht="15.75" x14ac:dyDescent="0.25">
      <c r="A708" s="618" t="s">
        <v>1916</v>
      </c>
      <c r="B708" s="618" t="s">
        <v>9942</v>
      </c>
      <c r="C708" s="618" t="s">
        <v>1981</v>
      </c>
      <c r="D708" s="618" t="s">
        <v>426</v>
      </c>
      <c r="E708" s="690">
        <v>2022</v>
      </c>
      <c r="F708" s="124">
        <v>65600</v>
      </c>
      <c r="G708" s="618" t="s">
        <v>10016</v>
      </c>
    </row>
    <row r="709" spans="1:7" ht="15.75" x14ac:dyDescent="0.25">
      <c r="A709" s="618" t="s">
        <v>1916</v>
      </c>
      <c r="B709" s="618" t="s">
        <v>10025</v>
      </c>
      <c r="C709" s="618" t="s">
        <v>1981</v>
      </c>
      <c r="D709" s="618" t="s">
        <v>426</v>
      </c>
      <c r="E709" s="690">
        <v>2022</v>
      </c>
      <c r="F709" s="124">
        <v>63600</v>
      </c>
      <c r="G709" s="618" t="s">
        <v>10016</v>
      </c>
    </row>
    <row r="710" spans="1:7" ht="15.75" x14ac:dyDescent="0.25">
      <c r="A710" s="618" t="s">
        <v>85</v>
      </c>
      <c r="B710" s="618" t="s">
        <v>10026</v>
      </c>
      <c r="C710" s="618" t="s">
        <v>1985</v>
      </c>
      <c r="D710" s="618" t="s">
        <v>43</v>
      </c>
      <c r="E710" s="690">
        <v>2022</v>
      </c>
      <c r="F710" s="124">
        <v>45700</v>
      </c>
      <c r="G710" s="618" t="s">
        <v>135</v>
      </c>
    </row>
    <row r="711" spans="1:7" ht="15.75" x14ac:dyDescent="0.25">
      <c r="A711" s="618" t="s">
        <v>85</v>
      </c>
      <c r="B711" s="618" t="s">
        <v>10027</v>
      </c>
      <c r="C711" s="618" t="s">
        <v>1985</v>
      </c>
      <c r="D711" s="618" t="s">
        <v>43</v>
      </c>
      <c r="E711" s="690">
        <v>2022</v>
      </c>
      <c r="F711" s="124">
        <v>42150</v>
      </c>
      <c r="G711" s="618" t="s">
        <v>135</v>
      </c>
    </row>
    <row r="712" spans="1:7" ht="15.75" x14ac:dyDescent="0.25">
      <c r="A712" s="618" t="s">
        <v>85</v>
      </c>
      <c r="B712" s="618" t="s">
        <v>7427</v>
      </c>
      <c r="C712" s="618" t="s">
        <v>1985</v>
      </c>
      <c r="D712" s="618" t="s">
        <v>43</v>
      </c>
      <c r="E712" s="690">
        <v>2022</v>
      </c>
      <c r="F712" s="124">
        <v>47550</v>
      </c>
      <c r="G712" s="618" t="s">
        <v>135</v>
      </c>
    </row>
    <row r="713" spans="1:7" ht="15.75" x14ac:dyDescent="0.25">
      <c r="A713" s="618" t="s">
        <v>85</v>
      </c>
      <c r="B713" s="618" t="s">
        <v>7429</v>
      </c>
      <c r="C713" s="618" t="s">
        <v>1985</v>
      </c>
      <c r="D713" s="618" t="s">
        <v>43</v>
      </c>
      <c r="E713" s="690">
        <v>2022</v>
      </c>
      <c r="F713" s="124">
        <v>51330</v>
      </c>
      <c r="G713" s="618" t="s">
        <v>135</v>
      </c>
    </row>
    <row r="714" spans="1:7" ht="15.75" x14ac:dyDescent="0.25">
      <c r="A714" s="618" t="s">
        <v>85</v>
      </c>
      <c r="B714" s="618" t="s">
        <v>9944</v>
      </c>
      <c r="C714" s="618" t="s">
        <v>3761</v>
      </c>
      <c r="D714" s="618" t="s">
        <v>426</v>
      </c>
      <c r="E714" s="690">
        <v>2022</v>
      </c>
      <c r="F714" s="124">
        <v>112000</v>
      </c>
      <c r="G714" s="618" t="s">
        <v>10028</v>
      </c>
    </row>
    <row r="715" spans="1:7" ht="15.75" x14ac:dyDescent="0.25">
      <c r="A715" s="618" t="s">
        <v>85</v>
      </c>
      <c r="B715" s="618" t="s">
        <v>10029</v>
      </c>
      <c r="C715" s="618" t="s">
        <v>1985</v>
      </c>
      <c r="D715" s="618" t="s">
        <v>426</v>
      </c>
      <c r="E715" s="690">
        <v>2022</v>
      </c>
      <c r="F715" s="124">
        <v>41550</v>
      </c>
      <c r="G715" s="618" t="s">
        <v>10030</v>
      </c>
    </row>
    <row r="716" spans="1:7" ht="15.75" x14ac:dyDescent="0.25">
      <c r="A716" s="618" t="s">
        <v>85</v>
      </c>
      <c r="B716" s="618" t="s">
        <v>9946</v>
      </c>
      <c r="C716" s="618" t="s">
        <v>1985</v>
      </c>
      <c r="D716" s="618" t="s">
        <v>426</v>
      </c>
      <c r="E716" s="690">
        <v>2022</v>
      </c>
      <c r="F716" s="124">
        <v>49000</v>
      </c>
      <c r="G716" s="618" t="s">
        <v>10030</v>
      </c>
    </row>
    <row r="717" spans="1:7" ht="15.75" x14ac:dyDescent="0.25">
      <c r="A717" s="618" t="s">
        <v>85</v>
      </c>
      <c r="B717" s="618" t="s">
        <v>9713</v>
      </c>
      <c r="C717" s="618" t="s">
        <v>1985</v>
      </c>
      <c r="D717" s="618" t="s">
        <v>426</v>
      </c>
      <c r="E717" s="690">
        <v>2022</v>
      </c>
      <c r="F717" s="124">
        <v>44600</v>
      </c>
      <c r="G717" s="618" t="s">
        <v>10030</v>
      </c>
    </row>
    <row r="718" spans="1:7" ht="15.75" x14ac:dyDescent="0.25">
      <c r="A718" s="618" t="s">
        <v>85</v>
      </c>
      <c r="B718" s="618" t="s">
        <v>10031</v>
      </c>
      <c r="C718" s="618" t="s">
        <v>1985</v>
      </c>
      <c r="D718" s="618" t="s">
        <v>426</v>
      </c>
      <c r="E718" s="690">
        <v>2022</v>
      </c>
      <c r="F718" s="124">
        <v>56150</v>
      </c>
      <c r="G718" s="618" t="s">
        <v>10030</v>
      </c>
    </row>
    <row r="719" spans="1:7" ht="15.75" x14ac:dyDescent="0.25">
      <c r="A719" s="618" t="s">
        <v>85</v>
      </c>
      <c r="B719" s="618" t="s">
        <v>10032</v>
      </c>
      <c r="C719" s="618" t="s">
        <v>1985</v>
      </c>
      <c r="D719" s="618" t="s">
        <v>426</v>
      </c>
      <c r="E719" s="690">
        <v>2022</v>
      </c>
      <c r="F719" s="124">
        <v>57400</v>
      </c>
      <c r="G719" s="618" t="s">
        <v>10030</v>
      </c>
    </row>
    <row r="720" spans="1:7" ht="15.75" x14ac:dyDescent="0.25">
      <c r="A720" s="618" t="s">
        <v>85</v>
      </c>
      <c r="B720" s="618" t="s">
        <v>10033</v>
      </c>
      <c r="C720" s="618" t="s">
        <v>3761</v>
      </c>
      <c r="D720" s="618" t="s">
        <v>426</v>
      </c>
      <c r="E720" s="690">
        <v>2022</v>
      </c>
      <c r="F720" s="124">
        <v>48720</v>
      </c>
      <c r="G720" s="618" t="s">
        <v>10030</v>
      </c>
    </row>
    <row r="721" spans="1:7" ht="15.75" x14ac:dyDescent="0.25">
      <c r="A721" s="618" t="s">
        <v>85</v>
      </c>
      <c r="B721" s="618" t="s">
        <v>10034</v>
      </c>
      <c r="C721" s="618" t="s">
        <v>3761</v>
      </c>
      <c r="D721" s="618" t="s">
        <v>426</v>
      </c>
      <c r="E721" s="690">
        <v>2022</v>
      </c>
      <c r="F721" s="124">
        <v>54520</v>
      </c>
      <c r="G721" s="618" t="s">
        <v>10030</v>
      </c>
    </row>
    <row r="722" spans="1:7" ht="15.75" x14ac:dyDescent="0.25">
      <c r="A722" s="618" t="s">
        <v>85</v>
      </c>
      <c r="B722" s="618" t="s">
        <v>10035</v>
      </c>
      <c r="C722" s="618" t="s">
        <v>3761</v>
      </c>
      <c r="D722" s="618" t="s">
        <v>426</v>
      </c>
      <c r="E722" s="690">
        <v>2022</v>
      </c>
      <c r="F722" s="124">
        <v>52200</v>
      </c>
      <c r="G722" s="618" t="s">
        <v>10030</v>
      </c>
    </row>
    <row r="723" spans="1:7" ht="15.75" x14ac:dyDescent="0.25">
      <c r="A723" s="618" t="s">
        <v>85</v>
      </c>
      <c r="B723" s="618" t="s">
        <v>10036</v>
      </c>
      <c r="C723" s="618" t="s">
        <v>2114</v>
      </c>
      <c r="D723" s="618" t="s">
        <v>426</v>
      </c>
      <c r="E723" s="690">
        <v>2022</v>
      </c>
      <c r="F723" s="124">
        <v>35750</v>
      </c>
      <c r="G723" s="618" t="s">
        <v>9920</v>
      </c>
    </row>
    <row r="724" spans="1:7" ht="15.75" x14ac:dyDescent="0.25">
      <c r="A724" s="618" t="s">
        <v>85</v>
      </c>
      <c r="B724" s="618" t="s">
        <v>10037</v>
      </c>
      <c r="C724" s="618" t="s">
        <v>2114</v>
      </c>
      <c r="D724" s="618" t="s">
        <v>426</v>
      </c>
      <c r="E724" s="690">
        <v>2022</v>
      </c>
      <c r="F724" s="124">
        <v>38090</v>
      </c>
      <c r="G724" s="618" t="s">
        <v>9920</v>
      </c>
    </row>
    <row r="725" spans="1:7" ht="15.75" x14ac:dyDescent="0.25">
      <c r="A725" s="618" t="s">
        <v>85</v>
      </c>
      <c r="B725" s="618" t="s">
        <v>10038</v>
      </c>
      <c r="C725" s="618" t="s">
        <v>2114</v>
      </c>
      <c r="D725" s="618" t="s">
        <v>426</v>
      </c>
      <c r="E725" s="690">
        <v>2022</v>
      </c>
      <c r="F725" s="124">
        <v>40790</v>
      </c>
      <c r="G725" s="618" t="s">
        <v>9920</v>
      </c>
    </row>
    <row r="726" spans="1:7" ht="15.75" x14ac:dyDescent="0.25">
      <c r="A726" s="618" t="s">
        <v>6867</v>
      </c>
      <c r="B726" s="618" t="s">
        <v>10039</v>
      </c>
      <c r="C726" s="618" t="s">
        <v>1981</v>
      </c>
      <c r="D726" s="618" t="s">
        <v>426</v>
      </c>
      <c r="E726" s="690">
        <v>2022</v>
      </c>
      <c r="F726" s="124">
        <v>88230</v>
      </c>
      <c r="G726" s="618" t="s">
        <v>10016</v>
      </c>
    </row>
    <row r="727" spans="1:7" ht="15.75" x14ac:dyDescent="0.25">
      <c r="A727" s="618" t="s">
        <v>6867</v>
      </c>
      <c r="B727" s="618" t="s">
        <v>10040</v>
      </c>
      <c r="C727" s="618" t="s">
        <v>1981</v>
      </c>
      <c r="D727" s="618" t="s">
        <v>426</v>
      </c>
      <c r="E727" s="690">
        <v>2022</v>
      </c>
      <c r="F727" s="124">
        <v>68680</v>
      </c>
      <c r="G727" s="618" t="s">
        <v>10016</v>
      </c>
    </row>
    <row r="728" spans="1:7" ht="15.75" x14ac:dyDescent="0.25">
      <c r="A728" s="618" t="s">
        <v>6867</v>
      </c>
      <c r="B728" s="618" t="s">
        <v>9724</v>
      </c>
      <c r="C728" s="618" t="s">
        <v>1985</v>
      </c>
      <c r="D728" s="618" t="s">
        <v>426</v>
      </c>
      <c r="E728" s="690">
        <v>2022</v>
      </c>
      <c r="F728" s="124">
        <v>53005</v>
      </c>
      <c r="G728" s="618" t="s">
        <v>10016</v>
      </c>
    </row>
    <row r="729" spans="1:7" ht="15.75" x14ac:dyDescent="0.25">
      <c r="A729" s="620" t="s">
        <v>9077</v>
      </c>
      <c r="B729" s="620" t="s">
        <v>9078</v>
      </c>
      <c r="C729" s="622" t="s">
        <v>1985</v>
      </c>
      <c r="D729" s="620" t="s">
        <v>426</v>
      </c>
      <c r="E729" s="692">
        <v>2022</v>
      </c>
      <c r="F729" s="124">
        <v>22500</v>
      </c>
      <c r="G729" s="620" t="s">
        <v>4874</v>
      </c>
    </row>
    <row r="730" spans="1:7" ht="15.75" x14ac:dyDescent="0.25">
      <c r="A730" s="620" t="s">
        <v>9077</v>
      </c>
      <c r="B730" s="620" t="s">
        <v>9081</v>
      </c>
      <c r="C730" s="622" t="s">
        <v>1985</v>
      </c>
      <c r="D730" s="619" t="s">
        <v>426</v>
      </c>
      <c r="E730" s="692">
        <v>2022</v>
      </c>
      <c r="F730" s="124">
        <v>28590</v>
      </c>
      <c r="G730" s="620" t="s">
        <v>4874</v>
      </c>
    </row>
    <row r="731" spans="1:7" ht="15.75" x14ac:dyDescent="0.25">
      <c r="A731" s="620" t="s">
        <v>9077</v>
      </c>
      <c r="B731" s="620" t="s">
        <v>9080</v>
      </c>
      <c r="C731" s="622" t="s">
        <v>1985</v>
      </c>
      <c r="D731" s="619" t="s">
        <v>426</v>
      </c>
      <c r="E731" s="692">
        <v>2022</v>
      </c>
      <c r="F731" s="124">
        <v>27950</v>
      </c>
      <c r="G731" s="620" t="s">
        <v>4874</v>
      </c>
    </row>
    <row r="732" spans="1:7" ht="15.75" x14ac:dyDescent="0.25">
      <c r="A732" s="620" t="s">
        <v>9077</v>
      </c>
      <c r="B732" s="620" t="s">
        <v>9083</v>
      </c>
      <c r="C732" s="622" t="s">
        <v>1985</v>
      </c>
      <c r="D732" s="619" t="s">
        <v>426</v>
      </c>
      <c r="E732" s="692">
        <v>2022</v>
      </c>
      <c r="F732" s="124">
        <v>30800</v>
      </c>
      <c r="G732" s="620" t="s">
        <v>4874</v>
      </c>
    </row>
    <row r="733" spans="1:7" ht="15.75" x14ac:dyDescent="0.25">
      <c r="A733" s="620" t="s">
        <v>9077</v>
      </c>
      <c r="B733" s="620" t="s">
        <v>9079</v>
      </c>
      <c r="C733" s="622" t="s">
        <v>1985</v>
      </c>
      <c r="D733" s="619" t="s">
        <v>426</v>
      </c>
      <c r="E733" s="692">
        <v>2022</v>
      </c>
      <c r="F733" s="124">
        <v>24900</v>
      </c>
      <c r="G733" s="620" t="s">
        <v>4874</v>
      </c>
    </row>
    <row r="734" spans="1:7" ht="15.75" x14ac:dyDescent="0.25">
      <c r="A734" s="620" t="s">
        <v>9077</v>
      </c>
      <c r="B734" s="620" t="s">
        <v>9082</v>
      </c>
      <c r="C734" s="622" t="s">
        <v>1985</v>
      </c>
      <c r="D734" s="619" t="s">
        <v>426</v>
      </c>
      <c r="E734" s="692">
        <v>2022</v>
      </c>
      <c r="F734" s="124">
        <v>30500</v>
      </c>
      <c r="G734" s="620" t="s">
        <v>4874</v>
      </c>
    </row>
    <row r="735" spans="1:7" ht="15.75" x14ac:dyDescent="0.25">
      <c r="A735" s="620" t="s">
        <v>9077</v>
      </c>
      <c r="B735" s="620" t="s">
        <v>9084</v>
      </c>
      <c r="C735" s="622" t="s">
        <v>1985</v>
      </c>
      <c r="D735" s="619" t="s">
        <v>426</v>
      </c>
      <c r="E735" s="692">
        <v>2022</v>
      </c>
      <c r="F735" s="124">
        <v>33100</v>
      </c>
      <c r="G735" s="620" t="s">
        <v>4874</v>
      </c>
    </row>
    <row r="736" spans="1:7" ht="15.75" x14ac:dyDescent="0.25">
      <c r="A736" s="620" t="s">
        <v>9077</v>
      </c>
      <c r="B736" s="620" t="s">
        <v>9085</v>
      </c>
      <c r="C736" s="622" t="s">
        <v>1985</v>
      </c>
      <c r="D736" s="619" t="s">
        <v>426</v>
      </c>
      <c r="E736" s="692">
        <v>2022</v>
      </c>
      <c r="F736" s="124">
        <v>34700</v>
      </c>
      <c r="G736" s="620" t="s">
        <v>4874</v>
      </c>
    </row>
    <row r="737" spans="1:7" ht="15.75" x14ac:dyDescent="0.25">
      <c r="A737" s="620" t="s">
        <v>9077</v>
      </c>
      <c r="B737" s="620" t="s">
        <v>9086</v>
      </c>
      <c r="C737" s="622" t="s">
        <v>1985</v>
      </c>
      <c r="D737" s="619" t="s">
        <v>426</v>
      </c>
      <c r="E737" s="692">
        <v>2022</v>
      </c>
      <c r="F737" s="124">
        <v>26250</v>
      </c>
      <c r="G737" s="620" t="s">
        <v>4874</v>
      </c>
    </row>
    <row r="738" spans="1:7" ht="15.75" x14ac:dyDescent="0.25">
      <c r="A738" s="620" t="s">
        <v>9077</v>
      </c>
      <c r="B738" s="620" t="s">
        <v>9089</v>
      </c>
      <c r="C738" s="622" t="s">
        <v>1985</v>
      </c>
      <c r="D738" s="619" t="s">
        <v>426</v>
      </c>
      <c r="E738" s="692">
        <v>2022</v>
      </c>
      <c r="F738" s="124">
        <v>31070</v>
      </c>
      <c r="G738" s="620" t="s">
        <v>4874</v>
      </c>
    </row>
    <row r="739" spans="1:7" ht="15.75" x14ac:dyDescent="0.25">
      <c r="A739" s="620" t="s">
        <v>9077</v>
      </c>
      <c r="B739" s="620" t="s">
        <v>9088</v>
      </c>
      <c r="C739" s="622" t="s">
        <v>1985</v>
      </c>
      <c r="D739" s="619" t="s">
        <v>426</v>
      </c>
      <c r="E739" s="692">
        <v>2022</v>
      </c>
      <c r="F739" s="124">
        <v>29950</v>
      </c>
      <c r="G739" s="620" t="s">
        <v>4874</v>
      </c>
    </row>
    <row r="740" spans="1:7" ht="15.75" x14ac:dyDescent="0.25">
      <c r="A740" s="620" t="s">
        <v>9077</v>
      </c>
      <c r="B740" s="620" t="s">
        <v>9090</v>
      </c>
      <c r="C740" s="622" t="s">
        <v>1985</v>
      </c>
      <c r="D740" s="619" t="s">
        <v>426</v>
      </c>
      <c r="E740" s="692">
        <v>2022</v>
      </c>
      <c r="F740" s="124">
        <v>32660</v>
      </c>
      <c r="G740" s="620" t="s">
        <v>4874</v>
      </c>
    </row>
    <row r="741" spans="1:7" ht="15.75" x14ac:dyDescent="0.25">
      <c r="A741" s="620" t="s">
        <v>9077</v>
      </c>
      <c r="B741" s="620" t="s">
        <v>9091</v>
      </c>
      <c r="C741" s="622" t="s">
        <v>1985</v>
      </c>
      <c r="D741" s="619" t="s">
        <v>426</v>
      </c>
      <c r="E741" s="692">
        <v>2022</v>
      </c>
      <c r="F741" s="124">
        <v>34300</v>
      </c>
      <c r="G741" s="620" t="s">
        <v>4874</v>
      </c>
    </row>
    <row r="742" spans="1:7" ht="15.75" x14ac:dyDescent="0.25">
      <c r="A742" s="620" t="s">
        <v>9077</v>
      </c>
      <c r="B742" s="620" t="s">
        <v>9087</v>
      </c>
      <c r="C742" s="622" t="s">
        <v>1985</v>
      </c>
      <c r="D742" s="619" t="s">
        <v>426</v>
      </c>
      <c r="E742" s="692">
        <v>2022</v>
      </c>
      <c r="F742" s="124">
        <v>28250</v>
      </c>
      <c r="G742" s="620" t="s">
        <v>4874</v>
      </c>
    </row>
    <row r="743" spans="1:7" ht="15.75" x14ac:dyDescent="0.25">
      <c r="A743" s="620" t="s">
        <v>9077</v>
      </c>
      <c r="B743" s="620" t="s">
        <v>9092</v>
      </c>
      <c r="C743" s="622" t="s">
        <v>1985</v>
      </c>
      <c r="D743" s="619" t="s">
        <v>426</v>
      </c>
      <c r="E743" s="692">
        <v>2022</v>
      </c>
      <c r="F743" s="124">
        <v>36750</v>
      </c>
      <c r="G743" s="620" t="s">
        <v>4874</v>
      </c>
    </row>
    <row r="744" spans="1:7" ht="15.75" x14ac:dyDescent="0.25">
      <c r="A744" s="620" t="s">
        <v>9077</v>
      </c>
      <c r="B744" s="620" t="s">
        <v>9093</v>
      </c>
      <c r="C744" s="622" t="s">
        <v>1985</v>
      </c>
      <c r="D744" s="619" t="s">
        <v>426</v>
      </c>
      <c r="E744" s="692">
        <v>2022</v>
      </c>
      <c r="F744" s="124">
        <v>39000</v>
      </c>
      <c r="G744" s="620" t="s">
        <v>4874</v>
      </c>
    </row>
    <row r="745" spans="1:7" ht="15.75" x14ac:dyDescent="0.25">
      <c r="A745" s="620" t="s">
        <v>9077</v>
      </c>
      <c r="B745" s="620" t="s">
        <v>9097</v>
      </c>
      <c r="C745" s="620" t="s">
        <v>1985</v>
      </c>
      <c r="D745" s="620" t="s">
        <v>426</v>
      </c>
      <c r="E745" s="692">
        <v>2022</v>
      </c>
      <c r="F745" s="124">
        <v>43930</v>
      </c>
      <c r="G745" s="620" t="s">
        <v>4874</v>
      </c>
    </row>
    <row r="746" spans="1:7" ht="15.75" x14ac:dyDescent="0.25">
      <c r="A746" s="620" t="s">
        <v>9077</v>
      </c>
      <c r="B746" s="620" t="s">
        <v>9098</v>
      </c>
      <c r="C746" s="620" t="s">
        <v>1985</v>
      </c>
      <c r="D746" s="620" t="s">
        <v>426</v>
      </c>
      <c r="E746" s="692">
        <v>2022</v>
      </c>
      <c r="F746" s="124">
        <v>44790</v>
      </c>
      <c r="G746" s="620" t="s">
        <v>4874</v>
      </c>
    </row>
    <row r="747" spans="1:7" ht="15.75" x14ac:dyDescent="0.25">
      <c r="A747" s="620" t="s">
        <v>9077</v>
      </c>
      <c r="B747" s="620" t="s">
        <v>9099</v>
      </c>
      <c r="C747" s="620" t="s">
        <v>1985</v>
      </c>
      <c r="D747" s="620" t="s">
        <v>426</v>
      </c>
      <c r="E747" s="692">
        <v>2022</v>
      </c>
      <c r="F747" s="124">
        <v>47560</v>
      </c>
      <c r="G747" s="620" t="s">
        <v>4874</v>
      </c>
    </row>
    <row r="748" spans="1:7" ht="15.75" x14ac:dyDescent="0.25">
      <c r="A748" s="620" t="s">
        <v>9077</v>
      </c>
      <c r="B748" s="620" t="s">
        <v>9094</v>
      </c>
      <c r="C748" s="620" t="s">
        <v>1985</v>
      </c>
      <c r="D748" s="620" t="s">
        <v>426</v>
      </c>
      <c r="E748" s="692">
        <v>2022</v>
      </c>
      <c r="F748" s="124">
        <v>35630</v>
      </c>
      <c r="G748" s="620" t="s">
        <v>4874</v>
      </c>
    </row>
    <row r="749" spans="1:7" ht="15.75" x14ac:dyDescent="0.25">
      <c r="A749" s="620" t="s">
        <v>9077</v>
      </c>
      <c r="B749" s="620" t="s">
        <v>9095</v>
      </c>
      <c r="C749" s="620" t="s">
        <v>1985</v>
      </c>
      <c r="D749" s="620" t="s">
        <v>426</v>
      </c>
      <c r="E749" s="692">
        <v>2022</v>
      </c>
      <c r="F749" s="124">
        <v>37780</v>
      </c>
      <c r="G749" s="620" t="s">
        <v>4874</v>
      </c>
    </row>
    <row r="750" spans="1:7" ht="15.75" x14ac:dyDescent="0.25">
      <c r="A750" s="620" t="s">
        <v>9077</v>
      </c>
      <c r="B750" s="620" t="s">
        <v>9096</v>
      </c>
      <c r="C750" s="620" t="s">
        <v>1985</v>
      </c>
      <c r="D750" s="620" t="s">
        <v>426</v>
      </c>
      <c r="E750" s="692">
        <v>2022</v>
      </c>
      <c r="F750" s="124">
        <v>40860</v>
      </c>
      <c r="G750" s="620" t="s">
        <v>4874</v>
      </c>
    </row>
    <row r="751" spans="1:7" ht="15.75" x14ac:dyDescent="0.25">
      <c r="A751" s="610" t="s">
        <v>871</v>
      </c>
      <c r="B751" s="610" t="s">
        <v>10041</v>
      </c>
      <c r="C751" s="610" t="s">
        <v>9739</v>
      </c>
      <c r="D751" s="610" t="s">
        <v>110</v>
      </c>
      <c r="E751" s="691">
        <v>2022</v>
      </c>
      <c r="F751" s="694">
        <v>23674</v>
      </c>
      <c r="G751" s="610" t="s">
        <v>2031</v>
      </c>
    </row>
    <row r="752" spans="1:7" ht="15.75" x14ac:dyDescent="0.25">
      <c r="A752" s="610" t="s">
        <v>871</v>
      </c>
      <c r="B752" s="610" t="s">
        <v>9746</v>
      </c>
      <c r="C752" s="610" t="s">
        <v>9739</v>
      </c>
      <c r="D752" s="610" t="s">
        <v>110</v>
      </c>
      <c r="E752" s="691">
        <v>2022</v>
      </c>
      <c r="F752" s="694">
        <v>21713</v>
      </c>
      <c r="G752" s="610" t="s">
        <v>2031</v>
      </c>
    </row>
    <row r="753" spans="1:7" ht="15.75" x14ac:dyDescent="0.25">
      <c r="A753" s="610" t="s">
        <v>871</v>
      </c>
      <c r="B753" s="610" t="s">
        <v>9747</v>
      </c>
      <c r="C753" s="610" t="s">
        <v>9739</v>
      </c>
      <c r="D753" s="610" t="s">
        <v>110</v>
      </c>
      <c r="E753" s="691">
        <v>2022</v>
      </c>
      <c r="F753" s="694">
        <v>26382</v>
      </c>
      <c r="G753" s="610" t="s">
        <v>2031</v>
      </c>
    </row>
    <row r="754" spans="1:7" ht="15.75" x14ac:dyDescent="0.25">
      <c r="A754" s="620" t="s">
        <v>9077</v>
      </c>
      <c r="B754" s="620" t="s">
        <v>9100</v>
      </c>
      <c r="C754" s="620" t="s">
        <v>2114</v>
      </c>
      <c r="D754" s="620" t="s">
        <v>110</v>
      </c>
      <c r="E754" s="692">
        <v>2022</v>
      </c>
      <c r="F754" s="124">
        <v>21150</v>
      </c>
      <c r="G754" s="620" t="s">
        <v>1956</v>
      </c>
    </row>
    <row r="755" spans="1:7" ht="15.75" x14ac:dyDescent="0.25">
      <c r="A755" s="620" t="s">
        <v>9077</v>
      </c>
      <c r="B755" s="620" t="s">
        <v>9106</v>
      </c>
      <c r="C755" s="620" t="s">
        <v>1985</v>
      </c>
      <c r="D755" s="620" t="s">
        <v>426</v>
      </c>
      <c r="E755" s="692">
        <v>2022</v>
      </c>
      <c r="F755" s="124">
        <v>31900</v>
      </c>
      <c r="G755" s="620" t="s">
        <v>1956</v>
      </c>
    </row>
    <row r="756" spans="1:7" ht="15.75" x14ac:dyDescent="0.25">
      <c r="A756" s="620" t="s">
        <v>9077</v>
      </c>
      <c r="B756" s="620" t="s">
        <v>9107</v>
      </c>
      <c r="C756" s="620" t="s">
        <v>1985</v>
      </c>
      <c r="D756" s="620" t="s">
        <v>426</v>
      </c>
      <c r="E756" s="692">
        <v>2022</v>
      </c>
      <c r="F756" s="124">
        <v>34750</v>
      </c>
      <c r="G756" s="620" t="s">
        <v>1956</v>
      </c>
    </row>
    <row r="757" spans="1:7" ht="15.75" x14ac:dyDescent="0.25">
      <c r="A757" s="620" t="s">
        <v>9077</v>
      </c>
      <c r="B757" s="620" t="s">
        <v>9101</v>
      </c>
      <c r="C757" s="620" t="s">
        <v>1985</v>
      </c>
      <c r="D757" s="620" t="s">
        <v>110</v>
      </c>
      <c r="E757" s="692">
        <v>2022</v>
      </c>
      <c r="F757" s="124">
        <v>23100</v>
      </c>
      <c r="G757" s="620" t="s">
        <v>1956</v>
      </c>
    </row>
    <row r="758" spans="1:7" ht="15.75" x14ac:dyDescent="0.25">
      <c r="A758" s="620" t="s">
        <v>9077</v>
      </c>
      <c r="B758" s="620" t="s">
        <v>9104</v>
      </c>
      <c r="C758" s="620" t="s">
        <v>1985</v>
      </c>
      <c r="D758" s="620" t="s">
        <v>5690</v>
      </c>
      <c r="E758" s="692">
        <v>2022</v>
      </c>
      <c r="F758" s="124">
        <v>26750</v>
      </c>
      <c r="G758" s="620" t="s">
        <v>1956</v>
      </c>
    </row>
    <row r="759" spans="1:7" ht="15.75" x14ac:dyDescent="0.25">
      <c r="A759" s="620" t="s">
        <v>9077</v>
      </c>
      <c r="B759" s="620" t="s">
        <v>9103</v>
      </c>
      <c r="C759" s="620" t="s">
        <v>1985</v>
      </c>
      <c r="D759" s="620" t="s">
        <v>5690</v>
      </c>
      <c r="E759" s="692">
        <v>2022</v>
      </c>
      <c r="F759" s="124">
        <v>26100</v>
      </c>
      <c r="G759" s="620" t="s">
        <v>1956</v>
      </c>
    </row>
    <row r="760" spans="1:7" ht="15.75" x14ac:dyDescent="0.25">
      <c r="A760" s="620" t="s">
        <v>9077</v>
      </c>
      <c r="B760" s="620" t="s">
        <v>9103</v>
      </c>
      <c r="C760" s="620" t="s">
        <v>1985</v>
      </c>
      <c r="D760" s="620" t="s">
        <v>426</v>
      </c>
      <c r="E760" s="692">
        <v>2022</v>
      </c>
      <c r="F760" s="124">
        <v>27500</v>
      </c>
      <c r="G760" s="620" t="s">
        <v>1956</v>
      </c>
    </row>
    <row r="761" spans="1:7" ht="15.75" x14ac:dyDescent="0.25">
      <c r="A761" s="620" t="s">
        <v>9077</v>
      </c>
      <c r="B761" s="620" t="s">
        <v>9105</v>
      </c>
      <c r="C761" s="620" t="s">
        <v>1985</v>
      </c>
      <c r="D761" s="620" t="s">
        <v>110</v>
      </c>
      <c r="E761" s="692">
        <v>2022</v>
      </c>
      <c r="F761" s="124">
        <v>28700</v>
      </c>
      <c r="G761" s="620" t="s">
        <v>1956</v>
      </c>
    </row>
    <row r="762" spans="1:7" ht="15.75" x14ac:dyDescent="0.25">
      <c r="A762" s="620" t="s">
        <v>9077</v>
      </c>
      <c r="B762" s="620" t="s">
        <v>9105</v>
      </c>
      <c r="C762" s="620" t="s">
        <v>1985</v>
      </c>
      <c r="D762" s="620" t="s">
        <v>426</v>
      </c>
      <c r="E762" s="692">
        <v>2022</v>
      </c>
      <c r="F762" s="124">
        <v>30100</v>
      </c>
      <c r="G762" s="620" t="s">
        <v>1956</v>
      </c>
    </row>
    <row r="763" spans="1:7" ht="15.75" x14ac:dyDescent="0.25">
      <c r="A763" s="620" t="s">
        <v>9077</v>
      </c>
      <c r="B763" s="620" t="s">
        <v>9102</v>
      </c>
      <c r="C763" s="620" t="s">
        <v>1985</v>
      </c>
      <c r="D763" s="620" t="s">
        <v>5690</v>
      </c>
      <c r="E763" s="692">
        <v>2022</v>
      </c>
      <c r="F763" s="124">
        <v>24450</v>
      </c>
      <c r="G763" s="620" t="s">
        <v>1956</v>
      </c>
    </row>
    <row r="764" spans="1:7" ht="15.75" x14ac:dyDescent="0.25">
      <c r="A764" s="620" t="s">
        <v>9077</v>
      </c>
      <c r="B764" s="620" t="s">
        <v>9108</v>
      </c>
      <c r="C764" s="620" t="s">
        <v>6781</v>
      </c>
      <c r="D764" s="620" t="s">
        <v>110</v>
      </c>
      <c r="E764" s="692">
        <v>2022</v>
      </c>
      <c r="F764" s="124">
        <v>33470</v>
      </c>
      <c r="G764" s="620" t="s">
        <v>3267</v>
      </c>
    </row>
    <row r="765" spans="1:7" ht="15.75" x14ac:dyDescent="0.25">
      <c r="A765" s="620" t="s">
        <v>9077</v>
      </c>
      <c r="B765" s="620" t="s">
        <v>9109</v>
      </c>
      <c r="C765" s="620" t="s">
        <v>6781</v>
      </c>
      <c r="D765" s="620" t="s">
        <v>110</v>
      </c>
      <c r="E765" s="692">
        <v>2022</v>
      </c>
      <c r="F765" s="124">
        <v>36480</v>
      </c>
      <c r="G765" s="620" t="s">
        <v>3267</v>
      </c>
    </row>
    <row r="766" spans="1:7" ht="15.75" x14ac:dyDescent="0.25">
      <c r="A766" s="620" t="s">
        <v>9077</v>
      </c>
      <c r="B766" s="620" t="s">
        <v>9112</v>
      </c>
      <c r="C766" s="620" t="s">
        <v>2114</v>
      </c>
      <c r="D766" s="620" t="s">
        <v>438</v>
      </c>
      <c r="E766" s="692">
        <v>2022</v>
      </c>
      <c r="F766" s="124">
        <v>31150</v>
      </c>
      <c r="G766" s="620" t="s">
        <v>1838</v>
      </c>
    </row>
    <row r="767" spans="1:7" ht="15.75" x14ac:dyDescent="0.25">
      <c r="A767" s="620" t="s">
        <v>9077</v>
      </c>
      <c r="B767" s="620" t="s">
        <v>9113</v>
      </c>
      <c r="C767" s="620" t="s">
        <v>2114</v>
      </c>
      <c r="D767" s="620" t="s">
        <v>438</v>
      </c>
      <c r="E767" s="692">
        <v>2022</v>
      </c>
      <c r="F767" s="124">
        <v>32650</v>
      </c>
      <c r="G767" s="620" t="s">
        <v>1838</v>
      </c>
    </row>
    <row r="768" spans="1:7" ht="15.75" x14ac:dyDescent="0.25">
      <c r="A768" s="620" t="s">
        <v>9077</v>
      </c>
      <c r="B768" s="620" t="s">
        <v>9115</v>
      </c>
      <c r="C768" s="620" t="s">
        <v>2114</v>
      </c>
      <c r="D768" s="620" t="s">
        <v>438</v>
      </c>
      <c r="E768" s="692">
        <v>2022</v>
      </c>
      <c r="F768" s="124">
        <v>38550</v>
      </c>
      <c r="G768" s="620" t="s">
        <v>1838</v>
      </c>
    </row>
    <row r="769" spans="1:7" ht="15.75" x14ac:dyDescent="0.25">
      <c r="A769" s="620" t="s">
        <v>9077</v>
      </c>
      <c r="B769" s="620" t="s">
        <v>9114</v>
      </c>
      <c r="C769" s="620" t="s">
        <v>2114</v>
      </c>
      <c r="D769" s="620" t="s">
        <v>438</v>
      </c>
      <c r="E769" s="692">
        <v>2022</v>
      </c>
      <c r="F769" s="124">
        <v>35350</v>
      </c>
      <c r="G769" s="620" t="s">
        <v>1838</v>
      </c>
    </row>
    <row r="770" spans="1:7" ht="15.75" x14ac:dyDescent="0.25">
      <c r="A770" s="620" t="s">
        <v>9077</v>
      </c>
      <c r="B770" s="620" t="s">
        <v>9110</v>
      </c>
      <c r="C770" s="620" t="s">
        <v>2114</v>
      </c>
      <c r="D770" s="620" t="s">
        <v>438</v>
      </c>
      <c r="E770" s="692">
        <v>2022</v>
      </c>
      <c r="F770" s="124">
        <v>27650</v>
      </c>
      <c r="G770" s="620" t="s">
        <v>9111</v>
      </c>
    </row>
    <row r="771" spans="1:7" ht="15.75" x14ac:dyDescent="0.25">
      <c r="A771" s="620" t="s">
        <v>697</v>
      </c>
      <c r="B771" s="620" t="s">
        <v>9201</v>
      </c>
      <c r="C771" s="620" t="s">
        <v>2114</v>
      </c>
      <c r="D771" s="620" t="s">
        <v>438</v>
      </c>
      <c r="E771" s="692">
        <v>2022</v>
      </c>
      <c r="F771" s="124">
        <v>38300</v>
      </c>
      <c r="G771" s="620" t="s">
        <v>9202</v>
      </c>
    </row>
    <row r="772" spans="1:7" ht="15.75" x14ac:dyDescent="0.25">
      <c r="A772" s="620" t="s">
        <v>697</v>
      </c>
      <c r="B772" s="620" t="s">
        <v>9203</v>
      </c>
      <c r="C772" s="620" t="s">
        <v>2114</v>
      </c>
      <c r="D772" s="620" t="s">
        <v>438</v>
      </c>
      <c r="E772" s="692">
        <v>2022</v>
      </c>
      <c r="F772" s="124">
        <v>45300</v>
      </c>
      <c r="G772" s="620" t="s">
        <v>9204</v>
      </c>
    </row>
    <row r="773" spans="1:7" ht="15.75" x14ac:dyDescent="0.25">
      <c r="A773" s="620" t="s">
        <v>697</v>
      </c>
      <c r="B773" s="620" t="s">
        <v>9116</v>
      </c>
      <c r="C773" s="620" t="s">
        <v>2114</v>
      </c>
      <c r="D773" s="620" t="s">
        <v>110</v>
      </c>
      <c r="E773" s="692">
        <v>2022</v>
      </c>
      <c r="F773" s="124">
        <v>33950</v>
      </c>
      <c r="G773" s="620" t="s">
        <v>1956</v>
      </c>
    </row>
    <row r="774" spans="1:7" ht="15.75" x14ac:dyDescent="0.25">
      <c r="A774" s="620" t="s">
        <v>697</v>
      </c>
      <c r="B774" s="620" t="s">
        <v>9117</v>
      </c>
      <c r="C774" s="620" t="s">
        <v>2114</v>
      </c>
      <c r="D774" s="620" t="s">
        <v>426</v>
      </c>
      <c r="E774" s="692">
        <v>2022</v>
      </c>
      <c r="F774" s="124">
        <v>35950</v>
      </c>
      <c r="G774" s="620" t="s">
        <v>1956</v>
      </c>
    </row>
    <row r="775" spans="1:7" ht="15.75" x14ac:dyDescent="0.25">
      <c r="A775" s="620" t="s">
        <v>697</v>
      </c>
      <c r="B775" s="620" t="s">
        <v>9120</v>
      </c>
      <c r="C775" s="620" t="s">
        <v>1981</v>
      </c>
      <c r="D775" s="620" t="s">
        <v>426</v>
      </c>
      <c r="E775" s="692">
        <v>2022</v>
      </c>
      <c r="F775" s="124">
        <v>67000</v>
      </c>
      <c r="G775" s="620" t="s">
        <v>9119</v>
      </c>
    </row>
    <row r="776" spans="1:7" ht="15.75" x14ac:dyDescent="0.25">
      <c r="A776" s="620" t="s">
        <v>697</v>
      </c>
      <c r="B776" s="620" t="s">
        <v>9118</v>
      </c>
      <c r="C776" s="620" t="s">
        <v>1981</v>
      </c>
      <c r="D776" s="620" t="s">
        <v>426</v>
      </c>
      <c r="E776" s="692">
        <v>2022</v>
      </c>
      <c r="F776" s="124">
        <v>60500</v>
      </c>
      <c r="G776" s="620" t="s">
        <v>9119</v>
      </c>
    </row>
    <row r="777" spans="1:7" ht="15.75" x14ac:dyDescent="0.25">
      <c r="A777" s="620" t="s">
        <v>697</v>
      </c>
      <c r="B777" s="620" t="s">
        <v>9121</v>
      </c>
      <c r="C777" s="620" t="s">
        <v>9122</v>
      </c>
      <c r="D777" s="620" t="s">
        <v>438</v>
      </c>
      <c r="E777" s="692">
        <v>2022</v>
      </c>
      <c r="F777" s="124">
        <v>87100</v>
      </c>
      <c r="G777" s="620" t="s">
        <v>9119</v>
      </c>
    </row>
    <row r="778" spans="1:7" ht="15.75" x14ac:dyDescent="0.25">
      <c r="A778" s="620" t="s">
        <v>697</v>
      </c>
      <c r="B778" s="620" t="s">
        <v>9123</v>
      </c>
      <c r="C778" s="620" t="s">
        <v>2114</v>
      </c>
      <c r="D778" s="620" t="s">
        <v>426</v>
      </c>
      <c r="E778" s="692">
        <v>2022</v>
      </c>
      <c r="F778" s="124">
        <v>47900</v>
      </c>
      <c r="G778" s="620" t="s">
        <v>9124</v>
      </c>
    </row>
    <row r="779" spans="1:7" ht="15.75" x14ac:dyDescent="0.25">
      <c r="A779" s="620" t="s">
        <v>697</v>
      </c>
      <c r="B779" s="620" t="s">
        <v>9125</v>
      </c>
      <c r="C779" s="620" t="s">
        <v>2114</v>
      </c>
      <c r="D779" s="620" t="s">
        <v>426</v>
      </c>
      <c r="E779" s="692">
        <v>2022</v>
      </c>
      <c r="F779" s="124">
        <v>55900</v>
      </c>
      <c r="G779" s="620" t="s">
        <v>9124</v>
      </c>
    </row>
    <row r="780" spans="1:7" ht="15.75" x14ac:dyDescent="0.25">
      <c r="A780" s="620" t="s">
        <v>697</v>
      </c>
      <c r="B780" s="620" t="s">
        <v>9126</v>
      </c>
      <c r="C780" s="620" t="s">
        <v>9127</v>
      </c>
      <c r="D780" s="620" t="s">
        <v>426</v>
      </c>
      <c r="E780" s="692">
        <v>2022</v>
      </c>
      <c r="F780" s="124">
        <v>75000</v>
      </c>
      <c r="G780" s="620" t="s">
        <v>9128</v>
      </c>
    </row>
    <row r="781" spans="1:7" ht="15.75" x14ac:dyDescent="0.25">
      <c r="A781" s="620" t="s">
        <v>697</v>
      </c>
      <c r="B781" s="620" t="s">
        <v>9126</v>
      </c>
      <c r="C781" s="620" t="s">
        <v>9127</v>
      </c>
      <c r="D781" s="620" t="s">
        <v>426</v>
      </c>
      <c r="E781" s="692">
        <v>2022</v>
      </c>
      <c r="F781" s="124">
        <v>77600</v>
      </c>
      <c r="G781" s="620" t="s">
        <v>9129</v>
      </c>
    </row>
    <row r="782" spans="1:7" ht="15.75" x14ac:dyDescent="0.25">
      <c r="A782" s="620" t="s">
        <v>697</v>
      </c>
      <c r="B782" s="620" t="s">
        <v>9126</v>
      </c>
      <c r="C782" s="620" t="s">
        <v>9127</v>
      </c>
      <c r="D782" s="620" t="s">
        <v>426</v>
      </c>
      <c r="E782" s="692">
        <v>2022</v>
      </c>
      <c r="F782" s="124">
        <v>84350</v>
      </c>
      <c r="G782" s="620" t="s">
        <v>9130</v>
      </c>
    </row>
    <row r="783" spans="1:7" ht="15.75" x14ac:dyDescent="0.25">
      <c r="A783" s="620" t="s">
        <v>697</v>
      </c>
      <c r="B783" s="620" t="s">
        <v>9131</v>
      </c>
      <c r="C783" s="620" t="s">
        <v>2845</v>
      </c>
      <c r="D783" s="620" t="s">
        <v>426</v>
      </c>
      <c r="E783" s="692">
        <v>2022</v>
      </c>
      <c r="F783" s="124">
        <v>108500</v>
      </c>
      <c r="G783" s="620" t="s">
        <v>9124</v>
      </c>
    </row>
    <row r="784" spans="1:7" ht="15.75" x14ac:dyDescent="0.25">
      <c r="A784" s="620" t="s">
        <v>697</v>
      </c>
      <c r="B784" s="620" t="s">
        <v>9132</v>
      </c>
      <c r="C784" s="620"/>
      <c r="D784" s="620"/>
      <c r="E784" s="692">
        <v>2022</v>
      </c>
      <c r="F784" s="124">
        <v>113500</v>
      </c>
      <c r="G784" s="620" t="s">
        <v>9124</v>
      </c>
    </row>
    <row r="785" spans="1:7" ht="15.75" x14ac:dyDescent="0.25">
      <c r="A785" s="620" t="s">
        <v>697</v>
      </c>
      <c r="B785" s="620" t="s">
        <v>9175</v>
      </c>
      <c r="C785" s="620" t="s">
        <v>6781</v>
      </c>
      <c r="D785" s="620" t="s">
        <v>426</v>
      </c>
      <c r="E785" s="692">
        <v>2022</v>
      </c>
      <c r="F785" s="124">
        <v>147500</v>
      </c>
      <c r="G785" s="620" t="s">
        <v>9124</v>
      </c>
    </row>
    <row r="786" spans="1:7" ht="15.75" x14ac:dyDescent="0.25">
      <c r="A786" s="620" t="s">
        <v>697</v>
      </c>
      <c r="B786" s="620" t="s">
        <v>9133</v>
      </c>
      <c r="C786" s="620" t="s">
        <v>2845</v>
      </c>
      <c r="D786" s="620" t="s">
        <v>426</v>
      </c>
      <c r="E786" s="692">
        <v>2022</v>
      </c>
      <c r="F786" s="124">
        <v>179000</v>
      </c>
      <c r="G786" s="620" t="s">
        <v>9124</v>
      </c>
    </row>
    <row r="787" spans="1:7" ht="15.75" x14ac:dyDescent="0.25">
      <c r="A787" s="620" t="s">
        <v>697</v>
      </c>
      <c r="B787" s="620" t="s">
        <v>9134</v>
      </c>
      <c r="C787" s="620" t="s">
        <v>2845</v>
      </c>
      <c r="D787" s="620" t="s">
        <v>426</v>
      </c>
      <c r="E787" s="692">
        <v>2022</v>
      </c>
      <c r="F787" s="124">
        <v>349000</v>
      </c>
      <c r="G787" s="620" t="s">
        <v>9124</v>
      </c>
    </row>
    <row r="788" spans="1:7" ht="15.75" x14ac:dyDescent="0.25">
      <c r="A788" s="620" t="s">
        <v>697</v>
      </c>
      <c r="B788" s="620" t="s">
        <v>9135</v>
      </c>
      <c r="C788" s="620" t="s">
        <v>2114</v>
      </c>
      <c r="D788" s="620" t="s">
        <v>426</v>
      </c>
      <c r="E788" s="692">
        <v>2022</v>
      </c>
      <c r="F788" s="124">
        <v>47950</v>
      </c>
      <c r="G788" s="620" t="s">
        <v>9124</v>
      </c>
    </row>
    <row r="789" spans="1:7" ht="15.75" x14ac:dyDescent="0.25">
      <c r="A789" s="620" t="s">
        <v>697</v>
      </c>
      <c r="B789" s="620" t="s">
        <v>9136</v>
      </c>
      <c r="C789" s="620" t="s">
        <v>2114</v>
      </c>
      <c r="D789" s="620" t="s">
        <v>426</v>
      </c>
      <c r="E789" s="692">
        <v>2022</v>
      </c>
      <c r="F789" s="124">
        <v>55400</v>
      </c>
      <c r="G789" s="620" t="s">
        <v>9124</v>
      </c>
    </row>
    <row r="790" spans="1:7" ht="15.75" x14ac:dyDescent="0.25">
      <c r="A790" s="620" t="s">
        <v>697</v>
      </c>
      <c r="B790" s="620" t="s">
        <v>9137</v>
      </c>
      <c r="C790" s="620" t="s">
        <v>2114</v>
      </c>
      <c r="D790" s="620" t="s">
        <v>426</v>
      </c>
      <c r="E790" s="692">
        <v>2022</v>
      </c>
      <c r="F790" s="124">
        <v>49950</v>
      </c>
      <c r="G790" s="620" t="s">
        <v>9124</v>
      </c>
    </row>
    <row r="791" spans="1:7" ht="15.75" x14ac:dyDescent="0.25">
      <c r="A791" s="620" t="s">
        <v>697</v>
      </c>
      <c r="B791" s="620" t="s">
        <v>9139</v>
      </c>
      <c r="C791" s="620" t="s">
        <v>1981</v>
      </c>
      <c r="D791" s="620" t="s">
        <v>426</v>
      </c>
      <c r="E791" s="692">
        <v>2022</v>
      </c>
      <c r="F791" s="124">
        <v>66500</v>
      </c>
      <c r="G791" s="620" t="s">
        <v>9124</v>
      </c>
    </row>
    <row r="792" spans="1:7" ht="15.75" x14ac:dyDescent="0.25">
      <c r="A792" s="620" t="s">
        <v>697</v>
      </c>
      <c r="B792" s="620" t="s">
        <v>9138</v>
      </c>
      <c r="C792" s="620" t="s">
        <v>1981</v>
      </c>
      <c r="D792" s="620" t="s">
        <v>426</v>
      </c>
      <c r="E792" s="692">
        <v>2022</v>
      </c>
      <c r="F792" s="124">
        <v>59900</v>
      </c>
      <c r="G792" s="620" t="s">
        <v>9124</v>
      </c>
    </row>
    <row r="793" spans="1:7" ht="15.75" x14ac:dyDescent="0.25">
      <c r="A793" s="620" t="s">
        <v>697</v>
      </c>
      <c r="B793" s="620" t="s">
        <v>9141</v>
      </c>
      <c r="C793" s="620" t="s">
        <v>9127</v>
      </c>
      <c r="D793" s="620" t="s">
        <v>426</v>
      </c>
      <c r="E793" s="692">
        <v>2022</v>
      </c>
      <c r="F793" s="124">
        <v>78450</v>
      </c>
      <c r="G793" s="620" t="s">
        <v>9124</v>
      </c>
    </row>
    <row r="794" spans="1:7" ht="15.75" x14ac:dyDescent="0.25">
      <c r="A794" s="620" t="s">
        <v>697</v>
      </c>
      <c r="B794" s="620" t="s">
        <v>9140</v>
      </c>
      <c r="C794" s="620" t="s">
        <v>9127</v>
      </c>
      <c r="D794" s="620" t="s">
        <v>426</v>
      </c>
      <c r="E794" s="692">
        <v>2022</v>
      </c>
      <c r="F794" s="124">
        <v>74150</v>
      </c>
      <c r="G794" s="620" t="s">
        <v>9124</v>
      </c>
    </row>
    <row r="795" spans="1:7" ht="15.75" x14ac:dyDescent="0.25">
      <c r="A795" s="620" t="s">
        <v>697</v>
      </c>
      <c r="B795" s="620" t="s">
        <v>9144</v>
      </c>
      <c r="C795" s="620" t="s">
        <v>9143</v>
      </c>
      <c r="D795" s="620" t="s">
        <v>426</v>
      </c>
      <c r="E795" s="692">
        <v>2022</v>
      </c>
      <c r="F795" s="124">
        <v>117850</v>
      </c>
      <c r="G795" s="620" t="s">
        <v>9124</v>
      </c>
    </row>
    <row r="796" spans="1:7" ht="15.75" x14ac:dyDescent="0.25">
      <c r="A796" s="620" t="s">
        <v>697</v>
      </c>
      <c r="B796" s="620" t="s">
        <v>9142</v>
      </c>
      <c r="C796" s="620" t="s">
        <v>9143</v>
      </c>
      <c r="D796" s="620" t="s">
        <v>426</v>
      </c>
      <c r="E796" s="692">
        <v>2022</v>
      </c>
      <c r="F796" s="124">
        <v>116859</v>
      </c>
      <c r="G796" s="620" t="s">
        <v>9124</v>
      </c>
    </row>
    <row r="797" spans="1:7" ht="15.75" x14ac:dyDescent="0.25">
      <c r="A797" s="620" t="s">
        <v>697</v>
      </c>
      <c r="B797" s="620" t="s">
        <v>9145</v>
      </c>
      <c r="C797" s="620" t="s">
        <v>9143</v>
      </c>
      <c r="D797" s="620" t="s">
        <v>426</v>
      </c>
      <c r="E797" s="692">
        <v>2022</v>
      </c>
      <c r="F797" s="124">
        <v>135400</v>
      </c>
      <c r="G797" s="620" t="s">
        <v>9124</v>
      </c>
    </row>
    <row r="798" spans="1:7" ht="15.75" x14ac:dyDescent="0.25">
      <c r="A798" s="620" t="s">
        <v>697</v>
      </c>
      <c r="B798" s="620" t="s">
        <v>9146</v>
      </c>
      <c r="C798" s="620" t="s">
        <v>9127</v>
      </c>
      <c r="D798" s="620" t="s">
        <v>426</v>
      </c>
      <c r="E798" s="692">
        <v>2022</v>
      </c>
      <c r="F798" s="124">
        <v>92500</v>
      </c>
      <c r="G798" s="620" t="s">
        <v>9124</v>
      </c>
    </row>
    <row r="799" spans="1:7" ht="15.75" x14ac:dyDescent="0.25">
      <c r="A799" s="620" t="s">
        <v>697</v>
      </c>
      <c r="B799" s="620" t="s">
        <v>9147</v>
      </c>
      <c r="C799" s="620" t="s">
        <v>9127</v>
      </c>
      <c r="D799" s="620" t="s">
        <v>426</v>
      </c>
      <c r="E799" s="692">
        <v>2022</v>
      </c>
      <c r="F799" s="124">
        <v>102600</v>
      </c>
      <c r="G799" s="620" t="s">
        <v>9124</v>
      </c>
    </row>
    <row r="800" spans="1:7" ht="15.75" x14ac:dyDescent="0.25">
      <c r="A800" s="620" t="s">
        <v>697</v>
      </c>
      <c r="B800" s="620" t="s">
        <v>9148</v>
      </c>
      <c r="C800" s="620" t="s">
        <v>9149</v>
      </c>
      <c r="D800" s="620" t="s">
        <v>426</v>
      </c>
      <c r="E800" s="692">
        <v>2022</v>
      </c>
      <c r="F800" s="124">
        <v>137400</v>
      </c>
      <c r="G800" s="620" t="s">
        <v>9150</v>
      </c>
    </row>
    <row r="801" spans="1:7" ht="15.75" x14ac:dyDescent="0.25">
      <c r="A801" s="620" t="s">
        <v>697</v>
      </c>
      <c r="B801" s="620" t="s">
        <v>9151</v>
      </c>
      <c r="C801" s="620" t="s">
        <v>9149</v>
      </c>
      <c r="D801" s="620" t="s">
        <v>426</v>
      </c>
      <c r="E801" s="692">
        <v>2022</v>
      </c>
      <c r="F801" s="124">
        <v>178100</v>
      </c>
      <c r="G801" s="620" t="s">
        <v>9150</v>
      </c>
    </row>
    <row r="802" spans="1:7" ht="15.75" x14ac:dyDescent="0.25">
      <c r="A802" s="620" t="s">
        <v>697</v>
      </c>
      <c r="B802" s="620" t="s">
        <v>9159</v>
      </c>
      <c r="C802" s="620" t="s">
        <v>2114</v>
      </c>
      <c r="D802" s="620" t="s">
        <v>426</v>
      </c>
      <c r="E802" s="692">
        <v>2022</v>
      </c>
      <c r="F802" s="124">
        <v>57400</v>
      </c>
      <c r="G802" s="620" t="s">
        <v>9156</v>
      </c>
    </row>
    <row r="803" spans="1:7" ht="15.75" x14ac:dyDescent="0.25">
      <c r="A803" s="620" t="s">
        <v>697</v>
      </c>
      <c r="B803" s="620" t="s">
        <v>9157</v>
      </c>
      <c r="C803" s="620" t="s">
        <v>2114</v>
      </c>
      <c r="D803" s="620" t="s">
        <v>426</v>
      </c>
      <c r="E803" s="692">
        <v>2022</v>
      </c>
      <c r="F803" s="124">
        <v>49850</v>
      </c>
      <c r="G803" s="620" t="s">
        <v>9156</v>
      </c>
    </row>
    <row r="804" spans="1:7" ht="15.75" x14ac:dyDescent="0.25">
      <c r="A804" s="620" t="s">
        <v>697</v>
      </c>
      <c r="B804" s="620" t="s">
        <v>9154</v>
      </c>
      <c r="C804" s="620" t="s">
        <v>9153</v>
      </c>
      <c r="D804" s="620" t="s">
        <v>426</v>
      </c>
      <c r="E804" s="692">
        <v>2022</v>
      </c>
      <c r="F804" s="124">
        <v>45550</v>
      </c>
      <c r="G804" s="620" t="s">
        <v>9124</v>
      </c>
    </row>
    <row r="805" spans="1:7" ht="15.75" x14ac:dyDescent="0.25">
      <c r="A805" s="620" t="s">
        <v>697</v>
      </c>
      <c r="B805" s="620" t="s">
        <v>9158</v>
      </c>
      <c r="C805" s="620" t="s">
        <v>2114</v>
      </c>
      <c r="D805" s="620" t="s">
        <v>438</v>
      </c>
      <c r="E805" s="692">
        <v>2022</v>
      </c>
      <c r="F805" s="124">
        <v>55400</v>
      </c>
      <c r="G805" s="620" t="s">
        <v>9156</v>
      </c>
    </row>
    <row r="806" spans="1:7" ht="15.75" x14ac:dyDescent="0.25">
      <c r="A806" s="620" t="s">
        <v>697</v>
      </c>
      <c r="B806" s="620" t="s">
        <v>9155</v>
      </c>
      <c r="C806" s="620" t="s">
        <v>4060</v>
      </c>
      <c r="D806" s="620" t="s">
        <v>438</v>
      </c>
      <c r="E806" s="692">
        <v>2022</v>
      </c>
      <c r="F806" s="124">
        <v>47850</v>
      </c>
      <c r="G806" s="620" t="s">
        <v>9156</v>
      </c>
    </row>
    <row r="807" spans="1:7" ht="15.75" x14ac:dyDescent="0.25">
      <c r="A807" s="620" t="s">
        <v>697</v>
      </c>
      <c r="B807" s="620" t="s">
        <v>9152</v>
      </c>
      <c r="C807" s="620" t="s">
        <v>9153</v>
      </c>
      <c r="D807" s="620" t="s">
        <v>438</v>
      </c>
      <c r="E807" s="692">
        <v>2022</v>
      </c>
      <c r="F807" s="124">
        <v>43550</v>
      </c>
      <c r="G807" s="620" t="s">
        <v>9124</v>
      </c>
    </row>
    <row r="808" spans="1:7" ht="15.75" x14ac:dyDescent="0.25">
      <c r="A808" s="620" t="s">
        <v>697</v>
      </c>
      <c r="B808" s="620" t="s">
        <v>9161</v>
      </c>
      <c r="C808" s="620" t="s">
        <v>2114</v>
      </c>
      <c r="D808" s="620" t="s">
        <v>426</v>
      </c>
      <c r="E808" s="692">
        <v>2022</v>
      </c>
      <c r="F808" s="124">
        <v>40200</v>
      </c>
      <c r="G808" s="620" t="s">
        <v>9124</v>
      </c>
    </row>
    <row r="809" spans="1:7" ht="15.75" x14ac:dyDescent="0.25">
      <c r="A809" s="620" t="s">
        <v>697</v>
      </c>
      <c r="B809" s="620" t="s">
        <v>9160</v>
      </c>
      <c r="C809" s="620" t="s">
        <v>2114</v>
      </c>
      <c r="D809" s="620" t="s">
        <v>110</v>
      </c>
      <c r="E809" s="692">
        <v>2022</v>
      </c>
      <c r="F809" s="124">
        <v>38200</v>
      </c>
      <c r="G809" s="620" t="s">
        <v>9124</v>
      </c>
    </row>
    <row r="810" spans="1:7" ht="15.75" x14ac:dyDescent="0.25">
      <c r="A810" s="620" t="s">
        <v>697</v>
      </c>
      <c r="B810" s="620" t="s">
        <v>9162</v>
      </c>
      <c r="C810" s="620" t="s">
        <v>1981</v>
      </c>
      <c r="D810" s="620" t="s">
        <v>426</v>
      </c>
      <c r="E810" s="692">
        <v>2022</v>
      </c>
      <c r="F810" s="124">
        <v>72950</v>
      </c>
      <c r="G810" s="620" t="s">
        <v>9124</v>
      </c>
    </row>
    <row r="811" spans="1:7" ht="15.75" x14ac:dyDescent="0.25">
      <c r="A811" s="620" t="s">
        <v>697</v>
      </c>
      <c r="B811" s="620" t="s">
        <v>9163</v>
      </c>
      <c r="C811" s="620" t="s">
        <v>2114</v>
      </c>
      <c r="D811" s="620" t="s">
        <v>438</v>
      </c>
      <c r="E811" s="692">
        <v>2022</v>
      </c>
      <c r="F811" s="124">
        <v>54950</v>
      </c>
      <c r="G811" s="620" t="s">
        <v>9124</v>
      </c>
    </row>
    <row r="812" spans="1:7" ht="15.75" x14ac:dyDescent="0.25">
      <c r="A812" s="620" t="s">
        <v>697</v>
      </c>
      <c r="B812" s="620" t="s">
        <v>9164</v>
      </c>
      <c r="C812" s="620" t="s">
        <v>2114</v>
      </c>
      <c r="D812" s="620" t="s">
        <v>426</v>
      </c>
      <c r="E812" s="692">
        <v>2022</v>
      </c>
      <c r="F812" s="124">
        <v>57450</v>
      </c>
      <c r="G812" s="620" t="s">
        <v>9124</v>
      </c>
    </row>
    <row r="813" spans="1:7" ht="15.75" x14ac:dyDescent="0.25">
      <c r="A813" s="620" t="s">
        <v>697</v>
      </c>
      <c r="B813" s="620" t="s">
        <v>9167</v>
      </c>
      <c r="C813" s="620" t="s">
        <v>9127</v>
      </c>
      <c r="D813" s="620" t="s">
        <v>426</v>
      </c>
      <c r="E813" s="692">
        <v>2022</v>
      </c>
      <c r="F813" s="124">
        <v>68400</v>
      </c>
      <c r="G813" s="620" t="s">
        <v>9124</v>
      </c>
    </row>
    <row r="814" spans="1:7" ht="15.75" x14ac:dyDescent="0.25">
      <c r="A814" s="620" t="s">
        <v>697</v>
      </c>
      <c r="B814" s="620" t="s">
        <v>9171</v>
      </c>
      <c r="C814" s="620" t="s">
        <v>9127</v>
      </c>
      <c r="D814" s="620" t="s">
        <v>426</v>
      </c>
      <c r="E814" s="692">
        <v>2022</v>
      </c>
      <c r="F814" s="124">
        <v>75750</v>
      </c>
      <c r="G814" s="620" t="s">
        <v>9156</v>
      </c>
    </row>
    <row r="815" spans="1:7" ht="15.75" x14ac:dyDescent="0.25">
      <c r="A815" s="620" t="s">
        <v>697</v>
      </c>
      <c r="B815" s="620" t="s">
        <v>9168</v>
      </c>
      <c r="C815" s="620" t="s">
        <v>9127</v>
      </c>
      <c r="D815" s="620" t="s">
        <v>426</v>
      </c>
      <c r="E815" s="692">
        <v>2022</v>
      </c>
      <c r="F815" s="124">
        <v>68600</v>
      </c>
      <c r="G815" s="620" t="s">
        <v>9156</v>
      </c>
    </row>
    <row r="816" spans="1:7" ht="15.75" x14ac:dyDescent="0.25">
      <c r="A816" s="620" t="s">
        <v>697</v>
      </c>
      <c r="B816" s="620" t="s">
        <v>9165</v>
      </c>
      <c r="C816" s="620" t="s">
        <v>9127</v>
      </c>
      <c r="D816" s="620" t="s">
        <v>426</v>
      </c>
      <c r="E816" s="692">
        <v>2022</v>
      </c>
      <c r="F816" s="124">
        <v>62750</v>
      </c>
      <c r="G816" s="620" t="s">
        <v>9124</v>
      </c>
    </row>
    <row r="817" spans="1:7" ht="15.75" x14ac:dyDescent="0.25">
      <c r="A817" s="620" t="s">
        <v>697</v>
      </c>
      <c r="B817" s="620" t="s">
        <v>9169</v>
      </c>
      <c r="C817" s="620" t="s">
        <v>9127</v>
      </c>
      <c r="D817" s="620" t="s">
        <v>9170</v>
      </c>
      <c r="E817" s="692">
        <v>2022</v>
      </c>
      <c r="F817" s="124">
        <v>73250</v>
      </c>
      <c r="G817" s="620" t="s">
        <v>9156</v>
      </c>
    </row>
    <row r="818" spans="1:7" ht="15.75" x14ac:dyDescent="0.25">
      <c r="A818" s="620" t="s">
        <v>697</v>
      </c>
      <c r="B818" s="620" t="s">
        <v>9166</v>
      </c>
      <c r="C818" s="620" t="s">
        <v>9127</v>
      </c>
      <c r="D818" s="620" t="s">
        <v>5466</v>
      </c>
      <c r="E818" s="692">
        <v>2022</v>
      </c>
      <c r="F818" s="124">
        <v>66100</v>
      </c>
      <c r="G818" s="620" t="s">
        <v>9156</v>
      </c>
    </row>
    <row r="819" spans="1:7" ht="15.75" x14ac:dyDescent="0.25">
      <c r="A819" s="620" t="s">
        <v>697</v>
      </c>
      <c r="B819" s="620" t="s">
        <v>9172</v>
      </c>
      <c r="C819" s="620" t="s">
        <v>6781</v>
      </c>
      <c r="D819" s="620" t="s">
        <v>426</v>
      </c>
      <c r="E819" s="692">
        <v>2022</v>
      </c>
      <c r="F819" s="124">
        <v>54500</v>
      </c>
      <c r="G819" s="620" t="s">
        <v>9124</v>
      </c>
    </row>
    <row r="820" spans="1:7" ht="15.75" x14ac:dyDescent="0.25">
      <c r="A820" s="620" t="s">
        <v>697</v>
      </c>
      <c r="B820" s="620" t="s">
        <v>9173</v>
      </c>
      <c r="C820" s="620" t="s">
        <v>6781</v>
      </c>
      <c r="D820" s="620" t="s">
        <v>426</v>
      </c>
      <c r="E820" s="692">
        <v>2022</v>
      </c>
      <c r="F820" s="124">
        <v>58050</v>
      </c>
      <c r="G820" s="620" t="s">
        <v>9124</v>
      </c>
    </row>
    <row r="821" spans="1:7" ht="15.75" x14ac:dyDescent="0.25">
      <c r="A821" s="620" t="s">
        <v>697</v>
      </c>
      <c r="B821" s="620" t="s">
        <v>9174</v>
      </c>
      <c r="C821" s="620" t="s">
        <v>6781</v>
      </c>
      <c r="D821" s="620" t="s">
        <v>438</v>
      </c>
      <c r="E821" s="692">
        <v>2022</v>
      </c>
      <c r="F821" s="124">
        <v>104400</v>
      </c>
      <c r="G821" s="620" t="s">
        <v>9124</v>
      </c>
    </row>
    <row r="822" spans="1:7" ht="15.75" x14ac:dyDescent="0.25">
      <c r="A822" s="620" t="s">
        <v>697</v>
      </c>
      <c r="B822" s="620" t="s">
        <v>9176</v>
      </c>
      <c r="C822" s="620" t="s">
        <v>6781</v>
      </c>
      <c r="D822" s="620" t="s">
        <v>426</v>
      </c>
      <c r="E822" s="692">
        <v>2022</v>
      </c>
      <c r="F822" s="124">
        <v>125950</v>
      </c>
      <c r="G822" s="620" t="s">
        <v>9124</v>
      </c>
    </row>
    <row r="823" spans="1:7" ht="15.75" x14ac:dyDescent="0.25">
      <c r="A823" s="620" t="s">
        <v>697</v>
      </c>
      <c r="B823" s="620" t="s">
        <v>9177</v>
      </c>
      <c r="C823" s="620" t="s">
        <v>2845</v>
      </c>
      <c r="D823" s="620" t="s">
        <v>426</v>
      </c>
      <c r="E823" s="692">
        <v>2022</v>
      </c>
      <c r="F823" s="124">
        <v>139900</v>
      </c>
      <c r="G823" s="620" t="s">
        <v>9124</v>
      </c>
    </row>
    <row r="824" spans="1:7" ht="15.75" x14ac:dyDescent="0.25">
      <c r="A824" s="620" t="s">
        <v>697</v>
      </c>
      <c r="B824" s="620" t="s">
        <v>9179</v>
      </c>
      <c r="C824" s="620" t="s">
        <v>2114</v>
      </c>
      <c r="D824" s="620" t="s">
        <v>426</v>
      </c>
      <c r="E824" s="692">
        <v>2022</v>
      </c>
      <c r="F824" s="124">
        <v>38400</v>
      </c>
      <c r="G824" s="620" t="s">
        <v>9124</v>
      </c>
    </row>
    <row r="825" spans="1:7" ht="15.75" x14ac:dyDescent="0.25">
      <c r="A825" s="620" t="s">
        <v>697</v>
      </c>
      <c r="B825" s="620" t="s">
        <v>9178</v>
      </c>
      <c r="C825" s="620" t="s">
        <v>2114</v>
      </c>
      <c r="D825" s="620" t="s">
        <v>110</v>
      </c>
      <c r="E825" s="692">
        <v>2022</v>
      </c>
      <c r="F825" s="124">
        <v>36400</v>
      </c>
      <c r="G825" s="620" t="s">
        <v>9124</v>
      </c>
    </row>
    <row r="826" spans="1:7" ht="15.75" x14ac:dyDescent="0.25">
      <c r="A826" s="620" t="s">
        <v>697</v>
      </c>
      <c r="B826" s="620" t="s">
        <v>9181</v>
      </c>
      <c r="C826" s="620" t="s">
        <v>2114</v>
      </c>
      <c r="D826" s="620" t="s">
        <v>426</v>
      </c>
      <c r="E826" s="692">
        <v>2022</v>
      </c>
      <c r="F826" s="124">
        <v>40600</v>
      </c>
      <c r="G826" s="620" t="s">
        <v>9124</v>
      </c>
    </row>
    <row r="827" spans="1:7" ht="15.75" x14ac:dyDescent="0.25">
      <c r="A827" s="620" t="s">
        <v>697</v>
      </c>
      <c r="B827" s="620" t="s">
        <v>9180</v>
      </c>
      <c r="C827" s="620" t="s">
        <v>2114</v>
      </c>
      <c r="D827" s="620" t="s">
        <v>110</v>
      </c>
      <c r="E827" s="692">
        <v>2022</v>
      </c>
      <c r="F827" s="124">
        <v>38600</v>
      </c>
      <c r="G827" s="620" t="s">
        <v>9124</v>
      </c>
    </row>
    <row r="828" spans="1:7" ht="15.75" x14ac:dyDescent="0.25">
      <c r="A828" s="620" t="s">
        <v>697</v>
      </c>
      <c r="B828" s="620" t="s">
        <v>9184</v>
      </c>
      <c r="C828" s="620" t="s">
        <v>2114</v>
      </c>
      <c r="D828" s="620" t="s">
        <v>426</v>
      </c>
      <c r="E828" s="692">
        <v>2022</v>
      </c>
      <c r="F828" s="124">
        <v>52500</v>
      </c>
      <c r="G828" s="620" t="s">
        <v>9124</v>
      </c>
    </row>
    <row r="829" spans="1:7" ht="15.75" x14ac:dyDescent="0.25">
      <c r="A829" s="620" t="s">
        <v>697</v>
      </c>
      <c r="B829" s="620" t="s">
        <v>9183</v>
      </c>
      <c r="C829" s="620" t="s">
        <v>2114</v>
      </c>
      <c r="D829" s="620" t="s">
        <v>426</v>
      </c>
      <c r="E829" s="692">
        <v>2022</v>
      </c>
      <c r="F829" s="124">
        <v>45850</v>
      </c>
      <c r="G829" s="620" t="s">
        <v>9124</v>
      </c>
    </row>
    <row r="830" spans="1:7" ht="15.75" x14ac:dyDescent="0.25">
      <c r="A830" s="620" t="s">
        <v>697</v>
      </c>
      <c r="B830" s="620" t="s">
        <v>9182</v>
      </c>
      <c r="C830" s="620" t="s">
        <v>2114</v>
      </c>
      <c r="D830" s="620" t="s">
        <v>438</v>
      </c>
      <c r="E830" s="692">
        <v>2022</v>
      </c>
      <c r="F830" s="124">
        <v>43850</v>
      </c>
      <c r="G830" s="620" t="s">
        <v>9124</v>
      </c>
    </row>
    <row r="831" spans="1:7" ht="15.75" x14ac:dyDescent="0.25">
      <c r="A831" s="620" t="s">
        <v>697</v>
      </c>
      <c r="B831" s="620" t="s">
        <v>9186</v>
      </c>
      <c r="C831" s="620" t="s">
        <v>2114</v>
      </c>
      <c r="D831" s="620" t="s">
        <v>426</v>
      </c>
      <c r="E831" s="692">
        <v>2022</v>
      </c>
      <c r="F831" s="124">
        <v>58650</v>
      </c>
      <c r="G831" s="620" t="s">
        <v>9124</v>
      </c>
    </row>
    <row r="832" spans="1:7" ht="15.75" x14ac:dyDescent="0.25">
      <c r="A832" s="620" t="s">
        <v>697</v>
      </c>
      <c r="B832" s="620" t="s">
        <v>9185</v>
      </c>
      <c r="C832" s="620" t="s">
        <v>2114</v>
      </c>
      <c r="D832" s="620" t="s">
        <v>438</v>
      </c>
      <c r="E832" s="692">
        <v>2022</v>
      </c>
      <c r="F832" s="124">
        <v>56150</v>
      </c>
      <c r="G832" s="620" t="s">
        <v>9124</v>
      </c>
    </row>
    <row r="833" spans="1:7" ht="15.75" x14ac:dyDescent="0.25">
      <c r="A833" s="620" t="s">
        <v>697</v>
      </c>
      <c r="B833" s="620" t="s">
        <v>9187</v>
      </c>
      <c r="C833" s="620" t="s">
        <v>9127</v>
      </c>
      <c r="D833" s="620" t="s">
        <v>426</v>
      </c>
      <c r="E833" s="692">
        <v>2022</v>
      </c>
      <c r="F833" s="124">
        <v>63950</v>
      </c>
      <c r="G833" s="620" t="s">
        <v>9124</v>
      </c>
    </row>
    <row r="834" spans="1:7" ht="15.75" x14ac:dyDescent="0.25">
      <c r="A834" s="620" t="s">
        <v>697</v>
      </c>
      <c r="B834" s="620" t="s">
        <v>9188</v>
      </c>
      <c r="C834" s="620" t="s">
        <v>9143</v>
      </c>
      <c r="D834" s="620" t="s">
        <v>426</v>
      </c>
      <c r="E834" s="692">
        <v>2022</v>
      </c>
      <c r="F834" s="124">
        <v>80900</v>
      </c>
      <c r="G834" s="620" t="s">
        <v>9124</v>
      </c>
    </row>
    <row r="835" spans="1:7" ht="15.75" x14ac:dyDescent="0.25">
      <c r="A835" s="620" t="s">
        <v>697</v>
      </c>
      <c r="B835" s="620" t="s">
        <v>9189</v>
      </c>
      <c r="C835" s="620" t="s">
        <v>9127</v>
      </c>
      <c r="D835" s="620" t="s">
        <v>426</v>
      </c>
      <c r="E835" s="692">
        <v>2022</v>
      </c>
      <c r="F835" s="124">
        <v>77850</v>
      </c>
      <c r="G835" s="620" t="s">
        <v>9124</v>
      </c>
    </row>
    <row r="836" spans="1:7" ht="15.75" x14ac:dyDescent="0.25">
      <c r="A836" s="620" t="s">
        <v>697</v>
      </c>
      <c r="B836" s="620" t="s">
        <v>9190</v>
      </c>
      <c r="C836" s="620" t="s">
        <v>9143</v>
      </c>
      <c r="D836" s="620" t="s">
        <v>426</v>
      </c>
      <c r="E836" s="692">
        <v>2022</v>
      </c>
      <c r="F836" s="124">
        <v>101250</v>
      </c>
      <c r="G836" s="620" t="s">
        <v>9124</v>
      </c>
    </row>
    <row r="837" spans="1:7" ht="15.75" x14ac:dyDescent="0.25">
      <c r="A837" s="620" t="s">
        <v>697</v>
      </c>
      <c r="B837" s="620" t="s">
        <v>9191</v>
      </c>
      <c r="C837" s="620" t="s">
        <v>9143</v>
      </c>
      <c r="D837" s="620" t="s">
        <v>426</v>
      </c>
      <c r="E837" s="692">
        <v>2022</v>
      </c>
      <c r="F837" s="124">
        <v>165100</v>
      </c>
      <c r="G837" s="620" t="s">
        <v>9124</v>
      </c>
    </row>
    <row r="838" spans="1:7" ht="15.75" x14ac:dyDescent="0.25">
      <c r="A838" s="610" t="s">
        <v>697</v>
      </c>
      <c r="B838" s="610" t="s">
        <v>9770</v>
      </c>
      <c r="C838" s="610" t="s">
        <v>9963</v>
      </c>
      <c r="D838" s="610" t="s">
        <v>426</v>
      </c>
      <c r="E838" s="691">
        <v>2022</v>
      </c>
      <c r="F838" s="694">
        <v>166150</v>
      </c>
      <c r="G838" s="610" t="s">
        <v>3070</v>
      </c>
    </row>
    <row r="839" spans="1:7" ht="15.75" x14ac:dyDescent="0.25">
      <c r="A839" s="620" t="s">
        <v>697</v>
      </c>
      <c r="B839" s="620" t="s">
        <v>9192</v>
      </c>
      <c r="C839" s="620" t="s">
        <v>9143</v>
      </c>
      <c r="D839" s="620" t="s">
        <v>426</v>
      </c>
      <c r="E839" s="692">
        <v>2022</v>
      </c>
      <c r="F839" s="124">
        <v>184900</v>
      </c>
      <c r="G839" s="620" t="s">
        <v>9124</v>
      </c>
    </row>
    <row r="840" spans="1:7" ht="15.75" x14ac:dyDescent="0.25">
      <c r="A840" s="620" t="s">
        <v>697</v>
      </c>
      <c r="B840" s="620" t="s">
        <v>9193</v>
      </c>
      <c r="C840" s="620" t="s">
        <v>5291</v>
      </c>
      <c r="D840" s="620" t="s">
        <v>426</v>
      </c>
      <c r="E840" s="692">
        <v>2022</v>
      </c>
      <c r="F840" s="124">
        <v>229000</v>
      </c>
      <c r="G840" s="620" t="s">
        <v>9124</v>
      </c>
    </row>
    <row r="841" spans="1:7" ht="15.75" x14ac:dyDescent="0.25">
      <c r="A841" s="620" t="s">
        <v>697</v>
      </c>
      <c r="B841" s="620" t="s">
        <v>9199</v>
      </c>
      <c r="C841" s="620" t="s">
        <v>9127</v>
      </c>
      <c r="D841" s="620" t="s">
        <v>426</v>
      </c>
      <c r="E841" s="692">
        <v>2022</v>
      </c>
      <c r="F841" s="124">
        <v>111100</v>
      </c>
      <c r="G841" s="620" t="s">
        <v>9124</v>
      </c>
    </row>
    <row r="842" spans="1:7" ht="15.75" x14ac:dyDescent="0.25">
      <c r="A842" s="620" t="s">
        <v>697</v>
      </c>
      <c r="B842" s="620" t="s">
        <v>9200</v>
      </c>
      <c r="C842" s="620" t="s">
        <v>9143</v>
      </c>
      <c r="D842" s="620" t="s">
        <v>426</v>
      </c>
      <c r="E842" s="692">
        <v>2022</v>
      </c>
      <c r="F842" s="124">
        <v>117700</v>
      </c>
      <c r="G842" s="620" t="s">
        <v>9124</v>
      </c>
    </row>
    <row r="843" spans="1:7" ht="15.75" x14ac:dyDescent="0.25">
      <c r="A843" s="620" t="s">
        <v>697</v>
      </c>
      <c r="B843" s="620" t="s">
        <v>9214</v>
      </c>
      <c r="C843" s="620" t="s">
        <v>2114</v>
      </c>
      <c r="D843" s="620" t="s">
        <v>438</v>
      </c>
      <c r="E843" s="692">
        <v>2022</v>
      </c>
      <c r="F843" s="124">
        <v>50660</v>
      </c>
      <c r="G843" s="620" t="s">
        <v>9207</v>
      </c>
    </row>
    <row r="844" spans="1:7" ht="15.75" x14ac:dyDescent="0.25">
      <c r="A844" s="620" t="s">
        <v>697</v>
      </c>
      <c r="B844" s="620" t="s">
        <v>9213</v>
      </c>
      <c r="C844" s="620" t="s">
        <v>2114</v>
      </c>
      <c r="D844" s="620" t="s">
        <v>438</v>
      </c>
      <c r="E844" s="692">
        <v>2022</v>
      </c>
      <c r="F844" s="124">
        <v>48640</v>
      </c>
      <c r="G844" s="620" t="s">
        <v>9207</v>
      </c>
    </row>
    <row r="845" spans="1:7" ht="15.75" x14ac:dyDescent="0.25">
      <c r="A845" s="620" t="s">
        <v>697</v>
      </c>
      <c r="B845" s="620" t="s">
        <v>9213</v>
      </c>
      <c r="C845" s="620" t="s">
        <v>2114</v>
      </c>
      <c r="D845" s="620" t="s">
        <v>438</v>
      </c>
      <c r="E845" s="692">
        <v>2022</v>
      </c>
      <c r="F845" s="124">
        <v>53000</v>
      </c>
      <c r="G845" s="620" t="s">
        <v>9209</v>
      </c>
    </row>
    <row r="846" spans="1:7" ht="15.75" x14ac:dyDescent="0.25">
      <c r="A846" s="620" t="s">
        <v>697</v>
      </c>
      <c r="B846" s="620" t="s">
        <v>9213</v>
      </c>
      <c r="C846" s="620" t="s">
        <v>2114</v>
      </c>
      <c r="D846" s="620" t="s">
        <v>438</v>
      </c>
      <c r="E846" s="692">
        <v>2022</v>
      </c>
      <c r="F846" s="124">
        <v>57940</v>
      </c>
      <c r="G846" s="620" t="s">
        <v>9218</v>
      </c>
    </row>
    <row r="847" spans="1:7" ht="15.75" x14ac:dyDescent="0.25">
      <c r="A847" s="620" t="s">
        <v>697</v>
      </c>
      <c r="B847" s="620" t="s">
        <v>9211</v>
      </c>
      <c r="C847" s="620" t="s">
        <v>2114</v>
      </c>
      <c r="D847" s="620" t="s">
        <v>438</v>
      </c>
      <c r="E847" s="692">
        <v>2022</v>
      </c>
      <c r="F847" s="124">
        <v>45340</v>
      </c>
      <c r="G847" s="620" t="s">
        <v>9207</v>
      </c>
    </row>
    <row r="848" spans="1:7" ht="15.75" x14ac:dyDescent="0.25">
      <c r="A848" s="620" t="s">
        <v>697</v>
      </c>
      <c r="B848" s="620" t="s">
        <v>9211</v>
      </c>
      <c r="C848" s="620" t="s">
        <v>2114</v>
      </c>
      <c r="D848" s="620" t="s">
        <v>438</v>
      </c>
      <c r="E848" s="692">
        <v>2022</v>
      </c>
      <c r="F848" s="124">
        <v>49700</v>
      </c>
      <c r="G848" s="620" t="s">
        <v>9209</v>
      </c>
    </row>
    <row r="849" spans="1:7" ht="15.75" x14ac:dyDescent="0.25">
      <c r="A849" s="620" t="s">
        <v>697</v>
      </c>
      <c r="B849" s="620" t="s">
        <v>9219</v>
      </c>
      <c r="C849" s="620" t="s">
        <v>1981</v>
      </c>
      <c r="D849" s="620" t="s">
        <v>3583</v>
      </c>
      <c r="E849" s="692">
        <v>2022</v>
      </c>
      <c r="F849" s="124">
        <v>59160</v>
      </c>
      <c r="G849" s="620" t="s">
        <v>9207</v>
      </c>
    </row>
    <row r="850" spans="1:7" ht="15.75" x14ac:dyDescent="0.25">
      <c r="A850" s="620" t="s">
        <v>697</v>
      </c>
      <c r="B850" s="620" t="s">
        <v>9219</v>
      </c>
      <c r="C850" s="620" t="s">
        <v>1981</v>
      </c>
      <c r="D850" s="620" t="s">
        <v>44</v>
      </c>
      <c r="E850" s="692">
        <v>2022</v>
      </c>
      <c r="F850" s="124">
        <v>63520</v>
      </c>
      <c r="G850" s="620" t="s">
        <v>9209</v>
      </c>
    </row>
    <row r="851" spans="1:7" ht="15.75" x14ac:dyDescent="0.25">
      <c r="A851" s="620" t="s">
        <v>697</v>
      </c>
      <c r="B851" s="620" t="s">
        <v>9220</v>
      </c>
      <c r="C851" s="620" t="s">
        <v>1981</v>
      </c>
      <c r="D851" s="620" t="s">
        <v>44</v>
      </c>
      <c r="E851" s="692">
        <v>2022</v>
      </c>
      <c r="F851" s="124">
        <v>61180</v>
      </c>
      <c r="G851" s="620" t="s">
        <v>9207</v>
      </c>
    </row>
    <row r="852" spans="1:7" ht="15.75" x14ac:dyDescent="0.25">
      <c r="A852" s="620" t="s">
        <v>697</v>
      </c>
      <c r="B852" s="620" t="s">
        <v>9216</v>
      </c>
      <c r="C852" s="620" t="s">
        <v>1981</v>
      </c>
      <c r="D852" s="620" t="s">
        <v>438</v>
      </c>
      <c r="E852" s="692">
        <v>2022</v>
      </c>
      <c r="F852" s="124">
        <v>52680</v>
      </c>
      <c r="G852" s="620" t="s">
        <v>9207</v>
      </c>
    </row>
    <row r="853" spans="1:7" ht="15.75" x14ac:dyDescent="0.25">
      <c r="A853" s="620" t="s">
        <v>697</v>
      </c>
      <c r="B853" s="620" t="s">
        <v>9215</v>
      </c>
      <c r="C853" s="620" t="s">
        <v>1981</v>
      </c>
      <c r="D853" s="620" t="s">
        <v>438</v>
      </c>
      <c r="E853" s="692">
        <v>2022</v>
      </c>
      <c r="F853" s="124">
        <v>50660</v>
      </c>
      <c r="G853" s="620" t="s">
        <v>9207</v>
      </c>
    </row>
    <row r="854" spans="1:7" ht="15.75" x14ac:dyDescent="0.25">
      <c r="A854" s="620" t="s">
        <v>697</v>
      </c>
      <c r="B854" s="620" t="s">
        <v>9215</v>
      </c>
      <c r="C854" s="620" t="s">
        <v>1981</v>
      </c>
      <c r="D854" s="620" t="s">
        <v>438</v>
      </c>
      <c r="E854" s="692">
        <v>2022</v>
      </c>
      <c r="F854" s="124">
        <v>55020</v>
      </c>
      <c r="G854" s="620" t="s">
        <v>9209</v>
      </c>
    </row>
    <row r="855" spans="1:7" ht="15.75" x14ac:dyDescent="0.25">
      <c r="A855" s="620" t="s">
        <v>697</v>
      </c>
      <c r="B855" s="620" t="s">
        <v>9215</v>
      </c>
      <c r="C855" s="620" t="s">
        <v>1981</v>
      </c>
      <c r="D855" s="620" t="s">
        <v>438</v>
      </c>
      <c r="E855" s="692">
        <v>2022</v>
      </c>
      <c r="F855" s="124">
        <v>59960</v>
      </c>
      <c r="G855" s="620" t="s">
        <v>9218</v>
      </c>
    </row>
    <row r="856" spans="1:7" ht="15.75" x14ac:dyDescent="0.25">
      <c r="A856" s="620" t="s">
        <v>697</v>
      </c>
      <c r="B856" s="620" t="s">
        <v>9208</v>
      </c>
      <c r="C856" s="620" t="s">
        <v>9206</v>
      </c>
      <c r="D856" s="620" t="s">
        <v>438</v>
      </c>
      <c r="E856" s="692">
        <v>2022</v>
      </c>
      <c r="F856" s="124">
        <v>42900</v>
      </c>
      <c r="G856" s="620" t="s">
        <v>9207</v>
      </c>
    </row>
    <row r="857" spans="1:7" ht="15.75" x14ac:dyDescent="0.25">
      <c r="A857" s="620" t="s">
        <v>697</v>
      </c>
      <c r="B857" s="620" t="s">
        <v>9208</v>
      </c>
      <c r="C857" s="620" t="s">
        <v>2114</v>
      </c>
      <c r="D857" s="620" t="s">
        <v>438</v>
      </c>
      <c r="E857" s="692">
        <v>2022</v>
      </c>
      <c r="F857" s="124">
        <v>46700</v>
      </c>
      <c r="G857" s="620" t="s">
        <v>9209</v>
      </c>
    </row>
    <row r="858" spans="1:7" ht="15.75" x14ac:dyDescent="0.25">
      <c r="A858" s="620" t="s">
        <v>697</v>
      </c>
      <c r="B858" s="620" t="s">
        <v>9208</v>
      </c>
      <c r="C858" s="620" t="s">
        <v>2114</v>
      </c>
      <c r="D858" s="620" t="s">
        <v>438</v>
      </c>
      <c r="E858" s="692">
        <v>2022</v>
      </c>
      <c r="F858" s="124">
        <v>49900</v>
      </c>
      <c r="G858" s="620" t="s">
        <v>9212</v>
      </c>
    </row>
    <row r="859" spans="1:7" ht="15.75" x14ac:dyDescent="0.25">
      <c r="A859" s="620" t="s">
        <v>697</v>
      </c>
      <c r="B859" s="620" t="s">
        <v>9205</v>
      </c>
      <c r="C859" s="620" t="s">
        <v>9206</v>
      </c>
      <c r="D859" s="620" t="s">
        <v>438</v>
      </c>
      <c r="E859" s="692">
        <v>2022</v>
      </c>
      <c r="F859" s="124">
        <v>39600</v>
      </c>
      <c r="G859" s="620" t="s">
        <v>9207</v>
      </c>
    </row>
    <row r="860" spans="1:7" ht="15.75" x14ac:dyDescent="0.25">
      <c r="A860" s="620" t="s">
        <v>697</v>
      </c>
      <c r="B860" s="620" t="s">
        <v>9205</v>
      </c>
      <c r="C860" s="620" t="s">
        <v>9206</v>
      </c>
      <c r="D860" s="620" t="s">
        <v>438</v>
      </c>
      <c r="E860" s="692">
        <v>2022</v>
      </c>
      <c r="F860" s="124">
        <v>43400</v>
      </c>
      <c r="G860" s="620" t="s">
        <v>9209</v>
      </c>
    </row>
    <row r="861" spans="1:7" ht="15.75" x14ac:dyDescent="0.25">
      <c r="A861" s="620" t="s">
        <v>697</v>
      </c>
      <c r="B861" s="620" t="s">
        <v>9205</v>
      </c>
      <c r="C861" s="620" t="s">
        <v>2114</v>
      </c>
      <c r="D861" s="620" t="s">
        <v>438</v>
      </c>
      <c r="E861" s="692">
        <v>2022</v>
      </c>
      <c r="F861" s="124">
        <v>46600</v>
      </c>
      <c r="G861" s="620" t="s">
        <v>9212</v>
      </c>
    </row>
    <row r="862" spans="1:7" ht="15.75" x14ac:dyDescent="0.25">
      <c r="A862" s="620" t="s">
        <v>697</v>
      </c>
      <c r="B862" s="620" t="s">
        <v>9217</v>
      </c>
      <c r="C862" s="620" t="s">
        <v>1981</v>
      </c>
      <c r="D862" s="620" t="s">
        <v>438</v>
      </c>
      <c r="E862" s="692">
        <v>2022</v>
      </c>
      <c r="F862" s="124">
        <v>53420</v>
      </c>
      <c r="G862" s="620" t="s">
        <v>9207</v>
      </c>
    </row>
    <row r="863" spans="1:7" ht="15.75" x14ac:dyDescent="0.25">
      <c r="A863" s="620" t="s">
        <v>697</v>
      </c>
      <c r="B863" s="620" t="s">
        <v>9217</v>
      </c>
      <c r="C863" s="620" t="s">
        <v>1981</v>
      </c>
      <c r="D863" s="620" t="s">
        <v>3583</v>
      </c>
      <c r="E863" s="692">
        <v>2022</v>
      </c>
      <c r="F863" s="124">
        <v>57220</v>
      </c>
      <c r="G863" s="620" t="s">
        <v>9209</v>
      </c>
    </row>
    <row r="864" spans="1:7" ht="15.75" x14ac:dyDescent="0.25">
      <c r="A864" s="620" t="s">
        <v>697</v>
      </c>
      <c r="B864" s="620" t="s">
        <v>9217</v>
      </c>
      <c r="C864" s="620" t="s">
        <v>1981</v>
      </c>
      <c r="D864" s="620" t="s">
        <v>44</v>
      </c>
      <c r="E864" s="692">
        <v>2022</v>
      </c>
      <c r="F864" s="124">
        <v>60420</v>
      </c>
      <c r="G864" s="620" t="s">
        <v>9212</v>
      </c>
    </row>
    <row r="865" spans="1:7" ht="15.75" x14ac:dyDescent="0.25">
      <c r="A865" s="620" t="s">
        <v>697</v>
      </c>
      <c r="B865" s="620" t="s">
        <v>9210</v>
      </c>
      <c r="C865" s="620" t="s">
        <v>1981</v>
      </c>
      <c r="D865" s="620" t="s">
        <v>438</v>
      </c>
      <c r="E865" s="692">
        <v>2022</v>
      </c>
      <c r="F865" s="124">
        <v>44920</v>
      </c>
      <c r="G865" s="620" t="s">
        <v>9207</v>
      </c>
    </row>
    <row r="866" spans="1:7" ht="15.75" x14ac:dyDescent="0.25">
      <c r="A866" s="620" t="s">
        <v>697</v>
      </c>
      <c r="B866" s="620" t="s">
        <v>9210</v>
      </c>
      <c r="C866" s="620" t="s">
        <v>1981</v>
      </c>
      <c r="D866" s="620" t="s">
        <v>438</v>
      </c>
      <c r="E866" s="692">
        <v>2022</v>
      </c>
      <c r="F866" s="124">
        <v>48720</v>
      </c>
      <c r="G866" s="620" t="s">
        <v>9209</v>
      </c>
    </row>
    <row r="867" spans="1:7" ht="15.75" x14ac:dyDescent="0.25">
      <c r="A867" s="620" t="s">
        <v>697</v>
      </c>
      <c r="B867" s="620" t="s">
        <v>9210</v>
      </c>
      <c r="C867" s="620" t="s">
        <v>1981</v>
      </c>
      <c r="D867" s="620" t="s">
        <v>438</v>
      </c>
      <c r="E867" s="692">
        <v>2022</v>
      </c>
      <c r="F867" s="124">
        <v>51920</v>
      </c>
      <c r="G867" s="620" t="s">
        <v>9212</v>
      </c>
    </row>
    <row r="868" spans="1:7" ht="15.75" x14ac:dyDescent="0.25">
      <c r="A868" s="620" t="s">
        <v>697</v>
      </c>
      <c r="B868" s="620" t="s">
        <v>9224</v>
      </c>
      <c r="C868" s="620" t="s">
        <v>2114</v>
      </c>
      <c r="D868" s="620" t="s">
        <v>438</v>
      </c>
      <c r="E868" s="661">
        <v>2022</v>
      </c>
      <c r="F868" s="124">
        <v>53190</v>
      </c>
      <c r="G868" s="620" t="s">
        <v>9207</v>
      </c>
    </row>
    <row r="869" spans="1:7" ht="15.75" x14ac:dyDescent="0.25">
      <c r="A869" s="620" t="s">
        <v>697</v>
      </c>
      <c r="B869" s="620" t="s">
        <v>9223</v>
      </c>
      <c r="C869" s="620" t="s">
        <v>2114</v>
      </c>
      <c r="D869" s="620" t="s">
        <v>438</v>
      </c>
      <c r="E869" s="661">
        <v>2022</v>
      </c>
      <c r="F869" s="124">
        <v>51170</v>
      </c>
      <c r="G869" s="620" t="s">
        <v>9207</v>
      </c>
    </row>
    <row r="870" spans="1:7" ht="15.75" x14ac:dyDescent="0.25">
      <c r="A870" s="620" t="s">
        <v>697</v>
      </c>
      <c r="B870" s="620" t="s">
        <v>9223</v>
      </c>
      <c r="C870" s="620" t="s">
        <v>2114</v>
      </c>
      <c r="D870" s="620" t="s">
        <v>438</v>
      </c>
      <c r="E870" s="661">
        <v>2022</v>
      </c>
      <c r="F870" s="124">
        <v>55530</v>
      </c>
      <c r="G870" s="620" t="s">
        <v>9209</v>
      </c>
    </row>
    <row r="871" spans="1:7" ht="15.75" x14ac:dyDescent="0.25">
      <c r="A871" s="620" t="s">
        <v>697</v>
      </c>
      <c r="B871" s="620" t="s">
        <v>9226</v>
      </c>
      <c r="C871" s="620" t="s">
        <v>1981</v>
      </c>
      <c r="D871" s="620" t="s">
        <v>438</v>
      </c>
      <c r="E871" s="661">
        <v>2022</v>
      </c>
      <c r="F871" s="124">
        <v>55210</v>
      </c>
      <c r="G871" s="620" t="s">
        <v>9207</v>
      </c>
    </row>
    <row r="872" spans="1:7" ht="15.75" x14ac:dyDescent="0.25">
      <c r="A872" s="620" t="s">
        <v>697</v>
      </c>
      <c r="B872" s="620" t="s">
        <v>9225</v>
      </c>
      <c r="C872" s="620" t="s">
        <v>1981</v>
      </c>
      <c r="D872" s="620" t="s">
        <v>438</v>
      </c>
      <c r="E872" s="661">
        <v>2022</v>
      </c>
      <c r="F872" s="124">
        <v>53190</v>
      </c>
      <c r="G872" s="620" t="s">
        <v>9207</v>
      </c>
    </row>
    <row r="873" spans="1:7" ht="15.75" x14ac:dyDescent="0.25">
      <c r="A873" s="620" t="s">
        <v>697</v>
      </c>
      <c r="B873" s="620" t="s">
        <v>9225</v>
      </c>
      <c r="C873" s="620" t="s">
        <v>1981</v>
      </c>
      <c r="D873" s="620" t="s">
        <v>438</v>
      </c>
      <c r="E873" s="661">
        <v>2022</v>
      </c>
      <c r="F873" s="124">
        <v>57550</v>
      </c>
      <c r="G873" s="620" t="s">
        <v>9209</v>
      </c>
    </row>
    <row r="874" spans="1:7" ht="15.75" x14ac:dyDescent="0.25">
      <c r="A874" s="620" t="s">
        <v>697</v>
      </c>
      <c r="B874" s="620" t="s">
        <v>9221</v>
      </c>
      <c r="C874" s="620" t="s">
        <v>2114</v>
      </c>
      <c r="D874" s="620" t="s">
        <v>438</v>
      </c>
      <c r="E874" s="661">
        <v>2022</v>
      </c>
      <c r="F874" s="124">
        <v>45430</v>
      </c>
      <c r="G874" s="620" t="s">
        <v>9207</v>
      </c>
    </row>
    <row r="875" spans="1:7" ht="15.75" x14ac:dyDescent="0.25">
      <c r="A875" s="620" t="s">
        <v>697</v>
      </c>
      <c r="B875" s="620" t="s">
        <v>9221</v>
      </c>
      <c r="C875" s="620" t="s">
        <v>2114</v>
      </c>
      <c r="D875" s="620" t="s">
        <v>438</v>
      </c>
      <c r="E875" s="661">
        <v>2022</v>
      </c>
      <c r="F875" s="124">
        <v>49230</v>
      </c>
      <c r="G875" s="620" t="s">
        <v>9209</v>
      </c>
    </row>
    <row r="876" spans="1:7" ht="15.75" x14ac:dyDescent="0.25">
      <c r="A876" s="620" t="s">
        <v>697</v>
      </c>
      <c r="B876" s="620" t="s">
        <v>9222</v>
      </c>
      <c r="C876" s="620" t="s">
        <v>1981</v>
      </c>
      <c r="D876" s="620" t="s">
        <v>438</v>
      </c>
      <c r="E876" s="661">
        <v>2022</v>
      </c>
      <c r="F876" s="124">
        <v>47450</v>
      </c>
      <c r="G876" s="620" t="s">
        <v>9207</v>
      </c>
    </row>
    <row r="877" spans="1:7" ht="15.75" x14ac:dyDescent="0.25">
      <c r="A877" s="620" t="s">
        <v>697</v>
      </c>
      <c r="B877" s="620" t="s">
        <v>9222</v>
      </c>
      <c r="C877" s="620" t="s">
        <v>1981</v>
      </c>
      <c r="D877" s="620" t="s">
        <v>438</v>
      </c>
      <c r="E877" s="661">
        <v>2022</v>
      </c>
      <c r="F877" s="124">
        <v>51250</v>
      </c>
      <c r="G877" s="620" t="s">
        <v>9209</v>
      </c>
    </row>
    <row r="878" spans="1:7" ht="15.75" x14ac:dyDescent="0.25">
      <c r="A878" s="620" t="s">
        <v>697</v>
      </c>
      <c r="B878" s="620" t="s">
        <v>9232</v>
      </c>
      <c r="C878" s="620" t="s">
        <v>2114</v>
      </c>
      <c r="D878" s="620" t="s">
        <v>438</v>
      </c>
      <c r="E878" s="661">
        <v>2022</v>
      </c>
      <c r="F878" s="124">
        <v>55660</v>
      </c>
      <c r="G878" s="620" t="s">
        <v>9228</v>
      </c>
    </row>
    <row r="879" spans="1:7" ht="15.75" x14ac:dyDescent="0.25">
      <c r="A879" s="620" t="s">
        <v>697</v>
      </c>
      <c r="B879" s="620" t="s">
        <v>9230</v>
      </c>
      <c r="C879" s="620" t="s">
        <v>2114</v>
      </c>
      <c r="D879" s="620" t="s">
        <v>438</v>
      </c>
      <c r="E879" s="661">
        <v>2022</v>
      </c>
      <c r="F879" s="124">
        <v>53640</v>
      </c>
      <c r="G879" s="620" t="s">
        <v>9228</v>
      </c>
    </row>
    <row r="880" spans="1:7" ht="15.75" x14ac:dyDescent="0.25">
      <c r="A880" s="620" t="s">
        <v>697</v>
      </c>
      <c r="B880" s="620" t="s">
        <v>9230</v>
      </c>
      <c r="C880" s="620" t="s">
        <v>2114</v>
      </c>
      <c r="D880" s="620" t="s">
        <v>438</v>
      </c>
      <c r="E880" s="661">
        <v>2022</v>
      </c>
      <c r="F880" s="124">
        <v>58000</v>
      </c>
      <c r="G880" s="620" t="s">
        <v>9209</v>
      </c>
    </row>
    <row r="881" spans="1:7" ht="15.75" x14ac:dyDescent="0.25">
      <c r="A881" s="620" t="s">
        <v>697</v>
      </c>
      <c r="B881" s="620" t="s">
        <v>9235</v>
      </c>
      <c r="C881" s="620" t="s">
        <v>1981</v>
      </c>
      <c r="D881" s="620" t="s">
        <v>44</v>
      </c>
      <c r="E881" s="661">
        <v>2022</v>
      </c>
      <c r="F881" s="124">
        <v>64160</v>
      </c>
      <c r="G881" s="620" t="s">
        <v>9228</v>
      </c>
    </row>
    <row r="882" spans="1:7" ht="15.75" x14ac:dyDescent="0.25">
      <c r="A882" s="620" t="s">
        <v>697</v>
      </c>
      <c r="B882" s="620" t="s">
        <v>9235</v>
      </c>
      <c r="C882" s="620" t="s">
        <v>1981</v>
      </c>
      <c r="D882" s="620" t="s">
        <v>44</v>
      </c>
      <c r="E882" s="661">
        <v>2022</v>
      </c>
      <c r="F882" s="124">
        <v>68520</v>
      </c>
      <c r="G882" s="620" t="s">
        <v>9209</v>
      </c>
    </row>
    <row r="883" spans="1:7" ht="15.75" x14ac:dyDescent="0.25">
      <c r="A883" s="620" t="s">
        <v>697</v>
      </c>
      <c r="B883" s="620" t="s">
        <v>9236</v>
      </c>
      <c r="C883" s="620" t="s">
        <v>1981</v>
      </c>
      <c r="D883" s="620" t="s">
        <v>44</v>
      </c>
      <c r="E883" s="661">
        <v>2022</v>
      </c>
      <c r="F883" s="124">
        <v>66180</v>
      </c>
      <c r="G883" s="620" t="s">
        <v>9228</v>
      </c>
    </row>
    <row r="884" spans="1:7" ht="15.75" x14ac:dyDescent="0.25">
      <c r="A884" s="620" t="s">
        <v>697</v>
      </c>
      <c r="B884" s="620" t="s">
        <v>9233</v>
      </c>
      <c r="C884" s="620" t="s">
        <v>1981</v>
      </c>
      <c r="D884" s="620" t="s">
        <v>438</v>
      </c>
      <c r="E884" s="661">
        <v>2022</v>
      </c>
      <c r="F884" s="124">
        <v>57680</v>
      </c>
      <c r="G884" s="620" t="s">
        <v>9228</v>
      </c>
    </row>
    <row r="885" spans="1:7" ht="15.75" x14ac:dyDescent="0.25">
      <c r="A885" s="620" t="s">
        <v>697</v>
      </c>
      <c r="B885" s="620" t="s">
        <v>9231</v>
      </c>
      <c r="C885" s="620" t="s">
        <v>1981</v>
      </c>
      <c r="D885" s="620" t="s">
        <v>438</v>
      </c>
      <c r="E885" s="661">
        <v>2022</v>
      </c>
      <c r="F885" s="124">
        <v>55660</v>
      </c>
      <c r="G885" s="620" t="s">
        <v>9228</v>
      </c>
    </row>
    <row r="886" spans="1:7" ht="15.75" x14ac:dyDescent="0.25">
      <c r="A886" s="620" t="s">
        <v>697</v>
      </c>
      <c r="B886" s="620" t="s">
        <v>9231</v>
      </c>
      <c r="C886" s="620" t="s">
        <v>1981</v>
      </c>
      <c r="D886" s="620" t="s">
        <v>438</v>
      </c>
      <c r="E886" s="661">
        <v>2022</v>
      </c>
      <c r="F886" s="124">
        <v>60020</v>
      </c>
      <c r="G886" s="620" t="s">
        <v>9209</v>
      </c>
    </row>
    <row r="887" spans="1:7" ht="15.75" x14ac:dyDescent="0.25">
      <c r="A887" s="620" t="s">
        <v>697</v>
      </c>
      <c r="B887" s="620" t="s">
        <v>9227</v>
      </c>
      <c r="C887" s="620" t="s">
        <v>2114</v>
      </c>
      <c r="D887" s="620" t="s">
        <v>438</v>
      </c>
      <c r="E887" s="661">
        <v>2022</v>
      </c>
      <c r="F887" s="124">
        <v>47900</v>
      </c>
      <c r="G887" s="620" t="s">
        <v>9228</v>
      </c>
    </row>
    <row r="888" spans="1:7" ht="15.75" x14ac:dyDescent="0.25">
      <c r="A888" s="620" t="s">
        <v>697</v>
      </c>
      <c r="B888" s="620" t="s">
        <v>9227</v>
      </c>
      <c r="C888" s="620" t="s">
        <v>2114</v>
      </c>
      <c r="D888" s="620" t="s">
        <v>438</v>
      </c>
      <c r="E888" s="661">
        <v>2022</v>
      </c>
      <c r="F888" s="124">
        <v>51700</v>
      </c>
      <c r="G888" s="620" t="s">
        <v>9209</v>
      </c>
    </row>
    <row r="889" spans="1:7" ht="15.75" x14ac:dyDescent="0.25">
      <c r="A889" s="620" t="s">
        <v>697</v>
      </c>
      <c r="B889" s="620" t="s">
        <v>9234</v>
      </c>
      <c r="C889" s="620" t="s">
        <v>1981</v>
      </c>
      <c r="D889" s="620" t="s">
        <v>44</v>
      </c>
      <c r="E889" s="661">
        <v>2022</v>
      </c>
      <c r="F889" s="124">
        <v>58420</v>
      </c>
      <c r="G889" s="620" t="s">
        <v>9228</v>
      </c>
    </row>
    <row r="890" spans="1:7" ht="15.75" x14ac:dyDescent="0.25">
      <c r="A890" s="620" t="s">
        <v>697</v>
      </c>
      <c r="B890" s="620" t="s">
        <v>9234</v>
      </c>
      <c r="C890" s="620" t="s">
        <v>1981</v>
      </c>
      <c r="D890" s="620" t="s">
        <v>44</v>
      </c>
      <c r="E890" s="661">
        <v>2022</v>
      </c>
      <c r="F890" s="124">
        <v>62220</v>
      </c>
      <c r="G890" s="620" t="s">
        <v>9209</v>
      </c>
    </row>
    <row r="891" spans="1:7" ht="15.75" x14ac:dyDescent="0.25">
      <c r="A891" s="620" t="s">
        <v>697</v>
      </c>
      <c r="B891" s="620" t="s">
        <v>9229</v>
      </c>
      <c r="C891" s="620" t="s">
        <v>1981</v>
      </c>
      <c r="D891" s="620" t="s">
        <v>438</v>
      </c>
      <c r="E891" s="661">
        <v>2022</v>
      </c>
      <c r="F891" s="124">
        <v>49920</v>
      </c>
      <c r="G891" s="620" t="s">
        <v>9228</v>
      </c>
    </row>
    <row r="892" spans="1:7" ht="15.75" x14ac:dyDescent="0.25">
      <c r="A892" s="620" t="s">
        <v>697</v>
      </c>
      <c r="B892" s="620" t="s">
        <v>9229</v>
      </c>
      <c r="C892" s="620" t="s">
        <v>1981</v>
      </c>
      <c r="D892" s="620" t="s">
        <v>438</v>
      </c>
      <c r="E892" s="661">
        <v>2022</v>
      </c>
      <c r="F892" s="124">
        <v>53720</v>
      </c>
      <c r="G892" s="620" t="s">
        <v>9209</v>
      </c>
    </row>
    <row r="893" spans="1:7" ht="15.75" x14ac:dyDescent="0.25">
      <c r="A893" s="620" t="s">
        <v>697</v>
      </c>
      <c r="B893" s="620" t="s">
        <v>9240</v>
      </c>
      <c r="C893" s="620" t="s">
        <v>2114</v>
      </c>
      <c r="D893" s="620" t="s">
        <v>438</v>
      </c>
      <c r="E893" s="661">
        <v>2022</v>
      </c>
      <c r="F893" s="124">
        <v>57860</v>
      </c>
      <c r="G893" s="620" t="s">
        <v>9228</v>
      </c>
    </row>
    <row r="894" spans="1:7" ht="15.75" x14ac:dyDescent="0.25">
      <c r="A894" s="620" t="s">
        <v>697</v>
      </c>
      <c r="B894" s="620" t="s">
        <v>9239</v>
      </c>
      <c r="C894" s="620" t="s">
        <v>2114</v>
      </c>
      <c r="D894" s="620" t="s">
        <v>438</v>
      </c>
      <c r="E894" s="661">
        <v>2022</v>
      </c>
      <c r="F894" s="124">
        <v>55840</v>
      </c>
      <c r="G894" s="620" t="s">
        <v>9228</v>
      </c>
    </row>
    <row r="895" spans="1:7" ht="15.75" x14ac:dyDescent="0.25">
      <c r="A895" s="620" t="s">
        <v>697</v>
      </c>
      <c r="B895" s="620" t="s">
        <v>9239</v>
      </c>
      <c r="C895" s="620" t="s">
        <v>2114</v>
      </c>
      <c r="D895" s="620" t="s">
        <v>438</v>
      </c>
      <c r="E895" s="661">
        <v>2022</v>
      </c>
      <c r="F895" s="124">
        <v>60200</v>
      </c>
      <c r="G895" s="620" t="s">
        <v>9209</v>
      </c>
    </row>
    <row r="896" spans="1:7" ht="15.75" x14ac:dyDescent="0.25">
      <c r="A896" s="620" t="s">
        <v>697</v>
      </c>
      <c r="B896" s="620" t="s">
        <v>9242</v>
      </c>
      <c r="C896" s="620" t="s">
        <v>1981</v>
      </c>
      <c r="D896" s="620" t="s">
        <v>438</v>
      </c>
      <c r="E896" s="661">
        <v>2022</v>
      </c>
      <c r="F896" s="124">
        <v>59880</v>
      </c>
      <c r="G896" s="620" t="s">
        <v>9228</v>
      </c>
    </row>
    <row r="897" spans="1:7" ht="15.75" x14ac:dyDescent="0.25">
      <c r="A897" s="620" t="s">
        <v>697</v>
      </c>
      <c r="B897" s="620" t="s">
        <v>9241</v>
      </c>
      <c r="C897" s="620" t="s">
        <v>1981</v>
      </c>
      <c r="D897" s="620" t="s">
        <v>438</v>
      </c>
      <c r="E897" s="661">
        <v>2022</v>
      </c>
      <c r="F897" s="124">
        <v>57860</v>
      </c>
      <c r="G897" s="620" t="s">
        <v>9228</v>
      </c>
    </row>
    <row r="898" spans="1:7" ht="15.75" x14ac:dyDescent="0.25">
      <c r="A898" s="620" t="s">
        <v>697</v>
      </c>
      <c r="B898" s="620" t="s">
        <v>9241</v>
      </c>
      <c r="C898" s="620" t="s">
        <v>1981</v>
      </c>
      <c r="D898" s="620" t="s">
        <v>438</v>
      </c>
      <c r="E898" s="661">
        <v>2022</v>
      </c>
      <c r="F898" s="124">
        <v>62220</v>
      </c>
      <c r="G898" s="620" t="s">
        <v>9209</v>
      </c>
    </row>
    <row r="899" spans="1:7" ht="15.75" x14ac:dyDescent="0.25">
      <c r="A899" s="620" t="s">
        <v>697</v>
      </c>
      <c r="B899" s="620" t="s">
        <v>9237</v>
      </c>
      <c r="C899" s="620" t="s">
        <v>2114</v>
      </c>
      <c r="D899" s="620" t="s">
        <v>438</v>
      </c>
      <c r="E899" s="661">
        <v>2022</v>
      </c>
      <c r="F899" s="124">
        <v>50100</v>
      </c>
      <c r="G899" s="620" t="s">
        <v>9228</v>
      </c>
    </row>
    <row r="900" spans="1:7" ht="15.75" x14ac:dyDescent="0.25">
      <c r="A900" s="620" t="s">
        <v>697</v>
      </c>
      <c r="B900" s="620" t="s">
        <v>9237</v>
      </c>
      <c r="C900" s="620" t="s">
        <v>2114</v>
      </c>
      <c r="D900" s="620" t="s">
        <v>438</v>
      </c>
      <c r="E900" s="661">
        <v>2022</v>
      </c>
      <c r="F900" s="124">
        <v>53900</v>
      </c>
      <c r="G900" s="620" t="s">
        <v>9209</v>
      </c>
    </row>
    <row r="901" spans="1:7" ht="15.75" x14ac:dyDescent="0.25">
      <c r="A901" s="620" t="s">
        <v>697</v>
      </c>
      <c r="B901" s="620" t="s">
        <v>9238</v>
      </c>
      <c r="C901" s="620" t="s">
        <v>1981</v>
      </c>
      <c r="D901" s="620" t="s">
        <v>438</v>
      </c>
      <c r="E901" s="661">
        <v>2022</v>
      </c>
      <c r="F901" s="124">
        <v>52120</v>
      </c>
      <c r="G901" s="620" t="s">
        <v>9228</v>
      </c>
    </row>
    <row r="902" spans="1:7" ht="15.75" x14ac:dyDescent="0.25">
      <c r="A902" s="620" t="s">
        <v>697</v>
      </c>
      <c r="B902" s="620" t="s">
        <v>9238</v>
      </c>
      <c r="C902" s="620" t="s">
        <v>1981</v>
      </c>
      <c r="D902" s="620" t="s">
        <v>438</v>
      </c>
      <c r="E902" s="661">
        <v>2022</v>
      </c>
      <c r="F902" s="124">
        <v>55920</v>
      </c>
      <c r="G902" s="620" t="s">
        <v>9209</v>
      </c>
    </row>
    <row r="903" spans="1:7" ht="15.75" x14ac:dyDescent="0.25">
      <c r="A903" s="620" t="s">
        <v>697</v>
      </c>
      <c r="B903" s="620" t="s">
        <v>9194</v>
      </c>
      <c r="C903" s="620" t="s">
        <v>2114</v>
      </c>
      <c r="D903" s="620" t="s">
        <v>438</v>
      </c>
      <c r="E903" s="692">
        <v>2022</v>
      </c>
      <c r="F903" s="124">
        <v>34900</v>
      </c>
      <c r="G903" s="620" t="s">
        <v>9195</v>
      </c>
    </row>
    <row r="904" spans="1:7" ht="15.75" x14ac:dyDescent="0.25">
      <c r="A904" s="620" t="s">
        <v>697</v>
      </c>
      <c r="B904" s="620" t="s">
        <v>9194</v>
      </c>
      <c r="C904" s="620" t="s">
        <v>2114</v>
      </c>
      <c r="D904" s="620" t="s">
        <v>438</v>
      </c>
      <c r="E904" s="692">
        <v>2022</v>
      </c>
      <c r="F904" s="124">
        <v>38600</v>
      </c>
      <c r="G904" s="620" t="s">
        <v>9198</v>
      </c>
    </row>
    <row r="905" spans="1:7" ht="15.75" x14ac:dyDescent="0.25">
      <c r="A905" s="620" t="s">
        <v>697</v>
      </c>
      <c r="B905" s="620" t="s">
        <v>9196</v>
      </c>
      <c r="C905" s="620" t="s">
        <v>2114</v>
      </c>
      <c r="D905" s="620" t="s">
        <v>438</v>
      </c>
      <c r="E905" s="692">
        <v>2022</v>
      </c>
      <c r="F905" s="124">
        <v>35500</v>
      </c>
      <c r="G905" s="620" t="s">
        <v>9197</v>
      </c>
    </row>
    <row r="906" spans="1:7" ht="15.75" x14ac:dyDescent="0.25">
      <c r="A906" s="620" t="s">
        <v>117</v>
      </c>
      <c r="B906" s="620" t="s">
        <v>9243</v>
      </c>
      <c r="C906" s="620" t="s">
        <v>1983</v>
      </c>
      <c r="D906" s="620" t="s">
        <v>426</v>
      </c>
      <c r="E906" s="692">
        <v>2022</v>
      </c>
      <c r="F906" s="124">
        <v>24995</v>
      </c>
      <c r="G906" s="620" t="s">
        <v>9244</v>
      </c>
    </row>
    <row r="907" spans="1:7" ht="15.75" x14ac:dyDescent="0.25">
      <c r="A907" s="620" t="s">
        <v>117</v>
      </c>
      <c r="B907" s="620" t="s">
        <v>9243</v>
      </c>
      <c r="C907" s="620" t="s">
        <v>1983</v>
      </c>
      <c r="D907" s="620" t="s">
        <v>110</v>
      </c>
      <c r="E907" s="692">
        <v>2022</v>
      </c>
      <c r="F907" s="124">
        <v>23395</v>
      </c>
      <c r="G907" s="620" t="s">
        <v>9244</v>
      </c>
    </row>
    <row r="908" spans="1:7" ht="15.75" x14ac:dyDescent="0.25">
      <c r="A908" s="620" t="s">
        <v>117</v>
      </c>
      <c r="B908" s="620" t="s">
        <v>9245</v>
      </c>
      <c r="C908" s="620" t="s">
        <v>1983</v>
      </c>
      <c r="D908" s="620" t="s">
        <v>426</v>
      </c>
      <c r="E908" s="692">
        <v>2022</v>
      </c>
      <c r="F908" s="124">
        <v>26345</v>
      </c>
      <c r="G908" s="620" t="s">
        <v>9244</v>
      </c>
    </row>
    <row r="909" spans="1:7" ht="15.75" x14ac:dyDescent="0.25">
      <c r="A909" s="620" t="s">
        <v>117</v>
      </c>
      <c r="B909" s="620" t="s">
        <v>9245</v>
      </c>
      <c r="C909" s="620" t="s">
        <v>1983</v>
      </c>
      <c r="D909" s="620" t="s">
        <v>110</v>
      </c>
      <c r="E909" s="692">
        <v>2022</v>
      </c>
      <c r="F909" s="124">
        <v>24745</v>
      </c>
      <c r="G909" s="620" t="s">
        <v>9244</v>
      </c>
    </row>
    <row r="910" spans="1:7" ht="15.75" x14ac:dyDescent="0.25">
      <c r="A910" s="620" t="s">
        <v>117</v>
      </c>
      <c r="B910" s="620" t="s">
        <v>9246</v>
      </c>
      <c r="C910" s="620" t="s">
        <v>1983</v>
      </c>
      <c r="D910" s="620" t="s">
        <v>426</v>
      </c>
      <c r="E910" s="692">
        <v>2022</v>
      </c>
      <c r="F910" s="124">
        <v>27745</v>
      </c>
      <c r="G910" s="620" t="s">
        <v>9244</v>
      </c>
    </row>
    <row r="911" spans="1:7" ht="15.75" x14ac:dyDescent="0.25">
      <c r="A911" s="620" t="s">
        <v>117</v>
      </c>
      <c r="B911" s="620" t="s">
        <v>9246</v>
      </c>
      <c r="C911" s="620" t="s">
        <v>1983</v>
      </c>
      <c r="D911" s="620" t="s">
        <v>110</v>
      </c>
      <c r="E911" s="692">
        <v>2022</v>
      </c>
      <c r="F911" s="124">
        <v>26145</v>
      </c>
      <c r="G911" s="620" t="s">
        <v>9244</v>
      </c>
    </row>
    <row r="912" spans="1:7" ht="15.75" x14ac:dyDescent="0.25">
      <c r="A912" s="620" t="s">
        <v>117</v>
      </c>
      <c r="B912" s="620" t="s">
        <v>9247</v>
      </c>
      <c r="C912" s="620" t="s">
        <v>1983</v>
      </c>
      <c r="D912" s="620" t="s">
        <v>426</v>
      </c>
      <c r="E912" s="692">
        <v>2022</v>
      </c>
      <c r="F912" s="124">
        <v>28995</v>
      </c>
      <c r="G912" s="620" t="s">
        <v>9244</v>
      </c>
    </row>
    <row r="913" spans="1:7" ht="15.75" x14ac:dyDescent="0.25">
      <c r="A913" s="620" t="s">
        <v>117</v>
      </c>
      <c r="B913" s="620" t="s">
        <v>9247</v>
      </c>
      <c r="C913" s="620" t="s">
        <v>1983</v>
      </c>
      <c r="D913" s="620" t="s">
        <v>110</v>
      </c>
      <c r="E913" s="692">
        <v>2022</v>
      </c>
      <c r="F913" s="124">
        <v>27395</v>
      </c>
      <c r="G913" s="620" t="s">
        <v>9244</v>
      </c>
    </row>
    <row r="914" spans="1:7" ht="15.75" x14ac:dyDescent="0.25">
      <c r="A914" s="620" t="s">
        <v>117</v>
      </c>
      <c r="B914" s="620" t="s">
        <v>9253</v>
      </c>
      <c r="C914" s="620" t="s">
        <v>3950</v>
      </c>
      <c r="D914" s="620" t="s">
        <v>110</v>
      </c>
      <c r="E914" s="692">
        <v>2022</v>
      </c>
      <c r="F914" s="124">
        <v>17195</v>
      </c>
      <c r="G914" s="620" t="s">
        <v>9252</v>
      </c>
    </row>
    <row r="915" spans="1:7" ht="15.75" x14ac:dyDescent="0.25">
      <c r="A915" s="620" t="s">
        <v>117</v>
      </c>
      <c r="B915" s="620" t="s">
        <v>9250</v>
      </c>
      <c r="C915" s="620" t="s">
        <v>3950</v>
      </c>
      <c r="D915" s="620" t="s">
        <v>110</v>
      </c>
      <c r="E915" s="692">
        <v>2022</v>
      </c>
      <c r="F915" s="124">
        <v>15995</v>
      </c>
      <c r="G915" s="620" t="s">
        <v>9249</v>
      </c>
    </row>
    <row r="916" spans="1:7" ht="15.75" x14ac:dyDescent="0.25">
      <c r="A916" s="620" t="s">
        <v>117</v>
      </c>
      <c r="B916" s="620" t="s">
        <v>9248</v>
      </c>
      <c r="C916" s="620" t="s">
        <v>3950</v>
      </c>
      <c r="D916" s="620" t="s">
        <v>110</v>
      </c>
      <c r="E916" s="692">
        <v>2022</v>
      </c>
      <c r="F916" s="124">
        <v>14645</v>
      </c>
      <c r="G916" s="620" t="s">
        <v>9249</v>
      </c>
    </row>
    <row r="917" spans="1:7" ht="15.75" x14ac:dyDescent="0.25">
      <c r="A917" s="620" t="s">
        <v>117</v>
      </c>
      <c r="B917" s="620" t="s">
        <v>9259</v>
      </c>
      <c r="C917" s="620" t="s">
        <v>3950</v>
      </c>
      <c r="D917" s="620" t="s">
        <v>110</v>
      </c>
      <c r="E917" s="692">
        <v>2022</v>
      </c>
      <c r="F917" s="124">
        <v>18195</v>
      </c>
      <c r="G917" s="620" t="s">
        <v>9256</v>
      </c>
    </row>
    <row r="918" spans="1:7" ht="15.75" x14ac:dyDescent="0.25">
      <c r="A918" s="620" t="s">
        <v>117</v>
      </c>
      <c r="B918" s="620" t="s">
        <v>9257</v>
      </c>
      <c r="C918" s="620" t="s">
        <v>3950</v>
      </c>
      <c r="D918" s="620" t="s">
        <v>110</v>
      </c>
      <c r="E918" s="692">
        <v>2022</v>
      </c>
      <c r="F918" s="124">
        <v>16995</v>
      </c>
      <c r="G918" s="620" t="s">
        <v>9256</v>
      </c>
    </row>
    <row r="919" spans="1:7" ht="15.75" x14ac:dyDescent="0.25">
      <c r="A919" s="620" t="s">
        <v>117</v>
      </c>
      <c r="B919" s="620" t="s">
        <v>9255</v>
      </c>
      <c r="C919" s="620" t="s">
        <v>3950</v>
      </c>
      <c r="D919" s="620" t="s">
        <v>110</v>
      </c>
      <c r="E919" s="692">
        <v>2022</v>
      </c>
      <c r="F919" s="124">
        <v>15645</v>
      </c>
      <c r="G919" s="620" t="s">
        <v>9256</v>
      </c>
    </row>
    <row r="920" spans="1:7" ht="15.75" x14ac:dyDescent="0.25">
      <c r="A920" s="620" t="s">
        <v>117</v>
      </c>
      <c r="B920" s="620" t="s">
        <v>9258</v>
      </c>
      <c r="C920" s="620" t="s">
        <v>3950</v>
      </c>
      <c r="D920" s="620" t="s">
        <v>110</v>
      </c>
      <c r="E920" s="692">
        <v>2022</v>
      </c>
      <c r="F920" s="124">
        <v>17595</v>
      </c>
      <c r="G920" s="620" t="s">
        <v>9256</v>
      </c>
    </row>
    <row r="921" spans="1:7" ht="15.75" x14ac:dyDescent="0.25">
      <c r="A921" s="620" t="s">
        <v>117</v>
      </c>
      <c r="B921" s="620" t="s">
        <v>9260</v>
      </c>
      <c r="C921" s="620" t="s">
        <v>3950</v>
      </c>
      <c r="D921" s="620" t="s">
        <v>110</v>
      </c>
      <c r="E921" s="692">
        <v>2022</v>
      </c>
      <c r="F921" s="124">
        <v>18695</v>
      </c>
      <c r="G921" s="620" t="s">
        <v>9256</v>
      </c>
    </row>
    <row r="922" spans="1:7" ht="15.75" x14ac:dyDescent="0.25">
      <c r="A922" s="620" t="s">
        <v>117</v>
      </c>
      <c r="B922" s="620" t="s">
        <v>9251</v>
      </c>
      <c r="C922" s="620" t="s">
        <v>3950</v>
      </c>
      <c r="D922" s="620" t="s">
        <v>110</v>
      </c>
      <c r="E922" s="692">
        <v>2022</v>
      </c>
      <c r="F922" s="124">
        <v>16595</v>
      </c>
      <c r="G922" s="620" t="s">
        <v>9252</v>
      </c>
    </row>
    <row r="923" spans="1:7" ht="15.75" x14ac:dyDescent="0.25">
      <c r="A923" s="620" t="s">
        <v>117</v>
      </c>
      <c r="B923" s="620" t="s">
        <v>9254</v>
      </c>
      <c r="C923" s="620" t="s">
        <v>3950</v>
      </c>
      <c r="D923" s="620" t="s">
        <v>110</v>
      </c>
      <c r="E923" s="692">
        <v>2022</v>
      </c>
      <c r="F923" s="124">
        <v>17895</v>
      </c>
      <c r="G923" s="620" t="s">
        <v>9252</v>
      </c>
    </row>
    <row r="924" spans="1:7" ht="15.75" x14ac:dyDescent="0.25">
      <c r="A924" s="620" t="s">
        <v>117</v>
      </c>
      <c r="B924" s="620" t="s">
        <v>9261</v>
      </c>
      <c r="C924" s="620" t="s">
        <v>1985</v>
      </c>
      <c r="D924" s="620" t="s">
        <v>426</v>
      </c>
      <c r="E924" s="692">
        <v>2022</v>
      </c>
      <c r="F924" s="124">
        <v>27595</v>
      </c>
      <c r="G924" s="620" t="s">
        <v>9262</v>
      </c>
    </row>
    <row r="925" spans="1:7" ht="15.75" x14ac:dyDescent="0.25">
      <c r="A925" s="620" t="s">
        <v>117</v>
      </c>
      <c r="B925" s="620" t="s">
        <v>9261</v>
      </c>
      <c r="C925" s="620" t="s">
        <v>1985</v>
      </c>
      <c r="D925" s="620" t="s">
        <v>110</v>
      </c>
      <c r="E925" s="692">
        <v>2022</v>
      </c>
      <c r="F925" s="124">
        <v>25795</v>
      </c>
      <c r="G925" s="620" t="s">
        <v>9262</v>
      </c>
    </row>
    <row r="926" spans="1:7" ht="15.75" x14ac:dyDescent="0.25">
      <c r="A926" s="620" t="s">
        <v>117</v>
      </c>
      <c r="B926" s="620" t="s">
        <v>9263</v>
      </c>
      <c r="C926" s="620" t="s">
        <v>1985</v>
      </c>
      <c r="D926" s="620" t="s">
        <v>426</v>
      </c>
      <c r="E926" s="692">
        <v>2022</v>
      </c>
      <c r="F926" s="124">
        <v>31795</v>
      </c>
      <c r="G926" s="620" t="s">
        <v>9262</v>
      </c>
    </row>
    <row r="927" spans="1:7" ht="15.75" x14ac:dyDescent="0.25">
      <c r="A927" s="620" t="s">
        <v>117</v>
      </c>
      <c r="B927" s="620" t="s">
        <v>9263</v>
      </c>
      <c r="C927" s="620" t="s">
        <v>1985</v>
      </c>
      <c r="D927" s="620" t="s">
        <v>110</v>
      </c>
      <c r="E927" s="692">
        <v>2022</v>
      </c>
      <c r="F927" s="124">
        <v>29995</v>
      </c>
      <c r="G927" s="620" t="s">
        <v>9262</v>
      </c>
    </row>
    <row r="928" spans="1:7" ht="15.75" x14ac:dyDescent="0.25">
      <c r="A928" s="620" t="s">
        <v>117</v>
      </c>
      <c r="B928" s="620" t="s">
        <v>9264</v>
      </c>
      <c r="C928" s="620" t="s">
        <v>1985</v>
      </c>
      <c r="D928" s="620" t="s">
        <v>426</v>
      </c>
      <c r="E928" s="692">
        <v>2022</v>
      </c>
      <c r="F928" s="124">
        <v>35345</v>
      </c>
      <c r="G928" s="620" t="s">
        <v>9262</v>
      </c>
    </row>
    <row r="929" spans="1:7" ht="15.75" x14ac:dyDescent="0.25">
      <c r="A929" s="620" t="s">
        <v>117</v>
      </c>
      <c r="B929" s="620" t="s">
        <v>9265</v>
      </c>
      <c r="C929" s="620" t="s">
        <v>9266</v>
      </c>
      <c r="D929" s="620" t="s">
        <v>426</v>
      </c>
      <c r="E929" s="692">
        <v>2022</v>
      </c>
      <c r="F929" s="124">
        <v>42395</v>
      </c>
      <c r="G929" s="620" t="s">
        <v>9262</v>
      </c>
    </row>
    <row r="930" spans="1:7" ht="15.75" x14ac:dyDescent="0.25">
      <c r="A930" s="620" t="s">
        <v>117</v>
      </c>
      <c r="B930" s="620" t="s">
        <v>9267</v>
      </c>
      <c r="C930" s="620" t="s">
        <v>9266</v>
      </c>
      <c r="D930" s="620" t="s">
        <v>426</v>
      </c>
      <c r="E930" s="692">
        <v>2022</v>
      </c>
      <c r="F930" s="124">
        <v>38395</v>
      </c>
      <c r="G930" s="620" t="s">
        <v>9262</v>
      </c>
    </row>
    <row r="931" spans="1:7" ht="15.75" x14ac:dyDescent="0.25">
      <c r="A931" s="620" t="s">
        <v>117</v>
      </c>
      <c r="B931" s="620" t="s">
        <v>9268</v>
      </c>
      <c r="C931" s="620" t="s">
        <v>9266</v>
      </c>
      <c r="D931" s="620" t="s">
        <v>426</v>
      </c>
      <c r="E931" s="692">
        <v>2022</v>
      </c>
      <c r="F931" s="124">
        <v>36695</v>
      </c>
      <c r="G931" s="620" t="s">
        <v>9262</v>
      </c>
    </row>
    <row r="932" spans="1:7" ht="15.75" x14ac:dyDescent="0.25">
      <c r="A932" s="620" t="s">
        <v>117</v>
      </c>
      <c r="B932" s="620" t="s">
        <v>9269</v>
      </c>
      <c r="C932" s="620" t="s">
        <v>1985</v>
      </c>
      <c r="D932" s="620" t="s">
        <v>426</v>
      </c>
      <c r="E932" s="692">
        <v>2022</v>
      </c>
      <c r="F932" s="124">
        <v>30645</v>
      </c>
      <c r="G932" s="620" t="s">
        <v>9262</v>
      </c>
    </row>
    <row r="933" spans="1:7" ht="15.75" x14ac:dyDescent="0.25">
      <c r="A933" s="620" t="s">
        <v>117</v>
      </c>
      <c r="B933" s="620" t="s">
        <v>9269</v>
      </c>
      <c r="C933" s="620" t="s">
        <v>1985</v>
      </c>
      <c r="D933" s="620" t="s">
        <v>426</v>
      </c>
      <c r="E933" s="692">
        <v>2022</v>
      </c>
      <c r="F933" s="124">
        <v>28845</v>
      </c>
      <c r="G933" s="620" t="s">
        <v>9262</v>
      </c>
    </row>
    <row r="934" spans="1:7" ht="15.75" x14ac:dyDescent="0.25">
      <c r="A934" s="620" t="s">
        <v>117</v>
      </c>
      <c r="B934" s="620" t="s">
        <v>9270</v>
      </c>
      <c r="C934" s="620" t="s">
        <v>1985</v>
      </c>
      <c r="D934" s="620" t="s">
        <v>426</v>
      </c>
      <c r="E934" s="692">
        <v>2022</v>
      </c>
      <c r="F934" s="124">
        <v>33745</v>
      </c>
      <c r="G934" s="620" t="s">
        <v>9262</v>
      </c>
    </row>
    <row r="935" spans="1:7" ht="15.75" x14ac:dyDescent="0.25">
      <c r="A935" s="620" t="s">
        <v>117</v>
      </c>
      <c r="B935" s="620" t="s">
        <v>9270</v>
      </c>
      <c r="C935" s="620" t="s">
        <v>1985</v>
      </c>
      <c r="D935" s="620" t="s">
        <v>110</v>
      </c>
      <c r="E935" s="692">
        <v>2022</v>
      </c>
      <c r="F935" s="124">
        <v>31945</v>
      </c>
      <c r="G935" s="620" t="s">
        <v>9262</v>
      </c>
    </row>
    <row r="936" spans="1:7" ht="15.75" x14ac:dyDescent="0.25">
      <c r="A936" s="620" t="s">
        <v>117</v>
      </c>
      <c r="B936" s="620" t="s">
        <v>9281</v>
      </c>
      <c r="C936" s="620" t="s">
        <v>2114</v>
      </c>
      <c r="D936" s="620" t="s">
        <v>44</v>
      </c>
      <c r="E936" s="692">
        <v>2022</v>
      </c>
      <c r="F936" s="124">
        <v>27045</v>
      </c>
      <c r="G936" s="620" t="s">
        <v>9272</v>
      </c>
    </row>
    <row r="937" spans="1:7" ht="15.75" x14ac:dyDescent="0.25">
      <c r="A937" s="620" t="s">
        <v>117</v>
      </c>
      <c r="B937" s="620" t="s">
        <v>9277</v>
      </c>
      <c r="C937" s="620" t="s">
        <v>2114</v>
      </c>
      <c r="D937" s="620" t="s">
        <v>110</v>
      </c>
      <c r="E937" s="692">
        <v>2022</v>
      </c>
      <c r="F937" s="124">
        <v>25845</v>
      </c>
      <c r="G937" s="620" t="s">
        <v>9272</v>
      </c>
    </row>
    <row r="938" spans="1:7" ht="15.75" x14ac:dyDescent="0.25">
      <c r="A938" s="620" t="s">
        <v>117</v>
      </c>
      <c r="B938" s="620" t="s">
        <v>9275</v>
      </c>
      <c r="C938" s="620" t="s">
        <v>2114</v>
      </c>
      <c r="D938" s="620" t="s">
        <v>44</v>
      </c>
      <c r="E938" s="692">
        <v>2022</v>
      </c>
      <c r="F938" s="124">
        <v>24995</v>
      </c>
      <c r="G938" s="620" t="s">
        <v>9272</v>
      </c>
    </row>
    <row r="939" spans="1:7" ht="15.75" x14ac:dyDescent="0.25">
      <c r="A939" s="620" t="s">
        <v>117</v>
      </c>
      <c r="B939" s="620" t="s">
        <v>9273</v>
      </c>
      <c r="C939" s="620" t="s">
        <v>2114</v>
      </c>
      <c r="D939" s="620" t="s">
        <v>110</v>
      </c>
      <c r="E939" s="692">
        <v>2022</v>
      </c>
      <c r="F939" s="124">
        <v>23795</v>
      </c>
      <c r="G939" s="620" t="s">
        <v>9272</v>
      </c>
    </row>
    <row r="940" spans="1:7" ht="15.75" x14ac:dyDescent="0.25">
      <c r="A940" s="620" t="s">
        <v>117</v>
      </c>
      <c r="B940" s="620" t="s">
        <v>9284</v>
      </c>
      <c r="C940" s="620" t="s">
        <v>3721</v>
      </c>
      <c r="D940" s="620" t="s">
        <v>44</v>
      </c>
      <c r="E940" s="692">
        <v>2022</v>
      </c>
      <c r="F940" s="124">
        <v>28045</v>
      </c>
      <c r="G940" s="620" t="s">
        <v>9272</v>
      </c>
    </row>
    <row r="941" spans="1:7" ht="15.75" x14ac:dyDescent="0.25">
      <c r="A941" s="620" t="s">
        <v>117</v>
      </c>
      <c r="B941" s="620" t="s">
        <v>9283</v>
      </c>
      <c r="C941" s="620" t="s">
        <v>2114</v>
      </c>
      <c r="D941" s="620" t="s">
        <v>44</v>
      </c>
      <c r="E941" s="692">
        <v>2022</v>
      </c>
      <c r="F941" s="124">
        <v>27545</v>
      </c>
      <c r="G941" s="620" t="s">
        <v>9272</v>
      </c>
    </row>
    <row r="942" spans="1:7" ht="15.75" x14ac:dyDescent="0.25">
      <c r="A942" s="620" t="s">
        <v>117</v>
      </c>
      <c r="B942" s="620" t="s">
        <v>9278</v>
      </c>
      <c r="C942" s="620" t="s">
        <v>2114</v>
      </c>
      <c r="D942" s="620" t="s">
        <v>44</v>
      </c>
      <c r="E942" s="692">
        <v>2022</v>
      </c>
      <c r="F942" s="124">
        <v>25945</v>
      </c>
      <c r="G942" s="620" t="s">
        <v>9272</v>
      </c>
    </row>
    <row r="943" spans="1:7" ht="15.75" x14ac:dyDescent="0.25">
      <c r="A943" s="620" t="s">
        <v>117</v>
      </c>
      <c r="B943" s="620" t="s">
        <v>9274</v>
      </c>
      <c r="C943" s="620" t="s">
        <v>2114</v>
      </c>
      <c r="D943" s="620" t="s">
        <v>110</v>
      </c>
      <c r="E943" s="692">
        <v>2022</v>
      </c>
      <c r="F943" s="124">
        <v>24745</v>
      </c>
      <c r="G943" s="620" t="s">
        <v>9272</v>
      </c>
    </row>
    <row r="944" spans="1:7" ht="15.75" x14ac:dyDescent="0.25">
      <c r="A944" s="620" t="s">
        <v>117</v>
      </c>
      <c r="B944" s="620" t="s">
        <v>9271</v>
      </c>
      <c r="C944" s="620" t="s">
        <v>2114</v>
      </c>
      <c r="D944" s="620" t="s">
        <v>110</v>
      </c>
      <c r="E944" s="692">
        <v>2022</v>
      </c>
      <c r="F944" s="124">
        <v>21795</v>
      </c>
      <c r="G944" s="620" t="s">
        <v>9272</v>
      </c>
    </row>
    <row r="945" spans="1:7" ht="15.75" x14ac:dyDescent="0.25">
      <c r="A945" s="620" t="s">
        <v>117</v>
      </c>
      <c r="B945" s="620" t="s">
        <v>9282</v>
      </c>
      <c r="C945" s="620" t="s">
        <v>2114</v>
      </c>
      <c r="D945" s="620" t="s">
        <v>44</v>
      </c>
      <c r="E945" s="692">
        <v>2022</v>
      </c>
      <c r="F945" s="124">
        <v>27245</v>
      </c>
      <c r="G945" s="620" t="s">
        <v>9272</v>
      </c>
    </row>
    <row r="946" spans="1:7" ht="15.75" x14ac:dyDescent="0.25">
      <c r="A946" s="620" t="s">
        <v>117</v>
      </c>
      <c r="B946" s="620" t="s">
        <v>9279</v>
      </c>
      <c r="C946" s="620" t="s">
        <v>2114</v>
      </c>
      <c r="D946" s="620" t="s">
        <v>110</v>
      </c>
      <c r="E946" s="692">
        <v>2022</v>
      </c>
      <c r="F946" s="124">
        <v>26045</v>
      </c>
      <c r="G946" s="620" t="s">
        <v>9272</v>
      </c>
    </row>
    <row r="947" spans="1:7" ht="15.75" x14ac:dyDescent="0.25">
      <c r="A947" s="620" t="s">
        <v>117</v>
      </c>
      <c r="B947" s="620" t="s">
        <v>9280</v>
      </c>
      <c r="C947" s="620" t="s">
        <v>2114</v>
      </c>
      <c r="D947" s="620" t="s">
        <v>44</v>
      </c>
      <c r="E947" s="692">
        <v>2022</v>
      </c>
      <c r="F947" s="124">
        <v>26745</v>
      </c>
      <c r="G947" s="620" t="s">
        <v>9272</v>
      </c>
    </row>
    <row r="948" spans="1:7" ht="15.75" x14ac:dyDescent="0.25">
      <c r="A948" s="620" t="s">
        <v>117</v>
      </c>
      <c r="B948" s="620" t="s">
        <v>9276</v>
      </c>
      <c r="C948" s="620" t="s">
        <v>2114</v>
      </c>
      <c r="D948" s="620" t="s">
        <v>110</v>
      </c>
      <c r="E948" s="692">
        <v>2022</v>
      </c>
      <c r="F948" s="124">
        <v>25545</v>
      </c>
      <c r="G948" s="620" t="s">
        <v>9272</v>
      </c>
    </row>
    <row r="949" spans="1:7" ht="15.75" x14ac:dyDescent="0.25">
      <c r="A949" s="610" t="s">
        <v>129</v>
      </c>
      <c r="B949" s="610" t="s">
        <v>1239</v>
      </c>
      <c r="C949" s="610" t="s">
        <v>3721</v>
      </c>
      <c r="D949" s="610"/>
      <c r="E949" s="682">
        <v>2022</v>
      </c>
      <c r="F949" s="696">
        <v>27545</v>
      </c>
      <c r="G949" s="610" t="s">
        <v>7072</v>
      </c>
    </row>
    <row r="950" spans="1:7" s="91" customFormat="1" ht="15.75" x14ac:dyDescent="0.25">
      <c r="A950" s="486" t="s">
        <v>10667</v>
      </c>
      <c r="B950" s="486" t="s">
        <v>10666</v>
      </c>
      <c r="C950" s="486" t="s">
        <v>4840</v>
      </c>
      <c r="D950" s="54" t="s">
        <v>2629</v>
      </c>
      <c r="E950" s="490">
        <v>2022</v>
      </c>
      <c r="F950" s="492">
        <v>18072</v>
      </c>
      <c r="G950" s="54" t="s">
        <v>3309</v>
      </c>
    </row>
    <row r="951" spans="1:7" ht="15.75" x14ac:dyDescent="0.25">
      <c r="A951" s="620" t="s">
        <v>64</v>
      </c>
      <c r="B951" s="620" t="s">
        <v>9292</v>
      </c>
      <c r="C951" s="620" t="s">
        <v>2114</v>
      </c>
      <c r="D951" s="620" t="s">
        <v>110</v>
      </c>
      <c r="E951" s="692">
        <v>2022</v>
      </c>
      <c r="F951" s="124">
        <v>31250</v>
      </c>
      <c r="G951" s="620" t="s">
        <v>9286</v>
      </c>
    </row>
    <row r="952" spans="1:7" ht="15.75" x14ac:dyDescent="0.25">
      <c r="A952" s="620" t="s">
        <v>64</v>
      </c>
      <c r="B952" s="620" t="s">
        <v>9294</v>
      </c>
      <c r="C952" s="620" t="s">
        <v>1985</v>
      </c>
      <c r="D952" s="620" t="s">
        <v>426</v>
      </c>
      <c r="E952" s="692">
        <v>2022</v>
      </c>
      <c r="F952" s="124">
        <v>34600</v>
      </c>
      <c r="G952" s="620" t="s">
        <v>9286</v>
      </c>
    </row>
    <row r="953" spans="1:7" ht="15.75" x14ac:dyDescent="0.25">
      <c r="A953" s="620" t="s">
        <v>64</v>
      </c>
      <c r="B953" s="620" t="s">
        <v>9285</v>
      </c>
      <c r="C953" s="620" t="s">
        <v>1985</v>
      </c>
      <c r="D953" s="620" t="s">
        <v>110</v>
      </c>
      <c r="E953" s="692">
        <v>2022</v>
      </c>
      <c r="F953" s="124">
        <v>24900</v>
      </c>
      <c r="G953" s="620" t="s">
        <v>9286</v>
      </c>
    </row>
    <row r="954" spans="1:7" ht="15.75" x14ac:dyDescent="0.25">
      <c r="A954" s="620" t="s">
        <v>64</v>
      </c>
      <c r="B954" s="620" t="s">
        <v>9293</v>
      </c>
      <c r="C954" s="620" t="s">
        <v>1985</v>
      </c>
      <c r="D954" s="620" t="s">
        <v>426</v>
      </c>
      <c r="E954" s="692">
        <v>2022</v>
      </c>
      <c r="F954" s="124">
        <v>31740</v>
      </c>
      <c r="G954" s="620" t="s">
        <v>9286</v>
      </c>
    </row>
    <row r="955" spans="1:7" ht="15.75" x14ac:dyDescent="0.25">
      <c r="A955" s="620" t="s">
        <v>64</v>
      </c>
      <c r="B955" s="620" t="s">
        <v>9291</v>
      </c>
      <c r="C955" s="620" t="s">
        <v>1985</v>
      </c>
      <c r="D955" s="620" t="s">
        <v>110</v>
      </c>
      <c r="E955" s="692">
        <v>2022</v>
      </c>
      <c r="F955" s="124">
        <v>30340</v>
      </c>
      <c r="G955" s="620" t="s">
        <v>9286</v>
      </c>
    </row>
    <row r="956" spans="1:7" ht="15.75" x14ac:dyDescent="0.25">
      <c r="A956" s="620" t="s">
        <v>64</v>
      </c>
      <c r="B956" s="620" t="s">
        <v>9290</v>
      </c>
      <c r="C956" s="620" t="s">
        <v>1985</v>
      </c>
      <c r="D956" s="620" t="s">
        <v>426</v>
      </c>
      <c r="E956" s="692">
        <v>2022</v>
      </c>
      <c r="F956" s="124">
        <v>28300</v>
      </c>
      <c r="G956" s="620" t="s">
        <v>9286</v>
      </c>
    </row>
    <row r="957" spans="1:7" ht="15.75" x14ac:dyDescent="0.25">
      <c r="A957" s="620" t="s">
        <v>64</v>
      </c>
      <c r="B957" s="620" t="s">
        <v>9288</v>
      </c>
      <c r="C957" s="620" t="s">
        <v>1985</v>
      </c>
      <c r="D957" s="620" t="s">
        <v>110</v>
      </c>
      <c r="E957" s="692">
        <v>2022</v>
      </c>
      <c r="F957" s="124">
        <v>26900</v>
      </c>
      <c r="G957" s="620" t="s">
        <v>9286</v>
      </c>
    </row>
    <row r="958" spans="1:7" ht="15.75" x14ac:dyDescent="0.25">
      <c r="A958" s="620" t="s">
        <v>64</v>
      </c>
      <c r="B958" s="620" t="s">
        <v>9289</v>
      </c>
      <c r="C958" s="620" t="s">
        <v>1985</v>
      </c>
      <c r="D958" s="620" t="s">
        <v>426</v>
      </c>
      <c r="E958" s="692">
        <v>2022</v>
      </c>
      <c r="F958" s="124">
        <v>27300</v>
      </c>
      <c r="G958" s="620" t="s">
        <v>9286</v>
      </c>
    </row>
    <row r="959" spans="1:7" ht="15.75" x14ac:dyDescent="0.25">
      <c r="A959" s="620" t="s">
        <v>64</v>
      </c>
      <c r="B959" s="620" t="s">
        <v>9287</v>
      </c>
      <c r="C959" s="620" t="s">
        <v>1985</v>
      </c>
      <c r="D959" s="620" t="s">
        <v>110</v>
      </c>
      <c r="E959" s="692">
        <v>2022</v>
      </c>
      <c r="F959" s="124">
        <v>25900</v>
      </c>
      <c r="G959" s="620" t="s">
        <v>9286</v>
      </c>
    </row>
    <row r="960" spans="1:7" ht="15.75" x14ac:dyDescent="0.25">
      <c r="A960" s="620" t="s">
        <v>64</v>
      </c>
      <c r="B960" s="620" t="s">
        <v>9295</v>
      </c>
      <c r="C960" s="620" t="s">
        <v>7340</v>
      </c>
      <c r="D960" s="620" t="s">
        <v>44</v>
      </c>
      <c r="E960" s="692">
        <v>2022</v>
      </c>
      <c r="F960" s="124">
        <v>68300</v>
      </c>
      <c r="G960" s="620" t="s">
        <v>9296</v>
      </c>
    </row>
    <row r="961" spans="1:7" ht="15.75" x14ac:dyDescent="0.25">
      <c r="A961" s="620" t="s">
        <v>64</v>
      </c>
      <c r="B961" s="620" t="s">
        <v>9295</v>
      </c>
      <c r="C961" s="620" t="s">
        <v>7340</v>
      </c>
      <c r="D961" s="620" t="s">
        <v>438</v>
      </c>
      <c r="E961" s="692">
        <v>2022</v>
      </c>
      <c r="F961" s="124">
        <v>65300</v>
      </c>
      <c r="G961" s="620" t="s">
        <v>9296</v>
      </c>
    </row>
    <row r="962" spans="1:7" ht="15.75" x14ac:dyDescent="0.25">
      <c r="A962" s="620" t="s">
        <v>64</v>
      </c>
      <c r="B962" s="620" t="s">
        <v>9297</v>
      </c>
      <c r="C962" s="620" t="s">
        <v>7340</v>
      </c>
      <c r="D962" s="620" t="s">
        <v>44</v>
      </c>
      <c r="E962" s="692">
        <v>2022</v>
      </c>
      <c r="F962" s="124">
        <v>51900</v>
      </c>
      <c r="G962" s="620" t="s">
        <v>9296</v>
      </c>
    </row>
    <row r="963" spans="1:7" ht="15.75" x14ac:dyDescent="0.25">
      <c r="A963" s="620" t="s">
        <v>64</v>
      </c>
      <c r="B963" s="620" t="s">
        <v>9297</v>
      </c>
      <c r="C963" s="620" t="s">
        <v>7340</v>
      </c>
      <c r="D963" s="620" t="s">
        <v>438</v>
      </c>
      <c r="E963" s="692">
        <v>2022</v>
      </c>
      <c r="F963" s="124">
        <v>48900</v>
      </c>
      <c r="G963" s="620" t="s">
        <v>9296</v>
      </c>
    </row>
    <row r="964" spans="1:7" ht="15.75" x14ac:dyDescent="0.25">
      <c r="A964" s="620" t="s">
        <v>64</v>
      </c>
      <c r="B964" s="620" t="s">
        <v>9298</v>
      </c>
      <c r="C964" s="620" t="s">
        <v>7340</v>
      </c>
      <c r="D964" s="620" t="s">
        <v>44</v>
      </c>
      <c r="E964" s="692">
        <v>2022</v>
      </c>
      <c r="F964" s="124">
        <v>59710</v>
      </c>
      <c r="G964" s="620" t="s">
        <v>9296</v>
      </c>
    </row>
    <row r="965" spans="1:7" ht="15.75" x14ac:dyDescent="0.25">
      <c r="A965" s="620" t="s">
        <v>64</v>
      </c>
      <c r="B965" s="620" t="s">
        <v>9298</v>
      </c>
      <c r="C965" s="620" t="s">
        <v>7340</v>
      </c>
      <c r="D965" s="620" t="s">
        <v>438</v>
      </c>
      <c r="E965" s="692">
        <v>2022</v>
      </c>
      <c r="F965" s="124">
        <v>56710</v>
      </c>
      <c r="G965" s="620" t="s">
        <v>9296</v>
      </c>
    </row>
    <row r="966" spans="1:7" ht="15.75" x14ac:dyDescent="0.25">
      <c r="A966" s="620" t="s">
        <v>64</v>
      </c>
      <c r="B966" s="620" t="s">
        <v>9299</v>
      </c>
      <c r="C966" s="620" t="s">
        <v>7340</v>
      </c>
      <c r="D966" s="620" t="s">
        <v>44</v>
      </c>
      <c r="E966" s="692">
        <v>2022</v>
      </c>
      <c r="F966" s="124">
        <v>55900</v>
      </c>
      <c r="G966" s="620" t="s">
        <v>9296</v>
      </c>
    </row>
    <row r="967" spans="1:7" ht="15.75" x14ac:dyDescent="0.25">
      <c r="A967" s="620" t="s">
        <v>64</v>
      </c>
      <c r="B967" s="620" t="s">
        <v>9299</v>
      </c>
      <c r="C967" s="620" t="s">
        <v>7340</v>
      </c>
      <c r="D967" s="620" t="s">
        <v>438</v>
      </c>
      <c r="E967" s="692">
        <v>2022</v>
      </c>
      <c r="F967" s="124">
        <v>52900</v>
      </c>
      <c r="G967" s="620" t="s">
        <v>9296</v>
      </c>
    </row>
    <row r="968" spans="1:7" ht="15.75" x14ac:dyDescent="0.25">
      <c r="A968" s="620" t="s">
        <v>64</v>
      </c>
      <c r="B968" s="620" t="s">
        <v>9302</v>
      </c>
      <c r="C968" s="620" t="s">
        <v>3790</v>
      </c>
      <c r="D968" s="620" t="s">
        <v>44</v>
      </c>
      <c r="E968" s="692">
        <v>2022</v>
      </c>
      <c r="F968" s="124">
        <v>37240</v>
      </c>
      <c r="G968" s="620" t="s">
        <v>9301</v>
      </c>
    </row>
    <row r="969" spans="1:7" ht="15.75" x14ac:dyDescent="0.25">
      <c r="A969" s="620" t="s">
        <v>64</v>
      </c>
      <c r="B969" s="620" t="s">
        <v>9302</v>
      </c>
      <c r="C969" s="620" t="s">
        <v>3790</v>
      </c>
      <c r="D969" s="620" t="s">
        <v>438</v>
      </c>
      <c r="E969" s="692">
        <v>2022</v>
      </c>
      <c r="F969" s="124">
        <v>34240</v>
      </c>
      <c r="G969" s="620" t="s">
        <v>9301</v>
      </c>
    </row>
    <row r="970" spans="1:7" ht="15.75" x14ac:dyDescent="0.25">
      <c r="A970" s="620" t="s">
        <v>64</v>
      </c>
      <c r="B970" s="620" t="s">
        <v>9303</v>
      </c>
      <c r="C970" s="620" t="s">
        <v>3790</v>
      </c>
      <c r="D970" s="620" t="s">
        <v>44</v>
      </c>
      <c r="E970" s="692">
        <v>2022</v>
      </c>
      <c r="F970" s="124">
        <v>32340</v>
      </c>
      <c r="G970" s="620" t="s">
        <v>9301</v>
      </c>
    </row>
    <row r="971" spans="1:7" ht="15.75" x14ac:dyDescent="0.25">
      <c r="A971" s="620" t="s">
        <v>64</v>
      </c>
      <c r="B971" s="620" t="s">
        <v>9303</v>
      </c>
      <c r="C971" s="620" t="s">
        <v>3790</v>
      </c>
      <c r="D971" s="620" t="s">
        <v>438</v>
      </c>
      <c r="E971" s="692">
        <v>2022</v>
      </c>
      <c r="F971" s="124">
        <v>29340</v>
      </c>
      <c r="G971" s="620" t="s">
        <v>9301</v>
      </c>
    </row>
    <row r="972" spans="1:7" ht="15.75" x14ac:dyDescent="0.25">
      <c r="A972" s="620" t="s">
        <v>64</v>
      </c>
      <c r="B972" s="620" t="s">
        <v>9304</v>
      </c>
      <c r="C972" s="620" t="s">
        <v>3790</v>
      </c>
      <c r="D972" s="620" t="s">
        <v>44</v>
      </c>
      <c r="E972" s="692">
        <v>2022</v>
      </c>
      <c r="F972" s="124">
        <v>35140</v>
      </c>
      <c r="G972" s="620" t="s">
        <v>9301</v>
      </c>
    </row>
    <row r="973" spans="1:7" ht="15.75" x14ac:dyDescent="0.25">
      <c r="A973" s="620" t="s">
        <v>64</v>
      </c>
      <c r="B973" s="620" t="s">
        <v>9304</v>
      </c>
      <c r="C973" s="620" t="s">
        <v>3790</v>
      </c>
      <c r="D973" s="620" t="s">
        <v>438</v>
      </c>
      <c r="E973" s="692">
        <v>2022</v>
      </c>
      <c r="F973" s="124">
        <v>32140</v>
      </c>
      <c r="G973" s="620" t="s">
        <v>9301</v>
      </c>
    </row>
    <row r="974" spans="1:7" ht="15.75" x14ac:dyDescent="0.25">
      <c r="A974" s="620" t="s">
        <v>64</v>
      </c>
      <c r="B974" s="620" t="s">
        <v>9300</v>
      </c>
      <c r="C974" s="620" t="s">
        <v>3790</v>
      </c>
      <c r="D974" s="620" t="s">
        <v>44</v>
      </c>
      <c r="E974" s="692">
        <v>2022</v>
      </c>
      <c r="F974" s="124">
        <v>37040</v>
      </c>
      <c r="G974" s="620" t="s">
        <v>9301</v>
      </c>
    </row>
    <row r="975" spans="1:7" ht="15.75" x14ac:dyDescent="0.25">
      <c r="A975" s="620" t="s">
        <v>64</v>
      </c>
      <c r="B975" s="620" t="s">
        <v>9300</v>
      </c>
      <c r="C975" s="620" t="s">
        <v>3790</v>
      </c>
      <c r="D975" s="620" t="s">
        <v>438</v>
      </c>
      <c r="E975" s="692">
        <v>2022</v>
      </c>
      <c r="F975" s="124">
        <v>34040</v>
      </c>
      <c r="G975" s="620" t="s">
        <v>9301</v>
      </c>
    </row>
    <row r="976" spans="1:7" ht="15.75" x14ac:dyDescent="0.25">
      <c r="A976" s="620" t="s">
        <v>64</v>
      </c>
      <c r="B976" s="620" t="s">
        <v>9305</v>
      </c>
      <c r="C976" s="620" t="s">
        <v>3790</v>
      </c>
      <c r="D976" s="620" t="s">
        <v>44</v>
      </c>
      <c r="E976" s="692">
        <v>2022</v>
      </c>
      <c r="F976" s="124">
        <v>31040</v>
      </c>
      <c r="G976" s="620" t="s">
        <v>9301</v>
      </c>
    </row>
    <row r="977" spans="1:7" ht="15.75" x14ac:dyDescent="0.25">
      <c r="A977" s="620" t="s">
        <v>64</v>
      </c>
      <c r="B977" s="620" t="s">
        <v>9305</v>
      </c>
      <c r="C977" s="620" t="s">
        <v>3790</v>
      </c>
      <c r="D977" s="620" t="s">
        <v>438</v>
      </c>
      <c r="E977" s="692">
        <v>2022</v>
      </c>
      <c r="F977" s="124">
        <v>27840</v>
      </c>
      <c r="G977" s="620" t="s">
        <v>9301</v>
      </c>
    </row>
    <row r="978" spans="1:7" ht="15.75" x14ac:dyDescent="0.25">
      <c r="A978" s="620" t="s">
        <v>64</v>
      </c>
      <c r="B978" s="620" t="s">
        <v>9306</v>
      </c>
      <c r="C978" s="620" t="s">
        <v>3790</v>
      </c>
      <c r="D978" s="620" t="s">
        <v>44</v>
      </c>
      <c r="E978" s="692">
        <v>2022</v>
      </c>
      <c r="F978" s="124">
        <v>33740</v>
      </c>
      <c r="G978" s="620" t="s">
        <v>9301</v>
      </c>
    </row>
    <row r="979" spans="1:7" ht="15.75" x14ac:dyDescent="0.25">
      <c r="A979" s="620" t="s">
        <v>64</v>
      </c>
      <c r="B979" s="620" t="s">
        <v>9306</v>
      </c>
      <c r="C979" s="620" t="s">
        <v>3790</v>
      </c>
      <c r="D979" s="620" t="s">
        <v>438</v>
      </c>
      <c r="E979" s="692">
        <v>2022</v>
      </c>
      <c r="F979" s="124">
        <v>30540</v>
      </c>
      <c r="G979" s="620" t="s">
        <v>9301</v>
      </c>
    </row>
    <row r="980" spans="1:7" ht="15.75" x14ac:dyDescent="0.25">
      <c r="A980" s="620" t="s">
        <v>64</v>
      </c>
      <c r="B980" s="620" t="s">
        <v>9307</v>
      </c>
      <c r="C980" s="620" t="s">
        <v>3255</v>
      </c>
      <c r="D980" s="620" t="s">
        <v>110</v>
      </c>
      <c r="E980" s="692">
        <v>2022</v>
      </c>
      <c r="F980" s="124">
        <v>19990</v>
      </c>
      <c r="G980" s="620" t="s">
        <v>9272</v>
      </c>
    </row>
    <row r="981" spans="1:7" ht="15.75" x14ac:dyDescent="0.25">
      <c r="A981" s="620" t="s">
        <v>64</v>
      </c>
      <c r="B981" s="620" t="s">
        <v>9309</v>
      </c>
      <c r="C981" s="620" t="s">
        <v>3255</v>
      </c>
      <c r="D981" s="620" t="s">
        <v>110</v>
      </c>
      <c r="E981" s="692">
        <v>2022</v>
      </c>
      <c r="F981" s="124">
        <v>22550</v>
      </c>
      <c r="G981" s="620" t="s">
        <v>9272</v>
      </c>
    </row>
    <row r="982" spans="1:7" ht="15.75" x14ac:dyDescent="0.25">
      <c r="A982" s="620" t="s">
        <v>64</v>
      </c>
      <c r="B982" s="620" t="s">
        <v>9308</v>
      </c>
      <c r="C982" s="620" t="s">
        <v>3255</v>
      </c>
      <c r="D982" s="620" t="s">
        <v>110</v>
      </c>
      <c r="E982" s="692">
        <v>2022</v>
      </c>
      <c r="F982" s="124">
        <v>21850</v>
      </c>
      <c r="G982" s="620" t="s">
        <v>9272</v>
      </c>
    </row>
    <row r="983" spans="1:7" ht="15.75" x14ac:dyDescent="0.25">
      <c r="A983" s="620" t="s">
        <v>64</v>
      </c>
      <c r="B983" s="620" t="s">
        <v>9312</v>
      </c>
      <c r="C983" s="620" t="s">
        <v>6781</v>
      </c>
      <c r="D983" s="620" t="s">
        <v>110</v>
      </c>
      <c r="E983" s="692">
        <v>2022</v>
      </c>
      <c r="F983" s="124">
        <v>27400</v>
      </c>
      <c r="G983" s="620" t="s">
        <v>9311</v>
      </c>
    </row>
    <row r="984" spans="1:7" ht="15.75" x14ac:dyDescent="0.25">
      <c r="A984" s="620" t="s">
        <v>64</v>
      </c>
      <c r="B984" s="620" t="s">
        <v>9310</v>
      </c>
      <c r="C984" s="620" t="s">
        <v>6781</v>
      </c>
      <c r="D984" s="620" t="s">
        <v>110</v>
      </c>
      <c r="E984" s="692">
        <v>2022</v>
      </c>
      <c r="F984" s="124">
        <v>32400</v>
      </c>
      <c r="G984" s="620" t="s">
        <v>9311</v>
      </c>
    </row>
    <row r="985" spans="1:7" ht="15.75" x14ac:dyDescent="0.25">
      <c r="A985" s="620" t="s">
        <v>64</v>
      </c>
      <c r="B985" s="620" t="s">
        <v>9313</v>
      </c>
      <c r="C985" s="620" t="s">
        <v>6781</v>
      </c>
      <c r="D985" s="620" t="s">
        <v>110</v>
      </c>
      <c r="E985" s="692">
        <v>2022</v>
      </c>
      <c r="F985" s="124">
        <v>37400</v>
      </c>
      <c r="G985" s="620" t="s">
        <v>9311</v>
      </c>
    </row>
    <row r="986" spans="1:7" ht="15.75" x14ac:dyDescent="0.25">
      <c r="A986" s="620" t="s">
        <v>64</v>
      </c>
      <c r="B986" s="620" t="s">
        <v>9314</v>
      </c>
      <c r="C986" s="620" t="s">
        <v>6781</v>
      </c>
      <c r="D986" s="620" t="s">
        <v>110</v>
      </c>
      <c r="E986" s="692">
        <v>2022</v>
      </c>
      <c r="F986" s="124">
        <v>35400</v>
      </c>
      <c r="G986" s="620" t="s">
        <v>9311</v>
      </c>
    </row>
    <row r="987" spans="1:7" ht="15.75" x14ac:dyDescent="0.25">
      <c r="A987" s="620" t="s">
        <v>64</v>
      </c>
      <c r="B987" s="620" t="s">
        <v>9314</v>
      </c>
      <c r="C987" s="620" t="s">
        <v>6781</v>
      </c>
      <c r="D987" s="620" t="s">
        <v>110</v>
      </c>
      <c r="E987" s="692">
        <v>2022</v>
      </c>
      <c r="F987" s="124">
        <v>28800</v>
      </c>
      <c r="G987" s="620" t="s">
        <v>9311</v>
      </c>
    </row>
    <row r="988" spans="1:7" ht="15.75" x14ac:dyDescent="0.25">
      <c r="A988" s="620" t="s">
        <v>64</v>
      </c>
      <c r="B988" s="620" t="s">
        <v>9317</v>
      </c>
      <c r="C988" s="620" t="s">
        <v>3761</v>
      </c>
      <c r="D988" s="620" t="s">
        <v>110</v>
      </c>
      <c r="E988" s="692">
        <v>2022</v>
      </c>
      <c r="F988" s="124">
        <v>43150</v>
      </c>
      <c r="G988" s="620" t="s">
        <v>9128</v>
      </c>
    </row>
    <row r="989" spans="1:7" ht="15.75" x14ac:dyDescent="0.25">
      <c r="A989" s="620" t="s">
        <v>64</v>
      </c>
      <c r="B989" s="620" t="s">
        <v>9316</v>
      </c>
      <c r="C989" s="620" t="s">
        <v>3761</v>
      </c>
      <c r="D989" s="620" t="s">
        <v>110</v>
      </c>
      <c r="E989" s="692">
        <v>2022</v>
      </c>
      <c r="F989" s="124">
        <v>43000</v>
      </c>
      <c r="G989" s="620" t="s">
        <v>9128</v>
      </c>
    </row>
    <row r="990" spans="1:7" ht="15.75" x14ac:dyDescent="0.25">
      <c r="A990" s="620" t="s">
        <v>64</v>
      </c>
      <c r="B990" s="620" t="s">
        <v>9315</v>
      </c>
      <c r="C990" s="620" t="s">
        <v>3761</v>
      </c>
      <c r="D990" s="620" t="s">
        <v>110</v>
      </c>
      <c r="E990" s="692">
        <v>2022</v>
      </c>
      <c r="F990" s="124">
        <v>37840</v>
      </c>
      <c r="G990" s="620" t="s">
        <v>9128</v>
      </c>
    </row>
    <row r="991" spans="1:7" ht="15.75" x14ac:dyDescent="0.25">
      <c r="A991" s="620" t="s">
        <v>64</v>
      </c>
      <c r="B991" s="620" t="s">
        <v>9325</v>
      </c>
      <c r="C991" s="620" t="s">
        <v>3761</v>
      </c>
      <c r="D991" s="620" t="s">
        <v>426</v>
      </c>
      <c r="E991" s="692">
        <v>2022</v>
      </c>
      <c r="F991" s="124">
        <v>46560</v>
      </c>
      <c r="G991" s="620" t="s">
        <v>9296</v>
      </c>
    </row>
    <row r="992" spans="1:7" ht="15.75" x14ac:dyDescent="0.25">
      <c r="A992" s="620" t="s">
        <v>64</v>
      </c>
      <c r="B992" s="620" t="s">
        <v>9319</v>
      </c>
      <c r="C992" s="620" t="s">
        <v>3761</v>
      </c>
      <c r="D992" s="620" t="s">
        <v>426</v>
      </c>
      <c r="E992" s="692">
        <v>2022</v>
      </c>
      <c r="F992" s="124">
        <v>35010</v>
      </c>
      <c r="G992" s="620" t="s">
        <v>9296</v>
      </c>
    </row>
    <row r="993" spans="1:7" ht="15.75" x14ac:dyDescent="0.25">
      <c r="A993" s="620" t="s">
        <v>64</v>
      </c>
      <c r="B993" s="620" t="s">
        <v>9323</v>
      </c>
      <c r="C993" s="620" t="s">
        <v>3761</v>
      </c>
      <c r="D993" s="620" t="s">
        <v>426</v>
      </c>
      <c r="E993" s="692">
        <v>2022</v>
      </c>
      <c r="F993" s="124">
        <v>42510</v>
      </c>
      <c r="G993" s="620" t="s">
        <v>9296</v>
      </c>
    </row>
    <row r="994" spans="1:7" ht="15.75" x14ac:dyDescent="0.25">
      <c r="A994" s="620" t="s">
        <v>64</v>
      </c>
      <c r="B994" s="620" t="s">
        <v>9321</v>
      </c>
      <c r="C994" s="620" t="s">
        <v>3761</v>
      </c>
      <c r="D994" s="620" t="s">
        <v>426</v>
      </c>
      <c r="E994" s="692">
        <v>2022</v>
      </c>
      <c r="F994" s="124">
        <v>38550</v>
      </c>
      <c r="G994" s="620" t="s">
        <v>9296</v>
      </c>
    </row>
    <row r="995" spans="1:7" ht="15.75" x14ac:dyDescent="0.25">
      <c r="A995" s="620" t="s">
        <v>64</v>
      </c>
      <c r="B995" s="620" t="s">
        <v>9324</v>
      </c>
      <c r="C995" s="620" t="s">
        <v>3761</v>
      </c>
      <c r="D995" s="620" t="s">
        <v>110</v>
      </c>
      <c r="E995" s="692">
        <v>2022</v>
      </c>
      <c r="F995" s="124">
        <v>44860</v>
      </c>
      <c r="G995" s="620" t="s">
        <v>9296</v>
      </c>
    </row>
    <row r="996" spans="1:7" ht="15.75" x14ac:dyDescent="0.25">
      <c r="A996" s="620" t="s">
        <v>64</v>
      </c>
      <c r="B996" s="620" t="s">
        <v>9318</v>
      </c>
      <c r="C996" s="620" t="s">
        <v>3761</v>
      </c>
      <c r="D996" s="620" t="s">
        <v>110</v>
      </c>
      <c r="E996" s="692">
        <v>2022</v>
      </c>
      <c r="F996" s="124">
        <v>33310</v>
      </c>
      <c r="G996" s="620" t="s">
        <v>9296</v>
      </c>
    </row>
    <row r="997" spans="1:7" ht="15.75" x14ac:dyDescent="0.25">
      <c r="A997" s="620" t="s">
        <v>64</v>
      </c>
      <c r="B997" s="620" t="s">
        <v>9322</v>
      </c>
      <c r="C997" s="620" t="s">
        <v>3761</v>
      </c>
      <c r="D997" s="620" t="s">
        <v>110</v>
      </c>
      <c r="E997" s="692">
        <v>2022</v>
      </c>
      <c r="F997" s="124">
        <v>40810</v>
      </c>
      <c r="G997" s="620" t="s">
        <v>9296</v>
      </c>
    </row>
    <row r="998" spans="1:7" ht="15.75" x14ac:dyDescent="0.25">
      <c r="A998" s="620" t="s">
        <v>64</v>
      </c>
      <c r="B998" s="620" t="s">
        <v>9320</v>
      </c>
      <c r="C998" s="620" t="s">
        <v>3761</v>
      </c>
      <c r="D998" s="620" t="s">
        <v>110</v>
      </c>
      <c r="E998" s="692">
        <v>2022</v>
      </c>
      <c r="F998" s="124">
        <v>36850</v>
      </c>
      <c r="G998" s="620" t="s">
        <v>9296</v>
      </c>
    </row>
    <row r="999" spans="1:7" ht="15.75" x14ac:dyDescent="0.25">
      <c r="A999" s="620" t="s">
        <v>64</v>
      </c>
      <c r="B999" s="620" t="s">
        <v>9329</v>
      </c>
      <c r="C999" s="620" t="s">
        <v>3761</v>
      </c>
      <c r="D999" s="620" t="s">
        <v>43</v>
      </c>
      <c r="E999" s="692">
        <v>2022</v>
      </c>
      <c r="F999" s="124">
        <v>47140</v>
      </c>
      <c r="G999" s="620" t="s">
        <v>9296</v>
      </c>
    </row>
    <row r="1000" spans="1:7" ht="15.75" x14ac:dyDescent="0.25">
      <c r="A1000" s="620" t="s">
        <v>64</v>
      </c>
      <c r="B1000" s="620" t="s">
        <v>9329</v>
      </c>
      <c r="C1000" s="620" t="s">
        <v>3761</v>
      </c>
      <c r="D1000" s="620" t="s">
        <v>44</v>
      </c>
      <c r="E1000" s="692">
        <v>2022</v>
      </c>
      <c r="F1000" s="124">
        <v>49040</v>
      </c>
      <c r="G1000" s="620" t="s">
        <v>9296</v>
      </c>
    </row>
    <row r="1001" spans="1:7" ht="15.75" x14ac:dyDescent="0.25">
      <c r="A1001" s="620" t="s">
        <v>64</v>
      </c>
      <c r="B1001" s="620" t="s">
        <v>9326</v>
      </c>
      <c r="C1001" s="620" t="s">
        <v>3761</v>
      </c>
      <c r="D1001" s="620" t="s">
        <v>43</v>
      </c>
      <c r="E1001" s="692">
        <v>2022</v>
      </c>
      <c r="F1001" s="124">
        <v>34640</v>
      </c>
      <c r="G1001" s="620" t="s">
        <v>9296</v>
      </c>
    </row>
    <row r="1002" spans="1:7" ht="15.75" x14ac:dyDescent="0.25">
      <c r="A1002" s="620" t="s">
        <v>64</v>
      </c>
      <c r="B1002" s="620" t="s">
        <v>9326</v>
      </c>
      <c r="C1002" s="620" t="s">
        <v>3761</v>
      </c>
      <c r="D1002" s="620" t="s">
        <v>44</v>
      </c>
      <c r="E1002" s="692">
        <v>2022</v>
      </c>
      <c r="F1002" s="124">
        <v>36540</v>
      </c>
      <c r="G1002" s="620" t="s">
        <v>9296</v>
      </c>
    </row>
    <row r="1003" spans="1:7" ht="15.75" x14ac:dyDescent="0.25">
      <c r="A1003" s="620" t="s">
        <v>64</v>
      </c>
      <c r="B1003" s="620" t="s">
        <v>9328</v>
      </c>
      <c r="C1003" s="620" t="s">
        <v>3761</v>
      </c>
      <c r="D1003" s="620" t="s">
        <v>43</v>
      </c>
      <c r="E1003" s="692">
        <v>2022</v>
      </c>
      <c r="F1003" s="124">
        <v>40540</v>
      </c>
      <c r="G1003" s="620" t="s">
        <v>9296</v>
      </c>
    </row>
    <row r="1004" spans="1:7" ht="15.75" x14ac:dyDescent="0.25">
      <c r="A1004" s="620" t="s">
        <v>64</v>
      </c>
      <c r="B1004" s="620" t="s">
        <v>9328</v>
      </c>
      <c r="C1004" s="620" t="s">
        <v>3761</v>
      </c>
      <c r="D1004" s="620" t="s">
        <v>44</v>
      </c>
      <c r="E1004" s="692">
        <v>2022</v>
      </c>
      <c r="F1004" s="124">
        <v>42440</v>
      </c>
      <c r="G1004" s="620" t="s">
        <v>9296</v>
      </c>
    </row>
    <row r="1005" spans="1:7" ht="15.75" x14ac:dyDescent="0.25">
      <c r="A1005" s="620" t="s">
        <v>64</v>
      </c>
      <c r="B1005" s="620" t="s">
        <v>9327</v>
      </c>
      <c r="C1005" s="620" t="s">
        <v>3761</v>
      </c>
      <c r="D1005" s="620" t="s">
        <v>43</v>
      </c>
      <c r="E1005" s="692">
        <v>2022</v>
      </c>
      <c r="F1005" s="124">
        <v>37460</v>
      </c>
      <c r="G1005" s="620" t="s">
        <v>9296</v>
      </c>
    </row>
    <row r="1006" spans="1:7" ht="15.75" x14ac:dyDescent="0.25">
      <c r="A1006" s="620" t="s">
        <v>64</v>
      </c>
      <c r="B1006" s="620" t="s">
        <v>9327</v>
      </c>
      <c r="C1006" s="620" t="s">
        <v>3761</v>
      </c>
      <c r="D1006" s="620" t="s">
        <v>44</v>
      </c>
      <c r="E1006" s="692">
        <v>2022</v>
      </c>
      <c r="F1006" s="124">
        <v>39360</v>
      </c>
      <c r="G1006" s="620" t="s">
        <v>9296</v>
      </c>
    </row>
    <row r="1007" spans="1:7" ht="15.75" x14ac:dyDescent="0.25">
      <c r="A1007" s="620" t="s">
        <v>64</v>
      </c>
      <c r="B1007" s="620" t="s">
        <v>9333</v>
      </c>
      <c r="C1007" s="620" t="s">
        <v>1983</v>
      </c>
      <c r="D1007" s="620" t="s">
        <v>110</v>
      </c>
      <c r="E1007" s="692">
        <v>2022</v>
      </c>
      <c r="F1007" s="124">
        <v>36930</v>
      </c>
      <c r="G1007" s="620" t="s">
        <v>9296</v>
      </c>
    </row>
    <row r="1008" spans="1:7" ht="15.75" x14ac:dyDescent="0.25">
      <c r="A1008" s="620" t="s">
        <v>64</v>
      </c>
      <c r="B1008" s="620" t="s">
        <v>9333</v>
      </c>
      <c r="C1008" s="620" t="s">
        <v>1983</v>
      </c>
      <c r="D1008" s="620" t="s">
        <v>426</v>
      </c>
      <c r="E1008" s="692">
        <v>2022</v>
      </c>
      <c r="F1008" s="124">
        <v>38430</v>
      </c>
      <c r="G1008" s="620" t="s">
        <v>9296</v>
      </c>
    </row>
    <row r="1009" spans="1:7" ht="15.75" x14ac:dyDescent="0.25">
      <c r="A1009" s="620" t="s">
        <v>64</v>
      </c>
      <c r="B1009" s="620" t="s">
        <v>9330</v>
      </c>
      <c r="C1009" s="620" t="s">
        <v>1983</v>
      </c>
      <c r="D1009" s="620" t="s">
        <v>110</v>
      </c>
      <c r="E1009" s="692">
        <v>2022</v>
      </c>
      <c r="F1009" s="124">
        <v>27150</v>
      </c>
      <c r="G1009" s="620" t="s">
        <v>9296</v>
      </c>
    </row>
    <row r="1010" spans="1:7" ht="15.75" x14ac:dyDescent="0.25">
      <c r="A1010" s="620" t="s">
        <v>64</v>
      </c>
      <c r="B1010" s="620" t="s">
        <v>9330</v>
      </c>
      <c r="C1010" s="620" t="s">
        <v>1983</v>
      </c>
      <c r="D1010" s="620" t="s">
        <v>426</v>
      </c>
      <c r="E1010" s="692">
        <v>2022</v>
      </c>
      <c r="F1010" s="124">
        <v>28650</v>
      </c>
      <c r="G1010" s="620" t="s">
        <v>9296</v>
      </c>
    </row>
    <row r="1011" spans="1:7" ht="15.75" x14ac:dyDescent="0.25">
      <c r="A1011" s="620" t="s">
        <v>64</v>
      </c>
      <c r="B1011" s="620" t="s">
        <v>9332</v>
      </c>
      <c r="C1011" s="620" t="s">
        <v>1983</v>
      </c>
      <c r="D1011" s="620" t="s">
        <v>110</v>
      </c>
      <c r="E1011" s="692">
        <v>2022</v>
      </c>
      <c r="F1011" s="124">
        <v>33500</v>
      </c>
      <c r="G1011" s="620" t="s">
        <v>9296</v>
      </c>
    </row>
    <row r="1012" spans="1:7" ht="15.75" x14ac:dyDescent="0.25">
      <c r="A1012" s="620" t="s">
        <v>64</v>
      </c>
      <c r="B1012" s="620" t="s">
        <v>9332</v>
      </c>
      <c r="C1012" s="620" t="s">
        <v>1983</v>
      </c>
      <c r="D1012" s="620" t="s">
        <v>426</v>
      </c>
      <c r="E1012" s="692">
        <v>2022</v>
      </c>
      <c r="F1012" s="124">
        <v>35000</v>
      </c>
      <c r="G1012" s="620" t="s">
        <v>9296</v>
      </c>
    </row>
    <row r="1013" spans="1:7" ht="15.75" x14ac:dyDescent="0.25">
      <c r="A1013" s="620" t="s">
        <v>64</v>
      </c>
      <c r="B1013" s="620" t="s">
        <v>9334</v>
      </c>
      <c r="C1013" s="620" t="s">
        <v>2114</v>
      </c>
      <c r="D1013" s="620" t="s">
        <v>110</v>
      </c>
      <c r="E1013" s="692">
        <v>2022</v>
      </c>
      <c r="F1013" s="124">
        <v>24960</v>
      </c>
      <c r="G1013" s="620" t="s">
        <v>9296</v>
      </c>
    </row>
    <row r="1014" spans="1:7" ht="15.75" x14ac:dyDescent="0.25">
      <c r="A1014" s="620" t="s">
        <v>64</v>
      </c>
      <c r="B1014" s="620" t="s">
        <v>9334</v>
      </c>
      <c r="C1014" s="620" t="s">
        <v>2114</v>
      </c>
      <c r="D1014" s="620" t="s">
        <v>426</v>
      </c>
      <c r="E1014" s="692">
        <v>2022</v>
      </c>
      <c r="F1014" s="124">
        <v>26460</v>
      </c>
      <c r="G1014" s="620" t="s">
        <v>9296</v>
      </c>
    </row>
    <row r="1015" spans="1:7" ht="15.75" x14ac:dyDescent="0.25">
      <c r="A1015" s="620" t="s">
        <v>64</v>
      </c>
      <c r="B1015" s="620" t="s">
        <v>9336</v>
      </c>
      <c r="C1015" s="620" t="s">
        <v>2114</v>
      </c>
      <c r="D1015" s="620" t="s">
        <v>110</v>
      </c>
      <c r="E1015" s="692">
        <v>2022</v>
      </c>
      <c r="F1015" s="124">
        <v>29590</v>
      </c>
      <c r="G1015" s="620" t="s">
        <v>9296</v>
      </c>
    </row>
    <row r="1016" spans="1:7" ht="15.75" x14ac:dyDescent="0.25">
      <c r="A1016" s="620" t="s">
        <v>64</v>
      </c>
      <c r="B1016" s="620" t="s">
        <v>9336</v>
      </c>
      <c r="C1016" s="620" t="s">
        <v>2114</v>
      </c>
      <c r="D1016" s="620" t="s">
        <v>426</v>
      </c>
      <c r="E1016" s="692">
        <v>2022</v>
      </c>
      <c r="F1016" s="124">
        <v>31090</v>
      </c>
      <c r="G1016" s="620" t="s">
        <v>9296</v>
      </c>
    </row>
    <row r="1017" spans="1:7" ht="15.75" x14ac:dyDescent="0.25">
      <c r="A1017" s="620" t="s">
        <v>64</v>
      </c>
      <c r="B1017" s="620" t="s">
        <v>9335</v>
      </c>
      <c r="C1017" s="620" t="s">
        <v>2114</v>
      </c>
      <c r="D1017" s="620" t="s">
        <v>110</v>
      </c>
      <c r="E1017" s="692">
        <v>2022</v>
      </c>
      <c r="F1017" s="124">
        <v>26530</v>
      </c>
      <c r="G1017" s="620" t="s">
        <v>9296</v>
      </c>
    </row>
    <row r="1018" spans="1:7" ht="15.75" x14ac:dyDescent="0.25">
      <c r="A1018" s="620" t="s">
        <v>64</v>
      </c>
      <c r="B1018" s="620" t="s">
        <v>9335</v>
      </c>
      <c r="C1018" s="620" t="s">
        <v>2114</v>
      </c>
      <c r="D1018" s="620" t="s">
        <v>426</v>
      </c>
      <c r="E1018" s="692">
        <v>2022</v>
      </c>
      <c r="F1018" s="124">
        <v>28030</v>
      </c>
      <c r="G1018" s="620" t="s">
        <v>9296</v>
      </c>
    </row>
    <row r="1019" spans="1:7" ht="15.75" x14ac:dyDescent="0.25">
      <c r="A1019" s="620" t="s">
        <v>64</v>
      </c>
      <c r="B1019" s="620" t="s">
        <v>9331</v>
      </c>
      <c r="C1019" s="620" t="s">
        <v>1983</v>
      </c>
      <c r="D1019" s="620" t="s">
        <v>110</v>
      </c>
      <c r="E1019" s="692">
        <v>2022</v>
      </c>
      <c r="F1019" s="124">
        <v>28840</v>
      </c>
      <c r="G1019" s="620" t="s">
        <v>9296</v>
      </c>
    </row>
    <row r="1020" spans="1:7" ht="15.75" x14ac:dyDescent="0.25">
      <c r="A1020" s="620" t="s">
        <v>64</v>
      </c>
      <c r="B1020" s="620" t="s">
        <v>9331</v>
      </c>
      <c r="C1020" s="620" t="s">
        <v>1983</v>
      </c>
      <c r="D1020" s="620" t="s">
        <v>426</v>
      </c>
      <c r="E1020" s="692">
        <v>2022</v>
      </c>
      <c r="F1020" s="124">
        <v>30340</v>
      </c>
      <c r="G1020" s="620" t="s">
        <v>9296</v>
      </c>
    </row>
    <row r="1021" spans="1:7" ht="15.75" x14ac:dyDescent="0.25">
      <c r="A1021" s="620" t="s">
        <v>64</v>
      </c>
      <c r="B1021" s="620" t="s">
        <v>9337</v>
      </c>
      <c r="C1021" s="620" t="s">
        <v>2114</v>
      </c>
      <c r="D1021" s="620" t="s">
        <v>110</v>
      </c>
      <c r="E1021" s="692">
        <v>2022</v>
      </c>
      <c r="F1021" s="124">
        <v>19950</v>
      </c>
      <c r="G1021" s="620" t="s">
        <v>9338</v>
      </c>
    </row>
    <row r="1022" spans="1:7" ht="15.75" x14ac:dyDescent="0.25">
      <c r="A1022" s="620" t="s">
        <v>64</v>
      </c>
      <c r="B1022" s="620" t="s">
        <v>9340</v>
      </c>
      <c r="C1022" s="620" t="s">
        <v>2114</v>
      </c>
      <c r="D1022" s="620" t="s">
        <v>110</v>
      </c>
      <c r="E1022" s="692">
        <v>2022</v>
      </c>
      <c r="F1022" s="124">
        <v>22700</v>
      </c>
      <c r="G1022" s="620" t="s">
        <v>9338</v>
      </c>
    </row>
    <row r="1023" spans="1:7" ht="15.75" x14ac:dyDescent="0.25">
      <c r="A1023" s="620" t="s">
        <v>64</v>
      </c>
      <c r="B1023" s="620" t="s">
        <v>9339</v>
      </c>
      <c r="C1023" s="620" t="s">
        <v>2114</v>
      </c>
      <c r="D1023" s="620" t="s">
        <v>110</v>
      </c>
      <c r="E1023" s="692">
        <v>2022</v>
      </c>
      <c r="F1023" s="124">
        <v>21030</v>
      </c>
      <c r="G1023" s="620" t="s">
        <v>9338</v>
      </c>
    </row>
    <row r="1024" spans="1:7" ht="15.75" x14ac:dyDescent="0.25">
      <c r="A1024" s="620" t="s">
        <v>64</v>
      </c>
      <c r="B1024" s="620" t="s">
        <v>9351</v>
      </c>
      <c r="C1024" s="620" t="s">
        <v>7340</v>
      </c>
      <c r="D1024" s="620" t="s">
        <v>438</v>
      </c>
      <c r="E1024" s="692">
        <v>2022</v>
      </c>
      <c r="F1024" s="124">
        <v>57500</v>
      </c>
      <c r="G1024" s="620" t="s">
        <v>9342</v>
      </c>
    </row>
    <row r="1025" spans="1:7" ht="15.75" x14ac:dyDescent="0.25">
      <c r="A1025" s="620" t="s">
        <v>64</v>
      </c>
      <c r="B1025" s="620" t="s">
        <v>9343</v>
      </c>
      <c r="C1025" s="620" t="s">
        <v>7340</v>
      </c>
      <c r="D1025" s="620" t="s">
        <v>438</v>
      </c>
      <c r="E1025" s="692">
        <v>2022</v>
      </c>
      <c r="F1025" s="124">
        <v>40580</v>
      </c>
      <c r="G1025" s="620" t="s">
        <v>9342</v>
      </c>
    </row>
    <row r="1026" spans="1:7" ht="15.75" x14ac:dyDescent="0.25">
      <c r="A1026" s="620" t="s">
        <v>64</v>
      </c>
      <c r="B1026" s="620" t="s">
        <v>9346</v>
      </c>
      <c r="C1026" s="620" t="s">
        <v>7340</v>
      </c>
      <c r="D1026" s="620" t="s">
        <v>438</v>
      </c>
      <c r="E1026" s="692">
        <v>2022</v>
      </c>
      <c r="F1026" s="124">
        <v>44060</v>
      </c>
      <c r="G1026" s="620" t="s">
        <v>9342</v>
      </c>
    </row>
    <row r="1027" spans="1:7" ht="15.75" x14ac:dyDescent="0.25">
      <c r="A1027" s="620" t="s">
        <v>64</v>
      </c>
      <c r="B1027" s="620" t="s">
        <v>9341</v>
      </c>
      <c r="C1027" s="620" t="s">
        <v>7340</v>
      </c>
      <c r="D1027" s="620" t="s">
        <v>438</v>
      </c>
      <c r="E1027" s="692">
        <v>2022</v>
      </c>
      <c r="F1027" s="124">
        <v>38810</v>
      </c>
      <c r="G1027" s="620" t="s">
        <v>9342</v>
      </c>
    </row>
    <row r="1028" spans="1:7" ht="15.75" x14ac:dyDescent="0.25">
      <c r="A1028" s="620" t="s">
        <v>64</v>
      </c>
      <c r="B1028" s="620" t="s">
        <v>9347</v>
      </c>
      <c r="C1028" s="620" t="s">
        <v>7340</v>
      </c>
      <c r="D1028" s="620" t="s">
        <v>438</v>
      </c>
      <c r="E1028" s="692">
        <v>2022</v>
      </c>
      <c r="F1028" s="124">
        <v>44140</v>
      </c>
      <c r="G1028" s="620" t="s">
        <v>9342</v>
      </c>
    </row>
    <row r="1029" spans="1:7" ht="15.75" x14ac:dyDescent="0.25">
      <c r="A1029" s="620" t="s">
        <v>64</v>
      </c>
      <c r="B1029" s="620" t="s">
        <v>9352</v>
      </c>
      <c r="C1029" s="620" t="s">
        <v>7340</v>
      </c>
      <c r="D1029" s="620" t="s">
        <v>426</v>
      </c>
      <c r="E1029" s="692">
        <v>2022</v>
      </c>
      <c r="F1029" s="124">
        <v>60780</v>
      </c>
      <c r="G1029" s="620" t="s">
        <v>9342</v>
      </c>
    </row>
    <row r="1030" spans="1:7" ht="15.75" x14ac:dyDescent="0.25">
      <c r="A1030" s="620" t="s">
        <v>64</v>
      </c>
      <c r="B1030" s="620" t="s">
        <v>9350</v>
      </c>
      <c r="C1030" s="620" t="s">
        <v>7340</v>
      </c>
      <c r="D1030" s="620" t="s">
        <v>426</v>
      </c>
      <c r="E1030" s="692">
        <v>2022</v>
      </c>
      <c r="F1030" s="124">
        <v>51700</v>
      </c>
      <c r="G1030" s="620" t="s">
        <v>9342</v>
      </c>
    </row>
    <row r="1031" spans="1:7" ht="15.75" x14ac:dyDescent="0.25">
      <c r="A1031" s="620" t="s">
        <v>64</v>
      </c>
      <c r="B1031" s="620" t="s">
        <v>9345</v>
      </c>
      <c r="C1031" s="620" t="s">
        <v>7340</v>
      </c>
      <c r="D1031" s="620" t="s">
        <v>426</v>
      </c>
      <c r="E1031" s="692">
        <v>2022</v>
      </c>
      <c r="F1031" s="124">
        <v>43740</v>
      </c>
      <c r="G1031" s="620" t="s">
        <v>9342</v>
      </c>
    </row>
    <row r="1032" spans="1:7" ht="15.75" x14ac:dyDescent="0.25">
      <c r="A1032" s="620" t="s">
        <v>64</v>
      </c>
      <c r="B1032" s="620" t="s">
        <v>9348</v>
      </c>
      <c r="C1032" s="620" t="s">
        <v>7340</v>
      </c>
      <c r="D1032" s="620" t="s">
        <v>426</v>
      </c>
      <c r="E1032" s="692">
        <v>2022</v>
      </c>
      <c r="F1032" s="124">
        <v>47220</v>
      </c>
      <c r="G1032" s="620" t="s">
        <v>9342</v>
      </c>
    </row>
    <row r="1033" spans="1:7" ht="15.75" x14ac:dyDescent="0.25">
      <c r="A1033" s="620" t="s">
        <v>64</v>
      </c>
      <c r="B1033" s="620" t="s">
        <v>9344</v>
      </c>
      <c r="C1033" s="620" t="s">
        <v>7340</v>
      </c>
      <c r="D1033" s="620" t="s">
        <v>426</v>
      </c>
      <c r="E1033" s="692">
        <v>2022</v>
      </c>
      <c r="F1033" s="124">
        <v>42070</v>
      </c>
      <c r="G1033" s="620" t="s">
        <v>9342</v>
      </c>
    </row>
    <row r="1034" spans="1:7" ht="15.75" x14ac:dyDescent="0.25">
      <c r="A1034" s="620" t="s">
        <v>64</v>
      </c>
      <c r="B1034" s="620" t="s">
        <v>9349</v>
      </c>
      <c r="C1034" s="620" t="s">
        <v>7340</v>
      </c>
      <c r="D1034" s="620" t="s">
        <v>426</v>
      </c>
      <c r="E1034" s="692">
        <v>2022</v>
      </c>
      <c r="F1034" s="124">
        <v>47400</v>
      </c>
      <c r="G1034" s="620" t="s">
        <v>9342</v>
      </c>
    </row>
    <row r="1035" spans="1:7" ht="15.75" x14ac:dyDescent="0.25">
      <c r="A1035" s="620" t="s">
        <v>64</v>
      </c>
      <c r="B1035" s="620" t="s">
        <v>9356</v>
      </c>
      <c r="C1035" s="620" t="s">
        <v>7340</v>
      </c>
      <c r="D1035" s="620" t="s">
        <v>44</v>
      </c>
      <c r="E1035" s="692">
        <v>2022</v>
      </c>
      <c r="F1035" s="124">
        <v>63840</v>
      </c>
      <c r="G1035" s="620" t="s">
        <v>9342</v>
      </c>
    </row>
    <row r="1036" spans="1:7" ht="15.75" x14ac:dyDescent="0.25">
      <c r="A1036" s="620" t="s">
        <v>64</v>
      </c>
      <c r="B1036" s="620" t="s">
        <v>9355</v>
      </c>
      <c r="C1036" s="620" t="s">
        <v>7340</v>
      </c>
      <c r="D1036" s="620" t="s">
        <v>44</v>
      </c>
      <c r="E1036" s="692">
        <v>2022</v>
      </c>
      <c r="F1036" s="124">
        <v>55970</v>
      </c>
      <c r="G1036" s="620" t="s">
        <v>9342</v>
      </c>
    </row>
    <row r="1037" spans="1:7" ht="15.75" x14ac:dyDescent="0.25">
      <c r="A1037" s="620" t="s">
        <v>64</v>
      </c>
      <c r="B1037" s="620" t="s">
        <v>9353</v>
      </c>
      <c r="C1037" s="620" t="s">
        <v>7340</v>
      </c>
      <c r="D1037" s="620" t="s">
        <v>44</v>
      </c>
      <c r="E1037" s="692">
        <v>2022</v>
      </c>
      <c r="F1037" s="124">
        <v>46380</v>
      </c>
      <c r="G1037" s="620" t="s">
        <v>9342</v>
      </c>
    </row>
    <row r="1038" spans="1:7" ht="15.75" x14ac:dyDescent="0.25">
      <c r="A1038" s="620" t="s">
        <v>64</v>
      </c>
      <c r="B1038" s="620" t="s">
        <v>9354</v>
      </c>
      <c r="C1038" s="620" t="s">
        <v>7340</v>
      </c>
      <c r="D1038" s="620" t="s">
        <v>44</v>
      </c>
      <c r="E1038" s="692">
        <v>2022</v>
      </c>
      <c r="F1038" s="124">
        <v>50160</v>
      </c>
      <c r="G1038" s="620" t="s">
        <v>9342</v>
      </c>
    </row>
    <row r="1039" spans="1:7" ht="15.75" x14ac:dyDescent="0.25">
      <c r="A1039" s="620" t="s">
        <v>64</v>
      </c>
      <c r="B1039" s="620" t="s">
        <v>9358</v>
      </c>
      <c r="C1039" s="620" t="s">
        <v>3255</v>
      </c>
      <c r="D1039" s="620" t="s">
        <v>110</v>
      </c>
      <c r="E1039" s="692">
        <v>2022</v>
      </c>
      <c r="F1039" s="124">
        <v>17250</v>
      </c>
      <c r="G1039" s="620" t="s">
        <v>9338</v>
      </c>
    </row>
    <row r="1040" spans="1:7" ht="15.75" x14ac:dyDescent="0.25">
      <c r="A1040" s="620" t="s">
        <v>64</v>
      </c>
      <c r="B1040" s="620" t="s">
        <v>9357</v>
      </c>
      <c r="C1040" s="620" t="s">
        <v>3255</v>
      </c>
      <c r="D1040" s="620" t="s">
        <v>110</v>
      </c>
      <c r="E1040" s="692">
        <v>2022</v>
      </c>
      <c r="F1040" s="124">
        <v>15580</v>
      </c>
      <c r="G1040" s="620" t="s">
        <v>9338</v>
      </c>
    </row>
    <row r="1041" spans="1:7" ht="15.75" x14ac:dyDescent="0.25">
      <c r="A1041" s="620" t="s">
        <v>64</v>
      </c>
      <c r="B1041" s="620" t="s">
        <v>9360</v>
      </c>
      <c r="C1041" s="620" t="s">
        <v>3255</v>
      </c>
      <c r="D1041" s="620" t="s">
        <v>110</v>
      </c>
      <c r="E1041" s="692">
        <v>2022</v>
      </c>
      <c r="F1041" s="124">
        <v>18990</v>
      </c>
      <c r="G1041" s="620" t="s">
        <v>9338</v>
      </c>
    </row>
    <row r="1042" spans="1:7" ht="15.75" x14ac:dyDescent="0.25">
      <c r="A1042" s="620" t="s">
        <v>64</v>
      </c>
      <c r="B1042" s="620" t="s">
        <v>9359</v>
      </c>
      <c r="C1042" s="620" t="s">
        <v>3255</v>
      </c>
      <c r="D1042" s="620" t="s">
        <v>110</v>
      </c>
      <c r="E1042" s="692">
        <v>2022</v>
      </c>
      <c r="F1042" s="124">
        <v>18390</v>
      </c>
      <c r="G1042" s="620" t="s">
        <v>9338</v>
      </c>
    </row>
    <row r="1043" spans="1:7" s="91" customFormat="1" ht="15.75" x14ac:dyDescent="0.25">
      <c r="A1043" s="486" t="s">
        <v>10669</v>
      </c>
      <c r="B1043" s="486" t="s">
        <v>10668</v>
      </c>
      <c r="C1043" s="486" t="s">
        <v>4840</v>
      </c>
      <c r="D1043" s="54" t="s">
        <v>2629</v>
      </c>
      <c r="E1043" s="490">
        <v>2022</v>
      </c>
      <c r="F1043" s="492">
        <v>13290</v>
      </c>
      <c r="G1043" s="54" t="s">
        <v>3309</v>
      </c>
    </row>
    <row r="1044" spans="1:7" ht="15.75" x14ac:dyDescent="0.25">
      <c r="A1044" s="610" t="s">
        <v>1136</v>
      </c>
      <c r="B1044" s="610" t="s">
        <v>9967</v>
      </c>
      <c r="C1044" s="610" t="s">
        <v>9781</v>
      </c>
      <c r="D1044" s="610" t="s">
        <v>110</v>
      </c>
      <c r="E1044" s="691">
        <v>2022</v>
      </c>
      <c r="F1044" s="694">
        <v>37122</v>
      </c>
      <c r="G1044" s="610" t="s">
        <v>9773</v>
      </c>
    </row>
    <row r="1045" spans="1:7" ht="15.75" x14ac:dyDescent="0.25">
      <c r="A1045" s="610" t="s">
        <v>1136</v>
      </c>
      <c r="B1045" s="610" t="s">
        <v>9968</v>
      </c>
      <c r="C1045" s="610" t="s">
        <v>9781</v>
      </c>
      <c r="D1045" s="610" t="s">
        <v>110</v>
      </c>
      <c r="E1045" s="691">
        <v>2022</v>
      </c>
      <c r="F1045" s="694">
        <v>39410</v>
      </c>
      <c r="G1045" s="610" t="s">
        <v>9773</v>
      </c>
    </row>
    <row r="1046" spans="1:7" ht="15.75" x14ac:dyDescent="0.25">
      <c r="A1046" s="610" t="s">
        <v>1136</v>
      </c>
      <c r="B1046" s="610" t="s">
        <v>9969</v>
      </c>
      <c r="C1046" s="610" t="s">
        <v>9781</v>
      </c>
      <c r="D1046" s="610" t="s">
        <v>110</v>
      </c>
      <c r="E1046" s="691">
        <v>2022</v>
      </c>
      <c r="F1046" s="694">
        <v>40531</v>
      </c>
      <c r="G1046" s="610" t="s">
        <v>9773</v>
      </c>
    </row>
    <row r="1047" spans="1:7" ht="15.75" x14ac:dyDescent="0.25">
      <c r="A1047" s="610" t="s">
        <v>1136</v>
      </c>
      <c r="B1047" s="610" t="s">
        <v>9788</v>
      </c>
      <c r="C1047" s="610" t="s">
        <v>9781</v>
      </c>
      <c r="D1047" s="610" t="s">
        <v>110</v>
      </c>
      <c r="E1047" s="691">
        <v>2022</v>
      </c>
      <c r="F1047" s="694">
        <v>40577</v>
      </c>
      <c r="G1047" s="610" t="s">
        <v>9773</v>
      </c>
    </row>
    <row r="1048" spans="1:7" ht="15.75" x14ac:dyDescent="0.25">
      <c r="A1048" s="610" t="s">
        <v>1136</v>
      </c>
      <c r="B1048" s="610" t="s">
        <v>9965</v>
      </c>
      <c r="C1048" s="610" t="s">
        <v>9781</v>
      </c>
      <c r="D1048" s="610" t="s">
        <v>110</v>
      </c>
      <c r="E1048" s="691">
        <v>2022</v>
      </c>
      <c r="F1048" s="694">
        <v>41511</v>
      </c>
      <c r="G1048" s="610" t="s">
        <v>3070</v>
      </c>
    </row>
    <row r="1049" spans="1:7" ht="15.75" x14ac:dyDescent="0.25">
      <c r="A1049" s="610" t="s">
        <v>1136</v>
      </c>
      <c r="B1049" s="610" t="s">
        <v>10042</v>
      </c>
      <c r="C1049" s="610" t="s">
        <v>9781</v>
      </c>
      <c r="D1049" s="610" t="s">
        <v>110</v>
      </c>
      <c r="E1049" s="691">
        <v>2022</v>
      </c>
      <c r="F1049" s="694">
        <v>43752</v>
      </c>
      <c r="G1049" s="610" t="s">
        <v>3070</v>
      </c>
    </row>
    <row r="1050" spans="1:7" ht="15.75" x14ac:dyDescent="0.25">
      <c r="A1050" s="610" t="s">
        <v>1136</v>
      </c>
      <c r="B1050" s="610" t="s">
        <v>10043</v>
      </c>
      <c r="C1050" s="610" t="s">
        <v>9781</v>
      </c>
      <c r="D1050" s="610" t="s">
        <v>110</v>
      </c>
      <c r="E1050" s="691">
        <v>2022</v>
      </c>
      <c r="F1050" s="694">
        <v>43286</v>
      </c>
      <c r="G1050" s="610" t="s">
        <v>3070</v>
      </c>
    </row>
    <row r="1051" spans="1:7" ht="15.75" x14ac:dyDescent="0.25">
      <c r="A1051" s="610" t="s">
        <v>1136</v>
      </c>
      <c r="B1051" s="610" t="s">
        <v>10044</v>
      </c>
      <c r="C1051" s="610" t="s">
        <v>9781</v>
      </c>
      <c r="D1051" s="610" t="s">
        <v>110</v>
      </c>
      <c r="E1051" s="691">
        <v>2022</v>
      </c>
      <c r="F1051" s="694">
        <v>44500</v>
      </c>
      <c r="G1051" s="610" t="s">
        <v>3070</v>
      </c>
    </row>
    <row r="1052" spans="1:7" ht="15.75" x14ac:dyDescent="0.25">
      <c r="A1052" s="610" t="s">
        <v>1136</v>
      </c>
      <c r="B1052" s="610" t="s">
        <v>10045</v>
      </c>
      <c r="C1052" s="610" t="s">
        <v>9781</v>
      </c>
      <c r="D1052" s="610" t="s">
        <v>110</v>
      </c>
      <c r="E1052" s="691">
        <v>2022</v>
      </c>
      <c r="F1052" s="694">
        <v>42632</v>
      </c>
      <c r="G1052" s="610" t="s">
        <v>3070</v>
      </c>
    </row>
    <row r="1053" spans="1:7" ht="15.75" x14ac:dyDescent="0.25">
      <c r="A1053" s="610" t="s">
        <v>1136</v>
      </c>
      <c r="B1053" s="610" t="s">
        <v>10046</v>
      </c>
      <c r="C1053" s="610" t="s">
        <v>9781</v>
      </c>
      <c r="D1053" s="610" t="s">
        <v>110</v>
      </c>
      <c r="E1053" s="691">
        <v>2022</v>
      </c>
      <c r="F1053" s="694">
        <v>46181</v>
      </c>
      <c r="G1053" s="610" t="s">
        <v>3070</v>
      </c>
    </row>
    <row r="1054" spans="1:7" ht="15.75" x14ac:dyDescent="0.25">
      <c r="A1054" s="610" t="s">
        <v>1136</v>
      </c>
      <c r="B1054" s="610" t="s">
        <v>10047</v>
      </c>
      <c r="C1054" s="610" t="s">
        <v>9781</v>
      </c>
      <c r="D1054" s="610" t="s">
        <v>426</v>
      </c>
      <c r="E1054" s="691">
        <v>2022</v>
      </c>
      <c r="F1054" s="694">
        <v>51737</v>
      </c>
      <c r="G1054" s="610" t="s">
        <v>3070</v>
      </c>
    </row>
    <row r="1055" spans="1:7" ht="15.75" x14ac:dyDescent="0.25">
      <c r="A1055" s="620" t="s">
        <v>1444</v>
      </c>
      <c r="B1055" s="620" t="s">
        <v>9387</v>
      </c>
      <c r="C1055" s="620" t="s">
        <v>1981</v>
      </c>
      <c r="D1055" s="620" t="s">
        <v>426</v>
      </c>
      <c r="E1055" s="692">
        <v>2022</v>
      </c>
      <c r="F1055" s="124">
        <v>137200</v>
      </c>
      <c r="G1055" s="620" t="s">
        <v>9156</v>
      </c>
    </row>
    <row r="1056" spans="1:7" ht="15.75" x14ac:dyDescent="0.25">
      <c r="A1056" s="620" t="s">
        <v>1444</v>
      </c>
      <c r="B1056" s="620" t="s">
        <v>9361</v>
      </c>
      <c r="C1056" s="620" t="s">
        <v>2114</v>
      </c>
      <c r="D1056" s="620" t="s">
        <v>438</v>
      </c>
      <c r="E1056" s="692">
        <v>2022</v>
      </c>
      <c r="F1056" s="124">
        <v>62600</v>
      </c>
      <c r="G1056" s="620" t="s">
        <v>9362</v>
      </c>
    </row>
    <row r="1057" spans="1:7" ht="15.75" x14ac:dyDescent="0.25">
      <c r="A1057" s="620" t="s">
        <v>1444</v>
      </c>
      <c r="B1057" s="620" t="s">
        <v>9367</v>
      </c>
      <c r="C1057" s="620" t="s">
        <v>2114</v>
      </c>
      <c r="D1057" s="620" t="s">
        <v>438</v>
      </c>
      <c r="E1057" s="692">
        <v>2022</v>
      </c>
      <c r="F1057" s="124">
        <v>60500</v>
      </c>
      <c r="G1057" s="620" t="s">
        <v>9368</v>
      </c>
    </row>
    <row r="1058" spans="1:7" ht="15.75" x14ac:dyDescent="0.25">
      <c r="A1058" s="620" t="s">
        <v>1444</v>
      </c>
      <c r="B1058" s="620" t="s">
        <v>9372</v>
      </c>
      <c r="C1058" s="620" t="s">
        <v>2845</v>
      </c>
      <c r="D1058" s="620" t="s">
        <v>438</v>
      </c>
      <c r="E1058" s="692">
        <v>2022</v>
      </c>
      <c r="F1058" s="124">
        <v>101200</v>
      </c>
      <c r="G1058" s="620" t="s">
        <v>9368</v>
      </c>
    </row>
    <row r="1059" spans="1:7" ht="15.75" x14ac:dyDescent="0.25">
      <c r="A1059" s="620" t="s">
        <v>1444</v>
      </c>
      <c r="B1059" s="620" t="s">
        <v>9373</v>
      </c>
      <c r="C1059" s="620" t="s">
        <v>2845</v>
      </c>
      <c r="D1059" s="620" t="s">
        <v>438</v>
      </c>
      <c r="E1059" s="692">
        <v>2022</v>
      </c>
      <c r="F1059" s="124">
        <v>141700</v>
      </c>
      <c r="G1059" s="620" t="s">
        <v>9368</v>
      </c>
    </row>
    <row r="1060" spans="1:7" ht="15.75" x14ac:dyDescent="0.25">
      <c r="A1060" s="620" t="s">
        <v>1444</v>
      </c>
      <c r="B1060" s="620" t="s">
        <v>9371</v>
      </c>
      <c r="C1060" s="620" t="s">
        <v>2845</v>
      </c>
      <c r="D1060" s="620" t="s">
        <v>438</v>
      </c>
      <c r="E1060" s="692">
        <v>2022</v>
      </c>
      <c r="F1060" s="124">
        <v>87400</v>
      </c>
      <c r="G1060" s="620" t="s">
        <v>9368</v>
      </c>
    </row>
    <row r="1061" spans="1:7" ht="15.75" x14ac:dyDescent="0.25">
      <c r="A1061" s="620" t="s">
        <v>1444</v>
      </c>
      <c r="B1061" s="620" t="s">
        <v>9370</v>
      </c>
      <c r="C1061" s="620" t="s">
        <v>1985</v>
      </c>
      <c r="D1061" s="620" t="s">
        <v>438</v>
      </c>
      <c r="E1061" s="692">
        <v>2022</v>
      </c>
      <c r="F1061" s="124">
        <v>72500</v>
      </c>
      <c r="G1061" s="620" t="s">
        <v>9368</v>
      </c>
    </row>
    <row r="1062" spans="1:7" ht="15.75" x14ac:dyDescent="0.25">
      <c r="A1062" s="620" t="s">
        <v>1444</v>
      </c>
      <c r="B1062" s="620" t="s">
        <v>9369</v>
      </c>
      <c r="C1062" s="620" t="s">
        <v>2114</v>
      </c>
      <c r="D1062" s="620" t="s">
        <v>438</v>
      </c>
      <c r="E1062" s="692">
        <v>2022</v>
      </c>
      <c r="F1062" s="124">
        <v>69600</v>
      </c>
      <c r="G1062" s="620" t="s">
        <v>9368</v>
      </c>
    </row>
    <row r="1063" spans="1:7" ht="15.75" x14ac:dyDescent="0.25">
      <c r="A1063" s="620" t="s">
        <v>1444</v>
      </c>
      <c r="B1063" s="620" t="s">
        <v>9374</v>
      </c>
      <c r="C1063" s="620" t="s">
        <v>9122</v>
      </c>
      <c r="D1063" s="620" t="s">
        <v>438</v>
      </c>
      <c r="E1063" s="692">
        <v>2022</v>
      </c>
      <c r="F1063" s="124">
        <v>98300</v>
      </c>
      <c r="G1063" s="620" t="s">
        <v>9375</v>
      </c>
    </row>
    <row r="1064" spans="1:7" ht="15.75" x14ac:dyDescent="0.25">
      <c r="A1064" s="620" t="s">
        <v>1444</v>
      </c>
      <c r="B1064" s="620" t="s">
        <v>9363</v>
      </c>
      <c r="C1064" s="620" t="s">
        <v>2114</v>
      </c>
      <c r="D1064" s="620" t="s">
        <v>438</v>
      </c>
      <c r="E1064" s="692">
        <v>2022</v>
      </c>
      <c r="F1064" s="124">
        <v>71700</v>
      </c>
      <c r="G1064" s="620" t="s">
        <v>9362</v>
      </c>
    </row>
    <row r="1065" spans="1:7" ht="15.75" x14ac:dyDescent="0.25">
      <c r="A1065" s="620" t="s">
        <v>1444</v>
      </c>
      <c r="B1065" s="620" t="s">
        <v>9364</v>
      </c>
      <c r="C1065" s="620" t="s">
        <v>1985</v>
      </c>
      <c r="D1065" s="620" t="s">
        <v>438</v>
      </c>
      <c r="E1065" s="692">
        <v>2022</v>
      </c>
      <c r="F1065" s="124">
        <v>74600</v>
      </c>
      <c r="G1065" s="620" t="s">
        <v>9362</v>
      </c>
    </row>
    <row r="1066" spans="1:7" ht="15.75" x14ac:dyDescent="0.25">
      <c r="A1066" s="620" t="s">
        <v>1444</v>
      </c>
      <c r="B1066" s="620" t="s">
        <v>9365</v>
      </c>
      <c r="C1066" s="620" t="s">
        <v>2845</v>
      </c>
      <c r="D1066" s="620" t="s">
        <v>438</v>
      </c>
      <c r="E1066" s="692">
        <v>2022</v>
      </c>
      <c r="F1066" s="124">
        <v>89500</v>
      </c>
      <c r="G1066" s="620" t="s">
        <v>9362</v>
      </c>
    </row>
    <row r="1067" spans="1:7" ht="15.75" x14ac:dyDescent="0.25">
      <c r="A1067" s="620" t="s">
        <v>1444</v>
      </c>
      <c r="B1067" s="620" t="s">
        <v>9366</v>
      </c>
      <c r="C1067" s="620" t="s">
        <v>2845</v>
      </c>
      <c r="D1067" s="620" t="s">
        <v>438</v>
      </c>
      <c r="E1067" s="692">
        <v>2022</v>
      </c>
      <c r="F1067" s="124">
        <v>100100</v>
      </c>
      <c r="G1067" s="620" t="s">
        <v>9362</v>
      </c>
    </row>
    <row r="1068" spans="1:7" ht="15.75" x14ac:dyDescent="0.25">
      <c r="A1068" s="620" t="s">
        <v>1444</v>
      </c>
      <c r="B1068" s="620" t="s">
        <v>9381</v>
      </c>
      <c r="C1068" s="620" t="s">
        <v>1981</v>
      </c>
      <c r="D1068" s="620" t="s">
        <v>426</v>
      </c>
      <c r="E1068" s="692">
        <v>2022</v>
      </c>
      <c r="F1068" s="124">
        <v>121300</v>
      </c>
      <c r="G1068" s="620" t="s">
        <v>9379</v>
      </c>
    </row>
    <row r="1069" spans="1:7" ht="15.75" x14ac:dyDescent="0.25">
      <c r="A1069" s="620" t="s">
        <v>1444</v>
      </c>
      <c r="B1069" s="620" t="s">
        <v>9377</v>
      </c>
      <c r="C1069" s="620" t="s">
        <v>1981</v>
      </c>
      <c r="D1069" s="620" t="s">
        <v>426</v>
      </c>
      <c r="E1069" s="692">
        <v>2022</v>
      </c>
      <c r="F1069" s="124">
        <v>108500</v>
      </c>
      <c r="G1069" s="620" t="s">
        <v>9368</v>
      </c>
    </row>
    <row r="1070" spans="1:7" ht="15.75" x14ac:dyDescent="0.25">
      <c r="A1070" s="620" t="s">
        <v>1444</v>
      </c>
      <c r="B1070" s="620" t="s">
        <v>9390</v>
      </c>
      <c r="C1070" s="620" t="s">
        <v>1981</v>
      </c>
      <c r="D1070" s="620" t="s">
        <v>426</v>
      </c>
      <c r="E1070" s="692">
        <v>2022</v>
      </c>
      <c r="F1070" s="124">
        <v>156800</v>
      </c>
      <c r="G1070" s="620" t="s">
        <v>9379</v>
      </c>
    </row>
    <row r="1071" spans="1:7" ht="15.75" x14ac:dyDescent="0.25">
      <c r="A1071" s="620" t="s">
        <v>1444</v>
      </c>
      <c r="B1071" s="620" t="s">
        <v>9388</v>
      </c>
      <c r="C1071" s="620" t="s">
        <v>1981</v>
      </c>
      <c r="D1071" s="620" t="s">
        <v>426</v>
      </c>
      <c r="E1071" s="692">
        <v>2022</v>
      </c>
      <c r="F1071" s="124">
        <v>144000</v>
      </c>
      <c r="G1071" s="620" t="s">
        <v>9368</v>
      </c>
    </row>
    <row r="1072" spans="1:7" ht="15.75" x14ac:dyDescent="0.25">
      <c r="A1072" s="620" t="s">
        <v>1444</v>
      </c>
      <c r="B1072" s="620" t="s">
        <v>9386</v>
      </c>
      <c r="C1072" s="620" t="s">
        <v>1981</v>
      </c>
      <c r="D1072" s="620" t="s">
        <v>426</v>
      </c>
      <c r="E1072" s="692">
        <v>2022</v>
      </c>
      <c r="F1072" s="124">
        <v>137200</v>
      </c>
      <c r="G1072" s="620" t="s">
        <v>9379</v>
      </c>
    </row>
    <row r="1073" spans="1:7" ht="15.75" x14ac:dyDescent="0.25">
      <c r="A1073" s="620" t="s">
        <v>1444</v>
      </c>
      <c r="B1073" s="620" t="s">
        <v>9383</v>
      </c>
      <c r="C1073" s="620" t="s">
        <v>1981</v>
      </c>
      <c r="D1073" s="620" t="s">
        <v>426</v>
      </c>
      <c r="E1073" s="692">
        <v>2022</v>
      </c>
      <c r="F1073" s="124">
        <v>124400</v>
      </c>
      <c r="G1073" s="620" t="s">
        <v>9368</v>
      </c>
    </row>
    <row r="1074" spans="1:7" ht="15.75" x14ac:dyDescent="0.25">
      <c r="A1074" s="620" t="s">
        <v>1444</v>
      </c>
      <c r="B1074" s="620" t="s">
        <v>9378</v>
      </c>
      <c r="C1074" s="620" t="s">
        <v>1981</v>
      </c>
      <c r="D1074" s="620" t="s">
        <v>438</v>
      </c>
      <c r="E1074" s="692">
        <v>2022</v>
      </c>
      <c r="F1074" s="124">
        <v>114000</v>
      </c>
      <c r="G1074" s="620" t="s">
        <v>9379</v>
      </c>
    </row>
    <row r="1075" spans="1:7" ht="15.75" x14ac:dyDescent="0.25">
      <c r="A1075" s="620" t="s">
        <v>1444</v>
      </c>
      <c r="B1075" s="620" t="s">
        <v>9376</v>
      </c>
      <c r="C1075" s="620" t="s">
        <v>1981</v>
      </c>
      <c r="D1075" s="620" t="s">
        <v>438</v>
      </c>
      <c r="E1075" s="692">
        <v>2022</v>
      </c>
      <c r="F1075" s="124">
        <v>101200</v>
      </c>
      <c r="G1075" s="620" t="s">
        <v>9368</v>
      </c>
    </row>
    <row r="1076" spans="1:7" ht="15.75" x14ac:dyDescent="0.25">
      <c r="A1076" s="620" t="s">
        <v>1444</v>
      </c>
      <c r="B1076" s="620" t="s">
        <v>9389</v>
      </c>
      <c r="C1076" s="620" t="s">
        <v>1981</v>
      </c>
      <c r="D1076" s="620" t="s">
        <v>438</v>
      </c>
      <c r="E1076" s="692">
        <v>2022</v>
      </c>
      <c r="F1076" s="124">
        <v>149500</v>
      </c>
      <c r="G1076" s="620" t="s">
        <v>9379</v>
      </c>
    </row>
    <row r="1077" spans="1:7" ht="15.75" x14ac:dyDescent="0.25">
      <c r="A1077" s="620" t="s">
        <v>1444</v>
      </c>
      <c r="B1077" s="620" t="s">
        <v>9385</v>
      </c>
      <c r="C1077" s="620" t="s">
        <v>1981</v>
      </c>
      <c r="D1077" s="620" t="s">
        <v>438</v>
      </c>
      <c r="E1077" s="692">
        <v>2022</v>
      </c>
      <c r="F1077" s="124">
        <v>136700</v>
      </c>
      <c r="G1077" s="620" t="s">
        <v>9368</v>
      </c>
    </row>
    <row r="1078" spans="1:7" ht="15.75" x14ac:dyDescent="0.25">
      <c r="A1078" s="620" t="s">
        <v>1444</v>
      </c>
      <c r="B1078" s="620" t="s">
        <v>9384</v>
      </c>
      <c r="C1078" s="620" t="s">
        <v>1981</v>
      </c>
      <c r="D1078" s="620" t="s">
        <v>438</v>
      </c>
      <c r="E1078" s="692">
        <v>2022</v>
      </c>
      <c r="F1078" s="124">
        <v>129900</v>
      </c>
      <c r="G1078" s="620" t="s">
        <v>9379</v>
      </c>
    </row>
    <row r="1079" spans="1:7" ht="15.75" x14ac:dyDescent="0.25">
      <c r="A1079" s="620" t="s">
        <v>1444</v>
      </c>
      <c r="B1079" s="620" t="s">
        <v>9380</v>
      </c>
      <c r="C1079" s="620" t="s">
        <v>1981</v>
      </c>
      <c r="D1079" s="620" t="s">
        <v>438</v>
      </c>
      <c r="E1079" s="692">
        <v>2022</v>
      </c>
      <c r="F1079" s="124">
        <v>117100</v>
      </c>
      <c r="G1079" s="620" t="s">
        <v>9368</v>
      </c>
    </row>
    <row r="1080" spans="1:7" ht="15.75" x14ac:dyDescent="0.25">
      <c r="A1080" s="620" t="s">
        <v>1444</v>
      </c>
      <c r="B1080" s="620" t="s">
        <v>9392</v>
      </c>
      <c r="C1080" s="620" t="s">
        <v>2845</v>
      </c>
      <c r="D1080" s="620" t="s">
        <v>438</v>
      </c>
      <c r="E1080" s="692">
        <v>2022</v>
      </c>
      <c r="F1080" s="124">
        <v>161100</v>
      </c>
      <c r="G1080" s="620" t="s">
        <v>9368</v>
      </c>
    </row>
    <row r="1081" spans="1:7" ht="15.75" x14ac:dyDescent="0.25">
      <c r="A1081" s="620" t="s">
        <v>1444</v>
      </c>
      <c r="B1081" s="620" t="s">
        <v>9393</v>
      </c>
      <c r="C1081" s="620" t="s">
        <v>2845</v>
      </c>
      <c r="D1081" s="620" t="s">
        <v>438</v>
      </c>
      <c r="E1081" s="692">
        <v>2022</v>
      </c>
      <c r="F1081" s="124">
        <v>161100</v>
      </c>
      <c r="G1081" s="620" t="s">
        <v>9368</v>
      </c>
    </row>
    <row r="1082" spans="1:7" ht="15.75" x14ac:dyDescent="0.25">
      <c r="A1082" s="620" t="s">
        <v>1444</v>
      </c>
      <c r="B1082" s="620" t="s">
        <v>9382</v>
      </c>
      <c r="C1082" s="620" t="s">
        <v>1981</v>
      </c>
      <c r="D1082" s="620" t="s">
        <v>426</v>
      </c>
      <c r="E1082" s="692">
        <v>2022</v>
      </c>
      <c r="F1082" s="124">
        <v>121300</v>
      </c>
      <c r="G1082" s="620" t="s">
        <v>9156</v>
      </c>
    </row>
    <row r="1083" spans="1:7" ht="15.75" x14ac:dyDescent="0.25">
      <c r="A1083" s="620" t="s">
        <v>1444</v>
      </c>
      <c r="B1083" s="620" t="s">
        <v>9391</v>
      </c>
      <c r="C1083" s="620" t="s">
        <v>1981</v>
      </c>
      <c r="D1083" s="620" t="s">
        <v>426</v>
      </c>
      <c r="E1083" s="692">
        <v>2022</v>
      </c>
      <c r="F1083" s="124">
        <v>156800</v>
      </c>
      <c r="G1083" s="620" t="s">
        <v>9119</v>
      </c>
    </row>
    <row r="1084" spans="1:7" ht="15.75" x14ac:dyDescent="0.25">
      <c r="A1084" s="620" t="s">
        <v>1444</v>
      </c>
      <c r="B1084" s="620" t="s">
        <v>9395</v>
      </c>
      <c r="C1084" s="620" t="s">
        <v>1981</v>
      </c>
      <c r="D1084" s="620" t="s">
        <v>426</v>
      </c>
      <c r="E1084" s="692">
        <v>2022</v>
      </c>
      <c r="F1084" s="124">
        <v>183800</v>
      </c>
      <c r="G1084" s="620" t="s">
        <v>9156</v>
      </c>
    </row>
    <row r="1085" spans="1:7" ht="15.75" x14ac:dyDescent="0.25">
      <c r="A1085" s="620" t="s">
        <v>1444</v>
      </c>
      <c r="B1085" s="620" t="s">
        <v>9396</v>
      </c>
      <c r="C1085" s="620" t="s">
        <v>3790</v>
      </c>
      <c r="D1085" s="620" t="s">
        <v>426</v>
      </c>
      <c r="E1085" s="692">
        <v>2022</v>
      </c>
      <c r="F1085" s="124">
        <v>187100</v>
      </c>
      <c r="G1085" s="620" t="s">
        <v>9379</v>
      </c>
    </row>
    <row r="1086" spans="1:7" ht="15.75" x14ac:dyDescent="0.25">
      <c r="A1086" s="620" t="s">
        <v>1444</v>
      </c>
      <c r="B1086" s="620" t="s">
        <v>9394</v>
      </c>
      <c r="C1086" s="620" t="s">
        <v>3790</v>
      </c>
      <c r="D1086" s="620" t="s">
        <v>426</v>
      </c>
      <c r="E1086" s="692">
        <v>2022</v>
      </c>
      <c r="F1086" s="124">
        <v>174300</v>
      </c>
      <c r="G1086" s="620" t="s">
        <v>9368</v>
      </c>
    </row>
    <row r="1087" spans="1:7" ht="15.75" x14ac:dyDescent="0.25">
      <c r="A1087" s="620" t="s">
        <v>1444</v>
      </c>
      <c r="B1087" s="620" t="s">
        <v>9398</v>
      </c>
      <c r="C1087" s="620" t="s">
        <v>3790</v>
      </c>
      <c r="D1087" s="620" t="s">
        <v>426</v>
      </c>
      <c r="E1087" s="692">
        <v>2022</v>
      </c>
      <c r="F1087" s="124">
        <v>219800</v>
      </c>
      <c r="G1087" s="620" t="s">
        <v>9379</v>
      </c>
    </row>
    <row r="1088" spans="1:7" ht="15.75" x14ac:dyDescent="0.25">
      <c r="A1088" s="620" t="s">
        <v>1444</v>
      </c>
      <c r="B1088" s="620" t="s">
        <v>9397</v>
      </c>
      <c r="C1088" s="620" t="s">
        <v>3790</v>
      </c>
      <c r="D1088" s="620" t="s">
        <v>426</v>
      </c>
      <c r="E1088" s="692">
        <v>2022</v>
      </c>
      <c r="F1088" s="124">
        <v>207000</v>
      </c>
      <c r="G1088" s="620" t="s">
        <v>9368</v>
      </c>
    </row>
    <row r="1089" spans="1:7" ht="15.75" x14ac:dyDescent="0.25">
      <c r="A1089" s="620" t="s">
        <v>1444</v>
      </c>
      <c r="B1089" s="620" t="s">
        <v>9399</v>
      </c>
      <c r="C1089" s="620" t="s">
        <v>1981</v>
      </c>
      <c r="D1089" s="620" t="s">
        <v>426</v>
      </c>
      <c r="E1089" s="692">
        <v>2022</v>
      </c>
      <c r="F1089" s="124">
        <v>69000</v>
      </c>
      <c r="G1089" s="620" t="s">
        <v>9272</v>
      </c>
    </row>
    <row r="1090" spans="1:7" ht="15.75" x14ac:dyDescent="0.25">
      <c r="A1090" s="620" t="s">
        <v>1444</v>
      </c>
      <c r="B1090" s="620" t="s">
        <v>9400</v>
      </c>
      <c r="C1090" s="620" t="s">
        <v>1981</v>
      </c>
      <c r="D1090" s="620" t="s">
        <v>426</v>
      </c>
      <c r="E1090" s="692">
        <v>2022</v>
      </c>
      <c r="F1090" s="124">
        <v>77500</v>
      </c>
      <c r="G1090" s="620" t="s">
        <v>9272</v>
      </c>
    </row>
    <row r="1091" spans="1:7" ht="15.75" x14ac:dyDescent="0.25">
      <c r="A1091" s="620" t="s">
        <v>1444</v>
      </c>
      <c r="B1091" s="620" t="s">
        <v>9412</v>
      </c>
      <c r="C1091" s="620" t="s">
        <v>9127</v>
      </c>
      <c r="D1091" s="620" t="s">
        <v>426</v>
      </c>
      <c r="E1091" s="692">
        <v>2022</v>
      </c>
      <c r="F1091" s="124">
        <v>83300</v>
      </c>
      <c r="G1091" s="620" t="s">
        <v>9272</v>
      </c>
    </row>
    <row r="1092" spans="1:7" ht="15.75" x14ac:dyDescent="0.25">
      <c r="A1092" s="620" t="s">
        <v>1444</v>
      </c>
      <c r="B1092" s="619" t="s">
        <v>9415</v>
      </c>
      <c r="C1092" s="619" t="s">
        <v>9127</v>
      </c>
      <c r="D1092" s="619" t="s">
        <v>426</v>
      </c>
      <c r="E1092" s="692">
        <v>2022</v>
      </c>
      <c r="F1092" s="124">
        <v>88600</v>
      </c>
      <c r="G1092" s="619" t="s">
        <v>9272</v>
      </c>
    </row>
    <row r="1093" spans="1:7" ht="15.75" x14ac:dyDescent="0.25">
      <c r="A1093" s="620" t="s">
        <v>1444</v>
      </c>
      <c r="B1093" s="620" t="s">
        <v>9407</v>
      </c>
      <c r="C1093" s="620" t="s">
        <v>2845</v>
      </c>
      <c r="D1093" s="620" t="s">
        <v>426</v>
      </c>
      <c r="E1093" s="692">
        <v>2022</v>
      </c>
      <c r="F1093" s="124">
        <v>109000</v>
      </c>
      <c r="G1093" s="620" t="s">
        <v>9272</v>
      </c>
    </row>
    <row r="1094" spans="1:7" ht="15.75" x14ac:dyDescent="0.25">
      <c r="A1094" s="620" t="s">
        <v>1444</v>
      </c>
      <c r="B1094" s="620" t="s">
        <v>9408</v>
      </c>
      <c r="C1094" s="620" t="s">
        <v>2845</v>
      </c>
      <c r="D1094" s="620" t="s">
        <v>426</v>
      </c>
      <c r="E1094" s="692">
        <v>2022</v>
      </c>
      <c r="F1094" s="124">
        <v>111700</v>
      </c>
      <c r="G1094" s="620" t="s">
        <v>9272</v>
      </c>
    </row>
    <row r="1095" spans="1:7" ht="15.75" x14ac:dyDescent="0.25">
      <c r="A1095" s="620" t="s">
        <v>1444</v>
      </c>
      <c r="B1095" s="620" t="s">
        <v>9401</v>
      </c>
      <c r="C1095" s="620" t="s">
        <v>1981</v>
      </c>
      <c r="D1095" s="620" t="s">
        <v>426</v>
      </c>
      <c r="E1095" s="692">
        <v>2022</v>
      </c>
      <c r="F1095" s="124">
        <v>79000</v>
      </c>
      <c r="G1095" s="620" t="s">
        <v>9272</v>
      </c>
    </row>
    <row r="1096" spans="1:7" ht="15.75" x14ac:dyDescent="0.25">
      <c r="A1096" s="620" t="s">
        <v>1444</v>
      </c>
      <c r="B1096" s="620" t="s">
        <v>9402</v>
      </c>
      <c r="C1096" s="620" t="s">
        <v>1981</v>
      </c>
      <c r="D1096" s="620" t="s">
        <v>426</v>
      </c>
      <c r="E1096" s="692">
        <v>2022</v>
      </c>
      <c r="F1096" s="124">
        <v>83300</v>
      </c>
      <c r="G1096" s="620" t="s">
        <v>9272</v>
      </c>
    </row>
    <row r="1097" spans="1:7" ht="15.75" x14ac:dyDescent="0.25">
      <c r="A1097" s="620" t="s">
        <v>1444</v>
      </c>
      <c r="B1097" s="620" t="s">
        <v>9413</v>
      </c>
      <c r="C1097" s="620" t="s">
        <v>9127</v>
      </c>
      <c r="D1097" s="620" t="s">
        <v>426</v>
      </c>
      <c r="E1097" s="692">
        <v>2022</v>
      </c>
      <c r="F1097" s="124">
        <v>92700</v>
      </c>
      <c r="G1097" s="620" t="s">
        <v>9272</v>
      </c>
    </row>
    <row r="1098" spans="1:7" ht="15.75" x14ac:dyDescent="0.25">
      <c r="A1098" s="620" t="s">
        <v>1444</v>
      </c>
      <c r="B1098" s="619" t="s">
        <v>9416</v>
      </c>
      <c r="C1098" s="619" t="s">
        <v>9127</v>
      </c>
      <c r="D1098" s="619" t="s">
        <v>426</v>
      </c>
      <c r="E1098" s="692">
        <v>2022</v>
      </c>
      <c r="F1098" s="124">
        <v>93800</v>
      </c>
      <c r="G1098" s="619" t="s">
        <v>9272</v>
      </c>
    </row>
    <row r="1099" spans="1:7" ht="15.75" x14ac:dyDescent="0.25">
      <c r="A1099" s="620" t="s">
        <v>1444</v>
      </c>
      <c r="B1099" s="620" t="s">
        <v>9403</v>
      </c>
      <c r="C1099" s="620" t="s">
        <v>6144</v>
      </c>
      <c r="D1099" s="620" t="s">
        <v>426</v>
      </c>
      <c r="E1099" s="692">
        <v>2022</v>
      </c>
      <c r="F1099" s="124">
        <v>86800</v>
      </c>
      <c r="G1099" s="620" t="s">
        <v>9272</v>
      </c>
    </row>
    <row r="1100" spans="1:7" ht="15.75" x14ac:dyDescent="0.25">
      <c r="A1100" s="620" t="s">
        <v>1444</v>
      </c>
      <c r="B1100" s="620" t="s">
        <v>9404</v>
      </c>
      <c r="C1100" s="620" t="s">
        <v>6144</v>
      </c>
      <c r="D1100" s="620" t="s">
        <v>426</v>
      </c>
      <c r="E1100" s="692">
        <v>2022</v>
      </c>
      <c r="F1100" s="124">
        <v>91100</v>
      </c>
      <c r="G1100" s="620" t="s">
        <v>9272</v>
      </c>
    </row>
    <row r="1101" spans="1:7" ht="15.75" x14ac:dyDescent="0.25">
      <c r="A1101" s="620" t="s">
        <v>1444</v>
      </c>
      <c r="B1101" s="620" t="s">
        <v>9405</v>
      </c>
      <c r="C1101" s="620" t="s">
        <v>6144</v>
      </c>
      <c r="D1101" s="620" t="s">
        <v>426</v>
      </c>
      <c r="E1101" s="692">
        <v>2022</v>
      </c>
      <c r="F1101" s="124">
        <v>93400</v>
      </c>
      <c r="G1101" s="620" t="s">
        <v>9272</v>
      </c>
    </row>
    <row r="1102" spans="1:7" ht="15.75" x14ac:dyDescent="0.25">
      <c r="A1102" s="620" t="s">
        <v>1444</v>
      </c>
      <c r="B1102" s="620" t="s">
        <v>9406</v>
      </c>
      <c r="C1102" s="620" t="s">
        <v>6144</v>
      </c>
      <c r="D1102" s="620" t="s">
        <v>426</v>
      </c>
      <c r="E1102" s="692">
        <v>2022</v>
      </c>
      <c r="F1102" s="124">
        <v>95600</v>
      </c>
      <c r="G1102" s="620" t="s">
        <v>9272</v>
      </c>
    </row>
    <row r="1103" spans="1:7" ht="15.75" x14ac:dyDescent="0.25">
      <c r="A1103" s="620" t="s">
        <v>1444</v>
      </c>
      <c r="B1103" s="620" t="s">
        <v>9409</v>
      </c>
      <c r="C1103" s="620" t="s">
        <v>2845</v>
      </c>
      <c r="D1103" s="620" t="s">
        <v>426</v>
      </c>
      <c r="E1103" s="692">
        <v>2022</v>
      </c>
      <c r="F1103" s="124">
        <v>129900</v>
      </c>
      <c r="G1103" s="620" t="s">
        <v>9272</v>
      </c>
    </row>
    <row r="1104" spans="1:7" ht="15.75" x14ac:dyDescent="0.25">
      <c r="A1104" s="620" t="s">
        <v>1444</v>
      </c>
      <c r="B1104" s="620" t="s">
        <v>9410</v>
      </c>
      <c r="C1104" s="620" t="s">
        <v>2845</v>
      </c>
      <c r="D1104" s="620" t="s">
        <v>426</v>
      </c>
      <c r="E1104" s="692">
        <v>2022</v>
      </c>
      <c r="F1104" s="124">
        <v>133500</v>
      </c>
      <c r="G1104" s="620" t="s">
        <v>9272</v>
      </c>
    </row>
    <row r="1105" spans="1:7" ht="15.75" x14ac:dyDescent="0.25">
      <c r="A1105" s="620" t="s">
        <v>1444</v>
      </c>
      <c r="B1105" s="620" t="s">
        <v>9411</v>
      </c>
      <c r="C1105" s="620" t="s">
        <v>2845</v>
      </c>
      <c r="D1105" s="620" t="s">
        <v>426</v>
      </c>
      <c r="E1105" s="692">
        <v>2022</v>
      </c>
      <c r="F1105" s="124">
        <v>180800</v>
      </c>
      <c r="G1105" s="620" t="s">
        <v>9272</v>
      </c>
    </row>
    <row r="1106" spans="1:7" ht="15.75" x14ac:dyDescent="0.25">
      <c r="A1106" s="620" t="s">
        <v>1444</v>
      </c>
      <c r="B1106" s="620" t="s">
        <v>9414</v>
      </c>
      <c r="C1106" s="620" t="s">
        <v>9143</v>
      </c>
      <c r="D1106" s="620" t="s">
        <v>426</v>
      </c>
      <c r="E1106" s="692">
        <v>2022</v>
      </c>
      <c r="F1106" s="124">
        <v>165300</v>
      </c>
      <c r="G1106" s="620" t="s">
        <v>9272</v>
      </c>
    </row>
    <row r="1107" spans="1:7" ht="15.75" x14ac:dyDescent="0.25">
      <c r="A1107" s="620" t="s">
        <v>1444</v>
      </c>
      <c r="B1107" s="619" t="s">
        <v>9417</v>
      </c>
      <c r="C1107" s="619" t="s">
        <v>9143</v>
      </c>
      <c r="D1107" s="619" t="s">
        <v>426</v>
      </c>
      <c r="E1107" s="692">
        <v>2022</v>
      </c>
      <c r="F1107" s="124">
        <v>167800</v>
      </c>
      <c r="G1107" s="619" t="s">
        <v>9272</v>
      </c>
    </row>
    <row r="1108" spans="1:7" ht="15.75" x14ac:dyDescent="0.25">
      <c r="A1108" s="610" t="s">
        <v>2131</v>
      </c>
      <c r="B1108" s="610" t="s">
        <v>10049</v>
      </c>
      <c r="C1108" s="610" t="s">
        <v>9781</v>
      </c>
      <c r="D1108" s="610" t="s">
        <v>110</v>
      </c>
      <c r="E1108" s="691">
        <v>2022</v>
      </c>
      <c r="F1108" s="694">
        <v>31285</v>
      </c>
      <c r="G1108" s="610" t="s">
        <v>9782</v>
      </c>
    </row>
    <row r="1109" spans="1:7" ht="15.75" x14ac:dyDescent="0.25">
      <c r="A1109" s="610" t="s">
        <v>2131</v>
      </c>
      <c r="B1109" s="610" t="s">
        <v>10050</v>
      </c>
      <c r="C1109" s="610" t="s">
        <v>9781</v>
      </c>
      <c r="D1109" s="610" t="s">
        <v>110</v>
      </c>
      <c r="E1109" s="691">
        <v>2022</v>
      </c>
      <c r="F1109" s="694">
        <v>31285</v>
      </c>
      <c r="G1109" s="610" t="s">
        <v>9782</v>
      </c>
    </row>
    <row r="1110" spans="1:7" ht="15.75" x14ac:dyDescent="0.25">
      <c r="A1110" s="610" t="s">
        <v>2131</v>
      </c>
      <c r="B1110" s="610" t="s">
        <v>10051</v>
      </c>
      <c r="C1110" s="610" t="s">
        <v>9781</v>
      </c>
      <c r="D1110" s="610" t="s">
        <v>110</v>
      </c>
      <c r="E1110" s="691">
        <v>2022</v>
      </c>
      <c r="F1110" s="694">
        <v>36235</v>
      </c>
      <c r="G1110" s="610" t="s">
        <v>9782</v>
      </c>
    </row>
    <row r="1111" spans="1:7" ht="15.75" x14ac:dyDescent="0.25">
      <c r="A1111" s="610" t="s">
        <v>2131</v>
      </c>
      <c r="B1111" s="610" t="s">
        <v>10052</v>
      </c>
      <c r="C1111" s="610" t="s">
        <v>9781</v>
      </c>
      <c r="D1111" s="610" t="s">
        <v>110</v>
      </c>
      <c r="E1111" s="691">
        <v>2022</v>
      </c>
      <c r="F1111" s="694">
        <v>31098</v>
      </c>
      <c r="G1111" s="610" t="s">
        <v>9782</v>
      </c>
    </row>
    <row r="1112" spans="1:7" ht="15.75" x14ac:dyDescent="0.25">
      <c r="A1112" s="610" t="s">
        <v>2131</v>
      </c>
      <c r="B1112" s="610" t="s">
        <v>10053</v>
      </c>
      <c r="C1112" s="610" t="s">
        <v>9781</v>
      </c>
      <c r="D1112" s="610" t="s">
        <v>110</v>
      </c>
      <c r="E1112" s="691">
        <v>2022</v>
      </c>
      <c r="F1112" s="694">
        <v>31752</v>
      </c>
      <c r="G1112" s="610" t="s">
        <v>9782</v>
      </c>
    </row>
    <row r="1113" spans="1:7" ht="15.75" x14ac:dyDescent="0.25">
      <c r="A1113" s="610" t="s">
        <v>2131</v>
      </c>
      <c r="B1113" s="610" t="s">
        <v>9984</v>
      </c>
      <c r="C1113" s="610" t="s">
        <v>9781</v>
      </c>
      <c r="D1113" s="610" t="s">
        <v>110</v>
      </c>
      <c r="E1113" s="691">
        <v>2022</v>
      </c>
      <c r="F1113" s="694">
        <v>36543</v>
      </c>
      <c r="G1113" s="610" t="s">
        <v>9782</v>
      </c>
    </row>
    <row r="1114" spans="1:7" ht="15.75" x14ac:dyDescent="0.25">
      <c r="A1114" s="610" t="s">
        <v>2131</v>
      </c>
      <c r="B1114" s="610" t="s">
        <v>10054</v>
      </c>
      <c r="C1114" s="610" t="s">
        <v>9781</v>
      </c>
      <c r="D1114" s="610" t="s">
        <v>110</v>
      </c>
      <c r="E1114" s="691">
        <v>2022</v>
      </c>
      <c r="F1114" s="694">
        <v>33200</v>
      </c>
      <c r="G1114" s="610" t="s">
        <v>9782</v>
      </c>
    </row>
    <row r="1115" spans="1:7" ht="15.75" x14ac:dyDescent="0.25">
      <c r="A1115" s="610" t="s">
        <v>2131</v>
      </c>
      <c r="B1115" s="610" t="s">
        <v>9791</v>
      </c>
      <c r="C1115" s="610" t="s">
        <v>9790</v>
      </c>
      <c r="D1115" s="610" t="s">
        <v>110</v>
      </c>
      <c r="E1115" s="691">
        <v>2022</v>
      </c>
      <c r="F1115" s="688">
        <v>40624</v>
      </c>
      <c r="G1115" s="610" t="s">
        <v>9782</v>
      </c>
    </row>
    <row r="1116" spans="1:7" ht="15.75" x14ac:dyDescent="0.25">
      <c r="A1116" s="610" t="s">
        <v>2131</v>
      </c>
      <c r="B1116" s="610" t="s">
        <v>9793</v>
      </c>
      <c r="C1116" s="610" t="s">
        <v>9790</v>
      </c>
      <c r="D1116" s="610" t="s">
        <v>110</v>
      </c>
      <c r="E1116" s="691">
        <v>2022</v>
      </c>
      <c r="F1116" s="694">
        <v>41931</v>
      </c>
      <c r="G1116" s="610" t="s">
        <v>9782</v>
      </c>
    </row>
    <row r="1117" spans="1:7" ht="15.75" x14ac:dyDescent="0.25">
      <c r="A1117" s="610" t="s">
        <v>2131</v>
      </c>
      <c r="B1117" s="610" t="s">
        <v>9792</v>
      </c>
      <c r="C1117" s="610" t="s">
        <v>9790</v>
      </c>
      <c r="D1117" s="610" t="s">
        <v>110</v>
      </c>
      <c r="E1117" s="691">
        <v>2022</v>
      </c>
      <c r="F1117" s="694">
        <v>38009</v>
      </c>
      <c r="G1117" s="610" t="s">
        <v>9782</v>
      </c>
    </row>
    <row r="1118" spans="1:7" ht="15.75" x14ac:dyDescent="0.25">
      <c r="A1118" s="610" t="s">
        <v>2131</v>
      </c>
      <c r="B1118" s="610" t="s">
        <v>9794</v>
      </c>
      <c r="C1118" s="610" t="s">
        <v>9790</v>
      </c>
      <c r="D1118" s="610" t="s">
        <v>110</v>
      </c>
      <c r="E1118" s="691">
        <v>2022</v>
      </c>
      <c r="F1118" s="694">
        <v>39317</v>
      </c>
      <c r="G1118" s="610" t="s">
        <v>9782</v>
      </c>
    </row>
    <row r="1119" spans="1:7" ht="15.75" x14ac:dyDescent="0.25">
      <c r="A1119" s="610" t="s">
        <v>2131</v>
      </c>
      <c r="B1119" s="610" t="s">
        <v>9974</v>
      </c>
      <c r="C1119" s="610" t="s">
        <v>9781</v>
      </c>
      <c r="D1119" s="610" t="s">
        <v>110</v>
      </c>
      <c r="E1119" s="691">
        <v>2022</v>
      </c>
      <c r="F1119" s="694">
        <v>30725</v>
      </c>
      <c r="G1119" s="610" t="s">
        <v>9782</v>
      </c>
    </row>
    <row r="1120" spans="1:7" ht="15.75" x14ac:dyDescent="0.25">
      <c r="A1120" s="610" t="s">
        <v>2131</v>
      </c>
      <c r="B1120" s="610" t="s">
        <v>9975</v>
      </c>
      <c r="C1120" s="610" t="s">
        <v>9781</v>
      </c>
      <c r="D1120" s="610" t="s">
        <v>110</v>
      </c>
      <c r="E1120" s="691">
        <v>2022</v>
      </c>
      <c r="F1120" s="694">
        <v>37822</v>
      </c>
      <c r="G1120" s="610" t="s">
        <v>9782</v>
      </c>
    </row>
    <row r="1121" spans="1:7" ht="15.75" x14ac:dyDescent="0.25">
      <c r="A1121" s="610" t="s">
        <v>2131</v>
      </c>
      <c r="B1121" s="610" t="s">
        <v>9976</v>
      </c>
      <c r="C1121" s="610" t="s">
        <v>9781</v>
      </c>
      <c r="D1121" s="610" t="s">
        <v>110</v>
      </c>
      <c r="E1121" s="691">
        <v>2022</v>
      </c>
      <c r="F1121" s="694">
        <v>35348</v>
      </c>
      <c r="G1121" s="610" t="s">
        <v>9782</v>
      </c>
    </row>
    <row r="1122" spans="1:7" ht="15.75" x14ac:dyDescent="0.25">
      <c r="A1122" s="610" t="s">
        <v>2131</v>
      </c>
      <c r="B1122" s="610" t="s">
        <v>10048</v>
      </c>
      <c r="C1122" s="610" t="s">
        <v>9781</v>
      </c>
      <c r="D1122" s="610" t="s">
        <v>110</v>
      </c>
      <c r="E1122" s="691">
        <v>2022</v>
      </c>
      <c r="F1122" s="694">
        <v>36375</v>
      </c>
      <c r="G1122" s="610" t="s">
        <v>9782</v>
      </c>
    </row>
    <row r="1123" spans="1:7" ht="15.75" x14ac:dyDescent="0.25">
      <c r="A1123" s="610" t="s">
        <v>2131</v>
      </c>
      <c r="B1123" s="610" t="s">
        <v>9985</v>
      </c>
      <c r="C1123" s="610" t="s">
        <v>9781</v>
      </c>
      <c r="D1123" s="610" t="s">
        <v>110</v>
      </c>
      <c r="E1123" s="691">
        <v>2022</v>
      </c>
      <c r="F1123" s="694">
        <v>26102</v>
      </c>
      <c r="G1123" s="610" t="s">
        <v>2031</v>
      </c>
    </row>
    <row r="1124" spans="1:7" ht="15.75" x14ac:dyDescent="0.25">
      <c r="A1124" s="610" t="s">
        <v>2131</v>
      </c>
      <c r="B1124" s="610" t="s">
        <v>9986</v>
      </c>
      <c r="C1124" s="610" t="s">
        <v>9781</v>
      </c>
      <c r="D1124" s="610" t="s">
        <v>110</v>
      </c>
      <c r="E1124" s="691">
        <v>2022</v>
      </c>
      <c r="F1124" s="694">
        <v>21526</v>
      </c>
      <c r="G1124" s="610" t="s">
        <v>2031</v>
      </c>
    </row>
    <row r="1125" spans="1:7" ht="15.75" x14ac:dyDescent="0.25">
      <c r="A1125" s="610" t="s">
        <v>2131</v>
      </c>
      <c r="B1125" s="610" t="s">
        <v>9987</v>
      </c>
      <c r="C1125" s="610" t="s">
        <v>9781</v>
      </c>
      <c r="D1125" s="610" t="s">
        <v>110</v>
      </c>
      <c r="E1125" s="691">
        <v>2022</v>
      </c>
      <c r="F1125" s="694">
        <v>22787</v>
      </c>
      <c r="G1125" s="610" t="s">
        <v>2031</v>
      </c>
    </row>
    <row r="1126" spans="1:7" ht="15.75" x14ac:dyDescent="0.25">
      <c r="A1126" s="610" t="s">
        <v>2131</v>
      </c>
      <c r="B1126" s="610" t="s">
        <v>10055</v>
      </c>
      <c r="C1126" s="610" t="s">
        <v>9781</v>
      </c>
      <c r="D1126" s="610" t="s">
        <v>110</v>
      </c>
      <c r="E1126" s="691">
        <v>2022</v>
      </c>
      <c r="F1126" s="694">
        <v>24935</v>
      </c>
      <c r="G1126" s="610" t="s">
        <v>2031</v>
      </c>
    </row>
    <row r="1127" spans="1:7" ht="15.75" x14ac:dyDescent="0.25">
      <c r="A1127" s="610" t="s">
        <v>2131</v>
      </c>
      <c r="B1127" s="610" t="s">
        <v>9988</v>
      </c>
      <c r="C1127" s="610" t="s">
        <v>9781</v>
      </c>
      <c r="D1127" s="610" t="s">
        <v>110</v>
      </c>
      <c r="E1127" s="691">
        <v>2022</v>
      </c>
      <c r="F1127" s="694">
        <v>23861</v>
      </c>
      <c r="G1127" s="610" t="s">
        <v>2031</v>
      </c>
    </row>
    <row r="1128" spans="1:7" ht="15.75" x14ac:dyDescent="0.25">
      <c r="A1128" s="610" t="s">
        <v>2131</v>
      </c>
      <c r="B1128" s="610" t="s">
        <v>10057</v>
      </c>
      <c r="C1128" s="610" t="s">
        <v>9781</v>
      </c>
      <c r="D1128" s="610" t="s">
        <v>110</v>
      </c>
      <c r="E1128" s="691">
        <v>2022</v>
      </c>
      <c r="F1128" s="694">
        <v>41931</v>
      </c>
      <c r="G1128" s="610" t="s">
        <v>2031</v>
      </c>
    </row>
    <row r="1129" spans="1:7" ht="15.75" x14ac:dyDescent="0.25">
      <c r="A1129" s="610" t="s">
        <v>2131</v>
      </c>
      <c r="B1129" s="610" t="s">
        <v>10058</v>
      </c>
      <c r="C1129" s="610" t="s">
        <v>9781</v>
      </c>
      <c r="D1129" s="610" t="s">
        <v>110</v>
      </c>
      <c r="E1129" s="691">
        <v>2022</v>
      </c>
      <c r="F1129" s="694">
        <v>37122</v>
      </c>
      <c r="G1129" s="610" t="s">
        <v>2031</v>
      </c>
    </row>
    <row r="1130" spans="1:7" ht="15.75" x14ac:dyDescent="0.25">
      <c r="A1130" s="610" t="s">
        <v>2131</v>
      </c>
      <c r="B1130" s="610" t="s">
        <v>9989</v>
      </c>
      <c r="C1130" s="610" t="s">
        <v>9781</v>
      </c>
      <c r="D1130" s="610" t="s">
        <v>110</v>
      </c>
      <c r="E1130" s="691">
        <v>2022</v>
      </c>
      <c r="F1130" s="694">
        <v>38943</v>
      </c>
      <c r="G1130" s="610" t="s">
        <v>2031</v>
      </c>
    </row>
    <row r="1131" spans="1:7" ht="15.75" x14ac:dyDescent="0.25">
      <c r="A1131" s="610" t="s">
        <v>2131</v>
      </c>
      <c r="B1131" s="610" t="s">
        <v>10059</v>
      </c>
      <c r="C1131" s="610" t="s">
        <v>9781</v>
      </c>
      <c r="D1131" s="610" t="s">
        <v>110</v>
      </c>
      <c r="E1131" s="691">
        <v>2022</v>
      </c>
      <c r="F1131" s="694">
        <v>40998</v>
      </c>
      <c r="G1131" s="610" t="s">
        <v>2031</v>
      </c>
    </row>
    <row r="1132" spans="1:7" ht="15.75" x14ac:dyDescent="0.25">
      <c r="A1132" s="610" t="s">
        <v>2131</v>
      </c>
      <c r="B1132" s="610" t="s">
        <v>10056</v>
      </c>
      <c r="C1132" s="610" t="s">
        <v>9781</v>
      </c>
      <c r="D1132" s="610" t="s">
        <v>110</v>
      </c>
      <c r="E1132" s="691">
        <v>2022</v>
      </c>
      <c r="F1132" s="694">
        <v>36188</v>
      </c>
      <c r="G1132" s="610" t="s">
        <v>2031</v>
      </c>
    </row>
    <row r="1133" spans="1:7" ht="15.75" x14ac:dyDescent="0.25">
      <c r="A1133" s="610" t="s">
        <v>2131</v>
      </c>
      <c r="B1133" s="610" t="s">
        <v>9990</v>
      </c>
      <c r="C1133" s="610" t="s">
        <v>9781</v>
      </c>
      <c r="D1133" s="610" t="s">
        <v>110</v>
      </c>
      <c r="E1133" s="691">
        <v>2022</v>
      </c>
      <c r="F1133" s="694">
        <v>38009</v>
      </c>
      <c r="G1133" s="610" t="s">
        <v>2031</v>
      </c>
    </row>
    <row r="1134" spans="1:7" ht="15.75" x14ac:dyDescent="0.25">
      <c r="A1134" s="620" t="s">
        <v>1289</v>
      </c>
      <c r="B1134" s="619" t="s">
        <v>9418</v>
      </c>
      <c r="C1134" s="619" t="s">
        <v>3721</v>
      </c>
      <c r="D1134" s="619" t="s">
        <v>426</v>
      </c>
      <c r="E1134" s="692">
        <v>2022</v>
      </c>
      <c r="F1134" s="124">
        <v>32795</v>
      </c>
      <c r="G1134" s="619" t="s">
        <v>9296</v>
      </c>
    </row>
    <row r="1135" spans="1:7" ht="15.75" x14ac:dyDescent="0.25">
      <c r="A1135" s="620" t="s">
        <v>1289</v>
      </c>
      <c r="B1135" s="619" t="s">
        <v>9422</v>
      </c>
      <c r="C1135" s="619" t="s">
        <v>3721</v>
      </c>
      <c r="D1135" s="619" t="s">
        <v>426</v>
      </c>
      <c r="E1135" s="692">
        <v>2022</v>
      </c>
      <c r="F1135" s="124">
        <v>40095</v>
      </c>
      <c r="G1135" s="619" t="s">
        <v>9296</v>
      </c>
    </row>
    <row r="1136" spans="1:7" ht="15.75" x14ac:dyDescent="0.25">
      <c r="A1136" s="620" t="s">
        <v>1289</v>
      </c>
      <c r="B1136" s="619" t="s">
        <v>9423</v>
      </c>
      <c r="C1136" s="619" t="s">
        <v>3721</v>
      </c>
      <c r="D1136" s="619" t="s">
        <v>426</v>
      </c>
      <c r="E1136" s="692">
        <v>2022</v>
      </c>
      <c r="F1136" s="124">
        <v>40095</v>
      </c>
      <c r="G1136" s="619" t="s">
        <v>9296</v>
      </c>
    </row>
    <row r="1137" spans="1:7" ht="15.75" x14ac:dyDescent="0.25">
      <c r="A1137" s="620" t="s">
        <v>1289</v>
      </c>
      <c r="B1137" s="619" t="s">
        <v>9421</v>
      </c>
      <c r="C1137" s="619" t="s">
        <v>3721</v>
      </c>
      <c r="D1137" s="619" t="s">
        <v>426</v>
      </c>
      <c r="E1137" s="692">
        <v>2022</v>
      </c>
      <c r="F1137" s="124">
        <v>38495</v>
      </c>
      <c r="G1137" s="619" t="s">
        <v>9296</v>
      </c>
    </row>
    <row r="1138" spans="1:7" ht="15.75" x14ac:dyDescent="0.25">
      <c r="A1138" s="620" t="s">
        <v>1289</v>
      </c>
      <c r="B1138" s="619" t="s">
        <v>9420</v>
      </c>
      <c r="C1138" s="619" t="s">
        <v>3721</v>
      </c>
      <c r="D1138" s="619" t="s">
        <v>426</v>
      </c>
      <c r="E1138" s="692">
        <v>2022</v>
      </c>
      <c r="F1138" s="124">
        <v>35295</v>
      </c>
      <c r="G1138" s="619" t="s">
        <v>9296</v>
      </c>
    </row>
    <row r="1139" spans="1:7" ht="15.75" x14ac:dyDescent="0.25">
      <c r="A1139" s="620" t="s">
        <v>1289</v>
      </c>
      <c r="B1139" s="619" t="s">
        <v>9419</v>
      </c>
      <c r="C1139" s="619" t="s">
        <v>3721</v>
      </c>
      <c r="D1139" s="619" t="s">
        <v>426</v>
      </c>
      <c r="E1139" s="692">
        <v>2022</v>
      </c>
      <c r="F1139" s="124">
        <v>35295</v>
      </c>
      <c r="G1139" s="619" t="s">
        <v>9296</v>
      </c>
    </row>
    <row r="1140" spans="1:7" ht="15.75" x14ac:dyDescent="0.25">
      <c r="A1140" s="620" t="s">
        <v>1289</v>
      </c>
      <c r="B1140" s="619" t="s">
        <v>9424</v>
      </c>
      <c r="C1140" s="619" t="s">
        <v>3721</v>
      </c>
      <c r="D1140" s="619" t="s">
        <v>426</v>
      </c>
      <c r="E1140" s="692">
        <v>2022</v>
      </c>
      <c r="F1140" s="124">
        <v>45945</v>
      </c>
      <c r="G1140" s="619" t="s">
        <v>9296</v>
      </c>
    </row>
    <row r="1141" spans="1:7" ht="15.75" x14ac:dyDescent="0.25">
      <c r="A1141" s="620" t="s">
        <v>1289</v>
      </c>
      <c r="B1141" s="619" t="s">
        <v>9428</v>
      </c>
      <c r="C1141" s="619" t="s">
        <v>3721</v>
      </c>
      <c r="D1141" s="619" t="s">
        <v>438</v>
      </c>
      <c r="E1141" s="692">
        <v>2022</v>
      </c>
      <c r="F1141" s="124">
        <v>32295</v>
      </c>
      <c r="G1141" s="619" t="s">
        <v>9368</v>
      </c>
    </row>
    <row r="1142" spans="1:7" ht="15.75" x14ac:dyDescent="0.25">
      <c r="A1142" s="620" t="s">
        <v>1289</v>
      </c>
      <c r="B1142" s="619" t="s">
        <v>9427</v>
      </c>
      <c r="C1142" s="619" t="s">
        <v>3721</v>
      </c>
      <c r="D1142" s="619" t="s">
        <v>438</v>
      </c>
      <c r="E1142" s="692">
        <v>2022</v>
      </c>
      <c r="F1142" s="124">
        <v>30495</v>
      </c>
      <c r="G1142" s="619" t="s">
        <v>9368</v>
      </c>
    </row>
    <row r="1143" spans="1:7" ht="15.75" x14ac:dyDescent="0.25">
      <c r="A1143" s="620" t="s">
        <v>1289</v>
      </c>
      <c r="B1143" s="619" t="s">
        <v>9426</v>
      </c>
      <c r="C1143" s="619" t="s">
        <v>3721</v>
      </c>
      <c r="D1143" s="619" t="s">
        <v>438</v>
      </c>
      <c r="E1143" s="692">
        <v>2022</v>
      </c>
      <c r="F1143" s="124">
        <v>29595</v>
      </c>
      <c r="G1143" s="619" t="s">
        <v>9368</v>
      </c>
    </row>
    <row r="1144" spans="1:7" ht="15.75" x14ac:dyDescent="0.25">
      <c r="A1144" s="620" t="s">
        <v>1289</v>
      </c>
      <c r="B1144" s="619" t="s">
        <v>9425</v>
      </c>
      <c r="C1144" s="619" t="s">
        <v>3721</v>
      </c>
      <c r="D1144" s="619" t="s">
        <v>438</v>
      </c>
      <c r="E1144" s="692">
        <v>2022</v>
      </c>
      <c r="F1144" s="124">
        <v>27995</v>
      </c>
      <c r="G1144" s="619" t="s">
        <v>9368</v>
      </c>
    </row>
    <row r="1145" spans="1:7" ht="15.75" x14ac:dyDescent="0.25">
      <c r="A1145" s="620" t="s">
        <v>1289</v>
      </c>
      <c r="B1145" s="619" t="s">
        <v>9431</v>
      </c>
      <c r="C1145" s="619" t="s">
        <v>2114</v>
      </c>
      <c r="D1145" s="619" t="s">
        <v>426</v>
      </c>
      <c r="E1145" s="692">
        <v>2022</v>
      </c>
      <c r="F1145" s="124">
        <v>24495</v>
      </c>
      <c r="G1145" s="619" t="s">
        <v>9296</v>
      </c>
    </row>
    <row r="1146" spans="1:7" ht="15.75" x14ac:dyDescent="0.25">
      <c r="A1146" s="620" t="s">
        <v>1289</v>
      </c>
      <c r="B1146" s="619" t="s">
        <v>9435</v>
      </c>
      <c r="C1146" s="619" t="s">
        <v>9153</v>
      </c>
      <c r="D1146" s="619" t="s">
        <v>426</v>
      </c>
      <c r="E1146" s="692">
        <v>2022</v>
      </c>
      <c r="F1146" s="124">
        <v>36345</v>
      </c>
      <c r="G1146" s="619" t="s">
        <v>9296</v>
      </c>
    </row>
    <row r="1147" spans="1:7" ht="15.75" x14ac:dyDescent="0.25">
      <c r="A1147" s="620" t="s">
        <v>1289</v>
      </c>
      <c r="B1147" s="619" t="s">
        <v>9434</v>
      </c>
      <c r="C1147" s="619" t="s">
        <v>1985</v>
      </c>
      <c r="D1147" s="619" t="s">
        <v>426</v>
      </c>
      <c r="E1147" s="692">
        <v>2022</v>
      </c>
      <c r="F1147" s="124">
        <v>28995</v>
      </c>
      <c r="G1147" s="619" t="s">
        <v>9296</v>
      </c>
    </row>
    <row r="1148" spans="1:7" ht="15.75" x14ac:dyDescent="0.25">
      <c r="A1148" s="620" t="s">
        <v>1289</v>
      </c>
      <c r="B1148" s="619" t="s">
        <v>9429</v>
      </c>
      <c r="C1148" s="619" t="s">
        <v>2114</v>
      </c>
      <c r="D1148" s="619" t="s">
        <v>426</v>
      </c>
      <c r="E1148" s="692">
        <v>2022</v>
      </c>
      <c r="F1148" s="124">
        <v>23145</v>
      </c>
      <c r="G1148" s="619" t="s">
        <v>9296</v>
      </c>
    </row>
    <row r="1149" spans="1:7" ht="15.75" x14ac:dyDescent="0.25">
      <c r="A1149" s="620" t="s">
        <v>1289</v>
      </c>
      <c r="B1149" s="619" t="s">
        <v>9432</v>
      </c>
      <c r="C1149" s="619" t="s">
        <v>2114</v>
      </c>
      <c r="D1149" s="619" t="s">
        <v>426</v>
      </c>
      <c r="E1149" s="692">
        <v>2022</v>
      </c>
      <c r="F1149" s="124">
        <v>25645</v>
      </c>
      <c r="G1149" s="619" t="s">
        <v>9296</v>
      </c>
    </row>
    <row r="1150" spans="1:7" ht="15.75" x14ac:dyDescent="0.25">
      <c r="A1150" s="620" t="s">
        <v>1289</v>
      </c>
      <c r="B1150" s="619" t="s">
        <v>9430</v>
      </c>
      <c r="C1150" s="619" t="s">
        <v>2114</v>
      </c>
      <c r="D1150" s="619" t="s">
        <v>426</v>
      </c>
      <c r="E1150" s="692">
        <v>2022</v>
      </c>
      <c r="F1150" s="124">
        <v>24295</v>
      </c>
      <c r="G1150" s="619" t="s">
        <v>9296</v>
      </c>
    </row>
    <row r="1151" spans="1:7" ht="15.75" x14ac:dyDescent="0.25">
      <c r="A1151" s="620" t="s">
        <v>1289</v>
      </c>
      <c r="B1151" s="619" t="s">
        <v>9433</v>
      </c>
      <c r="C1151" s="619" t="s">
        <v>1985</v>
      </c>
      <c r="D1151" s="619" t="s">
        <v>426</v>
      </c>
      <c r="E1151" s="692">
        <v>2022</v>
      </c>
      <c r="F1151" s="124">
        <v>27495</v>
      </c>
      <c r="G1151" s="619" t="s">
        <v>9296</v>
      </c>
    </row>
    <row r="1152" spans="1:7" ht="15.75" x14ac:dyDescent="0.25">
      <c r="A1152" s="620" t="s">
        <v>1289</v>
      </c>
      <c r="B1152" s="619" t="s">
        <v>9436</v>
      </c>
      <c r="C1152" s="619" t="s">
        <v>1985</v>
      </c>
      <c r="D1152" s="619" t="s">
        <v>426</v>
      </c>
      <c r="E1152" s="692">
        <v>2022</v>
      </c>
      <c r="F1152" s="124">
        <v>25895</v>
      </c>
      <c r="G1152" s="619" t="s">
        <v>9296</v>
      </c>
    </row>
    <row r="1153" spans="1:7" ht="15.75" x14ac:dyDescent="0.25">
      <c r="A1153" s="610" t="s">
        <v>1289</v>
      </c>
      <c r="B1153" s="610" t="s">
        <v>10062</v>
      </c>
      <c r="C1153" s="610" t="s">
        <v>7804</v>
      </c>
      <c r="D1153" s="610" t="s">
        <v>426</v>
      </c>
      <c r="E1153" s="691">
        <v>2022</v>
      </c>
      <c r="F1153" s="694">
        <v>42949</v>
      </c>
      <c r="G1153" s="610" t="s">
        <v>9782</v>
      </c>
    </row>
    <row r="1154" spans="1:7" ht="15.75" x14ac:dyDescent="0.25">
      <c r="A1154" s="610" t="s">
        <v>1289</v>
      </c>
      <c r="B1154" s="610" t="s">
        <v>10060</v>
      </c>
      <c r="C1154" s="610" t="s">
        <v>7804</v>
      </c>
      <c r="D1154" s="610" t="s">
        <v>426</v>
      </c>
      <c r="E1154" s="691">
        <v>2022</v>
      </c>
      <c r="F1154" s="694">
        <v>37346</v>
      </c>
      <c r="G1154" s="610" t="s">
        <v>9782</v>
      </c>
    </row>
    <row r="1155" spans="1:7" ht="15.75" x14ac:dyDescent="0.25">
      <c r="A1155" s="610" t="s">
        <v>1289</v>
      </c>
      <c r="B1155" s="610" t="s">
        <v>10061</v>
      </c>
      <c r="C1155" s="610" t="s">
        <v>7804</v>
      </c>
      <c r="D1155" s="610" t="s">
        <v>426</v>
      </c>
      <c r="E1155" s="691">
        <v>2022</v>
      </c>
      <c r="F1155" s="694">
        <v>44817</v>
      </c>
      <c r="G1155" s="610" t="s">
        <v>9782</v>
      </c>
    </row>
    <row r="1156" spans="1:7" ht="15.75" x14ac:dyDescent="0.25">
      <c r="A1156" s="610" t="s">
        <v>1289</v>
      </c>
      <c r="B1156" s="610" t="s">
        <v>10063</v>
      </c>
      <c r="C1156" s="610" t="s">
        <v>7804</v>
      </c>
      <c r="D1156" s="610" t="s">
        <v>426</v>
      </c>
      <c r="E1156" s="691">
        <v>2022</v>
      </c>
      <c r="F1156" s="694">
        <v>37346</v>
      </c>
      <c r="G1156" s="610" t="s">
        <v>9782</v>
      </c>
    </row>
    <row r="1157" spans="1:7" ht="15.75" x14ac:dyDescent="0.25">
      <c r="A1157" s="610" t="s">
        <v>1289</v>
      </c>
      <c r="B1157" s="610" t="s">
        <v>10064</v>
      </c>
      <c r="C1157" s="610" t="s">
        <v>7804</v>
      </c>
      <c r="D1157" s="610" t="s">
        <v>426</v>
      </c>
      <c r="E1157" s="691">
        <v>2022</v>
      </c>
      <c r="F1157" s="694">
        <v>43883</v>
      </c>
      <c r="G1157" s="610" t="s">
        <v>9782</v>
      </c>
    </row>
    <row r="1158" spans="1:7" ht="15.75" x14ac:dyDescent="0.25">
      <c r="A1158" s="610" t="s">
        <v>1289</v>
      </c>
      <c r="B1158" s="610" t="s">
        <v>10065</v>
      </c>
      <c r="C1158" s="610" t="s">
        <v>7804</v>
      </c>
      <c r="D1158" s="610" t="s">
        <v>426</v>
      </c>
      <c r="E1158" s="691">
        <v>2022</v>
      </c>
      <c r="F1158" s="694">
        <v>41081</v>
      </c>
      <c r="G1158" s="610" t="s">
        <v>9782</v>
      </c>
    </row>
    <row r="1159" spans="1:7" ht="15.75" x14ac:dyDescent="0.25">
      <c r="A1159" s="620" t="s">
        <v>1289</v>
      </c>
      <c r="B1159" s="619" t="s">
        <v>9439</v>
      </c>
      <c r="C1159" s="619" t="s">
        <v>1985</v>
      </c>
      <c r="D1159" s="619" t="s">
        <v>426</v>
      </c>
      <c r="E1159" s="692">
        <v>2022</v>
      </c>
      <c r="F1159" s="124">
        <v>32575</v>
      </c>
      <c r="G1159" s="619" t="s">
        <v>9296</v>
      </c>
    </row>
    <row r="1160" spans="1:7" ht="15.75" x14ac:dyDescent="0.25">
      <c r="A1160" s="620" t="s">
        <v>1289</v>
      </c>
      <c r="B1160" s="619" t="s">
        <v>9437</v>
      </c>
      <c r="C1160" s="619" t="s">
        <v>1985</v>
      </c>
      <c r="D1160" s="619" t="s">
        <v>426</v>
      </c>
      <c r="E1160" s="692">
        <v>2022</v>
      </c>
      <c r="F1160" s="124">
        <v>28895</v>
      </c>
      <c r="G1160" s="619" t="s">
        <v>9296</v>
      </c>
    </row>
    <row r="1161" spans="1:7" ht="15.75" x14ac:dyDescent="0.25">
      <c r="A1161" s="620" t="s">
        <v>1289</v>
      </c>
      <c r="B1161" s="619" t="s">
        <v>9438</v>
      </c>
      <c r="C1161" s="619" t="s">
        <v>1985</v>
      </c>
      <c r="D1161" s="619" t="s">
        <v>426</v>
      </c>
      <c r="E1161" s="692">
        <v>2022</v>
      </c>
      <c r="F1161" s="124">
        <v>30465</v>
      </c>
      <c r="G1161" s="619" t="s">
        <v>9296</v>
      </c>
    </row>
    <row r="1162" spans="1:7" ht="15.75" x14ac:dyDescent="0.25">
      <c r="A1162" s="620" t="s">
        <v>1289</v>
      </c>
      <c r="B1162" s="619" t="s">
        <v>9441</v>
      </c>
      <c r="C1162" s="619" t="s">
        <v>1985</v>
      </c>
      <c r="D1162" s="619" t="s">
        <v>426</v>
      </c>
      <c r="E1162" s="692">
        <v>2022</v>
      </c>
      <c r="F1162" s="124">
        <v>35995</v>
      </c>
      <c r="G1162" s="619" t="s">
        <v>9296</v>
      </c>
    </row>
    <row r="1163" spans="1:7" ht="15.75" x14ac:dyDescent="0.25">
      <c r="A1163" s="620" t="s">
        <v>1289</v>
      </c>
      <c r="B1163" s="619" t="s">
        <v>9440</v>
      </c>
      <c r="C1163" s="619" t="s">
        <v>1985</v>
      </c>
      <c r="D1163" s="619" t="s">
        <v>426</v>
      </c>
      <c r="E1163" s="692">
        <v>2022</v>
      </c>
      <c r="F1163" s="124">
        <v>33520</v>
      </c>
      <c r="G1163" s="619" t="s">
        <v>9296</v>
      </c>
    </row>
    <row r="1164" spans="1:7" ht="15.75" x14ac:dyDescent="0.25">
      <c r="A1164" s="610" t="s">
        <v>48</v>
      </c>
      <c r="B1164" s="610" t="s">
        <v>10070</v>
      </c>
      <c r="C1164" s="610" t="s">
        <v>9811</v>
      </c>
      <c r="D1164" s="610" t="s">
        <v>110</v>
      </c>
      <c r="E1164" s="691">
        <v>2022</v>
      </c>
      <c r="F1164" s="694">
        <v>12905</v>
      </c>
      <c r="G1164" s="610" t="s">
        <v>7179</v>
      </c>
    </row>
    <row r="1165" spans="1:7" ht="15.75" x14ac:dyDescent="0.25">
      <c r="A1165" s="610" t="s">
        <v>48</v>
      </c>
      <c r="B1165" s="610" t="s">
        <v>10068</v>
      </c>
      <c r="C1165" s="610" t="s">
        <v>9811</v>
      </c>
      <c r="D1165" s="610" t="s">
        <v>110</v>
      </c>
      <c r="E1165" s="691">
        <v>2022</v>
      </c>
      <c r="F1165" s="694">
        <v>11137</v>
      </c>
      <c r="G1165" s="610" t="s">
        <v>7179</v>
      </c>
    </row>
    <row r="1166" spans="1:7" ht="15.75" x14ac:dyDescent="0.25">
      <c r="A1166" s="610" t="s">
        <v>48</v>
      </c>
      <c r="B1166" s="610" t="s">
        <v>10069</v>
      </c>
      <c r="C1166" s="610" t="s">
        <v>9811</v>
      </c>
      <c r="D1166" s="610" t="s">
        <v>110</v>
      </c>
      <c r="E1166" s="691">
        <v>2022</v>
      </c>
      <c r="F1166" s="694">
        <v>12152</v>
      </c>
      <c r="G1166" s="610" t="s">
        <v>7179</v>
      </c>
    </row>
    <row r="1167" spans="1:7" ht="15.75" x14ac:dyDescent="0.25">
      <c r="A1167" s="610" t="s">
        <v>48</v>
      </c>
      <c r="B1167" s="610" t="s">
        <v>10066</v>
      </c>
      <c r="C1167" s="610" t="s">
        <v>9811</v>
      </c>
      <c r="D1167" s="610" t="s">
        <v>110</v>
      </c>
      <c r="E1167" s="691">
        <v>2022</v>
      </c>
      <c r="F1167" s="694">
        <v>11412</v>
      </c>
      <c r="G1167" s="610" t="s">
        <v>2031</v>
      </c>
    </row>
    <row r="1168" spans="1:7" ht="15.75" x14ac:dyDescent="0.25">
      <c r="A1168" s="610" t="s">
        <v>48</v>
      </c>
      <c r="B1168" s="610" t="s">
        <v>10067</v>
      </c>
      <c r="C1168" s="610" t="s">
        <v>9811</v>
      </c>
      <c r="D1168" s="610" t="s">
        <v>110</v>
      </c>
      <c r="E1168" s="691">
        <v>2022</v>
      </c>
      <c r="F1168" s="694">
        <v>13123</v>
      </c>
      <c r="G1168" s="610" t="s">
        <v>2031</v>
      </c>
    </row>
    <row r="1169" spans="1:7" s="91" customFormat="1" ht="15.75" x14ac:dyDescent="0.25">
      <c r="A1169" s="486" t="s">
        <v>10680</v>
      </c>
      <c r="B1169" s="486" t="s">
        <v>10679</v>
      </c>
      <c r="C1169" s="486" t="s">
        <v>4840</v>
      </c>
      <c r="D1169" s="54" t="s">
        <v>2629</v>
      </c>
      <c r="E1169" s="490">
        <v>2022</v>
      </c>
      <c r="F1169" s="489">
        <v>69990</v>
      </c>
      <c r="G1169" s="54" t="s">
        <v>3309</v>
      </c>
    </row>
    <row r="1170" spans="1:7" ht="15.75" x14ac:dyDescent="0.25">
      <c r="A1170" s="618" t="s">
        <v>42</v>
      </c>
      <c r="B1170" s="618" t="s">
        <v>3883</v>
      </c>
      <c r="C1170" s="618" t="s">
        <v>3761</v>
      </c>
      <c r="D1170" s="618" t="s">
        <v>110</v>
      </c>
      <c r="E1170" s="661">
        <v>2022</v>
      </c>
      <c r="F1170" s="124">
        <v>43125</v>
      </c>
      <c r="G1170" s="618" t="s">
        <v>135</v>
      </c>
    </row>
    <row r="1171" spans="1:7" ht="15.75" x14ac:dyDescent="0.25">
      <c r="A1171" s="618" t="s">
        <v>42</v>
      </c>
      <c r="B1171" s="618" t="s">
        <v>8957</v>
      </c>
      <c r="C1171" s="618" t="s">
        <v>1985</v>
      </c>
      <c r="D1171" s="618" t="s">
        <v>110</v>
      </c>
      <c r="E1171" s="661">
        <v>2022</v>
      </c>
      <c r="F1171" s="124">
        <v>44150</v>
      </c>
      <c r="G1171" s="618" t="s">
        <v>135</v>
      </c>
    </row>
    <row r="1172" spans="1:7" ht="15.75" x14ac:dyDescent="0.25">
      <c r="A1172" s="618" t="s">
        <v>42</v>
      </c>
      <c r="B1172" s="618" t="s">
        <v>3882</v>
      </c>
      <c r="C1172" s="618" t="s">
        <v>3761</v>
      </c>
      <c r="D1172" s="618" t="s">
        <v>110</v>
      </c>
      <c r="E1172" s="661">
        <v>2022</v>
      </c>
      <c r="F1172" s="124">
        <v>43525</v>
      </c>
      <c r="G1172" s="618" t="s">
        <v>135</v>
      </c>
    </row>
    <row r="1173" spans="1:7" ht="15.75" x14ac:dyDescent="0.25">
      <c r="A1173" s="618" t="s">
        <v>42</v>
      </c>
      <c r="B1173" s="618" t="s">
        <v>4907</v>
      </c>
      <c r="C1173" s="618" t="s">
        <v>3761</v>
      </c>
      <c r="D1173" s="618" t="s">
        <v>110</v>
      </c>
      <c r="E1173" s="661">
        <v>2022</v>
      </c>
      <c r="F1173" s="124">
        <v>36825</v>
      </c>
      <c r="G1173" s="618" t="s">
        <v>135</v>
      </c>
    </row>
    <row r="1174" spans="1:7" ht="15.75" x14ac:dyDescent="0.25">
      <c r="A1174" s="618" t="s">
        <v>42</v>
      </c>
      <c r="B1174" s="618" t="s">
        <v>8955</v>
      </c>
      <c r="C1174" s="618" t="s">
        <v>1985</v>
      </c>
      <c r="D1174" s="618" t="s">
        <v>110</v>
      </c>
      <c r="E1174" s="661">
        <v>2022</v>
      </c>
      <c r="F1174" s="124">
        <v>37850</v>
      </c>
      <c r="G1174" s="618" t="s">
        <v>135</v>
      </c>
    </row>
    <row r="1175" spans="1:7" ht="15.75" x14ac:dyDescent="0.25">
      <c r="A1175" s="618" t="s">
        <v>42</v>
      </c>
      <c r="B1175" s="618" t="s">
        <v>8956</v>
      </c>
      <c r="C1175" s="618" t="s">
        <v>1985</v>
      </c>
      <c r="D1175" s="618" t="s">
        <v>110</v>
      </c>
      <c r="E1175" s="661">
        <v>2022</v>
      </c>
      <c r="F1175" s="124">
        <v>41200</v>
      </c>
      <c r="G1175" s="618" t="s">
        <v>135</v>
      </c>
    </row>
    <row r="1176" spans="1:7" s="91" customFormat="1" ht="15.75" x14ac:dyDescent="0.25">
      <c r="A1176" s="865" t="s">
        <v>42</v>
      </c>
      <c r="B1176" s="865" t="s">
        <v>10683</v>
      </c>
      <c r="C1176" s="865"/>
      <c r="D1176" s="54" t="s">
        <v>2629</v>
      </c>
      <c r="E1176" s="882">
        <v>2022</v>
      </c>
      <c r="F1176" s="925">
        <v>28562</v>
      </c>
      <c r="G1176" s="54" t="s">
        <v>3309</v>
      </c>
    </row>
    <row r="1177" spans="1:7" ht="15.75" x14ac:dyDescent="0.25">
      <c r="A1177" s="618" t="s">
        <v>42</v>
      </c>
      <c r="B1177" s="618" t="s">
        <v>5746</v>
      </c>
      <c r="C1177" s="618" t="s">
        <v>1985</v>
      </c>
      <c r="D1177" s="618" t="s">
        <v>110</v>
      </c>
      <c r="E1177" s="661">
        <v>2022</v>
      </c>
      <c r="F1177" s="124">
        <v>27980</v>
      </c>
      <c r="G1177" s="618" t="s">
        <v>135</v>
      </c>
    </row>
    <row r="1178" spans="1:7" ht="15.75" x14ac:dyDescent="0.25">
      <c r="A1178" s="618" t="s">
        <v>42</v>
      </c>
      <c r="B1178" s="618" t="s">
        <v>8962</v>
      </c>
      <c r="C1178" s="618" t="s">
        <v>1985</v>
      </c>
      <c r="D1178" s="618" t="s">
        <v>110</v>
      </c>
      <c r="E1178" s="661">
        <v>2022</v>
      </c>
      <c r="F1178" s="124">
        <v>30215</v>
      </c>
      <c r="G1178" s="618" t="s">
        <v>135</v>
      </c>
    </row>
    <row r="1179" spans="1:7" ht="15.75" x14ac:dyDescent="0.25">
      <c r="A1179" s="618" t="s">
        <v>42</v>
      </c>
      <c r="B1179" s="618" t="s">
        <v>5747</v>
      </c>
      <c r="C1179" s="618" t="s">
        <v>1985</v>
      </c>
      <c r="D1179" s="618" t="s">
        <v>110</v>
      </c>
      <c r="E1179" s="661">
        <v>2022</v>
      </c>
      <c r="F1179" s="124">
        <v>29515</v>
      </c>
      <c r="G1179" s="618" t="s">
        <v>135</v>
      </c>
    </row>
    <row r="1180" spans="1:7" ht="15.75" x14ac:dyDescent="0.25">
      <c r="A1180" s="618" t="s">
        <v>42</v>
      </c>
      <c r="B1180" s="618" t="s">
        <v>5742</v>
      </c>
      <c r="C1180" s="618" t="s">
        <v>1985</v>
      </c>
      <c r="D1180" s="618" t="s">
        <v>110</v>
      </c>
      <c r="E1180" s="661">
        <v>2022</v>
      </c>
      <c r="F1180" s="124">
        <v>25845</v>
      </c>
      <c r="G1180" s="618" t="s">
        <v>135</v>
      </c>
    </row>
    <row r="1181" spans="1:7" ht="15.75" x14ac:dyDescent="0.25">
      <c r="A1181" s="618" t="s">
        <v>42</v>
      </c>
      <c r="B1181" s="618" t="s">
        <v>5742</v>
      </c>
      <c r="C1181" s="618" t="s">
        <v>1985</v>
      </c>
      <c r="D1181" s="618" t="s">
        <v>426</v>
      </c>
      <c r="E1181" s="661">
        <v>2022</v>
      </c>
      <c r="F1181" s="124">
        <v>27245</v>
      </c>
      <c r="G1181" s="618" t="s">
        <v>135</v>
      </c>
    </row>
    <row r="1182" spans="1:7" ht="15.75" x14ac:dyDescent="0.25">
      <c r="A1182" s="618" t="s">
        <v>42</v>
      </c>
      <c r="B1182" s="618" t="s">
        <v>5743</v>
      </c>
      <c r="C1182" s="618" t="s">
        <v>1985</v>
      </c>
      <c r="D1182" s="618" t="s">
        <v>110</v>
      </c>
      <c r="E1182" s="661">
        <v>2022</v>
      </c>
      <c r="F1182" s="124">
        <v>27385</v>
      </c>
      <c r="G1182" s="618" t="s">
        <v>135</v>
      </c>
    </row>
    <row r="1183" spans="1:7" ht="15.75" x14ac:dyDescent="0.25">
      <c r="A1183" s="618" t="s">
        <v>42</v>
      </c>
      <c r="B1183" s="618" t="s">
        <v>8958</v>
      </c>
      <c r="C1183" s="618" t="s">
        <v>1985</v>
      </c>
      <c r="D1183" s="618" t="s">
        <v>426</v>
      </c>
      <c r="E1183" s="661">
        <v>2022</v>
      </c>
      <c r="F1183" s="124">
        <v>28785</v>
      </c>
      <c r="G1183" s="618" t="s">
        <v>135</v>
      </c>
    </row>
    <row r="1184" spans="1:7" ht="15.75" x14ac:dyDescent="0.25">
      <c r="A1184" s="618" t="s">
        <v>42</v>
      </c>
      <c r="B1184" s="618" t="s">
        <v>8959</v>
      </c>
      <c r="C1184" s="618" t="s">
        <v>1985</v>
      </c>
      <c r="D1184" s="618" t="s">
        <v>110</v>
      </c>
      <c r="E1184" s="661">
        <v>2022</v>
      </c>
      <c r="F1184" s="124">
        <v>28085</v>
      </c>
      <c r="G1184" s="618" t="s">
        <v>135</v>
      </c>
    </row>
    <row r="1185" spans="1:7" ht="15.75" x14ac:dyDescent="0.25">
      <c r="A1185" s="618" t="s">
        <v>42</v>
      </c>
      <c r="B1185" s="618" t="s">
        <v>8959</v>
      </c>
      <c r="C1185" s="618" t="s">
        <v>1985</v>
      </c>
      <c r="D1185" s="618" t="s">
        <v>426</v>
      </c>
      <c r="E1185" s="661">
        <v>2022</v>
      </c>
      <c r="F1185" s="124">
        <v>29485</v>
      </c>
      <c r="G1185" s="618" t="s">
        <v>135</v>
      </c>
    </row>
    <row r="1186" spans="1:7" ht="15.75" x14ac:dyDescent="0.25">
      <c r="A1186" s="618" t="s">
        <v>42</v>
      </c>
      <c r="B1186" s="618" t="s">
        <v>8960</v>
      </c>
      <c r="C1186" s="618" t="s">
        <v>3761</v>
      </c>
      <c r="D1186" s="618" t="s">
        <v>110</v>
      </c>
      <c r="E1186" s="661">
        <v>2022</v>
      </c>
      <c r="F1186" s="124">
        <v>32910</v>
      </c>
      <c r="G1186" s="618" t="s">
        <v>135</v>
      </c>
    </row>
    <row r="1187" spans="1:7" ht="15.75" x14ac:dyDescent="0.25">
      <c r="A1187" s="618" t="s">
        <v>42</v>
      </c>
      <c r="B1187" s="618" t="s">
        <v>5744</v>
      </c>
      <c r="C1187" s="618" t="s">
        <v>1985</v>
      </c>
      <c r="D1187" s="618" t="s">
        <v>110</v>
      </c>
      <c r="E1187" s="661">
        <v>2022</v>
      </c>
      <c r="F1187" s="124">
        <v>30595</v>
      </c>
      <c r="G1187" s="618" t="s">
        <v>135</v>
      </c>
    </row>
    <row r="1188" spans="1:7" ht="15.75" x14ac:dyDescent="0.25">
      <c r="A1188" s="618" t="s">
        <v>42</v>
      </c>
      <c r="B1188" s="618" t="s">
        <v>5744</v>
      </c>
      <c r="C1188" s="618" t="s">
        <v>1985</v>
      </c>
      <c r="D1188" s="618" t="s">
        <v>426</v>
      </c>
      <c r="E1188" s="661">
        <v>2022</v>
      </c>
      <c r="F1188" s="124">
        <v>31995</v>
      </c>
      <c r="G1188" s="618" t="s">
        <v>135</v>
      </c>
    </row>
    <row r="1189" spans="1:7" ht="15.75" x14ac:dyDescent="0.25">
      <c r="A1189" s="618" t="s">
        <v>42</v>
      </c>
      <c r="B1189" s="618" t="s">
        <v>8963</v>
      </c>
      <c r="C1189" s="618" t="s">
        <v>1985</v>
      </c>
      <c r="D1189" s="618" t="s">
        <v>110</v>
      </c>
      <c r="E1189" s="661">
        <v>2022</v>
      </c>
      <c r="F1189" s="124">
        <v>32870</v>
      </c>
      <c r="G1189" s="618" t="s">
        <v>135</v>
      </c>
    </row>
    <row r="1190" spans="1:7" ht="15.75" x14ac:dyDescent="0.25">
      <c r="A1190" s="618" t="s">
        <v>42</v>
      </c>
      <c r="B1190" s="618" t="s">
        <v>8961</v>
      </c>
      <c r="C1190" s="618" t="s">
        <v>3761</v>
      </c>
      <c r="D1190" s="618" t="s">
        <v>110</v>
      </c>
      <c r="E1190" s="661">
        <v>2022</v>
      </c>
      <c r="F1190" s="124">
        <v>35720</v>
      </c>
      <c r="G1190" s="618" t="s">
        <v>135</v>
      </c>
    </row>
    <row r="1191" spans="1:7" ht="15.75" x14ac:dyDescent="0.25">
      <c r="A1191" s="618" t="s">
        <v>42</v>
      </c>
      <c r="B1191" s="618" t="s">
        <v>5745</v>
      </c>
      <c r="C1191" s="618" t="s">
        <v>1985</v>
      </c>
      <c r="D1191" s="618" t="s">
        <v>110</v>
      </c>
      <c r="E1191" s="661">
        <v>2022</v>
      </c>
      <c r="F1191" s="124">
        <v>31145</v>
      </c>
      <c r="G1191" s="618" t="s">
        <v>135</v>
      </c>
    </row>
    <row r="1192" spans="1:7" ht="15.75" x14ac:dyDescent="0.25">
      <c r="A1192" s="618" t="s">
        <v>42</v>
      </c>
      <c r="B1192" s="618" t="s">
        <v>5745</v>
      </c>
      <c r="C1192" s="618" t="s">
        <v>1985</v>
      </c>
      <c r="D1192" s="618" t="s">
        <v>426</v>
      </c>
      <c r="E1192" s="661">
        <v>2022</v>
      </c>
      <c r="F1192" s="124">
        <v>32545</v>
      </c>
      <c r="G1192" s="618" t="s">
        <v>135</v>
      </c>
    </row>
    <row r="1193" spans="1:7" ht="15.75" x14ac:dyDescent="0.25">
      <c r="A1193" s="618" t="s">
        <v>42</v>
      </c>
      <c r="B1193" s="618" t="s">
        <v>8964</v>
      </c>
      <c r="C1193" s="618" t="s">
        <v>1985</v>
      </c>
      <c r="D1193" s="618" t="s">
        <v>110</v>
      </c>
      <c r="E1193" s="661">
        <v>2022</v>
      </c>
      <c r="F1193" s="124">
        <v>33420</v>
      </c>
      <c r="G1193" s="618" t="s">
        <v>135</v>
      </c>
    </row>
    <row r="1194" spans="1:7" ht="15.75" x14ac:dyDescent="0.25">
      <c r="A1194" s="618" t="s">
        <v>42</v>
      </c>
      <c r="B1194" s="618" t="s">
        <v>6641</v>
      </c>
      <c r="C1194" s="618" t="s">
        <v>3761</v>
      </c>
      <c r="D1194" s="618" t="s">
        <v>110</v>
      </c>
      <c r="E1194" s="661">
        <v>2022</v>
      </c>
      <c r="F1194" s="124">
        <v>36270</v>
      </c>
      <c r="G1194" s="618" t="s">
        <v>135</v>
      </c>
    </row>
    <row r="1195" spans="1:7" ht="15.75" x14ac:dyDescent="0.25">
      <c r="A1195" s="618" t="s">
        <v>42</v>
      </c>
      <c r="B1195" s="618" t="s">
        <v>8965</v>
      </c>
      <c r="C1195" s="618" t="s">
        <v>2114</v>
      </c>
      <c r="D1195" s="618" t="s">
        <v>110</v>
      </c>
      <c r="E1195" s="661">
        <v>2022</v>
      </c>
      <c r="F1195" s="124">
        <v>21595</v>
      </c>
      <c r="G1195" s="618" t="s">
        <v>6882</v>
      </c>
    </row>
    <row r="1196" spans="1:7" ht="15.75" x14ac:dyDescent="0.25">
      <c r="A1196" s="618" t="s">
        <v>42</v>
      </c>
      <c r="B1196" s="618" t="s">
        <v>8968</v>
      </c>
      <c r="C1196" s="618" t="s">
        <v>2114</v>
      </c>
      <c r="D1196" s="618" t="s">
        <v>110</v>
      </c>
      <c r="E1196" s="661">
        <v>2022</v>
      </c>
      <c r="F1196" s="124">
        <v>27300</v>
      </c>
      <c r="G1196" s="618" t="s">
        <v>6882</v>
      </c>
    </row>
    <row r="1197" spans="1:7" ht="15.75" x14ac:dyDescent="0.25">
      <c r="A1197" s="618" t="s">
        <v>42</v>
      </c>
      <c r="B1197" s="618" t="s">
        <v>8967</v>
      </c>
      <c r="C1197" s="618" t="s">
        <v>2114</v>
      </c>
      <c r="D1197" s="618" t="s">
        <v>110</v>
      </c>
      <c r="E1197" s="661">
        <v>2022</v>
      </c>
      <c r="F1197" s="124">
        <v>25045</v>
      </c>
      <c r="G1197" s="618" t="s">
        <v>6882</v>
      </c>
    </row>
    <row r="1198" spans="1:7" ht="15.75" x14ac:dyDescent="0.25">
      <c r="A1198" s="618" t="s">
        <v>42</v>
      </c>
      <c r="B1198" s="618" t="s">
        <v>8966</v>
      </c>
      <c r="C1198" s="618" t="s">
        <v>2114</v>
      </c>
      <c r="D1198" s="618" t="s">
        <v>110</v>
      </c>
      <c r="E1198" s="661">
        <v>2022</v>
      </c>
      <c r="F1198" s="124">
        <v>24280</v>
      </c>
      <c r="G1198" s="618" t="s">
        <v>6882</v>
      </c>
    </row>
    <row r="1199" spans="1:7" ht="15.75" x14ac:dyDescent="0.25">
      <c r="A1199" s="618" t="s">
        <v>42</v>
      </c>
      <c r="B1199" s="618" t="s">
        <v>8972</v>
      </c>
      <c r="C1199" s="618" t="s">
        <v>2114</v>
      </c>
      <c r="D1199" s="618" t="s">
        <v>110</v>
      </c>
      <c r="E1199" s="661">
        <v>2022</v>
      </c>
      <c r="F1199" s="124">
        <v>25570</v>
      </c>
      <c r="G1199" s="618" t="s">
        <v>135</v>
      </c>
    </row>
    <row r="1200" spans="1:7" ht="15.75" x14ac:dyDescent="0.25">
      <c r="A1200" s="618" t="s">
        <v>42</v>
      </c>
      <c r="B1200" s="618" t="s">
        <v>8971</v>
      </c>
      <c r="C1200" s="618" t="s">
        <v>2114</v>
      </c>
      <c r="D1200" s="618" t="s">
        <v>110</v>
      </c>
      <c r="E1200" s="661">
        <v>2022</v>
      </c>
      <c r="F1200" s="124">
        <v>25960</v>
      </c>
      <c r="G1200" s="618" t="s">
        <v>135</v>
      </c>
    </row>
    <row r="1201" spans="1:7" ht="15.75" x14ac:dyDescent="0.25">
      <c r="A1201" s="618" t="s">
        <v>42</v>
      </c>
      <c r="B1201" s="618" t="s">
        <v>7081</v>
      </c>
      <c r="C1201" s="618" t="s">
        <v>2114</v>
      </c>
      <c r="D1201" s="618" t="s">
        <v>43</v>
      </c>
      <c r="E1201" s="661">
        <v>2022</v>
      </c>
      <c r="F1201" s="124">
        <v>22445</v>
      </c>
      <c r="G1201" s="618" t="s">
        <v>6882</v>
      </c>
    </row>
    <row r="1202" spans="1:7" ht="15.75" x14ac:dyDescent="0.25">
      <c r="A1202" s="618" t="s">
        <v>42</v>
      </c>
      <c r="B1202" s="618" t="s">
        <v>7081</v>
      </c>
      <c r="C1202" s="618" t="s">
        <v>2114</v>
      </c>
      <c r="D1202" s="618" t="s">
        <v>426</v>
      </c>
      <c r="E1202" s="661">
        <v>2022</v>
      </c>
      <c r="F1202" s="124">
        <v>23745</v>
      </c>
      <c r="G1202" s="618" t="s">
        <v>6882</v>
      </c>
    </row>
    <row r="1203" spans="1:7" ht="15.75" x14ac:dyDescent="0.25">
      <c r="A1203" s="618" t="s">
        <v>42</v>
      </c>
      <c r="B1203" s="618" t="s">
        <v>7082</v>
      </c>
      <c r="C1203" s="618" t="s">
        <v>2114</v>
      </c>
      <c r="D1203" s="618" t="s">
        <v>43</v>
      </c>
      <c r="E1203" s="661">
        <v>2022</v>
      </c>
      <c r="F1203" s="124">
        <v>24795</v>
      </c>
      <c r="G1203" s="618" t="s">
        <v>6882</v>
      </c>
    </row>
    <row r="1204" spans="1:7" ht="15.75" x14ac:dyDescent="0.25">
      <c r="A1204" s="618" t="s">
        <v>42</v>
      </c>
      <c r="B1204" s="618" t="s">
        <v>7082</v>
      </c>
      <c r="C1204" s="618" t="s">
        <v>2114</v>
      </c>
      <c r="D1204" s="618" t="s">
        <v>426</v>
      </c>
      <c r="E1204" s="661">
        <v>2022</v>
      </c>
      <c r="F1204" s="124">
        <v>26095</v>
      </c>
      <c r="G1204" s="618" t="s">
        <v>6882</v>
      </c>
    </row>
    <row r="1205" spans="1:7" ht="15.75" x14ac:dyDescent="0.25">
      <c r="A1205" s="618" t="s">
        <v>42</v>
      </c>
      <c r="B1205" s="618" t="s">
        <v>7083</v>
      </c>
      <c r="C1205" s="618" t="s">
        <v>2114</v>
      </c>
      <c r="D1205" s="618" t="s">
        <v>43</v>
      </c>
      <c r="E1205" s="661">
        <v>2022</v>
      </c>
      <c r="F1205" s="124">
        <v>26575</v>
      </c>
      <c r="G1205" s="618" t="s">
        <v>6882</v>
      </c>
    </row>
    <row r="1206" spans="1:7" ht="15.75" x14ac:dyDescent="0.25">
      <c r="A1206" s="618" t="s">
        <v>42</v>
      </c>
      <c r="B1206" s="618" t="s">
        <v>7083</v>
      </c>
      <c r="C1206" s="618" t="s">
        <v>2114</v>
      </c>
      <c r="D1206" s="618" t="s">
        <v>426</v>
      </c>
      <c r="E1206" s="661">
        <v>2022</v>
      </c>
      <c r="F1206" s="124">
        <v>27875</v>
      </c>
      <c r="G1206" s="618" t="s">
        <v>6882</v>
      </c>
    </row>
    <row r="1207" spans="1:7" ht="15.75" x14ac:dyDescent="0.25">
      <c r="A1207" s="618" t="s">
        <v>42</v>
      </c>
      <c r="B1207" s="618" t="s">
        <v>8969</v>
      </c>
      <c r="C1207" s="618" t="s">
        <v>3739</v>
      </c>
      <c r="D1207" s="618" t="s">
        <v>110</v>
      </c>
      <c r="E1207" s="661">
        <v>2022</v>
      </c>
      <c r="F1207" s="124">
        <v>20425</v>
      </c>
      <c r="G1207" s="618" t="s">
        <v>135</v>
      </c>
    </row>
    <row r="1208" spans="1:7" ht="15.75" x14ac:dyDescent="0.25">
      <c r="A1208" s="618" t="s">
        <v>42</v>
      </c>
      <c r="B1208" s="618" t="s">
        <v>7487</v>
      </c>
      <c r="C1208" s="618" t="s">
        <v>3739</v>
      </c>
      <c r="D1208" s="618" t="s">
        <v>110</v>
      </c>
      <c r="E1208" s="661">
        <v>2022</v>
      </c>
      <c r="F1208" s="124">
        <v>20875</v>
      </c>
      <c r="G1208" s="618" t="s">
        <v>135</v>
      </c>
    </row>
    <row r="1209" spans="1:7" ht="15.75" x14ac:dyDescent="0.25">
      <c r="A1209" s="618" t="s">
        <v>42</v>
      </c>
      <c r="B1209" s="618" t="s">
        <v>7087</v>
      </c>
      <c r="C1209" s="618" t="s">
        <v>3739</v>
      </c>
      <c r="D1209" s="618" t="s">
        <v>110</v>
      </c>
      <c r="E1209" s="661">
        <v>2022</v>
      </c>
      <c r="F1209" s="124">
        <v>24050</v>
      </c>
      <c r="G1209" s="618" t="s">
        <v>135</v>
      </c>
    </row>
    <row r="1210" spans="1:7" ht="15.75" x14ac:dyDescent="0.25">
      <c r="A1210" s="618" t="s">
        <v>42</v>
      </c>
      <c r="B1210" s="618" t="s">
        <v>7143</v>
      </c>
      <c r="C1210" s="618" t="s">
        <v>2114</v>
      </c>
      <c r="D1210" s="618" t="s">
        <v>110</v>
      </c>
      <c r="E1210" s="661">
        <v>2022</v>
      </c>
      <c r="F1210" s="124">
        <v>23165</v>
      </c>
      <c r="G1210" s="618" t="s">
        <v>2474</v>
      </c>
    </row>
    <row r="1211" spans="1:7" ht="15.75" x14ac:dyDescent="0.25">
      <c r="A1211" s="618" t="s">
        <v>42</v>
      </c>
      <c r="B1211" s="618" t="s">
        <v>5081</v>
      </c>
      <c r="C1211" s="618" t="s">
        <v>2114</v>
      </c>
      <c r="D1211" s="618" t="s">
        <v>110</v>
      </c>
      <c r="E1211" s="661">
        <v>2022</v>
      </c>
      <c r="F1211" s="124">
        <v>21165</v>
      </c>
      <c r="G1211" s="618" t="s">
        <v>2474</v>
      </c>
    </row>
    <row r="1212" spans="1:7" ht="15.75" x14ac:dyDescent="0.25">
      <c r="A1212" s="618" t="s">
        <v>42</v>
      </c>
      <c r="B1212" s="618" t="s">
        <v>8970</v>
      </c>
      <c r="C1212" s="618" t="s">
        <v>2114</v>
      </c>
      <c r="D1212" s="618" t="s">
        <v>110</v>
      </c>
      <c r="E1212" s="661">
        <v>2022</v>
      </c>
      <c r="F1212" s="124">
        <v>22875</v>
      </c>
      <c r="G1212" s="618" t="s">
        <v>135</v>
      </c>
    </row>
    <row r="1213" spans="1:7" ht="15.75" x14ac:dyDescent="0.25">
      <c r="A1213" s="618" t="s">
        <v>42</v>
      </c>
      <c r="B1213" s="618" t="s">
        <v>8973</v>
      </c>
      <c r="C1213" s="618" t="s">
        <v>2114</v>
      </c>
      <c r="D1213" s="618" t="s">
        <v>110</v>
      </c>
      <c r="E1213" s="661">
        <v>2022</v>
      </c>
      <c r="F1213" s="124">
        <v>23575</v>
      </c>
      <c r="G1213" s="618" t="s">
        <v>135</v>
      </c>
    </row>
    <row r="1214" spans="1:7" ht="15.75" x14ac:dyDescent="0.25">
      <c r="A1214" s="618" t="s">
        <v>42</v>
      </c>
      <c r="B1214" s="618" t="s">
        <v>5083</v>
      </c>
      <c r="C1214" s="619" t="s">
        <v>3739</v>
      </c>
      <c r="D1214" s="618" t="s">
        <v>110</v>
      </c>
      <c r="E1214" s="661">
        <v>2022</v>
      </c>
      <c r="F1214" s="124">
        <v>24825</v>
      </c>
      <c r="G1214" s="618" t="s">
        <v>135</v>
      </c>
    </row>
    <row r="1215" spans="1:7" ht="15.75" x14ac:dyDescent="0.25">
      <c r="A1215" s="618" t="s">
        <v>42</v>
      </c>
      <c r="B1215" s="618" t="s">
        <v>5084</v>
      </c>
      <c r="C1215" s="618" t="s">
        <v>2114</v>
      </c>
      <c r="D1215" s="618" t="s">
        <v>110</v>
      </c>
      <c r="E1215" s="661">
        <v>2022</v>
      </c>
      <c r="F1215" s="124">
        <v>25215</v>
      </c>
      <c r="G1215" s="618" t="s">
        <v>135</v>
      </c>
    </row>
    <row r="1216" spans="1:7" ht="15.75" x14ac:dyDescent="0.25">
      <c r="A1216" s="618" t="s">
        <v>42</v>
      </c>
      <c r="B1216" s="618" t="s">
        <v>5084</v>
      </c>
      <c r="C1216" s="618" t="s">
        <v>2114</v>
      </c>
      <c r="D1216" s="618" t="s">
        <v>110</v>
      </c>
      <c r="E1216" s="661">
        <v>2022</v>
      </c>
      <c r="F1216" s="124">
        <v>24115</v>
      </c>
      <c r="G1216" s="618" t="s">
        <v>2474</v>
      </c>
    </row>
    <row r="1217" spans="1:7" ht="15.75" x14ac:dyDescent="0.25">
      <c r="A1217" s="619" t="s">
        <v>42</v>
      </c>
      <c r="B1217" s="619" t="s">
        <v>9072</v>
      </c>
      <c r="C1217" s="619" t="s">
        <v>3721</v>
      </c>
      <c r="D1217" s="619" t="s">
        <v>44</v>
      </c>
      <c r="E1217" s="661">
        <v>2022</v>
      </c>
      <c r="F1217" s="124">
        <v>37203</v>
      </c>
      <c r="G1217" s="619" t="s">
        <v>7275</v>
      </c>
    </row>
    <row r="1218" spans="1:7" ht="15.75" x14ac:dyDescent="0.25">
      <c r="A1218" s="619" t="s">
        <v>42</v>
      </c>
      <c r="B1218" s="619" t="s">
        <v>2562</v>
      </c>
      <c r="C1218" s="619" t="s">
        <v>1980</v>
      </c>
      <c r="D1218" s="619" t="s">
        <v>110</v>
      </c>
      <c r="E1218" s="661">
        <v>2022</v>
      </c>
      <c r="F1218" s="124">
        <v>44959</v>
      </c>
      <c r="G1218" s="619" t="s">
        <v>7275</v>
      </c>
    </row>
    <row r="1219" spans="1:7" ht="15.75" x14ac:dyDescent="0.25">
      <c r="A1219" s="619" t="s">
        <v>42</v>
      </c>
      <c r="B1219" s="619" t="s">
        <v>9073</v>
      </c>
      <c r="C1219" s="619" t="s">
        <v>4532</v>
      </c>
      <c r="D1219" s="619" t="s">
        <v>44</v>
      </c>
      <c r="E1219" s="661">
        <v>2022</v>
      </c>
      <c r="F1219" s="124">
        <v>44908</v>
      </c>
      <c r="G1219" s="619" t="s">
        <v>7275</v>
      </c>
    </row>
    <row r="1220" spans="1:7" ht="15.75" x14ac:dyDescent="0.25">
      <c r="A1220" s="619" t="s">
        <v>42</v>
      </c>
      <c r="B1220" s="619" t="s">
        <v>9070</v>
      </c>
      <c r="C1220" s="619" t="s">
        <v>3721</v>
      </c>
      <c r="D1220" s="619" t="s">
        <v>110</v>
      </c>
      <c r="E1220" s="661">
        <v>2022</v>
      </c>
      <c r="F1220" s="124">
        <v>37571</v>
      </c>
      <c r="G1220" s="619" t="s">
        <v>7317</v>
      </c>
    </row>
    <row r="1221" spans="1:7" ht="15.75" x14ac:dyDescent="0.25">
      <c r="A1221" s="619" t="s">
        <v>42</v>
      </c>
      <c r="B1221" s="619" t="s">
        <v>9074</v>
      </c>
      <c r="C1221" s="619" t="s">
        <v>4532</v>
      </c>
      <c r="D1221" s="619" t="s">
        <v>43</v>
      </c>
      <c r="E1221" s="661">
        <v>2022</v>
      </c>
      <c r="F1221" s="124">
        <v>40671</v>
      </c>
      <c r="G1221" s="619" t="s">
        <v>7275</v>
      </c>
    </row>
    <row r="1222" spans="1:7" ht="15.75" x14ac:dyDescent="0.25">
      <c r="A1222" s="619" t="s">
        <v>42</v>
      </c>
      <c r="B1222" s="619" t="s">
        <v>9071</v>
      </c>
      <c r="C1222" s="619" t="s">
        <v>3721</v>
      </c>
      <c r="D1222" s="619" t="s">
        <v>44</v>
      </c>
      <c r="E1222" s="661">
        <v>2022</v>
      </c>
      <c r="F1222" s="124">
        <v>40998</v>
      </c>
      <c r="G1222" s="619" t="s">
        <v>7275</v>
      </c>
    </row>
    <row r="1223" spans="1:7" ht="15.75" x14ac:dyDescent="0.25">
      <c r="A1223" s="610" t="s">
        <v>42</v>
      </c>
      <c r="B1223" s="610" t="s">
        <v>9915</v>
      </c>
      <c r="C1223" s="610" t="s">
        <v>6873</v>
      </c>
      <c r="D1223" s="610" t="s">
        <v>43</v>
      </c>
      <c r="E1223" s="691">
        <v>2022</v>
      </c>
      <c r="F1223" s="688">
        <v>45278.039349399987</v>
      </c>
      <c r="G1223" s="610" t="s">
        <v>1458</v>
      </c>
    </row>
    <row r="1224" spans="1:7" ht="15.75" x14ac:dyDescent="0.25">
      <c r="A1224" s="610" t="s">
        <v>42</v>
      </c>
      <c r="B1224" s="610" t="s">
        <v>9915</v>
      </c>
      <c r="C1224" s="610" t="s">
        <v>6873</v>
      </c>
      <c r="D1224" s="610" t="s">
        <v>44</v>
      </c>
      <c r="E1224" s="691">
        <v>2022</v>
      </c>
      <c r="F1224" s="688">
        <v>46794</v>
      </c>
      <c r="G1224" s="610" t="s">
        <v>1458</v>
      </c>
    </row>
    <row r="1225" spans="1:7" ht="15.75" x14ac:dyDescent="0.25">
      <c r="A1225" s="619" t="s">
        <v>42</v>
      </c>
      <c r="B1225" s="619" t="s">
        <v>9068</v>
      </c>
      <c r="C1225" s="619" t="s">
        <v>1985</v>
      </c>
      <c r="D1225" s="619" t="s">
        <v>110</v>
      </c>
      <c r="E1225" s="661">
        <v>2022</v>
      </c>
      <c r="F1225" s="124">
        <v>44580</v>
      </c>
      <c r="G1225" s="619" t="s">
        <v>7317</v>
      </c>
    </row>
    <row r="1226" spans="1:7" ht="15.75" x14ac:dyDescent="0.25">
      <c r="A1226" s="619" t="s">
        <v>42</v>
      </c>
      <c r="B1226" s="619" t="s">
        <v>9068</v>
      </c>
      <c r="C1226" s="619" t="s">
        <v>1985</v>
      </c>
      <c r="D1226" s="619" t="s">
        <v>426</v>
      </c>
      <c r="E1226" s="661">
        <v>2022</v>
      </c>
      <c r="F1226" s="124">
        <v>46180</v>
      </c>
      <c r="G1226" s="619" t="s">
        <v>7317</v>
      </c>
    </row>
    <row r="1227" spans="1:7" ht="15.75" x14ac:dyDescent="0.25">
      <c r="A1227" s="619" t="s">
        <v>42</v>
      </c>
      <c r="B1227" s="619" t="s">
        <v>9066</v>
      </c>
      <c r="C1227" s="619" t="s">
        <v>1985</v>
      </c>
      <c r="D1227" s="619" t="s">
        <v>110</v>
      </c>
      <c r="E1227" s="661">
        <v>2022</v>
      </c>
      <c r="F1227" s="124">
        <v>39555</v>
      </c>
      <c r="G1227" s="619" t="s">
        <v>7317</v>
      </c>
    </row>
    <row r="1228" spans="1:7" ht="15.75" x14ac:dyDescent="0.25">
      <c r="A1228" s="619" t="s">
        <v>42</v>
      </c>
      <c r="B1228" s="619" t="s">
        <v>9066</v>
      </c>
      <c r="C1228" s="619" t="s">
        <v>1985</v>
      </c>
      <c r="D1228" s="619" t="s">
        <v>426</v>
      </c>
      <c r="E1228" s="661">
        <v>2022</v>
      </c>
      <c r="F1228" s="124">
        <v>41155</v>
      </c>
      <c r="G1228" s="619" t="s">
        <v>7317</v>
      </c>
    </row>
    <row r="1229" spans="1:7" ht="15.75" x14ac:dyDescent="0.25">
      <c r="A1229" s="619" t="s">
        <v>42</v>
      </c>
      <c r="B1229" s="619" t="s">
        <v>5385</v>
      </c>
      <c r="C1229" s="619" t="s">
        <v>1985</v>
      </c>
      <c r="D1229" s="619" t="s">
        <v>110</v>
      </c>
      <c r="E1229" s="661">
        <v>2022</v>
      </c>
      <c r="F1229" s="124">
        <v>46510</v>
      </c>
      <c r="G1229" s="619" t="s">
        <v>7317</v>
      </c>
    </row>
    <row r="1230" spans="1:7" ht="15.75" x14ac:dyDescent="0.25">
      <c r="A1230" s="619" t="s">
        <v>42</v>
      </c>
      <c r="B1230" s="619" t="s">
        <v>5385</v>
      </c>
      <c r="C1230" s="619" t="s">
        <v>1985</v>
      </c>
      <c r="D1230" s="619" t="s">
        <v>426</v>
      </c>
      <c r="E1230" s="661">
        <v>2022</v>
      </c>
      <c r="F1230" s="124">
        <v>48460</v>
      </c>
      <c r="G1230" s="619" t="s">
        <v>7317</v>
      </c>
    </row>
    <row r="1231" spans="1:7" ht="15.75" x14ac:dyDescent="0.25">
      <c r="A1231" s="619" t="s">
        <v>42</v>
      </c>
      <c r="B1231" s="619" t="s">
        <v>9069</v>
      </c>
      <c r="C1231" s="619" t="s">
        <v>1985</v>
      </c>
      <c r="D1231" s="619" t="s">
        <v>110</v>
      </c>
      <c r="E1231" s="661">
        <v>2022</v>
      </c>
      <c r="F1231" s="124">
        <v>49510</v>
      </c>
      <c r="G1231" s="619" t="s">
        <v>7317</v>
      </c>
    </row>
    <row r="1232" spans="1:7" ht="15.75" x14ac:dyDescent="0.25">
      <c r="A1232" s="619" t="s">
        <v>42</v>
      </c>
      <c r="B1232" s="619" t="s">
        <v>9069</v>
      </c>
      <c r="C1232" s="619" t="s">
        <v>1985</v>
      </c>
      <c r="D1232" s="619" t="s">
        <v>426</v>
      </c>
      <c r="E1232" s="661">
        <v>2022</v>
      </c>
      <c r="F1232" s="124">
        <v>51460</v>
      </c>
      <c r="G1232" s="619" t="s">
        <v>7317</v>
      </c>
    </row>
    <row r="1233" spans="1:7" ht="15.75" x14ac:dyDescent="0.25">
      <c r="A1233" s="619" t="s">
        <v>42</v>
      </c>
      <c r="B1233" s="619" t="s">
        <v>9067</v>
      </c>
      <c r="C1233" s="619" t="s">
        <v>1985</v>
      </c>
      <c r="D1233" s="619" t="s">
        <v>110</v>
      </c>
      <c r="E1233" s="661">
        <v>2022</v>
      </c>
      <c r="F1233" s="124">
        <v>42555</v>
      </c>
      <c r="G1233" s="619" t="s">
        <v>7317</v>
      </c>
    </row>
    <row r="1234" spans="1:7" ht="15.75" x14ac:dyDescent="0.25">
      <c r="A1234" s="619" t="s">
        <v>42</v>
      </c>
      <c r="B1234" s="619" t="s">
        <v>9067</v>
      </c>
      <c r="C1234" s="619" t="s">
        <v>1985</v>
      </c>
      <c r="D1234" s="619" t="s">
        <v>426</v>
      </c>
      <c r="E1234" s="661">
        <v>2022</v>
      </c>
      <c r="F1234" s="124">
        <v>44155</v>
      </c>
      <c r="G1234" s="619" t="s">
        <v>7317</v>
      </c>
    </row>
    <row r="1235" spans="1:7" ht="15.75" x14ac:dyDescent="0.25">
      <c r="A1235" s="619" t="s">
        <v>42</v>
      </c>
      <c r="B1235" s="619" t="s">
        <v>6843</v>
      </c>
      <c r="C1235" s="619" t="s">
        <v>3761</v>
      </c>
      <c r="D1235" s="619" t="s">
        <v>110</v>
      </c>
      <c r="E1235" s="661">
        <v>2022</v>
      </c>
      <c r="F1235" s="124">
        <v>35855</v>
      </c>
      <c r="G1235" s="619" t="s">
        <v>7317</v>
      </c>
    </row>
    <row r="1236" spans="1:7" ht="15.75" x14ac:dyDescent="0.25">
      <c r="A1236" s="619" t="s">
        <v>42</v>
      </c>
      <c r="B1236" s="619" t="s">
        <v>6843</v>
      </c>
      <c r="C1236" s="619" t="s">
        <v>3761</v>
      </c>
      <c r="D1236" s="619" t="s">
        <v>426</v>
      </c>
      <c r="E1236" s="661">
        <v>2022</v>
      </c>
      <c r="F1236" s="124">
        <v>37455</v>
      </c>
      <c r="G1236" s="619" t="s">
        <v>7317</v>
      </c>
    </row>
    <row r="1237" spans="1:7" ht="15.75" x14ac:dyDescent="0.25">
      <c r="A1237" s="619" t="s">
        <v>42</v>
      </c>
      <c r="B1237" s="619" t="s">
        <v>4900</v>
      </c>
      <c r="C1237" s="619" t="s">
        <v>3761</v>
      </c>
      <c r="D1237" s="619" t="s">
        <v>110</v>
      </c>
      <c r="E1237" s="661">
        <v>2022</v>
      </c>
      <c r="F1237" s="124">
        <v>38055</v>
      </c>
      <c r="G1237" s="619" t="s">
        <v>7317</v>
      </c>
    </row>
    <row r="1238" spans="1:7" ht="15.75" x14ac:dyDescent="0.25">
      <c r="A1238" s="619" t="s">
        <v>42</v>
      </c>
      <c r="B1238" s="619" t="s">
        <v>4900</v>
      </c>
      <c r="C1238" s="619" t="s">
        <v>3761</v>
      </c>
      <c r="D1238" s="619" t="s">
        <v>426</v>
      </c>
      <c r="E1238" s="661">
        <v>2022</v>
      </c>
      <c r="F1238" s="124">
        <v>39655</v>
      </c>
      <c r="G1238" s="619" t="s">
        <v>7317</v>
      </c>
    </row>
    <row r="1239" spans="1:7" ht="15.75" x14ac:dyDescent="0.25">
      <c r="A1239" s="619" t="s">
        <v>42</v>
      </c>
      <c r="B1239" s="619" t="s">
        <v>4905</v>
      </c>
      <c r="C1239" s="619" t="s">
        <v>3761</v>
      </c>
      <c r="D1239" s="619" t="s">
        <v>110</v>
      </c>
      <c r="E1239" s="661">
        <v>2022</v>
      </c>
      <c r="F1239" s="124">
        <v>45010</v>
      </c>
      <c r="G1239" s="619" t="s">
        <v>7317</v>
      </c>
    </row>
    <row r="1240" spans="1:7" ht="15.75" x14ac:dyDescent="0.25">
      <c r="A1240" s="619" t="s">
        <v>42</v>
      </c>
      <c r="B1240" s="619" t="s">
        <v>4905</v>
      </c>
      <c r="C1240" s="619" t="s">
        <v>3761</v>
      </c>
      <c r="D1240" s="619" t="s">
        <v>426</v>
      </c>
      <c r="E1240" s="661">
        <v>2022</v>
      </c>
      <c r="F1240" s="124">
        <v>46960</v>
      </c>
      <c r="G1240" s="619" t="s">
        <v>7317</v>
      </c>
    </row>
    <row r="1241" spans="1:7" ht="15.75" x14ac:dyDescent="0.25">
      <c r="A1241" s="619" t="s">
        <v>42</v>
      </c>
      <c r="B1241" s="619" t="s">
        <v>6840</v>
      </c>
      <c r="C1241" s="619" t="s">
        <v>3761</v>
      </c>
      <c r="D1241" s="619" t="s">
        <v>110</v>
      </c>
      <c r="E1241" s="661">
        <v>2022</v>
      </c>
      <c r="F1241" s="124">
        <v>48010</v>
      </c>
      <c r="G1241" s="619" t="s">
        <v>7317</v>
      </c>
    </row>
    <row r="1242" spans="1:7" ht="15.75" x14ac:dyDescent="0.25">
      <c r="A1242" s="619" t="s">
        <v>42</v>
      </c>
      <c r="B1242" s="619" t="s">
        <v>6840</v>
      </c>
      <c r="C1242" s="619" t="s">
        <v>3761</v>
      </c>
      <c r="D1242" s="619" t="s">
        <v>426</v>
      </c>
      <c r="E1242" s="661">
        <v>2022</v>
      </c>
      <c r="F1242" s="124">
        <v>49960</v>
      </c>
      <c r="G1242" s="619" t="s">
        <v>7317</v>
      </c>
    </row>
    <row r="1243" spans="1:7" ht="15.75" x14ac:dyDescent="0.25">
      <c r="A1243" s="619" t="s">
        <v>42</v>
      </c>
      <c r="B1243" s="619" t="s">
        <v>4903</v>
      </c>
      <c r="C1243" s="619" t="s">
        <v>3761</v>
      </c>
      <c r="D1243" s="619" t="s">
        <v>110</v>
      </c>
      <c r="E1243" s="661">
        <v>2022</v>
      </c>
      <c r="F1243" s="124">
        <v>41055</v>
      </c>
      <c r="G1243" s="619" t="s">
        <v>7317</v>
      </c>
    </row>
    <row r="1244" spans="1:7" ht="15.75" x14ac:dyDescent="0.25">
      <c r="A1244" s="619" t="s">
        <v>42</v>
      </c>
      <c r="B1244" s="619" t="s">
        <v>4903</v>
      </c>
      <c r="C1244" s="619" t="s">
        <v>3761</v>
      </c>
      <c r="D1244" s="619" t="s">
        <v>426</v>
      </c>
      <c r="E1244" s="661">
        <v>2022</v>
      </c>
      <c r="F1244" s="124">
        <v>42655</v>
      </c>
      <c r="G1244" s="619" t="s">
        <v>7317</v>
      </c>
    </row>
    <row r="1245" spans="1:7" ht="15.75" x14ac:dyDescent="0.25">
      <c r="A1245" s="619" t="s">
        <v>42</v>
      </c>
      <c r="B1245" s="619" t="s">
        <v>6844</v>
      </c>
      <c r="C1245" s="619" t="s">
        <v>3761</v>
      </c>
      <c r="D1245" s="619" t="s">
        <v>110</v>
      </c>
      <c r="E1245" s="661">
        <v>2022</v>
      </c>
      <c r="F1245" s="124">
        <v>42650</v>
      </c>
      <c r="G1245" s="619" t="s">
        <v>7317</v>
      </c>
    </row>
    <row r="1246" spans="1:7" ht="15.75" x14ac:dyDescent="0.25">
      <c r="A1246" s="619" t="s">
        <v>42</v>
      </c>
      <c r="B1246" s="619" t="s">
        <v>6844</v>
      </c>
      <c r="C1246" s="619" t="s">
        <v>3761</v>
      </c>
      <c r="D1246" s="619" t="s">
        <v>426</v>
      </c>
      <c r="E1246" s="661">
        <v>2022</v>
      </c>
      <c r="F1246" s="124">
        <v>44600</v>
      </c>
      <c r="G1246" s="619" t="s">
        <v>7317</v>
      </c>
    </row>
    <row r="1247" spans="1:7" ht="15.75" x14ac:dyDescent="0.25">
      <c r="A1247" s="619" t="s">
        <v>42</v>
      </c>
      <c r="B1247" s="619" t="s">
        <v>7499</v>
      </c>
      <c r="C1247" s="619" t="s">
        <v>4532</v>
      </c>
      <c r="D1247" s="619" t="s">
        <v>43</v>
      </c>
      <c r="E1247" s="661">
        <v>2022</v>
      </c>
      <c r="F1247" s="124">
        <v>34197</v>
      </c>
      <c r="G1247" s="619" t="s">
        <v>7347</v>
      </c>
    </row>
    <row r="1248" spans="1:7" ht="15.75" x14ac:dyDescent="0.25">
      <c r="A1248" s="619" t="s">
        <v>42</v>
      </c>
      <c r="B1248" s="619" t="s">
        <v>7499</v>
      </c>
      <c r="C1248" s="619" t="s">
        <v>3721</v>
      </c>
      <c r="D1248" s="619" t="s">
        <v>43</v>
      </c>
      <c r="E1248" s="661">
        <v>2022</v>
      </c>
      <c r="F1248" s="124">
        <v>28564</v>
      </c>
      <c r="G1248" s="619" t="s">
        <v>7347</v>
      </c>
    </row>
    <row r="1249" spans="1:7" ht="15.75" x14ac:dyDescent="0.25">
      <c r="A1249" s="619" t="s">
        <v>42</v>
      </c>
      <c r="B1249" s="619" t="s">
        <v>9075</v>
      </c>
      <c r="C1249" s="619" t="s">
        <v>3721</v>
      </c>
      <c r="D1249" s="619" t="s">
        <v>43</v>
      </c>
      <c r="E1249" s="661">
        <v>2022</v>
      </c>
      <c r="F1249" s="124">
        <v>36800</v>
      </c>
      <c r="G1249" s="619" t="s">
        <v>7347</v>
      </c>
    </row>
    <row r="1250" spans="1:7" ht="15.75" x14ac:dyDescent="0.25">
      <c r="A1250" s="619" t="s">
        <v>42</v>
      </c>
      <c r="B1250" s="619" t="s">
        <v>9076</v>
      </c>
      <c r="C1250" s="619" t="s">
        <v>1980</v>
      </c>
      <c r="D1250" s="619" t="s">
        <v>110</v>
      </c>
      <c r="E1250" s="661">
        <v>2022</v>
      </c>
      <c r="F1250" s="124">
        <v>28759</v>
      </c>
      <c r="G1250" s="619" t="s">
        <v>7507</v>
      </c>
    </row>
    <row r="1251" spans="1:7" ht="15.75" x14ac:dyDescent="0.25">
      <c r="A1251" s="619" t="s">
        <v>42</v>
      </c>
      <c r="B1251" s="619" t="s">
        <v>7523</v>
      </c>
      <c r="C1251" s="619" t="s">
        <v>2845</v>
      </c>
      <c r="D1251" s="619" t="s">
        <v>110</v>
      </c>
      <c r="E1251" s="661">
        <v>2022</v>
      </c>
      <c r="F1251" s="124">
        <v>62537</v>
      </c>
      <c r="G1251" s="619" t="s">
        <v>5997</v>
      </c>
    </row>
    <row r="1252" spans="1:7" ht="15.75" x14ac:dyDescent="0.25">
      <c r="A1252" s="619" t="s">
        <v>42</v>
      </c>
      <c r="B1252" s="619" t="s">
        <v>7523</v>
      </c>
      <c r="C1252" s="619" t="s">
        <v>2927</v>
      </c>
      <c r="D1252" s="619" t="s">
        <v>110</v>
      </c>
      <c r="E1252" s="661">
        <v>2022</v>
      </c>
      <c r="F1252" s="124">
        <v>64940</v>
      </c>
      <c r="G1252" s="619" t="s">
        <v>5997</v>
      </c>
    </row>
    <row r="1253" spans="1:7" ht="15.75" x14ac:dyDescent="0.25">
      <c r="A1253" s="619" t="s">
        <v>42</v>
      </c>
      <c r="B1253" s="619" t="s">
        <v>7523</v>
      </c>
      <c r="C1253" s="619" t="s">
        <v>2926</v>
      </c>
      <c r="D1253" s="619" t="s">
        <v>110</v>
      </c>
      <c r="E1253" s="661">
        <v>2022</v>
      </c>
      <c r="F1253" s="124">
        <v>70707</v>
      </c>
      <c r="G1253" s="619" t="s">
        <v>5997</v>
      </c>
    </row>
    <row r="1254" spans="1:7" ht="15.75" x14ac:dyDescent="0.25">
      <c r="A1254" s="619" t="s">
        <v>42</v>
      </c>
      <c r="B1254" s="619" t="s">
        <v>7523</v>
      </c>
      <c r="C1254" s="619" t="s">
        <v>3761</v>
      </c>
      <c r="D1254" s="619" t="s">
        <v>110</v>
      </c>
      <c r="E1254" s="661">
        <v>2022</v>
      </c>
      <c r="F1254" s="124">
        <v>81035</v>
      </c>
      <c r="G1254" s="619" t="s">
        <v>5997</v>
      </c>
    </row>
    <row r="1255" spans="1:7" ht="15.75" x14ac:dyDescent="0.25">
      <c r="A1255" s="619" t="s">
        <v>42</v>
      </c>
      <c r="B1255" s="619" t="s">
        <v>7517</v>
      </c>
      <c r="C1255" s="619" t="s">
        <v>1980</v>
      </c>
      <c r="D1255" s="619" t="s">
        <v>110</v>
      </c>
      <c r="E1255" s="661">
        <v>2022</v>
      </c>
      <c r="F1255" s="124">
        <v>36977</v>
      </c>
      <c r="G1255" s="619" t="s">
        <v>5997</v>
      </c>
    </row>
    <row r="1256" spans="1:7" ht="15.75" x14ac:dyDescent="0.25">
      <c r="A1256" s="619" t="s">
        <v>42</v>
      </c>
      <c r="B1256" s="619" t="s">
        <v>7516</v>
      </c>
      <c r="C1256" s="619" t="s">
        <v>2845</v>
      </c>
      <c r="D1256" s="619" t="s">
        <v>44</v>
      </c>
      <c r="E1256" s="661">
        <v>2022</v>
      </c>
      <c r="F1256" s="124">
        <v>47588</v>
      </c>
      <c r="G1256" s="619" t="s">
        <v>5997</v>
      </c>
    </row>
    <row r="1257" spans="1:7" ht="15.75" x14ac:dyDescent="0.25">
      <c r="A1257" s="619" t="s">
        <v>42</v>
      </c>
      <c r="B1257" s="619" t="s">
        <v>7515</v>
      </c>
      <c r="C1257" s="619" t="s">
        <v>1980</v>
      </c>
      <c r="D1257" s="619" t="s">
        <v>110</v>
      </c>
      <c r="E1257" s="661">
        <v>2022</v>
      </c>
      <c r="F1257" s="124">
        <v>43280</v>
      </c>
      <c r="G1257" s="619" t="s">
        <v>5997</v>
      </c>
    </row>
    <row r="1258" spans="1:7" ht="15.75" x14ac:dyDescent="0.25">
      <c r="A1258" s="619" t="s">
        <v>42</v>
      </c>
      <c r="B1258" s="619" t="s">
        <v>7521</v>
      </c>
      <c r="C1258" s="619" t="s">
        <v>2845</v>
      </c>
      <c r="D1258" s="619" t="s">
        <v>110</v>
      </c>
      <c r="E1258" s="661">
        <v>2022</v>
      </c>
      <c r="F1258" s="124">
        <v>78859</v>
      </c>
      <c r="G1258" s="619" t="s">
        <v>5997</v>
      </c>
    </row>
    <row r="1259" spans="1:7" ht="15.75" x14ac:dyDescent="0.25">
      <c r="A1259" s="618" t="s">
        <v>42</v>
      </c>
      <c r="B1259" s="618" t="s">
        <v>7249</v>
      </c>
      <c r="C1259" s="618" t="s">
        <v>3739</v>
      </c>
      <c r="D1259" s="618" t="s">
        <v>43</v>
      </c>
      <c r="E1259" s="690">
        <v>2022</v>
      </c>
      <c r="F1259" s="124">
        <v>21319</v>
      </c>
      <c r="G1259" s="618" t="s">
        <v>135</v>
      </c>
    </row>
    <row r="1260" spans="1:7" ht="15.75" x14ac:dyDescent="0.25">
      <c r="A1260" s="610" t="s">
        <v>42</v>
      </c>
      <c r="B1260" s="610" t="s">
        <v>10086</v>
      </c>
      <c r="C1260" s="610" t="s">
        <v>10083</v>
      </c>
      <c r="D1260" s="610" t="s">
        <v>110</v>
      </c>
      <c r="E1260" s="691">
        <v>2022</v>
      </c>
      <c r="F1260" s="694">
        <v>22928</v>
      </c>
      <c r="G1260" s="610" t="s">
        <v>10084</v>
      </c>
    </row>
    <row r="1261" spans="1:7" ht="15.75" x14ac:dyDescent="0.25">
      <c r="A1261" s="610" t="s">
        <v>42</v>
      </c>
      <c r="B1261" s="610" t="s">
        <v>10086</v>
      </c>
      <c r="C1261" s="610" t="s">
        <v>10083</v>
      </c>
      <c r="D1261" s="610" t="s">
        <v>110</v>
      </c>
      <c r="E1261" s="691">
        <v>2022</v>
      </c>
      <c r="F1261" s="694">
        <v>22928</v>
      </c>
      <c r="G1261" s="610" t="s">
        <v>10085</v>
      </c>
    </row>
    <row r="1262" spans="1:7" ht="15.75" x14ac:dyDescent="0.25">
      <c r="A1262" s="610" t="s">
        <v>42</v>
      </c>
      <c r="B1262" s="610" t="s">
        <v>10087</v>
      </c>
      <c r="C1262" s="610" t="s">
        <v>10083</v>
      </c>
      <c r="D1262" s="610" t="s">
        <v>110</v>
      </c>
      <c r="E1262" s="691">
        <v>2022</v>
      </c>
      <c r="F1262" s="694">
        <v>23399</v>
      </c>
      <c r="G1262" s="610" t="s">
        <v>10084</v>
      </c>
    </row>
    <row r="1263" spans="1:7" ht="15.75" x14ac:dyDescent="0.25">
      <c r="A1263" s="610" t="s">
        <v>42</v>
      </c>
      <c r="B1263" s="610" t="s">
        <v>10087</v>
      </c>
      <c r="C1263" s="610" t="s">
        <v>10083</v>
      </c>
      <c r="D1263" s="610" t="s">
        <v>110</v>
      </c>
      <c r="E1263" s="691">
        <v>2022</v>
      </c>
      <c r="F1263" s="694">
        <v>23399</v>
      </c>
      <c r="G1263" s="610" t="s">
        <v>10085</v>
      </c>
    </row>
    <row r="1264" spans="1:7" ht="15.75" x14ac:dyDescent="0.25">
      <c r="A1264" s="610" t="s">
        <v>42</v>
      </c>
      <c r="B1264" s="610" t="s">
        <v>10089</v>
      </c>
      <c r="C1264" s="610" t="s">
        <v>10083</v>
      </c>
      <c r="D1264" s="610" t="s">
        <v>110</v>
      </c>
      <c r="E1264" s="691">
        <v>2022</v>
      </c>
      <c r="F1264" s="694">
        <v>25355</v>
      </c>
      <c r="G1264" s="610" t="s">
        <v>10084</v>
      </c>
    </row>
    <row r="1265" spans="1:7" ht="15.75" x14ac:dyDescent="0.25">
      <c r="A1265" s="610" t="s">
        <v>42</v>
      </c>
      <c r="B1265" s="610" t="s">
        <v>10082</v>
      </c>
      <c r="C1265" s="610" t="s">
        <v>10083</v>
      </c>
      <c r="D1265" s="610" t="s">
        <v>110</v>
      </c>
      <c r="E1265" s="691">
        <v>2022</v>
      </c>
      <c r="F1265" s="694">
        <v>21076</v>
      </c>
      <c r="G1265" s="610" t="s">
        <v>10084</v>
      </c>
    </row>
    <row r="1266" spans="1:7" ht="15.75" x14ac:dyDescent="0.25">
      <c r="A1266" s="610" t="s">
        <v>42</v>
      </c>
      <c r="B1266" s="610" t="s">
        <v>10082</v>
      </c>
      <c r="C1266" s="610" t="s">
        <v>10083</v>
      </c>
      <c r="D1266" s="610" t="s">
        <v>110</v>
      </c>
      <c r="E1266" s="691">
        <v>2022</v>
      </c>
      <c r="F1266" s="688">
        <v>21076</v>
      </c>
      <c r="G1266" s="610" t="s">
        <v>10085</v>
      </c>
    </row>
    <row r="1267" spans="1:7" ht="15.75" x14ac:dyDescent="0.25">
      <c r="A1267" s="610" t="s">
        <v>42</v>
      </c>
      <c r="B1267" s="610" t="s">
        <v>10088</v>
      </c>
      <c r="C1267" s="610" t="s">
        <v>10083</v>
      </c>
      <c r="D1267" s="610" t="s">
        <v>110</v>
      </c>
      <c r="E1267" s="691">
        <v>2022</v>
      </c>
      <c r="F1267" s="694">
        <v>24812</v>
      </c>
      <c r="G1267" s="610" t="s">
        <v>10084</v>
      </c>
    </row>
    <row r="1268" spans="1:7" ht="31.5" x14ac:dyDescent="0.25">
      <c r="A1268" s="610" t="s">
        <v>42</v>
      </c>
      <c r="B1268" s="686" t="s">
        <v>10091</v>
      </c>
      <c r="C1268" s="610" t="s">
        <v>10083</v>
      </c>
      <c r="D1268" s="610" t="s">
        <v>110</v>
      </c>
      <c r="E1268" s="691">
        <v>2022</v>
      </c>
      <c r="F1268" s="694">
        <v>30333</v>
      </c>
      <c r="G1268" s="610" t="s">
        <v>2109</v>
      </c>
    </row>
    <row r="1269" spans="1:7" ht="31.5" x14ac:dyDescent="0.25">
      <c r="A1269" s="610" t="s">
        <v>42</v>
      </c>
      <c r="B1269" s="686" t="s">
        <v>10092</v>
      </c>
      <c r="C1269" s="610" t="s">
        <v>10083</v>
      </c>
      <c r="D1269" s="610" t="s">
        <v>110</v>
      </c>
      <c r="E1269" s="691">
        <v>2022</v>
      </c>
      <c r="F1269" s="694">
        <v>30333</v>
      </c>
      <c r="G1269" s="610" t="s">
        <v>2109</v>
      </c>
    </row>
    <row r="1270" spans="1:7" ht="15.75" x14ac:dyDescent="0.25">
      <c r="A1270" s="610" t="s">
        <v>42</v>
      </c>
      <c r="B1270" s="610" t="s">
        <v>10090</v>
      </c>
      <c r="C1270" s="610" t="s">
        <v>10083</v>
      </c>
      <c r="D1270" s="610" t="s">
        <v>110</v>
      </c>
      <c r="E1270" s="691">
        <v>2022</v>
      </c>
      <c r="F1270" s="694">
        <v>30164</v>
      </c>
      <c r="G1270" s="610" t="s">
        <v>2109</v>
      </c>
    </row>
    <row r="1271" spans="1:7" ht="15.75" x14ac:dyDescent="0.25">
      <c r="A1271" s="610" t="s">
        <v>42</v>
      </c>
      <c r="B1271" s="610" t="s">
        <v>10093</v>
      </c>
      <c r="C1271" s="610" t="s">
        <v>10083</v>
      </c>
      <c r="D1271" s="610" t="s">
        <v>110</v>
      </c>
      <c r="E1271" s="691">
        <v>2022</v>
      </c>
      <c r="F1271" s="694">
        <v>30491</v>
      </c>
      <c r="G1271" s="610" t="s">
        <v>2109</v>
      </c>
    </row>
    <row r="1272" spans="1:7" ht="15.75" x14ac:dyDescent="0.25">
      <c r="A1272" s="610" t="s">
        <v>42</v>
      </c>
      <c r="B1272" s="610" t="s">
        <v>10094</v>
      </c>
      <c r="C1272" s="610" t="s">
        <v>10083</v>
      </c>
      <c r="D1272" s="610" t="s">
        <v>110</v>
      </c>
      <c r="E1272" s="691">
        <v>2022</v>
      </c>
      <c r="F1272" s="694">
        <v>30491</v>
      </c>
      <c r="G1272" s="610" t="s">
        <v>2109</v>
      </c>
    </row>
    <row r="1273" spans="1:7" ht="15.75" x14ac:dyDescent="0.25">
      <c r="A1273" s="610" t="s">
        <v>42</v>
      </c>
      <c r="B1273" s="610" t="s">
        <v>10095</v>
      </c>
      <c r="C1273" s="610" t="s">
        <v>10083</v>
      </c>
      <c r="D1273" s="610" t="s">
        <v>110</v>
      </c>
      <c r="E1273" s="691">
        <v>2022</v>
      </c>
      <c r="F1273" s="694">
        <v>28904</v>
      </c>
      <c r="G1273" s="610" t="s">
        <v>2109</v>
      </c>
    </row>
    <row r="1274" spans="1:7" ht="15.75" x14ac:dyDescent="0.25">
      <c r="A1274" s="610" t="s">
        <v>42</v>
      </c>
      <c r="B1274" s="610" t="s">
        <v>10096</v>
      </c>
      <c r="C1274" s="610" t="s">
        <v>10083</v>
      </c>
      <c r="D1274" s="610" t="s">
        <v>110</v>
      </c>
      <c r="E1274" s="691">
        <v>2022</v>
      </c>
      <c r="F1274" s="694">
        <v>28904</v>
      </c>
      <c r="G1274" s="610" t="s">
        <v>2109</v>
      </c>
    </row>
    <row r="1275" spans="1:7" ht="15.75" x14ac:dyDescent="0.25">
      <c r="A1275" s="610" t="s">
        <v>42</v>
      </c>
      <c r="B1275" s="610" t="s">
        <v>10097</v>
      </c>
      <c r="C1275" s="610" t="s">
        <v>10083</v>
      </c>
      <c r="D1275" s="610" t="s">
        <v>110</v>
      </c>
      <c r="E1275" s="691">
        <v>2022</v>
      </c>
      <c r="F1275" s="694">
        <v>32639</v>
      </c>
      <c r="G1275" s="610" t="s">
        <v>2109</v>
      </c>
    </row>
    <row r="1276" spans="1:7" ht="15.75" x14ac:dyDescent="0.25">
      <c r="A1276" s="610" t="s">
        <v>42</v>
      </c>
      <c r="B1276" s="610" t="s">
        <v>10098</v>
      </c>
      <c r="C1276" s="610" t="s">
        <v>10083</v>
      </c>
      <c r="D1276" s="610" t="s">
        <v>110</v>
      </c>
      <c r="E1276" s="691">
        <v>2022</v>
      </c>
      <c r="F1276" s="694">
        <v>32639</v>
      </c>
      <c r="G1276" s="610" t="s">
        <v>2109</v>
      </c>
    </row>
    <row r="1277" spans="1:7" ht="15.75" x14ac:dyDescent="0.25">
      <c r="A1277" s="620" t="s">
        <v>42</v>
      </c>
      <c r="B1277" s="619" t="s">
        <v>9442</v>
      </c>
      <c r="C1277" s="619" t="s">
        <v>6869</v>
      </c>
      <c r="D1277" s="619" t="s">
        <v>110</v>
      </c>
      <c r="E1277" s="692">
        <v>2022</v>
      </c>
      <c r="F1277" s="124">
        <v>24525</v>
      </c>
      <c r="G1277" s="619" t="s">
        <v>9311</v>
      </c>
    </row>
    <row r="1278" spans="1:7" ht="15.75" x14ac:dyDescent="0.25">
      <c r="A1278" s="620" t="s">
        <v>42</v>
      </c>
      <c r="B1278" s="619" t="s">
        <v>9443</v>
      </c>
      <c r="C1278" s="619" t="s">
        <v>6869</v>
      </c>
      <c r="D1278" s="619" t="s">
        <v>426</v>
      </c>
      <c r="E1278" s="692">
        <v>2022</v>
      </c>
      <c r="F1278" s="124">
        <v>27135</v>
      </c>
      <c r="G1278" s="619" t="s">
        <v>9311</v>
      </c>
    </row>
    <row r="1279" spans="1:7" ht="15.75" x14ac:dyDescent="0.25">
      <c r="A1279" s="620" t="s">
        <v>42</v>
      </c>
      <c r="B1279" s="619" t="s">
        <v>9443</v>
      </c>
      <c r="C1279" s="619" t="s">
        <v>6869</v>
      </c>
      <c r="D1279" s="619" t="s">
        <v>110</v>
      </c>
      <c r="E1279" s="692">
        <v>2022</v>
      </c>
      <c r="F1279" s="124">
        <v>25735</v>
      </c>
      <c r="G1279" s="619" t="s">
        <v>9311</v>
      </c>
    </row>
    <row r="1280" spans="1:7" ht="15.75" x14ac:dyDescent="0.25">
      <c r="A1280" s="620" t="s">
        <v>42</v>
      </c>
      <c r="B1280" s="619" t="s">
        <v>9444</v>
      </c>
      <c r="C1280" s="619" t="s">
        <v>6869</v>
      </c>
      <c r="D1280" s="619" t="s">
        <v>110</v>
      </c>
      <c r="E1280" s="692">
        <v>2022</v>
      </c>
      <c r="F1280" s="124">
        <v>32820</v>
      </c>
      <c r="G1280" s="619" t="s">
        <v>9311</v>
      </c>
    </row>
    <row r="1281" spans="1:7" ht="15.75" x14ac:dyDescent="0.25">
      <c r="A1281" s="620" t="s">
        <v>42</v>
      </c>
      <c r="B1281" s="619" t="s">
        <v>9446</v>
      </c>
      <c r="C1281" s="619" t="s">
        <v>6869</v>
      </c>
      <c r="D1281" s="619" t="s">
        <v>110</v>
      </c>
      <c r="E1281" s="692">
        <v>2022</v>
      </c>
      <c r="F1281" s="124">
        <v>28220</v>
      </c>
      <c r="G1281" s="619" t="s">
        <v>9311</v>
      </c>
    </row>
    <row r="1282" spans="1:7" ht="15.75" x14ac:dyDescent="0.25">
      <c r="A1282" s="620" t="s">
        <v>42</v>
      </c>
      <c r="B1282" s="619" t="s">
        <v>9447</v>
      </c>
      <c r="C1282" s="619" t="s">
        <v>6869</v>
      </c>
      <c r="D1282" s="619" t="s">
        <v>110</v>
      </c>
      <c r="E1282" s="692">
        <v>2022</v>
      </c>
      <c r="F1282" s="124">
        <v>34000</v>
      </c>
      <c r="G1282" s="619" t="s">
        <v>9311</v>
      </c>
    </row>
    <row r="1283" spans="1:7" ht="15.75" x14ac:dyDescent="0.25">
      <c r="A1283" s="620" t="s">
        <v>42</v>
      </c>
      <c r="B1283" s="619" t="s">
        <v>9448</v>
      </c>
      <c r="C1283" s="619" t="s">
        <v>6869</v>
      </c>
      <c r="D1283" s="619" t="s">
        <v>110</v>
      </c>
      <c r="E1283" s="692">
        <v>2022</v>
      </c>
      <c r="F1283" s="124">
        <v>30000</v>
      </c>
      <c r="G1283" s="619" t="s">
        <v>9311</v>
      </c>
    </row>
    <row r="1284" spans="1:7" ht="15.75" x14ac:dyDescent="0.25">
      <c r="A1284" s="620" t="s">
        <v>42</v>
      </c>
      <c r="B1284" s="619" t="s">
        <v>9445</v>
      </c>
      <c r="C1284" s="619" t="s">
        <v>6869</v>
      </c>
      <c r="D1284" s="619" t="s">
        <v>426</v>
      </c>
      <c r="E1284" s="692">
        <v>2022</v>
      </c>
      <c r="F1284" s="124">
        <v>29575</v>
      </c>
      <c r="G1284" s="619" t="s">
        <v>9311</v>
      </c>
    </row>
    <row r="1285" spans="1:7" ht="15.75" x14ac:dyDescent="0.25">
      <c r="A1285" s="620" t="s">
        <v>42</v>
      </c>
      <c r="B1285" s="619" t="s">
        <v>9445</v>
      </c>
      <c r="C1285" s="619" t="s">
        <v>6869</v>
      </c>
      <c r="D1285" s="619" t="s">
        <v>110</v>
      </c>
      <c r="E1285" s="692">
        <v>2022</v>
      </c>
      <c r="F1285" s="124">
        <v>28745</v>
      </c>
      <c r="G1285" s="619" t="s">
        <v>9311</v>
      </c>
    </row>
    <row r="1286" spans="1:7" ht="15.75" x14ac:dyDescent="0.25">
      <c r="A1286" s="618" t="s">
        <v>42</v>
      </c>
      <c r="B1286" s="618" t="s">
        <v>1107</v>
      </c>
      <c r="C1286" s="618" t="s">
        <v>1985</v>
      </c>
      <c r="D1286" s="618" t="s">
        <v>426</v>
      </c>
      <c r="E1286" s="661">
        <v>2022</v>
      </c>
      <c r="F1286" s="124">
        <v>31090</v>
      </c>
      <c r="G1286" s="618" t="s">
        <v>7072</v>
      </c>
    </row>
    <row r="1287" spans="1:7" ht="15.75" x14ac:dyDescent="0.25">
      <c r="A1287" s="618" t="s">
        <v>42</v>
      </c>
      <c r="B1287" s="618" t="s">
        <v>1107</v>
      </c>
      <c r="C1287" s="618" t="s">
        <v>2114</v>
      </c>
      <c r="D1287" s="618" t="s">
        <v>426</v>
      </c>
      <c r="E1287" s="661">
        <v>2022</v>
      </c>
      <c r="F1287" s="124">
        <v>29474</v>
      </c>
      <c r="G1287" s="618" t="s">
        <v>7072</v>
      </c>
    </row>
    <row r="1288" spans="1:7" ht="15.75" x14ac:dyDescent="0.25">
      <c r="A1288" s="620" t="s">
        <v>42</v>
      </c>
      <c r="B1288" s="619" t="s">
        <v>9450</v>
      </c>
      <c r="C1288" s="619" t="s">
        <v>1985</v>
      </c>
      <c r="D1288" s="619" t="s">
        <v>426</v>
      </c>
      <c r="E1288" s="692">
        <v>2022</v>
      </c>
      <c r="F1288" s="124">
        <v>33230</v>
      </c>
      <c r="G1288" s="619" t="s">
        <v>9272</v>
      </c>
    </row>
    <row r="1289" spans="1:7" ht="15.75" x14ac:dyDescent="0.25">
      <c r="A1289" s="620" t="s">
        <v>42</v>
      </c>
      <c r="B1289" s="619" t="s">
        <v>9453</v>
      </c>
      <c r="C1289" s="619" t="s">
        <v>9454</v>
      </c>
      <c r="D1289" s="619" t="s">
        <v>426</v>
      </c>
      <c r="E1289" s="692">
        <v>2022</v>
      </c>
      <c r="F1289" s="124">
        <v>29575</v>
      </c>
      <c r="G1289" s="619" t="s">
        <v>9272</v>
      </c>
    </row>
    <row r="1290" spans="1:7" ht="15.75" x14ac:dyDescent="0.25">
      <c r="A1290" s="620" t="s">
        <v>42</v>
      </c>
      <c r="B1290" s="619" t="s">
        <v>9459</v>
      </c>
      <c r="C1290" s="619" t="s">
        <v>9454</v>
      </c>
      <c r="D1290" s="619" t="s">
        <v>426</v>
      </c>
      <c r="E1290" s="692">
        <v>2022</v>
      </c>
      <c r="F1290" s="124">
        <v>38075</v>
      </c>
      <c r="G1290" s="619" t="s">
        <v>9272</v>
      </c>
    </row>
    <row r="1291" spans="1:7" ht="15.75" x14ac:dyDescent="0.25">
      <c r="A1291" s="620" t="s">
        <v>42</v>
      </c>
      <c r="B1291" s="619" t="s">
        <v>9456</v>
      </c>
      <c r="C1291" s="619" t="s">
        <v>9454</v>
      </c>
      <c r="D1291" s="619" t="s">
        <v>426</v>
      </c>
      <c r="E1291" s="692">
        <v>2022</v>
      </c>
      <c r="F1291" s="124">
        <v>32230</v>
      </c>
      <c r="G1291" s="619" t="s">
        <v>9272</v>
      </c>
    </row>
    <row r="1292" spans="1:7" ht="15.75" x14ac:dyDescent="0.25">
      <c r="A1292" s="620" t="s">
        <v>42</v>
      </c>
      <c r="B1292" s="619" t="s">
        <v>9455</v>
      </c>
      <c r="C1292" s="619" t="s">
        <v>9454</v>
      </c>
      <c r="D1292" s="619" t="s">
        <v>426</v>
      </c>
      <c r="E1292" s="692">
        <v>2022</v>
      </c>
      <c r="F1292" s="124">
        <v>31045</v>
      </c>
      <c r="G1292" s="619" t="s">
        <v>9272</v>
      </c>
    </row>
    <row r="1293" spans="1:7" ht="15.75" x14ac:dyDescent="0.25">
      <c r="A1293" s="620" t="s">
        <v>42</v>
      </c>
      <c r="B1293" s="619" t="s">
        <v>9457</v>
      </c>
      <c r="C1293" s="619" t="s">
        <v>9454</v>
      </c>
      <c r="D1293" s="619" t="s">
        <v>426</v>
      </c>
      <c r="E1293" s="692">
        <v>2022</v>
      </c>
      <c r="F1293" s="124">
        <v>33935</v>
      </c>
      <c r="G1293" s="619" t="s">
        <v>9272</v>
      </c>
    </row>
    <row r="1294" spans="1:7" ht="15.75" x14ac:dyDescent="0.25">
      <c r="A1294" s="620" t="s">
        <v>42</v>
      </c>
      <c r="B1294" s="619" t="s">
        <v>9458</v>
      </c>
      <c r="C1294" s="619" t="s">
        <v>9454</v>
      </c>
      <c r="D1294" s="619" t="s">
        <v>426</v>
      </c>
      <c r="E1294" s="692">
        <v>2022</v>
      </c>
      <c r="F1294" s="124">
        <v>35555</v>
      </c>
      <c r="G1294" s="619" t="s">
        <v>9272</v>
      </c>
    </row>
    <row r="1295" spans="1:7" ht="15.75" x14ac:dyDescent="0.25">
      <c r="A1295" s="620" t="s">
        <v>42</v>
      </c>
      <c r="B1295" s="619" t="s">
        <v>5257</v>
      </c>
      <c r="C1295" s="619" t="s">
        <v>1985</v>
      </c>
      <c r="D1295" s="619" t="s">
        <v>110</v>
      </c>
      <c r="E1295" s="692">
        <v>2022</v>
      </c>
      <c r="F1295" s="124">
        <v>26975</v>
      </c>
      <c r="G1295" s="619" t="s">
        <v>9272</v>
      </c>
    </row>
    <row r="1296" spans="1:7" ht="15.75" x14ac:dyDescent="0.25">
      <c r="A1296" s="620" t="s">
        <v>42</v>
      </c>
      <c r="B1296" s="619" t="s">
        <v>9451</v>
      </c>
      <c r="C1296" s="619" t="s">
        <v>1985</v>
      </c>
      <c r="D1296" s="619" t="s">
        <v>110</v>
      </c>
      <c r="E1296" s="692">
        <v>2022</v>
      </c>
      <c r="F1296" s="124">
        <v>35475</v>
      </c>
      <c r="G1296" s="619" t="s">
        <v>9272</v>
      </c>
    </row>
    <row r="1297" spans="1:7" ht="15.75" x14ac:dyDescent="0.25">
      <c r="A1297" s="620" t="s">
        <v>42</v>
      </c>
      <c r="B1297" s="619" t="s">
        <v>9460</v>
      </c>
      <c r="C1297" s="619" t="s">
        <v>9454</v>
      </c>
      <c r="D1297" s="619" t="s">
        <v>426</v>
      </c>
      <c r="E1297" s="692">
        <v>2022</v>
      </c>
      <c r="F1297" s="124">
        <v>40300</v>
      </c>
      <c r="G1297" s="619" t="s">
        <v>9272</v>
      </c>
    </row>
    <row r="1298" spans="1:7" ht="15.75" x14ac:dyDescent="0.25">
      <c r="A1298" s="620" t="s">
        <v>42</v>
      </c>
      <c r="B1298" s="619" t="s">
        <v>9461</v>
      </c>
      <c r="C1298" s="619" t="s">
        <v>9454</v>
      </c>
      <c r="D1298" s="619" t="s">
        <v>426</v>
      </c>
      <c r="E1298" s="692">
        <v>2022</v>
      </c>
      <c r="F1298" s="124">
        <v>43625</v>
      </c>
      <c r="G1298" s="619" t="s">
        <v>9272</v>
      </c>
    </row>
    <row r="1299" spans="1:7" ht="15.75" x14ac:dyDescent="0.25">
      <c r="A1299" s="620" t="s">
        <v>42</v>
      </c>
      <c r="B1299" s="619" t="s">
        <v>9452</v>
      </c>
      <c r="C1299" s="619" t="s">
        <v>1985</v>
      </c>
      <c r="D1299" s="619" t="s">
        <v>426</v>
      </c>
      <c r="E1299" s="692">
        <v>2022</v>
      </c>
      <c r="F1299" s="124">
        <v>36915</v>
      </c>
      <c r="G1299" s="619" t="s">
        <v>9272</v>
      </c>
    </row>
    <row r="1300" spans="1:7" ht="15.75" x14ac:dyDescent="0.25">
      <c r="A1300" s="620" t="s">
        <v>42</v>
      </c>
      <c r="B1300" s="619" t="s">
        <v>8191</v>
      </c>
      <c r="C1300" s="619" t="s">
        <v>1985</v>
      </c>
      <c r="D1300" s="619" t="s">
        <v>110</v>
      </c>
      <c r="E1300" s="692">
        <v>2022</v>
      </c>
      <c r="F1300" s="124">
        <v>28445</v>
      </c>
      <c r="G1300" s="619" t="s">
        <v>9272</v>
      </c>
    </row>
    <row r="1301" spans="1:7" ht="15.75" x14ac:dyDescent="0.25">
      <c r="A1301" s="620" t="s">
        <v>42</v>
      </c>
      <c r="B1301" s="619" t="s">
        <v>9449</v>
      </c>
      <c r="C1301" s="619" t="s">
        <v>1985</v>
      </c>
      <c r="D1301" s="619" t="s">
        <v>110</v>
      </c>
      <c r="E1301" s="692">
        <v>2022</v>
      </c>
      <c r="F1301" s="124">
        <v>31335</v>
      </c>
      <c r="G1301" s="619" t="s">
        <v>9272</v>
      </c>
    </row>
    <row r="1302" spans="1:7" ht="15.75" x14ac:dyDescent="0.25">
      <c r="A1302" s="620" t="s">
        <v>42</v>
      </c>
      <c r="B1302" s="619" t="s">
        <v>9462</v>
      </c>
      <c r="C1302" s="619" t="s">
        <v>2926</v>
      </c>
      <c r="D1302" s="619" t="s">
        <v>44</v>
      </c>
      <c r="E1302" s="692">
        <v>2022</v>
      </c>
      <c r="F1302" s="124">
        <v>62745</v>
      </c>
      <c r="G1302" s="619" t="s">
        <v>9463</v>
      </c>
    </row>
    <row r="1303" spans="1:7" ht="15.75" x14ac:dyDescent="0.25">
      <c r="A1303" s="620" t="s">
        <v>42</v>
      </c>
      <c r="B1303" s="619" t="s">
        <v>9462</v>
      </c>
      <c r="C1303" s="619" t="s">
        <v>2926</v>
      </c>
      <c r="D1303" s="619" t="s">
        <v>438</v>
      </c>
      <c r="E1303" s="692">
        <v>2022</v>
      </c>
      <c r="F1303" s="124">
        <v>59520</v>
      </c>
      <c r="G1303" s="619" t="s">
        <v>9463</v>
      </c>
    </row>
    <row r="1304" spans="1:7" ht="15.75" x14ac:dyDescent="0.25">
      <c r="A1304" s="620" t="s">
        <v>42</v>
      </c>
      <c r="B1304" s="619" t="s">
        <v>9464</v>
      </c>
      <c r="C1304" s="619" t="s">
        <v>2926</v>
      </c>
      <c r="D1304" s="619" t="s">
        <v>44</v>
      </c>
      <c r="E1304" s="692">
        <v>2022</v>
      </c>
      <c r="F1304" s="124">
        <v>63830</v>
      </c>
      <c r="G1304" s="619" t="s">
        <v>9463</v>
      </c>
    </row>
    <row r="1305" spans="1:7" ht="15.75" x14ac:dyDescent="0.25">
      <c r="A1305" s="620" t="s">
        <v>42</v>
      </c>
      <c r="B1305" s="619" t="s">
        <v>9464</v>
      </c>
      <c r="C1305" s="619" t="s">
        <v>2926</v>
      </c>
      <c r="D1305" s="619" t="s">
        <v>438</v>
      </c>
      <c r="E1305" s="692">
        <v>2022</v>
      </c>
      <c r="F1305" s="124">
        <v>60605</v>
      </c>
      <c r="G1305" s="619" t="s">
        <v>9463</v>
      </c>
    </row>
    <row r="1306" spans="1:7" ht="15.75" x14ac:dyDescent="0.25">
      <c r="A1306" s="620" t="s">
        <v>42</v>
      </c>
      <c r="B1306" s="619" t="s">
        <v>9465</v>
      </c>
      <c r="C1306" s="619" t="s">
        <v>2926</v>
      </c>
      <c r="D1306" s="619" t="s">
        <v>44</v>
      </c>
      <c r="E1306" s="692">
        <v>2022</v>
      </c>
      <c r="F1306" s="124">
        <v>69775</v>
      </c>
      <c r="G1306" s="619" t="s">
        <v>9463</v>
      </c>
    </row>
    <row r="1307" spans="1:7" ht="15.75" x14ac:dyDescent="0.25">
      <c r="A1307" s="620" t="s">
        <v>42</v>
      </c>
      <c r="B1307" s="619" t="s">
        <v>9465</v>
      </c>
      <c r="C1307" s="619" t="s">
        <v>2926</v>
      </c>
      <c r="D1307" s="619" t="s">
        <v>438</v>
      </c>
      <c r="E1307" s="692">
        <v>2022</v>
      </c>
      <c r="F1307" s="124">
        <v>66550</v>
      </c>
      <c r="G1307" s="619" t="s">
        <v>9463</v>
      </c>
    </row>
    <row r="1308" spans="1:7" ht="15.75" x14ac:dyDescent="0.25">
      <c r="A1308" s="620" t="s">
        <v>42</v>
      </c>
      <c r="B1308" s="619" t="s">
        <v>9467</v>
      </c>
      <c r="C1308" s="619" t="s">
        <v>2926</v>
      </c>
      <c r="D1308" s="619" t="s">
        <v>44</v>
      </c>
      <c r="E1308" s="692">
        <v>2022</v>
      </c>
      <c r="F1308" s="124">
        <v>64625</v>
      </c>
      <c r="G1308" s="619" t="s">
        <v>9463</v>
      </c>
    </row>
    <row r="1309" spans="1:7" ht="15.75" x14ac:dyDescent="0.25">
      <c r="A1309" s="620" t="s">
        <v>42</v>
      </c>
      <c r="B1309" s="619" t="s">
        <v>9467</v>
      </c>
      <c r="C1309" s="619" t="s">
        <v>2926</v>
      </c>
      <c r="D1309" s="619" t="s">
        <v>438</v>
      </c>
      <c r="E1309" s="692">
        <v>2022</v>
      </c>
      <c r="F1309" s="124">
        <v>56440</v>
      </c>
      <c r="G1309" s="619" t="s">
        <v>9463</v>
      </c>
    </row>
    <row r="1310" spans="1:7" ht="15.75" x14ac:dyDescent="0.25">
      <c r="A1310" s="620" t="s">
        <v>42</v>
      </c>
      <c r="B1310" s="619" t="s">
        <v>9468</v>
      </c>
      <c r="C1310" s="619" t="s">
        <v>2926</v>
      </c>
      <c r="D1310" s="619" t="s">
        <v>438</v>
      </c>
      <c r="E1310" s="692">
        <v>2022</v>
      </c>
      <c r="F1310" s="124">
        <v>53215</v>
      </c>
      <c r="G1310" s="619" t="s">
        <v>9463</v>
      </c>
    </row>
    <row r="1311" spans="1:7" ht="15.75" x14ac:dyDescent="0.25">
      <c r="A1311" s="620" t="s">
        <v>42</v>
      </c>
      <c r="B1311" s="619" t="s">
        <v>9466</v>
      </c>
      <c r="C1311" s="619" t="s">
        <v>2926</v>
      </c>
      <c r="D1311" s="619" t="s">
        <v>44</v>
      </c>
      <c r="E1311" s="692">
        <v>2022</v>
      </c>
      <c r="F1311" s="124">
        <v>53725</v>
      </c>
      <c r="G1311" s="619" t="s">
        <v>9463</v>
      </c>
    </row>
    <row r="1312" spans="1:7" ht="15.75" x14ac:dyDescent="0.25">
      <c r="A1312" s="620" t="s">
        <v>42</v>
      </c>
      <c r="B1312" s="619" t="s">
        <v>9466</v>
      </c>
      <c r="C1312" s="619" t="s">
        <v>2926</v>
      </c>
      <c r="D1312" s="619" t="s">
        <v>438</v>
      </c>
      <c r="E1312" s="692">
        <v>2022</v>
      </c>
      <c r="F1312" s="124">
        <v>50500</v>
      </c>
      <c r="G1312" s="619" t="s">
        <v>9463</v>
      </c>
    </row>
    <row r="1313" spans="1:7" ht="15.75" x14ac:dyDescent="0.25">
      <c r="A1313" s="620" t="s">
        <v>42</v>
      </c>
      <c r="B1313" s="619" t="s">
        <v>9469</v>
      </c>
      <c r="C1313" s="619" t="s">
        <v>9454</v>
      </c>
      <c r="D1313" s="619" t="s">
        <v>110</v>
      </c>
      <c r="E1313" s="692">
        <v>2022</v>
      </c>
      <c r="F1313" s="124">
        <v>35285</v>
      </c>
      <c r="G1313" s="619" t="s">
        <v>9470</v>
      </c>
    </row>
    <row r="1314" spans="1:7" ht="15.75" x14ac:dyDescent="0.25">
      <c r="A1314" s="620" t="s">
        <v>42</v>
      </c>
      <c r="B1314" s="619" t="s">
        <v>9475</v>
      </c>
      <c r="C1314" s="619" t="s">
        <v>9454</v>
      </c>
      <c r="D1314" s="619" t="s">
        <v>110</v>
      </c>
      <c r="E1314" s="692">
        <v>2022</v>
      </c>
      <c r="F1314" s="124">
        <v>47525</v>
      </c>
      <c r="G1314" s="619" t="s">
        <v>9472</v>
      </c>
    </row>
    <row r="1315" spans="1:7" ht="15.75" x14ac:dyDescent="0.25">
      <c r="A1315" s="620" t="s">
        <v>42</v>
      </c>
      <c r="B1315" s="619" t="s">
        <v>9476</v>
      </c>
      <c r="C1315" s="619" t="s">
        <v>9454</v>
      </c>
      <c r="D1315" s="619" t="s">
        <v>110</v>
      </c>
      <c r="E1315" s="692">
        <v>2022</v>
      </c>
      <c r="F1315" s="124">
        <v>50725</v>
      </c>
      <c r="G1315" s="619" t="s">
        <v>9472</v>
      </c>
    </row>
    <row r="1316" spans="1:7" ht="15.75" x14ac:dyDescent="0.25">
      <c r="A1316" s="620" t="s">
        <v>42</v>
      </c>
      <c r="B1316" s="619" t="s">
        <v>9471</v>
      </c>
      <c r="C1316" s="619" t="s">
        <v>9454</v>
      </c>
      <c r="D1316" s="619" t="s">
        <v>110</v>
      </c>
      <c r="E1316" s="692">
        <v>2022</v>
      </c>
      <c r="F1316" s="124">
        <v>40575</v>
      </c>
      <c r="G1316" s="619" t="s">
        <v>9472</v>
      </c>
    </row>
    <row r="1317" spans="1:7" ht="15.75" x14ac:dyDescent="0.25">
      <c r="A1317" s="620" t="s">
        <v>42</v>
      </c>
      <c r="B1317" s="619" t="s">
        <v>9474</v>
      </c>
      <c r="C1317" s="619" t="s">
        <v>9454</v>
      </c>
      <c r="D1317" s="619" t="s">
        <v>426</v>
      </c>
      <c r="E1317" s="692">
        <v>2022</v>
      </c>
      <c r="F1317" s="124">
        <v>45500</v>
      </c>
      <c r="G1317" s="619" t="s">
        <v>9472</v>
      </c>
    </row>
    <row r="1318" spans="1:7" ht="15.75" x14ac:dyDescent="0.25">
      <c r="A1318" s="620" t="s">
        <v>42</v>
      </c>
      <c r="B1318" s="619" t="s">
        <v>9473</v>
      </c>
      <c r="C1318" s="619" t="s">
        <v>9454</v>
      </c>
      <c r="D1318" s="619" t="s">
        <v>110</v>
      </c>
      <c r="E1318" s="692">
        <v>2022</v>
      </c>
      <c r="F1318" s="124">
        <v>42825</v>
      </c>
      <c r="G1318" s="619" t="s">
        <v>9472</v>
      </c>
    </row>
    <row r="1319" spans="1:7" ht="15.75" x14ac:dyDescent="0.25">
      <c r="A1319" s="620" t="s">
        <v>42</v>
      </c>
      <c r="B1319" s="619" t="s">
        <v>9482</v>
      </c>
      <c r="C1319" s="619" t="s">
        <v>3761</v>
      </c>
      <c r="D1319" s="619" t="s">
        <v>438</v>
      </c>
      <c r="E1319" s="692">
        <v>2022</v>
      </c>
      <c r="F1319" s="124">
        <v>39905</v>
      </c>
      <c r="G1319" s="619" t="s">
        <v>9478</v>
      </c>
    </row>
    <row r="1320" spans="1:7" ht="15.75" x14ac:dyDescent="0.25">
      <c r="A1320" s="620" t="s">
        <v>42</v>
      </c>
      <c r="B1320" s="619" t="s">
        <v>9477</v>
      </c>
      <c r="C1320" s="619" t="s">
        <v>1980</v>
      </c>
      <c r="D1320" s="619" t="s">
        <v>438</v>
      </c>
      <c r="E1320" s="692">
        <v>2022</v>
      </c>
      <c r="F1320" s="124">
        <v>27980</v>
      </c>
      <c r="G1320" s="619" t="s">
        <v>9478</v>
      </c>
    </row>
    <row r="1321" spans="1:7" ht="15.75" x14ac:dyDescent="0.25">
      <c r="A1321" s="620" t="s">
        <v>42</v>
      </c>
      <c r="B1321" s="619" t="s">
        <v>9479</v>
      </c>
      <c r="C1321" s="619" t="s">
        <v>1980</v>
      </c>
      <c r="D1321" s="619" t="s">
        <v>438</v>
      </c>
      <c r="E1321" s="692">
        <v>2022</v>
      </c>
      <c r="F1321" s="124">
        <v>28940</v>
      </c>
      <c r="G1321" s="619" t="s">
        <v>9478</v>
      </c>
    </row>
    <row r="1322" spans="1:7" ht="15.75" x14ac:dyDescent="0.25">
      <c r="A1322" s="620" t="s">
        <v>42</v>
      </c>
      <c r="B1322" s="619" t="s">
        <v>9481</v>
      </c>
      <c r="C1322" s="619" t="s">
        <v>3761</v>
      </c>
      <c r="D1322" s="619" t="s">
        <v>438</v>
      </c>
      <c r="E1322" s="692">
        <v>2022</v>
      </c>
      <c r="F1322" s="124">
        <v>35340</v>
      </c>
      <c r="G1322" s="619" t="s">
        <v>9478</v>
      </c>
    </row>
    <row r="1323" spans="1:7" ht="15.75" x14ac:dyDescent="0.25">
      <c r="A1323" s="620" t="s">
        <v>42</v>
      </c>
      <c r="B1323" s="619" t="s">
        <v>9483</v>
      </c>
      <c r="C1323" s="619" t="s">
        <v>3761</v>
      </c>
      <c r="D1323" s="619" t="s">
        <v>438</v>
      </c>
      <c r="E1323" s="692">
        <v>2022</v>
      </c>
      <c r="F1323" s="124">
        <v>46585</v>
      </c>
      <c r="G1323" s="619" t="s">
        <v>9478</v>
      </c>
    </row>
    <row r="1324" spans="1:7" ht="15.75" x14ac:dyDescent="0.25">
      <c r="A1324" s="620" t="s">
        <v>42</v>
      </c>
      <c r="B1324" s="619" t="s">
        <v>9480</v>
      </c>
      <c r="C1324" s="619" t="s">
        <v>3761</v>
      </c>
      <c r="D1324" s="619" t="s">
        <v>438</v>
      </c>
      <c r="E1324" s="692">
        <v>2022</v>
      </c>
      <c r="F1324" s="124">
        <v>34060</v>
      </c>
      <c r="G1324" s="619" t="s">
        <v>9478</v>
      </c>
    </row>
    <row r="1325" spans="1:7" ht="15.75" x14ac:dyDescent="0.25">
      <c r="A1325" s="620" t="s">
        <v>42</v>
      </c>
      <c r="B1325" s="619" t="s">
        <v>9488</v>
      </c>
      <c r="C1325" s="619" t="s">
        <v>3789</v>
      </c>
      <c r="D1325" s="619" t="s">
        <v>438</v>
      </c>
      <c r="E1325" s="692">
        <v>2022</v>
      </c>
      <c r="F1325" s="124">
        <v>58390</v>
      </c>
      <c r="G1325" s="619" t="s">
        <v>9478</v>
      </c>
    </row>
    <row r="1326" spans="1:7" ht="15.75" x14ac:dyDescent="0.25">
      <c r="A1326" s="620" t="s">
        <v>42</v>
      </c>
      <c r="B1326" s="619" t="s">
        <v>9492</v>
      </c>
      <c r="C1326" s="619" t="s">
        <v>9490</v>
      </c>
      <c r="D1326" s="619" t="s">
        <v>426</v>
      </c>
      <c r="E1326" s="692">
        <v>2022</v>
      </c>
      <c r="F1326" s="124">
        <v>61390</v>
      </c>
      <c r="G1326" s="619" t="s">
        <v>9478</v>
      </c>
    </row>
    <row r="1327" spans="1:7" ht="15.75" x14ac:dyDescent="0.25">
      <c r="A1327" s="620" t="s">
        <v>42</v>
      </c>
      <c r="B1327" s="619" t="s">
        <v>9494</v>
      </c>
      <c r="C1327" s="619" t="s">
        <v>9490</v>
      </c>
      <c r="D1327" s="619" t="s">
        <v>44</v>
      </c>
      <c r="E1327" s="692">
        <v>2022</v>
      </c>
      <c r="F1327" s="124">
        <v>74230</v>
      </c>
      <c r="G1327" s="619" t="s">
        <v>9478</v>
      </c>
    </row>
    <row r="1328" spans="1:7" ht="15.75" x14ac:dyDescent="0.25">
      <c r="A1328" s="620" t="s">
        <v>42</v>
      </c>
      <c r="B1328" s="619" t="s">
        <v>9489</v>
      </c>
      <c r="C1328" s="619" t="s">
        <v>9490</v>
      </c>
      <c r="D1328" s="619" t="s">
        <v>438</v>
      </c>
      <c r="E1328" s="692">
        <v>2022</v>
      </c>
      <c r="F1328" s="124">
        <v>53000</v>
      </c>
      <c r="G1328" s="619" t="s">
        <v>9478</v>
      </c>
    </row>
    <row r="1329" spans="1:7" ht="15.75" x14ac:dyDescent="0.25">
      <c r="A1329" s="620" t="s">
        <v>42</v>
      </c>
      <c r="B1329" s="619" t="s">
        <v>9491</v>
      </c>
      <c r="C1329" s="619" t="s">
        <v>9490</v>
      </c>
      <c r="D1329" s="619" t="s">
        <v>438</v>
      </c>
      <c r="E1329" s="692">
        <v>2022</v>
      </c>
      <c r="F1329" s="124">
        <v>61090</v>
      </c>
      <c r="G1329" s="619" t="s">
        <v>9478</v>
      </c>
    </row>
    <row r="1330" spans="1:7" ht="15.75" x14ac:dyDescent="0.25">
      <c r="A1330" s="620" t="s">
        <v>42</v>
      </c>
      <c r="B1330" s="619" t="s">
        <v>9493</v>
      </c>
      <c r="C1330" s="619" t="s">
        <v>9490</v>
      </c>
      <c r="D1330" s="619" t="s">
        <v>426</v>
      </c>
      <c r="E1330" s="692">
        <v>2022</v>
      </c>
      <c r="F1330" s="124">
        <v>67505</v>
      </c>
      <c r="G1330" s="619" t="s">
        <v>9478</v>
      </c>
    </row>
    <row r="1331" spans="1:7" ht="15.75" x14ac:dyDescent="0.25">
      <c r="A1331" s="620" t="s">
        <v>42</v>
      </c>
      <c r="B1331" s="619" t="s">
        <v>9486</v>
      </c>
      <c r="C1331" s="619" t="s">
        <v>3789</v>
      </c>
      <c r="D1331" s="619" t="s">
        <v>438</v>
      </c>
      <c r="E1331" s="692">
        <v>2022</v>
      </c>
      <c r="F1331" s="124">
        <v>47550</v>
      </c>
      <c r="G1331" s="619" t="s">
        <v>9478</v>
      </c>
    </row>
    <row r="1332" spans="1:7" ht="15.75" x14ac:dyDescent="0.25">
      <c r="A1332" s="620" t="s">
        <v>42</v>
      </c>
      <c r="B1332" s="619" t="s">
        <v>9487</v>
      </c>
      <c r="C1332" s="619" t="s">
        <v>3789</v>
      </c>
      <c r="D1332" s="619" t="s">
        <v>438</v>
      </c>
      <c r="E1332" s="692">
        <v>2022</v>
      </c>
      <c r="F1332" s="124">
        <v>57690</v>
      </c>
      <c r="G1332" s="619" t="s">
        <v>9478</v>
      </c>
    </row>
    <row r="1333" spans="1:7" ht="15.75" x14ac:dyDescent="0.25">
      <c r="A1333" s="620" t="s">
        <v>42</v>
      </c>
      <c r="B1333" s="619" t="s">
        <v>9484</v>
      </c>
      <c r="C1333" s="619" t="s">
        <v>3789</v>
      </c>
      <c r="D1333" s="619" t="s">
        <v>438</v>
      </c>
      <c r="E1333" s="692">
        <v>2022</v>
      </c>
      <c r="F1333" s="124">
        <v>35950</v>
      </c>
      <c r="G1333" s="619" t="s">
        <v>9478</v>
      </c>
    </row>
    <row r="1334" spans="1:7" ht="15.75" x14ac:dyDescent="0.25">
      <c r="A1334" s="620" t="s">
        <v>42</v>
      </c>
      <c r="B1334" s="619" t="s">
        <v>9485</v>
      </c>
      <c r="C1334" s="619" t="s">
        <v>3789</v>
      </c>
      <c r="D1334" s="619" t="s">
        <v>438</v>
      </c>
      <c r="E1334" s="692">
        <v>2022</v>
      </c>
      <c r="F1334" s="124">
        <v>41455</v>
      </c>
      <c r="G1334" s="619" t="s">
        <v>9478</v>
      </c>
    </row>
    <row r="1335" spans="1:7" ht="15.75" x14ac:dyDescent="0.25">
      <c r="A1335" s="620" t="s">
        <v>42</v>
      </c>
      <c r="B1335" s="619" t="s">
        <v>9495</v>
      </c>
      <c r="C1335" s="619" t="s">
        <v>9454</v>
      </c>
      <c r="D1335" s="619" t="s">
        <v>426</v>
      </c>
      <c r="E1335" s="692">
        <v>2022</v>
      </c>
      <c r="F1335" s="124">
        <v>33240</v>
      </c>
      <c r="G1335" s="619" t="s">
        <v>9272</v>
      </c>
    </row>
    <row r="1336" spans="1:7" ht="15.75" x14ac:dyDescent="0.25">
      <c r="A1336" s="620" t="s">
        <v>42</v>
      </c>
      <c r="B1336" s="619" t="s">
        <v>9497</v>
      </c>
      <c r="C1336" s="619" t="s">
        <v>9454</v>
      </c>
      <c r="D1336" s="619" t="s">
        <v>426</v>
      </c>
      <c r="E1336" s="692">
        <v>2022</v>
      </c>
      <c r="F1336" s="124">
        <v>40730</v>
      </c>
      <c r="G1336" s="619" t="s">
        <v>9272</v>
      </c>
    </row>
    <row r="1337" spans="1:7" ht="15.75" x14ac:dyDescent="0.25">
      <c r="A1337" s="620" t="s">
        <v>42</v>
      </c>
      <c r="B1337" s="619" t="s">
        <v>9496</v>
      </c>
      <c r="C1337" s="619" t="s">
        <v>9454</v>
      </c>
      <c r="D1337" s="619" t="s">
        <v>426</v>
      </c>
      <c r="E1337" s="692">
        <v>2022</v>
      </c>
      <c r="F1337" s="124">
        <v>36775</v>
      </c>
      <c r="G1337" s="619" t="s">
        <v>9272</v>
      </c>
    </row>
    <row r="1338" spans="1:7" ht="15.75" x14ac:dyDescent="0.25">
      <c r="A1338" s="610" t="s">
        <v>42</v>
      </c>
      <c r="B1338" s="610" t="s">
        <v>10099</v>
      </c>
      <c r="C1338" s="610" t="s">
        <v>10100</v>
      </c>
      <c r="D1338" s="610" t="s">
        <v>110</v>
      </c>
      <c r="E1338" s="691">
        <v>2022</v>
      </c>
      <c r="F1338" s="694">
        <v>23767</v>
      </c>
      <c r="G1338" s="610" t="s">
        <v>2031</v>
      </c>
    </row>
    <row r="1339" spans="1:7" ht="15.75" x14ac:dyDescent="0.25">
      <c r="A1339" s="610" t="s">
        <v>42</v>
      </c>
      <c r="B1339" s="610" t="s">
        <v>10101</v>
      </c>
      <c r="C1339" s="610" t="s">
        <v>10100</v>
      </c>
      <c r="D1339" s="610" t="s">
        <v>110</v>
      </c>
      <c r="E1339" s="691">
        <v>2022</v>
      </c>
      <c r="F1339" s="694">
        <v>21433</v>
      </c>
      <c r="G1339" s="610" t="s">
        <v>2031</v>
      </c>
    </row>
    <row r="1340" spans="1:7" ht="15.75" x14ac:dyDescent="0.25">
      <c r="A1340" s="610" t="s">
        <v>42</v>
      </c>
      <c r="B1340" s="610" t="s">
        <v>10103</v>
      </c>
      <c r="C1340" s="610" t="s">
        <v>10100</v>
      </c>
      <c r="D1340" s="610" t="s">
        <v>110</v>
      </c>
      <c r="E1340" s="691">
        <v>2022</v>
      </c>
      <c r="F1340" s="694">
        <v>21713</v>
      </c>
      <c r="G1340" s="610" t="s">
        <v>2031</v>
      </c>
    </row>
    <row r="1341" spans="1:7" ht="15.75" x14ac:dyDescent="0.25">
      <c r="A1341" s="610" t="s">
        <v>42</v>
      </c>
      <c r="B1341" s="610" t="s">
        <v>10102</v>
      </c>
      <c r="C1341" s="610" t="s">
        <v>10100</v>
      </c>
      <c r="D1341" s="610" t="s">
        <v>110</v>
      </c>
      <c r="E1341" s="691">
        <v>2022</v>
      </c>
      <c r="F1341" s="694">
        <v>22815</v>
      </c>
      <c r="G1341" s="610" t="s">
        <v>2031</v>
      </c>
    </row>
    <row r="1342" spans="1:7" ht="15.75" x14ac:dyDescent="0.25">
      <c r="A1342" s="610" t="s">
        <v>42</v>
      </c>
      <c r="B1342" s="610" t="s">
        <v>10104</v>
      </c>
      <c r="C1342" s="610" t="s">
        <v>10100</v>
      </c>
      <c r="D1342" s="610" t="s">
        <v>110</v>
      </c>
      <c r="E1342" s="691">
        <v>2022</v>
      </c>
      <c r="F1342" s="694">
        <v>20032</v>
      </c>
      <c r="G1342" s="610" t="s">
        <v>2031</v>
      </c>
    </row>
    <row r="1343" spans="1:7" ht="15.75" x14ac:dyDescent="0.25">
      <c r="A1343" s="610" t="s">
        <v>42</v>
      </c>
      <c r="B1343" s="610" t="s">
        <v>10105</v>
      </c>
      <c r="C1343" s="610" t="s">
        <v>10100</v>
      </c>
      <c r="D1343" s="610" t="s">
        <v>110</v>
      </c>
      <c r="E1343" s="691">
        <v>2022</v>
      </c>
      <c r="F1343" s="694">
        <v>25915</v>
      </c>
      <c r="G1343" s="610" t="s">
        <v>2031</v>
      </c>
    </row>
    <row r="1344" spans="1:7" ht="15.75" x14ac:dyDescent="0.25">
      <c r="A1344" s="610" t="s">
        <v>42</v>
      </c>
      <c r="B1344" s="610" t="s">
        <v>10106</v>
      </c>
      <c r="C1344" s="610" t="s">
        <v>10100</v>
      </c>
      <c r="D1344" s="610" t="s">
        <v>110</v>
      </c>
      <c r="E1344" s="691">
        <v>2022</v>
      </c>
      <c r="F1344" s="694">
        <v>25915</v>
      </c>
      <c r="G1344" s="610" t="s">
        <v>2031</v>
      </c>
    </row>
    <row r="1345" spans="1:7" ht="15.75" x14ac:dyDescent="0.25">
      <c r="A1345" s="610" t="s">
        <v>42</v>
      </c>
      <c r="B1345" s="610" t="s">
        <v>10107</v>
      </c>
      <c r="C1345" s="610" t="s">
        <v>10100</v>
      </c>
      <c r="D1345" s="610" t="s">
        <v>110</v>
      </c>
      <c r="E1345" s="691">
        <v>2022</v>
      </c>
      <c r="F1345" s="694">
        <v>24234</v>
      </c>
      <c r="G1345" s="610" t="s">
        <v>2031</v>
      </c>
    </row>
    <row r="1346" spans="1:7" ht="15.75" x14ac:dyDescent="0.25">
      <c r="A1346" s="618" t="s">
        <v>3896</v>
      </c>
      <c r="B1346" s="618" t="s">
        <v>7080</v>
      </c>
      <c r="C1346" s="618" t="s">
        <v>3739</v>
      </c>
      <c r="D1346" s="618" t="s">
        <v>110</v>
      </c>
      <c r="E1346" s="661">
        <v>2022</v>
      </c>
      <c r="F1346" s="124">
        <v>38465</v>
      </c>
      <c r="G1346" s="618" t="s">
        <v>7072</v>
      </c>
    </row>
    <row r="1347" spans="1:7" ht="15.75" x14ac:dyDescent="0.25">
      <c r="A1347" s="618" t="s">
        <v>3896</v>
      </c>
      <c r="B1347" s="618" t="s">
        <v>7078</v>
      </c>
      <c r="C1347" s="618" t="s">
        <v>3950</v>
      </c>
      <c r="D1347" s="618" t="s">
        <v>110</v>
      </c>
      <c r="E1347" s="661">
        <v>2022</v>
      </c>
      <c r="F1347" s="124">
        <v>31715</v>
      </c>
      <c r="G1347" s="618" t="s">
        <v>7072</v>
      </c>
    </row>
    <row r="1348" spans="1:7" ht="15.75" x14ac:dyDescent="0.25">
      <c r="A1348" s="618" t="s">
        <v>3896</v>
      </c>
      <c r="B1348" s="618" t="s">
        <v>7079</v>
      </c>
      <c r="C1348" s="618" t="s">
        <v>3950</v>
      </c>
      <c r="D1348" s="618" t="s">
        <v>110</v>
      </c>
      <c r="E1348" s="661">
        <v>2022</v>
      </c>
      <c r="F1348" s="124">
        <v>35965</v>
      </c>
      <c r="G1348" s="618" t="s">
        <v>7072</v>
      </c>
    </row>
    <row r="1349" spans="1:7" ht="15.75" x14ac:dyDescent="0.25">
      <c r="A1349" s="664" t="s">
        <v>3896</v>
      </c>
      <c r="B1349" s="610" t="s">
        <v>9617</v>
      </c>
      <c r="C1349" s="54" t="s">
        <v>1983</v>
      </c>
      <c r="D1349" s="54" t="s">
        <v>110</v>
      </c>
      <c r="E1349" s="682">
        <v>2022</v>
      </c>
      <c r="F1349" s="694">
        <v>16279.48</v>
      </c>
      <c r="G1349" s="54" t="s">
        <v>147</v>
      </c>
    </row>
    <row r="1350" spans="1:7" ht="15.75" x14ac:dyDescent="0.25">
      <c r="A1350" s="664" t="s">
        <v>3896</v>
      </c>
      <c r="B1350" s="610" t="s">
        <v>9619</v>
      </c>
      <c r="C1350" s="54" t="s">
        <v>3739</v>
      </c>
      <c r="D1350" s="54" t="s">
        <v>110</v>
      </c>
      <c r="E1350" s="682">
        <v>2022</v>
      </c>
      <c r="F1350" s="694">
        <v>18905.25</v>
      </c>
      <c r="G1350" s="54" t="s">
        <v>186</v>
      </c>
    </row>
    <row r="1351" spans="1:7" ht="15.75" x14ac:dyDescent="0.25">
      <c r="A1351" s="664" t="s">
        <v>3896</v>
      </c>
      <c r="B1351" s="610" t="s">
        <v>9618</v>
      </c>
      <c r="C1351" s="54" t="s">
        <v>3739</v>
      </c>
      <c r="D1351" s="54" t="s">
        <v>110</v>
      </c>
      <c r="E1351" s="682">
        <v>2022</v>
      </c>
      <c r="F1351" s="694">
        <v>17228.12</v>
      </c>
      <c r="G1351" s="54" t="s">
        <v>186</v>
      </c>
    </row>
    <row r="1352" spans="1:7" ht="15.75" x14ac:dyDescent="0.25">
      <c r="A1352" s="664" t="s">
        <v>3896</v>
      </c>
      <c r="B1352" s="610" t="s">
        <v>9996</v>
      </c>
      <c r="C1352" s="54" t="s">
        <v>3739</v>
      </c>
      <c r="D1352" s="54" t="s">
        <v>110</v>
      </c>
      <c r="E1352" s="682">
        <v>2022</v>
      </c>
      <c r="F1352" s="694">
        <v>20234.91</v>
      </c>
      <c r="G1352" s="54" t="s">
        <v>186</v>
      </c>
    </row>
    <row r="1353" spans="1:7" ht="15.75" x14ac:dyDescent="0.25">
      <c r="A1353" s="618" t="s">
        <v>3896</v>
      </c>
      <c r="B1353" s="618" t="s">
        <v>7266</v>
      </c>
      <c r="C1353" s="618" t="s">
        <v>4532</v>
      </c>
      <c r="D1353" s="618" t="s">
        <v>426</v>
      </c>
      <c r="E1353" s="661">
        <v>2022</v>
      </c>
      <c r="F1353" s="124">
        <v>42234</v>
      </c>
      <c r="G1353" s="618" t="s">
        <v>7072</v>
      </c>
    </row>
    <row r="1354" spans="1:7" ht="15.75" x14ac:dyDescent="0.25">
      <c r="A1354" s="610" t="s">
        <v>3896</v>
      </c>
      <c r="B1354" s="610" t="s">
        <v>9915</v>
      </c>
      <c r="C1354" s="610" t="s">
        <v>3721</v>
      </c>
      <c r="D1354" s="610" t="s">
        <v>4565</v>
      </c>
      <c r="E1354" s="691">
        <v>2022</v>
      </c>
      <c r="F1354" s="688">
        <v>38686.998762328963</v>
      </c>
      <c r="G1354" s="610" t="s">
        <v>147</v>
      </c>
    </row>
    <row r="1355" spans="1:7" ht="15.75" x14ac:dyDescent="0.25">
      <c r="A1355" s="610" t="s">
        <v>3896</v>
      </c>
      <c r="B1355" s="610" t="s">
        <v>9915</v>
      </c>
      <c r="C1355" s="610" t="s">
        <v>1985</v>
      </c>
      <c r="D1355" s="610" t="s">
        <v>5562</v>
      </c>
      <c r="E1355" s="691">
        <v>2022</v>
      </c>
      <c r="F1355" s="688">
        <v>38275</v>
      </c>
      <c r="G1355" s="610" t="s">
        <v>147</v>
      </c>
    </row>
    <row r="1356" spans="1:7" ht="15.75" x14ac:dyDescent="0.25">
      <c r="A1356" s="610" t="s">
        <v>3896</v>
      </c>
      <c r="B1356" s="610" t="s">
        <v>9915</v>
      </c>
      <c r="C1356" s="610" t="s">
        <v>1985</v>
      </c>
      <c r="D1356" s="610" t="s">
        <v>4565</v>
      </c>
      <c r="E1356" s="691">
        <v>2022</v>
      </c>
      <c r="F1356" s="688">
        <v>39461</v>
      </c>
      <c r="G1356" s="610" t="s">
        <v>147</v>
      </c>
    </row>
    <row r="1357" spans="1:7" ht="15.75" x14ac:dyDescent="0.25">
      <c r="A1357" s="610" t="s">
        <v>3896</v>
      </c>
      <c r="B1357" s="610" t="s">
        <v>9915</v>
      </c>
      <c r="C1357" s="610" t="s">
        <v>1980</v>
      </c>
      <c r="D1357" s="610" t="s">
        <v>5562</v>
      </c>
      <c r="E1357" s="691">
        <v>2022</v>
      </c>
      <c r="F1357" s="688">
        <v>38669</v>
      </c>
      <c r="G1357" s="610" t="s">
        <v>147</v>
      </c>
    </row>
    <row r="1358" spans="1:7" ht="15.75" x14ac:dyDescent="0.25">
      <c r="A1358" s="610" t="s">
        <v>3896</v>
      </c>
      <c r="B1358" s="610" t="s">
        <v>9915</v>
      </c>
      <c r="C1358" s="610" t="s">
        <v>1980</v>
      </c>
      <c r="D1358" s="610" t="s">
        <v>4565</v>
      </c>
      <c r="E1358" s="691">
        <v>2022</v>
      </c>
      <c r="F1358" s="688">
        <v>39855</v>
      </c>
      <c r="G1358" s="610" t="s">
        <v>147</v>
      </c>
    </row>
    <row r="1359" spans="1:7" ht="15.75" x14ac:dyDescent="0.25">
      <c r="A1359" s="610" t="s">
        <v>3896</v>
      </c>
      <c r="B1359" s="610" t="s">
        <v>9915</v>
      </c>
      <c r="C1359" s="610" t="s">
        <v>4532</v>
      </c>
      <c r="D1359" s="610" t="s">
        <v>5562</v>
      </c>
      <c r="E1359" s="691">
        <v>2022</v>
      </c>
      <c r="F1359" s="688">
        <v>39068</v>
      </c>
      <c r="G1359" s="610" t="s">
        <v>147</v>
      </c>
    </row>
    <row r="1360" spans="1:7" ht="15.75" x14ac:dyDescent="0.25">
      <c r="A1360" s="610" t="s">
        <v>3896</v>
      </c>
      <c r="B1360" s="610" t="s">
        <v>9915</v>
      </c>
      <c r="C1360" s="610" t="s">
        <v>4532</v>
      </c>
      <c r="D1360" s="610" t="s">
        <v>4565</v>
      </c>
      <c r="E1360" s="691">
        <v>2022</v>
      </c>
      <c r="F1360" s="688">
        <v>40254</v>
      </c>
      <c r="G1360" s="610" t="s">
        <v>147</v>
      </c>
    </row>
    <row r="1361" spans="1:7" ht="15.75" x14ac:dyDescent="0.25">
      <c r="A1361" s="610" t="s">
        <v>3896</v>
      </c>
      <c r="B1361" s="610" t="s">
        <v>9915</v>
      </c>
      <c r="C1361" s="610" t="s">
        <v>1981</v>
      </c>
      <c r="D1361" s="610" t="s">
        <v>5562</v>
      </c>
      <c r="E1361" s="691">
        <v>2022</v>
      </c>
      <c r="F1361" s="688">
        <v>40276</v>
      </c>
      <c r="G1361" s="610" t="s">
        <v>147</v>
      </c>
    </row>
    <row r="1362" spans="1:7" ht="15.75" x14ac:dyDescent="0.25">
      <c r="A1362" s="610" t="s">
        <v>3896</v>
      </c>
      <c r="B1362" s="610" t="s">
        <v>9915</v>
      </c>
      <c r="C1362" s="610" t="s">
        <v>1981</v>
      </c>
      <c r="D1362" s="610" t="s">
        <v>4565</v>
      </c>
      <c r="E1362" s="691">
        <v>2022</v>
      </c>
      <c r="F1362" s="688">
        <v>41461.51657378683</v>
      </c>
      <c r="G1362" s="610" t="s">
        <v>147</v>
      </c>
    </row>
    <row r="1363" spans="1:7" ht="15.75" x14ac:dyDescent="0.25">
      <c r="A1363" s="610" t="s">
        <v>3896</v>
      </c>
      <c r="B1363" s="610" t="s">
        <v>9915</v>
      </c>
      <c r="C1363" s="610" t="s">
        <v>3761</v>
      </c>
      <c r="D1363" s="610" t="s">
        <v>5562</v>
      </c>
      <c r="E1363" s="691">
        <v>2022</v>
      </c>
      <c r="F1363" s="688">
        <v>42349</v>
      </c>
      <c r="G1363" s="610" t="s">
        <v>147</v>
      </c>
    </row>
    <row r="1364" spans="1:7" ht="15.75" x14ac:dyDescent="0.25">
      <c r="A1364" s="610" t="s">
        <v>3896</v>
      </c>
      <c r="B1364" s="610" t="s">
        <v>9915</v>
      </c>
      <c r="C1364" s="610" t="s">
        <v>3761</v>
      </c>
      <c r="D1364" s="610" t="s">
        <v>4565</v>
      </c>
      <c r="E1364" s="691">
        <v>2022</v>
      </c>
      <c r="F1364" s="688">
        <v>43534.592402476184</v>
      </c>
      <c r="G1364" s="610" t="s">
        <v>147</v>
      </c>
    </row>
    <row r="1365" spans="1:7" ht="15.75" x14ac:dyDescent="0.25">
      <c r="A1365" s="610" t="s">
        <v>3896</v>
      </c>
      <c r="B1365" s="610" t="s">
        <v>9915</v>
      </c>
      <c r="C1365" s="610" t="s">
        <v>2845</v>
      </c>
      <c r="D1365" s="610" t="s">
        <v>5562</v>
      </c>
      <c r="E1365" s="691">
        <v>2022</v>
      </c>
      <c r="F1365" s="688">
        <v>44525</v>
      </c>
      <c r="G1365" s="610" t="s">
        <v>147</v>
      </c>
    </row>
    <row r="1366" spans="1:7" ht="15.75" x14ac:dyDescent="0.25">
      <c r="A1366" s="610" t="s">
        <v>3896</v>
      </c>
      <c r="B1366" s="610" t="s">
        <v>9915</v>
      </c>
      <c r="C1366" s="610" t="s">
        <v>2845</v>
      </c>
      <c r="D1366" s="610" t="s">
        <v>4565</v>
      </c>
      <c r="E1366" s="691">
        <v>2022</v>
      </c>
      <c r="F1366" s="688">
        <v>45711.322022599983</v>
      </c>
      <c r="G1366" s="610" t="s">
        <v>147</v>
      </c>
    </row>
    <row r="1367" spans="1:7" ht="15.75" x14ac:dyDescent="0.25">
      <c r="A1367" s="610" t="s">
        <v>3896</v>
      </c>
      <c r="B1367" s="610" t="s">
        <v>8474</v>
      </c>
      <c r="C1367" s="610" t="s">
        <v>1985</v>
      </c>
      <c r="D1367" s="610"/>
      <c r="E1367" s="682">
        <v>2022</v>
      </c>
      <c r="F1367" s="696">
        <v>29845</v>
      </c>
      <c r="G1367" s="54" t="s">
        <v>7072</v>
      </c>
    </row>
    <row r="1368" spans="1:7" s="91" customFormat="1" ht="15.75" x14ac:dyDescent="0.25">
      <c r="A1368" s="486" t="s">
        <v>3896</v>
      </c>
      <c r="B1368" s="486" t="s">
        <v>6870</v>
      </c>
      <c r="C1368" s="486" t="s">
        <v>1983</v>
      </c>
      <c r="D1368" s="54" t="s">
        <v>2629</v>
      </c>
      <c r="E1368" s="490">
        <v>2022</v>
      </c>
      <c r="F1368" s="489">
        <v>18800</v>
      </c>
      <c r="G1368" s="54" t="s">
        <v>3309</v>
      </c>
    </row>
    <row r="1369" spans="1:7" ht="15.75" x14ac:dyDescent="0.25">
      <c r="A1369" s="610" t="s">
        <v>856</v>
      </c>
      <c r="B1369" s="610" t="s">
        <v>9845</v>
      </c>
      <c r="C1369" s="610" t="s">
        <v>10071</v>
      </c>
      <c r="D1369" s="610" t="s">
        <v>110</v>
      </c>
      <c r="E1369" s="691">
        <v>2022</v>
      </c>
      <c r="F1369" s="694">
        <v>54343</v>
      </c>
      <c r="G1369" s="610" t="s">
        <v>2033</v>
      </c>
    </row>
    <row r="1370" spans="1:7" ht="15.75" x14ac:dyDescent="0.25">
      <c r="A1370" s="610" t="s">
        <v>856</v>
      </c>
      <c r="B1370" s="610" t="s">
        <v>9846</v>
      </c>
      <c r="C1370" s="610" t="s">
        <v>10071</v>
      </c>
      <c r="D1370" s="610" t="s">
        <v>110</v>
      </c>
      <c r="E1370" s="691">
        <v>2022</v>
      </c>
      <c r="F1370" s="694">
        <v>54436</v>
      </c>
      <c r="G1370" s="610" t="s">
        <v>2033</v>
      </c>
    </row>
    <row r="1371" spans="1:7" ht="15.75" x14ac:dyDescent="0.25">
      <c r="A1371" s="620" t="s">
        <v>856</v>
      </c>
      <c r="B1371" s="619" t="s">
        <v>9498</v>
      </c>
      <c r="C1371" s="619" t="s">
        <v>2114</v>
      </c>
      <c r="D1371" s="619" t="s">
        <v>110</v>
      </c>
      <c r="E1371" s="692">
        <v>2022</v>
      </c>
      <c r="F1371" s="124">
        <v>40750</v>
      </c>
      <c r="G1371" s="619" t="s">
        <v>9128</v>
      </c>
    </row>
    <row r="1372" spans="1:7" ht="15.75" x14ac:dyDescent="0.25">
      <c r="A1372" s="620" t="s">
        <v>856</v>
      </c>
      <c r="B1372" s="619" t="s">
        <v>9500</v>
      </c>
      <c r="C1372" s="619" t="s">
        <v>2114</v>
      </c>
      <c r="D1372" s="619" t="s">
        <v>426</v>
      </c>
      <c r="E1372" s="692">
        <v>2022</v>
      </c>
      <c r="F1372" s="124">
        <v>49550</v>
      </c>
      <c r="G1372" s="619" t="s">
        <v>9128</v>
      </c>
    </row>
    <row r="1373" spans="1:7" ht="15.75" x14ac:dyDescent="0.25">
      <c r="A1373" s="620" t="s">
        <v>856</v>
      </c>
      <c r="B1373" s="619" t="s">
        <v>9499</v>
      </c>
      <c r="C1373" s="619" t="s">
        <v>2114</v>
      </c>
      <c r="D1373" s="619" t="s">
        <v>426</v>
      </c>
      <c r="E1373" s="692">
        <v>2022</v>
      </c>
      <c r="F1373" s="124">
        <v>45550</v>
      </c>
      <c r="G1373" s="619" t="s">
        <v>9128</v>
      </c>
    </row>
    <row r="1374" spans="1:7" ht="15.75" x14ac:dyDescent="0.25">
      <c r="A1374" s="620" t="s">
        <v>856</v>
      </c>
      <c r="B1374" s="619" t="s">
        <v>9502</v>
      </c>
      <c r="C1374" s="619" t="s">
        <v>2114</v>
      </c>
      <c r="D1374" s="619" t="s">
        <v>426</v>
      </c>
      <c r="E1374" s="692">
        <v>2022</v>
      </c>
      <c r="F1374" s="124">
        <v>36235</v>
      </c>
      <c r="G1374" s="619" t="s">
        <v>9296</v>
      </c>
    </row>
    <row r="1375" spans="1:7" ht="15.75" x14ac:dyDescent="0.25">
      <c r="A1375" s="620" t="s">
        <v>856</v>
      </c>
      <c r="B1375" s="619" t="s">
        <v>9501</v>
      </c>
      <c r="C1375" s="619" t="s">
        <v>2114</v>
      </c>
      <c r="D1375" s="619" t="s">
        <v>110</v>
      </c>
      <c r="E1375" s="692">
        <v>2022</v>
      </c>
      <c r="F1375" s="124">
        <v>34335</v>
      </c>
      <c r="G1375" s="619" t="s">
        <v>9296</v>
      </c>
    </row>
    <row r="1376" spans="1:7" ht="15.75" x14ac:dyDescent="0.25">
      <c r="A1376" s="620" t="s">
        <v>856</v>
      </c>
      <c r="B1376" s="619" t="s">
        <v>9505</v>
      </c>
      <c r="C1376" s="619" t="s">
        <v>2114</v>
      </c>
      <c r="D1376" s="619" t="s">
        <v>426</v>
      </c>
      <c r="E1376" s="692">
        <v>2022</v>
      </c>
      <c r="F1376" s="124">
        <v>40405</v>
      </c>
      <c r="G1376" s="619" t="s">
        <v>9296</v>
      </c>
    </row>
    <row r="1377" spans="1:7" ht="15.75" x14ac:dyDescent="0.25">
      <c r="A1377" s="620" t="s">
        <v>856</v>
      </c>
      <c r="B1377" s="619" t="s">
        <v>9503</v>
      </c>
      <c r="C1377" s="619" t="s">
        <v>2114</v>
      </c>
      <c r="D1377" s="619" t="s">
        <v>110</v>
      </c>
      <c r="E1377" s="692">
        <v>2022</v>
      </c>
      <c r="F1377" s="124">
        <v>38505</v>
      </c>
      <c r="G1377" s="619" t="s">
        <v>9296</v>
      </c>
    </row>
    <row r="1378" spans="1:7" ht="15.75" x14ac:dyDescent="0.25">
      <c r="A1378" s="620" t="s">
        <v>856</v>
      </c>
      <c r="B1378" s="619" t="s">
        <v>9507</v>
      </c>
      <c r="C1378" s="619" t="s">
        <v>2114</v>
      </c>
      <c r="D1378" s="619" t="s">
        <v>426</v>
      </c>
      <c r="E1378" s="692">
        <v>2022</v>
      </c>
      <c r="F1378" s="124">
        <v>44105</v>
      </c>
      <c r="G1378" s="619" t="s">
        <v>9296</v>
      </c>
    </row>
    <row r="1379" spans="1:7" ht="15.75" x14ac:dyDescent="0.25">
      <c r="A1379" s="620" t="s">
        <v>856</v>
      </c>
      <c r="B1379" s="619" t="s">
        <v>9506</v>
      </c>
      <c r="C1379" s="619" t="s">
        <v>3970</v>
      </c>
      <c r="D1379" s="619" t="s">
        <v>426</v>
      </c>
      <c r="E1379" s="692">
        <v>2022</v>
      </c>
      <c r="F1379" s="124">
        <v>42155</v>
      </c>
      <c r="G1379" s="619" t="s">
        <v>9296</v>
      </c>
    </row>
    <row r="1380" spans="1:7" ht="15.75" x14ac:dyDescent="0.25">
      <c r="A1380" s="620" t="s">
        <v>856</v>
      </c>
      <c r="B1380" s="619" t="s">
        <v>9504</v>
      </c>
      <c r="C1380" s="619" t="s">
        <v>3970</v>
      </c>
      <c r="D1380" s="619" t="s">
        <v>110</v>
      </c>
      <c r="E1380" s="692">
        <v>2022</v>
      </c>
      <c r="F1380" s="124">
        <v>40255</v>
      </c>
      <c r="G1380" s="619" t="s">
        <v>9296</v>
      </c>
    </row>
    <row r="1381" spans="1:7" ht="15.75" x14ac:dyDescent="0.25">
      <c r="A1381" s="620" t="s">
        <v>856</v>
      </c>
      <c r="B1381" s="619" t="s">
        <v>9508</v>
      </c>
      <c r="C1381" s="619" t="s">
        <v>3970</v>
      </c>
      <c r="D1381" s="619" t="s">
        <v>426</v>
      </c>
      <c r="E1381" s="692">
        <v>2022</v>
      </c>
      <c r="F1381" s="124">
        <v>45855</v>
      </c>
      <c r="G1381" s="619" t="s">
        <v>9296</v>
      </c>
    </row>
    <row r="1382" spans="1:7" ht="15.75" x14ac:dyDescent="0.25">
      <c r="A1382" s="620" t="s">
        <v>856</v>
      </c>
      <c r="B1382" s="619" t="s">
        <v>9511</v>
      </c>
      <c r="C1382" s="619" t="s">
        <v>3970</v>
      </c>
      <c r="D1382" s="619" t="s">
        <v>426</v>
      </c>
      <c r="E1382" s="692">
        <v>2022</v>
      </c>
      <c r="F1382" s="124">
        <v>51505</v>
      </c>
      <c r="G1382" s="619" t="s">
        <v>9296</v>
      </c>
    </row>
    <row r="1383" spans="1:7" ht="15.75" x14ac:dyDescent="0.25">
      <c r="A1383" s="620" t="s">
        <v>856</v>
      </c>
      <c r="B1383" s="619" t="s">
        <v>9509</v>
      </c>
      <c r="C1383" s="619" t="s">
        <v>3970</v>
      </c>
      <c r="D1383" s="619" t="s">
        <v>426</v>
      </c>
      <c r="E1383" s="692">
        <v>2022</v>
      </c>
      <c r="F1383" s="124">
        <v>47255</v>
      </c>
      <c r="G1383" s="619" t="s">
        <v>9296</v>
      </c>
    </row>
    <row r="1384" spans="1:7" ht="15.75" x14ac:dyDescent="0.25">
      <c r="A1384" s="620" t="s">
        <v>856</v>
      </c>
      <c r="B1384" s="619" t="s">
        <v>9510</v>
      </c>
      <c r="C1384" s="619" t="s">
        <v>3970</v>
      </c>
      <c r="D1384" s="619" t="s">
        <v>426</v>
      </c>
      <c r="E1384" s="692">
        <v>2022</v>
      </c>
      <c r="F1384" s="124">
        <v>47805</v>
      </c>
      <c r="G1384" s="619" t="s">
        <v>9296</v>
      </c>
    </row>
    <row r="1385" spans="1:7" ht="15.75" x14ac:dyDescent="0.25">
      <c r="A1385" s="620" t="s">
        <v>856</v>
      </c>
      <c r="B1385" s="619" t="s">
        <v>9513</v>
      </c>
      <c r="C1385" s="619" t="s">
        <v>2114</v>
      </c>
      <c r="D1385" s="619" t="s">
        <v>426</v>
      </c>
      <c r="E1385" s="692">
        <v>2022</v>
      </c>
      <c r="F1385" s="124">
        <v>35535</v>
      </c>
      <c r="G1385" s="619" t="s">
        <v>9296</v>
      </c>
    </row>
    <row r="1386" spans="1:7" ht="15.75" x14ac:dyDescent="0.25">
      <c r="A1386" s="620" t="s">
        <v>856</v>
      </c>
      <c r="B1386" s="619" t="s">
        <v>9512</v>
      </c>
      <c r="C1386" s="619" t="s">
        <v>2114</v>
      </c>
      <c r="D1386" s="619" t="s">
        <v>110</v>
      </c>
      <c r="E1386" s="692">
        <v>2022</v>
      </c>
      <c r="F1386" s="124">
        <v>33635</v>
      </c>
      <c r="G1386" s="619" t="s">
        <v>9296</v>
      </c>
    </row>
    <row r="1387" spans="1:7" ht="15.75" x14ac:dyDescent="0.25">
      <c r="A1387" s="620" t="s">
        <v>856</v>
      </c>
      <c r="B1387" s="619" t="s">
        <v>9516</v>
      </c>
      <c r="C1387" s="619" t="s">
        <v>2114</v>
      </c>
      <c r="D1387" s="619" t="s">
        <v>426</v>
      </c>
      <c r="E1387" s="692">
        <v>2022</v>
      </c>
      <c r="F1387" s="124">
        <v>39705</v>
      </c>
      <c r="G1387" s="619" t="s">
        <v>9296</v>
      </c>
    </row>
    <row r="1388" spans="1:7" ht="15.75" x14ac:dyDescent="0.25">
      <c r="A1388" s="620" t="s">
        <v>856</v>
      </c>
      <c r="B1388" s="619" t="s">
        <v>9514</v>
      </c>
      <c r="C1388" s="619" t="s">
        <v>2114</v>
      </c>
      <c r="D1388" s="619" t="s">
        <v>110</v>
      </c>
      <c r="E1388" s="692">
        <v>2022</v>
      </c>
      <c r="F1388" s="124">
        <v>37805</v>
      </c>
      <c r="G1388" s="619" t="s">
        <v>9296</v>
      </c>
    </row>
    <row r="1389" spans="1:7" ht="15.75" x14ac:dyDescent="0.25">
      <c r="A1389" s="620" t="s">
        <v>856</v>
      </c>
      <c r="B1389" s="619" t="s">
        <v>9518</v>
      </c>
      <c r="C1389" s="619" t="s">
        <v>2114</v>
      </c>
      <c r="D1389" s="619" t="s">
        <v>426</v>
      </c>
      <c r="E1389" s="692">
        <v>2022</v>
      </c>
      <c r="F1389" s="124">
        <v>43405</v>
      </c>
      <c r="G1389" s="619" t="s">
        <v>9296</v>
      </c>
    </row>
    <row r="1390" spans="1:7" ht="15.75" x14ac:dyDescent="0.25">
      <c r="A1390" s="620" t="s">
        <v>856</v>
      </c>
      <c r="B1390" s="619" t="s">
        <v>9519</v>
      </c>
      <c r="C1390" s="619" t="s">
        <v>2114</v>
      </c>
      <c r="D1390" s="619" t="s">
        <v>426</v>
      </c>
      <c r="E1390" s="692">
        <v>2022</v>
      </c>
      <c r="F1390" s="124">
        <v>44805</v>
      </c>
      <c r="G1390" s="619" t="s">
        <v>9296</v>
      </c>
    </row>
    <row r="1391" spans="1:7" ht="15.75" x14ac:dyDescent="0.25">
      <c r="A1391" s="620" t="s">
        <v>856</v>
      </c>
      <c r="B1391" s="619" t="s">
        <v>9521</v>
      </c>
      <c r="C1391" s="619" t="s">
        <v>2114</v>
      </c>
      <c r="D1391" s="619" t="s">
        <v>426</v>
      </c>
      <c r="E1391" s="692">
        <v>2022</v>
      </c>
      <c r="F1391" s="124">
        <v>45355</v>
      </c>
      <c r="G1391" s="619" t="s">
        <v>9296</v>
      </c>
    </row>
    <row r="1392" spans="1:7" ht="15.75" x14ac:dyDescent="0.25">
      <c r="A1392" s="620" t="s">
        <v>856</v>
      </c>
      <c r="B1392" s="619" t="s">
        <v>9517</v>
      </c>
      <c r="C1392" s="619" t="s">
        <v>3970</v>
      </c>
      <c r="D1392" s="619" t="s">
        <v>426</v>
      </c>
      <c r="E1392" s="692">
        <v>2022</v>
      </c>
      <c r="F1392" s="124">
        <v>41455</v>
      </c>
      <c r="G1392" s="619" t="s">
        <v>9296</v>
      </c>
    </row>
    <row r="1393" spans="1:7" ht="15.75" x14ac:dyDescent="0.25">
      <c r="A1393" s="620" t="s">
        <v>856</v>
      </c>
      <c r="B1393" s="619" t="s">
        <v>9515</v>
      </c>
      <c r="C1393" s="619" t="s">
        <v>3970</v>
      </c>
      <c r="D1393" s="619" t="s">
        <v>110</v>
      </c>
      <c r="E1393" s="692">
        <v>2022</v>
      </c>
      <c r="F1393" s="124">
        <v>39555</v>
      </c>
      <c r="G1393" s="619" t="s">
        <v>9296</v>
      </c>
    </row>
    <row r="1394" spans="1:7" ht="15.75" x14ac:dyDescent="0.25">
      <c r="A1394" s="620" t="s">
        <v>856</v>
      </c>
      <c r="B1394" s="619" t="s">
        <v>9520</v>
      </c>
      <c r="C1394" s="619" t="s">
        <v>3970</v>
      </c>
      <c r="D1394" s="619" t="s">
        <v>426</v>
      </c>
      <c r="E1394" s="692">
        <v>2022</v>
      </c>
      <c r="F1394" s="124">
        <v>45155</v>
      </c>
      <c r="G1394" s="619" t="s">
        <v>9296</v>
      </c>
    </row>
    <row r="1395" spans="1:7" ht="15.75" x14ac:dyDescent="0.25">
      <c r="A1395" s="620" t="s">
        <v>856</v>
      </c>
      <c r="B1395" s="619" t="s">
        <v>9524</v>
      </c>
      <c r="C1395" s="619" t="s">
        <v>3970</v>
      </c>
      <c r="D1395" s="619" t="s">
        <v>426</v>
      </c>
      <c r="E1395" s="692">
        <v>2022</v>
      </c>
      <c r="F1395" s="124">
        <v>50805</v>
      </c>
      <c r="G1395" s="619" t="s">
        <v>9296</v>
      </c>
    </row>
    <row r="1396" spans="1:7" ht="15.75" x14ac:dyDescent="0.25">
      <c r="A1396" s="620" t="s">
        <v>856</v>
      </c>
      <c r="B1396" s="619" t="s">
        <v>9522</v>
      </c>
      <c r="C1396" s="619" t="s">
        <v>3970</v>
      </c>
      <c r="D1396" s="619" t="s">
        <v>426</v>
      </c>
      <c r="E1396" s="692">
        <v>2022</v>
      </c>
      <c r="F1396" s="124">
        <v>46555</v>
      </c>
      <c r="G1396" s="619" t="s">
        <v>9296</v>
      </c>
    </row>
    <row r="1397" spans="1:7" ht="15.75" x14ac:dyDescent="0.25">
      <c r="A1397" s="620" t="s">
        <v>856</v>
      </c>
      <c r="B1397" s="619" t="s">
        <v>9523</v>
      </c>
      <c r="C1397" s="619" t="s">
        <v>3970</v>
      </c>
      <c r="D1397" s="619" t="s">
        <v>426</v>
      </c>
      <c r="E1397" s="692">
        <v>2022</v>
      </c>
      <c r="F1397" s="124">
        <v>47105</v>
      </c>
      <c r="G1397" s="619" t="s">
        <v>9296</v>
      </c>
    </row>
    <row r="1398" spans="1:7" ht="15.75" x14ac:dyDescent="0.25">
      <c r="A1398" s="620" t="s">
        <v>856</v>
      </c>
      <c r="B1398" s="619" t="s">
        <v>9531</v>
      </c>
      <c r="C1398" s="619" t="s">
        <v>2114</v>
      </c>
      <c r="D1398" s="619" t="s">
        <v>110</v>
      </c>
      <c r="E1398" s="692">
        <v>2022</v>
      </c>
      <c r="F1398" s="124">
        <v>39130</v>
      </c>
      <c r="G1398" s="619" t="s">
        <v>9526</v>
      </c>
    </row>
    <row r="1399" spans="1:7" ht="15.75" x14ac:dyDescent="0.25">
      <c r="A1399" s="620" t="s">
        <v>856</v>
      </c>
      <c r="B1399" s="619" t="s">
        <v>9530</v>
      </c>
      <c r="C1399" s="619" t="s">
        <v>2114</v>
      </c>
      <c r="D1399" s="619" t="s">
        <v>110</v>
      </c>
      <c r="E1399" s="692">
        <v>2022</v>
      </c>
      <c r="F1399" s="124">
        <v>38330</v>
      </c>
      <c r="G1399" s="619" t="s">
        <v>9526</v>
      </c>
    </row>
    <row r="1400" spans="1:7" ht="15.75" x14ac:dyDescent="0.25">
      <c r="A1400" s="620" t="s">
        <v>856</v>
      </c>
      <c r="B1400" s="619" t="s">
        <v>9527</v>
      </c>
      <c r="C1400" s="619" t="s">
        <v>2114</v>
      </c>
      <c r="D1400" s="619" t="s">
        <v>110</v>
      </c>
      <c r="E1400" s="692">
        <v>2022</v>
      </c>
      <c r="F1400" s="124">
        <v>30680</v>
      </c>
      <c r="G1400" s="619" t="s">
        <v>9526</v>
      </c>
    </row>
    <row r="1401" spans="1:7" ht="15.75" x14ac:dyDescent="0.25">
      <c r="A1401" s="620" t="s">
        <v>856</v>
      </c>
      <c r="B1401" s="619" t="s">
        <v>9525</v>
      </c>
      <c r="C1401" s="619" t="s">
        <v>2114</v>
      </c>
      <c r="D1401" s="619" t="s">
        <v>110</v>
      </c>
      <c r="E1401" s="692">
        <v>2022</v>
      </c>
      <c r="F1401" s="124">
        <v>29880</v>
      </c>
      <c r="G1401" s="619" t="s">
        <v>9526</v>
      </c>
    </row>
    <row r="1402" spans="1:7" ht="15.75" x14ac:dyDescent="0.25">
      <c r="A1402" s="620" t="s">
        <v>856</v>
      </c>
      <c r="B1402" s="619" t="s">
        <v>9529</v>
      </c>
      <c r="C1402" s="619" t="s">
        <v>2114</v>
      </c>
      <c r="D1402" s="619" t="s">
        <v>110</v>
      </c>
      <c r="E1402" s="692">
        <v>2022</v>
      </c>
      <c r="F1402" s="124">
        <v>35430</v>
      </c>
      <c r="G1402" s="619" t="s">
        <v>9526</v>
      </c>
    </row>
    <row r="1403" spans="1:7" ht="15.75" x14ac:dyDescent="0.25">
      <c r="A1403" s="620" t="s">
        <v>856</v>
      </c>
      <c r="B1403" s="619" t="s">
        <v>9528</v>
      </c>
      <c r="C1403" s="619" t="s">
        <v>2114</v>
      </c>
      <c r="D1403" s="619" t="s">
        <v>110</v>
      </c>
      <c r="E1403" s="692">
        <v>2022</v>
      </c>
      <c r="F1403" s="124">
        <v>34630</v>
      </c>
      <c r="G1403" s="619" t="s">
        <v>9526</v>
      </c>
    </row>
    <row r="1404" spans="1:7" ht="15.75" x14ac:dyDescent="0.25">
      <c r="A1404" s="620" t="s">
        <v>856</v>
      </c>
      <c r="B1404" s="619" t="s">
        <v>9533</v>
      </c>
      <c r="C1404" s="619" t="s">
        <v>2114</v>
      </c>
      <c r="D1404" s="619" t="s">
        <v>426</v>
      </c>
      <c r="E1404" s="692">
        <v>2022</v>
      </c>
      <c r="F1404" s="124">
        <v>44890</v>
      </c>
      <c r="G1404" s="619" t="s">
        <v>9526</v>
      </c>
    </row>
    <row r="1405" spans="1:7" ht="15.75" x14ac:dyDescent="0.25">
      <c r="A1405" s="620" t="s">
        <v>856</v>
      </c>
      <c r="B1405" s="619" t="s">
        <v>9532</v>
      </c>
      <c r="C1405" s="619" t="s">
        <v>2114</v>
      </c>
      <c r="D1405" s="619" t="s">
        <v>426</v>
      </c>
      <c r="E1405" s="692">
        <v>2022</v>
      </c>
      <c r="F1405" s="124">
        <v>44090</v>
      </c>
      <c r="G1405" s="619" t="s">
        <v>9526</v>
      </c>
    </row>
    <row r="1406" spans="1:7" ht="15.75" x14ac:dyDescent="0.25">
      <c r="A1406" s="610" t="s">
        <v>856</v>
      </c>
      <c r="B1406" s="610" t="s">
        <v>9812</v>
      </c>
      <c r="C1406" s="610" t="s">
        <v>10071</v>
      </c>
      <c r="D1406" s="610" t="s">
        <v>110</v>
      </c>
      <c r="E1406" s="691">
        <v>2022</v>
      </c>
      <c r="F1406" s="694">
        <v>46409</v>
      </c>
      <c r="G1406" s="610" t="s">
        <v>2031</v>
      </c>
    </row>
    <row r="1407" spans="1:7" ht="15.75" x14ac:dyDescent="0.25">
      <c r="A1407" s="610" t="s">
        <v>856</v>
      </c>
      <c r="B1407" s="610" t="s">
        <v>9814</v>
      </c>
      <c r="C1407" s="610" t="s">
        <v>10071</v>
      </c>
      <c r="D1407" s="610" t="s">
        <v>110</v>
      </c>
      <c r="E1407" s="691">
        <v>2022</v>
      </c>
      <c r="F1407" s="694">
        <v>42230</v>
      </c>
      <c r="G1407" s="610" t="s">
        <v>2031</v>
      </c>
    </row>
    <row r="1408" spans="1:7" ht="15.75" x14ac:dyDescent="0.25">
      <c r="A1408" s="620" t="s">
        <v>856</v>
      </c>
      <c r="B1408" s="619" t="s">
        <v>9535</v>
      </c>
      <c r="C1408" s="619" t="s">
        <v>6781</v>
      </c>
      <c r="D1408" s="619" t="s">
        <v>426</v>
      </c>
      <c r="E1408" s="692">
        <v>2022</v>
      </c>
      <c r="F1408" s="124">
        <v>44910</v>
      </c>
      <c r="G1408" s="619" t="s">
        <v>9296</v>
      </c>
    </row>
    <row r="1409" spans="1:7" ht="15.75" x14ac:dyDescent="0.25">
      <c r="A1409" s="620" t="s">
        <v>856</v>
      </c>
      <c r="B1409" s="619" t="s">
        <v>9534</v>
      </c>
      <c r="C1409" s="619" t="s">
        <v>6781</v>
      </c>
      <c r="D1409" s="619" t="s">
        <v>438</v>
      </c>
      <c r="E1409" s="692">
        <v>2022</v>
      </c>
      <c r="F1409" s="124">
        <v>41230</v>
      </c>
      <c r="G1409" s="619" t="s">
        <v>9296</v>
      </c>
    </row>
    <row r="1410" spans="1:7" ht="15.75" x14ac:dyDescent="0.25">
      <c r="A1410" s="620" t="s">
        <v>856</v>
      </c>
      <c r="B1410" s="619" t="s">
        <v>9537</v>
      </c>
      <c r="C1410" s="619" t="s">
        <v>6781</v>
      </c>
      <c r="D1410" s="619" t="s">
        <v>426</v>
      </c>
      <c r="E1410" s="692">
        <v>2022</v>
      </c>
      <c r="F1410" s="124">
        <v>49410</v>
      </c>
      <c r="G1410" s="619" t="s">
        <v>9296</v>
      </c>
    </row>
    <row r="1411" spans="1:7" ht="15.75" x14ac:dyDescent="0.25">
      <c r="A1411" s="620" t="s">
        <v>856</v>
      </c>
      <c r="B1411" s="619" t="s">
        <v>9536</v>
      </c>
      <c r="C1411" s="619" t="s">
        <v>6781</v>
      </c>
      <c r="D1411" s="619" t="s">
        <v>438</v>
      </c>
      <c r="E1411" s="692">
        <v>2022</v>
      </c>
      <c r="F1411" s="124">
        <v>45730</v>
      </c>
      <c r="G1411" s="619" t="s">
        <v>9296</v>
      </c>
    </row>
    <row r="1412" spans="1:7" ht="15.75" x14ac:dyDescent="0.25">
      <c r="A1412" s="620" t="s">
        <v>856</v>
      </c>
      <c r="B1412" s="619" t="s">
        <v>9545</v>
      </c>
      <c r="C1412" s="619" t="s">
        <v>2114</v>
      </c>
      <c r="D1412" s="619" t="s">
        <v>110</v>
      </c>
      <c r="E1412" s="692">
        <v>2022</v>
      </c>
      <c r="F1412" s="124">
        <v>32095</v>
      </c>
      <c r="G1412" s="619" t="s">
        <v>9128</v>
      </c>
    </row>
    <row r="1413" spans="1:7" ht="15.75" x14ac:dyDescent="0.25">
      <c r="A1413" s="620" t="s">
        <v>856</v>
      </c>
      <c r="B1413" s="619" t="s">
        <v>9544</v>
      </c>
      <c r="C1413" s="619" t="s">
        <v>2114</v>
      </c>
      <c r="D1413" s="619" t="s">
        <v>110</v>
      </c>
      <c r="E1413" s="692">
        <v>2022</v>
      </c>
      <c r="F1413" s="124">
        <v>31295</v>
      </c>
      <c r="G1413" s="619" t="s">
        <v>9128</v>
      </c>
    </row>
    <row r="1414" spans="1:7" ht="15.75" x14ac:dyDescent="0.25">
      <c r="A1414" s="620" t="s">
        <v>856</v>
      </c>
      <c r="B1414" s="619" t="s">
        <v>9539</v>
      </c>
      <c r="C1414" s="619" t="s">
        <v>1983</v>
      </c>
      <c r="D1414" s="619" t="s">
        <v>110</v>
      </c>
      <c r="E1414" s="692">
        <v>2022</v>
      </c>
      <c r="F1414" s="124">
        <v>21165</v>
      </c>
      <c r="G1414" s="619" t="s">
        <v>9128</v>
      </c>
    </row>
    <row r="1415" spans="1:7" ht="15.75" x14ac:dyDescent="0.25">
      <c r="A1415" s="620" t="s">
        <v>856</v>
      </c>
      <c r="B1415" s="619" t="s">
        <v>9538</v>
      </c>
      <c r="C1415" s="619" t="s">
        <v>1983</v>
      </c>
      <c r="D1415" s="619" t="s">
        <v>110</v>
      </c>
      <c r="E1415" s="692">
        <v>2022</v>
      </c>
      <c r="F1415" s="124">
        <v>20365</v>
      </c>
      <c r="G1415" s="619" t="s">
        <v>9296</v>
      </c>
    </row>
    <row r="1416" spans="1:7" ht="15.75" x14ac:dyDescent="0.25">
      <c r="A1416" s="620" t="s">
        <v>856</v>
      </c>
      <c r="B1416" s="619" t="s">
        <v>9542</v>
      </c>
      <c r="C1416" s="619" t="s">
        <v>1983</v>
      </c>
      <c r="D1416" s="619" t="s">
        <v>110</v>
      </c>
      <c r="E1416" s="692">
        <v>2022</v>
      </c>
      <c r="F1416" s="124">
        <v>24095</v>
      </c>
      <c r="G1416" s="619" t="s">
        <v>9128</v>
      </c>
    </row>
    <row r="1417" spans="1:7" ht="15.75" x14ac:dyDescent="0.25">
      <c r="A1417" s="620" t="s">
        <v>856</v>
      </c>
      <c r="B1417" s="619" t="s">
        <v>9543</v>
      </c>
      <c r="C1417" s="619" t="s">
        <v>1983</v>
      </c>
      <c r="D1417" s="619" t="s">
        <v>110</v>
      </c>
      <c r="E1417" s="692">
        <v>2022</v>
      </c>
      <c r="F1417" s="124">
        <v>28095</v>
      </c>
      <c r="G1417" s="619" t="s">
        <v>9128</v>
      </c>
    </row>
    <row r="1418" spans="1:7" ht="15.75" x14ac:dyDescent="0.25">
      <c r="A1418" s="620" t="s">
        <v>856</v>
      </c>
      <c r="B1418" s="619" t="s">
        <v>9541</v>
      </c>
      <c r="C1418" s="619" t="s">
        <v>1983</v>
      </c>
      <c r="D1418" s="619" t="s">
        <v>110</v>
      </c>
      <c r="E1418" s="692">
        <v>2022</v>
      </c>
      <c r="F1418" s="124">
        <v>22065</v>
      </c>
      <c r="G1418" s="619" t="s">
        <v>9128</v>
      </c>
    </row>
    <row r="1419" spans="1:7" ht="15.75" x14ac:dyDescent="0.25">
      <c r="A1419" s="620" t="s">
        <v>856</v>
      </c>
      <c r="B1419" s="619" t="s">
        <v>9540</v>
      </c>
      <c r="C1419" s="619" t="s">
        <v>1983</v>
      </c>
      <c r="D1419" s="619" t="s">
        <v>110</v>
      </c>
      <c r="E1419" s="692">
        <v>2022</v>
      </c>
      <c r="F1419" s="124">
        <v>21265</v>
      </c>
      <c r="G1419" s="619" t="s">
        <v>9128</v>
      </c>
    </row>
    <row r="1420" spans="1:7" ht="15.75" x14ac:dyDescent="0.25">
      <c r="A1420" s="610" t="s">
        <v>856</v>
      </c>
      <c r="B1420" s="610" t="s">
        <v>10075</v>
      </c>
      <c r="C1420" s="610" t="s">
        <v>10071</v>
      </c>
      <c r="D1420" s="610" t="s">
        <v>110</v>
      </c>
      <c r="E1420" s="691">
        <v>2022</v>
      </c>
      <c r="F1420" s="694">
        <v>51438</v>
      </c>
      <c r="G1420" s="610" t="s">
        <v>9823</v>
      </c>
    </row>
    <row r="1421" spans="1:7" ht="15.75" x14ac:dyDescent="0.25">
      <c r="A1421" s="610" t="s">
        <v>856</v>
      </c>
      <c r="B1421" s="610" t="s">
        <v>10076</v>
      </c>
      <c r="C1421" s="610" t="s">
        <v>10071</v>
      </c>
      <c r="D1421" s="610" t="s">
        <v>110</v>
      </c>
      <c r="E1421" s="691">
        <v>2022</v>
      </c>
      <c r="F1421" s="694">
        <v>53082</v>
      </c>
      <c r="G1421" s="610" t="s">
        <v>9823</v>
      </c>
    </row>
    <row r="1422" spans="1:7" ht="15.75" x14ac:dyDescent="0.25">
      <c r="A1422" s="610" t="s">
        <v>856</v>
      </c>
      <c r="B1422" s="610" t="s">
        <v>10077</v>
      </c>
      <c r="C1422" s="610" t="s">
        <v>10071</v>
      </c>
      <c r="D1422" s="610" t="s">
        <v>110</v>
      </c>
      <c r="E1422" s="691">
        <v>2022</v>
      </c>
      <c r="F1422" s="694">
        <v>59414</v>
      </c>
      <c r="G1422" s="610" t="s">
        <v>9823</v>
      </c>
    </row>
    <row r="1423" spans="1:7" ht="15.75" x14ac:dyDescent="0.25">
      <c r="A1423" s="610" t="s">
        <v>856</v>
      </c>
      <c r="B1423" s="610" t="s">
        <v>10078</v>
      </c>
      <c r="C1423" s="610" t="s">
        <v>10071</v>
      </c>
      <c r="D1423" s="610" t="s">
        <v>110</v>
      </c>
      <c r="E1423" s="691">
        <v>2022</v>
      </c>
      <c r="F1423" s="694">
        <v>61057</v>
      </c>
      <c r="G1423" s="610" t="s">
        <v>9823</v>
      </c>
    </row>
    <row r="1424" spans="1:7" ht="15.75" x14ac:dyDescent="0.25">
      <c r="A1424" s="610" t="s">
        <v>856</v>
      </c>
      <c r="B1424" s="610" t="s">
        <v>9822</v>
      </c>
      <c r="C1424" s="610" t="s">
        <v>10071</v>
      </c>
      <c r="D1424" s="610" t="s">
        <v>110</v>
      </c>
      <c r="E1424" s="691">
        <v>2022</v>
      </c>
      <c r="F1424" s="694">
        <v>59759</v>
      </c>
      <c r="G1424" s="610" t="s">
        <v>9823</v>
      </c>
    </row>
    <row r="1425" spans="1:7" ht="15.75" x14ac:dyDescent="0.25">
      <c r="A1425" s="610" t="s">
        <v>856</v>
      </c>
      <c r="B1425" s="610" t="s">
        <v>9824</v>
      </c>
      <c r="C1425" s="610" t="s">
        <v>10071</v>
      </c>
      <c r="D1425" s="610" t="s">
        <v>110</v>
      </c>
      <c r="E1425" s="691">
        <v>2022</v>
      </c>
      <c r="F1425" s="694">
        <v>61403</v>
      </c>
      <c r="G1425" s="610" t="s">
        <v>9823</v>
      </c>
    </row>
    <row r="1426" spans="1:7" ht="15.75" x14ac:dyDescent="0.25">
      <c r="A1426" s="610" t="s">
        <v>856</v>
      </c>
      <c r="B1426" s="610" t="s">
        <v>9825</v>
      </c>
      <c r="C1426" s="610" t="s">
        <v>10071</v>
      </c>
      <c r="D1426" s="610" t="s">
        <v>110</v>
      </c>
      <c r="E1426" s="691">
        <v>2022</v>
      </c>
      <c r="F1426" s="694">
        <v>71806</v>
      </c>
      <c r="G1426" s="610" t="s">
        <v>9823</v>
      </c>
    </row>
    <row r="1427" spans="1:7" ht="15.75" x14ac:dyDescent="0.25">
      <c r="A1427" s="610" t="s">
        <v>856</v>
      </c>
      <c r="B1427" s="610" t="s">
        <v>9826</v>
      </c>
      <c r="C1427" s="610" t="s">
        <v>10071</v>
      </c>
      <c r="D1427" s="610" t="s">
        <v>110</v>
      </c>
      <c r="E1427" s="691">
        <v>2022</v>
      </c>
      <c r="F1427" s="694">
        <v>73450</v>
      </c>
      <c r="G1427" s="610" t="s">
        <v>9823</v>
      </c>
    </row>
    <row r="1428" spans="1:7" ht="15.75" x14ac:dyDescent="0.25">
      <c r="A1428" s="620" t="s">
        <v>856</v>
      </c>
      <c r="B1428" s="619" t="s">
        <v>9548</v>
      </c>
      <c r="C1428" s="619" t="s">
        <v>2114</v>
      </c>
      <c r="D1428" s="619" t="s">
        <v>110</v>
      </c>
      <c r="E1428" s="692">
        <v>2022</v>
      </c>
      <c r="F1428" s="124">
        <v>30575</v>
      </c>
      <c r="G1428" s="619" t="s">
        <v>9128</v>
      </c>
    </row>
    <row r="1429" spans="1:7" ht="15.75" x14ac:dyDescent="0.25">
      <c r="A1429" s="620" t="s">
        <v>856</v>
      </c>
      <c r="B1429" s="619" t="s">
        <v>9547</v>
      </c>
      <c r="C1429" s="619" t="s">
        <v>2114</v>
      </c>
      <c r="D1429" s="619" t="s">
        <v>110</v>
      </c>
      <c r="E1429" s="692">
        <v>2022</v>
      </c>
      <c r="F1429" s="124">
        <v>29575</v>
      </c>
      <c r="G1429" s="619" t="s">
        <v>9128</v>
      </c>
    </row>
    <row r="1430" spans="1:7" ht="15.75" x14ac:dyDescent="0.25">
      <c r="A1430" s="620" t="s">
        <v>856</v>
      </c>
      <c r="B1430" s="619" t="s">
        <v>9546</v>
      </c>
      <c r="C1430" s="619" t="s">
        <v>2114</v>
      </c>
      <c r="D1430" s="619" t="s">
        <v>110</v>
      </c>
      <c r="E1430" s="692">
        <v>2022</v>
      </c>
      <c r="F1430" s="124">
        <v>27575</v>
      </c>
      <c r="G1430" s="619" t="s">
        <v>9128</v>
      </c>
    </row>
    <row r="1431" spans="1:7" ht="15.75" x14ac:dyDescent="0.25">
      <c r="A1431" s="610" t="s">
        <v>856</v>
      </c>
      <c r="B1431" s="610" t="s">
        <v>10074</v>
      </c>
      <c r="C1431" s="610" t="s">
        <v>10071</v>
      </c>
      <c r="D1431" s="610" t="s">
        <v>110</v>
      </c>
      <c r="E1431" s="691">
        <v>2022</v>
      </c>
      <c r="F1431" s="694">
        <v>50000</v>
      </c>
      <c r="G1431" s="610" t="s">
        <v>2033</v>
      </c>
    </row>
    <row r="1432" spans="1:7" ht="15.75" x14ac:dyDescent="0.25">
      <c r="A1432" s="610" t="s">
        <v>856</v>
      </c>
      <c r="B1432" s="610" t="s">
        <v>10073</v>
      </c>
      <c r="C1432" s="610" t="s">
        <v>10071</v>
      </c>
      <c r="D1432" s="610" t="s">
        <v>110</v>
      </c>
      <c r="E1432" s="691">
        <v>2022</v>
      </c>
      <c r="F1432" s="694">
        <v>46573</v>
      </c>
      <c r="G1432" s="610" t="s">
        <v>2033</v>
      </c>
    </row>
    <row r="1433" spans="1:7" ht="15.75" x14ac:dyDescent="0.25">
      <c r="A1433" s="620" t="s">
        <v>856</v>
      </c>
      <c r="B1433" s="619" t="s">
        <v>9550</v>
      </c>
      <c r="C1433" s="619" t="s">
        <v>1983</v>
      </c>
      <c r="D1433" s="619" t="s">
        <v>426</v>
      </c>
      <c r="E1433" s="692">
        <v>2022</v>
      </c>
      <c r="F1433" s="124">
        <v>25540</v>
      </c>
      <c r="G1433" s="619" t="s">
        <v>9296</v>
      </c>
    </row>
    <row r="1434" spans="1:7" ht="15.75" x14ac:dyDescent="0.25">
      <c r="A1434" s="620" t="s">
        <v>856</v>
      </c>
      <c r="B1434" s="619" t="s">
        <v>9549</v>
      </c>
      <c r="C1434" s="619" t="s">
        <v>1983</v>
      </c>
      <c r="D1434" s="619" t="s">
        <v>110</v>
      </c>
      <c r="E1434" s="692">
        <v>2022</v>
      </c>
      <c r="F1434" s="124">
        <v>23495</v>
      </c>
      <c r="G1434" s="619" t="s">
        <v>9296</v>
      </c>
    </row>
    <row r="1435" spans="1:7" ht="15.75" x14ac:dyDescent="0.25">
      <c r="A1435" s="620" t="s">
        <v>856</v>
      </c>
      <c r="B1435" s="619" t="s">
        <v>9552</v>
      </c>
      <c r="C1435" s="619" t="s">
        <v>1983</v>
      </c>
      <c r="D1435" s="619" t="s">
        <v>426</v>
      </c>
      <c r="E1435" s="692">
        <v>2022</v>
      </c>
      <c r="F1435" s="124">
        <v>29345</v>
      </c>
      <c r="G1435" s="619" t="s">
        <v>9296</v>
      </c>
    </row>
    <row r="1436" spans="1:7" ht="15.75" x14ac:dyDescent="0.25">
      <c r="A1436" s="620" t="s">
        <v>856</v>
      </c>
      <c r="B1436" s="619" t="s">
        <v>9551</v>
      </c>
      <c r="C1436" s="619" t="s">
        <v>1983</v>
      </c>
      <c r="D1436" s="619" t="s">
        <v>110</v>
      </c>
      <c r="E1436" s="692">
        <v>2022</v>
      </c>
      <c r="F1436" s="124">
        <v>27895</v>
      </c>
      <c r="G1436" s="619" t="s">
        <v>9296</v>
      </c>
    </row>
    <row r="1437" spans="1:7" ht="15.75" x14ac:dyDescent="0.25">
      <c r="A1437" s="620" t="s">
        <v>856</v>
      </c>
      <c r="B1437" s="619" t="s">
        <v>9554</v>
      </c>
      <c r="C1437" s="619" t="s">
        <v>1983</v>
      </c>
      <c r="D1437" s="619" t="s">
        <v>426</v>
      </c>
      <c r="E1437" s="692">
        <v>2022</v>
      </c>
      <c r="F1437" s="124">
        <v>33645</v>
      </c>
      <c r="G1437" s="619" t="s">
        <v>9296</v>
      </c>
    </row>
    <row r="1438" spans="1:7" ht="15.75" x14ac:dyDescent="0.25">
      <c r="A1438" s="620" t="s">
        <v>856</v>
      </c>
      <c r="B1438" s="619" t="s">
        <v>9553</v>
      </c>
      <c r="C1438" s="619" t="s">
        <v>1983</v>
      </c>
      <c r="D1438" s="619" t="s">
        <v>110</v>
      </c>
      <c r="E1438" s="692">
        <v>2022</v>
      </c>
      <c r="F1438" s="124">
        <v>32090</v>
      </c>
      <c r="G1438" s="619" t="s">
        <v>9296</v>
      </c>
    </row>
    <row r="1439" spans="1:7" ht="15.75" x14ac:dyDescent="0.25">
      <c r="A1439" s="620" t="s">
        <v>856</v>
      </c>
      <c r="B1439" s="619" t="s">
        <v>9556</v>
      </c>
      <c r="C1439" s="619" t="s">
        <v>2114</v>
      </c>
      <c r="D1439" s="619" t="s">
        <v>426</v>
      </c>
      <c r="E1439" s="692">
        <v>2022</v>
      </c>
      <c r="F1439" s="124">
        <v>26490</v>
      </c>
      <c r="G1439" s="619" t="s">
        <v>9296</v>
      </c>
    </row>
    <row r="1440" spans="1:7" ht="15.75" x14ac:dyDescent="0.25">
      <c r="A1440" s="620" t="s">
        <v>856</v>
      </c>
      <c r="B1440" s="619" t="s">
        <v>9555</v>
      </c>
      <c r="C1440" s="619" t="s">
        <v>2114</v>
      </c>
      <c r="D1440" s="619" t="s">
        <v>110</v>
      </c>
      <c r="E1440" s="692">
        <v>2022</v>
      </c>
      <c r="F1440" s="124">
        <v>27990</v>
      </c>
      <c r="G1440" s="619" t="s">
        <v>9296</v>
      </c>
    </row>
    <row r="1441" spans="1:7" ht="15.75" x14ac:dyDescent="0.25">
      <c r="A1441" s="620" t="s">
        <v>856</v>
      </c>
      <c r="B1441" s="619" t="s">
        <v>9558</v>
      </c>
      <c r="C1441" s="619" t="s">
        <v>2114</v>
      </c>
      <c r="D1441" s="619" t="s">
        <v>426</v>
      </c>
      <c r="E1441" s="692">
        <v>2022</v>
      </c>
      <c r="F1441" s="124">
        <v>31620</v>
      </c>
      <c r="G1441" s="619" t="s">
        <v>9296</v>
      </c>
    </row>
    <row r="1442" spans="1:7" s="864" customFormat="1" ht="15.75" x14ac:dyDescent="0.25">
      <c r="A1442" s="620" t="s">
        <v>856</v>
      </c>
      <c r="B1442" s="619" t="s">
        <v>9557</v>
      </c>
      <c r="C1442" s="619" t="s">
        <v>2114</v>
      </c>
      <c r="D1442" s="619" t="s">
        <v>110</v>
      </c>
      <c r="E1442" s="692">
        <v>2022</v>
      </c>
      <c r="F1442" s="124">
        <v>30120</v>
      </c>
      <c r="G1442" s="619" t="s">
        <v>9296</v>
      </c>
    </row>
    <row r="1443" spans="1:7" s="864" customFormat="1" ht="15.75" x14ac:dyDescent="0.25">
      <c r="A1443" s="620" t="s">
        <v>856</v>
      </c>
      <c r="B1443" s="619" t="s">
        <v>9560</v>
      </c>
      <c r="C1443" s="619" t="s">
        <v>2114</v>
      </c>
      <c r="D1443" s="619" t="s">
        <v>426</v>
      </c>
      <c r="E1443" s="692">
        <v>2022</v>
      </c>
      <c r="F1443" s="124">
        <v>34450</v>
      </c>
      <c r="G1443" s="619" t="s">
        <v>9296</v>
      </c>
    </row>
    <row r="1444" spans="1:7" s="864" customFormat="1" ht="15.75" x14ac:dyDescent="0.25">
      <c r="A1444" s="620" t="s">
        <v>856</v>
      </c>
      <c r="B1444" s="619" t="s">
        <v>9559</v>
      </c>
      <c r="C1444" s="619" t="s">
        <v>2114</v>
      </c>
      <c r="D1444" s="619" t="s">
        <v>110</v>
      </c>
      <c r="E1444" s="692">
        <v>2022</v>
      </c>
      <c r="F1444" s="124">
        <v>32950</v>
      </c>
      <c r="G1444" s="619" t="s">
        <v>9296</v>
      </c>
    </row>
    <row r="1445" spans="1:7" s="864" customFormat="1" ht="15.75" x14ac:dyDescent="0.25">
      <c r="A1445" s="620" t="s">
        <v>856</v>
      </c>
      <c r="B1445" s="619" t="s">
        <v>9561</v>
      </c>
      <c r="C1445" s="619" t="s">
        <v>2114</v>
      </c>
      <c r="D1445" s="619" t="s">
        <v>426</v>
      </c>
      <c r="E1445" s="692">
        <v>2022</v>
      </c>
      <c r="F1445" s="124">
        <v>37320</v>
      </c>
      <c r="G1445" s="619" t="s">
        <v>9296</v>
      </c>
    </row>
    <row r="1446" spans="1:7" s="864" customFormat="1" ht="15.75" x14ac:dyDescent="0.25">
      <c r="A1446" s="610" t="s">
        <v>856</v>
      </c>
      <c r="B1446" s="610" t="s">
        <v>9831</v>
      </c>
      <c r="C1446" s="610" t="s">
        <v>10071</v>
      </c>
      <c r="D1446" s="610" t="s">
        <v>110</v>
      </c>
      <c r="E1446" s="691">
        <v>2022</v>
      </c>
      <c r="F1446" s="694">
        <v>47236</v>
      </c>
      <c r="G1446" s="610" t="s">
        <v>3070</v>
      </c>
    </row>
    <row r="1447" spans="1:7" s="864" customFormat="1" ht="15.75" x14ac:dyDescent="0.25">
      <c r="A1447" s="610" t="s">
        <v>856</v>
      </c>
      <c r="B1447" s="610" t="s">
        <v>10079</v>
      </c>
      <c r="C1447" s="610" t="s">
        <v>10071</v>
      </c>
      <c r="D1447" s="610" t="s">
        <v>110</v>
      </c>
      <c r="E1447" s="691">
        <v>2022</v>
      </c>
      <c r="F1447" s="694">
        <v>47679</v>
      </c>
      <c r="G1447" s="610" t="s">
        <v>3070</v>
      </c>
    </row>
    <row r="1448" spans="1:7" s="864" customFormat="1" ht="15.75" x14ac:dyDescent="0.25">
      <c r="A1448" s="610" t="s">
        <v>856</v>
      </c>
      <c r="B1448" s="610" t="s">
        <v>10081</v>
      </c>
      <c r="C1448" s="610" t="s">
        <v>10071</v>
      </c>
      <c r="D1448" s="610" t="s">
        <v>110</v>
      </c>
      <c r="E1448" s="691">
        <v>2022</v>
      </c>
      <c r="F1448" s="694">
        <v>41264</v>
      </c>
      <c r="G1448" s="610" t="s">
        <v>3070</v>
      </c>
    </row>
    <row r="1449" spans="1:7" s="864" customFormat="1" ht="15.75" x14ac:dyDescent="0.25">
      <c r="A1449" s="610" t="s">
        <v>856</v>
      </c>
      <c r="B1449" s="610" t="s">
        <v>10080</v>
      </c>
      <c r="C1449" s="610" t="s">
        <v>10071</v>
      </c>
      <c r="D1449" s="610" t="s">
        <v>110</v>
      </c>
      <c r="E1449" s="691">
        <v>2022</v>
      </c>
      <c r="F1449" s="694">
        <v>44845</v>
      </c>
      <c r="G1449" s="610" t="s">
        <v>3070</v>
      </c>
    </row>
    <row r="1450" spans="1:7" s="864" customFormat="1" ht="15.75" x14ac:dyDescent="0.25">
      <c r="A1450" s="610" t="s">
        <v>856</v>
      </c>
      <c r="B1450" s="610" t="s">
        <v>9832</v>
      </c>
      <c r="C1450" s="610" t="s">
        <v>10071</v>
      </c>
      <c r="D1450" s="610" t="s">
        <v>110</v>
      </c>
      <c r="E1450" s="691">
        <v>2022</v>
      </c>
      <c r="F1450" s="694">
        <v>44845</v>
      </c>
      <c r="G1450" s="610" t="s">
        <v>3070</v>
      </c>
    </row>
    <row r="1451" spans="1:7" s="864" customFormat="1" ht="15.75" x14ac:dyDescent="0.25">
      <c r="A1451" s="610" t="s">
        <v>856</v>
      </c>
      <c r="B1451" s="610" t="s">
        <v>9833</v>
      </c>
      <c r="C1451" s="610" t="s">
        <v>10071</v>
      </c>
      <c r="D1451" s="610" t="s">
        <v>110</v>
      </c>
      <c r="E1451" s="691">
        <v>2022</v>
      </c>
      <c r="F1451" s="694">
        <v>48090</v>
      </c>
      <c r="G1451" s="610" t="s">
        <v>3070</v>
      </c>
    </row>
    <row r="1452" spans="1:7" s="864" customFormat="1" ht="15.75" x14ac:dyDescent="0.25">
      <c r="A1452" s="610" t="s">
        <v>856</v>
      </c>
      <c r="B1452" s="610" t="s">
        <v>9834</v>
      </c>
      <c r="C1452" s="610" t="s">
        <v>10071</v>
      </c>
      <c r="D1452" s="610" t="s">
        <v>110</v>
      </c>
      <c r="E1452" s="691">
        <v>2022</v>
      </c>
      <c r="F1452" s="694">
        <v>51765</v>
      </c>
      <c r="G1452" s="610" t="s">
        <v>3070</v>
      </c>
    </row>
    <row r="1453" spans="1:7" s="864" customFormat="1" ht="15.75" x14ac:dyDescent="0.25">
      <c r="A1453" s="610" t="s">
        <v>856</v>
      </c>
      <c r="B1453" s="610" t="s">
        <v>9820</v>
      </c>
      <c r="C1453" s="610" t="s">
        <v>10072</v>
      </c>
      <c r="D1453" s="610" t="s">
        <v>426</v>
      </c>
      <c r="E1453" s="691">
        <v>2022</v>
      </c>
      <c r="F1453" s="694">
        <v>79716</v>
      </c>
      <c r="G1453" s="610" t="s">
        <v>3070</v>
      </c>
    </row>
    <row r="1454" spans="1:7" s="864" customFormat="1" ht="15.75" x14ac:dyDescent="0.25">
      <c r="A1454" s="610" t="s">
        <v>856</v>
      </c>
      <c r="B1454" s="610" t="s">
        <v>9821</v>
      </c>
      <c r="C1454" s="610" t="s">
        <v>10072</v>
      </c>
      <c r="D1454" s="610" t="s">
        <v>426</v>
      </c>
      <c r="E1454" s="691">
        <v>2022</v>
      </c>
      <c r="F1454" s="694">
        <v>94388</v>
      </c>
      <c r="G1454" s="610" t="s">
        <v>3070</v>
      </c>
    </row>
  </sheetData>
  <sheetProtection algorithmName="SHA-512" hashValue="urr98KXMvREE11YmXxAKzn0FK757ex3novcP1mUQtPe7OlsfaWvKuKDvHEdYSaLF9gqdv5+HC20J+X4+vykOYA==" saltValue="qDhVDVppow+Sp4g2wQ/A8w==" spinCount="100000" sheet="1" objects="1" scenarios="1"/>
  <sortState ref="A2:G1454">
    <sortCondition ref="A2:A1454"/>
    <sortCondition ref="B2:B1454"/>
  </sortState>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J1647"/>
  <sheetViews>
    <sheetView workbookViewId="0">
      <pane ySplit="1" topLeftCell="A2" activePane="bottomLeft" state="frozen"/>
      <selection pane="bottomLeft" activeCell="A1562" sqref="A1562:XFD1562"/>
    </sheetView>
  </sheetViews>
  <sheetFormatPr defaultRowHeight="12.75" x14ac:dyDescent="0.2"/>
  <cols>
    <col min="1" max="1" width="23" customWidth="1"/>
    <col min="2" max="2" width="66.42578125" customWidth="1"/>
    <col min="3" max="3" width="14.85546875" customWidth="1"/>
    <col min="4" max="4" width="16" customWidth="1"/>
    <col min="5" max="5" width="14.28515625" style="259" customWidth="1"/>
    <col min="6" max="6" width="24" style="680" customWidth="1"/>
    <col min="7" max="7" width="35.140625" bestFit="1" customWidth="1"/>
  </cols>
  <sheetData>
    <row r="1" spans="1:10" ht="15.75" x14ac:dyDescent="0.25">
      <c r="A1" s="623" t="s">
        <v>105</v>
      </c>
      <c r="B1" s="623" t="s">
        <v>80</v>
      </c>
      <c r="C1" s="623" t="s">
        <v>106</v>
      </c>
      <c r="D1" s="623" t="s">
        <v>107</v>
      </c>
      <c r="E1" s="674" t="s">
        <v>84</v>
      </c>
      <c r="F1" s="678" t="s">
        <v>6860</v>
      </c>
      <c r="G1" s="623" t="s">
        <v>109</v>
      </c>
      <c r="H1" s="609"/>
      <c r="I1" s="609"/>
      <c r="J1" s="609"/>
    </row>
    <row r="2" spans="1:10" s="91" customFormat="1" ht="15.75" x14ac:dyDescent="0.25">
      <c r="A2" s="448" t="s">
        <v>10676</v>
      </c>
      <c r="B2" s="448" t="s">
        <v>10690</v>
      </c>
      <c r="C2" s="448" t="s">
        <v>8441</v>
      </c>
      <c r="D2" s="448" t="s">
        <v>2629</v>
      </c>
      <c r="E2" s="795">
        <v>2023</v>
      </c>
      <c r="F2" s="544">
        <v>22458</v>
      </c>
      <c r="G2" s="665" t="s">
        <v>3309</v>
      </c>
    </row>
    <row r="3" spans="1:10" ht="15.75" x14ac:dyDescent="0.25">
      <c r="A3" s="662" t="s">
        <v>2169</v>
      </c>
      <c r="B3" s="54" t="s">
        <v>9890</v>
      </c>
      <c r="C3" s="54" t="s">
        <v>1981</v>
      </c>
      <c r="D3" s="618" t="s">
        <v>426</v>
      </c>
      <c r="E3" s="64">
        <v>2023</v>
      </c>
      <c r="F3" s="681">
        <v>59431</v>
      </c>
      <c r="G3" s="54" t="s">
        <v>141</v>
      </c>
    </row>
    <row r="4" spans="1:10" ht="15.75" x14ac:dyDescent="0.25">
      <c r="A4" s="662" t="s">
        <v>2169</v>
      </c>
      <c r="B4" s="54" t="s">
        <v>9892</v>
      </c>
      <c r="C4" s="54" t="s">
        <v>1981</v>
      </c>
      <c r="D4" s="618" t="s">
        <v>426</v>
      </c>
      <c r="E4" s="64">
        <v>2023</v>
      </c>
      <c r="F4" s="681">
        <v>123098</v>
      </c>
      <c r="G4" s="54" t="s">
        <v>141</v>
      </c>
    </row>
    <row r="5" spans="1:10" ht="15.75" x14ac:dyDescent="0.25">
      <c r="A5" s="662" t="s">
        <v>2169</v>
      </c>
      <c r="B5" s="54" t="s">
        <v>9891</v>
      </c>
      <c r="C5" s="54" t="s">
        <v>1981</v>
      </c>
      <c r="D5" s="618" t="s">
        <v>426</v>
      </c>
      <c r="E5" s="64">
        <v>2023</v>
      </c>
      <c r="F5" s="681">
        <v>117644</v>
      </c>
      <c r="G5" s="54" t="s">
        <v>141</v>
      </c>
    </row>
    <row r="6" spans="1:10" ht="15.75" x14ac:dyDescent="0.25">
      <c r="A6" s="618" t="s">
        <v>6878</v>
      </c>
      <c r="B6" s="618" t="s">
        <v>6880</v>
      </c>
      <c r="C6" s="618" t="s">
        <v>2114</v>
      </c>
      <c r="D6" s="618" t="s">
        <v>110</v>
      </c>
      <c r="E6" s="631">
        <v>2023</v>
      </c>
      <c r="F6" s="79">
        <v>38800</v>
      </c>
      <c r="G6" s="618" t="s">
        <v>135</v>
      </c>
    </row>
    <row r="7" spans="1:10" ht="15.75" x14ac:dyDescent="0.25">
      <c r="A7" s="618" t="s">
        <v>6878</v>
      </c>
      <c r="B7" s="618" t="s">
        <v>6880</v>
      </c>
      <c r="C7" s="618" t="s">
        <v>2114</v>
      </c>
      <c r="D7" s="618" t="s">
        <v>426</v>
      </c>
      <c r="E7" s="631">
        <v>2023</v>
      </c>
      <c r="F7" s="79">
        <v>49400</v>
      </c>
      <c r="G7" s="618" t="s">
        <v>6882</v>
      </c>
    </row>
    <row r="8" spans="1:10" ht="15.75" x14ac:dyDescent="0.25">
      <c r="A8" s="618" t="s">
        <v>6878</v>
      </c>
      <c r="B8" s="618" t="s">
        <v>6881</v>
      </c>
      <c r="C8" s="618" t="s">
        <v>2114</v>
      </c>
      <c r="D8" s="618" t="s">
        <v>426</v>
      </c>
      <c r="E8" s="631">
        <v>2023</v>
      </c>
      <c r="F8" s="79">
        <v>40800</v>
      </c>
      <c r="G8" s="618" t="s">
        <v>135</v>
      </c>
    </row>
    <row r="9" spans="1:10" ht="15.75" x14ac:dyDescent="0.25">
      <c r="A9" s="618" t="s">
        <v>6878</v>
      </c>
      <c r="B9" s="618" t="s">
        <v>6879</v>
      </c>
      <c r="C9" s="618" t="s">
        <v>2114</v>
      </c>
      <c r="D9" s="618" t="s">
        <v>110</v>
      </c>
      <c r="E9" s="631">
        <v>2023</v>
      </c>
      <c r="F9" s="79">
        <v>35400</v>
      </c>
      <c r="G9" s="618" t="s">
        <v>135</v>
      </c>
    </row>
    <row r="10" spans="1:10" ht="15.75" x14ac:dyDescent="0.25">
      <c r="A10" s="618" t="s">
        <v>6878</v>
      </c>
      <c r="B10" s="618" t="s">
        <v>6879</v>
      </c>
      <c r="C10" s="618" t="s">
        <v>2114</v>
      </c>
      <c r="D10" s="618" t="s">
        <v>426</v>
      </c>
      <c r="E10" s="631">
        <v>2023</v>
      </c>
      <c r="F10" s="79">
        <v>37400</v>
      </c>
      <c r="G10" s="618" t="s">
        <v>135</v>
      </c>
    </row>
    <row r="11" spans="1:10" ht="15.75" x14ac:dyDescent="0.25">
      <c r="A11" s="618" t="s">
        <v>6878</v>
      </c>
      <c r="B11" s="618" t="s">
        <v>6884</v>
      </c>
      <c r="C11" s="618" t="s">
        <v>2114</v>
      </c>
      <c r="D11" s="618" t="s">
        <v>426</v>
      </c>
      <c r="E11" s="631">
        <v>2023</v>
      </c>
      <c r="F11" s="79">
        <v>54900</v>
      </c>
      <c r="G11" s="618" t="s">
        <v>6882</v>
      </c>
    </row>
    <row r="12" spans="1:10" ht="15.75" x14ac:dyDescent="0.25">
      <c r="A12" s="618" t="s">
        <v>6878</v>
      </c>
      <c r="B12" s="618" t="s">
        <v>6885</v>
      </c>
      <c r="C12" s="618" t="s">
        <v>2114</v>
      </c>
      <c r="D12" s="618" t="s">
        <v>426</v>
      </c>
      <c r="E12" s="631">
        <v>2023</v>
      </c>
      <c r="F12" s="79">
        <v>57400</v>
      </c>
      <c r="G12" s="618" t="s">
        <v>6882</v>
      </c>
    </row>
    <row r="13" spans="1:10" ht="15.75" x14ac:dyDescent="0.25">
      <c r="A13" s="618" t="s">
        <v>6886</v>
      </c>
      <c r="B13" s="618" t="s">
        <v>6893</v>
      </c>
      <c r="C13" s="618" t="s">
        <v>2114</v>
      </c>
      <c r="D13" s="618" t="s">
        <v>426</v>
      </c>
      <c r="E13" s="631">
        <v>2023</v>
      </c>
      <c r="F13" s="79">
        <v>47600</v>
      </c>
      <c r="G13" s="618" t="s">
        <v>1575</v>
      </c>
    </row>
    <row r="14" spans="1:10" ht="15.75" x14ac:dyDescent="0.25">
      <c r="A14" s="618" t="s">
        <v>6886</v>
      </c>
      <c r="B14" s="618" t="s">
        <v>6894</v>
      </c>
      <c r="C14" s="618" t="s">
        <v>2114</v>
      </c>
      <c r="D14" s="618" t="s">
        <v>426</v>
      </c>
      <c r="E14" s="631">
        <v>2023</v>
      </c>
      <c r="F14" s="79">
        <v>51200</v>
      </c>
      <c r="G14" s="618" t="s">
        <v>1575</v>
      </c>
    </row>
    <row r="15" spans="1:10" ht="15.75" x14ac:dyDescent="0.25">
      <c r="A15" s="618" t="s">
        <v>6886</v>
      </c>
      <c r="B15" s="618" t="s">
        <v>6895</v>
      </c>
      <c r="C15" s="618" t="s">
        <v>2114</v>
      </c>
      <c r="D15" s="618" t="s">
        <v>426</v>
      </c>
      <c r="E15" s="631">
        <v>2023</v>
      </c>
      <c r="F15" s="79">
        <v>56500</v>
      </c>
      <c r="G15" s="618" t="s">
        <v>1575</v>
      </c>
    </row>
    <row r="16" spans="1:10" ht="15.75" x14ac:dyDescent="0.25">
      <c r="A16" s="618" t="s">
        <v>6886</v>
      </c>
      <c r="B16" s="618" t="s">
        <v>8611</v>
      </c>
      <c r="C16" s="618" t="s">
        <v>2114</v>
      </c>
      <c r="D16" s="618" t="s">
        <v>426</v>
      </c>
      <c r="E16" s="661">
        <v>2023</v>
      </c>
      <c r="F16" s="124">
        <v>45500</v>
      </c>
      <c r="G16" s="618" t="s">
        <v>1575</v>
      </c>
    </row>
    <row r="17" spans="1:7" ht="15.75" x14ac:dyDescent="0.25">
      <c r="A17" s="618" t="s">
        <v>6886</v>
      </c>
      <c r="B17" s="618" t="s">
        <v>6887</v>
      </c>
      <c r="C17" s="618" t="s">
        <v>2114</v>
      </c>
      <c r="D17" s="618" t="s">
        <v>426</v>
      </c>
      <c r="E17" s="631">
        <v>2023</v>
      </c>
      <c r="F17" s="79">
        <v>40300</v>
      </c>
      <c r="G17" s="618" t="s">
        <v>135</v>
      </c>
    </row>
    <row r="18" spans="1:7" ht="15.75" x14ac:dyDescent="0.25">
      <c r="A18" s="618" t="s">
        <v>6886</v>
      </c>
      <c r="B18" s="618" t="s">
        <v>6889</v>
      </c>
      <c r="C18" s="618" t="s">
        <v>2114</v>
      </c>
      <c r="D18" s="618" t="s">
        <v>426</v>
      </c>
      <c r="E18" s="631">
        <v>2023</v>
      </c>
      <c r="F18" s="79">
        <v>45400</v>
      </c>
      <c r="G18" s="618" t="s">
        <v>135</v>
      </c>
    </row>
    <row r="19" spans="1:7" ht="15.75" x14ac:dyDescent="0.25">
      <c r="A19" s="618" t="s">
        <v>6886</v>
      </c>
      <c r="B19" s="618" t="s">
        <v>6890</v>
      </c>
      <c r="C19" s="618" t="s">
        <v>2114</v>
      </c>
      <c r="D19" s="618" t="s">
        <v>426</v>
      </c>
      <c r="E19" s="631">
        <v>2023</v>
      </c>
      <c r="F19" s="79">
        <v>47000</v>
      </c>
      <c r="G19" s="618" t="s">
        <v>135</v>
      </c>
    </row>
    <row r="20" spans="1:7" ht="15.75" x14ac:dyDescent="0.25">
      <c r="A20" s="618" t="s">
        <v>6886</v>
      </c>
      <c r="B20" s="618" t="s">
        <v>6888</v>
      </c>
      <c r="C20" s="618" t="s">
        <v>2114</v>
      </c>
      <c r="D20" s="618" t="s">
        <v>426</v>
      </c>
      <c r="E20" s="631">
        <v>2023</v>
      </c>
      <c r="F20" s="79">
        <v>42400</v>
      </c>
      <c r="G20" s="618" t="s">
        <v>135</v>
      </c>
    </row>
    <row r="21" spans="1:7" ht="15.75" x14ac:dyDescent="0.25">
      <c r="A21" s="618" t="s">
        <v>6886</v>
      </c>
      <c r="B21" s="618" t="s">
        <v>6891</v>
      </c>
      <c r="C21" s="618" t="s">
        <v>2114</v>
      </c>
      <c r="D21" s="618" t="s">
        <v>426</v>
      </c>
      <c r="E21" s="631">
        <v>2023</v>
      </c>
      <c r="F21" s="79">
        <v>50600</v>
      </c>
      <c r="G21" s="618" t="s">
        <v>135</v>
      </c>
    </row>
    <row r="22" spans="1:7" ht="15.75" x14ac:dyDescent="0.25">
      <c r="A22" s="618" t="s">
        <v>6886</v>
      </c>
      <c r="B22" s="618" t="s">
        <v>6892</v>
      </c>
      <c r="C22" s="618" t="s">
        <v>2114</v>
      </c>
      <c r="D22" s="618" t="s">
        <v>426</v>
      </c>
      <c r="E22" s="631">
        <v>2023</v>
      </c>
      <c r="F22" s="79">
        <v>51300</v>
      </c>
      <c r="G22" s="618" t="s">
        <v>135</v>
      </c>
    </row>
    <row r="23" spans="1:7" ht="15.75" x14ac:dyDescent="0.25">
      <c r="A23" s="618" t="s">
        <v>6896</v>
      </c>
      <c r="B23" s="618" t="s">
        <v>6897</v>
      </c>
      <c r="C23" s="618" t="s">
        <v>2114</v>
      </c>
      <c r="D23" s="618" t="s">
        <v>426</v>
      </c>
      <c r="E23" s="631">
        <v>2023</v>
      </c>
      <c r="F23" s="79">
        <v>44600</v>
      </c>
      <c r="G23" s="618" t="s">
        <v>6898</v>
      </c>
    </row>
    <row r="24" spans="1:7" ht="15.75" x14ac:dyDescent="0.25">
      <c r="A24" s="618" t="s">
        <v>6896</v>
      </c>
      <c r="B24" s="618" t="s">
        <v>6889</v>
      </c>
      <c r="C24" s="618" t="s">
        <v>2114</v>
      </c>
      <c r="D24" s="618" t="s">
        <v>426</v>
      </c>
      <c r="E24" s="631">
        <v>2023</v>
      </c>
      <c r="F24" s="79">
        <v>49700</v>
      </c>
      <c r="G24" s="618" t="s">
        <v>2474</v>
      </c>
    </row>
    <row r="25" spans="1:7" ht="15.75" x14ac:dyDescent="0.25">
      <c r="A25" s="618" t="s">
        <v>6896</v>
      </c>
      <c r="B25" s="618" t="s">
        <v>6890</v>
      </c>
      <c r="C25" s="618" t="s">
        <v>2114</v>
      </c>
      <c r="D25" s="618" t="s">
        <v>426</v>
      </c>
      <c r="E25" s="631">
        <v>2023</v>
      </c>
      <c r="F25" s="79">
        <v>51800</v>
      </c>
      <c r="G25" s="618" t="s">
        <v>2474</v>
      </c>
    </row>
    <row r="26" spans="1:7" ht="15.75" x14ac:dyDescent="0.25">
      <c r="A26" s="618" t="s">
        <v>6896</v>
      </c>
      <c r="B26" s="618" t="s">
        <v>6890</v>
      </c>
      <c r="C26" s="618" t="s">
        <v>2114</v>
      </c>
      <c r="D26" s="618" t="s">
        <v>426</v>
      </c>
      <c r="E26" s="631">
        <v>2023</v>
      </c>
      <c r="F26" s="79">
        <v>51800</v>
      </c>
      <c r="G26" s="618" t="s">
        <v>421</v>
      </c>
    </row>
    <row r="27" spans="1:7" ht="15.75" x14ac:dyDescent="0.25">
      <c r="A27" s="618" t="s">
        <v>6896</v>
      </c>
      <c r="B27" s="618" t="s">
        <v>6890</v>
      </c>
      <c r="C27" s="618" t="s">
        <v>2114</v>
      </c>
      <c r="D27" s="618" t="s">
        <v>426</v>
      </c>
      <c r="E27" s="631">
        <v>2023</v>
      </c>
      <c r="F27" s="79">
        <v>59000</v>
      </c>
      <c r="G27" s="618" t="s">
        <v>419</v>
      </c>
    </row>
    <row r="28" spans="1:7" ht="15.75" x14ac:dyDescent="0.25">
      <c r="A28" s="618" t="s">
        <v>6896</v>
      </c>
      <c r="B28" s="618" t="s">
        <v>6888</v>
      </c>
      <c r="C28" s="618" t="s">
        <v>2114</v>
      </c>
      <c r="D28" s="618" t="s">
        <v>426</v>
      </c>
      <c r="E28" s="631">
        <v>2023</v>
      </c>
      <c r="F28" s="79">
        <v>46700</v>
      </c>
      <c r="G28" s="618" t="s">
        <v>6898</v>
      </c>
    </row>
    <row r="29" spans="1:7" ht="15.75" x14ac:dyDescent="0.25">
      <c r="A29" s="618" t="s">
        <v>6896</v>
      </c>
      <c r="B29" s="618" t="s">
        <v>6888</v>
      </c>
      <c r="C29" s="618" t="s">
        <v>2114</v>
      </c>
      <c r="D29" s="618" t="s">
        <v>426</v>
      </c>
      <c r="E29" s="631">
        <v>2023</v>
      </c>
      <c r="F29" s="79">
        <v>46700</v>
      </c>
      <c r="G29" s="618" t="s">
        <v>421</v>
      </c>
    </row>
    <row r="30" spans="1:7" ht="15.75" x14ac:dyDescent="0.25">
      <c r="A30" s="618" t="s">
        <v>6896</v>
      </c>
      <c r="B30" s="618" t="s">
        <v>6888</v>
      </c>
      <c r="C30" s="618" t="s">
        <v>2114</v>
      </c>
      <c r="D30" s="618" t="s">
        <v>426</v>
      </c>
      <c r="E30" s="631">
        <v>2023</v>
      </c>
      <c r="F30" s="79">
        <v>53900</v>
      </c>
      <c r="G30" s="618" t="s">
        <v>419</v>
      </c>
    </row>
    <row r="31" spans="1:7" ht="15.75" x14ac:dyDescent="0.25">
      <c r="A31" s="618" t="s">
        <v>6896</v>
      </c>
      <c r="B31" s="618" t="s">
        <v>6891</v>
      </c>
      <c r="C31" s="618" t="s">
        <v>2114</v>
      </c>
      <c r="D31" s="618" t="s">
        <v>426</v>
      </c>
      <c r="E31" s="631">
        <v>2023</v>
      </c>
      <c r="F31" s="79">
        <v>55000</v>
      </c>
      <c r="G31" s="618" t="s">
        <v>2474</v>
      </c>
    </row>
    <row r="32" spans="1:7" ht="15.75" x14ac:dyDescent="0.25">
      <c r="A32" s="618" t="s">
        <v>6896</v>
      </c>
      <c r="B32" s="618" t="s">
        <v>6892</v>
      </c>
      <c r="C32" s="618" t="s">
        <v>2114</v>
      </c>
      <c r="D32" s="618" t="s">
        <v>426</v>
      </c>
      <c r="E32" s="631">
        <v>2023</v>
      </c>
      <c r="F32" s="79">
        <v>55950</v>
      </c>
      <c r="G32" s="618" t="s">
        <v>421</v>
      </c>
    </row>
    <row r="33" spans="1:7" ht="15.75" x14ac:dyDescent="0.25">
      <c r="A33" s="618" t="s">
        <v>6896</v>
      </c>
      <c r="B33" s="618" t="s">
        <v>6892</v>
      </c>
      <c r="C33" s="618" t="s">
        <v>2114</v>
      </c>
      <c r="D33" s="618" t="s">
        <v>426</v>
      </c>
      <c r="E33" s="631">
        <v>2023</v>
      </c>
      <c r="F33" s="79">
        <v>56250</v>
      </c>
      <c r="G33" s="618" t="s">
        <v>2474</v>
      </c>
    </row>
    <row r="34" spans="1:7" ht="15.75" x14ac:dyDescent="0.25">
      <c r="A34" s="618" t="s">
        <v>6899</v>
      </c>
      <c r="B34" s="618" t="s">
        <v>6900</v>
      </c>
      <c r="C34" s="618" t="s">
        <v>1981</v>
      </c>
      <c r="D34" s="618" t="s">
        <v>426</v>
      </c>
      <c r="E34" s="631">
        <v>2023</v>
      </c>
      <c r="F34" s="79">
        <v>67900</v>
      </c>
      <c r="G34" s="618" t="s">
        <v>1575</v>
      </c>
    </row>
    <row r="35" spans="1:7" ht="15.75" x14ac:dyDescent="0.25">
      <c r="A35" s="618" t="s">
        <v>6899</v>
      </c>
      <c r="B35" s="618" t="s">
        <v>6901</v>
      </c>
      <c r="C35" s="618" t="s">
        <v>1981</v>
      </c>
      <c r="D35" s="618" t="s">
        <v>426</v>
      </c>
      <c r="E35" s="631">
        <v>2023</v>
      </c>
      <c r="F35" s="79">
        <v>73400</v>
      </c>
      <c r="G35" s="618" t="s">
        <v>1575</v>
      </c>
    </row>
    <row r="36" spans="1:7" ht="15.75" x14ac:dyDescent="0.25">
      <c r="A36" s="618" t="s">
        <v>6899</v>
      </c>
      <c r="B36" s="618" t="s">
        <v>6887</v>
      </c>
      <c r="C36" s="618" t="s">
        <v>2114</v>
      </c>
      <c r="D36" s="618" t="s">
        <v>426</v>
      </c>
      <c r="E36" s="631">
        <v>2023</v>
      </c>
      <c r="F36" s="79">
        <v>56900</v>
      </c>
      <c r="G36" s="618" t="s">
        <v>135</v>
      </c>
    </row>
    <row r="37" spans="1:7" ht="15.75" x14ac:dyDescent="0.25">
      <c r="A37" s="618" t="s">
        <v>6899</v>
      </c>
      <c r="B37" s="618" t="s">
        <v>6887</v>
      </c>
      <c r="C37" s="618" t="s">
        <v>1981</v>
      </c>
      <c r="D37" s="618" t="s">
        <v>426</v>
      </c>
      <c r="E37" s="631">
        <v>2023</v>
      </c>
      <c r="F37" s="79">
        <v>60800</v>
      </c>
      <c r="G37" s="618" t="s">
        <v>135</v>
      </c>
    </row>
    <row r="38" spans="1:7" ht="15.75" x14ac:dyDescent="0.25">
      <c r="A38" s="618" t="s">
        <v>6899</v>
      </c>
      <c r="B38" s="618" t="s">
        <v>6889</v>
      </c>
      <c r="C38" s="618" t="s">
        <v>2114</v>
      </c>
      <c r="D38" s="618" t="s">
        <v>426</v>
      </c>
      <c r="E38" s="631">
        <v>2023</v>
      </c>
      <c r="F38" s="79">
        <v>60800</v>
      </c>
      <c r="G38" s="618" t="s">
        <v>135</v>
      </c>
    </row>
    <row r="39" spans="1:7" ht="15.75" x14ac:dyDescent="0.25">
      <c r="A39" s="618" t="s">
        <v>6899</v>
      </c>
      <c r="B39" s="618" t="s">
        <v>6889</v>
      </c>
      <c r="C39" s="618" t="s">
        <v>1981</v>
      </c>
      <c r="D39" s="618" t="s">
        <v>426</v>
      </c>
      <c r="E39" s="631">
        <v>2023</v>
      </c>
      <c r="F39" s="79">
        <v>64700</v>
      </c>
      <c r="G39" s="618" t="s">
        <v>135</v>
      </c>
    </row>
    <row r="40" spans="1:7" ht="15.75" x14ac:dyDescent="0.25">
      <c r="A40" s="618" t="s">
        <v>6899</v>
      </c>
      <c r="B40" s="618" t="s">
        <v>6891</v>
      </c>
      <c r="C40" s="618" t="s">
        <v>1981</v>
      </c>
      <c r="D40" s="618" t="s">
        <v>426</v>
      </c>
      <c r="E40" s="631">
        <v>2023</v>
      </c>
      <c r="F40" s="79">
        <v>70500</v>
      </c>
      <c r="G40" s="618" t="s">
        <v>135</v>
      </c>
    </row>
    <row r="41" spans="1:7" ht="15.75" x14ac:dyDescent="0.25">
      <c r="A41" s="618" t="s">
        <v>6902</v>
      </c>
      <c r="B41" s="618" t="s">
        <v>6887</v>
      </c>
      <c r="C41" s="618" t="s">
        <v>1981</v>
      </c>
      <c r="D41" s="618" t="s">
        <v>426</v>
      </c>
      <c r="E41" s="631">
        <v>2023</v>
      </c>
      <c r="F41" s="79">
        <v>70200</v>
      </c>
      <c r="G41" s="618" t="s">
        <v>135</v>
      </c>
    </row>
    <row r="42" spans="1:7" ht="15.75" x14ac:dyDescent="0.25">
      <c r="A42" s="618" t="s">
        <v>6902</v>
      </c>
      <c r="B42" s="618" t="s">
        <v>6889</v>
      </c>
      <c r="C42" s="618" t="s">
        <v>1981</v>
      </c>
      <c r="D42" s="618" t="s">
        <v>426</v>
      </c>
      <c r="E42" s="631">
        <v>2023</v>
      </c>
      <c r="F42" s="79">
        <v>75350</v>
      </c>
      <c r="G42" s="618" t="s">
        <v>135</v>
      </c>
    </row>
    <row r="43" spans="1:7" ht="15.75" x14ac:dyDescent="0.25">
      <c r="A43" s="618" t="s">
        <v>6902</v>
      </c>
      <c r="B43" s="618" t="s">
        <v>6891</v>
      </c>
      <c r="C43" s="618" t="s">
        <v>1981</v>
      </c>
      <c r="D43" s="618" t="s">
        <v>426</v>
      </c>
      <c r="E43" s="631">
        <v>2023</v>
      </c>
      <c r="F43" s="79">
        <v>79350</v>
      </c>
      <c r="G43" s="618" t="s">
        <v>135</v>
      </c>
    </row>
    <row r="44" spans="1:7" ht="15.75" x14ac:dyDescent="0.25">
      <c r="A44" s="618" t="s">
        <v>6903</v>
      </c>
      <c r="B44" s="618" t="s">
        <v>6904</v>
      </c>
      <c r="C44" s="618" t="s">
        <v>1981</v>
      </c>
      <c r="D44" s="618" t="s">
        <v>426</v>
      </c>
      <c r="E44" s="631">
        <v>2023</v>
      </c>
      <c r="F44" s="79">
        <v>87800</v>
      </c>
      <c r="G44" s="618" t="s">
        <v>135</v>
      </c>
    </row>
    <row r="45" spans="1:7" ht="15.75" x14ac:dyDescent="0.25">
      <c r="A45" s="618" t="s">
        <v>6905</v>
      </c>
      <c r="B45" s="618" t="s">
        <v>6906</v>
      </c>
      <c r="C45" s="618" t="s">
        <v>2114</v>
      </c>
      <c r="D45" s="618" t="s">
        <v>426</v>
      </c>
      <c r="E45" s="631">
        <v>2023</v>
      </c>
      <c r="F45" s="79">
        <v>36800</v>
      </c>
      <c r="G45" s="618" t="s">
        <v>6882</v>
      </c>
    </row>
    <row r="46" spans="1:7" ht="15.75" x14ac:dyDescent="0.25">
      <c r="A46" s="618" t="s">
        <v>6905</v>
      </c>
      <c r="B46" s="618" t="s">
        <v>6908</v>
      </c>
      <c r="C46" s="618" t="s">
        <v>2114</v>
      </c>
      <c r="D46" s="618" t="s">
        <v>426</v>
      </c>
      <c r="E46" s="631">
        <v>2023</v>
      </c>
      <c r="F46" s="79">
        <v>40100</v>
      </c>
      <c r="G46" s="618" t="s">
        <v>6882</v>
      </c>
    </row>
    <row r="47" spans="1:7" ht="15.75" x14ac:dyDescent="0.25">
      <c r="A47" s="618" t="s">
        <v>6905</v>
      </c>
      <c r="B47" s="618" t="s">
        <v>6909</v>
      </c>
      <c r="C47" s="618" t="s">
        <v>2114</v>
      </c>
      <c r="D47" s="618" t="s">
        <v>426</v>
      </c>
      <c r="E47" s="631">
        <v>2023</v>
      </c>
      <c r="F47" s="79">
        <v>42500</v>
      </c>
      <c r="G47" s="618" t="s">
        <v>6882</v>
      </c>
    </row>
    <row r="48" spans="1:7" ht="15.75" x14ac:dyDescent="0.25">
      <c r="A48" s="618" t="s">
        <v>6905</v>
      </c>
      <c r="B48" s="618" t="s">
        <v>6907</v>
      </c>
      <c r="C48" s="618" t="s">
        <v>2114</v>
      </c>
      <c r="D48" s="618" t="s">
        <v>426</v>
      </c>
      <c r="E48" s="631">
        <v>2023</v>
      </c>
      <c r="F48" s="79">
        <v>39200</v>
      </c>
      <c r="G48" s="618" t="s">
        <v>6882</v>
      </c>
    </row>
    <row r="49" spans="1:7" ht="15.75" x14ac:dyDescent="0.25">
      <c r="A49" s="618" t="s">
        <v>6910</v>
      </c>
      <c r="B49" s="618" t="s">
        <v>6897</v>
      </c>
      <c r="C49" s="618" t="s">
        <v>2114</v>
      </c>
      <c r="D49" s="618" t="s">
        <v>426</v>
      </c>
      <c r="E49" s="631">
        <v>2023</v>
      </c>
      <c r="F49" s="79">
        <v>44200</v>
      </c>
      <c r="G49" s="618" t="s">
        <v>6882</v>
      </c>
    </row>
    <row r="50" spans="1:7" ht="15.75" x14ac:dyDescent="0.25">
      <c r="A50" s="618" t="s">
        <v>6910</v>
      </c>
      <c r="B50" s="618" t="s">
        <v>6908</v>
      </c>
      <c r="C50" s="618" t="s">
        <v>2114</v>
      </c>
      <c r="D50" s="618" t="s">
        <v>426</v>
      </c>
      <c r="E50" s="631">
        <v>2023</v>
      </c>
      <c r="F50" s="79">
        <v>49400</v>
      </c>
      <c r="G50" s="618" t="s">
        <v>6882</v>
      </c>
    </row>
    <row r="51" spans="1:7" ht="15.75" x14ac:dyDescent="0.25">
      <c r="A51" s="618" t="s">
        <v>6910</v>
      </c>
      <c r="B51" s="618" t="s">
        <v>6890</v>
      </c>
      <c r="C51" s="618" t="s">
        <v>2114</v>
      </c>
      <c r="D51" s="618" t="s">
        <v>426</v>
      </c>
      <c r="E51" s="631">
        <v>2023</v>
      </c>
      <c r="F51" s="79">
        <v>51900</v>
      </c>
      <c r="G51" s="618" t="s">
        <v>6882</v>
      </c>
    </row>
    <row r="52" spans="1:7" ht="15.75" x14ac:dyDescent="0.25">
      <c r="A52" s="618" t="s">
        <v>6910</v>
      </c>
      <c r="B52" s="618" t="s">
        <v>6888</v>
      </c>
      <c r="C52" s="618" t="s">
        <v>2114</v>
      </c>
      <c r="D52" s="618" t="s">
        <v>426</v>
      </c>
      <c r="E52" s="631">
        <v>2023</v>
      </c>
      <c r="F52" s="79">
        <v>46700</v>
      </c>
      <c r="G52" s="618" t="s">
        <v>6882</v>
      </c>
    </row>
    <row r="53" spans="1:7" ht="15.75" x14ac:dyDescent="0.25">
      <c r="A53" s="618" t="s">
        <v>6910</v>
      </c>
      <c r="B53" s="618" t="s">
        <v>6911</v>
      </c>
      <c r="C53" s="618" t="s">
        <v>2114</v>
      </c>
      <c r="D53" s="618" t="s">
        <v>426</v>
      </c>
      <c r="E53" s="631">
        <v>2023</v>
      </c>
      <c r="F53" s="79">
        <v>54900</v>
      </c>
      <c r="G53" s="618" t="s">
        <v>6882</v>
      </c>
    </row>
    <row r="54" spans="1:7" ht="15.75" x14ac:dyDescent="0.25">
      <c r="A54" s="618" t="s">
        <v>6910</v>
      </c>
      <c r="B54" s="618" t="s">
        <v>6892</v>
      </c>
      <c r="C54" s="618" t="s">
        <v>2114</v>
      </c>
      <c r="D54" s="618" t="s">
        <v>426</v>
      </c>
      <c r="E54" s="631">
        <v>2023</v>
      </c>
      <c r="F54" s="79">
        <v>57400</v>
      </c>
      <c r="G54" s="618" t="s">
        <v>6882</v>
      </c>
    </row>
    <row r="55" spans="1:7" ht="15.75" x14ac:dyDescent="0.25">
      <c r="A55" s="618" t="s">
        <v>6912</v>
      </c>
      <c r="B55" s="618" t="s">
        <v>6887</v>
      </c>
      <c r="C55" s="618" t="s">
        <v>2114</v>
      </c>
      <c r="D55" s="618" t="s">
        <v>426</v>
      </c>
      <c r="E55" s="631">
        <v>2023</v>
      </c>
      <c r="F55" s="79">
        <v>59200</v>
      </c>
      <c r="G55" s="618" t="s">
        <v>6882</v>
      </c>
    </row>
    <row r="56" spans="1:7" ht="15.75" x14ac:dyDescent="0.25">
      <c r="A56" s="618" t="s">
        <v>6912</v>
      </c>
      <c r="B56" s="618" t="s">
        <v>6887</v>
      </c>
      <c r="C56" s="618" t="s">
        <v>1981</v>
      </c>
      <c r="D56" s="618" t="s">
        <v>426</v>
      </c>
      <c r="E56" s="631">
        <v>2023</v>
      </c>
      <c r="F56" s="79">
        <v>64800</v>
      </c>
      <c r="G56" s="618" t="s">
        <v>6882</v>
      </c>
    </row>
    <row r="57" spans="1:7" ht="15.75" x14ac:dyDescent="0.25">
      <c r="A57" s="618" t="s">
        <v>6912</v>
      </c>
      <c r="B57" s="618" t="s">
        <v>6889</v>
      </c>
      <c r="C57" s="618" t="s">
        <v>2114</v>
      </c>
      <c r="D57" s="618" t="s">
        <v>426</v>
      </c>
      <c r="E57" s="631">
        <v>2023</v>
      </c>
      <c r="F57" s="79">
        <v>63300</v>
      </c>
      <c r="G57" s="618" t="s">
        <v>6882</v>
      </c>
    </row>
    <row r="58" spans="1:7" ht="15.75" x14ac:dyDescent="0.25">
      <c r="A58" s="618" t="s">
        <v>6912</v>
      </c>
      <c r="B58" s="618" t="s">
        <v>6889</v>
      </c>
      <c r="C58" s="618" t="s">
        <v>1981</v>
      </c>
      <c r="D58" s="618" t="s">
        <v>426</v>
      </c>
      <c r="E58" s="631">
        <v>2023</v>
      </c>
      <c r="F58" s="79">
        <v>68400</v>
      </c>
      <c r="G58" s="618" t="s">
        <v>6882</v>
      </c>
    </row>
    <row r="59" spans="1:7" ht="15.75" x14ac:dyDescent="0.25">
      <c r="A59" s="618" t="s">
        <v>6912</v>
      </c>
      <c r="B59" s="618" t="s">
        <v>6891</v>
      </c>
      <c r="C59" s="618" t="s">
        <v>1981</v>
      </c>
      <c r="D59" s="618" t="s">
        <v>426</v>
      </c>
      <c r="E59" s="631">
        <v>2023</v>
      </c>
      <c r="F59" s="79">
        <v>74400</v>
      </c>
      <c r="G59" s="618" t="s">
        <v>6882</v>
      </c>
    </row>
    <row r="60" spans="1:7" ht="15.75" x14ac:dyDescent="0.25">
      <c r="A60" s="618" t="s">
        <v>6913</v>
      </c>
      <c r="B60" s="618" t="s">
        <v>6887</v>
      </c>
      <c r="C60" s="618" t="s">
        <v>1981</v>
      </c>
      <c r="D60" s="618" t="s">
        <v>426</v>
      </c>
      <c r="E60" s="631">
        <v>2023</v>
      </c>
      <c r="F60" s="79">
        <v>72800</v>
      </c>
      <c r="G60" s="618" t="s">
        <v>6882</v>
      </c>
    </row>
    <row r="61" spans="1:7" ht="15.75" x14ac:dyDescent="0.25">
      <c r="A61" s="618" t="s">
        <v>6913</v>
      </c>
      <c r="B61" s="618" t="s">
        <v>6889</v>
      </c>
      <c r="C61" s="618" t="s">
        <v>1981</v>
      </c>
      <c r="D61" s="618" t="s">
        <v>426</v>
      </c>
      <c r="E61" s="631">
        <v>2023</v>
      </c>
      <c r="F61" s="79">
        <v>77300</v>
      </c>
      <c r="G61" s="618" t="s">
        <v>6882</v>
      </c>
    </row>
    <row r="62" spans="1:7" ht="15.75" x14ac:dyDescent="0.25">
      <c r="A62" s="618" t="s">
        <v>6913</v>
      </c>
      <c r="B62" s="618" t="s">
        <v>6891</v>
      </c>
      <c r="C62" s="618" t="s">
        <v>1981</v>
      </c>
      <c r="D62" s="618" t="s">
        <v>426</v>
      </c>
      <c r="E62" s="631">
        <v>2023</v>
      </c>
      <c r="F62" s="79">
        <v>83100</v>
      </c>
      <c r="G62" s="618" t="s">
        <v>6882</v>
      </c>
    </row>
    <row r="63" spans="1:7" s="91" customFormat="1" ht="15.75" x14ac:dyDescent="0.25">
      <c r="A63" s="448" t="s">
        <v>10694</v>
      </c>
      <c r="B63" s="448" t="s">
        <v>10693</v>
      </c>
      <c r="C63" s="448" t="s">
        <v>4840</v>
      </c>
      <c r="D63" s="448" t="s">
        <v>2629</v>
      </c>
      <c r="E63" s="460">
        <v>2023</v>
      </c>
      <c r="F63" s="544">
        <v>22150</v>
      </c>
      <c r="G63" s="665" t="s">
        <v>3309</v>
      </c>
    </row>
    <row r="64" spans="1:7" ht="15.75" x14ac:dyDescent="0.25">
      <c r="A64" s="618" t="s">
        <v>436</v>
      </c>
      <c r="B64" s="618" t="s">
        <v>6916</v>
      </c>
      <c r="C64" s="618" t="s">
        <v>2114</v>
      </c>
      <c r="D64" s="618" t="s">
        <v>43</v>
      </c>
      <c r="E64" s="631">
        <v>2023</v>
      </c>
      <c r="F64" s="79">
        <v>38200</v>
      </c>
      <c r="G64" s="618" t="s">
        <v>421</v>
      </c>
    </row>
    <row r="65" spans="1:7" ht="15.75" x14ac:dyDescent="0.25">
      <c r="A65" s="618" t="s">
        <v>436</v>
      </c>
      <c r="B65" s="618" t="s">
        <v>6917</v>
      </c>
      <c r="C65" s="618" t="s">
        <v>2114</v>
      </c>
      <c r="D65" s="618" t="s">
        <v>426</v>
      </c>
      <c r="E65" s="631">
        <v>2023</v>
      </c>
      <c r="F65" s="79">
        <v>40200</v>
      </c>
      <c r="G65" s="618" t="s">
        <v>421</v>
      </c>
    </row>
    <row r="66" spans="1:7" ht="15.75" x14ac:dyDescent="0.25">
      <c r="A66" s="618" t="s">
        <v>436</v>
      </c>
      <c r="B66" s="618" t="s">
        <v>6918</v>
      </c>
      <c r="C66" s="618" t="s">
        <v>1981</v>
      </c>
      <c r="D66" s="618" t="s">
        <v>43</v>
      </c>
      <c r="E66" s="631">
        <v>2023</v>
      </c>
      <c r="F66" s="79">
        <v>48900</v>
      </c>
      <c r="G66" s="618" t="s">
        <v>421</v>
      </c>
    </row>
    <row r="67" spans="1:7" ht="15.75" x14ac:dyDescent="0.25">
      <c r="A67" s="618" t="s">
        <v>436</v>
      </c>
      <c r="B67" s="618" t="s">
        <v>6919</v>
      </c>
      <c r="C67" s="618" t="s">
        <v>1981</v>
      </c>
      <c r="D67" s="618" t="s">
        <v>426</v>
      </c>
      <c r="E67" s="631">
        <v>2023</v>
      </c>
      <c r="F67" s="79">
        <v>50900</v>
      </c>
      <c r="G67" s="618" t="s">
        <v>421</v>
      </c>
    </row>
    <row r="68" spans="1:7" ht="15.75" x14ac:dyDescent="0.25">
      <c r="A68" s="618" t="s">
        <v>436</v>
      </c>
      <c r="B68" s="618" t="s">
        <v>6920</v>
      </c>
      <c r="C68" s="618" t="s">
        <v>2114</v>
      </c>
      <c r="D68" s="618" t="s">
        <v>43</v>
      </c>
      <c r="E68" s="631">
        <v>2023</v>
      </c>
      <c r="F68" s="79">
        <v>36600</v>
      </c>
      <c r="G68" s="618" t="s">
        <v>135</v>
      </c>
    </row>
    <row r="69" spans="1:7" ht="15.75" x14ac:dyDescent="0.25">
      <c r="A69" s="618" t="s">
        <v>436</v>
      </c>
      <c r="B69" s="618" t="s">
        <v>6921</v>
      </c>
      <c r="C69" s="618" t="s">
        <v>2114</v>
      </c>
      <c r="D69" s="618" t="s">
        <v>426</v>
      </c>
      <c r="E69" s="631">
        <v>2023</v>
      </c>
      <c r="F69" s="79">
        <v>38600</v>
      </c>
      <c r="G69" s="618" t="s">
        <v>135</v>
      </c>
    </row>
    <row r="70" spans="1:7" ht="15.75" x14ac:dyDescent="0.25">
      <c r="A70" s="618" t="s">
        <v>436</v>
      </c>
      <c r="B70" s="618" t="s">
        <v>6922</v>
      </c>
      <c r="C70" s="618" t="s">
        <v>2114</v>
      </c>
      <c r="D70" s="618" t="s">
        <v>426</v>
      </c>
      <c r="E70" s="631">
        <v>2023</v>
      </c>
      <c r="F70" s="79">
        <v>46400</v>
      </c>
      <c r="G70" s="618" t="s">
        <v>135</v>
      </c>
    </row>
    <row r="71" spans="1:7" ht="15.75" x14ac:dyDescent="0.25">
      <c r="A71" s="618" t="s">
        <v>436</v>
      </c>
      <c r="B71" s="618" t="s">
        <v>6924</v>
      </c>
      <c r="C71" s="618" t="s">
        <v>2114</v>
      </c>
      <c r="D71" s="618" t="s">
        <v>43</v>
      </c>
      <c r="E71" s="631">
        <v>2023</v>
      </c>
      <c r="F71" s="79">
        <v>44900</v>
      </c>
      <c r="G71" s="618" t="s">
        <v>135</v>
      </c>
    </row>
    <row r="72" spans="1:7" ht="15.75" x14ac:dyDescent="0.25">
      <c r="A72" s="618" t="s">
        <v>436</v>
      </c>
      <c r="B72" s="618" t="s">
        <v>6926</v>
      </c>
      <c r="C72" s="618" t="s">
        <v>2114</v>
      </c>
      <c r="D72" s="618" t="s">
        <v>426</v>
      </c>
      <c r="E72" s="631">
        <v>2023</v>
      </c>
      <c r="F72" s="79">
        <v>46900</v>
      </c>
      <c r="G72" s="618" t="s">
        <v>135</v>
      </c>
    </row>
    <row r="73" spans="1:7" ht="15.75" x14ac:dyDescent="0.25">
      <c r="A73" s="618" t="s">
        <v>436</v>
      </c>
      <c r="B73" s="618" t="s">
        <v>6923</v>
      </c>
      <c r="C73" s="618" t="s">
        <v>2114</v>
      </c>
      <c r="D73" s="618" t="s">
        <v>43</v>
      </c>
      <c r="E73" s="631">
        <v>2023</v>
      </c>
      <c r="F73" s="79">
        <v>43800</v>
      </c>
      <c r="G73" s="618" t="s">
        <v>135</v>
      </c>
    </row>
    <row r="74" spans="1:7" ht="15.75" x14ac:dyDescent="0.25">
      <c r="A74" s="618" t="s">
        <v>436</v>
      </c>
      <c r="B74" s="618" t="s">
        <v>6925</v>
      </c>
      <c r="C74" s="618" t="s">
        <v>2114</v>
      </c>
      <c r="D74" s="618" t="s">
        <v>426</v>
      </c>
      <c r="E74" s="631">
        <v>2023</v>
      </c>
      <c r="F74" s="79">
        <v>45800</v>
      </c>
      <c r="G74" s="618" t="s">
        <v>135</v>
      </c>
    </row>
    <row r="75" spans="1:7" ht="15.75" x14ac:dyDescent="0.25">
      <c r="A75" s="618" t="s">
        <v>436</v>
      </c>
      <c r="B75" s="618" t="s">
        <v>6927</v>
      </c>
      <c r="C75" s="618" t="s">
        <v>1981</v>
      </c>
      <c r="D75" s="618" t="s">
        <v>43</v>
      </c>
      <c r="E75" s="631">
        <v>2023</v>
      </c>
      <c r="F75" s="79">
        <v>56900</v>
      </c>
      <c r="G75" s="618" t="s">
        <v>135</v>
      </c>
    </row>
    <row r="76" spans="1:7" ht="15.75" x14ac:dyDescent="0.25">
      <c r="A76" s="618" t="s">
        <v>436</v>
      </c>
      <c r="B76" s="618" t="s">
        <v>6928</v>
      </c>
      <c r="C76" s="618" t="s">
        <v>1981</v>
      </c>
      <c r="D76" s="618" t="s">
        <v>426</v>
      </c>
      <c r="E76" s="631">
        <v>2023</v>
      </c>
      <c r="F76" s="79">
        <v>58400</v>
      </c>
      <c r="G76" s="618" t="s">
        <v>135</v>
      </c>
    </row>
    <row r="77" spans="1:7" ht="15.75" x14ac:dyDescent="0.25">
      <c r="A77" s="618" t="s">
        <v>436</v>
      </c>
      <c r="B77" s="618" t="s">
        <v>6929</v>
      </c>
      <c r="C77" s="618" t="s">
        <v>2114</v>
      </c>
      <c r="D77" s="618" t="s">
        <v>43</v>
      </c>
      <c r="E77" s="631">
        <v>2023</v>
      </c>
      <c r="F77" s="79">
        <v>47400</v>
      </c>
      <c r="G77" s="618" t="s">
        <v>421</v>
      </c>
    </row>
    <row r="78" spans="1:7" ht="15.75" x14ac:dyDescent="0.25">
      <c r="A78" s="618" t="s">
        <v>436</v>
      </c>
      <c r="B78" s="618" t="s">
        <v>6929</v>
      </c>
      <c r="C78" s="618" t="s">
        <v>2114</v>
      </c>
      <c r="D78" s="618" t="s">
        <v>43</v>
      </c>
      <c r="E78" s="631">
        <v>2023</v>
      </c>
      <c r="F78" s="79">
        <v>55500</v>
      </c>
      <c r="G78" s="618" t="s">
        <v>419</v>
      </c>
    </row>
    <row r="79" spans="1:7" ht="15.75" x14ac:dyDescent="0.25">
      <c r="A79" s="618" t="s">
        <v>436</v>
      </c>
      <c r="B79" s="618" t="s">
        <v>6930</v>
      </c>
      <c r="C79" s="618" t="s">
        <v>2114</v>
      </c>
      <c r="D79" s="618" t="s">
        <v>426</v>
      </c>
      <c r="E79" s="631">
        <v>2023</v>
      </c>
      <c r="F79" s="79">
        <v>49400</v>
      </c>
      <c r="G79" s="618" t="s">
        <v>421</v>
      </c>
    </row>
    <row r="80" spans="1:7" ht="15.75" x14ac:dyDescent="0.25">
      <c r="A80" s="618" t="s">
        <v>436</v>
      </c>
      <c r="B80" s="618" t="s">
        <v>6930</v>
      </c>
      <c r="C80" s="618" t="s">
        <v>2114</v>
      </c>
      <c r="D80" s="618" t="s">
        <v>426</v>
      </c>
      <c r="E80" s="631">
        <v>2023</v>
      </c>
      <c r="F80" s="79">
        <v>57500</v>
      </c>
      <c r="G80" s="618" t="s">
        <v>419</v>
      </c>
    </row>
    <row r="81" spans="1:7" ht="15.75" x14ac:dyDescent="0.25">
      <c r="A81" s="618" t="s">
        <v>436</v>
      </c>
      <c r="B81" s="618" t="s">
        <v>6935</v>
      </c>
      <c r="C81" s="618" t="s">
        <v>1981</v>
      </c>
      <c r="D81" s="618" t="s">
        <v>43</v>
      </c>
      <c r="E81" s="631">
        <v>2023</v>
      </c>
      <c r="F81" s="79">
        <v>57450</v>
      </c>
      <c r="G81" s="618" t="s">
        <v>135</v>
      </c>
    </row>
    <row r="82" spans="1:7" ht="15.75" x14ac:dyDescent="0.25">
      <c r="A82" s="618" t="s">
        <v>436</v>
      </c>
      <c r="B82" s="618" t="s">
        <v>6936</v>
      </c>
      <c r="C82" s="618" t="s">
        <v>1981</v>
      </c>
      <c r="D82" s="618" t="s">
        <v>426</v>
      </c>
      <c r="E82" s="631">
        <v>2023</v>
      </c>
      <c r="F82" s="79">
        <v>59450</v>
      </c>
      <c r="G82" s="618" t="s">
        <v>135</v>
      </c>
    </row>
    <row r="83" spans="1:7" ht="15.75" x14ac:dyDescent="0.25">
      <c r="A83" s="618" t="s">
        <v>436</v>
      </c>
      <c r="B83" s="618" t="s">
        <v>6934</v>
      </c>
      <c r="C83" s="618" t="s">
        <v>2114</v>
      </c>
      <c r="D83" s="618" t="s">
        <v>426</v>
      </c>
      <c r="E83" s="631">
        <v>2023</v>
      </c>
      <c r="F83" s="79">
        <v>47900</v>
      </c>
      <c r="G83" s="618" t="s">
        <v>135</v>
      </c>
    </row>
    <row r="84" spans="1:7" ht="15.75" x14ac:dyDescent="0.25">
      <c r="A84" s="618" t="s">
        <v>436</v>
      </c>
      <c r="B84" s="618" t="s">
        <v>6933</v>
      </c>
      <c r="C84" s="618" t="s">
        <v>2114</v>
      </c>
      <c r="D84" s="618" t="s">
        <v>43</v>
      </c>
      <c r="E84" s="631">
        <v>2023</v>
      </c>
      <c r="F84" s="79">
        <v>45900</v>
      </c>
      <c r="G84" s="618" t="s">
        <v>135</v>
      </c>
    </row>
    <row r="85" spans="1:7" ht="15.75" x14ac:dyDescent="0.25">
      <c r="A85" s="618" t="s">
        <v>436</v>
      </c>
      <c r="B85" s="618" t="s">
        <v>6931</v>
      </c>
      <c r="C85" s="618" t="s">
        <v>1981</v>
      </c>
      <c r="D85" s="618" t="s">
        <v>43</v>
      </c>
      <c r="E85" s="631">
        <v>2023</v>
      </c>
      <c r="F85" s="79">
        <v>58250</v>
      </c>
      <c r="G85" s="618" t="s">
        <v>421</v>
      </c>
    </row>
    <row r="86" spans="1:7" ht="15.75" x14ac:dyDescent="0.25">
      <c r="A86" s="618" t="s">
        <v>436</v>
      </c>
      <c r="B86" s="618" t="s">
        <v>6931</v>
      </c>
      <c r="C86" s="618" t="s">
        <v>1981</v>
      </c>
      <c r="D86" s="618" t="s">
        <v>43</v>
      </c>
      <c r="E86" s="631">
        <v>2023</v>
      </c>
      <c r="F86" s="79">
        <v>66250</v>
      </c>
      <c r="G86" s="618" t="s">
        <v>419</v>
      </c>
    </row>
    <row r="87" spans="1:7" ht="15.75" x14ac:dyDescent="0.25">
      <c r="A87" s="618" t="s">
        <v>436</v>
      </c>
      <c r="B87" s="618" t="s">
        <v>6932</v>
      </c>
      <c r="C87" s="618" t="s">
        <v>1981</v>
      </c>
      <c r="D87" s="618" t="s">
        <v>426</v>
      </c>
      <c r="E87" s="631">
        <v>2023</v>
      </c>
      <c r="F87" s="79">
        <v>60250</v>
      </c>
      <c r="G87" s="618" t="s">
        <v>421</v>
      </c>
    </row>
    <row r="88" spans="1:7" ht="15.75" x14ac:dyDescent="0.25">
      <c r="A88" s="618" t="s">
        <v>436</v>
      </c>
      <c r="B88" s="618" t="s">
        <v>6932</v>
      </c>
      <c r="C88" s="618" t="s">
        <v>1981</v>
      </c>
      <c r="D88" s="618" t="s">
        <v>426</v>
      </c>
      <c r="E88" s="631">
        <v>2023</v>
      </c>
      <c r="F88" s="79">
        <v>68250</v>
      </c>
      <c r="G88" s="618" t="s">
        <v>419</v>
      </c>
    </row>
    <row r="89" spans="1:7" ht="15.75" x14ac:dyDescent="0.25">
      <c r="A89" s="618" t="s">
        <v>436</v>
      </c>
      <c r="B89" s="618" t="s">
        <v>6938</v>
      </c>
      <c r="C89" s="618" t="s">
        <v>2114</v>
      </c>
      <c r="D89" s="618" t="s">
        <v>43</v>
      </c>
      <c r="E89" s="631">
        <v>2023</v>
      </c>
      <c r="F89" s="79">
        <v>56400</v>
      </c>
      <c r="G89" s="618" t="s">
        <v>135</v>
      </c>
    </row>
    <row r="90" spans="1:7" ht="15.75" x14ac:dyDescent="0.25">
      <c r="A90" s="618" t="s">
        <v>436</v>
      </c>
      <c r="B90" s="618" t="s">
        <v>6940</v>
      </c>
      <c r="C90" s="618" t="s">
        <v>2114</v>
      </c>
      <c r="D90" s="618" t="s">
        <v>426</v>
      </c>
      <c r="E90" s="631">
        <v>2023</v>
      </c>
      <c r="F90" s="79">
        <v>58700</v>
      </c>
      <c r="G90" s="618" t="s">
        <v>135</v>
      </c>
    </row>
    <row r="91" spans="1:7" ht="15.75" x14ac:dyDescent="0.25">
      <c r="A91" s="618" t="s">
        <v>436</v>
      </c>
      <c r="B91" s="618" t="s">
        <v>6937</v>
      </c>
      <c r="C91" s="618" t="s">
        <v>2114</v>
      </c>
      <c r="D91" s="618" t="s">
        <v>43</v>
      </c>
      <c r="E91" s="631">
        <v>2023</v>
      </c>
      <c r="F91" s="79">
        <v>54800</v>
      </c>
      <c r="G91" s="618" t="s">
        <v>135</v>
      </c>
    </row>
    <row r="92" spans="1:7" ht="15.75" x14ac:dyDescent="0.25">
      <c r="A92" s="618" t="s">
        <v>436</v>
      </c>
      <c r="B92" s="618" t="s">
        <v>6939</v>
      </c>
      <c r="C92" s="618" t="s">
        <v>2114</v>
      </c>
      <c r="D92" s="618" t="s">
        <v>426</v>
      </c>
      <c r="E92" s="631">
        <v>2023</v>
      </c>
      <c r="F92" s="79">
        <v>57100</v>
      </c>
      <c r="G92" s="618" t="s">
        <v>135</v>
      </c>
    </row>
    <row r="93" spans="1:7" ht="15.75" x14ac:dyDescent="0.25">
      <c r="A93" s="618" t="s">
        <v>436</v>
      </c>
      <c r="B93" s="618" t="s">
        <v>6941</v>
      </c>
      <c r="C93" s="618" t="s">
        <v>1981</v>
      </c>
      <c r="D93" s="618" t="s">
        <v>43</v>
      </c>
      <c r="E93" s="631">
        <v>2023</v>
      </c>
      <c r="F93" s="79">
        <v>61600</v>
      </c>
      <c r="G93" s="618" t="s">
        <v>135</v>
      </c>
    </row>
    <row r="94" spans="1:7" ht="15.75" x14ac:dyDescent="0.25">
      <c r="A94" s="618" t="s">
        <v>436</v>
      </c>
      <c r="B94" s="618" t="s">
        <v>6942</v>
      </c>
      <c r="C94" s="618" t="s">
        <v>1981</v>
      </c>
      <c r="D94" s="618" t="s">
        <v>426</v>
      </c>
      <c r="E94" s="631">
        <v>2023</v>
      </c>
      <c r="F94" s="79">
        <v>63900</v>
      </c>
      <c r="G94" s="618" t="s">
        <v>135</v>
      </c>
    </row>
    <row r="95" spans="1:7" ht="15.75" x14ac:dyDescent="0.25">
      <c r="A95" s="618" t="s">
        <v>436</v>
      </c>
      <c r="B95" s="618" t="s">
        <v>6943</v>
      </c>
      <c r="C95" s="618" t="s">
        <v>4998</v>
      </c>
      <c r="D95" s="618" t="s">
        <v>426</v>
      </c>
      <c r="E95" s="631">
        <v>2023</v>
      </c>
      <c r="F95" s="79">
        <v>79900</v>
      </c>
      <c r="G95" s="618" t="s">
        <v>135</v>
      </c>
    </row>
    <row r="96" spans="1:7" ht="15.75" x14ac:dyDescent="0.25">
      <c r="A96" s="618" t="s">
        <v>436</v>
      </c>
      <c r="B96" s="618" t="s">
        <v>6944</v>
      </c>
      <c r="C96" s="618" t="s">
        <v>1981</v>
      </c>
      <c r="D96" s="618" t="s">
        <v>43</v>
      </c>
      <c r="E96" s="631">
        <v>2023</v>
      </c>
      <c r="F96" s="79">
        <v>93300</v>
      </c>
      <c r="G96" s="618" t="s">
        <v>135</v>
      </c>
    </row>
    <row r="97" spans="1:7" ht="15.75" x14ac:dyDescent="0.25">
      <c r="A97" s="618" t="s">
        <v>436</v>
      </c>
      <c r="B97" s="618" t="s">
        <v>6945</v>
      </c>
      <c r="C97" s="618" t="s">
        <v>4998</v>
      </c>
      <c r="D97" s="618" t="s">
        <v>426</v>
      </c>
      <c r="E97" s="631">
        <v>2023</v>
      </c>
      <c r="F97" s="79">
        <v>113600</v>
      </c>
      <c r="G97" s="618" t="s">
        <v>135</v>
      </c>
    </row>
    <row r="98" spans="1:7" ht="15.75" x14ac:dyDescent="0.25">
      <c r="A98" s="618" t="s">
        <v>436</v>
      </c>
      <c r="B98" s="618" t="s">
        <v>6946</v>
      </c>
      <c r="C98" s="618" t="s">
        <v>1981</v>
      </c>
      <c r="D98" s="618" t="s">
        <v>43</v>
      </c>
      <c r="E98" s="631">
        <v>2023</v>
      </c>
      <c r="F98" s="79">
        <v>87500</v>
      </c>
      <c r="G98" s="618" t="s">
        <v>421</v>
      </c>
    </row>
    <row r="99" spans="1:7" ht="15.75" x14ac:dyDescent="0.25">
      <c r="A99" s="618" t="s">
        <v>436</v>
      </c>
      <c r="B99" s="618" t="s">
        <v>6946</v>
      </c>
      <c r="C99" s="618" t="s">
        <v>1981</v>
      </c>
      <c r="D99" s="618" t="s">
        <v>43</v>
      </c>
      <c r="E99" s="631">
        <v>2023</v>
      </c>
      <c r="F99" s="79">
        <v>97100</v>
      </c>
      <c r="G99" s="618" t="s">
        <v>419</v>
      </c>
    </row>
    <row r="100" spans="1:7" ht="15.75" x14ac:dyDescent="0.25">
      <c r="A100" s="618" t="s">
        <v>436</v>
      </c>
      <c r="B100" s="618" t="s">
        <v>6947</v>
      </c>
      <c r="C100" s="618" t="s">
        <v>1981</v>
      </c>
      <c r="D100" s="618" t="s">
        <v>426</v>
      </c>
      <c r="E100" s="631">
        <v>2023</v>
      </c>
      <c r="F100" s="79">
        <v>90400</v>
      </c>
      <c r="G100" s="618" t="s">
        <v>421</v>
      </c>
    </row>
    <row r="101" spans="1:7" ht="15.75" x14ac:dyDescent="0.25">
      <c r="A101" s="618" t="s">
        <v>436</v>
      </c>
      <c r="B101" s="618" t="s">
        <v>6947</v>
      </c>
      <c r="C101" s="618" t="s">
        <v>1981</v>
      </c>
      <c r="D101" s="618" t="s">
        <v>426</v>
      </c>
      <c r="E101" s="631">
        <v>2023</v>
      </c>
      <c r="F101" s="79">
        <v>100000</v>
      </c>
      <c r="G101" s="618" t="s">
        <v>419</v>
      </c>
    </row>
    <row r="102" spans="1:7" ht="15.75" x14ac:dyDescent="0.25">
      <c r="A102" s="618" t="s">
        <v>436</v>
      </c>
      <c r="B102" s="618" t="s">
        <v>6949</v>
      </c>
      <c r="C102" s="618" t="s">
        <v>1981</v>
      </c>
      <c r="D102" s="618" t="s">
        <v>43</v>
      </c>
      <c r="E102" s="631">
        <v>2023</v>
      </c>
      <c r="F102" s="79">
        <v>87500</v>
      </c>
      <c r="G102" s="618" t="s">
        <v>135</v>
      </c>
    </row>
    <row r="103" spans="1:7" ht="15.75" x14ac:dyDescent="0.25">
      <c r="A103" s="618" t="s">
        <v>436</v>
      </c>
      <c r="B103" s="618" t="s">
        <v>6950</v>
      </c>
      <c r="C103" s="618" t="s">
        <v>1981</v>
      </c>
      <c r="D103" s="618" t="s">
        <v>426</v>
      </c>
      <c r="E103" s="631">
        <v>2023</v>
      </c>
      <c r="F103" s="79">
        <v>90400</v>
      </c>
      <c r="G103" s="618" t="s">
        <v>135</v>
      </c>
    </row>
    <row r="104" spans="1:7" ht="15.75" x14ac:dyDescent="0.25">
      <c r="A104" s="618" t="s">
        <v>436</v>
      </c>
      <c r="B104" s="618" t="s">
        <v>6951</v>
      </c>
      <c r="C104" s="618" t="s">
        <v>4998</v>
      </c>
      <c r="D104" s="618" t="s">
        <v>426</v>
      </c>
      <c r="E104" s="631">
        <v>2023</v>
      </c>
      <c r="F104" s="79">
        <v>102500</v>
      </c>
      <c r="G104" s="618" t="s">
        <v>135</v>
      </c>
    </row>
    <row r="105" spans="1:7" ht="15.75" x14ac:dyDescent="0.25">
      <c r="A105" s="618" t="s">
        <v>436</v>
      </c>
      <c r="B105" s="618" t="s">
        <v>6948</v>
      </c>
      <c r="C105" s="618" t="s">
        <v>4998</v>
      </c>
      <c r="D105" s="618" t="s">
        <v>426</v>
      </c>
      <c r="E105" s="631">
        <v>2023</v>
      </c>
      <c r="F105" s="79">
        <v>102500</v>
      </c>
      <c r="G105" s="618" t="s">
        <v>421</v>
      </c>
    </row>
    <row r="106" spans="1:7" ht="15.75" x14ac:dyDescent="0.25">
      <c r="A106" s="618" t="s">
        <v>436</v>
      </c>
      <c r="B106" s="618" t="s">
        <v>6948</v>
      </c>
      <c r="C106" s="618" t="s">
        <v>4998</v>
      </c>
      <c r="D106" s="618" t="s">
        <v>426</v>
      </c>
      <c r="E106" s="631">
        <v>2023</v>
      </c>
      <c r="F106" s="79">
        <v>112100</v>
      </c>
      <c r="G106" s="618" t="s">
        <v>419</v>
      </c>
    </row>
    <row r="107" spans="1:7" ht="15.75" x14ac:dyDescent="0.25">
      <c r="A107" s="618" t="s">
        <v>436</v>
      </c>
      <c r="B107" s="618" t="s">
        <v>6952</v>
      </c>
      <c r="C107" s="618" t="s">
        <v>4998</v>
      </c>
      <c r="D107" s="618" t="s">
        <v>426</v>
      </c>
      <c r="E107" s="631">
        <v>2023</v>
      </c>
      <c r="F107" s="79">
        <v>144900</v>
      </c>
      <c r="G107" s="618" t="s">
        <v>135</v>
      </c>
    </row>
    <row r="108" spans="1:7" ht="15.75" x14ac:dyDescent="0.25">
      <c r="A108" s="618" t="s">
        <v>436</v>
      </c>
      <c r="B108" s="618" t="s">
        <v>6953</v>
      </c>
      <c r="C108" s="618" t="s">
        <v>4998</v>
      </c>
      <c r="D108" s="618" t="s">
        <v>426</v>
      </c>
      <c r="E108" s="631">
        <v>2023</v>
      </c>
      <c r="F108" s="79">
        <v>145000</v>
      </c>
      <c r="G108" s="618" t="s">
        <v>135</v>
      </c>
    </row>
    <row r="109" spans="1:7" ht="15.75" x14ac:dyDescent="0.25">
      <c r="A109" s="618" t="s">
        <v>436</v>
      </c>
      <c r="B109" s="618" t="s">
        <v>6914</v>
      </c>
      <c r="C109" s="618" t="s">
        <v>1981</v>
      </c>
      <c r="D109" s="618" t="s">
        <v>110</v>
      </c>
      <c r="E109" s="631">
        <v>2023</v>
      </c>
      <c r="F109" s="79">
        <v>62200</v>
      </c>
      <c r="G109" s="618" t="s">
        <v>421</v>
      </c>
    </row>
    <row r="110" spans="1:7" ht="15.75" x14ac:dyDescent="0.25">
      <c r="A110" s="618" t="s">
        <v>436</v>
      </c>
      <c r="B110" s="618" t="s">
        <v>6914</v>
      </c>
      <c r="C110" s="618" t="s">
        <v>1981</v>
      </c>
      <c r="D110" s="618" t="s">
        <v>43</v>
      </c>
      <c r="E110" s="631">
        <v>2023</v>
      </c>
      <c r="F110" s="79">
        <v>62200</v>
      </c>
      <c r="G110" s="618" t="s">
        <v>421</v>
      </c>
    </row>
    <row r="111" spans="1:7" ht="15.75" x14ac:dyDescent="0.25">
      <c r="A111" s="618" t="s">
        <v>436</v>
      </c>
      <c r="B111" s="618" t="s">
        <v>449</v>
      </c>
      <c r="C111" s="618" t="s">
        <v>1981</v>
      </c>
      <c r="D111" s="618" t="s">
        <v>43</v>
      </c>
      <c r="E111" s="631">
        <v>2023</v>
      </c>
      <c r="F111" s="79">
        <v>72800</v>
      </c>
      <c r="G111" s="618" t="s">
        <v>135</v>
      </c>
    </row>
    <row r="112" spans="1:7" ht="15.75" x14ac:dyDescent="0.25">
      <c r="A112" s="618" t="s">
        <v>436</v>
      </c>
      <c r="B112" s="618" t="s">
        <v>6954</v>
      </c>
      <c r="C112" s="618" t="s">
        <v>1981</v>
      </c>
      <c r="D112" s="618" t="s">
        <v>43</v>
      </c>
      <c r="E112" s="631">
        <v>2023</v>
      </c>
      <c r="F112" s="79">
        <v>76700</v>
      </c>
      <c r="G112" s="618" t="s">
        <v>135</v>
      </c>
    </row>
    <row r="113" spans="1:7" ht="15.75" x14ac:dyDescent="0.25">
      <c r="A113" s="618" t="s">
        <v>436</v>
      </c>
      <c r="B113" s="618" t="s">
        <v>6955</v>
      </c>
      <c r="C113" s="618" t="s">
        <v>1981</v>
      </c>
      <c r="D113" s="618" t="s">
        <v>426</v>
      </c>
      <c r="E113" s="631">
        <v>2023</v>
      </c>
      <c r="F113" s="79">
        <v>80800</v>
      </c>
      <c r="G113" s="618" t="s">
        <v>135</v>
      </c>
    </row>
    <row r="114" spans="1:7" ht="15.75" x14ac:dyDescent="0.25">
      <c r="A114" s="618" t="s">
        <v>436</v>
      </c>
      <c r="B114" s="618" t="s">
        <v>6956</v>
      </c>
      <c r="C114" s="618" t="s">
        <v>1981</v>
      </c>
      <c r="D114" s="618" t="s">
        <v>438</v>
      </c>
      <c r="E114" s="631">
        <v>2023</v>
      </c>
      <c r="F114" s="79">
        <v>74700</v>
      </c>
      <c r="G114" s="618" t="s">
        <v>421</v>
      </c>
    </row>
    <row r="115" spans="1:7" ht="15.75" x14ac:dyDescent="0.25">
      <c r="A115" s="618" t="s">
        <v>436</v>
      </c>
      <c r="B115" s="618" t="s">
        <v>6957</v>
      </c>
      <c r="C115" s="618" t="s">
        <v>1981</v>
      </c>
      <c r="D115" s="618" t="s">
        <v>438</v>
      </c>
      <c r="E115" s="631">
        <v>2023</v>
      </c>
      <c r="F115" s="79">
        <v>78600</v>
      </c>
      <c r="G115" s="618" t="s">
        <v>421</v>
      </c>
    </row>
    <row r="116" spans="1:7" ht="15.75" x14ac:dyDescent="0.25">
      <c r="A116" s="618" t="s">
        <v>436</v>
      </c>
      <c r="B116" s="618" t="s">
        <v>6958</v>
      </c>
      <c r="C116" s="618" t="s">
        <v>1981</v>
      </c>
      <c r="D116" s="618" t="s">
        <v>438</v>
      </c>
      <c r="E116" s="631">
        <v>2023</v>
      </c>
      <c r="F116" s="79">
        <v>82700</v>
      </c>
      <c r="G116" s="618" t="s">
        <v>421</v>
      </c>
    </row>
    <row r="117" spans="1:7" ht="15.75" x14ac:dyDescent="0.25">
      <c r="A117" s="618" t="s">
        <v>436</v>
      </c>
      <c r="B117" s="618" t="s">
        <v>6958</v>
      </c>
      <c r="C117" s="618" t="s">
        <v>1981</v>
      </c>
      <c r="D117" s="618" t="s">
        <v>426</v>
      </c>
      <c r="E117" s="631">
        <v>2023</v>
      </c>
      <c r="F117" s="79">
        <v>89700</v>
      </c>
      <c r="G117" s="618" t="s">
        <v>419</v>
      </c>
    </row>
    <row r="118" spans="1:7" ht="15.75" x14ac:dyDescent="0.25">
      <c r="A118" s="618" t="s">
        <v>436</v>
      </c>
      <c r="B118" s="618" t="s">
        <v>6959</v>
      </c>
      <c r="C118" s="618" t="s">
        <v>1981</v>
      </c>
      <c r="D118" s="618" t="s">
        <v>438</v>
      </c>
      <c r="E118" s="631">
        <v>2023</v>
      </c>
      <c r="F118" s="79">
        <v>139000</v>
      </c>
      <c r="G118" s="618" t="s">
        <v>421</v>
      </c>
    </row>
    <row r="119" spans="1:7" ht="15.75" x14ac:dyDescent="0.25">
      <c r="A119" s="618" t="s">
        <v>436</v>
      </c>
      <c r="B119" s="618" t="s">
        <v>452</v>
      </c>
      <c r="C119" s="618" t="s">
        <v>4998</v>
      </c>
      <c r="D119" s="618" t="s">
        <v>426</v>
      </c>
      <c r="E119" s="631">
        <v>2023</v>
      </c>
      <c r="F119" s="79">
        <v>107900</v>
      </c>
      <c r="G119" s="618" t="s">
        <v>135</v>
      </c>
    </row>
    <row r="120" spans="1:7" ht="15.75" x14ac:dyDescent="0.25">
      <c r="A120" s="618" t="s">
        <v>436</v>
      </c>
      <c r="B120" s="618" t="s">
        <v>6960</v>
      </c>
      <c r="C120" s="618" t="s">
        <v>4998</v>
      </c>
      <c r="D120" s="618" t="s">
        <v>426</v>
      </c>
      <c r="E120" s="631">
        <v>2023</v>
      </c>
      <c r="F120" s="79">
        <v>134100</v>
      </c>
      <c r="G120" s="618" t="s">
        <v>421</v>
      </c>
    </row>
    <row r="121" spans="1:7" ht="15.75" x14ac:dyDescent="0.25">
      <c r="A121" s="618" t="s">
        <v>436</v>
      </c>
      <c r="B121" s="618" t="s">
        <v>6960</v>
      </c>
      <c r="C121" s="618" t="s">
        <v>4998</v>
      </c>
      <c r="D121" s="618" t="s">
        <v>426</v>
      </c>
      <c r="E121" s="631">
        <v>2023</v>
      </c>
      <c r="F121" s="79">
        <v>143700</v>
      </c>
      <c r="G121" s="618" t="s">
        <v>419</v>
      </c>
    </row>
    <row r="122" spans="1:7" ht="15.75" x14ac:dyDescent="0.25">
      <c r="A122" s="618" t="s">
        <v>436</v>
      </c>
      <c r="B122" s="618" t="s">
        <v>6961</v>
      </c>
      <c r="C122" s="618" t="s">
        <v>4998</v>
      </c>
      <c r="D122" s="618" t="s">
        <v>426</v>
      </c>
      <c r="E122" s="631">
        <v>2023</v>
      </c>
      <c r="F122" s="79">
        <v>134100</v>
      </c>
      <c r="G122" s="618" t="s">
        <v>135</v>
      </c>
    </row>
    <row r="123" spans="1:7" ht="15.75" x14ac:dyDescent="0.25">
      <c r="A123" s="618" t="s">
        <v>436</v>
      </c>
      <c r="B123" s="618" t="s">
        <v>6962</v>
      </c>
      <c r="C123" s="618" t="s">
        <v>2114</v>
      </c>
      <c r="D123" s="618" t="s">
        <v>426</v>
      </c>
      <c r="E123" s="631">
        <v>2023</v>
      </c>
      <c r="F123" s="79">
        <v>38600</v>
      </c>
      <c r="G123" s="618" t="s">
        <v>6882</v>
      </c>
    </row>
    <row r="124" spans="1:7" ht="15.75" x14ac:dyDescent="0.25">
      <c r="A124" s="618" t="s">
        <v>436</v>
      </c>
      <c r="B124" s="618" t="s">
        <v>6963</v>
      </c>
      <c r="C124" s="618" t="s">
        <v>2114</v>
      </c>
      <c r="D124" s="618" t="s">
        <v>110</v>
      </c>
      <c r="E124" s="631">
        <v>2023</v>
      </c>
      <c r="F124" s="79">
        <v>36600</v>
      </c>
      <c r="G124" s="618" t="s">
        <v>6882</v>
      </c>
    </row>
    <row r="125" spans="1:7" ht="15.75" x14ac:dyDescent="0.25">
      <c r="A125" s="618" t="s">
        <v>436</v>
      </c>
      <c r="B125" s="618" t="s">
        <v>6963</v>
      </c>
      <c r="C125" s="618" t="s">
        <v>2114</v>
      </c>
      <c r="D125" s="618" t="s">
        <v>426</v>
      </c>
      <c r="E125" s="631">
        <v>2023</v>
      </c>
      <c r="F125" s="79">
        <v>38600</v>
      </c>
      <c r="G125" s="618" t="s">
        <v>6882</v>
      </c>
    </row>
    <row r="126" spans="1:7" ht="15.75" x14ac:dyDescent="0.25">
      <c r="A126" s="618" t="s">
        <v>436</v>
      </c>
      <c r="B126" s="618" t="s">
        <v>6965</v>
      </c>
      <c r="C126" s="618" t="s">
        <v>1981</v>
      </c>
      <c r="D126" s="618" t="s">
        <v>426</v>
      </c>
      <c r="E126" s="631">
        <v>2023</v>
      </c>
      <c r="F126" s="79">
        <v>59950</v>
      </c>
      <c r="G126" s="618" t="s">
        <v>6882</v>
      </c>
    </row>
    <row r="127" spans="1:7" ht="15.75" x14ac:dyDescent="0.25">
      <c r="A127" s="618" t="s">
        <v>436</v>
      </c>
      <c r="B127" s="618" t="s">
        <v>6966</v>
      </c>
      <c r="C127" s="618" t="s">
        <v>1981</v>
      </c>
      <c r="D127" s="618" t="s">
        <v>426</v>
      </c>
      <c r="E127" s="631">
        <v>2023</v>
      </c>
      <c r="F127" s="79">
        <v>72900</v>
      </c>
      <c r="G127" s="618" t="s">
        <v>6882</v>
      </c>
    </row>
    <row r="128" spans="1:7" ht="15.75" x14ac:dyDescent="0.25">
      <c r="A128" s="618" t="s">
        <v>436</v>
      </c>
      <c r="B128" s="618" t="s">
        <v>6964</v>
      </c>
      <c r="C128" s="618" t="s">
        <v>2114</v>
      </c>
      <c r="D128" s="618" t="s">
        <v>438</v>
      </c>
      <c r="E128" s="631">
        <v>2023</v>
      </c>
      <c r="F128" s="79">
        <v>45400</v>
      </c>
      <c r="G128" s="618" t="s">
        <v>6882</v>
      </c>
    </row>
    <row r="129" spans="1:7" ht="15.75" x14ac:dyDescent="0.25">
      <c r="A129" s="618" t="s">
        <v>436</v>
      </c>
      <c r="B129" s="618" t="s">
        <v>6964</v>
      </c>
      <c r="C129" s="618" t="s">
        <v>2114</v>
      </c>
      <c r="D129" s="618" t="s">
        <v>426</v>
      </c>
      <c r="E129" s="631">
        <v>2023</v>
      </c>
      <c r="F129" s="79">
        <v>47400</v>
      </c>
      <c r="G129" s="618" t="s">
        <v>6882</v>
      </c>
    </row>
    <row r="130" spans="1:7" ht="15.75" x14ac:dyDescent="0.25">
      <c r="A130" s="618" t="s">
        <v>436</v>
      </c>
      <c r="B130" s="618" t="s">
        <v>6969</v>
      </c>
      <c r="C130" s="618" t="s">
        <v>1981</v>
      </c>
      <c r="D130" s="618" t="s">
        <v>426</v>
      </c>
      <c r="E130" s="631">
        <v>2023</v>
      </c>
      <c r="F130" s="79">
        <v>76400</v>
      </c>
      <c r="G130" s="618" t="s">
        <v>6882</v>
      </c>
    </row>
    <row r="131" spans="1:7" ht="15.75" x14ac:dyDescent="0.25">
      <c r="A131" s="618" t="s">
        <v>436</v>
      </c>
      <c r="B131" s="618" t="s">
        <v>6968</v>
      </c>
      <c r="C131" s="618" t="s">
        <v>1981</v>
      </c>
      <c r="D131" s="618" t="s">
        <v>426</v>
      </c>
      <c r="E131" s="631">
        <v>2023</v>
      </c>
      <c r="F131" s="79">
        <v>64650</v>
      </c>
      <c r="G131" s="618" t="s">
        <v>6882</v>
      </c>
    </row>
    <row r="132" spans="1:7" ht="15.75" x14ac:dyDescent="0.25">
      <c r="A132" s="618" t="s">
        <v>436</v>
      </c>
      <c r="B132" s="618" t="s">
        <v>6967</v>
      </c>
      <c r="C132" s="618" t="s">
        <v>2114</v>
      </c>
      <c r="D132" s="618" t="s">
        <v>426</v>
      </c>
      <c r="E132" s="631">
        <v>2023</v>
      </c>
      <c r="F132" s="79">
        <v>53400</v>
      </c>
      <c r="G132" s="618" t="s">
        <v>6882</v>
      </c>
    </row>
    <row r="133" spans="1:7" ht="15.75" x14ac:dyDescent="0.25">
      <c r="A133" s="618" t="s">
        <v>436</v>
      </c>
      <c r="B133" s="618" t="s">
        <v>6973</v>
      </c>
      <c r="C133" s="618" t="s">
        <v>4998</v>
      </c>
      <c r="D133" s="618" t="s">
        <v>426</v>
      </c>
      <c r="E133" s="631">
        <v>2023</v>
      </c>
      <c r="F133" s="79">
        <v>108900</v>
      </c>
      <c r="G133" s="618" t="s">
        <v>6882</v>
      </c>
    </row>
    <row r="134" spans="1:7" ht="15.75" x14ac:dyDescent="0.25">
      <c r="A134" s="618" t="s">
        <v>436</v>
      </c>
      <c r="B134" s="618" t="s">
        <v>6972</v>
      </c>
      <c r="C134" s="618" t="s">
        <v>4998</v>
      </c>
      <c r="D134" s="618" t="s">
        <v>426</v>
      </c>
      <c r="E134" s="631">
        <v>2023</v>
      </c>
      <c r="F134" s="79">
        <v>85400</v>
      </c>
      <c r="G134" s="618" t="s">
        <v>6882</v>
      </c>
    </row>
    <row r="135" spans="1:7" ht="15.75" x14ac:dyDescent="0.25">
      <c r="A135" s="618" t="s">
        <v>436</v>
      </c>
      <c r="B135" s="618" t="s">
        <v>6970</v>
      </c>
      <c r="C135" s="618" t="s">
        <v>1981</v>
      </c>
      <c r="D135" s="618" t="s">
        <v>438</v>
      </c>
      <c r="E135" s="631">
        <v>2023</v>
      </c>
      <c r="F135" s="79">
        <v>61600</v>
      </c>
      <c r="G135" s="618" t="s">
        <v>6882</v>
      </c>
    </row>
    <row r="136" spans="1:7" ht="15.75" x14ac:dyDescent="0.25">
      <c r="A136" s="618" t="s">
        <v>436</v>
      </c>
      <c r="B136" s="618" t="s">
        <v>6970</v>
      </c>
      <c r="C136" s="618" t="s">
        <v>1981</v>
      </c>
      <c r="D136" s="618" t="s">
        <v>426</v>
      </c>
      <c r="E136" s="631">
        <v>2023</v>
      </c>
      <c r="F136" s="79">
        <v>63900</v>
      </c>
      <c r="G136" s="618" t="s">
        <v>6882</v>
      </c>
    </row>
    <row r="137" spans="1:7" ht="15.75" x14ac:dyDescent="0.25">
      <c r="A137" s="618" t="s">
        <v>436</v>
      </c>
      <c r="B137" s="618" t="s">
        <v>6971</v>
      </c>
      <c r="C137" s="618" t="s">
        <v>1981</v>
      </c>
      <c r="D137" s="618" t="s">
        <v>426</v>
      </c>
      <c r="E137" s="631">
        <v>2023</v>
      </c>
      <c r="F137" s="79">
        <v>65700</v>
      </c>
      <c r="G137" s="618" t="s">
        <v>6882</v>
      </c>
    </row>
    <row r="138" spans="1:7" ht="15.75" x14ac:dyDescent="0.25">
      <c r="A138" s="618" t="s">
        <v>436</v>
      </c>
      <c r="B138" s="618" t="s">
        <v>6976</v>
      </c>
      <c r="C138" s="618" t="s">
        <v>4998</v>
      </c>
      <c r="D138" s="618" t="s">
        <v>426</v>
      </c>
      <c r="E138" s="631">
        <v>2023</v>
      </c>
      <c r="F138" s="79">
        <v>113700</v>
      </c>
      <c r="G138" s="618" t="s">
        <v>6882</v>
      </c>
    </row>
    <row r="139" spans="1:7" ht="15.75" x14ac:dyDescent="0.25">
      <c r="A139" s="618" t="s">
        <v>436</v>
      </c>
      <c r="B139" s="618" t="s">
        <v>6975</v>
      </c>
      <c r="C139" s="618" t="s">
        <v>4998</v>
      </c>
      <c r="D139" s="618" t="s">
        <v>426</v>
      </c>
      <c r="E139" s="631">
        <v>2023</v>
      </c>
      <c r="F139" s="79">
        <v>89100</v>
      </c>
      <c r="G139" s="618" t="s">
        <v>6882</v>
      </c>
    </row>
    <row r="140" spans="1:7" ht="15.75" x14ac:dyDescent="0.25">
      <c r="A140" s="618" t="s">
        <v>436</v>
      </c>
      <c r="B140" s="618" t="s">
        <v>6974</v>
      </c>
      <c r="C140" s="618" t="s">
        <v>1981</v>
      </c>
      <c r="D140" s="618" t="s">
        <v>426</v>
      </c>
      <c r="E140" s="631">
        <v>2023</v>
      </c>
      <c r="F140" s="79">
        <v>70100</v>
      </c>
      <c r="G140" s="618" t="s">
        <v>6882</v>
      </c>
    </row>
    <row r="141" spans="1:7" ht="15.75" x14ac:dyDescent="0.25">
      <c r="A141" s="618" t="s">
        <v>436</v>
      </c>
      <c r="B141" s="618" t="s">
        <v>6978</v>
      </c>
      <c r="C141" s="618" t="s">
        <v>4998</v>
      </c>
      <c r="D141" s="618" t="s">
        <v>426</v>
      </c>
      <c r="E141" s="631">
        <v>2023</v>
      </c>
      <c r="F141" s="79">
        <v>103100</v>
      </c>
      <c r="G141" s="618" t="s">
        <v>6882</v>
      </c>
    </row>
    <row r="142" spans="1:7" ht="15.75" x14ac:dyDescent="0.25">
      <c r="A142" s="618" t="s">
        <v>436</v>
      </c>
      <c r="B142" s="618" t="s">
        <v>6977</v>
      </c>
      <c r="C142" s="618" t="s">
        <v>1981</v>
      </c>
      <c r="D142" s="618" t="s">
        <v>426</v>
      </c>
      <c r="E142" s="631">
        <v>2023</v>
      </c>
      <c r="F142" s="79">
        <v>77850</v>
      </c>
      <c r="G142" s="618" t="s">
        <v>6882</v>
      </c>
    </row>
    <row r="143" spans="1:7" ht="15.75" x14ac:dyDescent="0.25">
      <c r="A143" s="618" t="s">
        <v>436</v>
      </c>
      <c r="B143" s="618" t="s">
        <v>6915</v>
      </c>
      <c r="C143" s="618" t="s">
        <v>4998</v>
      </c>
      <c r="D143" s="618" t="s">
        <v>426</v>
      </c>
      <c r="E143" s="631">
        <v>2023</v>
      </c>
      <c r="F143" s="79">
        <v>159000</v>
      </c>
      <c r="G143" s="618" t="s">
        <v>6882</v>
      </c>
    </row>
    <row r="144" spans="1:7" ht="15.75" x14ac:dyDescent="0.25">
      <c r="A144" s="618" t="s">
        <v>436</v>
      </c>
      <c r="B144" s="618" t="s">
        <v>6979</v>
      </c>
      <c r="C144" s="618" t="s">
        <v>4998</v>
      </c>
      <c r="D144" s="618" t="s">
        <v>426</v>
      </c>
      <c r="E144" s="631">
        <v>2023</v>
      </c>
      <c r="F144" s="79">
        <v>159000</v>
      </c>
      <c r="G144" s="618" t="s">
        <v>6882</v>
      </c>
    </row>
    <row r="145" spans="1:7" ht="15.75" x14ac:dyDescent="0.25">
      <c r="A145" s="618" t="s">
        <v>436</v>
      </c>
      <c r="B145" s="618" t="s">
        <v>6981</v>
      </c>
      <c r="C145" s="618" t="s">
        <v>1981</v>
      </c>
      <c r="D145" s="618" t="s">
        <v>438</v>
      </c>
      <c r="E145" s="631">
        <v>2023</v>
      </c>
      <c r="F145" s="79">
        <v>65300</v>
      </c>
      <c r="G145" s="618" t="s">
        <v>419</v>
      </c>
    </row>
    <row r="146" spans="1:7" ht="15.75" x14ac:dyDescent="0.25">
      <c r="A146" s="618" t="s">
        <v>436</v>
      </c>
      <c r="B146" s="618" t="s">
        <v>6980</v>
      </c>
      <c r="C146" s="618" t="s">
        <v>2114</v>
      </c>
      <c r="D146" s="618" t="s">
        <v>438</v>
      </c>
      <c r="E146" s="631">
        <v>2023</v>
      </c>
      <c r="F146" s="79">
        <v>52800</v>
      </c>
      <c r="G146" s="618" t="s">
        <v>419</v>
      </c>
    </row>
    <row r="147" spans="1:7" ht="15.75" x14ac:dyDescent="0.25">
      <c r="A147" s="662" t="s">
        <v>2057</v>
      </c>
      <c r="B147" s="54" t="s">
        <v>9645</v>
      </c>
      <c r="C147" s="54" t="s">
        <v>1981</v>
      </c>
      <c r="D147" s="54"/>
      <c r="E147" s="64">
        <v>2023</v>
      </c>
      <c r="F147" s="681">
        <v>85417</v>
      </c>
      <c r="G147" s="54" t="s">
        <v>7072</v>
      </c>
    </row>
    <row r="148" spans="1:7" s="91" customFormat="1" ht="15.75" x14ac:dyDescent="0.25">
      <c r="A148" s="448" t="s">
        <v>461</v>
      </c>
      <c r="B148" s="448" t="s">
        <v>10696</v>
      </c>
      <c r="C148" s="448" t="s">
        <v>1983</v>
      </c>
      <c r="D148" s="448" t="s">
        <v>2629</v>
      </c>
      <c r="E148" s="460">
        <v>2023</v>
      </c>
      <c r="F148" s="926">
        <v>34715.56</v>
      </c>
      <c r="G148" s="665" t="s">
        <v>3309</v>
      </c>
    </row>
    <row r="149" spans="1:7" s="91" customFormat="1" ht="15.75" x14ac:dyDescent="0.25">
      <c r="A149" s="448" t="s">
        <v>461</v>
      </c>
      <c r="B149" s="448" t="s">
        <v>10698</v>
      </c>
      <c r="C149" s="448" t="s">
        <v>1983</v>
      </c>
      <c r="D149" s="448" t="s">
        <v>2629</v>
      </c>
      <c r="E149" s="460">
        <v>2023</v>
      </c>
      <c r="F149" s="885">
        <v>15022</v>
      </c>
      <c r="G149" s="665" t="s">
        <v>3309</v>
      </c>
    </row>
    <row r="150" spans="1:7" s="91" customFormat="1" ht="15.75" x14ac:dyDescent="0.25">
      <c r="A150" s="448" t="s">
        <v>461</v>
      </c>
      <c r="B150" s="448" t="s">
        <v>10697</v>
      </c>
      <c r="C150" s="448" t="s">
        <v>1983</v>
      </c>
      <c r="D150" s="448" t="s">
        <v>2629</v>
      </c>
      <c r="E150" s="460">
        <v>2023</v>
      </c>
      <c r="F150" s="885">
        <v>20665</v>
      </c>
      <c r="G150" s="665" t="s">
        <v>3309</v>
      </c>
    </row>
    <row r="151" spans="1:7" s="91" customFormat="1" ht="15.75" x14ac:dyDescent="0.25">
      <c r="A151" s="448" t="s">
        <v>2067</v>
      </c>
      <c r="B151" s="448" t="s">
        <v>10699</v>
      </c>
      <c r="C151" s="448" t="s">
        <v>1983</v>
      </c>
      <c r="D151" s="448" t="s">
        <v>2629</v>
      </c>
      <c r="E151" s="460">
        <v>2023</v>
      </c>
      <c r="F151" s="885">
        <v>31220</v>
      </c>
      <c r="G151" s="665" t="s">
        <v>3309</v>
      </c>
    </row>
    <row r="152" spans="1:7" ht="15.75" x14ac:dyDescent="0.25">
      <c r="A152" s="618" t="s">
        <v>3231</v>
      </c>
      <c r="B152" s="618" t="s">
        <v>6982</v>
      </c>
      <c r="C152" s="618" t="s">
        <v>5628</v>
      </c>
      <c r="D152" s="618" t="s">
        <v>426</v>
      </c>
      <c r="E152" s="631">
        <v>2023</v>
      </c>
      <c r="F152" s="79">
        <v>115882</v>
      </c>
      <c r="G152" s="618" t="s">
        <v>147</v>
      </c>
    </row>
    <row r="153" spans="1:7" ht="15.75" x14ac:dyDescent="0.25">
      <c r="A153" s="662" t="s">
        <v>9633</v>
      </c>
      <c r="B153" s="54" t="s">
        <v>9640</v>
      </c>
      <c r="C153" s="54" t="s">
        <v>1983</v>
      </c>
      <c r="D153" s="54" t="s">
        <v>110</v>
      </c>
      <c r="E153" s="64">
        <v>2023</v>
      </c>
      <c r="F153" s="681">
        <v>23583</v>
      </c>
      <c r="G153" s="54" t="s">
        <v>7072</v>
      </c>
    </row>
    <row r="154" spans="1:7" ht="15.75" x14ac:dyDescent="0.25">
      <c r="A154" s="618" t="s">
        <v>463</v>
      </c>
      <c r="B154" s="618" t="s">
        <v>6983</v>
      </c>
      <c r="C154" s="618" t="s">
        <v>2114</v>
      </c>
      <c r="D154" s="618" t="s">
        <v>110</v>
      </c>
      <c r="E154" s="631">
        <v>2023</v>
      </c>
      <c r="F154" s="79">
        <v>35100</v>
      </c>
      <c r="G154" s="618" t="s">
        <v>6882</v>
      </c>
    </row>
    <row r="155" spans="1:7" ht="15.75" x14ac:dyDescent="0.25">
      <c r="A155" s="618" t="s">
        <v>463</v>
      </c>
      <c r="B155" s="618" t="s">
        <v>6983</v>
      </c>
      <c r="C155" s="618" t="s">
        <v>2114</v>
      </c>
      <c r="D155" s="618" t="s">
        <v>426</v>
      </c>
      <c r="E155" s="631">
        <v>2023</v>
      </c>
      <c r="F155" s="79">
        <v>37800</v>
      </c>
      <c r="G155" s="618" t="s">
        <v>6882</v>
      </c>
    </row>
    <row r="156" spans="1:7" ht="15.75" x14ac:dyDescent="0.25">
      <c r="A156" s="618" t="s">
        <v>463</v>
      </c>
      <c r="B156" s="618" t="s">
        <v>6984</v>
      </c>
      <c r="C156" s="618" t="s">
        <v>2114</v>
      </c>
      <c r="D156" s="618" t="s">
        <v>110</v>
      </c>
      <c r="E156" s="631">
        <v>2023</v>
      </c>
      <c r="F156" s="79">
        <v>39300</v>
      </c>
      <c r="G156" s="618" t="s">
        <v>6882</v>
      </c>
    </row>
    <row r="157" spans="1:7" ht="15.75" x14ac:dyDescent="0.25">
      <c r="A157" s="618" t="s">
        <v>463</v>
      </c>
      <c r="B157" s="618" t="s">
        <v>6984</v>
      </c>
      <c r="C157" s="618" t="s">
        <v>2114</v>
      </c>
      <c r="D157" s="618" t="s">
        <v>426</v>
      </c>
      <c r="E157" s="631">
        <v>2023</v>
      </c>
      <c r="F157" s="79">
        <v>42000</v>
      </c>
      <c r="G157" s="618" t="s">
        <v>6882</v>
      </c>
    </row>
    <row r="158" spans="1:7" ht="15.75" x14ac:dyDescent="0.25">
      <c r="A158" s="618" t="s">
        <v>463</v>
      </c>
      <c r="B158" s="618" t="s">
        <v>4838</v>
      </c>
      <c r="C158" s="618" t="s">
        <v>2114</v>
      </c>
      <c r="D158" s="618" t="s">
        <v>110</v>
      </c>
      <c r="E158" s="631">
        <v>2023</v>
      </c>
      <c r="F158" s="79">
        <v>42800</v>
      </c>
      <c r="G158" s="618" t="s">
        <v>6882</v>
      </c>
    </row>
    <row r="159" spans="1:7" ht="15.75" x14ac:dyDescent="0.25">
      <c r="A159" s="618" t="s">
        <v>463</v>
      </c>
      <c r="B159" s="618" t="s">
        <v>4838</v>
      </c>
      <c r="C159" s="618" t="s">
        <v>2114</v>
      </c>
      <c r="D159" s="618" t="s">
        <v>426</v>
      </c>
      <c r="E159" s="631">
        <v>2023</v>
      </c>
      <c r="F159" s="79">
        <v>45700</v>
      </c>
      <c r="G159" s="618" t="s">
        <v>6882</v>
      </c>
    </row>
    <row r="160" spans="1:7" ht="15.75" x14ac:dyDescent="0.25">
      <c r="A160" s="618" t="s">
        <v>463</v>
      </c>
      <c r="B160" s="618" t="s">
        <v>4837</v>
      </c>
      <c r="C160" s="618" t="s">
        <v>3970</v>
      </c>
      <c r="D160" s="618" t="s">
        <v>110</v>
      </c>
      <c r="E160" s="631">
        <v>2023</v>
      </c>
      <c r="F160" s="79">
        <v>42800</v>
      </c>
      <c r="G160" s="618" t="s">
        <v>6882</v>
      </c>
    </row>
    <row r="161" spans="1:7" ht="15.75" x14ac:dyDescent="0.25">
      <c r="A161" s="618" t="s">
        <v>463</v>
      </c>
      <c r="B161" s="618" t="s">
        <v>4837</v>
      </c>
      <c r="C161" s="618" t="s">
        <v>3970</v>
      </c>
      <c r="D161" s="618" t="s">
        <v>426</v>
      </c>
      <c r="E161" s="631">
        <v>2023</v>
      </c>
      <c r="F161" s="79">
        <v>45700</v>
      </c>
      <c r="G161" s="618" t="s">
        <v>6882</v>
      </c>
    </row>
    <row r="162" spans="1:7" ht="15.75" x14ac:dyDescent="0.25">
      <c r="A162" s="618" t="s">
        <v>463</v>
      </c>
      <c r="B162" s="618" t="s">
        <v>6985</v>
      </c>
      <c r="C162" s="618" t="s">
        <v>2114</v>
      </c>
      <c r="D162" s="618" t="s">
        <v>438</v>
      </c>
      <c r="E162" s="631">
        <v>2023</v>
      </c>
      <c r="F162" s="79">
        <v>26400</v>
      </c>
      <c r="G162" s="618" t="s">
        <v>421</v>
      </c>
    </row>
    <row r="163" spans="1:7" ht="15.75" x14ac:dyDescent="0.25">
      <c r="A163" s="618" t="s">
        <v>463</v>
      </c>
      <c r="B163" s="618" t="s">
        <v>6986</v>
      </c>
      <c r="C163" s="618" t="s">
        <v>2114</v>
      </c>
      <c r="D163" s="618" t="s">
        <v>438</v>
      </c>
      <c r="E163" s="631">
        <v>2023</v>
      </c>
      <c r="F163" s="79">
        <v>26900</v>
      </c>
      <c r="G163" s="618" t="s">
        <v>421</v>
      </c>
    </row>
    <row r="164" spans="1:7" ht="15.75" x14ac:dyDescent="0.25">
      <c r="A164" s="618" t="s">
        <v>463</v>
      </c>
      <c r="B164" s="618" t="s">
        <v>6986</v>
      </c>
      <c r="C164" s="618" t="s">
        <v>2114</v>
      </c>
      <c r="D164" s="618" t="s">
        <v>438</v>
      </c>
      <c r="E164" s="631">
        <v>2023</v>
      </c>
      <c r="F164" s="79">
        <v>32900</v>
      </c>
      <c r="G164" s="618" t="s">
        <v>419</v>
      </c>
    </row>
    <row r="165" spans="1:7" ht="15.75" x14ac:dyDescent="0.25">
      <c r="A165" s="618" t="s">
        <v>463</v>
      </c>
      <c r="B165" s="618" t="s">
        <v>6990</v>
      </c>
      <c r="C165" s="618" t="s">
        <v>5628</v>
      </c>
      <c r="D165" s="618" t="s">
        <v>438</v>
      </c>
      <c r="E165" s="631">
        <v>2023</v>
      </c>
      <c r="F165" s="79">
        <v>39900</v>
      </c>
      <c r="G165" s="618" t="s">
        <v>421</v>
      </c>
    </row>
    <row r="166" spans="1:7" ht="15.75" x14ac:dyDescent="0.25">
      <c r="A166" s="618" t="s">
        <v>463</v>
      </c>
      <c r="B166" s="618" t="s">
        <v>6990</v>
      </c>
      <c r="C166" s="618" t="s">
        <v>5628</v>
      </c>
      <c r="D166" s="618" t="s">
        <v>438</v>
      </c>
      <c r="E166" s="631">
        <v>2023</v>
      </c>
      <c r="F166" s="79">
        <v>45900</v>
      </c>
      <c r="G166" s="618" t="s">
        <v>419</v>
      </c>
    </row>
    <row r="167" spans="1:7" ht="15.75" x14ac:dyDescent="0.25">
      <c r="A167" s="618" t="s">
        <v>463</v>
      </c>
      <c r="B167" s="618" t="s">
        <v>6987</v>
      </c>
      <c r="C167" s="618" t="s">
        <v>2114</v>
      </c>
      <c r="D167" s="618" t="s">
        <v>438</v>
      </c>
      <c r="E167" s="631">
        <v>2023</v>
      </c>
      <c r="F167" s="79">
        <v>38900</v>
      </c>
      <c r="G167" s="618" t="s">
        <v>421</v>
      </c>
    </row>
    <row r="168" spans="1:7" ht="15.75" x14ac:dyDescent="0.25">
      <c r="A168" s="618" t="s">
        <v>463</v>
      </c>
      <c r="B168" s="618" t="s">
        <v>6987</v>
      </c>
      <c r="C168" s="618" t="s">
        <v>2114</v>
      </c>
      <c r="D168" s="618" t="s">
        <v>438</v>
      </c>
      <c r="E168" s="631">
        <v>2023</v>
      </c>
      <c r="F168" s="79">
        <v>34900</v>
      </c>
      <c r="G168" s="618" t="s">
        <v>419</v>
      </c>
    </row>
    <row r="169" spans="1:7" ht="15.75" x14ac:dyDescent="0.25">
      <c r="A169" s="618" t="s">
        <v>463</v>
      </c>
      <c r="B169" s="618" t="s">
        <v>6991</v>
      </c>
      <c r="C169" s="618" t="s">
        <v>5628</v>
      </c>
      <c r="D169" s="618" t="s">
        <v>438</v>
      </c>
      <c r="E169" s="631">
        <v>2023</v>
      </c>
      <c r="F169" s="79">
        <v>44900</v>
      </c>
      <c r="G169" s="618" t="s">
        <v>421</v>
      </c>
    </row>
    <row r="170" spans="1:7" ht="15.75" x14ac:dyDescent="0.25">
      <c r="A170" s="618" t="s">
        <v>463</v>
      </c>
      <c r="B170" s="618" t="s">
        <v>6991</v>
      </c>
      <c r="C170" s="618" t="s">
        <v>5628</v>
      </c>
      <c r="D170" s="618" t="s">
        <v>438</v>
      </c>
      <c r="E170" s="631">
        <v>2023</v>
      </c>
      <c r="F170" s="79">
        <v>50900</v>
      </c>
      <c r="G170" s="618" t="s">
        <v>419</v>
      </c>
    </row>
    <row r="171" spans="1:7" ht="15.75" x14ac:dyDescent="0.25">
      <c r="A171" s="618" t="s">
        <v>463</v>
      </c>
      <c r="B171" s="618" t="s">
        <v>6988</v>
      </c>
      <c r="C171" s="618" t="s">
        <v>2114</v>
      </c>
      <c r="D171" s="618" t="s">
        <v>438</v>
      </c>
      <c r="E171" s="631">
        <v>2023</v>
      </c>
      <c r="F171" s="79">
        <v>32900</v>
      </c>
      <c r="G171" s="618" t="s">
        <v>421</v>
      </c>
    </row>
    <row r="172" spans="1:7" ht="15.75" x14ac:dyDescent="0.25">
      <c r="A172" s="618" t="s">
        <v>463</v>
      </c>
      <c r="B172" s="618" t="s">
        <v>6988</v>
      </c>
      <c r="C172" s="618" t="s">
        <v>2114</v>
      </c>
      <c r="D172" s="618" t="s">
        <v>438</v>
      </c>
      <c r="E172" s="631">
        <v>2023</v>
      </c>
      <c r="F172" s="79">
        <v>38900</v>
      </c>
      <c r="G172" s="618" t="s">
        <v>419</v>
      </c>
    </row>
    <row r="173" spans="1:7" ht="15.75" x14ac:dyDescent="0.25">
      <c r="A173" s="618" t="s">
        <v>463</v>
      </c>
      <c r="B173" s="618" t="s">
        <v>6989</v>
      </c>
      <c r="C173" s="618" t="s">
        <v>5628</v>
      </c>
      <c r="D173" s="618" t="s">
        <v>438</v>
      </c>
      <c r="E173" s="631">
        <v>2023</v>
      </c>
      <c r="F173" s="79">
        <v>36400</v>
      </c>
      <c r="G173" s="618" t="s">
        <v>421</v>
      </c>
    </row>
    <row r="174" spans="1:7" ht="15.75" x14ac:dyDescent="0.25">
      <c r="A174" s="618" t="s">
        <v>463</v>
      </c>
      <c r="B174" s="618" t="s">
        <v>6989</v>
      </c>
      <c r="C174" s="618" t="s">
        <v>5628</v>
      </c>
      <c r="D174" s="618" t="s">
        <v>438</v>
      </c>
      <c r="E174" s="631">
        <v>2023</v>
      </c>
      <c r="F174" s="79">
        <v>42400</v>
      </c>
      <c r="G174" s="618" t="s">
        <v>419</v>
      </c>
    </row>
    <row r="175" spans="1:7" ht="15.75" x14ac:dyDescent="0.25">
      <c r="A175" s="618" t="s">
        <v>463</v>
      </c>
      <c r="B175" s="618" t="s">
        <v>2431</v>
      </c>
      <c r="C175" s="618" t="s">
        <v>5628</v>
      </c>
      <c r="D175" s="618" t="s">
        <v>438</v>
      </c>
      <c r="E175" s="631">
        <v>2023</v>
      </c>
      <c r="F175" s="79">
        <v>67300</v>
      </c>
      <c r="G175" s="618" t="s">
        <v>421</v>
      </c>
    </row>
    <row r="176" spans="1:7" ht="15.75" x14ac:dyDescent="0.25">
      <c r="A176" s="618" t="s">
        <v>463</v>
      </c>
      <c r="B176" s="618" t="s">
        <v>6992</v>
      </c>
      <c r="C176" s="618" t="s">
        <v>5628</v>
      </c>
      <c r="D176" s="618" t="s">
        <v>438</v>
      </c>
      <c r="E176" s="631">
        <v>2023</v>
      </c>
      <c r="F176" s="79">
        <v>73300</v>
      </c>
      <c r="G176" s="618" t="s">
        <v>419</v>
      </c>
    </row>
    <row r="177" spans="1:7" ht="15.75" x14ac:dyDescent="0.25">
      <c r="A177" s="618" t="s">
        <v>463</v>
      </c>
      <c r="B177" s="618" t="s">
        <v>6995</v>
      </c>
      <c r="C177" s="618" t="s">
        <v>1980</v>
      </c>
      <c r="D177" s="618" t="s">
        <v>438</v>
      </c>
      <c r="E177" s="631">
        <v>2023</v>
      </c>
      <c r="F177" s="79">
        <v>31600</v>
      </c>
      <c r="G177" s="618" t="s">
        <v>6994</v>
      </c>
    </row>
    <row r="178" spans="1:7" ht="15.75" x14ac:dyDescent="0.25">
      <c r="A178" s="618" t="s">
        <v>463</v>
      </c>
      <c r="B178" s="618" t="s">
        <v>6995</v>
      </c>
      <c r="C178" s="618" t="s">
        <v>1980</v>
      </c>
      <c r="D178" s="618" t="s">
        <v>426</v>
      </c>
      <c r="E178" s="631">
        <v>2023</v>
      </c>
      <c r="F178" s="79">
        <v>34900</v>
      </c>
      <c r="G178" s="618" t="s">
        <v>6994</v>
      </c>
    </row>
    <row r="179" spans="1:7" ht="15.75" x14ac:dyDescent="0.25">
      <c r="A179" s="618" t="s">
        <v>463</v>
      </c>
      <c r="B179" s="618" t="s">
        <v>6996</v>
      </c>
      <c r="C179" s="618" t="s">
        <v>1980</v>
      </c>
      <c r="D179" s="618" t="s">
        <v>426</v>
      </c>
      <c r="E179" s="631">
        <v>2023</v>
      </c>
      <c r="F179" s="79">
        <v>37000</v>
      </c>
      <c r="G179" s="618" t="s">
        <v>6994</v>
      </c>
    </row>
    <row r="180" spans="1:7" ht="15.75" x14ac:dyDescent="0.25">
      <c r="A180" s="618" t="s">
        <v>463</v>
      </c>
      <c r="B180" s="618" t="s">
        <v>6993</v>
      </c>
      <c r="C180" s="618" t="s">
        <v>1980</v>
      </c>
      <c r="D180" s="618" t="s">
        <v>438</v>
      </c>
      <c r="E180" s="631">
        <v>2023</v>
      </c>
      <c r="F180" s="79">
        <v>29200</v>
      </c>
      <c r="G180" s="618" t="s">
        <v>6994</v>
      </c>
    </row>
    <row r="181" spans="1:7" ht="15.75" x14ac:dyDescent="0.25">
      <c r="A181" s="618" t="s">
        <v>463</v>
      </c>
      <c r="B181" s="618" t="s">
        <v>6993</v>
      </c>
      <c r="C181" s="618" t="s">
        <v>1980</v>
      </c>
      <c r="D181" s="618" t="s">
        <v>426</v>
      </c>
      <c r="E181" s="631">
        <v>2023</v>
      </c>
      <c r="F181" s="79">
        <v>32500</v>
      </c>
      <c r="G181" s="618" t="s">
        <v>6994</v>
      </c>
    </row>
    <row r="182" spans="1:7" ht="15.75" x14ac:dyDescent="0.25">
      <c r="A182" s="618" t="s">
        <v>463</v>
      </c>
      <c r="B182" s="618" t="s">
        <v>6997</v>
      </c>
      <c r="C182" s="618" t="s">
        <v>1980</v>
      </c>
      <c r="D182" s="618" t="s">
        <v>426</v>
      </c>
      <c r="E182" s="631">
        <v>2023</v>
      </c>
      <c r="F182" s="79">
        <v>39900</v>
      </c>
      <c r="G182" s="618" t="s">
        <v>6994</v>
      </c>
    </row>
    <row r="183" spans="1:7" ht="15.75" x14ac:dyDescent="0.25">
      <c r="A183" s="618" t="s">
        <v>463</v>
      </c>
      <c r="B183" s="618" t="s">
        <v>6998</v>
      </c>
      <c r="C183" s="618" t="s">
        <v>1980</v>
      </c>
      <c r="D183" s="618" t="s">
        <v>426</v>
      </c>
      <c r="E183" s="631">
        <v>2023</v>
      </c>
      <c r="F183" s="79">
        <v>46800</v>
      </c>
      <c r="G183" s="618" t="s">
        <v>6994</v>
      </c>
    </row>
    <row r="184" spans="1:7" ht="15.75" x14ac:dyDescent="0.25">
      <c r="A184" s="618" t="s">
        <v>463</v>
      </c>
      <c r="B184" s="618" t="s">
        <v>6999</v>
      </c>
      <c r="C184" s="618" t="s">
        <v>5628</v>
      </c>
      <c r="D184" s="618" t="s">
        <v>438</v>
      </c>
      <c r="E184" s="631">
        <v>2023</v>
      </c>
      <c r="F184" s="79">
        <v>64500</v>
      </c>
      <c r="G184" s="618" t="s">
        <v>421</v>
      </c>
    </row>
    <row r="185" spans="1:7" ht="15.75" x14ac:dyDescent="0.25">
      <c r="A185" s="618" t="s">
        <v>463</v>
      </c>
      <c r="B185" s="618" t="s">
        <v>6999</v>
      </c>
      <c r="C185" s="618" t="s">
        <v>5628</v>
      </c>
      <c r="D185" s="618" t="s">
        <v>438</v>
      </c>
      <c r="E185" s="631">
        <v>2023</v>
      </c>
      <c r="F185" s="79">
        <v>72000</v>
      </c>
      <c r="G185" s="618" t="s">
        <v>419</v>
      </c>
    </row>
    <row r="186" spans="1:7" ht="15.75" x14ac:dyDescent="0.25">
      <c r="A186" s="618" t="s">
        <v>463</v>
      </c>
      <c r="B186" s="618" t="s">
        <v>7000</v>
      </c>
      <c r="C186" s="618" t="s">
        <v>5628</v>
      </c>
      <c r="D186" s="618" t="s">
        <v>438</v>
      </c>
      <c r="E186" s="631">
        <v>2023</v>
      </c>
      <c r="F186" s="79">
        <v>71800</v>
      </c>
      <c r="G186" s="618" t="s">
        <v>421</v>
      </c>
    </row>
    <row r="187" spans="1:7" ht="15.75" x14ac:dyDescent="0.25">
      <c r="A187" s="618" t="s">
        <v>463</v>
      </c>
      <c r="B187" s="618" t="s">
        <v>7000</v>
      </c>
      <c r="C187" s="618" t="s">
        <v>5628</v>
      </c>
      <c r="D187" s="618" t="s">
        <v>438</v>
      </c>
      <c r="E187" s="631">
        <v>2023</v>
      </c>
      <c r="F187" s="79">
        <v>78800</v>
      </c>
      <c r="G187" s="618" t="s">
        <v>419</v>
      </c>
    </row>
    <row r="188" spans="1:7" ht="15.75" x14ac:dyDescent="0.25">
      <c r="A188" s="618" t="s">
        <v>463</v>
      </c>
      <c r="B188" s="618" t="s">
        <v>7001</v>
      </c>
      <c r="C188" s="618" t="s">
        <v>5628</v>
      </c>
      <c r="D188" s="618" t="s">
        <v>438</v>
      </c>
      <c r="E188" s="631">
        <v>2023</v>
      </c>
      <c r="F188" s="79">
        <v>76450</v>
      </c>
      <c r="G188" s="618" t="s">
        <v>421</v>
      </c>
    </row>
    <row r="189" spans="1:7" ht="15.75" x14ac:dyDescent="0.25">
      <c r="A189" s="618" t="s">
        <v>463</v>
      </c>
      <c r="B189" s="618" t="s">
        <v>7001</v>
      </c>
      <c r="C189" s="618" t="s">
        <v>5628</v>
      </c>
      <c r="D189" s="618" t="s">
        <v>438</v>
      </c>
      <c r="E189" s="631">
        <v>2023</v>
      </c>
      <c r="F189" s="79">
        <v>83450</v>
      </c>
      <c r="G189" s="618" t="s">
        <v>419</v>
      </c>
    </row>
    <row r="190" spans="1:7" ht="15.75" x14ac:dyDescent="0.25">
      <c r="A190" s="618" t="s">
        <v>463</v>
      </c>
      <c r="B190" s="618" t="s">
        <v>7002</v>
      </c>
      <c r="C190" s="618" t="s">
        <v>4659</v>
      </c>
      <c r="D190" s="618" t="s">
        <v>438</v>
      </c>
      <c r="E190" s="631">
        <v>2023</v>
      </c>
      <c r="F190" s="79">
        <v>105300</v>
      </c>
      <c r="G190" s="618" t="s">
        <v>421</v>
      </c>
    </row>
    <row r="191" spans="1:7" ht="15.75" x14ac:dyDescent="0.25">
      <c r="A191" s="618" t="s">
        <v>463</v>
      </c>
      <c r="B191" s="618" t="s">
        <v>7002</v>
      </c>
      <c r="C191" s="618" t="s">
        <v>4659</v>
      </c>
      <c r="D191" s="618" t="s">
        <v>438</v>
      </c>
      <c r="E191" s="631">
        <v>2023</v>
      </c>
      <c r="F191" s="79">
        <v>112800</v>
      </c>
      <c r="G191" s="618" t="s">
        <v>419</v>
      </c>
    </row>
    <row r="192" spans="1:7" ht="15.75" x14ac:dyDescent="0.25">
      <c r="A192" s="618" t="s">
        <v>463</v>
      </c>
      <c r="B192" s="618" t="s">
        <v>7003</v>
      </c>
      <c r="C192" s="618" t="s">
        <v>4659</v>
      </c>
      <c r="D192" s="618" t="s">
        <v>438</v>
      </c>
      <c r="E192" s="631">
        <v>2023</v>
      </c>
      <c r="F192" s="79">
        <v>114500</v>
      </c>
      <c r="G192" s="618" t="s">
        <v>421</v>
      </c>
    </row>
    <row r="193" spans="1:7" ht="15.75" x14ac:dyDescent="0.25">
      <c r="A193" s="618" t="s">
        <v>463</v>
      </c>
      <c r="B193" s="618" t="s">
        <v>7003</v>
      </c>
      <c r="C193" s="618" t="s">
        <v>4659</v>
      </c>
      <c r="D193" s="618" t="s">
        <v>438</v>
      </c>
      <c r="E193" s="631">
        <v>2023</v>
      </c>
      <c r="F193" s="79">
        <v>121500</v>
      </c>
      <c r="G193" s="618" t="s">
        <v>419</v>
      </c>
    </row>
    <row r="194" spans="1:7" ht="15.75" x14ac:dyDescent="0.25">
      <c r="A194" s="618" t="s">
        <v>463</v>
      </c>
      <c r="B194" s="618" t="s">
        <v>7004</v>
      </c>
      <c r="C194" s="618" t="s">
        <v>4659</v>
      </c>
      <c r="D194" s="618" t="s">
        <v>438</v>
      </c>
      <c r="E194" s="631">
        <v>2023</v>
      </c>
      <c r="F194" s="79">
        <v>119150</v>
      </c>
      <c r="G194" s="618" t="s">
        <v>421</v>
      </c>
    </row>
    <row r="195" spans="1:7" ht="15.75" x14ac:dyDescent="0.25">
      <c r="A195" s="618" t="s">
        <v>463</v>
      </c>
      <c r="B195" s="618" t="s">
        <v>7004</v>
      </c>
      <c r="C195" s="618" t="s">
        <v>4659</v>
      </c>
      <c r="D195" s="618" t="s">
        <v>438</v>
      </c>
      <c r="E195" s="631">
        <v>2023</v>
      </c>
      <c r="F195" s="79">
        <v>126150</v>
      </c>
      <c r="G195" s="618" t="s">
        <v>419</v>
      </c>
    </row>
    <row r="196" spans="1:7" ht="15.75" x14ac:dyDescent="0.25">
      <c r="A196" s="618" t="s">
        <v>463</v>
      </c>
      <c r="B196" s="618" t="s">
        <v>7011</v>
      </c>
      <c r="C196" s="618" t="s">
        <v>4158</v>
      </c>
      <c r="D196" s="618" t="s">
        <v>438</v>
      </c>
      <c r="E196" s="631">
        <v>2023</v>
      </c>
      <c r="F196" s="79">
        <v>38100</v>
      </c>
      <c r="G196" s="618" t="s">
        <v>189</v>
      </c>
    </row>
    <row r="197" spans="1:7" ht="15.75" x14ac:dyDescent="0.25">
      <c r="A197" s="618" t="s">
        <v>463</v>
      </c>
      <c r="B197" s="618" t="s">
        <v>7011</v>
      </c>
      <c r="C197" s="618" t="s">
        <v>4158</v>
      </c>
      <c r="D197" s="618" t="s">
        <v>438</v>
      </c>
      <c r="E197" s="631">
        <v>2023</v>
      </c>
      <c r="F197" s="79">
        <v>40000</v>
      </c>
      <c r="G197" s="618" t="s">
        <v>7010</v>
      </c>
    </row>
    <row r="198" spans="1:7" ht="15.75" x14ac:dyDescent="0.25">
      <c r="A198" s="618" t="s">
        <v>463</v>
      </c>
      <c r="B198" s="618" t="s">
        <v>7012</v>
      </c>
      <c r="C198" s="618" t="s">
        <v>4158</v>
      </c>
      <c r="D198" s="618" t="s">
        <v>438</v>
      </c>
      <c r="E198" s="631">
        <v>2023</v>
      </c>
      <c r="F198" s="79">
        <v>41200</v>
      </c>
      <c r="G198" s="618" t="s">
        <v>189</v>
      </c>
    </row>
    <row r="199" spans="1:7" ht="15.75" x14ac:dyDescent="0.25">
      <c r="A199" s="618" t="s">
        <v>463</v>
      </c>
      <c r="B199" s="618" t="s">
        <v>7012</v>
      </c>
      <c r="C199" s="618" t="s">
        <v>4158</v>
      </c>
      <c r="D199" s="618" t="s">
        <v>438</v>
      </c>
      <c r="E199" s="631">
        <v>2023</v>
      </c>
      <c r="F199" s="79">
        <v>42000</v>
      </c>
      <c r="G199" s="618" t="s">
        <v>7010</v>
      </c>
    </row>
    <row r="200" spans="1:7" ht="15.75" x14ac:dyDescent="0.25">
      <c r="A200" s="618" t="s">
        <v>463</v>
      </c>
      <c r="B200" s="618" t="s">
        <v>7005</v>
      </c>
      <c r="C200" s="618" t="s">
        <v>4158</v>
      </c>
      <c r="D200" s="618" t="s">
        <v>438</v>
      </c>
      <c r="E200" s="631">
        <v>2023</v>
      </c>
      <c r="F200" s="79">
        <v>42300</v>
      </c>
      <c r="G200" s="618" t="s">
        <v>189</v>
      </c>
    </row>
    <row r="201" spans="1:7" ht="15.75" x14ac:dyDescent="0.25">
      <c r="A201" s="618" t="s">
        <v>463</v>
      </c>
      <c r="B201" s="618" t="s">
        <v>7005</v>
      </c>
      <c r="C201" s="618" t="s">
        <v>4158</v>
      </c>
      <c r="D201" s="618" t="s">
        <v>438</v>
      </c>
      <c r="E201" s="631">
        <v>2023</v>
      </c>
      <c r="F201" s="79">
        <v>42300</v>
      </c>
      <c r="G201" s="618" t="s">
        <v>189</v>
      </c>
    </row>
    <row r="202" spans="1:7" ht="15.75" x14ac:dyDescent="0.25">
      <c r="A202" s="618" t="s">
        <v>463</v>
      </c>
      <c r="B202" s="618" t="s">
        <v>7006</v>
      </c>
      <c r="C202" s="618" t="s">
        <v>4158</v>
      </c>
      <c r="D202" s="618" t="s">
        <v>438</v>
      </c>
      <c r="E202" s="631">
        <v>2023</v>
      </c>
      <c r="F202" s="79">
        <v>43500</v>
      </c>
      <c r="G202" s="618" t="s">
        <v>189</v>
      </c>
    </row>
    <row r="203" spans="1:7" ht="15.75" x14ac:dyDescent="0.25">
      <c r="A203" s="618" t="s">
        <v>463</v>
      </c>
      <c r="B203" s="618" t="s">
        <v>7006</v>
      </c>
      <c r="C203" s="618" t="s">
        <v>4158</v>
      </c>
      <c r="D203" s="618" t="s">
        <v>438</v>
      </c>
      <c r="E203" s="631">
        <v>2023</v>
      </c>
      <c r="F203" s="79">
        <v>44300</v>
      </c>
      <c r="G203" s="618" t="s">
        <v>7007</v>
      </c>
    </row>
    <row r="204" spans="1:7" ht="15.75" x14ac:dyDescent="0.25">
      <c r="A204" s="618" t="s">
        <v>463</v>
      </c>
      <c r="B204" s="618" t="s">
        <v>7006</v>
      </c>
      <c r="C204" s="618" t="s">
        <v>4158</v>
      </c>
      <c r="D204" s="618" t="s">
        <v>438</v>
      </c>
      <c r="E204" s="631">
        <v>2023</v>
      </c>
      <c r="F204" s="79">
        <v>43500</v>
      </c>
      <c r="G204" s="618" t="s">
        <v>189</v>
      </c>
    </row>
    <row r="205" spans="1:7" ht="15.75" x14ac:dyDescent="0.25">
      <c r="A205" s="618" t="s">
        <v>463</v>
      </c>
      <c r="B205" s="618" t="s">
        <v>7006</v>
      </c>
      <c r="C205" s="618" t="s">
        <v>4158</v>
      </c>
      <c r="D205" s="618" t="s">
        <v>438</v>
      </c>
      <c r="E205" s="631">
        <v>2023</v>
      </c>
      <c r="F205" s="79">
        <v>44300</v>
      </c>
      <c r="G205" s="618" t="s">
        <v>7010</v>
      </c>
    </row>
    <row r="206" spans="1:7" ht="15.75" x14ac:dyDescent="0.25">
      <c r="A206" s="618" t="s">
        <v>463</v>
      </c>
      <c r="B206" s="618" t="s">
        <v>7008</v>
      </c>
      <c r="C206" s="618" t="s">
        <v>4158</v>
      </c>
      <c r="D206" s="618" t="s">
        <v>438</v>
      </c>
      <c r="E206" s="631">
        <v>2023</v>
      </c>
      <c r="F206" s="79">
        <v>44400</v>
      </c>
      <c r="G206" s="618" t="s">
        <v>189</v>
      </c>
    </row>
    <row r="207" spans="1:7" ht="15.75" x14ac:dyDescent="0.25">
      <c r="A207" s="618" t="s">
        <v>463</v>
      </c>
      <c r="B207" s="618" t="s">
        <v>7008</v>
      </c>
      <c r="C207" s="618" t="s">
        <v>4158</v>
      </c>
      <c r="D207" s="618" t="s">
        <v>438</v>
      </c>
      <c r="E207" s="631">
        <v>2023</v>
      </c>
      <c r="F207" s="79">
        <v>44400</v>
      </c>
      <c r="G207" s="618" t="s">
        <v>189</v>
      </c>
    </row>
    <row r="208" spans="1:7" ht="15.75" x14ac:dyDescent="0.25">
      <c r="A208" s="618" t="s">
        <v>463</v>
      </c>
      <c r="B208" s="618" t="s">
        <v>7008</v>
      </c>
      <c r="C208" s="618" t="s">
        <v>4158</v>
      </c>
      <c r="D208" s="618" t="s">
        <v>438</v>
      </c>
      <c r="E208" s="631">
        <v>2023</v>
      </c>
      <c r="F208" s="79">
        <v>45200</v>
      </c>
      <c r="G208" s="618" t="s">
        <v>189</v>
      </c>
    </row>
    <row r="209" spans="1:7" ht="15.75" x14ac:dyDescent="0.25">
      <c r="A209" s="618" t="s">
        <v>463</v>
      </c>
      <c r="B209" s="618" t="s">
        <v>7009</v>
      </c>
      <c r="C209" s="618" t="s">
        <v>4158</v>
      </c>
      <c r="D209" s="618" t="s">
        <v>438</v>
      </c>
      <c r="E209" s="631">
        <v>2023</v>
      </c>
      <c r="F209" s="79">
        <v>45200</v>
      </c>
      <c r="G209" s="618" t="s">
        <v>189</v>
      </c>
    </row>
    <row r="210" spans="1:7" ht="15.75" x14ac:dyDescent="0.25">
      <c r="A210" s="618" t="s">
        <v>463</v>
      </c>
      <c r="B210" s="618" t="s">
        <v>7009</v>
      </c>
      <c r="C210" s="618" t="s">
        <v>4158</v>
      </c>
      <c r="D210" s="618" t="s">
        <v>438</v>
      </c>
      <c r="E210" s="631">
        <v>2023</v>
      </c>
      <c r="F210" s="79">
        <v>46000</v>
      </c>
      <c r="G210" s="618" t="s">
        <v>7010</v>
      </c>
    </row>
    <row r="211" spans="1:7" ht="15.75" x14ac:dyDescent="0.25">
      <c r="A211" s="618" t="s">
        <v>463</v>
      </c>
      <c r="B211" s="618" t="s">
        <v>7009</v>
      </c>
      <c r="C211" s="618" t="s">
        <v>4158</v>
      </c>
      <c r="D211" s="618" t="s">
        <v>438</v>
      </c>
      <c r="E211" s="631">
        <v>2023</v>
      </c>
      <c r="F211" s="79">
        <v>46000</v>
      </c>
      <c r="G211" s="618" t="s">
        <v>7010</v>
      </c>
    </row>
    <row r="212" spans="1:7" ht="15.75" x14ac:dyDescent="0.25">
      <c r="A212" s="618" t="s">
        <v>463</v>
      </c>
      <c r="B212" s="618" t="s">
        <v>7020</v>
      </c>
      <c r="C212" s="618" t="s">
        <v>7014</v>
      </c>
      <c r="D212" s="618" t="s">
        <v>438</v>
      </c>
      <c r="E212" s="631">
        <v>2023</v>
      </c>
      <c r="F212" s="79">
        <v>45700</v>
      </c>
      <c r="G212" s="618" t="s">
        <v>7016</v>
      </c>
    </row>
    <row r="213" spans="1:7" ht="15.75" x14ac:dyDescent="0.25">
      <c r="A213" s="618" t="s">
        <v>463</v>
      </c>
      <c r="B213" s="618" t="s">
        <v>7020</v>
      </c>
      <c r="C213" s="618" t="s">
        <v>7014</v>
      </c>
      <c r="D213" s="618" t="s">
        <v>438</v>
      </c>
      <c r="E213" s="631">
        <v>2023</v>
      </c>
      <c r="F213" s="79">
        <v>45900</v>
      </c>
      <c r="G213" s="618" t="s">
        <v>7017</v>
      </c>
    </row>
    <row r="214" spans="1:7" ht="15.75" x14ac:dyDescent="0.25">
      <c r="A214" s="618" t="s">
        <v>463</v>
      </c>
      <c r="B214" s="618" t="s">
        <v>7020</v>
      </c>
      <c r="C214" s="618" t="s">
        <v>7014</v>
      </c>
      <c r="D214" s="618" t="s">
        <v>438</v>
      </c>
      <c r="E214" s="631">
        <v>2023</v>
      </c>
      <c r="F214" s="79">
        <v>47500</v>
      </c>
      <c r="G214" s="618" t="s">
        <v>7018</v>
      </c>
    </row>
    <row r="215" spans="1:7" ht="15.75" x14ac:dyDescent="0.25">
      <c r="A215" s="618" t="s">
        <v>463</v>
      </c>
      <c r="B215" s="618" t="s">
        <v>7020</v>
      </c>
      <c r="C215" s="618" t="s">
        <v>7014</v>
      </c>
      <c r="D215" s="618" t="s">
        <v>438</v>
      </c>
      <c r="E215" s="631">
        <v>2023</v>
      </c>
      <c r="F215" s="79">
        <v>47700</v>
      </c>
      <c r="G215" s="618" t="s">
        <v>7019</v>
      </c>
    </row>
    <row r="216" spans="1:7" ht="15.75" x14ac:dyDescent="0.25">
      <c r="A216" s="618" t="s">
        <v>463</v>
      </c>
      <c r="B216" s="618" t="s">
        <v>7020</v>
      </c>
      <c r="C216" s="618" t="s">
        <v>7014</v>
      </c>
      <c r="D216" s="618" t="s">
        <v>426</v>
      </c>
      <c r="E216" s="631">
        <v>2023</v>
      </c>
      <c r="F216" s="79">
        <v>51300</v>
      </c>
      <c r="G216" s="618" t="s">
        <v>7016</v>
      </c>
    </row>
    <row r="217" spans="1:7" ht="15.75" x14ac:dyDescent="0.25">
      <c r="A217" s="618" t="s">
        <v>463</v>
      </c>
      <c r="B217" s="618" t="s">
        <v>7020</v>
      </c>
      <c r="C217" s="618" t="s">
        <v>7014</v>
      </c>
      <c r="D217" s="618" t="s">
        <v>426</v>
      </c>
      <c r="E217" s="631">
        <v>2023</v>
      </c>
      <c r="F217" s="79">
        <v>51500</v>
      </c>
      <c r="G217" s="618" t="s">
        <v>7017</v>
      </c>
    </row>
    <row r="218" spans="1:7" ht="15.75" x14ac:dyDescent="0.25">
      <c r="A218" s="618" t="s">
        <v>463</v>
      </c>
      <c r="B218" s="618" t="s">
        <v>7020</v>
      </c>
      <c r="C218" s="618" t="s">
        <v>7014</v>
      </c>
      <c r="D218" s="618" t="s">
        <v>426</v>
      </c>
      <c r="E218" s="631">
        <v>2023</v>
      </c>
      <c r="F218" s="79">
        <v>53100</v>
      </c>
      <c r="G218" s="618" t="s">
        <v>7018</v>
      </c>
    </row>
    <row r="219" spans="1:7" ht="15.75" x14ac:dyDescent="0.25">
      <c r="A219" s="618" t="s">
        <v>463</v>
      </c>
      <c r="B219" s="618" t="s">
        <v>7020</v>
      </c>
      <c r="C219" s="618" t="s">
        <v>7014</v>
      </c>
      <c r="D219" s="618" t="s">
        <v>426</v>
      </c>
      <c r="E219" s="631">
        <v>2023</v>
      </c>
      <c r="F219" s="79">
        <v>53300</v>
      </c>
      <c r="G219" s="618" t="s">
        <v>7019</v>
      </c>
    </row>
    <row r="220" spans="1:7" ht="15.75" x14ac:dyDescent="0.25">
      <c r="A220" s="618" t="s">
        <v>463</v>
      </c>
      <c r="B220" s="618" t="s">
        <v>7024</v>
      </c>
      <c r="C220" s="618" t="s">
        <v>7014</v>
      </c>
      <c r="D220" s="618" t="s">
        <v>426</v>
      </c>
      <c r="E220" s="631">
        <v>2023</v>
      </c>
      <c r="F220" s="79">
        <v>72900</v>
      </c>
      <c r="G220" s="618" t="s">
        <v>7018</v>
      </c>
    </row>
    <row r="221" spans="1:7" ht="15.75" x14ac:dyDescent="0.25">
      <c r="A221" s="618" t="s">
        <v>463</v>
      </c>
      <c r="B221" s="618" t="s">
        <v>7024</v>
      </c>
      <c r="C221" s="618" t="s">
        <v>7014</v>
      </c>
      <c r="D221" s="618" t="s">
        <v>426</v>
      </c>
      <c r="E221" s="631">
        <v>2023</v>
      </c>
      <c r="F221" s="79">
        <v>73100</v>
      </c>
      <c r="G221" s="618" t="s">
        <v>7019</v>
      </c>
    </row>
    <row r="222" spans="1:7" ht="15.75" x14ac:dyDescent="0.25">
      <c r="A222" s="618" t="s">
        <v>463</v>
      </c>
      <c r="B222" s="618" t="s">
        <v>7021</v>
      </c>
      <c r="C222" s="618" t="s">
        <v>7014</v>
      </c>
      <c r="D222" s="618" t="s">
        <v>438</v>
      </c>
      <c r="E222" s="631">
        <v>2023</v>
      </c>
      <c r="F222" s="79">
        <v>49100</v>
      </c>
      <c r="G222" s="618" t="s">
        <v>7015</v>
      </c>
    </row>
    <row r="223" spans="1:7" ht="15.75" x14ac:dyDescent="0.25">
      <c r="A223" s="618" t="s">
        <v>463</v>
      </c>
      <c r="B223" s="618" t="s">
        <v>7021</v>
      </c>
      <c r="C223" s="618" t="s">
        <v>7014</v>
      </c>
      <c r="D223" s="618" t="s">
        <v>438</v>
      </c>
      <c r="E223" s="631">
        <v>2023</v>
      </c>
      <c r="F223" s="79">
        <v>51100</v>
      </c>
      <c r="G223" s="618" t="s">
        <v>7016</v>
      </c>
    </row>
    <row r="224" spans="1:7" ht="15.75" x14ac:dyDescent="0.25">
      <c r="A224" s="618" t="s">
        <v>463</v>
      </c>
      <c r="B224" s="618" t="s">
        <v>7021</v>
      </c>
      <c r="C224" s="618" t="s">
        <v>7014</v>
      </c>
      <c r="D224" s="618" t="s">
        <v>438</v>
      </c>
      <c r="E224" s="631">
        <v>2023</v>
      </c>
      <c r="F224" s="79">
        <v>51300</v>
      </c>
      <c r="G224" s="618" t="s">
        <v>7017</v>
      </c>
    </row>
    <row r="225" spans="1:7" ht="15.75" x14ac:dyDescent="0.25">
      <c r="A225" s="618" t="s">
        <v>463</v>
      </c>
      <c r="B225" s="618" t="s">
        <v>7021</v>
      </c>
      <c r="C225" s="618" t="s">
        <v>7014</v>
      </c>
      <c r="D225" s="618" t="s">
        <v>426</v>
      </c>
      <c r="E225" s="631">
        <v>2023</v>
      </c>
      <c r="F225" s="79">
        <v>51900</v>
      </c>
      <c r="G225" s="618" t="s">
        <v>7015</v>
      </c>
    </row>
    <row r="226" spans="1:7" ht="15.75" x14ac:dyDescent="0.25">
      <c r="A226" s="618" t="s">
        <v>463</v>
      </c>
      <c r="B226" s="618" t="s">
        <v>7021</v>
      </c>
      <c r="C226" s="618" t="s">
        <v>7014</v>
      </c>
      <c r="D226" s="618" t="s">
        <v>438</v>
      </c>
      <c r="E226" s="631">
        <v>2023</v>
      </c>
      <c r="F226" s="79">
        <v>52900</v>
      </c>
      <c r="G226" s="618" t="s">
        <v>7018</v>
      </c>
    </row>
    <row r="227" spans="1:7" ht="15.75" x14ac:dyDescent="0.25">
      <c r="A227" s="618" t="s">
        <v>463</v>
      </c>
      <c r="B227" s="618" t="s">
        <v>7021</v>
      </c>
      <c r="C227" s="618" t="s">
        <v>7014</v>
      </c>
      <c r="D227" s="618" t="s">
        <v>426</v>
      </c>
      <c r="E227" s="631">
        <v>2023</v>
      </c>
      <c r="F227" s="79">
        <v>53100</v>
      </c>
      <c r="G227" s="618" t="s">
        <v>7019</v>
      </c>
    </row>
    <row r="228" spans="1:7" ht="15.75" x14ac:dyDescent="0.25">
      <c r="A228" s="618" t="s">
        <v>463</v>
      </c>
      <c r="B228" s="618" t="s">
        <v>7021</v>
      </c>
      <c r="C228" s="618" t="s">
        <v>7014</v>
      </c>
      <c r="D228" s="618" t="s">
        <v>426</v>
      </c>
      <c r="E228" s="631">
        <v>2023</v>
      </c>
      <c r="F228" s="79">
        <v>53900</v>
      </c>
      <c r="G228" s="618" t="s">
        <v>7016</v>
      </c>
    </row>
    <row r="229" spans="1:7" ht="15.75" x14ac:dyDescent="0.25">
      <c r="A229" s="618" t="s">
        <v>463</v>
      </c>
      <c r="B229" s="618" t="s">
        <v>7021</v>
      </c>
      <c r="C229" s="618" t="s">
        <v>7014</v>
      </c>
      <c r="D229" s="618" t="s">
        <v>426</v>
      </c>
      <c r="E229" s="631">
        <v>2023</v>
      </c>
      <c r="F229" s="79">
        <v>54100</v>
      </c>
      <c r="G229" s="618" t="s">
        <v>7017</v>
      </c>
    </row>
    <row r="230" spans="1:7" ht="15.75" x14ac:dyDescent="0.25">
      <c r="A230" s="618" t="s">
        <v>463</v>
      </c>
      <c r="B230" s="618" t="s">
        <v>7021</v>
      </c>
      <c r="C230" s="618" t="s">
        <v>7014</v>
      </c>
      <c r="D230" s="618" t="s">
        <v>426</v>
      </c>
      <c r="E230" s="631">
        <v>2023</v>
      </c>
      <c r="F230" s="79">
        <v>55700</v>
      </c>
      <c r="G230" s="618" t="s">
        <v>7018</v>
      </c>
    </row>
    <row r="231" spans="1:7" ht="15.75" x14ac:dyDescent="0.25">
      <c r="A231" s="618" t="s">
        <v>463</v>
      </c>
      <c r="B231" s="618" t="s">
        <v>7021</v>
      </c>
      <c r="C231" s="618" t="s">
        <v>7014</v>
      </c>
      <c r="D231" s="618" t="s">
        <v>426</v>
      </c>
      <c r="E231" s="631">
        <v>2023</v>
      </c>
      <c r="F231" s="79">
        <v>55900</v>
      </c>
      <c r="G231" s="618" t="s">
        <v>7019</v>
      </c>
    </row>
    <row r="232" spans="1:7" ht="15.75" x14ac:dyDescent="0.25">
      <c r="A232" s="618" t="s">
        <v>463</v>
      </c>
      <c r="B232" s="618" t="s">
        <v>7022</v>
      </c>
      <c r="C232" s="618" t="s">
        <v>7014</v>
      </c>
      <c r="D232" s="618" t="s">
        <v>438</v>
      </c>
      <c r="E232" s="631">
        <v>2023</v>
      </c>
      <c r="F232" s="79">
        <v>59800</v>
      </c>
      <c r="G232" s="618" t="s">
        <v>7018</v>
      </c>
    </row>
    <row r="233" spans="1:7" ht="15.75" x14ac:dyDescent="0.25">
      <c r="A233" s="618" t="s">
        <v>463</v>
      </c>
      <c r="B233" s="618" t="s">
        <v>7022</v>
      </c>
      <c r="C233" s="618" t="s">
        <v>7014</v>
      </c>
      <c r="D233" s="618" t="s">
        <v>438</v>
      </c>
      <c r="E233" s="631">
        <v>2023</v>
      </c>
      <c r="F233" s="79">
        <v>60000</v>
      </c>
      <c r="G233" s="618" t="s">
        <v>7019</v>
      </c>
    </row>
    <row r="234" spans="1:7" ht="15.75" x14ac:dyDescent="0.25">
      <c r="A234" s="618" t="s">
        <v>463</v>
      </c>
      <c r="B234" s="618" t="s">
        <v>7022</v>
      </c>
      <c r="C234" s="618" t="s">
        <v>7014</v>
      </c>
      <c r="D234" s="618" t="s">
        <v>426</v>
      </c>
      <c r="E234" s="631">
        <v>2023</v>
      </c>
      <c r="F234" s="79">
        <v>62600</v>
      </c>
      <c r="G234" s="618" t="s">
        <v>7018</v>
      </c>
    </row>
    <row r="235" spans="1:7" ht="15.75" x14ac:dyDescent="0.25">
      <c r="A235" s="618" t="s">
        <v>463</v>
      </c>
      <c r="B235" s="618" t="s">
        <v>7022</v>
      </c>
      <c r="C235" s="618" t="s">
        <v>7014</v>
      </c>
      <c r="D235" s="618" t="s">
        <v>426</v>
      </c>
      <c r="E235" s="631">
        <v>2023</v>
      </c>
      <c r="F235" s="79">
        <v>62800</v>
      </c>
      <c r="G235" s="618" t="s">
        <v>7019</v>
      </c>
    </row>
    <row r="236" spans="1:7" ht="15.75" x14ac:dyDescent="0.25">
      <c r="A236" s="618" t="s">
        <v>463</v>
      </c>
      <c r="B236" s="618" t="s">
        <v>7013</v>
      </c>
      <c r="C236" s="618" t="s">
        <v>7014</v>
      </c>
      <c r="D236" s="618" t="s">
        <v>438</v>
      </c>
      <c r="E236" s="631">
        <v>2023</v>
      </c>
      <c r="F236" s="79">
        <v>41500</v>
      </c>
      <c r="G236" s="618" t="s">
        <v>7015</v>
      </c>
    </row>
    <row r="237" spans="1:7" ht="15.75" x14ac:dyDescent="0.25">
      <c r="A237" s="618" t="s">
        <v>463</v>
      </c>
      <c r="B237" s="618" t="s">
        <v>7013</v>
      </c>
      <c r="C237" s="618" t="s">
        <v>7014</v>
      </c>
      <c r="D237" s="618" t="s">
        <v>438</v>
      </c>
      <c r="E237" s="631">
        <v>2023</v>
      </c>
      <c r="F237" s="79">
        <v>43900</v>
      </c>
      <c r="G237" s="618" t="s">
        <v>7016</v>
      </c>
    </row>
    <row r="238" spans="1:7" ht="15.75" x14ac:dyDescent="0.25">
      <c r="A238" s="618" t="s">
        <v>463</v>
      </c>
      <c r="B238" s="618" t="s">
        <v>7013</v>
      </c>
      <c r="C238" s="618" t="s">
        <v>7014</v>
      </c>
      <c r="D238" s="618" t="s">
        <v>438</v>
      </c>
      <c r="E238" s="631">
        <v>2023</v>
      </c>
      <c r="F238" s="79">
        <v>44100</v>
      </c>
      <c r="G238" s="618" t="s">
        <v>7017</v>
      </c>
    </row>
    <row r="239" spans="1:7" ht="15.75" x14ac:dyDescent="0.25">
      <c r="A239" s="618" t="s">
        <v>463</v>
      </c>
      <c r="B239" s="618" t="s">
        <v>7013</v>
      </c>
      <c r="C239" s="618" t="s">
        <v>7014</v>
      </c>
      <c r="D239" s="618" t="s">
        <v>426</v>
      </c>
      <c r="E239" s="631">
        <v>2023</v>
      </c>
      <c r="F239" s="79">
        <v>44300</v>
      </c>
      <c r="G239" s="618" t="s">
        <v>7015</v>
      </c>
    </row>
    <row r="240" spans="1:7" ht="15.75" x14ac:dyDescent="0.25">
      <c r="A240" s="618" t="s">
        <v>463</v>
      </c>
      <c r="B240" s="618" t="s">
        <v>7013</v>
      </c>
      <c r="C240" s="618" t="s">
        <v>7014</v>
      </c>
      <c r="D240" s="618" t="s">
        <v>438</v>
      </c>
      <c r="E240" s="631">
        <v>2023</v>
      </c>
      <c r="F240" s="79">
        <v>45700</v>
      </c>
      <c r="G240" s="618" t="s">
        <v>7018</v>
      </c>
    </row>
    <row r="241" spans="1:7" ht="15.75" x14ac:dyDescent="0.25">
      <c r="A241" s="618" t="s">
        <v>463</v>
      </c>
      <c r="B241" s="618" t="s">
        <v>7013</v>
      </c>
      <c r="C241" s="618" t="s">
        <v>7014</v>
      </c>
      <c r="D241" s="618" t="s">
        <v>438</v>
      </c>
      <c r="E241" s="631">
        <v>2023</v>
      </c>
      <c r="F241" s="79">
        <v>45900</v>
      </c>
      <c r="G241" s="618" t="s">
        <v>7019</v>
      </c>
    </row>
    <row r="242" spans="1:7" ht="15.75" x14ac:dyDescent="0.25">
      <c r="A242" s="618" t="s">
        <v>463</v>
      </c>
      <c r="B242" s="618" t="s">
        <v>7013</v>
      </c>
      <c r="C242" s="618" t="s">
        <v>7014</v>
      </c>
      <c r="D242" s="618" t="s">
        <v>426</v>
      </c>
      <c r="E242" s="631">
        <v>2023</v>
      </c>
      <c r="F242" s="79">
        <v>46700</v>
      </c>
      <c r="G242" s="618" t="s">
        <v>7016</v>
      </c>
    </row>
    <row r="243" spans="1:7" ht="15.75" x14ac:dyDescent="0.25">
      <c r="A243" s="618" t="s">
        <v>463</v>
      </c>
      <c r="B243" s="618" t="s">
        <v>7013</v>
      </c>
      <c r="C243" s="618" t="s">
        <v>7014</v>
      </c>
      <c r="D243" s="618" t="s">
        <v>426</v>
      </c>
      <c r="E243" s="631">
        <v>2023</v>
      </c>
      <c r="F243" s="79">
        <v>46900</v>
      </c>
      <c r="G243" s="618" t="s">
        <v>7017</v>
      </c>
    </row>
    <row r="244" spans="1:7" ht="15.75" x14ac:dyDescent="0.25">
      <c r="A244" s="618" t="s">
        <v>463</v>
      </c>
      <c r="B244" s="618" t="s">
        <v>7013</v>
      </c>
      <c r="C244" s="618" t="s">
        <v>7014</v>
      </c>
      <c r="D244" s="618" t="s">
        <v>426</v>
      </c>
      <c r="E244" s="631">
        <v>2023</v>
      </c>
      <c r="F244" s="79">
        <v>48500</v>
      </c>
      <c r="G244" s="618" t="s">
        <v>7018</v>
      </c>
    </row>
    <row r="245" spans="1:7" ht="15.75" x14ac:dyDescent="0.25">
      <c r="A245" s="618" t="s">
        <v>463</v>
      </c>
      <c r="B245" s="618" t="s">
        <v>7013</v>
      </c>
      <c r="C245" s="618" t="s">
        <v>7014</v>
      </c>
      <c r="D245" s="618" t="s">
        <v>426</v>
      </c>
      <c r="E245" s="631">
        <v>2023</v>
      </c>
      <c r="F245" s="79">
        <v>48700</v>
      </c>
      <c r="G245" s="618" t="s">
        <v>7019</v>
      </c>
    </row>
    <row r="246" spans="1:7" ht="15.75" x14ac:dyDescent="0.25">
      <c r="A246" s="618" t="s">
        <v>463</v>
      </c>
      <c r="B246" s="618" t="s">
        <v>7023</v>
      </c>
      <c r="C246" s="618" t="s">
        <v>7014</v>
      </c>
      <c r="D246" s="618" t="s">
        <v>426</v>
      </c>
      <c r="E246" s="631">
        <v>2023</v>
      </c>
      <c r="F246" s="79">
        <v>71100</v>
      </c>
      <c r="G246" s="618" t="s">
        <v>7018</v>
      </c>
    </row>
    <row r="247" spans="1:7" ht="15.75" x14ac:dyDescent="0.25">
      <c r="A247" s="618" t="s">
        <v>463</v>
      </c>
      <c r="B247" s="618" t="s">
        <v>7039</v>
      </c>
      <c r="C247" s="618" t="s">
        <v>7014</v>
      </c>
      <c r="D247" s="618" t="s">
        <v>426</v>
      </c>
      <c r="E247" s="631">
        <v>2023</v>
      </c>
      <c r="F247" s="79">
        <v>70700</v>
      </c>
      <c r="G247" s="618" t="s">
        <v>7037</v>
      </c>
    </row>
    <row r="248" spans="1:7" ht="15.75" x14ac:dyDescent="0.25">
      <c r="A248" s="618" t="s">
        <v>463</v>
      </c>
      <c r="B248" s="618" t="s">
        <v>7039</v>
      </c>
      <c r="C248" s="618" t="s">
        <v>7014</v>
      </c>
      <c r="D248" s="618" t="s">
        <v>426</v>
      </c>
      <c r="E248" s="631">
        <v>2023</v>
      </c>
      <c r="F248" s="79">
        <v>70900</v>
      </c>
      <c r="G248" s="618" t="s">
        <v>7038</v>
      </c>
    </row>
    <row r="249" spans="1:7" ht="15.75" x14ac:dyDescent="0.25">
      <c r="A249" s="618" t="s">
        <v>463</v>
      </c>
      <c r="B249" s="618" t="s">
        <v>7039</v>
      </c>
      <c r="C249" s="618" t="s">
        <v>7014</v>
      </c>
      <c r="D249" s="618" t="s">
        <v>426</v>
      </c>
      <c r="E249" s="631">
        <v>2023</v>
      </c>
      <c r="F249" s="79">
        <v>72100</v>
      </c>
      <c r="G249" s="618" t="s">
        <v>7032</v>
      </c>
    </row>
    <row r="250" spans="1:7" ht="15.75" x14ac:dyDescent="0.25">
      <c r="A250" s="618" t="s">
        <v>463</v>
      </c>
      <c r="B250" s="618" t="s">
        <v>7033</v>
      </c>
      <c r="C250" s="618" t="s">
        <v>7014</v>
      </c>
      <c r="D250" s="618" t="s">
        <v>438</v>
      </c>
      <c r="E250" s="631">
        <v>2023</v>
      </c>
      <c r="F250" s="79">
        <v>46900</v>
      </c>
      <c r="G250" s="618" t="s">
        <v>7015</v>
      </c>
    </row>
    <row r="251" spans="1:7" ht="15.75" x14ac:dyDescent="0.25">
      <c r="A251" s="618" t="s">
        <v>463</v>
      </c>
      <c r="B251" s="618" t="s">
        <v>7033</v>
      </c>
      <c r="C251" s="618" t="s">
        <v>7014</v>
      </c>
      <c r="D251" s="618" t="s">
        <v>438</v>
      </c>
      <c r="E251" s="631">
        <v>2023</v>
      </c>
      <c r="F251" s="79">
        <v>48100</v>
      </c>
      <c r="G251" s="618" t="s">
        <v>7030</v>
      </c>
    </row>
    <row r="252" spans="1:7" ht="15.75" x14ac:dyDescent="0.25">
      <c r="A252" s="618" t="s">
        <v>463</v>
      </c>
      <c r="B252" s="618" t="s">
        <v>7033</v>
      </c>
      <c r="C252" s="618" t="s">
        <v>7014</v>
      </c>
      <c r="D252" s="618" t="s">
        <v>438</v>
      </c>
      <c r="E252" s="631">
        <v>2023</v>
      </c>
      <c r="F252" s="79">
        <v>49100</v>
      </c>
      <c r="G252" s="618" t="s">
        <v>7017</v>
      </c>
    </row>
    <row r="253" spans="1:7" ht="15.75" x14ac:dyDescent="0.25">
      <c r="A253" s="618" t="s">
        <v>463</v>
      </c>
      <c r="B253" s="618" t="s">
        <v>7033</v>
      </c>
      <c r="C253" s="618" t="s">
        <v>7014</v>
      </c>
      <c r="D253" s="618" t="s">
        <v>426</v>
      </c>
      <c r="E253" s="631">
        <v>2023</v>
      </c>
      <c r="F253" s="79">
        <v>49700</v>
      </c>
      <c r="G253" s="618" t="s">
        <v>7015</v>
      </c>
    </row>
    <row r="254" spans="1:7" ht="15.75" x14ac:dyDescent="0.25">
      <c r="A254" s="618" t="s">
        <v>463</v>
      </c>
      <c r="B254" s="618" t="s">
        <v>7033</v>
      </c>
      <c r="C254" s="618" t="s">
        <v>7014</v>
      </c>
      <c r="D254" s="618" t="s">
        <v>438</v>
      </c>
      <c r="E254" s="631">
        <v>2023</v>
      </c>
      <c r="F254" s="79">
        <v>50300</v>
      </c>
      <c r="G254" s="618" t="s">
        <v>7031</v>
      </c>
    </row>
    <row r="255" spans="1:7" ht="15.75" x14ac:dyDescent="0.25">
      <c r="A255" s="618" t="s">
        <v>463</v>
      </c>
      <c r="B255" s="618" t="s">
        <v>7033</v>
      </c>
      <c r="C255" s="618" t="s">
        <v>7014</v>
      </c>
      <c r="D255" s="618" t="s">
        <v>438</v>
      </c>
      <c r="E255" s="631">
        <v>2023</v>
      </c>
      <c r="F255" s="79">
        <v>50700</v>
      </c>
      <c r="G255" s="618" t="s">
        <v>7018</v>
      </c>
    </row>
    <row r="256" spans="1:7" ht="15.75" x14ac:dyDescent="0.25">
      <c r="A256" s="618" t="s">
        <v>463</v>
      </c>
      <c r="B256" s="618" t="s">
        <v>7033</v>
      </c>
      <c r="C256" s="618" t="s">
        <v>7014</v>
      </c>
      <c r="D256" s="618" t="s">
        <v>426</v>
      </c>
      <c r="E256" s="631">
        <v>2023</v>
      </c>
      <c r="F256" s="79">
        <v>50900</v>
      </c>
      <c r="G256" s="618" t="s">
        <v>7030</v>
      </c>
    </row>
    <row r="257" spans="1:7" ht="15.75" x14ac:dyDescent="0.25">
      <c r="A257" s="618" t="s">
        <v>463</v>
      </c>
      <c r="B257" s="618" t="s">
        <v>7033</v>
      </c>
      <c r="C257" s="618" t="s">
        <v>7014</v>
      </c>
      <c r="D257" s="618" t="s">
        <v>438</v>
      </c>
      <c r="E257" s="631">
        <v>2023</v>
      </c>
      <c r="F257" s="79">
        <v>50900</v>
      </c>
      <c r="G257" s="618" t="s">
        <v>7034</v>
      </c>
    </row>
    <row r="258" spans="1:7" ht="15.75" x14ac:dyDescent="0.25">
      <c r="A258" s="618" t="s">
        <v>463</v>
      </c>
      <c r="B258" s="618" t="s">
        <v>7033</v>
      </c>
      <c r="C258" s="618" t="s">
        <v>7014</v>
      </c>
      <c r="D258" s="618" t="s">
        <v>426</v>
      </c>
      <c r="E258" s="631">
        <v>2023</v>
      </c>
      <c r="F258" s="79">
        <v>51900</v>
      </c>
      <c r="G258" s="618" t="s">
        <v>7017</v>
      </c>
    </row>
    <row r="259" spans="1:7" ht="15.75" x14ac:dyDescent="0.25">
      <c r="A259" s="618" t="s">
        <v>463</v>
      </c>
      <c r="B259" s="618" t="s">
        <v>7033</v>
      </c>
      <c r="C259" s="618" t="s">
        <v>7014</v>
      </c>
      <c r="D259" s="618" t="s">
        <v>438</v>
      </c>
      <c r="E259" s="631">
        <v>2023</v>
      </c>
      <c r="F259" s="79">
        <v>52100</v>
      </c>
      <c r="G259" s="618" t="s">
        <v>7035</v>
      </c>
    </row>
    <row r="260" spans="1:7" ht="15.75" x14ac:dyDescent="0.25">
      <c r="A260" s="618" t="s">
        <v>463</v>
      </c>
      <c r="B260" s="618" t="s">
        <v>7033</v>
      </c>
      <c r="C260" s="618" t="s">
        <v>7014</v>
      </c>
      <c r="D260" s="618" t="s">
        <v>426</v>
      </c>
      <c r="E260" s="631">
        <v>2023</v>
      </c>
      <c r="F260" s="79">
        <v>53500</v>
      </c>
      <c r="G260" s="618" t="s">
        <v>7018</v>
      </c>
    </row>
    <row r="261" spans="1:7" ht="15.75" x14ac:dyDescent="0.25">
      <c r="A261" s="618" t="s">
        <v>463</v>
      </c>
      <c r="B261" s="618" t="s">
        <v>7033</v>
      </c>
      <c r="C261" s="618" t="s">
        <v>7014</v>
      </c>
      <c r="D261" s="618" t="s">
        <v>426</v>
      </c>
      <c r="E261" s="631">
        <v>2023</v>
      </c>
      <c r="F261" s="79">
        <v>53700</v>
      </c>
      <c r="G261" s="618" t="s">
        <v>7019</v>
      </c>
    </row>
    <row r="262" spans="1:7" ht="15.75" x14ac:dyDescent="0.25">
      <c r="A262" s="618" t="s">
        <v>463</v>
      </c>
      <c r="B262" s="618" t="s">
        <v>7033</v>
      </c>
      <c r="C262" s="618" t="s">
        <v>7014</v>
      </c>
      <c r="D262" s="618" t="s">
        <v>426</v>
      </c>
      <c r="E262" s="631">
        <v>2023</v>
      </c>
      <c r="F262" s="79">
        <v>54900</v>
      </c>
      <c r="G262" s="618" t="s">
        <v>7032</v>
      </c>
    </row>
    <row r="263" spans="1:7" ht="15.75" x14ac:dyDescent="0.25">
      <c r="A263" s="618" t="s">
        <v>463</v>
      </c>
      <c r="B263" s="618" t="s">
        <v>7036</v>
      </c>
      <c r="C263" s="618" t="s">
        <v>7014</v>
      </c>
      <c r="D263" s="618" t="s">
        <v>438</v>
      </c>
      <c r="E263" s="631">
        <v>2023</v>
      </c>
      <c r="F263" s="79">
        <v>58300</v>
      </c>
      <c r="G263" s="618" t="s">
        <v>7018</v>
      </c>
    </row>
    <row r="264" spans="1:7" ht="15.75" x14ac:dyDescent="0.25">
      <c r="A264" s="618" t="s">
        <v>463</v>
      </c>
      <c r="B264" s="618" t="s">
        <v>7036</v>
      </c>
      <c r="C264" s="618" t="s">
        <v>7014</v>
      </c>
      <c r="D264" s="618" t="s">
        <v>438</v>
      </c>
      <c r="E264" s="631">
        <v>2023</v>
      </c>
      <c r="F264" s="79">
        <v>58500</v>
      </c>
      <c r="G264" s="618" t="s">
        <v>7019</v>
      </c>
    </row>
    <row r="265" spans="1:7" ht="15.75" x14ac:dyDescent="0.25">
      <c r="A265" s="618" t="s">
        <v>463</v>
      </c>
      <c r="B265" s="618" t="s">
        <v>7036</v>
      </c>
      <c r="C265" s="618" t="s">
        <v>7014</v>
      </c>
      <c r="D265" s="618" t="s">
        <v>438</v>
      </c>
      <c r="E265" s="631">
        <v>2023</v>
      </c>
      <c r="F265" s="79">
        <v>59700</v>
      </c>
      <c r="G265" s="618" t="s">
        <v>7032</v>
      </c>
    </row>
    <row r="266" spans="1:7" ht="15.75" x14ac:dyDescent="0.25">
      <c r="A266" s="618" t="s">
        <v>463</v>
      </c>
      <c r="B266" s="618" t="s">
        <v>7036</v>
      </c>
      <c r="C266" s="618" t="s">
        <v>7014</v>
      </c>
      <c r="D266" s="618" t="s">
        <v>426</v>
      </c>
      <c r="E266" s="631">
        <v>2023</v>
      </c>
      <c r="F266" s="79">
        <v>61100</v>
      </c>
      <c r="G266" s="618" t="s">
        <v>7037</v>
      </c>
    </row>
    <row r="267" spans="1:7" ht="15.75" x14ac:dyDescent="0.25">
      <c r="A267" s="618" t="s">
        <v>463</v>
      </c>
      <c r="B267" s="618" t="s">
        <v>7036</v>
      </c>
      <c r="C267" s="618" t="s">
        <v>7014</v>
      </c>
      <c r="D267" s="618" t="s">
        <v>426</v>
      </c>
      <c r="E267" s="631">
        <v>2023</v>
      </c>
      <c r="F267" s="79">
        <v>61300</v>
      </c>
      <c r="G267" s="618" t="s">
        <v>7038</v>
      </c>
    </row>
    <row r="268" spans="1:7" ht="15.75" x14ac:dyDescent="0.25">
      <c r="A268" s="618" t="s">
        <v>463</v>
      </c>
      <c r="B268" s="618" t="s">
        <v>7036</v>
      </c>
      <c r="C268" s="618" t="s">
        <v>7014</v>
      </c>
      <c r="D268" s="618" t="s">
        <v>426</v>
      </c>
      <c r="E268" s="631">
        <v>2023</v>
      </c>
      <c r="F268" s="79">
        <v>62500</v>
      </c>
      <c r="G268" s="618" t="s">
        <v>7032</v>
      </c>
    </row>
    <row r="269" spans="1:7" ht="15.75" x14ac:dyDescent="0.25">
      <c r="A269" s="618" t="s">
        <v>463</v>
      </c>
      <c r="B269" s="618" t="s">
        <v>7029</v>
      </c>
      <c r="C269" s="618" t="s">
        <v>7014</v>
      </c>
      <c r="D269" s="618" t="s">
        <v>438</v>
      </c>
      <c r="E269" s="631">
        <v>2023</v>
      </c>
      <c r="F269" s="79">
        <v>42700</v>
      </c>
      <c r="G269" s="618" t="s">
        <v>7015</v>
      </c>
    </row>
    <row r="270" spans="1:7" ht="15.75" x14ac:dyDescent="0.25">
      <c r="A270" s="618" t="s">
        <v>463</v>
      </c>
      <c r="B270" s="618" t="s">
        <v>7029</v>
      </c>
      <c r="C270" s="618" t="s">
        <v>7014</v>
      </c>
      <c r="D270" s="618" t="s">
        <v>438</v>
      </c>
      <c r="E270" s="631">
        <v>2023</v>
      </c>
      <c r="F270" s="79">
        <v>43900</v>
      </c>
      <c r="G270" s="618" t="s">
        <v>7030</v>
      </c>
    </row>
    <row r="271" spans="1:7" ht="15.75" x14ac:dyDescent="0.25">
      <c r="A271" s="618" t="s">
        <v>463</v>
      </c>
      <c r="B271" s="618" t="s">
        <v>7029</v>
      </c>
      <c r="C271" s="618" t="s">
        <v>7014</v>
      </c>
      <c r="D271" s="618" t="s">
        <v>438</v>
      </c>
      <c r="E271" s="631">
        <v>2023</v>
      </c>
      <c r="F271" s="79">
        <v>45300</v>
      </c>
      <c r="G271" s="618" t="s">
        <v>7017</v>
      </c>
    </row>
    <row r="272" spans="1:7" ht="15.75" x14ac:dyDescent="0.25">
      <c r="A272" s="618" t="s">
        <v>463</v>
      </c>
      <c r="B272" s="618" t="s">
        <v>7029</v>
      </c>
      <c r="C272" s="618" t="s">
        <v>7014</v>
      </c>
      <c r="D272" s="618" t="s">
        <v>426</v>
      </c>
      <c r="E272" s="631">
        <v>2023</v>
      </c>
      <c r="F272" s="79">
        <v>45500</v>
      </c>
      <c r="G272" s="618" t="s">
        <v>7015</v>
      </c>
    </row>
    <row r="273" spans="1:7" ht="15.75" x14ac:dyDescent="0.25">
      <c r="A273" s="618" t="s">
        <v>463</v>
      </c>
      <c r="B273" s="618" t="s">
        <v>7029</v>
      </c>
      <c r="C273" s="618" t="s">
        <v>7014</v>
      </c>
      <c r="D273" s="618" t="s">
        <v>438</v>
      </c>
      <c r="E273" s="631">
        <v>2023</v>
      </c>
      <c r="F273" s="79">
        <v>46500</v>
      </c>
      <c r="G273" s="618" t="s">
        <v>7031</v>
      </c>
    </row>
    <row r="274" spans="1:7" ht="15.75" x14ac:dyDescent="0.25">
      <c r="A274" s="618" t="s">
        <v>463</v>
      </c>
      <c r="B274" s="618" t="s">
        <v>7029</v>
      </c>
      <c r="C274" s="618" t="s">
        <v>7014</v>
      </c>
      <c r="D274" s="618" t="s">
        <v>426</v>
      </c>
      <c r="E274" s="631">
        <v>2023</v>
      </c>
      <c r="F274" s="79">
        <v>46700</v>
      </c>
      <c r="G274" s="618" t="s">
        <v>7030</v>
      </c>
    </row>
    <row r="275" spans="1:7" ht="15.75" x14ac:dyDescent="0.25">
      <c r="A275" s="618" t="s">
        <v>463</v>
      </c>
      <c r="B275" s="618" t="s">
        <v>7029</v>
      </c>
      <c r="C275" s="618" t="s">
        <v>7014</v>
      </c>
      <c r="D275" s="618" t="s">
        <v>438</v>
      </c>
      <c r="E275" s="631">
        <v>2023</v>
      </c>
      <c r="F275" s="79">
        <v>46900</v>
      </c>
      <c r="G275" s="618" t="s">
        <v>7018</v>
      </c>
    </row>
    <row r="276" spans="1:7" ht="15.75" x14ac:dyDescent="0.25">
      <c r="A276" s="618" t="s">
        <v>463</v>
      </c>
      <c r="B276" s="618" t="s">
        <v>7029</v>
      </c>
      <c r="C276" s="618" t="s">
        <v>7014</v>
      </c>
      <c r="D276" s="618" t="s">
        <v>438</v>
      </c>
      <c r="E276" s="631">
        <v>2023</v>
      </c>
      <c r="F276" s="79">
        <v>47100</v>
      </c>
      <c r="G276" s="618" t="s">
        <v>7019</v>
      </c>
    </row>
    <row r="277" spans="1:7" ht="15.75" x14ac:dyDescent="0.25">
      <c r="A277" s="618" t="s">
        <v>463</v>
      </c>
      <c r="B277" s="618" t="s">
        <v>7029</v>
      </c>
      <c r="C277" s="618" t="s">
        <v>7014</v>
      </c>
      <c r="D277" s="618" t="s">
        <v>426</v>
      </c>
      <c r="E277" s="631">
        <v>2023</v>
      </c>
      <c r="F277" s="79">
        <v>48100</v>
      </c>
      <c r="G277" s="618" t="s">
        <v>7017</v>
      </c>
    </row>
    <row r="278" spans="1:7" ht="15.75" x14ac:dyDescent="0.25">
      <c r="A278" s="618" t="s">
        <v>463</v>
      </c>
      <c r="B278" s="618" t="s">
        <v>7029</v>
      </c>
      <c r="C278" s="618" t="s">
        <v>7014</v>
      </c>
      <c r="D278" s="618" t="s">
        <v>438</v>
      </c>
      <c r="E278" s="631">
        <v>2023</v>
      </c>
      <c r="F278" s="79">
        <v>48300</v>
      </c>
      <c r="G278" s="618" t="s">
        <v>7032</v>
      </c>
    </row>
    <row r="279" spans="1:7" ht="15.75" x14ac:dyDescent="0.25">
      <c r="A279" s="618" t="s">
        <v>463</v>
      </c>
      <c r="B279" s="618" t="s">
        <v>7029</v>
      </c>
      <c r="C279" s="618" t="s">
        <v>7014</v>
      </c>
      <c r="D279" s="618" t="s">
        <v>426</v>
      </c>
      <c r="E279" s="631">
        <v>2023</v>
      </c>
      <c r="F279" s="79">
        <v>49300</v>
      </c>
      <c r="G279" s="618" t="s">
        <v>7031</v>
      </c>
    </row>
    <row r="280" spans="1:7" ht="15.75" x14ac:dyDescent="0.25">
      <c r="A280" s="618" t="s">
        <v>463</v>
      </c>
      <c r="B280" s="618" t="s">
        <v>7029</v>
      </c>
      <c r="C280" s="618" t="s">
        <v>7014</v>
      </c>
      <c r="D280" s="618" t="s">
        <v>426</v>
      </c>
      <c r="E280" s="631">
        <v>2023</v>
      </c>
      <c r="F280" s="79">
        <v>49700</v>
      </c>
      <c r="G280" s="618" t="s">
        <v>7018</v>
      </c>
    </row>
    <row r="281" spans="1:7" ht="15.75" x14ac:dyDescent="0.25">
      <c r="A281" s="618" t="s">
        <v>463</v>
      </c>
      <c r="B281" s="618" t="s">
        <v>7029</v>
      </c>
      <c r="C281" s="618" t="s">
        <v>7014</v>
      </c>
      <c r="D281" s="618" t="s">
        <v>426</v>
      </c>
      <c r="E281" s="631">
        <v>2023</v>
      </c>
      <c r="F281" s="79">
        <v>49900</v>
      </c>
      <c r="G281" s="618" t="s">
        <v>7019</v>
      </c>
    </row>
    <row r="282" spans="1:7" ht="15.75" x14ac:dyDescent="0.25">
      <c r="A282" s="618" t="s">
        <v>463</v>
      </c>
      <c r="B282" s="618" t="s">
        <v>7029</v>
      </c>
      <c r="C282" s="618" t="s">
        <v>7014</v>
      </c>
      <c r="D282" s="618" t="s">
        <v>426</v>
      </c>
      <c r="E282" s="631">
        <v>2023</v>
      </c>
      <c r="F282" s="79">
        <v>51100</v>
      </c>
      <c r="G282" s="618" t="s">
        <v>7032</v>
      </c>
    </row>
    <row r="283" spans="1:7" ht="15.75" x14ac:dyDescent="0.25">
      <c r="A283" s="618" t="s">
        <v>463</v>
      </c>
      <c r="B283" s="618" t="s">
        <v>7028</v>
      </c>
      <c r="C283" s="618" t="s">
        <v>1982</v>
      </c>
      <c r="D283" s="618" t="s">
        <v>110</v>
      </c>
      <c r="E283" s="631">
        <v>2023</v>
      </c>
      <c r="F283" s="79">
        <v>26200</v>
      </c>
      <c r="G283" s="618" t="s">
        <v>6882</v>
      </c>
    </row>
    <row r="284" spans="1:7" ht="15.75" x14ac:dyDescent="0.25">
      <c r="A284" s="618" t="s">
        <v>463</v>
      </c>
      <c r="B284" s="618" t="s">
        <v>7028</v>
      </c>
      <c r="C284" s="618" t="s">
        <v>1982</v>
      </c>
      <c r="D284" s="618" t="s">
        <v>426</v>
      </c>
      <c r="E284" s="631">
        <v>2023</v>
      </c>
      <c r="F284" s="79">
        <v>27700</v>
      </c>
      <c r="G284" s="618" t="s">
        <v>6882</v>
      </c>
    </row>
    <row r="285" spans="1:7" ht="15.75" x14ac:dyDescent="0.25">
      <c r="A285" s="618" t="s">
        <v>463</v>
      </c>
      <c r="B285" s="618" t="s">
        <v>7025</v>
      </c>
      <c r="C285" s="618" t="s">
        <v>3950</v>
      </c>
      <c r="D285" s="618" t="s">
        <v>110</v>
      </c>
      <c r="E285" s="631">
        <v>2023</v>
      </c>
      <c r="F285" s="79">
        <v>22100</v>
      </c>
      <c r="G285" s="618" t="s">
        <v>6882</v>
      </c>
    </row>
    <row r="286" spans="1:7" ht="15.75" x14ac:dyDescent="0.25">
      <c r="A286" s="618" t="s">
        <v>463</v>
      </c>
      <c r="B286" s="618" t="s">
        <v>7025</v>
      </c>
      <c r="C286" s="618" t="s">
        <v>1982</v>
      </c>
      <c r="D286" s="618" t="s">
        <v>426</v>
      </c>
      <c r="E286" s="631">
        <v>2023</v>
      </c>
      <c r="F286" s="79">
        <v>24100</v>
      </c>
      <c r="G286" s="618" t="s">
        <v>6882</v>
      </c>
    </row>
    <row r="287" spans="1:7" ht="15.75" x14ac:dyDescent="0.25">
      <c r="A287" s="618" t="s">
        <v>463</v>
      </c>
      <c r="B287" s="618" t="s">
        <v>7026</v>
      </c>
      <c r="C287" s="618" t="s">
        <v>3950</v>
      </c>
      <c r="D287" s="618" t="s">
        <v>110</v>
      </c>
      <c r="E287" s="631">
        <v>2023</v>
      </c>
      <c r="F287" s="79">
        <v>24300</v>
      </c>
      <c r="G287" s="618" t="s">
        <v>6882</v>
      </c>
    </row>
    <row r="288" spans="1:7" ht="15.75" x14ac:dyDescent="0.25">
      <c r="A288" s="618" t="s">
        <v>463</v>
      </c>
      <c r="B288" s="618" t="s">
        <v>7026</v>
      </c>
      <c r="C288" s="618" t="s">
        <v>1982</v>
      </c>
      <c r="D288" s="618" t="s">
        <v>426</v>
      </c>
      <c r="E288" s="631">
        <v>2023</v>
      </c>
      <c r="F288" s="79">
        <v>26300</v>
      </c>
      <c r="G288" s="618" t="s">
        <v>6882</v>
      </c>
    </row>
    <row r="289" spans="1:7" ht="15.75" x14ac:dyDescent="0.25">
      <c r="A289" s="618" t="s">
        <v>463</v>
      </c>
      <c r="B289" s="618" t="s">
        <v>7027</v>
      </c>
      <c r="C289" s="618" t="s">
        <v>1982</v>
      </c>
      <c r="D289" s="618" t="s">
        <v>110</v>
      </c>
      <c r="E289" s="631">
        <v>2023</v>
      </c>
      <c r="F289" s="79">
        <v>26200</v>
      </c>
      <c r="G289" s="618" t="s">
        <v>6882</v>
      </c>
    </row>
    <row r="290" spans="1:7" ht="15.75" x14ac:dyDescent="0.25">
      <c r="A290" s="618" t="s">
        <v>463</v>
      </c>
      <c r="B290" s="618" t="s">
        <v>7027</v>
      </c>
      <c r="C290" s="618" t="s">
        <v>1982</v>
      </c>
      <c r="D290" s="618" t="s">
        <v>426</v>
      </c>
      <c r="E290" s="631">
        <v>2023</v>
      </c>
      <c r="F290" s="79">
        <v>27700</v>
      </c>
      <c r="G290" s="618" t="s">
        <v>6882</v>
      </c>
    </row>
    <row r="291" spans="1:7" ht="15.75" x14ac:dyDescent="0.25">
      <c r="A291" s="618" t="s">
        <v>7040</v>
      </c>
      <c r="B291" s="618" t="s">
        <v>7044</v>
      </c>
      <c r="C291" s="618" t="s">
        <v>5624</v>
      </c>
      <c r="D291" s="618" t="s">
        <v>110</v>
      </c>
      <c r="E291" s="631">
        <v>2023</v>
      </c>
      <c r="F291" s="79">
        <v>55000</v>
      </c>
      <c r="G291" s="618" t="s">
        <v>135</v>
      </c>
    </row>
    <row r="292" spans="1:7" ht="15.75" x14ac:dyDescent="0.25">
      <c r="A292" s="618" t="s">
        <v>7040</v>
      </c>
      <c r="B292" s="618" t="s">
        <v>7043</v>
      </c>
      <c r="C292" s="618" t="s">
        <v>3970</v>
      </c>
      <c r="D292" s="618" t="s">
        <v>110</v>
      </c>
      <c r="E292" s="631">
        <v>2023</v>
      </c>
      <c r="F292" s="79">
        <v>42805</v>
      </c>
      <c r="G292" s="618" t="s">
        <v>135</v>
      </c>
    </row>
    <row r="293" spans="1:7" ht="15.75" x14ac:dyDescent="0.25">
      <c r="A293" s="618" t="s">
        <v>7040</v>
      </c>
      <c r="B293" s="618" t="s">
        <v>7043</v>
      </c>
      <c r="C293" s="618" t="s">
        <v>2926</v>
      </c>
      <c r="D293" s="618" t="s">
        <v>110</v>
      </c>
      <c r="E293" s="631">
        <v>2023</v>
      </c>
      <c r="F293" s="79">
        <v>46350</v>
      </c>
      <c r="G293" s="618" t="s">
        <v>135</v>
      </c>
    </row>
    <row r="294" spans="1:7" ht="15.75" x14ac:dyDescent="0.25">
      <c r="A294" s="618" t="s">
        <v>7040</v>
      </c>
      <c r="B294" s="618" t="s">
        <v>7041</v>
      </c>
      <c r="C294" s="618" t="s">
        <v>3970</v>
      </c>
      <c r="D294" s="618" t="s">
        <v>110</v>
      </c>
      <c r="E294" s="631">
        <v>2023</v>
      </c>
      <c r="F294" s="79">
        <v>34295</v>
      </c>
      <c r="G294" s="618" t="s">
        <v>135</v>
      </c>
    </row>
    <row r="295" spans="1:7" ht="15.75" x14ac:dyDescent="0.25">
      <c r="A295" s="618" t="s">
        <v>7040</v>
      </c>
      <c r="B295" s="618" t="s">
        <v>7041</v>
      </c>
      <c r="C295" s="618" t="s">
        <v>3970</v>
      </c>
      <c r="D295" s="618" t="s">
        <v>426</v>
      </c>
      <c r="E295" s="631">
        <v>2023</v>
      </c>
      <c r="F295" s="79">
        <v>37045</v>
      </c>
      <c r="G295" s="618" t="s">
        <v>135</v>
      </c>
    </row>
    <row r="296" spans="1:7" ht="15.75" x14ac:dyDescent="0.25">
      <c r="A296" s="618" t="s">
        <v>7040</v>
      </c>
      <c r="B296" s="618" t="s">
        <v>7042</v>
      </c>
      <c r="C296" s="618" t="s">
        <v>3970</v>
      </c>
      <c r="D296" s="618" t="s">
        <v>110</v>
      </c>
      <c r="E296" s="631">
        <v>2023</v>
      </c>
      <c r="F296" s="79">
        <v>37495</v>
      </c>
      <c r="G296" s="618" t="s">
        <v>135</v>
      </c>
    </row>
    <row r="297" spans="1:7" ht="15.75" x14ac:dyDescent="0.25">
      <c r="A297" s="618" t="s">
        <v>7040</v>
      </c>
      <c r="B297" s="618" t="s">
        <v>7042</v>
      </c>
      <c r="C297" s="618" t="s">
        <v>3970</v>
      </c>
      <c r="D297" s="618" t="s">
        <v>426</v>
      </c>
      <c r="E297" s="631">
        <v>2023</v>
      </c>
      <c r="F297" s="79">
        <v>39745</v>
      </c>
      <c r="G297" s="618" t="s">
        <v>135</v>
      </c>
    </row>
    <row r="298" spans="1:7" ht="15.75" x14ac:dyDescent="0.25">
      <c r="A298" s="54" t="s">
        <v>7040</v>
      </c>
      <c r="B298" s="54" t="s">
        <v>9908</v>
      </c>
      <c r="C298" s="54" t="s">
        <v>3970</v>
      </c>
      <c r="D298" s="54" t="s">
        <v>110</v>
      </c>
      <c r="E298" s="64">
        <v>2023</v>
      </c>
      <c r="F298" s="681">
        <v>55345</v>
      </c>
      <c r="G298" s="54" t="s">
        <v>487</v>
      </c>
    </row>
    <row r="299" spans="1:7" ht="15.75" x14ac:dyDescent="0.25">
      <c r="A299" s="54" t="s">
        <v>7040</v>
      </c>
      <c r="B299" s="54" t="s">
        <v>9909</v>
      </c>
      <c r="C299" s="54" t="s">
        <v>3970</v>
      </c>
      <c r="D299" s="54" t="s">
        <v>110</v>
      </c>
      <c r="E299" s="64">
        <v>2023</v>
      </c>
      <c r="F299" s="681">
        <v>60795</v>
      </c>
      <c r="G299" s="54" t="s">
        <v>487</v>
      </c>
    </row>
    <row r="300" spans="1:7" ht="15.75" x14ac:dyDescent="0.25">
      <c r="A300" s="54" t="s">
        <v>7040</v>
      </c>
      <c r="B300" s="54" t="s">
        <v>9907</v>
      </c>
      <c r="C300" s="54" t="s">
        <v>3970</v>
      </c>
      <c r="D300" s="54" t="s">
        <v>110</v>
      </c>
      <c r="E300" s="64">
        <v>2023</v>
      </c>
      <c r="F300" s="681">
        <v>51095</v>
      </c>
      <c r="G300" s="54" t="s">
        <v>487</v>
      </c>
    </row>
    <row r="301" spans="1:7" ht="15.75" x14ac:dyDescent="0.25">
      <c r="A301" s="618" t="s">
        <v>4508</v>
      </c>
      <c r="B301" s="618" t="s">
        <v>7046</v>
      </c>
      <c r="C301" s="618" t="s">
        <v>3970</v>
      </c>
      <c r="D301" s="618" t="s">
        <v>43</v>
      </c>
      <c r="E301" s="631">
        <v>2023</v>
      </c>
      <c r="F301" s="79">
        <v>34400</v>
      </c>
      <c r="G301" s="618" t="s">
        <v>421</v>
      </c>
    </row>
    <row r="302" spans="1:7" ht="15.75" x14ac:dyDescent="0.25">
      <c r="A302" s="618" t="s">
        <v>4508</v>
      </c>
      <c r="B302" s="618" t="s">
        <v>7046</v>
      </c>
      <c r="C302" s="618" t="s">
        <v>3970</v>
      </c>
      <c r="D302" s="618" t="s">
        <v>426</v>
      </c>
      <c r="E302" s="631">
        <v>2023</v>
      </c>
      <c r="F302" s="79">
        <v>37400</v>
      </c>
      <c r="G302" s="618" t="s">
        <v>421</v>
      </c>
    </row>
    <row r="303" spans="1:7" ht="15.75" x14ac:dyDescent="0.25">
      <c r="A303" s="618" t="s">
        <v>4508</v>
      </c>
      <c r="B303" s="618" t="s">
        <v>7045</v>
      </c>
      <c r="C303" s="618" t="s">
        <v>3970</v>
      </c>
      <c r="D303" s="618" t="s">
        <v>43</v>
      </c>
      <c r="E303" s="631">
        <v>2023</v>
      </c>
      <c r="F303" s="79">
        <v>31100</v>
      </c>
      <c r="G303" s="618" t="s">
        <v>421</v>
      </c>
    </row>
    <row r="304" spans="1:7" ht="15.75" x14ac:dyDescent="0.25">
      <c r="A304" s="618" t="s">
        <v>4508</v>
      </c>
      <c r="B304" s="618" t="s">
        <v>7045</v>
      </c>
      <c r="C304" s="618" t="s">
        <v>3970</v>
      </c>
      <c r="D304" s="618" t="s">
        <v>426</v>
      </c>
      <c r="E304" s="631">
        <v>2023</v>
      </c>
      <c r="F304" s="79">
        <v>34100</v>
      </c>
      <c r="G304" s="618" t="s">
        <v>421</v>
      </c>
    </row>
    <row r="305" spans="1:7" ht="15.75" x14ac:dyDescent="0.25">
      <c r="A305" s="618" t="s">
        <v>4508</v>
      </c>
      <c r="B305" s="618" t="s">
        <v>7048</v>
      </c>
      <c r="C305" s="618" t="s">
        <v>3970</v>
      </c>
      <c r="D305" s="618" t="s">
        <v>43</v>
      </c>
      <c r="E305" s="631">
        <v>2023</v>
      </c>
      <c r="F305" s="79">
        <v>35900</v>
      </c>
      <c r="G305" s="618" t="s">
        <v>135</v>
      </c>
    </row>
    <row r="306" spans="1:7" ht="15.75" x14ac:dyDescent="0.25">
      <c r="A306" s="618" t="s">
        <v>4508</v>
      </c>
      <c r="B306" s="618" t="s">
        <v>7048</v>
      </c>
      <c r="C306" s="618" t="s">
        <v>3970</v>
      </c>
      <c r="D306" s="618" t="s">
        <v>426</v>
      </c>
      <c r="E306" s="631">
        <v>2023</v>
      </c>
      <c r="F306" s="79">
        <v>38900</v>
      </c>
      <c r="G306" s="618" t="s">
        <v>135</v>
      </c>
    </row>
    <row r="307" spans="1:7" ht="15.75" x14ac:dyDescent="0.25">
      <c r="A307" s="618" t="s">
        <v>4508</v>
      </c>
      <c r="B307" s="618" t="s">
        <v>7047</v>
      </c>
      <c r="C307" s="618" t="s">
        <v>3970</v>
      </c>
      <c r="D307" s="618" t="s">
        <v>43</v>
      </c>
      <c r="E307" s="631">
        <v>2023</v>
      </c>
      <c r="F307" s="79">
        <v>33200</v>
      </c>
      <c r="G307" s="618" t="s">
        <v>135</v>
      </c>
    </row>
    <row r="308" spans="1:7" ht="15.75" x14ac:dyDescent="0.25">
      <c r="A308" s="618" t="s">
        <v>4508</v>
      </c>
      <c r="B308" s="618" t="s">
        <v>7047</v>
      </c>
      <c r="C308" s="618" t="s">
        <v>3970</v>
      </c>
      <c r="D308" s="618" t="s">
        <v>426</v>
      </c>
      <c r="E308" s="631">
        <v>2023</v>
      </c>
      <c r="F308" s="79">
        <v>36800</v>
      </c>
      <c r="G308" s="618" t="s">
        <v>135</v>
      </c>
    </row>
    <row r="309" spans="1:7" ht="15.75" x14ac:dyDescent="0.25">
      <c r="A309" s="618" t="s">
        <v>4508</v>
      </c>
      <c r="B309" s="618" t="s">
        <v>7051</v>
      </c>
      <c r="C309" s="618" t="s">
        <v>3970</v>
      </c>
      <c r="D309" s="618" t="s">
        <v>43</v>
      </c>
      <c r="E309" s="631">
        <v>2023</v>
      </c>
      <c r="F309" s="79">
        <v>41550</v>
      </c>
      <c r="G309" s="618" t="s">
        <v>6882</v>
      </c>
    </row>
    <row r="310" spans="1:7" ht="15.75" x14ac:dyDescent="0.25">
      <c r="A310" s="618" t="s">
        <v>4508</v>
      </c>
      <c r="B310" s="618" t="s">
        <v>7051</v>
      </c>
      <c r="C310" s="618" t="s">
        <v>3970</v>
      </c>
      <c r="D310" s="618" t="s">
        <v>426</v>
      </c>
      <c r="E310" s="631">
        <v>2023</v>
      </c>
      <c r="F310" s="79">
        <v>43550</v>
      </c>
      <c r="G310" s="618" t="s">
        <v>6882</v>
      </c>
    </row>
    <row r="311" spans="1:7" ht="15.75" x14ac:dyDescent="0.25">
      <c r="A311" s="618" t="s">
        <v>4508</v>
      </c>
      <c r="B311" s="618" t="s">
        <v>7052</v>
      </c>
      <c r="C311" s="618" t="s">
        <v>3970</v>
      </c>
      <c r="D311" s="618" t="s">
        <v>43</v>
      </c>
      <c r="E311" s="631">
        <v>2023</v>
      </c>
      <c r="F311" s="79">
        <v>45550</v>
      </c>
      <c r="G311" s="618" t="s">
        <v>6882</v>
      </c>
    </row>
    <row r="312" spans="1:7" ht="15.75" x14ac:dyDescent="0.25">
      <c r="A312" s="618" t="s">
        <v>4508</v>
      </c>
      <c r="B312" s="618" t="s">
        <v>7052</v>
      </c>
      <c r="C312" s="618" t="s">
        <v>3970</v>
      </c>
      <c r="D312" s="618" t="s">
        <v>426</v>
      </c>
      <c r="E312" s="631">
        <v>2023</v>
      </c>
      <c r="F312" s="79">
        <v>47550</v>
      </c>
      <c r="G312" s="618" t="s">
        <v>6882</v>
      </c>
    </row>
    <row r="313" spans="1:7" ht="15.75" x14ac:dyDescent="0.25">
      <c r="A313" s="618" t="s">
        <v>4508</v>
      </c>
      <c r="B313" s="618" t="s">
        <v>7053</v>
      </c>
      <c r="C313" s="618" t="s">
        <v>3970</v>
      </c>
      <c r="D313" s="618" t="s">
        <v>43</v>
      </c>
      <c r="E313" s="631">
        <v>2023</v>
      </c>
      <c r="F313" s="79">
        <v>49550</v>
      </c>
      <c r="G313" s="618" t="s">
        <v>6882</v>
      </c>
    </row>
    <row r="314" spans="1:7" ht="15.75" x14ac:dyDescent="0.25">
      <c r="A314" s="618" t="s">
        <v>4508</v>
      </c>
      <c r="B314" s="618" t="s">
        <v>7053</v>
      </c>
      <c r="C314" s="618" t="s">
        <v>3970</v>
      </c>
      <c r="D314" s="618" t="s">
        <v>426</v>
      </c>
      <c r="E314" s="631">
        <v>2023</v>
      </c>
      <c r="F314" s="79">
        <v>51550</v>
      </c>
      <c r="G314" s="618" t="s">
        <v>6882</v>
      </c>
    </row>
    <row r="315" spans="1:7" ht="15.75" x14ac:dyDescent="0.25">
      <c r="A315" s="618" t="s">
        <v>4508</v>
      </c>
      <c r="B315" s="618" t="s">
        <v>7049</v>
      </c>
      <c r="C315" s="618" t="s">
        <v>3970</v>
      </c>
      <c r="D315" s="618" t="s">
        <v>43</v>
      </c>
      <c r="E315" s="631">
        <v>2023</v>
      </c>
      <c r="F315" s="79">
        <v>39050</v>
      </c>
      <c r="G315" s="618" t="s">
        <v>6882</v>
      </c>
    </row>
    <row r="316" spans="1:7" ht="15.75" x14ac:dyDescent="0.25">
      <c r="A316" s="618" t="s">
        <v>4508</v>
      </c>
      <c r="B316" s="618" t="s">
        <v>7049</v>
      </c>
      <c r="C316" s="618" t="s">
        <v>3970</v>
      </c>
      <c r="D316" s="618" t="s">
        <v>426</v>
      </c>
      <c r="E316" s="631">
        <v>2023</v>
      </c>
      <c r="F316" s="79">
        <v>41050</v>
      </c>
      <c r="G316" s="618" t="s">
        <v>6882</v>
      </c>
    </row>
    <row r="317" spans="1:7" ht="15.75" x14ac:dyDescent="0.25">
      <c r="A317" s="618" t="s">
        <v>4508</v>
      </c>
      <c r="B317" s="618" t="s">
        <v>7050</v>
      </c>
      <c r="C317" s="618" t="s">
        <v>3970</v>
      </c>
      <c r="D317" s="618" t="s">
        <v>43</v>
      </c>
      <c r="E317" s="631">
        <v>2023</v>
      </c>
      <c r="F317" s="79">
        <v>40645</v>
      </c>
      <c r="G317" s="618" t="s">
        <v>6882</v>
      </c>
    </row>
    <row r="318" spans="1:7" ht="15.75" x14ac:dyDescent="0.25">
      <c r="A318" s="618" t="s">
        <v>4508</v>
      </c>
      <c r="B318" s="618" t="s">
        <v>7050</v>
      </c>
      <c r="C318" s="618" t="s">
        <v>3970</v>
      </c>
      <c r="D318" s="618" t="s">
        <v>426</v>
      </c>
      <c r="E318" s="631">
        <v>2023</v>
      </c>
      <c r="F318" s="79">
        <v>42645</v>
      </c>
      <c r="G318" s="618" t="s">
        <v>6882</v>
      </c>
    </row>
    <row r="319" spans="1:7" ht="15.75" x14ac:dyDescent="0.25">
      <c r="A319" s="618" t="s">
        <v>4508</v>
      </c>
      <c r="B319" s="618" t="s">
        <v>7054</v>
      </c>
      <c r="C319" s="618" t="s">
        <v>2114</v>
      </c>
      <c r="D319" s="618" t="s">
        <v>426</v>
      </c>
      <c r="E319" s="631">
        <v>2023</v>
      </c>
      <c r="F319" s="79">
        <v>29995</v>
      </c>
      <c r="G319" s="618" t="s">
        <v>6882</v>
      </c>
    </row>
    <row r="320" spans="1:7" ht="15.75" x14ac:dyDescent="0.25">
      <c r="A320" s="618" t="s">
        <v>4508</v>
      </c>
      <c r="B320" s="618" t="s">
        <v>7055</v>
      </c>
      <c r="C320" s="618" t="s">
        <v>2114</v>
      </c>
      <c r="D320" s="618" t="s">
        <v>426</v>
      </c>
      <c r="E320" s="631">
        <v>2023</v>
      </c>
      <c r="F320" s="79">
        <v>34995</v>
      </c>
      <c r="G320" s="618" t="s">
        <v>6882</v>
      </c>
    </row>
    <row r="321" spans="1:7" ht="15.75" x14ac:dyDescent="0.25">
      <c r="A321" s="618" t="s">
        <v>4508</v>
      </c>
      <c r="B321" s="618" t="s">
        <v>7056</v>
      </c>
      <c r="C321" s="618" t="s">
        <v>1982</v>
      </c>
      <c r="D321" s="618" t="s">
        <v>426</v>
      </c>
      <c r="E321" s="631">
        <v>2023</v>
      </c>
      <c r="F321" s="79">
        <v>39995</v>
      </c>
      <c r="G321" s="618" t="s">
        <v>6882</v>
      </c>
    </row>
    <row r="322" spans="1:7" ht="15.75" x14ac:dyDescent="0.25">
      <c r="A322" s="618" t="s">
        <v>4508</v>
      </c>
      <c r="B322" s="618" t="s">
        <v>7057</v>
      </c>
      <c r="C322" s="618" t="s">
        <v>1982</v>
      </c>
      <c r="D322" s="618" t="s">
        <v>426</v>
      </c>
      <c r="E322" s="631">
        <v>2023</v>
      </c>
      <c r="F322" s="79">
        <v>44995</v>
      </c>
      <c r="G322" s="618" t="s">
        <v>6882</v>
      </c>
    </row>
    <row r="323" spans="1:7" s="91" customFormat="1" ht="15.75" x14ac:dyDescent="0.25">
      <c r="A323" s="448" t="s">
        <v>10687</v>
      </c>
      <c r="B323" s="448" t="s">
        <v>10686</v>
      </c>
      <c r="C323" s="448" t="s">
        <v>4840</v>
      </c>
      <c r="D323" s="448" t="s">
        <v>2629</v>
      </c>
      <c r="E323" s="795">
        <v>2023</v>
      </c>
      <c r="F323" s="453">
        <v>31530</v>
      </c>
      <c r="G323" s="665" t="s">
        <v>3309</v>
      </c>
    </row>
    <row r="324" spans="1:7" ht="15.75" x14ac:dyDescent="0.25">
      <c r="A324" s="618" t="s">
        <v>7058</v>
      </c>
      <c r="B324" s="618" t="s">
        <v>7059</v>
      </c>
      <c r="C324" s="618" t="s">
        <v>1982</v>
      </c>
      <c r="D324" s="618" t="s">
        <v>426</v>
      </c>
      <c r="E324" s="631">
        <v>2023</v>
      </c>
      <c r="F324" s="79">
        <v>30245</v>
      </c>
      <c r="G324" s="618" t="s">
        <v>6882</v>
      </c>
    </row>
    <row r="325" spans="1:7" ht="15.75" x14ac:dyDescent="0.25">
      <c r="A325" s="618" t="s">
        <v>7058</v>
      </c>
      <c r="B325" s="618" t="s">
        <v>7060</v>
      </c>
      <c r="C325" s="618" t="s">
        <v>1982</v>
      </c>
      <c r="D325" s="618" t="s">
        <v>426</v>
      </c>
      <c r="E325" s="631">
        <v>2023</v>
      </c>
      <c r="F325" s="79">
        <v>33275</v>
      </c>
      <c r="G325" s="618" t="s">
        <v>6882</v>
      </c>
    </row>
    <row r="326" spans="1:7" ht="15.75" x14ac:dyDescent="0.25">
      <c r="A326" s="662" t="s">
        <v>476</v>
      </c>
      <c r="B326" s="54" t="s">
        <v>9894</v>
      </c>
      <c r="C326" s="54" t="s">
        <v>1985</v>
      </c>
      <c r="D326" s="618" t="s">
        <v>110</v>
      </c>
      <c r="E326" s="64">
        <v>2023</v>
      </c>
      <c r="F326" s="681">
        <v>40500</v>
      </c>
      <c r="G326" s="54" t="s">
        <v>6882</v>
      </c>
    </row>
    <row r="327" spans="1:7" ht="15.75" x14ac:dyDescent="0.25">
      <c r="A327" s="662" t="s">
        <v>476</v>
      </c>
      <c r="B327" s="54" t="s">
        <v>9600</v>
      </c>
      <c r="C327" s="54" t="s">
        <v>1985</v>
      </c>
      <c r="D327" s="618" t="s">
        <v>110</v>
      </c>
      <c r="E327" s="64">
        <v>2023</v>
      </c>
      <c r="F327" s="681">
        <v>36965</v>
      </c>
      <c r="G327" s="54" t="s">
        <v>6882</v>
      </c>
    </row>
    <row r="328" spans="1:7" ht="15.75" x14ac:dyDescent="0.25">
      <c r="A328" s="662" t="s">
        <v>476</v>
      </c>
      <c r="B328" s="54" t="s">
        <v>9600</v>
      </c>
      <c r="C328" s="54" t="s">
        <v>1985</v>
      </c>
      <c r="D328" s="618" t="s">
        <v>426</v>
      </c>
      <c r="E328" s="64">
        <v>2023</v>
      </c>
      <c r="F328" s="681">
        <v>38465</v>
      </c>
      <c r="G328" s="54" t="s">
        <v>6882</v>
      </c>
    </row>
    <row r="329" spans="1:7" ht="15.75" x14ac:dyDescent="0.25">
      <c r="A329" s="662" t="s">
        <v>476</v>
      </c>
      <c r="B329" s="54" t="s">
        <v>9893</v>
      </c>
      <c r="C329" s="54" t="s">
        <v>1985</v>
      </c>
      <c r="D329" s="618" t="s">
        <v>426</v>
      </c>
      <c r="E329" s="64">
        <v>2023</v>
      </c>
      <c r="F329" s="681">
        <v>35040</v>
      </c>
      <c r="G329" s="54" t="s">
        <v>6882</v>
      </c>
    </row>
    <row r="330" spans="1:7" ht="15.75" x14ac:dyDescent="0.25">
      <c r="A330" s="618" t="s">
        <v>476</v>
      </c>
      <c r="B330" s="618" t="s">
        <v>482</v>
      </c>
      <c r="C330" s="618" t="s">
        <v>3245</v>
      </c>
      <c r="D330" s="618" t="s">
        <v>43</v>
      </c>
      <c r="E330" s="631">
        <v>2023</v>
      </c>
      <c r="F330" s="79">
        <v>36760</v>
      </c>
      <c r="G330" s="618" t="s">
        <v>6882</v>
      </c>
    </row>
    <row r="331" spans="1:7" ht="15.75" x14ac:dyDescent="0.25">
      <c r="A331" s="618" t="s">
        <v>476</v>
      </c>
      <c r="B331" s="618" t="s">
        <v>482</v>
      </c>
      <c r="C331" s="618" t="s">
        <v>3245</v>
      </c>
      <c r="D331" s="618" t="s">
        <v>426</v>
      </c>
      <c r="E331" s="631">
        <v>2023</v>
      </c>
      <c r="F331" s="79">
        <v>38760</v>
      </c>
      <c r="G331" s="618" t="s">
        <v>6882</v>
      </c>
    </row>
    <row r="332" spans="1:7" ht="15.75" x14ac:dyDescent="0.25">
      <c r="A332" s="618" t="s">
        <v>476</v>
      </c>
      <c r="B332" s="618" t="s">
        <v>7066</v>
      </c>
      <c r="C332" s="618" t="s">
        <v>1981</v>
      </c>
      <c r="D332" s="618" t="s">
        <v>43</v>
      </c>
      <c r="E332" s="631">
        <v>2023</v>
      </c>
      <c r="F332" s="79">
        <v>54075</v>
      </c>
      <c r="G332" s="618" t="s">
        <v>6882</v>
      </c>
    </row>
    <row r="333" spans="1:7" ht="15.75" x14ac:dyDescent="0.25">
      <c r="A333" s="618" t="s">
        <v>476</v>
      </c>
      <c r="B333" s="618" t="s">
        <v>7066</v>
      </c>
      <c r="C333" s="618" t="s">
        <v>1981</v>
      </c>
      <c r="D333" s="618" t="s">
        <v>426</v>
      </c>
      <c r="E333" s="631">
        <v>2023</v>
      </c>
      <c r="F333" s="79">
        <v>56075</v>
      </c>
      <c r="G333" s="618" t="s">
        <v>6882</v>
      </c>
    </row>
    <row r="334" spans="1:7" ht="15.75" x14ac:dyDescent="0.25">
      <c r="A334" s="618" t="s">
        <v>476</v>
      </c>
      <c r="B334" s="618" t="s">
        <v>2233</v>
      </c>
      <c r="C334" s="618" t="s">
        <v>3245</v>
      </c>
      <c r="D334" s="618" t="s">
        <v>43</v>
      </c>
      <c r="E334" s="631">
        <v>2023</v>
      </c>
      <c r="F334" s="79">
        <v>47070</v>
      </c>
      <c r="G334" s="618" t="s">
        <v>6882</v>
      </c>
    </row>
    <row r="335" spans="1:7" ht="15.75" x14ac:dyDescent="0.25">
      <c r="A335" s="618" t="s">
        <v>476</v>
      </c>
      <c r="B335" s="618" t="s">
        <v>2233</v>
      </c>
      <c r="C335" s="618" t="s">
        <v>3245</v>
      </c>
      <c r="D335" s="618" t="s">
        <v>426</v>
      </c>
      <c r="E335" s="631">
        <v>2023</v>
      </c>
      <c r="F335" s="79">
        <v>49070</v>
      </c>
      <c r="G335" s="618" t="s">
        <v>6882</v>
      </c>
    </row>
    <row r="336" spans="1:7" ht="15.75" x14ac:dyDescent="0.25">
      <c r="A336" s="618" t="s">
        <v>476</v>
      </c>
      <c r="B336" s="618" t="s">
        <v>7064</v>
      </c>
      <c r="C336" s="618" t="s">
        <v>3726</v>
      </c>
      <c r="D336" s="618" t="s">
        <v>43</v>
      </c>
      <c r="E336" s="631">
        <v>2023</v>
      </c>
      <c r="F336" s="79">
        <v>53005</v>
      </c>
      <c r="G336" s="618" t="s">
        <v>6882</v>
      </c>
    </row>
    <row r="337" spans="1:7" ht="15.75" x14ac:dyDescent="0.25">
      <c r="A337" s="618" t="s">
        <v>476</v>
      </c>
      <c r="B337" s="618" t="s">
        <v>7064</v>
      </c>
      <c r="C337" s="618" t="s">
        <v>3726</v>
      </c>
      <c r="D337" s="618" t="s">
        <v>426</v>
      </c>
      <c r="E337" s="631">
        <v>2023</v>
      </c>
      <c r="F337" s="79">
        <v>55005</v>
      </c>
      <c r="G337" s="618" t="s">
        <v>6882</v>
      </c>
    </row>
    <row r="338" spans="1:7" ht="15.75" x14ac:dyDescent="0.25">
      <c r="A338" s="618" t="s">
        <v>476</v>
      </c>
      <c r="B338" s="618" t="s">
        <v>7067</v>
      </c>
      <c r="C338" s="618" t="s">
        <v>1981</v>
      </c>
      <c r="D338" s="618" t="s">
        <v>43</v>
      </c>
      <c r="E338" s="631">
        <v>2023</v>
      </c>
      <c r="F338" s="79">
        <v>54220</v>
      </c>
      <c r="G338" s="618" t="s">
        <v>6882</v>
      </c>
    </row>
    <row r="339" spans="1:7" ht="15.75" x14ac:dyDescent="0.25">
      <c r="A339" s="618" t="s">
        <v>476</v>
      </c>
      <c r="B339" s="618" t="s">
        <v>7067</v>
      </c>
      <c r="C339" s="618" t="s">
        <v>1981</v>
      </c>
      <c r="D339" s="618" t="s">
        <v>426</v>
      </c>
      <c r="E339" s="631">
        <v>2023</v>
      </c>
      <c r="F339" s="79">
        <v>56220</v>
      </c>
      <c r="G339" s="618" t="s">
        <v>6882</v>
      </c>
    </row>
    <row r="340" spans="1:7" ht="15.75" x14ac:dyDescent="0.25">
      <c r="A340" s="618" t="s">
        <v>476</v>
      </c>
      <c r="B340" s="618" t="s">
        <v>7065</v>
      </c>
      <c r="C340" s="618" t="s">
        <v>3726</v>
      </c>
      <c r="D340" s="618" t="s">
        <v>43</v>
      </c>
      <c r="E340" s="631">
        <v>2023</v>
      </c>
      <c r="F340" s="79">
        <v>53820</v>
      </c>
      <c r="G340" s="618" t="s">
        <v>6882</v>
      </c>
    </row>
    <row r="341" spans="1:7" ht="15.75" x14ac:dyDescent="0.25">
      <c r="A341" s="618" t="s">
        <v>476</v>
      </c>
      <c r="B341" s="618" t="s">
        <v>7065</v>
      </c>
      <c r="C341" s="618" t="s">
        <v>3726</v>
      </c>
      <c r="D341" s="618" t="s">
        <v>426</v>
      </c>
      <c r="E341" s="631">
        <v>2023</v>
      </c>
      <c r="F341" s="79">
        <v>55820</v>
      </c>
      <c r="G341" s="618" t="s">
        <v>6882</v>
      </c>
    </row>
    <row r="342" spans="1:7" ht="15.75" x14ac:dyDescent="0.25">
      <c r="A342" s="618" t="s">
        <v>476</v>
      </c>
      <c r="B342" s="618" t="s">
        <v>7063</v>
      </c>
      <c r="C342" s="618" t="s">
        <v>1981</v>
      </c>
      <c r="D342" s="618" t="s">
        <v>43</v>
      </c>
      <c r="E342" s="631">
        <v>2023</v>
      </c>
      <c r="F342" s="79">
        <v>50005</v>
      </c>
      <c r="G342" s="618" t="s">
        <v>6882</v>
      </c>
    </row>
    <row r="343" spans="1:7" ht="15.75" x14ac:dyDescent="0.25">
      <c r="A343" s="618" t="s">
        <v>476</v>
      </c>
      <c r="B343" s="618" t="s">
        <v>7063</v>
      </c>
      <c r="C343" s="618" t="s">
        <v>1981</v>
      </c>
      <c r="D343" s="618" t="s">
        <v>426</v>
      </c>
      <c r="E343" s="631">
        <v>2023</v>
      </c>
      <c r="F343" s="79">
        <v>52005</v>
      </c>
      <c r="G343" s="618" t="s">
        <v>6882</v>
      </c>
    </row>
    <row r="344" spans="1:7" ht="15.75" x14ac:dyDescent="0.25">
      <c r="A344" s="618" t="s">
        <v>476</v>
      </c>
      <c r="B344" s="618" t="s">
        <v>7061</v>
      </c>
      <c r="C344" s="618" t="s">
        <v>3245</v>
      </c>
      <c r="D344" s="618" t="s">
        <v>43</v>
      </c>
      <c r="E344" s="631">
        <v>2023</v>
      </c>
      <c r="F344" s="79">
        <v>46005</v>
      </c>
      <c r="G344" s="618" t="s">
        <v>6882</v>
      </c>
    </row>
    <row r="345" spans="1:7" ht="15.75" x14ac:dyDescent="0.25">
      <c r="A345" s="618" t="s">
        <v>476</v>
      </c>
      <c r="B345" s="618" t="s">
        <v>7061</v>
      </c>
      <c r="C345" s="618" t="s">
        <v>3245</v>
      </c>
      <c r="D345" s="618" t="s">
        <v>426</v>
      </c>
      <c r="E345" s="631">
        <v>2023</v>
      </c>
      <c r="F345" s="79">
        <v>48005</v>
      </c>
      <c r="G345" s="618" t="s">
        <v>6882</v>
      </c>
    </row>
    <row r="346" spans="1:7" ht="15.75" x14ac:dyDescent="0.25">
      <c r="A346" s="618" t="s">
        <v>476</v>
      </c>
      <c r="B346" s="618" t="s">
        <v>7062</v>
      </c>
      <c r="C346" s="618" t="s">
        <v>3245</v>
      </c>
      <c r="D346" s="618" t="s">
        <v>426</v>
      </c>
      <c r="E346" s="631">
        <v>2023</v>
      </c>
      <c r="F346" s="79">
        <v>48980</v>
      </c>
      <c r="G346" s="618" t="s">
        <v>6882</v>
      </c>
    </row>
    <row r="347" spans="1:7" ht="15.75" x14ac:dyDescent="0.25">
      <c r="A347" s="618" t="s">
        <v>476</v>
      </c>
      <c r="B347" s="618" t="s">
        <v>2232</v>
      </c>
      <c r="C347" s="618" t="s">
        <v>3245</v>
      </c>
      <c r="D347" s="618" t="s">
        <v>43</v>
      </c>
      <c r="E347" s="631">
        <v>2023</v>
      </c>
      <c r="F347" s="79">
        <v>38570</v>
      </c>
      <c r="G347" s="618" t="s">
        <v>6882</v>
      </c>
    </row>
    <row r="348" spans="1:7" ht="15.75" x14ac:dyDescent="0.25">
      <c r="A348" s="618" t="s">
        <v>476</v>
      </c>
      <c r="B348" s="618" t="s">
        <v>2232</v>
      </c>
      <c r="C348" s="618" t="s">
        <v>3245</v>
      </c>
      <c r="D348" s="618" t="s">
        <v>426</v>
      </c>
      <c r="E348" s="631">
        <v>2023</v>
      </c>
      <c r="F348" s="79">
        <v>40570</v>
      </c>
      <c r="G348" s="618" t="s">
        <v>6882</v>
      </c>
    </row>
    <row r="349" spans="1:7" ht="15.75" x14ac:dyDescent="0.25">
      <c r="A349" s="618" t="s">
        <v>476</v>
      </c>
      <c r="B349" s="618" t="s">
        <v>8565</v>
      </c>
      <c r="C349" s="618" t="s">
        <v>3761</v>
      </c>
      <c r="D349" s="618" t="s">
        <v>44</v>
      </c>
      <c r="E349" s="631">
        <v>2023</v>
      </c>
      <c r="F349" s="79">
        <v>76775</v>
      </c>
      <c r="G349" s="618" t="s">
        <v>8566</v>
      </c>
    </row>
    <row r="350" spans="1:7" ht="15.75" x14ac:dyDescent="0.25">
      <c r="A350" s="54" t="s">
        <v>9647</v>
      </c>
      <c r="B350" s="54" t="s">
        <v>9914</v>
      </c>
      <c r="C350" s="54" t="s">
        <v>2114</v>
      </c>
      <c r="D350" s="54" t="s">
        <v>110</v>
      </c>
      <c r="E350" s="64">
        <v>2023</v>
      </c>
      <c r="F350" s="681">
        <v>29139</v>
      </c>
      <c r="G350" s="54" t="s">
        <v>9652</v>
      </c>
    </row>
    <row r="351" spans="1:7" ht="15.75" x14ac:dyDescent="0.25">
      <c r="A351" s="54" t="s">
        <v>9647</v>
      </c>
      <c r="B351" s="54" t="s">
        <v>9910</v>
      </c>
      <c r="C351" s="54" t="s">
        <v>9911</v>
      </c>
      <c r="D351" s="54" t="s">
        <v>110</v>
      </c>
      <c r="E351" s="64">
        <v>2023</v>
      </c>
      <c r="F351" s="681">
        <v>17767</v>
      </c>
      <c r="G351" s="54" t="s">
        <v>141</v>
      </c>
    </row>
    <row r="352" spans="1:7" ht="15.75" x14ac:dyDescent="0.25">
      <c r="A352" s="54" t="s">
        <v>9647</v>
      </c>
      <c r="B352" s="54" t="s">
        <v>9910</v>
      </c>
      <c r="C352" s="54" t="s">
        <v>9912</v>
      </c>
      <c r="D352" s="54" t="s">
        <v>110</v>
      </c>
      <c r="E352" s="64">
        <v>2023</v>
      </c>
      <c r="F352" s="681">
        <v>20543</v>
      </c>
      <c r="G352" s="54" t="s">
        <v>141</v>
      </c>
    </row>
    <row r="353" spans="1:7" ht="15.75" x14ac:dyDescent="0.25">
      <c r="A353" s="54" t="s">
        <v>9647</v>
      </c>
      <c r="B353" s="54" t="s">
        <v>9910</v>
      </c>
      <c r="C353" s="54" t="s">
        <v>9913</v>
      </c>
      <c r="D353" s="54" t="s">
        <v>110</v>
      </c>
      <c r="E353" s="64">
        <v>2023</v>
      </c>
      <c r="F353" s="681">
        <v>16379</v>
      </c>
      <c r="G353" s="54" t="s">
        <v>141</v>
      </c>
    </row>
    <row r="354" spans="1:7" ht="15.75" x14ac:dyDescent="0.25">
      <c r="A354" s="54" t="s">
        <v>9647</v>
      </c>
      <c r="B354" s="54" t="s">
        <v>9650</v>
      </c>
      <c r="C354" s="54" t="s">
        <v>2114</v>
      </c>
      <c r="D354" s="54"/>
      <c r="E354" s="64">
        <v>2023</v>
      </c>
      <c r="F354" s="681">
        <v>31917</v>
      </c>
      <c r="G354" s="54" t="s">
        <v>7072</v>
      </c>
    </row>
    <row r="355" spans="1:7" s="103" customFormat="1" ht="15.75" x14ac:dyDescent="0.25">
      <c r="A355" s="795" t="s">
        <v>10692</v>
      </c>
      <c r="B355" s="795" t="s">
        <v>10691</v>
      </c>
      <c r="C355" s="795" t="s">
        <v>1983</v>
      </c>
      <c r="D355" s="795" t="s">
        <v>2629</v>
      </c>
      <c r="E355" s="460">
        <v>2023</v>
      </c>
      <c r="F355" s="886">
        <v>24566.86</v>
      </c>
      <c r="G355" s="927" t="s">
        <v>4874</v>
      </c>
    </row>
    <row r="356" spans="1:7" ht="15.75" x14ac:dyDescent="0.25">
      <c r="A356" s="618" t="s">
        <v>9916</v>
      </c>
      <c r="B356" s="618" t="s">
        <v>9917</v>
      </c>
      <c r="C356" s="618" t="s">
        <v>2114</v>
      </c>
      <c r="D356" s="618" t="s">
        <v>426</v>
      </c>
      <c r="E356" s="631">
        <v>2023</v>
      </c>
      <c r="F356" s="55">
        <v>46528</v>
      </c>
      <c r="G356" s="618" t="s">
        <v>6010</v>
      </c>
    </row>
    <row r="357" spans="1:7" ht="15.75" x14ac:dyDescent="0.25">
      <c r="A357" s="618" t="s">
        <v>8293</v>
      </c>
      <c r="B357" s="618" t="s">
        <v>7069</v>
      </c>
      <c r="C357" s="618" t="s">
        <v>2114</v>
      </c>
      <c r="D357" s="618" t="s">
        <v>426</v>
      </c>
      <c r="E357" s="631">
        <v>2023</v>
      </c>
      <c r="F357" s="79">
        <v>45516</v>
      </c>
      <c r="G357" s="618" t="s">
        <v>147</v>
      </c>
    </row>
    <row r="358" spans="1:7" ht="15.75" x14ac:dyDescent="0.25">
      <c r="A358" s="619" t="s">
        <v>71</v>
      </c>
      <c r="B358" s="619" t="s">
        <v>2245</v>
      </c>
      <c r="C358" s="619" t="s">
        <v>7276</v>
      </c>
      <c r="D358" s="619" t="s">
        <v>110</v>
      </c>
      <c r="E358" s="631">
        <v>2023</v>
      </c>
      <c r="F358" s="79">
        <v>29060</v>
      </c>
      <c r="G358" s="619" t="s">
        <v>7277</v>
      </c>
    </row>
    <row r="359" spans="1:7" ht="15.75" x14ac:dyDescent="0.25">
      <c r="A359" s="619" t="s">
        <v>71</v>
      </c>
      <c r="B359" s="619" t="s">
        <v>7278</v>
      </c>
      <c r="C359" s="619" t="s">
        <v>7276</v>
      </c>
      <c r="D359" s="619" t="s">
        <v>110</v>
      </c>
      <c r="E359" s="631">
        <v>2023</v>
      </c>
      <c r="F359" s="79">
        <v>29610</v>
      </c>
      <c r="G359" s="619" t="s">
        <v>7277</v>
      </c>
    </row>
    <row r="360" spans="1:7" ht="15.75" x14ac:dyDescent="0.25">
      <c r="A360" s="619" t="s">
        <v>71</v>
      </c>
      <c r="B360" s="619" t="s">
        <v>7282</v>
      </c>
      <c r="C360" s="619" t="s">
        <v>7280</v>
      </c>
      <c r="D360" s="619" t="s">
        <v>110</v>
      </c>
      <c r="E360" s="631">
        <v>2023</v>
      </c>
      <c r="F360" s="79">
        <v>33540</v>
      </c>
      <c r="G360" s="619" t="s">
        <v>1832</v>
      </c>
    </row>
    <row r="361" spans="1:7" ht="15.75" x14ac:dyDescent="0.25">
      <c r="A361" s="619" t="s">
        <v>71</v>
      </c>
      <c r="B361" s="619" t="s">
        <v>3249</v>
      </c>
      <c r="C361" s="619" t="s">
        <v>7276</v>
      </c>
      <c r="D361" s="619" t="s">
        <v>110</v>
      </c>
      <c r="E361" s="631">
        <v>2023</v>
      </c>
      <c r="F361" s="79">
        <v>27295</v>
      </c>
      <c r="G361" s="619" t="s">
        <v>7277</v>
      </c>
    </row>
    <row r="362" spans="1:7" ht="15.75" x14ac:dyDescent="0.25">
      <c r="A362" s="619" t="s">
        <v>71</v>
      </c>
      <c r="B362" s="619" t="s">
        <v>7279</v>
      </c>
      <c r="C362" s="619" t="s">
        <v>7280</v>
      </c>
      <c r="D362" s="619" t="s">
        <v>110</v>
      </c>
      <c r="E362" s="631">
        <v>2023</v>
      </c>
      <c r="F362" s="79">
        <v>31345</v>
      </c>
      <c r="G362" s="619" t="s">
        <v>1832</v>
      </c>
    </row>
    <row r="363" spans="1:7" ht="15.75" x14ac:dyDescent="0.25">
      <c r="A363" s="619" t="s">
        <v>71</v>
      </c>
      <c r="B363" s="619" t="s">
        <v>7281</v>
      </c>
      <c r="C363" s="619" t="s">
        <v>7280</v>
      </c>
      <c r="D363" s="619" t="s">
        <v>110</v>
      </c>
      <c r="E363" s="631">
        <v>2023</v>
      </c>
      <c r="F363" s="79">
        <v>31895</v>
      </c>
      <c r="G363" s="619" t="s">
        <v>1832</v>
      </c>
    </row>
    <row r="364" spans="1:7" ht="15.75" x14ac:dyDescent="0.25">
      <c r="A364" s="618" t="s">
        <v>71</v>
      </c>
      <c r="B364" s="618" t="s">
        <v>9918</v>
      </c>
      <c r="C364" s="618" t="s">
        <v>7280</v>
      </c>
      <c r="D364" s="618" t="s">
        <v>110</v>
      </c>
      <c r="E364" s="631">
        <v>2023</v>
      </c>
      <c r="F364" s="79">
        <v>33325</v>
      </c>
      <c r="G364" s="618" t="s">
        <v>1832</v>
      </c>
    </row>
    <row r="365" spans="1:7" ht="15.75" x14ac:dyDescent="0.25">
      <c r="A365" s="619" t="s">
        <v>71</v>
      </c>
      <c r="B365" s="619" t="s">
        <v>7289</v>
      </c>
      <c r="C365" s="619" t="s">
        <v>3761</v>
      </c>
      <c r="D365" s="619" t="s">
        <v>426</v>
      </c>
      <c r="E365" s="631">
        <v>2023</v>
      </c>
      <c r="F365" s="79">
        <v>46230</v>
      </c>
      <c r="G365" s="619" t="s">
        <v>7286</v>
      </c>
    </row>
    <row r="366" spans="1:7" ht="15.75" x14ac:dyDescent="0.25">
      <c r="A366" s="619" t="s">
        <v>71</v>
      </c>
      <c r="B366" s="619" t="s">
        <v>7273</v>
      </c>
      <c r="C366" s="619" t="s">
        <v>7274</v>
      </c>
      <c r="D366" s="619" t="s">
        <v>43</v>
      </c>
      <c r="E366" s="631">
        <v>2023</v>
      </c>
      <c r="F366" s="79">
        <v>26953</v>
      </c>
      <c r="G366" s="619" t="s">
        <v>7275</v>
      </c>
    </row>
    <row r="367" spans="1:7" ht="15.75" x14ac:dyDescent="0.25">
      <c r="A367" s="619" t="s">
        <v>71</v>
      </c>
      <c r="B367" s="619" t="s">
        <v>3253</v>
      </c>
      <c r="C367" s="619" t="s">
        <v>7268</v>
      </c>
      <c r="D367" s="619" t="s">
        <v>43</v>
      </c>
      <c r="E367" s="631">
        <v>2023</v>
      </c>
      <c r="F367" s="79">
        <v>31110</v>
      </c>
      <c r="G367" s="619" t="s">
        <v>7269</v>
      </c>
    </row>
    <row r="368" spans="1:7" ht="15.75" x14ac:dyDescent="0.25">
      <c r="A368" s="619" t="s">
        <v>71</v>
      </c>
      <c r="B368" s="619" t="s">
        <v>3253</v>
      </c>
      <c r="C368" s="619" t="s">
        <v>7268</v>
      </c>
      <c r="D368" s="619" t="s">
        <v>426</v>
      </c>
      <c r="E368" s="631">
        <v>2023</v>
      </c>
      <c r="F368" s="79">
        <v>32610</v>
      </c>
      <c r="G368" s="619" t="s">
        <v>7269</v>
      </c>
    </row>
    <row r="369" spans="1:7" ht="15.75" x14ac:dyDescent="0.25">
      <c r="A369" s="619" t="s">
        <v>71</v>
      </c>
      <c r="B369" s="619" t="s">
        <v>3253</v>
      </c>
      <c r="C369" s="619" t="s">
        <v>7274</v>
      </c>
      <c r="D369" s="619" t="s">
        <v>426</v>
      </c>
      <c r="E369" s="631">
        <v>2023</v>
      </c>
      <c r="F369" s="79">
        <v>35121</v>
      </c>
      <c r="G369" s="619" t="s">
        <v>7275</v>
      </c>
    </row>
    <row r="370" spans="1:7" ht="15.75" x14ac:dyDescent="0.25">
      <c r="A370" s="619" t="s">
        <v>71</v>
      </c>
      <c r="B370" s="619" t="s">
        <v>3753</v>
      </c>
      <c r="C370" s="619" t="s">
        <v>7268</v>
      </c>
      <c r="D370" s="619" t="s">
        <v>43</v>
      </c>
      <c r="E370" s="631">
        <v>2023</v>
      </c>
      <c r="F370" s="79">
        <v>33760</v>
      </c>
      <c r="G370" s="619" t="s">
        <v>7269</v>
      </c>
    </row>
    <row r="371" spans="1:7" ht="15.75" x14ac:dyDescent="0.25">
      <c r="A371" s="619" t="s">
        <v>71</v>
      </c>
      <c r="B371" s="619" t="s">
        <v>5534</v>
      </c>
      <c r="C371" s="619" t="s">
        <v>7268</v>
      </c>
      <c r="D371" s="619" t="s">
        <v>426</v>
      </c>
      <c r="E371" s="631">
        <v>2023</v>
      </c>
      <c r="F371" s="79">
        <v>35260</v>
      </c>
      <c r="G371" s="619" t="s">
        <v>7269</v>
      </c>
    </row>
    <row r="372" spans="1:7" ht="15.75" x14ac:dyDescent="0.25">
      <c r="A372" s="618" t="s">
        <v>71</v>
      </c>
      <c r="B372" s="618" t="s">
        <v>7270</v>
      </c>
      <c r="C372" s="618" t="s">
        <v>2114</v>
      </c>
      <c r="D372" s="618" t="s">
        <v>43</v>
      </c>
      <c r="E372" s="631">
        <v>2023</v>
      </c>
      <c r="F372" s="79">
        <v>32400</v>
      </c>
      <c r="G372" s="618" t="s">
        <v>9919</v>
      </c>
    </row>
    <row r="373" spans="1:7" ht="15.75" x14ac:dyDescent="0.25">
      <c r="A373" s="618" t="s">
        <v>71</v>
      </c>
      <c r="B373" s="618" t="s">
        <v>7270</v>
      </c>
      <c r="C373" s="618" t="s">
        <v>2114</v>
      </c>
      <c r="D373" s="618" t="s">
        <v>426</v>
      </c>
      <c r="E373" s="631">
        <v>2023</v>
      </c>
      <c r="F373" s="79">
        <v>33900</v>
      </c>
      <c r="G373" s="618" t="s">
        <v>9920</v>
      </c>
    </row>
    <row r="374" spans="1:7" ht="15.75" x14ac:dyDescent="0.25">
      <c r="A374" s="619" t="s">
        <v>71</v>
      </c>
      <c r="B374" s="619" t="s">
        <v>7271</v>
      </c>
      <c r="C374" s="619" t="s">
        <v>7272</v>
      </c>
      <c r="D374" s="619" t="s">
        <v>426</v>
      </c>
      <c r="E374" s="631">
        <v>2023</v>
      </c>
      <c r="F374" s="79">
        <v>38600</v>
      </c>
      <c r="G374" s="619" t="s">
        <v>7269</v>
      </c>
    </row>
    <row r="375" spans="1:7" ht="15.75" x14ac:dyDescent="0.25">
      <c r="A375" s="618" t="s">
        <v>71</v>
      </c>
      <c r="B375" s="618" t="s">
        <v>7271</v>
      </c>
      <c r="C375" s="618" t="s">
        <v>2114</v>
      </c>
      <c r="D375" s="618" t="s">
        <v>426</v>
      </c>
      <c r="E375" s="675">
        <v>2023</v>
      </c>
      <c r="F375" s="79">
        <v>39100</v>
      </c>
      <c r="G375" s="626" t="s">
        <v>9920</v>
      </c>
    </row>
    <row r="376" spans="1:7" ht="15.75" x14ac:dyDescent="0.25">
      <c r="A376" s="619" t="s">
        <v>71</v>
      </c>
      <c r="B376" s="619" t="s">
        <v>3754</v>
      </c>
      <c r="C376" s="619" t="s">
        <v>7274</v>
      </c>
      <c r="D376" s="619" t="s">
        <v>426</v>
      </c>
      <c r="E376" s="675">
        <v>2023</v>
      </c>
      <c r="F376" s="79">
        <v>38088</v>
      </c>
      <c r="G376" s="628" t="s">
        <v>7275</v>
      </c>
    </row>
    <row r="377" spans="1:7" ht="15.75" x14ac:dyDescent="0.25">
      <c r="A377" s="619" t="s">
        <v>71</v>
      </c>
      <c r="B377" s="619" t="s">
        <v>7296</v>
      </c>
      <c r="C377" s="619" t="s">
        <v>2114</v>
      </c>
      <c r="D377" s="619" t="s">
        <v>426</v>
      </c>
      <c r="E377" s="675">
        <v>2023</v>
      </c>
      <c r="F377" s="79">
        <v>25300</v>
      </c>
      <c r="G377" s="628" t="s">
        <v>4212</v>
      </c>
    </row>
    <row r="378" spans="1:7" ht="15.75" x14ac:dyDescent="0.25">
      <c r="A378" s="619" t="s">
        <v>71</v>
      </c>
      <c r="B378" s="619" t="s">
        <v>7298</v>
      </c>
      <c r="C378" s="619" t="s">
        <v>2114</v>
      </c>
      <c r="D378" s="619" t="s">
        <v>110</v>
      </c>
      <c r="E378" s="675">
        <v>2023</v>
      </c>
      <c r="F378" s="79">
        <v>27900</v>
      </c>
      <c r="G378" s="628" t="s">
        <v>4212</v>
      </c>
    </row>
    <row r="379" spans="1:7" ht="15.75" x14ac:dyDescent="0.25">
      <c r="A379" s="619" t="s">
        <v>71</v>
      </c>
      <c r="B379" s="619" t="s">
        <v>7298</v>
      </c>
      <c r="C379" s="619" t="s">
        <v>2114</v>
      </c>
      <c r="D379" s="619" t="s">
        <v>426</v>
      </c>
      <c r="E379" s="675">
        <v>2023</v>
      </c>
      <c r="F379" s="79">
        <v>29400</v>
      </c>
      <c r="G379" s="628" t="s">
        <v>4212</v>
      </c>
    </row>
    <row r="380" spans="1:7" ht="15.75" x14ac:dyDescent="0.25">
      <c r="A380" s="619" t="s">
        <v>71</v>
      </c>
      <c r="B380" s="619" t="s">
        <v>7297</v>
      </c>
      <c r="C380" s="619" t="s">
        <v>2114</v>
      </c>
      <c r="D380" s="619" t="s">
        <v>110</v>
      </c>
      <c r="E380" s="675">
        <v>2023</v>
      </c>
      <c r="F380" s="79">
        <v>25900</v>
      </c>
      <c r="G380" s="628" t="s">
        <v>4212</v>
      </c>
    </row>
    <row r="381" spans="1:7" ht="15.75" x14ac:dyDescent="0.25">
      <c r="A381" s="619" t="s">
        <v>71</v>
      </c>
      <c r="B381" s="619" t="s">
        <v>7297</v>
      </c>
      <c r="C381" s="619" t="s">
        <v>2114</v>
      </c>
      <c r="D381" s="619" t="s">
        <v>426</v>
      </c>
      <c r="E381" s="675">
        <v>2023</v>
      </c>
      <c r="F381" s="79">
        <v>27400</v>
      </c>
      <c r="G381" s="628" t="s">
        <v>4212</v>
      </c>
    </row>
    <row r="382" spans="1:7" ht="15.75" x14ac:dyDescent="0.25">
      <c r="A382" s="619" t="s">
        <v>71</v>
      </c>
      <c r="B382" s="619" t="s">
        <v>7299</v>
      </c>
      <c r="C382" s="619" t="s">
        <v>3761</v>
      </c>
      <c r="D382" s="619" t="s">
        <v>110</v>
      </c>
      <c r="E382" s="675">
        <v>2023</v>
      </c>
      <c r="F382" s="79">
        <v>37490</v>
      </c>
      <c r="G382" s="628" t="s">
        <v>7300</v>
      </c>
    </row>
    <row r="383" spans="1:7" ht="15.75" x14ac:dyDescent="0.25">
      <c r="A383" s="619" t="s">
        <v>71</v>
      </c>
      <c r="B383" s="619" t="s">
        <v>7303</v>
      </c>
      <c r="C383" s="619" t="s">
        <v>3761</v>
      </c>
      <c r="D383" s="619" t="s">
        <v>110</v>
      </c>
      <c r="E383" s="675">
        <v>2023</v>
      </c>
      <c r="F383" s="79">
        <v>49620</v>
      </c>
      <c r="G383" s="628" t="s">
        <v>7300</v>
      </c>
    </row>
    <row r="384" spans="1:7" ht="15.75" x14ac:dyDescent="0.25">
      <c r="A384" s="619" t="s">
        <v>71</v>
      </c>
      <c r="B384" s="619" t="s">
        <v>7301</v>
      </c>
      <c r="C384" s="619" t="s">
        <v>3761</v>
      </c>
      <c r="D384" s="619" t="s">
        <v>110</v>
      </c>
      <c r="E384" s="675">
        <v>2023</v>
      </c>
      <c r="F384" s="79">
        <v>40560</v>
      </c>
      <c r="G384" s="628" t="s">
        <v>7300</v>
      </c>
    </row>
    <row r="385" spans="1:7" ht="15.75" x14ac:dyDescent="0.25">
      <c r="A385" s="619" t="s">
        <v>71</v>
      </c>
      <c r="B385" s="619" t="s">
        <v>7302</v>
      </c>
      <c r="C385" s="619" t="s">
        <v>3761</v>
      </c>
      <c r="D385" s="619" t="s">
        <v>110</v>
      </c>
      <c r="E385" s="675">
        <v>2023</v>
      </c>
      <c r="F385" s="79">
        <v>41360</v>
      </c>
      <c r="G385" s="628" t="s">
        <v>7300</v>
      </c>
    </row>
    <row r="386" spans="1:7" ht="15.75" x14ac:dyDescent="0.25">
      <c r="A386" s="619" t="s">
        <v>71</v>
      </c>
      <c r="B386" s="619" t="s">
        <v>2249</v>
      </c>
      <c r="C386" s="619" t="s">
        <v>3761</v>
      </c>
      <c r="D386" s="629" t="s">
        <v>110</v>
      </c>
      <c r="E386" s="675">
        <v>2023</v>
      </c>
      <c r="F386" s="79">
        <v>44600</v>
      </c>
      <c r="G386" s="628" t="s">
        <v>7300</v>
      </c>
    </row>
    <row r="387" spans="1:7" ht="15.75" x14ac:dyDescent="0.25">
      <c r="A387" s="619" t="s">
        <v>71</v>
      </c>
      <c r="B387" s="619" t="s">
        <v>7292</v>
      </c>
      <c r="C387" s="629" t="s">
        <v>3761</v>
      </c>
      <c r="D387" s="619" t="s">
        <v>426</v>
      </c>
      <c r="E387" s="675">
        <v>2023</v>
      </c>
      <c r="F387" s="79">
        <v>41250</v>
      </c>
      <c r="G387" s="628" t="s">
        <v>4212</v>
      </c>
    </row>
    <row r="388" spans="1:7" ht="15.75" x14ac:dyDescent="0.25">
      <c r="A388" s="619" t="s">
        <v>71</v>
      </c>
      <c r="B388" s="619" t="s">
        <v>7290</v>
      </c>
      <c r="C388" s="619" t="s">
        <v>3761</v>
      </c>
      <c r="D388" s="619" t="s">
        <v>110</v>
      </c>
      <c r="E388" s="675">
        <v>2023</v>
      </c>
      <c r="F388" s="79">
        <v>35950</v>
      </c>
      <c r="G388" s="628" t="s">
        <v>4212</v>
      </c>
    </row>
    <row r="389" spans="1:7" ht="15.75" x14ac:dyDescent="0.25">
      <c r="A389" s="619" t="s">
        <v>71</v>
      </c>
      <c r="B389" s="619" t="s">
        <v>7290</v>
      </c>
      <c r="C389" s="619" t="s">
        <v>3761</v>
      </c>
      <c r="D389" s="619" t="s">
        <v>426</v>
      </c>
      <c r="E389" s="675">
        <v>2023</v>
      </c>
      <c r="F389" s="79">
        <v>38050</v>
      </c>
      <c r="G389" s="628" t="s">
        <v>4212</v>
      </c>
    </row>
    <row r="390" spans="1:7" ht="15.75" x14ac:dyDescent="0.25">
      <c r="A390" s="619" t="s">
        <v>71</v>
      </c>
      <c r="B390" s="619" t="s">
        <v>7293</v>
      </c>
      <c r="C390" s="629" t="s">
        <v>3761</v>
      </c>
      <c r="D390" s="619" t="s">
        <v>110</v>
      </c>
      <c r="E390" s="675">
        <v>2023</v>
      </c>
      <c r="F390" s="79">
        <v>41950</v>
      </c>
      <c r="G390" s="628" t="s">
        <v>4212</v>
      </c>
    </row>
    <row r="391" spans="1:7" ht="15.75" x14ac:dyDescent="0.25">
      <c r="A391" s="619" t="s">
        <v>71</v>
      </c>
      <c r="B391" s="629" t="s">
        <v>7291</v>
      </c>
      <c r="C391" s="629" t="s">
        <v>3761</v>
      </c>
      <c r="D391" s="619" t="s">
        <v>110</v>
      </c>
      <c r="E391" s="675">
        <v>2023</v>
      </c>
      <c r="F391" s="79">
        <v>39150</v>
      </c>
      <c r="G391" s="628" t="s">
        <v>4212</v>
      </c>
    </row>
    <row r="392" spans="1:7" ht="15.75" x14ac:dyDescent="0.25">
      <c r="A392" s="619" t="s">
        <v>71</v>
      </c>
      <c r="B392" s="619" t="s">
        <v>7294</v>
      </c>
      <c r="C392" s="619" t="s">
        <v>3761</v>
      </c>
      <c r="D392" s="619" t="s">
        <v>110</v>
      </c>
      <c r="E392" s="675">
        <v>2023</v>
      </c>
      <c r="F392" s="79">
        <v>46450</v>
      </c>
      <c r="G392" s="628" t="s">
        <v>4212</v>
      </c>
    </row>
    <row r="393" spans="1:7" ht="15.75" x14ac:dyDescent="0.25">
      <c r="A393" s="619" t="s">
        <v>71</v>
      </c>
      <c r="B393" s="619" t="s">
        <v>7294</v>
      </c>
      <c r="C393" s="619" t="s">
        <v>3761</v>
      </c>
      <c r="D393" s="619" t="s">
        <v>426</v>
      </c>
      <c r="E393" s="675">
        <v>2023</v>
      </c>
      <c r="F393" s="79">
        <v>48550</v>
      </c>
      <c r="G393" s="628" t="s">
        <v>4212</v>
      </c>
    </row>
    <row r="394" spans="1:7" ht="15.75" x14ac:dyDescent="0.25">
      <c r="A394" s="619" t="s">
        <v>71</v>
      </c>
      <c r="B394" s="619" t="s">
        <v>7295</v>
      </c>
      <c r="C394" s="619" t="s">
        <v>3761</v>
      </c>
      <c r="D394" s="619" t="s">
        <v>426</v>
      </c>
      <c r="E394" s="675">
        <v>2023</v>
      </c>
      <c r="F394" s="79">
        <v>48350</v>
      </c>
      <c r="G394" s="628" t="s">
        <v>4212</v>
      </c>
    </row>
    <row r="395" spans="1:7" ht="15.75" x14ac:dyDescent="0.25">
      <c r="A395" s="619" t="s">
        <v>71</v>
      </c>
      <c r="B395" s="629" t="s">
        <v>7285</v>
      </c>
      <c r="C395" s="619" t="s">
        <v>3761</v>
      </c>
      <c r="D395" s="619" t="s">
        <v>426</v>
      </c>
      <c r="E395" s="675">
        <v>2023</v>
      </c>
      <c r="F395" s="79">
        <v>38800</v>
      </c>
      <c r="G395" s="628" t="s">
        <v>7286</v>
      </c>
    </row>
    <row r="396" spans="1:7" ht="15.75" x14ac:dyDescent="0.25">
      <c r="A396" s="619" t="s">
        <v>71</v>
      </c>
      <c r="B396" s="619" t="s">
        <v>7287</v>
      </c>
      <c r="C396" s="619" t="s">
        <v>3761</v>
      </c>
      <c r="D396" s="619" t="s">
        <v>426</v>
      </c>
      <c r="E396" s="675">
        <v>2023</v>
      </c>
      <c r="F396" s="79">
        <v>41780</v>
      </c>
      <c r="G396" s="628" t="s">
        <v>7286</v>
      </c>
    </row>
    <row r="397" spans="1:7" ht="15.75" x14ac:dyDescent="0.25">
      <c r="A397" s="619" t="s">
        <v>71</v>
      </c>
      <c r="B397" s="619" t="s">
        <v>7288</v>
      </c>
      <c r="C397" s="619" t="s">
        <v>3761</v>
      </c>
      <c r="D397" s="619" t="s">
        <v>426</v>
      </c>
      <c r="E397" s="675">
        <v>2023</v>
      </c>
      <c r="F397" s="79">
        <v>44730</v>
      </c>
      <c r="G397" s="628" t="s">
        <v>7286</v>
      </c>
    </row>
    <row r="398" spans="1:7" ht="15.75" x14ac:dyDescent="0.25">
      <c r="A398" s="619" t="s">
        <v>71</v>
      </c>
      <c r="B398" s="619" t="s">
        <v>7284</v>
      </c>
      <c r="C398" s="619" t="s">
        <v>7280</v>
      </c>
      <c r="D398" s="619" t="s">
        <v>110</v>
      </c>
      <c r="E398" s="675">
        <v>2023</v>
      </c>
      <c r="F398" s="79">
        <v>37890</v>
      </c>
      <c r="G398" s="628" t="s">
        <v>7277</v>
      </c>
    </row>
    <row r="399" spans="1:7" ht="15.75" x14ac:dyDescent="0.25">
      <c r="A399" s="619" t="s">
        <v>71</v>
      </c>
      <c r="B399" s="619" t="s">
        <v>7283</v>
      </c>
      <c r="C399" s="619" t="s">
        <v>7280</v>
      </c>
      <c r="D399" s="619" t="s">
        <v>110</v>
      </c>
      <c r="E399" s="675">
        <v>2023</v>
      </c>
      <c r="F399" s="79">
        <v>37340</v>
      </c>
      <c r="G399" s="628" t="s">
        <v>7277</v>
      </c>
    </row>
    <row r="400" spans="1:7" ht="15.75" x14ac:dyDescent="0.25">
      <c r="A400" s="619" t="s">
        <v>2082</v>
      </c>
      <c r="B400" s="619" t="s">
        <v>7316</v>
      </c>
      <c r="C400" s="619" t="s">
        <v>7280</v>
      </c>
      <c r="D400" s="619" t="s">
        <v>110</v>
      </c>
      <c r="E400" s="675">
        <v>2023</v>
      </c>
      <c r="F400" s="79">
        <v>32990</v>
      </c>
      <c r="G400" s="628" t="s">
        <v>1832</v>
      </c>
    </row>
    <row r="401" spans="1:7" ht="15.75" x14ac:dyDescent="0.25">
      <c r="A401" s="619" t="s">
        <v>2082</v>
      </c>
      <c r="B401" s="619" t="s">
        <v>7304</v>
      </c>
      <c r="C401" s="619" t="s">
        <v>1983</v>
      </c>
      <c r="D401" s="619"/>
      <c r="E401" s="675">
        <v>2023</v>
      </c>
      <c r="F401" s="79">
        <v>27295</v>
      </c>
      <c r="G401" s="628" t="s">
        <v>7277</v>
      </c>
    </row>
    <row r="402" spans="1:7" ht="15.75" x14ac:dyDescent="0.25">
      <c r="A402" s="619" t="s">
        <v>2082</v>
      </c>
      <c r="B402" s="619" t="s">
        <v>7305</v>
      </c>
      <c r="C402" s="619" t="s">
        <v>1983</v>
      </c>
      <c r="D402" s="619"/>
      <c r="E402" s="675">
        <v>2023</v>
      </c>
      <c r="F402" s="79">
        <v>27845</v>
      </c>
      <c r="G402" s="628" t="s">
        <v>7277</v>
      </c>
    </row>
    <row r="403" spans="1:7" ht="15.75" x14ac:dyDescent="0.25">
      <c r="A403" s="619" t="s">
        <v>2082</v>
      </c>
      <c r="B403" s="619" t="s">
        <v>7306</v>
      </c>
      <c r="C403" s="619" t="s">
        <v>1983</v>
      </c>
      <c r="D403" s="619"/>
      <c r="E403" s="675">
        <v>2023</v>
      </c>
      <c r="F403" s="79">
        <v>28995</v>
      </c>
      <c r="G403" s="628" t="s">
        <v>7307</v>
      </c>
    </row>
    <row r="404" spans="1:7" ht="15.75" x14ac:dyDescent="0.25">
      <c r="A404" s="619" t="s">
        <v>2082</v>
      </c>
      <c r="B404" s="619" t="s">
        <v>7308</v>
      </c>
      <c r="C404" s="619" t="s">
        <v>1983</v>
      </c>
      <c r="D404" s="619"/>
      <c r="E404" s="675">
        <v>2023</v>
      </c>
      <c r="F404" s="79">
        <v>29545</v>
      </c>
      <c r="G404" s="628" t="s">
        <v>7307</v>
      </c>
    </row>
    <row r="405" spans="1:7" ht="15.75" x14ac:dyDescent="0.25">
      <c r="A405" s="619" t="s">
        <v>2082</v>
      </c>
      <c r="B405" s="619" t="s">
        <v>7309</v>
      </c>
      <c r="C405" s="619" t="s">
        <v>2114</v>
      </c>
      <c r="D405" s="619"/>
      <c r="E405" s="675">
        <v>2023</v>
      </c>
      <c r="F405" s="79">
        <v>25845</v>
      </c>
      <c r="G405" s="628" t="s">
        <v>7307</v>
      </c>
    </row>
    <row r="406" spans="1:7" ht="15.75" x14ac:dyDescent="0.25">
      <c r="A406" s="619" t="s">
        <v>2082</v>
      </c>
      <c r="B406" s="619" t="s">
        <v>7309</v>
      </c>
      <c r="C406" s="619" t="s">
        <v>2114</v>
      </c>
      <c r="D406" s="619"/>
      <c r="E406" s="675">
        <v>2023</v>
      </c>
      <c r="F406" s="79">
        <v>24845</v>
      </c>
      <c r="G406" s="628" t="s">
        <v>7277</v>
      </c>
    </row>
    <row r="407" spans="1:7" ht="15.75" x14ac:dyDescent="0.25">
      <c r="A407" s="619" t="s">
        <v>2082</v>
      </c>
      <c r="B407" s="619" t="s">
        <v>7310</v>
      </c>
      <c r="C407" s="619" t="s">
        <v>1983</v>
      </c>
      <c r="D407" s="619"/>
      <c r="E407" s="675">
        <v>2023</v>
      </c>
      <c r="F407" s="79">
        <v>29595</v>
      </c>
      <c r="G407" s="628" t="s">
        <v>7277</v>
      </c>
    </row>
    <row r="408" spans="1:7" ht="15.75" x14ac:dyDescent="0.25">
      <c r="A408" s="619" t="s">
        <v>2082</v>
      </c>
      <c r="B408" s="619" t="s">
        <v>7311</v>
      </c>
      <c r="C408" s="619" t="s">
        <v>2114</v>
      </c>
      <c r="D408" s="619"/>
      <c r="E408" s="675">
        <v>2023</v>
      </c>
      <c r="F408" s="79">
        <v>27245</v>
      </c>
      <c r="G408" s="628" t="s">
        <v>7307</v>
      </c>
    </row>
    <row r="409" spans="1:7" ht="15.75" x14ac:dyDescent="0.25">
      <c r="A409" s="619" t="s">
        <v>2082</v>
      </c>
      <c r="B409" s="619" t="s">
        <v>7312</v>
      </c>
      <c r="C409" s="619" t="s">
        <v>2114</v>
      </c>
      <c r="D409" s="619"/>
      <c r="E409" s="675">
        <v>2023</v>
      </c>
      <c r="F409" s="79">
        <v>27245</v>
      </c>
      <c r="G409" s="628" t="s">
        <v>7307</v>
      </c>
    </row>
    <row r="410" spans="1:7" ht="15.75" x14ac:dyDescent="0.25">
      <c r="A410" s="619" t="s">
        <v>2082</v>
      </c>
      <c r="B410" s="619" t="s">
        <v>7312</v>
      </c>
      <c r="C410" s="619" t="s">
        <v>2114</v>
      </c>
      <c r="D410" s="619"/>
      <c r="E410" s="675">
        <v>2023</v>
      </c>
      <c r="F410" s="79">
        <v>26445</v>
      </c>
      <c r="G410" s="628" t="s">
        <v>7277</v>
      </c>
    </row>
    <row r="411" spans="1:7" ht="15.75" x14ac:dyDescent="0.25">
      <c r="A411" s="619" t="s">
        <v>2082</v>
      </c>
      <c r="B411" s="619" t="s">
        <v>7313</v>
      </c>
      <c r="C411" s="619" t="s">
        <v>1983</v>
      </c>
      <c r="D411" s="619"/>
      <c r="E411" s="675">
        <v>2023</v>
      </c>
      <c r="F411" s="79">
        <v>32345</v>
      </c>
      <c r="G411" s="628" t="s">
        <v>7307</v>
      </c>
    </row>
    <row r="412" spans="1:7" ht="15.75" x14ac:dyDescent="0.25">
      <c r="A412" s="619" t="s">
        <v>2082</v>
      </c>
      <c r="B412" s="619" t="s">
        <v>7314</v>
      </c>
      <c r="C412" s="619" t="s">
        <v>1983</v>
      </c>
      <c r="D412" s="619"/>
      <c r="E412" s="675">
        <v>2023</v>
      </c>
      <c r="F412" s="79">
        <v>31445</v>
      </c>
      <c r="G412" s="628" t="s">
        <v>7277</v>
      </c>
    </row>
    <row r="413" spans="1:7" ht="15.75" x14ac:dyDescent="0.25">
      <c r="A413" s="619" t="s">
        <v>2082</v>
      </c>
      <c r="B413" s="619" t="s">
        <v>7315</v>
      </c>
      <c r="C413" s="619" t="s">
        <v>2114</v>
      </c>
      <c r="D413" s="619"/>
      <c r="E413" s="675">
        <v>2023</v>
      </c>
      <c r="F413" s="79">
        <v>44390</v>
      </c>
      <c r="G413" s="628" t="s">
        <v>7307</v>
      </c>
    </row>
    <row r="414" spans="1:7" ht="15.75" x14ac:dyDescent="0.25">
      <c r="A414" s="619" t="s">
        <v>2082</v>
      </c>
      <c r="B414" s="619" t="s">
        <v>7296</v>
      </c>
      <c r="C414" s="619" t="s">
        <v>2114</v>
      </c>
      <c r="D414" s="619" t="s">
        <v>110</v>
      </c>
      <c r="E414" s="675">
        <v>2023</v>
      </c>
      <c r="F414" s="79">
        <v>23800</v>
      </c>
      <c r="G414" s="628" t="s">
        <v>4212</v>
      </c>
    </row>
    <row r="415" spans="1:7" ht="15.75" x14ac:dyDescent="0.25">
      <c r="A415" s="619" t="s">
        <v>87</v>
      </c>
      <c r="B415" s="619" t="s">
        <v>88</v>
      </c>
      <c r="C415" s="619" t="s">
        <v>3255</v>
      </c>
      <c r="D415" s="619" t="s">
        <v>110</v>
      </c>
      <c r="E415" s="675">
        <v>2023</v>
      </c>
      <c r="F415" s="79">
        <v>16294</v>
      </c>
      <c r="G415" s="628" t="s">
        <v>5344</v>
      </c>
    </row>
    <row r="416" spans="1:7" ht="15.75" x14ac:dyDescent="0.25">
      <c r="A416" s="619" t="s">
        <v>87</v>
      </c>
      <c r="B416" s="619" t="s">
        <v>88</v>
      </c>
      <c r="C416" s="619" t="s">
        <v>3255</v>
      </c>
      <c r="D416" s="619" t="s">
        <v>426</v>
      </c>
      <c r="E416" s="675">
        <v>2023</v>
      </c>
      <c r="F416" s="79">
        <v>17152</v>
      </c>
      <c r="G416" s="628" t="s">
        <v>5344</v>
      </c>
    </row>
    <row r="417" spans="1:7" ht="15.75" x14ac:dyDescent="0.25">
      <c r="A417" s="618" t="s">
        <v>87</v>
      </c>
      <c r="B417" s="618" t="s">
        <v>9672</v>
      </c>
      <c r="C417" s="618" t="s">
        <v>3255</v>
      </c>
      <c r="D417" s="618" t="s">
        <v>110</v>
      </c>
      <c r="E417" s="675">
        <v>2023</v>
      </c>
      <c r="F417" s="79">
        <v>24550</v>
      </c>
      <c r="G417" s="626" t="s">
        <v>7277</v>
      </c>
    </row>
    <row r="418" spans="1:7" ht="15.75" x14ac:dyDescent="0.25">
      <c r="A418" s="618" t="s">
        <v>87</v>
      </c>
      <c r="B418" s="618" t="s">
        <v>9673</v>
      </c>
      <c r="C418" s="618" t="s">
        <v>3255</v>
      </c>
      <c r="D418" s="618" t="s">
        <v>110</v>
      </c>
      <c r="E418" s="675">
        <v>2023</v>
      </c>
      <c r="F418" s="79">
        <v>29150</v>
      </c>
      <c r="G418" s="626" t="s">
        <v>7277</v>
      </c>
    </row>
    <row r="419" spans="1:7" ht="15.75" x14ac:dyDescent="0.25">
      <c r="A419" s="619" t="s">
        <v>87</v>
      </c>
      <c r="B419" s="619" t="s">
        <v>7318</v>
      </c>
      <c r="C419" s="619" t="s">
        <v>5349</v>
      </c>
      <c r="D419" s="619"/>
      <c r="E419" s="675">
        <v>2023</v>
      </c>
      <c r="F419" s="79">
        <v>27500</v>
      </c>
      <c r="G419" s="628" t="s">
        <v>7319</v>
      </c>
    </row>
    <row r="420" spans="1:7" ht="15.75" x14ac:dyDescent="0.25">
      <c r="A420" s="619" t="s">
        <v>87</v>
      </c>
      <c r="B420" s="619" t="s">
        <v>6863</v>
      </c>
      <c r="C420" s="619" t="s">
        <v>3255</v>
      </c>
      <c r="D420" s="619" t="s">
        <v>110</v>
      </c>
      <c r="E420" s="675">
        <v>2023</v>
      </c>
      <c r="F420" s="679">
        <v>28950</v>
      </c>
      <c r="G420" s="628" t="s">
        <v>5344</v>
      </c>
    </row>
    <row r="421" spans="1:7" ht="15.75" x14ac:dyDescent="0.25">
      <c r="A421" s="619" t="s">
        <v>87</v>
      </c>
      <c r="B421" s="619" t="s">
        <v>6863</v>
      </c>
      <c r="C421" s="619" t="s">
        <v>3255</v>
      </c>
      <c r="D421" s="619" t="s">
        <v>426</v>
      </c>
      <c r="E421" s="675">
        <v>2023</v>
      </c>
      <c r="F421" s="679">
        <v>29350</v>
      </c>
      <c r="G421" s="628" t="s">
        <v>5344</v>
      </c>
    </row>
    <row r="422" spans="1:7" ht="15.75" x14ac:dyDescent="0.25">
      <c r="A422" s="619" t="s">
        <v>87</v>
      </c>
      <c r="B422" s="619" t="s">
        <v>6863</v>
      </c>
      <c r="C422" s="619" t="s">
        <v>2114</v>
      </c>
      <c r="D422" s="619" t="s">
        <v>110</v>
      </c>
      <c r="E422" s="675">
        <v>2023</v>
      </c>
      <c r="F422" s="79">
        <v>28270</v>
      </c>
      <c r="G422" s="628" t="s">
        <v>5344</v>
      </c>
    </row>
    <row r="423" spans="1:7" ht="15.75" x14ac:dyDescent="0.25">
      <c r="A423" s="619" t="s">
        <v>87</v>
      </c>
      <c r="B423" s="619" t="s">
        <v>6780</v>
      </c>
      <c r="C423" s="619" t="s">
        <v>3790</v>
      </c>
      <c r="D423" s="619" t="s">
        <v>110</v>
      </c>
      <c r="E423" s="675">
        <v>2023</v>
      </c>
      <c r="F423" s="79">
        <v>35900</v>
      </c>
      <c r="G423" s="628" t="s">
        <v>7320</v>
      </c>
    </row>
    <row r="424" spans="1:7" ht="15.75" x14ac:dyDescent="0.25">
      <c r="A424" s="619" t="s">
        <v>87</v>
      </c>
      <c r="B424" s="619" t="s">
        <v>6780</v>
      </c>
      <c r="C424" s="619" t="s">
        <v>3790</v>
      </c>
      <c r="D424" s="619" t="s">
        <v>426</v>
      </c>
      <c r="E424" s="675">
        <v>2023</v>
      </c>
      <c r="F424" s="79">
        <v>37800</v>
      </c>
      <c r="G424" s="628" t="s">
        <v>7317</v>
      </c>
    </row>
    <row r="425" spans="1:7" ht="15.75" x14ac:dyDescent="0.25">
      <c r="A425" s="619" t="s">
        <v>87</v>
      </c>
      <c r="B425" s="619" t="s">
        <v>7321</v>
      </c>
      <c r="C425" s="619" t="s">
        <v>1985</v>
      </c>
      <c r="D425" s="619" t="s">
        <v>110</v>
      </c>
      <c r="E425" s="675">
        <v>2023</v>
      </c>
      <c r="F425" s="79">
        <v>25700</v>
      </c>
      <c r="G425" s="628" t="s">
        <v>7286</v>
      </c>
    </row>
    <row r="426" spans="1:7" ht="15.75" x14ac:dyDescent="0.25">
      <c r="A426" s="619" t="s">
        <v>87</v>
      </c>
      <c r="B426" s="619" t="s">
        <v>6864</v>
      </c>
      <c r="C426" s="619" t="s">
        <v>1985</v>
      </c>
      <c r="D426" s="619" t="s">
        <v>110</v>
      </c>
      <c r="E426" s="675">
        <v>2023</v>
      </c>
      <c r="F426" s="79">
        <v>27975</v>
      </c>
      <c r="G426" s="628" t="s">
        <v>5344</v>
      </c>
    </row>
    <row r="427" spans="1:7" ht="15.75" x14ac:dyDescent="0.25">
      <c r="A427" s="618" t="s">
        <v>87</v>
      </c>
      <c r="B427" s="618" t="s">
        <v>9921</v>
      </c>
      <c r="C427" s="618" t="s">
        <v>2114</v>
      </c>
      <c r="D427" s="618" t="s">
        <v>110</v>
      </c>
      <c r="E427" s="675">
        <v>2023</v>
      </c>
      <c r="F427" s="79">
        <v>28100</v>
      </c>
      <c r="G427" s="626" t="s">
        <v>7277</v>
      </c>
    </row>
    <row r="428" spans="1:7" ht="15.75" x14ac:dyDescent="0.25">
      <c r="A428" s="618" t="s">
        <v>87</v>
      </c>
      <c r="B428" s="618" t="s">
        <v>4131</v>
      </c>
      <c r="C428" s="618" t="s">
        <v>2114</v>
      </c>
      <c r="D428" s="618" t="s">
        <v>110</v>
      </c>
      <c r="E428" s="675">
        <v>2023</v>
      </c>
      <c r="F428" s="79">
        <v>36600</v>
      </c>
      <c r="G428" s="626" t="s">
        <v>7277</v>
      </c>
    </row>
    <row r="429" spans="1:7" ht="15.75" x14ac:dyDescent="0.25">
      <c r="A429" s="618" t="s">
        <v>87</v>
      </c>
      <c r="B429" s="618" t="s">
        <v>9922</v>
      </c>
      <c r="C429" s="618" t="s">
        <v>2114</v>
      </c>
      <c r="D429" s="618" t="s">
        <v>110</v>
      </c>
      <c r="E429" s="675">
        <v>2023</v>
      </c>
      <c r="F429" s="79">
        <v>31450</v>
      </c>
      <c r="G429" s="626" t="s">
        <v>7277</v>
      </c>
    </row>
    <row r="430" spans="1:7" ht="15.75" x14ac:dyDescent="0.25">
      <c r="A430" s="618" t="s">
        <v>87</v>
      </c>
      <c r="B430" s="618" t="s">
        <v>95</v>
      </c>
      <c r="C430" s="618" t="s">
        <v>1985</v>
      </c>
      <c r="D430" s="618" t="s">
        <v>426</v>
      </c>
      <c r="E430" s="675">
        <v>2023</v>
      </c>
      <c r="F430" s="79">
        <v>35225</v>
      </c>
      <c r="G430" s="626" t="s">
        <v>147</v>
      </c>
    </row>
    <row r="431" spans="1:7" ht="15.75" x14ac:dyDescent="0.25">
      <c r="A431" s="619" t="s">
        <v>87</v>
      </c>
      <c r="B431" s="619" t="s">
        <v>3733</v>
      </c>
      <c r="C431" s="619" t="s">
        <v>1985</v>
      </c>
      <c r="D431" s="619" t="s">
        <v>426</v>
      </c>
      <c r="E431" s="675">
        <v>2023</v>
      </c>
      <c r="F431" s="79">
        <v>28400</v>
      </c>
      <c r="G431" s="628" t="s">
        <v>7317</v>
      </c>
    </row>
    <row r="432" spans="1:7" ht="15.75" x14ac:dyDescent="0.25">
      <c r="A432" s="619" t="s">
        <v>87</v>
      </c>
      <c r="B432" s="619" t="s">
        <v>5053</v>
      </c>
      <c r="C432" s="619" t="s">
        <v>1985</v>
      </c>
      <c r="D432" s="619" t="s">
        <v>110</v>
      </c>
      <c r="E432" s="675">
        <v>2023</v>
      </c>
      <c r="F432" s="79">
        <v>28500</v>
      </c>
      <c r="G432" s="628" t="s">
        <v>7317</v>
      </c>
    </row>
    <row r="433" spans="1:7" ht="15.75" x14ac:dyDescent="0.25">
      <c r="A433" s="618" t="s">
        <v>87</v>
      </c>
      <c r="B433" s="618" t="s">
        <v>9923</v>
      </c>
      <c r="C433" s="618" t="s">
        <v>3255</v>
      </c>
      <c r="D433" s="618" t="s">
        <v>426</v>
      </c>
      <c r="E433" s="675">
        <v>2023</v>
      </c>
      <c r="F433" s="79">
        <v>34310</v>
      </c>
      <c r="G433" s="626" t="s">
        <v>7317</v>
      </c>
    </row>
    <row r="434" spans="1:7" ht="15.75" x14ac:dyDescent="0.25">
      <c r="A434" s="619" t="s">
        <v>87</v>
      </c>
      <c r="B434" s="619" t="s">
        <v>7322</v>
      </c>
      <c r="C434" s="619" t="s">
        <v>3255</v>
      </c>
      <c r="D434" s="619" t="s">
        <v>110</v>
      </c>
      <c r="E434" s="675">
        <v>2023</v>
      </c>
      <c r="F434" s="79">
        <v>22900</v>
      </c>
      <c r="G434" s="628" t="s">
        <v>7323</v>
      </c>
    </row>
    <row r="435" spans="1:7" ht="15.75" x14ac:dyDescent="0.25">
      <c r="A435" s="619" t="s">
        <v>87</v>
      </c>
      <c r="B435" s="619" t="s">
        <v>6765</v>
      </c>
      <c r="C435" s="619" t="s">
        <v>3255</v>
      </c>
      <c r="D435" s="619" t="s">
        <v>110</v>
      </c>
      <c r="E435" s="675">
        <v>2023</v>
      </c>
      <c r="F435" s="79">
        <v>21400</v>
      </c>
      <c r="G435" s="628" t="s">
        <v>7323</v>
      </c>
    </row>
    <row r="436" spans="1:7" ht="15.75" x14ac:dyDescent="0.25">
      <c r="A436" s="619" t="s">
        <v>1220</v>
      </c>
      <c r="B436" s="619" t="s">
        <v>3738</v>
      </c>
      <c r="C436" s="619" t="s">
        <v>2114</v>
      </c>
      <c r="D436" s="619" t="s">
        <v>110</v>
      </c>
      <c r="E436" s="675">
        <v>2023</v>
      </c>
      <c r="F436" s="79">
        <v>20950</v>
      </c>
      <c r="G436" s="628" t="s">
        <v>7331</v>
      </c>
    </row>
    <row r="437" spans="1:7" ht="15.75" x14ac:dyDescent="0.25">
      <c r="A437" s="619" t="s">
        <v>1220</v>
      </c>
      <c r="B437" s="619" t="s">
        <v>6796</v>
      </c>
      <c r="C437" s="619" t="s">
        <v>2114</v>
      </c>
      <c r="D437" s="619" t="s">
        <v>110</v>
      </c>
      <c r="E437" s="675">
        <v>2023</v>
      </c>
      <c r="F437" s="79">
        <v>22200</v>
      </c>
      <c r="G437" s="628" t="s">
        <v>7277</v>
      </c>
    </row>
    <row r="438" spans="1:7" ht="15.75" x14ac:dyDescent="0.25">
      <c r="A438" s="619" t="s">
        <v>1220</v>
      </c>
      <c r="B438" s="619" t="s">
        <v>93</v>
      </c>
      <c r="C438" s="619" t="s">
        <v>1985</v>
      </c>
      <c r="D438" s="619" t="s">
        <v>110</v>
      </c>
      <c r="E438" s="675">
        <v>2023</v>
      </c>
      <c r="F438" s="79">
        <v>28750</v>
      </c>
      <c r="G438" s="628" t="s">
        <v>7317</v>
      </c>
    </row>
    <row r="439" spans="1:7" ht="15.75" x14ac:dyDescent="0.25">
      <c r="A439" s="619" t="s">
        <v>1220</v>
      </c>
      <c r="B439" s="619" t="s">
        <v>93</v>
      </c>
      <c r="C439" s="619" t="s">
        <v>1985</v>
      </c>
      <c r="D439" s="619" t="s">
        <v>426</v>
      </c>
      <c r="E439" s="675">
        <v>2023</v>
      </c>
      <c r="F439" s="79">
        <v>30450</v>
      </c>
      <c r="G439" s="628" t="s">
        <v>7317</v>
      </c>
    </row>
    <row r="440" spans="1:7" ht="15.75" x14ac:dyDescent="0.25">
      <c r="A440" s="619" t="s">
        <v>1220</v>
      </c>
      <c r="B440" s="619" t="s">
        <v>93</v>
      </c>
      <c r="C440" s="619" t="s">
        <v>3761</v>
      </c>
      <c r="D440" s="619" t="s">
        <v>43</v>
      </c>
      <c r="E440" s="675">
        <v>2023</v>
      </c>
      <c r="F440" s="79">
        <v>38940</v>
      </c>
      <c r="G440" s="628" t="s">
        <v>7317</v>
      </c>
    </row>
    <row r="441" spans="1:7" ht="15.75" x14ac:dyDescent="0.25">
      <c r="A441" s="619" t="s">
        <v>1220</v>
      </c>
      <c r="B441" s="619" t="s">
        <v>7325</v>
      </c>
      <c r="C441" s="619" t="s">
        <v>3255</v>
      </c>
      <c r="D441" s="619" t="s">
        <v>426</v>
      </c>
      <c r="E441" s="675">
        <v>2023</v>
      </c>
      <c r="F441" s="79">
        <v>36210</v>
      </c>
      <c r="G441" s="628" t="s">
        <v>7317</v>
      </c>
    </row>
    <row r="442" spans="1:7" ht="15.75" x14ac:dyDescent="0.25">
      <c r="A442" s="619" t="s">
        <v>1220</v>
      </c>
      <c r="B442" s="619" t="s">
        <v>3724</v>
      </c>
      <c r="C442" s="619" t="s">
        <v>1985</v>
      </c>
      <c r="D442" s="619" t="s">
        <v>110</v>
      </c>
      <c r="E442" s="675">
        <v>2023</v>
      </c>
      <c r="F442" s="79">
        <v>40600</v>
      </c>
      <c r="G442" s="628" t="s">
        <v>7317</v>
      </c>
    </row>
    <row r="443" spans="1:7" ht="15.75" x14ac:dyDescent="0.25">
      <c r="A443" s="619" t="s">
        <v>1220</v>
      </c>
      <c r="B443" s="619" t="s">
        <v>3724</v>
      </c>
      <c r="C443" s="619" t="s">
        <v>1985</v>
      </c>
      <c r="D443" s="619" t="s">
        <v>426</v>
      </c>
      <c r="E443" s="675">
        <v>2023</v>
      </c>
      <c r="F443" s="79">
        <v>42300</v>
      </c>
      <c r="G443" s="628" t="s">
        <v>7317</v>
      </c>
    </row>
    <row r="444" spans="1:7" ht="15.75" x14ac:dyDescent="0.25">
      <c r="A444" s="619" t="s">
        <v>1220</v>
      </c>
      <c r="B444" s="619" t="s">
        <v>7328</v>
      </c>
      <c r="C444" s="619" t="s">
        <v>3255</v>
      </c>
      <c r="D444" s="619" t="s">
        <v>426</v>
      </c>
      <c r="E444" s="675">
        <v>2023</v>
      </c>
      <c r="F444" s="79">
        <v>41870</v>
      </c>
      <c r="G444" s="628" t="s">
        <v>7317</v>
      </c>
    </row>
    <row r="445" spans="1:7" ht="15.75" x14ac:dyDescent="0.25">
      <c r="A445" s="619" t="s">
        <v>1220</v>
      </c>
      <c r="B445" s="619" t="s">
        <v>7326</v>
      </c>
      <c r="C445" s="619" t="s">
        <v>3255</v>
      </c>
      <c r="D445" s="619" t="s">
        <v>426</v>
      </c>
      <c r="E445" s="675">
        <v>2023</v>
      </c>
      <c r="F445" s="79">
        <v>40070</v>
      </c>
      <c r="G445" s="628" t="s">
        <v>7327</v>
      </c>
    </row>
    <row r="446" spans="1:7" ht="15.75" x14ac:dyDescent="0.25">
      <c r="A446" s="619" t="s">
        <v>1220</v>
      </c>
      <c r="B446" s="619" t="s">
        <v>7324</v>
      </c>
      <c r="C446" s="619" t="s">
        <v>1985</v>
      </c>
      <c r="D446" s="619" t="s">
        <v>110</v>
      </c>
      <c r="E446" s="675">
        <v>2023</v>
      </c>
      <c r="F446" s="79">
        <v>34250</v>
      </c>
      <c r="G446" s="628" t="s">
        <v>7317</v>
      </c>
    </row>
    <row r="447" spans="1:7" ht="15.75" x14ac:dyDescent="0.25">
      <c r="A447" s="619" t="s">
        <v>1220</v>
      </c>
      <c r="B447" s="619" t="s">
        <v>7324</v>
      </c>
      <c r="C447" s="619" t="s">
        <v>1985</v>
      </c>
      <c r="D447" s="619" t="s">
        <v>426</v>
      </c>
      <c r="E447" s="675">
        <v>2023</v>
      </c>
      <c r="F447" s="79">
        <v>35950</v>
      </c>
      <c r="G447" s="628" t="s">
        <v>7317</v>
      </c>
    </row>
    <row r="448" spans="1:7" ht="15.75" x14ac:dyDescent="0.25">
      <c r="A448" s="619" t="s">
        <v>1220</v>
      </c>
      <c r="B448" s="619" t="s">
        <v>95</v>
      </c>
      <c r="C448" s="619" t="s">
        <v>3255</v>
      </c>
      <c r="D448" s="619" t="s">
        <v>110</v>
      </c>
      <c r="E448" s="675">
        <v>2023</v>
      </c>
      <c r="F448" s="79">
        <v>23670</v>
      </c>
      <c r="G448" s="628" t="s">
        <v>5997</v>
      </c>
    </row>
    <row r="449" spans="1:7" ht="15.75" x14ac:dyDescent="0.25">
      <c r="A449" s="619" t="s">
        <v>1220</v>
      </c>
      <c r="B449" s="619" t="s">
        <v>7329</v>
      </c>
      <c r="C449" s="619" t="s">
        <v>3255</v>
      </c>
      <c r="D449" s="619" t="s">
        <v>426</v>
      </c>
      <c r="E449" s="675">
        <v>2023</v>
      </c>
      <c r="F449" s="79">
        <v>31350</v>
      </c>
      <c r="G449" s="628" t="s">
        <v>7317</v>
      </c>
    </row>
    <row r="450" spans="1:7" ht="15.75" x14ac:dyDescent="0.25">
      <c r="A450" s="619" t="s">
        <v>1220</v>
      </c>
      <c r="B450" s="619" t="s">
        <v>7330</v>
      </c>
      <c r="C450" s="619" t="s">
        <v>3255</v>
      </c>
      <c r="D450" s="619" t="s">
        <v>426</v>
      </c>
      <c r="E450" s="675">
        <v>2023</v>
      </c>
      <c r="F450" s="79">
        <v>39110</v>
      </c>
      <c r="G450" s="628" t="s">
        <v>7317</v>
      </c>
    </row>
    <row r="451" spans="1:7" ht="15.75" x14ac:dyDescent="0.25">
      <c r="A451" s="619" t="s">
        <v>1220</v>
      </c>
      <c r="B451" s="619" t="s">
        <v>3733</v>
      </c>
      <c r="C451" s="619" t="s">
        <v>1985</v>
      </c>
      <c r="D451" s="619" t="s">
        <v>110</v>
      </c>
      <c r="E451" s="675">
        <v>2023</v>
      </c>
      <c r="F451" s="79">
        <v>26900</v>
      </c>
      <c r="G451" s="628" t="s">
        <v>7317</v>
      </c>
    </row>
    <row r="452" spans="1:7" ht="15.75" x14ac:dyDescent="0.25">
      <c r="A452" s="619" t="s">
        <v>7332</v>
      </c>
      <c r="B452" s="619" t="s">
        <v>7337</v>
      </c>
      <c r="C452" s="619" t="s">
        <v>1981</v>
      </c>
      <c r="D452" s="619" t="s">
        <v>438</v>
      </c>
      <c r="E452" s="675">
        <v>2023</v>
      </c>
      <c r="F452" s="79">
        <v>42650</v>
      </c>
      <c r="G452" s="628" t="s">
        <v>7277</v>
      </c>
    </row>
    <row r="453" spans="1:7" ht="15.75" x14ac:dyDescent="0.25">
      <c r="A453" s="619" t="s">
        <v>7332</v>
      </c>
      <c r="B453" s="619" t="s">
        <v>7337</v>
      </c>
      <c r="C453" s="619" t="s">
        <v>1981</v>
      </c>
      <c r="D453" s="619" t="s">
        <v>426</v>
      </c>
      <c r="E453" s="675">
        <v>2023</v>
      </c>
      <c r="F453" s="79">
        <v>44650</v>
      </c>
      <c r="G453" s="628" t="s">
        <v>7277</v>
      </c>
    </row>
    <row r="454" spans="1:7" ht="15.75" x14ac:dyDescent="0.25">
      <c r="A454" s="619" t="s">
        <v>7332</v>
      </c>
      <c r="B454" s="619" t="s">
        <v>7339</v>
      </c>
      <c r="C454" s="619" t="s">
        <v>1981</v>
      </c>
      <c r="D454" s="619" t="s">
        <v>438</v>
      </c>
      <c r="E454" s="675">
        <v>2023</v>
      </c>
      <c r="F454" s="79">
        <v>56500</v>
      </c>
      <c r="G454" s="628" t="s">
        <v>7277</v>
      </c>
    </row>
    <row r="455" spans="1:7" ht="15.75" x14ac:dyDescent="0.25">
      <c r="A455" s="619" t="s">
        <v>7332</v>
      </c>
      <c r="B455" s="619" t="s">
        <v>7339</v>
      </c>
      <c r="C455" s="619" t="s">
        <v>1981</v>
      </c>
      <c r="D455" s="619" t="s">
        <v>426</v>
      </c>
      <c r="E455" s="675">
        <v>2023</v>
      </c>
      <c r="F455" s="79">
        <v>58500</v>
      </c>
      <c r="G455" s="628" t="s">
        <v>7277</v>
      </c>
    </row>
    <row r="456" spans="1:7" ht="15.75" x14ac:dyDescent="0.25">
      <c r="A456" s="619" t="s">
        <v>7332</v>
      </c>
      <c r="B456" s="619" t="s">
        <v>7338</v>
      </c>
      <c r="C456" s="619" t="s">
        <v>1981</v>
      </c>
      <c r="D456" s="619" t="s">
        <v>438</v>
      </c>
      <c r="E456" s="675">
        <v>2023</v>
      </c>
      <c r="F456" s="79">
        <v>48350</v>
      </c>
      <c r="G456" s="628" t="s">
        <v>7277</v>
      </c>
    </row>
    <row r="457" spans="1:7" ht="15.75" x14ac:dyDescent="0.25">
      <c r="A457" s="619" t="s">
        <v>7332</v>
      </c>
      <c r="B457" s="619" t="s">
        <v>7338</v>
      </c>
      <c r="C457" s="619" t="s">
        <v>1981</v>
      </c>
      <c r="D457" s="619" t="s">
        <v>426</v>
      </c>
      <c r="E457" s="675">
        <v>2023</v>
      </c>
      <c r="F457" s="79">
        <v>50350</v>
      </c>
      <c r="G457" s="628" t="s">
        <v>7277</v>
      </c>
    </row>
    <row r="458" spans="1:7" ht="15.75" x14ac:dyDescent="0.25">
      <c r="A458" s="619" t="s">
        <v>7332</v>
      </c>
      <c r="B458" s="619" t="s">
        <v>7336</v>
      </c>
      <c r="C458" s="619" t="s">
        <v>3761</v>
      </c>
      <c r="D458" s="619" t="s">
        <v>110</v>
      </c>
      <c r="E458" s="675">
        <v>2023</v>
      </c>
      <c r="F458" s="79">
        <v>62600</v>
      </c>
      <c r="G458" s="628" t="s">
        <v>7317</v>
      </c>
    </row>
    <row r="459" spans="1:7" ht="15.75" x14ac:dyDescent="0.25">
      <c r="A459" s="619" t="s">
        <v>7332</v>
      </c>
      <c r="B459" s="619" t="s">
        <v>7336</v>
      </c>
      <c r="C459" s="619" t="s">
        <v>3761</v>
      </c>
      <c r="D459" s="619" t="s">
        <v>426</v>
      </c>
      <c r="E459" s="675">
        <v>2023</v>
      </c>
      <c r="F459" s="79">
        <v>65500</v>
      </c>
      <c r="G459" s="628" t="s">
        <v>7317</v>
      </c>
    </row>
    <row r="460" spans="1:7" ht="15.75" x14ac:dyDescent="0.25">
      <c r="A460" s="619" t="s">
        <v>7332</v>
      </c>
      <c r="B460" s="619" t="s">
        <v>7334</v>
      </c>
      <c r="C460" s="619" t="s">
        <v>3761</v>
      </c>
      <c r="D460" s="619" t="s">
        <v>110</v>
      </c>
      <c r="E460" s="675">
        <v>2023</v>
      </c>
      <c r="F460" s="79">
        <v>55250</v>
      </c>
      <c r="G460" s="628" t="s">
        <v>7317</v>
      </c>
    </row>
    <row r="461" spans="1:7" ht="15.75" x14ac:dyDescent="0.25">
      <c r="A461" s="619" t="s">
        <v>7332</v>
      </c>
      <c r="B461" s="619" t="s">
        <v>7334</v>
      </c>
      <c r="C461" s="619" t="s">
        <v>3761</v>
      </c>
      <c r="D461" s="619" t="s">
        <v>426</v>
      </c>
      <c r="E461" s="675">
        <v>2023</v>
      </c>
      <c r="F461" s="79">
        <v>57250</v>
      </c>
      <c r="G461" s="628" t="s">
        <v>7317</v>
      </c>
    </row>
    <row r="462" spans="1:7" ht="15.75" x14ac:dyDescent="0.25">
      <c r="A462" s="619" t="s">
        <v>7332</v>
      </c>
      <c r="B462" s="619" t="s">
        <v>7333</v>
      </c>
      <c r="C462" s="619" t="s">
        <v>3761</v>
      </c>
      <c r="D462" s="619" t="s">
        <v>110</v>
      </c>
      <c r="E462" s="675">
        <v>2023</v>
      </c>
      <c r="F462" s="79">
        <v>49200</v>
      </c>
      <c r="G462" s="628" t="s">
        <v>7317</v>
      </c>
    </row>
    <row r="463" spans="1:7" ht="15.75" x14ac:dyDescent="0.25">
      <c r="A463" s="619" t="s">
        <v>7332</v>
      </c>
      <c r="B463" s="619" t="s">
        <v>7333</v>
      </c>
      <c r="C463" s="619" t="s">
        <v>3761</v>
      </c>
      <c r="D463" s="619" t="s">
        <v>426</v>
      </c>
      <c r="E463" s="675">
        <v>2023</v>
      </c>
      <c r="F463" s="79">
        <v>51200</v>
      </c>
      <c r="G463" s="628" t="s">
        <v>7317</v>
      </c>
    </row>
    <row r="464" spans="1:7" ht="15.75" x14ac:dyDescent="0.25">
      <c r="A464" s="619" t="s">
        <v>7332</v>
      </c>
      <c r="B464" s="619" t="s">
        <v>7335</v>
      </c>
      <c r="C464" s="619" t="s">
        <v>3761</v>
      </c>
      <c r="D464" s="619" t="s">
        <v>110</v>
      </c>
      <c r="E464" s="675">
        <v>2023</v>
      </c>
      <c r="F464" s="79">
        <v>58600</v>
      </c>
      <c r="G464" s="628" t="s">
        <v>7317</v>
      </c>
    </row>
    <row r="465" spans="1:7" ht="15.75" x14ac:dyDescent="0.25">
      <c r="A465" s="619" t="s">
        <v>7332</v>
      </c>
      <c r="B465" s="619" t="s">
        <v>7335</v>
      </c>
      <c r="C465" s="619" t="s">
        <v>3761</v>
      </c>
      <c r="D465" s="619" t="s">
        <v>426</v>
      </c>
      <c r="E465" s="675">
        <v>2023</v>
      </c>
      <c r="F465" s="79">
        <v>60600</v>
      </c>
      <c r="G465" s="628" t="s">
        <v>7317</v>
      </c>
    </row>
    <row r="466" spans="1:7" ht="15.75" x14ac:dyDescent="0.25">
      <c r="A466" s="619" t="s">
        <v>7332</v>
      </c>
      <c r="B466" s="619" t="s">
        <v>5176</v>
      </c>
      <c r="C466" s="619" t="s">
        <v>7340</v>
      </c>
      <c r="D466" s="619" t="s">
        <v>438</v>
      </c>
      <c r="E466" s="675">
        <v>2023</v>
      </c>
      <c r="F466" s="79">
        <v>72700</v>
      </c>
      <c r="G466" s="628" t="s">
        <v>7317</v>
      </c>
    </row>
    <row r="467" spans="1:7" ht="15.75" x14ac:dyDescent="0.25">
      <c r="A467" s="619" t="s">
        <v>7332</v>
      </c>
      <c r="B467" s="619" t="s">
        <v>5176</v>
      </c>
      <c r="C467" s="619" t="s">
        <v>7340</v>
      </c>
      <c r="D467" s="619" t="s">
        <v>110</v>
      </c>
      <c r="E467" s="675">
        <v>2023</v>
      </c>
      <c r="F467" s="79">
        <v>75800</v>
      </c>
      <c r="G467" s="628" t="s">
        <v>7317</v>
      </c>
    </row>
    <row r="468" spans="1:7" ht="15.75" x14ac:dyDescent="0.25">
      <c r="A468" s="619" t="s">
        <v>7332</v>
      </c>
      <c r="B468" s="619" t="s">
        <v>7341</v>
      </c>
      <c r="C468" s="619" t="s">
        <v>7340</v>
      </c>
      <c r="D468" s="619" t="s">
        <v>438</v>
      </c>
      <c r="E468" s="675">
        <v>2023</v>
      </c>
      <c r="F468" s="79">
        <v>77300</v>
      </c>
      <c r="G468" s="628" t="s">
        <v>7317</v>
      </c>
    </row>
    <row r="469" spans="1:7" ht="15.75" x14ac:dyDescent="0.25">
      <c r="A469" s="619" t="s">
        <v>7332</v>
      </c>
      <c r="B469" s="619" t="s">
        <v>7341</v>
      </c>
      <c r="C469" s="619" t="s">
        <v>7340</v>
      </c>
      <c r="D469" s="619" t="s">
        <v>44</v>
      </c>
      <c r="E469" s="675">
        <v>2023</v>
      </c>
      <c r="F469" s="79">
        <v>80400</v>
      </c>
      <c r="G469" s="628" t="s">
        <v>7317</v>
      </c>
    </row>
    <row r="470" spans="1:7" ht="15.75" x14ac:dyDescent="0.25">
      <c r="A470" s="619" t="s">
        <v>7332</v>
      </c>
      <c r="B470" s="619" t="s">
        <v>7342</v>
      </c>
      <c r="C470" s="619" t="s">
        <v>7340</v>
      </c>
      <c r="D470" s="619" t="s">
        <v>438</v>
      </c>
      <c r="E470" s="675">
        <v>2023</v>
      </c>
      <c r="F470" s="79">
        <v>84350</v>
      </c>
      <c r="G470" s="628" t="s">
        <v>7317</v>
      </c>
    </row>
    <row r="471" spans="1:7" ht="15.75" x14ac:dyDescent="0.25">
      <c r="A471" s="619" t="s">
        <v>7332</v>
      </c>
      <c r="B471" s="619" t="s">
        <v>7342</v>
      </c>
      <c r="C471" s="619" t="s">
        <v>7340</v>
      </c>
      <c r="D471" s="619" t="s">
        <v>44</v>
      </c>
      <c r="E471" s="675">
        <v>2023</v>
      </c>
      <c r="F471" s="79">
        <v>87450</v>
      </c>
      <c r="G471" s="628" t="s">
        <v>7317</v>
      </c>
    </row>
    <row r="472" spans="1:7" ht="15.75" x14ac:dyDescent="0.25">
      <c r="A472" s="619" t="s">
        <v>785</v>
      </c>
      <c r="B472" s="619" t="s">
        <v>7343</v>
      </c>
      <c r="C472" s="619" t="s">
        <v>4253</v>
      </c>
      <c r="D472" s="619" t="s">
        <v>110</v>
      </c>
      <c r="E472" s="675">
        <v>2023</v>
      </c>
      <c r="F472" s="79">
        <v>30250</v>
      </c>
      <c r="G472" s="628" t="s">
        <v>7344</v>
      </c>
    </row>
    <row r="473" spans="1:7" ht="15.75" x14ac:dyDescent="0.25">
      <c r="A473" s="619" t="s">
        <v>785</v>
      </c>
      <c r="B473" s="619" t="s">
        <v>7345</v>
      </c>
      <c r="C473" s="619" t="s">
        <v>1981</v>
      </c>
      <c r="D473" s="619" t="s">
        <v>44</v>
      </c>
      <c r="E473" s="675">
        <v>2023</v>
      </c>
      <c r="F473" s="79">
        <v>38060</v>
      </c>
      <c r="G473" s="628" t="s">
        <v>7344</v>
      </c>
    </row>
    <row r="474" spans="1:7" ht="15.75" x14ac:dyDescent="0.25">
      <c r="A474" s="619" t="s">
        <v>785</v>
      </c>
      <c r="B474" s="619" t="s">
        <v>7349</v>
      </c>
      <c r="C474" s="619" t="s">
        <v>1981</v>
      </c>
      <c r="D474" s="619" t="s">
        <v>110</v>
      </c>
      <c r="E474" s="675">
        <v>2023</v>
      </c>
      <c r="F474" s="79">
        <v>48400</v>
      </c>
      <c r="G474" s="628" t="s">
        <v>7347</v>
      </c>
    </row>
    <row r="475" spans="1:7" ht="15.75" x14ac:dyDescent="0.25">
      <c r="A475" s="619" t="s">
        <v>785</v>
      </c>
      <c r="B475" s="619" t="s">
        <v>7346</v>
      </c>
      <c r="C475" s="619" t="s">
        <v>4253</v>
      </c>
      <c r="D475" s="619" t="s">
        <v>110</v>
      </c>
      <c r="E475" s="675">
        <v>2023</v>
      </c>
      <c r="F475" s="79">
        <v>34430</v>
      </c>
      <c r="G475" s="628" t="s">
        <v>7347</v>
      </c>
    </row>
    <row r="476" spans="1:7" ht="15.75" x14ac:dyDescent="0.25">
      <c r="A476" s="619" t="s">
        <v>785</v>
      </c>
      <c r="B476" s="619" t="s">
        <v>7348</v>
      </c>
      <c r="C476" s="619" t="s">
        <v>4253</v>
      </c>
      <c r="D476" s="619" t="s">
        <v>44</v>
      </c>
      <c r="E476" s="675">
        <v>2023</v>
      </c>
      <c r="F476" s="79">
        <v>41470</v>
      </c>
      <c r="G476" s="628" t="s">
        <v>7347</v>
      </c>
    </row>
    <row r="477" spans="1:7" ht="15.75" x14ac:dyDescent="0.25">
      <c r="A477" s="619" t="s">
        <v>785</v>
      </c>
      <c r="B477" s="619" t="s">
        <v>7350</v>
      </c>
      <c r="C477" s="619" t="s">
        <v>1981</v>
      </c>
      <c r="D477" s="619" t="s">
        <v>44</v>
      </c>
      <c r="E477" s="675">
        <v>2023</v>
      </c>
      <c r="F477" s="79">
        <v>53460</v>
      </c>
      <c r="G477" s="628" t="s">
        <v>7347</v>
      </c>
    </row>
    <row r="478" spans="1:7" ht="15.75" x14ac:dyDescent="0.25">
      <c r="A478" s="619" t="s">
        <v>785</v>
      </c>
      <c r="B478" s="619" t="s">
        <v>7351</v>
      </c>
      <c r="C478" s="619" t="s">
        <v>1981</v>
      </c>
      <c r="D478" s="619" t="s">
        <v>44</v>
      </c>
      <c r="E478" s="675">
        <v>2023</v>
      </c>
      <c r="F478" s="79">
        <v>62260</v>
      </c>
      <c r="G478" s="628" t="s">
        <v>7347</v>
      </c>
    </row>
    <row r="479" spans="1:7" ht="15.75" x14ac:dyDescent="0.25">
      <c r="A479" s="619" t="s">
        <v>785</v>
      </c>
      <c r="B479" s="619" t="s">
        <v>7352</v>
      </c>
      <c r="C479" s="619" t="s">
        <v>1981</v>
      </c>
      <c r="D479" s="619" t="s">
        <v>110</v>
      </c>
      <c r="E479" s="675">
        <v>2023</v>
      </c>
      <c r="F479" s="79">
        <v>40920</v>
      </c>
      <c r="G479" s="628" t="s">
        <v>7317</v>
      </c>
    </row>
    <row r="480" spans="1:7" ht="15.75" x14ac:dyDescent="0.25">
      <c r="A480" s="619" t="s">
        <v>785</v>
      </c>
      <c r="B480" s="619" t="s">
        <v>7352</v>
      </c>
      <c r="C480" s="619" t="s">
        <v>4253</v>
      </c>
      <c r="D480" s="619" t="s">
        <v>110</v>
      </c>
      <c r="E480" s="675">
        <v>2023</v>
      </c>
      <c r="F480" s="79">
        <v>43450</v>
      </c>
      <c r="G480" s="628" t="s">
        <v>7317</v>
      </c>
    </row>
    <row r="481" spans="1:7" ht="15.75" x14ac:dyDescent="0.25">
      <c r="A481" s="619" t="s">
        <v>785</v>
      </c>
      <c r="B481" s="619" t="s">
        <v>7353</v>
      </c>
      <c r="C481" s="619" t="s">
        <v>1981</v>
      </c>
      <c r="D481" s="619" t="s">
        <v>44</v>
      </c>
      <c r="E481" s="675">
        <v>2023</v>
      </c>
      <c r="F481" s="79">
        <v>49280</v>
      </c>
      <c r="G481" s="628" t="s">
        <v>7317</v>
      </c>
    </row>
    <row r="482" spans="1:7" ht="15.75" x14ac:dyDescent="0.25">
      <c r="A482" s="619" t="s">
        <v>6002</v>
      </c>
      <c r="B482" s="619" t="s">
        <v>7363</v>
      </c>
      <c r="C482" s="619" t="s">
        <v>3721</v>
      </c>
      <c r="D482" s="619" t="s">
        <v>44</v>
      </c>
      <c r="E482" s="675">
        <v>2023</v>
      </c>
      <c r="F482" s="79">
        <v>37695</v>
      </c>
      <c r="G482" s="628" t="s">
        <v>7354</v>
      </c>
    </row>
    <row r="483" spans="1:7" ht="15.75" x14ac:dyDescent="0.25">
      <c r="A483" s="619" t="s">
        <v>6002</v>
      </c>
      <c r="B483" s="619" t="s">
        <v>6313</v>
      </c>
      <c r="C483" s="619" t="s">
        <v>2114</v>
      </c>
      <c r="D483" s="619" t="s">
        <v>44</v>
      </c>
      <c r="E483" s="675">
        <v>2023</v>
      </c>
      <c r="F483" s="79">
        <v>41295</v>
      </c>
      <c r="G483" s="628" t="s">
        <v>7354</v>
      </c>
    </row>
    <row r="484" spans="1:7" ht="15.75" x14ac:dyDescent="0.25">
      <c r="A484" s="619" t="s">
        <v>6002</v>
      </c>
      <c r="B484" s="619" t="s">
        <v>7360</v>
      </c>
      <c r="C484" s="619" t="s">
        <v>3721</v>
      </c>
      <c r="D484" s="619"/>
      <c r="E484" s="675">
        <v>2023</v>
      </c>
      <c r="F484" s="79">
        <v>31875</v>
      </c>
      <c r="G484" s="628" t="s">
        <v>7354</v>
      </c>
    </row>
    <row r="485" spans="1:7" ht="15.75" x14ac:dyDescent="0.25">
      <c r="A485" s="619" t="s">
        <v>6002</v>
      </c>
      <c r="B485" s="619" t="s">
        <v>7356</v>
      </c>
      <c r="C485" s="619" t="s">
        <v>2114</v>
      </c>
      <c r="D485" s="619" t="s">
        <v>110</v>
      </c>
      <c r="E485" s="675">
        <v>2023</v>
      </c>
      <c r="F485" s="79">
        <v>30170</v>
      </c>
      <c r="G485" s="628" t="s">
        <v>7354</v>
      </c>
    </row>
    <row r="486" spans="1:7" ht="15.75" x14ac:dyDescent="0.25">
      <c r="A486" s="619" t="s">
        <v>6002</v>
      </c>
      <c r="B486" s="619" t="s">
        <v>7362</v>
      </c>
      <c r="C486" s="619" t="s">
        <v>3721</v>
      </c>
      <c r="D486" s="619"/>
      <c r="E486" s="675">
        <v>2023</v>
      </c>
      <c r="F486" s="79">
        <v>37585</v>
      </c>
      <c r="G486" s="628" t="s">
        <v>7354</v>
      </c>
    </row>
    <row r="487" spans="1:7" ht="15.75" x14ac:dyDescent="0.25">
      <c r="A487" s="619" t="s">
        <v>6002</v>
      </c>
      <c r="B487" s="619" t="s">
        <v>6319</v>
      </c>
      <c r="C487" s="619" t="s">
        <v>3721</v>
      </c>
      <c r="D487" s="619"/>
      <c r="E487" s="675">
        <v>2023</v>
      </c>
      <c r="F487" s="79">
        <v>30230</v>
      </c>
      <c r="G487" s="628" t="s">
        <v>7354</v>
      </c>
    </row>
    <row r="488" spans="1:7" ht="15.75" x14ac:dyDescent="0.25">
      <c r="A488" s="619" t="s">
        <v>6002</v>
      </c>
      <c r="B488" s="619" t="s">
        <v>7355</v>
      </c>
      <c r="C488" s="619" t="s">
        <v>2114</v>
      </c>
      <c r="D488" s="619" t="s">
        <v>110</v>
      </c>
      <c r="E488" s="675">
        <v>2023</v>
      </c>
      <c r="F488" s="79">
        <v>30170</v>
      </c>
      <c r="G488" s="628" t="s">
        <v>7354</v>
      </c>
    </row>
    <row r="489" spans="1:7" ht="15.75" x14ac:dyDescent="0.25">
      <c r="A489" s="619" t="s">
        <v>6002</v>
      </c>
      <c r="B489" s="619" t="s">
        <v>7357</v>
      </c>
      <c r="C489" s="619" t="s">
        <v>2114</v>
      </c>
      <c r="D489" s="619" t="s">
        <v>110</v>
      </c>
      <c r="E489" s="675">
        <v>2023</v>
      </c>
      <c r="F489" s="79">
        <v>31895</v>
      </c>
      <c r="G489" s="628" t="s">
        <v>7354</v>
      </c>
    </row>
    <row r="490" spans="1:7" ht="15.75" x14ac:dyDescent="0.25">
      <c r="A490" s="619" t="s">
        <v>6002</v>
      </c>
      <c r="B490" s="619" t="s">
        <v>7357</v>
      </c>
      <c r="C490" s="619" t="s">
        <v>3721</v>
      </c>
      <c r="D490" s="619"/>
      <c r="E490" s="675">
        <v>2023</v>
      </c>
      <c r="F490" s="79">
        <v>33090</v>
      </c>
      <c r="G490" s="628" t="s">
        <v>7354</v>
      </c>
    </row>
    <row r="491" spans="1:7" ht="15.75" x14ac:dyDescent="0.25">
      <c r="A491" s="619" t="s">
        <v>6002</v>
      </c>
      <c r="B491" s="619" t="s">
        <v>7361</v>
      </c>
      <c r="C491" s="619" t="s">
        <v>3721</v>
      </c>
      <c r="D491" s="619"/>
      <c r="E491" s="675">
        <v>2023</v>
      </c>
      <c r="F491" s="79">
        <v>34890</v>
      </c>
      <c r="G491" s="628" t="s">
        <v>7354</v>
      </c>
    </row>
    <row r="492" spans="1:7" ht="15.75" x14ac:dyDescent="0.25">
      <c r="A492" s="619" t="s">
        <v>6002</v>
      </c>
      <c r="B492" s="619" t="s">
        <v>7358</v>
      </c>
      <c r="C492" s="619" t="s">
        <v>2114</v>
      </c>
      <c r="D492" s="619" t="s">
        <v>110</v>
      </c>
      <c r="E492" s="675">
        <v>2023</v>
      </c>
      <c r="F492" s="79">
        <v>33745</v>
      </c>
      <c r="G492" s="628" t="s">
        <v>7354</v>
      </c>
    </row>
    <row r="493" spans="1:7" ht="15.75" x14ac:dyDescent="0.25">
      <c r="A493" s="619" t="s">
        <v>6002</v>
      </c>
      <c r="B493" s="619" t="s">
        <v>6320</v>
      </c>
      <c r="C493" s="619" t="s">
        <v>2114</v>
      </c>
      <c r="D493" s="619" t="s">
        <v>110</v>
      </c>
      <c r="E493" s="675">
        <v>2023</v>
      </c>
      <c r="F493" s="79">
        <v>25900</v>
      </c>
      <c r="G493" s="628" t="s">
        <v>7354</v>
      </c>
    </row>
    <row r="494" spans="1:7" ht="15.75" x14ac:dyDescent="0.25">
      <c r="A494" s="619" t="s">
        <v>6002</v>
      </c>
      <c r="B494" s="619" t="s">
        <v>6320</v>
      </c>
      <c r="C494" s="619" t="s">
        <v>3721</v>
      </c>
      <c r="D494" s="619"/>
      <c r="E494" s="675">
        <v>2023</v>
      </c>
      <c r="F494" s="79">
        <v>27680</v>
      </c>
      <c r="G494" s="628" t="s">
        <v>7354</v>
      </c>
    </row>
    <row r="495" spans="1:7" ht="15.75" x14ac:dyDescent="0.25">
      <c r="A495" s="619" t="s">
        <v>6002</v>
      </c>
      <c r="B495" s="619" t="s">
        <v>7359</v>
      </c>
      <c r="C495" s="619" t="s">
        <v>2114</v>
      </c>
      <c r="D495" s="619" t="s">
        <v>110</v>
      </c>
      <c r="E495" s="675">
        <v>2023</v>
      </c>
      <c r="F495" s="79">
        <v>33895</v>
      </c>
      <c r="G495" s="628" t="s">
        <v>7354</v>
      </c>
    </row>
    <row r="496" spans="1:7" ht="15.75" x14ac:dyDescent="0.25">
      <c r="A496" s="619" t="s">
        <v>6002</v>
      </c>
      <c r="B496" s="619" t="s">
        <v>7359</v>
      </c>
      <c r="C496" s="619" t="s">
        <v>3721</v>
      </c>
      <c r="D496" s="619"/>
      <c r="E496" s="675">
        <v>2023</v>
      </c>
      <c r="F496" s="79">
        <v>35105</v>
      </c>
      <c r="G496" s="628" t="s">
        <v>7354</v>
      </c>
    </row>
    <row r="497" spans="1:7" ht="15.75" x14ac:dyDescent="0.25">
      <c r="A497" s="618" t="s">
        <v>6002</v>
      </c>
      <c r="B497" s="618" t="s">
        <v>9683</v>
      </c>
      <c r="C497" s="618" t="s">
        <v>2114</v>
      </c>
      <c r="D497" s="618" t="s">
        <v>426</v>
      </c>
      <c r="E497" s="675">
        <v>2023</v>
      </c>
      <c r="F497" s="79">
        <v>75275</v>
      </c>
      <c r="G497" s="626" t="s">
        <v>3070</v>
      </c>
    </row>
    <row r="498" spans="1:7" ht="15.75" x14ac:dyDescent="0.25">
      <c r="A498" s="618" t="s">
        <v>6002</v>
      </c>
      <c r="B498" s="618" t="s">
        <v>9684</v>
      </c>
      <c r="C498" s="618" t="s">
        <v>2114</v>
      </c>
      <c r="D498" s="618" t="s">
        <v>426</v>
      </c>
      <c r="E498" s="675">
        <v>2023</v>
      </c>
      <c r="F498" s="79">
        <v>62285</v>
      </c>
      <c r="G498" s="626" t="s">
        <v>3070</v>
      </c>
    </row>
    <row r="499" spans="1:7" ht="15.75" x14ac:dyDescent="0.25">
      <c r="A499" s="618" t="s">
        <v>6002</v>
      </c>
      <c r="B499" s="618" t="s">
        <v>9924</v>
      </c>
      <c r="C499" s="618" t="s">
        <v>2114</v>
      </c>
      <c r="D499" s="618" t="s">
        <v>426</v>
      </c>
      <c r="E499" s="675">
        <v>2023</v>
      </c>
      <c r="F499" s="79">
        <v>76465</v>
      </c>
      <c r="G499" s="626" t="s">
        <v>3070</v>
      </c>
    </row>
    <row r="500" spans="1:7" ht="15.75" x14ac:dyDescent="0.25">
      <c r="A500" s="618" t="s">
        <v>6002</v>
      </c>
      <c r="B500" s="618" t="s">
        <v>9925</v>
      </c>
      <c r="C500" s="618" t="s">
        <v>2114</v>
      </c>
      <c r="D500" s="618" t="s">
        <v>426</v>
      </c>
      <c r="E500" s="675">
        <v>2023</v>
      </c>
      <c r="F500" s="79">
        <v>69275</v>
      </c>
      <c r="G500" s="626" t="s">
        <v>3070</v>
      </c>
    </row>
    <row r="501" spans="1:7" ht="15.75" x14ac:dyDescent="0.25">
      <c r="A501" s="619" t="s">
        <v>6002</v>
      </c>
      <c r="B501" s="619" t="s">
        <v>7364</v>
      </c>
      <c r="C501" s="619" t="s">
        <v>3970</v>
      </c>
      <c r="D501" s="619" t="s">
        <v>438</v>
      </c>
      <c r="E501" s="675">
        <v>2023</v>
      </c>
      <c r="F501" s="79">
        <v>44140</v>
      </c>
      <c r="G501" s="628" t="s">
        <v>7354</v>
      </c>
    </row>
    <row r="502" spans="1:7" ht="15.75" x14ac:dyDescent="0.25">
      <c r="A502" s="619" t="s">
        <v>6002</v>
      </c>
      <c r="B502" s="619" t="s">
        <v>7364</v>
      </c>
      <c r="C502" s="619" t="s">
        <v>3970</v>
      </c>
      <c r="D502" s="619" t="s">
        <v>110</v>
      </c>
      <c r="E502" s="675">
        <v>2023</v>
      </c>
      <c r="F502" s="79">
        <v>46140</v>
      </c>
      <c r="G502" s="628" t="s">
        <v>7354</v>
      </c>
    </row>
    <row r="503" spans="1:7" ht="15.75" x14ac:dyDescent="0.25">
      <c r="A503" s="619" t="s">
        <v>6002</v>
      </c>
      <c r="B503" s="619" t="s">
        <v>6311</v>
      </c>
      <c r="C503" s="619" t="s">
        <v>3970</v>
      </c>
      <c r="D503" s="619" t="s">
        <v>438</v>
      </c>
      <c r="E503" s="675">
        <v>2023</v>
      </c>
      <c r="F503" s="79">
        <v>39535</v>
      </c>
      <c r="G503" s="628" t="s">
        <v>7354</v>
      </c>
    </row>
    <row r="504" spans="1:7" ht="15.75" x14ac:dyDescent="0.25">
      <c r="A504" s="619" t="s">
        <v>6002</v>
      </c>
      <c r="B504" s="619" t="s">
        <v>6311</v>
      </c>
      <c r="C504" s="619" t="s">
        <v>3970</v>
      </c>
      <c r="D504" s="619" t="s">
        <v>110</v>
      </c>
      <c r="E504" s="675">
        <v>2023</v>
      </c>
      <c r="F504" s="79">
        <v>41535</v>
      </c>
      <c r="G504" s="628" t="s">
        <v>7354</v>
      </c>
    </row>
    <row r="505" spans="1:7" ht="15.75" x14ac:dyDescent="0.25">
      <c r="A505" s="619" t="s">
        <v>6002</v>
      </c>
      <c r="B505" s="619" t="s">
        <v>6310</v>
      </c>
      <c r="C505" s="619" t="s">
        <v>3970</v>
      </c>
      <c r="D505" s="619" t="s">
        <v>438</v>
      </c>
      <c r="E505" s="675">
        <v>2023</v>
      </c>
      <c r="F505" s="79">
        <v>48230</v>
      </c>
      <c r="G505" s="628" t="s">
        <v>7354</v>
      </c>
    </row>
    <row r="506" spans="1:7" ht="15.75" x14ac:dyDescent="0.25">
      <c r="A506" s="619" t="s">
        <v>6002</v>
      </c>
      <c r="B506" s="619" t="s">
        <v>6310</v>
      </c>
      <c r="C506" s="619" t="s">
        <v>3970</v>
      </c>
      <c r="D506" s="619" t="s">
        <v>110</v>
      </c>
      <c r="E506" s="675">
        <v>2023</v>
      </c>
      <c r="F506" s="79">
        <v>50230</v>
      </c>
      <c r="G506" s="628" t="s">
        <v>7354</v>
      </c>
    </row>
    <row r="507" spans="1:7" ht="15.75" x14ac:dyDescent="0.25">
      <c r="A507" s="619" t="s">
        <v>6002</v>
      </c>
      <c r="B507" s="619" t="s">
        <v>6308</v>
      </c>
      <c r="C507" s="619" t="s">
        <v>3970</v>
      </c>
      <c r="D507" s="619" t="s">
        <v>438</v>
      </c>
      <c r="E507" s="675">
        <v>2023</v>
      </c>
      <c r="F507" s="79">
        <v>58195</v>
      </c>
      <c r="G507" s="628" t="s">
        <v>7354</v>
      </c>
    </row>
    <row r="508" spans="1:7" ht="15.75" x14ac:dyDescent="0.25">
      <c r="A508" s="619" t="s">
        <v>6002</v>
      </c>
      <c r="B508" s="619" t="s">
        <v>6308</v>
      </c>
      <c r="C508" s="619" t="s">
        <v>3970</v>
      </c>
      <c r="D508" s="619" t="s">
        <v>110</v>
      </c>
      <c r="E508" s="675">
        <v>2023</v>
      </c>
      <c r="F508" s="79">
        <v>60195</v>
      </c>
      <c r="G508" s="628" t="s">
        <v>7354</v>
      </c>
    </row>
    <row r="509" spans="1:7" ht="15.75" x14ac:dyDescent="0.25">
      <c r="A509" s="619" t="s">
        <v>6002</v>
      </c>
      <c r="B509" s="619" t="s">
        <v>6307</v>
      </c>
      <c r="C509" s="619" t="s">
        <v>3970</v>
      </c>
      <c r="D509" s="619" t="s">
        <v>438</v>
      </c>
      <c r="E509" s="675">
        <v>2023</v>
      </c>
      <c r="F509" s="79">
        <v>62460</v>
      </c>
      <c r="G509" s="628" t="s">
        <v>7354</v>
      </c>
    </row>
    <row r="510" spans="1:7" ht="15.75" x14ac:dyDescent="0.25">
      <c r="A510" s="619" t="s">
        <v>6002</v>
      </c>
      <c r="B510" s="619" t="s">
        <v>6307</v>
      </c>
      <c r="C510" s="619" t="s">
        <v>3970</v>
      </c>
      <c r="D510" s="619" t="s">
        <v>110</v>
      </c>
      <c r="E510" s="675">
        <v>2023</v>
      </c>
      <c r="F510" s="79">
        <v>64460</v>
      </c>
      <c r="G510" s="628" t="s">
        <v>7354</v>
      </c>
    </row>
    <row r="511" spans="1:7" ht="15.75" x14ac:dyDescent="0.25">
      <c r="A511" s="619" t="s">
        <v>6002</v>
      </c>
      <c r="B511" s="619" t="s">
        <v>7365</v>
      </c>
      <c r="C511" s="619" t="s">
        <v>3970</v>
      </c>
      <c r="D511" s="619" t="s">
        <v>110</v>
      </c>
      <c r="E511" s="675">
        <v>2023</v>
      </c>
      <c r="F511" s="79">
        <v>68940</v>
      </c>
      <c r="G511" s="628" t="s">
        <v>7354</v>
      </c>
    </row>
    <row r="512" spans="1:7" ht="15.75" x14ac:dyDescent="0.25">
      <c r="A512" s="619" t="s">
        <v>6002</v>
      </c>
      <c r="B512" s="619" t="s">
        <v>7371</v>
      </c>
      <c r="C512" s="619" t="s">
        <v>1982</v>
      </c>
      <c r="D512" s="619" t="s">
        <v>110</v>
      </c>
      <c r="E512" s="675">
        <v>2023</v>
      </c>
      <c r="F512" s="79">
        <v>32845</v>
      </c>
      <c r="G512" s="628" t="s">
        <v>7354</v>
      </c>
    </row>
    <row r="513" spans="1:7" ht="15.75" x14ac:dyDescent="0.25">
      <c r="A513" s="619" t="s">
        <v>6002</v>
      </c>
      <c r="B513" s="619" t="s">
        <v>7373</v>
      </c>
      <c r="C513" s="619" t="s">
        <v>1982</v>
      </c>
      <c r="D513" s="619" t="s">
        <v>110</v>
      </c>
      <c r="E513" s="675">
        <v>2023</v>
      </c>
      <c r="F513" s="79">
        <v>27805</v>
      </c>
      <c r="G513" s="628" t="s">
        <v>7354</v>
      </c>
    </row>
    <row r="514" spans="1:7" ht="15.75" x14ac:dyDescent="0.25">
      <c r="A514" s="619" t="s">
        <v>6002</v>
      </c>
      <c r="B514" s="619" t="s">
        <v>7373</v>
      </c>
      <c r="C514" s="619" t="s">
        <v>3721</v>
      </c>
      <c r="D514" s="619" t="s">
        <v>110</v>
      </c>
      <c r="E514" s="675">
        <v>2023</v>
      </c>
      <c r="F514" s="79">
        <v>29400</v>
      </c>
      <c r="G514" s="628" t="s">
        <v>7354</v>
      </c>
    </row>
    <row r="515" spans="1:7" ht="15.75" x14ac:dyDescent="0.25">
      <c r="A515" s="619" t="s">
        <v>6002</v>
      </c>
      <c r="B515" s="619" t="s">
        <v>7372</v>
      </c>
      <c r="C515" s="619" t="s">
        <v>1982</v>
      </c>
      <c r="D515" s="619" t="s">
        <v>110</v>
      </c>
      <c r="E515" s="675">
        <v>2023</v>
      </c>
      <c r="F515" s="79">
        <v>31945</v>
      </c>
      <c r="G515" s="628" t="s">
        <v>7354</v>
      </c>
    </row>
    <row r="516" spans="1:7" ht="15.75" x14ac:dyDescent="0.25">
      <c r="A516" s="619" t="s">
        <v>6002</v>
      </c>
      <c r="B516" s="619" t="s">
        <v>7372</v>
      </c>
      <c r="C516" s="619" t="s">
        <v>3721</v>
      </c>
      <c r="D516" s="619" t="s">
        <v>110</v>
      </c>
      <c r="E516" s="675">
        <v>2023</v>
      </c>
      <c r="F516" s="79">
        <v>31970</v>
      </c>
      <c r="G516" s="628" t="s">
        <v>7354</v>
      </c>
    </row>
    <row r="517" spans="1:7" ht="15.75" x14ac:dyDescent="0.25">
      <c r="A517" s="618" t="s">
        <v>6002</v>
      </c>
      <c r="B517" s="618" t="s">
        <v>9926</v>
      </c>
      <c r="C517" s="618" t="s">
        <v>2114</v>
      </c>
      <c r="D517" s="618" t="s">
        <v>426</v>
      </c>
      <c r="E517" s="675">
        <v>2023</v>
      </c>
      <c r="F517" s="79">
        <v>62620</v>
      </c>
      <c r="G517" s="626" t="s">
        <v>3070</v>
      </c>
    </row>
    <row r="518" spans="1:7" ht="15.75" x14ac:dyDescent="0.25">
      <c r="A518" s="618" t="s">
        <v>6002</v>
      </c>
      <c r="B518" s="618" t="s">
        <v>9927</v>
      </c>
      <c r="C518" s="618" t="s">
        <v>2114</v>
      </c>
      <c r="D518" s="618" t="s">
        <v>426</v>
      </c>
      <c r="E518" s="675">
        <v>2023</v>
      </c>
      <c r="F518" s="79">
        <v>60585</v>
      </c>
      <c r="G518" s="626" t="s">
        <v>3070</v>
      </c>
    </row>
    <row r="519" spans="1:7" ht="15.75" x14ac:dyDescent="0.25">
      <c r="A519" s="618" t="s">
        <v>6002</v>
      </c>
      <c r="B519" s="618" t="s">
        <v>9928</v>
      </c>
      <c r="C519" s="618" t="s">
        <v>2114</v>
      </c>
      <c r="D519" s="618" t="s">
        <v>426</v>
      </c>
      <c r="E519" s="675">
        <v>2023</v>
      </c>
      <c r="F519" s="79">
        <v>56845</v>
      </c>
      <c r="G519" s="626" t="s">
        <v>3070</v>
      </c>
    </row>
    <row r="520" spans="1:7" ht="15.75" x14ac:dyDescent="0.25">
      <c r="A520" s="618" t="s">
        <v>6002</v>
      </c>
      <c r="B520" s="618" t="s">
        <v>9929</v>
      </c>
      <c r="C520" s="618" t="s">
        <v>2114</v>
      </c>
      <c r="D520" s="618" t="s">
        <v>426</v>
      </c>
      <c r="E520" s="675">
        <v>2023</v>
      </c>
      <c r="F520" s="79">
        <v>54735</v>
      </c>
      <c r="G520" s="626" t="s">
        <v>3070</v>
      </c>
    </row>
    <row r="521" spans="1:7" ht="15.75" x14ac:dyDescent="0.25">
      <c r="A521" s="619" t="s">
        <v>6002</v>
      </c>
      <c r="B521" s="619" t="s">
        <v>7368</v>
      </c>
      <c r="C521" s="619" t="s">
        <v>3970</v>
      </c>
      <c r="D521" s="619" t="s">
        <v>110</v>
      </c>
      <c r="E521" s="675">
        <v>2023</v>
      </c>
      <c r="F521" s="79">
        <v>39485</v>
      </c>
      <c r="G521" s="628" t="s">
        <v>7366</v>
      </c>
    </row>
    <row r="522" spans="1:7" ht="15.75" x14ac:dyDescent="0.25">
      <c r="A522" s="619" t="s">
        <v>6002</v>
      </c>
      <c r="B522" s="619" t="s">
        <v>6303</v>
      </c>
      <c r="C522" s="619" t="s">
        <v>3970</v>
      </c>
      <c r="D522" s="619" t="s">
        <v>110</v>
      </c>
      <c r="E522" s="675">
        <v>2023</v>
      </c>
      <c r="F522" s="79">
        <v>45090</v>
      </c>
      <c r="G522" s="628" t="s">
        <v>7366</v>
      </c>
    </row>
    <row r="523" spans="1:7" ht="15.75" x14ac:dyDescent="0.25">
      <c r="A523" s="619" t="s">
        <v>6002</v>
      </c>
      <c r="B523" s="619" t="s">
        <v>7370</v>
      </c>
      <c r="C523" s="619" t="s">
        <v>5624</v>
      </c>
      <c r="D523" s="619" t="s">
        <v>110</v>
      </c>
      <c r="E523" s="675">
        <v>2023</v>
      </c>
      <c r="F523" s="79">
        <v>92690</v>
      </c>
      <c r="G523" s="628" t="s">
        <v>7354</v>
      </c>
    </row>
    <row r="524" spans="1:7" ht="15.75" x14ac:dyDescent="0.25">
      <c r="A524" s="619" t="s">
        <v>6002</v>
      </c>
      <c r="B524" s="619" t="s">
        <v>6321</v>
      </c>
      <c r="C524" s="619" t="s">
        <v>2114</v>
      </c>
      <c r="D524" s="619" t="s">
        <v>110</v>
      </c>
      <c r="E524" s="675">
        <v>2023</v>
      </c>
      <c r="F524" s="79">
        <v>47720</v>
      </c>
      <c r="G524" s="628" t="s">
        <v>7354</v>
      </c>
    </row>
    <row r="525" spans="1:7" ht="15.75" x14ac:dyDescent="0.25">
      <c r="A525" s="619" t="s">
        <v>6002</v>
      </c>
      <c r="B525" s="619" t="s">
        <v>7369</v>
      </c>
      <c r="C525" s="619" t="s">
        <v>2114</v>
      </c>
      <c r="D525" s="619" t="s">
        <v>110</v>
      </c>
      <c r="E525" s="675">
        <v>2023</v>
      </c>
      <c r="F525" s="79">
        <v>52815</v>
      </c>
      <c r="G525" s="628" t="s">
        <v>7354</v>
      </c>
    </row>
    <row r="526" spans="1:7" ht="15.75" x14ac:dyDescent="0.25">
      <c r="A526" s="619" t="s">
        <v>6002</v>
      </c>
      <c r="B526" s="619" t="s">
        <v>6304</v>
      </c>
      <c r="C526" s="619" t="s">
        <v>3970</v>
      </c>
      <c r="D526" s="619" t="s">
        <v>110</v>
      </c>
      <c r="E526" s="675">
        <v>2023</v>
      </c>
      <c r="F526" s="79">
        <v>32990</v>
      </c>
      <c r="G526" s="628" t="s">
        <v>7366</v>
      </c>
    </row>
    <row r="527" spans="1:7" ht="15.75" x14ac:dyDescent="0.25">
      <c r="A527" s="619" t="s">
        <v>6002</v>
      </c>
      <c r="B527" s="619" t="s">
        <v>7367</v>
      </c>
      <c r="C527" s="619" t="s">
        <v>3970</v>
      </c>
      <c r="D527" s="619" t="s">
        <v>110</v>
      </c>
      <c r="E527" s="675">
        <v>2023</v>
      </c>
      <c r="F527" s="79">
        <v>36490</v>
      </c>
      <c r="G527" s="628" t="s">
        <v>7366</v>
      </c>
    </row>
    <row r="528" spans="1:7" ht="15.75" x14ac:dyDescent="0.25">
      <c r="A528" s="619" t="s">
        <v>1354</v>
      </c>
      <c r="B528" s="619" t="s">
        <v>7378</v>
      </c>
      <c r="C528" s="619" t="s">
        <v>3761</v>
      </c>
      <c r="D528" s="619" t="s">
        <v>110</v>
      </c>
      <c r="E528" s="675">
        <v>2023</v>
      </c>
      <c r="F528" s="79">
        <v>39965</v>
      </c>
      <c r="G528" s="628" t="s">
        <v>7375</v>
      </c>
    </row>
    <row r="529" spans="1:7" ht="15.75" x14ac:dyDescent="0.25">
      <c r="A529" s="619" t="s">
        <v>1354</v>
      </c>
      <c r="B529" s="619" t="s">
        <v>7377</v>
      </c>
      <c r="C529" s="619" t="s">
        <v>3761</v>
      </c>
      <c r="D529" s="619" t="s">
        <v>110</v>
      </c>
      <c r="E529" s="675">
        <v>2023</v>
      </c>
      <c r="F529" s="79">
        <v>34465</v>
      </c>
      <c r="G529" s="628" t="s">
        <v>7375</v>
      </c>
    </row>
    <row r="530" spans="1:7" ht="15.75" x14ac:dyDescent="0.25">
      <c r="A530" s="619" t="s">
        <v>1354</v>
      </c>
      <c r="B530" s="619" t="s">
        <v>7385</v>
      </c>
      <c r="C530" s="619" t="s">
        <v>3255</v>
      </c>
      <c r="D530" s="619" t="s">
        <v>2629</v>
      </c>
      <c r="E530" s="675">
        <v>2023</v>
      </c>
      <c r="F530" s="79">
        <v>31095</v>
      </c>
      <c r="G530" s="628" t="s">
        <v>7319</v>
      </c>
    </row>
    <row r="531" spans="1:7" ht="15.75" x14ac:dyDescent="0.25">
      <c r="A531" s="619" t="s">
        <v>1354</v>
      </c>
      <c r="B531" s="619" t="s">
        <v>7385</v>
      </c>
      <c r="C531" s="619" t="s">
        <v>2114</v>
      </c>
      <c r="D531" s="619" t="s">
        <v>2629</v>
      </c>
      <c r="E531" s="675">
        <v>2023</v>
      </c>
      <c r="F531" s="79">
        <v>27795</v>
      </c>
      <c r="G531" s="628" t="s">
        <v>7380</v>
      </c>
    </row>
    <row r="532" spans="1:7" ht="15.75" x14ac:dyDescent="0.25">
      <c r="A532" s="619" t="s">
        <v>1354</v>
      </c>
      <c r="B532" s="619" t="s">
        <v>7224</v>
      </c>
      <c r="C532" s="619" t="s">
        <v>2114</v>
      </c>
      <c r="D532" s="619" t="s">
        <v>110</v>
      </c>
      <c r="E532" s="675">
        <v>2023</v>
      </c>
      <c r="F532" s="79">
        <v>29948</v>
      </c>
      <c r="G532" s="628" t="s">
        <v>7380</v>
      </c>
    </row>
    <row r="533" spans="1:7" ht="15.75" x14ac:dyDescent="0.25">
      <c r="A533" s="619" t="s">
        <v>1354</v>
      </c>
      <c r="B533" s="619" t="s">
        <v>7379</v>
      </c>
      <c r="C533" s="619" t="s">
        <v>3255</v>
      </c>
      <c r="D533" s="619" t="s">
        <v>110</v>
      </c>
      <c r="E533" s="675">
        <v>2023</v>
      </c>
      <c r="F533" s="79">
        <v>25290</v>
      </c>
      <c r="G533" s="628" t="s">
        <v>7277</v>
      </c>
    </row>
    <row r="534" spans="1:7" ht="15.75" x14ac:dyDescent="0.25">
      <c r="A534" s="619" t="s">
        <v>1354</v>
      </c>
      <c r="B534" s="619" t="s">
        <v>7379</v>
      </c>
      <c r="C534" s="619" t="s">
        <v>3255</v>
      </c>
      <c r="D534" s="619" t="s">
        <v>426</v>
      </c>
      <c r="E534" s="675">
        <v>2023</v>
      </c>
      <c r="F534" s="79">
        <v>28390</v>
      </c>
      <c r="G534" s="628" t="s">
        <v>7277</v>
      </c>
    </row>
    <row r="535" spans="1:7" ht="15.75" x14ac:dyDescent="0.25">
      <c r="A535" s="619" t="s">
        <v>1354</v>
      </c>
      <c r="B535" s="619" t="s">
        <v>7379</v>
      </c>
      <c r="C535" s="619" t="s">
        <v>1985</v>
      </c>
      <c r="D535" s="619" t="s">
        <v>110</v>
      </c>
      <c r="E535" s="675">
        <v>2023</v>
      </c>
      <c r="F535" s="79">
        <v>31690</v>
      </c>
      <c r="G535" s="628" t="s">
        <v>7277</v>
      </c>
    </row>
    <row r="536" spans="1:7" s="91" customFormat="1" ht="15.75" x14ac:dyDescent="0.25">
      <c r="A536" s="619" t="s">
        <v>1354</v>
      </c>
      <c r="B536" s="619" t="s">
        <v>7384</v>
      </c>
      <c r="C536" s="619" t="s">
        <v>3790</v>
      </c>
      <c r="D536" s="619" t="s">
        <v>2629</v>
      </c>
      <c r="E536" s="675">
        <v>2023</v>
      </c>
      <c r="F536" s="679">
        <v>60935</v>
      </c>
      <c r="G536" s="628" t="s">
        <v>7277</v>
      </c>
    </row>
    <row r="537" spans="1:7" s="91" customFormat="1" ht="15.75" x14ac:dyDescent="0.25">
      <c r="A537" s="619" t="s">
        <v>1354</v>
      </c>
      <c r="B537" s="619" t="s">
        <v>7387</v>
      </c>
      <c r="C537" s="619" t="s">
        <v>4840</v>
      </c>
      <c r="D537" s="619" t="s">
        <v>110</v>
      </c>
      <c r="E537" s="675">
        <v>2023</v>
      </c>
      <c r="F537" s="79">
        <v>44550</v>
      </c>
      <c r="G537" s="628" t="s">
        <v>7317</v>
      </c>
    </row>
    <row r="538" spans="1:7" s="91" customFormat="1" ht="15.75" x14ac:dyDescent="0.25">
      <c r="A538" s="619" t="s">
        <v>1354</v>
      </c>
      <c r="B538" s="619" t="s">
        <v>7386</v>
      </c>
      <c r="C538" s="619" t="s">
        <v>4840</v>
      </c>
      <c r="D538" s="619" t="s">
        <v>110</v>
      </c>
      <c r="E538" s="675">
        <v>2023</v>
      </c>
      <c r="F538" s="79">
        <v>39550</v>
      </c>
      <c r="G538" s="628" t="s">
        <v>7317</v>
      </c>
    </row>
    <row r="539" spans="1:7" ht="15.75" x14ac:dyDescent="0.25">
      <c r="A539" s="618" t="s">
        <v>1354</v>
      </c>
      <c r="B539" s="618" t="s">
        <v>9689</v>
      </c>
      <c r="C539" s="618" t="s">
        <v>3255</v>
      </c>
      <c r="D539" s="618" t="s">
        <v>110</v>
      </c>
      <c r="E539" s="675">
        <v>2023</v>
      </c>
      <c r="F539" s="79">
        <v>29190</v>
      </c>
      <c r="G539" s="626" t="s">
        <v>7317</v>
      </c>
    </row>
    <row r="540" spans="1:7" ht="15.75" x14ac:dyDescent="0.25">
      <c r="A540" s="618" t="s">
        <v>1354</v>
      </c>
      <c r="B540" s="618" t="s">
        <v>9930</v>
      </c>
      <c r="C540" s="618" t="s">
        <v>3255</v>
      </c>
      <c r="D540" s="618" t="s">
        <v>110</v>
      </c>
      <c r="E540" s="675">
        <v>2023</v>
      </c>
      <c r="F540" s="79">
        <v>33840</v>
      </c>
      <c r="G540" s="626" t="s">
        <v>7317</v>
      </c>
    </row>
    <row r="541" spans="1:7" ht="15.75" x14ac:dyDescent="0.25">
      <c r="A541" s="618" t="s">
        <v>1354</v>
      </c>
      <c r="B541" s="618" t="s">
        <v>9691</v>
      </c>
      <c r="C541" s="618" t="s">
        <v>3255</v>
      </c>
      <c r="D541" s="618" t="s">
        <v>110</v>
      </c>
      <c r="E541" s="675">
        <v>2023</v>
      </c>
      <c r="F541" s="79">
        <v>31490</v>
      </c>
      <c r="G541" s="626" t="s">
        <v>7317</v>
      </c>
    </row>
    <row r="542" spans="1:7" ht="15.75" x14ac:dyDescent="0.25">
      <c r="A542" s="618" t="s">
        <v>1354</v>
      </c>
      <c r="B542" s="618" t="s">
        <v>9692</v>
      </c>
      <c r="C542" s="618" t="s">
        <v>3255</v>
      </c>
      <c r="D542" s="618" t="s">
        <v>110</v>
      </c>
      <c r="E542" s="675">
        <v>2023</v>
      </c>
      <c r="F542" s="79">
        <v>26590</v>
      </c>
      <c r="G542" s="626" t="s">
        <v>7317</v>
      </c>
    </row>
    <row r="543" spans="1:7" ht="15.75" x14ac:dyDescent="0.25">
      <c r="A543" s="618" t="s">
        <v>1354</v>
      </c>
      <c r="B543" s="618" t="s">
        <v>9931</v>
      </c>
      <c r="C543" s="618" t="s">
        <v>3255</v>
      </c>
      <c r="D543" s="618" t="s">
        <v>110</v>
      </c>
      <c r="E543" s="675">
        <v>2023</v>
      </c>
      <c r="F543" s="79">
        <v>34890</v>
      </c>
      <c r="G543" s="626" t="s">
        <v>7317</v>
      </c>
    </row>
    <row r="544" spans="1:7" ht="15.75" x14ac:dyDescent="0.25">
      <c r="A544" s="618" t="s">
        <v>1354</v>
      </c>
      <c r="B544" s="618" t="s">
        <v>9693</v>
      </c>
      <c r="C544" s="618" t="s">
        <v>3255</v>
      </c>
      <c r="D544" s="618" t="s">
        <v>110</v>
      </c>
      <c r="E544" s="675">
        <v>2023</v>
      </c>
      <c r="F544" s="79">
        <v>32590</v>
      </c>
      <c r="G544" s="626" t="s">
        <v>7317</v>
      </c>
    </row>
    <row r="545" spans="1:7" ht="15.75" x14ac:dyDescent="0.25">
      <c r="A545" s="618" t="s">
        <v>1354</v>
      </c>
      <c r="B545" s="618" t="s">
        <v>9932</v>
      </c>
      <c r="C545" s="618" t="s">
        <v>3255</v>
      </c>
      <c r="D545" s="618" t="s">
        <v>110</v>
      </c>
      <c r="E545" s="675">
        <v>2023</v>
      </c>
      <c r="F545" s="79">
        <v>39590</v>
      </c>
      <c r="G545" s="626" t="s">
        <v>7317</v>
      </c>
    </row>
    <row r="546" spans="1:7" ht="15.75" x14ac:dyDescent="0.25">
      <c r="A546" s="618" t="s">
        <v>1354</v>
      </c>
      <c r="B546" s="618" t="s">
        <v>9695</v>
      </c>
      <c r="C546" s="618" t="s">
        <v>4840</v>
      </c>
      <c r="D546" s="618" t="s">
        <v>110</v>
      </c>
      <c r="E546" s="675">
        <v>2023</v>
      </c>
      <c r="F546" s="79">
        <v>44550</v>
      </c>
      <c r="G546" s="626" t="s">
        <v>9919</v>
      </c>
    </row>
    <row r="547" spans="1:7" ht="15.75" x14ac:dyDescent="0.25">
      <c r="A547" s="618" t="s">
        <v>1354</v>
      </c>
      <c r="B547" s="618" t="s">
        <v>9696</v>
      </c>
      <c r="C547" s="618" t="s">
        <v>4840</v>
      </c>
      <c r="D547" s="618" t="s">
        <v>110</v>
      </c>
      <c r="E547" s="675">
        <v>2023</v>
      </c>
      <c r="F547" s="79">
        <v>39550</v>
      </c>
      <c r="G547" s="626" t="s">
        <v>9919</v>
      </c>
    </row>
    <row r="548" spans="1:7" ht="15.75" x14ac:dyDescent="0.25">
      <c r="A548" s="619" t="s">
        <v>1354</v>
      </c>
      <c r="B548" s="619" t="s">
        <v>5378</v>
      </c>
      <c r="C548" s="619" t="s">
        <v>3255</v>
      </c>
      <c r="D548" s="619" t="s">
        <v>110</v>
      </c>
      <c r="E548" s="675">
        <v>2023</v>
      </c>
      <c r="F548" s="79">
        <v>17905</v>
      </c>
      <c r="G548" s="628" t="s">
        <v>7380</v>
      </c>
    </row>
    <row r="549" spans="1:7" ht="15.75" x14ac:dyDescent="0.25">
      <c r="A549" s="619" t="s">
        <v>1354</v>
      </c>
      <c r="B549" s="619" t="s">
        <v>7381</v>
      </c>
      <c r="C549" s="619" t="s">
        <v>3255</v>
      </c>
      <c r="D549" s="619" t="s">
        <v>110</v>
      </c>
      <c r="E549" s="675">
        <v>2023</v>
      </c>
      <c r="F549" s="79">
        <v>18845</v>
      </c>
      <c r="G549" s="628" t="s">
        <v>7319</v>
      </c>
    </row>
    <row r="550" spans="1:7" ht="15.75" x14ac:dyDescent="0.25">
      <c r="A550" s="619" t="s">
        <v>1354</v>
      </c>
      <c r="B550" s="619" t="s">
        <v>7383</v>
      </c>
      <c r="C550" s="619" t="s">
        <v>1983</v>
      </c>
      <c r="D550" s="619" t="s">
        <v>110</v>
      </c>
      <c r="E550" s="675">
        <v>2023</v>
      </c>
      <c r="F550" s="79">
        <v>17155</v>
      </c>
      <c r="G550" s="628" t="s">
        <v>7275</v>
      </c>
    </row>
    <row r="551" spans="1:7" ht="15.75" x14ac:dyDescent="0.25">
      <c r="A551" s="619" t="s">
        <v>1354</v>
      </c>
      <c r="B551" s="619" t="s">
        <v>7382</v>
      </c>
      <c r="C551" s="619" t="s">
        <v>2114</v>
      </c>
      <c r="D551" s="619" t="s">
        <v>2629</v>
      </c>
      <c r="E551" s="675">
        <v>2023</v>
      </c>
      <c r="F551" s="79">
        <v>23340</v>
      </c>
      <c r="G551" s="628" t="s">
        <v>7317</v>
      </c>
    </row>
    <row r="552" spans="1:7" ht="15.75" x14ac:dyDescent="0.25">
      <c r="A552" s="619" t="s">
        <v>1354</v>
      </c>
      <c r="B552" s="619" t="s">
        <v>100</v>
      </c>
      <c r="C552" s="619" t="s">
        <v>1985</v>
      </c>
      <c r="D552" s="619" t="s">
        <v>2629</v>
      </c>
      <c r="E552" s="675">
        <v>2023</v>
      </c>
      <c r="F552" s="79">
        <v>32590</v>
      </c>
      <c r="G552" s="628" t="s">
        <v>7275</v>
      </c>
    </row>
    <row r="553" spans="1:7" ht="15.75" x14ac:dyDescent="0.25">
      <c r="A553" s="619" t="s">
        <v>1354</v>
      </c>
      <c r="B553" s="619" t="s">
        <v>100</v>
      </c>
      <c r="C553" s="619" t="s">
        <v>3761</v>
      </c>
      <c r="D553" s="619" t="s">
        <v>110</v>
      </c>
      <c r="E553" s="675">
        <v>2023</v>
      </c>
      <c r="F553" s="828">
        <v>42500</v>
      </c>
      <c r="G553" s="628" t="s">
        <v>7275</v>
      </c>
    </row>
    <row r="554" spans="1:7" ht="15.75" x14ac:dyDescent="0.25">
      <c r="A554" s="619" t="s">
        <v>1354</v>
      </c>
      <c r="B554" s="619" t="s">
        <v>100</v>
      </c>
      <c r="C554" s="619" t="s">
        <v>3761</v>
      </c>
      <c r="D554" s="619" t="s">
        <v>426</v>
      </c>
      <c r="E554" s="675">
        <v>2023</v>
      </c>
      <c r="F554" s="828">
        <v>43500</v>
      </c>
      <c r="G554" s="628" t="s">
        <v>7275</v>
      </c>
    </row>
    <row r="555" spans="1:7" ht="15.75" x14ac:dyDescent="0.25">
      <c r="A555" s="618" t="s">
        <v>1354</v>
      </c>
      <c r="B555" s="618" t="s">
        <v>9697</v>
      </c>
      <c r="C555" s="618" t="s">
        <v>3255</v>
      </c>
      <c r="D555" s="618" t="s">
        <v>110</v>
      </c>
      <c r="E555" s="675">
        <v>2023</v>
      </c>
      <c r="F555" s="79">
        <v>36690</v>
      </c>
      <c r="G555" s="626" t="s">
        <v>7317</v>
      </c>
    </row>
    <row r="556" spans="1:7" ht="15.75" x14ac:dyDescent="0.25">
      <c r="A556" s="618" t="s">
        <v>1354</v>
      </c>
      <c r="B556" s="618" t="s">
        <v>9697</v>
      </c>
      <c r="C556" s="618" t="s">
        <v>3255</v>
      </c>
      <c r="D556" s="618" t="s">
        <v>426</v>
      </c>
      <c r="E556" s="675">
        <v>2023</v>
      </c>
      <c r="F556" s="79">
        <v>38990</v>
      </c>
      <c r="G556" s="626" t="s">
        <v>9920</v>
      </c>
    </row>
    <row r="557" spans="1:7" ht="15.75" x14ac:dyDescent="0.25">
      <c r="A557" s="618" t="s">
        <v>1354</v>
      </c>
      <c r="B557" s="618" t="s">
        <v>9933</v>
      </c>
      <c r="C557" s="618" t="s">
        <v>3255</v>
      </c>
      <c r="D557" s="618" t="s">
        <v>426</v>
      </c>
      <c r="E557" s="675">
        <v>2023</v>
      </c>
      <c r="F557" s="79">
        <v>42490</v>
      </c>
      <c r="G557" s="626" t="s">
        <v>9920</v>
      </c>
    </row>
    <row r="558" spans="1:7" ht="15.75" x14ac:dyDescent="0.25">
      <c r="A558" s="619" t="s">
        <v>1354</v>
      </c>
      <c r="B558" s="619" t="s">
        <v>101</v>
      </c>
      <c r="C558" s="619" t="s">
        <v>3255</v>
      </c>
      <c r="D558" s="619" t="s">
        <v>2629</v>
      </c>
      <c r="E558" s="675">
        <v>2023</v>
      </c>
      <c r="F558" s="79">
        <v>19190</v>
      </c>
      <c r="G558" s="628" t="s">
        <v>7319</v>
      </c>
    </row>
    <row r="559" spans="1:7" ht="15.75" x14ac:dyDescent="0.25">
      <c r="A559" s="619" t="s">
        <v>1354</v>
      </c>
      <c r="B559" s="619" t="s">
        <v>5381</v>
      </c>
      <c r="C559" s="619" t="s">
        <v>2114</v>
      </c>
      <c r="D559" s="619" t="s">
        <v>2629</v>
      </c>
      <c r="E559" s="675">
        <v>2023</v>
      </c>
      <c r="F559" s="79">
        <v>24190</v>
      </c>
      <c r="G559" s="628" t="s">
        <v>7319</v>
      </c>
    </row>
    <row r="560" spans="1:7" ht="15.75" x14ac:dyDescent="0.25">
      <c r="A560" s="619" t="s">
        <v>1354</v>
      </c>
      <c r="B560" s="619" t="s">
        <v>102</v>
      </c>
      <c r="C560" s="619" t="s">
        <v>1985</v>
      </c>
      <c r="D560" s="619" t="s">
        <v>426</v>
      </c>
      <c r="E560" s="675">
        <v>2023</v>
      </c>
      <c r="F560" s="79">
        <v>30090</v>
      </c>
      <c r="G560" s="628" t="s">
        <v>7375</v>
      </c>
    </row>
    <row r="561" spans="1:7" ht="15.75" x14ac:dyDescent="0.25">
      <c r="A561" s="619" t="s">
        <v>1354</v>
      </c>
      <c r="B561" s="619" t="s">
        <v>102</v>
      </c>
      <c r="C561" s="619" t="s">
        <v>2114</v>
      </c>
      <c r="D561" s="619" t="s">
        <v>110</v>
      </c>
      <c r="E561" s="675">
        <v>2023</v>
      </c>
      <c r="F561" s="79">
        <v>27225</v>
      </c>
      <c r="G561" s="628" t="s">
        <v>7375</v>
      </c>
    </row>
    <row r="562" spans="1:7" ht="15.75" x14ac:dyDescent="0.25">
      <c r="A562" s="619" t="s">
        <v>1354</v>
      </c>
      <c r="B562" s="619" t="s">
        <v>102</v>
      </c>
      <c r="C562" s="619" t="s">
        <v>3747</v>
      </c>
      <c r="D562" s="619" t="s">
        <v>110</v>
      </c>
      <c r="E562" s="675">
        <v>2023</v>
      </c>
      <c r="F562" s="679">
        <v>27990</v>
      </c>
      <c r="G562" s="628" t="s">
        <v>7375</v>
      </c>
    </row>
    <row r="563" spans="1:7" ht="15.75" x14ac:dyDescent="0.25">
      <c r="A563" s="619" t="s">
        <v>1354</v>
      </c>
      <c r="B563" s="619" t="s">
        <v>7376</v>
      </c>
      <c r="C563" s="619" t="s">
        <v>3255</v>
      </c>
      <c r="D563" s="619" t="s">
        <v>426</v>
      </c>
      <c r="E563" s="675">
        <v>2023</v>
      </c>
      <c r="F563" s="79">
        <v>31190</v>
      </c>
      <c r="G563" s="628" t="s">
        <v>7375</v>
      </c>
    </row>
    <row r="564" spans="1:7" ht="15.75" x14ac:dyDescent="0.25">
      <c r="A564" s="618" t="s">
        <v>1354</v>
      </c>
      <c r="B564" s="618" t="s">
        <v>7582</v>
      </c>
      <c r="C564" s="618" t="s">
        <v>3255</v>
      </c>
      <c r="D564" s="618" t="s">
        <v>426</v>
      </c>
      <c r="E564" s="675">
        <v>2023</v>
      </c>
      <c r="F564" s="79">
        <v>31190</v>
      </c>
      <c r="G564" s="626" t="s">
        <v>9920</v>
      </c>
    </row>
    <row r="565" spans="1:7" ht="15.75" x14ac:dyDescent="0.25">
      <c r="A565" s="619" t="s">
        <v>1354</v>
      </c>
      <c r="B565" s="619" t="s">
        <v>7374</v>
      </c>
      <c r="C565" s="619" t="s">
        <v>3255</v>
      </c>
      <c r="D565" s="619" t="s">
        <v>110</v>
      </c>
      <c r="E565" s="675">
        <v>2023</v>
      </c>
      <c r="F565" s="79">
        <v>27490</v>
      </c>
      <c r="G565" s="628" t="s">
        <v>7375</v>
      </c>
    </row>
    <row r="566" spans="1:7" ht="15.75" x14ac:dyDescent="0.25">
      <c r="A566" s="619" t="s">
        <v>1354</v>
      </c>
      <c r="B566" s="619" t="s">
        <v>7374</v>
      </c>
      <c r="C566" s="619" t="s">
        <v>3255</v>
      </c>
      <c r="D566" s="619" t="s">
        <v>426</v>
      </c>
      <c r="E566" s="675">
        <v>2023</v>
      </c>
      <c r="F566" s="79">
        <v>29290</v>
      </c>
      <c r="G566" s="628" t="s">
        <v>7375</v>
      </c>
    </row>
    <row r="567" spans="1:7" ht="15.75" x14ac:dyDescent="0.25">
      <c r="A567" s="618" t="s">
        <v>1354</v>
      </c>
      <c r="B567" s="618" t="s">
        <v>7581</v>
      </c>
      <c r="C567" s="618" t="s">
        <v>3255</v>
      </c>
      <c r="D567" s="618" t="s">
        <v>110</v>
      </c>
      <c r="E567" s="675">
        <v>2023</v>
      </c>
      <c r="F567" s="79">
        <v>27490</v>
      </c>
      <c r="G567" s="626" t="s">
        <v>9919</v>
      </c>
    </row>
    <row r="568" spans="1:7" ht="15.75" x14ac:dyDescent="0.25">
      <c r="A568" s="618" t="s">
        <v>1354</v>
      </c>
      <c r="B568" s="618" t="s">
        <v>7581</v>
      </c>
      <c r="C568" s="618" t="s">
        <v>3255</v>
      </c>
      <c r="D568" s="618" t="s">
        <v>426</v>
      </c>
      <c r="E568" s="675">
        <v>2023</v>
      </c>
      <c r="F568" s="79">
        <v>29290</v>
      </c>
      <c r="G568" s="626" t="s">
        <v>9920</v>
      </c>
    </row>
    <row r="569" spans="1:7" ht="15.75" x14ac:dyDescent="0.25">
      <c r="A569" s="618" t="s">
        <v>1354</v>
      </c>
      <c r="B569" s="618" t="s">
        <v>9934</v>
      </c>
      <c r="C569" s="618" t="s">
        <v>3255</v>
      </c>
      <c r="D569" s="618" t="s">
        <v>426</v>
      </c>
      <c r="E569" s="675">
        <v>2023</v>
      </c>
      <c r="F569" s="79">
        <v>36390</v>
      </c>
      <c r="G569" s="626" t="s">
        <v>9920</v>
      </c>
    </row>
    <row r="570" spans="1:7" ht="15.75" x14ac:dyDescent="0.25">
      <c r="A570" s="618" t="s">
        <v>789</v>
      </c>
      <c r="B570" s="618" t="s">
        <v>9935</v>
      </c>
      <c r="C570" s="618" t="s">
        <v>1981</v>
      </c>
      <c r="D570" s="618" t="s">
        <v>426</v>
      </c>
      <c r="E570" s="675">
        <v>2023</v>
      </c>
      <c r="F570" s="79">
        <v>94380</v>
      </c>
      <c r="G570" s="626" t="s">
        <v>9920</v>
      </c>
    </row>
    <row r="571" spans="1:7" ht="15.75" x14ac:dyDescent="0.25">
      <c r="A571" s="618" t="s">
        <v>789</v>
      </c>
      <c r="B571" s="618" t="s">
        <v>9936</v>
      </c>
      <c r="C571" s="618" t="s">
        <v>1981</v>
      </c>
      <c r="D571" s="618" t="s">
        <v>426</v>
      </c>
      <c r="E571" s="675">
        <v>2023</v>
      </c>
      <c r="F571" s="79">
        <v>69300</v>
      </c>
      <c r="G571" s="626" t="s">
        <v>9920</v>
      </c>
    </row>
    <row r="572" spans="1:7" ht="15.75" x14ac:dyDescent="0.25">
      <c r="A572" s="618" t="s">
        <v>789</v>
      </c>
      <c r="B572" s="618" t="s">
        <v>9704</v>
      </c>
      <c r="C572" s="618" t="s">
        <v>1981</v>
      </c>
      <c r="D572" s="618" t="s">
        <v>426</v>
      </c>
      <c r="E572" s="675">
        <v>2023</v>
      </c>
      <c r="F572" s="79">
        <v>90900</v>
      </c>
      <c r="G572" s="626" t="s">
        <v>9920</v>
      </c>
    </row>
    <row r="573" spans="1:7" ht="15.75" x14ac:dyDescent="0.25">
      <c r="A573" s="618" t="s">
        <v>789</v>
      </c>
      <c r="B573" s="618" t="s">
        <v>9937</v>
      </c>
      <c r="C573" s="618" t="s">
        <v>1981</v>
      </c>
      <c r="D573" s="618" t="s">
        <v>426</v>
      </c>
      <c r="E573" s="675">
        <v>2023</v>
      </c>
      <c r="F573" s="79">
        <v>72300</v>
      </c>
      <c r="G573" s="626" t="s">
        <v>9920</v>
      </c>
    </row>
    <row r="574" spans="1:7" ht="15.75" x14ac:dyDescent="0.25">
      <c r="A574" s="618" t="s">
        <v>789</v>
      </c>
      <c r="B574" s="618" t="s">
        <v>9938</v>
      </c>
      <c r="C574" s="618" t="s">
        <v>1981</v>
      </c>
      <c r="D574" s="618" t="s">
        <v>426</v>
      </c>
      <c r="E574" s="675">
        <v>2023</v>
      </c>
      <c r="F574" s="79">
        <v>84700</v>
      </c>
      <c r="G574" s="626" t="s">
        <v>9920</v>
      </c>
    </row>
    <row r="575" spans="1:7" ht="15.75" x14ac:dyDescent="0.25">
      <c r="A575" s="618" t="s">
        <v>789</v>
      </c>
      <c r="B575" s="618" t="s">
        <v>9939</v>
      </c>
      <c r="C575" s="618" t="s">
        <v>1981</v>
      </c>
      <c r="D575" s="618" t="s">
        <v>426</v>
      </c>
      <c r="E575" s="675">
        <v>2023</v>
      </c>
      <c r="F575" s="79">
        <v>81400</v>
      </c>
      <c r="G575" s="626" t="s">
        <v>9920</v>
      </c>
    </row>
    <row r="576" spans="1:7" ht="15.75" x14ac:dyDescent="0.25">
      <c r="A576" s="618" t="s">
        <v>789</v>
      </c>
      <c r="B576" s="618" t="s">
        <v>9940</v>
      </c>
      <c r="C576" s="618" t="s">
        <v>1981</v>
      </c>
      <c r="D576" s="618" t="s">
        <v>426</v>
      </c>
      <c r="E576" s="675">
        <v>2023</v>
      </c>
      <c r="F576" s="79">
        <v>91880</v>
      </c>
      <c r="G576" s="626" t="s">
        <v>7403</v>
      </c>
    </row>
    <row r="577" spans="1:7" ht="15.75" x14ac:dyDescent="0.25">
      <c r="A577" s="619" t="s">
        <v>789</v>
      </c>
      <c r="B577" s="619" t="s">
        <v>7389</v>
      </c>
      <c r="C577" s="619" t="s">
        <v>2114</v>
      </c>
      <c r="D577" s="619" t="s">
        <v>426</v>
      </c>
      <c r="E577" s="675">
        <v>2023</v>
      </c>
      <c r="F577" s="79">
        <v>45100</v>
      </c>
      <c r="G577" s="628" t="s">
        <v>7317</v>
      </c>
    </row>
    <row r="578" spans="1:7" ht="15.75" x14ac:dyDescent="0.25">
      <c r="A578" s="619" t="s">
        <v>789</v>
      </c>
      <c r="B578" s="619" t="s">
        <v>7391</v>
      </c>
      <c r="C578" s="619" t="s">
        <v>2114</v>
      </c>
      <c r="D578" s="619" t="s">
        <v>426</v>
      </c>
      <c r="E578" s="675">
        <v>2023</v>
      </c>
      <c r="F578" s="79">
        <v>48500</v>
      </c>
      <c r="G578" s="628" t="s">
        <v>7317</v>
      </c>
    </row>
    <row r="579" spans="1:7" ht="15.75" x14ac:dyDescent="0.25">
      <c r="A579" s="619" t="s">
        <v>789</v>
      </c>
      <c r="B579" s="619" t="s">
        <v>7388</v>
      </c>
      <c r="C579" s="619" t="s">
        <v>2114</v>
      </c>
      <c r="D579" s="619" t="s">
        <v>426</v>
      </c>
      <c r="E579" s="675">
        <v>2023</v>
      </c>
      <c r="F579" s="79">
        <v>43300</v>
      </c>
      <c r="G579" s="628" t="s">
        <v>7317</v>
      </c>
    </row>
    <row r="580" spans="1:7" ht="15.75" x14ac:dyDescent="0.25">
      <c r="A580" s="619" t="s">
        <v>789</v>
      </c>
      <c r="B580" s="619" t="s">
        <v>7390</v>
      </c>
      <c r="C580" s="619" t="s">
        <v>2114</v>
      </c>
      <c r="D580" s="619" t="s">
        <v>426</v>
      </c>
      <c r="E580" s="675">
        <v>2023</v>
      </c>
      <c r="F580" s="79">
        <v>46800</v>
      </c>
      <c r="G580" s="628" t="s">
        <v>7317</v>
      </c>
    </row>
    <row r="581" spans="1:7" ht="15.75" x14ac:dyDescent="0.25">
      <c r="A581" s="619" t="s">
        <v>789</v>
      </c>
      <c r="B581" s="619" t="s">
        <v>7410</v>
      </c>
      <c r="C581" s="619" t="s">
        <v>2114</v>
      </c>
      <c r="D581" s="619" t="s">
        <v>426</v>
      </c>
      <c r="E581" s="675">
        <v>2023</v>
      </c>
      <c r="F581" s="79">
        <v>53500</v>
      </c>
      <c r="G581" s="628" t="s">
        <v>7317</v>
      </c>
    </row>
    <row r="582" spans="1:7" ht="15.75" x14ac:dyDescent="0.25">
      <c r="A582" s="619" t="s">
        <v>789</v>
      </c>
      <c r="B582" s="619" t="s">
        <v>7411</v>
      </c>
      <c r="C582" s="619" t="s">
        <v>2114</v>
      </c>
      <c r="D582" s="619" t="s">
        <v>426</v>
      </c>
      <c r="E582" s="675">
        <v>2023</v>
      </c>
      <c r="F582" s="79">
        <v>58300</v>
      </c>
      <c r="G582" s="628" t="s">
        <v>7317</v>
      </c>
    </row>
    <row r="583" spans="1:7" ht="15.75" x14ac:dyDescent="0.25">
      <c r="A583" s="619" t="s">
        <v>789</v>
      </c>
      <c r="B583" s="619" t="s">
        <v>7412</v>
      </c>
      <c r="C583" s="619" t="s">
        <v>1981</v>
      </c>
      <c r="D583" s="619" t="s">
        <v>426</v>
      </c>
      <c r="E583" s="675">
        <v>2023</v>
      </c>
      <c r="F583" s="79">
        <v>69300</v>
      </c>
      <c r="G583" s="628" t="s">
        <v>7317</v>
      </c>
    </row>
    <row r="584" spans="1:7" ht="15.75" x14ac:dyDescent="0.25">
      <c r="A584" s="619" t="s">
        <v>789</v>
      </c>
      <c r="B584" s="619" t="s">
        <v>7414</v>
      </c>
      <c r="C584" s="619" t="s">
        <v>1981</v>
      </c>
      <c r="D584" s="619" t="s">
        <v>426</v>
      </c>
      <c r="E584" s="675">
        <v>2023</v>
      </c>
      <c r="F584" s="79">
        <v>90900</v>
      </c>
      <c r="G584" s="628" t="s">
        <v>7317</v>
      </c>
    </row>
    <row r="585" spans="1:7" ht="15.75" x14ac:dyDescent="0.25">
      <c r="A585" s="619" t="s">
        <v>789</v>
      </c>
      <c r="B585" s="619" t="s">
        <v>7413</v>
      </c>
      <c r="C585" s="619" t="s">
        <v>1981</v>
      </c>
      <c r="D585" s="619" t="s">
        <v>426</v>
      </c>
      <c r="E585" s="675">
        <v>2023</v>
      </c>
      <c r="F585" s="79">
        <v>72300</v>
      </c>
      <c r="G585" s="628" t="s">
        <v>7317</v>
      </c>
    </row>
    <row r="586" spans="1:7" ht="15.75" x14ac:dyDescent="0.25">
      <c r="A586" s="619" t="s">
        <v>789</v>
      </c>
      <c r="B586" s="619" t="s">
        <v>7415</v>
      </c>
      <c r="C586" s="619" t="s">
        <v>1981</v>
      </c>
      <c r="D586" s="619" t="s">
        <v>426</v>
      </c>
      <c r="E586" s="675">
        <v>2023</v>
      </c>
      <c r="F586" s="79">
        <v>68000</v>
      </c>
      <c r="G586" s="628" t="s">
        <v>7317</v>
      </c>
    </row>
    <row r="587" spans="1:7" ht="15.75" x14ac:dyDescent="0.25">
      <c r="A587" s="619" t="s">
        <v>789</v>
      </c>
      <c r="B587" s="619" t="s">
        <v>7418</v>
      </c>
      <c r="C587" s="619" t="s">
        <v>1981</v>
      </c>
      <c r="D587" s="619" t="s">
        <v>426</v>
      </c>
      <c r="E587" s="675">
        <v>2023</v>
      </c>
      <c r="F587" s="79">
        <v>84700</v>
      </c>
      <c r="G587" s="628" t="s">
        <v>7317</v>
      </c>
    </row>
    <row r="588" spans="1:7" ht="15.75" x14ac:dyDescent="0.25">
      <c r="A588" s="619" t="s">
        <v>789</v>
      </c>
      <c r="B588" s="619" t="s">
        <v>7416</v>
      </c>
      <c r="C588" s="619" t="s">
        <v>1981</v>
      </c>
      <c r="D588" s="619" t="s">
        <v>426</v>
      </c>
      <c r="E588" s="675">
        <v>2023</v>
      </c>
      <c r="F588" s="79">
        <v>78300</v>
      </c>
      <c r="G588" s="628" t="s">
        <v>7317</v>
      </c>
    </row>
    <row r="589" spans="1:7" ht="15.75" x14ac:dyDescent="0.25">
      <c r="A589" s="619" t="s">
        <v>789</v>
      </c>
      <c r="B589" s="619" t="s">
        <v>7419</v>
      </c>
      <c r="C589" s="619" t="s">
        <v>1981</v>
      </c>
      <c r="D589" s="619" t="s">
        <v>426</v>
      </c>
      <c r="E589" s="675">
        <v>2023</v>
      </c>
      <c r="F589" s="79">
        <v>99900</v>
      </c>
      <c r="G589" s="628" t="s">
        <v>7317</v>
      </c>
    </row>
    <row r="590" spans="1:7" ht="15.75" x14ac:dyDescent="0.25">
      <c r="A590" s="619" t="s">
        <v>789</v>
      </c>
      <c r="B590" s="619" t="s">
        <v>7417</v>
      </c>
      <c r="C590" s="619" t="s">
        <v>1981</v>
      </c>
      <c r="D590" s="619" t="s">
        <v>426</v>
      </c>
      <c r="E590" s="675">
        <v>2023</v>
      </c>
      <c r="F590" s="79">
        <v>81400</v>
      </c>
      <c r="G590" s="628" t="s">
        <v>7317</v>
      </c>
    </row>
    <row r="591" spans="1:7" ht="15.75" x14ac:dyDescent="0.25">
      <c r="A591" s="619" t="s">
        <v>789</v>
      </c>
      <c r="B591" s="619" t="s">
        <v>7402</v>
      </c>
      <c r="C591" s="619" t="s">
        <v>2114</v>
      </c>
      <c r="D591" s="619" t="s">
        <v>426</v>
      </c>
      <c r="E591" s="675">
        <v>2023</v>
      </c>
      <c r="F591" s="79">
        <v>55100</v>
      </c>
      <c r="G591" s="628" t="s">
        <v>7403</v>
      </c>
    </row>
    <row r="592" spans="1:7" ht="15.75" x14ac:dyDescent="0.25">
      <c r="A592" s="619" t="s">
        <v>789</v>
      </c>
      <c r="B592" s="619" t="s">
        <v>7404</v>
      </c>
      <c r="C592" s="619" t="s">
        <v>1981</v>
      </c>
      <c r="D592" s="619" t="s">
        <v>426</v>
      </c>
      <c r="E592" s="675">
        <v>2023</v>
      </c>
      <c r="F592" s="79">
        <v>66100</v>
      </c>
      <c r="G592" s="628" t="s">
        <v>7403</v>
      </c>
    </row>
    <row r="593" spans="1:7" ht="15.75" x14ac:dyDescent="0.25">
      <c r="A593" s="619" t="s">
        <v>789</v>
      </c>
      <c r="B593" s="619" t="s">
        <v>7406</v>
      </c>
      <c r="C593" s="619" t="s">
        <v>1981</v>
      </c>
      <c r="D593" s="619" t="s">
        <v>426</v>
      </c>
      <c r="E593" s="675">
        <v>2023</v>
      </c>
      <c r="F593" s="79">
        <v>88400</v>
      </c>
      <c r="G593" s="628" t="s">
        <v>7403</v>
      </c>
    </row>
    <row r="594" spans="1:7" ht="15.75" x14ac:dyDescent="0.25">
      <c r="A594" s="619" t="s">
        <v>789</v>
      </c>
      <c r="B594" s="619" t="s">
        <v>7405</v>
      </c>
      <c r="C594" s="619" t="s">
        <v>1981</v>
      </c>
      <c r="D594" s="619" t="s">
        <v>426</v>
      </c>
      <c r="E594" s="675">
        <v>2023</v>
      </c>
      <c r="F594" s="79">
        <v>69100</v>
      </c>
      <c r="G594" s="628" t="s">
        <v>7403</v>
      </c>
    </row>
    <row r="595" spans="1:7" ht="15.75" x14ac:dyDescent="0.25">
      <c r="A595" s="619" t="s">
        <v>789</v>
      </c>
      <c r="B595" s="619" t="s">
        <v>7409</v>
      </c>
      <c r="C595" s="619" t="s">
        <v>3764</v>
      </c>
      <c r="D595" s="619" t="s">
        <v>7408</v>
      </c>
      <c r="E595" s="675">
        <v>2023</v>
      </c>
      <c r="F595" s="79">
        <v>115000</v>
      </c>
      <c r="G595" s="628" t="s">
        <v>7403</v>
      </c>
    </row>
    <row r="596" spans="1:7" ht="15.75" x14ac:dyDescent="0.25">
      <c r="A596" s="619" t="s">
        <v>789</v>
      </c>
      <c r="B596" s="619" t="s">
        <v>7407</v>
      </c>
      <c r="C596" s="619" t="s">
        <v>3764</v>
      </c>
      <c r="D596" s="619" t="s">
        <v>7408</v>
      </c>
      <c r="E596" s="675">
        <v>2023</v>
      </c>
      <c r="F596" s="79">
        <v>107900</v>
      </c>
      <c r="G596" s="628" t="s">
        <v>7403</v>
      </c>
    </row>
    <row r="597" spans="1:7" ht="15.75" x14ac:dyDescent="0.25">
      <c r="A597" s="619" t="s">
        <v>789</v>
      </c>
      <c r="B597" s="619" t="s">
        <v>7398</v>
      </c>
      <c r="C597" s="619" t="s">
        <v>2114</v>
      </c>
      <c r="D597" s="619" t="s">
        <v>426</v>
      </c>
      <c r="E597" s="675">
        <v>2023</v>
      </c>
      <c r="F597" s="79">
        <v>46600</v>
      </c>
      <c r="G597" s="628" t="s">
        <v>7317</v>
      </c>
    </row>
    <row r="598" spans="1:7" ht="15.75" x14ac:dyDescent="0.25">
      <c r="A598" s="619" t="s">
        <v>789</v>
      </c>
      <c r="B598" s="619" t="s">
        <v>7400</v>
      </c>
      <c r="C598" s="619" t="s">
        <v>2114</v>
      </c>
      <c r="D598" s="619" t="s">
        <v>426</v>
      </c>
      <c r="E598" s="675">
        <v>2023</v>
      </c>
      <c r="F598" s="79">
        <v>51100</v>
      </c>
      <c r="G598" s="628" t="s">
        <v>7317</v>
      </c>
    </row>
    <row r="599" spans="1:7" ht="15.75" x14ac:dyDescent="0.25">
      <c r="A599" s="619" t="s">
        <v>789</v>
      </c>
      <c r="B599" s="619" t="s">
        <v>7397</v>
      </c>
      <c r="C599" s="619" t="s">
        <v>2114</v>
      </c>
      <c r="D599" s="619" t="s">
        <v>426</v>
      </c>
      <c r="E599" s="675">
        <v>2023</v>
      </c>
      <c r="F599" s="79">
        <v>45000</v>
      </c>
      <c r="G599" s="628" t="s">
        <v>7317</v>
      </c>
    </row>
    <row r="600" spans="1:7" ht="15.75" x14ac:dyDescent="0.25">
      <c r="A600" s="619" t="s">
        <v>789</v>
      </c>
      <c r="B600" s="619" t="s">
        <v>7399</v>
      </c>
      <c r="C600" s="619" t="s">
        <v>2114</v>
      </c>
      <c r="D600" s="619" t="s">
        <v>426</v>
      </c>
      <c r="E600" s="675">
        <v>2023</v>
      </c>
      <c r="F600" s="79">
        <v>49500</v>
      </c>
      <c r="G600" s="628" t="s">
        <v>7317</v>
      </c>
    </row>
    <row r="601" spans="1:7" ht="15.75" x14ac:dyDescent="0.25">
      <c r="A601" s="619" t="s">
        <v>789</v>
      </c>
      <c r="B601" s="619" t="s">
        <v>7401</v>
      </c>
      <c r="C601" s="619" t="s">
        <v>2114</v>
      </c>
      <c r="D601" s="619" t="s">
        <v>426</v>
      </c>
      <c r="E601" s="675">
        <v>2023</v>
      </c>
      <c r="F601" s="79">
        <v>55300</v>
      </c>
      <c r="G601" s="628" t="s">
        <v>7317</v>
      </c>
    </row>
    <row r="602" spans="1:7" ht="15.75" x14ac:dyDescent="0.25">
      <c r="A602" s="618" t="s">
        <v>789</v>
      </c>
      <c r="B602" s="618" t="s">
        <v>9941</v>
      </c>
      <c r="C602" s="618" t="s">
        <v>1981</v>
      </c>
      <c r="D602" s="618" t="s">
        <v>426</v>
      </c>
      <c r="E602" s="675">
        <v>2023</v>
      </c>
      <c r="F602" s="79">
        <v>108400</v>
      </c>
      <c r="G602" s="626" t="s">
        <v>3070</v>
      </c>
    </row>
    <row r="603" spans="1:7" ht="15.75" x14ac:dyDescent="0.25">
      <c r="A603" s="619" t="s">
        <v>789</v>
      </c>
      <c r="B603" s="619" t="s">
        <v>7395</v>
      </c>
      <c r="C603" s="619" t="s">
        <v>4998</v>
      </c>
      <c r="D603" s="619" t="s">
        <v>110</v>
      </c>
      <c r="E603" s="675">
        <v>2023</v>
      </c>
      <c r="F603" s="79">
        <v>121500</v>
      </c>
      <c r="G603" s="628" t="s">
        <v>7317</v>
      </c>
    </row>
    <row r="604" spans="1:7" ht="15.75" x14ac:dyDescent="0.25">
      <c r="A604" s="619" t="s">
        <v>789</v>
      </c>
      <c r="B604" s="619" t="s">
        <v>7392</v>
      </c>
      <c r="C604" s="619" t="s">
        <v>1981</v>
      </c>
      <c r="D604" s="619" t="s">
        <v>110</v>
      </c>
      <c r="E604" s="675">
        <v>2023</v>
      </c>
      <c r="F604" s="79">
        <v>104200</v>
      </c>
      <c r="G604" s="628" t="s">
        <v>7317</v>
      </c>
    </row>
    <row r="605" spans="1:7" ht="15.75" x14ac:dyDescent="0.25">
      <c r="A605" s="619" t="s">
        <v>789</v>
      </c>
      <c r="B605" s="619" t="s">
        <v>7393</v>
      </c>
      <c r="C605" s="619" t="s">
        <v>1981</v>
      </c>
      <c r="D605" s="619" t="s">
        <v>110</v>
      </c>
      <c r="E605" s="675">
        <v>2023</v>
      </c>
      <c r="F605" s="79">
        <v>83000</v>
      </c>
      <c r="G605" s="628" t="s">
        <v>7317</v>
      </c>
    </row>
    <row r="606" spans="1:7" ht="15.75" x14ac:dyDescent="0.25">
      <c r="A606" s="619" t="s">
        <v>789</v>
      </c>
      <c r="B606" s="619" t="s">
        <v>7394</v>
      </c>
      <c r="C606" s="619" t="s">
        <v>1981</v>
      </c>
      <c r="D606" s="619" t="s">
        <v>110</v>
      </c>
      <c r="E606" s="675">
        <v>2023</v>
      </c>
      <c r="F606" s="79">
        <v>90000</v>
      </c>
      <c r="G606" s="628" t="s">
        <v>7317</v>
      </c>
    </row>
    <row r="607" spans="1:7" ht="15.75" x14ac:dyDescent="0.25">
      <c r="A607" s="619" t="s">
        <v>789</v>
      </c>
      <c r="B607" s="619" t="s">
        <v>7396</v>
      </c>
      <c r="C607" s="619" t="s">
        <v>3764</v>
      </c>
      <c r="D607" s="619" t="s">
        <v>110</v>
      </c>
      <c r="E607" s="675">
        <v>2023</v>
      </c>
      <c r="F607" s="79">
        <v>114500</v>
      </c>
      <c r="G607" s="628" t="s">
        <v>7317</v>
      </c>
    </row>
    <row r="608" spans="1:7" ht="15.75" x14ac:dyDescent="0.25">
      <c r="A608" s="618" t="s">
        <v>789</v>
      </c>
      <c r="B608" s="618" t="s">
        <v>9942</v>
      </c>
      <c r="C608" s="618" t="s">
        <v>1981</v>
      </c>
      <c r="D608" s="618" t="s">
        <v>426</v>
      </c>
      <c r="E608" s="675">
        <v>2023</v>
      </c>
      <c r="F608" s="79">
        <v>69200</v>
      </c>
      <c r="G608" s="626" t="s">
        <v>9920</v>
      </c>
    </row>
    <row r="609" spans="1:7" ht="15.75" x14ac:dyDescent="0.25">
      <c r="A609" s="618" t="s">
        <v>789</v>
      </c>
      <c r="B609" s="618" t="s">
        <v>9943</v>
      </c>
      <c r="C609" s="618" t="s">
        <v>1981</v>
      </c>
      <c r="D609" s="618" t="s">
        <v>426</v>
      </c>
      <c r="E609" s="675">
        <v>2023</v>
      </c>
      <c r="F609" s="79">
        <v>79200</v>
      </c>
      <c r="G609" s="626" t="s">
        <v>9920</v>
      </c>
    </row>
    <row r="610" spans="1:7" s="91" customFormat="1" ht="15.75" x14ac:dyDescent="0.25">
      <c r="A610" s="448" t="s">
        <v>10689</v>
      </c>
      <c r="B610" s="448" t="s">
        <v>10688</v>
      </c>
      <c r="C610" s="448"/>
      <c r="D610" s="448" t="s">
        <v>2629</v>
      </c>
      <c r="E610" s="910">
        <v>2023</v>
      </c>
      <c r="F610" s="453">
        <v>44695</v>
      </c>
      <c r="G610" s="928" t="s">
        <v>4874</v>
      </c>
    </row>
    <row r="611" spans="1:7" ht="15.75" x14ac:dyDescent="0.25">
      <c r="A611" s="619" t="s">
        <v>85</v>
      </c>
      <c r="B611" s="619" t="s">
        <v>7425</v>
      </c>
      <c r="C611" s="619" t="s">
        <v>1985</v>
      </c>
      <c r="D611" s="619" t="s">
        <v>110</v>
      </c>
      <c r="E611" s="675">
        <v>2023</v>
      </c>
      <c r="F611" s="79">
        <v>43340</v>
      </c>
      <c r="G611" s="628" t="s">
        <v>7277</v>
      </c>
    </row>
    <row r="612" spans="1:7" ht="15.75" x14ac:dyDescent="0.25">
      <c r="A612" s="619" t="s">
        <v>85</v>
      </c>
      <c r="B612" s="619" t="s">
        <v>7426</v>
      </c>
      <c r="C612" s="619" t="s">
        <v>1985</v>
      </c>
      <c r="D612" s="619" t="s">
        <v>110</v>
      </c>
      <c r="E612" s="675">
        <v>2023</v>
      </c>
      <c r="F612" s="79">
        <v>47725</v>
      </c>
      <c r="G612" s="628" t="s">
        <v>7277</v>
      </c>
    </row>
    <row r="613" spans="1:7" ht="15.75" x14ac:dyDescent="0.25">
      <c r="A613" s="619" t="s">
        <v>85</v>
      </c>
      <c r="B613" s="619" t="s">
        <v>7428</v>
      </c>
      <c r="C613" s="619" t="s">
        <v>1985</v>
      </c>
      <c r="D613" s="619" t="s">
        <v>110</v>
      </c>
      <c r="E613" s="675">
        <v>2023</v>
      </c>
      <c r="F613" s="79">
        <v>49635</v>
      </c>
      <c r="G613" s="628" t="s">
        <v>7277</v>
      </c>
    </row>
    <row r="614" spans="1:7" ht="15.75" x14ac:dyDescent="0.25">
      <c r="A614" s="619" t="s">
        <v>85</v>
      </c>
      <c r="B614" s="619" t="s">
        <v>7427</v>
      </c>
      <c r="C614" s="619" t="s">
        <v>1985</v>
      </c>
      <c r="D614" s="619" t="s">
        <v>110</v>
      </c>
      <c r="E614" s="675">
        <v>2023</v>
      </c>
      <c r="F614" s="79">
        <v>48510</v>
      </c>
      <c r="G614" s="628" t="s">
        <v>7277</v>
      </c>
    </row>
    <row r="615" spans="1:7" ht="15.75" x14ac:dyDescent="0.25">
      <c r="A615" s="619" t="s">
        <v>85</v>
      </c>
      <c r="B615" s="619" t="s">
        <v>7429</v>
      </c>
      <c r="C615" s="619" t="s">
        <v>1985</v>
      </c>
      <c r="D615" s="619" t="s">
        <v>110</v>
      </c>
      <c r="E615" s="675">
        <v>2023</v>
      </c>
      <c r="F615" s="79">
        <v>52130</v>
      </c>
      <c r="G615" s="628" t="s">
        <v>7277</v>
      </c>
    </row>
    <row r="616" spans="1:7" ht="15.75" x14ac:dyDescent="0.25">
      <c r="A616" s="619" t="s">
        <v>85</v>
      </c>
      <c r="B616" s="619" t="s">
        <v>7421</v>
      </c>
      <c r="C616" s="619" t="s">
        <v>3761</v>
      </c>
      <c r="D616" s="619" t="s">
        <v>110</v>
      </c>
      <c r="E616" s="675">
        <v>2023</v>
      </c>
      <c r="F616" s="79">
        <v>46525</v>
      </c>
      <c r="G616" s="628" t="s">
        <v>7277</v>
      </c>
    </row>
    <row r="617" spans="1:7" ht="15.75" x14ac:dyDescent="0.25">
      <c r="A617" s="619" t="s">
        <v>85</v>
      </c>
      <c r="B617" s="619" t="s">
        <v>7422</v>
      </c>
      <c r="C617" s="619" t="s">
        <v>3761</v>
      </c>
      <c r="D617" s="619" t="s">
        <v>110</v>
      </c>
      <c r="E617" s="675">
        <v>2023</v>
      </c>
      <c r="F617" s="79">
        <v>48400</v>
      </c>
      <c r="G617" s="628" t="s">
        <v>7277</v>
      </c>
    </row>
    <row r="618" spans="1:7" ht="15.75" x14ac:dyDescent="0.25">
      <c r="A618" s="619" t="s">
        <v>85</v>
      </c>
      <c r="B618" s="619" t="s">
        <v>7424</v>
      </c>
      <c r="C618" s="619" t="s">
        <v>3761</v>
      </c>
      <c r="D618" s="619" t="s">
        <v>110</v>
      </c>
      <c r="E618" s="675">
        <v>2023</v>
      </c>
      <c r="F618" s="79">
        <v>41940</v>
      </c>
      <c r="G618" s="628" t="s">
        <v>7277</v>
      </c>
    </row>
    <row r="619" spans="1:7" ht="15.75" x14ac:dyDescent="0.25">
      <c r="A619" s="619" t="s">
        <v>85</v>
      </c>
      <c r="B619" s="619" t="s">
        <v>7420</v>
      </c>
      <c r="C619" s="619" t="s">
        <v>3761</v>
      </c>
      <c r="D619" s="619" t="s">
        <v>110</v>
      </c>
      <c r="E619" s="675">
        <v>2023</v>
      </c>
      <c r="F619" s="79">
        <v>47110</v>
      </c>
      <c r="G619" s="628" t="s">
        <v>7277</v>
      </c>
    </row>
    <row r="620" spans="1:7" ht="15.75" x14ac:dyDescent="0.25">
      <c r="A620" s="619" t="s">
        <v>85</v>
      </c>
      <c r="B620" s="619" t="s">
        <v>7423</v>
      </c>
      <c r="C620" s="619" t="s">
        <v>3761</v>
      </c>
      <c r="D620" s="619" t="s">
        <v>110</v>
      </c>
      <c r="E620" s="675">
        <v>2023</v>
      </c>
      <c r="F620" s="79">
        <v>50730</v>
      </c>
      <c r="G620" s="628" t="s">
        <v>7277</v>
      </c>
    </row>
    <row r="621" spans="1:7" ht="15.75" x14ac:dyDescent="0.25">
      <c r="A621" s="619" t="s">
        <v>85</v>
      </c>
      <c r="B621" s="619" t="s">
        <v>6222</v>
      </c>
      <c r="C621" s="619" t="s">
        <v>3761</v>
      </c>
      <c r="D621" s="619" t="s">
        <v>426</v>
      </c>
      <c r="E621" s="675">
        <v>2023</v>
      </c>
      <c r="F621" s="79">
        <v>42085</v>
      </c>
      <c r="G621" s="628" t="s">
        <v>7277</v>
      </c>
    </row>
    <row r="622" spans="1:7" ht="15.75" x14ac:dyDescent="0.25">
      <c r="A622" s="619" t="s">
        <v>85</v>
      </c>
      <c r="B622" s="619" t="s">
        <v>6216</v>
      </c>
      <c r="C622" s="619" t="s">
        <v>2114</v>
      </c>
      <c r="D622" s="619" t="s">
        <v>438</v>
      </c>
      <c r="E622" s="675">
        <v>2023</v>
      </c>
      <c r="F622" s="79">
        <v>40085</v>
      </c>
      <c r="G622" s="628" t="s">
        <v>7277</v>
      </c>
    </row>
    <row r="623" spans="1:7" ht="15.75" x14ac:dyDescent="0.25">
      <c r="A623" s="619" t="s">
        <v>85</v>
      </c>
      <c r="B623" s="619" t="s">
        <v>6221</v>
      </c>
      <c r="C623" s="619" t="s">
        <v>3761</v>
      </c>
      <c r="D623" s="619" t="s">
        <v>426</v>
      </c>
      <c r="E623" s="675">
        <v>2023</v>
      </c>
      <c r="F623" s="79">
        <v>45160</v>
      </c>
      <c r="G623" s="628" t="s">
        <v>7277</v>
      </c>
    </row>
    <row r="624" spans="1:7" ht="15.75" x14ac:dyDescent="0.25">
      <c r="A624" s="619" t="s">
        <v>85</v>
      </c>
      <c r="B624" s="619" t="s">
        <v>6220</v>
      </c>
      <c r="C624" s="619" t="s">
        <v>3761</v>
      </c>
      <c r="D624" s="619" t="s">
        <v>438</v>
      </c>
      <c r="E624" s="675">
        <v>2023</v>
      </c>
      <c r="F624" s="79">
        <v>43160</v>
      </c>
      <c r="G624" s="628" t="s">
        <v>7277</v>
      </c>
    </row>
    <row r="625" spans="1:7" ht="15.75" x14ac:dyDescent="0.25">
      <c r="A625" s="619" t="s">
        <v>85</v>
      </c>
      <c r="B625" s="619" t="s">
        <v>7430</v>
      </c>
      <c r="C625" s="619" t="s">
        <v>3764</v>
      </c>
      <c r="D625" s="619" t="s">
        <v>438</v>
      </c>
      <c r="E625" s="675">
        <v>2023</v>
      </c>
      <c r="F625" s="79">
        <v>58270</v>
      </c>
      <c r="G625" s="628" t="s">
        <v>7277</v>
      </c>
    </row>
    <row r="626" spans="1:7" ht="15.75" x14ac:dyDescent="0.25">
      <c r="A626" s="619" t="s">
        <v>85</v>
      </c>
      <c r="B626" s="619" t="s">
        <v>7431</v>
      </c>
      <c r="C626" s="619" t="s">
        <v>3764</v>
      </c>
      <c r="D626" s="619" t="s">
        <v>438</v>
      </c>
      <c r="E626" s="675">
        <v>2023</v>
      </c>
      <c r="F626" s="79">
        <v>62770</v>
      </c>
      <c r="G626" s="628" t="s">
        <v>7277</v>
      </c>
    </row>
    <row r="627" spans="1:7" ht="15.75" x14ac:dyDescent="0.25">
      <c r="A627" s="619" t="s">
        <v>85</v>
      </c>
      <c r="B627" s="619" t="s">
        <v>7432</v>
      </c>
      <c r="C627" s="619" t="s">
        <v>3764</v>
      </c>
      <c r="D627" s="619" t="s">
        <v>438</v>
      </c>
      <c r="E627" s="675">
        <v>2023</v>
      </c>
      <c r="F627" s="79">
        <v>94450</v>
      </c>
      <c r="G627" s="628" t="s">
        <v>7433</v>
      </c>
    </row>
    <row r="628" spans="1:7" ht="15.75" x14ac:dyDescent="0.25">
      <c r="A628" s="619" t="s">
        <v>85</v>
      </c>
      <c r="B628" s="619" t="s">
        <v>7434</v>
      </c>
      <c r="C628" s="619" t="s">
        <v>3761</v>
      </c>
      <c r="D628" s="619" t="s">
        <v>438</v>
      </c>
      <c r="E628" s="675">
        <v>2023</v>
      </c>
      <c r="F628" s="79">
        <v>100450</v>
      </c>
      <c r="G628" s="628" t="s">
        <v>7433</v>
      </c>
    </row>
    <row r="629" spans="1:7" ht="15.75" x14ac:dyDescent="0.25">
      <c r="A629" s="619" t="s">
        <v>85</v>
      </c>
      <c r="B629" s="619" t="s">
        <v>7436</v>
      </c>
      <c r="C629" s="619" t="s">
        <v>3761</v>
      </c>
      <c r="D629" s="619" t="s">
        <v>426</v>
      </c>
      <c r="E629" s="675">
        <v>2023</v>
      </c>
      <c r="F629" s="79">
        <v>80635</v>
      </c>
      <c r="G629" s="628" t="s">
        <v>7277</v>
      </c>
    </row>
    <row r="630" spans="1:7" ht="15.75" x14ac:dyDescent="0.25">
      <c r="A630" s="619" t="s">
        <v>85</v>
      </c>
      <c r="B630" s="619" t="s">
        <v>7435</v>
      </c>
      <c r="C630" s="619" t="s">
        <v>3761</v>
      </c>
      <c r="D630" s="619" t="s">
        <v>438</v>
      </c>
      <c r="E630" s="675">
        <v>2023</v>
      </c>
      <c r="F630" s="79">
        <v>77385</v>
      </c>
      <c r="G630" s="628" t="s">
        <v>7277</v>
      </c>
    </row>
    <row r="631" spans="1:7" ht="15.75" x14ac:dyDescent="0.25">
      <c r="A631" s="619" t="s">
        <v>85</v>
      </c>
      <c r="B631" s="619" t="s">
        <v>6285</v>
      </c>
      <c r="C631" s="619" t="s">
        <v>3761</v>
      </c>
      <c r="D631" s="619" t="s">
        <v>426</v>
      </c>
      <c r="E631" s="675">
        <v>2023</v>
      </c>
      <c r="F631" s="79">
        <v>84235</v>
      </c>
      <c r="G631" s="628" t="s">
        <v>7277</v>
      </c>
    </row>
    <row r="632" spans="1:7" ht="15.75" x14ac:dyDescent="0.25">
      <c r="A632" s="619" t="s">
        <v>85</v>
      </c>
      <c r="B632" s="619" t="s">
        <v>6266</v>
      </c>
      <c r="C632" s="619" t="s">
        <v>3761</v>
      </c>
      <c r="D632" s="619" t="s">
        <v>438</v>
      </c>
      <c r="E632" s="675">
        <v>2023</v>
      </c>
      <c r="F632" s="79">
        <v>80985</v>
      </c>
      <c r="G632" s="628" t="s">
        <v>7277</v>
      </c>
    </row>
    <row r="633" spans="1:7" ht="15.75" x14ac:dyDescent="0.25">
      <c r="A633" s="618" t="s">
        <v>85</v>
      </c>
      <c r="B633" s="618" t="s">
        <v>9944</v>
      </c>
      <c r="C633" s="618" t="s">
        <v>3761</v>
      </c>
      <c r="D633" s="618" t="s">
        <v>426</v>
      </c>
      <c r="E633" s="675">
        <v>2023</v>
      </c>
      <c r="F633" s="79">
        <v>113485</v>
      </c>
      <c r="G633" s="626" t="s">
        <v>7277</v>
      </c>
    </row>
    <row r="634" spans="1:7" ht="15.75" x14ac:dyDescent="0.25">
      <c r="A634" s="619" t="s">
        <v>85</v>
      </c>
      <c r="B634" s="619" t="s">
        <v>7437</v>
      </c>
      <c r="C634" s="619" t="s">
        <v>3789</v>
      </c>
      <c r="D634" s="619" t="s">
        <v>44</v>
      </c>
      <c r="E634" s="675">
        <v>2023</v>
      </c>
      <c r="F634" s="79">
        <v>90815</v>
      </c>
      <c r="G634" s="628" t="s">
        <v>7317</v>
      </c>
    </row>
    <row r="635" spans="1:7" ht="15.75" x14ac:dyDescent="0.25">
      <c r="A635" s="619" t="s">
        <v>85</v>
      </c>
      <c r="B635" s="619" t="s">
        <v>7439</v>
      </c>
      <c r="C635" s="619" t="s">
        <v>3789</v>
      </c>
      <c r="D635" s="619" t="s">
        <v>44</v>
      </c>
      <c r="E635" s="675">
        <v>2023</v>
      </c>
      <c r="F635" s="79">
        <v>105025</v>
      </c>
      <c r="G635" s="628" t="s">
        <v>7317</v>
      </c>
    </row>
    <row r="636" spans="1:7" ht="15.75" x14ac:dyDescent="0.25">
      <c r="A636" s="619" t="s">
        <v>85</v>
      </c>
      <c r="B636" s="619" t="s">
        <v>7440</v>
      </c>
      <c r="C636" s="619" t="s">
        <v>3789</v>
      </c>
      <c r="D636" s="619" t="s">
        <v>44</v>
      </c>
      <c r="E636" s="675">
        <v>2023</v>
      </c>
      <c r="F636" s="79">
        <v>106765</v>
      </c>
      <c r="G636" s="628" t="s">
        <v>7317</v>
      </c>
    </row>
    <row r="637" spans="1:7" ht="15.75" x14ac:dyDescent="0.25">
      <c r="A637" s="619" t="s">
        <v>85</v>
      </c>
      <c r="B637" s="619" t="s">
        <v>7438</v>
      </c>
      <c r="C637" s="619" t="s">
        <v>3789</v>
      </c>
      <c r="D637" s="619" t="s">
        <v>44</v>
      </c>
      <c r="E637" s="675">
        <v>2023</v>
      </c>
      <c r="F637" s="79">
        <v>98765</v>
      </c>
      <c r="G637" s="628" t="s">
        <v>7317</v>
      </c>
    </row>
    <row r="638" spans="1:7" ht="15.75" x14ac:dyDescent="0.25">
      <c r="A638" s="619" t="s">
        <v>85</v>
      </c>
      <c r="B638" s="619" t="s">
        <v>7441</v>
      </c>
      <c r="C638" s="619" t="s">
        <v>3789</v>
      </c>
      <c r="D638" s="619" t="s">
        <v>44</v>
      </c>
      <c r="E638" s="675">
        <v>2023</v>
      </c>
      <c r="F638" s="79">
        <v>130905</v>
      </c>
      <c r="G638" s="628" t="s">
        <v>7317</v>
      </c>
    </row>
    <row r="639" spans="1:7" ht="15.75" x14ac:dyDescent="0.25">
      <c r="A639" s="619" t="s">
        <v>85</v>
      </c>
      <c r="B639" s="619" t="s">
        <v>7446</v>
      </c>
      <c r="C639" s="619" t="s">
        <v>1985</v>
      </c>
      <c r="D639" s="619" t="s">
        <v>110</v>
      </c>
      <c r="E639" s="675">
        <v>2023</v>
      </c>
      <c r="F639" s="79">
        <v>39755</v>
      </c>
      <c r="G639" s="628" t="s">
        <v>7317</v>
      </c>
    </row>
    <row r="640" spans="1:7" ht="15.75" x14ac:dyDescent="0.25">
      <c r="A640" s="619" t="s">
        <v>85</v>
      </c>
      <c r="B640" s="619" t="s">
        <v>7442</v>
      </c>
      <c r="C640" s="619" t="s">
        <v>3721</v>
      </c>
      <c r="D640" s="619" t="s">
        <v>426</v>
      </c>
      <c r="E640" s="675">
        <v>2023</v>
      </c>
      <c r="F640" s="79">
        <v>42815</v>
      </c>
      <c r="G640" s="628" t="s">
        <v>7317</v>
      </c>
    </row>
    <row r="641" spans="1:7" ht="15.75" x14ac:dyDescent="0.25">
      <c r="A641" s="619" t="s">
        <v>85</v>
      </c>
      <c r="B641" s="619" t="s">
        <v>7444</v>
      </c>
      <c r="C641" s="619" t="s">
        <v>3721</v>
      </c>
      <c r="D641" s="619" t="s">
        <v>426</v>
      </c>
      <c r="E641" s="675">
        <v>2023</v>
      </c>
      <c r="F641" s="79">
        <v>47915</v>
      </c>
      <c r="G641" s="628" t="s">
        <v>7317</v>
      </c>
    </row>
    <row r="642" spans="1:7" ht="15.75" x14ac:dyDescent="0.25">
      <c r="A642" s="618" t="s">
        <v>85</v>
      </c>
      <c r="B642" s="618" t="s">
        <v>9945</v>
      </c>
      <c r="C642" s="618" t="s">
        <v>1985</v>
      </c>
      <c r="D642" s="618" t="s">
        <v>426</v>
      </c>
      <c r="E642" s="675">
        <v>2023</v>
      </c>
      <c r="F642" s="79">
        <v>42655</v>
      </c>
      <c r="G642" s="626" t="s">
        <v>9920</v>
      </c>
    </row>
    <row r="643" spans="1:7" ht="15.75" x14ac:dyDescent="0.25">
      <c r="A643" s="618" t="s">
        <v>85</v>
      </c>
      <c r="B643" s="618" t="s">
        <v>9946</v>
      </c>
      <c r="C643" s="618" t="s">
        <v>1985</v>
      </c>
      <c r="D643" s="618" t="s">
        <v>426</v>
      </c>
      <c r="E643" s="675">
        <v>2023</v>
      </c>
      <c r="F643" s="79">
        <v>50105</v>
      </c>
      <c r="G643" s="626" t="s">
        <v>9920</v>
      </c>
    </row>
    <row r="644" spans="1:7" ht="15.75" x14ac:dyDescent="0.25">
      <c r="A644" s="618" t="s">
        <v>85</v>
      </c>
      <c r="B644" s="618" t="s">
        <v>9713</v>
      </c>
      <c r="C644" s="618" t="s">
        <v>1985</v>
      </c>
      <c r="D644" s="618" t="s">
        <v>426</v>
      </c>
      <c r="E644" s="675">
        <v>2023</v>
      </c>
      <c r="F644" s="79">
        <v>45705</v>
      </c>
      <c r="G644" s="626" t="s">
        <v>9920</v>
      </c>
    </row>
    <row r="645" spans="1:7" ht="15.75" x14ac:dyDescent="0.25">
      <c r="A645" s="619" t="s">
        <v>85</v>
      </c>
      <c r="B645" s="619" t="s">
        <v>7445</v>
      </c>
      <c r="C645" s="619" t="s">
        <v>3721</v>
      </c>
      <c r="D645" s="619" t="s">
        <v>426</v>
      </c>
      <c r="E645" s="675">
        <v>2023</v>
      </c>
      <c r="F645" s="79">
        <v>50265</v>
      </c>
      <c r="G645" s="628" t="s">
        <v>7317</v>
      </c>
    </row>
    <row r="646" spans="1:7" ht="15.75" x14ac:dyDescent="0.25">
      <c r="A646" s="619" t="s">
        <v>85</v>
      </c>
      <c r="B646" s="619" t="s">
        <v>7443</v>
      </c>
      <c r="C646" s="619" t="s">
        <v>3721</v>
      </c>
      <c r="D646" s="619" t="s">
        <v>426</v>
      </c>
      <c r="E646" s="675">
        <v>2023</v>
      </c>
      <c r="F646" s="79">
        <v>45865</v>
      </c>
      <c r="G646" s="628" t="s">
        <v>7317</v>
      </c>
    </row>
    <row r="647" spans="1:7" ht="15.75" x14ac:dyDescent="0.25">
      <c r="A647" s="619" t="s">
        <v>85</v>
      </c>
      <c r="B647" s="619" t="s">
        <v>7448</v>
      </c>
      <c r="C647" s="619" t="s">
        <v>1985</v>
      </c>
      <c r="D647" s="619" t="s">
        <v>426</v>
      </c>
      <c r="E647" s="675">
        <v>2023</v>
      </c>
      <c r="F647" s="79">
        <v>58755</v>
      </c>
      <c r="G647" s="628" t="s">
        <v>7317</v>
      </c>
    </row>
    <row r="648" spans="1:7" ht="15.75" x14ac:dyDescent="0.25">
      <c r="A648" s="619" t="s">
        <v>85</v>
      </c>
      <c r="B648" s="619" t="s">
        <v>7447</v>
      </c>
      <c r="C648" s="619" t="s">
        <v>1985</v>
      </c>
      <c r="D648" s="619" t="s">
        <v>426</v>
      </c>
      <c r="E648" s="675">
        <v>2023</v>
      </c>
      <c r="F648" s="79">
        <v>57505</v>
      </c>
      <c r="G648" s="628" t="s">
        <v>7317</v>
      </c>
    </row>
    <row r="649" spans="1:7" ht="15.75" x14ac:dyDescent="0.25">
      <c r="A649" s="618" t="s">
        <v>85</v>
      </c>
      <c r="B649" s="618" t="s">
        <v>9947</v>
      </c>
      <c r="C649" s="618" t="s">
        <v>1985</v>
      </c>
      <c r="D649" s="618" t="s">
        <v>426</v>
      </c>
      <c r="E649" s="675">
        <v>2023</v>
      </c>
      <c r="F649" s="79">
        <v>58755</v>
      </c>
      <c r="G649" s="626" t="s">
        <v>7317</v>
      </c>
    </row>
    <row r="650" spans="1:7" ht="15.75" x14ac:dyDescent="0.25">
      <c r="A650" s="619" t="s">
        <v>85</v>
      </c>
      <c r="B650" s="619" t="s">
        <v>6245</v>
      </c>
      <c r="C650" s="619" t="s">
        <v>3761</v>
      </c>
      <c r="D650" s="619" t="s">
        <v>426</v>
      </c>
      <c r="E650" s="675">
        <v>2023</v>
      </c>
      <c r="F650" s="79">
        <v>47010</v>
      </c>
      <c r="G650" s="628" t="s">
        <v>7433</v>
      </c>
    </row>
    <row r="651" spans="1:7" ht="15.75" x14ac:dyDescent="0.25">
      <c r="A651" s="619" t="s">
        <v>85</v>
      </c>
      <c r="B651" s="619" t="s">
        <v>6246</v>
      </c>
      <c r="C651" s="619" t="s">
        <v>3761</v>
      </c>
      <c r="D651" s="619" t="s">
        <v>426</v>
      </c>
      <c r="E651" s="675">
        <v>2023</v>
      </c>
      <c r="F651" s="79">
        <v>51230</v>
      </c>
      <c r="G651" s="628" t="s">
        <v>7433</v>
      </c>
    </row>
    <row r="652" spans="1:7" ht="15.75" x14ac:dyDescent="0.25">
      <c r="A652" s="619" t="s">
        <v>85</v>
      </c>
      <c r="B652" s="619" t="s">
        <v>6273</v>
      </c>
      <c r="C652" s="619" t="s">
        <v>2114</v>
      </c>
      <c r="D652" s="619" t="s">
        <v>438</v>
      </c>
      <c r="E652" s="675">
        <v>2023</v>
      </c>
      <c r="F652" s="79">
        <v>48940</v>
      </c>
      <c r="G652" s="628" t="s">
        <v>7433</v>
      </c>
    </row>
    <row r="653" spans="1:7" ht="15.75" x14ac:dyDescent="0.25">
      <c r="A653" s="619" t="s">
        <v>85</v>
      </c>
      <c r="B653" s="619" t="s">
        <v>6272</v>
      </c>
      <c r="C653" s="619" t="s">
        <v>2114</v>
      </c>
      <c r="D653" s="619" t="s">
        <v>438</v>
      </c>
      <c r="E653" s="675">
        <v>2023</v>
      </c>
      <c r="F653" s="79">
        <v>44320</v>
      </c>
      <c r="G653" s="628" t="s">
        <v>7433</v>
      </c>
    </row>
    <row r="654" spans="1:7" ht="15.75" x14ac:dyDescent="0.25">
      <c r="A654" s="619" t="s">
        <v>85</v>
      </c>
      <c r="B654" s="619" t="s">
        <v>6243</v>
      </c>
      <c r="C654" s="619" t="s">
        <v>3761</v>
      </c>
      <c r="D654" s="619" t="s">
        <v>426</v>
      </c>
      <c r="E654" s="675">
        <v>2023</v>
      </c>
      <c r="F654" s="79">
        <v>49415</v>
      </c>
      <c r="G654" s="628" t="s">
        <v>7433</v>
      </c>
    </row>
    <row r="655" spans="1:7" ht="15.75" x14ac:dyDescent="0.25">
      <c r="A655" s="619" t="s">
        <v>85</v>
      </c>
      <c r="B655" s="619" t="s">
        <v>7449</v>
      </c>
      <c r="C655" s="619" t="s">
        <v>3761</v>
      </c>
      <c r="D655" s="619" t="s">
        <v>438</v>
      </c>
      <c r="E655" s="675">
        <v>2023</v>
      </c>
      <c r="F655" s="79">
        <v>47250</v>
      </c>
      <c r="G655" s="628" t="s">
        <v>7433</v>
      </c>
    </row>
    <row r="656" spans="1:7" ht="15.75" x14ac:dyDescent="0.25">
      <c r="A656" s="619" t="s">
        <v>85</v>
      </c>
      <c r="B656" s="619" t="s">
        <v>6244</v>
      </c>
      <c r="C656" s="619" t="s">
        <v>3761</v>
      </c>
      <c r="D656" s="619" t="s">
        <v>426</v>
      </c>
      <c r="E656" s="675">
        <v>2023</v>
      </c>
      <c r="F656" s="79">
        <v>53595</v>
      </c>
      <c r="G656" s="628" t="s">
        <v>7403</v>
      </c>
    </row>
    <row r="657" spans="1:7" ht="15.75" x14ac:dyDescent="0.25">
      <c r="A657" s="619" t="s">
        <v>85</v>
      </c>
      <c r="B657" s="619" t="s">
        <v>6242</v>
      </c>
      <c r="C657" s="619" t="s">
        <v>3761</v>
      </c>
      <c r="D657" s="619" t="s">
        <v>438</v>
      </c>
      <c r="E657" s="675">
        <v>2023</v>
      </c>
      <c r="F657" s="79">
        <v>51870</v>
      </c>
      <c r="G657" s="628" t="s">
        <v>7403</v>
      </c>
    </row>
    <row r="658" spans="1:7" ht="15.75" x14ac:dyDescent="0.25">
      <c r="A658" s="619" t="s">
        <v>85</v>
      </c>
      <c r="B658" s="619" t="s">
        <v>6249</v>
      </c>
      <c r="C658" s="619" t="s">
        <v>3721</v>
      </c>
      <c r="D658" s="619" t="s">
        <v>426</v>
      </c>
      <c r="E658" s="675">
        <v>2023</v>
      </c>
      <c r="F658" s="79">
        <v>49000</v>
      </c>
      <c r="G658" s="628" t="s">
        <v>7317</v>
      </c>
    </row>
    <row r="659" spans="1:7" ht="15.75" x14ac:dyDescent="0.25">
      <c r="A659" s="619" t="s">
        <v>85</v>
      </c>
      <c r="B659" s="619" t="s">
        <v>7450</v>
      </c>
      <c r="C659" s="619" t="s">
        <v>3721</v>
      </c>
      <c r="D659" s="619" t="s">
        <v>110</v>
      </c>
      <c r="E659" s="675">
        <v>2023</v>
      </c>
      <c r="F659" s="79">
        <v>47400</v>
      </c>
      <c r="G659" s="628" t="s">
        <v>7317</v>
      </c>
    </row>
    <row r="660" spans="1:7" ht="15.75" x14ac:dyDescent="0.25">
      <c r="A660" s="619" t="s">
        <v>85</v>
      </c>
      <c r="B660" s="619" t="s">
        <v>7454</v>
      </c>
      <c r="C660" s="619" t="s">
        <v>3721</v>
      </c>
      <c r="D660" s="619" t="s">
        <v>426</v>
      </c>
      <c r="E660" s="675">
        <v>2023</v>
      </c>
      <c r="F660" s="79">
        <v>56600</v>
      </c>
      <c r="G660" s="628" t="s">
        <v>7317</v>
      </c>
    </row>
    <row r="661" spans="1:7" ht="15.75" x14ac:dyDescent="0.25">
      <c r="A661" s="618" t="s">
        <v>85</v>
      </c>
      <c r="B661" s="618" t="s">
        <v>9948</v>
      </c>
      <c r="C661" s="618" t="s">
        <v>1985</v>
      </c>
      <c r="D661" s="618" t="s">
        <v>426</v>
      </c>
      <c r="E661" s="675">
        <v>2023</v>
      </c>
      <c r="F661" s="79">
        <v>49000</v>
      </c>
      <c r="G661" s="626" t="s">
        <v>7317</v>
      </c>
    </row>
    <row r="662" spans="1:7" ht="15.75" x14ac:dyDescent="0.25">
      <c r="A662" s="618" t="s">
        <v>85</v>
      </c>
      <c r="B662" s="618" t="s">
        <v>9949</v>
      </c>
      <c r="C662" s="618" t="s">
        <v>1985</v>
      </c>
      <c r="D662" s="618" t="s">
        <v>426</v>
      </c>
      <c r="E662" s="675">
        <v>2023</v>
      </c>
      <c r="F662" s="79">
        <v>57000</v>
      </c>
      <c r="G662" s="626" t="s">
        <v>7317</v>
      </c>
    </row>
    <row r="663" spans="1:7" ht="15.75" x14ac:dyDescent="0.25">
      <c r="A663" s="618" t="s">
        <v>85</v>
      </c>
      <c r="B663" s="618" t="s">
        <v>9950</v>
      </c>
      <c r="C663" s="618" t="s">
        <v>1985</v>
      </c>
      <c r="D663" s="618" t="s">
        <v>426</v>
      </c>
      <c r="E663" s="675">
        <v>2023</v>
      </c>
      <c r="F663" s="79">
        <v>51000</v>
      </c>
      <c r="G663" s="626" t="s">
        <v>7317</v>
      </c>
    </row>
    <row r="664" spans="1:7" ht="15.75" x14ac:dyDescent="0.25">
      <c r="A664" s="618" t="s">
        <v>85</v>
      </c>
      <c r="B664" s="618" t="s">
        <v>9951</v>
      </c>
      <c r="C664" s="618" t="s">
        <v>1985</v>
      </c>
      <c r="D664" s="618" t="s">
        <v>426</v>
      </c>
      <c r="E664" s="675">
        <v>2023</v>
      </c>
      <c r="F664" s="79">
        <v>53600</v>
      </c>
      <c r="G664" s="626" t="s">
        <v>7317</v>
      </c>
    </row>
    <row r="665" spans="1:7" ht="15.75" x14ac:dyDescent="0.25">
      <c r="A665" s="619" t="s">
        <v>85</v>
      </c>
      <c r="B665" s="619" t="s">
        <v>7453</v>
      </c>
      <c r="C665" s="619" t="s">
        <v>3721</v>
      </c>
      <c r="D665" s="619" t="s">
        <v>110</v>
      </c>
      <c r="E665" s="675">
        <v>2023</v>
      </c>
      <c r="F665" s="79">
        <v>55400</v>
      </c>
      <c r="G665" s="628" t="s">
        <v>7317</v>
      </c>
    </row>
    <row r="666" spans="1:7" ht="15.75" x14ac:dyDescent="0.25">
      <c r="A666" s="619" t="s">
        <v>85</v>
      </c>
      <c r="B666" s="619" t="s">
        <v>7453</v>
      </c>
      <c r="C666" s="619" t="s">
        <v>3721</v>
      </c>
      <c r="D666" s="619" t="s">
        <v>426</v>
      </c>
      <c r="E666" s="675">
        <v>2023</v>
      </c>
      <c r="F666" s="79">
        <v>57000</v>
      </c>
      <c r="G666" s="628" t="s">
        <v>7317</v>
      </c>
    </row>
    <row r="667" spans="1:7" ht="15.75" x14ac:dyDescent="0.25">
      <c r="A667" s="619" t="s">
        <v>85</v>
      </c>
      <c r="B667" s="619" t="s">
        <v>7451</v>
      </c>
      <c r="C667" s="619" t="s">
        <v>3721</v>
      </c>
      <c r="D667" s="619" t="s">
        <v>110</v>
      </c>
      <c r="E667" s="675">
        <v>2023</v>
      </c>
      <c r="F667" s="79">
        <v>49400</v>
      </c>
      <c r="G667" s="628" t="s">
        <v>7317</v>
      </c>
    </row>
    <row r="668" spans="1:7" ht="15.75" x14ac:dyDescent="0.25">
      <c r="A668" s="619" t="s">
        <v>85</v>
      </c>
      <c r="B668" s="619" t="s">
        <v>7451</v>
      </c>
      <c r="C668" s="619" t="s">
        <v>3721</v>
      </c>
      <c r="D668" s="619" t="s">
        <v>426</v>
      </c>
      <c r="E668" s="675">
        <v>2023</v>
      </c>
      <c r="F668" s="79">
        <v>51000</v>
      </c>
      <c r="G668" s="628" t="s">
        <v>7317</v>
      </c>
    </row>
    <row r="669" spans="1:7" ht="15.75" x14ac:dyDescent="0.25">
      <c r="A669" s="619" t="s">
        <v>85</v>
      </c>
      <c r="B669" s="619" t="s">
        <v>7452</v>
      </c>
      <c r="C669" s="619" t="s">
        <v>3721</v>
      </c>
      <c r="D669" s="619" t="s">
        <v>426</v>
      </c>
      <c r="E669" s="675">
        <v>2023</v>
      </c>
      <c r="F669" s="79">
        <v>53600</v>
      </c>
      <c r="G669" s="628" t="s">
        <v>7317</v>
      </c>
    </row>
    <row r="670" spans="1:7" ht="15.75" x14ac:dyDescent="0.25">
      <c r="A670" s="619" t="s">
        <v>85</v>
      </c>
      <c r="B670" s="619" t="s">
        <v>7455</v>
      </c>
      <c r="C670" s="619" t="s">
        <v>1985</v>
      </c>
      <c r="D670" s="619" t="s">
        <v>426</v>
      </c>
      <c r="E670" s="675">
        <v>2023</v>
      </c>
      <c r="F670" s="79">
        <v>49000</v>
      </c>
      <c r="G670" s="628" t="s">
        <v>7317</v>
      </c>
    </row>
    <row r="671" spans="1:7" ht="15.75" x14ac:dyDescent="0.25">
      <c r="A671" s="619" t="s">
        <v>85</v>
      </c>
      <c r="B671" s="619" t="s">
        <v>7458</v>
      </c>
      <c r="C671" s="619" t="s">
        <v>1985</v>
      </c>
      <c r="D671" s="619" t="s">
        <v>426</v>
      </c>
      <c r="E671" s="675">
        <v>2023</v>
      </c>
      <c r="F671" s="79">
        <v>57000</v>
      </c>
      <c r="G671" s="628" t="s">
        <v>7317</v>
      </c>
    </row>
    <row r="672" spans="1:7" ht="15.75" x14ac:dyDescent="0.25">
      <c r="A672" s="619" t="s">
        <v>85</v>
      </c>
      <c r="B672" s="619" t="s">
        <v>7456</v>
      </c>
      <c r="C672" s="619" t="s">
        <v>1985</v>
      </c>
      <c r="D672" s="619" t="s">
        <v>426</v>
      </c>
      <c r="E672" s="675">
        <v>2023</v>
      </c>
      <c r="F672" s="79">
        <v>51000</v>
      </c>
      <c r="G672" s="628" t="s">
        <v>7317</v>
      </c>
    </row>
    <row r="673" spans="1:7" ht="15.75" x14ac:dyDescent="0.25">
      <c r="A673" s="619" t="s">
        <v>85</v>
      </c>
      <c r="B673" s="619" t="s">
        <v>7457</v>
      </c>
      <c r="C673" s="619" t="s">
        <v>1985</v>
      </c>
      <c r="D673" s="619" t="s">
        <v>426</v>
      </c>
      <c r="E673" s="675">
        <v>2023</v>
      </c>
      <c r="F673" s="79">
        <v>53600</v>
      </c>
      <c r="G673" s="628" t="s">
        <v>7317</v>
      </c>
    </row>
    <row r="674" spans="1:7" ht="15.75" x14ac:dyDescent="0.25">
      <c r="A674" s="619" t="s">
        <v>85</v>
      </c>
      <c r="B674" s="619" t="s">
        <v>7459</v>
      </c>
      <c r="C674" s="619" t="s">
        <v>3721</v>
      </c>
      <c r="D674" s="619" t="s">
        <v>426</v>
      </c>
      <c r="E674" s="675">
        <v>2023</v>
      </c>
      <c r="F674" s="79">
        <v>61600</v>
      </c>
      <c r="G674" s="628" t="s">
        <v>7317</v>
      </c>
    </row>
    <row r="675" spans="1:7" ht="15.75" x14ac:dyDescent="0.25">
      <c r="A675" s="619" t="s">
        <v>85</v>
      </c>
      <c r="B675" s="629" t="s">
        <v>7466</v>
      </c>
      <c r="C675" s="619" t="s">
        <v>2114</v>
      </c>
      <c r="D675" s="619" t="s">
        <v>426</v>
      </c>
      <c r="E675" s="675">
        <v>2023</v>
      </c>
      <c r="F675" s="79">
        <v>47683</v>
      </c>
      <c r="G675" s="628" t="s">
        <v>7317</v>
      </c>
    </row>
    <row r="676" spans="1:7" ht="15.75" x14ac:dyDescent="0.25">
      <c r="A676" s="619" t="s">
        <v>85</v>
      </c>
      <c r="B676" s="629" t="s">
        <v>7465</v>
      </c>
      <c r="C676" s="619" t="s">
        <v>1985</v>
      </c>
      <c r="D676" s="619" t="s">
        <v>110</v>
      </c>
      <c r="E676" s="675">
        <v>2023</v>
      </c>
      <c r="F676" s="79">
        <v>44959</v>
      </c>
      <c r="G676" s="628" t="s">
        <v>7317</v>
      </c>
    </row>
    <row r="677" spans="1:7" ht="15.75" x14ac:dyDescent="0.25">
      <c r="A677" s="619" t="s">
        <v>85</v>
      </c>
      <c r="B677" s="619" t="s">
        <v>7461</v>
      </c>
      <c r="C677" s="619" t="s">
        <v>2114</v>
      </c>
      <c r="D677" s="619" t="s">
        <v>426</v>
      </c>
      <c r="E677" s="675">
        <v>2023</v>
      </c>
      <c r="F677" s="79">
        <v>36740</v>
      </c>
      <c r="G677" s="628" t="s">
        <v>7317</v>
      </c>
    </row>
    <row r="678" spans="1:7" ht="15.75" x14ac:dyDescent="0.25">
      <c r="A678" s="619" t="s">
        <v>85</v>
      </c>
      <c r="B678" s="619" t="s">
        <v>7463</v>
      </c>
      <c r="C678" s="619" t="s">
        <v>2114</v>
      </c>
      <c r="D678" s="619" t="s">
        <v>426</v>
      </c>
      <c r="E678" s="675">
        <v>2023</v>
      </c>
      <c r="F678" s="79">
        <v>39200</v>
      </c>
      <c r="G678" s="628" t="s">
        <v>7464</v>
      </c>
    </row>
    <row r="679" spans="1:7" ht="15.75" x14ac:dyDescent="0.25">
      <c r="A679" s="618" t="s">
        <v>85</v>
      </c>
      <c r="B679" s="618" t="s">
        <v>7463</v>
      </c>
      <c r="C679" s="618" t="s">
        <v>2114</v>
      </c>
      <c r="D679" s="618" t="s">
        <v>43</v>
      </c>
      <c r="E679" s="675">
        <v>2023</v>
      </c>
      <c r="F679" s="79">
        <v>37800</v>
      </c>
      <c r="G679" s="626" t="s">
        <v>9920</v>
      </c>
    </row>
    <row r="680" spans="1:7" ht="15.75" x14ac:dyDescent="0.25">
      <c r="A680" s="618" t="s">
        <v>85</v>
      </c>
      <c r="B680" s="618" t="s">
        <v>9952</v>
      </c>
      <c r="C680" s="618" t="s">
        <v>2114</v>
      </c>
      <c r="D680" s="618" t="s">
        <v>43</v>
      </c>
      <c r="E680" s="675">
        <v>2023</v>
      </c>
      <c r="F680" s="79">
        <v>42770</v>
      </c>
      <c r="G680" s="626" t="s">
        <v>7464</v>
      </c>
    </row>
    <row r="681" spans="1:7" ht="15.75" x14ac:dyDescent="0.25">
      <c r="A681" s="618" t="s">
        <v>85</v>
      </c>
      <c r="B681" s="618" t="s">
        <v>9952</v>
      </c>
      <c r="C681" s="618" t="s">
        <v>2114</v>
      </c>
      <c r="D681" s="618" t="s">
        <v>426</v>
      </c>
      <c r="E681" s="675">
        <v>2023</v>
      </c>
      <c r="F681" s="79">
        <v>44170</v>
      </c>
      <c r="G681" s="626" t="s">
        <v>7464</v>
      </c>
    </row>
    <row r="682" spans="1:7" ht="15.75" x14ac:dyDescent="0.25">
      <c r="A682" s="619" t="s">
        <v>85</v>
      </c>
      <c r="B682" s="619" t="s">
        <v>7460</v>
      </c>
      <c r="C682" s="619" t="s">
        <v>2114</v>
      </c>
      <c r="D682" s="619" t="s">
        <v>110</v>
      </c>
      <c r="E682" s="675">
        <v>2023</v>
      </c>
      <c r="F682" s="79">
        <v>35340</v>
      </c>
      <c r="G682" s="628" t="s">
        <v>7317</v>
      </c>
    </row>
    <row r="683" spans="1:7" ht="15.75" x14ac:dyDescent="0.25">
      <c r="A683" s="619" t="s">
        <v>85</v>
      </c>
      <c r="B683" s="619" t="s">
        <v>7462</v>
      </c>
      <c r="C683" s="619" t="s">
        <v>2114</v>
      </c>
      <c r="D683" s="619" t="s">
        <v>110</v>
      </c>
      <c r="E683" s="675">
        <v>2023</v>
      </c>
      <c r="F683" s="79">
        <v>37800</v>
      </c>
      <c r="G683" s="628" t="s">
        <v>7317</v>
      </c>
    </row>
    <row r="684" spans="1:7" ht="15.75" x14ac:dyDescent="0.25">
      <c r="A684" s="618" t="s">
        <v>85</v>
      </c>
      <c r="B684" s="618" t="s">
        <v>9953</v>
      </c>
      <c r="C684" s="618" t="s">
        <v>2114</v>
      </c>
      <c r="D684" s="618" t="s">
        <v>426</v>
      </c>
      <c r="E684" s="675">
        <v>2023</v>
      </c>
      <c r="F684" s="79">
        <v>39200</v>
      </c>
      <c r="G684" s="626" t="s">
        <v>9920</v>
      </c>
    </row>
    <row r="685" spans="1:7" ht="15.75" x14ac:dyDescent="0.25">
      <c r="A685" s="619" t="s">
        <v>6867</v>
      </c>
      <c r="B685" s="619" t="s">
        <v>7485</v>
      </c>
      <c r="C685" s="619" t="s">
        <v>1981</v>
      </c>
      <c r="D685" s="619" t="s">
        <v>426</v>
      </c>
      <c r="E685" s="675">
        <v>2023</v>
      </c>
      <c r="F685" s="79">
        <v>80725</v>
      </c>
      <c r="G685" s="628" t="s">
        <v>7317</v>
      </c>
    </row>
    <row r="686" spans="1:7" ht="15.75" x14ac:dyDescent="0.25">
      <c r="A686" s="619" t="s">
        <v>6867</v>
      </c>
      <c r="B686" s="619" t="s">
        <v>7486</v>
      </c>
      <c r="C686" s="619" t="s">
        <v>1981</v>
      </c>
      <c r="D686" s="619" t="s">
        <v>426</v>
      </c>
      <c r="E686" s="675">
        <v>2023</v>
      </c>
      <c r="F686" s="79">
        <v>89280</v>
      </c>
      <c r="G686" s="628" t="s">
        <v>7317</v>
      </c>
    </row>
    <row r="687" spans="1:7" ht="15.75" x14ac:dyDescent="0.25">
      <c r="A687" s="618" t="s">
        <v>6867</v>
      </c>
      <c r="B687" s="618" t="s">
        <v>9954</v>
      </c>
      <c r="C687" s="618" t="s">
        <v>1981</v>
      </c>
      <c r="D687" s="618" t="s">
        <v>426</v>
      </c>
      <c r="E687" s="675">
        <v>2023</v>
      </c>
      <c r="F687" s="79">
        <v>89280</v>
      </c>
      <c r="G687" s="626" t="s">
        <v>9955</v>
      </c>
    </row>
    <row r="688" spans="1:7" ht="15.75" x14ac:dyDescent="0.25">
      <c r="A688" s="619" t="s">
        <v>6867</v>
      </c>
      <c r="B688" s="619" t="s">
        <v>7484</v>
      </c>
      <c r="C688" s="629" t="s">
        <v>1981</v>
      </c>
      <c r="D688" s="619" t="s">
        <v>426</v>
      </c>
      <c r="E688" s="675">
        <v>2023</v>
      </c>
      <c r="F688" s="79">
        <v>69190</v>
      </c>
      <c r="G688" s="628" t="s">
        <v>7317</v>
      </c>
    </row>
    <row r="689" spans="1:7" ht="15.75" x14ac:dyDescent="0.25">
      <c r="A689" s="618" t="s">
        <v>6867</v>
      </c>
      <c r="B689" s="618" t="s">
        <v>9956</v>
      </c>
      <c r="C689" s="627" t="s">
        <v>1981</v>
      </c>
      <c r="D689" s="618" t="s">
        <v>426</v>
      </c>
      <c r="E689" s="675">
        <v>2023</v>
      </c>
      <c r="F689" s="79">
        <v>69190</v>
      </c>
      <c r="G689" s="626" t="s">
        <v>9955</v>
      </c>
    </row>
    <row r="690" spans="1:7" ht="15.75" x14ac:dyDescent="0.25">
      <c r="A690" s="619" t="s">
        <v>6867</v>
      </c>
      <c r="B690" s="619" t="s">
        <v>7483</v>
      </c>
      <c r="C690" s="629" t="s">
        <v>1981</v>
      </c>
      <c r="D690" s="619" t="s">
        <v>438</v>
      </c>
      <c r="E690" s="675">
        <v>2023</v>
      </c>
      <c r="F690" s="79">
        <v>58505</v>
      </c>
      <c r="G690" s="628" t="s">
        <v>7317</v>
      </c>
    </row>
    <row r="691" spans="1:7" ht="15.75" x14ac:dyDescent="0.25">
      <c r="A691" s="619" t="s">
        <v>6867</v>
      </c>
      <c r="B691" s="619" t="s">
        <v>7483</v>
      </c>
      <c r="C691" s="619" t="s">
        <v>1981</v>
      </c>
      <c r="D691" s="619" t="s">
        <v>426</v>
      </c>
      <c r="E691" s="675">
        <v>2023</v>
      </c>
      <c r="F691" s="79">
        <v>61035</v>
      </c>
      <c r="G691" s="628" t="s">
        <v>7317</v>
      </c>
    </row>
    <row r="692" spans="1:7" ht="15.75" x14ac:dyDescent="0.25">
      <c r="A692" s="619" t="s">
        <v>6867</v>
      </c>
      <c r="B692" s="619" t="s">
        <v>7482</v>
      </c>
      <c r="C692" s="619" t="s">
        <v>1981</v>
      </c>
      <c r="D692" s="619" t="s">
        <v>438</v>
      </c>
      <c r="E692" s="675">
        <v>2023</v>
      </c>
      <c r="F692" s="79">
        <v>53340</v>
      </c>
      <c r="G692" s="628" t="s">
        <v>7317</v>
      </c>
    </row>
    <row r="693" spans="1:7" ht="15.75" x14ac:dyDescent="0.25">
      <c r="A693" s="619" t="s">
        <v>6867</v>
      </c>
      <c r="B693" s="619" t="s">
        <v>7482</v>
      </c>
      <c r="C693" s="619" t="s">
        <v>1981</v>
      </c>
      <c r="D693" s="619" t="s">
        <v>426</v>
      </c>
      <c r="E693" s="675">
        <v>2023</v>
      </c>
      <c r="F693" s="79">
        <v>55845</v>
      </c>
      <c r="G693" s="628" t="s">
        <v>7317</v>
      </c>
    </row>
    <row r="694" spans="1:7" ht="15.75" x14ac:dyDescent="0.25">
      <c r="A694" s="618" t="s">
        <v>6867</v>
      </c>
      <c r="B694" s="618" t="s">
        <v>9724</v>
      </c>
      <c r="C694" s="618" t="s">
        <v>1985</v>
      </c>
      <c r="D694" s="618" t="s">
        <v>426</v>
      </c>
      <c r="E694" s="675">
        <v>2023</v>
      </c>
      <c r="F694" s="79">
        <v>55280</v>
      </c>
      <c r="G694" s="626" t="s">
        <v>9955</v>
      </c>
    </row>
    <row r="695" spans="1:7" ht="15.75" x14ac:dyDescent="0.25">
      <c r="A695" s="619" t="s">
        <v>6867</v>
      </c>
      <c r="B695" s="619" t="s">
        <v>7471</v>
      </c>
      <c r="C695" s="619" t="s">
        <v>1985</v>
      </c>
      <c r="D695" s="619" t="s">
        <v>426</v>
      </c>
      <c r="E695" s="675">
        <v>2023</v>
      </c>
      <c r="F695" s="79">
        <v>53385</v>
      </c>
      <c r="G695" s="628" t="s">
        <v>7317</v>
      </c>
    </row>
    <row r="696" spans="1:7" ht="15.75" x14ac:dyDescent="0.25">
      <c r="A696" s="619" t="s">
        <v>6867</v>
      </c>
      <c r="B696" s="619" t="s">
        <v>7470</v>
      </c>
      <c r="C696" s="619" t="s">
        <v>2114</v>
      </c>
      <c r="D696" s="619" t="s">
        <v>426</v>
      </c>
      <c r="E696" s="675">
        <v>2023</v>
      </c>
      <c r="F696" s="79">
        <v>45375</v>
      </c>
      <c r="G696" s="628" t="s">
        <v>7317</v>
      </c>
    </row>
    <row r="697" spans="1:7" ht="15.75" x14ac:dyDescent="0.25">
      <c r="A697" s="619" t="s">
        <v>6867</v>
      </c>
      <c r="B697" s="619" t="s">
        <v>7469</v>
      </c>
      <c r="C697" s="619" t="s">
        <v>2114</v>
      </c>
      <c r="D697" s="619" t="s">
        <v>110</v>
      </c>
      <c r="E697" s="675">
        <v>2023</v>
      </c>
      <c r="F697" s="79">
        <v>43075</v>
      </c>
      <c r="G697" s="628" t="s">
        <v>7317</v>
      </c>
    </row>
    <row r="698" spans="1:7" ht="15.75" x14ac:dyDescent="0.25">
      <c r="A698" s="619" t="s">
        <v>6867</v>
      </c>
      <c r="B698" s="619" t="s">
        <v>7468</v>
      </c>
      <c r="C698" s="619" t="s">
        <v>2114</v>
      </c>
      <c r="D698" s="619" t="s">
        <v>426</v>
      </c>
      <c r="E698" s="675">
        <v>2023</v>
      </c>
      <c r="F698" s="79">
        <v>40990</v>
      </c>
      <c r="G698" s="628" t="s">
        <v>7317</v>
      </c>
    </row>
    <row r="699" spans="1:7" ht="15.75" x14ac:dyDescent="0.25">
      <c r="A699" s="619" t="s">
        <v>6867</v>
      </c>
      <c r="B699" s="619" t="s">
        <v>7467</v>
      </c>
      <c r="C699" s="619" t="s">
        <v>2114</v>
      </c>
      <c r="D699" s="619" t="s">
        <v>110</v>
      </c>
      <c r="E699" s="675">
        <v>2023</v>
      </c>
      <c r="F699" s="79">
        <v>38690</v>
      </c>
      <c r="G699" s="628" t="s">
        <v>7317</v>
      </c>
    </row>
    <row r="700" spans="1:7" ht="15.75" x14ac:dyDescent="0.25">
      <c r="A700" s="619" t="s">
        <v>6867</v>
      </c>
      <c r="B700" s="619" t="s">
        <v>7476</v>
      </c>
      <c r="C700" s="619" t="s">
        <v>1980</v>
      </c>
      <c r="D700" s="619" t="s">
        <v>426</v>
      </c>
      <c r="E700" s="675">
        <v>2023</v>
      </c>
      <c r="F700" s="79">
        <v>67245</v>
      </c>
      <c r="G700" s="628" t="s">
        <v>7317</v>
      </c>
    </row>
    <row r="701" spans="1:7" ht="15.75" x14ac:dyDescent="0.25">
      <c r="A701" s="619" t="s">
        <v>6867</v>
      </c>
      <c r="B701" s="619" t="s">
        <v>7475</v>
      </c>
      <c r="C701" s="619" t="s">
        <v>2114</v>
      </c>
      <c r="D701" s="619" t="s">
        <v>426</v>
      </c>
      <c r="E701" s="675">
        <v>2023</v>
      </c>
      <c r="F701" s="79">
        <v>53535</v>
      </c>
      <c r="G701" s="628" t="s">
        <v>7317</v>
      </c>
    </row>
    <row r="702" spans="1:7" ht="15.75" x14ac:dyDescent="0.25">
      <c r="A702" s="619" t="s">
        <v>6867</v>
      </c>
      <c r="B702" s="619" t="s">
        <v>7474</v>
      </c>
      <c r="C702" s="619" t="s">
        <v>2114</v>
      </c>
      <c r="D702" s="619" t="s">
        <v>110</v>
      </c>
      <c r="E702" s="675">
        <v>2023</v>
      </c>
      <c r="F702" s="79">
        <v>51040</v>
      </c>
      <c r="G702" s="628" t="s">
        <v>7317</v>
      </c>
    </row>
    <row r="703" spans="1:7" ht="15.75" x14ac:dyDescent="0.25">
      <c r="A703" s="619" t="s">
        <v>6867</v>
      </c>
      <c r="B703" s="619" t="s">
        <v>7473</v>
      </c>
      <c r="C703" s="619" t="s">
        <v>2114</v>
      </c>
      <c r="D703" s="619" t="s">
        <v>426</v>
      </c>
      <c r="E703" s="675">
        <v>2023</v>
      </c>
      <c r="F703" s="79">
        <v>47325</v>
      </c>
      <c r="G703" s="628" t="s">
        <v>7317</v>
      </c>
    </row>
    <row r="704" spans="1:7" ht="15.75" x14ac:dyDescent="0.25">
      <c r="A704" s="619" t="s">
        <v>6867</v>
      </c>
      <c r="B704" s="619" t="s">
        <v>7472</v>
      </c>
      <c r="C704" s="619" t="s">
        <v>2114</v>
      </c>
      <c r="D704" s="619" t="s">
        <v>110</v>
      </c>
      <c r="E704" s="675">
        <v>2023</v>
      </c>
      <c r="F704" s="79">
        <v>44825</v>
      </c>
      <c r="G704" s="628" t="s">
        <v>7317</v>
      </c>
    </row>
    <row r="705" spans="1:7" ht="15.75" x14ac:dyDescent="0.25">
      <c r="A705" s="619" t="s">
        <v>6867</v>
      </c>
      <c r="B705" s="619" t="s">
        <v>7480</v>
      </c>
      <c r="C705" s="619" t="s">
        <v>3761</v>
      </c>
      <c r="D705" s="619" t="s">
        <v>110</v>
      </c>
      <c r="E705" s="675">
        <v>2023</v>
      </c>
      <c r="F705" s="79">
        <v>107770</v>
      </c>
      <c r="G705" s="628" t="s">
        <v>7317</v>
      </c>
    </row>
    <row r="706" spans="1:7" ht="15.75" x14ac:dyDescent="0.25">
      <c r="A706" s="619" t="s">
        <v>6867</v>
      </c>
      <c r="B706" s="619" t="s">
        <v>7481</v>
      </c>
      <c r="C706" s="619" t="s">
        <v>3761</v>
      </c>
      <c r="D706" s="619" t="s">
        <v>426</v>
      </c>
      <c r="E706" s="675">
        <v>2023</v>
      </c>
      <c r="F706" s="79">
        <v>110815</v>
      </c>
      <c r="G706" s="628" t="s">
        <v>7317</v>
      </c>
    </row>
    <row r="707" spans="1:7" ht="15.75" x14ac:dyDescent="0.25">
      <c r="A707" s="619" t="s">
        <v>6867</v>
      </c>
      <c r="B707" s="619" t="s">
        <v>7479</v>
      </c>
      <c r="C707" s="619" t="s">
        <v>3761</v>
      </c>
      <c r="D707" s="619" t="s">
        <v>426</v>
      </c>
      <c r="E707" s="675">
        <v>2023</v>
      </c>
      <c r="F707" s="79">
        <v>94550</v>
      </c>
      <c r="G707" s="628" t="s">
        <v>7317</v>
      </c>
    </row>
    <row r="708" spans="1:7" ht="15.75" x14ac:dyDescent="0.25">
      <c r="A708" s="619" t="s">
        <v>6867</v>
      </c>
      <c r="B708" s="619" t="s">
        <v>7478</v>
      </c>
      <c r="C708" s="619" t="s">
        <v>3761</v>
      </c>
      <c r="D708" s="619" t="s">
        <v>110</v>
      </c>
      <c r="E708" s="675">
        <v>2023</v>
      </c>
      <c r="F708" s="79">
        <v>91520</v>
      </c>
      <c r="G708" s="628" t="s">
        <v>7317</v>
      </c>
    </row>
    <row r="709" spans="1:7" ht="15.75" x14ac:dyDescent="0.25">
      <c r="A709" s="619" t="s">
        <v>6867</v>
      </c>
      <c r="B709" s="619" t="s">
        <v>7477</v>
      </c>
      <c r="C709" s="619" t="s">
        <v>3761</v>
      </c>
      <c r="D709" s="619" t="s">
        <v>110</v>
      </c>
      <c r="E709" s="675">
        <v>2023</v>
      </c>
      <c r="F709" s="79">
        <v>79330</v>
      </c>
      <c r="G709" s="628" t="s">
        <v>7317</v>
      </c>
    </row>
    <row r="710" spans="1:7" ht="15.75" x14ac:dyDescent="0.25">
      <c r="A710" s="619" t="s">
        <v>871</v>
      </c>
      <c r="B710" s="619" t="s">
        <v>7745</v>
      </c>
      <c r="C710" s="619" t="s">
        <v>3782</v>
      </c>
      <c r="D710" s="619" t="s">
        <v>110</v>
      </c>
      <c r="E710" s="675">
        <v>2023</v>
      </c>
      <c r="F710" s="79">
        <v>22550</v>
      </c>
      <c r="G710" s="628" t="s">
        <v>7746</v>
      </c>
    </row>
    <row r="711" spans="1:7" ht="15.75" x14ac:dyDescent="0.25">
      <c r="A711" s="619" t="s">
        <v>871</v>
      </c>
      <c r="B711" s="619" t="s">
        <v>7755</v>
      </c>
      <c r="C711" s="619" t="s">
        <v>3782</v>
      </c>
      <c r="D711" s="619" t="s">
        <v>426</v>
      </c>
      <c r="E711" s="631">
        <v>2023</v>
      </c>
      <c r="F711" s="79">
        <v>32450</v>
      </c>
      <c r="G711" s="619" t="s">
        <v>7748</v>
      </c>
    </row>
    <row r="712" spans="1:7" ht="15.75" x14ac:dyDescent="0.25">
      <c r="A712" s="619" t="s">
        <v>871</v>
      </c>
      <c r="B712" s="619" t="s">
        <v>7752</v>
      </c>
      <c r="C712" s="619" t="s">
        <v>3782</v>
      </c>
      <c r="D712" s="619" t="s">
        <v>110</v>
      </c>
      <c r="E712" s="631">
        <v>2023</v>
      </c>
      <c r="F712" s="79">
        <v>27200</v>
      </c>
      <c r="G712" s="619" t="s">
        <v>7746</v>
      </c>
    </row>
    <row r="713" spans="1:7" ht="15.75" x14ac:dyDescent="0.25">
      <c r="A713" s="619" t="s">
        <v>871</v>
      </c>
      <c r="B713" s="619" t="s">
        <v>7752</v>
      </c>
      <c r="C713" s="619" t="s">
        <v>3782</v>
      </c>
      <c r="D713" s="619" t="s">
        <v>110</v>
      </c>
      <c r="E713" s="631">
        <v>2023</v>
      </c>
      <c r="F713" s="79">
        <v>28200</v>
      </c>
      <c r="G713" s="619" t="s">
        <v>7748</v>
      </c>
    </row>
    <row r="714" spans="1:7" ht="15.75" x14ac:dyDescent="0.25">
      <c r="A714" s="619" t="s">
        <v>871</v>
      </c>
      <c r="B714" s="619" t="s">
        <v>7752</v>
      </c>
      <c r="C714" s="619" t="s">
        <v>3782</v>
      </c>
      <c r="D714" s="619" t="s">
        <v>426</v>
      </c>
      <c r="E714" s="631">
        <v>2023</v>
      </c>
      <c r="F714" s="79">
        <v>28600</v>
      </c>
      <c r="G714" s="619" t="s">
        <v>7746</v>
      </c>
    </row>
    <row r="715" spans="1:7" ht="15.75" x14ac:dyDescent="0.25">
      <c r="A715" s="619" t="s">
        <v>871</v>
      </c>
      <c r="B715" s="619" t="s">
        <v>7752</v>
      </c>
      <c r="C715" s="619" t="s">
        <v>3782</v>
      </c>
      <c r="D715" s="619" t="s">
        <v>426</v>
      </c>
      <c r="E715" s="631">
        <v>2023</v>
      </c>
      <c r="F715" s="79">
        <v>29600</v>
      </c>
      <c r="G715" s="619" t="s">
        <v>7753</v>
      </c>
    </row>
    <row r="716" spans="1:7" ht="15.75" x14ac:dyDescent="0.25">
      <c r="A716" s="619" t="s">
        <v>871</v>
      </c>
      <c r="B716" s="619" t="s">
        <v>7799</v>
      </c>
      <c r="C716" s="619" t="s">
        <v>4060</v>
      </c>
      <c r="D716" s="619" t="s">
        <v>110</v>
      </c>
      <c r="E716" s="631">
        <v>2023</v>
      </c>
      <c r="F716" s="79">
        <v>25700</v>
      </c>
      <c r="G716" s="619" t="s">
        <v>5098</v>
      </c>
    </row>
    <row r="717" spans="1:7" ht="15.75" x14ac:dyDescent="0.25">
      <c r="A717" s="619" t="s">
        <v>871</v>
      </c>
      <c r="B717" s="619" t="s">
        <v>7799</v>
      </c>
      <c r="C717" s="619" t="s">
        <v>3782</v>
      </c>
      <c r="D717" s="619" t="s">
        <v>426</v>
      </c>
      <c r="E717" s="631">
        <v>2023</v>
      </c>
      <c r="F717" s="79">
        <v>28200</v>
      </c>
      <c r="G717" s="619" t="s">
        <v>5098</v>
      </c>
    </row>
    <row r="718" spans="1:7" ht="15.75" x14ac:dyDescent="0.25">
      <c r="A718" s="619" t="s">
        <v>871</v>
      </c>
      <c r="B718" s="619" t="s">
        <v>7800</v>
      </c>
      <c r="C718" s="619" t="s">
        <v>3782</v>
      </c>
      <c r="D718" s="619" t="s">
        <v>110</v>
      </c>
      <c r="E718" s="631">
        <v>2023</v>
      </c>
      <c r="F718" s="79">
        <v>32000</v>
      </c>
      <c r="G718" s="619" t="s">
        <v>5098</v>
      </c>
    </row>
    <row r="719" spans="1:7" ht="15.75" x14ac:dyDescent="0.25">
      <c r="A719" s="619" t="s">
        <v>871</v>
      </c>
      <c r="B719" s="619" t="s">
        <v>7800</v>
      </c>
      <c r="C719" s="619" t="s">
        <v>3782</v>
      </c>
      <c r="D719" s="619" t="s">
        <v>5124</v>
      </c>
      <c r="E719" s="631">
        <v>2023</v>
      </c>
      <c r="F719" s="79">
        <v>34000</v>
      </c>
      <c r="G719" s="619" t="s">
        <v>5098</v>
      </c>
    </row>
    <row r="720" spans="1:7" ht="15.75" x14ac:dyDescent="0.25">
      <c r="A720" s="619" t="s">
        <v>871</v>
      </c>
      <c r="B720" s="619" t="s">
        <v>7801</v>
      </c>
      <c r="C720" s="619" t="s">
        <v>3782</v>
      </c>
      <c r="D720" s="619" t="s">
        <v>426</v>
      </c>
      <c r="E720" s="631">
        <v>2023</v>
      </c>
      <c r="F720" s="79">
        <v>36400</v>
      </c>
      <c r="G720" s="619" t="s">
        <v>5098</v>
      </c>
    </row>
    <row r="721" spans="1:7" ht="15.75" x14ac:dyDescent="0.25">
      <c r="A721" s="619" t="s">
        <v>871</v>
      </c>
      <c r="B721" s="619" t="s">
        <v>7798</v>
      </c>
      <c r="C721" s="619" t="s">
        <v>4060</v>
      </c>
      <c r="D721" s="619" t="s">
        <v>110</v>
      </c>
      <c r="E721" s="631">
        <v>2023</v>
      </c>
      <c r="F721" s="79">
        <v>23200</v>
      </c>
      <c r="G721" s="619" t="s">
        <v>5098</v>
      </c>
    </row>
    <row r="722" spans="1:7" ht="15.75" x14ac:dyDescent="0.25">
      <c r="A722" s="619" t="s">
        <v>871</v>
      </c>
      <c r="B722" s="619" t="s">
        <v>7797</v>
      </c>
      <c r="C722" s="619" t="s">
        <v>4060</v>
      </c>
      <c r="D722" s="619" t="s">
        <v>110</v>
      </c>
      <c r="E722" s="631">
        <v>2023</v>
      </c>
      <c r="F722" s="79">
        <v>21900</v>
      </c>
      <c r="G722" s="619" t="s">
        <v>5098</v>
      </c>
    </row>
    <row r="723" spans="1:7" ht="15.75" x14ac:dyDescent="0.25">
      <c r="A723" s="619" t="s">
        <v>871</v>
      </c>
      <c r="B723" s="619" t="s">
        <v>7751</v>
      </c>
      <c r="C723" s="619" t="s">
        <v>3782</v>
      </c>
      <c r="D723" s="619" t="s">
        <v>110</v>
      </c>
      <c r="E723" s="631">
        <v>2023</v>
      </c>
      <c r="F723" s="79">
        <v>25550</v>
      </c>
      <c r="G723" s="619" t="s">
        <v>7746</v>
      </c>
    </row>
    <row r="724" spans="1:7" ht="15.75" x14ac:dyDescent="0.25">
      <c r="A724" s="619" t="s">
        <v>871</v>
      </c>
      <c r="B724" s="619" t="s">
        <v>7751</v>
      </c>
      <c r="C724" s="619" t="s">
        <v>3782</v>
      </c>
      <c r="D724" s="619" t="s">
        <v>110</v>
      </c>
      <c r="E724" s="631">
        <v>2023</v>
      </c>
      <c r="F724" s="79">
        <v>26550</v>
      </c>
      <c r="G724" s="619" t="s">
        <v>7748</v>
      </c>
    </row>
    <row r="725" spans="1:7" ht="15.75" x14ac:dyDescent="0.25">
      <c r="A725" s="619" t="s">
        <v>871</v>
      </c>
      <c r="B725" s="619" t="s">
        <v>7754</v>
      </c>
      <c r="C725" s="619" t="s">
        <v>3782</v>
      </c>
      <c r="D725" s="619" t="s">
        <v>110</v>
      </c>
      <c r="E725" s="631">
        <v>2023</v>
      </c>
      <c r="F725" s="79">
        <v>29150</v>
      </c>
      <c r="G725" s="619" t="s">
        <v>7748</v>
      </c>
    </row>
    <row r="726" spans="1:7" ht="15.75" x14ac:dyDescent="0.25">
      <c r="A726" s="619" t="s">
        <v>871</v>
      </c>
      <c r="B726" s="619" t="s">
        <v>7754</v>
      </c>
      <c r="C726" s="619" t="s">
        <v>3782</v>
      </c>
      <c r="D726" s="619" t="s">
        <v>426</v>
      </c>
      <c r="E726" s="631">
        <v>2023</v>
      </c>
      <c r="F726" s="79">
        <v>29400</v>
      </c>
      <c r="G726" s="619" t="s">
        <v>7746</v>
      </c>
    </row>
    <row r="727" spans="1:7" ht="15.75" x14ac:dyDescent="0.25">
      <c r="A727" s="619" t="s">
        <v>871</v>
      </c>
      <c r="B727" s="619" t="s">
        <v>7754</v>
      </c>
      <c r="C727" s="619" t="s">
        <v>3782</v>
      </c>
      <c r="D727" s="619" t="s">
        <v>426</v>
      </c>
      <c r="E727" s="631">
        <v>2023</v>
      </c>
      <c r="F727" s="79">
        <v>30400</v>
      </c>
      <c r="G727" s="619" t="s">
        <v>7748</v>
      </c>
    </row>
    <row r="728" spans="1:7" ht="15.75" x14ac:dyDescent="0.25">
      <c r="A728" s="619" t="s">
        <v>871</v>
      </c>
      <c r="B728" s="619" t="s">
        <v>7749</v>
      </c>
      <c r="C728" s="619" t="s">
        <v>3782</v>
      </c>
      <c r="D728" s="619" t="s">
        <v>110</v>
      </c>
      <c r="E728" s="631">
        <v>2023</v>
      </c>
      <c r="F728" s="79">
        <v>23950</v>
      </c>
      <c r="G728" s="619" t="s">
        <v>7746</v>
      </c>
    </row>
    <row r="729" spans="1:7" ht="15.75" x14ac:dyDescent="0.25">
      <c r="A729" s="619" t="s">
        <v>871</v>
      </c>
      <c r="B729" s="619" t="s">
        <v>7750</v>
      </c>
      <c r="C729" s="619" t="s">
        <v>3782</v>
      </c>
      <c r="D729" s="619" t="s">
        <v>110</v>
      </c>
      <c r="E729" s="631">
        <v>2023</v>
      </c>
      <c r="F729" s="79">
        <v>24950</v>
      </c>
      <c r="G729" s="619" t="s">
        <v>7748</v>
      </c>
    </row>
    <row r="730" spans="1:7" ht="15.75" x14ac:dyDescent="0.25">
      <c r="A730" s="619" t="s">
        <v>871</v>
      </c>
      <c r="B730" s="619" t="s">
        <v>7747</v>
      </c>
      <c r="C730" s="619" t="s">
        <v>3782</v>
      </c>
      <c r="D730" s="619" t="s">
        <v>110</v>
      </c>
      <c r="E730" s="631">
        <v>2023</v>
      </c>
      <c r="F730" s="79">
        <v>23550</v>
      </c>
      <c r="G730" s="619" t="s">
        <v>7748</v>
      </c>
    </row>
    <row r="731" spans="1:7" ht="15.75" x14ac:dyDescent="0.25">
      <c r="A731" s="619" t="s">
        <v>871</v>
      </c>
      <c r="B731" s="619" t="s">
        <v>7756</v>
      </c>
      <c r="C731" s="619" t="s">
        <v>3782</v>
      </c>
      <c r="D731" s="619" t="s">
        <v>426</v>
      </c>
      <c r="E731" s="631">
        <v>2023</v>
      </c>
      <c r="F731" s="79">
        <v>22950</v>
      </c>
      <c r="G731" s="619" t="s">
        <v>7757</v>
      </c>
    </row>
    <row r="732" spans="1:7" ht="15.75" x14ac:dyDescent="0.25">
      <c r="A732" s="619" t="s">
        <v>871</v>
      </c>
      <c r="B732" s="619" t="s">
        <v>7760</v>
      </c>
      <c r="C732" s="619" t="s">
        <v>3782</v>
      </c>
      <c r="D732" s="619" t="s">
        <v>426</v>
      </c>
      <c r="E732" s="631">
        <v>2023</v>
      </c>
      <c r="F732" s="79">
        <v>29290</v>
      </c>
      <c r="G732" s="619" t="s">
        <v>7757</v>
      </c>
    </row>
    <row r="733" spans="1:7" ht="15.75" x14ac:dyDescent="0.25">
      <c r="A733" s="619" t="s">
        <v>871</v>
      </c>
      <c r="B733" s="619" t="s">
        <v>7759</v>
      </c>
      <c r="C733" s="619" t="s">
        <v>3782</v>
      </c>
      <c r="D733" s="619" t="s">
        <v>426</v>
      </c>
      <c r="E733" s="631">
        <v>2023</v>
      </c>
      <c r="F733" s="79">
        <v>28550</v>
      </c>
      <c r="G733" s="619" t="s">
        <v>7757</v>
      </c>
    </row>
    <row r="734" spans="1:7" ht="15.75" x14ac:dyDescent="0.25">
      <c r="A734" s="619" t="s">
        <v>871</v>
      </c>
      <c r="B734" s="619" t="s">
        <v>7761</v>
      </c>
      <c r="C734" s="619" t="s">
        <v>3782</v>
      </c>
      <c r="D734" s="619" t="s">
        <v>426</v>
      </c>
      <c r="E734" s="631">
        <v>2023</v>
      </c>
      <c r="F734" s="79">
        <v>31500</v>
      </c>
      <c r="G734" s="619" t="s">
        <v>7757</v>
      </c>
    </row>
    <row r="735" spans="1:7" ht="15.75" x14ac:dyDescent="0.25">
      <c r="A735" s="619" t="s">
        <v>871</v>
      </c>
      <c r="B735" s="619" t="s">
        <v>7758</v>
      </c>
      <c r="C735" s="619" t="s">
        <v>3782</v>
      </c>
      <c r="D735" s="619" t="s">
        <v>426</v>
      </c>
      <c r="E735" s="631">
        <v>2023</v>
      </c>
      <c r="F735" s="79">
        <v>25400</v>
      </c>
      <c r="G735" s="619" t="s">
        <v>7757</v>
      </c>
    </row>
    <row r="736" spans="1:7" ht="15.75" x14ac:dyDescent="0.25">
      <c r="A736" s="619" t="s">
        <v>871</v>
      </c>
      <c r="B736" s="619" t="s">
        <v>7762</v>
      </c>
      <c r="C736" s="619" t="s">
        <v>3782</v>
      </c>
      <c r="D736" s="619" t="s">
        <v>426</v>
      </c>
      <c r="E736" s="631">
        <v>2023</v>
      </c>
      <c r="F736" s="79">
        <v>33800</v>
      </c>
      <c r="G736" s="619" t="s">
        <v>7757</v>
      </c>
    </row>
    <row r="737" spans="1:7" ht="15.75" x14ac:dyDescent="0.25">
      <c r="A737" s="619" t="s">
        <v>871</v>
      </c>
      <c r="B737" s="619" t="s">
        <v>7763</v>
      </c>
      <c r="C737" s="619" t="s">
        <v>3782</v>
      </c>
      <c r="D737" s="619" t="s">
        <v>426</v>
      </c>
      <c r="E737" s="631">
        <v>2023</v>
      </c>
      <c r="F737" s="79">
        <v>35400</v>
      </c>
      <c r="G737" s="619" t="s">
        <v>7757</v>
      </c>
    </row>
    <row r="738" spans="1:7" ht="15.75" x14ac:dyDescent="0.25">
      <c r="A738" s="619" t="s">
        <v>871</v>
      </c>
      <c r="B738" s="619" t="s">
        <v>7764</v>
      </c>
      <c r="C738" s="619" t="s">
        <v>3782</v>
      </c>
      <c r="D738" s="619" t="s">
        <v>426</v>
      </c>
      <c r="E738" s="631">
        <v>2023</v>
      </c>
      <c r="F738" s="79">
        <v>26700</v>
      </c>
      <c r="G738" s="619" t="s">
        <v>7757</v>
      </c>
    </row>
    <row r="739" spans="1:7" ht="15.75" x14ac:dyDescent="0.25">
      <c r="A739" s="619" t="s">
        <v>871</v>
      </c>
      <c r="B739" s="619" t="s">
        <v>7767</v>
      </c>
      <c r="C739" s="619" t="s">
        <v>3782</v>
      </c>
      <c r="D739" s="619" t="s">
        <v>426</v>
      </c>
      <c r="E739" s="631">
        <v>2023</v>
      </c>
      <c r="F739" s="79">
        <v>31100</v>
      </c>
      <c r="G739" s="619" t="s">
        <v>7757</v>
      </c>
    </row>
    <row r="740" spans="1:7" ht="15.75" x14ac:dyDescent="0.25">
      <c r="A740" s="619" t="s">
        <v>871</v>
      </c>
      <c r="B740" s="619" t="s">
        <v>7766</v>
      </c>
      <c r="C740" s="619" t="s">
        <v>3782</v>
      </c>
      <c r="D740" s="619" t="s">
        <v>426</v>
      </c>
      <c r="E740" s="631">
        <v>2023</v>
      </c>
      <c r="F740" s="79">
        <v>30190</v>
      </c>
      <c r="G740" s="619" t="s">
        <v>7757</v>
      </c>
    </row>
    <row r="741" spans="1:7" ht="15.75" x14ac:dyDescent="0.25">
      <c r="A741" s="619" t="s">
        <v>871</v>
      </c>
      <c r="B741" s="619" t="s">
        <v>7768</v>
      </c>
      <c r="C741" s="619" t="s">
        <v>3782</v>
      </c>
      <c r="D741" s="619" t="s">
        <v>426</v>
      </c>
      <c r="E741" s="631">
        <v>2023</v>
      </c>
      <c r="F741" s="79">
        <v>33000</v>
      </c>
      <c r="G741" s="619" t="s">
        <v>7757</v>
      </c>
    </row>
    <row r="742" spans="1:7" ht="15.75" x14ac:dyDescent="0.25">
      <c r="A742" s="619" t="s">
        <v>871</v>
      </c>
      <c r="B742" s="619" t="s">
        <v>7769</v>
      </c>
      <c r="C742" s="619" t="s">
        <v>3782</v>
      </c>
      <c r="D742" s="619" t="s">
        <v>426</v>
      </c>
      <c r="E742" s="631">
        <v>2023</v>
      </c>
      <c r="F742" s="79">
        <v>35500</v>
      </c>
      <c r="G742" s="619" t="s">
        <v>7757</v>
      </c>
    </row>
    <row r="743" spans="1:7" ht="15.75" x14ac:dyDescent="0.25">
      <c r="A743" s="619" t="s">
        <v>871</v>
      </c>
      <c r="B743" s="619" t="s">
        <v>7765</v>
      </c>
      <c r="C743" s="619" t="s">
        <v>3782</v>
      </c>
      <c r="D743" s="619" t="s">
        <v>426</v>
      </c>
      <c r="E743" s="631">
        <v>2023</v>
      </c>
      <c r="F743" s="79">
        <v>28500</v>
      </c>
      <c r="G743" s="619" t="s">
        <v>7757</v>
      </c>
    </row>
    <row r="744" spans="1:7" ht="15.75" x14ac:dyDescent="0.25">
      <c r="A744" s="619" t="s">
        <v>871</v>
      </c>
      <c r="B744" s="619" t="s">
        <v>7770</v>
      </c>
      <c r="C744" s="619" t="s">
        <v>3782</v>
      </c>
      <c r="D744" s="619" t="s">
        <v>426</v>
      </c>
      <c r="E744" s="631">
        <v>2023</v>
      </c>
      <c r="F744" s="79">
        <v>36850</v>
      </c>
      <c r="G744" s="619" t="s">
        <v>7757</v>
      </c>
    </row>
    <row r="745" spans="1:7" ht="15.75" x14ac:dyDescent="0.25">
      <c r="A745" s="619" t="s">
        <v>871</v>
      </c>
      <c r="B745" s="619" t="s">
        <v>7771</v>
      </c>
      <c r="C745" s="619" t="s">
        <v>3782</v>
      </c>
      <c r="D745" s="619" t="s">
        <v>426</v>
      </c>
      <c r="E745" s="631">
        <v>2023</v>
      </c>
      <c r="F745" s="79">
        <v>39650</v>
      </c>
      <c r="G745" s="619" t="s">
        <v>7757</v>
      </c>
    </row>
    <row r="746" spans="1:7" ht="15.75" x14ac:dyDescent="0.25">
      <c r="A746" s="619" t="s">
        <v>871</v>
      </c>
      <c r="B746" s="619" t="s">
        <v>7772</v>
      </c>
      <c r="C746" s="619" t="s">
        <v>3782</v>
      </c>
      <c r="D746" s="619" t="s">
        <v>426</v>
      </c>
      <c r="E746" s="631">
        <v>2023</v>
      </c>
      <c r="F746" s="79">
        <v>27550</v>
      </c>
      <c r="G746" s="619" t="s">
        <v>7757</v>
      </c>
    </row>
    <row r="747" spans="1:7" ht="15.75" x14ac:dyDescent="0.25">
      <c r="A747" s="619" t="s">
        <v>871</v>
      </c>
      <c r="B747" s="619" t="s">
        <v>7774</v>
      </c>
      <c r="C747" s="619" t="s">
        <v>3782</v>
      </c>
      <c r="D747" s="619" t="s">
        <v>426</v>
      </c>
      <c r="E747" s="631">
        <v>2023</v>
      </c>
      <c r="F747" s="79">
        <v>30250</v>
      </c>
      <c r="G747" s="619" t="s">
        <v>7757</v>
      </c>
    </row>
    <row r="748" spans="1:7" ht="15.75" x14ac:dyDescent="0.25">
      <c r="A748" s="619" t="s">
        <v>871</v>
      </c>
      <c r="B748" s="619" t="s">
        <v>7775</v>
      </c>
      <c r="C748" s="619" t="s">
        <v>3782</v>
      </c>
      <c r="D748" s="619" t="s">
        <v>426</v>
      </c>
      <c r="E748" s="631">
        <v>2023</v>
      </c>
      <c r="F748" s="79">
        <v>32690</v>
      </c>
      <c r="G748" s="619" t="s">
        <v>7757</v>
      </c>
    </row>
    <row r="749" spans="1:7" ht="15.75" x14ac:dyDescent="0.25">
      <c r="A749" s="619" t="s">
        <v>871</v>
      </c>
      <c r="B749" s="619" t="s">
        <v>7776</v>
      </c>
      <c r="C749" s="619" t="s">
        <v>3782</v>
      </c>
      <c r="D749" s="619" t="s">
        <v>426</v>
      </c>
      <c r="E749" s="631">
        <v>2023</v>
      </c>
      <c r="F749" s="79">
        <v>35150</v>
      </c>
      <c r="G749" s="619" t="s">
        <v>7757</v>
      </c>
    </row>
    <row r="750" spans="1:7" ht="15.75" x14ac:dyDescent="0.25">
      <c r="A750" s="619" t="s">
        <v>871</v>
      </c>
      <c r="B750" s="619" t="s">
        <v>7777</v>
      </c>
      <c r="C750" s="619" t="s">
        <v>3782</v>
      </c>
      <c r="D750" s="619" t="s">
        <v>426</v>
      </c>
      <c r="E750" s="631">
        <v>2023</v>
      </c>
      <c r="F750" s="79">
        <v>37150</v>
      </c>
      <c r="G750" s="619" t="s">
        <v>7757</v>
      </c>
    </row>
    <row r="751" spans="1:7" ht="15.75" x14ac:dyDescent="0.25">
      <c r="A751" s="619" t="s">
        <v>871</v>
      </c>
      <c r="B751" s="619" t="s">
        <v>7773</v>
      </c>
      <c r="C751" s="619" t="s">
        <v>3782</v>
      </c>
      <c r="D751" s="619" t="s">
        <v>426</v>
      </c>
      <c r="E751" s="631">
        <v>2023</v>
      </c>
      <c r="F751" s="79">
        <v>28950</v>
      </c>
      <c r="G751" s="619" t="s">
        <v>7757</v>
      </c>
    </row>
    <row r="752" spans="1:7" ht="15.75" x14ac:dyDescent="0.25">
      <c r="A752" s="619" t="s">
        <v>871</v>
      </c>
      <c r="B752" s="619" t="s">
        <v>7778</v>
      </c>
      <c r="C752" s="619" t="s">
        <v>3782</v>
      </c>
      <c r="D752" s="619" t="s">
        <v>426</v>
      </c>
      <c r="E752" s="631">
        <v>2023</v>
      </c>
      <c r="F752" s="79">
        <v>37150</v>
      </c>
      <c r="G752" s="619" t="s">
        <v>7757</v>
      </c>
    </row>
    <row r="753" spans="1:7" ht="15.75" x14ac:dyDescent="0.25">
      <c r="A753" s="619" t="s">
        <v>871</v>
      </c>
      <c r="B753" s="619" t="s">
        <v>7779</v>
      </c>
      <c r="C753" s="619" t="s">
        <v>3782</v>
      </c>
      <c r="D753" s="619" t="s">
        <v>426</v>
      </c>
      <c r="E753" s="631">
        <v>2023</v>
      </c>
      <c r="F753" s="79">
        <v>39950</v>
      </c>
      <c r="G753" s="619" t="s">
        <v>7757</v>
      </c>
    </row>
    <row r="754" spans="1:7" ht="15.75" x14ac:dyDescent="0.25">
      <c r="A754" s="619" t="s">
        <v>871</v>
      </c>
      <c r="B754" s="619" t="s">
        <v>7780</v>
      </c>
      <c r="C754" s="619" t="s">
        <v>3782</v>
      </c>
      <c r="D754" s="619" t="s">
        <v>426</v>
      </c>
      <c r="E754" s="631">
        <v>2023</v>
      </c>
      <c r="F754" s="79">
        <v>40300</v>
      </c>
      <c r="G754" s="619" t="s">
        <v>7757</v>
      </c>
    </row>
    <row r="755" spans="1:7" ht="15.75" x14ac:dyDescent="0.25">
      <c r="A755" s="619" t="s">
        <v>871</v>
      </c>
      <c r="B755" s="619" t="s">
        <v>7781</v>
      </c>
      <c r="C755" s="619" t="s">
        <v>3782</v>
      </c>
      <c r="D755" s="619" t="s">
        <v>426</v>
      </c>
      <c r="E755" s="631">
        <v>2023</v>
      </c>
      <c r="F755" s="79">
        <v>42300</v>
      </c>
      <c r="G755" s="619" t="s">
        <v>7757</v>
      </c>
    </row>
    <row r="756" spans="1:7" ht="15.75" x14ac:dyDescent="0.25">
      <c r="A756" s="619" t="s">
        <v>871</v>
      </c>
      <c r="B756" s="619" t="s">
        <v>7784</v>
      </c>
      <c r="C756" s="619" t="s">
        <v>3782</v>
      </c>
      <c r="D756" s="619" t="s">
        <v>426</v>
      </c>
      <c r="E756" s="631">
        <v>2023</v>
      </c>
      <c r="F756" s="79">
        <v>44830</v>
      </c>
      <c r="G756" s="619" t="s">
        <v>7757</v>
      </c>
    </row>
    <row r="757" spans="1:7" ht="15.75" x14ac:dyDescent="0.25">
      <c r="A757" s="619" t="s">
        <v>871</v>
      </c>
      <c r="B757" s="619" t="s">
        <v>7785</v>
      </c>
      <c r="C757" s="619" t="s">
        <v>3782</v>
      </c>
      <c r="D757" s="619" t="s">
        <v>426</v>
      </c>
      <c r="E757" s="631">
        <v>2023</v>
      </c>
      <c r="F757" s="79">
        <v>45690</v>
      </c>
      <c r="G757" s="619" t="s">
        <v>7757</v>
      </c>
    </row>
    <row r="758" spans="1:7" ht="15.75" x14ac:dyDescent="0.25">
      <c r="A758" s="619" t="s">
        <v>871</v>
      </c>
      <c r="B758" s="619" t="s">
        <v>7786</v>
      </c>
      <c r="C758" s="619" t="s">
        <v>3782</v>
      </c>
      <c r="D758" s="619" t="s">
        <v>426</v>
      </c>
      <c r="E758" s="631">
        <v>2023</v>
      </c>
      <c r="F758" s="79">
        <v>48460</v>
      </c>
      <c r="G758" s="619" t="s">
        <v>7757</v>
      </c>
    </row>
    <row r="759" spans="1:7" ht="15.75" x14ac:dyDescent="0.25">
      <c r="A759" s="619" t="s">
        <v>871</v>
      </c>
      <c r="B759" s="619" t="s">
        <v>7782</v>
      </c>
      <c r="C759" s="619" t="s">
        <v>3782</v>
      </c>
      <c r="D759" s="619" t="s">
        <v>426</v>
      </c>
      <c r="E759" s="631">
        <v>2023</v>
      </c>
      <c r="F759" s="79">
        <v>38750</v>
      </c>
      <c r="G759" s="619" t="s">
        <v>7757</v>
      </c>
    </row>
    <row r="760" spans="1:7" ht="15.75" x14ac:dyDescent="0.25">
      <c r="A760" s="619" t="s">
        <v>871</v>
      </c>
      <c r="B760" s="619" t="s">
        <v>7783</v>
      </c>
      <c r="C760" s="619" t="s">
        <v>3782</v>
      </c>
      <c r="D760" s="619" t="s">
        <v>426</v>
      </c>
      <c r="E760" s="631">
        <v>2023</v>
      </c>
      <c r="F760" s="79">
        <v>41350</v>
      </c>
      <c r="G760" s="619" t="s">
        <v>7757</v>
      </c>
    </row>
    <row r="761" spans="1:7" ht="15.75" x14ac:dyDescent="0.2">
      <c r="A761" s="665" t="s">
        <v>871</v>
      </c>
      <c r="B761" s="665" t="s">
        <v>9745</v>
      </c>
      <c r="C761" s="665" t="s">
        <v>9744</v>
      </c>
      <c r="D761" s="665" t="s">
        <v>110</v>
      </c>
      <c r="E761" s="676">
        <v>2023</v>
      </c>
      <c r="F761" s="671">
        <v>23674</v>
      </c>
      <c r="G761" s="665" t="s">
        <v>2031</v>
      </c>
    </row>
    <row r="762" spans="1:7" ht="15.75" x14ac:dyDescent="0.2">
      <c r="A762" s="665" t="s">
        <v>871</v>
      </c>
      <c r="B762" s="665" t="s">
        <v>9746</v>
      </c>
      <c r="C762" s="665" t="s">
        <v>9744</v>
      </c>
      <c r="D762" s="665" t="s">
        <v>110</v>
      </c>
      <c r="E762" s="676">
        <v>2023</v>
      </c>
      <c r="F762" s="671">
        <v>23581</v>
      </c>
      <c r="G762" s="665" t="s">
        <v>2031</v>
      </c>
    </row>
    <row r="763" spans="1:7" ht="15.75" x14ac:dyDescent="0.2">
      <c r="A763" s="665" t="s">
        <v>871</v>
      </c>
      <c r="B763" s="665" t="s">
        <v>9747</v>
      </c>
      <c r="C763" s="665" t="s">
        <v>9744</v>
      </c>
      <c r="D763" s="665" t="s">
        <v>110</v>
      </c>
      <c r="E763" s="676">
        <v>2023</v>
      </c>
      <c r="F763" s="671">
        <v>28250</v>
      </c>
      <c r="G763" s="665" t="s">
        <v>2031</v>
      </c>
    </row>
    <row r="764" spans="1:7" ht="15.75" x14ac:dyDescent="0.2">
      <c r="A764" s="665" t="s">
        <v>871</v>
      </c>
      <c r="B764" s="665" t="s">
        <v>9738</v>
      </c>
      <c r="C764" s="665" t="s">
        <v>9739</v>
      </c>
      <c r="D764" s="665" t="s">
        <v>110</v>
      </c>
      <c r="E764" s="676">
        <v>2023</v>
      </c>
      <c r="F764" s="671">
        <v>25542</v>
      </c>
      <c r="G764" s="665" t="s">
        <v>2031</v>
      </c>
    </row>
    <row r="765" spans="1:7" ht="15.75" x14ac:dyDescent="0.2">
      <c r="A765" s="665" t="s">
        <v>871</v>
      </c>
      <c r="B765" s="665" t="s">
        <v>9740</v>
      </c>
      <c r="C765" s="665" t="s">
        <v>9739</v>
      </c>
      <c r="D765" s="665" t="s">
        <v>110</v>
      </c>
      <c r="E765" s="676">
        <v>2023</v>
      </c>
      <c r="F765" s="671">
        <v>25075</v>
      </c>
      <c r="G765" s="665" t="s">
        <v>2031</v>
      </c>
    </row>
    <row r="766" spans="1:7" ht="15.75" x14ac:dyDescent="0.2">
      <c r="A766" s="665" t="s">
        <v>871</v>
      </c>
      <c r="B766" s="665" t="s">
        <v>9741</v>
      </c>
      <c r="C766" s="665" t="s">
        <v>9739</v>
      </c>
      <c r="D766" s="665" t="s">
        <v>110</v>
      </c>
      <c r="E766" s="676">
        <v>2023</v>
      </c>
      <c r="F766" s="671">
        <v>26756</v>
      </c>
      <c r="G766" s="665" t="s">
        <v>2031</v>
      </c>
    </row>
    <row r="767" spans="1:7" ht="15.75" x14ac:dyDescent="0.2">
      <c r="A767" s="665" t="s">
        <v>871</v>
      </c>
      <c r="B767" s="665" t="s">
        <v>9742</v>
      </c>
      <c r="C767" s="665" t="s">
        <v>9739</v>
      </c>
      <c r="D767" s="665" t="s">
        <v>110</v>
      </c>
      <c r="E767" s="676">
        <v>2023</v>
      </c>
      <c r="F767" s="671">
        <v>28810</v>
      </c>
      <c r="G767" s="665" t="s">
        <v>2031</v>
      </c>
    </row>
    <row r="768" spans="1:7" ht="15.75" x14ac:dyDescent="0.2">
      <c r="A768" s="665" t="s">
        <v>871</v>
      </c>
      <c r="B768" s="665" t="s">
        <v>9743</v>
      </c>
      <c r="C768" s="665" t="s">
        <v>9744</v>
      </c>
      <c r="D768" s="665" t="s">
        <v>110</v>
      </c>
      <c r="E768" s="676">
        <v>2023</v>
      </c>
      <c r="F768" s="671">
        <v>31052</v>
      </c>
      <c r="G768" s="665" t="s">
        <v>2031</v>
      </c>
    </row>
    <row r="769" spans="1:7" ht="15.75" x14ac:dyDescent="0.25">
      <c r="A769" s="619" t="s">
        <v>871</v>
      </c>
      <c r="B769" s="619" t="s">
        <v>7787</v>
      </c>
      <c r="C769" s="619" t="s">
        <v>7788</v>
      </c>
      <c r="D769" s="619" t="s">
        <v>110</v>
      </c>
      <c r="E769" s="631">
        <v>2023</v>
      </c>
      <c r="F769" s="79">
        <v>34110</v>
      </c>
      <c r="G769" s="619" t="s">
        <v>7757</v>
      </c>
    </row>
    <row r="770" spans="1:7" ht="15.75" x14ac:dyDescent="0.25">
      <c r="A770" s="619" t="s">
        <v>871</v>
      </c>
      <c r="B770" s="619" t="s">
        <v>7789</v>
      </c>
      <c r="C770" s="619" t="s">
        <v>7788</v>
      </c>
      <c r="D770" s="619" t="s">
        <v>110</v>
      </c>
      <c r="E770" s="631">
        <v>2023</v>
      </c>
      <c r="F770" s="79">
        <v>37120</v>
      </c>
      <c r="G770" s="619" t="s">
        <v>7757</v>
      </c>
    </row>
    <row r="771" spans="1:7" ht="15.75" x14ac:dyDescent="0.25">
      <c r="A771" s="619" t="s">
        <v>871</v>
      </c>
      <c r="B771" s="619" t="s">
        <v>7791</v>
      </c>
      <c r="C771" s="619" t="s">
        <v>4060</v>
      </c>
      <c r="D771" s="619" t="s">
        <v>438</v>
      </c>
      <c r="E771" s="631">
        <v>2023</v>
      </c>
      <c r="F771" s="79">
        <v>31550</v>
      </c>
      <c r="G771" s="619" t="s">
        <v>7790</v>
      </c>
    </row>
    <row r="772" spans="1:7" ht="15.75" x14ac:dyDescent="0.25">
      <c r="A772" s="619" t="s">
        <v>871</v>
      </c>
      <c r="B772" s="619" t="s">
        <v>7792</v>
      </c>
      <c r="C772" s="619" t="s">
        <v>7793</v>
      </c>
      <c r="D772" s="619" t="s">
        <v>438</v>
      </c>
      <c r="E772" s="631">
        <v>2023</v>
      </c>
      <c r="F772" s="79">
        <v>33050</v>
      </c>
      <c r="G772" s="619" t="s">
        <v>7790</v>
      </c>
    </row>
    <row r="773" spans="1:7" ht="15.75" x14ac:dyDescent="0.25">
      <c r="A773" s="619" t="s">
        <v>871</v>
      </c>
      <c r="B773" s="619" t="s">
        <v>7792</v>
      </c>
      <c r="C773" s="619" t="s">
        <v>7794</v>
      </c>
      <c r="D773" s="619" t="s">
        <v>438</v>
      </c>
      <c r="E773" s="631">
        <v>2023</v>
      </c>
      <c r="F773" s="79">
        <v>33550</v>
      </c>
      <c r="G773" s="619" t="s">
        <v>7790</v>
      </c>
    </row>
    <row r="774" spans="1:7" ht="15.75" x14ac:dyDescent="0.25">
      <c r="A774" s="619" t="s">
        <v>871</v>
      </c>
      <c r="B774" s="619" t="s">
        <v>7796</v>
      </c>
      <c r="C774" s="619" t="s">
        <v>4060</v>
      </c>
      <c r="D774" s="619" t="s">
        <v>438</v>
      </c>
      <c r="E774" s="631">
        <v>2023</v>
      </c>
      <c r="F774" s="79">
        <v>38950</v>
      </c>
      <c r="G774" s="619" t="s">
        <v>7790</v>
      </c>
    </row>
    <row r="775" spans="1:7" ht="15.75" x14ac:dyDescent="0.25">
      <c r="A775" s="619" t="s">
        <v>871</v>
      </c>
      <c r="B775" s="619" t="s">
        <v>7795</v>
      </c>
      <c r="C775" s="619" t="s">
        <v>7793</v>
      </c>
      <c r="D775" s="619" t="s">
        <v>438</v>
      </c>
      <c r="E775" s="631">
        <v>2023</v>
      </c>
      <c r="F775" s="79">
        <v>35750</v>
      </c>
      <c r="G775" s="619" t="s">
        <v>7790</v>
      </c>
    </row>
    <row r="776" spans="1:7" ht="15.75" x14ac:dyDescent="0.25">
      <c r="A776" s="619" t="s">
        <v>871</v>
      </c>
      <c r="B776" s="619" t="s">
        <v>7795</v>
      </c>
      <c r="C776" s="619" t="s">
        <v>7794</v>
      </c>
      <c r="D776" s="619" t="s">
        <v>438</v>
      </c>
      <c r="E776" s="631">
        <v>2023</v>
      </c>
      <c r="F776" s="79">
        <v>36300</v>
      </c>
      <c r="G776" s="619" t="s">
        <v>7790</v>
      </c>
    </row>
    <row r="777" spans="1:7" ht="15.75" x14ac:dyDescent="0.25">
      <c r="A777" s="619" t="s">
        <v>871</v>
      </c>
      <c r="B777" s="619" t="s">
        <v>4619</v>
      </c>
      <c r="C777" s="619" t="s">
        <v>4060</v>
      </c>
      <c r="D777" s="619" t="s">
        <v>438</v>
      </c>
      <c r="E777" s="631">
        <v>2023</v>
      </c>
      <c r="F777" s="79">
        <v>28050</v>
      </c>
      <c r="G777" s="619" t="s">
        <v>7790</v>
      </c>
    </row>
    <row r="778" spans="1:7" ht="15.75" x14ac:dyDescent="0.2">
      <c r="A778" s="665" t="s">
        <v>697</v>
      </c>
      <c r="B778" s="665" t="s">
        <v>9961</v>
      </c>
      <c r="C778" s="665" t="s">
        <v>9766</v>
      </c>
      <c r="D778" s="665" t="s">
        <v>426</v>
      </c>
      <c r="E778" s="676">
        <v>2023</v>
      </c>
      <c r="F778" s="671">
        <v>75104</v>
      </c>
      <c r="G778" s="665" t="s">
        <v>7263</v>
      </c>
    </row>
    <row r="779" spans="1:7" ht="15.75" x14ac:dyDescent="0.2">
      <c r="A779" s="665" t="s">
        <v>697</v>
      </c>
      <c r="B779" s="665" t="s">
        <v>9962</v>
      </c>
      <c r="C779" s="665" t="s">
        <v>1981</v>
      </c>
      <c r="D779" s="665" t="s">
        <v>426</v>
      </c>
      <c r="E779" s="676">
        <v>2023</v>
      </c>
      <c r="F779" s="671">
        <v>54257</v>
      </c>
      <c r="G779" s="665" t="s">
        <v>7263</v>
      </c>
    </row>
    <row r="780" spans="1:7" ht="15.75" x14ac:dyDescent="0.2">
      <c r="A780" s="665" t="s">
        <v>697</v>
      </c>
      <c r="B780" s="665" t="s">
        <v>4674</v>
      </c>
      <c r="C780" s="665" t="s">
        <v>9766</v>
      </c>
      <c r="D780" s="665" t="s">
        <v>426</v>
      </c>
      <c r="E780" s="676">
        <v>2023</v>
      </c>
      <c r="F780" s="671">
        <v>97598</v>
      </c>
      <c r="G780" s="665" t="s">
        <v>7263</v>
      </c>
    </row>
    <row r="781" spans="1:7" ht="15.75" x14ac:dyDescent="0.2">
      <c r="A781" s="665" t="s">
        <v>697</v>
      </c>
      <c r="B781" s="665" t="s">
        <v>4675</v>
      </c>
      <c r="C781" s="665" t="s">
        <v>2845</v>
      </c>
      <c r="D781" s="665" t="s">
        <v>426</v>
      </c>
      <c r="E781" s="676">
        <v>2023</v>
      </c>
      <c r="F781" s="671">
        <v>136061</v>
      </c>
      <c r="G781" s="665" t="s">
        <v>7263</v>
      </c>
    </row>
    <row r="782" spans="1:7" ht="15.75" x14ac:dyDescent="0.2">
      <c r="A782" s="665" t="s">
        <v>697</v>
      </c>
      <c r="B782" s="665" t="s">
        <v>4676</v>
      </c>
      <c r="C782" s="665" t="s">
        <v>2845</v>
      </c>
      <c r="D782" s="665" t="s">
        <v>426</v>
      </c>
      <c r="E782" s="676">
        <v>2023</v>
      </c>
      <c r="F782" s="671">
        <v>146880</v>
      </c>
      <c r="G782" s="665" t="s">
        <v>7263</v>
      </c>
    </row>
    <row r="783" spans="1:7" ht="15.75" x14ac:dyDescent="0.2">
      <c r="A783" s="665" t="s">
        <v>697</v>
      </c>
      <c r="B783" s="665" t="s">
        <v>9960</v>
      </c>
      <c r="C783" s="665" t="s">
        <v>9766</v>
      </c>
      <c r="D783" s="665" t="s">
        <v>426</v>
      </c>
      <c r="E783" s="676">
        <v>2023</v>
      </c>
      <c r="F783" s="671">
        <v>64467</v>
      </c>
      <c r="G783" s="665" t="s">
        <v>7263</v>
      </c>
    </row>
    <row r="784" spans="1:7" ht="15.75" x14ac:dyDescent="0.2">
      <c r="A784" s="665" t="s">
        <v>697</v>
      </c>
      <c r="B784" s="665" t="s">
        <v>9566</v>
      </c>
      <c r="C784" s="665" t="s">
        <v>2114</v>
      </c>
      <c r="D784" s="665" t="s">
        <v>426</v>
      </c>
      <c r="E784" s="676">
        <v>2023</v>
      </c>
      <c r="F784" s="671">
        <v>43042</v>
      </c>
      <c r="G784" s="665" t="s">
        <v>7263</v>
      </c>
    </row>
    <row r="785" spans="1:7" ht="15.75" x14ac:dyDescent="0.2">
      <c r="A785" s="665" t="s">
        <v>697</v>
      </c>
      <c r="B785" s="665" t="s">
        <v>9183</v>
      </c>
      <c r="C785" s="665" t="s">
        <v>7804</v>
      </c>
      <c r="D785" s="665" t="s">
        <v>426</v>
      </c>
      <c r="E785" s="676">
        <v>2023</v>
      </c>
      <c r="F785" s="671">
        <v>42300</v>
      </c>
      <c r="G785" s="665" t="s">
        <v>6882</v>
      </c>
    </row>
    <row r="786" spans="1:7" ht="15.75" x14ac:dyDescent="0.25">
      <c r="A786" s="618" t="s">
        <v>697</v>
      </c>
      <c r="B786" s="618" t="s">
        <v>8292</v>
      </c>
      <c r="C786" s="618" t="s">
        <v>2114</v>
      </c>
      <c r="D786" s="618"/>
      <c r="E786" s="631">
        <v>2023</v>
      </c>
      <c r="F786" s="79">
        <v>106144</v>
      </c>
      <c r="G786" s="618" t="s">
        <v>7068</v>
      </c>
    </row>
    <row r="787" spans="1:7" ht="15.75" x14ac:dyDescent="0.2">
      <c r="A787" s="665" t="s">
        <v>697</v>
      </c>
      <c r="B787" s="665" t="s">
        <v>9770</v>
      </c>
      <c r="C787" s="665" t="s">
        <v>9963</v>
      </c>
      <c r="D787" s="665" t="s">
        <v>426</v>
      </c>
      <c r="E787" s="676">
        <v>2023</v>
      </c>
      <c r="F787" s="671">
        <v>171150</v>
      </c>
      <c r="G787" s="665" t="s">
        <v>6882</v>
      </c>
    </row>
    <row r="788" spans="1:7" ht="15.75" x14ac:dyDescent="0.2">
      <c r="A788" s="665" t="s">
        <v>697</v>
      </c>
      <c r="B788" s="665" t="s">
        <v>9957</v>
      </c>
      <c r="C788" s="665" t="s">
        <v>9766</v>
      </c>
      <c r="D788" s="665" t="s">
        <v>426</v>
      </c>
      <c r="E788" s="676">
        <v>2023</v>
      </c>
      <c r="F788" s="671">
        <v>161230</v>
      </c>
      <c r="G788" s="665" t="s">
        <v>9958</v>
      </c>
    </row>
    <row r="789" spans="1:7" ht="15.75" x14ac:dyDescent="0.2">
      <c r="A789" s="665" t="s">
        <v>697</v>
      </c>
      <c r="B789" s="665" t="s">
        <v>9959</v>
      </c>
      <c r="C789" s="665" t="s">
        <v>9766</v>
      </c>
      <c r="D789" s="665" t="s">
        <v>426</v>
      </c>
      <c r="E789" s="676">
        <v>2023</v>
      </c>
      <c r="F789" s="671">
        <v>188166</v>
      </c>
      <c r="G789" s="665" t="s">
        <v>9958</v>
      </c>
    </row>
    <row r="790" spans="1:7" ht="15.75" x14ac:dyDescent="0.25">
      <c r="A790" s="619" t="s">
        <v>2978</v>
      </c>
      <c r="B790" s="619" t="s">
        <v>7809</v>
      </c>
      <c r="C790" s="619" t="s">
        <v>7804</v>
      </c>
      <c r="D790" s="619" t="s">
        <v>426</v>
      </c>
      <c r="E790" s="631">
        <v>2023</v>
      </c>
      <c r="F790" s="79">
        <v>59900</v>
      </c>
      <c r="G790" s="619" t="s">
        <v>7746</v>
      </c>
    </row>
    <row r="791" spans="1:7" ht="15.75" x14ac:dyDescent="0.25">
      <c r="A791" s="619" t="s">
        <v>2978</v>
      </c>
      <c r="B791" s="619" t="s">
        <v>7809</v>
      </c>
      <c r="C791" s="619" t="s">
        <v>4058</v>
      </c>
      <c r="D791" s="619" t="s">
        <v>426</v>
      </c>
      <c r="E791" s="631">
        <v>2023</v>
      </c>
      <c r="F791" s="79">
        <v>62600</v>
      </c>
      <c r="G791" s="619" t="s">
        <v>7805</v>
      </c>
    </row>
    <row r="792" spans="1:7" ht="15.75" x14ac:dyDescent="0.25">
      <c r="A792" s="619" t="s">
        <v>2978</v>
      </c>
      <c r="B792" s="619" t="s">
        <v>7809</v>
      </c>
      <c r="C792" s="619" t="s">
        <v>4058</v>
      </c>
      <c r="D792" s="619" t="s">
        <v>426</v>
      </c>
      <c r="E792" s="631">
        <v>2023</v>
      </c>
      <c r="F792" s="79">
        <v>69250</v>
      </c>
      <c r="G792" s="619" t="s">
        <v>7790</v>
      </c>
    </row>
    <row r="793" spans="1:7" ht="15.75" x14ac:dyDescent="0.25">
      <c r="A793" s="619" t="s">
        <v>2978</v>
      </c>
      <c r="B793" s="619" t="s">
        <v>7810</v>
      </c>
      <c r="C793" s="619" t="s">
        <v>3899</v>
      </c>
      <c r="D793" s="619" t="s">
        <v>438</v>
      </c>
      <c r="E793" s="631">
        <v>2023</v>
      </c>
      <c r="F793" s="79">
        <v>81850</v>
      </c>
      <c r="G793" s="619" t="s">
        <v>7805</v>
      </c>
    </row>
    <row r="794" spans="1:7" ht="15.75" x14ac:dyDescent="0.25">
      <c r="A794" s="619" t="s">
        <v>2978</v>
      </c>
      <c r="B794" s="619" t="s">
        <v>7810</v>
      </c>
      <c r="C794" s="619" t="s">
        <v>3899</v>
      </c>
      <c r="D794" s="619" t="s">
        <v>438</v>
      </c>
      <c r="E794" s="631">
        <v>2023</v>
      </c>
      <c r="F794" s="79">
        <v>90000</v>
      </c>
      <c r="G794" s="619" t="s">
        <v>7790</v>
      </c>
    </row>
    <row r="795" spans="1:7" ht="15.75" x14ac:dyDescent="0.25">
      <c r="A795" s="619" t="s">
        <v>2978</v>
      </c>
      <c r="B795" s="619" t="s">
        <v>7813</v>
      </c>
      <c r="C795" s="619" t="s">
        <v>4060</v>
      </c>
      <c r="D795" s="619" t="s">
        <v>426</v>
      </c>
      <c r="E795" s="631">
        <v>2023</v>
      </c>
      <c r="F795" s="79">
        <v>49500</v>
      </c>
      <c r="G795" s="619" t="s">
        <v>7746</v>
      </c>
    </row>
    <row r="796" spans="1:7" ht="15.75" x14ac:dyDescent="0.25">
      <c r="A796" s="619" t="s">
        <v>2978</v>
      </c>
      <c r="B796" s="619" t="s">
        <v>7814</v>
      </c>
      <c r="C796" s="619" t="s">
        <v>4060</v>
      </c>
      <c r="D796" s="619" t="s">
        <v>426</v>
      </c>
      <c r="E796" s="631">
        <v>2023</v>
      </c>
      <c r="F796" s="79">
        <v>57800</v>
      </c>
      <c r="G796" s="619" t="s">
        <v>7746</v>
      </c>
    </row>
    <row r="797" spans="1:7" ht="15.75" x14ac:dyDescent="0.25">
      <c r="A797" s="619" t="s">
        <v>2978</v>
      </c>
      <c r="B797" s="619" t="s">
        <v>7825</v>
      </c>
      <c r="C797" s="619" t="s">
        <v>7803</v>
      </c>
      <c r="D797" s="619" t="s">
        <v>426</v>
      </c>
      <c r="E797" s="631">
        <v>2023</v>
      </c>
      <c r="F797" s="79">
        <v>91500</v>
      </c>
      <c r="G797" s="619" t="s">
        <v>7790</v>
      </c>
    </row>
    <row r="798" spans="1:7" ht="15.75" x14ac:dyDescent="0.25">
      <c r="A798" s="619" t="s">
        <v>2978</v>
      </c>
      <c r="B798" s="619" t="s">
        <v>7824</v>
      </c>
      <c r="C798" s="619" t="s">
        <v>7803</v>
      </c>
      <c r="D798" s="619" t="s">
        <v>426</v>
      </c>
      <c r="E798" s="631">
        <v>2023</v>
      </c>
      <c r="F798" s="79">
        <v>81300</v>
      </c>
      <c r="G798" s="619" t="s">
        <v>7746</v>
      </c>
    </row>
    <row r="799" spans="1:7" ht="15.75" x14ac:dyDescent="0.25">
      <c r="A799" s="619" t="s">
        <v>2978</v>
      </c>
      <c r="B799" s="619" t="s">
        <v>7824</v>
      </c>
      <c r="C799" s="619" t="s">
        <v>7803</v>
      </c>
      <c r="D799" s="619" t="s">
        <v>426</v>
      </c>
      <c r="E799" s="631">
        <v>2023</v>
      </c>
      <c r="F799" s="79">
        <v>84500</v>
      </c>
      <c r="G799" s="619" t="s">
        <v>7805</v>
      </c>
    </row>
    <row r="800" spans="1:7" ht="15.75" x14ac:dyDescent="0.25">
      <c r="A800" s="619" t="s">
        <v>2978</v>
      </c>
      <c r="B800" s="619" t="s">
        <v>7826</v>
      </c>
      <c r="C800" s="619" t="s">
        <v>3899</v>
      </c>
      <c r="D800" s="619" t="s">
        <v>426</v>
      </c>
      <c r="E800" s="631">
        <v>2023</v>
      </c>
      <c r="F800" s="79">
        <v>112800</v>
      </c>
      <c r="G800" s="619" t="s">
        <v>7746</v>
      </c>
    </row>
    <row r="801" spans="1:7" ht="15.75" x14ac:dyDescent="0.25">
      <c r="A801" s="619" t="s">
        <v>2978</v>
      </c>
      <c r="B801" s="619" t="s">
        <v>7827</v>
      </c>
      <c r="C801" s="619" t="s">
        <v>3899</v>
      </c>
      <c r="D801" s="619" t="s">
        <v>426</v>
      </c>
      <c r="E801" s="631">
        <v>2023</v>
      </c>
      <c r="F801" s="79">
        <v>121100</v>
      </c>
      <c r="G801" s="619" t="s">
        <v>7828</v>
      </c>
    </row>
    <row r="802" spans="1:7" ht="15.75" x14ac:dyDescent="0.25">
      <c r="A802" s="619" t="s">
        <v>2978</v>
      </c>
      <c r="B802" s="619" t="s">
        <v>7835</v>
      </c>
      <c r="C802" s="619" t="s">
        <v>7788</v>
      </c>
      <c r="D802" s="619" t="s">
        <v>426</v>
      </c>
      <c r="E802" s="631">
        <v>2023</v>
      </c>
      <c r="F802" s="79">
        <v>106900</v>
      </c>
      <c r="G802" s="619" t="s">
        <v>7746</v>
      </c>
    </row>
    <row r="803" spans="1:7" ht="15.75" x14ac:dyDescent="0.25">
      <c r="A803" s="619" t="s">
        <v>2978</v>
      </c>
      <c r="B803" s="619" t="s">
        <v>7839</v>
      </c>
      <c r="C803" s="619" t="s">
        <v>7788</v>
      </c>
      <c r="D803" s="619" t="s">
        <v>426</v>
      </c>
      <c r="E803" s="631">
        <v>2023</v>
      </c>
      <c r="F803" s="79">
        <v>147550</v>
      </c>
      <c r="G803" s="619" t="s">
        <v>7746</v>
      </c>
    </row>
    <row r="804" spans="1:7" ht="15.75" x14ac:dyDescent="0.25">
      <c r="A804" s="619" t="s">
        <v>2978</v>
      </c>
      <c r="B804" s="619" t="s">
        <v>7842</v>
      </c>
      <c r="C804" s="619" t="s">
        <v>3899</v>
      </c>
      <c r="D804" s="619" t="s">
        <v>44</v>
      </c>
      <c r="E804" s="631">
        <v>2023</v>
      </c>
      <c r="F804" s="79">
        <v>179000</v>
      </c>
      <c r="G804" s="619" t="s">
        <v>7757</v>
      </c>
    </row>
    <row r="805" spans="1:7" ht="15.75" x14ac:dyDescent="0.25">
      <c r="A805" s="619" t="s">
        <v>2978</v>
      </c>
      <c r="B805" s="619" t="s">
        <v>8599</v>
      </c>
      <c r="C805" s="619" t="s">
        <v>3899</v>
      </c>
      <c r="D805" s="619" t="s">
        <v>44</v>
      </c>
      <c r="E805" s="631">
        <v>2023</v>
      </c>
      <c r="F805" s="79">
        <v>349000</v>
      </c>
      <c r="G805" s="619" t="s">
        <v>7757</v>
      </c>
    </row>
    <row r="806" spans="1:7" ht="15.75" x14ac:dyDescent="0.25">
      <c r="A806" s="619" t="s">
        <v>2978</v>
      </c>
      <c r="B806" s="619" t="s">
        <v>7845</v>
      </c>
      <c r="C806" s="619" t="s">
        <v>4060</v>
      </c>
      <c r="D806" s="619" t="s">
        <v>426</v>
      </c>
      <c r="E806" s="631">
        <v>2023</v>
      </c>
      <c r="F806" s="79">
        <v>49500</v>
      </c>
      <c r="G806" s="619" t="s">
        <v>7757</v>
      </c>
    </row>
    <row r="807" spans="1:7" ht="15.75" x14ac:dyDescent="0.25">
      <c r="A807" s="619" t="s">
        <v>2978</v>
      </c>
      <c r="B807" s="619" t="s">
        <v>7846</v>
      </c>
      <c r="C807" s="619" t="s">
        <v>4060</v>
      </c>
      <c r="D807" s="619" t="s">
        <v>426</v>
      </c>
      <c r="E807" s="631">
        <v>2023</v>
      </c>
      <c r="F807" s="79">
        <v>56650</v>
      </c>
      <c r="G807" s="619" t="s">
        <v>7757</v>
      </c>
    </row>
    <row r="808" spans="1:7" ht="15.75" x14ac:dyDescent="0.25">
      <c r="A808" s="619" t="s">
        <v>2978</v>
      </c>
      <c r="B808" s="619" t="s">
        <v>7853</v>
      </c>
      <c r="C808" s="619" t="s">
        <v>4060</v>
      </c>
      <c r="D808" s="619" t="s">
        <v>5124</v>
      </c>
      <c r="E808" s="631">
        <v>2023</v>
      </c>
      <c r="F808" s="79">
        <v>51500</v>
      </c>
      <c r="G808" s="619" t="s">
        <v>7757</v>
      </c>
    </row>
    <row r="809" spans="1:7" ht="15.75" x14ac:dyDescent="0.25">
      <c r="A809" s="619" t="s">
        <v>2978</v>
      </c>
      <c r="B809" s="619" t="s">
        <v>7855</v>
      </c>
      <c r="C809" s="619" t="s">
        <v>4058</v>
      </c>
      <c r="D809" s="619" t="s">
        <v>5124</v>
      </c>
      <c r="E809" s="631">
        <v>2023</v>
      </c>
      <c r="F809" s="79">
        <v>68200</v>
      </c>
      <c r="G809" s="619" t="s">
        <v>7757</v>
      </c>
    </row>
    <row r="810" spans="1:7" ht="15.75" x14ac:dyDescent="0.25">
      <c r="A810" s="619" t="s">
        <v>2978</v>
      </c>
      <c r="B810" s="619" t="s">
        <v>7863</v>
      </c>
      <c r="C810" s="619" t="s">
        <v>7803</v>
      </c>
      <c r="D810" s="619" t="s">
        <v>5124</v>
      </c>
      <c r="E810" s="631">
        <v>2023</v>
      </c>
      <c r="F810" s="79">
        <v>76950</v>
      </c>
      <c r="G810" s="619" t="s">
        <v>7757</v>
      </c>
    </row>
    <row r="811" spans="1:7" ht="15.75" x14ac:dyDescent="0.25">
      <c r="A811" s="619" t="s">
        <v>2978</v>
      </c>
      <c r="B811" s="619" t="s">
        <v>7863</v>
      </c>
      <c r="C811" s="619" t="s">
        <v>7803</v>
      </c>
      <c r="D811" s="619" t="s">
        <v>5124</v>
      </c>
      <c r="E811" s="631">
        <v>2023</v>
      </c>
      <c r="F811" s="79">
        <v>81200</v>
      </c>
      <c r="G811" s="619" t="s">
        <v>7757</v>
      </c>
    </row>
    <row r="812" spans="1:7" ht="15.75" x14ac:dyDescent="0.25">
      <c r="A812" s="619" t="s">
        <v>2978</v>
      </c>
      <c r="B812" s="619" t="s">
        <v>7866</v>
      </c>
      <c r="C812" s="619" t="s">
        <v>7865</v>
      </c>
      <c r="D812" s="619" t="s">
        <v>5124</v>
      </c>
      <c r="E812" s="631">
        <v>2023</v>
      </c>
      <c r="F812" s="79">
        <v>120000</v>
      </c>
      <c r="G812" s="619" t="s">
        <v>7757</v>
      </c>
    </row>
    <row r="813" spans="1:7" ht="15.75" x14ac:dyDescent="0.25">
      <c r="A813" s="619" t="s">
        <v>2978</v>
      </c>
      <c r="B813" s="619" t="s">
        <v>7866</v>
      </c>
      <c r="C813" s="619" t="s">
        <v>7865</v>
      </c>
      <c r="D813" s="619" t="s">
        <v>5124</v>
      </c>
      <c r="E813" s="631">
        <v>2023</v>
      </c>
      <c r="F813" s="79">
        <v>120700</v>
      </c>
      <c r="G813" s="619" t="s">
        <v>7757</v>
      </c>
    </row>
    <row r="814" spans="1:7" ht="15.75" x14ac:dyDescent="0.25">
      <c r="A814" s="619" t="s">
        <v>2978</v>
      </c>
      <c r="B814" s="619" t="s">
        <v>7869</v>
      </c>
      <c r="C814" s="619" t="s">
        <v>7865</v>
      </c>
      <c r="D814" s="619" t="s">
        <v>5124</v>
      </c>
      <c r="E814" s="631">
        <v>2023</v>
      </c>
      <c r="F814" s="79">
        <v>139000</v>
      </c>
      <c r="G814" s="619" t="s">
        <v>7757</v>
      </c>
    </row>
    <row r="815" spans="1:7" ht="15.75" x14ac:dyDescent="0.25">
      <c r="A815" s="619" t="s">
        <v>2978</v>
      </c>
      <c r="B815" s="619" t="s">
        <v>7802</v>
      </c>
      <c r="C815" s="619" t="s">
        <v>7803</v>
      </c>
      <c r="D815" s="619" t="s">
        <v>426</v>
      </c>
      <c r="E815" s="631">
        <v>2023</v>
      </c>
      <c r="F815" s="79">
        <v>95900</v>
      </c>
      <c r="G815" s="619" t="s">
        <v>5275</v>
      </c>
    </row>
    <row r="816" spans="1:7" ht="15.75" x14ac:dyDescent="0.25">
      <c r="A816" s="619" t="s">
        <v>2978</v>
      </c>
      <c r="B816" s="619" t="s">
        <v>4674</v>
      </c>
      <c r="C816" s="619" t="s">
        <v>7803</v>
      </c>
      <c r="D816" s="619" t="s">
        <v>426</v>
      </c>
      <c r="E816" s="631">
        <v>2023</v>
      </c>
      <c r="F816" s="79">
        <v>106700</v>
      </c>
      <c r="G816" s="619" t="s">
        <v>7746</v>
      </c>
    </row>
    <row r="817" spans="1:7" ht="15.75" x14ac:dyDescent="0.25">
      <c r="A817" s="619" t="s">
        <v>2978</v>
      </c>
      <c r="B817" s="619" t="s">
        <v>4675</v>
      </c>
      <c r="C817" s="619" t="s">
        <v>3899</v>
      </c>
      <c r="D817" s="619" t="s">
        <v>426</v>
      </c>
      <c r="E817" s="631">
        <v>2023</v>
      </c>
      <c r="F817" s="79">
        <v>149200</v>
      </c>
      <c r="G817" s="619" t="s">
        <v>7746</v>
      </c>
    </row>
    <row r="818" spans="1:7" ht="15.75" x14ac:dyDescent="0.25">
      <c r="A818" s="619" t="s">
        <v>2978</v>
      </c>
      <c r="B818" s="619" t="s">
        <v>4676</v>
      </c>
      <c r="C818" s="619" t="s">
        <v>3899</v>
      </c>
      <c r="D818" s="619" t="s">
        <v>426</v>
      </c>
      <c r="E818" s="631">
        <v>2023</v>
      </c>
      <c r="F818" s="79">
        <v>170350</v>
      </c>
      <c r="G818" s="619" t="s">
        <v>7746</v>
      </c>
    </row>
    <row r="819" spans="1:7" ht="15.75" x14ac:dyDescent="0.25">
      <c r="A819" s="619" t="s">
        <v>2978</v>
      </c>
      <c r="B819" s="619" t="s">
        <v>7886</v>
      </c>
      <c r="C819" s="619" t="s">
        <v>7808</v>
      </c>
      <c r="D819" s="619" t="s">
        <v>438</v>
      </c>
      <c r="E819" s="631">
        <v>2023</v>
      </c>
      <c r="F819" s="79">
        <v>109900</v>
      </c>
      <c r="G819" s="619" t="s">
        <v>7790</v>
      </c>
    </row>
    <row r="820" spans="1:7" ht="15.75" x14ac:dyDescent="0.25">
      <c r="A820" s="619" t="s">
        <v>2978</v>
      </c>
      <c r="B820" s="619" t="s">
        <v>7887</v>
      </c>
      <c r="C820" s="619" t="s">
        <v>2845</v>
      </c>
      <c r="D820" s="619" t="s">
        <v>426</v>
      </c>
      <c r="E820" s="631">
        <v>2023</v>
      </c>
      <c r="F820" s="79">
        <v>141300</v>
      </c>
      <c r="G820" s="619" t="s">
        <v>7790</v>
      </c>
    </row>
    <row r="821" spans="1:7" ht="15.75" x14ac:dyDescent="0.25">
      <c r="A821" s="619" t="s">
        <v>2978</v>
      </c>
      <c r="B821" s="619" t="s">
        <v>7888</v>
      </c>
      <c r="C821" s="619" t="s">
        <v>2845</v>
      </c>
      <c r="D821" s="619" t="s">
        <v>426</v>
      </c>
      <c r="E821" s="631">
        <v>2023</v>
      </c>
      <c r="F821" s="79">
        <v>183000</v>
      </c>
      <c r="G821" s="619" t="s">
        <v>7790</v>
      </c>
    </row>
    <row r="822" spans="1:7" ht="15.75" x14ac:dyDescent="0.25">
      <c r="A822" s="619" t="s">
        <v>2978</v>
      </c>
      <c r="B822" s="619" t="s">
        <v>5296</v>
      </c>
      <c r="C822" s="619" t="s">
        <v>7804</v>
      </c>
      <c r="D822" s="619" t="s">
        <v>438</v>
      </c>
      <c r="E822" s="631">
        <v>2023</v>
      </c>
      <c r="F822" s="79">
        <v>44850</v>
      </c>
      <c r="G822" s="619" t="s">
        <v>7746</v>
      </c>
    </row>
    <row r="823" spans="1:7" ht="15.75" x14ac:dyDescent="0.25">
      <c r="A823" s="619" t="s">
        <v>2978</v>
      </c>
      <c r="B823" s="619" t="s">
        <v>5296</v>
      </c>
      <c r="C823" s="619" t="s">
        <v>4060</v>
      </c>
      <c r="D823" s="619" t="s">
        <v>438</v>
      </c>
      <c r="E823" s="631">
        <v>2023</v>
      </c>
      <c r="F823" s="79">
        <v>49550</v>
      </c>
      <c r="G823" s="619" t="s">
        <v>7805</v>
      </c>
    </row>
    <row r="824" spans="1:7" ht="15.75" x14ac:dyDescent="0.25">
      <c r="A824" s="619" t="s">
        <v>2978</v>
      </c>
      <c r="B824" s="619" t="s">
        <v>5296</v>
      </c>
      <c r="C824" s="619" t="s">
        <v>4060</v>
      </c>
      <c r="D824" s="619" t="s">
        <v>438</v>
      </c>
      <c r="E824" s="631">
        <v>2023</v>
      </c>
      <c r="F824" s="79">
        <v>57250</v>
      </c>
      <c r="G824" s="619" t="s">
        <v>7806</v>
      </c>
    </row>
    <row r="825" spans="1:7" ht="15.75" x14ac:dyDescent="0.25">
      <c r="A825" s="619" t="s">
        <v>2978</v>
      </c>
      <c r="B825" s="619" t="s">
        <v>7807</v>
      </c>
      <c r="C825" s="619" t="s">
        <v>7808</v>
      </c>
      <c r="D825" s="619" t="s">
        <v>426</v>
      </c>
      <c r="E825" s="631">
        <v>2023</v>
      </c>
      <c r="F825" s="79">
        <v>46850</v>
      </c>
      <c r="G825" s="619" t="s">
        <v>7746</v>
      </c>
    </row>
    <row r="826" spans="1:7" ht="15.75" x14ac:dyDescent="0.25">
      <c r="A826" s="619" t="s">
        <v>2978</v>
      </c>
      <c r="B826" s="619" t="s">
        <v>7807</v>
      </c>
      <c r="C826" s="619" t="s">
        <v>4060</v>
      </c>
      <c r="D826" s="619" t="s">
        <v>426</v>
      </c>
      <c r="E826" s="631">
        <v>2023</v>
      </c>
      <c r="F826" s="79">
        <v>51550</v>
      </c>
      <c r="G826" s="619" t="s">
        <v>7805</v>
      </c>
    </row>
    <row r="827" spans="1:7" ht="15.75" x14ac:dyDescent="0.25">
      <c r="A827" s="619" t="s">
        <v>2978</v>
      </c>
      <c r="B827" s="619" t="s">
        <v>7807</v>
      </c>
      <c r="C827" s="619" t="s">
        <v>4060</v>
      </c>
      <c r="D827" s="619" t="s">
        <v>426</v>
      </c>
      <c r="E827" s="631">
        <v>2023</v>
      </c>
      <c r="F827" s="79">
        <v>59250</v>
      </c>
      <c r="G827" s="619" t="s">
        <v>7790</v>
      </c>
    </row>
    <row r="828" spans="1:7" ht="15.75" x14ac:dyDescent="0.25">
      <c r="A828" s="619" t="s">
        <v>2978</v>
      </c>
      <c r="B828" s="619" t="s">
        <v>7811</v>
      </c>
      <c r="C828" s="619" t="s">
        <v>4060</v>
      </c>
      <c r="D828" s="619" t="s">
        <v>110</v>
      </c>
      <c r="E828" s="631">
        <v>2023</v>
      </c>
      <c r="F828" s="79">
        <v>39350</v>
      </c>
      <c r="G828" s="619" t="s">
        <v>5275</v>
      </c>
    </row>
    <row r="829" spans="1:7" ht="15.75" x14ac:dyDescent="0.25">
      <c r="A829" s="619" t="s">
        <v>2978</v>
      </c>
      <c r="B829" s="619" t="s">
        <v>7812</v>
      </c>
      <c r="C829" s="619" t="s">
        <v>4060</v>
      </c>
      <c r="D829" s="619" t="s">
        <v>426</v>
      </c>
      <c r="E829" s="631">
        <v>2023</v>
      </c>
      <c r="F829" s="79">
        <v>41350</v>
      </c>
      <c r="G829" s="619" t="s">
        <v>7746</v>
      </c>
    </row>
    <row r="830" spans="1:7" ht="15.75" x14ac:dyDescent="0.25">
      <c r="A830" s="619" t="s">
        <v>2978</v>
      </c>
      <c r="B830" s="619" t="s">
        <v>7815</v>
      </c>
      <c r="C830" s="619" t="s">
        <v>7803</v>
      </c>
      <c r="D830" s="619" t="s">
        <v>426</v>
      </c>
      <c r="E830" s="631">
        <v>2023</v>
      </c>
      <c r="F830" s="79">
        <v>76500</v>
      </c>
      <c r="G830" s="619" t="s">
        <v>7746</v>
      </c>
    </row>
    <row r="831" spans="1:7" ht="15.75" x14ac:dyDescent="0.25">
      <c r="A831" s="619" t="s">
        <v>2978</v>
      </c>
      <c r="B831" s="619" t="s">
        <v>7816</v>
      </c>
      <c r="C831" s="619" t="s">
        <v>4060</v>
      </c>
      <c r="D831" s="619" t="s">
        <v>438</v>
      </c>
      <c r="E831" s="631">
        <v>2023</v>
      </c>
      <c r="F831" s="79">
        <v>56750</v>
      </c>
      <c r="G831" s="619" t="s">
        <v>7746</v>
      </c>
    </row>
    <row r="832" spans="1:7" ht="15.75" x14ac:dyDescent="0.25">
      <c r="A832" s="619" t="s">
        <v>2978</v>
      </c>
      <c r="B832" s="619" t="s">
        <v>7817</v>
      </c>
      <c r="C832" s="619" t="s">
        <v>4060</v>
      </c>
      <c r="D832" s="619" t="s">
        <v>426</v>
      </c>
      <c r="E832" s="631">
        <v>2023</v>
      </c>
      <c r="F832" s="79">
        <v>59250</v>
      </c>
      <c r="G832" s="619" t="s">
        <v>7746</v>
      </c>
    </row>
    <row r="833" spans="1:7" ht="15.75" x14ac:dyDescent="0.25">
      <c r="A833" s="619" t="s">
        <v>2978</v>
      </c>
      <c r="B833" s="619" t="s">
        <v>7821</v>
      </c>
      <c r="C833" s="619" t="s">
        <v>7803</v>
      </c>
      <c r="D833" s="619" t="s">
        <v>426</v>
      </c>
      <c r="E833" s="631">
        <v>2023</v>
      </c>
      <c r="F833" s="79">
        <v>76900</v>
      </c>
      <c r="G833" s="619" t="s">
        <v>7790</v>
      </c>
    </row>
    <row r="834" spans="1:7" ht="15.75" x14ac:dyDescent="0.25">
      <c r="A834" s="619" t="s">
        <v>2978</v>
      </c>
      <c r="B834" s="619" t="s">
        <v>7820</v>
      </c>
      <c r="C834" s="619" t="s">
        <v>7803</v>
      </c>
      <c r="D834" s="619" t="s">
        <v>426</v>
      </c>
      <c r="E834" s="631">
        <v>2023</v>
      </c>
      <c r="F834" s="79">
        <v>69750</v>
      </c>
      <c r="G834" s="619" t="s">
        <v>7805</v>
      </c>
    </row>
    <row r="835" spans="1:7" ht="15.75" x14ac:dyDescent="0.25">
      <c r="A835" s="619" t="s">
        <v>2978</v>
      </c>
      <c r="B835" s="619" t="s">
        <v>7818</v>
      </c>
      <c r="C835" s="619" t="s">
        <v>7803</v>
      </c>
      <c r="D835" s="619" t="s">
        <v>426</v>
      </c>
      <c r="E835" s="631">
        <v>2023</v>
      </c>
      <c r="F835" s="79">
        <v>65550</v>
      </c>
      <c r="G835" s="619" t="s">
        <v>7746</v>
      </c>
    </row>
    <row r="836" spans="1:7" ht="15.75" x14ac:dyDescent="0.25">
      <c r="A836" s="619" t="s">
        <v>2978</v>
      </c>
      <c r="B836" s="619" t="s">
        <v>7818</v>
      </c>
      <c r="C836" s="619" t="s">
        <v>7803</v>
      </c>
      <c r="D836" s="619" t="s">
        <v>426</v>
      </c>
      <c r="E836" s="631">
        <v>2023</v>
      </c>
      <c r="F836" s="79">
        <v>72250</v>
      </c>
      <c r="G836" s="619" t="s">
        <v>7805</v>
      </c>
    </row>
    <row r="837" spans="1:7" ht="15.75" x14ac:dyDescent="0.25">
      <c r="A837" s="619" t="s">
        <v>2978</v>
      </c>
      <c r="B837" s="619" t="s">
        <v>7818</v>
      </c>
      <c r="C837" s="619" t="s">
        <v>7819</v>
      </c>
      <c r="D837" s="619" t="s">
        <v>426</v>
      </c>
      <c r="E837" s="631">
        <v>2023</v>
      </c>
      <c r="F837" s="79">
        <v>79550</v>
      </c>
      <c r="G837" s="619" t="s">
        <v>7790</v>
      </c>
    </row>
    <row r="838" spans="1:7" ht="15.75" x14ac:dyDescent="0.25">
      <c r="A838" s="619" t="s">
        <v>2978</v>
      </c>
      <c r="B838" s="619" t="s">
        <v>7822</v>
      </c>
      <c r="C838" s="619" t="s">
        <v>7803</v>
      </c>
      <c r="D838" s="619" t="s">
        <v>426</v>
      </c>
      <c r="E838" s="631">
        <v>2023</v>
      </c>
      <c r="F838" s="79">
        <v>71250</v>
      </c>
      <c r="G838" s="619" t="s">
        <v>7823</v>
      </c>
    </row>
    <row r="839" spans="1:7" ht="15.75" x14ac:dyDescent="0.25">
      <c r="A839" s="619" t="s">
        <v>2978</v>
      </c>
      <c r="B839" s="619" t="s">
        <v>7829</v>
      </c>
      <c r="C839" s="619" t="s">
        <v>7788</v>
      </c>
      <c r="D839" s="619" t="s">
        <v>438</v>
      </c>
      <c r="E839" s="631">
        <v>2023</v>
      </c>
      <c r="F839" s="79">
        <v>52750</v>
      </c>
      <c r="G839" s="619" t="s">
        <v>7757</v>
      </c>
    </row>
    <row r="840" spans="1:7" ht="15.75" x14ac:dyDescent="0.25">
      <c r="A840" s="619" t="s">
        <v>2978</v>
      </c>
      <c r="B840" s="619" t="s">
        <v>7830</v>
      </c>
      <c r="C840" s="619" t="s">
        <v>7788</v>
      </c>
      <c r="D840" s="619" t="s">
        <v>426</v>
      </c>
      <c r="E840" s="631">
        <v>2023</v>
      </c>
      <c r="F840" s="79">
        <v>56900</v>
      </c>
      <c r="G840" s="619" t="s">
        <v>7757</v>
      </c>
    </row>
    <row r="841" spans="1:7" ht="15.75" x14ac:dyDescent="0.25">
      <c r="A841" s="619" t="s">
        <v>2978</v>
      </c>
      <c r="B841" s="619" t="s">
        <v>7831</v>
      </c>
      <c r="C841" s="619" t="s">
        <v>7788</v>
      </c>
      <c r="D841" s="619" t="s">
        <v>426</v>
      </c>
      <c r="E841" s="631">
        <v>2023</v>
      </c>
      <c r="F841" s="79">
        <v>60550</v>
      </c>
      <c r="G841" s="619" t="s">
        <v>7757</v>
      </c>
    </row>
    <row r="842" spans="1:7" ht="15.75" x14ac:dyDescent="0.25">
      <c r="A842" s="619" t="s">
        <v>2978</v>
      </c>
      <c r="B842" s="619" t="s">
        <v>7833</v>
      </c>
      <c r="C842" s="619" t="s">
        <v>7788</v>
      </c>
      <c r="D842" s="619" t="s">
        <v>426</v>
      </c>
      <c r="E842" s="631">
        <v>2023</v>
      </c>
      <c r="F842" s="79">
        <v>77900</v>
      </c>
      <c r="G842" s="619" t="s">
        <v>7746</v>
      </c>
    </row>
    <row r="843" spans="1:7" ht="15.75" x14ac:dyDescent="0.25">
      <c r="A843" s="619" t="s">
        <v>2978</v>
      </c>
      <c r="B843" s="619" t="s">
        <v>7833</v>
      </c>
      <c r="C843" s="619" t="s">
        <v>7788</v>
      </c>
      <c r="D843" s="619" t="s">
        <v>426</v>
      </c>
      <c r="E843" s="631">
        <v>2023</v>
      </c>
      <c r="F843" s="79">
        <v>77900</v>
      </c>
      <c r="G843" s="619" t="s">
        <v>7757</v>
      </c>
    </row>
    <row r="844" spans="1:7" ht="15.75" x14ac:dyDescent="0.25">
      <c r="A844" s="619" t="s">
        <v>2978</v>
      </c>
      <c r="B844" s="619" t="s">
        <v>7832</v>
      </c>
      <c r="C844" s="619" t="s">
        <v>7788</v>
      </c>
      <c r="D844" s="619" t="s">
        <v>438</v>
      </c>
      <c r="E844" s="631">
        <v>2023</v>
      </c>
      <c r="F844" s="79">
        <v>74900</v>
      </c>
      <c r="G844" s="619" t="s">
        <v>7746</v>
      </c>
    </row>
    <row r="845" spans="1:7" ht="15.75" x14ac:dyDescent="0.25">
      <c r="A845" s="619" t="s">
        <v>2978</v>
      </c>
      <c r="B845" s="619" t="s">
        <v>7832</v>
      </c>
      <c r="C845" s="619" t="s">
        <v>7788</v>
      </c>
      <c r="D845" s="619" t="s">
        <v>438</v>
      </c>
      <c r="E845" s="631">
        <v>2023</v>
      </c>
      <c r="F845" s="79">
        <v>77900</v>
      </c>
      <c r="G845" s="619" t="s">
        <v>7757</v>
      </c>
    </row>
    <row r="846" spans="1:7" ht="15.75" x14ac:dyDescent="0.25">
      <c r="A846" s="619" t="s">
        <v>2978</v>
      </c>
      <c r="B846" s="619" t="s">
        <v>7834</v>
      </c>
      <c r="C846" s="619" t="s">
        <v>7788</v>
      </c>
      <c r="D846" s="619" t="s">
        <v>426</v>
      </c>
      <c r="E846" s="631">
        <v>2023</v>
      </c>
      <c r="F846" s="79">
        <v>85900</v>
      </c>
      <c r="G846" s="619" t="s">
        <v>7746</v>
      </c>
    </row>
    <row r="847" spans="1:7" ht="15.75" x14ac:dyDescent="0.25">
      <c r="A847" s="619" t="s">
        <v>2978</v>
      </c>
      <c r="B847" s="619" t="s">
        <v>7834</v>
      </c>
      <c r="C847" s="619" t="s">
        <v>7788</v>
      </c>
      <c r="D847" s="619" t="s">
        <v>426</v>
      </c>
      <c r="E847" s="631">
        <v>2023</v>
      </c>
      <c r="F847" s="79">
        <v>89500</v>
      </c>
      <c r="G847" s="619" t="s">
        <v>7757</v>
      </c>
    </row>
    <row r="848" spans="1:7" ht="15.75" x14ac:dyDescent="0.25">
      <c r="A848" s="619" t="s">
        <v>2978</v>
      </c>
      <c r="B848" s="619" t="s">
        <v>7837</v>
      </c>
      <c r="C848" s="619" t="s">
        <v>7788</v>
      </c>
      <c r="D848" s="619" t="s">
        <v>426</v>
      </c>
      <c r="E848" s="631">
        <v>2023</v>
      </c>
      <c r="F848" s="79">
        <v>107400</v>
      </c>
      <c r="G848" s="619" t="s">
        <v>7746</v>
      </c>
    </row>
    <row r="849" spans="1:7" ht="15.75" x14ac:dyDescent="0.25">
      <c r="A849" s="619" t="s">
        <v>2978</v>
      </c>
      <c r="B849" s="619" t="s">
        <v>7837</v>
      </c>
      <c r="C849" s="619" t="s">
        <v>7788</v>
      </c>
      <c r="D849" s="619" t="s">
        <v>426</v>
      </c>
      <c r="E849" s="631">
        <v>2023</v>
      </c>
      <c r="F849" s="79">
        <v>107400</v>
      </c>
      <c r="G849" s="619" t="s">
        <v>7757</v>
      </c>
    </row>
    <row r="850" spans="1:7" ht="15.75" x14ac:dyDescent="0.25">
      <c r="A850" s="619" t="s">
        <v>2978</v>
      </c>
      <c r="B850" s="619" t="s">
        <v>7836</v>
      </c>
      <c r="C850" s="619" t="s">
        <v>7788</v>
      </c>
      <c r="D850" s="619" t="s">
        <v>438</v>
      </c>
      <c r="E850" s="631">
        <v>2023</v>
      </c>
      <c r="F850" s="79">
        <v>104400</v>
      </c>
      <c r="G850" s="619" t="s">
        <v>7746</v>
      </c>
    </row>
    <row r="851" spans="1:7" ht="15.75" x14ac:dyDescent="0.25">
      <c r="A851" s="619" t="s">
        <v>2978</v>
      </c>
      <c r="B851" s="619" t="s">
        <v>7836</v>
      </c>
      <c r="C851" s="619" t="s">
        <v>7788</v>
      </c>
      <c r="D851" s="619" t="s">
        <v>438</v>
      </c>
      <c r="E851" s="631">
        <v>2023</v>
      </c>
      <c r="F851" s="79">
        <v>104400</v>
      </c>
      <c r="G851" s="619" t="s">
        <v>7757</v>
      </c>
    </row>
    <row r="852" spans="1:7" ht="15.75" x14ac:dyDescent="0.25">
      <c r="A852" s="619" t="s">
        <v>2978</v>
      </c>
      <c r="B852" s="619" t="s">
        <v>7840</v>
      </c>
      <c r="C852" s="619" t="s">
        <v>7788</v>
      </c>
      <c r="D852" s="619" t="s">
        <v>426</v>
      </c>
      <c r="E852" s="631">
        <v>2023</v>
      </c>
      <c r="F852" s="79">
        <v>125950</v>
      </c>
      <c r="G852" s="619" t="s">
        <v>7757</v>
      </c>
    </row>
    <row r="853" spans="1:7" ht="15.75" x14ac:dyDescent="0.25">
      <c r="A853" s="619" t="s">
        <v>2978</v>
      </c>
      <c r="B853" s="619" t="s">
        <v>7838</v>
      </c>
      <c r="C853" s="619" t="s">
        <v>7788</v>
      </c>
      <c r="D853" s="619" t="s">
        <v>426</v>
      </c>
      <c r="E853" s="631">
        <v>2023</v>
      </c>
      <c r="F853" s="79">
        <v>125950</v>
      </c>
      <c r="G853" s="619" t="s">
        <v>7746</v>
      </c>
    </row>
    <row r="854" spans="1:7" ht="15.75" x14ac:dyDescent="0.25">
      <c r="A854" s="619" t="s">
        <v>2978</v>
      </c>
      <c r="B854" s="619" t="s">
        <v>7841</v>
      </c>
      <c r="C854" s="619" t="s">
        <v>3899</v>
      </c>
      <c r="D854" s="619" t="s">
        <v>44</v>
      </c>
      <c r="E854" s="631">
        <v>2023</v>
      </c>
      <c r="F854" s="79">
        <v>139900</v>
      </c>
      <c r="G854" s="619" t="s">
        <v>7757</v>
      </c>
    </row>
    <row r="855" spans="1:7" ht="15.75" x14ac:dyDescent="0.25">
      <c r="A855" s="619" t="s">
        <v>2978</v>
      </c>
      <c r="B855" s="619" t="s">
        <v>7843</v>
      </c>
      <c r="C855" s="619" t="s">
        <v>4060</v>
      </c>
      <c r="D855" s="619" t="s">
        <v>438</v>
      </c>
      <c r="E855" s="631">
        <v>2023</v>
      </c>
      <c r="F855" s="79">
        <v>37500</v>
      </c>
      <c r="G855" s="619" t="s">
        <v>7757</v>
      </c>
    </row>
    <row r="856" spans="1:7" ht="15.75" x14ac:dyDescent="0.25">
      <c r="A856" s="619" t="s">
        <v>2978</v>
      </c>
      <c r="B856" s="619" t="s">
        <v>7844</v>
      </c>
      <c r="C856" s="619" t="s">
        <v>4060</v>
      </c>
      <c r="D856" s="619" t="s">
        <v>426</v>
      </c>
      <c r="E856" s="631">
        <v>2023</v>
      </c>
      <c r="F856" s="79">
        <v>39500</v>
      </c>
      <c r="G856" s="619" t="s">
        <v>7757</v>
      </c>
    </row>
    <row r="857" spans="1:7" ht="15.75" x14ac:dyDescent="0.25">
      <c r="A857" s="619" t="s">
        <v>2978</v>
      </c>
      <c r="B857" s="619" t="s">
        <v>7847</v>
      </c>
      <c r="C857" s="619" t="s">
        <v>4060</v>
      </c>
      <c r="D857" s="619" t="s">
        <v>438</v>
      </c>
      <c r="E857" s="631">
        <v>2023</v>
      </c>
      <c r="F857" s="79">
        <v>39800</v>
      </c>
      <c r="G857" s="619" t="s">
        <v>7757</v>
      </c>
    </row>
    <row r="858" spans="1:7" ht="15.75" x14ac:dyDescent="0.25">
      <c r="A858" s="619" t="s">
        <v>2978</v>
      </c>
      <c r="B858" s="619" t="s">
        <v>7848</v>
      </c>
      <c r="C858" s="619" t="s">
        <v>4060</v>
      </c>
      <c r="D858" s="619" t="s">
        <v>5124</v>
      </c>
      <c r="E858" s="631">
        <v>2023</v>
      </c>
      <c r="F858" s="79">
        <v>41800</v>
      </c>
      <c r="G858" s="619" t="s">
        <v>7757</v>
      </c>
    </row>
    <row r="859" spans="1:7" ht="15.75" x14ac:dyDescent="0.25">
      <c r="A859" s="619" t="s">
        <v>2978</v>
      </c>
      <c r="B859" s="619" t="s">
        <v>7849</v>
      </c>
      <c r="C859" s="619" t="s">
        <v>7850</v>
      </c>
      <c r="D859" s="619" t="s">
        <v>110</v>
      </c>
      <c r="E859" s="631">
        <v>2023</v>
      </c>
      <c r="F859" s="79">
        <v>39587.15</v>
      </c>
      <c r="G859" s="619" t="s">
        <v>4537</v>
      </c>
    </row>
    <row r="860" spans="1:7" ht="15.75" x14ac:dyDescent="0.25">
      <c r="A860" s="619" t="s">
        <v>2978</v>
      </c>
      <c r="B860" s="619" t="s">
        <v>7851</v>
      </c>
      <c r="C860" s="619" t="s">
        <v>7852</v>
      </c>
      <c r="D860" s="619"/>
      <c r="E860" s="631">
        <v>2023</v>
      </c>
      <c r="F860" s="79">
        <v>41271.71</v>
      </c>
      <c r="G860" s="619" t="s">
        <v>4537</v>
      </c>
    </row>
    <row r="861" spans="1:7" s="91" customFormat="1" ht="15.75" x14ac:dyDescent="0.25">
      <c r="A861" s="887" t="s">
        <v>1926</v>
      </c>
      <c r="B861" s="887" t="s">
        <v>10700</v>
      </c>
      <c r="C861" s="887" t="s">
        <v>2114</v>
      </c>
      <c r="D861" s="448" t="s">
        <v>2629</v>
      </c>
      <c r="E861" s="888">
        <v>2023</v>
      </c>
      <c r="F861" s="922">
        <v>54570</v>
      </c>
      <c r="G861" s="665" t="s">
        <v>4244</v>
      </c>
    </row>
    <row r="862" spans="1:7" ht="15.75" x14ac:dyDescent="0.25">
      <c r="A862" s="619" t="s">
        <v>2978</v>
      </c>
      <c r="B862" s="619" t="s">
        <v>7854</v>
      </c>
      <c r="C862" s="619" t="s">
        <v>4060</v>
      </c>
      <c r="D862" s="619" t="s">
        <v>5124</v>
      </c>
      <c r="E862" s="631">
        <v>2023</v>
      </c>
      <c r="F862" s="79">
        <v>54700</v>
      </c>
      <c r="G862" s="619" t="s">
        <v>7757</v>
      </c>
    </row>
    <row r="863" spans="1:7" ht="15.75" x14ac:dyDescent="0.25">
      <c r="A863" s="619" t="s">
        <v>2978</v>
      </c>
      <c r="B863" s="619" t="s">
        <v>7856</v>
      </c>
      <c r="C863" s="619" t="s">
        <v>4060</v>
      </c>
      <c r="D863" s="619" t="s">
        <v>5124</v>
      </c>
      <c r="E863" s="631">
        <v>2023</v>
      </c>
      <c r="F863" s="79">
        <v>60200</v>
      </c>
      <c r="G863" s="619" t="s">
        <v>7757</v>
      </c>
    </row>
    <row r="864" spans="1:7" ht="15.75" x14ac:dyDescent="0.25">
      <c r="A864" s="619" t="s">
        <v>2978</v>
      </c>
      <c r="B864" s="619" t="s">
        <v>7857</v>
      </c>
      <c r="C864" s="619" t="s">
        <v>7803</v>
      </c>
      <c r="D864" s="619" t="s">
        <v>5124</v>
      </c>
      <c r="E864" s="631">
        <v>2023</v>
      </c>
      <c r="F864" s="79">
        <v>66450</v>
      </c>
      <c r="G864" s="619" t="s">
        <v>7757</v>
      </c>
    </row>
    <row r="865" spans="1:7" ht="15.75" x14ac:dyDescent="0.25">
      <c r="A865" s="619" t="s">
        <v>2978</v>
      </c>
      <c r="B865" s="619" t="s">
        <v>7864</v>
      </c>
      <c r="C865" s="619" t="s">
        <v>7865</v>
      </c>
      <c r="D865" s="619" t="s">
        <v>5124</v>
      </c>
      <c r="E865" s="631">
        <v>2023</v>
      </c>
      <c r="F865" s="79">
        <v>83850</v>
      </c>
      <c r="G865" s="619" t="s">
        <v>7757</v>
      </c>
    </row>
    <row r="866" spans="1:7" ht="15.75" x14ac:dyDescent="0.25">
      <c r="A866" s="619" t="s">
        <v>2978</v>
      </c>
      <c r="B866" s="619" t="s">
        <v>7858</v>
      </c>
      <c r="C866" s="619" t="s">
        <v>7859</v>
      </c>
      <c r="D866" s="619"/>
      <c r="E866" s="631">
        <v>2023</v>
      </c>
      <c r="F866" s="79">
        <v>72578.350000000006</v>
      </c>
      <c r="G866" s="619" t="s">
        <v>4537</v>
      </c>
    </row>
    <row r="867" spans="1:7" ht="15.75" x14ac:dyDescent="0.25">
      <c r="A867" s="619" t="s">
        <v>2978</v>
      </c>
      <c r="B867" s="619" t="s">
        <v>7862</v>
      </c>
      <c r="C867" s="619" t="s">
        <v>7861</v>
      </c>
      <c r="D867" s="619"/>
      <c r="E867" s="631">
        <v>2023</v>
      </c>
      <c r="F867" s="79">
        <v>86828.34</v>
      </c>
      <c r="G867" s="619" t="s">
        <v>4537</v>
      </c>
    </row>
    <row r="868" spans="1:7" ht="15.75" x14ac:dyDescent="0.25">
      <c r="A868" s="619" t="s">
        <v>2978</v>
      </c>
      <c r="B868" s="619" t="s">
        <v>7860</v>
      </c>
      <c r="C868" s="619" t="s">
        <v>7861</v>
      </c>
      <c r="D868" s="619"/>
      <c r="E868" s="631">
        <v>2023</v>
      </c>
      <c r="F868" s="79">
        <v>84880.14</v>
      </c>
      <c r="G868" s="619" t="s">
        <v>4537</v>
      </c>
    </row>
    <row r="869" spans="1:7" ht="15.75" x14ac:dyDescent="0.25">
      <c r="A869" s="619" t="s">
        <v>2978</v>
      </c>
      <c r="B869" s="619" t="s">
        <v>7867</v>
      </c>
      <c r="C869" s="619" t="s">
        <v>7803</v>
      </c>
      <c r="D869" s="619" t="s">
        <v>5124</v>
      </c>
      <c r="E869" s="631">
        <v>2023</v>
      </c>
      <c r="F869" s="79">
        <v>81800</v>
      </c>
      <c r="G869" s="619" t="s">
        <v>7757</v>
      </c>
    </row>
    <row r="870" spans="1:7" ht="15.75" x14ac:dyDescent="0.25">
      <c r="A870" s="619" t="s">
        <v>2978</v>
      </c>
      <c r="B870" s="619" t="s">
        <v>7873</v>
      </c>
      <c r="C870" s="619" t="s">
        <v>7874</v>
      </c>
      <c r="D870" s="619"/>
      <c r="E870" s="631">
        <v>2023</v>
      </c>
      <c r="F870" s="79">
        <v>99140.47</v>
      </c>
      <c r="G870" s="619" t="s">
        <v>4537</v>
      </c>
    </row>
    <row r="871" spans="1:7" ht="15.75" x14ac:dyDescent="0.25">
      <c r="A871" s="619" t="s">
        <v>2978</v>
      </c>
      <c r="B871" s="619" t="s">
        <v>7868</v>
      </c>
      <c r="C871" s="619" t="s">
        <v>7803</v>
      </c>
      <c r="D871" s="619" t="s">
        <v>5124</v>
      </c>
      <c r="E871" s="631">
        <v>2023</v>
      </c>
      <c r="F871" s="79">
        <v>105000</v>
      </c>
      <c r="G871" s="619" t="s">
        <v>7757</v>
      </c>
    </row>
    <row r="872" spans="1:7" ht="15.75" x14ac:dyDescent="0.25">
      <c r="A872" s="619" t="s">
        <v>2978</v>
      </c>
      <c r="B872" s="619" t="s">
        <v>7878</v>
      </c>
      <c r="C872" s="619" t="s">
        <v>7865</v>
      </c>
      <c r="D872" s="619" t="s">
        <v>5124</v>
      </c>
      <c r="E872" s="631">
        <v>2023</v>
      </c>
      <c r="F872" s="79">
        <v>170000</v>
      </c>
      <c r="G872" s="619" t="s">
        <v>7757</v>
      </c>
    </row>
    <row r="873" spans="1:7" ht="15.75" x14ac:dyDescent="0.25">
      <c r="A873" s="619" t="s">
        <v>2978</v>
      </c>
      <c r="B873" s="619" t="s">
        <v>7877</v>
      </c>
      <c r="C873" s="619" t="s">
        <v>7861</v>
      </c>
      <c r="D873" s="619"/>
      <c r="E873" s="631">
        <v>2023</v>
      </c>
      <c r="F873" s="79">
        <v>92031.5</v>
      </c>
      <c r="G873" s="619" t="s">
        <v>4537</v>
      </c>
    </row>
    <row r="874" spans="1:7" ht="15.75" x14ac:dyDescent="0.25">
      <c r="A874" s="619" t="s">
        <v>2978</v>
      </c>
      <c r="B874" s="619" t="s">
        <v>7875</v>
      </c>
      <c r="C874" s="619" t="s">
        <v>7876</v>
      </c>
      <c r="D874" s="619"/>
      <c r="E874" s="631">
        <v>2023</v>
      </c>
      <c r="F874" s="79">
        <v>121196.41</v>
      </c>
      <c r="G874" s="619" t="s">
        <v>4537</v>
      </c>
    </row>
    <row r="875" spans="1:7" ht="15.75" x14ac:dyDescent="0.25">
      <c r="A875" s="619" t="s">
        <v>2978</v>
      </c>
      <c r="B875" s="619" t="s">
        <v>7879</v>
      </c>
      <c r="C875" s="619" t="s">
        <v>4060</v>
      </c>
      <c r="D875" s="619" t="s">
        <v>438</v>
      </c>
      <c r="E875" s="631">
        <v>2023</v>
      </c>
      <c r="F875" s="79">
        <v>39600</v>
      </c>
      <c r="G875" s="619" t="s">
        <v>7880</v>
      </c>
    </row>
    <row r="876" spans="1:7" ht="15.75" x14ac:dyDescent="0.25">
      <c r="A876" s="619" t="s">
        <v>2978</v>
      </c>
      <c r="B876" s="619" t="s">
        <v>7881</v>
      </c>
      <c r="C876" s="619" t="s">
        <v>4060</v>
      </c>
      <c r="D876" s="619" t="s">
        <v>438</v>
      </c>
      <c r="E876" s="631">
        <v>2023</v>
      </c>
      <c r="F876" s="79">
        <v>40200</v>
      </c>
      <c r="G876" s="619" t="s">
        <v>7880</v>
      </c>
    </row>
    <row r="877" spans="1:7" ht="15.75" x14ac:dyDescent="0.25">
      <c r="A877" s="619" t="s">
        <v>2978</v>
      </c>
      <c r="B877" s="619" t="s">
        <v>7882</v>
      </c>
      <c r="C877" s="619" t="s">
        <v>4060</v>
      </c>
      <c r="D877" s="619" t="s">
        <v>438</v>
      </c>
      <c r="E877" s="631">
        <v>2023</v>
      </c>
      <c r="F877" s="79">
        <v>43600</v>
      </c>
      <c r="G877" s="619" t="s">
        <v>7883</v>
      </c>
    </row>
    <row r="878" spans="1:7" ht="15.75" x14ac:dyDescent="0.25">
      <c r="A878" s="619" t="s">
        <v>2978</v>
      </c>
      <c r="B878" s="619" t="s">
        <v>7884</v>
      </c>
      <c r="C878" s="619" t="s">
        <v>7803</v>
      </c>
      <c r="D878" s="619" t="s">
        <v>426</v>
      </c>
      <c r="E878" s="631">
        <v>2023</v>
      </c>
      <c r="F878" s="79">
        <v>114500</v>
      </c>
      <c r="G878" s="619" t="s">
        <v>7746</v>
      </c>
    </row>
    <row r="879" spans="1:7" ht="15.75" x14ac:dyDescent="0.25">
      <c r="A879" s="619" t="s">
        <v>2978</v>
      </c>
      <c r="B879" s="619" t="s">
        <v>7870</v>
      </c>
      <c r="C879" s="619" t="s">
        <v>7865</v>
      </c>
      <c r="D879" s="619" t="s">
        <v>426</v>
      </c>
      <c r="E879" s="631">
        <v>2023</v>
      </c>
      <c r="F879" s="79">
        <v>124000</v>
      </c>
      <c r="G879" s="619" t="s">
        <v>7746</v>
      </c>
    </row>
    <row r="880" spans="1:7" ht="15.75" x14ac:dyDescent="0.25">
      <c r="A880" s="619" t="s">
        <v>2978</v>
      </c>
      <c r="B880" s="619" t="s">
        <v>9570</v>
      </c>
      <c r="C880" s="619" t="s">
        <v>7865</v>
      </c>
      <c r="D880" s="619" t="s">
        <v>5124</v>
      </c>
      <c r="E880" s="631">
        <v>2023</v>
      </c>
      <c r="F880" s="79">
        <v>193400</v>
      </c>
      <c r="G880" s="619" t="s">
        <v>7746</v>
      </c>
    </row>
    <row r="881" spans="1:7" ht="15.75" x14ac:dyDescent="0.25">
      <c r="A881" s="619" t="s">
        <v>2978</v>
      </c>
      <c r="B881" s="619" t="s">
        <v>7885</v>
      </c>
      <c r="C881" s="619" t="s">
        <v>7803</v>
      </c>
      <c r="D881" s="619" t="s">
        <v>426</v>
      </c>
      <c r="E881" s="631">
        <v>2023</v>
      </c>
      <c r="F881" s="79">
        <v>120500</v>
      </c>
      <c r="G881" s="619" t="s">
        <v>7746</v>
      </c>
    </row>
    <row r="882" spans="1:7" ht="15.75" x14ac:dyDescent="0.25">
      <c r="A882" s="619" t="s">
        <v>2978</v>
      </c>
      <c r="B882" s="619" t="s">
        <v>9571</v>
      </c>
      <c r="C882" s="619" t="s">
        <v>7872</v>
      </c>
      <c r="D882" s="619" t="s">
        <v>5124</v>
      </c>
      <c r="E882" s="631">
        <v>2023</v>
      </c>
      <c r="F882" s="79">
        <v>229000</v>
      </c>
      <c r="G882" s="619" t="s">
        <v>7746</v>
      </c>
    </row>
    <row r="883" spans="1:7" ht="15.75" x14ac:dyDescent="0.25">
      <c r="A883" s="619" t="s">
        <v>2978</v>
      </c>
      <c r="B883" s="619" t="s">
        <v>7889</v>
      </c>
      <c r="C883" s="619" t="s">
        <v>4060</v>
      </c>
      <c r="D883" s="619" t="s">
        <v>438</v>
      </c>
      <c r="E883" s="631">
        <v>2023</v>
      </c>
      <c r="F883" s="79">
        <v>43500</v>
      </c>
      <c r="G883" s="619" t="s">
        <v>7890</v>
      </c>
    </row>
    <row r="884" spans="1:7" ht="15.75" x14ac:dyDescent="0.25">
      <c r="A884" s="619" t="s">
        <v>2978</v>
      </c>
      <c r="B884" s="619" t="s">
        <v>7898</v>
      </c>
      <c r="C884" s="619" t="s">
        <v>4060</v>
      </c>
      <c r="D884" s="619" t="s">
        <v>438</v>
      </c>
      <c r="E884" s="631">
        <v>2023</v>
      </c>
      <c r="F884" s="79">
        <v>48700</v>
      </c>
      <c r="G884" s="619" t="s">
        <v>7890</v>
      </c>
    </row>
    <row r="885" spans="1:7" ht="15.75" x14ac:dyDescent="0.25">
      <c r="A885" s="619" t="s">
        <v>2978</v>
      </c>
      <c r="B885" s="619" t="s">
        <v>7891</v>
      </c>
      <c r="C885" s="619" t="s">
        <v>4060</v>
      </c>
      <c r="D885" s="619" t="s">
        <v>438</v>
      </c>
      <c r="E885" s="631">
        <v>2023</v>
      </c>
      <c r="F885" s="79">
        <v>44500</v>
      </c>
      <c r="G885" s="619" t="s">
        <v>7892</v>
      </c>
    </row>
    <row r="886" spans="1:7" ht="15.75" x14ac:dyDescent="0.25">
      <c r="A886" s="619" t="s">
        <v>2978</v>
      </c>
      <c r="B886" s="619" t="s">
        <v>7891</v>
      </c>
      <c r="C886" s="619" t="s">
        <v>4060</v>
      </c>
      <c r="D886" s="619" t="s">
        <v>438</v>
      </c>
      <c r="E886" s="631">
        <v>2023</v>
      </c>
      <c r="F886" s="79">
        <v>47000</v>
      </c>
      <c r="G886" s="619" t="s">
        <v>7893</v>
      </c>
    </row>
    <row r="887" spans="1:7" ht="15.75" x14ac:dyDescent="0.25">
      <c r="A887" s="619" t="s">
        <v>2978</v>
      </c>
      <c r="B887" s="619" t="s">
        <v>7891</v>
      </c>
      <c r="C887" s="619" t="s">
        <v>4060</v>
      </c>
      <c r="D887" s="619" t="s">
        <v>438</v>
      </c>
      <c r="E887" s="631">
        <v>2023</v>
      </c>
      <c r="F887" s="79">
        <v>49650</v>
      </c>
      <c r="G887" s="619" t="s">
        <v>7894</v>
      </c>
    </row>
    <row r="888" spans="1:7" ht="15.75" x14ac:dyDescent="0.25">
      <c r="A888" s="619" t="s">
        <v>2978</v>
      </c>
      <c r="B888" s="619" t="s">
        <v>7891</v>
      </c>
      <c r="C888" s="619" t="s">
        <v>4060</v>
      </c>
      <c r="D888" s="619" t="s">
        <v>426</v>
      </c>
      <c r="E888" s="631">
        <v>2023</v>
      </c>
      <c r="F888" s="79">
        <v>56050</v>
      </c>
      <c r="G888" s="619" t="s">
        <v>7890</v>
      </c>
    </row>
    <row r="889" spans="1:7" ht="15.75" x14ac:dyDescent="0.25">
      <c r="A889" s="619" t="s">
        <v>2978</v>
      </c>
      <c r="B889" s="619" t="s">
        <v>7895</v>
      </c>
      <c r="C889" s="619" t="s">
        <v>4060</v>
      </c>
      <c r="D889" s="619" t="s">
        <v>438</v>
      </c>
      <c r="E889" s="631">
        <v>2023</v>
      </c>
      <c r="F889" s="79">
        <v>46700</v>
      </c>
      <c r="G889" s="619" t="s">
        <v>7896</v>
      </c>
    </row>
    <row r="890" spans="1:7" ht="15.75" x14ac:dyDescent="0.25">
      <c r="A890" s="619" t="s">
        <v>2978</v>
      </c>
      <c r="B890" s="619" t="s">
        <v>7895</v>
      </c>
      <c r="C890" s="619" t="s">
        <v>4060</v>
      </c>
      <c r="D890" s="619" t="s">
        <v>438</v>
      </c>
      <c r="E890" s="631">
        <v>2023</v>
      </c>
      <c r="F890" s="79">
        <v>49200</v>
      </c>
      <c r="G890" s="619" t="s">
        <v>7897</v>
      </c>
    </row>
    <row r="891" spans="1:7" ht="15.75" x14ac:dyDescent="0.25">
      <c r="A891" s="619" t="s">
        <v>2978</v>
      </c>
      <c r="B891" s="619" t="s">
        <v>7895</v>
      </c>
      <c r="C891" s="619" t="s">
        <v>4060</v>
      </c>
      <c r="D891" s="619" t="s">
        <v>438</v>
      </c>
      <c r="E891" s="631">
        <v>2023</v>
      </c>
      <c r="F891" s="79">
        <v>51850</v>
      </c>
      <c r="G891" s="619" t="s">
        <v>7894</v>
      </c>
    </row>
    <row r="892" spans="1:7" ht="15.75" x14ac:dyDescent="0.25">
      <c r="A892" s="619" t="s">
        <v>2978</v>
      </c>
      <c r="B892" s="619" t="s">
        <v>7895</v>
      </c>
      <c r="C892" s="619" t="s">
        <v>4060</v>
      </c>
      <c r="D892" s="619" t="s">
        <v>426</v>
      </c>
      <c r="E892" s="631">
        <v>2023</v>
      </c>
      <c r="F892" s="79">
        <v>58250</v>
      </c>
      <c r="G892" s="619" t="s">
        <v>7890</v>
      </c>
    </row>
    <row r="893" spans="1:7" ht="15.75" x14ac:dyDescent="0.25">
      <c r="A893" s="619" t="s">
        <v>2978</v>
      </c>
      <c r="B893" s="619" t="s">
        <v>7903</v>
      </c>
      <c r="C893" s="619" t="s">
        <v>4060</v>
      </c>
      <c r="D893" s="619" t="s">
        <v>438</v>
      </c>
      <c r="E893" s="631">
        <v>2023</v>
      </c>
      <c r="F893" s="79">
        <v>50110</v>
      </c>
      <c r="G893" s="619" t="s">
        <v>7890</v>
      </c>
    </row>
    <row r="894" spans="1:7" ht="15.75" x14ac:dyDescent="0.25">
      <c r="A894" s="619" t="s">
        <v>2978</v>
      </c>
      <c r="B894" s="619" t="s">
        <v>7903</v>
      </c>
      <c r="C894" s="619" t="s">
        <v>4060</v>
      </c>
      <c r="D894" s="619" t="s">
        <v>438</v>
      </c>
      <c r="E894" s="631">
        <v>2023</v>
      </c>
      <c r="F894" s="79">
        <v>52610</v>
      </c>
      <c r="G894" s="619" t="s">
        <v>7890</v>
      </c>
    </row>
    <row r="895" spans="1:7" ht="15.75" x14ac:dyDescent="0.25">
      <c r="A895" s="619" t="s">
        <v>2978</v>
      </c>
      <c r="B895" s="619" t="s">
        <v>7903</v>
      </c>
      <c r="C895" s="619" t="s">
        <v>4060</v>
      </c>
      <c r="D895" s="619" t="s">
        <v>438</v>
      </c>
      <c r="E895" s="631">
        <v>2023</v>
      </c>
      <c r="F895" s="79">
        <v>55260</v>
      </c>
      <c r="G895" s="619" t="s">
        <v>7894</v>
      </c>
    </row>
    <row r="896" spans="1:7" ht="15.75" x14ac:dyDescent="0.25">
      <c r="A896" s="619" t="s">
        <v>2978</v>
      </c>
      <c r="B896" s="619" t="s">
        <v>7906</v>
      </c>
      <c r="C896" s="619" t="s">
        <v>4060</v>
      </c>
      <c r="D896" s="619" t="s">
        <v>438</v>
      </c>
      <c r="E896" s="631">
        <v>2023</v>
      </c>
      <c r="F896" s="79">
        <v>53290</v>
      </c>
      <c r="G896" s="619" t="s">
        <v>7907</v>
      </c>
    </row>
    <row r="897" spans="1:7" ht="15.75" x14ac:dyDescent="0.25">
      <c r="A897" s="619" t="s">
        <v>2978</v>
      </c>
      <c r="B897" s="619" t="s">
        <v>7904</v>
      </c>
      <c r="C897" s="619" t="s">
        <v>4060</v>
      </c>
      <c r="D897" s="619" t="s">
        <v>438</v>
      </c>
      <c r="E897" s="631">
        <v>2023</v>
      </c>
      <c r="F897" s="79">
        <v>50790</v>
      </c>
      <c r="G897" s="619" t="s">
        <v>7905</v>
      </c>
    </row>
    <row r="898" spans="1:7" ht="15.75" x14ac:dyDescent="0.25">
      <c r="A898" s="619" t="s">
        <v>2978</v>
      </c>
      <c r="B898" s="619" t="s">
        <v>7904</v>
      </c>
      <c r="C898" s="619" t="s">
        <v>4060</v>
      </c>
      <c r="D898" s="619" t="s">
        <v>438</v>
      </c>
      <c r="E898" s="631">
        <v>2023</v>
      </c>
      <c r="F898" s="79">
        <v>55540</v>
      </c>
      <c r="G898" s="619" t="s">
        <v>7908</v>
      </c>
    </row>
    <row r="899" spans="1:7" ht="15.75" x14ac:dyDescent="0.25">
      <c r="A899" s="619" t="s">
        <v>2978</v>
      </c>
      <c r="B899" s="619" t="s">
        <v>7904</v>
      </c>
      <c r="C899" s="619" t="s">
        <v>4060</v>
      </c>
      <c r="D899" s="619" t="s">
        <v>438</v>
      </c>
      <c r="E899" s="631">
        <v>2023</v>
      </c>
      <c r="F899" s="79">
        <v>55940</v>
      </c>
      <c r="G899" s="619" t="s">
        <v>7909</v>
      </c>
    </row>
    <row r="900" spans="1:7" ht="15.75" x14ac:dyDescent="0.25">
      <c r="A900" s="619" t="s">
        <v>2978</v>
      </c>
      <c r="B900" s="619" t="s">
        <v>7904</v>
      </c>
      <c r="C900" s="619" t="s">
        <v>4060</v>
      </c>
      <c r="D900" s="619" t="s">
        <v>438</v>
      </c>
      <c r="E900" s="631">
        <v>2023</v>
      </c>
      <c r="F900" s="79">
        <v>58190</v>
      </c>
      <c r="G900" s="619" t="s">
        <v>7910</v>
      </c>
    </row>
    <row r="901" spans="1:7" ht="15.75" x14ac:dyDescent="0.25">
      <c r="A901" s="619" t="s">
        <v>2978</v>
      </c>
      <c r="B901" s="619" t="s">
        <v>7904</v>
      </c>
      <c r="C901" s="619" t="s">
        <v>4060</v>
      </c>
      <c r="D901" s="619" t="s">
        <v>426</v>
      </c>
      <c r="E901" s="631">
        <v>2023</v>
      </c>
      <c r="F901" s="79">
        <v>62340</v>
      </c>
      <c r="G901" s="619" t="s">
        <v>7911</v>
      </c>
    </row>
    <row r="902" spans="1:7" ht="15.75" x14ac:dyDescent="0.25">
      <c r="A902" s="619" t="s">
        <v>2978</v>
      </c>
      <c r="B902" s="619" t="s">
        <v>7904</v>
      </c>
      <c r="C902" s="619" t="s">
        <v>4060</v>
      </c>
      <c r="D902" s="619" t="s">
        <v>426</v>
      </c>
      <c r="E902" s="631">
        <v>2023</v>
      </c>
      <c r="F902" s="79">
        <v>64590</v>
      </c>
      <c r="G902" s="619" t="s">
        <v>7912</v>
      </c>
    </row>
    <row r="903" spans="1:7" ht="15.75" x14ac:dyDescent="0.25">
      <c r="A903" s="619" t="s">
        <v>2978</v>
      </c>
      <c r="B903" s="619" t="s">
        <v>7916</v>
      </c>
      <c r="C903" s="619" t="s">
        <v>4060</v>
      </c>
      <c r="D903" s="619" t="s">
        <v>438</v>
      </c>
      <c r="E903" s="631">
        <v>2023</v>
      </c>
      <c r="F903" s="79">
        <v>53600</v>
      </c>
      <c r="G903" s="619" t="s">
        <v>7917</v>
      </c>
    </row>
    <row r="904" spans="1:7" ht="15.75" x14ac:dyDescent="0.25">
      <c r="A904" s="619" t="s">
        <v>2978</v>
      </c>
      <c r="B904" s="619" t="s">
        <v>7916</v>
      </c>
      <c r="C904" s="619" t="s">
        <v>4060</v>
      </c>
      <c r="D904" s="619" t="s">
        <v>438</v>
      </c>
      <c r="E904" s="631">
        <v>2023</v>
      </c>
      <c r="F904" s="79">
        <v>56100</v>
      </c>
      <c r="G904" s="619" t="s">
        <v>7918</v>
      </c>
    </row>
    <row r="905" spans="1:7" ht="15.75" x14ac:dyDescent="0.25">
      <c r="A905" s="619" t="s">
        <v>2978</v>
      </c>
      <c r="B905" s="619" t="s">
        <v>7916</v>
      </c>
      <c r="C905" s="619" t="s">
        <v>4060</v>
      </c>
      <c r="D905" s="619" t="s">
        <v>438</v>
      </c>
      <c r="E905" s="631">
        <v>2023</v>
      </c>
      <c r="F905" s="79">
        <v>58750</v>
      </c>
      <c r="G905" s="619" t="s">
        <v>7909</v>
      </c>
    </row>
    <row r="906" spans="1:7" ht="15.75" x14ac:dyDescent="0.25">
      <c r="A906" s="619" t="s">
        <v>2978</v>
      </c>
      <c r="B906" s="619" t="s">
        <v>7935</v>
      </c>
      <c r="C906" s="619" t="s">
        <v>4060</v>
      </c>
      <c r="D906" s="619" t="s">
        <v>438</v>
      </c>
      <c r="E906" s="631">
        <v>2023</v>
      </c>
      <c r="F906" s="79">
        <v>61510</v>
      </c>
      <c r="G906" s="619" t="s">
        <v>7905</v>
      </c>
    </row>
    <row r="907" spans="1:7" ht="15.75" x14ac:dyDescent="0.25">
      <c r="A907" s="619" t="s">
        <v>2978</v>
      </c>
      <c r="B907" s="619" t="s">
        <v>7935</v>
      </c>
      <c r="C907" s="619" t="s">
        <v>4060</v>
      </c>
      <c r="D907" s="619" t="s">
        <v>438</v>
      </c>
      <c r="E907" s="631">
        <v>2023</v>
      </c>
      <c r="F907" s="79">
        <v>64160</v>
      </c>
      <c r="G907" s="619" t="s">
        <v>7909</v>
      </c>
    </row>
    <row r="908" spans="1:7" ht="15.75" x14ac:dyDescent="0.25">
      <c r="A908" s="619" t="s">
        <v>2978</v>
      </c>
      <c r="B908" s="619" t="s">
        <v>7899</v>
      </c>
      <c r="C908" s="619" t="s">
        <v>4060</v>
      </c>
      <c r="D908" s="619" t="s">
        <v>438</v>
      </c>
      <c r="E908" s="631">
        <v>2023</v>
      </c>
      <c r="F908" s="79">
        <v>49820</v>
      </c>
      <c r="G908" s="619" t="s">
        <v>7900</v>
      </c>
    </row>
    <row r="909" spans="1:7" ht="15.75" x14ac:dyDescent="0.25">
      <c r="A909" s="619" t="s">
        <v>2978</v>
      </c>
      <c r="B909" s="619" t="s">
        <v>7901</v>
      </c>
      <c r="C909" s="619" t="s">
        <v>4060</v>
      </c>
      <c r="D909" s="619" t="s">
        <v>438</v>
      </c>
      <c r="E909" s="631">
        <v>2023</v>
      </c>
      <c r="F909" s="79">
        <v>52470</v>
      </c>
      <c r="G909" s="619" t="s">
        <v>7902</v>
      </c>
    </row>
    <row r="910" spans="1:7" ht="15.75" x14ac:dyDescent="0.25">
      <c r="A910" s="619" t="s">
        <v>2978</v>
      </c>
      <c r="B910" s="619" t="s">
        <v>7913</v>
      </c>
      <c r="C910" s="619" t="s">
        <v>4060</v>
      </c>
      <c r="D910" s="619" t="s">
        <v>438</v>
      </c>
      <c r="E910" s="631">
        <v>2023</v>
      </c>
      <c r="F910" s="79">
        <v>52020</v>
      </c>
      <c r="G910" s="619" t="s">
        <v>7900</v>
      </c>
    </row>
    <row r="911" spans="1:7" ht="15.75" x14ac:dyDescent="0.25">
      <c r="A911" s="619" t="s">
        <v>2978</v>
      </c>
      <c r="B911" s="619" t="s">
        <v>7913</v>
      </c>
      <c r="C911" s="619" t="s">
        <v>4060</v>
      </c>
      <c r="D911" s="619" t="s">
        <v>438</v>
      </c>
      <c r="E911" s="631">
        <v>2023</v>
      </c>
      <c r="F911" s="79">
        <v>54670</v>
      </c>
      <c r="G911" s="619" t="s">
        <v>7902</v>
      </c>
    </row>
    <row r="912" spans="1:7" ht="15.75" x14ac:dyDescent="0.25">
      <c r="A912" s="619" t="s">
        <v>2978</v>
      </c>
      <c r="B912" s="619" t="s">
        <v>7922</v>
      </c>
      <c r="C912" s="619" t="s">
        <v>4060</v>
      </c>
      <c r="D912" s="619" t="s">
        <v>438</v>
      </c>
      <c r="E912" s="631">
        <v>2023</v>
      </c>
      <c r="F912" s="79">
        <v>56040</v>
      </c>
      <c r="G912" s="619" t="s">
        <v>7923</v>
      </c>
    </row>
    <row r="913" spans="1:7" ht="15.75" x14ac:dyDescent="0.25">
      <c r="A913" s="619" t="s">
        <v>2978</v>
      </c>
      <c r="B913" s="619" t="s">
        <v>7922</v>
      </c>
      <c r="C913" s="619" t="s">
        <v>4060</v>
      </c>
      <c r="D913" s="619" t="s">
        <v>438</v>
      </c>
      <c r="E913" s="631">
        <v>2023</v>
      </c>
      <c r="F913" s="79">
        <v>58290</v>
      </c>
      <c r="G913" s="619" t="s">
        <v>7924</v>
      </c>
    </row>
    <row r="914" spans="1:7" ht="15.75" x14ac:dyDescent="0.25">
      <c r="A914" s="619" t="s">
        <v>2978</v>
      </c>
      <c r="B914" s="619" t="s">
        <v>7922</v>
      </c>
      <c r="C914" s="619" t="s">
        <v>4060</v>
      </c>
      <c r="D914" s="619" t="s">
        <v>438</v>
      </c>
      <c r="E914" s="631">
        <v>2023</v>
      </c>
      <c r="F914" s="79">
        <v>58690</v>
      </c>
      <c r="G914" s="619" t="s">
        <v>7925</v>
      </c>
    </row>
    <row r="915" spans="1:7" ht="15.75" x14ac:dyDescent="0.25">
      <c r="A915" s="619" t="s">
        <v>2978</v>
      </c>
      <c r="B915" s="619" t="s">
        <v>7922</v>
      </c>
      <c r="C915" s="619" t="s">
        <v>4060</v>
      </c>
      <c r="D915" s="619" t="s">
        <v>438</v>
      </c>
      <c r="E915" s="631">
        <v>2023</v>
      </c>
      <c r="F915" s="79">
        <v>60940</v>
      </c>
      <c r="G915" s="619" t="s">
        <v>7926</v>
      </c>
    </row>
    <row r="916" spans="1:7" ht="15.75" x14ac:dyDescent="0.25">
      <c r="A916" s="619" t="s">
        <v>2978</v>
      </c>
      <c r="B916" s="619" t="s">
        <v>7931</v>
      </c>
      <c r="C916" s="619" t="s">
        <v>4060</v>
      </c>
      <c r="D916" s="619" t="s">
        <v>438</v>
      </c>
      <c r="E916" s="631">
        <v>2023</v>
      </c>
      <c r="F916" s="79">
        <v>58850</v>
      </c>
      <c r="G916" s="619" t="s">
        <v>7923</v>
      </c>
    </row>
    <row r="917" spans="1:7" ht="15.75" x14ac:dyDescent="0.25">
      <c r="A917" s="619" t="s">
        <v>2978</v>
      </c>
      <c r="B917" s="619" t="s">
        <v>7931</v>
      </c>
      <c r="C917" s="619" t="s">
        <v>4060</v>
      </c>
      <c r="D917" s="619" t="s">
        <v>438</v>
      </c>
      <c r="E917" s="631">
        <v>2023</v>
      </c>
      <c r="F917" s="79">
        <v>61500</v>
      </c>
      <c r="G917" s="619" t="s">
        <v>7925</v>
      </c>
    </row>
    <row r="918" spans="1:7" ht="15.75" x14ac:dyDescent="0.25">
      <c r="A918" s="619" t="s">
        <v>2978</v>
      </c>
      <c r="B918" s="619" t="s">
        <v>7914</v>
      </c>
      <c r="C918" s="619" t="s">
        <v>4060</v>
      </c>
      <c r="D918" s="619" t="s">
        <v>438</v>
      </c>
      <c r="E918" s="631">
        <v>2023</v>
      </c>
      <c r="F918" s="79">
        <v>52570</v>
      </c>
      <c r="G918" s="619" t="s">
        <v>7900</v>
      </c>
    </row>
    <row r="919" spans="1:7" ht="15.75" x14ac:dyDescent="0.25">
      <c r="A919" s="619" t="s">
        <v>2978</v>
      </c>
      <c r="B919" s="619" t="s">
        <v>7914</v>
      </c>
      <c r="C919" s="619" t="s">
        <v>4060</v>
      </c>
      <c r="D919" s="619" t="s">
        <v>438</v>
      </c>
      <c r="E919" s="631">
        <v>2023</v>
      </c>
      <c r="F919" s="79">
        <v>55220</v>
      </c>
      <c r="G919" s="619" t="s">
        <v>7902</v>
      </c>
    </row>
    <row r="920" spans="1:7" ht="15.75" x14ac:dyDescent="0.25">
      <c r="A920" s="619" t="s">
        <v>2978</v>
      </c>
      <c r="B920" s="619" t="s">
        <v>7914</v>
      </c>
      <c r="C920" s="619" t="s">
        <v>4060</v>
      </c>
      <c r="D920" s="619" t="s">
        <v>426</v>
      </c>
      <c r="E920" s="631">
        <v>2023</v>
      </c>
      <c r="F920" s="79">
        <v>61550</v>
      </c>
      <c r="G920" s="619" t="s">
        <v>7915</v>
      </c>
    </row>
    <row r="921" spans="1:7" ht="15.75" x14ac:dyDescent="0.25">
      <c r="A921" s="619" t="s">
        <v>2978</v>
      </c>
      <c r="B921" s="619" t="s">
        <v>7919</v>
      </c>
      <c r="C921" s="619" t="s">
        <v>4060</v>
      </c>
      <c r="D921" s="619" t="s">
        <v>438</v>
      </c>
      <c r="E921" s="631">
        <v>2023</v>
      </c>
      <c r="F921" s="79">
        <v>54770</v>
      </c>
      <c r="G921" s="619" t="s">
        <v>7920</v>
      </c>
    </row>
    <row r="922" spans="1:7" ht="15.75" x14ac:dyDescent="0.25">
      <c r="A922" s="619" t="s">
        <v>2978</v>
      </c>
      <c r="B922" s="619" t="s">
        <v>7919</v>
      </c>
      <c r="C922" s="619" t="s">
        <v>4060</v>
      </c>
      <c r="D922" s="619" t="s">
        <v>438</v>
      </c>
      <c r="E922" s="631">
        <v>2023</v>
      </c>
      <c r="F922" s="79">
        <v>57420</v>
      </c>
      <c r="G922" s="619" t="s">
        <v>7902</v>
      </c>
    </row>
    <row r="923" spans="1:7" ht="15.75" x14ac:dyDescent="0.25">
      <c r="A923" s="619" t="s">
        <v>2978</v>
      </c>
      <c r="B923" s="619" t="s">
        <v>7919</v>
      </c>
      <c r="C923" s="619" t="s">
        <v>4060</v>
      </c>
      <c r="D923" s="619" t="s">
        <v>426</v>
      </c>
      <c r="E923" s="631">
        <v>2023</v>
      </c>
      <c r="F923" s="79">
        <v>63750</v>
      </c>
      <c r="G923" s="619" t="s">
        <v>7915</v>
      </c>
    </row>
    <row r="924" spans="1:7" ht="15.75" x14ac:dyDescent="0.25">
      <c r="A924" s="619" t="s">
        <v>2978</v>
      </c>
      <c r="B924" s="619" t="s">
        <v>7929</v>
      </c>
      <c r="C924" s="619" t="s">
        <v>4060</v>
      </c>
      <c r="D924" s="619" t="s">
        <v>438</v>
      </c>
      <c r="E924" s="631">
        <v>2023</v>
      </c>
      <c r="F924" s="79">
        <v>63690</v>
      </c>
      <c r="G924" s="619" t="s">
        <v>7926</v>
      </c>
    </row>
    <row r="925" spans="1:7" ht="15.75" x14ac:dyDescent="0.25">
      <c r="A925" s="619" t="s">
        <v>2978</v>
      </c>
      <c r="B925" s="619" t="s">
        <v>7928</v>
      </c>
      <c r="C925" s="619" t="s">
        <v>4060</v>
      </c>
      <c r="D925" s="619" t="s">
        <v>438</v>
      </c>
      <c r="E925" s="631">
        <v>2023</v>
      </c>
      <c r="F925" s="79">
        <v>58790</v>
      </c>
      <c r="G925" s="619" t="s">
        <v>7923</v>
      </c>
    </row>
    <row r="926" spans="1:7" ht="15.75" x14ac:dyDescent="0.25">
      <c r="A926" s="619" t="s">
        <v>2978</v>
      </c>
      <c r="B926" s="619" t="s">
        <v>7928</v>
      </c>
      <c r="C926" s="619" t="s">
        <v>4060</v>
      </c>
      <c r="D926" s="619" t="s">
        <v>438</v>
      </c>
      <c r="E926" s="631">
        <v>2023</v>
      </c>
      <c r="F926" s="79">
        <v>61040</v>
      </c>
      <c r="G926" s="619" t="s">
        <v>7924</v>
      </c>
    </row>
    <row r="927" spans="1:7" ht="15.75" x14ac:dyDescent="0.25">
      <c r="A927" s="619" t="s">
        <v>2978</v>
      </c>
      <c r="B927" s="619" t="s">
        <v>7928</v>
      </c>
      <c r="C927" s="619" t="s">
        <v>4060</v>
      </c>
      <c r="D927" s="619" t="s">
        <v>438</v>
      </c>
      <c r="E927" s="631">
        <v>2023</v>
      </c>
      <c r="F927" s="79">
        <v>61440</v>
      </c>
      <c r="G927" s="619" t="s">
        <v>7925</v>
      </c>
    </row>
    <row r="928" spans="1:7" ht="15.75" x14ac:dyDescent="0.25">
      <c r="A928" s="619" t="s">
        <v>2978</v>
      </c>
      <c r="B928" s="619" t="s">
        <v>7928</v>
      </c>
      <c r="C928" s="619" t="s">
        <v>4060</v>
      </c>
      <c r="D928" s="619" t="s">
        <v>426</v>
      </c>
      <c r="E928" s="631">
        <v>2023</v>
      </c>
      <c r="F928" s="79">
        <v>67840</v>
      </c>
      <c r="G928" s="619" t="s">
        <v>7923</v>
      </c>
    </row>
    <row r="929" spans="1:7" ht="15.75" x14ac:dyDescent="0.25">
      <c r="A929" s="619" t="s">
        <v>2978</v>
      </c>
      <c r="B929" s="619" t="s">
        <v>7928</v>
      </c>
      <c r="C929" s="619" t="s">
        <v>4060</v>
      </c>
      <c r="D929" s="619" t="s">
        <v>426</v>
      </c>
      <c r="E929" s="631">
        <v>2023</v>
      </c>
      <c r="F929" s="79">
        <v>70090</v>
      </c>
      <c r="G929" s="619" t="s">
        <v>7930</v>
      </c>
    </row>
    <row r="930" spans="1:7" ht="15.75" x14ac:dyDescent="0.25">
      <c r="A930" s="619" t="s">
        <v>2978</v>
      </c>
      <c r="B930" s="619" t="s">
        <v>7936</v>
      </c>
      <c r="C930" s="619" t="s">
        <v>4060</v>
      </c>
      <c r="D930" s="619" t="s">
        <v>438</v>
      </c>
      <c r="E930" s="631">
        <v>2023</v>
      </c>
      <c r="F930" s="79">
        <v>61600</v>
      </c>
      <c r="G930" s="619" t="s">
        <v>7923</v>
      </c>
    </row>
    <row r="931" spans="1:7" ht="15.75" x14ac:dyDescent="0.25">
      <c r="A931" s="619" t="s">
        <v>2978</v>
      </c>
      <c r="B931" s="619" t="s">
        <v>7936</v>
      </c>
      <c r="C931" s="619" t="s">
        <v>4060</v>
      </c>
      <c r="D931" s="619" t="s">
        <v>438</v>
      </c>
      <c r="E931" s="631">
        <v>2023</v>
      </c>
      <c r="F931" s="79">
        <v>64250</v>
      </c>
      <c r="G931" s="619" t="s">
        <v>7925</v>
      </c>
    </row>
    <row r="932" spans="1:7" ht="15.75" x14ac:dyDescent="0.25">
      <c r="A932" s="619" t="s">
        <v>2978</v>
      </c>
      <c r="B932" s="619" t="s">
        <v>7937</v>
      </c>
      <c r="C932" s="619" t="s">
        <v>4060</v>
      </c>
      <c r="D932" s="619" t="s">
        <v>426</v>
      </c>
      <c r="E932" s="631">
        <v>2023</v>
      </c>
      <c r="F932" s="79">
        <v>70650</v>
      </c>
      <c r="G932" s="619" t="s">
        <v>7938</v>
      </c>
    </row>
    <row r="933" spans="1:7" ht="15.75" x14ac:dyDescent="0.25">
      <c r="A933" s="619" t="s">
        <v>2978</v>
      </c>
      <c r="B933" s="619" t="s">
        <v>7921</v>
      </c>
      <c r="C933" s="619" t="s">
        <v>4060</v>
      </c>
      <c r="D933" s="619" t="s">
        <v>438</v>
      </c>
      <c r="E933" s="631">
        <v>2023</v>
      </c>
      <c r="F933" s="79">
        <v>54970</v>
      </c>
      <c r="G933" s="619" t="s">
        <v>7900</v>
      </c>
    </row>
    <row r="934" spans="1:7" ht="15.75" x14ac:dyDescent="0.25">
      <c r="A934" s="619" t="s">
        <v>2978</v>
      </c>
      <c r="B934" s="619" t="s">
        <v>7921</v>
      </c>
      <c r="C934" s="619" t="s">
        <v>4060</v>
      </c>
      <c r="D934" s="619" t="s">
        <v>438</v>
      </c>
      <c r="E934" s="631">
        <v>2023</v>
      </c>
      <c r="F934" s="79">
        <v>57620</v>
      </c>
      <c r="G934" s="619" t="s">
        <v>7902</v>
      </c>
    </row>
    <row r="935" spans="1:7" ht="15.75" x14ac:dyDescent="0.25">
      <c r="A935" s="619" t="s">
        <v>2978</v>
      </c>
      <c r="B935" s="619" t="s">
        <v>7927</v>
      </c>
      <c r="C935" s="619" t="s">
        <v>4060</v>
      </c>
      <c r="D935" s="619" t="s">
        <v>438</v>
      </c>
      <c r="E935" s="631">
        <v>2023</v>
      </c>
      <c r="F935" s="79">
        <v>57170</v>
      </c>
      <c r="G935" s="619" t="s">
        <v>7900</v>
      </c>
    </row>
    <row r="936" spans="1:7" ht="15.75" x14ac:dyDescent="0.25">
      <c r="A936" s="619" t="s">
        <v>2978</v>
      </c>
      <c r="B936" s="619" t="s">
        <v>7927</v>
      </c>
      <c r="C936" s="619" t="s">
        <v>4060</v>
      </c>
      <c r="D936" s="619" t="s">
        <v>438</v>
      </c>
      <c r="E936" s="631">
        <v>2023</v>
      </c>
      <c r="F936" s="79">
        <v>59820</v>
      </c>
      <c r="G936" s="619" t="s">
        <v>7902</v>
      </c>
    </row>
    <row r="937" spans="1:7" ht="15.75" x14ac:dyDescent="0.25">
      <c r="A937" s="619" t="s">
        <v>2978</v>
      </c>
      <c r="B937" s="619" t="s">
        <v>7933</v>
      </c>
      <c r="C937" s="619" t="s">
        <v>4060</v>
      </c>
      <c r="D937" s="619" t="s">
        <v>438</v>
      </c>
      <c r="E937" s="631">
        <v>2023</v>
      </c>
      <c r="F937" s="79">
        <v>66090</v>
      </c>
      <c r="G937" s="619" t="s">
        <v>7934</v>
      </c>
    </row>
    <row r="938" spans="1:7" ht="15.75" x14ac:dyDescent="0.25">
      <c r="A938" s="619" t="s">
        <v>2978</v>
      </c>
      <c r="B938" s="619" t="s">
        <v>7932</v>
      </c>
      <c r="C938" s="619" t="s">
        <v>4060</v>
      </c>
      <c r="D938" s="619" t="s">
        <v>438</v>
      </c>
      <c r="E938" s="631">
        <v>2023</v>
      </c>
      <c r="F938" s="79">
        <v>61190</v>
      </c>
      <c r="G938" s="619" t="s">
        <v>7923</v>
      </c>
    </row>
    <row r="939" spans="1:7" ht="15.75" x14ac:dyDescent="0.25">
      <c r="A939" s="619" t="s">
        <v>2978</v>
      </c>
      <c r="B939" s="619" t="s">
        <v>7932</v>
      </c>
      <c r="C939" s="619" t="s">
        <v>4060</v>
      </c>
      <c r="D939" s="619" t="s">
        <v>438</v>
      </c>
      <c r="E939" s="631">
        <v>2023</v>
      </c>
      <c r="F939" s="79">
        <v>63440</v>
      </c>
      <c r="G939" s="619" t="s">
        <v>7924</v>
      </c>
    </row>
    <row r="940" spans="1:7" ht="15.75" x14ac:dyDescent="0.25">
      <c r="A940" s="619" t="s">
        <v>2978</v>
      </c>
      <c r="B940" s="619" t="s">
        <v>7932</v>
      </c>
      <c r="C940" s="619" t="s">
        <v>4060</v>
      </c>
      <c r="D940" s="619" t="s">
        <v>438</v>
      </c>
      <c r="E940" s="631">
        <v>2023</v>
      </c>
      <c r="F940" s="79">
        <v>63840</v>
      </c>
      <c r="G940" s="619" t="s">
        <v>7925</v>
      </c>
    </row>
    <row r="941" spans="1:7" ht="15.75" x14ac:dyDescent="0.25">
      <c r="A941" s="619" t="s">
        <v>2978</v>
      </c>
      <c r="B941" s="619" t="s">
        <v>7939</v>
      </c>
      <c r="C941" s="619" t="s">
        <v>4060</v>
      </c>
      <c r="D941" s="619" t="s">
        <v>438</v>
      </c>
      <c r="E941" s="631">
        <v>2023</v>
      </c>
      <c r="F941" s="79">
        <v>64000</v>
      </c>
      <c r="G941" s="619" t="s">
        <v>7923</v>
      </c>
    </row>
    <row r="942" spans="1:7" ht="15.75" x14ac:dyDescent="0.25">
      <c r="A942" s="619" t="s">
        <v>2978</v>
      </c>
      <c r="B942" s="619" t="s">
        <v>7939</v>
      </c>
      <c r="C942" s="619" t="s">
        <v>4060</v>
      </c>
      <c r="D942" s="619" t="s">
        <v>438</v>
      </c>
      <c r="E942" s="631">
        <v>2023</v>
      </c>
      <c r="F942" s="79">
        <v>66650</v>
      </c>
      <c r="G942" s="619" t="s">
        <v>7940</v>
      </c>
    </row>
    <row r="943" spans="1:7" ht="15.75" x14ac:dyDescent="0.25">
      <c r="A943" s="619" t="s">
        <v>2978</v>
      </c>
      <c r="B943" s="619" t="s">
        <v>7942</v>
      </c>
      <c r="C943" s="619" t="s">
        <v>7852</v>
      </c>
      <c r="D943" s="619" t="s">
        <v>110</v>
      </c>
      <c r="E943" s="631">
        <v>2023</v>
      </c>
      <c r="F943" s="79">
        <v>85816.34</v>
      </c>
      <c r="G943" s="619" t="s">
        <v>4537</v>
      </c>
    </row>
    <row r="944" spans="1:7" ht="15.75" x14ac:dyDescent="0.25">
      <c r="A944" s="619" t="s">
        <v>2978</v>
      </c>
      <c r="B944" s="619" t="s">
        <v>7943</v>
      </c>
      <c r="C944" s="619" t="s">
        <v>7852</v>
      </c>
      <c r="D944" s="619" t="s">
        <v>110</v>
      </c>
      <c r="E944" s="631">
        <v>2023</v>
      </c>
      <c r="F944" s="79">
        <v>59964.97</v>
      </c>
      <c r="G944" s="619" t="s">
        <v>4537</v>
      </c>
    </row>
    <row r="945" spans="1:7" ht="15.75" x14ac:dyDescent="0.25">
      <c r="A945" s="619" t="s">
        <v>2978</v>
      </c>
      <c r="B945" s="619" t="s">
        <v>7941</v>
      </c>
      <c r="C945" s="619" t="s">
        <v>7852</v>
      </c>
      <c r="D945" s="619" t="s">
        <v>110</v>
      </c>
      <c r="E945" s="631">
        <v>2023</v>
      </c>
      <c r="F945" s="79">
        <v>63596.91</v>
      </c>
      <c r="G945" s="619" t="s">
        <v>4537</v>
      </c>
    </row>
    <row r="946" spans="1:7" ht="15.75" x14ac:dyDescent="0.25">
      <c r="A946" s="619" t="s">
        <v>2978</v>
      </c>
      <c r="B946" s="619" t="s">
        <v>7945</v>
      </c>
      <c r="C946" s="619" t="s">
        <v>7852</v>
      </c>
      <c r="D946" s="619" t="s">
        <v>110</v>
      </c>
      <c r="E946" s="631">
        <v>2023</v>
      </c>
      <c r="F946" s="79">
        <v>86126.79</v>
      </c>
      <c r="G946" s="630" t="s">
        <v>4537</v>
      </c>
    </row>
    <row r="947" spans="1:7" ht="15.75" x14ac:dyDescent="0.25">
      <c r="A947" s="619" t="s">
        <v>2978</v>
      </c>
      <c r="B947" s="619" t="s">
        <v>7944</v>
      </c>
      <c r="C947" s="619" t="s">
        <v>7852</v>
      </c>
      <c r="D947" s="619" t="s">
        <v>110</v>
      </c>
      <c r="E947" s="631">
        <v>2023</v>
      </c>
      <c r="F947" s="79">
        <v>61778.16</v>
      </c>
      <c r="G947" s="619" t="s">
        <v>4537</v>
      </c>
    </row>
    <row r="948" spans="1:7" ht="15.75" x14ac:dyDescent="0.25">
      <c r="A948" s="619" t="s">
        <v>7946</v>
      </c>
      <c r="B948" s="619" t="s">
        <v>7947</v>
      </c>
      <c r="C948" s="619" t="s">
        <v>4060</v>
      </c>
      <c r="D948" s="619" t="s">
        <v>110</v>
      </c>
      <c r="E948" s="631">
        <v>2023</v>
      </c>
      <c r="F948" s="79">
        <v>34500</v>
      </c>
      <c r="G948" s="619" t="s">
        <v>7748</v>
      </c>
    </row>
    <row r="949" spans="1:7" ht="15.75" x14ac:dyDescent="0.25">
      <c r="A949" s="619" t="s">
        <v>7946</v>
      </c>
      <c r="B949" s="619" t="s">
        <v>7948</v>
      </c>
      <c r="C949" s="619" t="s">
        <v>4060</v>
      </c>
      <c r="D949" s="619" t="s">
        <v>426</v>
      </c>
      <c r="E949" s="631">
        <v>2023</v>
      </c>
      <c r="F949" s="79">
        <v>36500</v>
      </c>
      <c r="G949" s="619" t="s">
        <v>7748</v>
      </c>
    </row>
    <row r="950" spans="1:7" ht="15.75" x14ac:dyDescent="0.25">
      <c r="A950" s="619" t="s">
        <v>7946</v>
      </c>
      <c r="B950" s="619" t="s">
        <v>7949</v>
      </c>
      <c r="C950" s="619" t="s">
        <v>4060</v>
      </c>
      <c r="D950" s="619" t="s">
        <v>426</v>
      </c>
      <c r="E950" s="631">
        <v>2023</v>
      </c>
      <c r="F950" s="79">
        <v>42900</v>
      </c>
      <c r="G950" s="619" t="s">
        <v>7748</v>
      </c>
    </row>
    <row r="951" spans="1:7" ht="15.75" x14ac:dyDescent="0.25">
      <c r="A951" s="619" t="s">
        <v>7946</v>
      </c>
      <c r="B951" s="619" t="s">
        <v>7950</v>
      </c>
      <c r="C951" s="619" t="s">
        <v>5072</v>
      </c>
      <c r="D951" s="619" t="s">
        <v>110</v>
      </c>
      <c r="E951" s="631">
        <v>2023</v>
      </c>
      <c r="F951" s="79">
        <v>32400</v>
      </c>
      <c r="G951" s="619" t="s">
        <v>7790</v>
      </c>
    </row>
    <row r="952" spans="1:7" ht="15.75" x14ac:dyDescent="0.25">
      <c r="A952" s="619" t="s">
        <v>7946</v>
      </c>
      <c r="B952" s="619" t="s">
        <v>7951</v>
      </c>
      <c r="C952" s="619" t="s">
        <v>4060</v>
      </c>
      <c r="D952" s="619" t="s">
        <v>110</v>
      </c>
      <c r="E952" s="631">
        <v>2023</v>
      </c>
      <c r="F952" s="79">
        <v>35900</v>
      </c>
      <c r="G952" s="619" t="s">
        <v>7790</v>
      </c>
    </row>
    <row r="953" spans="1:7" ht="15.75" x14ac:dyDescent="0.25">
      <c r="A953" s="619" t="s">
        <v>7946</v>
      </c>
      <c r="B953" s="619" t="s">
        <v>7952</v>
      </c>
      <c r="C953" s="619" t="s">
        <v>4060</v>
      </c>
      <c r="D953" s="619" t="s">
        <v>110</v>
      </c>
      <c r="E953" s="631">
        <v>2023</v>
      </c>
      <c r="F953" s="79">
        <v>40650</v>
      </c>
      <c r="G953" s="619" t="s">
        <v>7790</v>
      </c>
    </row>
    <row r="954" spans="1:7" ht="15.75" x14ac:dyDescent="0.25">
      <c r="A954" s="619" t="s">
        <v>7946</v>
      </c>
      <c r="B954" s="619" t="s">
        <v>7953</v>
      </c>
      <c r="C954" s="619" t="s">
        <v>5072</v>
      </c>
      <c r="D954" s="619" t="s">
        <v>110</v>
      </c>
      <c r="E954" s="631">
        <v>2023</v>
      </c>
      <c r="F954" s="79">
        <v>32600</v>
      </c>
      <c r="G954" s="619" t="s">
        <v>7828</v>
      </c>
    </row>
    <row r="955" spans="1:7" ht="15.75" x14ac:dyDescent="0.25">
      <c r="A955" s="619" t="s">
        <v>7946</v>
      </c>
      <c r="B955" s="619" t="s">
        <v>7954</v>
      </c>
      <c r="C955" s="619" t="s">
        <v>5072</v>
      </c>
      <c r="D955" s="619" t="s">
        <v>426</v>
      </c>
      <c r="E955" s="631">
        <v>2023</v>
      </c>
      <c r="F955" s="79">
        <v>34600</v>
      </c>
      <c r="G955" s="619" t="s">
        <v>7828</v>
      </c>
    </row>
    <row r="956" spans="1:7" ht="15.75" x14ac:dyDescent="0.25">
      <c r="A956" s="619" t="s">
        <v>7946</v>
      </c>
      <c r="B956" s="619" t="s">
        <v>7955</v>
      </c>
      <c r="C956" s="619" t="s">
        <v>4060</v>
      </c>
      <c r="D956" s="619" t="s">
        <v>110</v>
      </c>
      <c r="E956" s="631">
        <v>2023</v>
      </c>
      <c r="F956" s="79">
        <v>35500</v>
      </c>
      <c r="G956" s="619" t="s">
        <v>7828</v>
      </c>
    </row>
    <row r="957" spans="1:7" ht="15.75" x14ac:dyDescent="0.25">
      <c r="A957" s="619" t="s">
        <v>7946</v>
      </c>
      <c r="B957" s="619" t="s">
        <v>7956</v>
      </c>
      <c r="C957" s="619" t="s">
        <v>4060</v>
      </c>
      <c r="D957" s="619" t="s">
        <v>426</v>
      </c>
      <c r="E957" s="631">
        <v>2023</v>
      </c>
      <c r="F957" s="79">
        <v>37500</v>
      </c>
      <c r="G957" s="619" t="s">
        <v>7828</v>
      </c>
    </row>
    <row r="958" spans="1:7" ht="15.75" x14ac:dyDescent="0.25">
      <c r="A958" s="619" t="s">
        <v>7946</v>
      </c>
      <c r="B958" s="619" t="s">
        <v>7957</v>
      </c>
      <c r="C958" s="619" t="s">
        <v>7958</v>
      </c>
      <c r="D958" s="619" t="s">
        <v>426</v>
      </c>
      <c r="E958" s="631">
        <v>2023</v>
      </c>
      <c r="F958" s="79">
        <v>41500</v>
      </c>
      <c r="G958" s="619" t="s">
        <v>7828</v>
      </c>
    </row>
    <row r="959" spans="1:7" ht="15.75" x14ac:dyDescent="0.25">
      <c r="A959" s="619" t="s">
        <v>7946</v>
      </c>
      <c r="B959" s="619" t="s">
        <v>7959</v>
      </c>
      <c r="C959" s="619" t="s">
        <v>4060</v>
      </c>
      <c r="D959" s="619" t="s">
        <v>426</v>
      </c>
      <c r="E959" s="631">
        <v>2023</v>
      </c>
      <c r="F959" s="79">
        <v>44900</v>
      </c>
      <c r="G959" s="619" t="s">
        <v>7828</v>
      </c>
    </row>
    <row r="960" spans="1:7" ht="15.75" x14ac:dyDescent="0.25">
      <c r="A960" s="619" t="s">
        <v>7946</v>
      </c>
      <c r="B960" s="619" t="s">
        <v>7960</v>
      </c>
      <c r="C960" s="619" t="s">
        <v>5072</v>
      </c>
      <c r="D960" s="619" t="s">
        <v>110</v>
      </c>
      <c r="E960" s="631">
        <v>2023</v>
      </c>
      <c r="F960" s="79">
        <v>27400</v>
      </c>
      <c r="G960" s="619" t="s">
        <v>7961</v>
      </c>
    </row>
    <row r="961" spans="1:7" ht="15.75" x14ac:dyDescent="0.25">
      <c r="A961" s="619" t="s">
        <v>7946</v>
      </c>
      <c r="B961" s="619" t="s">
        <v>7960</v>
      </c>
      <c r="C961" s="619" t="s">
        <v>5072</v>
      </c>
      <c r="D961" s="619" t="s">
        <v>110</v>
      </c>
      <c r="E961" s="631">
        <v>2023</v>
      </c>
      <c r="F961" s="79">
        <v>28400</v>
      </c>
      <c r="G961" s="619" t="s">
        <v>7748</v>
      </c>
    </row>
    <row r="962" spans="1:7" ht="15.75" x14ac:dyDescent="0.25">
      <c r="A962" s="619" t="s">
        <v>7946</v>
      </c>
      <c r="B962" s="619" t="s">
        <v>7963</v>
      </c>
      <c r="C962" s="619" t="s">
        <v>4060</v>
      </c>
      <c r="D962" s="619" t="s">
        <v>110</v>
      </c>
      <c r="E962" s="631">
        <v>2023</v>
      </c>
      <c r="F962" s="79">
        <v>30900</v>
      </c>
      <c r="G962" s="619" t="s">
        <v>7961</v>
      </c>
    </row>
    <row r="963" spans="1:7" ht="15.75" x14ac:dyDescent="0.25">
      <c r="A963" s="619" t="s">
        <v>7946</v>
      </c>
      <c r="B963" s="619" t="s">
        <v>7966</v>
      </c>
      <c r="C963" s="619" t="s">
        <v>4060</v>
      </c>
      <c r="D963" s="619" t="s">
        <v>110</v>
      </c>
      <c r="E963" s="631">
        <v>2023</v>
      </c>
      <c r="F963" s="79">
        <v>31900</v>
      </c>
      <c r="G963" s="619" t="s">
        <v>7748</v>
      </c>
    </row>
    <row r="964" spans="1:7" ht="15.75" x14ac:dyDescent="0.25">
      <c r="A964" s="619" t="s">
        <v>7946</v>
      </c>
      <c r="B964" s="619" t="s">
        <v>7964</v>
      </c>
      <c r="C964" s="619" t="s">
        <v>7788</v>
      </c>
      <c r="D964" s="619" t="s">
        <v>110</v>
      </c>
      <c r="E964" s="631">
        <v>2023</v>
      </c>
      <c r="F964" s="79">
        <v>33900</v>
      </c>
      <c r="G964" s="619" t="s">
        <v>7961</v>
      </c>
    </row>
    <row r="965" spans="1:7" ht="15.75" x14ac:dyDescent="0.25">
      <c r="A965" s="619" t="s">
        <v>7946</v>
      </c>
      <c r="B965" s="619" t="s">
        <v>7962</v>
      </c>
      <c r="C965" s="619" t="s">
        <v>7788</v>
      </c>
      <c r="D965" s="619" t="s">
        <v>110</v>
      </c>
      <c r="E965" s="631">
        <v>2023</v>
      </c>
      <c r="F965" s="79">
        <v>29900</v>
      </c>
      <c r="G965" s="619" t="s">
        <v>7961</v>
      </c>
    </row>
    <row r="966" spans="1:7" ht="15.75" x14ac:dyDescent="0.25">
      <c r="A966" s="619" t="s">
        <v>7946</v>
      </c>
      <c r="B966" s="619" t="s">
        <v>7965</v>
      </c>
      <c r="C966" s="619" t="s">
        <v>4060</v>
      </c>
      <c r="D966" s="619" t="s">
        <v>110</v>
      </c>
      <c r="E966" s="631">
        <v>2023</v>
      </c>
      <c r="F966" s="79">
        <v>35900</v>
      </c>
      <c r="G966" s="619" t="s">
        <v>7961</v>
      </c>
    </row>
    <row r="967" spans="1:7" ht="15.75" x14ac:dyDescent="0.25">
      <c r="A967" s="619" t="s">
        <v>117</v>
      </c>
      <c r="B967" s="619" t="s">
        <v>4768</v>
      </c>
      <c r="C967" s="619" t="s">
        <v>5072</v>
      </c>
      <c r="D967" s="619" t="s">
        <v>426</v>
      </c>
      <c r="E967" s="631">
        <v>2023</v>
      </c>
      <c r="F967" s="79">
        <v>25795</v>
      </c>
      <c r="G967" s="619" t="s">
        <v>7757</v>
      </c>
    </row>
    <row r="968" spans="1:7" ht="15.75" x14ac:dyDescent="0.25">
      <c r="A968" s="619" t="s">
        <v>117</v>
      </c>
      <c r="B968" s="619" t="s">
        <v>7967</v>
      </c>
      <c r="C968" s="619" t="s">
        <v>5072</v>
      </c>
      <c r="D968" s="619" t="s">
        <v>426</v>
      </c>
      <c r="E968" s="631">
        <v>2023</v>
      </c>
      <c r="F968" s="79">
        <v>27045</v>
      </c>
      <c r="G968" s="619" t="s">
        <v>7757</v>
      </c>
    </row>
    <row r="969" spans="1:7" ht="15.75" x14ac:dyDescent="0.25">
      <c r="A969" s="619" t="s">
        <v>117</v>
      </c>
      <c r="B969" s="619" t="s">
        <v>7968</v>
      </c>
      <c r="C969" s="619" t="s">
        <v>5072</v>
      </c>
      <c r="D969" s="619" t="s">
        <v>426</v>
      </c>
      <c r="E969" s="631">
        <v>2023</v>
      </c>
      <c r="F969" s="79">
        <v>29995</v>
      </c>
      <c r="G969" s="619" t="s">
        <v>7757</v>
      </c>
    </row>
    <row r="970" spans="1:7" ht="15.75" x14ac:dyDescent="0.25">
      <c r="A970" s="619" t="s">
        <v>117</v>
      </c>
      <c r="B970" s="619" t="s">
        <v>4771</v>
      </c>
      <c r="C970" s="619" t="s">
        <v>5072</v>
      </c>
      <c r="D970" s="619" t="s">
        <v>426</v>
      </c>
      <c r="E970" s="631">
        <v>2023</v>
      </c>
      <c r="F970" s="79">
        <v>28045</v>
      </c>
      <c r="G970" s="619" t="s">
        <v>7757</v>
      </c>
    </row>
    <row r="971" spans="1:7" ht="15.75" x14ac:dyDescent="0.25">
      <c r="A971" s="619" t="s">
        <v>117</v>
      </c>
      <c r="B971" s="619" t="s">
        <v>4772</v>
      </c>
      <c r="C971" s="619" t="s">
        <v>5072</v>
      </c>
      <c r="D971" s="619" t="s">
        <v>426</v>
      </c>
      <c r="E971" s="631">
        <v>2023</v>
      </c>
      <c r="F971" s="79">
        <v>29495</v>
      </c>
      <c r="G971" s="619" t="s">
        <v>7757</v>
      </c>
    </row>
    <row r="972" spans="1:7" ht="15.75" x14ac:dyDescent="0.25">
      <c r="A972" s="619" t="s">
        <v>117</v>
      </c>
      <c r="B972" s="619" t="s">
        <v>7970</v>
      </c>
      <c r="C972" s="619" t="s">
        <v>6335</v>
      </c>
      <c r="D972" s="619" t="s">
        <v>110</v>
      </c>
      <c r="E972" s="631">
        <v>2023</v>
      </c>
      <c r="F972" s="79">
        <v>17445</v>
      </c>
      <c r="G972" s="619" t="s">
        <v>7748</v>
      </c>
    </row>
    <row r="973" spans="1:7" ht="15.75" x14ac:dyDescent="0.25">
      <c r="A973" s="619" t="s">
        <v>117</v>
      </c>
      <c r="B973" s="619" t="s">
        <v>7969</v>
      </c>
      <c r="C973" s="619" t="s">
        <v>6335</v>
      </c>
      <c r="D973" s="619" t="s">
        <v>110</v>
      </c>
      <c r="E973" s="631">
        <v>2023</v>
      </c>
      <c r="F973" s="79">
        <v>16245</v>
      </c>
      <c r="G973" s="619" t="s">
        <v>7748</v>
      </c>
    </row>
    <row r="974" spans="1:7" ht="15.75" x14ac:dyDescent="0.25">
      <c r="A974" s="619" t="s">
        <v>117</v>
      </c>
      <c r="B974" s="619" t="s">
        <v>7975</v>
      </c>
      <c r="C974" s="619" t="s">
        <v>6335</v>
      </c>
      <c r="D974" s="619" t="s">
        <v>110</v>
      </c>
      <c r="E974" s="631">
        <v>2023</v>
      </c>
      <c r="F974" s="79">
        <v>18445</v>
      </c>
      <c r="G974" s="619" t="s">
        <v>7746</v>
      </c>
    </row>
    <row r="975" spans="1:7" ht="15.75" x14ac:dyDescent="0.25">
      <c r="A975" s="619" t="s">
        <v>117</v>
      </c>
      <c r="B975" s="619" t="s">
        <v>7973</v>
      </c>
      <c r="C975" s="619" t="s">
        <v>6335</v>
      </c>
      <c r="D975" s="619" t="s">
        <v>110</v>
      </c>
      <c r="E975" s="631">
        <v>2023</v>
      </c>
      <c r="F975" s="79">
        <v>17245</v>
      </c>
      <c r="G975" s="619" t="s">
        <v>7746</v>
      </c>
    </row>
    <row r="976" spans="1:7" ht="15.75" x14ac:dyDescent="0.25">
      <c r="A976" s="619" t="s">
        <v>117</v>
      </c>
      <c r="B976" s="619" t="s">
        <v>7974</v>
      </c>
      <c r="C976" s="619" t="s">
        <v>6335</v>
      </c>
      <c r="D976" s="619" t="s">
        <v>110</v>
      </c>
      <c r="E976" s="631">
        <v>2023</v>
      </c>
      <c r="F976" s="79">
        <v>17845</v>
      </c>
      <c r="G976" s="619" t="s">
        <v>7746</v>
      </c>
    </row>
    <row r="977" spans="1:7" ht="15.75" x14ac:dyDescent="0.25">
      <c r="A977" s="619" t="s">
        <v>117</v>
      </c>
      <c r="B977" s="619" t="s">
        <v>4764</v>
      </c>
      <c r="C977" s="619" t="s">
        <v>6335</v>
      </c>
      <c r="D977" s="619" t="s">
        <v>110</v>
      </c>
      <c r="E977" s="631">
        <v>2023</v>
      </c>
      <c r="F977" s="79">
        <v>18945</v>
      </c>
      <c r="G977" s="619" t="s">
        <v>7746</v>
      </c>
    </row>
    <row r="978" spans="1:7" ht="15.75" x14ac:dyDescent="0.25">
      <c r="A978" s="619" t="s">
        <v>117</v>
      </c>
      <c r="B978" s="619" t="s">
        <v>4759</v>
      </c>
      <c r="C978" s="619" t="s">
        <v>6335</v>
      </c>
      <c r="D978" s="619" t="s">
        <v>110</v>
      </c>
      <c r="E978" s="631">
        <v>2023</v>
      </c>
      <c r="F978" s="79">
        <v>16845</v>
      </c>
      <c r="G978" s="619" t="s">
        <v>7748</v>
      </c>
    </row>
    <row r="979" spans="1:7" ht="15.75" x14ac:dyDescent="0.25">
      <c r="A979" s="619" t="s">
        <v>117</v>
      </c>
      <c r="B979" s="619" t="s">
        <v>7972</v>
      </c>
      <c r="C979" s="619" t="s">
        <v>6335</v>
      </c>
      <c r="D979" s="619" t="s">
        <v>110</v>
      </c>
      <c r="E979" s="631">
        <v>2023</v>
      </c>
      <c r="F979" s="79">
        <v>18145</v>
      </c>
      <c r="G979" s="619" t="s">
        <v>7748</v>
      </c>
    </row>
    <row r="980" spans="1:7" ht="15.75" x14ac:dyDescent="0.25">
      <c r="A980" s="619" t="s">
        <v>117</v>
      </c>
      <c r="B980" s="619" t="s">
        <v>7971</v>
      </c>
      <c r="C980" s="619" t="s">
        <v>6335</v>
      </c>
      <c r="D980" s="619" t="s">
        <v>110</v>
      </c>
      <c r="E980" s="631">
        <v>2023</v>
      </c>
      <c r="F980" s="79">
        <v>18145</v>
      </c>
      <c r="G980" s="619" t="s">
        <v>7748</v>
      </c>
    </row>
    <row r="981" spans="1:7" ht="15.75" x14ac:dyDescent="0.25">
      <c r="A981" s="619" t="s">
        <v>117</v>
      </c>
      <c r="B981" s="619" t="s">
        <v>7979</v>
      </c>
      <c r="C981" s="619" t="s">
        <v>3782</v>
      </c>
      <c r="D981" s="619" t="s">
        <v>110</v>
      </c>
      <c r="E981" s="631">
        <v>2023</v>
      </c>
      <c r="F981" s="79">
        <v>32145</v>
      </c>
      <c r="G981" s="619" t="s">
        <v>7757</v>
      </c>
    </row>
    <row r="982" spans="1:7" ht="15.75" x14ac:dyDescent="0.25">
      <c r="A982" s="619" t="s">
        <v>117</v>
      </c>
      <c r="B982" s="619" t="s">
        <v>7979</v>
      </c>
      <c r="C982" s="619" t="s">
        <v>3782</v>
      </c>
      <c r="D982" s="619" t="s">
        <v>426</v>
      </c>
      <c r="E982" s="631">
        <v>2023</v>
      </c>
      <c r="F982" s="79">
        <v>33945</v>
      </c>
      <c r="G982" s="619" t="s">
        <v>7757</v>
      </c>
    </row>
    <row r="983" spans="1:7" ht="15.75" x14ac:dyDescent="0.25">
      <c r="A983" s="619" t="s">
        <v>117</v>
      </c>
      <c r="B983" s="619" t="s">
        <v>4744</v>
      </c>
      <c r="C983" s="619" t="s">
        <v>3782</v>
      </c>
      <c r="D983" s="619" t="s">
        <v>426</v>
      </c>
      <c r="E983" s="631">
        <v>2023</v>
      </c>
      <c r="F983" s="79">
        <v>29695</v>
      </c>
      <c r="G983" s="619" t="s">
        <v>7757</v>
      </c>
    </row>
    <row r="984" spans="1:7" ht="15.75" x14ac:dyDescent="0.25">
      <c r="A984" s="619" t="s">
        <v>117</v>
      </c>
      <c r="B984" s="619" t="s">
        <v>7976</v>
      </c>
      <c r="C984" s="619" t="s">
        <v>3782</v>
      </c>
      <c r="D984" s="619" t="s">
        <v>110</v>
      </c>
      <c r="E984" s="631">
        <v>2023</v>
      </c>
      <c r="F984" s="79">
        <v>27895</v>
      </c>
      <c r="G984" s="619" t="s">
        <v>7757</v>
      </c>
    </row>
    <row r="985" spans="1:7" ht="15.75" x14ac:dyDescent="0.25">
      <c r="A985" s="619" t="s">
        <v>117</v>
      </c>
      <c r="B985" s="619" t="s">
        <v>7987</v>
      </c>
      <c r="C985" s="619" t="s">
        <v>7984</v>
      </c>
      <c r="D985" s="619" t="s">
        <v>426</v>
      </c>
      <c r="E985" s="631">
        <v>2023</v>
      </c>
      <c r="F985" s="79">
        <v>49995</v>
      </c>
      <c r="G985" s="619" t="s">
        <v>7757</v>
      </c>
    </row>
    <row r="986" spans="1:7" ht="15.75" x14ac:dyDescent="0.25">
      <c r="A986" s="619" t="s">
        <v>117</v>
      </c>
      <c r="B986" s="619" t="s">
        <v>7983</v>
      </c>
      <c r="C986" s="619" t="s">
        <v>7984</v>
      </c>
      <c r="D986" s="619" t="s">
        <v>426</v>
      </c>
      <c r="E986" s="631">
        <v>2023</v>
      </c>
      <c r="F986" s="79">
        <v>39845</v>
      </c>
      <c r="G986" s="619" t="s">
        <v>7757</v>
      </c>
    </row>
    <row r="987" spans="1:7" ht="15.75" x14ac:dyDescent="0.25">
      <c r="A987" s="619" t="s">
        <v>117</v>
      </c>
      <c r="B987" s="619" t="s">
        <v>7986</v>
      </c>
      <c r="C987" s="619" t="s">
        <v>7984</v>
      </c>
      <c r="D987" s="619" t="s">
        <v>426</v>
      </c>
      <c r="E987" s="631">
        <v>2023</v>
      </c>
      <c r="F987" s="79">
        <v>44145</v>
      </c>
      <c r="G987" s="619" t="s">
        <v>7757</v>
      </c>
    </row>
    <row r="988" spans="1:7" ht="15.75" x14ac:dyDescent="0.25">
      <c r="A988" s="619" t="s">
        <v>117</v>
      </c>
      <c r="B988" s="619" t="s">
        <v>7985</v>
      </c>
      <c r="C988" s="619" t="s">
        <v>7984</v>
      </c>
      <c r="D988" s="619" t="s">
        <v>426</v>
      </c>
      <c r="E988" s="631">
        <v>2023</v>
      </c>
      <c r="F988" s="79">
        <v>42145</v>
      </c>
      <c r="G988" s="619" t="s">
        <v>7757</v>
      </c>
    </row>
    <row r="989" spans="1:7" ht="15.75" x14ac:dyDescent="0.25">
      <c r="A989" s="619" t="s">
        <v>117</v>
      </c>
      <c r="B989" s="619" t="s">
        <v>4750</v>
      </c>
      <c r="C989" s="619" t="s">
        <v>7984</v>
      </c>
      <c r="D989" s="619" t="s">
        <v>426</v>
      </c>
      <c r="E989" s="631">
        <v>2023</v>
      </c>
      <c r="F989" s="79">
        <v>45445</v>
      </c>
      <c r="G989" s="619" t="s">
        <v>7757</v>
      </c>
    </row>
    <row r="990" spans="1:7" ht="15.75" x14ac:dyDescent="0.25">
      <c r="A990" s="619" t="s">
        <v>117</v>
      </c>
      <c r="B990" s="619" t="s">
        <v>7981</v>
      </c>
      <c r="C990" s="619" t="s">
        <v>3782</v>
      </c>
      <c r="D990" s="619" t="s">
        <v>426</v>
      </c>
      <c r="E990" s="631">
        <v>2023</v>
      </c>
      <c r="F990" s="79">
        <v>35945</v>
      </c>
      <c r="G990" s="619" t="s">
        <v>7757</v>
      </c>
    </row>
    <row r="991" spans="1:7" ht="15.75" x14ac:dyDescent="0.25">
      <c r="A991" s="619" t="s">
        <v>117</v>
      </c>
      <c r="B991" s="619" t="s">
        <v>7978</v>
      </c>
      <c r="C991" s="619" t="s">
        <v>3782</v>
      </c>
      <c r="D991" s="619" t="s">
        <v>110</v>
      </c>
      <c r="E991" s="631">
        <v>2023</v>
      </c>
      <c r="F991" s="79">
        <v>30945</v>
      </c>
      <c r="G991" s="619" t="s">
        <v>7757</v>
      </c>
    </row>
    <row r="992" spans="1:7" ht="15.75" x14ac:dyDescent="0.25">
      <c r="A992" s="619" t="s">
        <v>117</v>
      </c>
      <c r="B992" s="619" t="s">
        <v>7978</v>
      </c>
      <c r="C992" s="619" t="s">
        <v>3782</v>
      </c>
      <c r="D992" s="619" t="s">
        <v>426</v>
      </c>
      <c r="E992" s="631">
        <v>2023</v>
      </c>
      <c r="F992" s="79">
        <v>32745</v>
      </c>
      <c r="G992" s="619" t="s">
        <v>7757</v>
      </c>
    </row>
    <row r="993" spans="1:7" ht="15.75" x14ac:dyDescent="0.25">
      <c r="A993" s="619" t="s">
        <v>117</v>
      </c>
      <c r="B993" s="619" t="s">
        <v>7977</v>
      </c>
      <c r="C993" s="619" t="s">
        <v>3782</v>
      </c>
      <c r="D993" s="619" t="s">
        <v>110</v>
      </c>
      <c r="E993" s="631">
        <v>2023</v>
      </c>
      <c r="F993" s="79">
        <v>29845</v>
      </c>
      <c r="G993" s="619" t="s">
        <v>7757</v>
      </c>
    </row>
    <row r="994" spans="1:7" ht="15.75" x14ac:dyDescent="0.25">
      <c r="A994" s="619" t="s">
        <v>117</v>
      </c>
      <c r="B994" s="619" t="s">
        <v>7977</v>
      </c>
      <c r="C994" s="619" t="s">
        <v>3782</v>
      </c>
      <c r="D994" s="619" t="s">
        <v>426</v>
      </c>
      <c r="E994" s="631">
        <v>2023</v>
      </c>
      <c r="F994" s="79">
        <v>31645</v>
      </c>
      <c r="G994" s="619" t="s">
        <v>7757</v>
      </c>
    </row>
    <row r="995" spans="1:7" ht="15.75" x14ac:dyDescent="0.25">
      <c r="A995" s="619" t="s">
        <v>117</v>
      </c>
      <c r="B995" s="619" t="s">
        <v>4748</v>
      </c>
      <c r="C995" s="619" t="s">
        <v>3782</v>
      </c>
      <c r="D995" s="619" t="s">
        <v>110</v>
      </c>
      <c r="E995" s="631">
        <v>2023</v>
      </c>
      <c r="F995" s="79">
        <v>34445</v>
      </c>
      <c r="G995" s="619" t="s">
        <v>7757</v>
      </c>
    </row>
    <row r="996" spans="1:7" ht="15.75" x14ac:dyDescent="0.25">
      <c r="A996" s="619" t="s">
        <v>117</v>
      </c>
      <c r="B996" s="619" t="s">
        <v>4748</v>
      </c>
      <c r="C996" s="619" t="s">
        <v>3782</v>
      </c>
      <c r="D996" s="619" t="s">
        <v>426</v>
      </c>
      <c r="E996" s="631">
        <v>2023</v>
      </c>
      <c r="F996" s="79">
        <v>36245</v>
      </c>
      <c r="G996" s="619" t="s">
        <v>7757</v>
      </c>
    </row>
    <row r="997" spans="1:7" ht="15.75" x14ac:dyDescent="0.25">
      <c r="A997" s="619" t="s">
        <v>117</v>
      </c>
      <c r="B997" s="619" t="s">
        <v>7982</v>
      </c>
      <c r="C997" s="619" t="s">
        <v>3782</v>
      </c>
      <c r="D997" s="619" t="s">
        <v>426</v>
      </c>
      <c r="E997" s="631">
        <v>2023</v>
      </c>
      <c r="F997" s="79">
        <v>40295</v>
      </c>
      <c r="G997" s="619" t="s">
        <v>7757</v>
      </c>
    </row>
    <row r="998" spans="1:7" ht="15.75" x14ac:dyDescent="0.25">
      <c r="A998" s="619" t="s">
        <v>117</v>
      </c>
      <c r="B998" s="619" t="s">
        <v>7980</v>
      </c>
      <c r="C998" s="619" t="s">
        <v>3782</v>
      </c>
      <c r="D998" s="619" t="s">
        <v>110</v>
      </c>
      <c r="E998" s="631">
        <v>2023</v>
      </c>
      <c r="F998" s="79">
        <v>35895</v>
      </c>
      <c r="G998" s="619" t="s">
        <v>7757</v>
      </c>
    </row>
    <row r="999" spans="1:7" ht="15.75" x14ac:dyDescent="0.25">
      <c r="A999" s="619" t="s">
        <v>117</v>
      </c>
      <c r="B999" s="619" t="s">
        <v>7980</v>
      </c>
      <c r="C999" s="619" t="s">
        <v>3782</v>
      </c>
      <c r="D999" s="619" t="s">
        <v>426</v>
      </c>
      <c r="E999" s="631">
        <v>2023</v>
      </c>
      <c r="F999" s="79">
        <v>37695</v>
      </c>
      <c r="G999" s="619" t="s">
        <v>7757</v>
      </c>
    </row>
    <row r="1000" spans="1:7" ht="15.75" x14ac:dyDescent="0.25">
      <c r="A1000" s="619" t="s">
        <v>117</v>
      </c>
      <c r="B1000" s="619" t="s">
        <v>7989</v>
      </c>
      <c r="C1000" s="619" t="s">
        <v>4060</v>
      </c>
      <c r="D1000" s="619" t="s">
        <v>426</v>
      </c>
      <c r="E1000" s="631">
        <v>2023</v>
      </c>
      <c r="F1000" s="79">
        <v>24995</v>
      </c>
      <c r="G1000" s="619" t="s">
        <v>7757</v>
      </c>
    </row>
    <row r="1001" spans="1:7" ht="15.75" x14ac:dyDescent="0.25">
      <c r="A1001" s="619" t="s">
        <v>117</v>
      </c>
      <c r="B1001" s="619" t="s">
        <v>7990</v>
      </c>
      <c r="C1001" s="619" t="s">
        <v>4060</v>
      </c>
      <c r="D1001" s="619" t="s">
        <v>426</v>
      </c>
      <c r="E1001" s="631">
        <v>2023</v>
      </c>
      <c r="F1001" s="79">
        <v>25945</v>
      </c>
      <c r="G1001" s="619" t="s">
        <v>7757</v>
      </c>
    </row>
    <row r="1002" spans="1:7" ht="15.75" x14ac:dyDescent="0.25">
      <c r="A1002" s="619" t="s">
        <v>117</v>
      </c>
      <c r="B1002" s="619" t="s">
        <v>7992</v>
      </c>
      <c r="C1002" s="619" t="s">
        <v>4060</v>
      </c>
      <c r="D1002" s="619" t="s">
        <v>426</v>
      </c>
      <c r="E1002" s="631">
        <v>2023</v>
      </c>
      <c r="F1002" s="79">
        <v>27795</v>
      </c>
      <c r="G1002" s="619" t="s">
        <v>7757</v>
      </c>
    </row>
    <row r="1003" spans="1:7" ht="15.75" x14ac:dyDescent="0.25">
      <c r="A1003" s="619" t="s">
        <v>117</v>
      </c>
      <c r="B1003" s="619" t="s">
        <v>7988</v>
      </c>
      <c r="C1003" s="619" t="s">
        <v>4060</v>
      </c>
      <c r="D1003" s="619" t="s">
        <v>426</v>
      </c>
      <c r="E1003" s="631">
        <v>2023</v>
      </c>
      <c r="F1003" s="79">
        <v>22995</v>
      </c>
      <c r="G1003" s="619" t="s">
        <v>7757</v>
      </c>
    </row>
    <row r="1004" spans="1:7" ht="15.75" x14ac:dyDescent="0.25">
      <c r="A1004" s="619" t="s">
        <v>117</v>
      </c>
      <c r="B1004" s="619" t="s">
        <v>7991</v>
      </c>
      <c r="C1004" s="619" t="s">
        <v>4060</v>
      </c>
      <c r="D1004" s="619" t="s">
        <v>426</v>
      </c>
      <c r="E1004" s="631">
        <v>2023</v>
      </c>
      <c r="F1004" s="79">
        <v>27245</v>
      </c>
      <c r="G1004" s="619" t="s">
        <v>7757</v>
      </c>
    </row>
    <row r="1005" spans="1:7" ht="15.75" x14ac:dyDescent="0.25">
      <c r="A1005" s="619" t="s">
        <v>117</v>
      </c>
      <c r="B1005" s="619" t="s">
        <v>7993</v>
      </c>
      <c r="C1005" s="619" t="s">
        <v>3747</v>
      </c>
      <c r="D1005" s="619" t="s">
        <v>426</v>
      </c>
      <c r="E1005" s="631">
        <v>2023</v>
      </c>
      <c r="F1005" s="79">
        <v>28045</v>
      </c>
      <c r="G1005" s="619" t="s">
        <v>7757</v>
      </c>
    </row>
    <row r="1006" spans="1:7" ht="15.75" x14ac:dyDescent="0.25">
      <c r="A1006" s="619" t="s">
        <v>64</v>
      </c>
      <c r="B1006" s="619" t="s">
        <v>7994</v>
      </c>
      <c r="C1006" s="619" t="s">
        <v>3782</v>
      </c>
      <c r="D1006" s="619" t="s">
        <v>110</v>
      </c>
      <c r="E1006" s="631">
        <v>2023</v>
      </c>
      <c r="F1006" s="79">
        <v>25630</v>
      </c>
      <c r="G1006" s="619" t="s">
        <v>7746</v>
      </c>
    </row>
    <row r="1007" spans="1:7" ht="15.75" x14ac:dyDescent="0.25">
      <c r="A1007" s="619" t="s">
        <v>64</v>
      </c>
      <c r="B1007" s="619" t="s">
        <v>7997</v>
      </c>
      <c r="C1007" s="619" t="s">
        <v>3782</v>
      </c>
      <c r="D1007" s="619" t="s">
        <v>110</v>
      </c>
      <c r="E1007" s="631">
        <v>2023</v>
      </c>
      <c r="F1007" s="79">
        <v>32330</v>
      </c>
      <c r="G1007" s="619" t="s">
        <v>7746</v>
      </c>
    </row>
    <row r="1008" spans="1:7" ht="15.75" x14ac:dyDescent="0.25">
      <c r="A1008" s="619" t="s">
        <v>64</v>
      </c>
      <c r="B1008" s="619" t="s">
        <v>7997</v>
      </c>
      <c r="C1008" s="619" t="s">
        <v>3782</v>
      </c>
      <c r="D1008" s="619" t="s">
        <v>426</v>
      </c>
      <c r="E1008" s="631">
        <v>2023</v>
      </c>
      <c r="F1008" s="79">
        <v>33830</v>
      </c>
      <c r="G1008" s="619" t="s">
        <v>7746</v>
      </c>
    </row>
    <row r="1009" spans="1:7" ht="15.75" x14ac:dyDescent="0.25">
      <c r="A1009" s="619" t="s">
        <v>64</v>
      </c>
      <c r="B1009" s="619" t="s">
        <v>7996</v>
      </c>
      <c r="C1009" s="619" t="s">
        <v>3782</v>
      </c>
      <c r="D1009" s="619" t="s">
        <v>110</v>
      </c>
      <c r="E1009" s="631">
        <v>2023</v>
      </c>
      <c r="F1009" s="79">
        <v>27830</v>
      </c>
      <c r="G1009" s="619" t="s">
        <v>7746</v>
      </c>
    </row>
    <row r="1010" spans="1:7" ht="15.75" x14ac:dyDescent="0.25">
      <c r="A1010" s="619" t="s">
        <v>64</v>
      </c>
      <c r="B1010" s="619" t="s">
        <v>7996</v>
      </c>
      <c r="C1010" s="619" t="s">
        <v>3782</v>
      </c>
      <c r="D1010" s="619" t="s">
        <v>426</v>
      </c>
      <c r="E1010" s="631">
        <v>2023</v>
      </c>
      <c r="F1010" s="79">
        <v>29330</v>
      </c>
      <c r="G1010" s="619" t="s">
        <v>7746</v>
      </c>
    </row>
    <row r="1011" spans="1:7" ht="15.75" x14ac:dyDescent="0.25">
      <c r="A1011" s="619" t="s">
        <v>64</v>
      </c>
      <c r="B1011" s="619" t="s">
        <v>7995</v>
      </c>
      <c r="C1011" s="619" t="s">
        <v>3782</v>
      </c>
      <c r="D1011" s="619" t="s">
        <v>110</v>
      </c>
      <c r="E1011" s="631">
        <v>2023</v>
      </c>
      <c r="F1011" s="79">
        <v>26430</v>
      </c>
      <c r="G1011" s="619" t="s">
        <v>7746</v>
      </c>
    </row>
    <row r="1012" spans="1:7" ht="15.75" x14ac:dyDescent="0.25">
      <c r="A1012" s="619" t="s">
        <v>64</v>
      </c>
      <c r="B1012" s="619" t="s">
        <v>7995</v>
      </c>
      <c r="C1012" s="619" t="s">
        <v>3782</v>
      </c>
      <c r="D1012" s="619" t="s">
        <v>426</v>
      </c>
      <c r="E1012" s="631">
        <v>2023</v>
      </c>
      <c r="F1012" s="79">
        <v>27930</v>
      </c>
      <c r="G1012" s="619" t="s">
        <v>7746</v>
      </c>
    </row>
    <row r="1013" spans="1:7" ht="15.75" x14ac:dyDescent="0.25">
      <c r="A1013" s="619" t="s">
        <v>64</v>
      </c>
      <c r="B1013" s="619" t="s">
        <v>7998</v>
      </c>
      <c r="C1013" s="619" t="s">
        <v>4060</v>
      </c>
      <c r="D1013" s="619" t="s">
        <v>110</v>
      </c>
      <c r="E1013" s="631">
        <v>2023</v>
      </c>
      <c r="F1013" s="79">
        <v>35330</v>
      </c>
      <c r="G1013" s="619" t="s">
        <v>7746</v>
      </c>
    </row>
    <row r="1014" spans="1:7" ht="15.75" x14ac:dyDescent="0.25">
      <c r="A1014" s="619" t="s">
        <v>64</v>
      </c>
      <c r="B1014" s="619" t="s">
        <v>8004</v>
      </c>
      <c r="C1014" s="619" t="s">
        <v>7788</v>
      </c>
      <c r="D1014" s="619" t="s">
        <v>110</v>
      </c>
      <c r="E1014" s="631">
        <v>2023</v>
      </c>
      <c r="F1014" s="79">
        <v>53690</v>
      </c>
      <c r="G1014" s="619" t="s">
        <v>7757</v>
      </c>
    </row>
    <row r="1015" spans="1:7" ht="15.75" x14ac:dyDescent="0.25">
      <c r="A1015" s="619" t="s">
        <v>64</v>
      </c>
      <c r="B1015" s="619" t="s">
        <v>7999</v>
      </c>
      <c r="C1015" s="619" t="s">
        <v>7788</v>
      </c>
      <c r="D1015" s="619" t="s">
        <v>110</v>
      </c>
      <c r="E1015" s="631">
        <v>2023</v>
      </c>
      <c r="F1015" s="79">
        <v>43190</v>
      </c>
      <c r="G1015" s="619" t="s">
        <v>7757</v>
      </c>
    </row>
    <row r="1016" spans="1:7" ht="15.75" x14ac:dyDescent="0.25">
      <c r="A1016" s="619" t="s">
        <v>64</v>
      </c>
      <c r="B1016" s="619" t="s">
        <v>8001</v>
      </c>
      <c r="C1016" s="619" t="s">
        <v>7788</v>
      </c>
      <c r="D1016" s="619" t="s">
        <v>426</v>
      </c>
      <c r="E1016" s="631">
        <v>2023</v>
      </c>
      <c r="F1016" s="79">
        <v>47190</v>
      </c>
      <c r="G1016" s="619" t="s">
        <v>7757</v>
      </c>
    </row>
    <row r="1017" spans="1:7" ht="15.75" x14ac:dyDescent="0.25">
      <c r="A1017" s="619" t="s">
        <v>64</v>
      </c>
      <c r="B1017" s="619" t="s">
        <v>8003</v>
      </c>
      <c r="C1017" s="619" t="s">
        <v>7788</v>
      </c>
      <c r="D1017" s="619" t="s">
        <v>426</v>
      </c>
      <c r="E1017" s="631">
        <v>2023</v>
      </c>
      <c r="F1017" s="79">
        <v>51190</v>
      </c>
      <c r="G1017" s="619" t="s">
        <v>7757</v>
      </c>
    </row>
    <row r="1018" spans="1:7" ht="15.75" x14ac:dyDescent="0.25">
      <c r="A1018" s="619" t="s">
        <v>64</v>
      </c>
      <c r="B1018" s="619" t="s">
        <v>8002</v>
      </c>
      <c r="C1018" s="619" t="s">
        <v>7788</v>
      </c>
      <c r="D1018" s="619" t="s">
        <v>110</v>
      </c>
      <c r="E1018" s="631">
        <v>2023</v>
      </c>
      <c r="F1018" s="79">
        <v>50190</v>
      </c>
      <c r="G1018" s="619" t="s">
        <v>7757</v>
      </c>
    </row>
    <row r="1019" spans="1:7" ht="15.75" x14ac:dyDescent="0.25">
      <c r="A1019" s="619" t="s">
        <v>64</v>
      </c>
      <c r="B1019" s="619" t="s">
        <v>8005</v>
      </c>
      <c r="C1019" s="619" t="s">
        <v>7788</v>
      </c>
      <c r="D1019" s="619" t="s">
        <v>426</v>
      </c>
      <c r="E1019" s="631">
        <v>2023</v>
      </c>
      <c r="F1019" s="79">
        <v>54190</v>
      </c>
      <c r="G1019" s="619" t="s">
        <v>7757</v>
      </c>
    </row>
    <row r="1020" spans="1:7" ht="15.75" x14ac:dyDescent="0.25">
      <c r="A1020" s="619" t="s">
        <v>64</v>
      </c>
      <c r="B1020" s="619" t="s">
        <v>8007</v>
      </c>
      <c r="C1020" s="619" t="s">
        <v>7788</v>
      </c>
      <c r="D1020" s="619" t="s">
        <v>426</v>
      </c>
      <c r="E1020" s="631">
        <v>2023</v>
      </c>
      <c r="F1020" s="79">
        <v>60190</v>
      </c>
      <c r="G1020" s="619" t="s">
        <v>7757</v>
      </c>
    </row>
    <row r="1021" spans="1:7" ht="15.75" x14ac:dyDescent="0.25">
      <c r="A1021" s="619" t="s">
        <v>64</v>
      </c>
      <c r="B1021" s="619" t="s">
        <v>8007</v>
      </c>
      <c r="C1021" s="619" t="s">
        <v>7788</v>
      </c>
      <c r="D1021" s="619" t="s">
        <v>426</v>
      </c>
      <c r="E1021" s="631">
        <v>2023</v>
      </c>
      <c r="F1021" s="79">
        <v>60190</v>
      </c>
      <c r="G1021" s="619" t="s">
        <v>7757</v>
      </c>
    </row>
    <row r="1022" spans="1:7" ht="15.75" x14ac:dyDescent="0.25">
      <c r="A1022" s="619" t="s">
        <v>64</v>
      </c>
      <c r="B1022" s="619" t="s">
        <v>8006</v>
      </c>
      <c r="C1022" s="619" t="s">
        <v>7788</v>
      </c>
      <c r="D1022" s="619" t="s">
        <v>110</v>
      </c>
      <c r="E1022" s="631">
        <v>2023</v>
      </c>
      <c r="F1022" s="79">
        <v>54690</v>
      </c>
      <c r="G1022" s="619" t="s">
        <v>7757</v>
      </c>
    </row>
    <row r="1023" spans="1:7" ht="15.75" x14ac:dyDescent="0.25">
      <c r="A1023" s="619" t="s">
        <v>64</v>
      </c>
      <c r="B1023" s="619" t="s">
        <v>8000</v>
      </c>
      <c r="C1023" s="619" t="s">
        <v>7788</v>
      </c>
      <c r="D1023" s="619" t="s">
        <v>110</v>
      </c>
      <c r="E1023" s="631">
        <v>2023</v>
      </c>
      <c r="F1023" s="79">
        <v>47190</v>
      </c>
      <c r="G1023" s="619" t="s">
        <v>7757</v>
      </c>
    </row>
    <row r="1024" spans="1:7" ht="15.75" x14ac:dyDescent="0.25">
      <c r="A1024" s="619" t="s">
        <v>64</v>
      </c>
      <c r="B1024" s="619" t="s">
        <v>8013</v>
      </c>
      <c r="C1024" s="619" t="s">
        <v>8009</v>
      </c>
      <c r="D1024" s="619" t="s">
        <v>438</v>
      </c>
      <c r="E1024" s="631">
        <v>2023</v>
      </c>
      <c r="F1024" s="79">
        <v>67370</v>
      </c>
      <c r="G1024" s="619" t="s">
        <v>7757</v>
      </c>
    </row>
    <row r="1025" spans="1:7" ht="15.75" x14ac:dyDescent="0.25">
      <c r="A1025" s="619" t="s">
        <v>64</v>
      </c>
      <c r="B1025" s="619" t="s">
        <v>8013</v>
      </c>
      <c r="C1025" s="619" t="s">
        <v>8009</v>
      </c>
      <c r="D1025" s="619" t="s">
        <v>44</v>
      </c>
      <c r="E1025" s="631">
        <v>2023</v>
      </c>
      <c r="F1025" s="79">
        <v>70370</v>
      </c>
      <c r="G1025" s="619" t="s">
        <v>7757</v>
      </c>
    </row>
    <row r="1026" spans="1:7" ht="15.75" x14ac:dyDescent="0.25">
      <c r="A1026" s="619" t="s">
        <v>64</v>
      </c>
      <c r="B1026" s="619" t="s">
        <v>8008</v>
      </c>
      <c r="C1026" s="619" t="s">
        <v>8009</v>
      </c>
      <c r="D1026" s="619" t="s">
        <v>438</v>
      </c>
      <c r="E1026" s="631">
        <v>2023</v>
      </c>
      <c r="F1026" s="79">
        <v>50700</v>
      </c>
      <c r="G1026" s="619" t="s">
        <v>7757</v>
      </c>
    </row>
    <row r="1027" spans="1:7" ht="15.75" x14ac:dyDescent="0.25">
      <c r="A1027" s="619" t="s">
        <v>64</v>
      </c>
      <c r="B1027" s="619" t="s">
        <v>8010</v>
      </c>
      <c r="C1027" s="619" t="s">
        <v>8009</v>
      </c>
      <c r="D1027" s="619" t="s">
        <v>44</v>
      </c>
      <c r="E1027" s="631">
        <v>2023</v>
      </c>
      <c r="F1027" s="79">
        <v>53700</v>
      </c>
      <c r="G1027" s="619" t="s">
        <v>7757</v>
      </c>
    </row>
    <row r="1028" spans="1:7" ht="15.75" x14ac:dyDescent="0.25">
      <c r="A1028" s="619" t="s">
        <v>64</v>
      </c>
      <c r="B1028" s="619" t="s">
        <v>8012</v>
      </c>
      <c r="C1028" s="619" t="s">
        <v>8009</v>
      </c>
      <c r="D1028" s="619" t="s">
        <v>438</v>
      </c>
      <c r="E1028" s="631">
        <v>2023</v>
      </c>
      <c r="F1028" s="79">
        <v>59120</v>
      </c>
      <c r="G1028" s="619" t="s">
        <v>7757</v>
      </c>
    </row>
    <row r="1029" spans="1:7" ht="15.75" x14ac:dyDescent="0.25">
      <c r="A1029" s="619" t="s">
        <v>64</v>
      </c>
      <c r="B1029" s="619" t="s">
        <v>8012</v>
      </c>
      <c r="C1029" s="619" t="s">
        <v>8009</v>
      </c>
      <c r="D1029" s="619" t="s">
        <v>44</v>
      </c>
      <c r="E1029" s="631">
        <v>2023</v>
      </c>
      <c r="F1029" s="79">
        <v>62120</v>
      </c>
      <c r="G1029" s="619" t="s">
        <v>7757</v>
      </c>
    </row>
    <row r="1030" spans="1:7" ht="15.75" x14ac:dyDescent="0.25">
      <c r="A1030" s="619" t="s">
        <v>64</v>
      </c>
      <c r="B1030" s="619" t="s">
        <v>8011</v>
      </c>
      <c r="C1030" s="619" t="s">
        <v>8009</v>
      </c>
      <c r="D1030" s="619" t="s">
        <v>438</v>
      </c>
      <c r="E1030" s="631">
        <v>2023</v>
      </c>
      <c r="F1030" s="79">
        <v>55300</v>
      </c>
      <c r="G1030" s="619" t="s">
        <v>7757</v>
      </c>
    </row>
    <row r="1031" spans="1:7" ht="15.75" x14ac:dyDescent="0.25">
      <c r="A1031" s="619" t="s">
        <v>64</v>
      </c>
      <c r="B1031" s="619" t="s">
        <v>8011</v>
      </c>
      <c r="C1031" s="619" t="s">
        <v>8009</v>
      </c>
      <c r="D1031" s="619" t="s">
        <v>44</v>
      </c>
      <c r="E1031" s="631">
        <v>2023</v>
      </c>
      <c r="F1031" s="79">
        <v>58300</v>
      </c>
      <c r="G1031" s="619" t="s">
        <v>7757</v>
      </c>
    </row>
    <row r="1032" spans="1:7" ht="15.75" x14ac:dyDescent="0.25">
      <c r="A1032" s="619" t="s">
        <v>64</v>
      </c>
      <c r="B1032" s="619" t="s">
        <v>8022</v>
      </c>
      <c r="C1032" s="619" t="s">
        <v>4091</v>
      </c>
      <c r="D1032" s="619" t="s">
        <v>44</v>
      </c>
      <c r="E1032" s="631">
        <v>2023</v>
      </c>
      <c r="F1032" s="79">
        <v>38720</v>
      </c>
      <c r="G1032" s="619" t="s">
        <v>3860</v>
      </c>
    </row>
    <row r="1033" spans="1:7" ht="15.75" x14ac:dyDescent="0.25">
      <c r="A1033" s="619" t="s">
        <v>64</v>
      </c>
      <c r="B1033" s="619" t="s">
        <v>8021</v>
      </c>
      <c r="C1033" s="619" t="s">
        <v>4091</v>
      </c>
      <c r="D1033" s="619" t="s">
        <v>438</v>
      </c>
      <c r="E1033" s="631">
        <v>2023</v>
      </c>
      <c r="F1033" s="79">
        <v>35720</v>
      </c>
      <c r="G1033" s="619" t="s">
        <v>3860</v>
      </c>
    </row>
    <row r="1034" spans="1:7" ht="15.75" x14ac:dyDescent="0.25">
      <c r="A1034" s="619" t="s">
        <v>64</v>
      </c>
      <c r="B1034" s="619" t="s">
        <v>8015</v>
      </c>
      <c r="C1034" s="619" t="s">
        <v>4091</v>
      </c>
      <c r="D1034" s="619" t="s">
        <v>438</v>
      </c>
      <c r="E1034" s="631">
        <v>2023</v>
      </c>
      <c r="F1034" s="79">
        <v>30490</v>
      </c>
      <c r="G1034" s="619" t="s">
        <v>3860</v>
      </c>
    </row>
    <row r="1035" spans="1:7" ht="15.75" x14ac:dyDescent="0.25">
      <c r="A1035" s="619" t="s">
        <v>64</v>
      </c>
      <c r="B1035" s="619" t="s">
        <v>8015</v>
      </c>
      <c r="C1035" s="619" t="s">
        <v>4091</v>
      </c>
      <c r="D1035" s="619" t="s">
        <v>44</v>
      </c>
      <c r="E1035" s="631">
        <v>2023</v>
      </c>
      <c r="F1035" s="79">
        <v>33490</v>
      </c>
      <c r="G1035" s="619" t="s">
        <v>3860</v>
      </c>
    </row>
    <row r="1036" spans="1:7" ht="15.75" x14ac:dyDescent="0.25">
      <c r="A1036" s="619" t="s">
        <v>64</v>
      </c>
      <c r="B1036" s="619" t="s">
        <v>8016</v>
      </c>
      <c r="C1036" s="619" t="s">
        <v>4091</v>
      </c>
      <c r="D1036" s="619" t="s">
        <v>44</v>
      </c>
      <c r="E1036" s="631">
        <v>2023</v>
      </c>
      <c r="F1036" s="79">
        <v>32390</v>
      </c>
      <c r="G1036" s="619" t="s">
        <v>3860</v>
      </c>
    </row>
    <row r="1037" spans="1:7" ht="15.75" x14ac:dyDescent="0.25">
      <c r="A1037" s="619" t="s">
        <v>64</v>
      </c>
      <c r="B1037" s="619" t="s">
        <v>8014</v>
      </c>
      <c r="C1037" s="619" t="s">
        <v>4091</v>
      </c>
      <c r="D1037" s="619" t="s">
        <v>438</v>
      </c>
      <c r="E1037" s="631">
        <v>2023</v>
      </c>
      <c r="F1037" s="79">
        <v>29190</v>
      </c>
      <c r="G1037" s="619" t="s">
        <v>3860</v>
      </c>
    </row>
    <row r="1038" spans="1:7" ht="15.75" x14ac:dyDescent="0.25">
      <c r="A1038" s="619" t="s">
        <v>64</v>
      </c>
      <c r="B1038" s="619" t="s">
        <v>8020</v>
      </c>
      <c r="C1038" s="619" t="s">
        <v>4091</v>
      </c>
      <c r="D1038" s="619" t="s">
        <v>44</v>
      </c>
      <c r="E1038" s="631">
        <v>2023</v>
      </c>
      <c r="F1038" s="79">
        <v>39120</v>
      </c>
      <c r="G1038" s="619" t="s">
        <v>3860</v>
      </c>
    </row>
    <row r="1039" spans="1:7" ht="15.75" x14ac:dyDescent="0.25">
      <c r="A1039" s="619" t="s">
        <v>64</v>
      </c>
      <c r="B1039" s="619" t="s">
        <v>8018</v>
      </c>
      <c r="C1039" s="619" t="s">
        <v>4091</v>
      </c>
      <c r="D1039" s="619" t="s">
        <v>438</v>
      </c>
      <c r="E1039" s="631">
        <v>2023</v>
      </c>
      <c r="F1039" s="79">
        <v>33290</v>
      </c>
      <c r="G1039" s="619" t="s">
        <v>3860</v>
      </c>
    </row>
    <row r="1040" spans="1:7" ht="15.75" x14ac:dyDescent="0.25">
      <c r="A1040" s="619" t="s">
        <v>64</v>
      </c>
      <c r="B1040" s="619" t="s">
        <v>8018</v>
      </c>
      <c r="C1040" s="619" t="s">
        <v>4091</v>
      </c>
      <c r="D1040" s="619" t="s">
        <v>44</v>
      </c>
      <c r="E1040" s="631">
        <v>2023</v>
      </c>
      <c r="F1040" s="79">
        <v>36290</v>
      </c>
      <c r="G1040" s="619" t="s">
        <v>3860</v>
      </c>
    </row>
    <row r="1041" spans="1:7" ht="15.75" x14ac:dyDescent="0.25">
      <c r="A1041" s="619" t="s">
        <v>64</v>
      </c>
      <c r="B1041" s="619" t="s">
        <v>8019</v>
      </c>
      <c r="C1041" s="619" t="s">
        <v>4091</v>
      </c>
      <c r="D1041" s="619" t="s">
        <v>438</v>
      </c>
      <c r="E1041" s="631">
        <v>2023</v>
      </c>
      <c r="F1041" s="79">
        <v>36120</v>
      </c>
      <c r="G1041" s="619" t="s">
        <v>3860</v>
      </c>
    </row>
    <row r="1042" spans="1:7" ht="15.75" x14ac:dyDescent="0.25">
      <c r="A1042" s="619" t="s">
        <v>64</v>
      </c>
      <c r="B1042" s="619" t="s">
        <v>8017</v>
      </c>
      <c r="C1042" s="619" t="s">
        <v>4091</v>
      </c>
      <c r="D1042" s="619" t="s">
        <v>438</v>
      </c>
      <c r="E1042" s="631">
        <v>2023</v>
      </c>
      <c r="F1042" s="79">
        <v>31890</v>
      </c>
      <c r="G1042" s="619" t="s">
        <v>3860</v>
      </c>
    </row>
    <row r="1043" spans="1:7" ht="15.75" x14ac:dyDescent="0.25">
      <c r="A1043" s="619" t="s">
        <v>64</v>
      </c>
      <c r="B1043" s="619" t="s">
        <v>8017</v>
      </c>
      <c r="C1043" s="619" t="s">
        <v>4091</v>
      </c>
      <c r="D1043" s="619" t="s">
        <v>44</v>
      </c>
      <c r="E1043" s="631">
        <v>2023</v>
      </c>
      <c r="F1043" s="79">
        <v>35090</v>
      </c>
      <c r="G1043" s="619" t="s">
        <v>3860</v>
      </c>
    </row>
    <row r="1044" spans="1:7" ht="15.75" x14ac:dyDescent="0.25">
      <c r="A1044" s="619" t="s">
        <v>64</v>
      </c>
      <c r="B1044" s="619" t="s">
        <v>8024</v>
      </c>
      <c r="C1044" s="619" t="s">
        <v>4091</v>
      </c>
      <c r="D1044" s="619" t="s">
        <v>426</v>
      </c>
      <c r="E1044" s="631">
        <v>2023</v>
      </c>
      <c r="F1044" s="79">
        <v>215740</v>
      </c>
      <c r="G1044" s="619" t="s">
        <v>7805</v>
      </c>
    </row>
    <row r="1045" spans="1:7" ht="15.75" x14ac:dyDescent="0.25">
      <c r="A1045" s="619" t="s">
        <v>64</v>
      </c>
      <c r="B1045" s="619" t="s">
        <v>8023</v>
      </c>
      <c r="C1045" s="619" t="s">
        <v>4091</v>
      </c>
      <c r="D1045" s="619" t="s">
        <v>426</v>
      </c>
      <c r="E1045" s="631">
        <v>2023</v>
      </c>
      <c r="F1045" s="79">
        <v>116040</v>
      </c>
      <c r="G1045" s="619" t="s">
        <v>7805</v>
      </c>
    </row>
    <row r="1046" spans="1:7" ht="15.75" x14ac:dyDescent="0.25">
      <c r="A1046" s="619" t="s">
        <v>64</v>
      </c>
      <c r="B1046" s="619" t="s">
        <v>8025</v>
      </c>
      <c r="C1046" s="619" t="s">
        <v>5349</v>
      </c>
      <c r="D1046" s="619" t="s">
        <v>110</v>
      </c>
      <c r="E1046" s="631">
        <v>2023</v>
      </c>
      <c r="F1046" s="79">
        <v>20590</v>
      </c>
      <c r="G1046" s="619" t="s">
        <v>7748</v>
      </c>
    </row>
    <row r="1047" spans="1:7" ht="15.75" x14ac:dyDescent="0.25">
      <c r="A1047" s="619" t="s">
        <v>64</v>
      </c>
      <c r="B1047" s="619" t="s">
        <v>8027</v>
      </c>
      <c r="C1047" s="619" t="s">
        <v>5349</v>
      </c>
      <c r="D1047" s="619" t="s">
        <v>110</v>
      </c>
      <c r="E1047" s="631">
        <v>2023</v>
      </c>
      <c r="F1047" s="79">
        <v>23150</v>
      </c>
      <c r="G1047" s="619" t="s">
        <v>7748</v>
      </c>
    </row>
    <row r="1048" spans="1:7" ht="15.75" x14ac:dyDescent="0.25">
      <c r="A1048" s="619" t="s">
        <v>64</v>
      </c>
      <c r="B1048" s="619" t="s">
        <v>8026</v>
      </c>
      <c r="C1048" s="619" t="s">
        <v>5349</v>
      </c>
      <c r="D1048" s="619" t="s">
        <v>110</v>
      </c>
      <c r="E1048" s="631">
        <v>2023</v>
      </c>
      <c r="F1048" s="79">
        <v>22450</v>
      </c>
      <c r="G1048" s="619" t="s">
        <v>7748</v>
      </c>
    </row>
    <row r="1049" spans="1:7" ht="15.75" x14ac:dyDescent="0.25">
      <c r="A1049" s="619" t="s">
        <v>64</v>
      </c>
      <c r="B1049" s="619" t="s">
        <v>8028</v>
      </c>
      <c r="C1049" s="619" t="s">
        <v>7788</v>
      </c>
      <c r="D1049" s="619" t="s">
        <v>110</v>
      </c>
      <c r="E1049" s="631">
        <v>2023</v>
      </c>
      <c r="F1049" s="79">
        <v>28040</v>
      </c>
      <c r="G1049" s="619" t="s">
        <v>7748</v>
      </c>
    </row>
    <row r="1050" spans="1:7" ht="15.75" x14ac:dyDescent="0.25">
      <c r="A1050" s="619" t="s">
        <v>64</v>
      </c>
      <c r="B1050" s="619" t="s">
        <v>8029</v>
      </c>
      <c r="C1050" s="619" t="s">
        <v>7788</v>
      </c>
      <c r="D1050" s="619" t="s">
        <v>110</v>
      </c>
      <c r="E1050" s="631">
        <v>2023</v>
      </c>
      <c r="F1050" s="79">
        <v>36040</v>
      </c>
      <c r="G1050" s="619" t="s">
        <v>7748</v>
      </c>
    </row>
    <row r="1051" spans="1:7" ht="15.75" x14ac:dyDescent="0.25">
      <c r="A1051" s="619" t="s">
        <v>64</v>
      </c>
      <c r="B1051" s="619" t="s">
        <v>8032</v>
      </c>
      <c r="C1051" s="619" t="s">
        <v>3784</v>
      </c>
      <c r="D1051" s="619" t="s">
        <v>110</v>
      </c>
      <c r="E1051" s="631">
        <v>2023</v>
      </c>
      <c r="F1051" s="79">
        <v>44450</v>
      </c>
      <c r="G1051" s="619" t="s">
        <v>7746</v>
      </c>
    </row>
    <row r="1052" spans="1:7" ht="15.75" x14ac:dyDescent="0.25">
      <c r="A1052" s="619" t="s">
        <v>64</v>
      </c>
      <c r="B1052" s="619" t="s">
        <v>8031</v>
      </c>
      <c r="C1052" s="619" t="s">
        <v>3784</v>
      </c>
      <c r="D1052" s="619" t="s">
        <v>110</v>
      </c>
      <c r="E1052" s="631">
        <v>2023</v>
      </c>
      <c r="F1052" s="79">
        <v>43500</v>
      </c>
      <c r="G1052" s="619" t="s">
        <v>7746</v>
      </c>
    </row>
    <row r="1053" spans="1:7" ht="15.75" x14ac:dyDescent="0.25">
      <c r="A1053" s="619" t="s">
        <v>64</v>
      </c>
      <c r="B1053" s="619" t="s">
        <v>8030</v>
      </c>
      <c r="C1053" s="619" t="s">
        <v>3784</v>
      </c>
      <c r="D1053" s="619" t="s">
        <v>110</v>
      </c>
      <c r="E1053" s="631">
        <v>2023</v>
      </c>
      <c r="F1053" s="79">
        <v>38340</v>
      </c>
      <c r="G1053" s="619" t="s">
        <v>7746</v>
      </c>
    </row>
    <row r="1054" spans="1:7" ht="15.75" x14ac:dyDescent="0.25">
      <c r="A1054" s="619" t="s">
        <v>64</v>
      </c>
      <c r="B1054" s="619" t="s">
        <v>8036</v>
      </c>
      <c r="C1054" s="619" t="s">
        <v>3784</v>
      </c>
      <c r="D1054" s="619" t="s">
        <v>110</v>
      </c>
      <c r="E1054" s="631">
        <v>2023</v>
      </c>
      <c r="F1054" s="79">
        <v>45710</v>
      </c>
      <c r="G1054" s="619" t="s">
        <v>7757</v>
      </c>
    </row>
    <row r="1055" spans="1:7" ht="15.75" x14ac:dyDescent="0.25">
      <c r="A1055" s="619" t="s">
        <v>64</v>
      </c>
      <c r="B1055" s="619" t="s">
        <v>8036</v>
      </c>
      <c r="C1055" s="619" t="s">
        <v>3784</v>
      </c>
      <c r="D1055" s="619" t="s">
        <v>426</v>
      </c>
      <c r="E1055" s="631">
        <v>2023</v>
      </c>
      <c r="F1055" s="79">
        <v>47410</v>
      </c>
      <c r="G1055" s="619" t="s">
        <v>7757</v>
      </c>
    </row>
    <row r="1056" spans="1:7" ht="15.75" x14ac:dyDescent="0.25">
      <c r="A1056" s="619" t="s">
        <v>64</v>
      </c>
      <c r="B1056" s="619" t="s">
        <v>8033</v>
      </c>
      <c r="C1056" s="619" t="s">
        <v>3784</v>
      </c>
      <c r="D1056" s="619" t="s">
        <v>110</v>
      </c>
      <c r="E1056" s="631">
        <v>2023</v>
      </c>
      <c r="F1056" s="79">
        <v>34160</v>
      </c>
      <c r="G1056" s="619" t="s">
        <v>7757</v>
      </c>
    </row>
    <row r="1057" spans="1:7" ht="15.75" x14ac:dyDescent="0.25">
      <c r="A1057" s="619" t="s">
        <v>64</v>
      </c>
      <c r="B1057" s="619" t="s">
        <v>8033</v>
      </c>
      <c r="C1057" s="619" t="s">
        <v>3784</v>
      </c>
      <c r="D1057" s="619" t="s">
        <v>426</v>
      </c>
      <c r="E1057" s="631">
        <v>2023</v>
      </c>
      <c r="F1057" s="79">
        <v>35860</v>
      </c>
      <c r="G1057" s="619" t="s">
        <v>7757</v>
      </c>
    </row>
    <row r="1058" spans="1:7" ht="15.75" x14ac:dyDescent="0.25">
      <c r="A1058" s="619" t="s">
        <v>64</v>
      </c>
      <c r="B1058" s="619" t="s">
        <v>8035</v>
      </c>
      <c r="C1058" s="619" t="s">
        <v>3784</v>
      </c>
      <c r="D1058" s="619" t="s">
        <v>110</v>
      </c>
      <c r="E1058" s="631">
        <v>2023</v>
      </c>
      <c r="F1058" s="79">
        <v>41660</v>
      </c>
      <c r="G1058" s="619" t="s">
        <v>7757</v>
      </c>
    </row>
    <row r="1059" spans="1:7" ht="15.75" x14ac:dyDescent="0.25">
      <c r="A1059" s="619" t="s">
        <v>64</v>
      </c>
      <c r="B1059" s="619" t="s">
        <v>8035</v>
      </c>
      <c r="C1059" s="619" t="s">
        <v>3784</v>
      </c>
      <c r="D1059" s="619" t="s">
        <v>426</v>
      </c>
      <c r="E1059" s="631">
        <v>2023</v>
      </c>
      <c r="F1059" s="79">
        <v>43360</v>
      </c>
      <c r="G1059" s="619" t="s">
        <v>7757</v>
      </c>
    </row>
    <row r="1060" spans="1:7" ht="15.75" x14ac:dyDescent="0.25">
      <c r="A1060" s="619" t="s">
        <v>64</v>
      </c>
      <c r="B1060" s="619" t="s">
        <v>8034</v>
      </c>
      <c r="C1060" s="619" t="s">
        <v>3784</v>
      </c>
      <c r="D1060" s="619" t="s">
        <v>110</v>
      </c>
      <c r="E1060" s="631">
        <v>2023</v>
      </c>
      <c r="F1060" s="79">
        <v>37700</v>
      </c>
      <c r="G1060" s="619" t="s">
        <v>7757</v>
      </c>
    </row>
    <row r="1061" spans="1:7" ht="15.75" x14ac:dyDescent="0.25">
      <c r="A1061" s="619" t="s">
        <v>64</v>
      </c>
      <c r="B1061" s="619" t="s">
        <v>8034</v>
      </c>
      <c r="C1061" s="619" t="s">
        <v>3784</v>
      </c>
      <c r="D1061" s="619" t="s">
        <v>426</v>
      </c>
      <c r="E1061" s="631">
        <v>2023</v>
      </c>
      <c r="F1061" s="79">
        <v>39400</v>
      </c>
      <c r="G1061" s="619" t="s">
        <v>7757</v>
      </c>
    </row>
    <row r="1062" spans="1:7" ht="15.75" x14ac:dyDescent="0.25">
      <c r="A1062" s="619" t="s">
        <v>64</v>
      </c>
      <c r="B1062" s="619" t="s">
        <v>8039</v>
      </c>
      <c r="C1062" s="619" t="s">
        <v>3784</v>
      </c>
      <c r="D1062" s="619" t="s">
        <v>110</v>
      </c>
      <c r="E1062" s="631">
        <v>2023</v>
      </c>
      <c r="F1062" s="79">
        <v>48290</v>
      </c>
      <c r="G1062" s="619" t="s">
        <v>7757</v>
      </c>
    </row>
    <row r="1063" spans="1:7" ht="15.75" x14ac:dyDescent="0.25">
      <c r="A1063" s="619" t="s">
        <v>64</v>
      </c>
      <c r="B1063" s="619" t="s">
        <v>8039</v>
      </c>
      <c r="C1063" s="619" t="s">
        <v>3784</v>
      </c>
      <c r="D1063" s="619" t="s">
        <v>44</v>
      </c>
      <c r="E1063" s="631">
        <v>2023</v>
      </c>
      <c r="F1063" s="79">
        <v>50190</v>
      </c>
      <c r="G1063" s="619" t="s">
        <v>7757</v>
      </c>
    </row>
    <row r="1064" spans="1:7" ht="15.75" x14ac:dyDescent="0.25">
      <c r="A1064" s="619" t="s">
        <v>64</v>
      </c>
      <c r="B1064" s="619" t="s">
        <v>8038</v>
      </c>
      <c r="C1064" s="619" t="s">
        <v>3784</v>
      </c>
      <c r="D1064" s="619" t="s">
        <v>44</v>
      </c>
      <c r="E1064" s="631">
        <v>2023</v>
      </c>
      <c r="F1064" s="79">
        <v>43140</v>
      </c>
      <c r="G1064" s="619" t="s">
        <v>7757</v>
      </c>
    </row>
    <row r="1065" spans="1:7" ht="15.75" x14ac:dyDescent="0.25">
      <c r="A1065" s="619" t="s">
        <v>64</v>
      </c>
      <c r="B1065" s="619" t="s">
        <v>2318</v>
      </c>
      <c r="C1065" s="619" t="s">
        <v>3784</v>
      </c>
      <c r="D1065" s="619" t="s">
        <v>110</v>
      </c>
      <c r="E1065" s="631">
        <v>2023</v>
      </c>
      <c r="F1065" s="79">
        <v>35320</v>
      </c>
      <c r="G1065" s="619" t="s">
        <v>7757</v>
      </c>
    </row>
    <row r="1066" spans="1:7" ht="15.75" x14ac:dyDescent="0.25">
      <c r="A1066" s="619" t="s">
        <v>64</v>
      </c>
      <c r="B1066" s="619" t="s">
        <v>2318</v>
      </c>
      <c r="C1066" s="619" t="s">
        <v>3784</v>
      </c>
      <c r="D1066" s="619" t="s">
        <v>44</v>
      </c>
      <c r="E1066" s="631">
        <v>2023</v>
      </c>
      <c r="F1066" s="79">
        <v>37220</v>
      </c>
      <c r="G1066" s="619" t="s">
        <v>7757</v>
      </c>
    </row>
    <row r="1067" spans="1:7" ht="15.75" x14ac:dyDescent="0.25">
      <c r="A1067" s="619" t="s">
        <v>64</v>
      </c>
      <c r="B1067" s="619" t="s">
        <v>8037</v>
      </c>
      <c r="C1067" s="619" t="s">
        <v>3784</v>
      </c>
      <c r="D1067" s="619" t="s">
        <v>110</v>
      </c>
      <c r="E1067" s="631">
        <v>2023</v>
      </c>
      <c r="F1067" s="79">
        <v>41740</v>
      </c>
      <c r="G1067" s="619" t="s">
        <v>7757</v>
      </c>
    </row>
    <row r="1068" spans="1:7" ht="15.75" x14ac:dyDescent="0.25">
      <c r="A1068" s="619" t="s">
        <v>64</v>
      </c>
      <c r="B1068" s="619" t="s">
        <v>8037</v>
      </c>
      <c r="C1068" s="619" t="s">
        <v>3784</v>
      </c>
      <c r="D1068" s="619" t="s">
        <v>44</v>
      </c>
      <c r="E1068" s="631">
        <v>2023</v>
      </c>
      <c r="F1068" s="79">
        <v>43640</v>
      </c>
      <c r="G1068" s="619" t="s">
        <v>7757</v>
      </c>
    </row>
    <row r="1069" spans="1:7" ht="15.75" x14ac:dyDescent="0.25">
      <c r="A1069" s="619" t="s">
        <v>64</v>
      </c>
      <c r="B1069" s="619" t="s">
        <v>2319</v>
      </c>
      <c r="C1069" s="619" t="s">
        <v>3784</v>
      </c>
      <c r="D1069" s="619" t="s">
        <v>110</v>
      </c>
      <c r="E1069" s="631">
        <v>2023</v>
      </c>
      <c r="F1069" s="79">
        <v>38140</v>
      </c>
      <c r="G1069" s="619" t="s">
        <v>7757</v>
      </c>
    </row>
    <row r="1070" spans="1:7" ht="15.75" x14ac:dyDescent="0.25">
      <c r="A1070" s="619" t="s">
        <v>64</v>
      </c>
      <c r="B1070" s="619" t="s">
        <v>2319</v>
      </c>
      <c r="C1070" s="619" t="s">
        <v>3784</v>
      </c>
      <c r="D1070" s="619" t="s">
        <v>44</v>
      </c>
      <c r="E1070" s="631">
        <v>2023</v>
      </c>
      <c r="F1070" s="79">
        <v>40040</v>
      </c>
      <c r="G1070" s="619" t="s">
        <v>7757</v>
      </c>
    </row>
    <row r="1071" spans="1:7" ht="15.75" x14ac:dyDescent="0.25">
      <c r="A1071" s="619" t="s">
        <v>64</v>
      </c>
      <c r="B1071" s="619" t="s">
        <v>8043</v>
      </c>
      <c r="C1071" s="619" t="s">
        <v>5072</v>
      </c>
      <c r="D1071" s="619" t="s">
        <v>110</v>
      </c>
      <c r="E1071" s="631">
        <v>2023</v>
      </c>
      <c r="F1071" s="79">
        <v>37140</v>
      </c>
      <c r="G1071" s="619" t="s">
        <v>7757</v>
      </c>
    </row>
    <row r="1072" spans="1:7" ht="15.75" x14ac:dyDescent="0.25">
      <c r="A1072" s="619" t="s">
        <v>64</v>
      </c>
      <c r="B1072" s="619" t="s">
        <v>8043</v>
      </c>
      <c r="C1072" s="619" t="s">
        <v>5072</v>
      </c>
      <c r="D1072" s="619" t="s">
        <v>426</v>
      </c>
      <c r="E1072" s="631">
        <v>2023</v>
      </c>
      <c r="F1072" s="79">
        <v>38640</v>
      </c>
      <c r="G1072" s="619" t="s">
        <v>7757</v>
      </c>
    </row>
    <row r="1073" spans="1:7" ht="15.75" x14ac:dyDescent="0.25">
      <c r="A1073" s="619" t="s">
        <v>64</v>
      </c>
      <c r="B1073" s="619" t="s">
        <v>8040</v>
      </c>
      <c r="C1073" s="619" t="s">
        <v>5072</v>
      </c>
      <c r="D1073" s="619" t="s">
        <v>110</v>
      </c>
      <c r="E1073" s="631">
        <v>2023</v>
      </c>
      <c r="F1073" s="79">
        <v>27360</v>
      </c>
      <c r="G1073" s="619" t="s">
        <v>7757</v>
      </c>
    </row>
    <row r="1074" spans="1:7" ht="15.75" x14ac:dyDescent="0.25">
      <c r="A1074" s="619" t="s">
        <v>64</v>
      </c>
      <c r="B1074" s="619" t="s">
        <v>8040</v>
      </c>
      <c r="C1074" s="619" t="s">
        <v>5072</v>
      </c>
      <c r="D1074" s="619" t="s">
        <v>426</v>
      </c>
      <c r="E1074" s="631">
        <v>2023</v>
      </c>
      <c r="F1074" s="79">
        <v>28860</v>
      </c>
      <c r="G1074" s="619" t="s">
        <v>7757</v>
      </c>
    </row>
    <row r="1075" spans="1:7" ht="15.75" x14ac:dyDescent="0.25">
      <c r="A1075" s="619" t="s">
        <v>64</v>
      </c>
      <c r="B1075" s="619" t="s">
        <v>8042</v>
      </c>
      <c r="C1075" s="619" t="s">
        <v>5072</v>
      </c>
      <c r="D1075" s="619" t="s">
        <v>110</v>
      </c>
      <c r="E1075" s="631">
        <v>2023</v>
      </c>
      <c r="F1075" s="79">
        <v>33710</v>
      </c>
      <c r="G1075" s="619" t="s">
        <v>7757</v>
      </c>
    </row>
    <row r="1076" spans="1:7" ht="15.75" x14ac:dyDescent="0.25">
      <c r="A1076" s="619" t="s">
        <v>64</v>
      </c>
      <c r="B1076" s="619" t="s">
        <v>8042</v>
      </c>
      <c r="C1076" s="619" t="s">
        <v>5072</v>
      </c>
      <c r="D1076" s="619" t="s">
        <v>426</v>
      </c>
      <c r="E1076" s="631">
        <v>2023</v>
      </c>
      <c r="F1076" s="79">
        <v>35210</v>
      </c>
      <c r="G1076" s="619" t="s">
        <v>7757</v>
      </c>
    </row>
    <row r="1077" spans="1:7" ht="15.75" x14ac:dyDescent="0.25">
      <c r="A1077" s="619" t="s">
        <v>64</v>
      </c>
      <c r="B1077" s="619" t="s">
        <v>8041</v>
      </c>
      <c r="C1077" s="619" t="s">
        <v>5072</v>
      </c>
      <c r="D1077" s="619" t="s">
        <v>110</v>
      </c>
      <c r="E1077" s="631">
        <v>2023</v>
      </c>
      <c r="F1077" s="79">
        <v>29050</v>
      </c>
      <c r="G1077" s="619" t="s">
        <v>7757</v>
      </c>
    </row>
    <row r="1078" spans="1:7" ht="15.75" x14ac:dyDescent="0.25">
      <c r="A1078" s="619" t="s">
        <v>64</v>
      </c>
      <c r="B1078" s="619" t="s">
        <v>8041</v>
      </c>
      <c r="C1078" s="619" t="s">
        <v>5072</v>
      </c>
      <c r="D1078" s="619" t="s">
        <v>426</v>
      </c>
      <c r="E1078" s="631">
        <v>2023</v>
      </c>
      <c r="F1078" s="79">
        <v>30550</v>
      </c>
      <c r="G1078" s="619" t="s">
        <v>7757</v>
      </c>
    </row>
    <row r="1079" spans="1:7" ht="15.75" x14ac:dyDescent="0.25">
      <c r="A1079" s="619" t="s">
        <v>64</v>
      </c>
      <c r="B1079" s="619" t="s">
        <v>2590</v>
      </c>
      <c r="C1079" s="619" t="s">
        <v>4060</v>
      </c>
      <c r="D1079" s="619" t="s">
        <v>110</v>
      </c>
      <c r="E1079" s="631">
        <v>2023</v>
      </c>
      <c r="F1079" s="79">
        <v>20200</v>
      </c>
      <c r="G1079" s="619" t="s">
        <v>7746</v>
      </c>
    </row>
    <row r="1080" spans="1:7" ht="15.75" x14ac:dyDescent="0.25">
      <c r="A1080" s="619" t="s">
        <v>64</v>
      </c>
      <c r="B1080" s="619" t="s">
        <v>3191</v>
      </c>
      <c r="C1080" s="619" t="s">
        <v>4060</v>
      </c>
      <c r="D1080" s="619" t="s">
        <v>110</v>
      </c>
      <c r="E1080" s="631">
        <v>2023</v>
      </c>
      <c r="F1080" s="79">
        <v>23090</v>
      </c>
      <c r="G1080" s="619" t="s">
        <v>7746</v>
      </c>
    </row>
    <row r="1081" spans="1:7" ht="15.75" x14ac:dyDescent="0.25">
      <c r="A1081" s="619" t="s">
        <v>64</v>
      </c>
      <c r="B1081" s="619" t="s">
        <v>3193</v>
      </c>
      <c r="C1081" s="619" t="s">
        <v>4060</v>
      </c>
      <c r="D1081" s="619" t="s">
        <v>110</v>
      </c>
      <c r="E1081" s="631">
        <v>2023</v>
      </c>
      <c r="F1081" s="79">
        <v>21420</v>
      </c>
      <c r="G1081" s="619" t="s">
        <v>7746</v>
      </c>
    </row>
    <row r="1082" spans="1:7" ht="15.75" x14ac:dyDescent="0.25">
      <c r="A1082" s="619" t="s">
        <v>64</v>
      </c>
      <c r="B1082" s="619" t="s">
        <v>8049</v>
      </c>
      <c r="C1082" s="619" t="s">
        <v>8009</v>
      </c>
      <c r="D1082" s="619" t="s">
        <v>44</v>
      </c>
      <c r="E1082" s="631">
        <v>2023</v>
      </c>
      <c r="F1082" s="79">
        <v>59320</v>
      </c>
      <c r="G1082" s="619" t="s">
        <v>3860</v>
      </c>
    </row>
    <row r="1083" spans="1:7" ht="15.75" x14ac:dyDescent="0.25">
      <c r="A1083" s="619" t="s">
        <v>64</v>
      </c>
      <c r="B1083" s="619" t="s">
        <v>8050</v>
      </c>
      <c r="C1083" s="619" t="s">
        <v>8009</v>
      </c>
      <c r="D1083" s="619" t="s">
        <v>3583</v>
      </c>
      <c r="E1083" s="631">
        <v>2023</v>
      </c>
      <c r="F1083" s="79">
        <v>62630</v>
      </c>
      <c r="G1083" s="619" t="s">
        <v>3860</v>
      </c>
    </row>
    <row r="1084" spans="1:7" ht="15.75" x14ac:dyDescent="0.25">
      <c r="A1084" s="619" t="s">
        <v>64</v>
      </c>
      <c r="B1084" s="619" t="s">
        <v>8048</v>
      </c>
      <c r="C1084" s="619" t="s">
        <v>8009</v>
      </c>
      <c r="D1084" s="619" t="s">
        <v>44</v>
      </c>
      <c r="E1084" s="631">
        <v>2023</v>
      </c>
      <c r="F1084" s="79">
        <v>53460</v>
      </c>
      <c r="G1084" s="619" t="s">
        <v>3860</v>
      </c>
    </row>
    <row r="1085" spans="1:7" ht="15.75" x14ac:dyDescent="0.25">
      <c r="A1085" s="619" t="s">
        <v>64</v>
      </c>
      <c r="B1085" s="619" t="s">
        <v>8045</v>
      </c>
      <c r="C1085" s="619" t="s">
        <v>8009</v>
      </c>
      <c r="D1085" s="619" t="s">
        <v>110</v>
      </c>
      <c r="E1085" s="631">
        <v>2023</v>
      </c>
      <c r="F1085" s="79">
        <v>42140</v>
      </c>
      <c r="G1085" s="619" t="s">
        <v>3860</v>
      </c>
    </row>
    <row r="1086" spans="1:7" ht="15.75" x14ac:dyDescent="0.25">
      <c r="A1086" s="619" t="s">
        <v>64</v>
      </c>
      <c r="B1086" s="619" t="s">
        <v>8045</v>
      </c>
      <c r="C1086" s="619" t="s">
        <v>8009</v>
      </c>
      <c r="D1086" s="619" t="s">
        <v>44</v>
      </c>
      <c r="E1086" s="631">
        <v>2023</v>
      </c>
      <c r="F1086" s="79">
        <v>45330</v>
      </c>
      <c r="G1086" s="619" t="s">
        <v>3860</v>
      </c>
    </row>
    <row r="1087" spans="1:7" ht="15.75" x14ac:dyDescent="0.25">
      <c r="A1087" s="619" t="s">
        <v>64</v>
      </c>
      <c r="B1087" s="619" t="s">
        <v>8044</v>
      </c>
      <c r="C1087" s="619" t="s">
        <v>8009</v>
      </c>
      <c r="D1087" s="619" t="s">
        <v>110</v>
      </c>
      <c r="E1087" s="631">
        <v>2023</v>
      </c>
      <c r="F1087" s="79">
        <v>40350</v>
      </c>
      <c r="G1087" s="619" t="s">
        <v>3860</v>
      </c>
    </row>
    <row r="1088" spans="1:7" ht="15.75" x14ac:dyDescent="0.25">
      <c r="A1088" s="619" t="s">
        <v>64</v>
      </c>
      <c r="B1088" s="619" t="s">
        <v>8044</v>
      </c>
      <c r="C1088" s="619" t="s">
        <v>8009</v>
      </c>
      <c r="D1088" s="619" t="s">
        <v>44</v>
      </c>
      <c r="E1088" s="631">
        <v>2023</v>
      </c>
      <c r="F1088" s="79">
        <v>43640</v>
      </c>
      <c r="G1088" s="619" t="s">
        <v>3860</v>
      </c>
    </row>
    <row r="1089" spans="1:7" ht="15.75" x14ac:dyDescent="0.25">
      <c r="A1089" s="619" t="s">
        <v>64</v>
      </c>
      <c r="B1089" s="619" t="s">
        <v>8046</v>
      </c>
      <c r="C1089" s="619" t="s">
        <v>8009</v>
      </c>
      <c r="D1089" s="619" t="s">
        <v>110</v>
      </c>
      <c r="E1089" s="631">
        <v>2023</v>
      </c>
      <c r="F1089" s="79">
        <v>45650</v>
      </c>
      <c r="G1089" s="619" t="s">
        <v>3860</v>
      </c>
    </row>
    <row r="1090" spans="1:7" ht="15.75" x14ac:dyDescent="0.25">
      <c r="A1090" s="619" t="s">
        <v>64</v>
      </c>
      <c r="B1090" s="619" t="s">
        <v>8046</v>
      </c>
      <c r="C1090" s="619" t="s">
        <v>8009</v>
      </c>
      <c r="D1090" s="619" t="s">
        <v>3583</v>
      </c>
      <c r="E1090" s="631">
        <v>2023</v>
      </c>
      <c r="F1090" s="79">
        <v>48840</v>
      </c>
      <c r="G1090" s="619" t="s">
        <v>3860</v>
      </c>
    </row>
    <row r="1091" spans="1:7" ht="15.75" x14ac:dyDescent="0.25">
      <c r="A1091" s="619" t="s">
        <v>64</v>
      </c>
      <c r="B1091" s="619" t="s">
        <v>8046</v>
      </c>
      <c r="C1091" s="619" t="s">
        <v>8009</v>
      </c>
      <c r="D1091" s="619" t="s">
        <v>44</v>
      </c>
      <c r="E1091" s="631">
        <v>2023</v>
      </c>
      <c r="F1091" s="79">
        <v>49020</v>
      </c>
      <c r="G1091" s="619" t="s">
        <v>3860</v>
      </c>
    </row>
    <row r="1092" spans="1:7" ht="15.75" x14ac:dyDescent="0.25">
      <c r="A1092" s="619" t="s">
        <v>64</v>
      </c>
      <c r="B1092" s="619" t="s">
        <v>8047</v>
      </c>
      <c r="C1092" s="619" t="s">
        <v>8009</v>
      </c>
      <c r="D1092" s="619" t="s">
        <v>110</v>
      </c>
      <c r="E1092" s="631">
        <v>2023</v>
      </c>
      <c r="F1092" s="79">
        <v>45730</v>
      </c>
      <c r="G1092" s="619" t="s">
        <v>3860</v>
      </c>
    </row>
    <row r="1093" spans="1:7" ht="15.75" x14ac:dyDescent="0.25">
      <c r="A1093" s="619" t="s">
        <v>64</v>
      </c>
      <c r="B1093" s="619" t="s">
        <v>8055</v>
      </c>
      <c r="C1093" s="619" t="s">
        <v>8009</v>
      </c>
      <c r="D1093" s="619" t="s">
        <v>3583</v>
      </c>
      <c r="E1093" s="631">
        <v>2023</v>
      </c>
      <c r="F1093" s="79">
        <v>65720</v>
      </c>
      <c r="G1093" s="619" t="s">
        <v>8052</v>
      </c>
    </row>
    <row r="1094" spans="1:7" ht="15.75" x14ac:dyDescent="0.25">
      <c r="A1094" s="619" t="s">
        <v>64</v>
      </c>
      <c r="B1094" s="619" t="s">
        <v>8054</v>
      </c>
      <c r="C1094" s="619" t="s">
        <v>8009</v>
      </c>
      <c r="D1094" s="619" t="s">
        <v>3583</v>
      </c>
      <c r="E1094" s="631">
        <v>2023</v>
      </c>
      <c r="F1094" s="79">
        <v>57770</v>
      </c>
      <c r="G1094" s="619" t="s">
        <v>8052</v>
      </c>
    </row>
    <row r="1095" spans="1:7" ht="15.75" x14ac:dyDescent="0.25">
      <c r="A1095" s="619" t="s">
        <v>64</v>
      </c>
      <c r="B1095" s="619" t="s">
        <v>8051</v>
      </c>
      <c r="C1095" s="619" t="s">
        <v>8009</v>
      </c>
      <c r="D1095" s="619" t="s">
        <v>3583</v>
      </c>
      <c r="E1095" s="631">
        <v>2023</v>
      </c>
      <c r="F1095" s="79">
        <v>47990</v>
      </c>
      <c r="G1095" s="619" t="s">
        <v>8052</v>
      </c>
    </row>
    <row r="1096" spans="1:7" ht="15.75" x14ac:dyDescent="0.25">
      <c r="A1096" s="619" t="s">
        <v>64</v>
      </c>
      <c r="B1096" s="619" t="s">
        <v>8053</v>
      </c>
      <c r="C1096" s="619" t="s">
        <v>8009</v>
      </c>
      <c r="D1096" s="619" t="s">
        <v>3583</v>
      </c>
      <c r="E1096" s="631">
        <v>2023</v>
      </c>
      <c r="F1096" s="79">
        <v>51810</v>
      </c>
      <c r="G1096" s="619" t="s">
        <v>8052</v>
      </c>
    </row>
    <row r="1097" spans="1:7" ht="15.75" x14ac:dyDescent="0.25">
      <c r="A1097" s="619" t="s">
        <v>64</v>
      </c>
      <c r="B1097" s="619" t="s">
        <v>8056</v>
      </c>
      <c r="C1097" s="619" t="s">
        <v>8057</v>
      </c>
      <c r="D1097" s="619" t="s">
        <v>110</v>
      </c>
      <c r="E1097" s="631">
        <v>2023</v>
      </c>
      <c r="F1097" s="79">
        <v>15980</v>
      </c>
      <c r="G1097" s="619" t="s">
        <v>7746</v>
      </c>
    </row>
    <row r="1098" spans="1:7" ht="15.75" x14ac:dyDescent="0.25">
      <c r="A1098" s="619" t="s">
        <v>64</v>
      </c>
      <c r="B1098" s="619" t="s">
        <v>8056</v>
      </c>
      <c r="C1098" s="619" t="s">
        <v>8058</v>
      </c>
      <c r="D1098" s="619" t="s">
        <v>110</v>
      </c>
      <c r="E1098" s="631">
        <v>2023</v>
      </c>
      <c r="F1098" s="79">
        <v>17650</v>
      </c>
      <c r="G1098" s="619" t="s">
        <v>7746</v>
      </c>
    </row>
    <row r="1099" spans="1:7" ht="15.75" x14ac:dyDescent="0.25">
      <c r="A1099" s="619" t="s">
        <v>64</v>
      </c>
      <c r="B1099" s="619" t="s">
        <v>8060</v>
      </c>
      <c r="C1099" s="619" t="s">
        <v>5349</v>
      </c>
      <c r="D1099" s="619" t="s">
        <v>110</v>
      </c>
      <c r="E1099" s="631">
        <v>2023</v>
      </c>
      <c r="F1099" s="79">
        <v>19970</v>
      </c>
      <c r="G1099" s="619" t="s">
        <v>7746</v>
      </c>
    </row>
    <row r="1100" spans="1:7" ht="15.75" x14ac:dyDescent="0.25">
      <c r="A1100" s="619" t="s">
        <v>64</v>
      </c>
      <c r="B1100" s="619" t="s">
        <v>8059</v>
      </c>
      <c r="C1100" s="619" t="s">
        <v>5349</v>
      </c>
      <c r="D1100" s="619" t="s">
        <v>110</v>
      </c>
      <c r="E1100" s="631">
        <v>2023</v>
      </c>
      <c r="F1100" s="79">
        <v>19270</v>
      </c>
      <c r="G1100" s="619" t="s">
        <v>7746</v>
      </c>
    </row>
    <row r="1101" spans="1:7" ht="15.75" x14ac:dyDescent="0.25">
      <c r="A1101" s="619" t="s">
        <v>64</v>
      </c>
      <c r="B1101" s="619" t="s">
        <v>8062</v>
      </c>
      <c r="C1101" s="619" t="s">
        <v>4058</v>
      </c>
      <c r="D1101" s="619" t="s">
        <v>110</v>
      </c>
      <c r="E1101" s="631">
        <v>2023</v>
      </c>
      <c r="F1101" s="79">
        <v>50990</v>
      </c>
      <c r="G1101" s="619" t="s">
        <v>7805</v>
      </c>
    </row>
    <row r="1102" spans="1:7" ht="15.75" x14ac:dyDescent="0.25">
      <c r="A1102" s="619" t="s">
        <v>64</v>
      </c>
      <c r="B1102" s="619" t="s">
        <v>8063</v>
      </c>
      <c r="C1102" s="619" t="s">
        <v>4058</v>
      </c>
      <c r="D1102" s="619" t="s">
        <v>110</v>
      </c>
      <c r="E1102" s="631">
        <v>2023</v>
      </c>
      <c r="F1102" s="79">
        <v>53990</v>
      </c>
      <c r="G1102" s="619" t="s">
        <v>7805</v>
      </c>
    </row>
    <row r="1103" spans="1:7" ht="15.75" x14ac:dyDescent="0.25">
      <c r="A1103" s="619" t="s">
        <v>64</v>
      </c>
      <c r="B1103" s="619" t="s">
        <v>8061</v>
      </c>
      <c r="C1103" s="619" t="s">
        <v>4058</v>
      </c>
      <c r="D1103" s="619" t="s">
        <v>110</v>
      </c>
      <c r="E1103" s="631">
        <v>2023</v>
      </c>
      <c r="F1103" s="79">
        <v>40990</v>
      </c>
      <c r="G1103" s="619" t="s">
        <v>7805</v>
      </c>
    </row>
    <row r="1104" spans="1:7" s="91" customFormat="1" ht="15.75" x14ac:dyDescent="0.25">
      <c r="A1104" s="448" t="s">
        <v>10685</v>
      </c>
      <c r="B1104" s="448" t="s">
        <v>10684</v>
      </c>
      <c r="C1104" s="448" t="s">
        <v>4840</v>
      </c>
      <c r="D1104" s="448" t="s">
        <v>2629</v>
      </c>
      <c r="E1104" s="460">
        <v>2023</v>
      </c>
      <c r="F1104" s="453">
        <v>11558</v>
      </c>
      <c r="G1104" s="665" t="s">
        <v>4244</v>
      </c>
    </row>
    <row r="1105" spans="1:7" ht="15.75" x14ac:dyDescent="0.2">
      <c r="A1105" s="665" t="s">
        <v>1136</v>
      </c>
      <c r="B1105" s="665" t="s">
        <v>9967</v>
      </c>
      <c r="C1105" s="665" t="s">
        <v>9781</v>
      </c>
      <c r="D1105" s="665" t="s">
        <v>110</v>
      </c>
      <c r="E1105" s="676">
        <v>2023</v>
      </c>
      <c r="F1105" s="671">
        <v>37916</v>
      </c>
      <c r="G1105" s="665" t="s">
        <v>9773</v>
      </c>
    </row>
    <row r="1106" spans="1:7" ht="15.75" x14ac:dyDescent="0.2">
      <c r="A1106" s="665" t="s">
        <v>1136</v>
      </c>
      <c r="B1106" s="665" t="s">
        <v>9968</v>
      </c>
      <c r="C1106" s="665" t="s">
        <v>9781</v>
      </c>
      <c r="D1106" s="665" t="s">
        <v>110</v>
      </c>
      <c r="E1106" s="676">
        <v>2023</v>
      </c>
      <c r="F1106" s="671">
        <v>40204</v>
      </c>
      <c r="G1106" s="665" t="s">
        <v>9773</v>
      </c>
    </row>
    <row r="1107" spans="1:7" ht="15.75" x14ac:dyDescent="0.2">
      <c r="A1107" s="665" t="s">
        <v>1136</v>
      </c>
      <c r="B1107" s="665" t="s">
        <v>9969</v>
      </c>
      <c r="C1107" s="665" t="s">
        <v>9781</v>
      </c>
      <c r="D1107" s="665" t="s">
        <v>110</v>
      </c>
      <c r="E1107" s="676">
        <v>2023</v>
      </c>
      <c r="F1107" s="671">
        <v>44250</v>
      </c>
      <c r="G1107" s="665" t="s">
        <v>9773</v>
      </c>
    </row>
    <row r="1108" spans="1:7" ht="15.75" x14ac:dyDescent="0.2">
      <c r="A1108" s="665" t="s">
        <v>1136</v>
      </c>
      <c r="B1108" s="665" t="s">
        <v>9788</v>
      </c>
      <c r="C1108" s="665" t="s">
        <v>9781</v>
      </c>
      <c r="D1108" s="665" t="s">
        <v>110</v>
      </c>
      <c r="E1108" s="676">
        <v>2023</v>
      </c>
      <c r="F1108" s="671">
        <v>42679</v>
      </c>
      <c r="G1108" s="665" t="s">
        <v>9773</v>
      </c>
    </row>
    <row r="1109" spans="1:7" ht="15.75" x14ac:dyDescent="0.2">
      <c r="A1109" s="665" t="s">
        <v>1136</v>
      </c>
      <c r="B1109" s="665" t="s">
        <v>9965</v>
      </c>
      <c r="C1109" s="665" t="s">
        <v>9781</v>
      </c>
      <c r="D1109" s="665" t="s">
        <v>110</v>
      </c>
      <c r="E1109" s="676">
        <v>2023</v>
      </c>
      <c r="F1109" s="671">
        <v>44499</v>
      </c>
      <c r="G1109" s="665" t="s">
        <v>6882</v>
      </c>
    </row>
    <row r="1110" spans="1:7" ht="15.75" x14ac:dyDescent="0.2">
      <c r="A1110" s="665" t="s">
        <v>1136</v>
      </c>
      <c r="B1110" s="665" t="s">
        <v>9966</v>
      </c>
      <c r="C1110" s="665" t="s">
        <v>9781</v>
      </c>
      <c r="D1110" s="665" t="s">
        <v>426</v>
      </c>
      <c r="E1110" s="676">
        <v>2023</v>
      </c>
      <c r="F1110" s="671">
        <v>55753</v>
      </c>
      <c r="G1110" s="665" t="s">
        <v>6882</v>
      </c>
    </row>
    <row r="1111" spans="1:7" ht="15.75" x14ac:dyDescent="0.2">
      <c r="A1111" s="665" t="s">
        <v>1136</v>
      </c>
      <c r="B1111" s="665" t="s">
        <v>9964</v>
      </c>
      <c r="C1111" s="665" t="s">
        <v>9781</v>
      </c>
      <c r="D1111" s="665" t="s">
        <v>110</v>
      </c>
      <c r="E1111" s="676">
        <v>2023</v>
      </c>
      <c r="F1111" s="671">
        <v>47301</v>
      </c>
      <c r="G1111" s="665" t="s">
        <v>6882</v>
      </c>
    </row>
    <row r="1112" spans="1:7" ht="15.75" x14ac:dyDescent="0.25">
      <c r="A1112" s="619" t="s">
        <v>1444</v>
      </c>
      <c r="B1112" s="619" t="s">
        <v>8064</v>
      </c>
      <c r="C1112" s="619" t="s">
        <v>4060</v>
      </c>
      <c r="D1112" s="619" t="s">
        <v>438</v>
      </c>
      <c r="E1112" s="631">
        <v>2023</v>
      </c>
      <c r="F1112" s="79">
        <v>65500</v>
      </c>
      <c r="G1112" s="619" t="s">
        <v>7790</v>
      </c>
    </row>
    <row r="1113" spans="1:7" ht="15.75" x14ac:dyDescent="0.25">
      <c r="A1113" s="619" t="s">
        <v>1444</v>
      </c>
      <c r="B1113" s="619" t="s">
        <v>8069</v>
      </c>
      <c r="C1113" s="619" t="s">
        <v>4060</v>
      </c>
      <c r="D1113" s="619" t="s">
        <v>438</v>
      </c>
      <c r="E1113" s="631">
        <v>2023</v>
      </c>
      <c r="F1113" s="79">
        <v>63400</v>
      </c>
      <c r="G1113" s="619" t="s">
        <v>7805</v>
      </c>
    </row>
    <row r="1114" spans="1:7" ht="15.75" x14ac:dyDescent="0.25">
      <c r="A1114" s="619" t="s">
        <v>1444</v>
      </c>
      <c r="B1114" s="619" t="s">
        <v>8065</v>
      </c>
      <c r="C1114" s="619" t="s">
        <v>4060</v>
      </c>
      <c r="D1114" s="619" t="s">
        <v>438</v>
      </c>
      <c r="E1114" s="631">
        <v>2023</v>
      </c>
      <c r="F1114" s="79">
        <v>74600</v>
      </c>
      <c r="G1114" s="619" t="s">
        <v>7790</v>
      </c>
    </row>
    <row r="1115" spans="1:7" ht="15.75" x14ac:dyDescent="0.25">
      <c r="A1115" s="619" t="s">
        <v>1444</v>
      </c>
      <c r="B1115" s="619" t="s">
        <v>8070</v>
      </c>
      <c r="C1115" s="619" t="s">
        <v>4060</v>
      </c>
      <c r="D1115" s="619" t="s">
        <v>438</v>
      </c>
      <c r="E1115" s="631">
        <v>2023</v>
      </c>
      <c r="F1115" s="79">
        <v>72500</v>
      </c>
      <c r="G1115" s="619" t="s">
        <v>7805</v>
      </c>
    </row>
    <row r="1116" spans="1:7" ht="15.75" x14ac:dyDescent="0.25">
      <c r="A1116" s="619" t="s">
        <v>1444</v>
      </c>
      <c r="B1116" s="619" t="s">
        <v>8066</v>
      </c>
      <c r="C1116" s="619" t="s">
        <v>3782</v>
      </c>
      <c r="D1116" s="619" t="s">
        <v>438</v>
      </c>
      <c r="E1116" s="631">
        <v>2023</v>
      </c>
      <c r="F1116" s="79">
        <v>77500</v>
      </c>
      <c r="G1116" s="619" t="s">
        <v>7790</v>
      </c>
    </row>
    <row r="1117" spans="1:7" ht="15.75" x14ac:dyDescent="0.25">
      <c r="A1117" s="619" t="s">
        <v>1444</v>
      </c>
      <c r="B1117" s="619" t="s">
        <v>8071</v>
      </c>
      <c r="C1117" s="619" t="s">
        <v>3782</v>
      </c>
      <c r="D1117" s="619" t="s">
        <v>438</v>
      </c>
      <c r="E1117" s="631">
        <v>2023</v>
      </c>
      <c r="F1117" s="79">
        <v>75400</v>
      </c>
      <c r="G1117" s="619" t="s">
        <v>7805</v>
      </c>
    </row>
    <row r="1118" spans="1:7" ht="15.75" x14ac:dyDescent="0.25">
      <c r="A1118" s="619" t="s">
        <v>1444</v>
      </c>
      <c r="B1118" s="619" t="s">
        <v>8067</v>
      </c>
      <c r="C1118" s="619" t="s">
        <v>3899</v>
      </c>
      <c r="D1118" s="619" t="s">
        <v>438</v>
      </c>
      <c r="E1118" s="631">
        <v>2023</v>
      </c>
      <c r="F1118" s="79">
        <v>92400</v>
      </c>
      <c r="G1118" s="619" t="s">
        <v>7790</v>
      </c>
    </row>
    <row r="1119" spans="1:7" ht="15.75" x14ac:dyDescent="0.25">
      <c r="A1119" s="619" t="s">
        <v>1444</v>
      </c>
      <c r="B1119" s="619" t="s">
        <v>8072</v>
      </c>
      <c r="C1119" s="619" t="s">
        <v>3899</v>
      </c>
      <c r="D1119" s="619" t="s">
        <v>438</v>
      </c>
      <c r="E1119" s="631">
        <v>2023</v>
      </c>
      <c r="F1119" s="79">
        <v>90300</v>
      </c>
      <c r="G1119" s="619" t="s">
        <v>7805</v>
      </c>
    </row>
    <row r="1120" spans="1:7" ht="15.75" x14ac:dyDescent="0.25">
      <c r="A1120" s="619" t="s">
        <v>1444</v>
      </c>
      <c r="B1120" s="619" t="s">
        <v>8068</v>
      </c>
      <c r="C1120" s="619" t="s">
        <v>3899</v>
      </c>
      <c r="D1120" s="619" t="s">
        <v>438</v>
      </c>
      <c r="E1120" s="631">
        <v>2023</v>
      </c>
      <c r="F1120" s="79">
        <v>103400</v>
      </c>
      <c r="G1120" s="619" t="s">
        <v>7790</v>
      </c>
    </row>
    <row r="1121" spans="1:7" ht="15.75" x14ac:dyDescent="0.25">
      <c r="A1121" s="619" t="s">
        <v>1444</v>
      </c>
      <c r="B1121" s="619" t="s">
        <v>8073</v>
      </c>
      <c r="C1121" s="619" t="s">
        <v>3899</v>
      </c>
      <c r="D1121" s="619" t="s">
        <v>438</v>
      </c>
      <c r="E1121" s="631">
        <v>2023</v>
      </c>
      <c r="F1121" s="79">
        <v>106500</v>
      </c>
      <c r="G1121" s="619" t="s">
        <v>7805</v>
      </c>
    </row>
    <row r="1122" spans="1:7" ht="15.75" x14ac:dyDescent="0.25">
      <c r="A1122" s="619" t="s">
        <v>1444</v>
      </c>
      <c r="B1122" s="619" t="s">
        <v>8074</v>
      </c>
      <c r="C1122" s="619" t="s">
        <v>3899</v>
      </c>
      <c r="D1122" s="619" t="s">
        <v>438</v>
      </c>
      <c r="E1122" s="631">
        <v>2023</v>
      </c>
      <c r="F1122" s="79">
        <v>149100</v>
      </c>
      <c r="G1122" s="619" t="s">
        <v>7805</v>
      </c>
    </row>
    <row r="1123" spans="1:7" ht="15.75" x14ac:dyDescent="0.25">
      <c r="A1123" s="619" t="s">
        <v>1444</v>
      </c>
      <c r="B1123" s="619" t="s">
        <v>8075</v>
      </c>
      <c r="C1123" s="619" t="s">
        <v>4058</v>
      </c>
      <c r="D1123" s="619" t="s">
        <v>110</v>
      </c>
      <c r="E1123" s="631">
        <v>2023</v>
      </c>
      <c r="F1123" s="79">
        <v>106100</v>
      </c>
      <c r="G1123" s="619" t="s">
        <v>7805</v>
      </c>
    </row>
    <row r="1124" spans="1:7" ht="15.75" x14ac:dyDescent="0.25">
      <c r="A1124" s="619" t="s">
        <v>1444</v>
      </c>
      <c r="B1124" s="619" t="s">
        <v>8075</v>
      </c>
      <c r="C1124" s="619" t="s">
        <v>4058</v>
      </c>
      <c r="D1124" s="619" t="s">
        <v>110</v>
      </c>
      <c r="E1124" s="631">
        <v>2023</v>
      </c>
      <c r="F1124" s="79">
        <v>118900</v>
      </c>
      <c r="G1124" s="619" t="s">
        <v>7790</v>
      </c>
    </row>
    <row r="1125" spans="1:7" ht="15.75" x14ac:dyDescent="0.25">
      <c r="A1125" s="619" t="s">
        <v>1444</v>
      </c>
      <c r="B1125" s="619" t="s">
        <v>8076</v>
      </c>
      <c r="C1125" s="619" t="s">
        <v>4058</v>
      </c>
      <c r="D1125" s="619" t="s">
        <v>426</v>
      </c>
      <c r="E1125" s="631">
        <v>2023</v>
      </c>
      <c r="F1125" s="79">
        <v>113400</v>
      </c>
      <c r="G1125" s="619" t="s">
        <v>7805</v>
      </c>
    </row>
    <row r="1126" spans="1:7" ht="15.75" x14ac:dyDescent="0.25">
      <c r="A1126" s="619" t="s">
        <v>1444</v>
      </c>
      <c r="B1126" s="619" t="s">
        <v>8076</v>
      </c>
      <c r="C1126" s="619" t="s">
        <v>4058</v>
      </c>
      <c r="D1126" s="619" t="s">
        <v>426</v>
      </c>
      <c r="E1126" s="631">
        <v>2023</v>
      </c>
      <c r="F1126" s="79">
        <v>126200</v>
      </c>
      <c r="G1126" s="619" t="s">
        <v>7790</v>
      </c>
    </row>
    <row r="1127" spans="1:7" ht="15.75" x14ac:dyDescent="0.25">
      <c r="A1127" s="619" t="s">
        <v>1444</v>
      </c>
      <c r="B1127" s="619" t="s">
        <v>2340</v>
      </c>
      <c r="C1127" s="619" t="s">
        <v>4058</v>
      </c>
      <c r="D1127" s="619" t="s">
        <v>426</v>
      </c>
      <c r="E1127" s="631">
        <v>2023</v>
      </c>
      <c r="F1127" s="79">
        <v>149900</v>
      </c>
      <c r="G1127" s="619" t="s">
        <v>7805</v>
      </c>
    </row>
    <row r="1128" spans="1:7" ht="15.75" x14ac:dyDescent="0.25">
      <c r="A1128" s="619" t="s">
        <v>1444</v>
      </c>
      <c r="B1128" s="619" t="s">
        <v>2340</v>
      </c>
      <c r="C1128" s="619" t="s">
        <v>4058</v>
      </c>
      <c r="D1128" s="619" t="s">
        <v>426</v>
      </c>
      <c r="E1128" s="631">
        <v>2023</v>
      </c>
      <c r="F1128" s="79">
        <v>162700</v>
      </c>
      <c r="G1128" s="619" t="s">
        <v>7790</v>
      </c>
    </row>
    <row r="1129" spans="1:7" ht="15.75" x14ac:dyDescent="0.25">
      <c r="A1129" s="619" t="s">
        <v>1444</v>
      </c>
      <c r="B1129" s="619" t="s">
        <v>1799</v>
      </c>
      <c r="C1129" s="619" t="s">
        <v>4058</v>
      </c>
      <c r="D1129" s="619" t="s">
        <v>426</v>
      </c>
      <c r="E1129" s="631">
        <v>2023</v>
      </c>
      <c r="F1129" s="79">
        <v>143100</v>
      </c>
      <c r="G1129" s="619" t="s">
        <v>7790</v>
      </c>
    </row>
    <row r="1130" spans="1:7" ht="15.75" x14ac:dyDescent="0.25">
      <c r="A1130" s="619" t="s">
        <v>1444</v>
      </c>
      <c r="B1130" s="619" t="s">
        <v>8079</v>
      </c>
      <c r="C1130" s="619" t="s">
        <v>4058</v>
      </c>
      <c r="D1130" s="619" t="s">
        <v>426</v>
      </c>
      <c r="E1130" s="631">
        <v>2023</v>
      </c>
      <c r="F1130" s="79">
        <v>130300</v>
      </c>
      <c r="G1130" s="619" t="s">
        <v>7805</v>
      </c>
    </row>
    <row r="1131" spans="1:7" ht="15.75" x14ac:dyDescent="0.25">
      <c r="A1131" s="619" t="s">
        <v>1444</v>
      </c>
      <c r="B1131" s="619" t="s">
        <v>1802</v>
      </c>
      <c r="C1131" s="619" t="s">
        <v>4058</v>
      </c>
      <c r="D1131" s="619" t="s">
        <v>110</v>
      </c>
      <c r="E1131" s="631">
        <v>2023</v>
      </c>
      <c r="F1131" s="79">
        <v>142600</v>
      </c>
      <c r="G1131" s="619" t="s">
        <v>7805</v>
      </c>
    </row>
    <row r="1132" spans="1:7" ht="15.75" x14ac:dyDescent="0.25">
      <c r="A1132" s="619" t="s">
        <v>1444</v>
      </c>
      <c r="B1132" s="619" t="s">
        <v>1802</v>
      </c>
      <c r="C1132" s="619" t="s">
        <v>4058</v>
      </c>
      <c r="D1132" s="619" t="s">
        <v>110</v>
      </c>
      <c r="E1132" s="631">
        <v>2023</v>
      </c>
      <c r="F1132" s="79">
        <v>155400</v>
      </c>
      <c r="G1132" s="619" t="s">
        <v>7790</v>
      </c>
    </row>
    <row r="1133" spans="1:7" ht="15.75" x14ac:dyDescent="0.25">
      <c r="A1133" s="619" t="s">
        <v>1444</v>
      </c>
      <c r="B1133" s="619" t="s">
        <v>1798</v>
      </c>
      <c r="C1133" s="619" t="s">
        <v>4058</v>
      </c>
      <c r="D1133" s="619" t="s">
        <v>110</v>
      </c>
      <c r="E1133" s="631">
        <v>2023</v>
      </c>
      <c r="F1133" s="79">
        <v>123000</v>
      </c>
      <c r="G1133" s="619" t="s">
        <v>7805</v>
      </c>
    </row>
    <row r="1134" spans="1:7" ht="15.75" x14ac:dyDescent="0.25">
      <c r="A1134" s="619" t="s">
        <v>1444</v>
      </c>
      <c r="B1134" s="619" t="s">
        <v>1798</v>
      </c>
      <c r="C1134" s="619" t="s">
        <v>4058</v>
      </c>
      <c r="D1134" s="619" t="s">
        <v>110</v>
      </c>
      <c r="E1134" s="631">
        <v>2023</v>
      </c>
      <c r="F1134" s="79">
        <v>135800</v>
      </c>
      <c r="G1134" s="619" t="s">
        <v>7790</v>
      </c>
    </row>
    <row r="1135" spans="1:7" ht="15.75" x14ac:dyDescent="0.25">
      <c r="A1135" s="619" t="s">
        <v>1444</v>
      </c>
      <c r="B1135" s="619" t="s">
        <v>8077</v>
      </c>
      <c r="C1135" s="619" t="s">
        <v>4058</v>
      </c>
      <c r="D1135" s="619" t="s">
        <v>110</v>
      </c>
      <c r="E1135" s="631">
        <v>2023</v>
      </c>
      <c r="F1135" s="79">
        <v>116600</v>
      </c>
      <c r="G1135" s="619" t="s">
        <v>7805</v>
      </c>
    </row>
    <row r="1136" spans="1:7" ht="15.75" x14ac:dyDescent="0.25">
      <c r="A1136" s="619" t="s">
        <v>1444</v>
      </c>
      <c r="B1136" s="619" t="s">
        <v>8086</v>
      </c>
      <c r="C1136" s="619" t="s">
        <v>4058</v>
      </c>
      <c r="D1136" s="619" t="s">
        <v>426</v>
      </c>
      <c r="E1136" s="631">
        <v>2023</v>
      </c>
      <c r="F1136" s="79">
        <v>222000</v>
      </c>
      <c r="G1136" s="619" t="s">
        <v>7805</v>
      </c>
    </row>
    <row r="1137" spans="1:7" ht="15.75" x14ac:dyDescent="0.25">
      <c r="A1137" s="619" t="s">
        <v>1444</v>
      </c>
      <c r="B1137" s="619" t="s">
        <v>8085</v>
      </c>
      <c r="C1137" s="619" t="s">
        <v>4058</v>
      </c>
      <c r="D1137" s="619" t="s">
        <v>426</v>
      </c>
      <c r="E1137" s="631">
        <v>2023</v>
      </c>
      <c r="F1137" s="79">
        <v>186200</v>
      </c>
      <c r="G1137" s="619" t="s">
        <v>7805</v>
      </c>
    </row>
    <row r="1138" spans="1:7" ht="15.75" x14ac:dyDescent="0.25">
      <c r="A1138" s="619" t="s">
        <v>1444</v>
      </c>
      <c r="B1138" s="619" t="s">
        <v>8083</v>
      </c>
      <c r="C1138" s="619" t="s">
        <v>3899</v>
      </c>
      <c r="D1138" s="619" t="s">
        <v>110</v>
      </c>
      <c r="E1138" s="631">
        <v>2023</v>
      </c>
      <c r="F1138" s="79">
        <v>169700</v>
      </c>
      <c r="G1138" s="624" t="s">
        <v>7805</v>
      </c>
    </row>
    <row r="1139" spans="1:7" ht="15.75" x14ac:dyDescent="0.25">
      <c r="A1139" s="619" t="s">
        <v>1444</v>
      </c>
      <c r="B1139" s="619" t="s">
        <v>8087</v>
      </c>
      <c r="C1139" s="619" t="s">
        <v>3899</v>
      </c>
      <c r="D1139" s="619" t="s">
        <v>110</v>
      </c>
      <c r="E1139" s="631">
        <v>2023</v>
      </c>
      <c r="F1139" s="79">
        <v>223800</v>
      </c>
      <c r="G1139" s="619" t="s">
        <v>7805</v>
      </c>
    </row>
    <row r="1140" spans="1:7" ht="15.75" x14ac:dyDescent="0.25">
      <c r="A1140" s="619" t="s">
        <v>1444</v>
      </c>
      <c r="B1140" s="619" t="s">
        <v>8082</v>
      </c>
      <c r="C1140" s="619" t="s">
        <v>3899</v>
      </c>
      <c r="D1140" s="619" t="s">
        <v>110</v>
      </c>
      <c r="E1140" s="631">
        <v>2023</v>
      </c>
      <c r="F1140" s="79">
        <v>169700</v>
      </c>
      <c r="G1140" s="619" t="s">
        <v>7805</v>
      </c>
    </row>
    <row r="1141" spans="1:7" ht="15.75" x14ac:dyDescent="0.25">
      <c r="A1141" s="619" t="s">
        <v>1444</v>
      </c>
      <c r="B1141" s="619" t="s">
        <v>8088</v>
      </c>
      <c r="C1141" s="619" t="s">
        <v>5172</v>
      </c>
      <c r="D1141" s="619" t="s">
        <v>110</v>
      </c>
      <c r="E1141" s="631">
        <v>2023</v>
      </c>
      <c r="F1141" s="79">
        <v>272300</v>
      </c>
      <c r="G1141" s="619" t="s">
        <v>7805</v>
      </c>
    </row>
    <row r="1142" spans="1:7" ht="15.75" x14ac:dyDescent="0.25">
      <c r="A1142" s="619" t="s">
        <v>1444</v>
      </c>
      <c r="B1142" s="619" t="s">
        <v>8078</v>
      </c>
      <c r="C1142" s="619" t="s">
        <v>4058</v>
      </c>
      <c r="D1142" s="619" t="s">
        <v>426</v>
      </c>
      <c r="E1142" s="631">
        <v>2023</v>
      </c>
      <c r="F1142" s="79">
        <v>126200</v>
      </c>
      <c r="G1142" s="619" t="s">
        <v>7805</v>
      </c>
    </row>
    <row r="1143" spans="1:7" ht="15.75" x14ac:dyDescent="0.25">
      <c r="A1143" s="619" t="s">
        <v>1444</v>
      </c>
      <c r="B1143" s="619" t="s">
        <v>8081</v>
      </c>
      <c r="C1143" s="619" t="s">
        <v>4058</v>
      </c>
      <c r="D1143" s="619" t="s">
        <v>426</v>
      </c>
      <c r="E1143" s="631">
        <v>2023</v>
      </c>
      <c r="F1143" s="79">
        <v>162700</v>
      </c>
      <c r="G1143" s="619" t="s">
        <v>7805</v>
      </c>
    </row>
    <row r="1144" spans="1:7" ht="15.75" x14ac:dyDescent="0.25">
      <c r="A1144" s="619" t="s">
        <v>1444</v>
      </c>
      <c r="B1144" s="619" t="s">
        <v>8080</v>
      </c>
      <c r="C1144" s="619" t="s">
        <v>4058</v>
      </c>
      <c r="D1144" s="619" t="s">
        <v>426</v>
      </c>
      <c r="E1144" s="631">
        <v>2023</v>
      </c>
      <c r="F1144" s="79">
        <v>143100</v>
      </c>
      <c r="G1144" s="619" t="s">
        <v>7805</v>
      </c>
    </row>
    <row r="1145" spans="1:7" ht="15.75" x14ac:dyDescent="0.25">
      <c r="A1145" s="619" t="s">
        <v>1444</v>
      </c>
      <c r="B1145" s="619" t="s">
        <v>1806</v>
      </c>
      <c r="C1145" s="619" t="s">
        <v>5172</v>
      </c>
      <c r="D1145" s="619" t="s">
        <v>426</v>
      </c>
      <c r="E1145" s="631">
        <v>2023</v>
      </c>
      <c r="F1145" s="79">
        <v>195700</v>
      </c>
      <c r="G1145" s="624" t="s">
        <v>7790</v>
      </c>
    </row>
    <row r="1146" spans="1:7" ht="15.75" x14ac:dyDescent="0.25">
      <c r="A1146" s="619" t="s">
        <v>1444</v>
      </c>
      <c r="B1146" s="619" t="s">
        <v>8084</v>
      </c>
      <c r="C1146" s="619" t="s">
        <v>5172</v>
      </c>
      <c r="D1146" s="619" t="s">
        <v>426</v>
      </c>
      <c r="E1146" s="631">
        <v>2023</v>
      </c>
      <c r="F1146" s="79">
        <v>182900</v>
      </c>
      <c r="G1146" s="619" t="s">
        <v>7805</v>
      </c>
    </row>
    <row r="1147" spans="1:7" ht="15.75" x14ac:dyDescent="0.25">
      <c r="A1147" s="619" t="s">
        <v>1444</v>
      </c>
      <c r="B1147" s="619" t="s">
        <v>2341</v>
      </c>
      <c r="C1147" s="619" t="s">
        <v>5172</v>
      </c>
      <c r="D1147" s="619" t="s">
        <v>426</v>
      </c>
      <c r="E1147" s="631">
        <v>2023</v>
      </c>
      <c r="F1147" s="79">
        <v>216100</v>
      </c>
      <c r="G1147" s="619" t="s">
        <v>7805</v>
      </c>
    </row>
    <row r="1148" spans="1:7" ht="15.75" x14ac:dyDescent="0.25">
      <c r="A1148" s="619" t="s">
        <v>1444</v>
      </c>
      <c r="B1148" s="619" t="s">
        <v>2341</v>
      </c>
      <c r="C1148" s="619" t="s">
        <v>5172</v>
      </c>
      <c r="D1148" s="619" t="s">
        <v>426</v>
      </c>
      <c r="E1148" s="631">
        <v>2023</v>
      </c>
      <c r="F1148" s="79">
        <v>228900</v>
      </c>
      <c r="G1148" s="619" t="s">
        <v>7790</v>
      </c>
    </row>
    <row r="1149" spans="1:7" ht="15.75" x14ac:dyDescent="0.25">
      <c r="A1149" s="619" t="s">
        <v>1444</v>
      </c>
      <c r="B1149" s="619" t="s">
        <v>8095</v>
      </c>
      <c r="C1149" s="619" t="s">
        <v>4058</v>
      </c>
      <c r="D1149" s="619" t="s">
        <v>426</v>
      </c>
      <c r="E1149" s="631">
        <v>2023</v>
      </c>
      <c r="F1149" s="79">
        <v>80700</v>
      </c>
      <c r="G1149" s="619" t="s">
        <v>7757</v>
      </c>
    </row>
    <row r="1150" spans="1:7" ht="15.75" x14ac:dyDescent="0.25">
      <c r="A1150" s="619" t="s">
        <v>1444</v>
      </c>
      <c r="B1150" s="619" t="s">
        <v>8097</v>
      </c>
      <c r="C1150" s="619" t="s">
        <v>7803</v>
      </c>
      <c r="D1150" s="619" t="s">
        <v>426</v>
      </c>
      <c r="E1150" s="631">
        <v>2023</v>
      </c>
      <c r="F1150" s="79">
        <v>91800</v>
      </c>
      <c r="G1150" s="619" t="s">
        <v>7757</v>
      </c>
    </row>
    <row r="1151" spans="1:7" ht="15.75" x14ac:dyDescent="0.25">
      <c r="A1151" s="619" t="s">
        <v>1444</v>
      </c>
      <c r="B1151" s="619" t="s">
        <v>8099</v>
      </c>
      <c r="C1151" s="619" t="s">
        <v>7803</v>
      </c>
      <c r="D1151" s="619" t="s">
        <v>426</v>
      </c>
      <c r="E1151" s="631">
        <v>2023</v>
      </c>
      <c r="F1151" s="79">
        <v>95500</v>
      </c>
      <c r="G1151" s="619" t="s">
        <v>7757</v>
      </c>
    </row>
    <row r="1152" spans="1:7" ht="15.75" x14ac:dyDescent="0.25">
      <c r="A1152" s="619" t="s">
        <v>1444</v>
      </c>
      <c r="B1152" s="619" t="s">
        <v>8101</v>
      </c>
      <c r="C1152" s="619" t="s">
        <v>3899</v>
      </c>
      <c r="D1152" s="619" t="s">
        <v>426</v>
      </c>
      <c r="E1152" s="631">
        <v>2023</v>
      </c>
      <c r="F1152" s="79">
        <v>115800</v>
      </c>
      <c r="G1152" s="619" t="s">
        <v>7757</v>
      </c>
    </row>
    <row r="1153" spans="1:7" ht="15.75" x14ac:dyDescent="0.25">
      <c r="A1153" s="619" t="s">
        <v>1444</v>
      </c>
      <c r="B1153" s="619" t="s">
        <v>8096</v>
      </c>
      <c r="C1153" s="619" t="s">
        <v>4058</v>
      </c>
      <c r="D1153" s="619" t="s">
        <v>426</v>
      </c>
      <c r="E1153" s="631">
        <v>2023</v>
      </c>
      <c r="F1153" s="79">
        <v>84800</v>
      </c>
      <c r="G1153" s="619" t="s">
        <v>7757</v>
      </c>
    </row>
    <row r="1154" spans="1:7" ht="15.75" x14ac:dyDescent="0.25">
      <c r="A1154" s="619" t="s">
        <v>1444</v>
      </c>
      <c r="B1154" s="619" t="s">
        <v>8098</v>
      </c>
      <c r="C1154" s="619" t="s">
        <v>8091</v>
      </c>
      <c r="D1154" s="619" t="s">
        <v>426</v>
      </c>
      <c r="E1154" s="631">
        <v>2023</v>
      </c>
      <c r="F1154" s="79">
        <v>95200</v>
      </c>
      <c r="G1154" s="619" t="s">
        <v>7757</v>
      </c>
    </row>
    <row r="1155" spans="1:7" ht="15.75" x14ac:dyDescent="0.25">
      <c r="A1155" s="619" t="s">
        <v>1444</v>
      </c>
      <c r="B1155" s="619" t="s">
        <v>8100</v>
      </c>
      <c r="C1155" s="619" t="s">
        <v>8091</v>
      </c>
      <c r="D1155" s="619" t="s">
        <v>426</v>
      </c>
      <c r="E1155" s="631">
        <v>2023</v>
      </c>
      <c r="F1155" s="79">
        <v>97300</v>
      </c>
      <c r="G1155" s="619" t="s">
        <v>7757</v>
      </c>
    </row>
    <row r="1156" spans="1:7" ht="15.75" x14ac:dyDescent="0.25">
      <c r="A1156" s="619" t="s">
        <v>1444</v>
      </c>
      <c r="B1156" s="619" t="s">
        <v>8102</v>
      </c>
      <c r="C1156" s="619" t="s">
        <v>3899</v>
      </c>
      <c r="D1156" s="619" t="s">
        <v>426</v>
      </c>
      <c r="E1156" s="631">
        <v>2023</v>
      </c>
      <c r="F1156" s="79">
        <v>139500</v>
      </c>
      <c r="G1156" s="619" t="s">
        <v>7757</v>
      </c>
    </row>
    <row r="1157" spans="1:7" ht="15.75" x14ac:dyDescent="0.25">
      <c r="A1157" s="619" t="s">
        <v>1444</v>
      </c>
      <c r="B1157" s="619" t="s">
        <v>8104</v>
      </c>
      <c r="C1157" s="619" t="s">
        <v>3899</v>
      </c>
      <c r="D1157" s="619" t="s">
        <v>426</v>
      </c>
      <c r="E1157" s="631">
        <v>2023</v>
      </c>
      <c r="F1157" s="79">
        <v>188700</v>
      </c>
      <c r="G1157" s="619" t="s">
        <v>7757</v>
      </c>
    </row>
    <row r="1158" spans="1:7" ht="15.75" x14ac:dyDescent="0.25">
      <c r="A1158" s="619" t="s">
        <v>1444</v>
      </c>
      <c r="B1158" s="619" t="s">
        <v>8103</v>
      </c>
      <c r="C1158" s="619" t="s">
        <v>7865</v>
      </c>
      <c r="D1158" s="619" t="s">
        <v>426</v>
      </c>
      <c r="E1158" s="631">
        <v>2023</v>
      </c>
      <c r="F1158" s="79">
        <v>173800</v>
      </c>
      <c r="G1158" s="619" t="s">
        <v>7757</v>
      </c>
    </row>
    <row r="1159" spans="1:7" ht="15.75" x14ac:dyDescent="0.25">
      <c r="A1159" s="619" t="s">
        <v>1444</v>
      </c>
      <c r="B1159" s="619" t="s">
        <v>8090</v>
      </c>
      <c r="C1159" s="619" t="s">
        <v>4058</v>
      </c>
      <c r="D1159" s="619" t="s">
        <v>426</v>
      </c>
      <c r="E1159" s="631">
        <v>2023</v>
      </c>
      <c r="F1159" s="79">
        <v>86500</v>
      </c>
      <c r="G1159" s="619" t="s">
        <v>7757</v>
      </c>
    </row>
    <row r="1160" spans="1:7" ht="15.75" x14ac:dyDescent="0.25">
      <c r="A1160" s="619" t="s">
        <v>1444</v>
      </c>
      <c r="B1160" s="619" t="s">
        <v>2156</v>
      </c>
      <c r="C1160" s="619" t="s">
        <v>3899</v>
      </c>
      <c r="D1160" s="619" t="s">
        <v>426</v>
      </c>
      <c r="E1160" s="631">
        <v>2023</v>
      </c>
      <c r="F1160" s="79">
        <v>113100</v>
      </c>
      <c r="G1160" s="619" t="s">
        <v>7757</v>
      </c>
    </row>
    <row r="1161" spans="1:7" ht="15.75" x14ac:dyDescent="0.25">
      <c r="A1161" s="619" t="s">
        <v>1444</v>
      </c>
      <c r="B1161" s="619" t="s">
        <v>8089</v>
      </c>
      <c r="C1161" s="619" t="s">
        <v>4058</v>
      </c>
      <c r="D1161" s="619" t="s">
        <v>426</v>
      </c>
      <c r="E1161" s="631">
        <v>2023</v>
      </c>
      <c r="F1161" s="79">
        <v>80400</v>
      </c>
      <c r="G1161" s="619" t="s">
        <v>7757</v>
      </c>
    </row>
    <row r="1162" spans="1:7" ht="15.75" x14ac:dyDescent="0.25">
      <c r="A1162" s="619" t="s">
        <v>1444</v>
      </c>
      <c r="B1162" s="619" t="s">
        <v>8089</v>
      </c>
      <c r="C1162" s="619" t="s">
        <v>7803</v>
      </c>
      <c r="D1162" s="619" t="s">
        <v>426</v>
      </c>
      <c r="E1162" s="631">
        <v>2023</v>
      </c>
      <c r="F1162" s="79">
        <v>94400</v>
      </c>
      <c r="G1162" s="619" t="s">
        <v>7757</v>
      </c>
    </row>
    <row r="1163" spans="1:7" ht="15.75" x14ac:dyDescent="0.25">
      <c r="A1163" s="619" t="s">
        <v>1444</v>
      </c>
      <c r="B1163" s="619" t="s">
        <v>2352</v>
      </c>
      <c r="C1163" s="619" t="s">
        <v>8091</v>
      </c>
      <c r="D1163" s="619" t="s">
        <v>426</v>
      </c>
      <c r="E1163" s="631">
        <v>2023</v>
      </c>
      <c r="F1163" s="79">
        <v>90900</v>
      </c>
      <c r="G1163" s="619" t="s">
        <v>7757</v>
      </c>
    </row>
    <row r="1164" spans="1:7" ht="15.75" x14ac:dyDescent="0.25">
      <c r="A1164" s="619" t="s">
        <v>1444</v>
      </c>
      <c r="B1164" s="619" t="s">
        <v>8092</v>
      </c>
      <c r="C1164" s="619" t="s">
        <v>8091</v>
      </c>
      <c r="D1164" s="619" t="s">
        <v>426</v>
      </c>
      <c r="E1164" s="631">
        <v>2023</v>
      </c>
      <c r="F1164" s="79">
        <v>95100</v>
      </c>
      <c r="G1164" s="619" t="s">
        <v>7757</v>
      </c>
    </row>
    <row r="1165" spans="1:7" ht="15.75" x14ac:dyDescent="0.25">
      <c r="A1165" s="619" t="s">
        <v>1444</v>
      </c>
      <c r="B1165" s="619" t="s">
        <v>8093</v>
      </c>
      <c r="C1165" s="619" t="s">
        <v>3899</v>
      </c>
      <c r="D1165" s="619" t="s">
        <v>426</v>
      </c>
      <c r="E1165" s="631">
        <v>2023</v>
      </c>
      <c r="F1165" s="79">
        <v>135900</v>
      </c>
      <c r="G1165" s="619" t="s">
        <v>7757</v>
      </c>
    </row>
    <row r="1166" spans="1:7" ht="15.75" x14ac:dyDescent="0.25">
      <c r="A1166" s="619" t="s">
        <v>1444</v>
      </c>
      <c r="B1166" s="619" t="s">
        <v>8094</v>
      </c>
      <c r="C1166" s="619" t="s">
        <v>7865</v>
      </c>
      <c r="D1166" s="619" t="s">
        <v>426</v>
      </c>
      <c r="E1166" s="631">
        <v>2023</v>
      </c>
      <c r="F1166" s="79">
        <v>171300</v>
      </c>
      <c r="G1166" s="619" t="s">
        <v>7757</v>
      </c>
    </row>
    <row r="1167" spans="1:7" ht="15.75" x14ac:dyDescent="0.25">
      <c r="A1167" s="619" t="s">
        <v>1444</v>
      </c>
      <c r="B1167" s="619" t="s">
        <v>8105</v>
      </c>
      <c r="C1167" s="619" t="s">
        <v>4060</v>
      </c>
      <c r="D1167" s="619" t="s">
        <v>5124</v>
      </c>
      <c r="E1167" s="631">
        <v>2023</v>
      </c>
      <c r="F1167" s="79">
        <v>57500</v>
      </c>
      <c r="G1167" s="619" t="s">
        <v>7757</v>
      </c>
    </row>
    <row r="1168" spans="1:7" ht="15.75" x14ac:dyDescent="0.25">
      <c r="A1168" s="619" t="s">
        <v>1444</v>
      </c>
      <c r="B1168" s="619" t="s">
        <v>8108</v>
      </c>
      <c r="C1168" s="619" t="s">
        <v>8091</v>
      </c>
      <c r="D1168" s="619" t="s">
        <v>5124</v>
      </c>
      <c r="E1168" s="631">
        <v>2023</v>
      </c>
      <c r="F1168" s="79">
        <v>82900</v>
      </c>
      <c r="G1168" s="619" t="s">
        <v>7757</v>
      </c>
    </row>
    <row r="1169" spans="1:7" ht="15.75" x14ac:dyDescent="0.25">
      <c r="A1169" s="619" t="s">
        <v>1444</v>
      </c>
      <c r="B1169" s="619" t="s">
        <v>8107</v>
      </c>
      <c r="C1169" s="619" t="s">
        <v>8091</v>
      </c>
      <c r="D1169" s="619" t="s">
        <v>5124</v>
      </c>
      <c r="E1169" s="631">
        <v>2023</v>
      </c>
      <c r="F1169" s="79">
        <v>68400</v>
      </c>
      <c r="G1169" s="619" t="s">
        <v>7757</v>
      </c>
    </row>
    <row r="1170" spans="1:7" ht="15.75" x14ac:dyDescent="0.25">
      <c r="A1170" s="619" t="s">
        <v>1444</v>
      </c>
      <c r="B1170" s="619" t="s">
        <v>8106</v>
      </c>
      <c r="C1170" s="619" t="s">
        <v>4060</v>
      </c>
      <c r="D1170" s="619" t="s">
        <v>5124</v>
      </c>
      <c r="E1170" s="631">
        <v>2023</v>
      </c>
      <c r="F1170" s="79">
        <v>63100</v>
      </c>
      <c r="G1170" s="619" t="s">
        <v>7757</v>
      </c>
    </row>
    <row r="1171" spans="1:7" ht="15.75" x14ac:dyDescent="0.25">
      <c r="A1171" s="619" t="s">
        <v>1444</v>
      </c>
      <c r="B1171" s="619" t="s">
        <v>6447</v>
      </c>
      <c r="C1171" s="619" t="s">
        <v>8091</v>
      </c>
      <c r="D1171" s="619" t="s">
        <v>438</v>
      </c>
      <c r="E1171" s="631">
        <v>2023</v>
      </c>
      <c r="F1171" s="79">
        <v>92400</v>
      </c>
      <c r="G1171" s="619" t="s">
        <v>7746</v>
      </c>
    </row>
    <row r="1172" spans="1:7" ht="15.75" x14ac:dyDescent="0.25">
      <c r="A1172" s="619" t="s">
        <v>1444</v>
      </c>
      <c r="B1172" s="619" t="s">
        <v>6475</v>
      </c>
      <c r="C1172" s="619" t="s">
        <v>8091</v>
      </c>
      <c r="D1172" s="619" t="s">
        <v>426</v>
      </c>
      <c r="E1172" s="631">
        <v>2023</v>
      </c>
      <c r="F1172" s="79">
        <v>97000</v>
      </c>
      <c r="G1172" s="619" t="s">
        <v>7746</v>
      </c>
    </row>
    <row r="1173" spans="1:7" ht="15.75" x14ac:dyDescent="0.25">
      <c r="A1173" s="619" t="s">
        <v>1444</v>
      </c>
      <c r="B1173" s="619" t="s">
        <v>8112</v>
      </c>
      <c r="C1173" s="619" t="s">
        <v>8113</v>
      </c>
      <c r="D1173" s="619" t="s">
        <v>426</v>
      </c>
      <c r="E1173" s="631">
        <v>2023</v>
      </c>
      <c r="F1173" s="79">
        <v>109000</v>
      </c>
      <c r="G1173" s="619" t="s">
        <v>7746</v>
      </c>
    </row>
    <row r="1174" spans="1:7" ht="15.75" x14ac:dyDescent="0.25">
      <c r="A1174" s="619" t="s">
        <v>1444</v>
      </c>
      <c r="B1174" s="619" t="s">
        <v>8117</v>
      </c>
      <c r="C1174" s="619" t="s">
        <v>8113</v>
      </c>
      <c r="D1174" s="619" t="s">
        <v>5124</v>
      </c>
      <c r="E1174" s="631">
        <v>2023</v>
      </c>
      <c r="F1174" s="79">
        <v>113500</v>
      </c>
      <c r="G1174" s="619" t="s">
        <v>7746</v>
      </c>
    </row>
    <row r="1175" spans="1:7" ht="15.75" x14ac:dyDescent="0.25">
      <c r="A1175" s="619" t="s">
        <v>1444</v>
      </c>
      <c r="B1175" s="619" t="s">
        <v>8119</v>
      </c>
      <c r="C1175" s="619" t="s">
        <v>8113</v>
      </c>
      <c r="D1175" s="619" t="s">
        <v>426</v>
      </c>
      <c r="E1175" s="631">
        <v>2023</v>
      </c>
      <c r="F1175" s="79">
        <v>118800</v>
      </c>
      <c r="G1175" s="619" t="s">
        <v>7746</v>
      </c>
    </row>
    <row r="1176" spans="1:7" ht="15.75" x14ac:dyDescent="0.25">
      <c r="A1176" s="619" t="s">
        <v>1444</v>
      </c>
      <c r="B1176" s="619" t="s">
        <v>8116</v>
      </c>
      <c r="C1176" s="619" t="s">
        <v>8113</v>
      </c>
      <c r="D1176" s="619" t="s">
        <v>426</v>
      </c>
      <c r="E1176" s="631">
        <v>2023</v>
      </c>
      <c r="F1176" s="79">
        <v>113000</v>
      </c>
      <c r="G1176" s="619" t="s">
        <v>7828</v>
      </c>
    </row>
    <row r="1177" spans="1:7" ht="15.75" x14ac:dyDescent="0.25">
      <c r="A1177" s="619" t="s">
        <v>1444</v>
      </c>
      <c r="B1177" s="619" t="s">
        <v>8110</v>
      </c>
      <c r="C1177" s="619" t="s">
        <v>8091</v>
      </c>
      <c r="D1177" s="619" t="s">
        <v>426</v>
      </c>
      <c r="E1177" s="631">
        <v>2023</v>
      </c>
      <c r="F1177" s="79">
        <v>103700</v>
      </c>
      <c r="G1177" s="619" t="s">
        <v>7746</v>
      </c>
    </row>
    <row r="1178" spans="1:7" ht="15.75" x14ac:dyDescent="0.25">
      <c r="A1178" s="619" t="s">
        <v>1444</v>
      </c>
      <c r="B1178" s="619" t="s">
        <v>8114</v>
      </c>
      <c r="C1178" s="619" t="s">
        <v>8091</v>
      </c>
      <c r="D1178" s="619" t="s">
        <v>426</v>
      </c>
      <c r="E1178" s="631">
        <v>2023</v>
      </c>
      <c r="F1178" s="79">
        <v>109300</v>
      </c>
      <c r="G1178" s="619" t="s">
        <v>7746</v>
      </c>
    </row>
    <row r="1179" spans="1:7" ht="15.75" x14ac:dyDescent="0.25">
      <c r="A1179" s="619" t="s">
        <v>1444</v>
      </c>
      <c r="B1179" s="619" t="s">
        <v>8115</v>
      </c>
      <c r="C1179" s="619" t="s">
        <v>8091</v>
      </c>
      <c r="D1179" s="619" t="s">
        <v>426</v>
      </c>
      <c r="E1179" s="631">
        <v>2023</v>
      </c>
      <c r="F1179" s="79">
        <v>110900</v>
      </c>
      <c r="G1179" s="619" t="s">
        <v>7746</v>
      </c>
    </row>
    <row r="1180" spans="1:7" ht="15.75" x14ac:dyDescent="0.25">
      <c r="A1180" s="619" t="s">
        <v>1444</v>
      </c>
      <c r="B1180" s="619" t="s">
        <v>8120</v>
      </c>
      <c r="C1180" s="619" t="s">
        <v>8113</v>
      </c>
      <c r="D1180" s="619" t="s">
        <v>426</v>
      </c>
      <c r="E1180" s="631">
        <v>2023</v>
      </c>
      <c r="F1180" s="79">
        <v>119200</v>
      </c>
      <c r="G1180" s="619" t="s">
        <v>7746</v>
      </c>
    </row>
    <row r="1181" spans="1:7" ht="15.75" x14ac:dyDescent="0.25">
      <c r="A1181" s="619" t="s">
        <v>1444</v>
      </c>
      <c r="B1181" s="619" t="s">
        <v>8123</v>
      </c>
      <c r="C1181" s="619" t="s">
        <v>8113</v>
      </c>
      <c r="D1181" s="619" t="s">
        <v>426</v>
      </c>
      <c r="E1181" s="631">
        <v>2023</v>
      </c>
      <c r="F1181" s="79">
        <v>130500</v>
      </c>
      <c r="G1181" s="619" t="s">
        <v>7746</v>
      </c>
    </row>
    <row r="1182" spans="1:7" ht="15.75" x14ac:dyDescent="0.25">
      <c r="A1182" s="619" t="s">
        <v>1444</v>
      </c>
      <c r="B1182" s="619" t="s">
        <v>8122</v>
      </c>
      <c r="C1182" s="619" t="s">
        <v>8091</v>
      </c>
      <c r="D1182" s="619" t="s">
        <v>426</v>
      </c>
      <c r="E1182" s="631">
        <v>2023</v>
      </c>
      <c r="F1182" s="79">
        <v>123200</v>
      </c>
      <c r="G1182" s="619" t="s">
        <v>7828</v>
      </c>
    </row>
    <row r="1183" spans="1:7" ht="15.75" x14ac:dyDescent="0.25">
      <c r="A1183" s="619" t="s">
        <v>1444</v>
      </c>
      <c r="B1183" s="619" t="s">
        <v>8121</v>
      </c>
      <c r="C1183" s="619" t="s">
        <v>8091</v>
      </c>
      <c r="D1183" s="619" t="s">
        <v>426</v>
      </c>
      <c r="E1183" s="631">
        <v>2023</v>
      </c>
      <c r="F1183" s="79">
        <v>122200</v>
      </c>
      <c r="G1183" s="619" t="s">
        <v>7746</v>
      </c>
    </row>
    <row r="1184" spans="1:7" ht="15.75" x14ac:dyDescent="0.25">
      <c r="A1184" s="619" t="s">
        <v>1444</v>
      </c>
      <c r="B1184" s="619" t="s">
        <v>8118</v>
      </c>
      <c r="C1184" s="619" t="s">
        <v>8091</v>
      </c>
      <c r="D1184" s="619" t="s">
        <v>5124</v>
      </c>
      <c r="E1184" s="631">
        <v>2023</v>
      </c>
      <c r="F1184" s="79">
        <v>117100</v>
      </c>
      <c r="G1184" s="619" t="s">
        <v>7828</v>
      </c>
    </row>
    <row r="1185" spans="1:7" ht="15.75" x14ac:dyDescent="0.25">
      <c r="A1185" s="619" t="s">
        <v>1444</v>
      </c>
      <c r="B1185" s="619" t="s">
        <v>8124</v>
      </c>
      <c r="C1185" s="619" t="s">
        <v>3899</v>
      </c>
      <c r="D1185" s="619" t="s">
        <v>426</v>
      </c>
      <c r="E1185" s="631">
        <v>2023</v>
      </c>
      <c r="F1185" s="79">
        <v>135200</v>
      </c>
      <c r="G1185" s="619" t="s">
        <v>7746</v>
      </c>
    </row>
    <row r="1186" spans="1:7" ht="15.75" x14ac:dyDescent="0.25">
      <c r="A1186" s="619" t="s">
        <v>1444</v>
      </c>
      <c r="B1186" s="619" t="s">
        <v>8125</v>
      </c>
      <c r="C1186" s="619" t="s">
        <v>3899</v>
      </c>
      <c r="D1186" s="619" t="s">
        <v>426</v>
      </c>
      <c r="E1186" s="631">
        <v>2023</v>
      </c>
      <c r="F1186" s="79">
        <v>141400</v>
      </c>
      <c r="G1186" s="619" t="s">
        <v>7828</v>
      </c>
    </row>
    <row r="1187" spans="1:7" ht="15.75" x14ac:dyDescent="0.25">
      <c r="A1187" s="619" t="s">
        <v>1444</v>
      </c>
      <c r="B1187" s="619" t="s">
        <v>8111</v>
      </c>
      <c r="C1187" s="619" t="s">
        <v>8091</v>
      </c>
      <c r="D1187" s="619" t="s">
        <v>438</v>
      </c>
      <c r="E1187" s="631">
        <v>2023</v>
      </c>
      <c r="F1187" s="79">
        <v>105100</v>
      </c>
      <c r="G1187" s="619" t="s">
        <v>7746</v>
      </c>
    </row>
    <row r="1188" spans="1:7" ht="15.75" x14ac:dyDescent="0.25">
      <c r="A1188" s="619" t="s">
        <v>1444</v>
      </c>
      <c r="B1188" s="619" t="s">
        <v>8132</v>
      </c>
      <c r="C1188" s="619" t="s">
        <v>8133</v>
      </c>
      <c r="D1188" s="619" t="s">
        <v>438</v>
      </c>
      <c r="E1188" s="631">
        <v>2023</v>
      </c>
      <c r="F1188" s="79">
        <v>86700</v>
      </c>
      <c r="G1188" s="619" t="s">
        <v>7746</v>
      </c>
    </row>
    <row r="1189" spans="1:7" ht="15.75" x14ac:dyDescent="0.25">
      <c r="A1189" s="619" t="s">
        <v>1444</v>
      </c>
      <c r="B1189" s="619" t="s">
        <v>8132</v>
      </c>
      <c r="C1189" s="619" t="s">
        <v>8133</v>
      </c>
      <c r="D1189" s="619" t="s">
        <v>426</v>
      </c>
      <c r="E1189" s="631">
        <v>2023</v>
      </c>
      <c r="F1189" s="79">
        <v>97700</v>
      </c>
      <c r="G1189" s="619" t="s">
        <v>7828</v>
      </c>
    </row>
    <row r="1190" spans="1:7" ht="15.75" x14ac:dyDescent="0.25">
      <c r="A1190" s="619" t="s">
        <v>1444</v>
      </c>
      <c r="B1190" s="619" t="s">
        <v>8132</v>
      </c>
      <c r="C1190" s="619" t="s">
        <v>8133</v>
      </c>
      <c r="D1190" s="619" t="s">
        <v>426</v>
      </c>
      <c r="E1190" s="631">
        <v>2023</v>
      </c>
      <c r="F1190" s="79">
        <v>106500</v>
      </c>
      <c r="G1190" s="619" t="s">
        <v>7746</v>
      </c>
    </row>
    <row r="1191" spans="1:7" ht="15.75" x14ac:dyDescent="0.25">
      <c r="A1191" s="619" t="s">
        <v>1444</v>
      </c>
      <c r="B1191" s="619" t="s">
        <v>8126</v>
      </c>
      <c r="C1191" s="619" t="s">
        <v>3899</v>
      </c>
      <c r="D1191" s="619" t="s">
        <v>426</v>
      </c>
      <c r="E1191" s="631">
        <v>2023</v>
      </c>
      <c r="F1191" s="79">
        <v>186400</v>
      </c>
      <c r="G1191" s="619" t="s">
        <v>7746</v>
      </c>
    </row>
    <row r="1192" spans="1:7" ht="15.75" x14ac:dyDescent="0.25">
      <c r="A1192" s="619" t="s">
        <v>1444</v>
      </c>
      <c r="B1192" s="619" t="s">
        <v>8128</v>
      </c>
      <c r="C1192" s="619" t="s">
        <v>7865</v>
      </c>
      <c r="D1192" s="619" t="s">
        <v>426</v>
      </c>
      <c r="E1192" s="631">
        <v>2023</v>
      </c>
      <c r="F1192" s="79">
        <v>196400</v>
      </c>
      <c r="G1192" s="619" t="s">
        <v>7746</v>
      </c>
    </row>
    <row r="1193" spans="1:7" ht="15.75" x14ac:dyDescent="0.25">
      <c r="A1193" s="619" t="s">
        <v>1444</v>
      </c>
      <c r="B1193" s="619" t="s">
        <v>8131</v>
      </c>
      <c r="C1193" s="619" t="s">
        <v>7865</v>
      </c>
      <c r="D1193" s="619" t="s">
        <v>426</v>
      </c>
      <c r="E1193" s="631">
        <v>2023</v>
      </c>
      <c r="F1193" s="79">
        <v>206800</v>
      </c>
      <c r="G1193" s="619" t="s">
        <v>7746</v>
      </c>
    </row>
    <row r="1194" spans="1:7" ht="15.75" x14ac:dyDescent="0.25">
      <c r="A1194" s="619" t="s">
        <v>1444</v>
      </c>
      <c r="B1194" s="619" t="s">
        <v>8130</v>
      </c>
      <c r="C1194" s="619" t="s">
        <v>3899</v>
      </c>
      <c r="D1194" s="619" t="s">
        <v>426</v>
      </c>
      <c r="E1194" s="631">
        <v>2023</v>
      </c>
      <c r="F1194" s="79">
        <v>200400</v>
      </c>
      <c r="G1194" s="619" t="s">
        <v>7828</v>
      </c>
    </row>
    <row r="1195" spans="1:7" ht="15.75" x14ac:dyDescent="0.25">
      <c r="A1195" s="619" t="s">
        <v>1444</v>
      </c>
      <c r="B1195" s="619" t="s">
        <v>8129</v>
      </c>
      <c r="C1195" s="619" t="s">
        <v>3899</v>
      </c>
      <c r="D1195" s="619" t="s">
        <v>426</v>
      </c>
      <c r="E1195" s="631">
        <v>2023</v>
      </c>
      <c r="F1195" s="79">
        <v>196800</v>
      </c>
      <c r="G1195" s="619" t="s">
        <v>7746</v>
      </c>
    </row>
    <row r="1196" spans="1:7" ht="15.75" x14ac:dyDescent="0.25">
      <c r="A1196" s="619" t="s">
        <v>1444</v>
      </c>
      <c r="B1196" s="619" t="s">
        <v>8127</v>
      </c>
      <c r="C1196" s="619" t="s">
        <v>3899</v>
      </c>
      <c r="D1196" s="619" t="s">
        <v>426</v>
      </c>
      <c r="E1196" s="631">
        <v>2023</v>
      </c>
      <c r="F1196" s="79">
        <v>190400</v>
      </c>
      <c r="G1196" s="619" t="s">
        <v>7828</v>
      </c>
    </row>
    <row r="1197" spans="1:7" ht="15.75" x14ac:dyDescent="0.25">
      <c r="A1197" s="619" t="s">
        <v>1444</v>
      </c>
      <c r="B1197" s="619" t="s">
        <v>8109</v>
      </c>
      <c r="C1197" s="619" t="s">
        <v>8091</v>
      </c>
      <c r="D1197" s="619" t="s">
        <v>426</v>
      </c>
      <c r="E1197" s="631">
        <v>2023</v>
      </c>
      <c r="F1197" s="79">
        <v>103200</v>
      </c>
      <c r="G1197" s="619" t="s">
        <v>7828</v>
      </c>
    </row>
    <row r="1198" spans="1:7" ht="15.75" x14ac:dyDescent="0.25">
      <c r="A1198" s="618" t="s">
        <v>1718</v>
      </c>
      <c r="B1198" s="618" t="s">
        <v>7070</v>
      </c>
      <c r="C1198" s="618" t="s">
        <v>2845</v>
      </c>
      <c r="D1198" s="618" t="s">
        <v>426</v>
      </c>
      <c r="E1198" s="631">
        <v>2023</v>
      </c>
      <c r="F1198" s="79">
        <v>155071</v>
      </c>
      <c r="G1198" s="618" t="s">
        <v>147</v>
      </c>
    </row>
    <row r="1199" spans="1:7" ht="15.75" x14ac:dyDescent="0.2">
      <c r="A1199" s="665" t="s">
        <v>2131</v>
      </c>
      <c r="B1199" s="665" t="s">
        <v>9805</v>
      </c>
      <c r="C1199" s="665" t="s">
        <v>9781</v>
      </c>
      <c r="D1199" s="665" t="s">
        <v>110</v>
      </c>
      <c r="E1199" s="676">
        <v>2023</v>
      </c>
      <c r="F1199" s="671">
        <v>35114</v>
      </c>
      <c r="G1199" s="665" t="s">
        <v>9782</v>
      </c>
    </row>
    <row r="1200" spans="1:7" ht="15.75" x14ac:dyDescent="0.2">
      <c r="A1200" s="665" t="s">
        <v>2131</v>
      </c>
      <c r="B1200" s="665" t="s">
        <v>9806</v>
      </c>
      <c r="C1200" s="665" t="s">
        <v>9781</v>
      </c>
      <c r="D1200" s="665" t="s">
        <v>110</v>
      </c>
      <c r="E1200" s="676">
        <v>2023</v>
      </c>
      <c r="F1200" s="671">
        <v>30818</v>
      </c>
      <c r="G1200" s="665" t="s">
        <v>9782</v>
      </c>
    </row>
    <row r="1201" spans="1:7" ht="15.75" x14ac:dyDescent="0.2">
      <c r="A1201" s="665" t="s">
        <v>2131</v>
      </c>
      <c r="B1201" s="665" t="s">
        <v>9804</v>
      </c>
      <c r="C1201" s="665" t="s">
        <v>9781</v>
      </c>
      <c r="D1201" s="665" t="s">
        <v>110</v>
      </c>
      <c r="E1201" s="676">
        <v>2023</v>
      </c>
      <c r="F1201" s="671">
        <v>32312</v>
      </c>
      <c r="G1201" s="665" t="s">
        <v>9782</v>
      </c>
    </row>
    <row r="1202" spans="1:7" ht="15.75" x14ac:dyDescent="0.2">
      <c r="A1202" s="665" t="s">
        <v>2131</v>
      </c>
      <c r="B1202" s="665" t="s">
        <v>9984</v>
      </c>
      <c r="C1202" s="665" t="s">
        <v>9781</v>
      </c>
      <c r="D1202" s="665" t="s">
        <v>110</v>
      </c>
      <c r="E1202" s="676">
        <v>2023</v>
      </c>
      <c r="F1202" s="671">
        <v>36543</v>
      </c>
      <c r="G1202" s="665" t="s">
        <v>9782</v>
      </c>
    </row>
    <row r="1203" spans="1:7" ht="15.75" x14ac:dyDescent="0.2">
      <c r="A1203" s="665" t="s">
        <v>2131</v>
      </c>
      <c r="B1203" s="665" t="s">
        <v>9789</v>
      </c>
      <c r="C1203" s="665" t="s">
        <v>9790</v>
      </c>
      <c r="D1203" s="665" t="s">
        <v>110</v>
      </c>
      <c r="E1203" s="676">
        <v>2023</v>
      </c>
      <c r="F1203" s="671">
        <v>37355</v>
      </c>
      <c r="G1203" s="665" t="s">
        <v>9782</v>
      </c>
    </row>
    <row r="1204" spans="1:7" ht="15.75" x14ac:dyDescent="0.2">
      <c r="A1204" s="665" t="s">
        <v>2131</v>
      </c>
      <c r="B1204" s="665" t="s">
        <v>9791</v>
      </c>
      <c r="C1204" s="665" t="s">
        <v>9790</v>
      </c>
      <c r="D1204" s="665" t="s">
        <v>110</v>
      </c>
      <c r="E1204" s="676">
        <v>2023</v>
      </c>
      <c r="F1204" s="671">
        <v>40998</v>
      </c>
      <c r="G1204" s="665" t="s">
        <v>9782</v>
      </c>
    </row>
    <row r="1205" spans="1:7" ht="15.75" x14ac:dyDescent="0.2">
      <c r="A1205" s="665" t="s">
        <v>2131</v>
      </c>
      <c r="B1205" s="665" t="s">
        <v>9793</v>
      </c>
      <c r="C1205" s="665" t="s">
        <v>9790</v>
      </c>
      <c r="D1205" s="665" t="s">
        <v>110</v>
      </c>
      <c r="E1205" s="676">
        <v>2023</v>
      </c>
      <c r="F1205" s="671">
        <v>42305</v>
      </c>
      <c r="G1205" s="665" t="s">
        <v>9782</v>
      </c>
    </row>
    <row r="1206" spans="1:7" ht="15.75" x14ac:dyDescent="0.2">
      <c r="A1206" s="665" t="s">
        <v>2131</v>
      </c>
      <c r="B1206" s="665" t="s">
        <v>9792</v>
      </c>
      <c r="C1206" s="665" t="s">
        <v>9790</v>
      </c>
      <c r="D1206" s="665" t="s">
        <v>110</v>
      </c>
      <c r="E1206" s="676">
        <v>2023</v>
      </c>
      <c r="F1206" s="671">
        <v>38756</v>
      </c>
      <c r="G1206" s="665" t="s">
        <v>9782</v>
      </c>
    </row>
    <row r="1207" spans="1:7" ht="15.75" x14ac:dyDescent="0.2">
      <c r="A1207" s="665" t="s">
        <v>2131</v>
      </c>
      <c r="B1207" s="665" t="s">
        <v>9794</v>
      </c>
      <c r="C1207" s="665" t="s">
        <v>9790</v>
      </c>
      <c r="D1207" s="665" t="s">
        <v>110</v>
      </c>
      <c r="E1207" s="676">
        <v>2023</v>
      </c>
      <c r="F1207" s="671">
        <v>40064</v>
      </c>
      <c r="G1207" s="665" t="s">
        <v>9782</v>
      </c>
    </row>
    <row r="1208" spans="1:7" ht="15.75" x14ac:dyDescent="0.2">
      <c r="A1208" s="665" t="s">
        <v>2131</v>
      </c>
      <c r="B1208" s="665" t="s">
        <v>9978</v>
      </c>
      <c r="C1208" s="665" t="s">
        <v>9781</v>
      </c>
      <c r="D1208" s="665" t="s">
        <v>110</v>
      </c>
      <c r="E1208" s="676">
        <v>2023</v>
      </c>
      <c r="F1208" s="671">
        <v>31238</v>
      </c>
      <c r="G1208" s="665" t="s">
        <v>9782</v>
      </c>
    </row>
    <row r="1209" spans="1:7" ht="15.75" x14ac:dyDescent="0.2">
      <c r="A1209" s="665" t="s">
        <v>2131</v>
      </c>
      <c r="B1209" s="665" t="s">
        <v>9979</v>
      </c>
      <c r="C1209" s="665" t="s">
        <v>9781</v>
      </c>
      <c r="D1209" s="665" t="s">
        <v>110</v>
      </c>
      <c r="E1209" s="676">
        <v>2023</v>
      </c>
      <c r="F1209" s="671">
        <v>26522</v>
      </c>
      <c r="G1209" s="665" t="s">
        <v>9782</v>
      </c>
    </row>
    <row r="1210" spans="1:7" ht="15.75" x14ac:dyDescent="0.2">
      <c r="A1210" s="665" t="s">
        <v>2131</v>
      </c>
      <c r="B1210" s="665" t="s">
        <v>9980</v>
      </c>
      <c r="C1210" s="665" t="s">
        <v>9781</v>
      </c>
      <c r="D1210" s="665" t="s">
        <v>110</v>
      </c>
      <c r="E1210" s="676">
        <v>2023</v>
      </c>
      <c r="F1210" s="671">
        <v>28017</v>
      </c>
      <c r="G1210" s="665" t="s">
        <v>9782</v>
      </c>
    </row>
    <row r="1211" spans="1:7" ht="15.75" x14ac:dyDescent="0.2">
      <c r="A1211" s="665" t="s">
        <v>2131</v>
      </c>
      <c r="B1211" s="665" t="s">
        <v>9981</v>
      </c>
      <c r="C1211" s="665" t="s">
        <v>9781</v>
      </c>
      <c r="D1211" s="665" t="s">
        <v>110</v>
      </c>
      <c r="E1211" s="676">
        <v>2023</v>
      </c>
      <c r="F1211" s="671">
        <v>32126</v>
      </c>
      <c r="G1211" s="665" t="s">
        <v>9782</v>
      </c>
    </row>
    <row r="1212" spans="1:7" ht="15.75" x14ac:dyDescent="0.2">
      <c r="A1212" s="665" t="s">
        <v>2131</v>
      </c>
      <c r="B1212" s="665" t="s">
        <v>9982</v>
      </c>
      <c r="C1212" s="665" t="s">
        <v>9781</v>
      </c>
      <c r="D1212" s="665" t="s">
        <v>110</v>
      </c>
      <c r="E1212" s="676">
        <v>2023</v>
      </c>
      <c r="F1212" s="671">
        <v>29698</v>
      </c>
      <c r="G1212" s="665" t="s">
        <v>9782</v>
      </c>
    </row>
    <row r="1213" spans="1:7" ht="15.75" x14ac:dyDescent="0.2">
      <c r="A1213" s="665" t="s">
        <v>2131</v>
      </c>
      <c r="B1213" s="665" t="s">
        <v>9983</v>
      </c>
      <c r="C1213" s="665" t="s">
        <v>9781</v>
      </c>
      <c r="D1213" s="665" t="s">
        <v>110</v>
      </c>
      <c r="E1213" s="676">
        <v>2023</v>
      </c>
      <c r="F1213" s="671">
        <v>28857</v>
      </c>
      <c r="G1213" s="665" t="s">
        <v>9782</v>
      </c>
    </row>
    <row r="1214" spans="1:7" ht="15.75" x14ac:dyDescent="0.2">
      <c r="A1214" s="665" t="s">
        <v>2131</v>
      </c>
      <c r="B1214" s="665" t="s">
        <v>9974</v>
      </c>
      <c r="C1214" s="665" t="s">
        <v>9781</v>
      </c>
      <c r="D1214" s="665" t="s">
        <v>110</v>
      </c>
      <c r="E1214" s="676">
        <v>2023</v>
      </c>
      <c r="F1214" s="671">
        <v>30725</v>
      </c>
      <c r="G1214" s="665" t="s">
        <v>9782</v>
      </c>
    </row>
    <row r="1215" spans="1:7" ht="15.75" x14ac:dyDescent="0.2">
      <c r="A1215" s="665" t="s">
        <v>2131</v>
      </c>
      <c r="B1215" s="665" t="s">
        <v>9975</v>
      </c>
      <c r="C1215" s="665" t="s">
        <v>9781</v>
      </c>
      <c r="D1215" s="665" t="s">
        <v>110</v>
      </c>
      <c r="E1215" s="676">
        <v>2023</v>
      </c>
      <c r="F1215" s="671">
        <v>37822</v>
      </c>
      <c r="G1215" s="665" t="s">
        <v>9782</v>
      </c>
    </row>
    <row r="1216" spans="1:7" ht="15.75" x14ac:dyDescent="0.2">
      <c r="A1216" s="665" t="s">
        <v>2131</v>
      </c>
      <c r="B1216" s="665" t="s">
        <v>9976</v>
      </c>
      <c r="C1216" s="665" t="s">
        <v>9781</v>
      </c>
      <c r="D1216" s="665" t="s">
        <v>110</v>
      </c>
      <c r="E1216" s="676">
        <v>2023</v>
      </c>
      <c r="F1216" s="671">
        <v>35348</v>
      </c>
      <c r="G1216" s="665" t="s">
        <v>9782</v>
      </c>
    </row>
    <row r="1217" spans="1:7" ht="15.75" x14ac:dyDescent="0.2">
      <c r="A1217" s="665" t="s">
        <v>2131</v>
      </c>
      <c r="B1217" s="665" t="s">
        <v>9977</v>
      </c>
      <c r="C1217" s="665" t="s">
        <v>9781</v>
      </c>
      <c r="D1217" s="665" t="s">
        <v>110</v>
      </c>
      <c r="E1217" s="676">
        <v>2023</v>
      </c>
      <c r="F1217" s="671">
        <v>35441</v>
      </c>
      <c r="G1217" s="665" t="s">
        <v>9782</v>
      </c>
    </row>
    <row r="1218" spans="1:7" ht="15.75" x14ac:dyDescent="0.2">
      <c r="A1218" s="665" t="s">
        <v>2131</v>
      </c>
      <c r="B1218" s="665" t="s">
        <v>9808</v>
      </c>
      <c r="C1218" s="665" t="s">
        <v>9781</v>
      </c>
      <c r="D1218" s="665" t="s">
        <v>110</v>
      </c>
      <c r="E1218" s="676">
        <v>2023</v>
      </c>
      <c r="F1218" s="671">
        <v>25588</v>
      </c>
      <c r="G1218" s="665" t="s">
        <v>2031</v>
      </c>
    </row>
    <row r="1219" spans="1:7" ht="15.75" x14ac:dyDescent="0.2">
      <c r="A1219" s="665" t="s">
        <v>2131</v>
      </c>
      <c r="B1219" s="665" t="s">
        <v>9809</v>
      </c>
      <c r="C1219" s="665" t="s">
        <v>9781</v>
      </c>
      <c r="D1219" s="665" t="s">
        <v>110</v>
      </c>
      <c r="E1219" s="676">
        <v>2023</v>
      </c>
      <c r="F1219" s="671">
        <v>22040</v>
      </c>
      <c r="G1219" s="665" t="s">
        <v>2031</v>
      </c>
    </row>
    <row r="1220" spans="1:7" ht="15.75" x14ac:dyDescent="0.2">
      <c r="A1220" s="665" t="s">
        <v>2131</v>
      </c>
      <c r="B1220" s="665" t="s">
        <v>9807</v>
      </c>
      <c r="C1220" s="665" t="s">
        <v>9781</v>
      </c>
      <c r="D1220" s="665" t="s">
        <v>110</v>
      </c>
      <c r="E1220" s="676">
        <v>2023</v>
      </c>
      <c r="F1220" s="671">
        <v>23254</v>
      </c>
      <c r="G1220" s="665" t="s">
        <v>2031</v>
      </c>
    </row>
    <row r="1221" spans="1:7" ht="15.75" x14ac:dyDescent="0.2">
      <c r="A1221" s="665" t="s">
        <v>2131</v>
      </c>
      <c r="B1221" s="665" t="s">
        <v>9985</v>
      </c>
      <c r="C1221" s="665" t="s">
        <v>9781</v>
      </c>
      <c r="D1221" s="665" t="s">
        <v>110</v>
      </c>
      <c r="E1221" s="676">
        <v>2023</v>
      </c>
      <c r="F1221" s="671">
        <v>26102</v>
      </c>
      <c r="G1221" s="665" t="s">
        <v>2031</v>
      </c>
    </row>
    <row r="1222" spans="1:7" ht="15.75" x14ac:dyDescent="0.2">
      <c r="A1222" s="665" t="s">
        <v>2131</v>
      </c>
      <c r="B1222" s="665" t="s">
        <v>9986</v>
      </c>
      <c r="C1222" s="665" t="s">
        <v>9781</v>
      </c>
      <c r="D1222" s="665" t="s">
        <v>110</v>
      </c>
      <c r="E1222" s="676">
        <v>2023</v>
      </c>
      <c r="F1222" s="671">
        <v>21526</v>
      </c>
      <c r="G1222" s="665" t="s">
        <v>2031</v>
      </c>
    </row>
    <row r="1223" spans="1:7" ht="15.75" x14ac:dyDescent="0.2">
      <c r="A1223" s="665" t="s">
        <v>2131</v>
      </c>
      <c r="B1223" s="665" t="s">
        <v>9987</v>
      </c>
      <c r="C1223" s="665" t="s">
        <v>9781</v>
      </c>
      <c r="D1223" s="665" t="s">
        <v>110</v>
      </c>
      <c r="E1223" s="676">
        <v>2023</v>
      </c>
      <c r="F1223" s="671">
        <v>22787</v>
      </c>
      <c r="G1223" s="665" t="s">
        <v>2031</v>
      </c>
    </row>
    <row r="1224" spans="1:7" ht="15.75" x14ac:dyDescent="0.2">
      <c r="A1224" s="665" t="s">
        <v>2131</v>
      </c>
      <c r="B1224" s="665" t="s">
        <v>9988</v>
      </c>
      <c r="C1224" s="665" t="s">
        <v>9781</v>
      </c>
      <c r="D1224" s="665" t="s">
        <v>110</v>
      </c>
      <c r="E1224" s="676">
        <v>2023</v>
      </c>
      <c r="F1224" s="671">
        <v>23861</v>
      </c>
      <c r="G1224" s="665" t="s">
        <v>2031</v>
      </c>
    </row>
    <row r="1225" spans="1:7" ht="15.75" x14ac:dyDescent="0.2">
      <c r="A1225" s="665" t="s">
        <v>2131</v>
      </c>
      <c r="B1225" s="665" t="s">
        <v>9973</v>
      </c>
      <c r="C1225" s="665" t="s">
        <v>9790</v>
      </c>
      <c r="D1225" s="665" t="s">
        <v>110</v>
      </c>
      <c r="E1225" s="676">
        <v>2023</v>
      </c>
      <c r="F1225" s="671">
        <v>44360</v>
      </c>
      <c r="G1225" s="665" t="s">
        <v>9782</v>
      </c>
    </row>
    <row r="1226" spans="1:7" ht="15.75" x14ac:dyDescent="0.2">
      <c r="A1226" s="665" t="s">
        <v>2131</v>
      </c>
      <c r="B1226" s="665" t="s">
        <v>9970</v>
      </c>
      <c r="C1226" s="665" t="s">
        <v>9790</v>
      </c>
      <c r="D1226" s="665" t="s">
        <v>110</v>
      </c>
      <c r="E1226" s="676">
        <v>2023</v>
      </c>
      <c r="F1226" s="671">
        <v>46227</v>
      </c>
      <c r="G1226" s="665" t="s">
        <v>9971</v>
      </c>
    </row>
    <row r="1227" spans="1:7" ht="15.75" x14ac:dyDescent="0.2">
      <c r="A1227" s="665" t="s">
        <v>2131</v>
      </c>
      <c r="B1227" s="665" t="s">
        <v>9972</v>
      </c>
      <c r="C1227" s="665" t="s">
        <v>9790</v>
      </c>
      <c r="D1227" s="665" t="s">
        <v>110</v>
      </c>
      <c r="E1227" s="676">
        <v>2023</v>
      </c>
      <c r="F1227" s="671">
        <v>41558</v>
      </c>
      <c r="G1227" s="665" t="s">
        <v>9782</v>
      </c>
    </row>
    <row r="1228" spans="1:7" ht="15.75" x14ac:dyDescent="0.2">
      <c r="A1228" s="665" t="s">
        <v>2131</v>
      </c>
      <c r="B1228" s="665" t="s">
        <v>9989</v>
      </c>
      <c r="C1228" s="665" t="s">
        <v>9781</v>
      </c>
      <c r="D1228" s="665" t="s">
        <v>110</v>
      </c>
      <c r="E1228" s="676">
        <v>2023</v>
      </c>
      <c r="F1228" s="671">
        <v>40671</v>
      </c>
      <c r="G1228" s="665" t="s">
        <v>2031</v>
      </c>
    </row>
    <row r="1229" spans="1:7" ht="15.75" x14ac:dyDescent="0.2">
      <c r="A1229" s="665" t="s">
        <v>2131</v>
      </c>
      <c r="B1229" s="665" t="s">
        <v>9990</v>
      </c>
      <c r="C1229" s="665" t="s">
        <v>9781</v>
      </c>
      <c r="D1229" s="665" t="s">
        <v>110</v>
      </c>
      <c r="E1229" s="676">
        <v>2023</v>
      </c>
      <c r="F1229" s="671">
        <v>39737</v>
      </c>
      <c r="G1229" s="665" t="s">
        <v>2031</v>
      </c>
    </row>
    <row r="1230" spans="1:7" ht="15.75" x14ac:dyDescent="0.25">
      <c r="A1230" s="619" t="s">
        <v>1289</v>
      </c>
      <c r="B1230" s="619" t="s">
        <v>8134</v>
      </c>
      <c r="C1230" s="619" t="s">
        <v>3747</v>
      </c>
      <c r="D1230" s="619" t="s">
        <v>426</v>
      </c>
      <c r="E1230" s="631">
        <v>2023</v>
      </c>
      <c r="F1230" s="79">
        <v>33895</v>
      </c>
      <c r="G1230" s="619" t="s">
        <v>7757</v>
      </c>
    </row>
    <row r="1231" spans="1:7" ht="15.75" x14ac:dyDescent="0.25">
      <c r="A1231" s="619" t="s">
        <v>1289</v>
      </c>
      <c r="B1231" s="619" t="s">
        <v>8137</v>
      </c>
      <c r="C1231" s="619" t="s">
        <v>3747</v>
      </c>
      <c r="D1231" s="619" t="s">
        <v>426</v>
      </c>
      <c r="E1231" s="631">
        <v>2023</v>
      </c>
      <c r="F1231" s="79">
        <v>41595</v>
      </c>
      <c r="G1231" s="619" t="s">
        <v>7757</v>
      </c>
    </row>
    <row r="1232" spans="1:7" ht="15.75" x14ac:dyDescent="0.25">
      <c r="A1232" s="619" t="s">
        <v>1289</v>
      </c>
      <c r="B1232" s="619" t="s">
        <v>8136</v>
      </c>
      <c r="C1232" s="619" t="s">
        <v>3747</v>
      </c>
      <c r="D1232" s="619" t="s">
        <v>426</v>
      </c>
      <c r="E1232" s="631">
        <v>2023</v>
      </c>
      <c r="F1232" s="79">
        <v>41295</v>
      </c>
      <c r="G1232" s="619" t="s">
        <v>7757</v>
      </c>
    </row>
    <row r="1233" spans="1:7" ht="15.75" x14ac:dyDescent="0.25">
      <c r="A1233" s="619" t="s">
        <v>1289</v>
      </c>
      <c r="B1233" s="619" t="s">
        <v>8138</v>
      </c>
      <c r="C1233" s="619" t="s">
        <v>3747</v>
      </c>
      <c r="D1233" s="619" t="s">
        <v>426</v>
      </c>
      <c r="E1233" s="631">
        <v>2023</v>
      </c>
      <c r="F1233" s="79">
        <v>46295</v>
      </c>
      <c r="G1233" s="619" t="s">
        <v>7757</v>
      </c>
    </row>
    <row r="1234" spans="1:7" ht="15.75" x14ac:dyDescent="0.25">
      <c r="A1234" s="619" t="s">
        <v>1289</v>
      </c>
      <c r="B1234" s="619" t="s">
        <v>8135</v>
      </c>
      <c r="C1234" s="619" t="s">
        <v>3747</v>
      </c>
      <c r="D1234" s="619" t="s">
        <v>426</v>
      </c>
      <c r="E1234" s="631">
        <v>2023</v>
      </c>
      <c r="F1234" s="79">
        <v>36495</v>
      </c>
      <c r="G1234" s="619" t="s">
        <v>7757</v>
      </c>
    </row>
    <row r="1235" spans="1:7" ht="15.75" x14ac:dyDescent="0.25">
      <c r="A1235" s="619" t="s">
        <v>1289</v>
      </c>
      <c r="B1235" s="619" t="s">
        <v>8142</v>
      </c>
      <c r="C1235" s="619" t="s">
        <v>3721</v>
      </c>
      <c r="D1235" s="619" t="s">
        <v>438</v>
      </c>
      <c r="E1235" s="631">
        <v>2023</v>
      </c>
      <c r="F1235" s="79">
        <v>32795</v>
      </c>
      <c r="G1235" s="619" t="s">
        <v>7805</v>
      </c>
    </row>
    <row r="1236" spans="1:7" ht="15.75" x14ac:dyDescent="0.25">
      <c r="A1236" s="619" t="s">
        <v>1289</v>
      </c>
      <c r="B1236" s="619" t="s">
        <v>8141</v>
      </c>
      <c r="C1236" s="619" t="s">
        <v>3721</v>
      </c>
      <c r="D1236" s="619" t="s">
        <v>438</v>
      </c>
      <c r="E1236" s="631">
        <v>2023</v>
      </c>
      <c r="F1236" s="79">
        <v>31095</v>
      </c>
      <c r="G1236" s="619" t="s">
        <v>7805</v>
      </c>
    </row>
    <row r="1237" spans="1:7" ht="15.75" x14ac:dyDescent="0.25">
      <c r="A1237" s="619" t="s">
        <v>1289</v>
      </c>
      <c r="B1237" s="619" t="s">
        <v>8140</v>
      </c>
      <c r="C1237" s="619" t="s">
        <v>3721</v>
      </c>
      <c r="D1237" s="619" t="s">
        <v>438</v>
      </c>
      <c r="E1237" s="631">
        <v>2023</v>
      </c>
      <c r="F1237" s="79">
        <v>30095</v>
      </c>
      <c r="G1237" s="619" t="s">
        <v>7805</v>
      </c>
    </row>
    <row r="1238" spans="1:7" ht="15.75" x14ac:dyDescent="0.25">
      <c r="A1238" s="619" t="s">
        <v>1289</v>
      </c>
      <c r="B1238" s="619" t="s">
        <v>8139</v>
      </c>
      <c r="C1238" s="619" t="s">
        <v>3721</v>
      </c>
      <c r="D1238" s="619" t="s">
        <v>438</v>
      </c>
      <c r="E1238" s="631">
        <v>2023</v>
      </c>
      <c r="F1238" s="79">
        <v>28595</v>
      </c>
      <c r="G1238" s="619" t="s">
        <v>7805</v>
      </c>
    </row>
    <row r="1239" spans="1:7" ht="15.75" x14ac:dyDescent="0.25">
      <c r="A1239" s="619" t="s">
        <v>1289</v>
      </c>
      <c r="B1239" s="619" t="s">
        <v>8143</v>
      </c>
      <c r="C1239" s="619" t="s">
        <v>4060</v>
      </c>
      <c r="D1239" s="619" t="s">
        <v>426</v>
      </c>
      <c r="E1239" s="631">
        <v>2023</v>
      </c>
      <c r="F1239" s="79">
        <v>23645</v>
      </c>
      <c r="G1239" s="619" t="s">
        <v>7757</v>
      </c>
    </row>
    <row r="1240" spans="1:7" ht="15.75" x14ac:dyDescent="0.25">
      <c r="A1240" s="619" t="s">
        <v>1289</v>
      </c>
      <c r="B1240" s="619" t="s">
        <v>8144</v>
      </c>
      <c r="C1240" s="619" t="s">
        <v>4060</v>
      </c>
      <c r="D1240" s="619" t="s">
        <v>426</v>
      </c>
      <c r="E1240" s="631">
        <v>2023</v>
      </c>
      <c r="F1240" s="79">
        <v>24995</v>
      </c>
      <c r="G1240" s="619" t="s">
        <v>7757</v>
      </c>
    </row>
    <row r="1241" spans="1:7" ht="15.75" x14ac:dyDescent="0.25">
      <c r="A1241" s="619" t="s">
        <v>1289</v>
      </c>
      <c r="B1241" s="619" t="s">
        <v>8150</v>
      </c>
      <c r="C1241" s="619" t="s">
        <v>7808</v>
      </c>
      <c r="D1241" s="619" t="s">
        <v>426</v>
      </c>
      <c r="E1241" s="631">
        <v>2023</v>
      </c>
      <c r="F1241" s="79">
        <v>36845</v>
      </c>
      <c r="G1241" s="619" t="s">
        <v>7757</v>
      </c>
    </row>
    <row r="1242" spans="1:7" ht="15.75" x14ac:dyDescent="0.25">
      <c r="A1242" s="619" t="s">
        <v>1289</v>
      </c>
      <c r="B1242" s="619" t="s">
        <v>8149</v>
      </c>
      <c r="C1242" s="619" t="s">
        <v>3782</v>
      </c>
      <c r="D1242" s="619" t="s">
        <v>426</v>
      </c>
      <c r="E1242" s="631">
        <v>2023</v>
      </c>
      <c r="F1242" s="79">
        <v>29495</v>
      </c>
      <c r="G1242" s="619" t="s">
        <v>7757</v>
      </c>
    </row>
    <row r="1243" spans="1:7" ht="15.75" x14ac:dyDescent="0.25">
      <c r="A1243" s="619" t="s">
        <v>1289</v>
      </c>
      <c r="B1243" s="619" t="s">
        <v>8145</v>
      </c>
      <c r="C1243" s="619" t="s">
        <v>4060</v>
      </c>
      <c r="D1243" s="619" t="s">
        <v>426</v>
      </c>
      <c r="E1243" s="631">
        <v>2023</v>
      </c>
      <c r="F1243" s="79">
        <v>24795</v>
      </c>
      <c r="G1243" s="619" t="s">
        <v>7757</v>
      </c>
    </row>
    <row r="1244" spans="1:7" ht="15.75" x14ac:dyDescent="0.25">
      <c r="A1244" s="619" t="s">
        <v>1289</v>
      </c>
      <c r="B1244" s="619" t="s">
        <v>8146</v>
      </c>
      <c r="C1244" s="619" t="s">
        <v>4060</v>
      </c>
      <c r="D1244" s="619" t="s">
        <v>426</v>
      </c>
      <c r="E1244" s="631">
        <v>2023</v>
      </c>
      <c r="F1244" s="79">
        <v>26145</v>
      </c>
      <c r="G1244" s="619" t="s">
        <v>7757</v>
      </c>
    </row>
    <row r="1245" spans="1:7" ht="15.75" x14ac:dyDescent="0.25">
      <c r="A1245" s="619" t="s">
        <v>1289</v>
      </c>
      <c r="B1245" s="619" t="s">
        <v>8147</v>
      </c>
      <c r="C1245" s="619" t="s">
        <v>4060</v>
      </c>
      <c r="D1245" s="619" t="s">
        <v>426</v>
      </c>
      <c r="E1245" s="631">
        <v>2023</v>
      </c>
      <c r="F1245" s="79">
        <v>26745</v>
      </c>
      <c r="G1245" s="619" t="s">
        <v>7757</v>
      </c>
    </row>
    <row r="1246" spans="1:7" ht="15.75" x14ac:dyDescent="0.25">
      <c r="A1246" s="619" t="s">
        <v>1289</v>
      </c>
      <c r="B1246" s="619" t="s">
        <v>8148</v>
      </c>
      <c r="C1246" s="619" t="s">
        <v>3782</v>
      </c>
      <c r="D1246" s="619" t="s">
        <v>426</v>
      </c>
      <c r="E1246" s="631">
        <v>2023</v>
      </c>
      <c r="F1246" s="79">
        <v>27995</v>
      </c>
      <c r="G1246" s="619" t="s">
        <v>7757</v>
      </c>
    </row>
    <row r="1247" spans="1:7" ht="15.75" x14ac:dyDescent="0.25">
      <c r="A1247" s="619" t="s">
        <v>1289</v>
      </c>
      <c r="B1247" s="619" t="s">
        <v>1290</v>
      </c>
      <c r="C1247" s="619" t="s">
        <v>3782</v>
      </c>
      <c r="D1247" s="619" t="s">
        <v>426</v>
      </c>
      <c r="E1247" s="631">
        <v>2023</v>
      </c>
      <c r="F1247" s="79">
        <v>26495</v>
      </c>
      <c r="G1247" s="619" t="s">
        <v>7757</v>
      </c>
    </row>
    <row r="1248" spans="1:7" ht="15.75" x14ac:dyDescent="0.25">
      <c r="A1248" s="619" t="s">
        <v>1289</v>
      </c>
      <c r="B1248" s="619" t="s">
        <v>8153</v>
      </c>
      <c r="C1248" s="619" t="s">
        <v>3782</v>
      </c>
      <c r="D1248" s="619" t="s">
        <v>426</v>
      </c>
      <c r="E1248" s="631">
        <v>2023</v>
      </c>
      <c r="F1248" s="79">
        <v>33375</v>
      </c>
      <c r="G1248" s="619" t="s">
        <v>7757</v>
      </c>
    </row>
    <row r="1249" spans="1:7" ht="15.75" x14ac:dyDescent="0.25">
      <c r="A1249" s="619" t="s">
        <v>1289</v>
      </c>
      <c r="B1249" s="619" t="s">
        <v>8151</v>
      </c>
      <c r="C1249" s="619" t="s">
        <v>3782</v>
      </c>
      <c r="D1249" s="619" t="s">
        <v>426</v>
      </c>
      <c r="E1249" s="631">
        <v>2023</v>
      </c>
      <c r="F1249" s="79">
        <v>29695</v>
      </c>
      <c r="G1249" s="619" t="s">
        <v>7757</v>
      </c>
    </row>
    <row r="1250" spans="1:7" ht="15.75" x14ac:dyDescent="0.25">
      <c r="A1250" s="619" t="s">
        <v>1289</v>
      </c>
      <c r="B1250" s="619" t="s">
        <v>8152</v>
      </c>
      <c r="C1250" s="619" t="s">
        <v>3782</v>
      </c>
      <c r="D1250" s="619" t="s">
        <v>426</v>
      </c>
      <c r="E1250" s="631">
        <v>2023</v>
      </c>
      <c r="F1250" s="79">
        <v>31265</v>
      </c>
      <c r="G1250" s="619" t="s">
        <v>7757</v>
      </c>
    </row>
    <row r="1251" spans="1:7" ht="15.75" x14ac:dyDescent="0.25">
      <c r="A1251" s="619" t="s">
        <v>1289</v>
      </c>
      <c r="B1251" s="619" t="s">
        <v>8155</v>
      </c>
      <c r="C1251" s="619" t="s">
        <v>3782</v>
      </c>
      <c r="D1251" s="619" t="s">
        <v>426</v>
      </c>
      <c r="E1251" s="631">
        <v>2023</v>
      </c>
      <c r="F1251" s="79">
        <v>36795</v>
      </c>
      <c r="G1251" s="619" t="s">
        <v>7757</v>
      </c>
    </row>
    <row r="1252" spans="1:7" ht="15.75" x14ac:dyDescent="0.25">
      <c r="A1252" s="619" t="s">
        <v>1289</v>
      </c>
      <c r="B1252" s="619" t="s">
        <v>8154</v>
      </c>
      <c r="C1252" s="619" t="s">
        <v>3782</v>
      </c>
      <c r="D1252" s="619" t="s">
        <v>426</v>
      </c>
      <c r="E1252" s="631">
        <v>2023</v>
      </c>
      <c r="F1252" s="79">
        <v>34320</v>
      </c>
      <c r="G1252" s="619" t="s">
        <v>7757</v>
      </c>
    </row>
    <row r="1253" spans="1:7" ht="15.75" x14ac:dyDescent="0.25">
      <c r="A1253" s="619" t="s">
        <v>1289</v>
      </c>
      <c r="B1253" s="619" t="s">
        <v>8156</v>
      </c>
      <c r="C1253" s="619" t="s">
        <v>4060</v>
      </c>
      <c r="D1253" s="619" t="s">
        <v>426</v>
      </c>
      <c r="E1253" s="631">
        <v>2023</v>
      </c>
      <c r="F1253" s="79">
        <v>19795</v>
      </c>
      <c r="G1253" s="619" t="s">
        <v>7746</v>
      </c>
    </row>
    <row r="1254" spans="1:7" ht="15.75" x14ac:dyDescent="0.25">
      <c r="A1254" s="619" t="s">
        <v>1289</v>
      </c>
      <c r="B1254" s="619" t="s">
        <v>8156</v>
      </c>
      <c r="C1254" s="619" t="s">
        <v>4060</v>
      </c>
      <c r="D1254" s="619" t="s">
        <v>426</v>
      </c>
      <c r="E1254" s="631">
        <v>2023</v>
      </c>
      <c r="F1254" s="79">
        <v>20295</v>
      </c>
      <c r="G1254" s="619" t="s">
        <v>7748</v>
      </c>
    </row>
    <row r="1255" spans="1:7" ht="15.75" x14ac:dyDescent="0.25">
      <c r="A1255" s="619" t="s">
        <v>1289</v>
      </c>
      <c r="B1255" s="619" t="s">
        <v>8157</v>
      </c>
      <c r="C1255" s="619" t="s">
        <v>4060</v>
      </c>
      <c r="D1255" s="619" t="s">
        <v>426</v>
      </c>
      <c r="E1255" s="631">
        <v>2023</v>
      </c>
      <c r="F1255" s="79">
        <v>21095</v>
      </c>
      <c r="G1255" s="619" t="s">
        <v>7746</v>
      </c>
    </row>
    <row r="1256" spans="1:7" ht="15.75" x14ac:dyDescent="0.25">
      <c r="A1256" s="619" t="s">
        <v>1289</v>
      </c>
      <c r="B1256" s="619" t="s">
        <v>8157</v>
      </c>
      <c r="C1256" s="619" t="s">
        <v>4060</v>
      </c>
      <c r="D1256" s="619" t="s">
        <v>426</v>
      </c>
      <c r="E1256" s="631">
        <v>2023</v>
      </c>
      <c r="F1256" s="79">
        <v>21595</v>
      </c>
      <c r="G1256" s="619" t="s">
        <v>7748</v>
      </c>
    </row>
    <row r="1257" spans="1:7" ht="15.75" x14ac:dyDescent="0.25">
      <c r="A1257" s="619" t="s">
        <v>1289</v>
      </c>
      <c r="B1257" s="619" t="s">
        <v>8162</v>
      </c>
      <c r="C1257" s="619" t="s">
        <v>4060</v>
      </c>
      <c r="D1257" s="619" t="s">
        <v>426</v>
      </c>
      <c r="E1257" s="631">
        <v>2023</v>
      </c>
      <c r="F1257" s="79">
        <v>27395</v>
      </c>
      <c r="G1257" s="619" t="s">
        <v>7748</v>
      </c>
    </row>
    <row r="1258" spans="1:7" ht="15.75" x14ac:dyDescent="0.25">
      <c r="A1258" s="619" t="s">
        <v>1289</v>
      </c>
      <c r="B1258" s="619" t="s">
        <v>8158</v>
      </c>
      <c r="C1258" s="619" t="s">
        <v>4060</v>
      </c>
      <c r="D1258" s="619" t="s">
        <v>426</v>
      </c>
      <c r="E1258" s="631">
        <v>2023</v>
      </c>
      <c r="F1258" s="79">
        <v>23195</v>
      </c>
      <c r="G1258" s="619" t="s">
        <v>7746</v>
      </c>
    </row>
    <row r="1259" spans="1:7" ht="15.75" x14ac:dyDescent="0.25">
      <c r="A1259" s="619" t="s">
        <v>1289</v>
      </c>
      <c r="B1259" s="619" t="s">
        <v>8158</v>
      </c>
      <c r="C1259" s="619" t="s">
        <v>4060</v>
      </c>
      <c r="D1259" s="619" t="s">
        <v>426</v>
      </c>
      <c r="E1259" s="631">
        <v>2023</v>
      </c>
      <c r="F1259" s="79">
        <v>23695</v>
      </c>
      <c r="G1259" s="619" t="s">
        <v>7748</v>
      </c>
    </row>
    <row r="1260" spans="1:7" ht="15.75" x14ac:dyDescent="0.25">
      <c r="A1260" s="619" t="s">
        <v>1289</v>
      </c>
      <c r="B1260" s="619" t="s">
        <v>8160</v>
      </c>
      <c r="C1260" s="619" t="s">
        <v>4060</v>
      </c>
      <c r="D1260" s="619" t="s">
        <v>426</v>
      </c>
      <c r="E1260" s="631">
        <v>2023</v>
      </c>
      <c r="F1260" s="79">
        <v>24595</v>
      </c>
      <c r="G1260" s="619" t="s">
        <v>7746</v>
      </c>
    </row>
    <row r="1261" spans="1:7" ht="15.75" x14ac:dyDescent="0.25">
      <c r="A1261" s="619" t="s">
        <v>1289</v>
      </c>
      <c r="B1261" s="619" t="s">
        <v>8161</v>
      </c>
      <c r="C1261" s="619" t="s">
        <v>4060</v>
      </c>
      <c r="D1261" s="619" t="s">
        <v>426</v>
      </c>
      <c r="E1261" s="631">
        <v>2023</v>
      </c>
      <c r="F1261" s="79">
        <v>25095</v>
      </c>
      <c r="G1261" s="619" t="s">
        <v>7748</v>
      </c>
    </row>
    <row r="1262" spans="1:7" ht="15.75" x14ac:dyDescent="0.25">
      <c r="A1262" s="619" t="s">
        <v>1289</v>
      </c>
      <c r="B1262" s="619" t="s">
        <v>8159</v>
      </c>
      <c r="C1262" s="619" t="s">
        <v>4060</v>
      </c>
      <c r="D1262" s="619" t="s">
        <v>426</v>
      </c>
      <c r="E1262" s="631">
        <v>2023</v>
      </c>
      <c r="F1262" s="79">
        <v>23995</v>
      </c>
      <c r="G1262" s="619" t="s">
        <v>7748</v>
      </c>
    </row>
    <row r="1263" spans="1:7" ht="15.75" x14ac:dyDescent="0.25">
      <c r="A1263" s="619" t="s">
        <v>1289</v>
      </c>
      <c r="B1263" s="619" t="s">
        <v>8163</v>
      </c>
      <c r="C1263" s="619" t="s">
        <v>3782</v>
      </c>
      <c r="D1263" s="619" t="s">
        <v>426</v>
      </c>
      <c r="E1263" s="631">
        <v>2023</v>
      </c>
      <c r="F1263" s="79">
        <v>24395</v>
      </c>
      <c r="G1263" s="619" t="s">
        <v>7746</v>
      </c>
    </row>
    <row r="1264" spans="1:7" ht="15.75" x14ac:dyDescent="0.25">
      <c r="A1264" s="619" t="s">
        <v>1289</v>
      </c>
      <c r="B1264" s="619" t="s">
        <v>8165</v>
      </c>
      <c r="C1264" s="619" t="s">
        <v>3782</v>
      </c>
      <c r="D1264" s="619" t="s">
        <v>426</v>
      </c>
      <c r="E1264" s="631">
        <v>2023</v>
      </c>
      <c r="F1264" s="79">
        <v>31445</v>
      </c>
      <c r="G1264" s="619" t="s">
        <v>7746</v>
      </c>
    </row>
    <row r="1265" spans="1:7" ht="15.75" x14ac:dyDescent="0.25">
      <c r="A1265" s="619" t="s">
        <v>1289</v>
      </c>
      <c r="B1265" s="619" t="s">
        <v>8164</v>
      </c>
      <c r="C1265" s="619" t="s">
        <v>3782</v>
      </c>
      <c r="D1265" s="619" t="s">
        <v>426</v>
      </c>
      <c r="E1265" s="631">
        <v>2023</v>
      </c>
      <c r="F1265" s="79">
        <v>26695</v>
      </c>
      <c r="G1265" s="619" t="s">
        <v>7746</v>
      </c>
    </row>
    <row r="1266" spans="1:7" ht="15.75" x14ac:dyDescent="0.25">
      <c r="A1266" s="619" t="s">
        <v>1289</v>
      </c>
      <c r="B1266" s="619" t="s">
        <v>8166</v>
      </c>
      <c r="C1266" s="619" t="s">
        <v>3747</v>
      </c>
      <c r="D1266" s="619" t="s">
        <v>426</v>
      </c>
      <c r="E1266" s="631">
        <v>2023</v>
      </c>
      <c r="F1266" s="79">
        <v>33895</v>
      </c>
      <c r="G1266" s="619" t="s">
        <v>7746</v>
      </c>
    </row>
    <row r="1267" spans="1:7" ht="15.75" x14ac:dyDescent="0.25">
      <c r="A1267" s="619" t="s">
        <v>1289</v>
      </c>
      <c r="B1267" s="619" t="s">
        <v>8167</v>
      </c>
      <c r="C1267" s="619" t="s">
        <v>3747</v>
      </c>
      <c r="D1267" s="619" t="s">
        <v>426</v>
      </c>
      <c r="E1267" s="631">
        <v>2023</v>
      </c>
      <c r="F1267" s="79">
        <v>37695</v>
      </c>
      <c r="G1267" s="619" t="s">
        <v>7746</v>
      </c>
    </row>
    <row r="1268" spans="1:7" ht="15.75" x14ac:dyDescent="0.25">
      <c r="A1268" s="619" t="s">
        <v>1289</v>
      </c>
      <c r="B1268" s="619" t="s">
        <v>8168</v>
      </c>
      <c r="C1268" s="619" t="s">
        <v>3782</v>
      </c>
      <c r="D1268" s="619" t="s">
        <v>426</v>
      </c>
      <c r="E1268" s="631">
        <v>2023</v>
      </c>
      <c r="F1268" s="79">
        <v>28395</v>
      </c>
      <c r="G1268" s="619" t="s">
        <v>7757</v>
      </c>
    </row>
    <row r="1269" spans="1:7" ht="15.75" x14ac:dyDescent="0.25">
      <c r="A1269" s="619" t="s">
        <v>1289</v>
      </c>
      <c r="B1269" s="619" t="s">
        <v>8171</v>
      </c>
      <c r="C1269" s="619" t="s">
        <v>3782</v>
      </c>
      <c r="D1269" s="619" t="s">
        <v>426</v>
      </c>
      <c r="E1269" s="631">
        <v>2023</v>
      </c>
      <c r="F1269" s="79">
        <v>35295</v>
      </c>
      <c r="G1269" s="619" t="s">
        <v>7757</v>
      </c>
    </row>
    <row r="1270" spans="1:7" ht="15.75" x14ac:dyDescent="0.25">
      <c r="A1270" s="619" t="s">
        <v>1289</v>
      </c>
      <c r="B1270" s="619" t="s">
        <v>8174</v>
      </c>
      <c r="C1270" s="619" t="s">
        <v>3747</v>
      </c>
      <c r="D1270" s="619" t="s">
        <v>426</v>
      </c>
      <c r="E1270" s="631">
        <v>2023</v>
      </c>
      <c r="F1270" s="79">
        <v>39695</v>
      </c>
      <c r="G1270" s="619" t="s">
        <v>7757</v>
      </c>
    </row>
    <row r="1271" spans="1:7" ht="15.75" x14ac:dyDescent="0.25">
      <c r="A1271" s="619" t="s">
        <v>1289</v>
      </c>
      <c r="B1271" s="619" t="s">
        <v>8170</v>
      </c>
      <c r="C1271" s="619" t="s">
        <v>3782</v>
      </c>
      <c r="D1271" s="619" t="s">
        <v>426</v>
      </c>
      <c r="E1271" s="631">
        <v>2023</v>
      </c>
      <c r="F1271" s="79">
        <v>33495</v>
      </c>
      <c r="G1271" s="619" t="s">
        <v>7757</v>
      </c>
    </row>
    <row r="1272" spans="1:7" ht="15.75" x14ac:dyDescent="0.25">
      <c r="A1272" s="619" t="s">
        <v>1289</v>
      </c>
      <c r="B1272" s="619" t="s">
        <v>8173</v>
      </c>
      <c r="C1272" s="619" t="s">
        <v>3747</v>
      </c>
      <c r="D1272" s="619" t="s">
        <v>426</v>
      </c>
      <c r="E1272" s="631">
        <v>2023</v>
      </c>
      <c r="F1272" s="79">
        <v>38595</v>
      </c>
      <c r="G1272" s="619" t="s">
        <v>7757</v>
      </c>
    </row>
    <row r="1273" spans="1:7" ht="15.75" x14ac:dyDescent="0.25">
      <c r="A1273" s="619" t="s">
        <v>1289</v>
      </c>
      <c r="B1273" s="619" t="s">
        <v>8169</v>
      </c>
      <c r="C1273" s="619" t="s">
        <v>3782</v>
      </c>
      <c r="D1273" s="619" t="s">
        <v>426</v>
      </c>
      <c r="E1273" s="631">
        <v>2023</v>
      </c>
      <c r="F1273" s="79">
        <v>30695</v>
      </c>
      <c r="G1273" s="619" t="s">
        <v>7757</v>
      </c>
    </row>
    <row r="1274" spans="1:7" ht="15.75" x14ac:dyDescent="0.25">
      <c r="A1274" s="619" t="s">
        <v>1289</v>
      </c>
      <c r="B1274" s="619" t="s">
        <v>8175</v>
      </c>
      <c r="C1274" s="619" t="s">
        <v>3782</v>
      </c>
      <c r="D1274" s="619" t="s">
        <v>426</v>
      </c>
      <c r="E1274" s="631">
        <v>2023</v>
      </c>
      <c r="F1274" s="79">
        <v>39845</v>
      </c>
      <c r="G1274" s="619" t="s">
        <v>7757</v>
      </c>
    </row>
    <row r="1275" spans="1:7" ht="15.75" x14ac:dyDescent="0.25">
      <c r="A1275" s="619" t="s">
        <v>1289</v>
      </c>
      <c r="B1275" s="619" t="s">
        <v>8176</v>
      </c>
      <c r="C1275" s="619" t="s">
        <v>3747</v>
      </c>
      <c r="D1275" s="619" t="s">
        <v>426</v>
      </c>
      <c r="E1275" s="631">
        <v>2023</v>
      </c>
      <c r="F1275" s="79">
        <v>42295</v>
      </c>
      <c r="G1275" s="619" t="s">
        <v>7757</v>
      </c>
    </row>
    <row r="1276" spans="1:7" ht="15.75" x14ac:dyDescent="0.25">
      <c r="A1276" s="619" t="s">
        <v>1289</v>
      </c>
      <c r="B1276" s="619" t="s">
        <v>8172</v>
      </c>
      <c r="C1276" s="619" t="s">
        <v>3747</v>
      </c>
      <c r="D1276" s="619" t="s">
        <v>426</v>
      </c>
      <c r="E1276" s="631">
        <v>2023</v>
      </c>
      <c r="F1276" s="79">
        <v>38445</v>
      </c>
      <c r="G1276" s="619" t="s">
        <v>7757</v>
      </c>
    </row>
    <row r="1277" spans="1:7" ht="15.75" x14ac:dyDescent="0.25">
      <c r="A1277" s="619" t="s">
        <v>1289</v>
      </c>
      <c r="B1277" s="619" t="s">
        <v>8178</v>
      </c>
      <c r="C1277" s="619" t="s">
        <v>7788</v>
      </c>
      <c r="D1277" s="619" t="s">
        <v>426</v>
      </c>
      <c r="E1277" s="631">
        <v>2023</v>
      </c>
      <c r="F1277" s="79">
        <v>48495</v>
      </c>
      <c r="G1277" s="619" t="s">
        <v>7757</v>
      </c>
    </row>
    <row r="1278" spans="1:7" ht="15.75" x14ac:dyDescent="0.25">
      <c r="A1278" s="619" t="s">
        <v>1289</v>
      </c>
      <c r="B1278" s="619" t="s">
        <v>8177</v>
      </c>
      <c r="C1278" s="619" t="s">
        <v>7788</v>
      </c>
      <c r="D1278" s="619" t="s">
        <v>426</v>
      </c>
      <c r="E1278" s="631">
        <v>2023</v>
      </c>
      <c r="F1278" s="79">
        <v>44995</v>
      </c>
      <c r="G1278" s="619" t="s">
        <v>7757</v>
      </c>
    </row>
    <row r="1279" spans="1:7" ht="15.75" x14ac:dyDescent="0.25">
      <c r="A1279" s="619" t="s">
        <v>1289</v>
      </c>
      <c r="B1279" s="619" t="s">
        <v>8179</v>
      </c>
      <c r="C1279" s="619" t="s">
        <v>7788</v>
      </c>
      <c r="D1279" s="619" t="s">
        <v>426</v>
      </c>
      <c r="E1279" s="631">
        <v>2023</v>
      </c>
      <c r="F1279" s="79">
        <v>51995</v>
      </c>
      <c r="G1279" s="619" t="s">
        <v>7757</v>
      </c>
    </row>
    <row r="1280" spans="1:7" ht="15.75" x14ac:dyDescent="0.25">
      <c r="A1280" s="619" t="s">
        <v>1289</v>
      </c>
      <c r="B1280" s="619" t="s">
        <v>8180</v>
      </c>
      <c r="C1280" s="619" t="s">
        <v>3747</v>
      </c>
      <c r="D1280" s="619" t="s">
        <v>426</v>
      </c>
      <c r="E1280" s="631">
        <v>2023</v>
      </c>
      <c r="F1280" s="79">
        <v>30605</v>
      </c>
      <c r="G1280" s="619" t="s">
        <v>7757</v>
      </c>
    </row>
    <row r="1281" spans="1:7" ht="15.75" x14ac:dyDescent="0.25">
      <c r="A1281" s="619" t="s">
        <v>1289</v>
      </c>
      <c r="B1281" s="619" t="s">
        <v>8181</v>
      </c>
      <c r="C1281" s="619" t="s">
        <v>3747</v>
      </c>
      <c r="D1281" s="619" t="s">
        <v>426</v>
      </c>
      <c r="E1281" s="631">
        <v>2023</v>
      </c>
      <c r="F1281" s="79">
        <v>32455</v>
      </c>
      <c r="G1281" s="619" t="s">
        <v>7757</v>
      </c>
    </row>
    <row r="1282" spans="1:7" ht="15.75" x14ac:dyDescent="0.25">
      <c r="A1282" s="619" t="s">
        <v>1289</v>
      </c>
      <c r="B1282" s="619" t="s">
        <v>8186</v>
      </c>
      <c r="C1282" s="619" t="s">
        <v>3747</v>
      </c>
      <c r="D1282" s="619" t="s">
        <v>426</v>
      </c>
      <c r="E1282" s="631">
        <v>2023</v>
      </c>
      <c r="F1282" s="79">
        <v>43395</v>
      </c>
      <c r="G1282" s="619" t="s">
        <v>7757</v>
      </c>
    </row>
    <row r="1283" spans="1:7" ht="15.75" x14ac:dyDescent="0.25">
      <c r="A1283" s="619" t="s">
        <v>1289</v>
      </c>
      <c r="B1283" s="619" t="s">
        <v>8184</v>
      </c>
      <c r="C1283" s="619" t="s">
        <v>3747</v>
      </c>
      <c r="D1283" s="619" t="s">
        <v>426</v>
      </c>
      <c r="E1283" s="631">
        <v>2023</v>
      </c>
      <c r="F1283" s="79">
        <v>37495</v>
      </c>
      <c r="G1283" s="619" t="s">
        <v>7757</v>
      </c>
    </row>
    <row r="1284" spans="1:7" ht="15.75" x14ac:dyDescent="0.25">
      <c r="A1284" s="619" t="s">
        <v>1289</v>
      </c>
      <c r="B1284" s="619" t="s">
        <v>8185</v>
      </c>
      <c r="C1284" s="619" t="s">
        <v>3747</v>
      </c>
      <c r="D1284" s="619" t="s">
        <v>426</v>
      </c>
      <c r="E1284" s="631">
        <v>2023</v>
      </c>
      <c r="F1284" s="79">
        <v>39745</v>
      </c>
      <c r="G1284" s="619" t="s">
        <v>7757</v>
      </c>
    </row>
    <row r="1285" spans="1:7" ht="15.75" x14ac:dyDescent="0.25">
      <c r="A1285" s="619" t="s">
        <v>1289</v>
      </c>
      <c r="B1285" s="619" t="s">
        <v>8182</v>
      </c>
      <c r="C1285" s="619" t="s">
        <v>3747</v>
      </c>
      <c r="D1285" s="619" t="s">
        <v>426</v>
      </c>
      <c r="E1285" s="631">
        <v>2023</v>
      </c>
      <c r="F1285" s="79">
        <v>33105</v>
      </c>
      <c r="G1285" s="619" t="s">
        <v>7757</v>
      </c>
    </row>
    <row r="1286" spans="1:7" ht="15.75" x14ac:dyDescent="0.25">
      <c r="A1286" s="619" t="s">
        <v>1289</v>
      </c>
      <c r="B1286" s="619" t="s">
        <v>8183</v>
      </c>
      <c r="C1286" s="619" t="s">
        <v>3747</v>
      </c>
      <c r="D1286" s="619" t="s">
        <v>426</v>
      </c>
      <c r="E1286" s="631">
        <v>2023</v>
      </c>
      <c r="F1286" s="79">
        <v>35155</v>
      </c>
      <c r="G1286" s="619" t="s">
        <v>7757</v>
      </c>
    </row>
    <row r="1287" spans="1:7" ht="15.75" x14ac:dyDescent="0.2">
      <c r="A1287" s="665" t="s">
        <v>48</v>
      </c>
      <c r="B1287" s="665" t="s">
        <v>9810</v>
      </c>
      <c r="C1287" s="665" t="s">
        <v>9811</v>
      </c>
      <c r="D1287" s="665" t="s">
        <v>110</v>
      </c>
      <c r="E1287" s="676">
        <v>2023</v>
      </c>
      <c r="F1287" s="671">
        <v>13345</v>
      </c>
      <c r="G1287" s="665" t="s">
        <v>2031</v>
      </c>
    </row>
    <row r="1288" spans="1:7" ht="15.75" x14ac:dyDescent="0.2">
      <c r="A1288" s="665" t="s">
        <v>48</v>
      </c>
      <c r="B1288" s="665" t="s">
        <v>9991</v>
      </c>
      <c r="C1288" s="665" t="s">
        <v>9811</v>
      </c>
      <c r="D1288" s="665" t="s">
        <v>110</v>
      </c>
      <c r="E1288" s="676">
        <v>2023</v>
      </c>
      <c r="F1288" s="671">
        <v>15036</v>
      </c>
      <c r="G1288" s="665" t="s">
        <v>2031</v>
      </c>
    </row>
    <row r="1289" spans="1:7" s="91" customFormat="1" ht="15.75" x14ac:dyDescent="0.25">
      <c r="A1289" s="448" t="s">
        <v>10680</v>
      </c>
      <c r="B1289" s="448" t="s">
        <v>10695</v>
      </c>
      <c r="C1289" s="448"/>
      <c r="D1289" s="448" t="s">
        <v>2629</v>
      </c>
      <c r="E1289" s="460">
        <v>2023</v>
      </c>
      <c r="F1289" s="544">
        <v>38990</v>
      </c>
      <c r="G1289" s="665" t="s">
        <v>4244</v>
      </c>
    </row>
    <row r="1290" spans="1:7" ht="15.75" x14ac:dyDescent="0.25">
      <c r="A1290" s="618" t="s">
        <v>42</v>
      </c>
      <c r="B1290" s="618" t="s">
        <v>7077</v>
      </c>
      <c r="C1290" s="618" t="s">
        <v>1983</v>
      </c>
      <c r="D1290" s="618" t="s">
        <v>110</v>
      </c>
      <c r="E1290" s="631">
        <v>2023</v>
      </c>
      <c r="F1290" s="79">
        <v>21754</v>
      </c>
      <c r="G1290" s="618" t="s">
        <v>6882</v>
      </c>
    </row>
    <row r="1291" spans="1:7" ht="15.75" x14ac:dyDescent="0.25">
      <c r="A1291" s="54" t="s">
        <v>42</v>
      </c>
      <c r="B1291" s="54" t="s">
        <v>5746</v>
      </c>
      <c r="C1291" s="54" t="s">
        <v>1985</v>
      </c>
      <c r="D1291" s="54" t="s">
        <v>110</v>
      </c>
      <c r="E1291" s="64">
        <v>2023</v>
      </c>
      <c r="F1291" s="681">
        <v>28655</v>
      </c>
      <c r="G1291" s="54" t="s">
        <v>135</v>
      </c>
    </row>
    <row r="1292" spans="1:7" ht="15.75" x14ac:dyDescent="0.25">
      <c r="A1292" s="54" t="s">
        <v>42</v>
      </c>
      <c r="B1292" s="54" t="s">
        <v>5747</v>
      </c>
      <c r="C1292" s="54" t="s">
        <v>1985</v>
      </c>
      <c r="D1292" s="54" t="s">
        <v>110</v>
      </c>
      <c r="E1292" s="64">
        <v>2023</v>
      </c>
      <c r="F1292" s="681">
        <v>30190</v>
      </c>
      <c r="G1292" s="54" t="s">
        <v>135</v>
      </c>
    </row>
    <row r="1293" spans="1:7" ht="15.75" x14ac:dyDescent="0.25">
      <c r="A1293" s="54" t="s">
        <v>42</v>
      </c>
      <c r="B1293" s="54" t="s">
        <v>9899</v>
      </c>
      <c r="C1293" s="54" t="s">
        <v>1985</v>
      </c>
      <c r="D1293" s="54" t="s">
        <v>110</v>
      </c>
      <c r="E1293" s="64">
        <v>2023</v>
      </c>
      <c r="F1293" s="681">
        <v>31190</v>
      </c>
      <c r="G1293" s="54" t="s">
        <v>135</v>
      </c>
    </row>
    <row r="1294" spans="1:7" ht="15.75" x14ac:dyDescent="0.25">
      <c r="A1294" s="54" t="s">
        <v>42</v>
      </c>
      <c r="B1294" s="54" t="s">
        <v>5748</v>
      </c>
      <c r="C1294" s="54" t="s">
        <v>1985</v>
      </c>
      <c r="D1294" s="54" t="s">
        <v>110</v>
      </c>
      <c r="E1294" s="64">
        <v>2023</v>
      </c>
      <c r="F1294" s="681">
        <v>33545</v>
      </c>
      <c r="G1294" s="54" t="s">
        <v>135</v>
      </c>
    </row>
    <row r="1295" spans="1:7" ht="15.75" x14ac:dyDescent="0.25">
      <c r="A1295" s="54" t="s">
        <v>42</v>
      </c>
      <c r="B1295" s="54" t="s">
        <v>9900</v>
      </c>
      <c r="C1295" s="54" t="s">
        <v>1985</v>
      </c>
      <c r="D1295" s="54" t="s">
        <v>110</v>
      </c>
      <c r="E1295" s="64">
        <v>2023</v>
      </c>
      <c r="F1295" s="681">
        <v>34095</v>
      </c>
      <c r="G1295" s="54" t="s">
        <v>135</v>
      </c>
    </row>
    <row r="1296" spans="1:7" ht="15.75" x14ac:dyDescent="0.25">
      <c r="A1296" s="618" t="s">
        <v>42</v>
      </c>
      <c r="B1296" s="618" t="s">
        <v>7080</v>
      </c>
      <c r="C1296" s="618" t="s">
        <v>2114</v>
      </c>
      <c r="D1296" s="618" t="s">
        <v>426</v>
      </c>
      <c r="E1296" s="631">
        <v>2023</v>
      </c>
      <c r="F1296" s="79">
        <v>54990</v>
      </c>
      <c r="G1296" s="618" t="s">
        <v>7072</v>
      </c>
    </row>
    <row r="1297" spans="1:7" ht="15.75" x14ac:dyDescent="0.25">
      <c r="A1297" s="662" t="s">
        <v>42</v>
      </c>
      <c r="B1297" s="54" t="s">
        <v>9626</v>
      </c>
      <c r="C1297" s="54" t="s">
        <v>2114</v>
      </c>
      <c r="D1297" s="618" t="s">
        <v>43</v>
      </c>
      <c r="E1297" s="64">
        <v>2023</v>
      </c>
      <c r="F1297" s="681">
        <v>40260</v>
      </c>
      <c r="G1297" s="54" t="s">
        <v>6882</v>
      </c>
    </row>
    <row r="1298" spans="1:7" ht="15.75" x14ac:dyDescent="0.25">
      <c r="A1298" s="662" t="s">
        <v>42</v>
      </c>
      <c r="B1298" s="54" t="s">
        <v>9897</v>
      </c>
      <c r="C1298" s="54" t="s">
        <v>3739</v>
      </c>
      <c r="D1298" s="618" t="s">
        <v>43</v>
      </c>
      <c r="E1298" s="64">
        <v>2023</v>
      </c>
      <c r="F1298" s="681">
        <v>35310</v>
      </c>
      <c r="G1298" s="54" t="s">
        <v>6882</v>
      </c>
    </row>
    <row r="1299" spans="1:7" ht="15.75" x14ac:dyDescent="0.25">
      <c r="A1299" s="662" t="s">
        <v>42</v>
      </c>
      <c r="B1299" s="54" t="s">
        <v>9895</v>
      </c>
      <c r="C1299" s="54" t="s">
        <v>3739</v>
      </c>
      <c r="D1299" s="618" t="s">
        <v>43</v>
      </c>
      <c r="E1299" s="64">
        <v>2023</v>
      </c>
      <c r="F1299" s="681">
        <v>25383</v>
      </c>
      <c r="G1299" s="54" t="s">
        <v>6882</v>
      </c>
    </row>
    <row r="1300" spans="1:7" ht="15.75" x14ac:dyDescent="0.25">
      <c r="A1300" s="662" t="s">
        <v>42</v>
      </c>
      <c r="B1300" s="54" t="s">
        <v>9895</v>
      </c>
      <c r="C1300" s="54" t="s">
        <v>3739</v>
      </c>
      <c r="D1300" s="618" t="s">
        <v>44</v>
      </c>
      <c r="E1300" s="64">
        <v>2023</v>
      </c>
      <c r="F1300" s="681">
        <v>26202</v>
      </c>
      <c r="G1300" s="54" t="s">
        <v>6882</v>
      </c>
    </row>
    <row r="1301" spans="1:7" ht="15.75" x14ac:dyDescent="0.25">
      <c r="A1301" s="618" t="s">
        <v>42</v>
      </c>
      <c r="B1301" s="618" t="s">
        <v>7078</v>
      </c>
      <c r="C1301" s="618" t="s">
        <v>3950</v>
      </c>
      <c r="D1301" s="618" t="s">
        <v>110</v>
      </c>
      <c r="E1301" s="631">
        <v>2023</v>
      </c>
      <c r="F1301" s="79">
        <v>31715</v>
      </c>
      <c r="G1301" s="618" t="s">
        <v>7072</v>
      </c>
    </row>
    <row r="1302" spans="1:7" ht="15.75" x14ac:dyDescent="0.25">
      <c r="A1302" s="662" t="s">
        <v>42</v>
      </c>
      <c r="B1302" s="54" t="s">
        <v>9898</v>
      </c>
      <c r="C1302" s="54" t="s">
        <v>3739</v>
      </c>
      <c r="D1302" s="618" t="s">
        <v>43</v>
      </c>
      <c r="E1302" s="64">
        <v>2023</v>
      </c>
      <c r="F1302" s="681">
        <v>38610</v>
      </c>
      <c r="G1302" s="54" t="s">
        <v>6882</v>
      </c>
    </row>
    <row r="1303" spans="1:7" ht="15.75" x14ac:dyDescent="0.25">
      <c r="A1303" s="662" t="s">
        <v>42</v>
      </c>
      <c r="B1303" s="54" t="s">
        <v>6871</v>
      </c>
      <c r="C1303" s="54" t="s">
        <v>3950</v>
      </c>
      <c r="D1303" s="618" t="s">
        <v>43</v>
      </c>
      <c r="E1303" s="64">
        <v>2023</v>
      </c>
      <c r="F1303" s="681">
        <v>26500</v>
      </c>
      <c r="G1303" s="54" t="s">
        <v>6882</v>
      </c>
    </row>
    <row r="1304" spans="1:7" ht="15.75" x14ac:dyDescent="0.25">
      <c r="A1304" s="618" t="s">
        <v>42</v>
      </c>
      <c r="B1304" s="618" t="s">
        <v>7079</v>
      </c>
      <c r="C1304" s="618" t="s">
        <v>3950</v>
      </c>
      <c r="D1304" s="618" t="s">
        <v>110</v>
      </c>
      <c r="E1304" s="631">
        <v>2023</v>
      </c>
      <c r="F1304" s="79">
        <v>35965</v>
      </c>
      <c r="G1304" s="618" t="s">
        <v>7072</v>
      </c>
    </row>
    <row r="1305" spans="1:7" ht="15.75" x14ac:dyDescent="0.25">
      <c r="A1305" s="662" t="s">
        <v>42</v>
      </c>
      <c r="B1305" s="54" t="s">
        <v>9896</v>
      </c>
      <c r="C1305" s="54" t="s">
        <v>3739</v>
      </c>
      <c r="D1305" s="618" t="s">
        <v>43</v>
      </c>
      <c r="E1305" s="64">
        <v>2023</v>
      </c>
      <c r="F1305" s="681">
        <v>27295</v>
      </c>
      <c r="G1305" s="54" t="s">
        <v>6882</v>
      </c>
    </row>
    <row r="1306" spans="1:7" ht="15.75" x14ac:dyDescent="0.25">
      <c r="A1306" s="662" t="s">
        <v>42</v>
      </c>
      <c r="B1306" s="54" t="s">
        <v>9896</v>
      </c>
      <c r="C1306" s="54" t="s">
        <v>3739</v>
      </c>
      <c r="D1306" s="618" t="s">
        <v>44</v>
      </c>
      <c r="E1306" s="64">
        <v>2023</v>
      </c>
      <c r="F1306" s="681">
        <v>28115</v>
      </c>
      <c r="G1306" s="54" t="s">
        <v>6882</v>
      </c>
    </row>
    <row r="1307" spans="1:7" ht="15.75" x14ac:dyDescent="0.25">
      <c r="A1307" s="54" t="s">
        <v>42</v>
      </c>
      <c r="B1307" s="54" t="s">
        <v>9901</v>
      </c>
      <c r="C1307" s="54" t="s">
        <v>3739</v>
      </c>
      <c r="D1307" s="54" t="s">
        <v>110</v>
      </c>
      <c r="E1307" s="64">
        <v>2023</v>
      </c>
      <c r="F1307" s="681">
        <v>19319</v>
      </c>
      <c r="G1307" s="54" t="s">
        <v>7072</v>
      </c>
    </row>
    <row r="1308" spans="1:7" ht="15.75" x14ac:dyDescent="0.25">
      <c r="A1308" s="54" t="s">
        <v>42</v>
      </c>
      <c r="B1308" s="665" t="s">
        <v>9901</v>
      </c>
      <c r="C1308" s="54" t="s">
        <v>3739</v>
      </c>
      <c r="D1308" s="54" t="s">
        <v>426</v>
      </c>
      <c r="E1308" s="64">
        <v>2023</v>
      </c>
      <c r="F1308" s="681">
        <v>20797.990000000002</v>
      </c>
      <c r="G1308" s="54" t="s">
        <v>7072</v>
      </c>
    </row>
    <row r="1309" spans="1:7" ht="15.75" x14ac:dyDescent="0.25">
      <c r="A1309" s="54" t="s">
        <v>42</v>
      </c>
      <c r="B1309" s="665" t="s">
        <v>9902</v>
      </c>
      <c r="C1309" s="54" t="s">
        <v>3739</v>
      </c>
      <c r="D1309" s="54" t="s">
        <v>110</v>
      </c>
      <c r="E1309" s="64">
        <v>2023</v>
      </c>
      <c r="F1309" s="681">
        <v>20886.41</v>
      </c>
      <c r="G1309" s="54" t="s">
        <v>7072</v>
      </c>
    </row>
    <row r="1310" spans="1:7" ht="15.75" x14ac:dyDescent="0.25">
      <c r="A1310" s="54" t="s">
        <v>42</v>
      </c>
      <c r="B1310" s="665" t="s">
        <v>9902</v>
      </c>
      <c r="C1310" s="54" t="s">
        <v>3739</v>
      </c>
      <c r="D1310" s="54" t="s">
        <v>426</v>
      </c>
      <c r="E1310" s="64">
        <v>2023</v>
      </c>
      <c r="F1310" s="681">
        <v>22354.71</v>
      </c>
      <c r="G1310" s="54" t="s">
        <v>7072</v>
      </c>
    </row>
    <row r="1311" spans="1:7" ht="15.75" x14ac:dyDescent="0.25">
      <c r="A1311" s="54" t="s">
        <v>42</v>
      </c>
      <c r="B1311" s="665" t="s">
        <v>9903</v>
      </c>
      <c r="C1311" s="54" t="s">
        <v>3739</v>
      </c>
      <c r="D1311" s="54" t="s">
        <v>110</v>
      </c>
      <c r="E1311" s="64">
        <v>2023</v>
      </c>
      <c r="F1311" s="681">
        <v>22785</v>
      </c>
      <c r="G1311" s="54" t="s">
        <v>7072</v>
      </c>
    </row>
    <row r="1312" spans="1:7" ht="15.75" x14ac:dyDescent="0.25">
      <c r="A1312" s="54" t="s">
        <v>42</v>
      </c>
      <c r="B1312" s="665" t="s">
        <v>9903</v>
      </c>
      <c r="C1312" s="54" t="s">
        <v>3739</v>
      </c>
      <c r="D1312" s="54" t="s">
        <v>426</v>
      </c>
      <c r="E1312" s="64">
        <v>2023</v>
      </c>
      <c r="F1312" s="681">
        <v>24248.240000000002</v>
      </c>
      <c r="G1312" s="54" t="s">
        <v>7072</v>
      </c>
    </row>
    <row r="1313" spans="1:7" ht="15.75" x14ac:dyDescent="0.25">
      <c r="A1313" s="54" t="s">
        <v>42</v>
      </c>
      <c r="B1313" s="665" t="s">
        <v>9621</v>
      </c>
      <c r="C1313" s="54" t="s">
        <v>3739</v>
      </c>
      <c r="D1313" s="54" t="s">
        <v>110</v>
      </c>
      <c r="E1313" s="64">
        <v>2023</v>
      </c>
      <c r="F1313" s="681">
        <v>23050</v>
      </c>
      <c r="G1313" s="54" t="s">
        <v>135</v>
      </c>
    </row>
    <row r="1314" spans="1:7" ht="15.75" x14ac:dyDescent="0.25">
      <c r="A1314" s="54" t="s">
        <v>42</v>
      </c>
      <c r="B1314" s="665" t="s">
        <v>9904</v>
      </c>
      <c r="C1314" s="54" t="s">
        <v>3739</v>
      </c>
      <c r="D1314" s="54" t="s">
        <v>110</v>
      </c>
      <c r="E1314" s="64">
        <v>2023</v>
      </c>
      <c r="F1314" s="681">
        <v>26025</v>
      </c>
      <c r="G1314" s="54" t="s">
        <v>135</v>
      </c>
    </row>
    <row r="1315" spans="1:7" ht="15.75" x14ac:dyDescent="0.25">
      <c r="A1315" s="54" t="s">
        <v>42</v>
      </c>
      <c r="B1315" s="665" t="s">
        <v>9904</v>
      </c>
      <c r="C1315" s="54" t="s">
        <v>3739</v>
      </c>
      <c r="D1315" s="54" t="s">
        <v>426</v>
      </c>
      <c r="E1315" s="64">
        <v>2023</v>
      </c>
      <c r="F1315" s="681">
        <v>27425</v>
      </c>
      <c r="G1315" s="54" t="s">
        <v>135</v>
      </c>
    </row>
    <row r="1316" spans="1:7" ht="15.75" x14ac:dyDescent="0.25">
      <c r="A1316" s="54" t="s">
        <v>42</v>
      </c>
      <c r="B1316" s="665" t="s">
        <v>9905</v>
      </c>
      <c r="C1316" s="54" t="s">
        <v>3739</v>
      </c>
      <c r="D1316" s="54" t="s">
        <v>110</v>
      </c>
      <c r="E1316" s="64">
        <v>2023</v>
      </c>
      <c r="F1316" s="681">
        <v>26850</v>
      </c>
      <c r="G1316" s="54" t="s">
        <v>135</v>
      </c>
    </row>
    <row r="1317" spans="1:7" ht="15.75" x14ac:dyDescent="0.25">
      <c r="A1317" s="618" t="s">
        <v>42</v>
      </c>
      <c r="B1317" s="618" t="s">
        <v>7076</v>
      </c>
      <c r="C1317" s="618" t="s">
        <v>2114</v>
      </c>
      <c r="D1317" s="618" t="s">
        <v>110</v>
      </c>
      <c r="E1317" s="631">
        <v>2023</v>
      </c>
      <c r="F1317" s="79">
        <v>25490</v>
      </c>
      <c r="G1317" s="618" t="s">
        <v>135</v>
      </c>
    </row>
    <row r="1318" spans="1:7" ht="15.75" x14ac:dyDescent="0.25">
      <c r="A1318" s="618" t="s">
        <v>42</v>
      </c>
      <c r="B1318" s="618" t="s">
        <v>7075</v>
      </c>
      <c r="C1318" s="618" t="s">
        <v>2114</v>
      </c>
      <c r="D1318" s="618" t="s">
        <v>110</v>
      </c>
      <c r="E1318" s="631">
        <v>2023</v>
      </c>
      <c r="F1318" s="79">
        <v>26850</v>
      </c>
      <c r="G1318" s="618" t="s">
        <v>135</v>
      </c>
    </row>
    <row r="1319" spans="1:7" ht="15.75" x14ac:dyDescent="0.25">
      <c r="A1319" s="54" t="s">
        <v>42</v>
      </c>
      <c r="B1319" s="54" t="s">
        <v>9915</v>
      </c>
      <c r="C1319" s="54" t="s">
        <v>6873</v>
      </c>
      <c r="D1319" s="54" t="s">
        <v>43</v>
      </c>
      <c r="E1319" s="64">
        <v>2023</v>
      </c>
      <c r="F1319" s="682">
        <v>46467.039349399987</v>
      </c>
      <c r="G1319" s="54" t="s">
        <v>1458</v>
      </c>
    </row>
    <row r="1320" spans="1:7" ht="15.75" x14ac:dyDescent="0.25">
      <c r="A1320" s="54" t="s">
        <v>42</v>
      </c>
      <c r="B1320" s="54" t="s">
        <v>9915</v>
      </c>
      <c r="C1320" s="54" t="s">
        <v>6873</v>
      </c>
      <c r="D1320" s="54" t="s">
        <v>44</v>
      </c>
      <c r="E1320" s="64">
        <v>2023</v>
      </c>
      <c r="F1320" s="682">
        <v>47983</v>
      </c>
      <c r="G1320" s="54" t="s">
        <v>1458</v>
      </c>
    </row>
    <row r="1321" spans="1:7" ht="15.75" x14ac:dyDescent="0.25">
      <c r="A1321" s="618" t="s">
        <v>42</v>
      </c>
      <c r="B1321" s="618" t="s">
        <v>7074</v>
      </c>
      <c r="C1321" s="618" t="s">
        <v>3726</v>
      </c>
      <c r="D1321" s="618" t="s">
        <v>426</v>
      </c>
      <c r="E1321" s="631">
        <v>2023</v>
      </c>
      <c r="F1321" s="79">
        <v>78624</v>
      </c>
      <c r="G1321" s="618" t="s">
        <v>147</v>
      </c>
    </row>
    <row r="1322" spans="1:7" ht="15.75" x14ac:dyDescent="0.25">
      <c r="A1322" s="618" t="s">
        <v>42</v>
      </c>
      <c r="B1322" s="618" t="s">
        <v>7073</v>
      </c>
      <c r="C1322" s="618" t="s">
        <v>3726</v>
      </c>
      <c r="D1322" s="618" t="s">
        <v>426</v>
      </c>
      <c r="E1322" s="631">
        <v>2023</v>
      </c>
      <c r="F1322" s="79">
        <v>75000</v>
      </c>
      <c r="G1322" s="618" t="s">
        <v>147</v>
      </c>
    </row>
    <row r="1323" spans="1:7" ht="15.75" x14ac:dyDescent="0.25">
      <c r="A1323" s="619" t="s">
        <v>42</v>
      </c>
      <c r="B1323" s="619" t="s">
        <v>5011</v>
      </c>
      <c r="C1323" s="619" t="s">
        <v>7804</v>
      </c>
      <c r="D1323" s="619" t="s">
        <v>110</v>
      </c>
      <c r="E1323" s="631">
        <v>2023</v>
      </c>
      <c r="F1323" s="79">
        <v>27450</v>
      </c>
      <c r="G1323" s="619" t="s">
        <v>7748</v>
      </c>
    </row>
    <row r="1324" spans="1:7" ht="15.75" x14ac:dyDescent="0.25">
      <c r="A1324" s="619" t="s">
        <v>42</v>
      </c>
      <c r="B1324" s="619" t="s">
        <v>5011</v>
      </c>
      <c r="C1324" s="619" t="s">
        <v>7804</v>
      </c>
      <c r="D1324" s="619" t="s">
        <v>426</v>
      </c>
      <c r="E1324" s="631">
        <v>2023</v>
      </c>
      <c r="F1324" s="79">
        <v>28850</v>
      </c>
      <c r="G1324" s="619" t="s">
        <v>7748</v>
      </c>
    </row>
    <row r="1325" spans="1:7" ht="15.75" x14ac:dyDescent="0.25">
      <c r="A1325" s="619" t="s">
        <v>42</v>
      </c>
      <c r="B1325" s="619" t="s">
        <v>8187</v>
      </c>
      <c r="C1325" s="619" t="s">
        <v>7804</v>
      </c>
      <c r="D1325" s="619" t="s">
        <v>110</v>
      </c>
      <c r="E1325" s="631">
        <v>2023</v>
      </c>
      <c r="F1325" s="79">
        <v>34465</v>
      </c>
      <c r="G1325" s="619" t="s">
        <v>7748</v>
      </c>
    </row>
    <row r="1326" spans="1:7" ht="15.75" x14ac:dyDescent="0.25">
      <c r="A1326" s="619" t="s">
        <v>42</v>
      </c>
      <c r="B1326" s="619" t="s">
        <v>8187</v>
      </c>
      <c r="C1326" s="619" t="s">
        <v>7804</v>
      </c>
      <c r="D1326" s="619" t="s">
        <v>426</v>
      </c>
      <c r="E1326" s="631">
        <v>2023</v>
      </c>
      <c r="F1326" s="79">
        <v>35865</v>
      </c>
      <c r="G1326" s="619" t="s">
        <v>7748</v>
      </c>
    </row>
    <row r="1327" spans="1:7" ht="15.75" x14ac:dyDescent="0.25">
      <c r="A1327" s="619" t="s">
        <v>42</v>
      </c>
      <c r="B1327" s="619" t="s">
        <v>8188</v>
      </c>
      <c r="C1327" s="619" t="s">
        <v>7804</v>
      </c>
      <c r="D1327" s="619" t="s">
        <v>110</v>
      </c>
      <c r="E1327" s="631">
        <v>2023</v>
      </c>
      <c r="F1327" s="79">
        <v>32350</v>
      </c>
      <c r="G1327" s="619" t="s">
        <v>7748</v>
      </c>
    </row>
    <row r="1328" spans="1:7" ht="15.75" x14ac:dyDescent="0.25">
      <c r="A1328" s="619" t="s">
        <v>42</v>
      </c>
      <c r="B1328" s="619" t="s">
        <v>8189</v>
      </c>
      <c r="C1328" s="619" t="s">
        <v>7804</v>
      </c>
      <c r="D1328" s="619" t="s">
        <v>110</v>
      </c>
      <c r="E1328" s="631">
        <v>2023</v>
      </c>
      <c r="F1328" s="79">
        <v>35600</v>
      </c>
      <c r="G1328" s="619" t="s">
        <v>7748</v>
      </c>
    </row>
    <row r="1329" spans="1:7" ht="15.75" x14ac:dyDescent="0.25">
      <c r="A1329" s="619" t="s">
        <v>42</v>
      </c>
      <c r="B1329" s="619" t="s">
        <v>8190</v>
      </c>
      <c r="C1329" s="619" t="s">
        <v>7804</v>
      </c>
      <c r="D1329" s="619" t="s">
        <v>110</v>
      </c>
      <c r="E1329" s="631">
        <v>2023</v>
      </c>
      <c r="F1329" s="79">
        <v>39170</v>
      </c>
      <c r="G1329" s="619" t="s">
        <v>7748</v>
      </c>
    </row>
    <row r="1330" spans="1:7" ht="15.75" x14ac:dyDescent="0.25">
      <c r="A1330" s="619" t="s">
        <v>42</v>
      </c>
      <c r="B1330" s="619" t="s">
        <v>5013</v>
      </c>
      <c r="C1330" s="619" t="s">
        <v>7804</v>
      </c>
      <c r="D1330" s="619" t="s">
        <v>110</v>
      </c>
      <c r="E1330" s="631">
        <v>2023</v>
      </c>
      <c r="F1330" s="79">
        <v>30895</v>
      </c>
      <c r="G1330" s="619" t="s">
        <v>7748</v>
      </c>
    </row>
    <row r="1331" spans="1:7" ht="15.75" x14ac:dyDescent="0.25">
      <c r="A1331" s="619" t="s">
        <v>42</v>
      </c>
      <c r="B1331" s="619" t="s">
        <v>5013</v>
      </c>
      <c r="C1331" s="619" t="s">
        <v>7804</v>
      </c>
      <c r="D1331" s="619" t="s">
        <v>426</v>
      </c>
      <c r="E1331" s="631">
        <v>2023</v>
      </c>
      <c r="F1331" s="79">
        <v>32295</v>
      </c>
      <c r="G1331" s="619" t="s">
        <v>7748</v>
      </c>
    </row>
    <row r="1332" spans="1:7" ht="15.75" x14ac:dyDescent="0.25">
      <c r="A1332" s="54" t="s">
        <v>42</v>
      </c>
      <c r="B1332" s="54" t="s">
        <v>9906</v>
      </c>
      <c r="C1332" s="54" t="s">
        <v>3945</v>
      </c>
      <c r="D1332" s="54"/>
      <c r="E1332" s="64">
        <v>2023</v>
      </c>
      <c r="F1332" s="670">
        <v>21238.52</v>
      </c>
      <c r="G1332" s="54" t="s">
        <v>7072</v>
      </c>
    </row>
    <row r="1333" spans="1:7" ht="15.75" x14ac:dyDescent="0.25">
      <c r="A1333" s="618" t="s">
        <v>42</v>
      </c>
      <c r="B1333" s="618" t="s">
        <v>4555</v>
      </c>
      <c r="C1333" s="618" t="s">
        <v>1985</v>
      </c>
      <c r="D1333" s="618" t="s">
        <v>426</v>
      </c>
      <c r="E1333" s="631">
        <v>2023</v>
      </c>
      <c r="F1333" s="79">
        <v>40329</v>
      </c>
      <c r="G1333" s="618" t="s">
        <v>147</v>
      </c>
    </row>
    <row r="1334" spans="1:7" ht="15.75" x14ac:dyDescent="0.25">
      <c r="A1334" s="619" t="s">
        <v>42</v>
      </c>
      <c r="B1334" s="619" t="s">
        <v>8193</v>
      </c>
      <c r="C1334" s="619" t="s">
        <v>3782</v>
      </c>
      <c r="D1334" s="619" t="s">
        <v>426</v>
      </c>
      <c r="E1334" s="631">
        <v>2023</v>
      </c>
      <c r="F1334" s="79">
        <v>34470</v>
      </c>
      <c r="G1334" s="619" t="s">
        <v>7757</v>
      </c>
    </row>
    <row r="1335" spans="1:7" ht="15.75" x14ac:dyDescent="0.25">
      <c r="A1335" s="619" t="s">
        <v>42</v>
      </c>
      <c r="B1335" s="619" t="s">
        <v>8196</v>
      </c>
      <c r="C1335" s="619" t="s">
        <v>8197</v>
      </c>
      <c r="D1335" s="619" t="s">
        <v>426</v>
      </c>
      <c r="E1335" s="631">
        <v>2023</v>
      </c>
      <c r="F1335" s="79">
        <v>31225</v>
      </c>
      <c r="G1335" s="619" t="s">
        <v>7757</v>
      </c>
    </row>
    <row r="1336" spans="1:7" ht="15.75" x14ac:dyDescent="0.25">
      <c r="A1336" s="619" t="s">
        <v>42</v>
      </c>
      <c r="B1336" s="619" t="s">
        <v>8202</v>
      </c>
      <c r="C1336" s="619" t="s">
        <v>8197</v>
      </c>
      <c r="D1336" s="619" t="s">
        <v>426</v>
      </c>
      <c r="E1336" s="631">
        <v>2023</v>
      </c>
      <c r="F1336" s="79">
        <v>39530</v>
      </c>
      <c r="G1336" s="619" t="s">
        <v>7757</v>
      </c>
    </row>
    <row r="1337" spans="1:7" ht="15.75" x14ac:dyDescent="0.25">
      <c r="A1337" s="619" t="s">
        <v>42</v>
      </c>
      <c r="B1337" s="619" t="s">
        <v>8198</v>
      </c>
      <c r="C1337" s="619" t="s">
        <v>8197</v>
      </c>
      <c r="D1337" s="619" t="s">
        <v>426</v>
      </c>
      <c r="E1337" s="631">
        <v>2023</v>
      </c>
      <c r="F1337" s="79">
        <v>33920</v>
      </c>
      <c r="G1337" s="619" t="s">
        <v>7757</v>
      </c>
    </row>
    <row r="1338" spans="1:7" ht="15.75" x14ac:dyDescent="0.25">
      <c r="A1338" s="619" t="s">
        <v>42</v>
      </c>
      <c r="B1338" s="619" t="s">
        <v>8199</v>
      </c>
      <c r="C1338" s="619" t="s">
        <v>8197</v>
      </c>
      <c r="D1338" s="619" t="s">
        <v>426</v>
      </c>
      <c r="E1338" s="631">
        <v>2023</v>
      </c>
      <c r="F1338" s="79">
        <v>34025</v>
      </c>
      <c r="G1338" s="619" t="s">
        <v>7757</v>
      </c>
    </row>
    <row r="1339" spans="1:7" ht="15.75" x14ac:dyDescent="0.25">
      <c r="A1339" s="619" t="s">
        <v>42</v>
      </c>
      <c r="B1339" s="619" t="s">
        <v>6875</v>
      </c>
      <c r="C1339" s="619" t="s">
        <v>8197</v>
      </c>
      <c r="D1339" s="619" t="s">
        <v>426</v>
      </c>
      <c r="E1339" s="631">
        <v>2023</v>
      </c>
      <c r="F1339" s="79">
        <v>32735</v>
      </c>
      <c r="G1339" s="619" t="s">
        <v>7757</v>
      </c>
    </row>
    <row r="1340" spans="1:7" ht="15.75" x14ac:dyDescent="0.25">
      <c r="A1340" s="619" t="s">
        <v>42</v>
      </c>
      <c r="B1340" s="619" t="s">
        <v>8200</v>
      </c>
      <c r="C1340" s="619" t="s">
        <v>8197</v>
      </c>
      <c r="D1340" s="619" t="s">
        <v>426</v>
      </c>
      <c r="E1340" s="631">
        <v>2023</v>
      </c>
      <c r="F1340" s="79">
        <v>35625</v>
      </c>
      <c r="G1340" s="619" t="s">
        <v>7757</v>
      </c>
    </row>
    <row r="1341" spans="1:7" ht="15.75" x14ac:dyDescent="0.25">
      <c r="A1341" s="619" t="s">
        <v>42</v>
      </c>
      <c r="B1341" s="619" t="s">
        <v>8201</v>
      </c>
      <c r="C1341" s="619" t="s">
        <v>8197</v>
      </c>
      <c r="D1341" s="619" t="s">
        <v>426</v>
      </c>
      <c r="E1341" s="631">
        <v>2023</v>
      </c>
      <c r="F1341" s="79">
        <v>36885</v>
      </c>
      <c r="G1341" s="619" t="s">
        <v>7757</v>
      </c>
    </row>
    <row r="1342" spans="1:7" ht="15.75" x14ac:dyDescent="0.25">
      <c r="A1342" s="619" t="s">
        <v>42</v>
      </c>
      <c r="B1342" s="619" t="s">
        <v>5257</v>
      </c>
      <c r="C1342" s="619" t="s">
        <v>3782</v>
      </c>
      <c r="D1342" s="619" t="s">
        <v>110</v>
      </c>
      <c r="E1342" s="631">
        <v>2023</v>
      </c>
      <c r="F1342" s="79">
        <v>28275</v>
      </c>
      <c r="G1342" s="619" t="s">
        <v>7757</v>
      </c>
    </row>
    <row r="1343" spans="1:7" ht="15.75" x14ac:dyDescent="0.25">
      <c r="A1343" s="619" t="s">
        <v>42</v>
      </c>
      <c r="B1343" s="619" t="s">
        <v>5257</v>
      </c>
      <c r="C1343" s="619" t="s">
        <v>3782</v>
      </c>
      <c r="D1343" s="619" t="s">
        <v>426</v>
      </c>
      <c r="E1343" s="631">
        <v>2023</v>
      </c>
      <c r="F1343" s="79">
        <v>29675</v>
      </c>
      <c r="G1343" s="619" t="s">
        <v>7757</v>
      </c>
    </row>
    <row r="1344" spans="1:7" ht="15.75" x14ac:dyDescent="0.25">
      <c r="A1344" s="619" t="s">
        <v>42</v>
      </c>
      <c r="B1344" s="619" t="s">
        <v>8194</v>
      </c>
      <c r="C1344" s="619" t="s">
        <v>3782</v>
      </c>
      <c r="D1344" s="619" t="s">
        <v>110</v>
      </c>
      <c r="E1344" s="631">
        <v>2023</v>
      </c>
      <c r="F1344" s="79">
        <v>36580</v>
      </c>
      <c r="G1344" s="619" t="s">
        <v>7757</v>
      </c>
    </row>
    <row r="1345" spans="1:7" ht="15.75" x14ac:dyDescent="0.25">
      <c r="A1345" s="619" t="s">
        <v>42</v>
      </c>
      <c r="B1345" s="619" t="s">
        <v>8194</v>
      </c>
      <c r="C1345" s="619" t="s">
        <v>3782</v>
      </c>
      <c r="D1345" s="619" t="s">
        <v>426</v>
      </c>
      <c r="E1345" s="631">
        <v>2023</v>
      </c>
      <c r="F1345" s="79">
        <v>37980</v>
      </c>
      <c r="G1345" s="619" t="s">
        <v>7757</v>
      </c>
    </row>
    <row r="1346" spans="1:7" ht="15.75" x14ac:dyDescent="0.25">
      <c r="A1346" s="619" t="s">
        <v>42</v>
      </c>
      <c r="B1346" s="619" t="s">
        <v>8203</v>
      </c>
      <c r="C1346" s="619" t="s">
        <v>8197</v>
      </c>
      <c r="D1346" s="619" t="s">
        <v>426</v>
      </c>
      <c r="E1346" s="631">
        <v>2023</v>
      </c>
      <c r="F1346" s="79">
        <v>43090</v>
      </c>
      <c r="G1346" s="619" t="s">
        <v>7757</v>
      </c>
    </row>
    <row r="1347" spans="1:7" ht="15.75" x14ac:dyDescent="0.25">
      <c r="A1347" s="619" t="s">
        <v>42</v>
      </c>
      <c r="B1347" s="619" t="s">
        <v>8204</v>
      </c>
      <c r="C1347" s="619" t="s">
        <v>8197</v>
      </c>
      <c r="D1347" s="619" t="s">
        <v>426</v>
      </c>
      <c r="E1347" s="631">
        <v>2023</v>
      </c>
      <c r="F1347" s="79">
        <v>46960</v>
      </c>
      <c r="G1347" s="619" t="s">
        <v>7757</v>
      </c>
    </row>
    <row r="1348" spans="1:7" ht="15.75" x14ac:dyDescent="0.25">
      <c r="A1348" s="619" t="s">
        <v>42</v>
      </c>
      <c r="B1348" s="619" t="s">
        <v>8195</v>
      </c>
      <c r="C1348" s="619" t="s">
        <v>3782</v>
      </c>
      <c r="D1348" s="619" t="s">
        <v>426</v>
      </c>
      <c r="E1348" s="631">
        <v>2023</v>
      </c>
      <c r="F1348" s="79">
        <v>37895</v>
      </c>
      <c r="G1348" s="619" t="s">
        <v>7757</v>
      </c>
    </row>
    <row r="1349" spans="1:7" ht="15.75" x14ac:dyDescent="0.25">
      <c r="A1349" s="619" t="s">
        <v>42</v>
      </c>
      <c r="B1349" s="619" t="s">
        <v>8191</v>
      </c>
      <c r="C1349" s="619" t="s">
        <v>3782</v>
      </c>
      <c r="D1349" s="619" t="s">
        <v>110</v>
      </c>
      <c r="E1349" s="631">
        <v>2023</v>
      </c>
      <c r="F1349" s="79">
        <v>29785</v>
      </c>
      <c r="G1349" s="619" t="s">
        <v>7757</v>
      </c>
    </row>
    <row r="1350" spans="1:7" ht="15.75" x14ac:dyDescent="0.25">
      <c r="A1350" s="619" t="s">
        <v>42</v>
      </c>
      <c r="B1350" s="619" t="s">
        <v>8191</v>
      </c>
      <c r="C1350" s="619" t="s">
        <v>3782</v>
      </c>
      <c r="D1350" s="619" t="s">
        <v>426</v>
      </c>
      <c r="E1350" s="631">
        <v>2023</v>
      </c>
      <c r="F1350" s="79">
        <v>31185</v>
      </c>
      <c r="G1350" s="619" t="s">
        <v>7757</v>
      </c>
    </row>
    <row r="1351" spans="1:7" ht="15.75" x14ac:dyDescent="0.25">
      <c r="A1351" s="619" t="s">
        <v>42</v>
      </c>
      <c r="B1351" s="619" t="s">
        <v>8192</v>
      </c>
      <c r="C1351" s="619" t="s">
        <v>3782</v>
      </c>
      <c r="D1351" s="619" t="s">
        <v>110</v>
      </c>
      <c r="E1351" s="631">
        <v>2023</v>
      </c>
      <c r="F1351" s="79">
        <v>32675</v>
      </c>
      <c r="G1351" s="619" t="s">
        <v>7757</v>
      </c>
    </row>
    <row r="1352" spans="1:7" ht="15.75" x14ac:dyDescent="0.25">
      <c r="A1352" s="619" t="s">
        <v>42</v>
      </c>
      <c r="B1352" s="619" t="s">
        <v>8192</v>
      </c>
      <c r="C1352" s="619" t="s">
        <v>3782</v>
      </c>
      <c r="D1352" s="619" t="s">
        <v>426</v>
      </c>
      <c r="E1352" s="631">
        <v>2023</v>
      </c>
      <c r="F1352" s="79">
        <v>34075</v>
      </c>
      <c r="G1352" s="619" t="s">
        <v>7757</v>
      </c>
    </row>
    <row r="1353" spans="1:7" ht="15.75" x14ac:dyDescent="0.25">
      <c r="A1353" s="619" t="s">
        <v>42</v>
      </c>
      <c r="B1353" s="619" t="s">
        <v>8209</v>
      </c>
      <c r="C1353" s="619" t="s">
        <v>8206</v>
      </c>
      <c r="D1353" s="619" t="s">
        <v>438</v>
      </c>
      <c r="E1353" s="631">
        <v>2023</v>
      </c>
      <c r="F1353" s="79">
        <v>75365</v>
      </c>
      <c r="G1353" s="619" t="s">
        <v>7757</v>
      </c>
    </row>
    <row r="1354" spans="1:7" ht="15.75" x14ac:dyDescent="0.25">
      <c r="A1354" s="619" t="s">
        <v>42</v>
      </c>
      <c r="B1354" s="619" t="s">
        <v>8209</v>
      </c>
      <c r="C1354" s="619" t="s">
        <v>8206</v>
      </c>
      <c r="D1354" s="619" t="s">
        <v>44</v>
      </c>
      <c r="E1354" s="631">
        <v>2023</v>
      </c>
      <c r="F1354" s="79">
        <v>78365</v>
      </c>
      <c r="G1354" s="619" t="s">
        <v>7757</v>
      </c>
    </row>
    <row r="1355" spans="1:7" ht="15.75" x14ac:dyDescent="0.25">
      <c r="A1355" s="619" t="s">
        <v>42</v>
      </c>
      <c r="B1355" s="619" t="s">
        <v>2315</v>
      </c>
      <c r="C1355" s="619" t="s">
        <v>8206</v>
      </c>
      <c r="D1355" s="619" t="s">
        <v>44</v>
      </c>
      <c r="E1355" s="631">
        <v>2023</v>
      </c>
      <c r="F1355" s="79">
        <v>67765</v>
      </c>
      <c r="G1355" s="619" t="s">
        <v>7757</v>
      </c>
    </row>
    <row r="1356" spans="1:7" ht="15.75" x14ac:dyDescent="0.25">
      <c r="A1356" s="619" t="s">
        <v>42</v>
      </c>
      <c r="B1356" s="619" t="s">
        <v>8207</v>
      </c>
      <c r="C1356" s="619" t="s">
        <v>8206</v>
      </c>
      <c r="D1356" s="619" t="s">
        <v>438</v>
      </c>
      <c r="E1356" s="631">
        <v>2023</v>
      </c>
      <c r="F1356" s="79">
        <v>64765</v>
      </c>
      <c r="G1356" s="619" t="s">
        <v>7757</v>
      </c>
    </row>
    <row r="1357" spans="1:7" ht="15.75" x14ac:dyDescent="0.25">
      <c r="A1357" s="619" t="s">
        <v>42</v>
      </c>
      <c r="B1357" s="619" t="s">
        <v>8208</v>
      </c>
      <c r="C1357" s="619" t="s">
        <v>8206</v>
      </c>
      <c r="D1357" s="619" t="s">
        <v>438</v>
      </c>
      <c r="E1357" s="631">
        <v>2023</v>
      </c>
      <c r="F1357" s="79">
        <v>70965</v>
      </c>
      <c r="G1357" s="619" t="s">
        <v>7757</v>
      </c>
    </row>
    <row r="1358" spans="1:7" ht="15.75" x14ac:dyDescent="0.25">
      <c r="A1358" s="619" t="s">
        <v>42</v>
      </c>
      <c r="B1358" s="619" t="s">
        <v>8208</v>
      </c>
      <c r="C1358" s="619" t="s">
        <v>8206</v>
      </c>
      <c r="D1358" s="619" t="s">
        <v>44</v>
      </c>
      <c r="E1358" s="631">
        <v>2023</v>
      </c>
      <c r="F1358" s="79">
        <v>73965</v>
      </c>
      <c r="G1358" s="619" t="s">
        <v>7757</v>
      </c>
    </row>
    <row r="1359" spans="1:7" ht="15.75" x14ac:dyDescent="0.25">
      <c r="A1359" s="619" t="s">
        <v>42</v>
      </c>
      <c r="B1359" s="619" t="s">
        <v>2316</v>
      </c>
      <c r="C1359" s="619" t="s">
        <v>8206</v>
      </c>
      <c r="D1359" s="619" t="s">
        <v>44</v>
      </c>
      <c r="E1359" s="631">
        <v>2023</v>
      </c>
      <c r="F1359" s="79">
        <v>61365</v>
      </c>
      <c r="G1359" s="619" t="s">
        <v>7757</v>
      </c>
    </row>
    <row r="1360" spans="1:7" ht="15.75" x14ac:dyDescent="0.25">
      <c r="A1360" s="619" t="s">
        <v>42</v>
      </c>
      <c r="B1360" s="619" t="s">
        <v>8205</v>
      </c>
      <c r="C1360" s="619" t="s">
        <v>8206</v>
      </c>
      <c r="D1360" s="619" t="s">
        <v>438</v>
      </c>
      <c r="E1360" s="631">
        <v>2023</v>
      </c>
      <c r="F1360" s="79">
        <v>58365</v>
      </c>
      <c r="G1360" s="619" t="s">
        <v>7757</v>
      </c>
    </row>
    <row r="1361" spans="1:7" ht="15.75" x14ac:dyDescent="0.25">
      <c r="A1361" s="619" t="s">
        <v>42</v>
      </c>
      <c r="B1361" s="619" t="s">
        <v>8210</v>
      </c>
      <c r="C1361" s="619" t="s">
        <v>8206</v>
      </c>
      <c r="D1361" s="619" t="s">
        <v>44</v>
      </c>
      <c r="E1361" s="631">
        <v>2023</v>
      </c>
      <c r="F1361" s="79">
        <v>76065</v>
      </c>
      <c r="G1361" s="619" t="s">
        <v>7757</v>
      </c>
    </row>
    <row r="1362" spans="1:7" ht="15.75" x14ac:dyDescent="0.25">
      <c r="A1362" s="619" t="s">
        <v>42</v>
      </c>
      <c r="B1362" s="619" t="s">
        <v>8217</v>
      </c>
      <c r="C1362" s="619" t="s">
        <v>8212</v>
      </c>
      <c r="D1362" s="619" t="s">
        <v>110</v>
      </c>
      <c r="E1362" s="631">
        <v>2023</v>
      </c>
      <c r="F1362" s="79">
        <v>47420</v>
      </c>
      <c r="G1362" s="619" t="s">
        <v>7883</v>
      </c>
    </row>
    <row r="1363" spans="1:7" ht="15.75" x14ac:dyDescent="0.25">
      <c r="A1363" s="619" t="s">
        <v>42</v>
      </c>
      <c r="B1363" s="619" t="s">
        <v>8217</v>
      </c>
      <c r="C1363" s="619" t="s">
        <v>8212</v>
      </c>
      <c r="D1363" s="619" t="s">
        <v>426</v>
      </c>
      <c r="E1363" s="631">
        <v>2023</v>
      </c>
      <c r="F1363" s="79">
        <v>48180</v>
      </c>
      <c r="G1363" s="619" t="s">
        <v>7883</v>
      </c>
    </row>
    <row r="1364" spans="1:7" ht="15.75" x14ac:dyDescent="0.25">
      <c r="A1364" s="619" t="s">
        <v>42</v>
      </c>
      <c r="B1364" s="619" t="s">
        <v>8211</v>
      </c>
      <c r="C1364" s="619" t="s">
        <v>8212</v>
      </c>
      <c r="D1364" s="619" t="s">
        <v>110</v>
      </c>
      <c r="E1364" s="631">
        <v>2023</v>
      </c>
      <c r="F1364" s="79">
        <v>36135</v>
      </c>
      <c r="G1364" s="619" t="s">
        <v>7883</v>
      </c>
    </row>
    <row r="1365" spans="1:7" ht="15.75" x14ac:dyDescent="0.25">
      <c r="A1365" s="619" t="s">
        <v>42</v>
      </c>
      <c r="B1365" s="619" t="s">
        <v>8211</v>
      </c>
      <c r="C1365" s="619" t="s">
        <v>8212</v>
      </c>
      <c r="D1365" s="619" t="s">
        <v>426</v>
      </c>
      <c r="E1365" s="631">
        <v>2023</v>
      </c>
      <c r="F1365" s="79">
        <v>38135</v>
      </c>
      <c r="G1365" s="619" t="s">
        <v>7883</v>
      </c>
    </row>
    <row r="1366" spans="1:7" ht="15.75" x14ac:dyDescent="0.25">
      <c r="A1366" s="619" t="s">
        <v>42</v>
      </c>
      <c r="B1366" s="619" t="s">
        <v>8218</v>
      </c>
      <c r="C1366" s="619" t="s">
        <v>8212</v>
      </c>
      <c r="D1366" s="619" t="s">
        <v>110</v>
      </c>
      <c r="E1366" s="631">
        <v>2023</v>
      </c>
      <c r="F1366" s="79">
        <v>48395</v>
      </c>
      <c r="G1366" s="619" t="s">
        <v>7883</v>
      </c>
    </row>
    <row r="1367" spans="1:7" ht="15.75" x14ac:dyDescent="0.25">
      <c r="A1367" s="619" t="s">
        <v>42</v>
      </c>
      <c r="B1367" s="619" t="s">
        <v>8218</v>
      </c>
      <c r="C1367" s="619" t="s">
        <v>8212</v>
      </c>
      <c r="D1367" s="619" t="s">
        <v>426</v>
      </c>
      <c r="E1367" s="631">
        <v>2023</v>
      </c>
      <c r="F1367" s="79">
        <v>50395</v>
      </c>
      <c r="G1367" s="619" t="s">
        <v>7883</v>
      </c>
    </row>
    <row r="1368" spans="1:7" ht="15.75" x14ac:dyDescent="0.25">
      <c r="A1368" s="619" t="s">
        <v>42</v>
      </c>
      <c r="B1368" s="619" t="s">
        <v>8219</v>
      </c>
      <c r="C1368" s="619" t="s">
        <v>8212</v>
      </c>
      <c r="D1368" s="619" t="s">
        <v>110</v>
      </c>
      <c r="E1368" s="631">
        <v>2023</v>
      </c>
      <c r="F1368" s="79">
        <v>51595</v>
      </c>
      <c r="G1368" s="619" t="s">
        <v>7883</v>
      </c>
    </row>
    <row r="1369" spans="1:7" ht="15.75" x14ac:dyDescent="0.25">
      <c r="A1369" s="619" t="s">
        <v>42</v>
      </c>
      <c r="B1369" s="619" t="s">
        <v>8219</v>
      </c>
      <c r="C1369" s="619" t="s">
        <v>8212</v>
      </c>
      <c r="D1369" s="619" t="s">
        <v>426</v>
      </c>
      <c r="E1369" s="631">
        <v>2023</v>
      </c>
      <c r="F1369" s="79">
        <v>52355</v>
      </c>
      <c r="G1369" s="619" t="s">
        <v>7883</v>
      </c>
    </row>
    <row r="1370" spans="1:7" ht="15.75" x14ac:dyDescent="0.25">
      <c r="A1370" s="619" t="s">
        <v>42</v>
      </c>
      <c r="B1370" s="619" t="s">
        <v>8214</v>
      </c>
      <c r="C1370" s="619" t="s">
        <v>8212</v>
      </c>
      <c r="D1370" s="619" t="s">
        <v>426</v>
      </c>
      <c r="E1370" s="631">
        <v>2023</v>
      </c>
      <c r="F1370" s="79">
        <v>41445</v>
      </c>
      <c r="G1370" s="619" t="s">
        <v>7883</v>
      </c>
    </row>
    <row r="1371" spans="1:7" ht="15.75" x14ac:dyDescent="0.25">
      <c r="A1371" s="619" t="s">
        <v>42</v>
      </c>
      <c r="B1371" s="619" t="s">
        <v>8214</v>
      </c>
      <c r="C1371" s="619" t="s">
        <v>8212</v>
      </c>
      <c r="D1371" s="619" t="s">
        <v>110</v>
      </c>
      <c r="E1371" s="631">
        <v>2023</v>
      </c>
      <c r="F1371" s="79">
        <v>43445</v>
      </c>
      <c r="G1371" s="619" t="s">
        <v>7883</v>
      </c>
    </row>
    <row r="1372" spans="1:7" ht="15.75" x14ac:dyDescent="0.25">
      <c r="A1372" s="619" t="s">
        <v>42</v>
      </c>
      <c r="B1372" s="619" t="s">
        <v>8213</v>
      </c>
      <c r="C1372" s="619" t="s">
        <v>8212</v>
      </c>
      <c r="D1372" s="619" t="s">
        <v>110</v>
      </c>
      <c r="E1372" s="631">
        <v>2023</v>
      </c>
      <c r="F1372" s="79">
        <v>41445</v>
      </c>
      <c r="G1372" s="619" t="s">
        <v>7883</v>
      </c>
    </row>
    <row r="1373" spans="1:7" ht="15.75" x14ac:dyDescent="0.25">
      <c r="A1373" s="619" t="s">
        <v>42</v>
      </c>
      <c r="B1373" s="619" t="s">
        <v>8216</v>
      </c>
      <c r="C1373" s="619" t="s">
        <v>8212</v>
      </c>
      <c r="D1373" s="619" t="s">
        <v>426</v>
      </c>
      <c r="E1373" s="631">
        <v>2023</v>
      </c>
      <c r="F1373" s="79">
        <v>46945</v>
      </c>
      <c r="G1373" s="619" t="s">
        <v>7883</v>
      </c>
    </row>
    <row r="1374" spans="1:7" ht="15.75" x14ac:dyDescent="0.25">
      <c r="A1374" s="619" t="s">
        <v>42</v>
      </c>
      <c r="B1374" s="619" t="s">
        <v>8215</v>
      </c>
      <c r="C1374" s="619" t="s">
        <v>8212</v>
      </c>
      <c r="D1374" s="619" t="s">
        <v>110</v>
      </c>
      <c r="E1374" s="631">
        <v>2023</v>
      </c>
      <c r="F1374" s="79">
        <v>43695</v>
      </c>
      <c r="G1374" s="619" t="s">
        <v>7883</v>
      </c>
    </row>
    <row r="1375" spans="1:7" ht="15.75" x14ac:dyDescent="0.25">
      <c r="A1375" s="619" t="s">
        <v>42</v>
      </c>
      <c r="B1375" s="619" t="s">
        <v>8215</v>
      </c>
      <c r="C1375" s="619" t="s">
        <v>8212</v>
      </c>
      <c r="D1375" s="619" t="s">
        <v>426</v>
      </c>
      <c r="E1375" s="631">
        <v>2023</v>
      </c>
      <c r="F1375" s="79">
        <v>44455</v>
      </c>
      <c r="G1375" s="619" t="s">
        <v>7883</v>
      </c>
    </row>
    <row r="1376" spans="1:7" ht="15.75" x14ac:dyDescent="0.25">
      <c r="A1376" s="619" t="s">
        <v>42</v>
      </c>
      <c r="B1376" s="619" t="s">
        <v>8231</v>
      </c>
      <c r="C1376" s="619" t="s">
        <v>3784</v>
      </c>
      <c r="D1376" s="619" t="s">
        <v>438</v>
      </c>
      <c r="E1376" s="631">
        <v>2023</v>
      </c>
      <c r="F1376" s="79">
        <v>41355</v>
      </c>
      <c r="G1376" s="619" t="s">
        <v>8222</v>
      </c>
    </row>
    <row r="1377" spans="1:7" ht="15.75" x14ac:dyDescent="0.25">
      <c r="A1377" s="619" t="s">
        <v>42</v>
      </c>
      <c r="B1377" s="619" t="s">
        <v>8231</v>
      </c>
      <c r="C1377" s="619" t="s">
        <v>3784</v>
      </c>
      <c r="D1377" s="619" t="s">
        <v>44</v>
      </c>
      <c r="E1377" s="631">
        <v>2023</v>
      </c>
      <c r="F1377" s="79">
        <v>44430</v>
      </c>
      <c r="G1377" s="619" t="s">
        <v>8222</v>
      </c>
    </row>
    <row r="1378" spans="1:7" ht="15.75" x14ac:dyDescent="0.25">
      <c r="A1378" s="619" t="s">
        <v>42</v>
      </c>
      <c r="B1378" s="619" t="s">
        <v>8231</v>
      </c>
      <c r="C1378" s="619" t="s">
        <v>3784</v>
      </c>
      <c r="D1378" s="619" t="s">
        <v>44</v>
      </c>
      <c r="E1378" s="631">
        <v>2023</v>
      </c>
      <c r="F1378" s="79">
        <v>44930</v>
      </c>
      <c r="G1378" s="619" t="s">
        <v>8226</v>
      </c>
    </row>
    <row r="1379" spans="1:7" ht="15.75" x14ac:dyDescent="0.25">
      <c r="A1379" s="619" t="s">
        <v>42</v>
      </c>
      <c r="B1379" s="619" t="s">
        <v>8223</v>
      </c>
      <c r="C1379" s="619" t="s">
        <v>3784</v>
      </c>
      <c r="D1379" s="619" t="s">
        <v>44</v>
      </c>
      <c r="E1379" s="631">
        <v>2023</v>
      </c>
      <c r="F1379" s="79">
        <v>34325</v>
      </c>
      <c r="G1379" s="619" t="s">
        <v>8221</v>
      </c>
    </row>
    <row r="1380" spans="1:7" ht="15.75" x14ac:dyDescent="0.25">
      <c r="A1380" s="619" t="s">
        <v>42</v>
      </c>
      <c r="B1380" s="619" t="s">
        <v>8220</v>
      </c>
      <c r="C1380" s="619" t="s">
        <v>4008</v>
      </c>
      <c r="D1380" s="619" t="s">
        <v>438</v>
      </c>
      <c r="E1380" s="631">
        <v>2023</v>
      </c>
      <c r="F1380" s="79">
        <v>28600</v>
      </c>
      <c r="G1380" s="619" t="s">
        <v>8221</v>
      </c>
    </row>
    <row r="1381" spans="1:7" ht="15.75" x14ac:dyDescent="0.25">
      <c r="A1381" s="619" t="s">
        <v>42</v>
      </c>
      <c r="B1381" s="619" t="s">
        <v>8220</v>
      </c>
      <c r="C1381" s="619" t="s">
        <v>4008</v>
      </c>
      <c r="D1381" s="619" t="s">
        <v>438</v>
      </c>
      <c r="E1381" s="631">
        <v>2023</v>
      </c>
      <c r="F1381" s="79">
        <v>29430</v>
      </c>
      <c r="G1381" s="619" t="s">
        <v>8222</v>
      </c>
    </row>
    <row r="1382" spans="1:7" ht="15.75" x14ac:dyDescent="0.25">
      <c r="A1382" s="619" t="s">
        <v>42</v>
      </c>
      <c r="B1382" s="619" t="s">
        <v>8220</v>
      </c>
      <c r="C1382" s="619" t="s">
        <v>3784</v>
      </c>
      <c r="D1382" s="619" t="s">
        <v>438</v>
      </c>
      <c r="E1382" s="631">
        <v>2023</v>
      </c>
      <c r="F1382" s="79">
        <v>30860</v>
      </c>
      <c r="G1382" s="619" t="s">
        <v>8221</v>
      </c>
    </row>
    <row r="1383" spans="1:7" ht="15.75" x14ac:dyDescent="0.25">
      <c r="A1383" s="619" t="s">
        <v>42</v>
      </c>
      <c r="B1383" s="619" t="s">
        <v>8220</v>
      </c>
      <c r="C1383" s="619" t="s">
        <v>4008</v>
      </c>
      <c r="D1383" s="619" t="s">
        <v>44</v>
      </c>
      <c r="E1383" s="631">
        <v>2023</v>
      </c>
      <c r="F1383" s="79">
        <v>31675</v>
      </c>
      <c r="G1383" s="619" t="s">
        <v>8221</v>
      </c>
    </row>
    <row r="1384" spans="1:7" ht="15.75" x14ac:dyDescent="0.25">
      <c r="A1384" s="619" t="s">
        <v>42</v>
      </c>
      <c r="B1384" s="619" t="s">
        <v>8220</v>
      </c>
      <c r="C1384" s="619" t="s">
        <v>3784</v>
      </c>
      <c r="D1384" s="619" t="s">
        <v>44</v>
      </c>
      <c r="E1384" s="631">
        <v>2023</v>
      </c>
      <c r="F1384" s="79">
        <v>33535</v>
      </c>
      <c r="G1384" s="619" t="s">
        <v>8222</v>
      </c>
    </row>
    <row r="1385" spans="1:7" ht="15.75" x14ac:dyDescent="0.25">
      <c r="A1385" s="619" t="s">
        <v>42</v>
      </c>
      <c r="B1385" s="619" t="s">
        <v>8220</v>
      </c>
      <c r="C1385" s="619" t="s">
        <v>3784</v>
      </c>
      <c r="D1385" s="619" t="s">
        <v>44</v>
      </c>
      <c r="E1385" s="631">
        <v>2023</v>
      </c>
      <c r="F1385" s="79">
        <v>34865</v>
      </c>
      <c r="G1385" s="619" t="s">
        <v>8222</v>
      </c>
    </row>
    <row r="1386" spans="1:7" ht="15.75" x14ac:dyDescent="0.25">
      <c r="A1386" s="619" t="s">
        <v>42</v>
      </c>
      <c r="B1386" s="619" t="s">
        <v>8224</v>
      </c>
      <c r="C1386" s="619" t="s">
        <v>4008</v>
      </c>
      <c r="D1386" s="619" t="s">
        <v>438</v>
      </c>
      <c r="E1386" s="631">
        <v>2023</v>
      </c>
      <c r="F1386" s="79">
        <v>30390</v>
      </c>
      <c r="G1386" s="619" t="s">
        <v>8225</v>
      </c>
    </row>
    <row r="1387" spans="1:7" ht="15.75" x14ac:dyDescent="0.25">
      <c r="A1387" s="619" t="s">
        <v>42</v>
      </c>
      <c r="B1387" s="619" t="s">
        <v>8224</v>
      </c>
      <c r="C1387" s="619" t="s">
        <v>4008</v>
      </c>
      <c r="D1387" s="619" t="s">
        <v>438</v>
      </c>
      <c r="E1387" s="631">
        <v>2023</v>
      </c>
      <c r="F1387" s="79">
        <v>31280</v>
      </c>
      <c r="G1387" s="619" t="s">
        <v>8222</v>
      </c>
    </row>
    <row r="1388" spans="1:7" ht="15.75" x14ac:dyDescent="0.25">
      <c r="A1388" s="619" t="s">
        <v>42</v>
      </c>
      <c r="B1388" s="619" t="s">
        <v>8224</v>
      </c>
      <c r="C1388" s="619" t="s">
        <v>4008</v>
      </c>
      <c r="D1388" s="619" t="s">
        <v>44</v>
      </c>
      <c r="E1388" s="631">
        <v>2023</v>
      </c>
      <c r="F1388" s="79">
        <v>33465</v>
      </c>
      <c r="G1388" s="619" t="s">
        <v>8221</v>
      </c>
    </row>
    <row r="1389" spans="1:7" ht="15.75" x14ac:dyDescent="0.25">
      <c r="A1389" s="619" t="s">
        <v>42</v>
      </c>
      <c r="B1389" s="619" t="s">
        <v>8224</v>
      </c>
      <c r="C1389" s="619" t="s">
        <v>3784</v>
      </c>
      <c r="D1389" s="619" t="s">
        <v>438</v>
      </c>
      <c r="E1389" s="631">
        <v>2023</v>
      </c>
      <c r="F1389" s="79">
        <v>33835</v>
      </c>
      <c r="G1389" s="619" t="s">
        <v>8221</v>
      </c>
    </row>
    <row r="1390" spans="1:7" ht="15.75" x14ac:dyDescent="0.25">
      <c r="A1390" s="619" t="s">
        <v>42</v>
      </c>
      <c r="B1390" s="619" t="s">
        <v>8224</v>
      </c>
      <c r="C1390" s="619" t="s">
        <v>3784</v>
      </c>
      <c r="D1390" s="619" t="s">
        <v>438</v>
      </c>
      <c r="E1390" s="631">
        <v>2023</v>
      </c>
      <c r="F1390" s="79">
        <v>34980</v>
      </c>
      <c r="G1390" s="619" t="s">
        <v>8222</v>
      </c>
    </row>
    <row r="1391" spans="1:7" ht="15.75" x14ac:dyDescent="0.25">
      <c r="A1391" s="619" t="s">
        <v>42</v>
      </c>
      <c r="B1391" s="619" t="s">
        <v>8224</v>
      </c>
      <c r="C1391" s="619" t="s">
        <v>3784</v>
      </c>
      <c r="D1391" s="619" t="s">
        <v>438</v>
      </c>
      <c r="E1391" s="631">
        <v>2023</v>
      </c>
      <c r="F1391" s="79">
        <v>35480</v>
      </c>
      <c r="G1391" s="619" t="s">
        <v>8226</v>
      </c>
    </row>
    <row r="1392" spans="1:7" ht="15.75" x14ac:dyDescent="0.25">
      <c r="A1392" s="619" t="s">
        <v>42</v>
      </c>
      <c r="B1392" s="619" t="s">
        <v>8224</v>
      </c>
      <c r="C1392" s="619" t="s">
        <v>3784</v>
      </c>
      <c r="D1392" s="619" t="s">
        <v>44</v>
      </c>
      <c r="E1392" s="631">
        <v>2023</v>
      </c>
      <c r="F1392" s="79">
        <v>37175</v>
      </c>
      <c r="G1392" s="619" t="s">
        <v>8221</v>
      </c>
    </row>
    <row r="1393" spans="1:7" ht="15.75" x14ac:dyDescent="0.25">
      <c r="A1393" s="619" t="s">
        <v>42</v>
      </c>
      <c r="B1393" s="619" t="s">
        <v>8224</v>
      </c>
      <c r="C1393" s="619" t="s">
        <v>3784</v>
      </c>
      <c r="D1393" s="619" t="s">
        <v>44</v>
      </c>
      <c r="E1393" s="631">
        <v>2023</v>
      </c>
      <c r="F1393" s="79">
        <v>38055</v>
      </c>
      <c r="G1393" s="619" t="s">
        <v>8222</v>
      </c>
    </row>
    <row r="1394" spans="1:7" ht="15.75" x14ac:dyDescent="0.25">
      <c r="A1394" s="619" t="s">
        <v>42</v>
      </c>
      <c r="B1394" s="619" t="s">
        <v>8224</v>
      </c>
      <c r="C1394" s="619" t="s">
        <v>3784</v>
      </c>
      <c r="D1394" s="619" t="s">
        <v>44</v>
      </c>
      <c r="E1394" s="631">
        <v>2023</v>
      </c>
      <c r="F1394" s="79">
        <v>38555</v>
      </c>
      <c r="G1394" s="619" t="s">
        <v>8226</v>
      </c>
    </row>
    <row r="1395" spans="1:7" ht="15.75" x14ac:dyDescent="0.25">
      <c r="A1395" s="619" t="s">
        <v>42</v>
      </c>
      <c r="B1395" s="619" t="s">
        <v>8232</v>
      </c>
      <c r="C1395" s="619" t="s">
        <v>3784</v>
      </c>
      <c r="D1395" s="619" t="s">
        <v>44</v>
      </c>
      <c r="E1395" s="631">
        <v>2023</v>
      </c>
      <c r="F1395" s="79">
        <v>41820</v>
      </c>
      <c r="G1395" s="619" t="s">
        <v>8222</v>
      </c>
    </row>
    <row r="1396" spans="1:7" ht="15.75" x14ac:dyDescent="0.25">
      <c r="A1396" s="619" t="s">
        <v>42</v>
      </c>
      <c r="B1396" s="619" t="s">
        <v>8229</v>
      </c>
      <c r="C1396" s="619" t="s">
        <v>3784</v>
      </c>
      <c r="D1396" s="619" t="s">
        <v>438</v>
      </c>
      <c r="E1396" s="631">
        <v>2023</v>
      </c>
      <c r="F1396" s="79">
        <v>36790</v>
      </c>
      <c r="G1396" s="619" t="s">
        <v>8222</v>
      </c>
    </row>
    <row r="1397" spans="1:7" ht="15.75" x14ac:dyDescent="0.25">
      <c r="A1397" s="619" t="s">
        <v>42</v>
      </c>
      <c r="B1397" s="619" t="s">
        <v>8229</v>
      </c>
      <c r="C1397" s="619" t="s">
        <v>3784</v>
      </c>
      <c r="D1397" s="619" t="s">
        <v>44</v>
      </c>
      <c r="E1397" s="631">
        <v>2023</v>
      </c>
      <c r="F1397" s="79">
        <v>37925</v>
      </c>
      <c r="G1397" s="619" t="s">
        <v>8222</v>
      </c>
    </row>
    <row r="1398" spans="1:7" ht="15.75" x14ac:dyDescent="0.25">
      <c r="A1398" s="619" t="s">
        <v>42</v>
      </c>
      <c r="B1398" s="619" t="s">
        <v>8229</v>
      </c>
      <c r="C1398" s="619" t="s">
        <v>3784</v>
      </c>
      <c r="D1398" s="619" t="s">
        <v>44</v>
      </c>
      <c r="E1398" s="631">
        <v>2023</v>
      </c>
      <c r="F1398" s="79">
        <v>38820</v>
      </c>
      <c r="G1398" s="619" t="s">
        <v>8221</v>
      </c>
    </row>
    <row r="1399" spans="1:7" ht="15.75" x14ac:dyDescent="0.25">
      <c r="A1399" s="619" t="s">
        <v>42</v>
      </c>
      <c r="B1399" s="619" t="s">
        <v>8229</v>
      </c>
      <c r="C1399" s="619" t="s">
        <v>3784</v>
      </c>
      <c r="D1399" s="619" t="s">
        <v>44</v>
      </c>
      <c r="E1399" s="631">
        <v>2023</v>
      </c>
      <c r="F1399" s="79">
        <v>39755</v>
      </c>
      <c r="G1399" s="619" t="s">
        <v>8230</v>
      </c>
    </row>
    <row r="1400" spans="1:7" ht="15.75" x14ac:dyDescent="0.25">
      <c r="A1400" s="619" t="s">
        <v>42</v>
      </c>
      <c r="B1400" s="619" t="s">
        <v>8229</v>
      </c>
      <c r="C1400" s="619" t="s">
        <v>3784</v>
      </c>
      <c r="D1400" s="619" t="s">
        <v>44</v>
      </c>
      <c r="E1400" s="631">
        <v>2023</v>
      </c>
      <c r="F1400" s="79">
        <v>40365</v>
      </c>
      <c r="G1400" s="619" t="s">
        <v>8226</v>
      </c>
    </row>
    <row r="1401" spans="1:7" ht="15.75" x14ac:dyDescent="0.25">
      <c r="A1401" s="619" t="s">
        <v>42</v>
      </c>
      <c r="B1401" s="619" t="s">
        <v>8233</v>
      </c>
      <c r="C1401" s="619" t="s">
        <v>3784</v>
      </c>
      <c r="D1401" s="619" t="s">
        <v>44</v>
      </c>
      <c r="E1401" s="631">
        <v>2023</v>
      </c>
      <c r="F1401" s="79">
        <v>48035</v>
      </c>
      <c r="G1401" s="619" t="s">
        <v>8222</v>
      </c>
    </row>
    <row r="1402" spans="1:7" ht="15.75" x14ac:dyDescent="0.25">
      <c r="A1402" s="619" t="s">
        <v>42</v>
      </c>
      <c r="B1402" s="619" t="s">
        <v>8233</v>
      </c>
      <c r="C1402" s="619" t="s">
        <v>3784</v>
      </c>
      <c r="D1402" s="619" t="s">
        <v>44</v>
      </c>
      <c r="E1402" s="631">
        <v>2023</v>
      </c>
      <c r="F1402" s="79">
        <v>50740</v>
      </c>
      <c r="G1402" s="619" t="s">
        <v>8222</v>
      </c>
    </row>
    <row r="1403" spans="1:7" ht="15.75" x14ac:dyDescent="0.25">
      <c r="A1403" s="619" t="s">
        <v>42</v>
      </c>
      <c r="B1403" s="619" t="s">
        <v>8227</v>
      </c>
      <c r="C1403" s="619" t="s">
        <v>3784</v>
      </c>
      <c r="D1403" s="619" t="s">
        <v>438</v>
      </c>
      <c r="E1403" s="631">
        <v>2023</v>
      </c>
      <c r="F1403" s="79">
        <v>35510</v>
      </c>
      <c r="G1403" s="619" t="s">
        <v>8221</v>
      </c>
    </row>
    <row r="1404" spans="1:7" ht="15.75" x14ac:dyDescent="0.25">
      <c r="A1404" s="619" t="s">
        <v>42</v>
      </c>
      <c r="B1404" s="619" t="s">
        <v>8227</v>
      </c>
      <c r="C1404" s="619" t="s">
        <v>3784</v>
      </c>
      <c r="D1404" s="619" t="s">
        <v>438</v>
      </c>
      <c r="E1404" s="631">
        <v>2023</v>
      </c>
      <c r="F1404" s="79">
        <v>36765</v>
      </c>
      <c r="G1404" s="619" t="s">
        <v>8228</v>
      </c>
    </row>
    <row r="1405" spans="1:7" ht="15.75" x14ac:dyDescent="0.25">
      <c r="A1405" s="619" t="s">
        <v>42</v>
      </c>
      <c r="B1405" s="619" t="s">
        <v>8227</v>
      </c>
      <c r="C1405" s="619" t="s">
        <v>3784</v>
      </c>
      <c r="D1405" s="619" t="s">
        <v>438</v>
      </c>
      <c r="E1405" s="631">
        <v>2023</v>
      </c>
      <c r="F1405" s="79">
        <v>37265</v>
      </c>
      <c r="G1405" s="619" t="s">
        <v>8226</v>
      </c>
    </row>
    <row r="1406" spans="1:7" ht="15.75" x14ac:dyDescent="0.25">
      <c r="A1406" s="619" t="s">
        <v>42</v>
      </c>
      <c r="B1406" s="619" t="s">
        <v>8227</v>
      </c>
      <c r="C1406" s="619" t="s">
        <v>3784</v>
      </c>
      <c r="D1406" s="619" t="s">
        <v>44</v>
      </c>
      <c r="E1406" s="631">
        <v>2023</v>
      </c>
      <c r="F1406" s="79">
        <v>37285</v>
      </c>
      <c r="G1406" s="619" t="s">
        <v>8221</v>
      </c>
    </row>
    <row r="1407" spans="1:7" ht="15.75" x14ac:dyDescent="0.25">
      <c r="A1407" s="619" t="s">
        <v>42</v>
      </c>
      <c r="B1407" s="619" t="s">
        <v>8227</v>
      </c>
      <c r="C1407" s="619" t="s">
        <v>3784</v>
      </c>
      <c r="D1407" s="619" t="s">
        <v>44</v>
      </c>
      <c r="E1407" s="631">
        <v>2023</v>
      </c>
      <c r="F1407" s="79">
        <v>37900</v>
      </c>
      <c r="G1407" s="619" t="s">
        <v>8222</v>
      </c>
    </row>
    <row r="1408" spans="1:7" ht="15.75" x14ac:dyDescent="0.25">
      <c r="A1408" s="619" t="s">
        <v>42</v>
      </c>
      <c r="B1408" s="619" t="s">
        <v>8227</v>
      </c>
      <c r="C1408" s="619" t="s">
        <v>3784</v>
      </c>
      <c r="D1408" s="619" t="s">
        <v>44</v>
      </c>
      <c r="E1408" s="631">
        <v>2023</v>
      </c>
      <c r="F1408" s="79">
        <v>38795</v>
      </c>
      <c r="G1408" s="619" t="s">
        <v>8221</v>
      </c>
    </row>
    <row r="1409" spans="1:7" ht="15.75" x14ac:dyDescent="0.25">
      <c r="A1409" s="619" t="s">
        <v>42</v>
      </c>
      <c r="B1409" s="619" t="s">
        <v>8227</v>
      </c>
      <c r="C1409" s="619" t="s">
        <v>3784</v>
      </c>
      <c r="D1409" s="619" t="s">
        <v>44</v>
      </c>
      <c r="E1409" s="631">
        <v>2023</v>
      </c>
      <c r="F1409" s="79">
        <v>39730</v>
      </c>
      <c r="G1409" s="619" t="s">
        <v>8222</v>
      </c>
    </row>
    <row r="1410" spans="1:7" ht="15.75" x14ac:dyDescent="0.25">
      <c r="A1410" s="619" t="s">
        <v>42</v>
      </c>
      <c r="B1410" s="619" t="s">
        <v>8227</v>
      </c>
      <c r="C1410" s="619" t="s">
        <v>3784</v>
      </c>
      <c r="D1410" s="619" t="s">
        <v>44</v>
      </c>
      <c r="E1410" s="631">
        <v>2023</v>
      </c>
      <c r="F1410" s="79">
        <v>40340</v>
      </c>
      <c r="G1410" s="619" t="s">
        <v>8226</v>
      </c>
    </row>
    <row r="1411" spans="1:7" ht="15.75" x14ac:dyDescent="0.25">
      <c r="A1411" s="619" t="s">
        <v>42</v>
      </c>
      <c r="B1411" s="619" t="s">
        <v>8247</v>
      </c>
      <c r="C1411" s="619" t="s">
        <v>8235</v>
      </c>
      <c r="D1411" s="619" t="s">
        <v>438</v>
      </c>
      <c r="E1411" s="631">
        <v>2023</v>
      </c>
      <c r="F1411" s="79">
        <v>61460</v>
      </c>
      <c r="G1411" s="619" t="s">
        <v>8240</v>
      </c>
    </row>
    <row r="1412" spans="1:7" ht="15.75" x14ac:dyDescent="0.25">
      <c r="A1412" s="619" t="s">
        <v>42</v>
      </c>
      <c r="B1412" s="619" t="s">
        <v>8247</v>
      </c>
      <c r="C1412" s="619" t="s">
        <v>8235</v>
      </c>
      <c r="D1412" s="619" t="s">
        <v>438</v>
      </c>
      <c r="E1412" s="631">
        <v>2023</v>
      </c>
      <c r="F1412" s="79">
        <v>61790</v>
      </c>
      <c r="G1412" s="619" t="s">
        <v>8241</v>
      </c>
    </row>
    <row r="1413" spans="1:7" ht="15.75" x14ac:dyDescent="0.25">
      <c r="A1413" s="619" t="s">
        <v>42</v>
      </c>
      <c r="B1413" s="619" t="s">
        <v>8247</v>
      </c>
      <c r="C1413" s="619" t="s">
        <v>8235</v>
      </c>
      <c r="D1413" s="619" t="s">
        <v>44</v>
      </c>
      <c r="E1413" s="631">
        <v>2023</v>
      </c>
      <c r="F1413" s="79">
        <v>64460</v>
      </c>
      <c r="G1413" s="619" t="s">
        <v>8248</v>
      </c>
    </row>
    <row r="1414" spans="1:7" ht="15.75" x14ac:dyDescent="0.25">
      <c r="A1414" s="619" t="s">
        <v>42</v>
      </c>
      <c r="B1414" s="619" t="s">
        <v>8247</v>
      </c>
      <c r="C1414" s="619" t="s">
        <v>8235</v>
      </c>
      <c r="D1414" s="619" t="s">
        <v>44</v>
      </c>
      <c r="E1414" s="631">
        <v>2023</v>
      </c>
      <c r="F1414" s="79">
        <v>64790</v>
      </c>
      <c r="G1414" s="619" t="s">
        <v>8241</v>
      </c>
    </row>
    <row r="1415" spans="1:7" ht="15.75" x14ac:dyDescent="0.25">
      <c r="A1415" s="619" t="s">
        <v>42</v>
      </c>
      <c r="B1415" s="619" t="s">
        <v>8247</v>
      </c>
      <c r="C1415" s="619" t="s">
        <v>8245</v>
      </c>
      <c r="D1415" s="619" t="s">
        <v>438</v>
      </c>
      <c r="E1415" s="631">
        <v>2023</v>
      </c>
      <c r="F1415" s="79">
        <v>65205</v>
      </c>
      <c r="G1415" s="619" t="s">
        <v>8240</v>
      </c>
    </row>
    <row r="1416" spans="1:7" ht="15.75" x14ac:dyDescent="0.25">
      <c r="A1416" s="619" t="s">
        <v>42</v>
      </c>
      <c r="B1416" s="619" t="s">
        <v>8247</v>
      </c>
      <c r="C1416" s="619" t="s">
        <v>8245</v>
      </c>
      <c r="D1416" s="619" t="s">
        <v>438</v>
      </c>
      <c r="E1416" s="631">
        <v>2023</v>
      </c>
      <c r="F1416" s="79">
        <v>65535</v>
      </c>
      <c r="G1416" s="619" t="s">
        <v>8241</v>
      </c>
    </row>
    <row r="1417" spans="1:7" ht="15.75" x14ac:dyDescent="0.25">
      <c r="A1417" s="619" t="s">
        <v>42</v>
      </c>
      <c r="B1417" s="619" t="s">
        <v>8247</v>
      </c>
      <c r="C1417" s="619" t="s">
        <v>8245</v>
      </c>
      <c r="D1417" s="619" t="s">
        <v>44</v>
      </c>
      <c r="E1417" s="631">
        <v>2023</v>
      </c>
      <c r="F1417" s="79">
        <v>68205</v>
      </c>
      <c r="G1417" s="619" t="s">
        <v>8240</v>
      </c>
    </row>
    <row r="1418" spans="1:7" ht="15.75" x14ac:dyDescent="0.25">
      <c r="A1418" s="619" t="s">
        <v>42</v>
      </c>
      <c r="B1418" s="619" t="s">
        <v>8247</v>
      </c>
      <c r="C1418" s="619" t="s">
        <v>8245</v>
      </c>
      <c r="D1418" s="619" t="s">
        <v>44</v>
      </c>
      <c r="E1418" s="631">
        <v>2023</v>
      </c>
      <c r="F1418" s="79">
        <v>68535</v>
      </c>
      <c r="G1418" s="619" t="s">
        <v>8241</v>
      </c>
    </row>
    <row r="1419" spans="1:7" ht="15.75" x14ac:dyDescent="0.25">
      <c r="A1419" s="619" t="s">
        <v>42</v>
      </c>
      <c r="B1419" s="619" t="s">
        <v>8250</v>
      </c>
      <c r="C1419" s="619" t="s">
        <v>8245</v>
      </c>
      <c r="D1419" s="619" t="s">
        <v>44</v>
      </c>
      <c r="E1419" s="631">
        <v>2023</v>
      </c>
      <c r="F1419" s="79">
        <v>77645</v>
      </c>
      <c r="G1419" s="619" t="s">
        <v>8240</v>
      </c>
    </row>
    <row r="1420" spans="1:7" ht="15.75" x14ac:dyDescent="0.25">
      <c r="A1420" s="619" t="s">
        <v>42</v>
      </c>
      <c r="B1420" s="619" t="s">
        <v>8242</v>
      </c>
      <c r="C1420" s="619" t="s">
        <v>8235</v>
      </c>
      <c r="D1420" s="619" t="s">
        <v>438</v>
      </c>
      <c r="E1420" s="631">
        <v>2023</v>
      </c>
      <c r="F1420" s="79">
        <v>50565</v>
      </c>
      <c r="G1420" s="619" t="s">
        <v>8236</v>
      </c>
    </row>
    <row r="1421" spans="1:7" ht="15.75" x14ac:dyDescent="0.25">
      <c r="A1421" s="619" t="s">
        <v>42</v>
      </c>
      <c r="B1421" s="619" t="s">
        <v>8242</v>
      </c>
      <c r="C1421" s="619" t="s">
        <v>8235</v>
      </c>
      <c r="D1421" s="619" t="s">
        <v>438</v>
      </c>
      <c r="E1421" s="631">
        <v>2023</v>
      </c>
      <c r="F1421" s="79">
        <v>52615</v>
      </c>
      <c r="G1421" s="619" t="s">
        <v>8240</v>
      </c>
    </row>
    <row r="1422" spans="1:7" ht="15.75" x14ac:dyDescent="0.25">
      <c r="A1422" s="619" t="s">
        <v>42</v>
      </c>
      <c r="B1422" s="619" t="s">
        <v>8242</v>
      </c>
      <c r="C1422" s="619" t="s">
        <v>8235</v>
      </c>
      <c r="D1422" s="619" t="s">
        <v>438</v>
      </c>
      <c r="E1422" s="631">
        <v>2023</v>
      </c>
      <c r="F1422" s="79">
        <v>52945</v>
      </c>
      <c r="G1422" s="619" t="s">
        <v>8241</v>
      </c>
    </row>
    <row r="1423" spans="1:7" ht="15.75" x14ac:dyDescent="0.25">
      <c r="A1423" s="619" t="s">
        <v>42</v>
      </c>
      <c r="B1423" s="619" t="s">
        <v>8242</v>
      </c>
      <c r="C1423" s="619" t="s">
        <v>8235</v>
      </c>
      <c r="D1423" s="619" t="s">
        <v>44</v>
      </c>
      <c r="E1423" s="631">
        <v>2023</v>
      </c>
      <c r="F1423" s="79">
        <v>53565</v>
      </c>
      <c r="G1423" s="619" t="s">
        <v>8243</v>
      </c>
    </row>
    <row r="1424" spans="1:7" ht="15.75" x14ac:dyDescent="0.25">
      <c r="A1424" s="619" t="s">
        <v>42</v>
      </c>
      <c r="B1424" s="619" t="s">
        <v>8242</v>
      </c>
      <c r="C1424" s="619" t="s">
        <v>8235</v>
      </c>
      <c r="D1424" s="619" t="s">
        <v>44</v>
      </c>
      <c r="E1424" s="631">
        <v>2023</v>
      </c>
      <c r="F1424" s="79">
        <v>55615</v>
      </c>
      <c r="G1424" s="619" t="s">
        <v>8244</v>
      </c>
    </row>
    <row r="1425" spans="1:7" ht="15.75" x14ac:dyDescent="0.25">
      <c r="A1425" s="619" t="s">
        <v>42</v>
      </c>
      <c r="B1425" s="619" t="s">
        <v>8242</v>
      </c>
      <c r="C1425" s="619" t="s">
        <v>8235</v>
      </c>
      <c r="D1425" s="619" t="s">
        <v>44</v>
      </c>
      <c r="E1425" s="631">
        <v>2023</v>
      </c>
      <c r="F1425" s="79">
        <v>55945</v>
      </c>
      <c r="G1425" s="619" t="s">
        <v>8241</v>
      </c>
    </row>
    <row r="1426" spans="1:7" ht="15.75" x14ac:dyDescent="0.25">
      <c r="A1426" s="619" t="s">
        <v>42</v>
      </c>
      <c r="B1426" s="619" t="s">
        <v>8242</v>
      </c>
      <c r="C1426" s="619" t="s">
        <v>8245</v>
      </c>
      <c r="D1426" s="619" t="s">
        <v>438</v>
      </c>
      <c r="E1426" s="631">
        <v>2023</v>
      </c>
      <c r="F1426" s="79">
        <v>56415</v>
      </c>
      <c r="G1426" s="619" t="s">
        <v>8240</v>
      </c>
    </row>
    <row r="1427" spans="1:7" ht="15.75" x14ac:dyDescent="0.25">
      <c r="A1427" s="619" t="s">
        <v>42</v>
      </c>
      <c r="B1427" s="619" t="s">
        <v>8242</v>
      </c>
      <c r="C1427" s="619" t="s">
        <v>8245</v>
      </c>
      <c r="D1427" s="619" t="s">
        <v>438</v>
      </c>
      <c r="E1427" s="631">
        <v>2023</v>
      </c>
      <c r="F1427" s="79">
        <v>56745</v>
      </c>
      <c r="G1427" s="619" t="s">
        <v>8241</v>
      </c>
    </row>
    <row r="1428" spans="1:7" ht="15.75" x14ac:dyDescent="0.25">
      <c r="A1428" s="619" t="s">
        <v>42</v>
      </c>
      <c r="B1428" s="619" t="s">
        <v>8242</v>
      </c>
      <c r="C1428" s="619" t="s">
        <v>8245</v>
      </c>
      <c r="D1428" s="619" t="s">
        <v>44</v>
      </c>
      <c r="E1428" s="631">
        <v>2023</v>
      </c>
      <c r="F1428" s="79">
        <v>59415</v>
      </c>
      <c r="G1428" s="619" t="s">
        <v>8240</v>
      </c>
    </row>
    <row r="1429" spans="1:7" ht="15.75" x14ac:dyDescent="0.25">
      <c r="A1429" s="619" t="s">
        <v>42</v>
      </c>
      <c r="B1429" s="619" t="s">
        <v>8242</v>
      </c>
      <c r="C1429" s="619" t="s">
        <v>8245</v>
      </c>
      <c r="D1429" s="619" t="s">
        <v>44</v>
      </c>
      <c r="E1429" s="631">
        <v>2023</v>
      </c>
      <c r="F1429" s="79">
        <v>59745</v>
      </c>
      <c r="G1429" s="619" t="s">
        <v>8241</v>
      </c>
    </row>
    <row r="1430" spans="1:7" ht="15.75" x14ac:dyDescent="0.25">
      <c r="A1430" s="619" t="s">
        <v>42</v>
      </c>
      <c r="B1430" s="619" t="s">
        <v>8246</v>
      </c>
      <c r="C1430" s="619" t="s">
        <v>8235</v>
      </c>
      <c r="D1430" s="619" t="s">
        <v>438</v>
      </c>
      <c r="E1430" s="631">
        <v>2023</v>
      </c>
      <c r="F1430" s="79">
        <v>60775</v>
      </c>
      <c r="G1430" s="619" t="s">
        <v>8240</v>
      </c>
    </row>
    <row r="1431" spans="1:7" ht="15.75" x14ac:dyDescent="0.25">
      <c r="A1431" s="619" t="s">
        <v>42</v>
      </c>
      <c r="B1431" s="619" t="s">
        <v>8246</v>
      </c>
      <c r="C1431" s="619" t="s">
        <v>8235</v>
      </c>
      <c r="D1431" s="619" t="s">
        <v>438</v>
      </c>
      <c r="E1431" s="631">
        <v>2023</v>
      </c>
      <c r="F1431" s="79">
        <v>61105</v>
      </c>
      <c r="G1431" s="619" t="s">
        <v>8241</v>
      </c>
    </row>
    <row r="1432" spans="1:7" ht="15.75" x14ac:dyDescent="0.25">
      <c r="A1432" s="619" t="s">
        <v>42</v>
      </c>
      <c r="B1432" s="619" t="s">
        <v>8246</v>
      </c>
      <c r="C1432" s="619" t="s">
        <v>8235</v>
      </c>
      <c r="D1432" s="619" t="s">
        <v>3583</v>
      </c>
      <c r="E1432" s="631">
        <v>2023</v>
      </c>
      <c r="F1432" s="79">
        <v>63775</v>
      </c>
      <c r="G1432" s="619" t="s">
        <v>8240</v>
      </c>
    </row>
    <row r="1433" spans="1:7" ht="15.75" x14ac:dyDescent="0.25">
      <c r="A1433" s="619" t="s">
        <v>42</v>
      </c>
      <c r="B1433" s="619" t="s">
        <v>8246</v>
      </c>
      <c r="C1433" s="619" t="s">
        <v>8235</v>
      </c>
      <c r="D1433" s="619" t="s">
        <v>3583</v>
      </c>
      <c r="E1433" s="631">
        <v>2023</v>
      </c>
      <c r="F1433" s="79">
        <v>64105</v>
      </c>
      <c r="G1433" s="619" t="s">
        <v>8241</v>
      </c>
    </row>
    <row r="1434" spans="1:7" ht="15.75" x14ac:dyDescent="0.25">
      <c r="A1434" s="619" t="s">
        <v>42</v>
      </c>
      <c r="B1434" s="619" t="s">
        <v>8246</v>
      </c>
      <c r="C1434" s="619" t="s">
        <v>8245</v>
      </c>
      <c r="D1434" s="619" t="s">
        <v>438</v>
      </c>
      <c r="E1434" s="631">
        <v>2023</v>
      </c>
      <c r="F1434" s="79">
        <v>64505</v>
      </c>
      <c r="G1434" s="619" t="s">
        <v>8240</v>
      </c>
    </row>
    <row r="1435" spans="1:7" ht="15.75" x14ac:dyDescent="0.25">
      <c r="A1435" s="619" t="s">
        <v>42</v>
      </c>
      <c r="B1435" s="619" t="s">
        <v>8246</v>
      </c>
      <c r="C1435" s="619" t="s">
        <v>8245</v>
      </c>
      <c r="D1435" s="619" t="s">
        <v>438</v>
      </c>
      <c r="E1435" s="631">
        <v>2023</v>
      </c>
      <c r="F1435" s="79">
        <v>64835</v>
      </c>
      <c r="G1435" s="619" t="s">
        <v>8241</v>
      </c>
    </row>
    <row r="1436" spans="1:7" ht="15.75" x14ac:dyDescent="0.25">
      <c r="A1436" s="619" t="s">
        <v>42</v>
      </c>
      <c r="B1436" s="619" t="s">
        <v>8246</v>
      </c>
      <c r="C1436" s="619" t="s">
        <v>8245</v>
      </c>
      <c r="D1436" s="619" t="s">
        <v>44</v>
      </c>
      <c r="E1436" s="631">
        <v>2023</v>
      </c>
      <c r="F1436" s="79">
        <v>67505</v>
      </c>
      <c r="G1436" s="619" t="s">
        <v>8240</v>
      </c>
    </row>
    <row r="1437" spans="1:7" ht="15.75" x14ac:dyDescent="0.25">
      <c r="A1437" s="619" t="s">
        <v>42</v>
      </c>
      <c r="B1437" s="619" t="s">
        <v>8246</v>
      </c>
      <c r="C1437" s="619" t="s">
        <v>8245</v>
      </c>
      <c r="D1437" s="619" t="s">
        <v>44</v>
      </c>
      <c r="E1437" s="631">
        <v>2023</v>
      </c>
      <c r="F1437" s="79">
        <v>67835</v>
      </c>
      <c r="G1437" s="619" t="s">
        <v>8241</v>
      </c>
    </row>
    <row r="1438" spans="1:7" ht="15.75" x14ac:dyDescent="0.25">
      <c r="A1438" s="619" t="s">
        <v>42</v>
      </c>
      <c r="B1438" s="619" t="s">
        <v>8234</v>
      </c>
      <c r="C1438" s="619" t="s">
        <v>8235</v>
      </c>
      <c r="D1438" s="619" t="s">
        <v>438</v>
      </c>
      <c r="E1438" s="631">
        <v>2023</v>
      </c>
      <c r="F1438" s="79">
        <v>38965</v>
      </c>
      <c r="G1438" s="619" t="s">
        <v>8236</v>
      </c>
    </row>
    <row r="1439" spans="1:7" ht="15.75" x14ac:dyDescent="0.25">
      <c r="A1439" s="619" t="s">
        <v>42</v>
      </c>
      <c r="B1439" s="619" t="s">
        <v>8234</v>
      </c>
      <c r="C1439" s="619" t="s">
        <v>8235</v>
      </c>
      <c r="D1439" s="619" t="s">
        <v>438</v>
      </c>
      <c r="E1439" s="631">
        <v>2023</v>
      </c>
      <c r="F1439" s="79">
        <v>39295</v>
      </c>
      <c r="G1439" s="619" t="s">
        <v>8237</v>
      </c>
    </row>
    <row r="1440" spans="1:7" ht="15.75" x14ac:dyDescent="0.25">
      <c r="A1440" s="619" t="s">
        <v>42</v>
      </c>
      <c r="B1440" s="619" t="s">
        <v>8234</v>
      </c>
      <c r="C1440" s="619" t="s">
        <v>8235</v>
      </c>
      <c r="D1440" s="619" t="s">
        <v>438</v>
      </c>
      <c r="E1440" s="631">
        <v>2023</v>
      </c>
      <c r="F1440" s="79">
        <v>41015</v>
      </c>
      <c r="G1440" s="619" t="s">
        <v>8238</v>
      </c>
    </row>
    <row r="1441" spans="1:7" ht="15.75" x14ac:dyDescent="0.25">
      <c r="A1441" s="619" t="s">
        <v>42</v>
      </c>
      <c r="B1441" s="619" t="s">
        <v>8234</v>
      </c>
      <c r="C1441" s="619" t="s">
        <v>8235</v>
      </c>
      <c r="D1441" s="619" t="s">
        <v>44</v>
      </c>
      <c r="E1441" s="631">
        <v>2023</v>
      </c>
      <c r="F1441" s="79">
        <v>41965</v>
      </c>
      <c r="G1441" s="619" t="s">
        <v>8236</v>
      </c>
    </row>
    <row r="1442" spans="1:7" ht="15.75" x14ac:dyDescent="0.25">
      <c r="A1442" s="619" t="s">
        <v>42</v>
      </c>
      <c r="B1442" s="619" t="s">
        <v>8234</v>
      </c>
      <c r="C1442" s="619" t="s">
        <v>8235</v>
      </c>
      <c r="D1442" s="619" t="s">
        <v>44</v>
      </c>
      <c r="E1442" s="631">
        <v>2023</v>
      </c>
      <c r="F1442" s="79">
        <v>42295</v>
      </c>
      <c r="G1442" s="619" t="s">
        <v>8237</v>
      </c>
    </row>
    <row r="1443" spans="1:7" ht="15.75" x14ac:dyDescent="0.25">
      <c r="A1443" s="619" t="s">
        <v>42</v>
      </c>
      <c r="B1443" s="619" t="s">
        <v>8234</v>
      </c>
      <c r="C1443" s="619" t="s">
        <v>8235</v>
      </c>
      <c r="D1443" s="619" t="s">
        <v>44</v>
      </c>
      <c r="E1443" s="631">
        <v>2023</v>
      </c>
      <c r="F1443" s="79">
        <v>44015</v>
      </c>
      <c r="G1443" s="619" t="s">
        <v>8238</v>
      </c>
    </row>
    <row r="1444" spans="1:7" ht="15.75" x14ac:dyDescent="0.25">
      <c r="A1444" s="619" t="s">
        <v>42</v>
      </c>
      <c r="B1444" s="619" t="s">
        <v>8239</v>
      </c>
      <c r="C1444" s="619" t="s">
        <v>8235</v>
      </c>
      <c r="D1444" s="619" t="s">
        <v>438</v>
      </c>
      <c r="E1444" s="631">
        <v>2023</v>
      </c>
      <c r="F1444" s="79">
        <v>44470</v>
      </c>
      <c r="G1444" s="619" t="s">
        <v>8236</v>
      </c>
    </row>
    <row r="1445" spans="1:7" ht="15.75" x14ac:dyDescent="0.25">
      <c r="A1445" s="619" t="s">
        <v>42</v>
      </c>
      <c r="B1445" s="619" t="s">
        <v>8239</v>
      </c>
      <c r="C1445" s="619" t="s">
        <v>8235</v>
      </c>
      <c r="D1445" s="619" t="s">
        <v>438</v>
      </c>
      <c r="E1445" s="631">
        <v>2023</v>
      </c>
      <c r="F1445" s="79">
        <v>45780</v>
      </c>
      <c r="G1445" s="619" t="s">
        <v>8237</v>
      </c>
    </row>
    <row r="1446" spans="1:7" ht="15.75" x14ac:dyDescent="0.25">
      <c r="A1446" s="619" t="s">
        <v>42</v>
      </c>
      <c r="B1446" s="619" t="s">
        <v>8239</v>
      </c>
      <c r="C1446" s="619" t="s">
        <v>8235</v>
      </c>
      <c r="D1446" s="619" t="s">
        <v>438</v>
      </c>
      <c r="E1446" s="631">
        <v>2023</v>
      </c>
      <c r="F1446" s="79">
        <v>46520</v>
      </c>
      <c r="G1446" s="619" t="s">
        <v>8240</v>
      </c>
    </row>
    <row r="1447" spans="1:7" ht="15.75" x14ac:dyDescent="0.25">
      <c r="A1447" s="619" t="s">
        <v>42</v>
      </c>
      <c r="B1447" s="619" t="s">
        <v>8239</v>
      </c>
      <c r="C1447" s="619" t="s">
        <v>8235</v>
      </c>
      <c r="D1447" s="619" t="s">
        <v>44</v>
      </c>
      <c r="E1447" s="631">
        <v>2023</v>
      </c>
      <c r="F1447" s="79">
        <v>47470</v>
      </c>
      <c r="G1447" s="619" t="s">
        <v>8236</v>
      </c>
    </row>
    <row r="1448" spans="1:7" ht="15.75" x14ac:dyDescent="0.25">
      <c r="A1448" s="619" t="s">
        <v>42</v>
      </c>
      <c r="B1448" s="619" t="s">
        <v>8239</v>
      </c>
      <c r="C1448" s="619" t="s">
        <v>8235</v>
      </c>
      <c r="D1448" s="619" t="s">
        <v>438</v>
      </c>
      <c r="E1448" s="631">
        <v>2023</v>
      </c>
      <c r="F1448" s="79">
        <v>47830</v>
      </c>
      <c r="G1448" s="619" t="s">
        <v>8241</v>
      </c>
    </row>
    <row r="1449" spans="1:7" ht="15.75" x14ac:dyDescent="0.25">
      <c r="A1449" s="619" t="s">
        <v>42</v>
      </c>
      <c r="B1449" s="619" t="s">
        <v>8239</v>
      </c>
      <c r="C1449" s="619" t="s">
        <v>8235</v>
      </c>
      <c r="D1449" s="619" t="s">
        <v>44</v>
      </c>
      <c r="E1449" s="631">
        <v>2023</v>
      </c>
      <c r="F1449" s="79">
        <v>48780</v>
      </c>
      <c r="G1449" s="619" t="s">
        <v>8237</v>
      </c>
    </row>
    <row r="1450" spans="1:7" ht="15.75" x14ac:dyDescent="0.25">
      <c r="A1450" s="619" t="s">
        <v>42</v>
      </c>
      <c r="B1450" s="619" t="s">
        <v>8239</v>
      </c>
      <c r="C1450" s="619" t="s">
        <v>8235</v>
      </c>
      <c r="D1450" s="619" t="s">
        <v>44</v>
      </c>
      <c r="E1450" s="631">
        <v>2023</v>
      </c>
      <c r="F1450" s="79">
        <v>49520</v>
      </c>
      <c r="G1450" s="619" t="s">
        <v>8240</v>
      </c>
    </row>
    <row r="1451" spans="1:7" ht="15.75" x14ac:dyDescent="0.25">
      <c r="A1451" s="619" t="s">
        <v>42</v>
      </c>
      <c r="B1451" s="619" t="s">
        <v>8239</v>
      </c>
      <c r="C1451" s="619" t="s">
        <v>8235</v>
      </c>
      <c r="D1451" s="619" t="s">
        <v>44</v>
      </c>
      <c r="E1451" s="631">
        <v>2023</v>
      </c>
      <c r="F1451" s="79">
        <v>50830</v>
      </c>
      <c r="G1451" s="619" t="s">
        <v>8241</v>
      </c>
    </row>
    <row r="1452" spans="1:7" ht="15.75" x14ac:dyDescent="0.25">
      <c r="A1452" s="619" t="s">
        <v>42</v>
      </c>
      <c r="B1452" s="619" t="s">
        <v>8249</v>
      </c>
      <c r="C1452" s="619" t="s">
        <v>8245</v>
      </c>
      <c r="D1452" s="619" t="s">
        <v>44</v>
      </c>
      <c r="E1452" s="631">
        <v>2023</v>
      </c>
      <c r="F1452" s="79">
        <v>70920</v>
      </c>
      <c r="G1452" s="619" t="s">
        <v>8240</v>
      </c>
    </row>
    <row r="1453" spans="1:7" ht="15.75" x14ac:dyDescent="0.25">
      <c r="A1453" s="618" t="s">
        <v>42</v>
      </c>
      <c r="B1453" s="618" t="s">
        <v>7071</v>
      </c>
      <c r="C1453" s="618" t="s">
        <v>1983</v>
      </c>
      <c r="D1453" s="618" t="s">
        <v>43</v>
      </c>
      <c r="E1453" s="631">
        <v>2023</v>
      </c>
      <c r="F1453" s="79">
        <v>21754</v>
      </c>
      <c r="G1453" s="618" t="s">
        <v>7072</v>
      </c>
    </row>
    <row r="1454" spans="1:7" ht="15.75" x14ac:dyDescent="0.25">
      <c r="A1454" s="619" t="s">
        <v>42</v>
      </c>
      <c r="B1454" s="619" t="s">
        <v>8251</v>
      </c>
      <c r="C1454" s="619" t="s">
        <v>8212</v>
      </c>
      <c r="D1454" s="619" t="s">
        <v>426</v>
      </c>
      <c r="E1454" s="631">
        <v>2023</v>
      </c>
      <c r="F1454" s="79">
        <v>34120</v>
      </c>
      <c r="G1454" s="619" t="s">
        <v>7757</v>
      </c>
    </row>
    <row r="1455" spans="1:7" ht="15.75" x14ac:dyDescent="0.25">
      <c r="A1455" s="619" t="s">
        <v>42</v>
      </c>
      <c r="B1455" s="619" t="s">
        <v>8254</v>
      </c>
      <c r="C1455" s="619" t="s">
        <v>8212</v>
      </c>
      <c r="D1455" s="619" t="s">
        <v>426</v>
      </c>
      <c r="E1455" s="631">
        <v>2023</v>
      </c>
      <c r="F1455" s="79">
        <v>42265</v>
      </c>
      <c r="G1455" s="619" t="s">
        <v>7757</v>
      </c>
    </row>
    <row r="1456" spans="1:7" ht="15.75" x14ac:dyDescent="0.25">
      <c r="A1456" s="619" t="s">
        <v>42</v>
      </c>
      <c r="B1456" s="619" t="s">
        <v>8253</v>
      </c>
      <c r="C1456" s="619" t="s">
        <v>8212</v>
      </c>
      <c r="D1456" s="619" t="s">
        <v>426</v>
      </c>
      <c r="E1456" s="631">
        <v>2023</v>
      </c>
      <c r="F1456" s="79">
        <v>39455</v>
      </c>
      <c r="G1456" s="619" t="s">
        <v>7757</v>
      </c>
    </row>
    <row r="1457" spans="1:7" ht="15.75" x14ac:dyDescent="0.25">
      <c r="A1457" s="619" t="s">
        <v>42</v>
      </c>
      <c r="B1457" s="619" t="s">
        <v>8252</v>
      </c>
      <c r="C1457" s="619" t="s">
        <v>8212</v>
      </c>
      <c r="D1457" s="619" t="s">
        <v>426</v>
      </c>
      <c r="E1457" s="631">
        <v>2023</v>
      </c>
      <c r="F1457" s="79">
        <v>38330</v>
      </c>
      <c r="G1457" s="619" t="s">
        <v>7757</v>
      </c>
    </row>
    <row r="1458" spans="1:7" ht="15.75" x14ac:dyDescent="0.25">
      <c r="A1458" s="619" t="s">
        <v>42</v>
      </c>
      <c r="B1458" s="619" t="s">
        <v>8255</v>
      </c>
      <c r="C1458" s="619">
        <v>1.5</v>
      </c>
      <c r="D1458" s="619"/>
      <c r="E1458" s="631"/>
      <c r="F1458" s="79"/>
      <c r="G1458" s="619"/>
    </row>
    <row r="1459" spans="1:7" ht="15.75" x14ac:dyDescent="0.25">
      <c r="A1459" s="619" t="s">
        <v>42</v>
      </c>
      <c r="B1459" s="619" t="s">
        <v>8255</v>
      </c>
      <c r="C1459" s="619"/>
      <c r="D1459" s="619"/>
      <c r="E1459" s="631"/>
      <c r="F1459" s="79"/>
      <c r="G1459" s="619"/>
    </row>
    <row r="1460" spans="1:7" ht="15.75" x14ac:dyDescent="0.25">
      <c r="A1460" s="619" t="s">
        <v>42</v>
      </c>
      <c r="B1460" s="619" t="s">
        <v>8255</v>
      </c>
      <c r="C1460" s="619"/>
      <c r="D1460" s="619"/>
      <c r="E1460" s="631"/>
      <c r="F1460" s="79"/>
      <c r="G1460" s="619"/>
    </row>
    <row r="1461" spans="1:7" ht="15.75" x14ac:dyDescent="0.25">
      <c r="A1461" s="619" t="s">
        <v>42</v>
      </c>
      <c r="B1461" s="619" t="s">
        <v>8255</v>
      </c>
      <c r="C1461" s="619"/>
      <c r="D1461" s="619"/>
      <c r="E1461" s="631"/>
      <c r="F1461" s="79"/>
      <c r="G1461" s="619"/>
    </row>
    <row r="1462" spans="1:7" ht="15.75" x14ac:dyDescent="0.2">
      <c r="A1462" s="665" t="s">
        <v>42</v>
      </c>
      <c r="B1462" s="665" t="s">
        <v>9848</v>
      </c>
      <c r="C1462" s="665" t="s">
        <v>9739</v>
      </c>
      <c r="D1462" s="665" t="s">
        <v>110</v>
      </c>
      <c r="E1462" s="676">
        <v>2023</v>
      </c>
      <c r="F1462" s="671">
        <v>27503</v>
      </c>
      <c r="G1462" s="665" t="s">
        <v>2031</v>
      </c>
    </row>
    <row r="1463" spans="1:7" ht="15.75" x14ac:dyDescent="0.2">
      <c r="A1463" s="665" t="s">
        <v>42</v>
      </c>
      <c r="B1463" s="665" t="s">
        <v>9849</v>
      </c>
      <c r="C1463" s="665" t="s">
        <v>9739</v>
      </c>
      <c r="D1463" s="665" t="s">
        <v>110</v>
      </c>
      <c r="E1463" s="676">
        <v>2023</v>
      </c>
      <c r="F1463" s="671">
        <v>24701</v>
      </c>
      <c r="G1463" s="665" t="s">
        <v>2031</v>
      </c>
    </row>
    <row r="1464" spans="1:7" ht="15.75" x14ac:dyDescent="0.2">
      <c r="A1464" s="665" t="s">
        <v>42</v>
      </c>
      <c r="B1464" s="665" t="s">
        <v>9852</v>
      </c>
      <c r="C1464" s="665" t="s">
        <v>9739</v>
      </c>
      <c r="D1464" s="665" t="s">
        <v>110</v>
      </c>
      <c r="E1464" s="676">
        <v>2023</v>
      </c>
      <c r="F1464" s="671">
        <v>22833</v>
      </c>
      <c r="G1464" s="665" t="s">
        <v>2031</v>
      </c>
    </row>
    <row r="1465" spans="1:7" ht="15.75" x14ac:dyDescent="0.2">
      <c r="A1465" s="665" t="s">
        <v>42</v>
      </c>
      <c r="B1465" s="665" t="s">
        <v>9850</v>
      </c>
      <c r="C1465" s="665" t="s">
        <v>9739</v>
      </c>
      <c r="D1465" s="665" t="s">
        <v>110</v>
      </c>
      <c r="E1465" s="676">
        <v>2023</v>
      </c>
      <c r="F1465" s="671">
        <v>23861</v>
      </c>
      <c r="G1465" s="665" t="s">
        <v>2031</v>
      </c>
    </row>
    <row r="1466" spans="1:7" ht="15.75" x14ac:dyDescent="0.2">
      <c r="A1466" s="665" t="s">
        <v>42</v>
      </c>
      <c r="B1466" s="665" t="s">
        <v>9992</v>
      </c>
      <c r="C1466" s="665" t="s">
        <v>9739</v>
      </c>
      <c r="D1466" s="665" t="s">
        <v>110</v>
      </c>
      <c r="E1466" s="676">
        <v>2023</v>
      </c>
      <c r="F1466" s="671">
        <v>28437</v>
      </c>
      <c r="G1466" s="665" t="s">
        <v>2031</v>
      </c>
    </row>
    <row r="1467" spans="1:7" ht="15.75" x14ac:dyDescent="0.2">
      <c r="A1467" s="665" t="s">
        <v>42</v>
      </c>
      <c r="B1467" s="665" t="s">
        <v>9993</v>
      </c>
      <c r="C1467" s="665" t="s">
        <v>9739</v>
      </c>
      <c r="D1467" s="665" t="s">
        <v>110</v>
      </c>
      <c r="E1467" s="676">
        <v>2023</v>
      </c>
      <c r="F1467" s="671">
        <v>29371</v>
      </c>
      <c r="G1467" s="665" t="s">
        <v>2031</v>
      </c>
    </row>
    <row r="1468" spans="1:7" ht="15.75" x14ac:dyDescent="0.25">
      <c r="A1468" s="618" t="s">
        <v>3896</v>
      </c>
      <c r="B1468" s="618" t="s">
        <v>6876</v>
      </c>
      <c r="C1468" s="618" t="s">
        <v>2114</v>
      </c>
      <c r="D1468" s="618" t="s">
        <v>438</v>
      </c>
      <c r="E1468" s="631">
        <v>2023</v>
      </c>
      <c r="F1468" s="79">
        <v>26000</v>
      </c>
      <c r="G1468" s="618" t="s">
        <v>135</v>
      </c>
    </row>
    <row r="1469" spans="1:7" ht="15.75" x14ac:dyDescent="0.25">
      <c r="A1469" s="618" t="s">
        <v>3896</v>
      </c>
      <c r="B1469" s="618" t="s">
        <v>6876</v>
      </c>
      <c r="C1469" s="618" t="s">
        <v>2114</v>
      </c>
      <c r="D1469" s="618" t="s">
        <v>426</v>
      </c>
      <c r="E1469" s="631">
        <v>2023</v>
      </c>
      <c r="F1469" s="79">
        <v>28000</v>
      </c>
      <c r="G1469" s="618" t="s">
        <v>135</v>
      </c>
    </row>
    <row r="1470" spans="1:7" ht="15.75" x14ac:dyDescent="0.25">
      <c r="A1470" s="618" t="s">
        <v>3896</v>
      </c>
      <c r="B1470" s="618" t="s">
        <v>7091</v>
      </c>
      <c r="C1470" s="618" t="s">
        <v>1985</v>
      </c>
      <c r="D1470" s="618" t="s">
        <v>110</v>
      </c>
      <c r="E1470" s="631">
        <v>2023</v>
      </c>
      <c r="F1470" s="79">
        <v>36096</v>
      </c>
      <c r="G1470" s="618" t="s">
        <v>135</v>
      </c>
    </row>
    <row r="1471" spans="1:7" ht="15.75" x14ac:dyDescent="0.25">
      <c r="A1471" s="618" t="s">
        <v>3896</v>
      </c>
      <c r="B1471" s="618" t="s">
        <v>5742</v>
      </c>
      <c r="C1471" s="618" t="s">
        <v>1985</v>
      </c>
      <c r="D1471" s="618" t="s">
        <v>110</v>
      </c>
      <c r="E1471" s="631">
        <v>2023</v>
      </c>
      <c r="F1471" s="79">
        <v>26320</v>
      </c>
      <c r="G1471" s="618" t="s">
        <v>135</v>
      </c>
    </row>
    <row r="1472" spans="1:7" ht="15.75" x14ac:dyDescent="0.25">
      <c r="A1472" s="618" t="s">
        <v>3896</v>
      </c>
      <c r="B1472" s="618" t="s">
        <v>5742</v>
      </c>
      <c r="C1472" s="618" t="s">
        <v>1985</v>
      </c>
      <c r="D1472" s="618" t="s">
        <v>426</v>
      </c>
      <c r="E1472" s="631">
        <v>2023</v>
      </c>
      <c r="F1472" s="79">
        <v>27720</v>
      </c>
      <c r="G1472" s="618" t="s">
        <v>135</v>
      </c>
    </row>
    <row r="1473" spans="1:7" ht="15.75" x14ac:dyDescent="0.25">
      <c r="A1473" s="618" t="s">
        <v>3896</v>
      </c>
      <c r="B1473" s="618" t="s">
        <v>5743</v>
      </c>
      <c r="C1473" s="618" t="s">
        <v>1985</v>
      </c>
      <c r="D1473" s="618" t="s">
        <v>110</v>
      </c>
      <c r="E1473" s="631">
        <v>2023</v>
      </c>
      <c r="F1473" s="79">
        <v>27860</v>
      </c>
      <c r="G1473" s="618" t="s">
        <v>135</v>
      </c>
    </row>
    <row r="1474" spans="1:7" ht="15.75" x14ac:dyDescent="0.25">
      <c r="A1474" s="618" t="s">
        <v>3896</v>
      </c>
      <c r="B1474" s="618" t="s">
        <v>5743</v>
      </c>
      <c r="C1474" s="618" t="s">
        <v>1985</v>
      </c>
      <c r="D1474" s="618" t="s">
        <v>426</v>
      </c>
      <c r="E1474" s="631">
        <v>2023</v>
      </c>
      <c r="F1474" s="79">
        <v>29260</v>
      </c>
      <c r="G1474" s="618" t="s">
        <v>135</v>
      </c>
    </row>
    <row r="1475" spans="1:7" ht="15.75" x14ac:dyDescent="0.25">
      <c r="A1475" s="618" t="s">
        <v>3896</v>
      </c>
      <c r="B1475" s="618" t="s">
        <v>7089</v>
      </c>
      <c r="C1475" s="618" t="s">
        <v>1985</v>
      </c>
      <c r="D1475" s="618" t="s">
        <v>110</v>
      </c>
      <c r="E1475" s="631">
        <v>2023</v>
      </c>
      <c r="F1475" s="79">
        <v>28860</v>
      </c>
      <c r="G1475" s="618" t="s">
        <v>135</v>
      </c>
    </row>
    <row r="1476" spans="1:7" ht="15.75" x14ac:dyDescent="0.25">
      <c r="A1476" s="618" t="s">
        <v>3896</v>
      </c>
      <c r="B1476" s="618" t="s">
        <v>7089</v>
      </c>
      <c r="C1476" s="618" t="s">
        <v>1985</v>
      </c>
      <c r="D1476" s="618" t="s">
        <v>426</v>
      </c>
      <c r="E1476" s="631">
        <v>2023</v>
      </c>
      <c r="F1476" s="79">
        <v>30260</v>
      </c>
      <c r="G1476" s="618" t="s">
        <v>135</v>
      </c>
    </row>
    <row r="1477" spans="1:7" ht="15.75" x14ac:dyDescent="0.25">
      <c r="A1477" s="618" t="s">
        <v>3896</v>
      </c>
      <c r="B1477" s="618" t="s">
        <v>7090</v>
      </c>
      <c r="C1477" s="618" t="s">
        <v>3761</v>
      </c>
      <c r="D1477" s="618" t="s">
        <v>110</v>
      </c>
      <c r="E1477" s="631">
        <v>2023</v>
      </c>
      <c r="F1477" s="79">
        <v>33385</v>
      </c>
      <c r="G1477" s="618" t="s">
        <v>135</v>
      </c>
    </row>
    <row r="1478" spans="1:7" ht="15.75" x14ac:dyDescent="0.25">
      <c r="A1478" s="618" t="s">
        <v>3896</v>
      </c>
      <c r="B1478" s="618" t="s">
        <v>5744</v>
      </c>
      <c r="C1478" s="618" t="s">
        <v>1985</v>
      </c>
      <c r="D1478" s="618" t="s">
        <v>110</v>
      </c>
      <c r="E1478" s="631">
        <v>2023</v>
      </c>
      <c r="F1478" s="79">
        <v>31070</v>
      </c>
      <c r="G1478" s="618" t="s">
        <v>135</v>
      </c>
    </row>
    <row r="1479" spans="1:7" ht="15.75" x14ac:dyDescent="0.25">
      <c r="A1479" s="618" t="s">
        <v>3896</v>
      </c>
      <c r="B1479" s="618" t="s">
        <v>5744</v>
      </c>
      <c r="C1479" s="618" t="s">
        <v>1985</v>
      </c>
      <c r="D1479" s="618" t="s">
        <v>426</v>
      </c>
      <c r="E1479" s="631">
        <v>2023</v>
      </c>
      <c r="F1479" s="79">
        <v>32470</v>
      </c>
      <c r="G1479" s="618" t="s">
        <v>135</v>
      </c>
    </row>
    <row r="1480" spans="1:7" ht="15.75" x14ac:dyDescent="0.25">
      <c r="A1480" s="618" t="s">
        <v>3896</v>
      </c>
      <c r="B1480" s="618" t="s">
        <v>5744</v>
      </c>
      <c r="C1480" s="618" t="s">
        <v>3761</v>
      </c>
      <c r="D1480" s="618" t="s">
        <v>110</v>
      </c>
      <c r="E1480" s="631">
        <v>2023</v>
      </c>
      <c r="F1480" s="79">
        <v>36195</v>
      </c>
      <c r="G1480" s="618" t="s">
        <v>135</v>
      </c>
    </row>
    <row r="1481" spans="1:7" ht="15.75" x14ac:dyDescent="0.25">
      <c r="A1481" s="618" t="s">
        <v>3896</v>
      </c>
      <c r="B1481" s="618" t="s">
        <v>5745</v>
      </c>
      <c r="C1481" s="618" t="s">
        <v>1985</v>
      </c>
      <c r="D1481" s="618" t="s">
        <v>110</v>
      </c>
      <c r="E1481" s="631">
        <v>2023</v>
      </c>
      <c r="F1481" s="79">
        <v>31620</v>
      </c>
      <c r="G1481" s="618" t="s">
        <v>135</v>
      </c>
    </row>
    <row r="1482" spans="1:7" ht="15.75" x14ac:dyDescent="0.25">
      <c r="A1482" s="618" t="s">
        <v>3896</v>
      </c>
      <c r="B1482" s="618" t="s">
        <v>5745</v>
      </c>
      <c r="C1482" s="618" t="s">
        <v>1985</v>
      </c>
      <c r="D1482" s="618" t="s">
        <v>426</v>
      </c>
      <c r="E1482" s="631">
        <v>2023</v>
      </c>
      <c r="F1482" s="79">
        <v>33020</v>
      </c>
      <c r="G1482" s="618" t="s">
        <v>135</v>
      </c>
    </row>
    <row r="1483" spans="1:7" ht="15.75" x14ac:dyDescent="0.25">
      <c r="A1483" s="618" t="s">
        <v>3896</v>
      </c>
      <c r="B1483" s="618" t="s">
        <v>5745</v>
      </c>
      <c r="C1483" s="618" t="s">
        <v>3761</v>
      </c>
      <c r="D1483" s="618" t="s">
        <v>110</v>
      </c>
      <c r="E1483" s="631">
        <v>2023</v>
      </c>
      <c r="F1483" s="79">
        <v>36745</v>
      </c>
      <c r="G1483" s="618" t="s">
        <v>135</v>
      </c>
    </row>
    <row r="1484" spans="1:7" ht="15.75" x14ac:dyDescent="0.25">
      <c r="A1484" s="618" t="s">
        <v>3896</v>
      </c>
      <c r="B1484" s="618" t="s">
        <v>7081</v>
      </c>
      <c r="C1484" s="618" t="s">
        <v>2114</v>
      </c>
      <c r="D1484" s="618" t="s">
        <v>110</v>
      </c>
      <c r="E1484" s="631">
        <v>2023</v>
      </c>
      <c r="F1484" s="79">
        <v>23610</v>
      </c>
      <c r="G1484" s="618" t="s">
        <v>6882</v>
      </c>
    </row>
    <row r="1485" spans="1:7" ht="15.75" x14ac:dyDescent="0.25">
      <c r="A1485" s="618" t="s">
        <v>3896</v>
      </c>
      <c r="B1485" s="618" t="s">
        <v>7081</v>
      </c>
      <c r="C1485" s="618" t="s">
        <v>2114</v>
      </c>
      <c r="D1485" s="618" t="s">
        <v>426</v>
      </c>
      <c r="E1485" s="631">
        <v>2023</v>
      </c>
      <c r="F1485" s="79">
        <v>24910</v>
      </c>
      <c r="G1485" s="618" t="s">
        <v>6882</v>
      </c>
    </row>
    <row r="1486" spans="1:7" ht="15.75" x14ac:dyDescent="0.25">
      <c r="A1486" s="618" t="s">
        <v>3896</v>
      </c>
      <c r="B1486" s="618" t="s">
        <v>7082</v>
      </c>
      <c r="C1486" s="618" t="s">
        <v>2114</v>
      </c>
      <c r="D1486" s="618" t="s">
        <v>110</v>
      </c>
      <c r="E1486" s="631">
        <v>2023</v>
      </c>
      <c r="F1486" s="79">
        <v>25940</v>
      </c>
      <c r="G1486" s="618" t="s">
        <v>6882</v>
      </c>
    </row>
    <row r="1487" spans="1:7" ht="15.75" x14ac:dyDescent="0.25">
      <c r="A1487" s="618" t="s">
        <v>3896</v>
      </c>
      <c r="B1487" s="618" t="s">
        <v>7082</v>
      </c>
      <c r="C1487" s="618" t="s">
        <v>2114</v>
      </c>
      <c r="D1487" s="618" t="s">
        <v>426</v>
      </c>
      <c r="E1487" s="631">
        <v>2023</v>
      </c>
      <c r="F1487" s="79">
        <v>27240</v>
      </c>
      <c r="G1487" s="618" t="s">
        <v>6882</v>
      </c>
    </row>
    <row r="1488" spans="1:7" ht="15.75" x14ac:dyDescent="0.25">
      <c r="A1488" s="618" t="s">
        <v>3896</v>
      </c>
      <c r="B1488" s="618" t="s">
        <v>7084</v>
      </c>
      <c r="C1488" s="618" t="s">
        <v>2114</v>
      </c>
      <c r="D1488" s="618" t="s">
        <v>426</v>
      </c>
      <c r="E1488" s="631">
        <v>2023</v>
      </c>
      <c r="F1488" s="79">
        <v>27970</v>
      </c>
      <c r="G1488" s="618" t="s">
        <v>6882</v>
      </c>
    </row>
    <row r="1489" spans="1:7" ht="15.75" x14ac:dyDescent="0.25">
      <c r="A1489" s="618" t="s">
        <v>3896</v>
      </c>
      <c r="B1489" s="618" t="s">
        <v>7085</v>
      </c>
      <c r="C1489" s="618" t="s">
        <v>2114</v>
      </c>
      <c r="D1489" s="618" t="s">
        <v>426</v>
      </c>
      <c r="E1489" s="631">
        <v>2023</v>
      </c>
      <c r="F1489" s="79">
        <v>29290</v>
      </c>
      <c r="G1489" s="618" t="s">
        <v>6882</v>
      </c>
    </row>
    <row r="1490" spans="1:7" ht="15.75" x14ac:dyDescent="0.25">
      <c r="A1490" s="618" t="s">
        <v>3896</v>
      </c>
      <c r="B1490" s="618" t="s">
        <v>7083</v>
      </c>
      <c r="C1490" s="618" t="s">
        <v>2114</v>
      </c>
      <c r="D1490" s="618" t="s">
        <v>110</v>
      </c>
      <c r="E1490" s="631">
        <v>2023</v>
      </c>
      <c r="F1490" s="79">
        <v>27715</v>
      </c>
      <c r="G1490" s="618" t="s">
        <v>6882</v>
      </c>
    </row>
    <row r="1491" spans="1:7" ht="15.75" x14ac:dyDescent="0.25">
      <c r="A1491" s="618" t="s">
        <v>3896</v>
      </c>
      <c r="B1491" s="618" t="s">
        <v>7083</v>
      </c>
      <c r="C1491" s="618" t="s">
        <v>2114</v>
      </c>
      <c r="D1491" s="618" t="s">
        <v>426</v>
      </c>
      <c r="E1491" s="631">
        <v>2023</v>
      </c>
      <c r="F1491" s="79">
        <v>29015</v>
      </c>
      <c r="G1491" s="618" t="s">
        <v>6882</v>
      </c>
    </row>
    <row r="1492" spans="1:7" ht="15.75" x14ac:dyDescent="0.25">
      <c r="A1492" s="618" t="s">
        <v>3896</v>
      </c>
      <c r="B1492" s="618" t="s">
        <v>7086</v>
      </c>
      <c r="C1492" s="618" t="s">
        <v>2114</v>
      </c>
      <c r="D1492" s="618" t="s">
        <v>426</v>
      </c>
      <c r="E1492" s="631">
        <v>2023</v>
      </c>
      <c r="F1492" s="79">
        <v>31065</v>
      </c>
      <c r="G1492" s="618" t="s">
        <v>6882</v>
      </c>
    </row>
    <row r="1493" spans="1:7" ht="15.75" x14ac:dyDescent="0.25">
      <c r="A1493" s="618" t="s">
        <v>3896</v>
      </c>
      <c r="B1493" s="618" t="s">
        <v>5078</v>
      </c>
      <c r="C1493" s="618" t="s">
        <v>2114</v>
      </c>
      <c r="D1493" s="618" t="s">
        <v>110</v>
      </c>
      <c r="E1493" s="631">
        <v>2023</v>
      </c>
      <c r="F1493" s="79">
        <v>21700</v>
      </c>
      <c r="G1493" s="618" t="s">
        <v>135</v>
      </c>
    </row>
    <row r="1494" spans="1:7" ht="15.75" x14ac:dyDescent="0.25">
      <c r="A1494" s="619" t="s">
        <v>3896</v>
      </c>
      <c r="B1494" s="619" t="s">
        <v>7487</v>
      </c>
      <c r="C1494" s="619" t="s">
        <v>2114</v>
      </c>
      <c r="D1494" s="619" t="s">
        <v>110</v>
      </c>
      <c r="E1494" s="631">
        <v>2023</v>
      </c>
      <c r="F1494" s="79">
        <v>21700</v>
      </c>
      <c r="G1494" s="619" t="s">
        <v>7277</v>
      </c>
    </row>
    <row r="1495" spans="1:7" ht="15.75" x14ac:dyDescent="0.25">
      <c r="A1495" s="618" t="s">
        <v>3896</v>
      </c>
      <c r="B1495" s="618" t="s">
        <v>7087</v>
      </c>
      <c r="C1495" s="618" t="s">
        <v>3739</v>
      </c>
      <c r="D1495" s="618" t="s">
        <v>426</v>
      </c>
      <c r="E1495" s="631">
        <v>2023</v>
      </c>
      <c r="F1495" s="79">
        <v>24450</v>
      </c>
      <c r="G1495" s="618" t="s">
        <v>135</v>
      </c>
    </row>
    <row r="1496" spans="1:7" ht="15.75" x14ac:dyDescent="0.25">
      <c r="A1496" s="618" t="s">
        <v>3896</v>
      </c>
      <c r="B1496" s="618" t="s">
        <v>5081</v>
      </c>
      <c r="C1496" s="618" t="s">
        <v>2114</v>
      </c>
      <c r="D1496" s="618" t="s">
        <v>110</v>
      </c>
      <c r="E1496" s="631">
        <v>2023</v>
      </c>
      <c r="F1496" s="79">
        <v>24140</v>
      </c>
      <c r="G1496" s="618" t="s">
        <v>135</v>
      </c>
    </row>
    <row r="1497" spans="1:7" ht="15.75" x14ac:dyDescent="0.25">
      <c r="A1497" s="618" t="s">
        <v>3896</v>
      </c>
      <c r="B1497" s="618" t="s">
        <v>5081</v>
      </c>
      <c r="C1497" s="618" t="s">
        <v>2114</v>
      </c>
      <c r="D1497" s="618" t="s">
        <v>110</v>
      </c>
      <c r="E1497" s="631">
        <v>2023</v>
      </c>
      <c r="F1497" s="79">
        <v>23155</v>
      </c>
      <c r="G1497" s="618" t="s">
        <v>2474</v>
      </c>
    </row>
    <row r="1498" spans="1:7" ht="15.75" x14ac:dyDescent="0.25">
      <c r="A1498" s="619" t="s">
        <v>3896</v>
      </c>
      <c r="B1498" s="619" t="s">
        <v>5081</v>
      </c>
      <c r="C1498" s="619" t="s">
        <v>2114</v>
      </c>
      <c r="D1498" s="619" t="s">
        <v>110</v>
      </c>
      <c r="E1498" s="631">
        <v>2023</v>
      </c>
      <c r="F1498" s="79">
        <v>24140</v>
      </c>
      <c r="G1498" s="619" t="s">
        <v>7277</v>
      </c>
    </row>
    <row r="1499" spans="1:7" ht="15.75" x14ac:dyDescent="0.25">
      <c r="A1499" s="618" t="s">
        <v>3896</v>
      </c>
      <c r="B1499" s="618" t="s">
        <v>7088</v>
      </c>
      <c r="C1499" s="618" t="s">
        <v>3739</v>
      </c>
      <c r="D1499" s="618" t="s">
        <v>110</v>
      </c>
      <c r="E1499" s="631">
        <v>2023</v>
      </c>
      <c r="F1499" s="79">
        <v>25490</v>
      </c>
      <c r="G1499" s="618" t="s">
        <v>135</v>
      </c>
    </row>
    <row r="1500" spans="1:7" ht="15.75" x14ac:dyDescent="0.25">
      <c r="A1500" s="618" t="s">
        <v>3896</v>
      </c>
      <c r="B1500" s="618" t="s">
        <v>7088</v>
      </c>
      <c r="C1500" s="618" t="s">
        <v>3739</v>
      </c>
      <c r="D1500" s="618" t="s">
        <v>426</v>
      </c>
      <c r="E1500" s="631">
        <v>2023</v>
      </c>
      <c r="F1500" s="79">
        <v>26890</v>
      </c>
      <c r="G1500" s="618" t="s">
        <v>135</v>
      </c>
    </row>
    <row r="1501" spans="1:7" ht="15.75" x14ac:dyDescent="0.25">
      <c r="A1501" s="618" t="s">
        <v>3896</v>
      </c>
      <c r="B1501" s="618" t="s">
        <v>5084</v>
      </c>
      <c r="C1501" s="618" t="s">
        <v>2114</v>
      </c>
      <c r="D1501" s="618" t="s">
        <v>110</v>
      </c>
      <c r="E1501" s="631">
        <v>2023</v>
      </c>
      <c r="F1501" s="79">
        <v>26850</v>
      </c>
      <c r="G1501" s="618" t="s">
        <v>135</v>
      </c>
    </row>
    <row r="1502" spans="1:7" ht="15.75" x14ac:dyDescent="0.25">
      <c r="A1502" s="618" t="s">
        <v>3896</v>
      </c>
      <c r="B1502" s="618" t="s">
        <v>5084</v>
      </c>
      <c r="C1502" s="618" t="s">
        <v>2114</v>
      </c>
      <c r="D1502" s="618" t="s">
        <v>110</v>
      </c>
      <c r="E1502" s="631">
        <v>2023</v>
      </c>
      <c r="F1502" s="79">
        <v>26580</v>
      </c>
      <c r="G1502" s="618" t="s">
        <v>2474</v>
      </c>
    </row>
    <row r="1503" spans="1:7" ht="15.75" x14ac:dyDescent="0.25">
      <c r="A1503" s="619" t="s">
        <v>3896</v>
      </c>
      <c r="B1503" s="619" t="s">
        <v>5084</v>
      </c>
      <c r="C1503" s="619" t="s">
        <v>2114</v>
      </c>
      <c r="D1503" s="619" t="s">
        <v>110</v>
      </c>
      <c r="E1503" s="631">
        <v>2023</v>
      </c>
      <c r="F1503" s="79">
        <v>26850</v>
      </c>
      <c r="G1503" s="619" t="s">
        <v>7277</v>
      </c>
    </row>
    <row r="1504" spans="1:7" ht="15.75" x14ac:dyDescent="0.25">
      <c r="A1504" s="619" t="s">
        <v>3896</v>
      </c>
      <c r="B1504" s="619" t="s">
        <v>7503</v>
      </c>
      <c r="C1504" s="619" t="s">
        <v>4532</v>
      </c>
      <c r="D1504" s="619" t="s">
        <v>44</v>
      </c>
      <c r="E1504" s="631">
        <v>2023</v>
      </c>
      <c r="F1504" s="79">
        <v>44868</v>
      </c>
      <c r="G1504" s="619" t="s">
        <v>7275</v>
      </c>
    </row>
    <row r="1505" spans="1:7" ht="15.75" x14ac:dyDescent="0.25">
      <c r="A1505" s="619" t="s">
        <v>3896</v>
      </c>
      <c r="B1505" s="619" t="s">
        <v>7502</v>
      </c>
      <c r="C1505" s="619" t="s">
        <v>7495</v>
      </c>
      <c r="D1505" s="619" t="s">
        <v>44</v>
      </c>
      <c r="E1505" s="631">
        <v>2023</v>
      </c>
      <c r="F1505" s="79">
        <v>42234</v>
      </c>
      <c r="G1505" s="619" t="s">
        <v>7275</v>
      </c>
    </row>
    <row r="1506" spans="1:7" ht="15.75" x14ac:dyDescent="0.25">
      <c r="A1506" s="54" t="s">
        <v>3896</v>
      </c>
      <c r="B1506" s="54" t="s">
        <v>9915</v>
      </c>
      <c r="C1506" s="54" t="s">
        <v>3721</v>
      </c>
      <c r="D1506" s="54" t="s">
        <v>5562</v>
      </c>
      <c r="E1506" s="64">
        <v>2023</v>
      </c>
      <c r="F1506" s="682">
        <v>38690</v>
      </c>
      <c r="G1506" s="54" t="s">
        <v>147</v>
      </c>
    </row>
    <row r="1507" spans="1:7" ht="15.75" x14ac:dyDescent="0.25">
      <c r="A1507" s="54" t="s">
        <v>3896</v>
      </c>
      <c r="B1507" s="54" t="s">
        <v>9915</v>
      </c>
      <c r="C1507" s="54" t="s">
        <v>3721</v>
      </c>
      <c r="D1507" s="54" t="s">
        <v>4565</v>
      </c>
      <c r="E1507" s="64">
        <v>2023</v>
      </c>
      <c r="F1507" s="682">
        <v>39875.998762328963</v>
      </c>
      <c r="G1507" s="54" t="s">
        <v>147</v>
      </c>
    </row>
    <row r="1508" spans="1:7" ht="15.75" x14ac:dyDescent="0.25">
      <c r="A1508" s="54" t="s">
        <v>3896</v>
      </c>
      <c r="B1508" s="54" t="s">
        <v>9915</v>
      </c>
      <c r="C1508" s="54" t="s">
        <v>1985</v>
      </c>
      <c r="D1508" s="54" t="s">
        <v>5562</v>
      </c>
      <c r="E1508" s="64">
        <v>2023</v>
      </c>
      <c r="F1508" s="682">
        <v>39464</v>
      </c>
      <c r="G1508" s="54" t="s">
        <v>147</v>
      </c>
    </row>
    <row r="1509" spans="1:7" ht="15.75" x14ac:dyDescent="0.25">
      <c r="A1509" s="54" t="s">
        <v>3896</v>
      </c>
      <c r="B1509" s="54" t="s">
        <v>9915</v>
      </c>
      <c r="C1509" s="54" t="s">
        <v>1985</v>
      </c>
      <c r="D1509" s="54" t="s">
        <v>4565</v>
      </c>
      <c r="E1509" s="64">
        <v>2023</v>
      </c>
      <c r="F1509" s="682">
        <v>40650</v>
      </c>
      <c r="G1509" s="54" t="s">
        <v>147</v>
      </c>
    </row>
    <row r="1510" spans="1:7" ht="15.75" x14ac:dyDescent="0.25">
      <c r="A1510" s="54" t="s">
        <v>3896</v>
      </c>
      <c r="B1510" s="54" t="s">
        <v>9915</v>
      </c>
      <c r="C1510" s="54" t="s">
        <v>1980</v>
      </c>
      <c r="D1510" s="54" t="s">
        <v>5562</v>
      </c>
      <c r="E1510" s="64">
        <v>2023</v>
      </c>
      <c r="F1510" s="682">
        <v>39858</v>
      </c>
      <c r="G1510" s="54" t="s">
        <v>147</v>
      </c>
    </row>
    <row r="1511" spans="1:7" ht="15.75" x14ac:dyDescent="0.25">
      <c r="A1511" s="54" t="s">
        <v>3896</v>
      </c>
      <c r="B1511" s="54" t="s">
        <v>9915</v>
      </c>
      <c r="C1511" s="54" t="s">
        <v>1980</v>
      </c>
      <c r="D1511" s="54" t="s">
        <v>4565</v>
      </c>
      <c r="E1511" s="64">
        <v>2023</v>
      </c>
      <c r="F1511" s="682">
        <v>41044</v>
      </c>
      <c r="G1511" s="54" t="s">
        <v>147</v>
      </c>
    </row>
    <row r="1512" spans="1:7" ht="15.75" x14ac:dyDescent="0.25">
      <c r="A1512" s="54" t="s">
        <v>3896</v>
      </c>
      <c r="B1512" s="54" t="s">
        <v>9915</v>
      </c>
      <c r="C1512" s="54" t="s">
        <v>4532</v>
      </c>
      <c r="D1512" s="54" t="s">
        <v>5562</v>
      </c>
      <c r="E1512" s="64">
        <v>2023</v>
      </c>
      <c r="F1512" s="682">
        <v>40257</v>
      </c>
      <c r="G1512" s="54" t="s">
        <v>147</v>
      </c>
    </row>
    <row r="1513" spans="1:7" ht="15.75" x14ac:dyDescent="0.25">
      <c r="A1513" s="54" t="s">
        <v>3896</v>
      </c>
      <c r="B1513" s="54" t="s">
        <v>9915</v>
      </c>
      <c r="C1513" s="54" t="s">
        <v>4532</v>
      </c>
      <c r="D1513" s="54" t="s">
        <v>4565</v>
      </c>
      <c r="E1513" s="64">
        <v>2023</v>
      </c>
      <c r="F1513" s="682">
        <v>41443</v>
      </c>
      <c r="G1513" s="54" t="s">
        <v>147</v>
      </c>
    </row>
    <row r="1514" spans="1:7" ht="15.75" x14ac:dyDescent="0.25">
      <c r="A1514" s="54" t="s">
        <v>3896</v>
      </c>
      <c r="B1514" s="54" t="s">
        <v>9915</v>
      </c>
      <c r="C1514" s="54" t="s">
        <v>1981</v>
      </c>
      <c r="D1514" s="54" t="s">
        <v>5562</v>
      </c>
      <c r="E1514" s="64">
        <v>2023</v>
      </c>
      <c r="F1514" s="682">
        <v>41465</v>
      </c>
      <c r="G1514" s="54" t="s">
        <v>147</v>
      </c>
    </row>
    <row r="1515" spans="1:7" ht="15.75" x14ac:dyDescent="0.25">
      <c r="A1515" s="54" t="s">
        <v>3896</v>
      </c>
      <c r="B1515" s="54" t="s">
        <v>9915</v>
      </c>
      <c r="C1515" s="54" t="s">
        <v>1981</v>
      </c>
      <c r="D1515" s="54" t="s">
        <v>4565</v>
      </c>
      <c r="E1515" s="64">
        <v>2023</v>
      </c>
      <c r="F1515" s="682">
        <v>42650.51657378683</v>
      </c>
      <c r="G1515" s="54" t="s">
        <v>147</v>
      </c>
    </row>
    <row r="1516" spans="1:7" ht="15.75" x14ac:dyDescent="0.25">
      <c r="A1516" s="54" t="s">
        <v>3896</v>
      </c>
      <c r="B1516" s="54" t="s">
        <v>9915</v>
      </c>
      <c r="C1516" s="54" t="s">
        <v>3761</v>
      </c>
      <c r="D1516" s="54" t="s">
        <v>5562</v>
      </c>
      <c r="E1516" s="64">
        <v>2023</v>
      </c>
      <c r="F1516" s="682">
        <v>43538</v>
      </c>
      <c r="G1516" s="54" t="s">
        <v>147</v>
      </c>
    </row>
    <row r="1517" spans="1:7" ht="15.75" x14ac:dyDescent="0.25">
      <c r="A1517" s="54" t="s">
        <v>3896</v>
      </c>
      <c r="B1517" s="54" t="s">
        <v>9915</v>
      </c>
      <c r="C1517" s="54" t="s">
        <v>3761</v>
      </c>
      <c r="D1517" s="54" t="s">
        <v>4565</v>
      </c>
      <c r="E1517" s="64">
        <v>2023</v>
      </c>
      <c r="F1517" s="682">
        <v>44723.592402476184</v>
      </c>
      <c r="G1517" s="54" t="s">
        <v>147</v>
      </c>
    </row>
    <row r="1518" spans="1:7" ht="15.75" x14ac:dyDescent="0.25">
      <c r="A1518" s="54" t="s">
        <v>3896</v>
      </c>
      <c r="B1518" s="54" t="s">
        <v>9915</v>
      </c>
      <c r="C1518" s="54" t="s">
        <v>2845</v>
      </c>
      <c r="D1518" s="54" t="s">
        <v>5562</v>
      </c>
      <c r="E1518" s="64">
        <v>2023</v>
      </c>
      <c r="F1518" s="682">
        <v>45714</v>
      </c>
      <c r="G1518" s="54" t="s">
        <v>147</v>
      </c>
    </row>
    <row r="1519" spans="1:7" ht="15.75" x14ac:dyDescent="0.25">
      <c r="A1519" s="54" t="s">
        <v>3896</v>
      </c>
      <c r="B1519" s="54" t="s">
        <v>9915</v>
      </c>
      <c r="C1519" s="54" t="s">
        <v>2845</v>
      </c>
      <c r="D1519" s="54" t="s">
        <v>4565</v>
      </c>
      <c r="E1519" s="64">
        <v>2023</v>
      </c>
      <c r="F1519" s="682">
        <v>46900.322022599983</v>
      </c>
      <c r="G1519" s="54" t="s">
        <v>147</v>
      </c>
    </row>
    <row r="1520" spans="1:7" ht="15.75" x14ac:dyDescent="0.25">
      <c r="A1520" s="619" t="s">
        <v>3896</v>
      </c>
      <c r="B1520" s="619" t="s">
        <v>7526</v>
      </c>
      <c r="C1520" s="619" t="s">
        <v>4532</v>
      </c>
      <c r="D1520" s="619" t="s">
        <v>438</v>
      </c>
      <c r="E1520" s="631">
        <v>2023</v>
      </c>
      <c r="F1520" s="79">
        <v>49120</v>
      </c>
      <c r="G1520" s="619" t="s">
        <v>7527</v>
      </c>
    </row>
    <row r="1521" spans="1:7" ht="15.75" x14ac:dyDescent="0.25">
      <c r="A1521" s="619" t="s">
        <v>3896</v>
      </c>
      <c r="B1521" s="619" t="s">
        <v>7528</v>
      </c>
      <c r="C1521" s="619" t="s">
        <v>4532</v>
      </c>
      <c r="D1521" s="619" t="s">
        <v>43</v>
      </c>
      <c r="E1521" s="631">
        <v>2023</v>
      </c>
      <c r="F1521" s="79">
        <v>46990</v>
      </c>
      <c r="G1521" s="619" t="s">
        <v>7529</v>
      </c>
    </row>
    <row r="1522" spans="1:7" ht="15.75" x14ac:dyDescent="0.25">
      <c r="A1522" s="619" t="s">
        <v>3896</v>
      </c>
      <c r="B1522" s="619" t="s">
        <v>7524</v>
      </c>
      <c r="C1522" s="619" t="s">
        <v>3761</v>
      </c>
      <c r="D1522" s="619" t="s">
        <v>110</v>
      </c>
      <c r="E1522" s="631">
        <v>2023</v>
      </c>
      <c r="F1522" s="79">
        <v>30880</v>
      </c>
      <c r="G1522" s="619" t="s">
        <v>7525</v>
      </c>
    </row>
    <row r="1523" spans="1:7" ht="15.75" x14ac:dyDescent="0.25">
      <c r="A1523" s="619" t="s">
        <v>3896</v>
      </c>
      <c r="B1523" s="619" t="s">
        <v>7491</v>
      </c>
      <c r="C1523" s="619" t="s">
        <v>1985</v>
      </c>
      <c r="D1523" s="619" t="s">
        <v>110</v>
      </c>
      <c r="E1523" s="631">
        <v>2023</v>
      </c>
      <c r="F1523" s="79">
        <v>46380</v>
      </c>
      <c r="G1523" s="619" t="s">
        <v>7317</v>
      </c>
    </row>
    <row r="1524" spans="1:7" ht="15.75" x14ac:dyDescent="0.25">
      <c r="A1524" s="619" t="s">
        <v>3896</v>
      </c>
      <c r="B1524" s="619" t="s">
        <v>7491</v>
      </c>
      <c r="C1524" s="619" t="s">
        <v>1985</v>
      </c>
      <c r="D1524" s="619" t="s">
        <v>426</v>
      </c>
      <c r="E1524" s="631">
        <v>2023</v>
      </c>
      <c r="F1524" s="79">
        <v>47980</v>
      </c>
      <c r="G1524" s="619" t="s">
        <v>7317</v>
      </c>
    </row>
    <row r="1525" spans="1:7" ht="15.75" x14ac:dyDescent="0.25">
      <c r="A1525" s="619" t="s">
        <v>3896</v>
      </c>
      <c r="B1525" s="619" t="s">
        <v>6843</v>
      </c>
      <c r="C1525" s="619" t="s">
        <v>3721</v>
      </c>
      <c r="D1525" s="619" t="s">
        <v>110</v>
      </c>
      <c r="E1525" s="631">
        <v>2023</v>
      </c>
      <c r="F1525" s="79">
        <v>36620</v>
      </c>
      <c r="G1525" s="619" t="s">
        <v>7317</v>
      </c>
    </row>
    <row r="1526" spans="1:7" ht="15.75" x14ac:dyDescent="0.25">
      <c r="A1526" s="619" t="s">
        <v>3896</v>
      </c>
      <c r="B1526" s="619" t="s">
        <v>6843</v>
      </c>
      <c r="C1526" s="619" t="s">
        <v>3721</v>
      </c>
      <c r="D1526" s="619" t="s">
        <v>426</v>
      </c>
      <c r="E1526" s="631">
        <v>2023</v>
      </c>
      <c r="F1526" s="79">
        <v>38220</v>
      </c>
      <c r="G1526" s="619" t="s">
        <v>7317</v>
      </c>
    </row>
    <row r="1527" spans="1:7" ht="15.75" x14ac:dyDescent="0.25">
      <c r="A1527" s="619" t="s">
        <v>3896</v>
      </c>
      <c r="B1527" s="619" t="s">
        <v>7489</v>
      </c>
      <c r="C1527" s="619" t="s">
        <v>1985</v>
      </c>
      <c r="D1527" s="619" t="s">
        <v>110</v>
      </c>
      <c r="E1527" s="631">
        <v>2023</v>
      </c>
      <c r="F1527" s="79">
        <v>40620</v>
      </c>
      <c r="G1527" s="619" t="s">
        <v>7317</v>
      </c>
    </row>
    <row r="1528" spans="1:7" ht="15.75" x14ac:dyDescent="0.25">
      <c r="A1528" s="619" t="s">
        <v>3896</v>
      </c>
      <c r="B1528" s="619" t="s">
        <v>7489</v>
      </c>
      <c r="C1528" s="619" t="s">
        <v>1985</v>
      </c>
      <c r="D1528" s="619" t="s">
        <v>426</v>
      </c>
      <c r="E1528" s="631">
        <v>2023</v>
      </c>
      <c r="F1528" s="79">
        <v>42220</v>
      </c>
      <c r="G1528" s="619" t="s">
        <v>7317</v>
      </c>
    </row>
    <row r="1529" spans="1:7" ht="15.75" x14ac:dyDescent="0.25">
      <c r="A1529" s="619" t="s">
        <v>3896</v>
      </c>
      <c r="B1529" s="619" t="s">
        <v>4905</v>
      </c>
      <c r="C1529" s="619" t="s">
        <v>3721</v>
      </c>
      <c r="D1529" s="619" t="s">
        <v>110</v>
      </c>
      <c r="E1529" s="631">
        <v>2023</v>
      </c>
      <c r="F1529" s="79">
        <v>46275</v>
      </c>
      <c r="G1529" s="619" t="s">
        <v>7317</v>
      </c>
    </row>
    <row r="1530" spans="1:7" ht="15.75" x14ac:dyDescent="0.25">
      <c r="A1530" s="619" t="s">
        <v>3896</v>
      </c>
      <c r="B1530" s="619" t="s">
        <v>4905</v>
      </c>
      <c r="C1530" s="619" t="s">
        <v>3721</v>
      </c>
      <c r="D1530" s="619" t="s">
        <v>426</v>
      </c>
      <c r="E1530" s="631">
        <v>2023</v>
      </c>
      <c r="F1530" s="79">
        <v>48225</v>
      </c>
      <c r="G1530" s="619" t="s">
        <v>7317</v>
      </c>
    </row>
    <row r="1531" spans="1:7" ht="15.75" x14ac:dyDescent="0.25">
      <c r="A1531" s="619" t="s">
        <v>3896</v>
      </c>
      <c r="B1531" s="619" t="s">
        <v>7492</v>
      </c>
      <c r="C1531" s="619" t="s">
        <v>1985</v>
      </c>
      <c r="D1531" s="619" t="s">
        <v>110</v>
      </c>
      <c r="E1531" s="631">
        <v>2023</v>
      </c>
      <c r="F1531" s="79">
        <v>47875</v>
      </c>
      <c r="G1531" s="619" t="s">
        <v>7317</v>
      </c>
    </row>
    <row r="1532" spans="1:7" ht="15.75" x14ac:dyDescent="0.25">
      <c r="A1532" s="619" t="s">
        <v>3896</v>
      </c>
      <c r="B1532" s="619" t="s">
        <v>7492</v>
      </c>
      <c r="C1532" s="619" t="s">
        <v>1985</v>
      </c>
      <c r="D1532" s="619" t="s">
        <v>426</v>
      </c>
      <c r="E1532" s="631">
        <v>2023</v>
      </c>
      <c r="F1532" s="79">
        <v>49825</v>
      </c>
      <c r="G1532" s="619" t="s">
        <v>7317</v>
      </c>
    </row>
    <row r="1533" spans="1:7" ht="15.75" x14ac:dyDescent="0.25">
      <c r="A1533" s="619" t="s">
        <v>3896</v>
      </c>
      <c r="B1533" s="619" t="s">
        <v>7488</v>
      </c>
      <c r="C1533" s="619" t="s">
        <v>3721</v>
      </c>
      <c r="D1533" s="619" t="s">
        <v>110</v>
      </c>
      <c r="E1533" s="631">
        <v>2023</v>
      </c>
      <c r="F1533" s="79">
        <v>49475</v>
      </c>
      <c r="G1533" s="619" t="s">
        <v>7317</v>
      </c>
    </row>
    <row r="1534" spans="1:7" ht="15.75" x14ac:dyDescent="0.25">
      <c r="A1534" s="619" t="s">
        <v>3896</v>
      </c>
      <c r="B1534" s="619" t="s">
        <v>7488</v>
      </c>
      <c r="C1534" s="619" t="s">
        <v>3721</v>
      </c>
      <c r="D1534" s="619" t="s">
        <v>426</v>
      </c>
      <c r="E1534" s="631">
        <v>2023</v>
      </c>
      <c r="F1534" s="79">
        <v>51425</v>
      </c>
      <c r="G1534" s="619" t="s">
        <v>7317</v>
      </c>
    </row>
    <row r="1535" spans="1:7" ht="15.75" x14ac:dyDescent="0.25">
      <c r="A1535" s="619" t="s">
        <v>3896</v>
      </c>
      <c r="B1535" s="619" t="s">
        <v>7493</v>
      </c>
      <c r="C1535" s="619" t="s">
        <v>1985</v>
      </c>
      <c r="D1535" s="619" t="s">
        <v>110</v>
      </c>
      <c r="E1535" s="631">
        <v>2023</v>
      </c>
      <c r="F1535" s="79">
        <v>51075</v>
      </c>
      <c r="G1535" s="619" t="s">
        <v>7317</v>
      </c>
    </row>
    <row r="1536" spans="1:7" ht="15.75" x14ac:dyDescent="0.25">
      <c r="A1536" s="619" t="s">
        <v>3896</v>
      </c>
      <c r="B1536" s="619" t="s">
        <v>7493</v>
      </c>
      <c r="C1536" s="619" t="s">
        <v>1985</v>
      </c>
      <c r="D1536" s="619" t="s">
        <v>426</v>
      </c>
      <c r="E1536" s="631">
        <v>2023</v>
      </c>
      <c r="F1536" s="79">
        <v>53025</v>
      </c>
      <c r="G1536" s="619" t="s">
        <v>7317</v>
      </c>
    </row>
    <row r="1537" spans="1:7" ht="15.75" x14ac:dyDescent="0.25">
      <c r="A1537" s="619" t="s">
        <v>3896</v>
      </c>
      <c r="B1537" s="619" t="s">
        <v>4903</v>
      </c>
      <c r="C1537" s="619" t="s">
        <v>3721</v>
      </c>
      <c r="D1537" s="619" t="s">
        <v>110</v>
      </c>
      <c r="E1537" s="631">
        <v>2023</v>
      </c>
      <c r="F1537" s="79">
        <v>42020</v>
      </c>
      <c r="G1537" s="619" t="s">
        <v>7317</v>
      </c>
    </row>
    <row r="1538" spans="1:7" ht="15.75" x14ac:dyDescent="0.25">
      <c r="A1538" s="619" t="s">
        <v>3896</v>
      </c>
      <c r="B1538" s="619" t="s">
        <v>4903</v>
      </c>
      <c r="C1538" s="619" t="s">
        <v>3721</v>
      </c>
      <c r="D1538" s="619" t="s">
        <v>426</v>
      </c>
      <c r="E1538" s="631">
        <v>2023</v>
      </c>
      <c r="F1538" s="79">
        <v>43620</v>
      </c>
      <c r="G1538" s="619" t="s">
        <v>7317</v>
      </c>
    </row>
    <row r="1539" spans="1:7" ht="15.75" x14ac:dyDescent="0.25">
      <c r="A1539" s="619" t="s">
        <v>3896</v>
      </c>
      <c r="B1539" s="619" t="s">
        <v>7490</v>
      </c>
      <c r="C1539" s="619" t="s">
        <v>1985</v>
      </c>
      <c r="D1539" s="619" t="s">
        <v>110</v>
      </c>
      <c r="E1539" s="631">
        <v>2023</v>
      </c>
      <c r="F1539" s="79">
        <v>43620</v>
      </c>
      <c r="G1539" s="619" t="s">
        <v>7317</v>
      </c>
    </row>
    <row r="1540" spans="1:7" ht="15.75" x14ac:dyDescent="0.25">
      <c r="A1540" s="619" t="s">
        <v>3896</v>
      </c>
      <c r="B1540" s="619" t="s">
        <v>7490</v>
      </c>
      <c r="C1540" s="619" t="s">
        <v>1985</v>
      </c>
      <c r="D1540" s="619" t="s">
        <v>426</v>
      </c>
      <c r="E1540" s="631">
        <v>2023</v>
      </c>
      <c r="F1540" s="79">
        <v>45220</v>
      </c>
      <c r="G1540" s="619" t="s">
        <v>7317</v>
      </c>
    </row>
    <row r="1541" spans="1:7" ht="15.75" x14ac:dyDescent="0.25">
      <c r="A1541" s="619" t="s">
        <v>3896</v>
      </c>
      <c r="B1541" s="619" t="s">
        <v>6844</v>
      </c>
      <c r="C1541" s="619" t="s">
        <v>3721</v>
      </c>
      <c r="D1541" s="619" t="s">
        <v>110</v>
      </c>
      <c r="E1541" s="631">
        <v>2023</v>
      </c>
      <c r="F1541" s="79">
        <v>43615</v>
      </c>
      <c r="G1541" s="619" t="s">
        <v>7317</v>
      </c>
    </row>
    <row r="1542" spans="1:7" ht="15.75" x14ac:dyDescent="0.25">
      <c r="A1542" s="619" t="s">
        <v>3896</v>
      </c>
      <c r="B1542" s="619" t="s">
        <v>6844</v>
      </c>
      <c r="C1542" s="619" t="s">
        <v>3721</v>
      </c>
      <c r="D1542" s="619" t="s">
        <v>426</v>
      </c>
      <c r="E1542" s="631">
        <v>2023</v>
      </c>
      <c r="F1542" s="79">
        <v>45565</v>
      </c>
      <c r="G1542" s="619" t="s">
        <v>7317</v>
      </c>
    </row>
    <row r="1543" spans="1:7" ht="15.75" x14ac:dyDescent="0.25">
      <c r="A1543" s="619" t="s">
        <v>3896</v>
      </c>
      <c r="B1543" s="619" t="s">
        <v>7496</v>
      </c>
      <c r="C1543" s="619" t="s">
        <v>1980</v>
      </c>
      <c r="D1543" s="619" t="s">
        <v>3252</v>
      </c>
      <c r="E1543" s="631">
        <v>2023</v>
      </c>
      <c r="F1543" s="79">
        <v>31309</v>
      </c>
      <c r="G1543" s="619" t="s">
        <v>5344</v>
      </c>
    </row>
    <row r="1544" spans="1:7" ht="15.75" x14ac:dyDescent="0.25">
      <c r="A1544" s="619" t="s">
        <v>3896</v>
      </c>
      <c r="B1544" s="619" t="s">
        <v>7499</v>
      </c>
      <c r="C1544" s="619" t="s">
        <v>4532</v>
      </c>
      <c r="D1544" s="619" t="s">
        <v>43</v>
      </c>
      <c r="E1544" s="631">
        <v>2023</v>
      </c>
      <c r="F1544" s="79">
        <v>31290</v>
      </c>
      <c r="G1544" s="619" t="s">
        <v>7347</v>
      </c>
    </row>
    <row r="1545" spans="1:7" ht="15.75" x14ac:dyDescent="0.25">
      <c r="A1545" s="619" t="s">
        <v>3896</v>
      </c>
      <c r="B1545" s="619" t="s">
        <v>7499</v>
      </c>
      <c r="C1545" s="619" t="s">
        <v>3721</v>
      </c>
      <c r="D1545" s="619" t="s">
        <v>43</v>
      </c>
      <c r="E1545" s="631">
        <v>2023</v>
      </c>
      <c r="F1545" s="79">
        <v>35638</v>
      </c>
      <c r="G1545" s="619" t="s">
        <v>7347</v>
      </c>
    </row>
    <row r="1546" spans="1:7" ht="15.75" x14ac:dyDescent="0.25">
      <c r="A1546" s="619" t="s">
        <v>3896</v>
      </c>
      <c r="B1546" s="619" t="s">
        <v>7494</v>
      </c>
      <c r="C1546" s="619" t="s">
        <v>7495</v>
      </c>
      <c r="D1546" s="619" t="s">
        <v>44</v>
      </c>
      <c r="E1546" s="631">
        <v>2023</v>
      </c>
      <c r="F1546" s="79">
        <v>40267</v>
      </c>
      <c r="G1546" s="619" t="s">
        <v>5344</v>
      </c>
    </row>
    <row r="1547" spans="1:7" ht="15.75" x14ac:dyDescent="0.25">
      <c r="A1547" s="619" t="s">
        <v>3896</v>
      </c>
      <c r="B1547" s="619" t="s">
        <v>7500</v>
      </c>
      <c r="C1547" s="619" t="s">
        <v>3721</v>
      </c>
      <c r="D1547" s="619" t="s">
        <v>44</v>
      </c>
      <c r="E1547" s="631">
        <v>2023</v>
      </c>
      <c r="F1547" s="79">
        <v>31000</v>
      </c>
      <c r="G1547" s="619" t="s">
        <v>7501</v>
      </c>
    </row>
    <row r="1548" spans="1:7" ht="15.75" x14ac:dyDescent="0.25">
      <c r="A1548" s="619" t="s">
        <v>3896</v>
      </c>
      <c r="B1548" s="619" t="s">
        <v>7497</v>
      </c>
      <c r="C1548" s="619" t="s">
        <v>1980</v>
      </c>
      <c r="D1548" s="619" t="s">
        <v>3252</v>
      </c>
      <c r="E1548" s="631">
        <v>2023</v>
      </c>
      <c r="F1548" s="79">
        <v>27022</v>
      </c>
      <c r="G1548" s="619" t="s">
        <v>7498</v>
      </c>
    </row>
    <row r="1549" spans="1:7" ht="15.75" x14ac:dyDescent="0.25">
      <c r="A1549" s="619" t="s">
        <v>3896</v>
      </c>
      <c r="B1549" s="619" t="s">
        <v>7504</v>
      </c>
      <c r="C1549" s="619" t="s">
        <v>2114</v>
      </c>
      <c r="D1549" s="619" t="s">
        <v>110</v>
      </c>
      <c r="E1549" s="631">
        <v>2023</v>
      </c>
      <c r="F1549" s="79">
        <v>31229</v>
      </c>
      <c r="G1549" s="619" t="s">
        <v>7505</v>
      </c>
    </row>
    <row r="1550" spans="1:7" ht="15.75" x14ac:dyDescent="0.25">
      <c r="A1550" s="619" t="s">
        <v>3896</v>
      </c>
      <c r="B1550" s="619" t="s">
        <v>7509</v>
      </c>
      <c r="C1550" s="619" t="s">
        <v>2114</v>
      </c>
      <c r="D1550" s="619" t="s">
        <v>110</v>
      </c>
      <c r="E1550" s="631">
        <v>2023</v>
      </c>
      <c r="F1550" s="79">
        <v>37544</v>
      </c>
      <c r="G1550" s="619" t="s">
        <v>7510</v>
      </c>
    </row>
    <row r="1551" spans="1:7" ht="15.75" x14ac:dyDescent="0.25">
      <c r="A1551" s="619" t="s">
        <v>3896</v>
      </c>
      <c r="B1551" s="619" t="s">
        <v>7509</v>
      </c>
      <c r="C1551" s="619" t="s">
        <v>2114</v>
      </c>
      <c r="D1551" s="619" t="s">
        <v>110</v>
      </c>
      <c r="E1551" s="631">
        <v>2023</v>
      </c>
      <c r="F1551" s="79">
        <v>37816</v>
      </c>
      <c r="G1551" s="619" t="s">
        <v>7507</v>
      </c>
    </row>
    <row r="1552" spans="1:7" ht="15.75" x14ac:dyDescent="0.25">
      <c r="A1552" s="619" t="s">
        <v>3896</v>
      </c>
      <c r="B1552" s="619" t="s">
        <v>7506</v>
      </c>
      <c r="C1552" s="619" t="s">
        <v>1980</v>
      </c>
      <c r="D1552" s="619" t="s">
        <v>438</v>
      </c>
      <c r="E1552" s="631">
        <v>2023</v>
      </c>
      <c r="F1552" s="79">
        <v>28750</v>
      </c>
      <c r="G1552" s="619" t="s">
        <v>7507</v>
      </c>
    </row>
    <row r="1553" spans="1:7" ht="15.75" x14ac:dyDescent="0.25">
      <c r="A1553" s="619" t="s">
        <v>3896</v>
      </c>
      <c r="B1553" s="619" t="s">
        <v>7508</v>
      </c>
      <c r="C1553" s="619" t="s">
        <v>1980</v>
      </c>
      <c r="D1553" s="619" t="s">
        <v>438</v>
      </c>
      <c r="E1553" s="631">
        <v>2023</v>
      </c>
      <c r="F1553" s="79">
        <v>34549</v>
      </c>
      <c r="G1553" s="619" t="s">
        <v>7507</v>
      </c>
    </row>
    <row r="1554" spans="1:7" ht="15.75" x14ac:dyDescent="0.25">
      <c r="A1554" s="619" t="s">
        <v>3896</v>
      </c>
      <c r="B1554" s="619" t="s">
        <v>7523</v>
      </c>
      <c r="C1554" s="619" t="s">
        <v>2845</v>
      </c>
      <c r="D1554" s="619" t="s">
        <v>44</v>
      </c>
      <c r="E1554" s="631">
        <v>2023</v>
      </c>
      <c r="F1554" s="79">
        <v>63680</v>
      </c>
      <c r="G1554" s="619" t="s">
        <v>7275</v>
      </c>
    </row>
    <row r="1555" spans="1:7" ht="15.75" x14ac:dyDescent="0.25">
      <c r="A1555" s="619" t="s">
        <v>3896</v>
      </c>
      <c r="B1555" s="619" t="s">
        <v>7522</v>
      </c>
      <c r="C1555" s="619" t="s">
        <v>3761</v>
      </c>
      <c r="D1555" s="619" t="s">
        <v>44</v>
      </c>
      <c r="E1555" s="631">
        <v>2023</v>
      </c>
      <c r="F1555" s="79">
        <v>88404</v>
      </c>
      <c r="G1555" s="619" t="s">
        <v>7275</v>
      </c>
    </row>
    <row r="1556" spans="1:7" ht="15.75" x14ac:dyDescent="0.25">
      <c r="A1556" s="619" t="s">
        <v>3896</v>
      </c>
      <c r="B1556" s="619" t="s">
        <v>7517</v>
      </c>
      <c r="C1556" s="619" t="s">
        <v>7514</v>
      </c>
      <c r="D1556" s="619" t="s">
        <v>44</v>
      </c>
      <c r="E1556" s="631">
        <v>2023</v>
      </c>
      <c r="F1556" s="79">
        <v>45712</v>
      </c>
      <c r="G1556" s="619" t="s">
        <v>5997</v>
      </c>
    </row>
    <row r="1557" spans="1:7" ht="15.75" x14ac:dyDescent="0.25">
      <c r="A1557" s="619" t="s">
        <v>3896</v>
      </c>
      <c r="B1557" s="619" t="s">
        <v>7518</v>
      </c>
      <c r="C1557" s="619" t="s">
        <v>4532</v>
      </c>
      <c r="D1557" s="619" t="s">
        <v>44</v>
      </c>
      <c r="E1557" s="631">
        <v>2023</v>
      </c>
      <c r="F1557" s="79">
        <v>67800</v>
      </c>
      <c r="G1557" s="619" t="s">
        <v>5997</v>
      </c>
    </row>
    <row r="1558" spans="1:7" ht="15.75" x14ac:dyDescent="0.25">
      <c r="A1558" s="619" t="s">
        <v>3896</v>
      </c>
      <c r="B1558" s="619" t="s">
        <v>7511</v>
      </c>
      <c r="C1558" s="619" t="s">
        <v>4532</v>
      </c>
      <c r="D1558" s="619" t="s">
        <v>7512</v>
      </c>
      <c r="E1558" s="631">
        <v>2023</v>
      </c>
      <c r="F1558" s="79">
        <v>69530</v>
      </c>
      <c r="G1558" s="619" t="s">
        <v>5997</v>
      </c>
    </row>
    <row r="1559" spans="1:7" ht="15.75" x14ac:dyDescent="0.25">
      <c r="A1559" s="619" t="s">
        <v>3896</v>
      </c>
      <c r="B1559" s="619" t="s">
        <v>7519</v>
      </c>
      <c r="C1559" s="619" t="s">
        <v>4532</v>
      </c>
      <c r="D1559" s="619" t="s">
        <v>44</v>
      </c>
      <c r="E1559" s="631">
        <v>2023</v>
      </c>
      <c r="F1559" s="79">
        <v>70700</v>
      </c>
      <c r="G1559" s="619" t="s">
        <v>5997</v>
      </c>
    </row>
    <row r="1560" spans="1:7" ht="15.75" x14ac:dyDescent="0.25">
      <c r="A1560" s="619" t="s">
        <v>3896</v>
      </c>
      <c r="B1560" s="619" t="s">
        <v>7516</v>
      </c>
      <c r="C1560" s="619" t="s">
        <v>7514</v>
      </c>
      <c r="D1560" s="619" t="s">
        <v>44</v>
      </c>
      <c r="E1560" s="631">
        <v>2023</v>
      </c>
      <c r="F1560" s="79">
        <v>50068</v>
      </c>
      <c r="G1560" s="619" t="s">
        <v>5997</v>
      </c>
    </row>
    <row r="1561" spans="1:7" ht="15.75" x14ac:dyDescent="0.25">
      <c r="A1561" s="619" t="s">
        <v>3896</v>
      </c>
      <c r="B1561" s="619" t="s">
        <v>7513</v>
      </c>
      <c r="C1561" s="619" t="s">
        <v>7514</v>
      </c>
      <c r="D1561" s="619" t="s">
        <v>44</v>
      </c>
      <c r="E1561" s="631">
        <v>2023</v>
      </c>
      <c r="F1561" s="79">
        <v>62591</v>
      </c>
      <c r="G1561" s="619" t="s">
        <v>5997</v>
      </c>
    </row>
    <row r="1562" spans="1:7" s="91" customFormat="1" ht="15.75" x14ac:dyDescent="0.25">
      <c r="A1562" s="448" t="s">
        <v>3896</v>
      </c>
      <c r="B1562" s="448" t="s">
        <v>10577</v>
      </c>
      <c r="C1562" s="448" t="s">
        <v>4532</v>
      </c>
      <c r="D1562" s="448" t="s">
        <v>2629</v>
      </c>
      <c r="E1562" s="795">
        <v>2023</v>
      </c>
      <c r="F1562" s="453">
        <v>57500</v>
      </c>
      <c r="G1562" s="665" t="s">
        <v>3309</v>
      </c>
    </row>
    <row r="1563" spans="1:7" ht="15.75" x14ac:dyDescent="0.25">
      <c r="A1563" s="619" t="s">
        <v>3896</v>
      </c>
      <c r="B1563" s="619" t="s">
        <v>7520</v>
      </c>
      <c r="C1563" s="619" t="s">
        <v>4532</v>
      </c>
      <c r="D1563" s="619" t="s">
        <v>44</v>
      </c>
      <c r="E1563" s="631">
        <v>2023</v>
      </c>
      <c r="F1563" s="79">
        <v>74500</v>
      </c>
      <c r="G1563" s="619" t="s">
        <v>5997</v>
      </c>
    </row>
    <row r="1564" spans="1:7" ht="15.75" x14ac:dyDescent="0.25">
      <c r="A1564" s="619" t="s">
        <v>3896</v>
      </c>
      <c r="B1564" s="619" t="s">
        <v>7515</v>
      </c>
      <c r="C1564" s="619" t="s">
        <v>7514</v>
      </c>
      <c r="D1564" s="619" t="s">
        <v>44</v>
      </c>
      <c r="E1564" s="631">
        <v>2023</v>
      </c>
      <c r="F1564" s="79">
        <v>64696</v>
      </c>
      <c r="G1564" s="619" t="s">
        <v>5997</v>
      </c>
    </row>
    <row r="1565" spans="1:7" ht="15.75" x14ac:dyDescent="0.25">
      <c r="A1565" s="619" t="s">
        <v>3896</v>
      </c>
      <c r="B1565" s="619" t="s">
        <v>7521</v>
      </c>
      <c r="C1565" s="619" t="s">
        <v>3899</v>
      </c>
      <c r="D1565" s="619" t="s">
        <v>44</v>
      </c>
      <c r="E1565" s="631">
        <v>2023</v>
      </c>
      <c r="F1565" s="79">
        <v>81105</v>
      </c>
      <c r="G1565" s="619" t="s">
        <v>7275</v>
      </c>
    </row>
    <row r="1566" spans="1:7" ht="15.75" x14ac:dyDescent="0.25">
      <c r="A1566" s="618" t="s">
        <v>3896</v>
      </c>
      <c r="B1566" s="618" t="s">
        <v>7249</v>
      </c>
      <c r="C1566" s="618" t="s">
        <v>3739</v>
      </c>
      <c r="D1566" s="618" t="s">
        <v>43</v>
      </c>
      <c r="E1566" s="631">
        <v>2023</v>
      </c>
      <c r="F1566" s="79">
        <v>18929</v>
      </c>
      <c r="G1566" s="618" t="s">
        <v>2033</v>
      </c>
    </row>
    <row r="1567" spans="1:7" ht="15.75" x14ac:dyDescent="0.2">
      <c r="A1567" s="665" t="s">
        <v>856</v>
      </c>
      <c r="B1567" s="665" t="s">
        <v>9845</v>
      </c>
      <c r="C1567" s="665" t="s">
        <v>9813</v>
      </c>
      <c r="D1567" s="665" t="s">
        <v>110</v>
      </c>
      <c r="E1567" s="676">
        <v>2023</v>
      </c>
      <c r="F1567" s="671">
        <v>57891</v>
      </c>
      <c r="G1567" s="665" t="s">
        <v>2033</v>
      </c>
    </row>
    <row r="1568" spans="1:7" ht="15.75" x14ac:dyDescent="0.2">
      <c r="A1568" s="665" t="s">
        <v>856</v>
      </c>
      <c r="B1568" s="665" t="s">
        <v>9846</v>
      </c>
      <c r="C1568" s="665" t="s">
        <v>9813</v>
      </c>
      <c r="D1568" s="665" t="s">
        <v>110</v>
      </c>
      <c r="E1568" s="676">
        <v>2023</v>
      </c>
      <c r="F1568" s="671">
        <v>57985</v>
      </c>
      <c r="G1568" s="665" t="s">
        <v>2033</v>
      </c>
    </row>
    <row r="1569" spans="1:7" ht="15.75" x14ac:dyDescent="0.25">
      <c r="A1569" s="619" t="s">
        <v>856</v>
      </c>
      <c r="B1569" s="619" t="s">
        <v>8256</v>
      </c>
      <c r="C1569" s="619" t="s">
        <v>4060</v>
      </c>
      <c r="D1569" s="619" t="s">
        <v>110</v>
      </c>
      <c r="E1569" s="631">
        <v>2023</v>
      </c>
      <c r="F1569" s="79">
        <v>43010</v>
      </c>
      <c r="G1569" s="619" t="s">
        <v>7748</v>
      </c>
    </row>
    <row r="1570" spans="1:7" ht="15.75" x14ac:dyDescent="0.25">
      <c r="A1570" s="619" t="s">
        <v>856</v>
      </c>
      <c r="B1570" s="619" t="s">
        <v>8258</v>
      </c>
      <c r="C1570" s="619" t="s">
        <v>4060</v>
      </c>
      <c r="D1570" s="619" t="s">
        <v>426</v>
      </c>
      <c r="E1570" s="631">
        <v>2023</v>
      </c>
      <c r="F1570" s="79">
        <v>50175</v>
      </c>
      <c r="G1570" s="619" t="s">
        <v>7748</v>
      </c>
    </row>
    <row r="1571" spans="1:7" ht="15.75" x14ac:dyDescent="0.25">
      <c r="A1571" s="619" t="s">
        <v>856</v>
      </c>
      <c r="B1571" s="619" t="s">
        <v>8257</v>
      </c>
      <c r="C1571" s="619" t="s">
        <v>4060</v>
      </c>
      <c r="D1571" s="619" t="s">
        <v>426</v>
      </c>
      <c r="E1571" s="631">
        <v>2023</v>
      </c>
      <c r="F1571" s="79">
        <v>47180</v>
      </c>
      <c r="G1571" s="619" t="s">
        <v>7748</v>
      </c>
    </row>
    <row r="1572" spans="1:7" ht="15.75" x14ac:dyDescent="0.25">
      <c r="A1572" s="619" t="s">
        <v>856</v>
      </c>
      <c r="B1572" s="619" t="s">
        <v>8264</v>
      </c>
      <c r="C1572" s="619" t="s">
        <v>4060</v>
      </c>
      <c r="D1572" s="619" t="s">
        <v>110</v>
      </c>
      <c r="E1572" s="631">
        <v>2023</v>
      </c>
      <c r="F1572" s="79">
        <v>34460</v>
      </c>
      <c r="G1572" s="619" t="s">
        <v>7757</v>
      </c>
    </row>
    <row r="1573" spans="1:7" ht="15.75" x14ac:dyDescent="0.25">
      <c r="A1573" s="619" t="s">
        <v>856</v>
      </c>
      <c r="B1573" s="619" t="s">
        <v>8264</v>
      </c>
      <c r="C1573" s="619" t="s">
        <v>4060</v>
      </c>
      <c r="D1573" s="619" t="s">
        <v>426</v>
      </c>
      <c r="E1573" s="631">
        <v>2023</v>
      </c>
      <c r="F1573" s="79">
        <v>36360</v>
      </c>
      <c r="G1573" s="619" t="s">
        <v>7757</v>
      </c>
    </row>
    <row r="1574" spans="1:7" ht="15.75" x14ac:dyDescent="0.25">
      <c r="A1574" s="619" t="s">
        <v>856</v>
      </c>
      <c r="B1574" s="619" t="s">
        <v>8265</v>
      </c>
      <c r="C1574" s="619" t="s">
        <v>4060</v>
      </c>
      <c r="D1574" s="619" t="s">
        <v>110</v>
      </c>
      <c r="E1574" s="631">
        <v>2023</v>
      </c>
      <c r="F1574" s="79">
        <v>38630</v>
      </c>
      <c r="G1574" s="619" t="s">
        <v>7757</v>
      </c>
    </row>
    <row r="1575" spans="1:7" ht="15.75" x14ac:dyDescent="0.25">
      <c r="A1575" s="619" t="s">
        <v>856</v>
      </c>
      <c r="B1575" s="619" t="s">
        <v>8265</v>
      </c>
      <c r="C1575" s="619" t="s">
        <v>6324</v>
      </c>
      <c r="D1575" s="619" t="s">
        <v>110</v>
      </c>
      <c r="E1575" s="631">
        <v>2023</v>
      </c>
      <c r="F1575" s="79">
        <v>40380</v>
      </c>
      <c r="G1575" s="619" t="s">
        <v>7757</v>
      </c>
    </row>
    <row r="1576" spans="1:7" ht="15.75" x14ac:dyDescent="0.25">
      <c r="A1576" s="619" t="s">
        <v>856</v>
      </c>
      <c r="B1576" s="619" t="s">
        <v>8265</v>
      </c>
      <c r="C1576" s="619" t="s">
        <v>4060</v>
      </c>
      <c r="D1576" s="619" t="s">
        <v>426</v>
      </c>
      <c r="E1576" s="631">
        <v>2023</v>
      </c>
      <c r="F1576" s="79">
        <v>40530</v>
      </c>
      <c r="G1576" s="619" t="s">
        <v>7757</v>
      </c>
    </row>
    <row r="1577" spans="1:7" ht="15.75" x14ac:dyDescent="0.25">
      <c r="A1577" s="619" t="s">
        <v>856</v>
      </c>
      <c r="B1577" s="619" t="s">
        <v>8265</v>
      </c>
      <c r="C1577" s="619" t="s">
        <v>6324</v>
      </c>
      <c r="D1577" s="619" t="s">
        <v>426</v>
      </c>
      <c r="E1577" s="631">
        <v>2023</v>
      </c>
      <c r="F1577" s="79">
        <v>42280</v>
      </c>
      <c r="G1577" s="619" t="s">
        <v>7757</v>
      </c>
    </row>
    <row r="1578" spans="1:7" ht="15.75" x14ac:dyDescent="0.25">
      <c r="A1578" s="619" t="s">
        <v>856</v>
      </c>
      <c r="B1578" s="619" t="s">
        <v>8266</v>
      </c>
      <c r="C1578" s="619" t="s">
        <v>4060</v>
      </c>
      <c r="D1578" s="619" t="s">
        <v>426</v>
      </c>
      <c r="E1578" s="631">
        <v>2023</v>
      </c>
      <c r="F1578" s="79">
        <v>44230</v>
      </c>
      <c r="G1578" s="619" t="s">
        <v>7757</v>
      </c>
    </row>
    <row r="1579" spans="1:7" ht="15.75" x14ac:dyDescent="0.25">
      <c r="A1579" s="619" t="s">
        <v>856</v>
      </c>
      <c r="B1579" s="619" t="s">
        <v>8266</v>
      </c>
      <c r="C1579" s="619" t="s">
        <v>6324</v>
      </c>
      <c r="D1579" s="619" t="s">
        <v>426</v>
      </c>
      <c r="E1579" s="631">
        <v>2023</v>
      </c>
      <c r="F1579" s="79">
        <v>45980</v>
      </c>
      <c r="G1579" s="619" t="s">
        <v>7757</v>
      </c>
    </row>
    <row r="1580" spans="1:7" ht="15.75" x14ac:dyDescent="0.25">
      <c r="A1580" s="619" t="s">
        <v>856</v>
      </c>
      <c r="B1580" s="619" t="s">
        <v>8268</v>
      </c>
      <c r="C1580" s="619" t="s">
        <v>6324</v>
      </c>
      <c r="D1580" s="619" t="s">
        <v>426</v>
      </c>
      <c r="E1580" s="631">
        <v>2023</v>
      </c>
      <c r="F1580" s="79">
        <v>51625</v>
      </c>
      <c r="G1580" s="619" t="s">
        <v>7757</v>
      </c>
    </row>
    <row r="1581" spans="1:7" ht="15.75" x14ac:dyDescent="0.25">
      <c r="A1581" s="619" t="s">
        <v>856</v>
      </c>
      <c r="B1581" s="619" t="s">
        <v>8267</v>
      </c>
      <c r="C1581" s="619" t="s">
        <v>4060</v>
      </c>
      <c r="D1581" s="619" t="s">
        <v>426</v>
      </c>
      <c r="E1581" s="631">
        <v>2023</v>
      </c>
      <c r="F1581" s="79">
        <v>46180</v>
      </c>
      <c r="G1581" s="619" t="s">
        <v>7757</v>
      </c>
    </row>
    <row r="1582" spans="1:7" ht="15.75" x14ac:dyDescent="0.25">
      <c r="A1582" s="619" t="s">
        <v>856</v>
      </c>
      <c r="B1582" s="619" t="s">
        <v>8267</v>
      </c>
      <c r="C1582" s="619" t="s">
        <v>6324</v>
      </c>
      <c r="D1582" s="619" t="s">
        <v>426</v>
      </c>
      <c r="E1582" s="631">
        <v>2023</v>
      </c>
      <c r="F1582" s="79">
        <v>47930</v>
      </c>
      <c r="G1582" s="619" t="s">
        <v>7757</v>
      </c>
    </row>
    <row r="1583" spans="1:7" ht="15.75" x14ac:dyDescent="0.25">
      <c r="A1583" s="619" t="s">
        <v>856</v>
      </c>
      <c r="B1583" s="619" t="s">
        <v>8259</v>
      </c>
      <c r="C1583" s="619" t="s">
        <v>4060</v>
      </c>
      <c r="D1583" s="619" t="s">
        <v>110</v>
      </c>
      <c r="E1583" s="631">
        <v>2023</v>
      </c>
      <c r="F1583" s="79">
        <v>35150</v>
      </c>
      <c r="G1583" s="619" t="s">
        <v>7757</v>
      </c>
    </row>
    <row r="1584" spans="1:7" ht="15.75" x14ac:dyDescent="0.25">
      <c r="A1584" s="619" t="s">
        <v>856</v>
      </c>
      <c r="B1584" s="619" t="s">
        <v>8259</v>
      </c>
      <c r="C1584" s="619" t="s">
        <v>4060</v>
      </c>
      <c r="D1584" s="619" t="s">
        <v>426</v>
      </c>
      <c r="E1584" s="631">
        <v>2023</v>
      </c>
      <c r="F1584" s="79">
        <v>37050</v>
      </c>
      <c r="G1584" s="619" t="s">
        <v>7757</v>
      </c>
    </row>
    <row r="1585" spans="1:7" ht="15.75" x14ac:dyDescent="0.25">
      <c r="A1585" s="619" t="s">
        <v>856</v>
      </c>
      <c r="B1585" s="619" t="s">
        <v>8260</v>
      </c>
      <c r="C1585" s="619" t="s">
        <v>4060</v>
      </c>
      <c r="D1585" s="619" t="s">
        <v>110</v>
      </c>
      <c r="E1585" s="631">
        <v>2023</v>
      </c>
      <c r="F1585" s="79">
        <v>39320</v>
      </c>
      <c r="G1585" s="619" t="s">
        <v>7757</v>
      </c>
    </row>
    <row r="1586" spans="1:7" ht="15.75" x14ac:dyDescent="0.25">
      <c r="A1586" s="619" t="s">
        <v>856</v>
      </c>
      <c r="B1586" s="619" t="s">
        <v>8260</v>
      </c>
      <c r="C1586" s="619" t="s">
        <v>6324</v>
      </c>
      <c r="D1586" s="619" t="s">
        <v>110</v>
      </c>
      <c r="E1586" s="631">
        <v>2023</v>
      </c>
      <c r="F1586" s="79">
        <v>41070</v>
      </c>
      <c r="G1586" s="619" t="s">
        <v>7757</v>
      </c>
    </row>
    <row r="1587" spans="1:7" ht="15.75" x14ac:dyDescent="0.25">
      <c r="A1587" s="619" t="s">
        <v>856</v>
      </c>
      <c r="B1587" s="619" t="s">
        <v>8260</v>
      </c>
      <c r="C1587" s="619" t="s">
        <v>4060</v>
      </c>
      <c r="D1587" s="619" t="s">
        <v>426</v>
      </c>
      <c r="E1587" s="631">
        <v>2023</v>
      </c>
      <c r="F1587" s="79">
        <v>41220</v>
      </c>
      <c r="G1587" s="619" t="s">
        <v>7757</v>
      </c>
    </row>
    <row r="1588" spans="1:7" ht="15.75" x14ac:dyDescent="0.25">
      <c r="A1588" s="619" t="s">
        <v>856</v>
      </c>
      <c r="B1588" s="619" t="s">
        <v>8260</v>
      </c>
      <c r="C1588" s="619" t="s">
        <v>6324</v>
      </c>
      <c r="D1588" s="619" t="s">
        <v>426</v>
      </c>
      <c r="E1588" s="631">
        <v>2023</v>
      </c>
      <c r="F1588" s="79">
        <v>42970</v>
      </c>
      <c r="G1588" s="619" t="s">
        <v>7757</v>
      </c>
    </row>
    <row r="1589" spans="1:7" ht="15.75" x14ac:dyDescent="0.25">
      <c r="A1589" s="619" t="s">
        <v>856</v>
      </c>
      <c r="B1589" s="619" t="s">
        <v>8261</v>
      </c>
      <c r="C1589" s="619" t="s">
        <v>4060</v>
      </c>
      <c r="D1589" s="619" t="s">
        <v>426</v>
      </c>
      <c r="E1589" s="631">
        <v>2023</v>
      </c>
      <c r="F1589" s="79">
        <v>44940</v>
      </c>
      <c r="G1589" s="619" t="s">
        <v>7757</v>
      </c>
    </row>
    <row r="1590" spans="1:7" ht="15.75" x14ac:dyDescent="0.25">
      <c r="A1590" s="619" t="s">
        <v>856</v>
      </c>
      <c r="B1590" s="619" t="s">
        <v>8261</v>
      </c>
      <c r="C1590" s="619" t="s">
        <v>6324</v>
      </c>
      <c r="D1590" s="619" t="s">
        <v>426</v>
      </c>
      <c r="E1590" s="631">
        <v>2023</v>
      </c>
      <c r="F1590" s="79">
        <v>46690</v>
      </c>
      <c r="G1590" s="619" t="s">
        <v>7757</v>
      </c>
    </row>
    <row r="1591" spans="1:7" ht="15.75" x14ac:dyDescent="0.25">
      <c r="A1591" s="619" t="s">
        <v>856</v>
      </c>
      <c r="B1591" s="619" t="s">
        <v>8263</v>
      </c>
      <c r="C1591" s="619" t="s">
        <v>6324</v>
      </c>
      <c r="D1591" s="619" t="s">
        <v>426</v>
      </c>
      <c r="E1591" s="631">
        <v>2023</v>
      </c>
      <c r="F1591" s="79">
        <v>52340</v>
      </c>
      <c r="G1591" s="619" t="s">
        <v>7757</v>
      </c>
    </row>
    <row r="1592" spans="1:7" ht="15.75" x14ac:dyDescent="0.25">
      <c r="A1592" s="619" t="s">
        <v>856</v>
      </c>
      <c r="B1592" s="619" t="s">
        <v>8262</v>
      </c>
      <c r="C1592" s="619" t="s">
        <v>6324</v>
      </c>
      <c r="D1592" s="619" t="s">
        <v>426</v>
      </c>
      <c r="E1592" s="631">
        <v>2023</v>
      </c>
      <c r="F1592" s="79">
        <v>48640</v>
      </c>
      <c r="G1592" s="619" t="s">
        <v>7757</v>
      </c>
    </row>
    <row r="1593" spans="1:7" ht="15.75" x14ac:dyDescent="0.25">
      <c r="A1593" s="619" t="s">
        <v>856</v>
      </c>
      <c r="B1593" s="619" t="s">
        <v>8271</v>
      </c>
      <c r="C1593" s="619" t="s">
        <v>4060</v>
      </c>
      <c r="D1593" s="619" t="s">
        <v>110</v>
      </c>
      <c r="E1593" s="631">
        <v>2023</v>
      </c>
      <c r="F1593" s="79">
        <v>33855</v>
      </c>
      <c r="G1593" s="619" t="s">
        <v>7748</v>
      </c>
    </row>
    <row r="1594" spans="1:7" ht="15.75" x14ac:dyDescent="0.25">
      <c r="A1594" s="619" t="s">
        <v>856</v>
      </c>
      <c r="B1594" s="619" t="s">
        <v>8270</v>
      </c>
      <c r="C1594" s="619" t="s">
        <v>4060</v>
      </c>
      <c r="D1594" s="619" t="s">
        <v>110</v>
      </c>
      <c r="E1594" s="631">
        <v>2023</v>
      </c>
      <c r="F1594" s="79">
        <v>33055</v>
      </c>
      <c r="G1594" s="619" t="s">
        <v>7748</v>
      </c>
    </row>
    <row r="1595" spans="1:7" ht="15.75" x14ac:dyDescent="0.25">
      <c r="A1595" s="619" t="s">
        <v>856</v>
      </c>
      <c r="B1595" s="619" t="s">
        <v>3966</v>
      </c>
      <c r="C1595" s="619" t="s">
        <v>4060</v>
      </c>
      <c r="D1595" s="619" t="s">
        <v>110</v>
      </c>
      <c r="E1595" s="631">
        <v>2023</v>
      </c>
      <c r="F1595" s="79">
        <v>39070</v>
      </c>
      <c r="G1595" s="619" t="s">
        <v>7748</v>
      </c>
    </row>
    <row r="1596" spans="1:7" ht="15.75" x14ac:dyDescent="0.25">
      <c r="A1596" s="619" t="s">
        <v>856</v>
      </c>
      <c r="B1596" s="619" t="s">
        <v>3966</v>
      </c>
      <c r="C1596" s="619" t="s">
        <v>4060</v>
      </c>
      <c r="D1596" s="619" t="s">
        <v>110</v>
      </c>
      <c r="E1596" s="631">
        <v>2023</v>
      </c>
      <c r="F1596" s="79">
        <v>39870</v>
      </c>
      <c r="G1596" s="619" t="s">
        <v>7748</v>
      </c>
    </row>
    <row r="1597" spans="1:7" ht="15.75" x14ac:dyDescent="0.25">
      <c r="A1597" s="619" t="s">
        <v>856</v>
      </c>
      <c r="B1597" s="619" t="s">
        <v>8269</v>
      </c>
      <c r="C1597" s="619" t="s">
        <v>4060</v>
      </c>
      <c r="D1597" s="619" t="s">
        <v>110</v>
      </c>
      <c r="E1597" s="631">
        <v>2023</v>
      </c>
      <c r="F1597" s="79">
        <v>30530</v>
      </c>
      <c r="G1597" s="619" t="s">
        <v>7748</v>
      </c>
    </row>
    <row r="1598" spans="1:7" ht="15.75" x14ac:dyDescent="0.25">
      <c r="A1598" s="619" t="s">
        <v>856</v>
      </c>
      <c r="B1598" s="619" t="s">
        <v>8269</v>
      </c>
      <c r="C1598" s="619" t="s">
        <v>4060</v>
      </c>
      <c r="D1598" s="619" t="s">
        <v>110</v>
      </c>
      <c r="E1598" s="631">
        <v>2023</v>
      </c>
      <c r="F1598" s="79">
        <v>31330</v>
      </c>
      <c r="G1598" s="619" t="s">
        <v>7748</v>
      </c>
    </row>
    <row r="1599" spans="1:7" ht="15.75" x14ac:dyDescent="0.25">
      <c r="A1599" s="619" t="s">
        <v>856</v>
      </c>
      <c r="B1599" s="619" t="s">
        <v>3965</v>
      </c>
      <c r="C1599" s="619" t="s">
        <v>4060</v>
      </c>
      <c r="D1599" s="619" t="s">
        <v>110</v>
      </c>
      <c r="E1599" s="631">
        <v>2023</v>
      </c>
      <c r="F1599" s="79">
        <v>35330</v>
      </c>
      <c r="G1599" s="619" t="s">
        <v>7748</v>
      </c>
    </row>
    <row r="1600" spans="1:7" ht="15.75" x14ac:dyDescent="0.25">
      <c r="A1600" s="619" t="s">
        <v>856</v>
      </c>
      <c r="B1600" s="619" t="s">
        <v>3965</v>
      </c>
      <c r="C1600" s="619" t="s">
        <v>4060</v>
      </c>
      <c r="D1600" s="619" t="s">
        <v>110</v>
      </c>
      <c r="E1600" s="631">
        <v>2023</v>
      </c>
      <c r="F1600" s="79">
        <v>36130</v>
      </c>
      <c r="G1600" s="619" t="s">
        <v>7748</v>
      </c>
    </row>
    <row r="1601" spans="1:7" ht="15.75" x14ac:dyDescent="0.25">
      <c r="A1601" s="619" t="s">
        <v>856</v>
      </c>
      <c r="B1601" s="619" t="s">
        <v>8272</v>
      </c>
      <c r="C1601" s="619" t="s">
        <v>4060</v>
      </c>
      <c r="D1601" s="619" t="s">
        <v>426</v>
      </c>
      <c r="E1601" s="631">
        <v>2023</v>
      </c>
      <c r="F1601" s="79">
        <v>44740</v>
      </c>
      <c r="G1601" s="619" t="s">
        <v>7748</v>
      </c>
    </row>
    <row r="1602" spans="1:7" ht="15.75" x14ac:dyDescent="0.25">
      <c r="A1602" s="619" t="s">
        <v>856</v>
      </c>
      <c r="B1602" s="619" t="s">
        <v>8272</v>
      </c>
      <c r="C1602" s="619" t="s">
        <v>4060</v>
      </c>
      <c r="D1602" s="619" t="s">
        <v>426</v>
      </c>
      <c r="E1602" s="631">
        <v>2023</v>
      </c>
      <c r="F1602" s="79">
        <v>45540</v>
      </c>
      <c r="G1602" s="619" t="s">
        <v>7748</v>
      </c>
    </row>
    <row r="1603" spans="1:7" ht="15.75" x14ac:dyDescent="0.25">
      <c r="A1603" s="619" t="s">
        <v>856</v>
      </c>
      <c r="B1603" s="619" t="s">
        <v>8273</v>
      </c>
      <c r="C1603" s="619" t="s">
        <v>4060</v>
      </c>
      <c r="D1603" s="619" t="s">
        <v>426</v>
      </c>
      <c r="E1603" s="631">
        <v>2023</v>
      </c>
      <c r="F1603" s="79">
        <v>45390</v>
      </c>
      <c r="G1603" s="619" t="s">
        <v>7748</v>
      </c>
    </row>
    <row r="1604" spans="1:7" ht="15.75" x14ac:dyDescent="0.25">
      <c r="A1604" s="619" t="s">
        <v>856</v>
      </c>
      <c r="B1604" s="619" t="s">
        <v>8273</v>
      </c>
      <c r="C1604" s="619" t="s">
        <v>4060</v>
      </c>
      <c r="D1604" s="619" t="s">
        <v>426</v>
      </c>
      <c r="E1604" s="631">
        <v>2023</v>
      </c>
      <c r="F1604" s="79">
        <v>46190</v>
      </c>
      <c r="G1604" s="619" t="s">
        <v>7748</v>
      </c>
    </row>
    <row r="1605" spans="1:7" ht="15.75" x14ac:dyDescent="0.2">
      <c r="A1605" s="665" t="s">
        <v>856</v>
      </c>
      <c r="B1605" s="665" t="s">
        <v>9812</v>
      </c>
      <c r="C1605" s="665" t="s">
        <v>9813</v>
      </c>
      <c r="D1605" s="665" t="s">
        <v>110</v>
      </c>
      <c r="E1605" s="676">
        <v>2023</v>
      </c>
      <c r="F1605" s="671">
        <v>48170</v>
      </c>
      <c r="G1605" s="665" t="s">
        <v>2031</v>
      </c>
    </row>
    <row r="1606" spans="1:7" ht="15.75" x14ac:dyDescent="0.2">
      <c r="A1606" s="665" t="s">
        <v>856</v>
      </c>
      <c r="B1606" s="665" t="s">
        <v>9814</v>
      </c>
      <c r="C1606" s="665" t="s">
        <v>9813</v>
      </c>
      <c r="D1606" s="665" t="s">
        <v>110</v>
      </c>
      <c r="E1606" s="676">
        <v>2023</v>
      </c>
      <c r="F1606" s="671">
        <v>43869</v>
      </c>
      <c r="G1606" s="665" t="s">
        <v>2031</v>
      </c>
    </row>
    <row r="1607" spans="1:7" ht="15.75" x14ac:dyDescent="0.25">
      <c r="A1607" s="619" t="s">
        <v>856</v>
      </c>
      <c r="B1607" s="619" t="s">
        <v>8274</v>
      </c>
      <c r="C1607" s="619" t="s">
        <v>7788</v>
      </c>
      <c r="D1607" s="619" t="s">
        <v>438</v>
      </c>
      <c r="E1607" s="631">
        <v>2023</v>
      </c>
      <c r="F1607" s="79">
        <v>43995</v>
      </c>
      <c r="G1607" s="619" t="s">
        <v>7757</v>
      </c>
    </row>
    <row r="1608" spans="1:7" ht="15.75" x14ac:dyDescent="0.25">
      <c r="A1608" s="619" t="s">
        <v>856</v>
      </c>
      <c r="B1608" s="619" t="s">
        <v>8274</v>
      </c>
      <c r="C1608" s="619" t="s">
        <v>7788</v>
      </c>
      <c r="D1608" s="619" t="s">
        <v>426</v>
      </c>
      <c r="E1608" s="631">
        <v>2023</v>
      </c>
      <c r="F1608" s="79">
        <v>47795</v>
      </c>
      <c r="G1608" s="619" t="s">
        <v>7757</v>
      </c>
    </row>
    <row r="1609" spans="1:7" ht="15.75" x14ac:dyDescent="0.25">
      <c r="A1609" s="619" t="s">
        <v>856</v>
      </c>
      <c r="B1609" s="619" t="s">
        <v>8276</v>
      </c>
      <c r="C1609" s="619" t="s">
        <v>7788</v>
      </c>
      <c r="D1609" s="619" t="s">
        <v>438</v>
      </c>
      <c r="E1609" s="631">
        <v>2023</v>
      </c>
      <c r="F1609" s="79">
        <v>48995</v>
      </c>
      <c r="G1609" s="619" t="s">
        <v>7757</v>
      </c>
    </row>
    <row r="1610" spans="1:7" ht="15.75" x14ac:dyDescent="0.25">
      <c r="A1610" s="619" t="s">
        <v>856</v>
      </c>
      <c r="B1610" s="619" t="s">
        <v>8276</v>
      </c>
      <c r="C1610" s="619" t="s">
        <v>7788</v>
      </c>
      <c r="D1610" s="619" t="s">
        <v>426</v>
      </c>
      <c r="E1610" s="631">
        <v>2023</v>
      </c>
      <c r="F1610" s="79">
        <v>52795</v>
      </c>
      <c r="G1610" s="619" t="s">
        <v>7757</v>
      </c>
    </row>
    <row r="1611" spans="1:7" ht="15.75" x14ac:dyDescent="0.25">
      <c r="A1611" s="619" t="s">
        <v>856</v>
      </c>
      <c r="B1611" s="619" t="s">
        <v>8277</v>
      </c>
      <c r="C1611" s="619" t="s">
        <v>7788</v>
      </c>
      <c r="D1611" s="619" t="s">
        <v>438</v>
      </c>
      <c r="E1611" s="631">
        <v>2023</v>
      </c>
      <c r="F1611" s="79">
        <v>51445</v>
      </c>
      <c r="G1611" s="619" t="s">
        <v>7757</v>
      </c>
    </row>
    <row r="1612" spans="1:7" ht="15.75" x14ac:dyDescent="0.25">
      <c r="A1612" s="619" t="s">
        <v>856</v>
      </c>
      <c r="B1612" s="619" t="s">
        <v>8277</v>
      </c>
      <c r="C1612" s="619" t="s">
        <v>7788</v>
      </c>
      <c r="D1612" s="619" t="s">
        <v>438</v>
      </c>
      <c r="E1612" s="631">
        <v>2023</v>
      </c>
      <c r="F1612" s="79">
        <v>51695</v>
      </c>
      <c r="G1612" s="619" t="s">
        <v>8278</v>
      </c>
    </row>
    <row r="1613" spans="1:7" ht="15.75" x14ac:dyDescent="0.25">
      <c r="A1613" s="619" t="s">
        <v>856</v>
      </c>
      <c r="B1613" s="619" t="s">
        <v>8277</v>
      </c>
      <c r="C1613" s="619" t="s">
        <v>7788</v>
      </c>
      <c r="D1613" s="619" t="s">
        <v>426</v>
      </c>
      <c r="E1613" s="631">
        <v>2023</v>
      </c>
      <c r="F1613" s="79">
        <v>55245</v>
      </c>
      <c r="G1613" s="619" t="s">
        <v>7757</v>
      </c>
    </row>
    <row r="1614" spans="1:7" ht="15.75" x14ac:dyDescent="0.25">
      <c r="A1614" s="619" t="s">
        <v>856</v>
      </c>
      <c r="B1614" s="619" t="s">
        <v>8277</v>
      </c>
      <c r="C1614" s="619" t="s">
        <v>7788</v>
      </c>
      <c r="D1614" s="619" t="s">
        <v>426</v>
      </c>
      <c r="E1614" s="631">
        <v>2023</v>
      </c>
      <c r="F1614" s="79">
        <v>55495</v>
      </c>
      <c r="G1614" s="619" t="s">
        <v>8279</v>
      </c>
    </row>
    <row r="1615" spans="1:7" ht="15.75" x14ac:dyDescent="0.25">
      <c r="A1615" s="619" t="s">
        <v>856</v>
      </c>
      <c r="B1615" s="619" t="s">
        <v>8275</v>
      </c>
      <c r="C1615" s="619" t="s">
        <v>7788</v>
      </c>
      <c r="D1615" s="619" t="s">
        <v>438</v>
      </c>
      <c r="E1615" s="631">
        <v>2023</v>
      </c>
      <c r="F1615" s="79">
        <v>43995</v>
      </c>
      <c r="G1615" s="619" t="s">
        <v>7757</v>
      </c>
    </row>
    <row r="1616" spans="1:7" ht="15.75" x14ac:dyDescent="0.25">
      <c r="A1616" s="619" t="s">
        <v>856</v>
      </c>
      <c r="B1616" s="619" t="s">
        <v>8286</v>
      </c>
      <c r="C1616" s="619" t="s">
        <v>4060</v>
      </c>
      <c r="D1616" s="619" t="s">
        <v>110</v>
      </c>
      <c r="E1616" s="631">
        <v>2023</v>
      </c>
      <c r="F1616" s="79">
        <v>31585</v>
      </c>
      <c r="G1616" s="619" t="s">
        <v>7746</v>
      </c>
    </row>
    <row r="1617" spans="1:7" ht="15.75" x14ac:dyDescent="0.25">
      <c r="A1617" s="619" t="s">
        <v>856</v>
      </c>
      <c r="B1617" s="619" t="s">
        <v>8286</v>
      </c>
      <c r="C1617" s="619" t="s">
        <v>4060</v>
      </c>
      <c r="D1617" s="619" t="s">
        <v>110</v>
      </c>
      <c r="E1617" s="631">
        <v>2023</v>
      </c>
      <c r="F1617" s="79">
        <v>32385</v>
      </c>
      <c r="G1617" s="619" t="s">
        <v>7746</v>
      </c>
    </row>
    <row r="1618" spans="1:7" ht="15.75" x14ac:dyDescent="0.25">
      <c r="A1618" s="619" t="s">
        <v>856</v>
      </c>
      <c r="B1618" s="619" t="s">
        <v>8280</v>
      </c>
      <c r="C1618" s="619" t="s">
        <v>5072</v>
      </c>
      <c r="D1618" s="619" t="s">
        <v>110</v>
      </c>
      <c r="E1618" s="631">
        <v>2023</v>
      </c>
      <c r="F1618" s="79">
        <v>20655</v>
      </c>
      <c r="G1618" s="619" t="s">
        <v>7746</v>
      </c>
    </row>
    <row r="1619" spans="1:7" ht="15.75" x14ac:dyDescent="0.25">
      <c r="A1619" s="619" t="s">
        <v>856</v>
      </c>
      <c r="B1619" s="619" t="s">
        <v>8281</v>
      </c>
      <c r="C1619" s="619" t="s">
        <v>5072</v>
      </c>
      <c r="D1619" s="619" t="s">
        <v>110</v>
      </c>
      <c r="E1619" s="631">
        <v>2023</v>
      </c>
      <c r="F1619" s="79">
        <v>21455</v>
      </c>
      <c r="G1619" s="619" t="s">
        <v>7746</v>
      </c>
    </row>
    <row r="1620" spans="1:7" ht="15.75" x14ac:dyDescent="0.25">
      <c r="A1620" s="619" t="s">
        <v>856</v>
      </c>
      <c r="B1620" s="619" t="s">
        <v>8284</v>
      </c>
      <c r="C1620" s="619" t="s">
        <v>5072</v>
      </c>
      <c r="D1620" s="619" t="s">
        <v>110</v>
      </c>
      <c r="E1620" s="631">
        <v>2023</v>
      </c>
      <c r="F1620" s="79">
        <v>24385</v>
      </c>
      <c r="G1620" s="619" t="s">
        <v>7746</v>
      </c>
    </row>
    <row r="1621" spans="1:7" ht="15.75" x14ac:dyDescent="0.25">
      <c r="A1621" s="619" t="s">
        <v>856</v>
      </c>
      <c r="B1621" s="619" t="s">
        <v>8285</v>
      </c>
      <c r="C1621" s="619" t="s">
        <v>5072</v>
      </c>
      <c r="D1621" s="619" t="s">
        <v>110</v>
      </c>
      <c r="E1621" s="631">
        <v>2023</v>
      </c>
      <c r="F1621" s="79">
        <v>28385</v>
      </c>
      <c r="G1621" s="619" t="s">
        <v>7746</v>
      </c>
    </row>
    <row r="1622" spans="1:7" ht="15.75" x14ac:dyDescent="0.25">
      <c r="A1622" s="619" t="s">
        <v>856</v>
      </c>
      <c r="B1622" s="619" t="s">
        <v>8282</v>
      </c>
      <c r="C1622" s="619" t="s">
        <v>5072</v>
      </c>
      <c r="D1622" s="619" t="s">
        <v>110</v>
      </c>
      <c r="E1622" s="631">
        <v>2023</v>
      </c>
      <c r="F1622" s="79">
        <v>21555</v>
      </c>
      <c r="G1622" s="619" t="s">
        <v>7746</v>
      </c>
    </row>
    <row r="1623" spans="1:7" ht="15.75" x14ac:dyDescent="0.25">
      <c r="A1623" s="619" t="s">
        <v>856</v>
      </c>
      <c r="B1623" s="619" t="s">
        <v>8283</v>
      </c>
      <c r="C1623" s="619" t="s">
        <v>5072</v>
      </c>
      <c r="D1623" s="619" t="s">
        <v>110</v>
      </c>
      <c r="E1623" s="631">
        <v>2023</v>
      </c>
      <c r="F1623" s="79">
        <v>22355</v>
      </c>
      <c r="G1623" s="619" t="s">
        <v>7746</v>
      </c>
    </row>
    <row r="1624" spans="1:7" ht="15.75" x14ac:dyDescent="0.2">
      <c r="A1624" s="665" t="s">
        <v>856</v>
      </c>
      <c r="B1624" s="665" t="s">
        <v>9822</v>
      </c>
      <c r="C1624" s="665" t="s">
        <v>9813</v>
      </c>
      <c r="D1624" s="665" t="s">
        <v>110</v>
      </c>
      <c r="E1624" s="676">
        <v>2023</v>
      </c>
      <c r="F1624" s="671">
        <v>61468</v>
      </c>
      <c r="G1624" s="665" t="s">
        <v>9823</v>
      </c>
    </row>
    <row r="1625" spans="1:7" ht="15.75" x14ac:dyDescent="0.2">
      <c r="A1625" s="665" t="s">
        <v>856</v>
      </c>
      <c r="B1625" s="665" t="s">
        <v>9824</v>
      </c>
      <c r="C1625" s="665" t="s">
        <v>9813</v>
      </c>
      <c r="D1625" s="665" t="s">
        <v>110</v>
      </c>
      <c r="E1625" s="676">
        <v>2023</v>
      </c>
      <c r="F1625" s="671">
        <v>63112</v>
      </c>
      <c r="G1625" s="665" t="s">
        <v>9823</v>
      </c>
    </row>
    <row r="1626" spans="1:7" ht="15.75" x14ac:dyDescent="0.2">
      <c r="A1626" s="665" t="s">
        <v>856</v>
      </c>
      <c r="B1626" s="665" t="s">
        <v>9825</v>
      </c>
      <c r="C1626" s="665" t="s">
        <v>9813</v>
      </c>
      <c r="D1626" s="665" t="s">
        <v>110</v>
      </c>
      <c r="E1626" s="676">
        <v>2023</v>
      </c>
      <c r="F1626" s="671">
        <v>74496</v>
      </c>
      <c r="G1626" s="665" t="s">
        <v>9823</v>
      </c>
    </row>
    <row r="1627" spans="1:7" ht="15.75" x14ac:dyDescent="0.2">
      <c r="A1627" s="665" t="s">
        <v>856</v>
      </c>
      <c r="B1627" s="665" t="s">
        <v>9826</v>
      </c>
      <c r="C1627" s="665" t="s">
        <v>9813</v>
      </c>
      <c r="D1627" s="665" t="s">
        <v>110</v>
      </c>
      <c r="E1627" s="676">
        <v>2023</v>
      </c>
      <c r="F1627" s="665">
        <v>76140</v>
      </c>
      <c r="G1627" s="665" t="s">
        <v>9823</v>
      </c>
    </row>
    <row r="1628" spans="1:7" ht="15.75" x14ac:dyDescent="0.25">
      <c r="A1628" s="619" t="s">
        <v>856</v>
      </c>
      <c r="B1628" s="619" t="s">
        <v>8287</v>
      </c>
      <c r="C1628" s="619" t="s">
        <v>5072</v>
      </c>
      <c r="D1628" s="619" t="s">
        <v>110</v>
      </c>
      <c r="E1628" s="631">
        <v>2023</v>
      </c>
      <c r="F1628" s="79">
        <v>24155</v>
      </c>
      <c r="G1628" s="619" t="s">
        <v>7757</v>
      </c>
    </row>
    <row r="1629" spans="1:7" ht="15.75" x14ac:dyDescent="0.25">
      <c r="A1629" s="619" t="s">
        <v>856</v>
      </c>
      <c r="B1629" s="619" t="s">
        <v>8287</v>
      </c>
      <c r="C1629" s="619" t="s">
        <v>5072</v>
      </c>
      <c r="D1629" s="619" t="s">
        <v>426</v>
      </c>
      <c r="E1629" s="631">
        <v>2023</v>
      </c>
      <c r="F1629" s="79">
        <v>26495</v>
      </c>
      <c r="G1629" s="619" t="s">
        <v>7757</v>
      </c>
    </row>
    <row r="1630" spans="1:7" ht="15.75" x14ac:dyDescent="0.25">
      <c r="A1630" s="619" t="s">
        <v>856</v>
      </c>
      <c r="B1630" s="619" t="s">
        <v>8288</v>
      </c>
      <c r="C1630" s="619" t="s">
        <v>5072</v>
      </c>
      <c r="D1630" s="619" t="s">
        <v>110</v>
      </c>
      <c r="E1630" s="631">
        <v>2023</v>
      </c>
      <c r="F1630" s="79">
        <v>28925</v>
      </c>
      <c r="G1630" s="619" t="s">
        <v>7757</v>
      </c>
    </row>
    <row r="1631" spans="1:7" ht="15.75" x14ac:dyDescent="0.25">
      <c r="A1631" s="619" t="s">
        <v>856</v>
      </c>
      <c r="B1631" s="619" t="s">
        <v>8288</v>
      </c>
      <c r="C1631" s="619" t="s">
        <v>5072</v>
      </c>
      <c r="D1631" s="619" t="s">
        <v>426</v>
      </c>
      <c r="E1631" s="631">
        <v>2023</v>
      </c>
      <c r="F1631" s="79">
        <v>30375</v>
      </c>
      <c r="G1631" s="619" t="s">
        <v>7757</v>
      </c>
    </row>
    <row r="1632" spans="1:7" ht="15.75" x14ac:dyDescent="0.25">
      <c r="A1632" s="619" t="s">
        <v>856</v>
      </c>
      <c r="B1632" s="619" t="s">
        <v>8289</v>
      </c>
      <c r="C1632" s="619" t="s">
        <v>5072</v>
      </c>
      <c r="D1632" s="619" t="s">
        <v>426</v>
      </c>
      <c r="E1632" s="631">
        <v>2023</v>
      </c>
      <c r="F1632" s="79">
        <v>34535</v>
      </c>
      <c r="G1632" s="619" t="s">
        <v>7757</v>
      </c>
    </row>
    <row r="1633" spans="1:7" ht="15.75" x14ac:dyDescent="0.2">
      <c r="A1633" s="665" t="s">
        <v>856</v>
      </c>
      <c r="B1633" s="665" t="s">
        <v>9831</v>
      </c>
      <c r="C1633" s="665" t="s">
        <v>9813</v>
      </c>
      <c r="D1633" s="665" t="s">
        <v>110</v>
      </c>
      <c r="E1633" s="676">
        <v>2023</v>
      </c>
      <c r="F1633" s="671">
        <v>48936</v>
      </c>
      <c r="G1633" s="665" t="s">
        <v>3070</v>
      </c>
    </row>
    <row r="1634" spans="1:7" ht="15.75" x14ac:dyDescent="0.2">
      <c r="A1634" s="665" t="s">
        <v>856</v>
      </c>
      <c r="B1634" s="665" t="s">
        <v>9832</v>
      </c>
      <c r="C1634" s="665" t="s">
        <v>9813</v>
      </c>
      <c r="D1634" s="665" t="s">
        <v>110</v>
      </c>
      <c r="E1634" s="676">
        <v>2023</v>
      </c>
      <c r="F1634" s="671">
        <v>46507</v>
      </c>
      <c r="G1634" s="665" t="s">
        <v>3070</v>
      </c>
    </row>
    <row r="1635" spans="1:7" ht="15.75" x14ac:dyDescent="0.2">
      <c r="A1635" s="665" t="s">
        <v>856</v>
      </c>
      <c r="B1635" s="665" t="s">
        <v>9833</v>
      </c>
      <c r="C1635" s="665" t="s">
        <v>9813</v>
      </c>
      <c r="D1635" s="665" t="s">
        <v>110</v>
      </c>
      <c r="E1635" s="676">
        <v>2023</v>
      </c>
      <c r="F1635" s="671">
        <v>49869</v>
      </c>
      <c r="G1635" s="665" t="s">
        <v>3070</v>
      </c>
    </row>
    <row r="1636" spans="1:7" ht="15.75" x14ac:dyDescent="0.2">
      <c r="A1636" s="665" t="s">
        <v>856</v>
      </c>
      <c r="B1636" s="665" t="s">
        <v>9834</v>
      </c>
      <c r="C1636" s="665" t="s">
        <v>9813</v>
      </c>
      <c r="D1636" s="665" t="s">
        <v>110</v>
      </c>
      <c r="E1636" s="676">
        <v>2023</v>
      </c>
      <c r="F1636" s="671">
        <v>53792</v>
      </c>
      <c r="G1636" s="665" t="s">
        <v>3070</v>
      </c>
    </row>
    <row r="1637" spans="1:7" ht="15.75" x14ac:dyDescent="0.25">
      <c r="A1637" s="619" t="s">
        <v>856</v>
      </c>
      <c r="B1637" s="619" t="s">
        <v>4940</v>
      </c>
      <c r="C1637" s="619" t="s">
        <v>4060</v>
      </c>
      <c r="D1637" s="619" t="s">
        <v>110</v>
      </c>
      <c r="E1637" s="631">
        <v>2023</v>
      </c>
      <c r="F1637" s="79">
        <v>26950</v>
      </c>
      <c r="G1637" s="619" t="s">
        <v>7757</v>
      </c>
    </row>
    <row r="1638" spans="1:7" ht="15.75" x14ac:dyDescent="0.25">
      <c r="A1638" s="619" t="s">
        <v>856</v>
      </c>
      <c r="B1638" s="619" t="s">
        <v>4940</v>
      </c>
      <c r="C1638" s="619" t="s">
        <v>4060</v>
      </c>
      <c r="D1638" s="619" t="s">
        <v>426</v>
      </c>
      <c r="E1638" s="631">
        <v>2023</v>
      </c>
      <c r="F1638" s="79">
        <v>28450</v>
      </c>
      <c r="G1638" s="619" t="s">
        <v>7757</v>
      </c>
    </row>
    <row r="1639" spans="1:7" ht="15.75" x14ac:dyDescent="0.25">
      <c r="A1639" s="619" t="s">
        <v>856</v>
      </c>
      <c r="B1639" s="619" t="s">
        <v>4941</v>
      </c>
      <c r="C1639" s="619" t="s">
        <v>4060</v>
      </c>
      <c r="D1639" s="619" t="s">
        <v>110</v>
      </c>
      <c r="E1639" s="631">
        <v>2023</v>
      </c>
      <c r="F1639" s="79">
        <v>30580</v>
      </c>
      <c r="G1639" s="619" t="s">
        <v>7757</v>
      </c>
    </row>
    <row r="1640" spans="1:7" ht="15.75" x14ac:dyDescent="0.25">
      <c r="A1640" s="619" t="s">
        <v>856</v>
      </c>
      <c r="B1640" s="619" t="s">
        <v>4941</v>
      </c>
      <c r="C1640" s="619" t="s">
        <v>4060</v>
      </c>
      <c r="D1640" s="619" t="s">
        <v>426</v>
      </c>
      <c r="E1640" s="631">
        <v>2023</v>
      </c>
      <c r="F1640" s="79">
        <v>32080</v>
      </c>
      <c r="G1640" s="619" t="s">
        <v>7757</v>
      </c>
    </row>
    <row r="1641" spans="1:7" ht="15.75" x14ac:dyDescent="0.25">
      <c r="A1641" s="619" t="s">
        <v>856</v>
      </c>
      <c r="B1641" s="619" t="s">
        <v>8290</v>
      </c>
      <c r="C1641" s="619" t="s">
        <v>4060</v>
      </c>
      <c r="D1641" s="619" t="s">
        <v>110</v>
      </c>
      <c r="E1641" s="631">
        <v>2023</v>
      </c>
      <c r="F1641" s="79">
        <v>33310</v>
      </c>
      <c r="G1641" s="619" t="s">
        <v>7757</v>
      </c>
    </row>
    <row r="1642" spans="1:7" ht="15.75" x14ac:dyDescent="0.25">
      <c r="A1642" s="619" t="s">
        <v>856</v>
      </c>
      <c r="B1642" s="619" t="s">
        <v>8290</v>
      </c>
      <c r="C1642" s="619" t="s">
        <v>4060</v>
      </c>
      <c r="D1642" s="619" t="s">
        <v>426</v>
      </c>
      <c r="E1642" s="631">
        <v>2023</v>
      </c>
      <c r="F1642" s="79">
        <v>34810</v>
      </c>
      <c r="G1642" s="619" t="s">
        <v>7757</v>
      </c>
    </row>
    <row r="1643" spans="1:7" ht="15.75" x14ac:dyDescent="0.25">
      <c r="A1643" s="619" t="s">
        <v>856</v>
      </c>
      <c r="B1643" s="619" t="s">
        <v>8291</v>
      </c>
      <c r="C1643" s="619" t="s">
        <v>4060</v>
      </c>
      <c r="D1643" s="619" t="s">
        <v>426</v>
      </c>
      <c r="E1643" s="631">
        <v>2023</v>
      </c>
      <c r="F1643" s="79">
        <v>37680</v>
      </c>
      <c r="G1643" s="619" t="s">
        <v>7757</v>
      </c>
    </row>
    <row r="1644" spans="1:7" ht="15.75" x14ac:dyDescent="0.2">
      <c r="A1644" s="665" t="s">
        <v>856</v>
      </c>
      <c r="B1644" s="665" t="s">
        <v>9820</v>
      </c>
      <c r="C1644" s="665" t="s">
        <v>7819</v>
      </c>
      <c r="D1644" s="665" t="s">
        <v>426</v>
      </c>
      <c r="E1644" s="676">
        <v>2023</v>
      </c>
      <c r="F1644" s="671">
        <v>79716</v>
      </c>
      <c r="G1644" s="665" t="s">
        <v>3070</v>
      </c>
    </row>
    <row r="1645" spans="1:7" ht="15.75" x14ac:dyDescent="0.2">
      <c r="A1645" s="665" t="s">
        <v>856</v>
      </c>
      <c r="B1645" s="665" t="s">
        <v>9820</v>
      </c>
      <c r="C1645" s="665" t="s">
        <v>7819</v>
      </c>
      <c r="D1645" s="665" t="s">
        <v>426</v>
      </c>
      <c r="E1645" s="676">
        <v>2023</v>
      </c>
      <c r="F1645" s="671">
        <v>82088</v>
      </c>
      <c r="G1645" s="665" t="s">
        <v>3070</v>
      </c>
    </row>
    <row r="1646" spans="1:7" ht="15.75" x14ac:dyDescent="0.2">
      <c r="A1646" s="665" t="s">
        <v>856</v>
      </c>
      <c r="B1646" s="665" t="s">
        <v>9821</v>
      </c>
      <c r="C1646" s="665" t="s">
        <v>7819</v>
      </c>
      <c r="D1646" s="665" t="s">
        <v>426</v>
      </c>
      <c r="E1646" s="676">
        <v>2023</v>
      </c>
      <c r="F1646" s="671">
        <v>94388</v>
      </c>
      <c r="G1646" s="665" t="s">
        <v>3070</v>
      </c>
    </row>
    <row r="1647" spans="1:7" ht="15.75" x14ac:dyDescent="0.2">
      <c r="A1647" s="665" t="s">
        <v>856</v>
      </c>
      <c r="B1647" s="665" t="s">
        <v>9821</v>
      </c>
      <c r="C1647" s="665" t="s">
        <v>7819</v>
      </c>
      <c r="D1647" s="665" t="s">
        <v>426</v>
      </c>
      <c r="E1647" s="676">
        <v>2023</v>
      </c>
      <c r="F1647" s="671">
        <v>96844</v>
      </c>
      <c r="G1647" s="665" t="s">
        <v>3070</v>
      </c>
    </row>
  </sheetData>
  <sheetProtection algorithmName="SHA-512" hashValue="e60kj+zFe72aVaWivgctGNGD38vWllJ6bZJ5bt39XHB7nfnZKdSKBR74tiGexoPBeSnhZBJ3DOUQrwJdr/Uo+w==" saltValue="MBlcGwh6SE613dg9i4ijRw==" spinCount="100000" sheet="1" objects="1" scenarios="1"/>
  <sortState ref="A2:G1648">
    <sortCondition ref="A2:A1648"/>
    <sortCondition ref="B2:B1648"/>
  </sortState>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G1648"/>
  <sheetViews>
    <sheetView workbookViewId="0">
      <pane ySplit="1" topLeftCell="A2" activePane="bottomLeft" state="frozen"/>
      <selection pane="bottomLeft" activeCell="B16" sqref="B16"/>
    </sheetView>
  </sheetViews>
  <sheetFormatPr defaultRowHeight="12.75" x14ac:dyDescent="0.2"/>
  <cols>
    <col min="1" max="1" width="22.140625" customWidth="1"/>
    <col min="2" max="2" width="106.28515625" bestFit="1" customWidth="1"/>
    <col min="3" max="3" width="15.28515625" bestFit="1" customWidth="1"/>
    <col min="4" max="4" width="13.7109375" customWidth="1"/>
    <col min="5" max="5" width="9.140625" style="259"/>
    <col min="6" max="6" width="23.42578125" style="680" bestFit="1" customWidth="1"/>
    <col min="7" max="7" width="35.140625" bestFit="1" customWidth="1"/>
  </cols>
  <sheetData>
    <row r="1" spans="1:7" ht="15.75" x14ac:dyDescent="0.25">
      <c r="A1" s="623" t="s">
        <v>105</v>
      </c>
      <c r="B1" s="623" t="s">
        <v>80</v>
      </c>
      <c r="C1" s="623" t="s">
        <v>106</v>
      </c>
      <c r="D1" s="623" t="s">
        <v>107</v>
      </c>
      <c r="E1" s="674" t="s">
        <v>84</v>
      </c>
      <c r="F1" s="678" t="s">
        <v>6860</v>
      </c>
      <c r="G1" s="623" t="s">
        <v>109</v>
      </c>
    </row>
    <row r="2" spans="1:7" ht="15.75" x14ac:dyDescent="0.25">
      <c r="A2" s="54" t="s">
        <v>415</v>
      </c>
      <c r="B2" s="54" t="s">
        <v>9572</v>
      </c>
      <c r="C2" s="54" t="s">
        <v>3945</v>
      </c>
      <c r="D2" s="54" t="s">
        <v>110</v>
      </c>
      <c r="E2" s="64">
        <v>2024</v>
      </c>
      <c r="F2" s="681">
        <v>22934</v>
      </c>
      <c r="G2" s="54" t="s">
        <v>186</v>
      </c>
    </row>
    <row r="3" spans="1:7" ht="15.75" x14ac:dyDescent="0.25">
      <c r="A3" s="54" t="s">
        <v>415</v>
      </c>
      <c r="B3" s="54" t="s">
        <v>9573</v>
      </c>
      <c r="C3" s="54" t="s">
        <v>3945</v>
      </c>
      <c r="D3" s="54" t="s">
        <v>110</v>
      </c>
      <c r="E3" s="64">
        <v>2024</v>
      </c>
      <c r="F3" s="681">
        <v>24504</v>
      </c>
      <c r="G3" s="54" t="s">
        <v>186</v>
      </c>
    </row>
    <row r="4" spans="1:7" ht="15.75" x14ac:dyDescent="0.25">
      <c r="A4" s="54" t="s">
        <v>415</v>
      </c>
      <c r="B4" s="54" t="s">
        <v>9574</v>
      </c>
      <c r="C4" s="54" t="s">
        <v>1981</v>
      </c>
      <c r="D4" s="54" t="s">
        <v>426</v>
      </c>
      <c r="E4" s="64">
        <v>2024</v>
      </c>
      <c r="F4" s="681">
        <v>118470</v>
      </c>
      <c r="G4" s="54" t="s">
        <v>135</v>
      </c>
    </row>
    <row r="5" spans="1:7" ht="15.75" x14ac:dyDescent="0.25">
      <c r="A5" s="618" t="s">
        <v>415</v>
      </c>
      <c r="B5" s="618" t="s">
        <v>9575</v>
      </c>
      <c r="C5" s="618" t="s">
        <v>1981</v>
      </c>
      <c r="D5" s="618" t="s">
        <v>426</v>
      </c>
      <c r="E5" s="631">
        <v>2024</v>
      </c>
      <c r="F5" s="683">
        <v>113016</v>
      </c>
      <c r="G5" s="618" t="s">
        <v>141</v>
      </c>
    </row>
    <row r="6" spans="1:7" ht="15.75" x14ac:dyDescent="0.25">
      <c r="A6" s="618" t="s">
        <v>2169</v>
      </c>
      <c r="B6" s="618" t="s">
        <v>9591</v>
      </c>
      <c r="C6" s="618" t="s">
        <v>2845</v>
      </c>
      <c r="D6" s="618" t="s">
        <v>426</v>
      </c>
      <c r="E6" s="631">
        <v>2024</v>
      </c>
      <c r="F6" s="683">
        <v>90400</v>
      </c>
      <c r="G6" s="618" t="s">
        <v>6882</v>
      </c>
    </row>
    <row r="7" spans="1:7" ht="15.75" x14ac:dyDescent="0.25">
      <c r="A7" s="618" t="s">
        <v>9576</v>
      </c>
      <c r="B7" s="618" t="s">
        <v>9577</v>
      </c>
      <c r="C7" s="618" t="s">
        <v>2114</v>
      </c>
      <c r="D7" s="618" t="s">
        <v>426</v>
      </c>
      <c r="E7" s="631">
        <v>2024</v>
      </c>
      <c r="F7" s="683">
        <v>58100</v>
      </c>
      <c r="G7" s="618" t="s">
        <v>135</v>
      </c>
    </row>
    <row r="8" spans="1:7" ht="15.75" x14ac:dyDescent="0.25">
      <c r="A8" s="618" t="s">
        <v>9576</v>
      </c>
      <c r="B8" s="618" t="s">
        <v>9579</v>
      </c>
      <c r="C8" s="618" t="s">
        <v>2114</v>
      </c>
      <c r="D8" s="618" t="s">
        <v>426</v>
      </c>
      <c r="E8" s="631">
        <v>2024</v>
      </c>
      <c r="F8" s="683">
        <v>55400</v>
      </c>
      <c r="G8" s="618" t="s">
        <v>6882</v>
      </c>
    </row>
    <row r="9" spans="1:7" ht="15.75" x14ac:dyDescent="0.25">
      <c r="A9" s="618" t="s">
        <v>9576</v>
      </c>
      <c r="B9" s="618" t="s">
        <v>9578</v>
      </c>
      <c r="C9" s="618" t="s">
        <v>2114</v>
      </c>
      <c r="D9" s="618" t="s">
        <v>426</v>
      </c>
      <c r="E9" s="631">
        <v>2024</v>
      </c>
      <c r="F9" s="683">
        <v>52200</v>
      </c>
      <c r="G9" s="618" t="s">
        <v>6882</v>
      </c>
    </row>
    <row r="10" spans="1:7" ht="15.75" x14ac:dyDescent="0.25">
      <c r="A10" s="618" t="s">
        <v>9576</v>
      </c>
      <c r="B10" s="618" t="s">
        <v>9580</v>
      </c>
      <c r="C10" s="618" t="s">
        <v>2114</v>
      </c>
      <c r="D10" s="618" t="s">
        <v>426</v>
      </c>
      <c r="E10" s="631">
        <v>2024</v>
      </c>
      <c r="F10" s="683">
        <v>60400</v>
      </c>
      <c r="G10" s="618" t="s">
        <v>6882</v>
      </c>
    </row>
    <row r="11" spans="1:7" ht="15.75" x14ac:dyDescent="0.25">
      <c r="A11" s="618" t="s">
        <v>9576</v>
      </c>
      <c r="B11" s="618" t="s">
        <v>9581</v>
      </c>
      <c r="C11" s="618" t="s">
        <v>2845</v>
      </c>
      <c r="D11" s="618" t="s">
        <v>426</v>
      </c>
      <c r="E11" s="631">
        <v>2024</v>
      </c>
      <c r="F11" s="683">
        <v>125800</v>
      </c>
      <c r="G11" s="618" t="s">
        <v>1575</v>
      </c>
    </row>
    <row r="12" spans="1:7" ht="15.75" x14ac:dyDescent="0.25">
      <c r="A12" s="618" t="s">
        <v>9576</v>
      </c>
      <c r="B12" s="618" t="s">
        <v>9582</v>
      </c>
      <c r="C12" s="618" t="s">
        <v>2845</v>
      </c>
      <c r="D12" s="618" t="s">
        <v>426</v>
      </c>
      <c r="E12" s="631">
        <v>2024</v>
      </c>
      <c r="F12" s="683">
        <v>127800</v>
      </c>
      <c r="G12" s="618" t="s">
        <v>135</v>
      </c>
    </row>
    <row r="13" spans="1:7" ht="15.75" x14ac:dyDescent="0.25">
      <c r="A13" s="618" t="s">
        <v>9576</v>
      </c>
      <c r="B13" s="618" t="s">
        <v>9583</v>
      </c>
      <c r="C13" s="618" t="s">
        <v>2845</v>
      </c>
      <c r="D13" s="618" t="s">
        <v>426</v>
      </c>
      <c r="E13" s="631">
        <v>2024</v>
      </c>
      <c r="F13" s="683">
        <v>125800</v>
      </c>
      <c r="G13" s="618" t="s">
        <v>6882</v>
      </c>
    </row>
    <row r="14" spans="1:7" ht="15.75" x14ac:dyDescent="0.25">
      <c r="A14" s="618" t="s">
        <v>9576</v>
      </c>
      <c r="B14" s="618" t="s">
        <v>9584</v>
      </c>
      <c r="C14" s="618" t="s">
        <v>6144</v>
      </c>
      <c r="D14" s="618" t="s">
        <v>426</v>
      </c>
      <c r="E14" s="631">
        <v>2024</v>
      </c>
      <c r="F14" s="683">
        <v>75500</v>
      </c>
      <c r="G14" s="618" t="s">
        <v>135</v>
      </c>
    </row>
    <row r="15" spans="1:7" ht="15.75" x14ac:dyDescent="0.25">
      <c r="A15" s="618" t="s">
        <v>9576</v>
      </c>
      <c r="B15" s="618" t="s">
        <v>9585</v>
      </c>
      <c r="C15" s="618" t="s">
        <v>6144</v>
      </c>
      <c r="D15" s="618" t="s">
        <v>426</v>
      </c>
      <c r="E15" s="631">
        <v>2024</v>
      </c>
      <c r="F15" s="683">
        <v>79800</v>
      </c>
      <c r="G15" s="618" t="s">
        <v>135</v>
      </c>
    </row>
    <row r="16" spans="1:7" ht="15.75" x14ac:dyDescent="0.25">
      <c r="A16" s="618" t="s">
        <v>9576</v>
      </c>
      <c r="B16" s="618" t="s">
        <v>9586</v>
      </c>
      <c r="C16" s="618" t="s">
        <v>6144</v>
      </c>
      <c r="D16" s="618" t="s">
        <v>426</v>
      </c>
      <c r="E16" s="631">
        <v>2024</v>
      </c>
      <c r="F16" s="683">
        <v>83700</v>
      </c>
      <c r="G16" s="618" t="s">
        <v>135</v>
      </c>
    </row>
    <row r="17" spans="1:7" ht="15.75" x14ac:dyDescent="0.25">
      <c r="A17" s="618" t="s">
        <v>9576</v>
      </c>
      <c r="B17" s="618" t="s">
        <v>9587</v>
      </c>
      <c r="C17" s="618" t="s">
        <v>6144</v>
      </c>
      <c r="D17" s="618" t="s">
        <v>426</v>
      </c>
      <c r="E17" s="631">
        <v>2024</v>
      </c>
      <c r="F17" s="683">
        <v>85300</v>
      </c>
      <c r="G17" s="618" t="s">
        <v>135</v>
      </c>
    </row>
    <row r="18" spans="1:7" ht="15.75" x14ac:dyDescent="0.25">
      <c r="A18" s="618" t="s">
        <v>9576</v>
      </c>
      <c r="B18" s="618" t="s">
        <v>9588</v>
      </c>
      <c r="C18" s="618" t="s">
        <v>6144</v>
      </c>
      <c r="D18" s="618" t="s">
        <v>426</v>
      </c>
      <c r="E18" s="631">
        <v>2024</v>
      </c>
      <c r="F18" s="683">
        <v>89100</v>
      </c>
      <c r="G18" s="618" t="s">
        <v>135</v>
      </c>
    </row>
    <row r="19" spans="1:7" ht="15.75" x14ac:dyDescent="0.25">
      <c r="A19" s="618" t="s">
        <v>9576</v>
      </c>
      <c r="B19" s="618" t="s">
        <v>9589</v>
      </c>
      <c r="C19" s="618" t="s">
        <v>6144</v>
      </c>
      <c r="D19" s="618" t="s">
        <v>426</v>
      </c>
      <c r="E19" s="631">
        <v>2024</v>
      </c>
      <c r="F19" s="683">
        <v>92700</v>
      </c>
      <c r="G19" s="618" t="s">
        <v>135</v>
      </c>
    </row>
    <row r="20" spans="1:7" ht="15.75" x14ac:dyDescent="0.25">
      <c r="A20" s="618" t="s">
        <v>9576</v>
      </c>
      <c r="B20" s="618" t="s">
        <v>9590</v>
      </c>
      <c r="C20" s="618" t="s">
        <v>2845</v>
      </c>
      <c r="D20" s="618" t="s">
        <v>426</v>
      </c>
      <c r="E20" s="631">
        <v>2024</v>
      </c>
      <c r="F20" s="683">
        <v>123400</v>
      </c>
      <c r="G20" s="618" t="s">
        <v>135</v>
      </c>
    </row>
    <row r="21" spans="1:7" ht="15.75" x14ac:dyDescent="0.25">
      <c r="A21" s="618" t="s">
        <v>9576</v>
      </c>
      <c r="B21" s="618" t="s">
        <v>9592</v>
      </c>
      <c r="C21" s="618" t="s">
        <v>2845</v>
      </c>
      <c r="D21" s="618" t="s">
        <v>426</v>
      </c>
      <c r="E21" s="631">
        <v>2024</v>
      </c>
      <c r="F21" s="683">
        <v>94900</v>
      </c>
      <c r="G21" s="618" t="s">
        <v>6882</v>
      </c>
    </row>
    <row r="22" spans="1:7" ht="15.75" x14ac:dyDescent="0.25">
      <c r="A22" s="618" t="s">
        <v>9576</v>
      </c>
      <c r="B22" s="618" t="s">
        <v>9595</v>
      </c>
      <c r="C22" s="618" t="s">
        <v>2845</v>
      </c>
      <c r="D22" s="618" t="s">
        <v>426</v>
      </c>
      <c r="E22" s="631">
        <v>2024</v>
      </c>
      <c r="F22" s="683">
        <v>103600</v>
      </c>
      <c r="G22" s="618" t="s">
        <v>6882</v>
      </c>
    </row>
    <row r="23" spans="1:7" ht="15.75" x14ac:dyDescent="0.25">
      <c r="A23" s="618" t="s">
        <v>9593</v>
      </c>
      <c r="B23" s="618" t="s">
        <v>9594</v>
      </c>
      <c r="C23" s="618" t="s">
        <v>2845</v>
      </c>
      <c r="D23" s="618" t="s">
        <v>426</v>
      </c>
      <c r="E23" s="631">
        <v>2024</v>
      </c>
      <c r="F23" s="683">
        <v>96600</v>
      </c>
      <c r="G23" s="618" t="s">
        <v>6882</v>
      </c>
    </row>
    <row r="24" spans="1:7" ht="15.75" x14ac:dyDescent="0.25">
      <c r="A24" s="618" t="s">
        <v>6878</v>
      </c>
      <c r="B24" s="618" t="s">
        <v>6887</v>
      </c>
      <c r="C24" s="618" t="s">
        <v>2114</v>
      </c>
      <c r="D24" s="618" t="s">
        <v>110</v>
      </c>
      <c r="E24" s="631">
        <v>2024</v>
      </c>
      <c r="F24" s="79">
        <v>35800</v>
      </c>
      <c r="G24" s="618" t="s">
        <v>135</v>
      </c>
    </row>
    <row r="25" spans="1:7" ht="15.75" x14ac:dyDescent="0.25">
      <c r="A25" s="618" t="s">
        <v>6878</v>
      </c>
      <c r="B25" s="618" t="s">
        <v>6887</v>
      </c>
      <c r="C25" s="618" t="s">
        <v>2114</v>
      </c>
      <c r="D25" s="618" t="s">
        <v>426</v>
      </c>
      <c r="E25" s="631">
        <v>2024</v>
      </c>
      <c r="F25" s="79">
        <v>37800</v>
      </c>
      <c r="G25" s="618" t="s">
        <v>135</v>
      </c>
    </row>
    <row r="26" spans="1:7" ht="15.75" x14ac:dyDescent="0.25">
      <c r="A26" s="618" t="s">
        <v>6878</v>
      </c>
      <c r="B26" s="618" t="s">
        <v>6889</v>
      </c>
      <c r="C26" s="618" t="s">
        <v>2114</v>
      </c>
      <c r="D26" s="618" t="s">
        <v>110</v>
      </c>
      <c r="E26" s="631">
        <v>2024</v>
      </c>
      <c r="F26" s="79">
        <v>39400</v>
      </c>
      <c r="G26" s="618" t="s">
        <v>135</v>
      </c>
    </row>
    <row r="27" spans="1:7" ht="15.75" x14ac:dyDescent="0.25">
      <c r="A27" s="618" t="s">
        <v>6878</v>
      </c>
      <c r="B27" s="618" t="s">
        <v>6889</v>
      </c>
      <c r="C27" s="618" t="s">
        <v>2114</v>
      </c>
      <c r="D27" s="618" t="s">
        <v>426</v>
      </c>
      <c r="E27" s="631">
        <v>2024</v>
      </c>
      <c r="F27" s="79">
        <v>41400</v>
      </c>
      <c r="G27" s="618" t="s">
        <v>135</v>
      </c>
    </row>
    <row r="28" spans="1:7" s="645" customFormat="1" ht="15.75" x14ac:dyDescent="0.25">
      <c r="A28" s="618" t="s">
        <v>6878</v>
      </c>
      <c r="B28" s="618" t="s">
        <v>6883</v>
      </c>
      <c r="C28" s="618" t="s">
        <v>2114</v>
      </c>
      <c r="D28" s="618" t="s">
        <v>426</v>
      </c>
      <c r="E28" s="631">
        <v>2024</v>
      </c>
      <c r="F28" s="79">
        <v>51900</v>
      </c>
      <c r="G28" s="618" t="s">
        <v>6882</v>
      </c>
    </row>
    <row r="29" spans="1:7" ht="15.75" x14ac:dyDescent="0.25">
      <c r="A29" s="618" t="s">
        <v>6886</v>
      </c>
      <c r="B29" s="618" t="s">
        <v>7092</v>
      </c>
      <c r="C29" s="618" t="s">
        <v>2114</v>
      </c>
      <c r="D29" s="618" t="s">
        <v>426</v>
      </c>
      <c r="E29" s="631">
        <v>2024</v>
      </c>
      <c r="F29" s="79">
        <v>47600</v>
      </c>
      <c r="G29" s="618" t="s">
        <v>1575</v>
      </c>
    </row>
    <row r="30" spans="1:7" ht="15.75" x14ac:dyDescent="0.25">
      <c r="A30" s="618" t="s">
        <v>6886</v>
      </c>
      <c r="B30" s="618" t="s">
        <v>8612</v>
      </c>
      <c r="C30" s="618" t="s">
        <v>2114</v>
      </c>
      <c r="D30" s="618" t="s">
        <v>426</v>
      </c>
      <c r="E30" s="661">
        <v>2024</v>
      </c>
      <c r="F30" s="124">
        <v>45500</v>
      </c>
      <c r="G30" s="618" t="s">
        <v>1575</v>
      </c>
    </row>
    <row r="31" spans="1:7" ht="15.75" x14ac:dyDescent="0.25">
      <c r="A31" s="618" t="s">
        <v>6886</v>
      </c>
      <c r="B31" s="618" t="s">
        <v>6900</v>
      </c>
      <c r="C31" s="618" t="s">
        <v>2114</v>
      </c>
      <c r="D31" s="618" t="s">
        <v>426</v>
      </c>
      <c r="E31" s="631">
        <v>2024</v>
      </c>
      <c r="F31" s="79">
        <v>51200</v>
      </c>
      <c r="G31" s="618" t="s">
        <v>1575</v>
      </c>
    </row>
    <row r="32" spans="1:7" ht="15.75" x14ac:dyDescent="0.25">
      <c r="A32" s="618" t="s">
        <v>6886</v>
      </c>
      <c r="B32" s="618" t="s">
        <v>6901</v>
      </c>
      <c r="C32" s="618" t="s">
        <v>2114</v>
      </c>
      <c r="D32" s="618" t="s">
        <v>426</v>
      </c>
      <c r="E32" s="631">
        <v>2024</v>
      </c>
      <c r="F32" s="79">
        <v>56500</v>
      </c>
      <c r="G32" s="618" t="s">
        <v>1575</v>
      </c>
    </row>
    <row r="33" spans="1:7" ht="15.75" x14ac:dyDescent="0.25">
      <c r="A33" s="618" t="s">
        <v>6886</v>
      </c>
      <c r="B33" s="618" t="s">
        <v>6887</v>
      </c>
      <c r="C33" s="618" t="s">
        <v>2114</v>
      </c>
      <c r="D33" s="618" t="s">
        <v>426</v>
      </c>
      <c r="E33" s="631">
        <v>2024</v>
      </c>
      <c r="F33" s="79">
        <v>41900</v>
      </c>
      <c r="G33" s="618" t="s">
        <v>135</v>
      </c>
    </row>
    <row r="34" spans="1:7" ht="15.75" x14ac:dyDescent="0.25">
      <c r="A34" s="618" t="s">
        <v>6886</v>
      </c>
      <c r="B34" s="618" t="s">
        <v>6889</v>
      </c>
      <c r="C34" s="618" t="s">
        <v>2114</v>
      </c>
      <c r="D34" s="618" t="s">
        <v>426</v>
      </c>
      <c r="E34" s="631">
        <v>2024</v>
      </c>
      <c r="F34" s="79">
        <v>46100</v>
      </c>
      <c r="G34" s="618" t="s">
        <v>135</v>
      </c>
    </row>
    <row r="35" spans="1:7" ht="15.75" x14ac:dyDescent="0.25">
      <c r="A35" s="618" t="s">
        <v>6886</v>
      </c>
      <c r="B35" s="618" t="s">
        <v>6890</v>
      </c>
      <c r="C35" s="618" t="s">
        <v>2114</v>
      </c>
      <c r="D35" s="618" t="s">
        <v>426</v>
      </c>
      <c r="E35" s="631">
        <v>2024</v>
      </c>
      <c r="F35" s="79">
        <v>47700</v>
      </c>
      <c r="G35" s="618" t="s">
        <v>135</v>
      </c>
    </row>
    <row r="36" spans="1:7" ht="15.75" x14ac:dyDescent="0.25">
      <c r="A36" s="618" t="s">
        <v>6886</v>
      </c>
      <c r="B36" s="618" t="s">
        <v>6888</v>
      </c>
      <c r="C36" s="618" t="s">
        <v>2114</v>
      </c>
      <c r="D36" s="618" t="s">
        <v>426</v>
      </c>
      <c r="E36" s="631">
        <v>2024</v>
      </c>
      <c r="F36" s="79">
        <v>44100</v>
      </c>
      <c r="G36" s="618" t="s">
        <v>135</v>
      </c>
    </row>
    <row r="37" spans="1:7" ht="15.75" x14ac:dyDescent="0.25">
      <c r="A37" s="618" t="s">
        <v>6886</v>
      </c>
      <c r="B37" s="618" t="s">
        <v>6891</v>
      </c>
      <c r="C37" s="618" t="s">
        <v>2114</v>
      </c>
      <c r="D37" s="618" t="s">
        <v>426</v>
      </c>
      <c r="E37" s="631">
        <v>2024</v>
      </c>
      <c r="F37" s="79">
        <v>51300</v>
      </c>
      <c r="G37" s="618" t="s">
        <v>135</v>
      </c>
    </row>
    <row r="38" spans="1:7" ht="15.75" x14ac:dyDescent="0.25">
      <c r="A38" s="618" t="s">
        <v>6886</v>
      </c>
      <c r="B38" s="618" t="s">
        <v>6892</v>
      </c>
      <c r="C38" s="618" t="s">
        <v>2114</v>
      </c>
      <c r="D38" s="618" t="s">
        <v>426</v>
      </c>
      <c r="E38" s="631">
        <v>2024</v>
      </c>
      <c r="F38" s="79">
        <v>52000</v>
      </c>
      <c r="G38" s="618" t="s">
        <v>135</v>
      </c>
    </row>
    <row r="39" spans="1:7" ht="15.75" x14ac:dyDescent="0.25">
      <c r="A39" s="618" t="s">
        <v>6896</v>
      </c>
      <c r="B39" s="618" t="s">
        <v>6887</v>
      </c>
      <c r="C39" s="618" t="s">
        <v>2114</v>
      </c>
      <c r="D39" s="618" t="s">
        <v>426</v>
      </c>
      <c r="E39" s="631">
        <v>2024</v>
      </c>
      <c r="F39" s="79">
        <v>46200</v>
      </c>
      <c r="G39" s="618" t="s">
        <v>2474</v>
      </c>
    </row>
    <row r="40" spans="1:7" ht="15.75" x14ac:dyDescent="0.25">
      <c r="A40" s="618" t="s">
        <v>6896</v>
      </c>
      <c r="B40" s="618" t="s">
        <v>6889</v>
      </c>
      <c r="C40" s="618" t="s">
        <v>2114</v>
      </c>
      <c r="D40" s="618" t="s">
        <v>426</v>
      </c>
      <c r="E40" s="631">
        <v>2024</v>
      </c>
      <c r="F40" s="79">
        <v>50400</v>
      </c>
      <c r="G40" s="618" t="s">
        <v>2474</v>
      </c>
    </row>
    <row r="41" spans="1:7" ht="15.75" x14ac:dyDescent="0.25">
      <c r="A41" s="618" t="s">
        <v>6896</v>
      </c>
      <c r="B41" s="618" t="s">
        <v>6890</v>
      </c>
      <c r="C41" s="618" t="s">
        <v>2114</v>
      </c>
      <c r="D41" s="618" t="s">
        <v>426</v>
      </c>
      <c r="E41" s="631">
        <v>2024</v>
      </c>
      <c r="F41" s="79">
        <v>52500</v>
      </c>
      <c r="G41" s="618" t="s">
        <v>2474</v>
      </c>
    </row>
    <row r="42" spans="1:7" ht="15.75" x14ac:dyDescent="0.25">
      <c r="A42" s="618" t="s">
        <v>6896</v>
      </c>
      <c r="B42" s="618" t="s">
        <v>6890</v>
      </c>
      <c r="C42" s="618" t="s">
        <v>2114</v>
      </c>
      <c r="D42" s="618" t="s">
        <v>426</v>
      </c>
      <c r="E42" s="631">
        <v>2024</v>
      </c>
      <c r="F42" s="79">
        <v>52500</v>
      </c>
      <c r="G42" s="618" t="s">
        <v>421</v>
      </c>
    </row>
    <row r="43" spans="1:7" ht="15.75" x14ac:dyDescent="0.25">
      <c r="A43" s="618" t="s">
        <v>6896</v>
      </c>
      <c r="B43" s="618" t="s">
        <v>6890</v>
      </c>
      <c r="C43" s="618" t="s">
        <v>2114</v>
      </c>
      <c r="D43" s="618" t="s">
        <v>426</v>
      </c>
      <c r="E43" s="631">
        <v>2024</v>
      </c>
      <c r="F43" s="79">
        <v>59700</v>
      </c>
      <c r="G43" s="618" t="s">
        <v>419</v>
      </c>
    </row>
    <row r="44" spans="1:7" ht="15.75" x14ac:dyDescent="0.25">
      <c r="A44" s="618" t="s">
        <v>6896</v>
      </c>
      <c r="B44" s="618" t="s">
        <v>6888</v>
      </c>
      <c r="C44" s="618" t="s">
        <v>2114</v>
      </c>
      <c r="D44" s="618" t="s">
        <v>426</v>
      </c>
      <c r="E44" s="631">
        <v>2024</v>
      </c>
      <c r="F44" s="79">
        <v>48400</v>
      </c>
      <c r="G44" s="618" t="s">
        <v>2474</v>
      </c>
    </row>
    <row r="45" spans="1:7" ht="15.75" x14ac:dyDescent="0.25">
      <c r="A45" s="618" t="s">
        <v>6896</v>
      </c>
      <c r="B45" s="618" t="s">
        <v>6888</v>
      </c>
      <c r="C45" s="618" t="s">
        <v>2114</v>
      </c>
      <c r="D45" s="618" t="s">
        <v>426</v>
      </c>
      <c r="E45" s="631">
        <v>2024</v>
      </c>
      <c r="F45" s="79">
        <v>48400</v>
      </c>
      <c r="G45" s="618" t="s">
        <v>421</v>
      </c>
    </row>
    <row r="46" spans="1:7" ht="15.75" x14ac:dyDescent="0.25">
      <c r="A46" s="618" t="s">
        <v>6896</v>
      </c>
      <c r="B46" s="618" t="s">
        <v>6888</v>
      </c>
      <c r="C46" s="618" t="s">
        <v>2114</v>
      </c>
      <c r="D46" s="618" t="s">
        <v>426</v>
      </c>
      <c r="E46" s="631">
        <v>2024</v>
      </c>
      <c r="F46" s="79">
        <v>55600</v>
      </c>
      <c r="G46" s="618" t="s">
        <v>419</v>
      </c>
    </row>
    <row r="47" spans="1:7" ht="15.75" x14ac:dyDescent="0.25">
      <c r="A47" s="618" t="s">
        <v>6896</v>
      </c>
      <c r="B47" s="618" t="s">
        <v>6891</v>
      </c>
      <c r="C47" s="618" t="s">
        <v>2114</v>
      </c>
      <c r="D47" s="618" t="s">
        <v>426</v>
      </c>
      <c r="E47" s="631">
        <v>2024</v>
      </c>
      <c r="F47" s="79">
        <v>55700</v>
      </c>
      <c r="G47" s="618" t="s">
        <v>2474</v>
      </c>
    </row>
    <row r="48" spans="1:7" ht="15.75" x14ac:dyDescent="0.25">
      <c r="A48" s="618" t="s">
        <v>6896</v>
      </c>
      <c r="B48" s="618" t="s">
        <v>6892</v>
      </c>
      <c r="C48" s="618" t="s">
        <v>2114</v>
      </c>
      <c r="D48" s="618" t="s">
        <v>426</v>
      </c>
      <c r="E48" s="631">
        <v>2024</v>
      </c>
      <c r="F48" s="79">
        <v>56650</v>
      </c>
      <c r="G48" s="618" t="s">
        <v>421</v>
      </c>
    </row>
    <row r="49" spans="1:7" ht="15.75" x14ac:dyDescent="0.25">
      <c r="A49" s="618" t="s">
        <v>6896</v>
      </c>
      <c r="B49" s="618" t="s">
        <v>6892</v>
      </c>
      <c r="C49" s="618" t="s">
        <v>2114</v>
      </c>
      <c r="D49" s="618" t="s">
        <v>426</v>
      </c>
      <c r="E49" s="631">
        <v>2024</v>
      </c>
      <c r="F49" s="79">
        <v>56950</v>
      </c>
      <c r="G49" s="618" t="s">
        <v>7093</v>
      </c>
    </row>
    <row r="50" spans="1:7" ht="15.75" x14ac:dyDescent="0.25">
      <c r="A50" s="618" t="s">
        <v>6896</v>
      </c>
      <c r="B50" s="618" t="s">
        <v>6892</v>
      </c>
      <c r="C50" s="618" t="s">
        <v>2114</v>
      </c>
      <c r="D50" s="618" t="s">
        <v>426</v>
      </c>
      <c r="E50" s="631">
        <v>2024</v>
      </c>
      <c r="F50" s="79">
        <v>64700</v>
      </c>
      <c r="G50" s="618" t="s">
        <v>419</v>
      </c>
    </row>
    <row r="51" spans="1:7" ht="15.75" x14ac:dyDescent="0.25">
      <c r="A51" s="618" t="s">
        <v>6899</v>
      </c>
      <c r="B51" s="618" t="s">
        <v>6900</v>
      </c>
      <c r="C51" s="618" t="s">
        <v>1981</v>
      </c>
      <c r="D51" s="618" t="s">
        <v>426</v>
      </c>
      <c r="E51" s="631">
        <v>2024</v>
      </c>
      <c r="F51" s="79">
        <v>69300</v>
      </c>
      <c r="G51" s="618" t="s">
        <v>1575</v>
      </c>
    </row>
    <row r="52" spans="1:7" ht="15.75" x14ac:dyDescent="0.25">
      <c r="A52" s="618" t="s">
        <v>6899</v>
      </c>
      <c r="B52" s="618" t="s">
        <v>6901</v>
      </c>
      <c r="C52" s="618" t="s">
        <v>1981</v>
      </c>
      <c r="D52" s="618" t="s">
        <v>426</v>
      </c>
      <c r="E52" s="631">
        <v>2024</v>
      </c>
      <c r="F52" s="79">
        <v>74500</v>
      </c>
      <c r="G52" s="618" t="s">
        <v>1575</v>
      </c>
    </row>
    <row r="53" spans="1:7" ht="15.75" x14ac:dyDescent="0.25">
      <c r="A53" s="618" t="s">
        <v>6899</v>
      </c>
      <c r="B53" s="618" t="s">
        <v>6887</v>
      </c>
      <c r="C53" s="618" t="s">
        <v>1981</v>
      </c>
      <c r="D53" s="618" t="s">
        <v>426</v>
      </c>
      <c r="E53" s="631">
        <v>2024</v>
      </c>
      <c r="F53" s="79">
        <v>62600</v>
      </c>
      <c r="G53" s="618" t="s">
        <v>135</v>
      </c>
    </row>
    <row r="54" spans="1:7" ht="15.75" x14ac:dyDescent="0.25">
      <c r="A54" s="618" t="s">
        <v>6899</v>
      </c>
      <c r="B54" s="618" t="s">
        <v>6889</v>
      </c>
      <c r="C54" s="618" t="s">
        <v>2114</v>
      </c>
      <c r="D54" s="618" t="s">
        <v>426</v>
      </c>
      <c r="E54" s="631">
        <v>2024</v>
      </c>
      <c r="F54" s="79">
        <v>61600</v>
      </c>
      <c r="G54" s="618" t="s">
        <v>135</v>
      </c>
    </row>
    <row r="55" spans="1:7" ht="15.75" x14ac:dyDescent="0.25">
      <c r="A55" s="618" t="s">
        <v>6899</v>
      </c>
      <c r="B55" s="618" t="s">
        <v>6889</v>
      </c>
      <c r="C55" s="618" t="s">
        <v>1981</v>
      </c>
      <c r="D55" s="618" t="s">
        <v>426</v>
      </c>
      <c r="E55" s="631">
        <v>2024</v>
      </c>
      <c r="F55" s="79">
        <v>64700</v>
      </c>
      <c r="G55" s="618" t="s">
        <v>135</v>
      </c>
    </row>
    <row r="56" spans="1:7" ht="15.75" x14ac:dyDescent="0.25">
      <c r="A56" s="618" t="s">
        <v>6899</v>
      </c>
      <c r="B56" s="618" t="s">
        <v>6891</v>
      </c>
      <c r="C56" s="618" t="s">
        <v>1981</v>
      </c>
      <c r="D56" s="618" t="s">
        <v>426</v>
      </c>
      <c r="E56" s="631">
        <v>2024</v>
      </c>
      <c r="F56" s="79">
        <v>70500</v>
      </c>
      <c r="G56" s="618" t="s">
        <v>135</v>
      </c>
    </row>
    <row r="57" spans="1:7" ht="15.75" x14ac:dyDescent="0.25">
      <c r="A57" s="618" t="s">
        <v>6902</v>
      </c>
      <c r="B57" s="618" t="s">
        <v>6887</v>
      </c>
      <c r="C57" s="618" t="s">
        <v>1981</v>
      </c>
      <c r="D57" s="618" t="s">
        <v>426</v>
      </c>
      <c r="E57" s="631">
        <v>2024</v>
      </c>
      <c r="F57" s="79">
        <v>72000</v>
      </c>
      <c r="G57" s="618" t="s">
        <v>135</v>
      </c>
    </row>
    <row r="58" spans="1:7" ht="15.75" x14ac:dyDescent="0.25">
      <c r="A58" s="618" t="s">
        <v>6902</v>
      </c>
      <c r="B58" s="618" t="s">
        <v>6889</v>
      </c>
      <c r="C58" s="618" t="s">
        <v>1981</v>
      </c>
      <c r="D58" s="618" t="s">
        <v>426</v>
      </c>
      <c r="E58" s="631">
        <v>2024</v>
      </c>
      <c r="F58" s="79">
        <v>76750</v>
      </c>
      <c r="G58" s="618" t="s">
        <v>135</v>
      </c>
    </row>
    <row r="59" spans="1:7" ht="15.75" x14ac:dyDescent="0.25">
      <c r="A59" s="618" t="s">
        <v>6902</v>
      </c>
      <c r="B59" s="618" t="s">
        <v>6891</v>
      </c>
      <c r="C59" s="618" t="s">
        <v>1981</v>
      </c>
      <c r="D59" s="618" t="s">
        <v>426</v>
      </c>
      <c r="E59" s="631">
        <v>2024</v>
      </c>
      <c r="F59" s="79">
        <v>80550</v>
      </c>
      <c r="G59" s="618" t="s">
        <v>135</v>
      </c>
    </row>
    <row r="60" spans="1:7" ht="15.75" x14ac:dyDescent="0.25">
      <c r="A60" s="618" t="s">
        <v>6903</v>
      </c>
      <c r="B60" s="618" t="s">
        <v>7094</v>
      </c>
      <c r="C60" s="618" t="s">
        <v>1981</v>
      </c>
      <c r="D60" s="618" t="s">
        <v>426</v>
      </c>
      <c r="E60" s="631">
        <v>2024</v>
      </c>
      <c r="F60" s="79">
        <v>90900</v>
      </c>
      <c r="G60" s="618" t="s">
        <v>135</v>
      </c>
    </row>
    <row r="61" spans="1:7" ht="15.75" x14ac:dyDescent="0.25">
      <c r="A61" s="618" t="s">
        <v>6905</v>
      </c>
      <c r="B61" s="618" t="s">
        <v>6897</v>
      </c>
      <c r="C61" s="618" t="s">
        <v>2114</v>
      </c>
      <c r="D61" s="618" t="s">
        <v>426</v>
      </c>
      <c r="E61" s="631">
        <v>2024</v>
      </c>
      <c r="F61" s="79">
        <v>37400</v>
      </c>
      <c r="G61" s="618" t="s">
        <v>6882</v>
      </c>
    </row>
    <row r="62" spans="1:7" ht="15.75" x14ac:dyDescent="0.25">
      <c r="A62" s="618" t="s">
        <v>6905</v>
      </c>
      <c r="B62" s="618" t="s">
        <v>7095</v>
      </c>
      <c r="C62" s="618" t="s">
        <v>2114</v>
      </c>
      <c r="D62" s="618" t="s">
        <v>426</v>
      </c>
      <c r="E62" s="631">
        <v>2024</v>
      </c>
      <c r="F62" s="79">
        <v>40200</v>
      </c>
      <c r="G62" s="618" t="s">
        <v>6882</v>
      </c>
    </row>
    <row r="63" spans="1:7" ht="15.75" x14ac:dyDescent="0.25">
      <c r="A63" s="618" t="s">
        <v>6905</v>
      </c>
      <c r="B63" s="618" t="s">
        <v>6909</v>
      </c>
      <c r="C63" s="618" t="s">
        <v>2114</v>
      </c>
      <c r="D63" s="618" t="s">
        <v>426</v>
      </c>
      <c r="E63" s="631">
        <v>2024</v>
      </c>
      <c r="F63" s="79">
        <v>42600</v>
      </c>
      <c r="G63" s="618" t="s">
        <v>6882</v>
      </c>
    </row>
    <row r="64" spans="1:7" ht="15.75" x14ac:dyDescent="0.25">
      <c r="A64" s="618" t="s">
        <v>6905</v>
      </c>
      <c r="B64" s="618" t="s">
        <v>6907</v>
      </c>
      <c r="C64" s="618" t="s">
        <v>2114</v>
      </c>
      <c r="D64" s="618" t="s">
        <v>426</v>
      </c>
      <c r="E64" s="631">
        <v>2024</v>
      </c>
      <c r="F64" s="79">
        <v>39800</v>
      </c>
      <c r="G64" s="618" t="s">
        <v>6882</v>
      </c>
    </row>
    <row r="65" spans="1:7" ht="15.75" x14ac:dyDescent="0.25">
      <c r="A65" s="618" t="s">
        <v>6910</v>
      </c>
      <c r="B65" s="618" t="s">
        <v>6897</v>
      </c>
      <c r="C65" s="618" t="s">
        <v>2114</v>
      </c>
      <c r="D65" s="618" t="s">
        <v>426</v>
      </c>
      <c r="E65" s="631">
        <v>2024</v>
      </c>
      <c r="F65" s="79">
        <v>45300</v>
      </c>
      <c r="G65" s="618" t="s">
        <v>6882</v>
      </c>
    </row>
    <row r="66" spans="1:7" ht="15.75" x14ac:dyDescent="0.25">
      <c r="A66" s="618" t="s">
        <v>6910</v>
      </c>
      <c r="B66" s="618" t="s">
        <v>7095</v>
      </c>
      <c r="C66" s="618" t="s">
        <v>2114</v>
      </c>
      <c r="D66" s="618" t="s">
        <v>426</v>
      </c>
      <c r="E66" s="631">
        <v>2024</v>
      </c>
      <c r="F66" s="79">
        <v>50100</v>
      </c>
      <c r="G66" s="618" t="s">
        <v>6882</v>
      </c>
    </row>
    <row r="67" spans="1:7" ht="15.75" x14ac:dyDescent="0.25">
      <c r="A67" s="618" t="s">
        <v>6910</v>
      </c>
      <c r="B67" s="618" t="s">
        <v>7096</v>
      </c>
      <c r="C67" s="618" t="s">
        <v>2114</v>
      </c>
      <c r="D67" s="618" t="s">
        <v>426</v>
      </c>
      <c r="E67" s="631">
        <v>2024</v>
      </c>
      <c r="F67" s="79">
        <v>53000</v>
      </c>
      <c r="G67" s="618" t="s">
        <v>6882</v>
      </c>
    </row>
    <row r="68" spans="1:7" ht="15.75" x14ac:dyDescent="0.25">
      <c r="A68" s="618" t="s">
        <v>6910</v>
      </c>
      <c r="B68" s="618" t="s">
        <v>6890</v>
      </c>
      <c r="C68" s="618" t="s">
        <v>2114</v>
      </c>
      <c r="D68" s="618" t="s">
        <v>426</v>
      </c>
      <c r="E68" s="631">
        <v>2024</v>
      </c>
      <c r="F68" s="79">
        <v>58500</v>
      </c>
      <c r="G68" s="618" t="s">
        <v>6882</v>
      </c>
    </row>
    <row r="69" spans="1:7" ht="15.75" x14ac:dyDescent="0.25">
      <c r="A69" s="618" t="s">
        <v>6910</v>
      </c>
      <c r="B69" s="618" t="s">
        <v>6888</v>
      </c>
      <c r="C69" s="618" t="s">
        <v>2114</v>
      </c>
      <c r="D69" s="618" t="s">
        <v>426</v>
      </c>
      <c r="E69" s="631">
        <v>2024</v>
      </c>
      <c r="F69" s="79">
        <v>48200</v>
      </c>
      <c r="G69" s="618" t="s">
        <v>6882</v>
      </c>
    </row>
    <row r="70" spans="1:7" ht="15.75" x14ac:dyDescent="0.25">
      <c r="A70" s="618" t="s">
        <v>6910</v>
      </c>
      <c r="B70" s="618" t="s">
        <v>6911</v>
      </c>
      <c r="C70" s="618" t="s">
        <v>2114</v>
      </c>
      <c r="D70" s="618" t="s">
        <v>426</v>
      </c>
      <c r="E70" s="631">
        <v>2024</v>
      </c>
      <c r="F70" s="79">
        <v>55600</v>
      </c>
      <c r="G70" s="618" t="s">
        <v>6882</v>
      </c>
    </row>
    <row r="71" spans="1:7" ht="15.75" x14ac:dyDescent="0.25">
      <c r="A71" s="618" t="s">
        <v>6910</v>
      </c>
      <c r="B71" s="618" t="s">
        <v>6892</v>
      </c>
      <c r="C71" s="618" t="s">
        <v>2114</v>
      </c>
      <c r="D71" s="618" t="s">
        <v>426</v>
      </c>
      <c r="E71" s="631">
        <v>2024</v>
      </c>
      <c r="F71" s="79">
        <v>58100</v>
      </c>
      <c r="G71" s="618" t="s">
        <v>6882</v>
      </c>
    </row>
    <row r="72" spans="1:7" ht="15.75" x14ac:dyDescent="0.25">
      <c r="A72" s="618" t="s">
        <v>6912</v>
      </c>
      <c r="B72" s="618" t="s">
        <v>6887</v>
      </c>
      <c r="C72" s="618" t="s">
        <v>2114</v>
      </c>
      <c r="D72" s="618" t="s">
        <v>426</v>
      </c>
      <c r="E72" s="631">
        <v>2024</v>
      </c>
      <c r="F72" s="79">
        <v>59500</v>
      </c>
      <c r="G72" s="618" t="s">
        <v>6882</v>
      </c>
    </row>
    <row r="73" spans="1:7" ht="15.75" x14ac:dyDescent="0.25">
      <c r="A73" s="618" t="s">
        <v>6912</v>
      </c>
      <c r="B73" s="618" t="s">
        <v>6887</v>
      </c>
      <c r="C73" s="618" t="s">
        <v>1981</v>
      </c>
      <c r="D73" s="618" t="s">
        <v>426</v>
      </c>
      <c r="E73" s="631">
        <v>2024</v>
      </c>
      <c r="F73" s="79">
        <v>65300</v>
      </c>
      <c r="G73" s="618" t="s">
        <v>6882</v>
      </c>
    </row>
    <row r="74" spans="1:7" ht="15.75" x14ac:dyDescent="0.25">
      <c r="A74" s="618" t="s">
        <v>6912</v>
      </c>
      <c r="B74" s="618" t="s">
        <v>6889</v>
      </c>
      <c r="C74" s="618" t="s">
        <v>2114</v>
      </c>
      <c r="D74" s="618" t="s">
        <v>426</v>
      </c>
      <c r="E74" s="631">
        <v>2024</v>
      </c>
      <c r="F74" s="79">
        <v>63300</v>
      </c>
      <c r="G74" s="618" t="s">
        <v>6882</v>
      </c>
    </row>
    <row r="75" spans="1:7" ht="15.75" x14ac:dyDescent="0.25">
      <c r="A75" s="618" t="s">
        <v>6912</v>
      </c>
      <c r="B75" s="618" t="s">
        <v>6889</v>
      </c>
      <c r="C75" s="618" t="s">
        <v>1981</v>
      </c>
      <c r="D75" s="618" t="s">
        <v>426</v>
      </c>
      <c r="E75" s="631">
        <v>2024</v>
      </c>
      <c r="F75" s="79">
        <v>69100</v>
      </c>
      <c r="G75" s="618" t="s">
        <v>6882</v>
      </c>
    </row>
    <row r="76" spans="1:7" ht="15.75" x14ac:dyDescent="0.25">
      <c r="A76" s="618" t="s">
        <v>6912</v>
      </c>
      <c r="B76" s="618" t="s">
        <v>6891</v>
      </c>
      <c r="C76" s="618" t="s">
        <v>1981</v>
      </c>
      <c r="D76" s="618" t="s">
        <v>426</v>
      </c>
      <c r="E76" s="631">
        <v>2024</v>
      </c>
      <c r="F76" s="79">
        <v>75100</v>
      </c>
      <c r="G76" s="618" t="s">
        <v>6882</v>
      </c>
    </row>
    <row r="77" spans="1:7" ht="15.75" x14ac:dyDescent="0.25">
      <c r="A77" s="618" t="s">
        <v>6913</v>
      </c>
      <c r="B77" s="618" t="s">
        <v>6887</v>
      </c>
      <c r="C77" s="618" t="s">
        <v>1981</v>
      </c>
      <c r="D77" s="618" t="s">
        <v>426</v>
      </c>
      <c r="E77" s="631">
        <v>2024</v>
      </c>
      <c r="F77" s="79">
        <v>73700</v>
      </c>
      <c r="G77" s="618" t="s">
        <v>6882</v>
      </c>
    </row>
    <row r="78" spans="1:7" ht="15.75" x14ac:dyDescent="0.25">
      <c r="A78" s="618" t="s">
        <v>6913</v>
      </c>
      <c r="B78" s="618" t="s">
        <v>6889</v>
      </c>
      <c r="C78" s="618" t="s">
        <v>1981</v>
      </c>
      <c r="D78" s="618" t="s">
        <v>426</v>
      </c>
      <c r="E78" s="631">
        <v>2024</v>
      </c>
      <c r="F78" s="79">
        <v>77800</v>
      </c>
      <c r="G78" s="618" t="s">
        <v>6882</v>
      </c>
    </row>
    <row r="79" spans="1:7" ht="15.75" x14ac:dyDescent="0.25">
      <c r="A79" s="618" t="s">
        <v>6913</v>
      </c>
      <c r="B79" s="618" t="s">
        <v>6891</v>
      </c>
      <c r="C79" s="618" t="s">
        <v>1981</v>
      </c>
      <c r="D79" s="618" t="s">
        <v>426</v>
      </c>
      <c r="E79" s="631">
        <v>2024</v>
      </c>
      <c r="F79" s="79">
        <v>81800</v>
      </c>
      <c r="G79" s="618" t="s">
        <v>6882</v>
      </c>
    </row>
    <row r="80" spans="1:7" ht="15.75" x14ac:dyDescent="0.25">
      <c r="A80" s="618" t="s">
        <v>436</v>
      </c>
      <c r="B80" s="618" t="s">
        <v>6916</v>
      </c>
      <c r="C80" s="618" t="s">
        <v>2114</v>
      </c>
      <c r="D80" s="618" t="s">
        <v>438</v>
      </c>
      <c r="E80" s="631">
        <v>2024</v>
      </c>
      <c r="F80" s="79">
        <v>38200</v>
      </c>
      <c r="G80" s="618" t="s">
        <v>421</v>
      </c>
    </row>
    <row r="81" spans="1:7" ht="15.75" x14ac:dyDescent="0.25">
      <c r="A81" s="618" t="s">
        <v>436</v>
      </c>
      <c r="B81" s="618" t="s">
        <v>6917</v>
      </c>
      <c r="C81" s="618" t="s">
        <v>2114</v>
      </c>
      <c r="D81" s="618" t="s">
        <v>426</v>
      </c>
      <c r="E81" s="631">
        <v>2024</v>
      </c>
      <c r="F81" s="79">
        <v>40800</v>
      </c>
      <c r="G81" s="618" t="s">
        <v>421</v>
      </c>
    </row>
    <row r="82" spans="1:7" ht="15.75" x14ac:dyDescent="0.25">
      <c r="A82" s="618" t="s">
        <v>436</v>
      </c>
      <c r="B82" s="618" t="s">
        <v>6920</v>
      </c>
      <c r="C82" s="618" t="s">
        <v>2114</v>
      </c>
      <c r="D82" s="618" t="s">
        <v>110</v>
      </c>
      <c r="E82" s="631">
        <v>2024</v>
      </c>
      <c r="F82" s="79">
        <v>38400</v>
      </c>
      <c r="G82" s="618" t="s">
        <v>135</v>
      </c>
    </row>
    <row r="83" spans="1:7" ht="15.75" x14ac:dyDescent="0.25">
      <c r="A83" s="618" t="s">
        <v>436</v>
      </c>
      <c r="B83" s="618" t="s">
        <v>6921</v>
      </c>
      <c r="C83" s="618" t="s">
        <v>2114</v>
      </c>
      <c r="D83" s="618" t="s">
        <v>426</v>
      </c>
      <c r="E83" s="631">
        <v>2024</v>
      </c>
      <c r="F83" s="79">
        <v>40400</v>
      </c>
      <c r="G83" s="618" t="s">
        <v>135</v>
      </c>
    </row>
    <row r="84" spans="1:7" ht="15.75" x14ac:dyDescent="0.25">
      <c r="A84" s="618" t="s">
        <v>436</v>
      </c>
      <c r="B84" s="618" t="s">
        <v>6922</v>
      </c>
      <c r="C84" s="618" t="s">
        <v>2114</v>
      </c>
      <c r="D84" s="618" t="s">
        <v>426</v>
      </c>
      <c r="E84" s="631">
        <v>2024</v>
      </c>
      <c r="F84" s="79">
        <v>48300</v>
      </c>
      <c r="G84" s="618" t="s">
        <v>135</v>
      </c>
    </row>
    <row r="85" spans="1:7" ht="15.75" x14ac:dyDescent="0.25">
      <c r="A85" s="618" t="s">
        <v>436</v>
      </c>
      <c r="B85" s="618" t="s">
        <v>7097</v>
      </c>
      <c r="C85" s="618" t="s">
        <v>1981</v>
      </c>
      <c r="D85" s="618" t="s">
        <v>438</v>
      </c>
      <c r="E85" s="631">
        <v>2024</v>
      </c>
      <c r="F85" s="79">
        <v>49700</v>
      </c>
      <c r="G85" s="618" t="s">
        <v>421</v>
      </c>
    </row>
    <row r="86" spans="1:7" ht="15.75" x14ac:dyDescent="0.25">
      <c r="A86" s="618" t="s">
        <v>436</v>
      </c>
      <c r="B86" s="618" t="s">
        <v>7098</v>
      </c>
      <c r="C86" s="618" t="s">
        <v>1981</v>
      </c>
      <c r="D86" s="618" t="s">
        <v>426</v>
      </c>
      <c r="E86" s="631">
        <v>2024</v>
      </c>
      <c r="F86" s="79">
        <v>51700</v>
      </c>
      <c r="G86" s="618" t="s">
        <v>421</v>
      </c>
    </row>
    <row r="87" spans="1:7" ht="15.75" x14ac:dyDescent="0.25">
      <c r="A87" s="618" t="s">
        <v>436</v>
      </c>
      <c r="B87" s="618" t="s">
        <v>6924</v>
      </c>
      <c r="C87" s="618" t="s">
        <v>2114</v>
      </c>
      <c r="D87" s="618" t="s">
        <v>438</v>
      </c>
      <c r="E87" s="631">
        <v>2024</v>
      </c>
      <c r="F87" s="79">
        <v>45600</v>
      </c>
      <c r="G87" s="618" t="s">
        <v>135</v>
      </c>
    </row>
    <row r="88" spans="1:7" ht="15.75" x14ac:dyDescent="0.25">
      <c r="A88" s="618" t="s">
        <v>436</v>
      </c>
      <c r="B88" s="618" t="s">
        <v>6926</v>
      </c>
      <c r="C88" s="618" t="s">
        <v>2114</v>
      </c>
      <c r="D88" s="618" t="s">
        <v>426</v>
      </c>
      <c r="E88" s="631">
        <v>2024</v>
      </c>
      <c r="F88" s="79">
        <v>47600</v>
      </c>
      <c r="G88" s="618" t="s">
        <v>135</v>
      </c>
    </row>
    <row r="89" spans="1:7" ht="15.75" x14ac:dyDescent="0.25">
      <c r="A89" s="618" t="s">
        <v>436</v>
      </c>
      <c r="B89" s="618" t="s">
        <v>6923</v>
      </c>
      <c r="C89" s="618" t="s">
        <v>2114</v>
      </c>
      <c r="D89" s="618" t="s">
        <v>438</v>
      </c>
      <c r="E89" s="631">
        <v>2024</v>
      </c>
      <c r="F89" s="79">
        <v>44500</v>
      </c>
      <c r="G89" s="618" t="s">
        <v>135</v>
      </c>
    </row>
    <row r="90" spans="1:7" ht="15.75" x14ac:dyDescent="0.25">
      <c r="A90" s="618" t="s">
        <v>436</v>
      </c>
      <c r="B90" s="618" t="s">
        <v>7099</v>
      </c>
      <c r="C90" s="618" t="s">
        <v>2114</v>
      </c>
      <c r="D90" s="618" t="s">
        <v>426</v>
      </c>
      <c r="E90" s="631">
        <v>2024</v>
      </c>
      <c r="F90" s="79">
        <v>46500</v>
      </c>
      <c r="G90" s="618" t="s">
        <v>135</v>
      </c>
    </row>
    <row r="91" spans="1:7" ht="15.75" x14ac:dyDescent="0.25">
      <c r="A91" s="618" t="s">
        <v>436</v>
      </c>
      <c r="B91" s="618" t="s">
        <v>6927</v>
      </c>
      <c r="C91" s="618" t="s">
        <v>1981</v>
      </c>
      <c r="D91" s="618" t="s">
        <v>438</v>
      </c>
      <c r="E91" s="631">
        <v>2024</v>
      </c>
      <c r="F91" s="79">
        <v>57600</v>
      </c>
      <c r="G91" s="618" t="s">
        <v>135</v>
      </c>
    </row>
    <row r="92" spans="1:7" ht="15.75" x14ac:dyDescent="0.25">
      <c r="A92" s="618" t="s">
        <v>436</v>
      </c>
      <c r="B92" s="618" t="s">
        <v>6928</v>
      </c>
      <c r="C92" s="618" t="s">
        <v>1981</v>
      </c>
      <c r="D92" s="618" t="s">
        <v>426</v>
      </c>
      <c r="E92" s="631">
        <v>2024</v>
      </c>
      <c r="F92" s="79">
        <v>59600</v>
      </c>
      <c r="G92" s="618" t="s">
        <v>135</v>
      </c>
    </row>
    <row r="93" spans="1:7" ht="15.75" x14ac:dyDescent="0.25">
      <c r="A93" s="618" t="s">
        <v>436</v>
      </c>
      <c r="B93" s="618" t="s">
        <v>6929</v>
      </c>
      <c r="C93" s="618" t="s">
        <v>2114</v>
      </c>
      <c r="D93" s="618" t="s">
        <v>438</v>
      </c>
      <c r="E93" s="631">
        <v>2024</v>
      </c>
      <c r="F93" s="79">
        <v>49900</v>
      </c>
      <c r="G93" s="618" t="s">
        <v>421</v>
      </c>
    </row>
    <row r="94" spans="1:7" ht="15.75" x14ac:dyDescent="0.25">
      <c r="A94" s="618" t="s">
        <v>436</v>
      </c>
      <c r="B94" s="618" t="s">
        <v>6929</v>
      </c>
      <c r="C94" s="618" t="s">
        <v>2114</v>
      </c>
      <c r="D94" s="618" t="s">
        <v>438</v>
      </c>
      <c r="E94" s="631">
        <v>2024</v>
      </c>
      <c r="F94" s="79">
        <v>58100</v>
      </c>
      <c r="G94" s="618" t="s">
        <v>419</v>
      </c>
    </row>
    <row r="95" spans="1:7" ht="15.75" x14ac:dyDescent="0.25">
      <c r="A95" s="618" t="s">
        <v>436</v>
      </c>
      <c r="B95" s="618" t="s">
        <v>6930</v>
      </c>
      <c r="C95" s="618" t="s">
        <v>2114</v>
      </c>
      <c r="D95" s="618" t="s">
        <v>426</v>
      </c>
      <c r="E95" s="631">
        <v>2024</v>
      </c>
      <c r="F95" s="79">
        <v>51900</v>
      </c>
      <c r="G95" s="618" t="s">
        <v>421</v>
      </c>
    </row>
    <row r="96" spans="1:7" ht="15.75" x14ac:dyDescent="0.25">
      <c r="A96" s="618" t="s">
        <v>436</v>
      </c>
      <c r="B96" s="618" t="s">
        <v>6930</v>
      </c>
      <c r="C96" s="618" t="s">
        <v>2114</v>
      </c>
      <c r="D96" s="618" t="s">
        <v>426</v>
      </c>
      <c r="E96" s="631">
        <v>2024</v>
      </c>
      <c r="F96" s="79">
        <v>60100</v>
      </c>
      <c r="G96" s="618" t="s">
        <v>419</v>
      </c>
    </row>
    <row r="97" spans="1:7" ht="15.75" x14ac:dyDescent="0.25">
      <c r="A97" s="618" t="s">
        <v>436</v>
      </c>
      <c r="B97" s="618" t="s">
        <v>6933</v>
      </c>
      <c r="C97" s="618" t="s">
        <v>2114</v>
      </c>
      <c r="D97" s="618" t="s">
        <v>438</v>
      </c>
      <c r="E97" s="631">
        <v>2024</v>
      </c>
      <c r="F97" s="79">
        <v>48300</v>
      </c>
      <c r="G97" s="618" t="s">
        <v>135</v>
      </c>
    </row>
    <row r="98" spans="1:7" ht="15.75" x14ac:dyDescent="0.25">
      <c r="A98" s="618" t="s">
        <v>436</v>
      </c>
      <c r="B98" s="618" t="s">
        <v>7100</v>
      </c>
      <c r="C98" s="618" t="s">
        <v>2114</v>
      </c>
      <c r="D98" s="618" t="s">
        <v>426</v>
      </c>
      <c r="E98" s="631">
        <v>2024</v>
      </c>
      <c r="F98" s="79">
        <v>50300</v>
      </c>
      <c r="G98" s="618" t="s">
        <v>135</v>
      </c>
    </row>
    <row r="99" spans="1:7" ht="15.75" x14ac:dyDescent="0.25">
      <c r="A99" s="618" t="s">
        <v>436</v>
      </c>
      <c r="B99" s="618" t="s">
        <v>7101</v>
      </c>
      <c r="C99" s="618" t="s">
        <v>1981</v>
      </c>
      <c r="D99" s="618" t="s">
        <v>438</v>
      </c>
      <c r="E99" s="631">
        <v>2024</v>
      </c>
      <c r="F99" s="79">
        <v>61050</v>
      </c>
      <c r="G99" s="618" t="s">
        <v>135</v>
      </c>
    </row>
    <row r="100" spans="1:7" ht="15.75" x14ac:dyDescent="0.25">
      <c r="A100" s="618" t="s">
        <v>436</v>
      </c>
      <c r="B100" s="618" t="s">
        <v>7101</v>
      </c>
      <c r="C100" s="618" t="s">
        <v>1981</v>
      </c>
      <c r="D100" s="618" t="s">
        <v>426</v>
      </c>
      <c r="E100" s="631">
        <v>2024</v>
      </c>
      <c r="F100" s="79">
        <v>63050</v>
      </c>
      <c r="G100" s="618" t="s">
        <v>135</v>
      </c>
    </row>
    <row r="101" spans="1:7" ht="15.75" x14ac:dyDescent="0.25">
      <c r="A101" s="618" t="s">
        <v>436</v>
      </c>
      <c r="B101" s="618" t="s">
        <v>6931</v>
      </c>
      <c r="C101" s="618" t="s">
        <v>1981</v>
      </c>
      <c r="D101" s="618" t="s">
        <v>438</v>
      </c>
      <c r="E101" s="631">
        <v>2024</v>
      </c>
      <c r="F101" s="79">
        <v>61450</v>
      </c>
      <c r="G101" s="618" t="s">
        <v>421</v>
      </c>
    </row>
    <row r="102" spans="1:7" ht="15.75" x14ac:dyDescent="0.25">
      <c r="A102" s="618" t="s">
        <v>436</v>
      </c>
      <c r="B102" s="618" t="s">
        <v>6931</v>
      </c>
      <c r="C102" s="618" t="s">
        <v>1981</v>
      </c>
      <c r="D102" s="618" t="s">
        <v>438</v>
      </c>
      <c r="E102" s="631">
        <v>2024</v>
      </c>
      <c r="F102" s="79">
        <v>69550</v>
      </c>
      <c r="G102" s="618" t="s">
        <v>419</v>
      </c>
    </row>
    <row r="103" spans="1:7" ht="15.75" x14ac:dyDescent="0.25">
      <c r="A103" s="618" t="s">
        <v>436</v>
      </c>
      <c r="B103" s="618" t="s">
        <v>6932</v>
      </c>
      <c r="C103" s="618" t="s">
        <v>1981</v>
      </c>
      <c r="D103" s="618" t="s">
        <v>426</v>
      </c>
      <c r="E103" s="631">
        <v>2024</v>
      </c>
      <c r="F103" s="79">
        <v>63450</v>
      </c>
      <c r="G103" s="618" t="s">
        <v>421</v>
      </c>
    </row>
    <row r="104" spans="1:7" ht="15.75" x14ac:dyDescent="0.25">
      <c r="A104" s="618" t="s">
        <v>436</v>
      </c>
      <c r="B104" s="618" t="s">
        <v>6932</v>
      </c>
      <c r="C104" s="618" t="s">
        <v>1981</v>
      </c>
      <c r="D104" s="618" t="s">
        <v>426</v>
      </c>
      <c r="E104" s="631">
        <v>2024</v>
      </c>
      <c r="F104" s="79">
        <v>71550</v>
      </c>
      <c r="G104" s="618" t="s">
        <v>419</v>
      </c>
    </row>
    <row r="105" spans="1:7" ht="15.75" x14ac:dyDescent="0.25">
      <c r="A105" s="618" t="s">
        <v>436</v>
      </c>
      <c r="B105" s="618" t="s">
        <v>7102</v>
      </c>
      <c r="C105" s="618" t="s">
        <v>2114</v>
      </c>
      <c r="D105" s="618" t="s">
        <v>438</v>
      </c>
      <c r="E105" s="631">
        <v>2024</v>
      </c>
      <c r="F105" s="79">
        <v>57900</v>
      </c>
      <c r="G105" s="618" t="s">
        <v>135</v>
      </c>
    </row>
    <row r="106" spans="1:7" ht="15.75" x14ac:dyDescent="0.25">
      <c r="A106" s="618" t="s">
        <v>436</v>
      </c>
      <c r="B106" s="618" t="s">
        <v>7103</v>
      </c>
      <c r="C106" s="618" t="s">
        <v>2114</v>
      </c>
      <c r="D106" s="618" t="s">
        <v>426</v>
      </c>
      <c r="E106" s="631">
        <v>2024</v>
      </c>
      <c r="F106" s="79">
        <v>60200</v>
      </c>
      <c r="G106" s="618" t="s">
        <v>135</v>
      </c>
    </row>
    <row r="107" spans="1:7" ht="15.75" x14ac:dyDescent="0.25">
      <c r="A107" s="618" t="s">
        <v>436</v>
      </c>
      <c r="B107" s="618" t="s">
        <v>6942</v>
      </c>
      <c r="C107" s="618" t="s">
        <v>1981</v>
      </c>
      <c r="D107" s="618" t="s">
        <v>426</v>
      </c>
      <c r="E107" s="631">
        <v>2024</v>
      </c>
      <c r="F107" s="79">
        <v>64900</v>
      </c>
      <c r="G107" s="618" t="s">
        <v>135</v>
      </c>
    </row>
    <row r="108" spans="1:7" ht="15.75" x14ac:dyDescent="0.25">
      <c r="A108" s="618" t="s">
        <v>436</v>
      </c>
      <c r="B108" s="618" t="s">
        <v>6944</v>
      </c>
      <c r="C108" s="618" t="s">
        <v>1981</v>
      </c>
      <c r="D108" s="618" t="s">
        <v>438</v>
      </c>
      <c r="E108" s="631">
        <v>2024</v>
      </c>
      <c r="F108" s="79">
        <v>96400</v>
      </c>
      <c r="G108" s="618" t="s">
        <v>135</v>
      </c>
    </row>
    <row r="109" spans="1:7" ht="15.75" x14ac:dyDescent="0.25">
      <c r="A109" s="618" t="s">
        <v>436</v>
      </c>
      <c r="B109" s="618" t="s">
        <v>7104</v>
      </c>
      <c r="C109" s="618" t="s">
        <v>1981</v>
      </c>
      <c r="D109" s="618" t="s">
        <v>426</v>
      </c>
      <c r="E109" s="631">
        <v>2024</v>
      </c>
      <c r="F109" s="79">
        <v>99400</v>
      </c>
      <c r="G109" s="618" t="s">
        <v>135</v>
      </c>
    </row>
    <row r="110" spans="1:7" ht="15.75" x14ac:dyDescent="0.25">
      <c r="A110" s="618" t="s">
        <v>436</v>
      </c>
      <c r="B110" s="618" t="s">
        <v>7105</v>
      </c>
      <c r="C110" s="618" t="s">
        <v>1981</v>
      </c>
      <c r="D110" s="618" t="s">
        <v>426</v>
      </c>
      <c r="E110" s="631">
        <v>2024</v>
      </c>
      <c r="F110" s="79">
        <v>107000</v>
      </c>
      <c r="G110" s="618" t="s">
        <v>135</v>
      </c>
    </row>
    <row r="111" spans="1:7" ht="15.75" x14ac:dyDescent="0.25">
      <c r="A111" s="618" t="s">
        <v>436</v>
      </c>
      <c r="B111" s="618" t="s">
        <v>6945</v>
      </c>
      <c r="C111" s="618" t="s">
        <v>1981</v>
      </c>
      <c r="D111" s="618" t="s">
        <v>426</v>
      </c>
      <c r="E111" s="631">
        <v>2024</v>
      </c>
      <c r="F111" s="79">
        <v>121300</v>
      </c>
      <c r="G111" s="618" t="s">
        <v>135</v>
      </c>
    </row>
    <row r="112" spans="1:7" ht="15.75" x14ac:dyDescent="0.25">
      <c r="A112" s="618" t="s">
        <v>436</v>
      </c>
      <c r="B112" s="618" t="s">
        <v>6946</v>
      </c>
      <c r="C112" s="618" t="s">
        <v>1981</v>
      </c>
      <c r="D112" s="618" t="s">
        <v>438</v>
      </c>
      <c r="E112" s="631">
        <v>2024</v>
      </c>
      <c r="F112" s="79">
        <v>90800</v>
      </c>
      <c r="G112" s="618" t="s">
        <v>421</v>
      </c>
    </row>
    <row r="113" spans="1:7" ht="15.75" x14ac:dyDescent="0.25">
      <c r="A113" s="618" t="s">
        <v>436</v>
      </c>
      <c r="B113" s="618" t="s">
        <v>6946</v>
      </c>
      <c r="C113" s="618" t="s">
        <v>1981</v>
      </c>
      <c r="D113" s="618" t="s">
        <v>438</v>
      </c>
      <c r="E113" s="631">
        <v>2024</v>
      </c>
      <c r="F113" s="79">
        <v>100500</v>
      </c>
      <c r="G113" s="618" t="s">
        <v>419</v>
      </c>
    </row>
    <row r="114" spans="1:7" ht="15.75" x14ac:dyDescent="0.25">
      <c r="A114" s="618" t="s">
        <v>436</v>
      </c>
      <c r="B114" s="618" t="s">
        <v>6947</v>
      </c>
      <c r="C114" s="618" t="s">
        <v>1981</v>
      </c>
      <c r="D114" s="618" t="s">
        <v>426</v>
      </c>
      <c r="E114" s="631">
        <v>2024</v>
      </c>
      <c r="F114" s="79">
        <v>93800</v>
      </c>
      <c r="G114" s="618" t="s">
        <v>421</v>
      </c>
    </row>
    <row r="115" spans="1:7" ht="15.75" x14ac:dyDescent="0.25">
      <c r="A115" s="618" t="s">
        <v>436</v>
      </c>
      <c r="B115" s="618" t="s">
        <v>6947</v>
      </c>
      <c r="C115" s="618" t="s">
        <v>1981</v>
      </c>
      <c r="D115" s="618" t="s">
        <v>426</v>
      </c>
      <c r="E115" s="631">
        <v>2024</v>
      </c>
      <c r="F115" s="79">
        <v>1003500</v>
      </c>
      <c r="G115" s="618" t="s">
        <v>419</v>
      </c>
    </row>
    <row r="116" spans="1:7" ht="15.75" x14ac:dyDescent="0.25">
      <c r="A116" s="618" t="s">
        <v>436</v>
      </c>
      <c r="B116" s="618" t="s">
        <v>6949</v>
      </c>
      <c r="C116" s="618" t="s">
        <v>1981</v>
      </c>
      <c r="D116" s="618" t="s">
        <v>438</v>
      </c>
      <c r="E116" s="631">
        <v>2024</v>
      </c>
      <c r="F116" s="79">
        <v>90800</v>
      </c>
      <c r="G116" s="618" t="s">
        <v>135</v>
      </c>
    </row>
    <row r="117" spans="1:7" ht="15.75" x14ac:dyDescent="0.25">
      <c r="A117" s="618" t="s">
        <v>436</v>
      </c>
      <c r="B117" s="618" t="s">
        <v>6950</v>
      </c>
      <c r="C117" s="618" t="s">
        <v>1981</v>
      </c>
      <c r="D117" s="618" t="s">
        <v>426</v>
      </c>
      <c r="E117" s="631">
        <v>2024</v>
      </c>
      <c r="F117" s="79">
        <v>93800</v>
      </c>
      <c r="G117" s="618" t="s">
        <v>135</v>
      </c>
    </row>
    <row r="118" spans="1:7" ht="15.75" x14ac:dyDescent="0.25">
      <c r="A118" s="618" t="s">
        <v>436</v>
      </c>
      <c r="B118" s="618" t="s">
        <v>6951</v>
      </c>
      <c r="C118" s="618" t="s">
        <v>4998</v>
      </c>
      <c r="D118" s="618" t="s">
        <v>426</v>
      </c>
      <c r="E118" s="631">
        <v>2024</v>
      </c>
      <c r="F118" s="79">
        <v>106300</v>
      </c>
      <c r="G118" s="618" t="s">
        <v>135</v>
      </c>
    </row>
    <row r="119" spans="1:7" ht="15.75" x14ac:dyDescent="0.25">
      <c r="A119" s="618" t="s">
        <v>436</v>
      </c>
      <c r="B119" s="618" t="s">
        <v>6948</v>
      </c>
      <c r="C119" s="618" t="s">
        <v>4998</v>
      </c>
      <c r="D119" s="618" t="s">
        <v>426</v>
      </c>
      <c r="E119" s="631">
        <v>2024</v>
      </c>
      <c r="F119" s="79">
        <v>106300</v>
      </c>
      <c r="G119" s="618" t="s">
        <v>421</v>
      </c>
    </row>
    <row r="120" spans="1:7" ht="15.75" x14ac:dyDescent="0.25">
      <c r="A120" s="618" t="s">
        <v>436</v>
      </c>
      <c r="B120" s="618" t="s">
        <v>6948</v>
      </c>
      <c r="C120" s="618" t="s">
        <v>4998</v>
      </c>
      <c r="D120" s="618" t="s">
        <v>426</v>
      </c>
      <c r="E120" s="631">
        <v>2024</v>
      </c>
      <c r="F120" s="79">
        <v>116000</v>
      </c>
      <c r="G120" s="618" t="s">
        <v>419</v>
      </c>
    </row>
    <row r="121" spans="1:7" ht="15.75" x14ac:dyDescent="0.25">
      <c r="A121" s="618" t="s">
        <v>436</v>
      </c>
      <c r="B121" s="618" t="s">
        <v>6952</v>
      </c>
      <c r="C121" s="618" t="s">
        <v>4998</v>
      </c>
      <c r="D121" s="618" t="s">
        <v>426</v>
      </c>
      <c r="E121" s="631">
        <v>2024</v>
      </c>
      <c r="F121" s="79">
        <v>149300</v>
      </c>
      <c r="G121" s="618" t="s">
        <v>135</v>
      </c>
    </row>
    <row r="122" spans="1:7" ht="15.75" x14ac:dyDescent="0.25">
      <c r="A122" s="618" t="s">
        <v>436</v>
      </c>
      <c r="B122" s="618" t="s">
        <v>6953</v>
      </c>
      <c r="C122" s="618" t="s">
        <v>4998</v>
      </c>
      <c r="D122" s="618" t="s">
        <v>426</v>
      </c>
      <c r="E122" s="631">
        <v>2024</v>
      </c>
      <c r="F122" s="79">
        <v>149400</v>
      </c>
      <c r="G122" s="618" t="s">
        <v>6882</v>
      </c>
    </row>
    <row r="123" spans="1:7" ht="15.75" x14ac:dyDescent="0.25">
      <c r="A123" s="618" t="s">
        <v>436</v>
      </c>
      <c r="B123" s="618" t="s">
        <v>449</v>
      </c>
      <c r="C123" s="618" t="s">
        <v>1981</v>
      </c>
      <c r="D123" s="618" t="s">
        <v>438</v>
      </c>
      <c r="E123" s="631">
        <v>2024</v>
      </c>
      <c r="F123" s="79">
        <v>76000</v>
      </c>
      <c r="G123" s="618" t="s">
        <v>135</v>
      </c>
    </row>
    <row r="124" spans="1:7" ht="15.75" x14ac:dyDescent="0.25">
      <c r="A124" s="618" t="s">
        <v>436</v>
      </c>
      <c r="B124" s="618" t="s">
        <v>6954</v>
      </c>
      <c r="C124" s="618" t="s">
        <v>1981</v>
      </c>
      <c r="D124" s="618" t="s">
        <v>438</v>
      </c>
      <c r="E124" s="631">
        <v>2024</v>
      </c>
      <c r="F124" s="79">
        <v>80200</v>
      </c>
      <c r="G124" s="618" t="s">
        <v>135</v>
      </c>
    </row>
    <row r="125" spans="1:7" ht="15.75" x14ac:dyDescent="0.25">
      <c r="A125" s="618" t="s">
        <v>436</v>
      </c>
      <c r="B125" s="618" t="s">
        <v>6955</v>
      </c>
      <c r="C125" s="618" t="s">
        <v>1981</v>
      </c>
      <c r="D125" s="618" t="s">
        <v>426</v>
      </c>
      <c r="E125" s="631">
        <v>2024</v>
      </c>
      <c r="F125" s="79">
        <v>84300</v>
      </c>
      <c r="G125" s="618" t="s">
        <v>135</v>
      </c>
    </row>
    <row r="126" spans="1:7" ht="15.75" x14ac:dyDescent="0.25">
      <c r="A126" s="618" t="s">
        <v>436</v>
      </c>
      <c r="B126" s="618" t="s">
        <v>7106</v>
      </c>
      <c r="C126" s="618" t="s">
        <v>1981</v>
      </c>
      <c r="D126" s="618" t="s">
        <v>426</v>
      </c>
      <c r="E126" s="631">
        <v>2024</v>
      </c>
      <c r="F126" s="79">
        <v>118700</v>
      </c>
      <c r="G126" s="618" t="s">
        <v>135</v>
      </c>
    </row>
    <row r="127" spans="1:7" ht="15.75" x14ac:dyDescent="0.25">
      <c r="A127" s="618" t="s">
        <v>436</v>
      </c>
      <c r="B127" s="618" t="s">
        <v>6956</v>
      </c>
      <c r="C127" s="618" t="s">
        <v>1981</v>
      </c>
      <c r="D127" s="618" t="s">
        <v>438</v>
      </c>
      <c r="E127" s="631">
        <v>2024</v>
      </c>
      <c r="F127" s="79">
        <v>78100</v>
      </c>
      <c r="G127" s="618" t="s">
        <v>421</v>
      </c>
    </row>
    <row r="128" spans="1:7" ht="15.75" x14ac:dyDescent="0.25">
      <c r="A128" s="618" t="s">
        <v>436</v>
      </c>
      <c r="B128" s="618" t="s">
        <v>6957</v>
      </c>
      <c r="C128" s="618" t="s">
        <v>1981</v>
      </c>
      <c r="D128" s="618" t="s">
        <v>438</v>
      </c>
      <c r="E128" s="631">
        <v>2024</v>
      </c>
      <c r="F128" s="79">
        <v>82200</v>
      </c>
      <c r="G128" s="618" t="s">
        <v>421</v>
      </c>
    </row>
    <row r="129" spans="1:7" ht="15.75" x14ac:dyDescent="0.25">
      <c r="A129" s="618" t="s">
        <v>436</v>
      </c>
      <c r="B129" s="618" t="s">
        <v>6958</v>
      </c>
      <c r="C129" s="618" t="s">
        <v>1981</v>
      </c>
      <c r="D129" s="618" t="s">
        <v>426</v>
      </c>
      <c r="E129" s="631">
        <v>2024</v>
      </c>
      <c r="F129" s="79">
        <v>86300</v>
      </c>
      <c r="G129" s="618" t="s">
        <v>421</v>
      </c>
    </row>
    <row r="130" spans="1:7" ht="15.75" x14ac:dyDescent="0.25">
      <c r="A130" s="618" t="s">
        <v>436</v>
      </c>
      <c r="B130" s="618" t="s">
        <v>6958</v>
      </c>
      <c r="C130" s="618" t="s">
        <v>1981</v>
      </c>
      <c r="D130" s="618" t="s">
        <v>426</v>
      </c>
      <c r="E130" s="631">
        <v>2024</v>
      </c>
      <c r="F130" s="79">
        <v>93300</v>
      </c>
      <c r="G130" s="618" t="s">
        <v>419</v>
      </c>
    </row>
    <row r="131" spans="1:7" ht="15.75" x14ac:dyDescent="0.25">
      <c r="A131" s="618" t="s">
        <v>436</v>
      </c>
      <c r="B131" s="618" t="s">
        <v>7107</v>
      </c>
      <c r="C131" s="618" t="s">
        <v>4998</v>
      </c>
      <c r="D131" s="618" t="s">
        <v>426</v>
      </c>
      <c r="E131" s="631">
        <v>2024</v>
      </c>
      <c r="F131" s="79">
        <v>138800</v>
      </c>
      <c r="G131" s="618" t="s">
        <v>421</v>
      </c>
    </row>
    <row r="132" spans="1:7" ht="15.75" x14ac:dyDescent="0.25">
      <c r="A132" s="618" t="s">
        <v>436</v>
      </c>
      <c r="B132" s="618" t="s">
        <v>7107</v>
      </c>
      <c r="C132" s="618" t="s">
        <v>4998</v>
      </c>
      <c r="D132" s="618" t="s">
        <v>426</v>
      </c>
      <c r="E132" s="631">
        <v>2024</v>
      </c>
      <c r="F132" s="79">
        <v>148800</v>
      </c>
      <c r="G132" s="618" t="s">
        <v>419</v>
      </c>
    </row>
    <row r="133" spans="1:7" ht="15.75" x14ac:dyDescent="0.25">
      <c r="A133" s="618" t="s">
        <v>436</v>
      </c>
      <c r="B133" s="618" t="s">
        <v>7108</v>
      </c>
      <c r="C133" s="618" t="s">
        <v>4998</v>
      </c>
      <c r="D133" s="618" t="s">
        <v>426</v>
      </c>
      <c r="E133" s="631">
        <v>2024</v>
      </c>
      <c r="F133" s="79">
        <v>138800</v>
      </c>
      <c r="G133" s="618" t="s">
        <v>135</v>
      </c>
    </row>
    <row r="134" spans="1:7" ht="15.75" x14ac:dyDescent="0.25">
      <c r="A134" s="618" t="s">
        <v>436</v>
      </c>
      <c r="B134" s="618" t="s">
        <v>7109</v>
      </c>
      <c r="C134" s="618" t="s">
        <v>2114</v>
      </c>
      <c r="D134" s="618" t="s">
        <v>426</v>
      </c>
      <c r="E134" s="631">
        <v>2024</v>
      </c>
      <c r="F134" s="79">
        <v>49900</v>
      </c>
      <c r="G134" s="618" t="s">
        <v>6882</v>
      </c>
    </row>
    <row r="135" spans="1:7" ht="15.75" x14ac:dyDescent="0.25">
      <c r="A135" s="618" t="s">
        <v>436</v>
      </c>
      <c r="B135" s="618" t="s">
        <v>6962</v>
      </c>
      <c r="C135" s="618" t="s">
        <v>2114</v>
      </c>
      <c r="D135" s="618" t="s">
        <v>426</v>
      </c>
      <c r="E135" s="631">
        <v>2024</v>
      </c>
      <c r="F135" s="79">
        <v>40500</v>
      </c>
      <c r="G135" s="618" t="s">
        <v>6882</v>
      </c>
    </row>
    <row r="136" spans="1:7" ht="15.75" x14ac:dyDescent="0.25">
      <c r="A136" s="618" t="s">
        <v>436</v>
      </c>
      <c r="B136" s="618" t="s">
        <v>7111</v>
      </c>
      <c r="C136" s="618" t="s">
        <v>2114</v>
      </c>
      <c r="D136" s="618" t="s">
        <v>426</v>
      </c>
      <c r="E136" s="631">
        <v>2024</v>
      </c>
      <c r="F136" s="79">
        <v>51400</v>
      </c>
      <c r="G136" s="618" t="s">
        <v>6882</v>
      </c>
    </row>
    <row r="137" spans="1:7" ht="15.75" x14ac:dyDescent="0.25">
      <c r="A137" s="618" t="s">
        <v>436</v>
      </c>
      <c r="B137" s="618" t="s">
        <v>7110</v>
      </c>
      <c r="C137" s="618" t="s">
        <v>2114</v>
      </c>
      <c r="D137" s="618" t="s">
        <v>426</v>
      </c>
      <c r="E137" s="631">
        <v>2024</v>
      </c>
      <c r="F137" s="79">
        <v>42000</v>
      </c>
      <c r="G137" s="618" t="s">
        <v>6882</v>
      </c>
    </row>
    <row r="138" spans="1:7" ht="15.75" x14ac:dyDescent="0.25">
      <c r="A138" s="618" t="s">
        <v>436</v>
      </c>
      <c r="B138" s="618" t="s">
        <v>7113</v>
      </c>
      <c r="C138" s="618" t="s">
        <v>1981</v>
      </c>
      <c r="D138" s="618" t="s">
        <v>426</v>
      </c>
      <c r="E138" s="631">
        <v>2024</v>
      </c>
      <c r="F138" s="79">
        <v>75500</v>
      </c>
      <c r="G138" s="618" t="s">
        <v>6882</v>
      </c>
    </row>
    <row r="139" spans="1:7" ht="15.75" x14ac:dyDescent="0.25">
      <c r="A139" s="618" t="s">
        <v>436</v>
      </c>
      <c r="B139" s="618" t="s">
        <v>6965</v>
      </c>
      <c r="C139" s="618" t="s">
        <v>1981</v>
      </c>
      <c r="D139" s="618" t="s">
        <v>426</v>
      </c>
      <c r="E139" s="631">
        <v>2024</v>
      </c>
      <c r="F139" s="79">
        <v>61900</v>
      </c>
      <c r="G139" s="618" t="s">
        <v>6882</v>
      </c>
    </row>
    <row r="140" spans="1:7" ht="15.75" x14ac:dyDescent="0.25">
      <c r="A140" s="618" t="s">
        <v>436</v>
      </c>
      <c r="B140" s="618" t="s">
        <v>6964</v>
      </c>
      <c r="C140" s="618" t="s">
        <v>2114</v>
      </c>
      <c r="D140" s="618" t="s">
        <v>438</v>
      </c>
      <c r="E140" s="631">
        <v>2024</v>
      </c>
      <c r="F140" s="79">
        <v>46900</v>
      </c>
      <c r="G140" s="618" t="s">
        <v>6882</v>
      </c>
    </row>
    <row r="141" spans="1:7" ht="15.75" x14ac:dyDescent="0.25">
      <c r="A141" s="618" t="s">
        <v>436</v>
      </c>
      <c r="B141" s="618" t="s">
        <v>7112</v>
      </c>
      <c r="C141" s="618" t="s">
        <v>2114</v>
      </c>
      <c r="D141" s="618" t="s">
        <v>426</v>
      </c>
      <c r="E141" s="631">
        <v>2024</v>
      </c>
      <c r="F141" s="79">
        <v>48900</v>
      </c>
      <c r="G141" s="618" t="s">
        <v>6882</v>
      </c>
    </row>
    <row r="142" spans="1:7" ht="15.75" x14ac:dyDescent="0.25">
      <c r="A142" s="618" t="s">
        <v>436</v>
      </c>
      <c r="B142" s="618" t="s">
        <v>7114</v>
      </c>
      <c r="C142" s="618" t="s">
        <v>1981</v>
      </c>
      <c r="D142" s="618" t="s">
        <v>426</v>
      </c>
      <c r="E142" s="631">
        <v>2024</v>
      </c>
      <c r="F142" s="79">
        <v>79100</v>
      </c>
      <c r="G142" s="618" t="s">
        <v>6882</v>
      </c>
    </row>
    <row r="143" spans="1:7" ht="15.75" x14ac:dyDescent="0.25">
      <c r="A143" s="618" t="s">
        <v>436</v>
      </c>
      <c r="B143" s="618" t="s">
        <v>6968</v>
      </c>
      <c r="C143" s="618" t="s">
        <v>1981</v>
      </c>
      <c r="D143" s="618" t="s">
        <v>426</v>
      </c>
      <c r="E143" s="631">
        <v>2024</v>
      </c>
      <c r="F143" s="79">
        <v>66400</v>
      </c>
      <c r="G143" s="618" t="s">
        <v>6882</v>
      </c>
    </row>
    <row r="144" spans="1:7" ht="15.75" x14ac:dyDescent="0.25">
      <c r="A144" s="618" t="s">
        <v>436</v>
      </c>
      <c r="B144" s="618" t="s">
        <v>6967</v>
      </c>
      <c r="C144" s="618" t="s">
        <v>2114</v>
      </c>
      <c r="D144" s="618" t="s">
        <v>426</v>
      </c>
      <c r="E144" s="631">
        <v>2024</v>
      </c>
      <c r="F144" s="79">
        <v>55000</v>
      </c>
      <c r="G144" s="618" t="s">
        <v>6882</v>
      </c>
    </row>
    <row r="145" spans="1:7" ht="15.75" x14ac:dyDescent="0.25">
      <c r="A145" s="618" t="s">
        <v>436</v>
      </c>
      <c r="B145" s="618" t="s">
        <v>7118</v>
      </c>
      <c r="C145" s="618" t="s">
        <v>4998</v>
      </c>
      <c r="D145" s="618" t="s">
        <v>426</v>
      </c>
      <c r="E145" s="631">
        <v>2024</v>
      </c>
      <c r="F145" s="79">
        <v>122300</v>
      </c>
      <c r="G145" s="618" t="s">
        <v>6882</v>
      </c>
    </row>
    <row r="146" spans="1:7" ht="15.75" x14ac:dyDescent="0.25">
      <c r="A146" s="618" t="s">
        <v>436</v>
      </c>
      <c r="B146" s="618" t="s">
        <v>7117</v>
      </c>
      <c r="C146" s="618" t="s">
        <v>1981</v>
      </c>
      <c r="D146" s="618" t="s">
        <v>426</v>
      </c>
      <c r="E146" s="631">
        <v>2024</v>
      </c>
      <c r="F146" s="79">
        <v>89300</v>
      </c>
      <c r="G146" s="618" t="s">
        <v>6882</v>
      </c>
    </row>
    <row r="147" spans="1:7" ht="15.75" x14ac:dyDescent="0.25">
      <c r="A147" s="618" t="s">
        <v>436</v>
      </c>
      <c r="B147" s="618" t="s">
        <v>6970</v>
      </c>
      <c r="C147" s="618" t="s">
        <v>1981</v>
      </c>
      <c r="D147" s="618" t="s">
        <v>438</v>
      </c>
      <c r="E147" s="631">
        <v>2024</v>
      </c>
      <c r="F147" s="79">
        <v>65200</v>
      </c>
      <c r="G147" s="618" t="s">
        <v>6882</v>
      </c>
    </row>
    <row r="148" spans="1:7" ht="15.75" x14ac:dyDescent="0.25">
      <c r="A148" s="618" t="s">
        <v>436</v>
      </c>
      <c r="B148" s="618" t="s">
        <v>7115</v>
      </c>
      <c r="C148" s="618" t="s">
        <v>1981</v>
      </c>
      <c r="D148" s="618" t="s">
        <v>426</v>
      </c>
      <c r="E148" s="631">
        <v>2024</v>
      </c>
      <c r="F148" s="79">
        <v>67500</v>
      </c>
      <c r="G148" s="618" t="s">
        <v>6882</v>
      </c>
    </row>
    <row r="149" spans="1:7" ht="15.75" x14ac:dyDescent="0.25">
      <c r="A149" s="618" t="s">
        <v>436</v>
      </c>
      <c r="B149" s="618" t="s">
        <v>7116</v>
      </c>
      <c r="C149" s="618" t="s">
        <v>1981</v>
      </c>
      <c r="D149" s="618" t="s">
        <v>426</v>
      </c>
      <c r="E149" s="631">
        <v>2024</v>
      </c>
      <c r="F149" s="79">
        <v>72500</v>
      </c>
      <c r="G149" s="618" t="s">
        <v>6882</v>
      </c>
    </row>
    <row r="150" spans="1:7" ht="15.75" x14ac:dyDescent="0.25">
      <c r="A150" s="618" t="s">
        <v>436</v>
      </c>
      <c r="B150" s="618" t="s">
        <v>7120</v>
      </c>
      <c r="C150" s="618" t="s">
        <v>4998</v>
      </c>
      <c r="D150" s="618" t="s">
        <v>426</v>
      </c>
      <c r="E150" s="631">
        <v>2024</v>
      </c>
      <c r="F150" s="79">
        <v>127200</v>
      </c>
      <c r="G150" s="618" t="s">
        <v>6882</v>
      </c>
    </row>
    <row r="151" spans="1:7" ht="15.75" x14ac:dyDescent="0.25">
      <c r="A151" s="618" t="s">
        <v>436</v>
      </c>
      <c r="B151" s="618" t="s">
        <v>7119</v>
      </c>
      <c r="C151" s="618" t="s">
        <v>4998</v>
      </c>
      <c r="D151" s="618" t="s">
        <v>426</v>
      </c>
      <c r="E151" s="631">
        <v>2024</v>
      </c>
      <c r="F151" s="79">
        <v>93600</v>
      </c>
      <c r="G151" s="618" t="s">
        <v>6882</v>
      </c>
    </row>
    <row r="152" spans="1:7" ht="15.75" x14ac:dyDescent="0.25">
      <c r="A152" s="618" t="s">
        <v>436</v>
      </c>
      <c r="B152" s="618" t="s">
        <v>6974</v>
      </c>
      <c r="C152" s="618" t="s">
        <v>1981</v>
      </c>
      <c r="D152" s="618" t="s">
        <v>426</v>
      </c>
      <c r="E152" s="631">
        <v>2024</v>
      </c>
      <c r="F152" s="79">
        <v>73900</v>
      </c>
      <c r="G152" s="618" t="s">
        <v>6882</v>
      </c>
    </row>
    <row r="153" spans="1:7" ht="15.75" x14ac:dyDescent="0.25">
      <c r="A153" s="618" t="s">
        <v>436</v>
      </c>
      <c r="B153" s="618" t="s">
        <v>7121</v>
      </c>
      <c r="C153" s="618" t="s">
        <v>4998</v>
      </c>
      <c r="D153" s="618" t="s">
        <v>426</v>
      </c>
      <c r="E153" s="631">
        <v>2024</v>
      </c>
      <c r="F153" s="79">
        <v>10800</v>
      </c>
      <c r="G153" s="618" t="s">
        <v>6882</v>
      </c>
    </row>
    <row r="154" spans="1:7" ht="15.75" x14ac:dyDescent="0.25">
      <c r="A154" s="618" t="s">
        <v>436</v>
      </c>
      <c r="B154" s="618" t="s">
        <v>6977</v>
      </c>
      <c r="C154" s="618" t="s">
        <v>1981</v>
      </c>
      <c r="D154" s="618" t="s">
        <v>426</v>
      </c>
      <c r="E154" s="631">
        <v>2024</v>
      </c>
      <c r="F154" s="79">
        <v>81900</v>
      </c>
      <c r="G154" s="618" t="s">
        <v>6882</v>
      </c>
    </row>
    <row r="155" spans="1:7" ht="15.75" x14ac:dyDescent="0.25">
      <c r="A155" s="618" t="s">
        <v>436</v>
      </c>
      <c r="B155" s="618" t="s">
        <v>7122</v>
      </c>
      <c r="C155" s="618" t="s">
        <v>4998</v>
      </c>
      <c r="D155" s="618" t="s">
        <v>426</v>
      </c>
      <c r="E155" s="631">
        <v>2024</v>
      </c>
      <c r="F155" s="79">
        <v>159000</v>
      </c>
      <c r="G155" s="618" t="s">
        <v>6882</v>
      </c>
    </row>
    <row r="156" spans="1:7" ht="15.75" x14ac:dyDescent="0.25">
      <c r="A156" s="618" t="s">
        <v>436</v>
      </c>
      <c r="B156" s="618" t="s">
        <v>7123</v>
      </c>
      <c r="C156" s="618" t="s">
        <v>4998</v>
      </c>
      <c r="D156" s="618" t="s">
        <v>426</v>
      </c>
      <c r="E156" s="631">
        <v>2024</v>
      </c>
      <c r="F156" s="79">
        <v>185000</v>
      </c>
      <c r="G156" s="618" t="s">
        <v>6882</v>
      </c>
    </row>
    <row r="157" spans="1:7" ht="15.75" x14ac:dyDescent="0.25">
      <c r="A157" s="618" t="s">
        <v>436</v>
      </c>
      <c r="B157" s="618" t="s">
        <v>6981</v>
      </c>
      <c r="C157" s="618" t="s">
        <v>1981</v>
      </c>
      <c r="D157" s="618" t="s">
        <v>438</v>
      </c>
      <c r="E157" s="631">
        <v>2024</v>
      </c>
      <c r="F157" s="79">
        <v>66300</v>
      </c>
      <c r="G157" s="618" t="s">
        <v>419</v>
      </c>
    </row>
    <row r="158" spans="1:7" ht="15.75" x14ac:dyDescent="0.25">
      <c r="A158" s="618" t="s">
        <v>436</v>
      </c>
      <c r="B158" s="618" t="s">
        <v>7124</v>
      </c>
      <c r="C158" s="618" t="s">
        <v>2114</v>
      </c>
      <c r="D158" s="618" t="s">
        <v>438</v>
      </c>
      <c r="E158" s="631">
        <v>2024</v>
      </c>
      <c r="F158" s="79">
        <v>53600</v>
      </c>
      <c r="G158" s="618" t="s">
        <v>419</v>
      </c>
    </row>
    <row r="159" spans="1:7" ht="15.75" customHeight="1" x14ac:dyDescent="0.25">
      <c r="A159" s="662" t="s">
        <v>2057</v>
      </c>
      <c r="B159" s="54" t="s">
        <v>9646</v>
      </c>
      <c r="C159" s="54" t="s">
        <v>2114</v>
      </c>
      <c r="D159" s="54"/>
      <c r="E159" s="64">
        <v>2024</v>
      </c>
      <c r="F159" s="681">
        <v>61098</v>
      </c>
      <c r="G159" s="54" t="s">
        <v>135</v>
      </c>
    </row>
    <row r="160" spans="1:7" ht="15.75" customHeight="1" x14ac:dyDescent="0.2">
      <c r="A160" s="665" t="s">
        <v>461</v>
      </c>
      <c r="B160" s="665" t="s">
        <v>9872</v>
      </c>
      <c r="C160" s="665" t="s">
        <v>9859</v>
      </c>
      <c r="D160" s="665" t="s">
        <v>438</v>
      </c>
      <c r="E160" s="676">
        <v>2024</v>
      </c>
      <c r="F160" s="671">
        <v>27840</v>
      </c>
      <c r="G160" s="665" t="s">
        <v>2033</v>
      </c>
    </row>
    <row r="161" spans="1:7" ht="15.75" customHeight="1" x14ac:dyDescent="0.2">
      <c r="A161" s="665" t="s">
        <v>461</v>
      </c>
      <c r="B161" s="665" t="s">
        <v>9868</v>
      </c>
      <c r="C161" s="665" t="s">
        <v>9859</v>
      </c>
      <c r="D161" s="665" t="s">
        <v>438</v>
      </c>
      <c r="E161" s="676">
        <v>2024</v>
      </c>
      <c r="F161" s="671">
        <v>28258</v>
      </c>
      <c r="G161" s="665" t="s">
        <v>2033</v>
      </c>
    </row>
    <row r="162" spans="1:7" ht="15.75" customHeight="1" x14ac:dyDescent="0.2">
      <c r="A162" s="665" t="s">
        <v>461</v>
      </c>
      <c r="B162" s="665" t="s">
        <v>9875</v>
      </c>
      <c r="C162" s="665" t="s">
        <v>9859</v>
      </c>
      <c r="D162" s="665" t="s">
        <v>110</v>
      </c>
      <c r="E162" s="676">
        <v>2024</v>
      </c>
      <c r="F162" s="671">
        <v>23102</v>
      </c>
      <c r="G162" s="665" t="s">
        <v>2033</v>
      </c>
    </row>
    <row r="163" spans="1:7" ht="15.75" customHeight="1" x14ac:dyDescent="0.2">
      <c r="A163" s="665" t="s">
        <v>461</v>
      </c>
      <c r="B163" s="665" t="s">
        <v>9876</v>
      </c>
      <c r="C163" s="665" t="s">
        <v>9859</v>
      </c>
      <c r="D163" s="665" t="s">
        <v>110</v>
      </c>
      <c r="E163" s="676">
        <v>2024</v>
      </c>
      <c r="F163" s="671">
        <v>24496</v>
      </c>
      <c r="G163" s="665" t="s">
        <v>2033</v>
      </c>
    </row>
    <row r="164" spans="1:7" ht="15.75" customHeight="1" x14ac:dyDescent="0.2">
      <c r="A164" s="665" t="s">
        <v>461</v>
      </c>
      <c r="B164" s="665" t="s">
        <v>9877</v>
      </c>
      <c r="C164" s="665" t="s">
        <v>9859</v>
      </c>
      <c r="D164" s="665" t="s">
        <v>110</v>
      </c>
      <c r="E164" s="676">
        <v>2024</v>
      </c>
      <c r="F164" s="671">
        <v>25889</v>
      </c>
      <c r="G164" s="665" t="s">
        <v>2033</v>
      </c>
    </row>
    <row r="165" spans="1:7" ht="15.75" customHeight="1" x14ac:dyDescent="0.2">
      <c r="A165" s="665" t="s">
        <v>461</v>
      </c>
      <c r="B165" s="665" t="s">
        <v>9878</v>
      </c>
      <c r="C165" s="665" t="s">
        <v>9859</v>
      </c>
      <c r="D165" s="665" t="s">
        <v>110</v>
      </c>
      <c r="E165" s="676">
        <v>2024</v>
      </c>
      <c r="F165" s="671">
        <v>31463</v>
      </c>
      <c r="G165" s="665" t="s">
        <v>2033</v>
      </c>
    </row>
    <row r="166" spans="1:7" ht="15.75" customHeight="1" x14ac:dyDescent="0.2">
      <c r="A166" s="665" t="s">
        <v>461</v>
      </c>
      <c r="B166" s="665" t="s">
        <v>9879</v>
      </c>
      <c r="C166" s="665" t="s">
        <v>9859</v>
      </c>
      <c r="D166" s="665" t="s">
        <v>110</v>
      </c>
      <c r="E166" s="676">
        <v>2024</v>
      </c>
      <c r="F166" s="671">
        <v>27283</v>
      </c>
      <c r="G166" s="665" t="s">
        <v>2033</v>
      </c>
    </row>
    <row r="167" spans="1:7" ht="15.75" customHeight="1" x14ac:dyDescent="0.2">
      <c r="A167" s="665" t="s">
        <v>461</v>
      </c>
      <c r="B167" s="665" t="s">
        <v>9869</v>
      </c>
      <c r="C167" s="665" t="s">
        <v>9859</v>
      </c>
      <c r="D167" s="665" t="s">
        <v>438</v>
      </c>
      <c r="E167" s="676">
        <v>2024</v>
      </c>
      <c r="F167" s="671">
        <v>23660</v>
      </c>
      <c r="G167" s="665" t="s">
        <v>2033</v>
      </c>
    </row>
    <row r="168" spans="1:7" ht="15.75" customHeight="1" x14ac:dyDescent="0.2">
      <c r="A168" s="665" t="s">
        <v>461</v>
      </c>
      <c r="B168" s="665" t="s">
        <v>9870</v>
      </c>
      <c r="C168" s="665" t="s">
        <v>9859</v>
      </c>
      <c r="D168" s="665" t="s">
        <v>438</v>
      </c>
      <c r="E168" s="676">
        <v>2024</v>
      </c>
      <c r="F168" s="671">
        <v>25053</v>
      </c>
      <c r="G168" s="665" t="s">
        <v>2033</v>
      </c>
    </row>
    <row r="169" spans="1:7" ht="15.75" customHeight="1" x14ac:dyDescent="0.2">
      <c r="A169" s="665" t="s">
        <v>461</v>
      </c>
      <c r="B169" s="665" t="s">
        <v>9871</v>
      </c>
      <c r="C169" s="665" t="s">
        <v>9859</v>
      </c>
      <c r="D169" s="665" t="s">
        <v>438</v>
      </c>
      <c r="E169" s="676">
        <v>2024</v>
      </c>
      <c r="F169" s="671">
        <v>26447</v>
      </c>
      <c r="G169" s="665" t="s">
        <v>2033</v>
      </c>
    </row>
    <row r="170" spans="1:7" ht="15.75" customHeight="1" x14ac:dyDescent="0.2">
      <c r="A170" s="665" t="s">
        <v>461</v>
      </c>
      <c r="B170" s="665" t="s">
        <v>9873</v>
      </c>
      <c r="C170" s="665" t="s">
        <v>9859</v>
      </c>
      <c r="D170" s="665" t="s">
        <v>438</v>
      </c>
      <c r="E170" s="676">
        <v>2024</v>
      </c>
      <c r="F170" s="671">
        <v>31463</v>
      </c>
      <c r="G170" s="665" t="s">
        <v>2033</v>
      </c>
    </row>
    <row r="171" spans="1:7" ht="15.75" customHeight="1" x14ac:dyDescent="0.2">
      <c r="A171" s="665" t="s">
        <v>461</v>
      </c>
      <c r="B171" s="665" t="s">
        <v>9874</v>
      </c>
      <c r="C171" s="665" t="s">
        <v>9859</v>
      </c>
      <c r="D171" s="665" t="s">
        <v>44</v>
      </c>
      <c r="E171" s="676">
        <v>2024</v>
      </c>
      <c r="F171" s="671">
        <v>36200</v>
      </c>
      <c r="G171" s="665" t="s">
        <v>2033</v>
      </c>
    </row>
    <row r="172" spans="1:7" ht="15.75" customHeight="1" x14ac:dyDescent="0.2">
      <c r="A172" s="665" t="s">
        <v>461</v>
      </c>
      <c r="B172" s="665" t="s">
        <v>9863</v>
      </c>
      <c r="C172" s="665" t="s">
        <v>9859</v>
      </c>
      <c r="D172" s="665" t="s">
        <v>110</v>
      </c>
      <c r="E172" s="676">
        <v>2024</v>
      </c>
      <c r="F172" s="671">
        <v>18086</v>
      </c>
      <c r="G172" s="665" t="s">
        <v>2033</v>
      </c>
    </row>
    <row r="173" spans="1:7" ht="15.75" customHeight="1" x14ac:dyDescent="0.2">
      <c r="A173" s="665" t="s">
        <v>461</v>
      </c>
      <c r="B173" s="665" t="s">
        <v>9864</v>
      </c>
      <c r="C173" s="665" t="s">
        <v>9859</v>
      </c>
      <c r="D173" s="665" t="s">
        <v>110</v>
      </c>
      <c r="E173" s="676">
        <v>2024</v>
      </c>
      <c r="F173" s="671">
        <v>19480</v>
      </c>
      <c r="G173" s="665" t="s">
        <v>2033</v>
      </c>
    </row>
    <row r="174" spans="1:7" ht="15.75" customHeight="1" x14ac:dyDescent="0.2">
      <c r="A174" s="665" t="s">
        <v>461</v>
      </c>
      <c r="B174" s="665" t="s">
        <v>9865</v>
      </c>
      <c r="C174" s="665" t="s">
        <v>9859</v>
      </c>
      <c r="D174" s="665" t="s">
        <v>110</v>
      </c>
      <c r="E174" s="676">
        <v>2024</v>
      </c>
      <c r="F174" s="671">
        <v>16693</v>
      </c>
      <c r="G174" s="665" t="s">
        <v>2033</v>
      </c>
    </row>
    <row r="175" spans="1:7" ht="15.75" customHeight="1" x14ac:dyDescent="0.2">
      <c r="A175" s="665" t="s">
        <v>461</v>
      </c>
      <c r="B175" s="665" t="s">
        <v>9866</v>
      </c>
      <c r="C175" s="665" t="s">
        <v>9859</v>
      </c>
      <c r="D175" s="665" t="s">
        <v>110</v>
      </c>
      <c r="E175" s="676">
        <v>2024</v>
      </c>
      <c r="F175" s="671">
        <v>15299</v>
      </c>
      <c r="G175" s="665" t="s">
        <v>2033</v>
      </c>
    </row>
    <row r="176" spans="1:7" ht="15.75" customHeight="1" x14ac:dyDescent="0.2">
      <c r="A176" s="665" t="s">
        <v>461</v>
      </c>
      <c r="B176" s="665" t="s">
        <v>9867</v>
      </c>
      <c r="C176" s="665" t="s">
        <v>9859</v>
      </c>
      <c r="D176" s="665" t="s">
        <v>110</v>
      </c>
      <c r="E176" s="676">
        <v>2024</v>
      </c>
      <c r="F176" s="671">
        <v>13906</v>
      </c>
      <c r="G176" s="665" t="s">
        <v>2033</v>
      </c>
    </row>
    <row r="177" spans="1:7" ht="15.75" customHeight="1" x14ac:dyDescent="0.2">
      <c r="A177" s="665" t="s">
        <v>461</v>
      </c>
      <c r="B177" s="665" t="s">
        <v>9857</v>
      </c>
      <c r="C177" s="665" t="s">
        <v>9856</v>
      </c>
      <c r="D177" s="665" t="s">
        <v>43</v>
      </c>
      <c r="E177" s="676">
        <v>2024</v>
      </c>
      <c r="F177" s="671">
        <v>15610</v>
      </c>
      <c r="G177" s="665" t="s">
        <v>2033</v>
      </c>
    </row>
    <row r="178" spans="1:7" ht="15.75" customHeight="1" x14ac:dyDescent="0.2">
      <c r="A178" s="665" t="s">
        <v>461</v>
      </c>
      <c r="B178" s="665" t="s">
        <v>9855</v>
      </c>
      <c r="C178" s="665" t="s">
        <v>9856</v>
      </c>
      <c r="D178" s="665" t="s">
        <v>43</v>
      </c>
      <c r="E178" s="676">
        <v>2024</v>
      </c>
      <c r="F178" s="671">
        <v>18453</v>
      </c>
      <c r="G178" s="665" t="s">
        <v>2033</v>
      </c>
    </row>
    <row r="179" spans="1:7" ht="15.75" customHeight="1" x14ac:dyDescent="0.2">
      <c r="A179" s="665" t="s">
        <v>461</v>
      </c>
      <c r="B179" s="665" t="s">
        <v>9885</v>
      </c>
      <c r="C179" s="665" t="s">
        <v>9859</v>
      </c>
      <c r="D179" s="665" t="s">
        <v>110</v>
      </c>
      <c r="E179" s="676">
        <v>2024</v>
      </c>
      <c r="F179" s="671">
        <v>19480</v>
      </c>
      <c r="G179" s="665" t="s">
        <v>2033</v>
      </c>
    </row>
    <row r="180" spans="1:7" ht="15.75" customHeight="1" x14ac:dyDescent="0.2">
      <c r="A180" s="665" t="s">
        <v>461</v>
      </c>
      <c r="B180" s="665" t="s">
        <v>9886</v>
      </c>
      <c r="C180" s="665" t="s">
        <v>9859</v>
      </c>
      <c r="D180" s="665" t="s">
        <v>110</v>
      </c>
      <c r="E180" s="676">
        <v>2024</v>
      </c>
      <c r="F180" s="671">
        <v>16693</v>
      </c>
      <c r="G180" s="665" t="s">
        <v>2033</v>
      </c>
    </row>
    <row r="181" spans="1:7" ht="15.75" customHeight="1" x14ac:dyDescent="0.2">
      <c r="A181" s="665" t="s">
        <v>461</v>
      </c>
      <c r="B181" s="665" t="s">
        <v>9887</v>
      </c>
      <c r="C181" s="665" t="s">
        <v>9859</v>
      </c>
      <c r="D181" s="665" t="s">
        <v>110</v>
      </c>
      <c r="E181" s="676">
        <v>2024</v>
      </c>
      <c r="F181" s="671">
        <v>18086</v>
      </c>
      <c r="G181" s="665" t="s">
        <v>2033</v>
      </c>
    </row>
    <row r="182" spans="1:7" ht="15.75" customHeight="1" x14ac:dyDescent="0.2">
      <c r="A182" s="665" t="s">
        <v>461</v>
      </c>
      <c r="B182" s="665" t="s">
        <v>9888</v>
      </c>
      <c r="C182" s="665" t="s">
        <v>9859</v>
      </c>
      <c r="D182" s="665" t="s">
        <v>110</v>
      </c>
      <c r="E182" s="676">
        <v>2024</v>
      </c>
      <c r="F182" s="671">
        <v>15299</v>
      </c>
      <c r="G182" s="665" t="s">
        <v>2033</v>
      </c>
    </row>
    <row r="183" spans="1:7" ht="15.75" customHeight="1" x14ac:dyDescent="0.2">
      <c r="A183" s="665" t="s">
        <v>461</v>
      </c>
      <c r="B183" s="665" t="s">
        <v>9889</v>
      </c>
      <c r="C183" s="665" t="s">
        <v>9859</v>
      </c>
      <c r="D183" s="665" t="s">
        <v>110</v>
      </c>
      <c r="E183" s="676">
        <v>2024</v>
      </c>
      <c r="F183" s="671">
        <v>13906</v>
      </c>
      <c r="G183" s="665" t="s">
        <v>2033</v>
      </c>
    </row>
    <row r="184" spans="1:7" ht="15.75" customHeight="1" x14ac:dyDescent="0.2">
      <c r="A184" s="665" t="s">
        <v>461</v>
      </c>
      <c r="B184" s="665" t="s">
        <v>9880</v>
      </c>
      <c r="C184" s="665" t="s">
        <v>9859</v>
      </c>
      <c r="D184" s="665" t="s">
        <v>110</v>
      </c>
      <c r="E184" s="676">
        <v>2024</v>
      </c>
      <c r="F184" s="671">
        <v>21709</v>
      </c>
      <c r="G184" s="665" t="s">
        <v>2033</v>
      </c>
    </row>
    <row r="185" spans="1:7" ht="15.75" customHeight="1" x14ac:dyDescent="0.2">
      <c r="A185" s="665" t="s">
        <v>461</v>
      </c>
      <c r="B185" s="665" t="s">
        <v>9881</v>
      </c>
      <c r="C185" s="665" t="s">
        <v>9859</v>
      </c>
      <c r="D185" s="665" t="s">
        <v>110</v>
      </c>
      <c r="E185" s="676">
        <v>2024</v>
      </c>
      <c r="F185" s="671">
        <v>24496</v>
      </c>
      <c r="G185" s="665" t="s">
        <v>2033</v>
      </c>
    </row>
    <row r="186" spans="1:7" ht="15.75" customHeight="1" x14ac:dyDescent="0.2">
      <c r="A186" s="665" t="s">
        <v>461</v>
      </c>
      <c r="B186" s="665" t="s">
        <v>9882</v>
      </c>
      <c r="C186" s="665" t="s">
        <v>9859</v>
      </c>
      <c r="D186" s="665" t="s">
        <v>110</v>
      </c>
      <c r="E186" s="676">
        <v>2024</v>
      </c>
      <c r="F186" s="671">
        <v>23102</v>
      </c>
      <c r="G186" s="665" t="s">
        <v>2033</v>
      </c>
    </row>
    <row r="187" spans="1:7" ht="15.75" customHeight="1" x14ac:dyDescent="0.2">
      <c r="A187" s="665" t="s">
        <v>461</v>
      </c>
      <c r="B187" s="665" t="s">
        <v>9883</v>
      </c>
      <c r="C187" s="665" t="s">
        <v>9859</v>
      </c>
      <c r="D187" s="665" t="s">
        <v>110</v>
      </c>
      <c r="E187" s="676">
        <v>2024</v>
      </c>
      <c r="F187" s="671">
        <v>19480</v>
      </c>
      <c r="G187" s="665" t="s">
        <v>2033</v>
      </c>
    </row>
    <row r="188" spans="1:7" ht="15.75" customHeight="1" x14ac:dyDescent="0.2">
      <c r="A188" s="665" t="s">
        <v>461</v>
      </c>
      <c r="B188" s="665" t="s">
        <v>9884</v>
      </c>
      <c r="C188" s="665" t="s">
        <v>9859</v>
      </c>
      <c r="D188" s="665" t="s">
        <v>110</v>
      </c>
      <c r="E188" s="676">
        <v>2024</v>
      </c>
      <c r="F188" s="671">
        <v>27283</v>
      </c>
      <c r="G188" s="665" t="s">
        <v>2033</v>
      </c>
    </row>
    <row r="189" spans="1:7" ht="15.75" customHeight="1" x14ac:dyDescent="0.2">
      <c r="A189" s="665" t="s">
        <v>461</v>
      </c>
      <c r="B189" s="665" t="s">
        <v>9853</v>
      </c>
      <c r="C189" s="665" t="s">
        <v>9739</v>
      </c>
      <c r="D189" s="665" t="s">
        <v>110</v>
      </c>
      <c r="E189" s="676">
        <v>2024</v>
      </c>
      <c r="F189" s="671">
        <v>35021</v>
      </c>
      <c r="G189" s="665" t="s">
        <v>3070</v>
      </c>
    </row>
    <row r="190" spans="1:7" ht="15.75" customHeight="1" x14ac:dyDescent="0.2">
      <c r="A190" s="665" t="s">
        <v>461</v>
      </c>
      <c r="B190" s="665" t="s">
        <v>9854</v>
      </c>
      <c r="C190" s="665" t="s">
        <v>9739</v>
      </c>
      <c r="D190" s="665" t="s">
        <v>426</v>
      </c>
      <c r="E190" s="676">
        <v>2024</v>
      </c>
      <c r="F190" s="671">
        <v>41558</v>
      </c>
      <c r="G190" s="665" t="s">
        <v>3070</v>
      </c>
    </row>
    <row r="191" spans="1:7" ht="15.75" customHeight="1" x14ac:dyDescent="0.2">
      <c r="A191" s="665" t="s">
        <v>461</v>
      </c>
      <c r="B191" s="665" t="s">
        <v>9860</v>
      </c>
      <c r="C191" s="665" t="s">
        <v>9859</v>
      </c>
      <c r="D191" s="665" t="s">
        <v>110</v>
      </c>
      <c r="E191" s="676">
        <v>2024</v>
      </c>
      <c r="F191" s="671">
        <v>18504</v>
      </c>
      <c r="G191" s="665" t="s">
        <v>7179</v>
      </c>
    </row>
    <row r="192" spans="1:7" ht="15.75" customHeight="1" x14ac:dyDescent="0.2">
      <c r="A192" s="665" t="s">
        <v>461</v>
      </c>
      <c r="B192" s="665" t="s">
        <v>9858</v>
      </c>
      <c r="C192" s="665" t="s">
        <v>9859</v>
      </c>
      <c r="D192" s="665" t="s">
        <v>110</v>
      </c>
      <c r="E192" s="676">
        <v>2024</v>
      </c>
      <c r="F192" s="671">
        <v>19898</v>
      </c>
      <c r="G192" s="665" t="s">
        <v>7179</v>
      </c>
    </row>
    <row r="193" spans="1:7" ht="15.75" customHeight="1" x14ac:dyDescent="0.2">
      <c r="A193" s="665" t="s">
        <v>461</v>
      </c>
      <c r="B193" s="665" t="s">
        <v>9861</v>
      </c>
      <c r="C193" s="665" t="s">
        <v>9859</v>
      </c>
      <c r="D193" s="665" t="s">
        <v>110</v>
      </c>
      <c r="E193" s="676">
        <v>2024</v>
      </c>
      <c r="F193" s="671">
        <v>17111</v>
      </c>
      <c r="G193" s="665" t="s">
        <v>7179</v>
      </c>
    </row>
    <row r="194" spans="1:7" ht="15.75" customHeight="1" x14ac:dyDescent="0.2">
      <c r="A194" s="665" t="s">
        <v>461</v>
      </c>
      <c r="B194" s="665" t="s">
        <v>9862</v>
      </c>
      <c r="C194" s="665" t="s">
        <v>9859</v>
      </c>
      <c r="D194" s="665" t="s">
        <v>110</v>
      </c>
      <c r="E194" s="676">
        <v>2024</v>
      </c>
      <c r="F194" s="671">
        <v>15717</v>
      </c>
      <c r="G194" s="665" t="s">
        <v>7179</v>
      </c>
    </row>
    <row r="195" spans="1:7" ht="15.75" customHeight="1" x14ac:dyDescent="0.25">
      <c r="A195" s="54" t="s">
        <v>461</v>
      </c>
      <c r="B195" s="54" t="s">
        <v>9669</v>
      </c>
      <c r="C195" s="54" t="s">
        <v>4840</v>
      </c>
      <c r="D195" s="54"/>
      <c r="E195" s="64">
        <v>2024</v>
      </c>
      <c r="F195" s="670">
        <v>30694</v>
      </c>
      <c r="G195" s="54" t="s">
        <v>7072</v>
      </c>
    </row>
    <row r="196" spans="1:7" s="91" customFormat="1" ht="15.75" x14ac:dyDescent="0.25">
      <c r="A196" s="448" t="s">
        <v>2067</v>
      </c>
      <c r="B196" s="448" t="s">
        <v>10711</v>
      </c>
      <c r="C196" s="448"/>
      <c r="D196" s="486" t="s">
        <v>110</v>
      </c>
      <c r="E196" s="460">
        <v>2024</v>
      </c>
      <c r="F196" s="885">
        <v>12279</v>
      </c>
      <c r="G196" s="820" t="s">
        <v>4874</v>
      </c>
    </row>
    <row r="197" spans="1:7" ht="15.75" x14ac:dyDescent="0.25">
      <c r="A197" s="54" t="s">
        <v>9633</v>
      </c>
      <c r="B197" s="662" t="s">
        <v>9634</v>
      </c>
      <c r="C197" s="54" t="s">
        <v>1983</v>
      </c>
      <c r="D197" s="54"/>
      <c r="E197" s="64">
        <v>2024</v>
      </c>
      <c r="F197" s="681">
        <v>10959</v>
      </c>
      <c r="G197" s="54" t="s">
        <v>135</v>
      </c>
    </row>
    <row r="198" spans="1:7" ht="15.75" x14ac:dyDescent="0.25">
      <c r="A198" s="54" t="s">
        <v>9633</v>
      </c>
      <c r="B198" s="662" t="s">
        <v>9635</v>
      </c>
      <c r="C198" s="54" t="s">
        <v>1983</v>
      </c>
      <c r="D198" s="54"/>
      <c r="E198" s="64">
        <v>2024</v>
      </c>
      <c r="F198" s="681">
        <v>13459</v>
      </c>
      <c r="G198" s="54" t="s">
        <v>7072</v>
      </c>
    </row>
    <row r="199" spans="1:7" ht="15.75" x14ac:dyDescent="0.25">
      <c r="A199" s="662" t="s">
        <v>9637</v>
      </c>
      <c r="B199" s="54" t="s">
        <v>9638</v>
      </c>
      <c r="C199" s="54" t="s">
        <v>1983</v>
      </c>
      <c r="D199" s="54" t="s">
        <v>44</v>
      </c>
      <c r="E199" s="64">
        <v>2024</v>
      </c>
      <c r="F199" s="681">
        <v>27764</v>
      </c>
      <c r="G199" s="54" t="s">
        <v>6882</v>
      </c>
    </row>
    <row r="200" spans="1:7" ht="15.75" x14ac:dyDescent="0.25">
      <c r="A200" s="54" t="s">
        <v>9633</v>
      </c>
      <c r="B200" s="662" t="s">
        <v>9636</v>
      </c>
      <c r="C200" s="54" t="s">
        <v>1983</v>
      </c>
      <c r="D200" s="54"/>
      <c r="E200" s="64">
        <v>2024</v>
      </c>
      <c r="F200" s="681">
        <v>26098</v>
      </c>
      <c r="G200" s="54" t="s">
        <v>7072</v>
      </c>
    </row>
    <row r="201" spans="1:7" ht="15.75" x14ac:dyDescent="0.25">
      <c r="A201" s="54" t="s">
        <v>9633</v>
      </c>
      <c r="B201" s="54" t="s">
        <v>9641</v>
      </c>
      <c r="C201" s="54" t="s">
        <v>9642</v>
      </c>
      <c r="D201" s="54" t="s">
        <v>110</v>
      </c>
      <c r="E201" s="64">
        <v>2024</v>
      </c>
      <c r="F201" s="681">
        <v>17336.87</v>
      </c>
      <c r="G201" s="54" t="s">
        <v>7072</v>
      </c>
    </row>
    <row r="202" spans="1:7" ht="15.75" x14ac:dyDescent="0.25">
      <c r="A202" s="54" t="s">
        <v>9633</v>
      </c>
      <c r="B202" s="54" t="s">
        <v>9641</v>
      </c>
      <c r="C202" s="54" t="s">
        <v>9643</v>
      </c>
      <c r="D202" s="54" t="s">
        <v>110</v>
      </c>
      <c r="E202" s="64">
        <v>2024</v>
      </c>
      <c r="F202" s="681">
        <v>18308.509999999998</v>
      </c>
      <c r="G202" s="54" t="s">
        <v>7072</v>
      </c>
    </row>
    <row r="203" spans="1:7" ht="15.75" x14ac:dyDescent="0.25">
      <c r="A203" s="54" t="s">
        <v>9633</v>
      </c>
      <c r="B203" s="54" t="s">
        <v>9641</v>
      </c>
      <c r="C203" s="54" t="s">
        <v>9644</v>
      </c>
      <c r="D203" s="54" t="s">
        <v>110</v>
      </c>
      <c r="E203" s="64">
        <v>2024</v>
      </c>
      <c r="F203" s="681">
        <v>16365</v>
      </c>
      <c r="G203" s="54" t="s">
        <v>7072</v>
      </c>
    </row>
    <row r="204" spans="1:7" ht="15.75" x14ac:dyDescent="0.25">
      <c r="A204" s="662" t="s">
        <v>9637</v>
      </c>
      <c r="B204" s="54" t="s">
        <v>9639</v>
      </c>
      <c r="C204" s="54" t="s">
        <v>1983</v>
      </c>
      <c r="D204" s="54"/>
      <c r="E204" s="64">
        <v>2024</v>
      </c>
      <c r="F204" s="681">
        <v>16375</v>
      </c>
      <c r="G204" s="54" t="s">
        <v>7072</v>
      </c>
    </row>
    <row r="205" spans="1:7" ht="15.75" x14ac:dyDescent="0.25">
      <c r="A205" s="618" t="s">
        <v>463</v>
      </c>
      <c r="B205" s="618" t="s">
        <v>6983</v>
      </c>
      <c r="C205" s="618" t="s">
        <v>2114</v>
      </c>
      <c r="D205" s="618" t="s">
        <v>110</v>
      </c>
      <c r="E205" s="631">
        <v>2024</v>
      </c>
      <c r="F205" s="79">
        <v>35400</v>
      </c>
      <c r="G205" s="618" t="s">
        <v>6882</v>
      </c>
    </row>
    <row r="206" spans="1:7" ht="15.75" x14ac:dyDescent="0.25">
      <c r="A206" s="618" t="s">
        <v>463</v>
      </c>
      <c r="B206" s="618" t="s">
        <v>6983</v>
      </c>
      <c r="C206" s="618" t="s">
        <v>2114</v>
      </c>
      <c r="D206" s="618" t="s">
        <v>426</v>
      </c>
      <c r="E206" s="631">
        <v>2024</v>
      </c>
      <c r="F206" s="79">
        <v>38100</v>
      </c>
      <c r="G206" s="618" t="s">
        <v>6882</v>
      </c>
    </row>
    <row r="207" spans="1:7" ht="15.75" x14ac:dyDescent="0.25">
      <c r="A207" s="618" t="s">
        <v>463</v>
      </c>
      <c r="B207" s="618" t="s">
        <v>6984</v>
      </c>
      <c r="C207" s="618" t="s">
        <v>2114</v>
      </c>
      <c r="D207" s="618" t="s">
        <v>110</v>
      </c>
      <c r="E207" s="631">
        <v>2024</v>
      </c>
      <c r="F207" s="79">
        <v>39300</v>
      </c>
      <c r="G207" s="618" t="s">
        <v>6882</v>
      </c>
    </row>
    <row r="208" spans="1:7" ht="15.75" x14ac:dyDescent="0.25">
      <c r="A208" s="618" t="s">
        <v>463</v>
      </c>
      <c r="B208" s="618" t="s">
        <v>6984</v>
      </c>
      <c r="C208" s="618" t="s">
        <v>2114</v>
      </c>
      <c r="D208" s="618" t="s">
        <v>426</v>
      </c>
      <c r="E208" s="631">
        <v>2024</v>
      </c>
      <c r="F208" s="79">
        <v>42000</v>
      </c>
      <c r="G208" s="618" t="s">
        <v>6882</v>
      </c>
    </row>
    <row r="209" spans="1:7" ht="15.75" x14ac:dyDescent="0.25">
      <c r="A209" s="618" t="s">
        <v>463</v>
      </c>
      <c r="B209" s="618" t="s">
        <v>4838</v>
      </c>
      <c r="C209" s="618" t="s">
        <v>2114</v>
      </c>
      <c r="D209" s="618" t="s">
        <v>110</v>
      </c>
      <c r="E209" s="631">
        <v>2024</v>
      </c>
      <c r="F209" s="79">
        <v>42800</v>
      </c>
      <c r="G209" s="618" t="s">
        <v>6882</v>
      </c>
    </row>
    <row r="210" spans="1:7" ht="15.75" x14ac:dyDescent="0.25">
      <c r="A210" s="618" t="s">
        <v>463</v>
      </c>
      <c r="B210" s="618" t="s">
        <v>4838</v>
      </c>
      <c r="C210" s="618" t="s">
        <v>2114</v>
      </c>
      <c r="D210" s="618" t="s">
        <v>426</v>
      </c>
      <c r="E210" s="631">
        <v>2024</v>
      </c>
      <c r="F210" s="79">
        <v>45700</v>
      </c>
      <c r="G210" s="618" t="s">
        <v>6882</v>
      </c>
    </row>
    <row r="211" spans="1:7" ht="15.75" x14ac:dyDescent="0.25">
      <c r="A211" s="618" t="s">
        <v>463</v>
      </c>
      <c r="B211" s="618" t="s">
        <v>4837</v>
      </c>
      <c r="C211" s="618" t="s">
        <v>3970</v>
      </c>
      <c r="D211" s="618" t="s">
        <v>110</v>
      </c>
      <c r="E211" s="631">
        <v>2024</v>
      </c>
      <c r="F211" s="79">
        <v>42800</v>
      </c>
      <c r="G211" s="618" t="s">
        <v>6882</v>
      </c>
    </row>
    <row r="212" spans="1:7" ht="15.75" x14ac:dyDescent="0.25">
      <c r="A212" s="618" t="s">
        <v>463</v>
      </c>
      <c r="B212" s="618" t="s">
        <v>4837</v>
      </c>
      <c r="C212" s="618" t="s">
        <v>3970</v>
      </c>
      <c r="D212" s="618" t="s">
        <v>426</v>
      </c>
      <c r="E212" s="631">
        <v>2024</v>
      </c>
      <c r="F212" s="79">
        <v>45700</v>
      </c>
      <c r="G212" s="618" t="s">
        <v>6882</v>
      </c>
    </row>
    <row r="213" spans="1:7" ht="15.75" x14ac:dyDescent="0.25">
      <c r="A213" s="618" t="s">
        <v>463</v>
      </c>
      <c r="B213" s="618" t="s">
        <v>6986</v>
      </c>
      <c r="C213" s="618" t="s">
        <v>3970</v>
      </c>
      <c r="D213" s="618" t="s">
        <v>438</v>
      </c>
      <c r="E213" s="631">
        <v>2024</v>
      </c>
      <c r="F213" s="79">
        <v>30900</v>
      </c>
      <c r="G213" s="618" t="s">
        <v>421</v>
      </c>
    </row>
    <row r="214" spans="1:7" ht="15.75" x14ac:dyDescent="0.25">
      <c r="A214" s="618" t="s">
        <v>463</v>
      </c>
      <c r="B214" s="618" t="s">
        <v>6986</v>
      </c>
      <c r="C214" s="618" t="s">
        <v>3970</v>
      </c>
      <c r="D214" s="618" t="s">
        <v>438</v>
      </c>
      <c r="E214" s="631">
        <v>2024</v>
      </c>
      <c r="F214" s="79">
        <v>36900</v>
      </c>
      <c r="G214" s="618" t="s">
        <v>419</v>
      </c>
    </row>
    <row r="215" spans="1:7" ht="15.75" x14ac:dyDescent="0.25">
      <c r="A215" s="618" t="s">
        <v>463</v>
      </c>
      <c r="B215" s="618" t="s">
        <v>6990</v>
      </c>
      <c r="C215" s="618" t="s">
        <v>5628</v>
      </c>
      <c r="D215" s="618" t="s">
        <v>438</v>
      </c>
      <c r="E215" s="631">
        <v>2024</v>
      </c>
      <c r="F215" s="79">
        <v>42300</v>
      </c>
      <c r="G215" s="618" t="s">
        <v>421</v>
      </c>
    </row>
    <row r="216" spans="1:7" ht="15.75" x14ac:dyDescent="0.25">
      <c r="A216" s="618" t="s">
        <v>463</v>
      </c>
      <c r="B216" s="618" t="s">
        <v>6990</v>
      </c>
      <c r="C216" s="618" t="s">
        <v>5628</v>
      </c>
      <c r="D216" s="618" t="s">
        <v>438</v>
      </c>
      <c r="E216" s="631">
        <v>2024</v>
      </c>
      <c r="F216" s="79">
        <v>48300</v>
      </c>
      <c r="G216" s="618" t="s">
        <v>419</v>
      </c>
    </row>
    <row r="217" spans="1:7" ht="15.75" x14ac:dyDescent="0.25">
      <c r="A217" s="618" t="s">
        <v>463</v>
      </c>
      <c r="B217" s="618" t="s">
        <v>6987</v>
      </c>
      <c r="C217" s="618" t="s">
        <v>3970</v>
      </c>
      <c r="D217" s="618" t="s">
        <v>438</v>
      </c>
      <c r="E217" s="631">
        <v>2024</v>
      </c>
      <c r="F217" s="79">
        <v>32900</v>
      </c>
      <c r="G217" s="618" t="s">
        <v>421</v>
      </c>
    </row>
    <row r="218" spans="1:7" ht="15.75" x14ac:dyDescent="0.25">
      <c r="A218" s="618" t="s">
        <v>463</v>
      </c>
      <c r="B218" s="618" t="s">
        <v>6987</v>
      </c>
      <c r="C218" s="618" t="s">
        <v>3970</v>
      </c>
      <c r="D218" s="618" t="s">
        <v>438</v>
      </c>
      <c r="E218" s="631">
        <v>2024</v>
      </c>
      <c r="F218" s="79">
        <v>38900</v>
      </c>
      <c r="G218" s="618" t="s">
        <v>419</v>
      </c>
    </row>
    <row r="219" spans="1:7" ht="15.75" x14ac:dyDescent="0.25">
      <c r="A219" s="618" t="s">
        <v>463</v>
      </c>
      <c r="B219" s="618" t="s">
        <v>6991</v>
      </c>
      <c r="C219" s="618" t="s">
        <v>5628</v>
      </c>
      <c r="D219" s="618" t="s">
        <v>438</v>
      </c>
      <c r="E219" s="631">
        <v>2024</v>
      </c>
      <c r="F219" s="79">
        <v>47300</v>
      </c>
      <c r="G219" s="618" t="s">
        <v>421</v>
      </c>
    </row>
    <row r="220" spans="1:7" ht="15.75" x14ac:dyDescent="0.25">
      <c r="A220" s="618" t="s">
        <v>463</v>
      </c>
      <c r="B220" s="618" t="s">
        <v>6991</v>
      </c>
      <c r="C220" s="618" t="s">
        <v>5628</v>
      </c>
      <c r="D220" s="618" t="s">
        <v>438</v>
      </c>
      <c r="E220" s="631">
        <v>2024</v>
      </c>
      <c r="F220" s="79">
        <v>53300</v>
      </c>
      <c r="G220" s="618" t="s">
        <v>419</v>
      </c>
    </row>
    <row r="221" spans="1:7" ht="15.75" x14ac:dyDescent="0.25">
      <c r="A221" s="618" t="s">
        <v>463</v>
      </c>
      <c r="B221" s="618" t="s">
        <v>6988</v>
      </c>
      <c r="C221" s="618" t="s">
        <v>3970</v>
      </c>
      <c r="D221" s="618" t="s">
        <v>438</v>
      </c>
      <c r="E221" s="631">
        <v>2024</v>
      </c>
      <c r="F221" s="79">
        <v>36900</v>
      </c>
      <c r="G221" s="618" t="s">
        <v>421</v>
      </c>
    </row>
    <row r="222" spans="1:7" ht="15.75" x14ac:dyDescent="0.25">
      <c r="A222" s="618" t="s">
        <v>463</v>
      </c>
      <c r="B222" s="618" t="s">
        <v>6988</v>
      </c>
      <c r="C222" s="618" t="s">
        <v>3970</v>
      </c>
      <c r="D222" s="618" t="s">
        <v>438</v>
      </c>
      <c r="E222" s="631">
        <v>2024</v>
      </c>
      <c r="F222" s="79">
        <v>42900</v>
      </c>
      <c r="G222" s="618" t="s">
        <v>419</v>
      </c>
    </row>
    <row r="223" spans="1:7" ht="15.75" x14ac:dyDescent="0.25">
      <c r="A223" s="618" t="s">
        <v>463</v>
      </c>
      <c r="B223" s="618" t="s">
        <v>6989</v>
      </c>
      <c r="C223" s="618" t="s">
        <v>5628</v>
      </c>
      <c r="D223" s="618" t="s">
        <v>438</v>
      </c>
      <c r="E223" s="631">
        <v>2024</v>
      </c>
      <c r="F223" s="79">
        <v>38800</v>
      </c>
      <c r="G223" s="618" t="s">
        <v>421</v>
      </c>
    </row>
    <row r="224" spans="1:7" ht="15.75" x14ac:dyDescent="0.25">
      <c r="A224" s="618" t="s">
        <v>463</v>
      </c>
      <c r="B224" s="618" t="s">
        <v>6989</v>
      </c>
      <c r="C224" s="618" t="s">
        <v>5628</v>
      </c>
      <c r="D224" s="618" t="s">
        <v>438</v>
      </c>
      <c r="E224" s="631">
        <v>2024</v>
      </c>
      <c r="F224" s="79">
        <v>44800</v>
      </c>
      <c r="G224" s="618" t="s">
        <v>419</v>
      </c>
    </row>
    <row r="225" spans="1:7" ht="15.75" x14ac:dyDescent="0.25">
      <c r="A225" s="618" t="s">
        <v>463</v>
      </c>
      <c r="B225" s="618" t="s">
        <v>2431</v>
      </c>
      <c r="C225" s="618" t="s">
        <v>5628</v>
      </c>
      <c r="D225" s="618" t="s">
        <v>438</v>
      </c>
      <c r="E225" s="631">
        <v>2024</v>
      </c>
      <c r="F225" s="79">
        <v>72100</v>
      </c>
      <c r="G225" s="618" t="s">
        <v>421</v>
      </c>
    </row>
    <row r="226" spans="1:7" ht="15.75" x14ac:dyDescent="0.25">
      <c r="A226" s="618" t="s">
        <v>463</v>
      </c>
      <c r="B226" s="618" t="s">
        <v>2431</v>
      </c>
      <c r="C226" s="618" t="s">
        <v>5628</v>
      </c>
      <c r="D226" s="618" t="s">
        <v>438</v>
      </c>
      <c r="E226" s="631">
        <v>2024</v>
      </c>
      <c r="F226" s="79">
        <v>78100</v>
      </c>
      <c r="G226" s="618" t="s">
        <v>419</v>
      </c>
    </row>
    <row r="227" spans="1:7" ht="15.75" x14ac:dyDescent="0.25">
      <c r="A227" s="618" t="s">
        <v>463</v>
      </c>
      <c r="B227" s="618" t="s">
        <v>6995</v>
      </c>
      <c r="C227" s="618" t="s">
        <v>1980</v>
      </c>
      <c r="D227" s="618" t="s">
        <v>438</v>
      </c>
      <c r="E227" s="631">
        <v>2024</v>
      </c>
      <c r="F227" s="79">
        <v>31900</v>
      </c>
      <c r="G227" s="618" t="s">
        <v>7018</v>
      </c>
    </row>
    <row r="228" spans="1:7" ht="15.75" x14ac:dyDescent="0.25">
      <c r="A228" s="618" t="s">
        <v>463</v>
      </c>
      <c r="B228" s="618" t="s">
        <v>6995</v>
      </c>
      <c r="C228" s="618" t="s">
        <v>1980</v>
      </c>
      <c r="D228" s="618" t="s">
        <v>426</v>
      </c>
      <c r="E228" s="631">
        <v>2024</v>
      </c>
      <c r="F228" s="79">
        <v>35200</v>
      </c>
      <c r="G228" s="618" t="s">
        <v>7018</v>
      </c>
    </row>
    <row r="229" spans="1:7" ht="15.75" x14ac:dyDescent="0.25">
      <c r="A229" s="618" t="s">
        <v>463</v>
      </c>
      <c r="B229" s="618" t="s">
        <v>7126</v>
      </c>
      <c r="C229" s="618" t="s">
        <v>1980</v>
      </c>
      <c r="D229" s="618" t="s">
        <v>426</v>
      </c>
      <c r="E229" s="631">
        <v>2024</v>
      </c>
      <c r="F229" s="79">
        <v>37300</v>
      </c>
      <c r="G229" s="618" t="s">
        <v>7018</v>
      </c>
    </row>
    <row r="230" spans="1:7" ht="15.75" x14ac:dyDescent="0.25">
      <c r="A230" s="618" t="s">
        <v>463</v>
      </c>
      <c r="B230" s="618" t="s">
        <v>7125</v>
      </c>
      <c r="C230" s="618" t="s">
        <v>1980</v>
      </c>
      <c r="D230" s="618" t="s">
        <v>438</v>
      </c>
      <c r="E230" s="631">
        <v>2024</v>
      </c>
      <c r="F230" s="79">
        <v>29500</v>
      </c>
      <c r="G230" s="618" t="s">
        <v>7018</v>
      </c>
    </row>
    <row r="231" spans="1:7" ht="15.75" x14ac:dyDescent="0.25">
      <c r="A231" s="618" t="s">
        <v>463</v>
      </c>
      <c r="B231" s="618" t="s">
        <v>7125</v>
      </c>
      <c r="C231" s="618" t="s">
        <v>1980</v>
      </c>
      <c r="D231" s="618" t="s">
        <v>426</v>
      </c>
      <c r="E231" s="631">
        <v>2024</v>
      </c>
      <c r="F231" s="79">
        <v>32800</v>
      </c>
      <c r="G231" s="618" t="s">
        <v>7018</v>
      </c>
    </row>
    <row r="232" spans="1:7" ht="15.75" x14ac:dyDescent="0.25">
      <c r="A232" s="618" t="s">
        <v>463</v>
      </c>
      <c r="B232" s="618" t="s">
        <v>6997</v>
      </c>
      <c r="C232" s="618" t="s">
        <v>1980</v>
      </c>
      <c r="D232" s="618" t="s">
        <v>426</v>
      </c>
      <c r="E232" s="631">
        <v>2024</v>
      </c>
      <c r="F232" s="79">
        <v>40200</v>
      </c>
      <c r="G232" s="618" t="s">
        <v>7018</v>
      </c>
    </row>
    <row r="233" spans="1:7" ht="15.75" x14ac:dyDescent="0.25">
      <c r="A233" s="618" t="s">
        <v>463</v>
      </c>
      <c r="B233" s="618" t="s">
        <v>6998</v>
      </c>
      <c r="C233" s="618" t="s">
        <v>1980</v>
      </c>
      <c r="D233" s="618" t="s">
        <v>426</v>
      </c>
      <c r="E233" s="631">
        <v>2024</v>
      </c>
      <c r="F233" s="79">
        <v>46800</v>
      </c>
      <c r="G233" s="618" t="s">
        <v>7018</v>
      </c>
    </row>
    <row r="234" spans="1:7" ht="15.75" x14ac:dyDescent="0.25">
      <c r="A234" s="618" t="s">
        <v>463</v>
      </c>
      <c r="B234" s="618" t="s">
        <v>7127</v>
      </c>
      <c r="C234" s="618" t="s">
        <v>5628</v>
      </c>
      <c r="D234" s="618" t="s">
        <v>426</v>
      </c>
      <c r="E234" s="631">
        <v>2024</v>
      </c>
      <c r="F234" s="79">
        <v>104900</v>
      </c>
      <c r="G234" s="618" t="s">
        <v>421</v>
      </c>
    </row>
    <row r="235" spans="1:7" ht="15.75" x14ac:dyDescent="0.25">
      <c r="A235" s="618" t="s">
        <v>463</v>
      </c>
      <c r="B235" s="618" t="s">
        <v>7127</v>
      </c>
      <c r="C235" s="618" t="s">
        <v>5628</v>
      </c>
      <c r="D235" s="618" t="s">
        <v>426</v>
      </c>
      <c r="E235" s="631">
        <v>2024</v>
      </c>
      <c r="F235" s="79">
        <v>111900</v>
      </c>
      <c r="G235" s="618" t="s">
        <v>419</v>
      </c>
    </row>
    <row r="236" spans="1:7" ht="15.75" x14ac:dyDescent="0.25">
      <c r="A236" s="618" t="s">
        <v>463</v>
      </c>
      <c r="B236" s="618" t="s">
        <v>7128</v>
      </c>
      <c r="C236" s="618" t="s">
        <v>5628</v>
      </c>
      <c r="D236" s="618" t="s">
        <v>426</v>
      </c>
      <c r="E236" s="631">
        <v>2024</v>
      </c>
      <c r="F236" s="79">
        <v>110400</v>
      </c>
      <c r="G236" s="618" t="s">
        <v>421</v>
      </c>
    </row>
    <row r="237" spans="1:7" ht="15.75" x14ac:dyDescent="0.25">
      <c r="A237" s="618" t="s">
        <v>463</v>
      </c>
      <c r="B237" s="618" t="s">
        <v>7128</v>
      </c>
      <c r="C237" s="618" t="s">
        <v>5628</v>
      </c>
      <c r="D237" s="618" t="s">
        <v>426</v>
      </c>
      <c r="E237" s="631">
        <v>2024</v>
      </c>
      <c r="F237" s="79">
        <v>117400</v>
      </c>
      <c r="G237" s="618" t="s">
        <v>419</v>
      </c>
    </row>
    <row r="238" spans="1:7" ht="15.75" x14ac:dyDescent="0.25">
      <c r="A238" s="618" t="s">
        <v>463</v>
      </c>
      <c r="B238" s="618" t="s">
        <v>7129</v>
      </c>
      <c r="C238" s="618" t="s">
        <v>5628</v>
      </c>
      <c r="D238" s="618" t="s">
        <v>426</v>
      </c>
      <c r="E238" s="631">
        <v>2024</v>
      </c>
      <c r="F238" s="79">
        <v>115850</v>
      </c>
      <c r="G238" s="618" t="s">
        <v>421</v>
      </c>
    </row>
    <row r="239" spans="1:7" ht="15.75" x14ac:dyDescent="0.25">
      <c r="A239" s="618" t="s">
        <v>463</v>
      </c>
      <c r="B239" s="618" t="s">
        <v>7129</v>
      </c>
      <c r="C239" s="618" t="s">
        <v>5628</v>
      </c>
      <c r="D239" s="618" t="s">
        <v>426</v>
      </c>
      <c r="E239" s="631">
        <v>2024</v>
      </c>
      <c r="F239" s="79">
        <v>122850</v>
      </c>
      <c r="G239" s="618" t="s">
        <v>419</v>
      </c>
    </row>
    <row r="240" spans="1:7" ht="15.75" x14ac:dyDescent="0.25">
      <c r="A240" s="618" t="s">
        <v>463</v>
      </c>
      <c r="B240" s="618" t="s">
        <v>6999</v>
      </c>
      <c r="C240" s="618" t="s">
        <v>5628</v>
      </c>
      <c r="D240" s="618" t="s">
        <v>438</v>
      </c>
      <c r="E240" s="631">
        <v>2024</v>
      </c>
      <c r="F240" s="79">
        <v>68300</v>
      </c>
      <c r="G240" s="618" t="s">
        <v>421</v>
      </c>
    </row>
    <row r="241" spans="1:7" ht="15.75" x14ac:dyDescent="0.25">
      <c r="A241" s="618" t="s">
        <v>463</v>
      </c>
      <c r="B241" s="618" t="s">
        <v>6999</v>
      </c>
      <c r="C241" s="618" t="s">
        <v>5628</v>
      </c>
      <c r="D241" s="618" t="s">
        <v>438</v>
      </c>
      <c r="E241" s="631">
        <v>2024</v>
      </c>
      <c r="F241" s="79">
        <v>75300</v>
      </c>
      <c r="G241" s="618" t="s">
        <v>419</v>
      </c>
    </row>
    <row r="242" spans="1:7" ht="15.75" x14ac:dyDescent="0.25">
      <c r="A242" s="618" t="s">
        <v>463</v>
      </c>
      <c r="B242" s="618" t="s">
        <v>7000</v>
      </c>
      <c r="C242" s="618" t="s">
        <v>5628</v>
      </c>
      <c r="D242" s="618" t="s">
        <v>438</v>
      </c>
      <c r="E242" s="631">
        <v>2024</v>
      </c>
      <c r="F242" s="79">
        <v>75400</v>
      </c>
      <c r="G242" s="618" t="s">
        <v>421</v>
      </c>
    </row>
    <row r="243" spans="1:7" ht="15.75" x14ac:dyDescent="0.25">
      <c r="A243" s="618" t="s">
        <v>463</v>
      </c>
      <c r="B243" s="618" t="s">
        <v>7000</v>
      </c>
      <c r="C243" s="618" t="s">
        <v>5628</v>
      </c>
      <c r="D243" s="618" t="s">
        <v>438</v>
      </c>
      <c r="E243" s="631">
        <v>2024</v>
      </c>
      <c r="F243" s="79">
        <v>82400</v>
      </c>
      <c r="G243" s="618" t="s">
        <v>419</v>
      </c>
    </row>
    <row r="244" spans="1:7" ht="15.75" x14ac:dyDescent="0.25">
      <c r="A244" s="618" t="s">
        <v>463</v>
      </c>
      <c r="B244" s="618" t="s">
        <v>7001</v>
      </c>
      <c r="C244" s="618" t="s">
        <v>5628</v>
      </c>
      <c r="D244" s="618" t="s">
        <v>438</v>
      </c>
      <c r="E244" s="631">
        <v>2024</v>
      </c>
      <c r="F244" s="79">
        <v>80050</v>
      </c>
      <c r="G244" s="618" t="s">
        <v>421</v>
      </c>
    </row>
    <row r="245" spans="1:7" ht="15.75" x14ac:dyDescent="0.25">
      <c r="A245" s="618" t="s">
        <v>463</v>
      </c>
      <c r="B245" s="618" t="s">
        <v>7001</v>
      </c>
      <c r="C245" s="618" t="s">
        <v>5628</v>
      </c>
      <c r="D245" s="618" t="s">
        <v>438</v>
      </c>
      <c r="E245" s="631">
        <v>2024</v>
      </c>
      <c r="F245" s="79">
        <v>87050</v>
      </c>
      <c r="G245" s="618" t="s">
        <v>419</v>
      </c>
    </row>
    <row r="246" spans="1:7" ht="15.75" x14ac:dyDescent="0.25">
      <c r="A246" s="618" t="s">
        <v>463</v>
      </c>
      <c r="B246" s="618" t="s">
        <v>7002</v>
      </c>
      <c r="C246" s="618" t="s">
        <v>4659</v>
      </c>
      <c r="D246" s="618" t="s">
        <v>438</v>
      </c>
      <c r="E246" s="631">
        <v>2024</v>
      </c>
      <c r="F246" s="79">
        <v>110100</v>
      </c>
      <c r="G246" s="618" t="s">
        <v>421</v>
      </c>
    </row>
    <row r="247" spans="1:7" ht="15.75" x14ac:dyDescent="0.25">
      <c r="A247" s="618" t="s">
        <v>463</v>
      </c>
      <c r="B247" s="618" t="s">
        <v>7002</v>
      </c>
      <c r="C247" s="618" t="s">
        <v>4659</v>
      </c>
      <c r="D247" s="618" t="s">
        <v>438</v>
      </c>
      <c r="E247" s="631">
        <v>2024</v>
      </c>
      <c r="F247" s="79">
        <v>117100</v>
      </c>
      <c r="G247" s="618" t="s">
        <v>419</v>
      </c>
    </row>
    <row r="248" spans="1:7" ht="15.75" x14ac:dyDescent="0.25">
      <c r="A248" s="618" t="s">
        <v>463</v>
      </c>
      <c r="B248" s="618" t="s">
        <v>7003</v>
      </c>
      <c r="C248" s="618" t="s">
        <v>4659</v>
      </c>
      <c r="D248" s="618" t="s">
        <v>438</v>
      </c>
      <c r="E248" s="631">
        <v>2024</v>
      </c>
      <c r="F248" s="79">
        <v>119000</v>
      </c>
      <c r="G248" s="618" t="s">
        <v>421</v>
      </c>
    </row>
    <row r="249" spans="1:7" ht="15.75" x14ac:dyDescent="0.25">
      <c r="A249" s="618" t="s">
        <v>463</v>
      </c>
      <c r="B249" s="618" t="s">
        <v>7003</v>
      </c>
      <c r="C249" s="618" t="s">
        <v>4659</v>
      </c>
      <c r="D249" s="618" t="s">
        <v>438</v>
      </c>
      <c r="E249" s="631">
        <v>2024</v>
      </c>
      <c r="F249" s="79">
        <v>126000</v>
      </c>
      <c r="G249" s="618" t="s">
        <v>419</v>
      </c>
    </row>
    <row r="250" spans="1:7" ht="15.75" x14ac:dyDescent="0.25">
      <c r="A250" s="618" t="s">
        <v>463</v>
      </c>
      <c r="B250" s="618" t="s">
        <v>7004</v>
      </c>
      <c r="C250" s="618" t="s">
        <v>4659</v>
      </c>
      <c r="D250" s="618" t="s">
        <v>438</v>
      </c>
      <c r="E250" s="631">
        <v>2024</v>
      </c>
      <c r="F250" s="79">
        <v>123650</v>
      </c>
      <c r="G250" s="618" t="s">
        <v>421</v>
      </c>
    </row>
    <row r="251" spans="1:7" ht="15.75" x14ac:dyDescent="0.25">
      <c r="A251" s="618" t="s">
        <v>463</v>
      </c>
      <c r="B251" s="618" t="s">
        <v>7004</v>
      </c>
      <c r="C251" s="618" t="s">
        <v>4659</v>
      </c>
      <c r="D251" s="618" t="s">
        <v>438</v>
      </c>
      <c r="E251" s="631">
        <v>2024</v>
      </c>
      <c r="F251" s="79">
        <v>130650</v>
      </c>
      <c r="G251" s="618" t="s">
        <v>419</v>
      </c>
    </row>
    <row r="252" spans="1:7" ht="15.75" x14ac:dyDescent="0.25">
      <c r="A252" s="618" t="s">
        <v>463</v>
      </c>
      <c r="B252" s="618" t="s">
        <v>7011</v>
      </c>
      <c r="C252" s="618" t="s">
        <v>4158</v>
      </c>
      <c r="D252" s="618" t="s">
        <v>438</v>
      </c>
      <c r="E252" s="631">
        <v>2024</v>
      </c>
      <c r="F252" s="79">
        <v>40700</v>
      </c>
      <c r="G252" s="618" t="s">
        <v>189</v>
      </c>
    </row>
    <row r="253" spans="1:7" ht="15.75" x14ac:dyDescent="0.25">
      <c r="A253" s="618" t="s">
        <v>463</v>
      </c>
      <c r="B253" s="618" t="s">
        <v>7011</v>
      </c>
      <c r="C253" s="618" t="s">
        <v>4158</v>
      </c>
      <c r="D253" s="618" t="s">
        <v>438</v>
      </c>
      <c r="E253" s="631">
        <v>2024</v>
      </c>
      <c r="F253" s="79">
        <v>42600</v>
      </c>
      <c r="G253" s="618" t="s">
        <v>7010</v>
      </c>
    </row>
    <row r="254" spans="1:7" ht="15.75" x14ac:dyDescent="0.25">
      <c r="A254" s="618" t="s">
        <v>463</v>
      </c>
      <c r="B254" s="618" t="s">
        <v>7012</v>
      </c>
      <c r="C254" s="618" t="s">
        <v>4158</v>
      </c>
      <c r="D254" s="618" t="s">
        <v>438</v>
      </c>
      <c r="E254" s="631">
        <v>2024</v>
      </c>
      <c r="F254" s="79">
        <v>43800</v>
      </c>
      <c r="G254" s="618" t="s">
        <v>189</v>
      </c>
    </row>
    <row r="255" spans="1:7" ht="15.75" x14ac:dyDescent="0.25">
      <c r="A255" s="618" t="s">
        <v>463</v>
      </c>
      <c r="B255" s="618" t="s">
        <v>7012</v>
      </c>
      <c r="C255" s="618" t="s">
        <v>4158</v>
      </c>
      <c r="D255" s="618" t="s">
        <v>438</v>
      </c>
      <c r="E255" s="631">
        <v>2024</v>
      </c>
      <c r="F255" s="79">
        <v>44600</v>
      </c>
      <c r="G255" s="618" t="s">
        <v>7010</v>
      </c>
    </row>
    <row r="256" spans="1:7" ht="15.75" x14ac:dyDescent="0.25">
      <c r="A256" s="618" t="s">
        <v>463</v>
      </c>
      <c r="B256" s="618" t="s">
        <v>7005</v>
      </c>
      <c r="C256" s="618" t="s">
        <v>4158</v>
      </c>
      <c r="D256" s="618" t="s">
        <v>438</v>
      </c>
      <c r="E256" s="631">
        <v>2024</v>
      </c>
      <c r="F256" s="79">
        <v>44900</v>
      </c>
      <c r="G256" s="618" t="s">
        <v>189</v>
      </c>
    </row>
    <row r="257" spans="1:7" ht="15.75" x14ac:dyDescent="0.25">
      <c r="A257" s="618" t="s">
        <v>463</v>
      </c>
      <c r="B257" s="618" t="s">
        <v>7006</v>
      </c>
      <c r="C257" s="618" t="s">
        <v>4158</v>
      </c>
      <c r="D257" s="618" t="s">
        <v>438</v>
      </c>
      <c r="E257" s="631">
        <v>2024</v>
      </c>
      <c r="F257" s="79">
        <v>46100</v>
      </c>
      <c r="G257" s="618" t="s">
        <v>189</v>
      </c>
    </row>
    <row r="258" spans="1:7" ht="15.75" x14ac:dyDescent="0.25">
      <c r="A258" s="618" t="s">
        <v>463</v>
      </c>
      <c r="B258" s="618" t="s">
        <v>7006</v>
      </c>
      <c r="C258" s="618" t="s">
        <v>4158</v>
      </c>
      <c r="D258" s="618" t="s">
        <v>438</v>
      </c>
      <c r="E258" s="631">
        <v>2024</v>
      </c>
      <c r="F258" s="79">
        <v>46900</v>
      </c>
      <c r="G258" s="618" t="s">
        <v>7010</v>
      </c>
    </row>
    <row r="259" spans="1:7" ht="15.75" x14ac:dyDescent="0.25">
      <c r="A259" s="618" t="s">
        <v>463</v>
      </c>
      <c r="B259" s="618" t="s">
        <v>7008</v>
      </c>
      <c r="C259" s="618" t="s">
        <v>4158</v>
      </c>
      <c r="D259" s="618" t="s">
        <v>438</v>
      </c>
      <c r="E259" s="631">
        <v>2024</v>
      </c>
      <c r="F259" s="79">
        <v>47000</v>
      </c>
      <c r="G259" s="618" t="s">
        <v>189</v>
      </c>
    </row>
    <row r="260" spans="1:7" ht="15.75" x14ac:dyDescent="0.25">
      <c r="A260" s="618" t="s">
        <v>463</v>
      </c>
      <c r="B260" s="618" t="s">
        <v>7009</v>
      </c>
      <c r="C260" s="618" t="s">
        <v>4158</v>
      </c>
      <c r="D260" s="618" t="s">
        <v>438</v>
      </c>
      <c r="E260" s="631">
        <v>2024</v>
      </c>
      <c r="F260" s="79">
        <v>47800</v>
      </c>
      <c r="G260" s="618" t="s">
        <v>189</v>
      </c>
    </row>
    <row r="261" spans="1:7" ht="15.75" x14ac:dyDescent="0.25">
      <c r="A261" s="618" t="s">
        <v>463</v>
      </c>
      <c r="B261" s="618" t="s">
        <v>7020</v>
      </c>
      <c r="C261" s="618" t="s">
        <v>7014</v>
      </c>
      <c r="D261" s="618" t="s">
        <v>438</v>
      </c>
      <c r="E261" s="631">
        <v>2024</v>
      </c>
      <c r="F261" s="79">
        <v>47800</v>
      </c>
      <c r="G261" s="618" t="s">
        <v>7016</v>
      </c>
    </row>
    <row r="262" spans="1:7" ht="15.75" x14ac:dyDescent="0.25">
      <c r="A262" s="618" t="s">
        <v>463</v>
      </c>
      <c r="B262" s="618" t="s">
        <v>7020</v>
      </c>
      <c r="C262" s="618" t="s">
        <v>7014</v>
      </c>
      <c r="D262" s="618" t="s">
        <v>438</v>
      </c>
      <c r="E262" s="631">
        <v>2024</v>
      </c>
      <c r="F262" s="79">
        <v>48000</v>
      </c>
      <c r="G262" s="618" t="s">
        <v>7017</v>
      </c>
    </row>
    <row r="263" spans="1:7" ht="15.75" x14ac:dyDescent="0.25">
      <c r="A263" s="618" t="s">
        <v>463</v>
      </c>
      <c r="B263" s="618" t="s">
        <v>7020</v>
      </c>
      <c r="C263" s="618" t="s">
        <v>7014</v>
      </c>
      <c r="D263" s="618" t="s">
        <v>438</v>
      </c>
      <c r="E263" s="631">
        <v>2024</v>
      </c>
      <c r="F263" s="79">
        <v>49600</v>
      </c>
      <c r="G263" s="618" t="s">
        <v>7018</v>
      </c>
    </row>
    <row r="264" spans="1:7" ht="15.75" x14ac:dyDescent="0.25">
      <c r="A264" s="618" t="s">
        <v>463</v>
      </c>
      <c r="B264" s="618" t="s">
        <v>7020</v>
      </c>
      <c r="C264" s="618" t="s">
        <v>7014</v>
      </c>
      <c r="D264" s="618" t="s">
        <v>438</v>
      </c>
      <c r="E264" s="631">
        <v>2024</v>
      </c>
      <c r="F264" s="79">
        <v>49800</v>
      </c>
      <c r="G264" s="618" t="s">
        <v>7019</v>
      </c>
    </row>
    <row r="265" spans="1:7" ht="15.75" x14ac:dyDescent="0.25">
      <c r="A265" s="618" t="s">
        <v>463</v>
      </c>
      <c r="B265" s="618" t="s">
        <v>7020</v>
      </c>
      <c r="C265" s="618" t="s">
        <v>7014</v>
      </c>
      <c r="D265" s="618" t="s">
        <v>426</v>
      </c>
      <c r="E265" s="631">
        <v>2024</v>
      </c>
      <c r="F265" s="79">
        <v>50600</v>
      </c>
      <c r="G265" s="618" t="s">
        <v>7016</v>
      </c>
    </row>
    <row r="266" spans="1:7" ht="15.75" x14ac:dyDescent="0.25">
      <c r="A266" s="618" t="s">
        <v>463</v>
      </c>
      <c r="B266" s="618" t="s">
        <v>7020</v>
      </c>
      <c r="C266" s="618" t="s">
        <v>7014</v>
      </c>
      <c r="D266" s="618" t="s">
        <v>426</v>
      </c>
      <c r="E266" s="631">
        <v>2024</v>
      </c>
      <c r="F266" s="79">
        <v>50800</v>
      </c>
      <c r="G266" s="618" t="s">
        <v>7017</v>
      </c>
    </row>
    <row r="267" spans="1:7" ht="15.75" x14ac:dyDescent="0.25">
      <c r="A267" s="618" t="s">
        <v>463</v>
      </c>
      <c r="B267" s="618" t="s">
        <v>7020</v>
      </c>
      <c r="C267" s="618" t="s">
        <v>7014</v>
      </c>
      <c r="D267" s="618" t="s">
        <v>426</v>
      </c>
      <c r="E267" s="631">
        <v>2024</v>
      </c>
      <c r="F267" s="79">
        <v>52400</v>
      </c>
      <c r="G267" s="618" t="s">
        <v>7018</v>
      </c>
    </row>
    <row r="268" spans="1:7" ht="15.75" x14ac:dyDescent="0.25">
      <c r="A268" s="618" t="s">
        <v>463</v>
      </c>
      <c r="B268" s="618" t="s">
        <v>7020</v>
      </c>
      <c r="C268" s="618" t="s">
        <v>7014</v>
      </c>
      <c r="D268" s="618" t="s">
        <v>426</v>
      </c>
      <c r="E268" s="631">
        <v>2024</v>
      </c>
      <c r="F268" s="79">
        <v>52600</v>
      </c>
      <c r="G268" s="618" t="s">
        <v>7019</v>
      </c>
    </row>
    <row r="269" spans="1:7" ht="15.75" x14ac:dyDescent="0.25">
      <c r="A269" s="618" t="s">
        <v>463</v>
      </c>
      <c r="B269" s="618" t="s">
        <v>7024</v>
      </c>
      <c r="C269" s="618" t="s">
        <v>7014</v>
      </c>
      <c r="D269" s="618" t="s">
        <v>426</v>
      </c>
      <c r="E269" s="631">
        <v>2024</v>
      </c>
      <c r="F269" s="79">
        <v>72000</v>
      </c>
      <c r="G269" s="618" t="s">
        <v>7018</v>
      </c>
    </row>
    <row r="270" spans="1:7" ht="15.75" x14ac:dyDescent="0.25">
      <c r="A270" s="618" t="s">
        <v>463</v>
      </c>
      <c r="B270" s="618" t="s">
        <v>7024</v>
      </c>
      <c r="C270" s="618" t="s">
        <v>7014</v>
      </c>
      <c r="D270" s="618" t="s">
        <v>426</v>
      </c>
      <c r="E270" s="631">
        <v>2024</v>
      </c>
      <c r="F270" s="79">
        <v>72200</v>
      </c>
      <c r="G270" s="618" t="s">
        <v>7019</v>
      </c>
    </row>
    <row r="271" spans="1:7" ht="15.75" x14ac:dyDescent="0.25">
      <c r="A271" s="618" t="s">
        <v>463</v>
      </c>
      <c r="B271" s="618" t="s">
        <v>7021</v>
      </c>
      <c r="C271" s="618" t="s">
        <v>7014</v>
      </c>
      <c r="D271" s="618" t="s">
        <v>438</v>
      </c>
      <c r="E271" s="631">
        <v>2024</v>
      </c>
      <c r="F271" s="79">
        <v>48400</v>
      </c>
      <c r="G271" s="618" t="s">
        <v>7015</v>
      </c>
    </row>
    <row r="272" spans="1:7" ht="15.75" x14ac:dyDescent="0.25">
      <c r="A272" s="618" t="s">
        <v>463</v>
      </c>
      <c r="B272" s="618" t="s">
        <v>7021</v>
      </c>
      <c r="C272" s="618" t="s">
        <v>7014</v>
      </c>
      <c r="D272" s="618" t="s">
        <v>438</v>
      </c>
      <c r="E272" s="631">
        <v>2024</v>
      </c>
      <c r="F272" s="79">
        <v>50400</v>
      </c>
      <c r="G272" s="618" t="s">
        <v>7016</v>
      </c>
    </row>
    <row r="273" spans="1:7" ht="15.75" x14ac:dyDescent="0.25">
      <c r="A273" s="618" t="s">
        <v>463</v>
      </c>
      <c r="B273" s="618" t="s">
        <v>7021</v>
      </c>
      <c r="C273" s="618" t="s">
        <v>7014</v>
      </c>
      <c r="D273" s="618" t="s">
        <v>438</v>
      </c>
      <c r="E273" s="631">
        <v>2024</v>
      </c>
      <c r="F273" s="79">
        <v>50600</v>
      </c>
      <c r="G273" s="618" t="s">
        <v>7017</v>
      </c>
    </row>
    <row r="274" spans="1:7" ht="15.75" x14ac:dyDescent="0.25">
      <c r="A274" s="618" t="s">
        <v>463</v>
      </c>
      <c r="B274" s="618" t="s">
        <v>7021</v>
      </c>
      <c r="C274" s="618" t="s">
        <v>7014</v>
      </c>
      <c r="D274" s="618" t="s">
        <v>426</v>
      </c>
      <c r="E274" s="631">
        <v>2024</v>
      </c>
      <c r="F274" s="79">
        <v>51200</v>
      </c>
      <c r="G274" s="618" t="s">
        <v>7015</v>
      </c>
    </row>
    <row r="275" spans="1:7" ht="15.75" x14ac:dyDescent="0.25">
      <c r="A275" s="618" t="s">
        <v>463</v>
      </c>
      <c r="B275" s="618" t="s">
        <v>7021</v>
      </c>
      <c r="C275" s="618" t="s">
        <v>7014</v>
      </c>
      <c r="D275" s="618" t="s">
        <v>438</v>
      </c>
      <c r="E275" s="631">
        <v>2024</v>
      </c>
      <c r="F275" s="79">
        <v>52200</v>
      </c>
      <c r="G275" s="618" t="s">
        <v>7018</v>
      </c>
    </row>
    <row r="276" spans="1:7" ht="15.75" x14ac:dyDescent="0.25">
      <c r="A276" s="618" t="s">
        <v>463</v>
      </c>
      <c r="B276" s="618" t="s">
        <v>7021</v>
      </c>
      <c r="C276" s="618" t="s">
        <v>7014</v>
      </c>
      <c r="D276" s="618" t="s">
        <v>438</v>
      </c>
      <c r="E276" s="631">
        <v>2024</v>
      </c>
      <c r="F276" s="79">
        <v>52400</v>
      </c>
      <c r="G276" s="618" t="s">
        <v>7019</v>
      </c>
    </row>
    <row r="277" spans="1:7" ht="15.75" x14ac:dyDescent="0.25">
      <c r="A277" s="618" t="s">
        <v>463</v>
      </c>
      <c r="B277" s="618" t="s">
        <v>7021</v>
      </c>
      <c r="C277" s="618" t="s">
        <v>7014</v>
      </c>
      <c r="D277" s="618" t="s">
        <v>426</v>
      </c>
      <c r="E277" s="631">
        <v>2024</v>
      </c>
      <c r="F277" s="79">
        <v>53200</v>
      </c>
      <c r="G277" s="618" t="s">
        <v>7016</v>
      </c>
    </row>
    <row r="278" spans="1:7" ht="15.75" x14ac:dyDescent="0.25">
      <c r="A278" s="618" t="s">
        <v>463</v>
      </c>
      <c r="B278" s="618" t="s">
        <v>7021</v>
      </c>
      <c r="C278" s="618" t="s">
        <v>7014</v>
      </c>
      <c r="D278" s="618" t="s">
        <v>426</v>
      </c>
      <c r="E278" s="631">
        <v>2024</v>
      </c>
      <c r="F278" s="79">
        <v>53400</v>
      </c>
      <c r="G278" s="618" t="s">
        <v>7017</v>
      </c>
    </row>
    <row r="279" spans="1:7" ht="15.75" x14ac:dyDescent="0.25">
      <c r="A279" s="618" t="s">
        <v>463</v>
      </c>
      <c r="B279" s="618" t="s">
        <v>7021</v>
      </c>
      <c r="C279" s="618" t="s">
        <v>7014</v>
      </c>
      <c r="D279" s="618" t="s">
        <v>426</v>
      </c>
      <c r="E279" s="631">
        <v>2024</v>
      </c>
      <c r="F279" s="79">
        <v>55000</v>
      </c>
      <c r="G279" s="618" t="s">
        <v>7018</v>
      </c>
    </row>
    <row r="280" spans="1:7" ht="15.75" x14ac:dyDescent="0.25">
      <c r="A280" s="618" t="s">
        <v>463</v>
      </c>
      <c r="B280" s="618" t="s">
        <v>7021</v>
      </c>
      <c r="C280" s="618" t="s">
        <v>7014</v>
      </c>
      <c r="D280" s="618" t="s">
        <v>426</v>
      </c>
      <c r="E280" s="631">
        <v>2024</v>
      </c>
      <c r="F280" s="79">
        <v>55200</v>
      </c>
      <c r="G280" s="618" t="s">
        <v>7019</v>
      </c>
    </row>
    <row r="281" spans="1:7" ht="15.75" x14ac:dyDescent="0.25">
      <c r="A281" s="618" t="s">
        <v>463</v>
      </c>
      <c r="B281" s="618" t="s">
        <v>7022</v>
      </c>
      <c r="C281" s="618" t="s">
        <v>7014</v>
      </c>
      <c r="D281" s="618" t="s">
        <v>438</v>
      </c>
      <c r="E281" s="631">
        <v>2024</v>
      </c>
      <c r="F281" s="79">
        <v>57600</v>
      </c>
      <c r="G281" s="618" t="s">
        <v>7016</v>
      </c>
    </row>
    <row r="282" spans="1:7" ht="15.75" x14ac:dyDescent="0.25">
      <c r="A282" s="618" t="s">
        <v>463</v>
      </c>
      <c r="B282" s="618" t="s">
        <v>7022</v>
      </c>
      <c r="C282" s="618" t="s">
        <v>7014</v>
      </c>
      <c r="D282" s="618" t="s">
        <v>438</v>
      </c>
      <c r="E282" s="631">
        <v>2024</v>
      </c>
      <c r="F282" s="79">
        <v>57800</v>
      </c>
      <c r="G282" s="618" t="s">
        <v>7017</v>
      </c>
    </row>
    <row r="283" spans="1:7" ht="15.75" x14ac:dyDescent="0.25">
      <c r="A283" s="618" t="s">
        <v>463</v>
      </c>
      <c r="B283" s="618" t="s">
        <v>7022</v>
      </c>
      <c r="C283" s="618" t="s">
        <v>7014</v>
      </c>
      <c r="D283" s="618" t="s">
        <v>438</v>
      </c>
      <c r="E283" s="631">
        <v>2024</v>
      </c>
      <c r="F283" s="79">
        <v>59400</v>
      </c>
      <c r="G283" s="618" t="s">
        <v>7018</v>
      </c>
    </row>
    <row r="284" spans="1:7" ht="15.75" x14ac:dyDescent="0.25">
      <c r="A284" s="618" t="s">
        <v>463</v>
      </c>
      <c r="B284" s="618" t="s">
        <v>7022</v>
      </c>
      <c r="C284" s="618" t="s">
        <v>7014</v>
      </c>
      <c r="D284" s="618" t="s">
        <v>438</v>
      </c>
      <c r="E284" s="631">
        <v>2024</v>
      </c>
      <c r="F284" s="79">
        <v>59600</v>
      </c>
      <c r="G284" s="618" t="s">
        <v>7019</v>
      </c>
    </row>
    <row r="285" spans="1:7" ht="15.75" x14ac:dyDescent="0.25">
      <c r="A285" s="618" t="s">
        <v>463</v>
      </c>
      <c r="B285" s="618" t="s">
        <v>7022</v>
      </c>
      <c r="C285" s="618" t="s">
        <v>7014</v>
      </c>
      <c r="D285" s="618" t="s">
        <v>426</v>
      </c>
      <c r="E285" s="631">
        <v>2024</v>
      </c>
      <c r="F285" s="79">
        <v>60400</v>
      </c>
      <c r="G285" s="618" t="s">
        <v>7016</v>
      </c>
    </row>
    <row r="286" spans="1:7" ht="15.75" x14ac:dyDescent="0.25">
      <c r="A286" s="618" t="s">
        <v>463</v>
      </c>
      <c r="B286" s="618" t="s">
        <v>7022</v>
      </c>
      <c r="C286" s="618" t="s">
        <v>7014</v>
      </c>
      <c r="D286" s="618" t="s">
        <v>426</v>
      </c>
      <c r="E286" s="631">
        <v>2024</v>
      </c>
      <c r="F286" s="79">
        <v>60600</v>
      </c>
      <c r="G286" s="618" t="s">
        <v>7017</v>
      </c>
    </row>
    <row r="287" spans="1:7" ht="15.75" x14ac:dyDescent="0.25">
      <c r="A287" s="618" t="s">
        <v>463</v>
      </c>
      <c r="B287" s="618" t="s">
        <v>7022</v>
      </c>
      <c r="C287" s="618" t="s">
        <v>7014</v>
      </c>
      <c r="D287" s="618" t="s">
        <v>426</v>
      </c>
      <c r="E287" s="631">
        <v>2024</v>
      </c>
      <c r="F287" s="79">
        <v>62200</v>
      </c>
      <c r="G287" s="618" t="s">
        <v>7018</v>
      </c>
    </row>
    <row r="288" spans="1:7" ht="15.75" x14ac:dyDescent="0.25">
      <c r="A288" s="618" t="s">
        <v>463</v>
      </c>
      <c r="B288" s="618" t="s">
        <v>7022</v>
      </c>
      <c r="C288" s="618" t="s">
        <v>7014</v>
      </c>
      <c r="D288" s="618" t="s">
        <v>426</v>
      </c>
      <c r="E288" s="631">
        <v>2024</v>
      </c>
      <c r="F288" s="79">
        <v>62400</v>
      </c>
      <c r="G288" s="618" t="s">
        <v>7019</v>
      </c>
    </row>
    <row r="289" spans="1:7" ht="15.75" x14ac:dyDescent="0.25">
      <c r="A289" s="618" t="s">
        <v>463</v>
      </c>
      <c r="B289" s="618" t="s">
        <v>7013</v>
      </c>
      <c r="C289" s="618" t="s">
        <v>7014</v>
      </c>
      <c r="D289" s="618" t="s">
        <v>438</v>
      </c>
      <c r="E289" s="631">
        <v>2024</v>
      </c>
      <c r="F289" s="79">
        <v>44400</v>
      </c>
      <c r="G289" s="618" t="s">
        <v>7015</v>
      </c>
    </row>
    <row r="290" spans="1:7" ht="15.75" x14ac:dyDescent="0.25">
      <c r="A290" s="618" t="s">
        <v>463</v>
      </c>
      <c r="B290" s="618" t="s">
        <v>7013</v>
      </c>
      <c r="C290" s="618" t="s">
        <v>7014</v>
      </c>
      <c r="D290" s="618" t="s">
        <v>438</v>
      </c>
      <c r="E290" s="631">
        <v>2024</v>
      </c>
      <c r="F290" s="79">
        <v>46100</v>
      </c>
      <c r="G290" s="618" t="s">
        <v>7130</v>
      </c>
    </row>
    <row r="291" spans="1:7" ht="15.75" x14ac:dyDescent="0.25">
      <c r="A291" s="618" t="s">
        <v>463</v>
      </c>
      <c r="B291" s="618" t="s">
        <v>7013</v>
      </c>
      <c r="C291" s="618" t="s">
        <v>7014</v>
      </c>
      <c r="D291" s="618" t="s">
        <v>438</v>
      </c>
      <c r="E291" s="631">
        <v>2024</v>
      </c>
      <c r="F291" s="79">
        <v>46300</v>
      </c>
      <c r="G291" s="618" t="s">
        <v>7131</v>
      </c>
    </row>
    <row r="292" spans="1:7" ht="15.75" x14ac:dyDescent="0.25">
      <c r="A292" s="618" t="s">
        <v>463</v>
      </c>
      <c r="B292" s="618" t="s">
        <v>7013</v>
      </c>
      <c r="C292" s="618" t="s">
        <v>7014</v>
      </c>
      <c r="D292" s="618" t="s">
        <v>438</v>
      </c>
      <c r="E292" s="631">
        <v>2024</v>
      </c>
      <c r="F292" s="79">
        <v>47200</v>
      </c>
      <c r="G292" s="618" t="s">
        <v>7015</v>
      </c>
    </row>
    <row r="293" spans="1:7" ht="15.75" x14ac:dyDescent="0.25">
      <c r="A293" s="618" t="s">
        <v>463</v>
      </c>
      <c r="B293" s="618" t="s">
        <v>7013</v>
      </c>
      <c r="C293" s="618" t="s">
        <v>7014</v>
      </c>
      <c r="D293" s="618" t="s">
        <v>438</v>
      </c>
      <c r="E293" s="631">
        <v>2024</v>
      </c>
      <c r="F293" s="79">
        <v>47900</v>
      </c>
      <c r="G293" s="618" t="s">
        <v>7018</v>
      </c>
    </row>
    <row r="294" spans="1:7" ht="15.75" x14ac:dyDescent="0.25">
      <c r="A294" s="618" t="s">
        <v>463</v>
      </c>
      <c r="B294" s="618" t="s">
        <v>7013</v>
      </c>
      <c r="C294" s="618" t="s">
        <v>7014</v>
      </c>
      <c r="D294" s="618" t="s">
        <v>438</v>
      </c>
      <c r="E294" s="631">
        <v>2024</v>
      </c>
      <c r="F294" s="79">
        <v>48100</v>
      </c>
      <c r="G294" s="618" t="s">
        <v>7019</v>
      </c>
    </row>
    <row r="295" spans="1:7" ht="15.75" x14ac:dyDescent="0.25">
      <c r="A295" s="618" t="s">
        <v>463</v>
      </c>
      <c r="B295" s="618" t="s">
        <v>7013</v>
      </c>
      <c r="C295" s="618" t="s">
        <v>7014</v>
      </c>
      <c r="D295" s="618" t="s">
        <v>426</v>
      </c>
      <c r="E295" s="631">
        <v>2024</v>
      </c>
      <c r="F295" s="79">
        <v>48900</v>
      </c>
      <c r="G295" s="618" t="s">
        <v>7016</v>
      </c>
    </row>
    <row r="296" spans="1:7" ht="15.75" x14ac:dyDescent="0.25">
      <c r="A296" s="618" t="s">
        <v>463</v>
      </c>
      <c r="B296" s="618" t="s">
        <v>7013</v>
      </c>
      <c r="C296" s="618" t="s">
        <v>7014</v>
      </c>
      <c r="D296" s="618" t="s">
        <v>426</v>
      </c>
      <c r="E296" s="631">
        <v>2024</v>
      </c>
      <c r="F296" s="79">
        <v>49100</v>
      </c>
      <c r="G296" s="618" t="s">
        <v>7017</v>
      </c>
    </row>
    <row r="297" spans="1:7" ht="15.75" x14ac:dyDescent="0.25">
      <c r="A297" s="618" t="s">
        <v>463</v>
      </c>
      <c r="B297" s="618" t="s">
        <v>7013</v>
      </c>
      <c r="C297" s="618" t="s">
        <v>7014</v>
      </c>
      <c r="D297" s="618" t="s">
        <v>426</v>
      </c>
      <c r="E297" s="631">
        <v>2024</v>
      </c>
      <c r="F297" s="79">
        <v>50700</v>
      </c>
      <c r="G297" s="618" t="s">
        <v>7018</v>
      </c>
    </row>
    <row r="298" spans="1:7" ht="15.75" x14ac:dyDescent="0.25">
      <c r="A298" s="618" t="s">
        <v>463</v>
      </c>
      <c r="B298" s="618" t="s">
        <v>7013</v>
      </c>
      <c r="C298" s="618" t="s">
        <v>7014</v>
      </c>
      <c r="D298" s="618" t="s">
        <v>426</v>
      </c>
      <c r="E298" s="631">
        <v>2024</v>
      </c>
      <c r="F298" s="79">
        <v>50900</v>
      </c>
      <c r="G298" s="618" t="s">
        <v>7019</v>
      </c>
    </row>
    <row r="299" spans="1:7" ht="15.75" x14ac:dyDescent="0.25">
      <c r="A299" s="618" t="s">
        <v>463</v>
      </c>
      <c r="B299" s="618" t="s">
        <v>7039</v>
      </c>
      <c r="C299" s="618" t="s">
        <v>7014</v>
      </c>
      <c r="D299" s="618" t="s">
        <v>426</v>
      </c>
      <c r="E299" s="631">
        <v>2024</v>
      </c>
      <c r="F299" s="79">
        <v>72400</v>
      </c>
      <c r="G299" s="618" t="s">
        <v>7038</v>
      </c>
    </row>
    <row r="300" spans="1:7" ht="15.75" x14ac:dyDescent="0.25">
      <c r="A300" s="618" t="s">
        <v>463</v>
      </c>
      <c r="B300" s="618" t="s">
        <v>7039</v>
      </c>
      <c r="C300" s="618" t="s">
        <v>7014</v>
      </c>
      <c r="D300" s="618" t="s">
        <v>426</v>
      </c>
      <c r="E300" s="631">
        <v>2024</v>
      </c>
      <c r="F300" s="79">
        <v>72400</v>
      </c>
      <c r="G300" s="618" t="s">
        <v>7038</v>
      </c>
    </row>
    <row r="301" spans="1:7" ht="15.75" x14ac:dyDescent="0.25">
      <c r="A301" s="618" t="s">
        <v>463</v>
      </c>
      <c r="B301" s="618" t="s">
        <v>7039</v>
      </c>
      <c r="C301" s="618" t="s">
        <v>7014</v>
      </c>
      <c r="D301" s="618" t="s">
        <v>426</v>
      </c>
      <c r="E301" s="631">
        <v>2024</v>
      </c>
      <c r="F301" s="79">
        <v>74100</v>
      </c>
      <c r="G301" s="618" t="s">
        <v>7032</v>
      </c>
    </row>
    <row r="302" spans="1:7" ht="15.75" x14ac:dyDescent="0.25">
      <c r="A302" s="618" t="s">
        <v>463</v>
      </c>
      <c r="B302" s="618" t="s">
        <v>7033</v>
      </c>
      <c r="C302" s="618" t="s">
        <v>7014</v>
      </c>
      <c r="D302" s="618" t="s">
        <v>438</v>
      </c>
      <c r="E302" s="631">
        <v>2024</v>
      </c>
      <c r="F302" s="79">
        <v>48600</v>
      </c>
      <c r="G302" s="618" t="s">
        <v>7015</v>
      </c>
    </row>
    <row r="303" spans="1:7" ht="15.75" x14ac:dyDescent="0.25">
      <c r="A303" s="618" t="s">
        <v>463</v>
      </c>
      <c r="B303" s="618" t="s">
        <v>7033</v>
      </c>
      <c r="C303" s="618" t="s">
        <v>7014</v>
      </c>
      <c r="D303" s="618" t="s">
        <v>438</v>
      </c>
      <c r="E303" s="631">
        <v>2024</v>
      </c>
      <c r="F303" s="79">
        <v>50000</v>
      </c>
      <c r="G303" s="618" t="s">
        <v>7030</v>
      </c>
    </row>
    <row r="304" spans="1:7" ht="15.75" x14ac:dyDescent="0.25">
      <c r="A304" s="618" t="s">
        <v>463</v>
      </c>
      <c r="B304" s="618" t="s">
        <v>7033</v>
      </c>
      <c r="C304" s="618" t="s">
        <v>7014</v>
      </c>
      <c r="D304" s="618" t="s">
        <v>438</v>
      </c>
      <c r="E304" s="631">
        <v>2024</v>
      </c>
      <c r="F304" s="79">
        <v>50800</v>
      </c>
      <c r="G304" s="618" t="s">
        <v>7017</v>
      </c>
    </row>
    <row r="305" spans="1:7" ht="15.75" x14ac:dyDescent="0.25">
      <c r="A305" s="618" t="s">
        <v>463</v>
      </c>
      <c r="B305" s="618" t="s">
        <v>7033</v>
      </c>
      <c r="C305" s="618" t="s">
        <v>7014</v>
      </c>
      <c r="D305" s="618" t="s">
        <v>426</v>
      </c>
      <c r="E305" s="631">
        <v>2024</v>
      </c>
      <c r="F305" s="79">
        <v>51400</v>
      </c>
      <c r="G305" s="618" t="s">
        <v>7015</v>
      </c>
    </row>
    <row r="306" spans="1:7" ht="15.75" x14ac:dyDescent="0.25">
      <c r="A306" s="618" t="s">
        <v>463</v>
      </c>
      <c r="B306" s="618" t="s">
        <v>7033</v>
      </c>
      <c r="C306" s="618" t="s">
        <v>7014</v>
      </c>
      <c r="D306" s="618" t="s">
        <v>438</v>
      </c>
      <c r="E306" s="631">
        <v>2024</v>
      </c>
      <c r="F306" s="79">
        <v>52200</v>
      </c>
      <c r="G306" s="618" t="s">
        <v>7031</v>
      </c>
    </row>
    <row r="307" spans="1:7" ht="15.75" x14ac:dyDescent="0.25">
      <c r="A307" s="618" t="s">
        <v>463</v>
      </c>
      <c r="B307" s="618" t="s">
        <v>7033</v>
      </c>
      <c r="C307" s="618" t="s">
        <v>7014</v>
      </c>
      <c r="D307" s="618" t="s">
        <v>438</v>
      </c>
      <c r="E307" s="631">
        <v>2024</v>
      </c>
      <c r="F307" s="79">
        <v>52400</v>
      </c>
      <c r="G307" s="618" t="s">
        <v>7018</v>
      </c>
    </row>
    <row r="308" spans="1:7" ht="15.75" x14ac:dyDescent="0.25">
      <c r="A308" s="618" t="s">
        <v>463</v>
      </c>
      <c r="B308" s="618" t="s">
        <v>7033</v>
      </c>
      <c r="C308" s="618" t="s">
        <v>7014</v>
      </c>
      <c r="D308" s="618" t="s">
        <v>438</v>
      </c>
      <c r="E308" s="631">
        <v>2024</v>
      </c>
      <c r="F308" s="79">
        <v>52600</v>
      </c>
      <c r="G308" s="618" t="s">
        <v>7019</v>
      </c>
    </row>
    <row r="309" spans="1:7" ht="15.75" x14ac:dyDescent="0.25">
      <c r="A309" s="618" t="s">
        <v>463</v>
      </c>
      <c r="B309" s="618" t="s">
        <v>7033</v>
      </c>
      <c r="C309" s="618" t="s">
        <v>7014</v>
      </c>
      <c r="D309" s="618" t="s">
        <v>426</v>
      </c>
      <c r="E309" s="631">
        <v>2024</v>
      </c>
      <c r="F309" s="79">
        <v>52800</v>
      </c>
      <c r="G309" s="618" t="s">
        <v>7030</v>
      </c>
    </row>
    <row r="310" spans="1:7" ht="15.75" x14ac:dyDescent="0.25">
      <c r="A310" s="618" t="s">
        <v>463</v>
      </c>
      <c r="B310" s="618" t="s">
        <v>7033</v>
      </c>
      <c r="C310" s="618" t="s">
        <v>7014</v>
      </c>
      <c r="D310" s="618" t="s">
        <v>426</v>
      </c>
      <c r="E310" s="631">
        <v>2024</v>
      </c>
      <c r="F310" s="79">
        <v>53600</v>
      </c>
      <c r="G310" s="618" t="s">
        <v>7017</v>
      </c>
    </row>
    <row r="311" spans="1:7" ht="15.75" x14ac:dyDescent="0.25">
      <c r="A311" s="618" t="s">
        <v>463</v>
      </c>
      <c r="B311" s="618" t="s">
        <v>7033</v>
      </c>
      <c r="C311" s="618" t="s">
        <v>7014</v>
      </c>
      <c r="D311" s="618" t="s">
        <v>438</v>
      </c>
      <c r="E311" s="631">
        <v>2024</v>
      </c>
      <c r="F311" s="79">
        <v>54000</v>
      </c>
      <c r="G311" s="618" t="s">
        <v>7032</v>
      </c>
    </row>
    <row r="312" spans="1:7" ht="15.75" x14ac:dyDescent="0.25">
      <c r="A312" s="618" t="s">
        <v>463</v>
      </c>
      <c r="B312" s="618" t="s">
        <v>7033</v>
      </c>
      <c r="C312" s="618" t="s">
        <v>7014</v>
      </c>
      <c r="D312" s="618" t="s">
        <v>426</v>
      </c>
      <c r="E312" s="631">
        <v>2024</v>
      </c>
      <c r="F312" s="79">
        <v>55000</v>
      </c>
      <c r="G312" s="618" t="s">
        <v>7031</v>
      </c>
    </row>
    <row r="313" spans="1:7" ht="15.75" x14ac:dyDescent="0.25">
      <c r="A313" s="618" t="s">
        <v>463</v>
      </c>
      <c r="B313" s="618" t="s">
        <v>7033</v>
      </c>
      <c r="C313" s="618" t="s">
        <v>7014</v>
      </c>
      <c r="D313" s="618" t="s">
        <v>426</v>
      </c>
      <c r="E313" s="631">
        <v>2024</v>
      </c>
      <c r="F313" s="79">
        <v>55200</v>
      </c>
      <c r="G313" s="618" t="s">
        <v>7018</v>
      </c>
    </row>
    <row r="314" spans="1:7" ht="15.75" x14ac:dyDescent="0.25">
      <c r="A314" s="618" t="s">
        <v>463</v>
      </c>
      <c r="B314" s="618" t="s">
        <v>7033</v>
      </c>
      <c r="C314" s="618" t="s">
        <v>7014</v>
      </c>
      <c r="D314" s="618" t="s">
        <v>426</v>
      </c>
      <c r="E314" s="631">
        <v>2024</v>
      </c>
      <c r="F314" s="79">
        <v>55400</v>
      </c>
      <c r="G314" s="618" t="s">
        <v>7019</v>
      </c>
    </row>
    <row r="315" spans="1:7" ht="15.75" x14ac:dyDescent="0.25">
      <c r="A315" s="618" t="s">
        <v>463</v>
      </c>
      <c r="B315" s="618" t="s">
        <v>7033</v>
      </c>
      <c r="C315" s="618" t="s">
        <v>7014</v>
      </c>
      <c r="D315" s="618" t="s">
        <v>426</v>
      </c>
      <c r="E315" s="631">
        <v>2024</v>
      </c>
      <c r="F315" s="79">
        <v>56800</v>
      </c>
      <c r="G315" s="618" t="s">
        <v>7032</v>
      </c>
    </row>
    <row r="316" spans="1:7" ht="15.75" x14ac:dyDescent="0.25">
      <c r="A316" s="618" t="s">
        <v>463</v>
      </c>
      <c r="B316" s="618" t="s">
        <v>7036</v>
      </c>
      <c r="C316" s="618" t="s">
        <v>7014</v>
      </c>
      <c r="D316" s="618" t="s">
        <v>438</v>
      </c>
      <c r="E316" s="631">
        <v>2024</v>
      </c>
      <c r="F316" s="79">
        <v>59600</v>
      </c>
      <c r="G316" s="618" t="s">
        <v>7018</v>
      </c>
    </row>
    <row r="317" spans="1:7" ht="15.75" x14ac:dyDescent="0.25">
      <c r="A317" s="618" t="s">
        <v>463</v>
      </c>
      <c r="B317" s="618" t="s">
        <v>7036</v>
      </c>
      <c r="C317" s="618" t="s">
        <v>7014</v>
      </c>
      <c r="D317" s="618" t="s">
        <v>438</v>
      </c>
      <c r="E317" s="631">
        <v>2024</v>
      </c>
      <c r="F317" s="79">
        <v>59800</v>
      </c>
      <c r="G317" s="618" t="s">
        <v>7019</v>
      </c>
    </row>
    <row r="318" spans="1:7" ht="15.75" x14ac:dyDescent="0.25">
      <c r="A318" s="618" t="s">
        <v>463</v>
      </c>
      <c r="B318" s="618" t="s">
        <v>7036</v>
      </c>
      <c r="C318" s="618" t="s">
        <v>7014</v>
      </c>
      <c r="D318" s="618" t="s">
        <v>438</v>
      </c>
      <c r="E318" s="631">
        <v>2024</v>
      </c>
      <c r="F318" s="79">
        <v>61200</v>
      </c>
      <c r="G318" s="618" t="s">
        <v>7032</v>
      </c>
    </row>
    <row r="319" spans="1:7" ht="15.75" x14ac:dyDescent="0.25">
      <c r="A319" s="618" t="s">
        <v>463</v>
      </c>
      <c r="B319" s="618" t="s">
        <v>7036</v>
      </c>
      <c r="C319" s="618" t="s">
        <v>7014</v>
      </c>
      <c r="D319" s="618" t="s">
        <v>426</v>
      </c>
      <c r="E319" s="631">
        <v>2024</v>
      </c>
      <c r="F319" s="79">
        <v>62400</v>
      </c>
      <c r="G319" s="618" t="s">
        <v>7037</v>
      </c>
    </row>
    <row r="320" spans="1:7" ht="15.75" x14ac:dyDescent="0.25">
      <c r="A320" s="618" t="s">
        <v>463</v>
      </c>
      <c r="B320" s="618" t="s">
        <v>7036</v>
      </c>
      <c r="C320" s="618" t="s">
        <v>7014</v>
      </c>
      <c r="D320" s="618" t="s">
        <v>426</v>
      </c>
      <c r="E320" s="631">
        <v>2024</v>
      </c>
      <c r="F320" s="79">
        <v>62600</v>
      </c>
      <c r="G320" s="618" t="s">
        <v>7038</v>
      </c>
    </row>
    <row r="321" spans="1:7" ht="15.75" x14ac:dyDescent="0.25">
      <c r="A321" s="618" t="s">
        <v>463</v>
      </c>
      <c r="B321" s="618" t="s">
        <v>7036</v>
      </c>
      <c r="C321" s="618" t="s">
        <v>7014</v>
      </c>
      <c r="D321" s="618" t="s">
        <v>438</v>
      </c>
      <c r="E321" s="631">
        <v>2024</v>
      </c>
      <c r="F321" s="79">
        <v>64000</v>
      </c>
      <c r="G321" s="618" t="s">
        <v>7032</v>
      </c>
    </row>
    <row r="322" spans="1:7" ht="15.75" x14ac:dyDescent="0.25">
      <c r="A322" s="618" t="s">
        <v>463</v>
      </c>
      <c r="B322" s="618" t="s">
        <v>7036</v>
      </c>
      <c r="C322" s="618" t="s">
        <v>7014</v>
      </c>
      <c r="D322" s="618" t="s">
        <v>426</v>
      </c>
      <c r="E322" s="631">
        <v>2024</v>
      </c>
      <c r="F322" s="79">
        <v>72200</v>
      </c>
      <c r="G322" s="618" t="s">
        <v>7037</v>
      </c>
    </row>
    <row r="323" spans="1:7" ht="15.75" x14ac:dyDescent="0.25">
      <c r="A323" s="618" t="s">
        <v>463</v>
      </c>
      <c r="B323" s="618" t="s">
        <v>7029</v>
      </c>
      <c r="C323" s="618" t="s">
        <v>7014</v>
      </c>
      <c r="D323" s="618" t="s">
        <v>438</v>
      </c>
      <c r="E323" s="631">
        <v>2024</v>
      </c>
      <c r="F323" s="79">
        <v>44600</v>
      </c>
      <c r="G323" s="618" t="s">
        <v>7015</v>
      </c>
    </row>
    <row r="324" spans="1:7" ht="15.75" x14ac:dyDescent="0.25">
      <c r="A324" s="618" t="s">
        <v>463</v>
      </c>
      <c r="B324" s="618" t="s">
        <v>7029</v>
      </c>
      <c r="C324" s="618" t="s">
        <v>7014</v>
      </c>
      <c r="D324" s="618" t="s">
        <v>438</v>
      </c>
      <c r="E324" s="631">
        <v>2024</v>
      </c>
      <c r="F324" s="79">
        <v>45800</v>
      </c>
      <c r="G324" s="618" t="s">
        <v>7030</v>
      </c>
    </row>
    <row r="325" spans="1:7" ht="15.75" x14ac:dyDescent="0.25">
      <c r="A325" s="618" t="s">
        <v>463</v>
      </c>
      <c r="B325" s="618" t="s">
        <v>7029</v>
      </c>
      <c r="C325" s="618" t="s">
        <v>7014</v>
      </c>
      <c r="D325" s="618" t="s">
        <v>438</v>
      </c>
      <c r="E325" s="631">
        <v>2024</v>
      </c>
      <c r="F325" s="79">
        <v>46500</v>
      </c>
      <c r="G325" s="618" t="s">
        <v>7017</v>
      </c>
    </row>
    <row r="326" spans="1:7" ht="15.75" x14ac:dyDescent="0.25">
      <c r="A326" s="618" t="s">
        <v>463</v>
      </c>
      <c r="B326" s="618" t="s">
        <v>7029</v>
      </c>
      <c r="C326" s="618" t="s">
        <v>7014</v>
      </c>
      <c r="D326" s="618" t="s">
        <v>426</v>
      </c>
      <c r="E326" s="631">
        <v>2024</v>
      </c>
      <c r="F326" s="79">
        <v>47400</v>
      </c>
      <c r="G326" s="618" t="s">
        <v>7015</v>
      </c>
    </row>
    <row r="327" spans="1:7" ht="15.75" x14ac:dyDescent="0.25">
      <c r="A327" s="618" t="s">
        <v>463</v>
      </c>
      <c r="B327" s="618" t="s">
        <v>7029</v>
      </c>
      <c r="C327" s="618" t="s">
        <v>7014</v>
      </c>
      <c r="D327" s="618" t="s">
        <v>438</v>
      </c>
      <c r="E327" s="631">
        <v>2024</v>
      </c>
      <c r="F327" s="79">
        <v>47700</v>
      </c>
      <c r="G327" s="618" t="s">
        <v>7031</v>
      </c>
    </row>
    <row r="328" spans="1:7" ht="15.75" x14ac:dyDescent="0.25">
      <c r="A328" s="618" t="s">
        <v>463</v>
      </c>
      <c r="B328" s="618" t="s">
        <v>7029</v>
      </c>
      <c r="C328" s="618" t="s">
        <v>7014</v>
      </c>
      <c r="D328" s="618" t="s">
        <v>438</v>
      </c>
      <c r="E328" s="631">
        <v>2024</v>
      </c>
      <c r="F328" s="79">
        <v>48100</v>
      </c>
      <c r="G328" s="618" t="s">
        <v>7018</v>
      </c>
    </row>
    <row r="329" spans="1:7" ht="15.75" x14ac:dyDescent="0.25">
      <c r="A329" s="618" t="s">
        <v>463</v>
      </c>
      <c r="B329" s="618" t="s">
        <v>7029</v>
      </c>
      <c r="C329" s="618" t="s">
        <v>7014</v>
      </c>
      <c r="D329" s="618" t="s">
        <v>438</v>
      </c>
      <c r="E329" s="631">
        <v>2024</v>
      </c>
      <c r="F329" s="79">
        <v>48300</v>
      </c>
      <c r="G329" s="618" t="s">
        <v>7019</v>
      </c>
    </row>
    <row r="330" spans="1:7" ht="15.75" x14ac:dyDescent="0.25">
      <c r="A330" s="618" t="s">
        <v>463</v>
      </c>
      <c r="B330" s="618" t="s">
        <v>7029</v>
      </c>
      <c r="C330" s="618" t="s">
        <v>7014</v>
      </c>
      <c r="D330" s="618" t="s">
        <v>426</v>
      </c>
      <c r="E330" s="631">
        <v>2024</v>
      </c>
      <c r="F330" s="79">
        <v>48600</v>
      </c>
      <c r="G330" s="618" t="s">
        <v>7030</v>
      </c>
    </row>
    <row r="331" spans="1:7" ht="15.75" x14ac:dyDescent="0.25">
      <c r="A331" s="618" t="s">
        <v>463</v>
      </c>
      <c r="B331" s="618" t="s">
        <v>7029</v>
      </c>
      <c r="C331" s="618" t="s">
        <v>7014</v>
      </c>
      <c r="D331" s="618" t="s">
        <v>426</v>
      </c>
      <c r="E331" s="631">
        <v>2024</v>
      </c>
      <c r="F331" s="79">
        <v>49300</v>
      </c>
      <c r="G331" s="618" t="s">
        <v>7017</v>
      </c>
    </row>
    <row r="332" spans="1:7" ht="15.75" x14ac:dyDescent="0.25">
      <c r="A332" s="618" t="s">
        <v>463</v>
      </c>
      <c r="B332" s="618" t="s">
        <v>7029</v>
      </c>
      <c r="C332" s="618" t="s">
        <v>7014</v>
      </c>
      <c r="D332" s="618" t="s">
        <v>438</v>
      </c>
      <c r="E332" s="631">
        <v>2024</v>
      </c>
      <c r="F332" s="79">
        <v>49500</v>
      </c>
      <c r="G332" s="618" t="s">
        <v>7032</v>
      </c>
    </row>
    <row r="333" spans="1:7" ht="15.75" x14ac:dyDescent="0.25">
      <c r="A333" s="618" t="s">
        <v>463</v>
      </c>
      <c r="B333" s="618" t="s">
        <v>7029</v>
      </c>
      <c r="C333" s="618" t="s">
        <v>7014</v>
      </c>
      <c r="D333" s="618" t="s">
        <v>426</v>
      </c>
      <c r="E333" s="631">
        <v>2024</v>
      </c>
      <c r="F333" s="79">
        <v>50500</v>
      </c>
      <c r="G333" s="618" t="s">
        <v>7031</v>
      </c>
    </row>
    <row r="334" spans="1:7" ht="15.75" x14ac:dyDescent="0.25">
      <c r="A334" s="618" t="s">
        <v>463</v>
      </c>
      <c r="B334" s="618" t="s">
        <v>7029</v>
      </c>
      <c r="C334" s="618" t="s">
        <v>7014</v>
      </c>
      <c r="D334" s="618" t="s">
        <v>426</v>
      </c>
      <c r="E334" s="631">
        <v>2024</v>
      </c>
      <c r="F334" s="79">
        <v>50900</v>
      </c>
      <c r="G334" s="618" t="s">
        <v>7018</v>
      </c>
    </row>
    <row r="335" spans="1:7" ht="15.75" x14ac:dyDescent="0.25">
      <c r="A335" s="618" t="s">
        <v>463</v>
      </c>
      <c r="B335" s="618" t="s">
        <v>7029</v>
      </c>
      <c r="C335" s="618" t="s">
        <v>7014</v>
      </c>
      <c r="D335" s="618" t="s">
        <v>426</v>
      </c>
      <c r="E335" s="631">
        <v>2024</v>
      </c>
      <c r="F335" s="79">
        <v>51100</v>
      </c>
      <c r="G335" s="618" t="s">
        <v>7019</v>
      </c>
    </row>
    <row r="336" spans="1:7" ht="15.75" x14ac:dyDescent="0.25">
      <c r="A336" s="618" t="s">
        <v>463</v>
      </c>
      <c r="B336" s="618" t="s">
        <v>7029</v>
      </c>
      <c r="C336" s="618" t="s">
        <v>7014</v>
      </c>
      <c r="D336" s="618" t="s">
        <v>426</v>
      </c>
      <c r="E336" s="631">
        <v>2024</v>
      </c>
      <c r="F336" s="79">
        <v>52300</v>
      </c>
      <c r="G336" s="618" t="s">
        <v>7032</v>
      </c>
    </row>
    <row r="337" spans="1:7" ht="15.75" x14ac:dyDescent="0.25">
      <c r="A337" s="618" t="s">
        <v>463</v>
      </c>
      <c r="B337" s="618" t="s">
        <v>7028</v>
      </c>
      <c r="C337" s="618" t="s">
        <v>1982</v>
      </c>
      <c r="D337" s="618" t="s">
        <v>110</v>
      </c>
      <c r="E337" s="631">
        <v>2024</v>
      </c>
      <c r="F337" s="79">
        <v>27100</v>
      </c>
      <c r="G337" s="618" t="s">
        <v>6882</v>
      </c>
    </row>
    <row r="338" spans="1:7" ht="15.75" x14ac:dyDescent="0.25">
      <c r="A338" s="618" t="s">
        <v>463</v>
      </c>
      <c r="B338" s="618" t="s">
        <v>7028</v>
      </c>
      <c r="C338" s="618" t="s">
        <v>1982</v>
      </c>
      <c r="D338" s="618" t="s">
        <v>426</v>
      </c>
      <c r="E338" s="631">
        <v>2024</v>
      </c>
      <c r="F338" s="79">
        <v>28700</v>
      </c>
      <c r="G338" s="618" t="s">
        <v>6882</v>
      </c>
    </row>
    <row r="339" spans="1:7" ht="15.75" x14ac:dyDescent="0.25">
      <c r="A339" s="618" t="s">
        <v>463</v>
      </c>
      <c r="B339" s="618" t="s">
        <v>7025</v>
      </c>
      <c r="C339" s="618" t="s">
        <v>3950</v>
      </c>
      <c r="D339" s="618" t="s">
        <v>110</v>
      </c>
      <c r="E339" s="631">
        <v>2024</v>
      </c>
      <c r="F339" s="79">
        <v>23100</v>
      </c>
      <c r="G339" s="618" t="s">
        <v>6882</v>
      </c>
    </row>
    <row r="340" spans="1:7" ht="15.75" x14ac:dyDescent="0.25">
      <c r="A340" s="618" t="s">
        <v>463</v>
      </c>
      <c r="B340" s="618" t="s">
        <v>7025</v>
      </c>
      <c r="C340" s="618" t="s">
        <v>1982</v>
      </c>
      <c r="D340" s="618" t="s">
        <v>426</v>
      </c>
      <c r="E340" s="631">
        <v>2024</v>
      </c>
      <c r="F340" s="79">
        <v>25100</v>
      </c>
      <c r="G340" s="618" t="s">
        <v>6882</v>
      </c>
    </row>
    <row r="341" spans="1:7" ht="15.75" x14ac:dyDescent="0.25">
      <c r="A341" s="618" t="s">
        <v>463</v>
      </c>
      <c r="B341" s="618" t="s">
        <v>7026</v>
      </c>
      <c r="C341" s="618" t="s">
        <v>3950</v>
      </c>
      <c r="D341" s="618" t="s">
        <v>110</v>
      </c>
      <c r="E341" s="631">
        <v>2024</v>
      </c>
      <c r="F341" s="79">
        <v>24300</v>
      </c>
      <c r="G341" s="618" t="s">
        <v>6882</v>
      </c>
    </row>
    <row r="342" spans="1:7" ht="15.75" x14ac:dyDescent="0.25">
      <c r="A342" s="618" t="s">
        <v>463</v>
      </c>
      <c r="B342" s="618" t="s">
        <v>7026</v>
      </c>
      <c r="C342" s="618" t="s">
        <v>1982</v>
      </c>
      <c r="D342" s="618" t="s">
        <v>426</v>
      </c>
      <c r="E342" s="631">
        <v>2024</v>
      </c>
      <c r="F342" s="79">
        <v>26300</v>
      </c>
      <c r="G342" s="618" t="s">
        <v>6882</v>
      </c>
    </row>
    <row r="343" spans="1:7" ht="15.75" x14ac:dyDescent="0.25">
      <c r="A343" s="618" t="s">
        <v>463</v>
      </c>
      <c r="B343" s="618" t="s">
        <v>7027</v>
      </c>
      <c r="C343" s="618" t="s">
        <v>1982</v>
      </c>
      <c r="D343" s="618" t="s">
        <v>110</v>
      </c>
      <c r="E343" s="631">
        <v>2024</v>
      </c>
      <c r="F343" s="79">
        <v>27100</v>
      </c>
      <c r="G343" s="618" t="s">
        <v>6882</v>
      </c>
    </row>
    <row r="344" spans="1:7" ht="15.75" x14ac:dyDescent="0.25">
      <c r="A344" s="618" t="s">
        <v>463</v>
      </c>
      <c r="B344" s="618" t="s">
        <v>7027</v>
      </c>
      <c r="C344" s="618" t="s">
        <v>1982</v>
      </c>
      <c r="D344" s="618" t="s">
        <v>426</v>
      </c>
      <c r="E344" s="631">
        <v>2024</v>
      </c>
      <c r="F344" s="79">
        <v>28700</v>
      </c>
      <c r="G344" s="618" t="s">
        <v>6882</v>
      </c>
    </row>
    <row r="345" spans="1:7" ht="15.75" x14ac:dyDescent="0.25">
      <c r="A345" s="618" t="s">
        <v>463</v>
      </c>
      <c r="B345" s="618" t="s">
        <v>7132</v>
      </c>
      <c r="C345" s="618" t="s">
        <v>3950</v>
      </c>
      <c r="D345" s="618" t="s">
        <v>110</v>
      </c>
      <c r="E345" s="631">
        <v>2024</v>
      </c>
      <c r="F345" s="79">
        <v>22100</v>
      </c>
      <c r="G345" s="618" t="s">
        <v>6882</v>
      </c>
    </row>
    <row r="346" spans="1:7" ht="15.75" x14ac:dyDescent="0.25">
      <c r="A346" s="618" t="s">
        <v>463</v>
      </c>
      <c r="B346" s="618" t="s">
        <v>7133</v>
      </c>
      <c r="C346" s="618" t="s">
        <v>3950</v>
      </c>
      <c r="D346" s="618" t="s">
        <v>110</v>
      </c>
      <c r="E346" s="631">
        <v>2024</v>
      </c>
      <c r="F346" s="79">
        <v>23900</v>
      </c>
      <c r="G346" s="618" t="s">
        <v>6882</v>
      </c>
    </row>
    <row r="347" spans="1:7" ht="15.75" x14ac:dyDescent="0.25">
      <c r="A347" s="618" t="s">
        <v>463</v>
      </c>
      <c r="B347" s="618" t="s">
        <v>7134</v>
      </c>
      <c r="C347" s="618" t="s">
        <v>3950</v>
      </c>
      <c r="D347" s="618" t="s">
        <v>110</v>
      </c>
      <c r="E347" s="631">
        <v>2024</v>
      </c>
      <c r="F347" s="79">
        <v>23900</v>
      </c>
      <c r="G347" s="618" t="s">
        <v>6882</v>
      </c>
    </row>
    <row r="348" spans="1:7" ht="15.75" x14ac:dyDescent="0.25">
      <c r="A348" s="618" t="s">
        <v>463</v>
      </c>
      <c r="B348" s="618" t="s">
        <v>4828</v>
      </c>
      <c r="C348" s="618" t="s">
        <v>3950</v>
      </c>
      <c r="D348" s="618" t="s">
        <v>110</v>
      </c>
      <c r="E348" s="631">
        <v>2024</v>
      </c>
      <c r="F348" s="79">
        <v>20400</v>
      </c>
      <c r="G348" s="618" t="s">
        <v>6882</v>
      </c>
    </row>
    <row r="349" spans="1:7" ht="15.75" x14ac:dyDescent="0.25">
      <c r="A349" s="618" t="s">
        <v>463</v>
      </c>
      <c r="B349" s="618" t="s">
        <v>3487</v>
      </c>
      <c r="C349" s="618" t="s">
        <v>3950</v>
      </c>
      <c r="D349" s="618" t="s">
        <v>110</v>
      </c>
      <c r="E349" s="631">
        <v>2024</v>
      </c>
      <c r="F349" s="79">
        <v>22300</v>
      </c>
      <c r="G349" s="618" t="s">
        <v>6882</v>
      </c>
    </row>
    <row r="350" spans="1:7" ht="15.75" x14ac:dyDescent="0.25">
      <c r="A350" s="54" t="s">
        <v>3047</v>
      </c>
      <c r="B350" s="54" t="s">
        <v>9605</v>
      </c>
      <c r="C350" s="54" t="s">
        <v>3970</v>
      </c>
      <c r="D350" s="54" t="s">
        <v>110</v>
      </c>
      <c r="E350" s="64">
        <v>2024</v>
      </c>
      <c r="F350" s="681">
        <v>53425</v>
      </c>
      <c r="G350" s="54" t="s">
        <v>487</v>
      </c>
    </row>
    <row r="351" spans="1:7" ht="15.75" x14ac:dyDescent="0.25">
      <c r="A351" s="54" t="s">
        <v>3047</v>
      </c>
      <c r="B351" s="54" t="s">
        <v>9609</v>
      </c>
      <c r="C351" s="54" t="s">
        <v>3970</v>
      </c>
      <c r="D351" s="54" t="s">
        <v>110</v>
      </c>
      <c r="E351" s="64">
        <v>2024</v>
      </c>
      <c r="F351" s="681">
        <v>60155</v>
      </c>
      <c r="G351" s="54" t="s">
        <v>3116</v>
      </c>
    </row>
    <row r="352" spans="1:7" ht="15.75" x14ac:dyDescent="0.25">
      <c r="A352" s="54" t="s">
        <v>3047</v>
      </c>
      <c r="B352" s="54" t="s">
        <v>9606</v>
      </c>
      <c r="C352" s="54" t="s">
        <v>3970</v>
      </c>
      <c r="D352" s="54" t="s">
        <v>110</v>
      </c>
      <c r="E352" s="64">
        <v>2024</v>
      </c>
      <c r="F352" s="681">
        <v>53425</v>
      </c>
      <c r="G352" s="54" t="s">
        <v>3116</v>
      </c>
    </row>
    <row r="353" spans="1:7" ht="15.75" x14ac:dyDescent="0.25">
      <c r="A353" s="54" t="s">
        <v>3047</v>
      </c>
      <c r="B353" s="54" t="s">
        <v>9608</v>
      </c>
      <c r="C353" s="54" t="s">
        <v>3970</v>
      </c>
      <c r="D353" s="54" t="s">
        <v>110</v>
      </c>
      <c r="E353" s="64">
        <v>2024</v>
      </c>
      <c r="F353" s="681">
        <v>53425</v>
      </c>
      <c r="G353" s="54" t="s">
        <v>3116</v>
      </c>
    </row>
    <row r="354" spans="1:7" ht="15.75" x14ac:dyDescent="0.25">
      <c r="A354" s="54" t="s">
        <v>3047</v>
      </c>
      <c r="B354" s="54" t="s">
        <v>9607</v>
      </c>
      <c r="C354" s="54" t="s">
        <v>3970</v>
      </c>
      <c r="D354" s="54" t="s">
        <v>110</v>
      </c>
      <c r="E354" s="64">
        <v>2024</v>
      </c>
      <c r="F354" s="681">
        <v>53425</v>
      </c>
      <c r="G354" s="54" t="s">
        <v>3116</v>
      </c>
    </row>
    <row r="355" spans="1:7" ht="15.75" x14ac:dyDescent="0.25">
      <c r="A355" s="618" t="s">
        <v>4508</v>
      </c>
      <c r="B355" s="618" t="s">
        <v>7054</v>
      </c>
      <c r="C355" s="618" t="s">
        <v>2114</v>
      </c>
      <c r="D355" s="618" t="s">
        <v>426</v>
      </c>
      <c r="E355" s="631">
        <v>2024</v>
      </c>
      <c r="F355" s="79">
        <v>31400</v>
      </c>
      <c r="G355" s="618" t="s">
        <v>6882</v>
      </c>
    </row>
    <row r="356" spans="1:7" ht="15.75" x14ac:dyDescent="0.25">
      <c r="A356" s="618" t="s">
        <v>4508</v>
      </c>
      <c r="B356" s="618" t="s">
        <v>7055</v>
      </c>
      <c r="C356" s="618" t="s">
        <v>2114</v>
      </c>
      <c r="D356" s="618" t="s">
        <v>426</v>
      </c>
      <c r="E356" s="631">
        <v>2024</v>
      </c>
      <c r="F356" s="79">
        <v>36695</v>
      </c>
      <c r="G356" s="618" t="s">
        <v>6882</v>
      </c>
    </row>
    <row r="357" spans="1:7" ht="15.75" x14ac:dyDescent="0.25">
      <c r="A357" s="618" t="s">
        <v>4508</v>
      </c>
      <c r="B357" s="618" t="s">
        <v>7056</v>
      </c>
      <c r="C357" s="618" t="s">
        <v>1982</v>
      </c>
      <c r="D357" s="618" t="s">
        <v>426</v>
      </c>
      <c r="E357" s="631">
        <v>2024</v>
      </c>
      <c r="F357" s="79">
        <v>41400</v>
      </c>
      <c r="G357" s="618" t="s">
        <v>6882</v>
      </c>
    </row>
    <row r="358" spans="1:7" ht="15.75" x14ac:dyDescent="0.25">
      <c r="A358" s="618" t="s">
        <v>4508</v>
      </c>
      <c r="B358" s="618" t="s">
        <v>7057</v>
      </c>
      <c r="C358" s="618" t="s">
        <v>1982</v>
      </c>
      <c r="D358" s="618" t="s">
        <v>426</v>
      </c>
      <c r="E358" s="631">
        <v>2024</v>
      </c>
      <c r="F358" s="79">
        <v>46745</v>
      </c>
      <c r="G358" s="618" t="s">
        <v>6882</v>
      </c>
    </row>
    <row r="359" spans="1:7" ht="15.75" x14ac:dyDescent="0.25">
      <c r="A359" s="665" t="s">
        <v>4508</v>
      </c>
      <c r="B359" s="665" t="s">
        <v>9632</v>
      </c>
      <c r="C359" s="54" t="s">
        <v>2114</v>
      </c>
      <c r="D359" s="54" t="s">
        <v>426</v>
      </c>
      <c r="E359" s="64">
        <v>2024</v>
      </c>
      <c r="F359" s="681">
        <v>44720</v>
      </c>
      <c r="G359" s="54" t="s">
        <v>6882</v>
      </c>
    </row>
    <row r="360" spans="1:7" ht="15.75" x14ac:dyDescent="0.25">
      <c r="A360" s="618" t="s">
        <v>5591</v>
      </c>
      <c r="B360" s="618" t="s">
        <v>7051</v>
      </c>
      <c r="C360" s="618" t="s">
        <v>3970</v>
      </c>
      <c r="D360" s="618" t="s">
        <v>43</v>
      </c>
      <c r="E360" s="631">
        <v>2024</v>
      </c>
      <c r="F360" s="79">
        <v>41420</v>
      </c>
      <c r="G360" s="618" t="s">
        <v>6882</v>
      </c>
    </row>
    <row r="361" spans="1:7" ht="15.75" x14ac:dyDescent="0.25">
      <c r="A361" s="618" t="s">
        <v>5591</v>
      </c>
      <c r="B361" s="618" t="s">
        <v>7051</v>
      </c>
      <c r="C361" s="618" t="s">
        <v>3970</v>
      </c>
      <c r="D361" s="618" t="s">
        <v>426</v>
      </c>
      <c r="E361" s="631">
        <v>2024</v>
      </c>
      <c r="F361" s="79">
        <v>43420</v>
      </c>
      <c r="G361" s="618" t="s">
        <v>6882</v>
      </c>
    </row>
    <row r="362" spans="1:7" ht="15.75" x14ac:dyDescent="0.25">
      <c r="A362" s="618" t="s">
        <v>5591</v>
      </c>
      <c r="B362" s="618" t="s">
        <v>7135</v>
      </c>
      <c r="C362" s="618" t="s">
        <v>3970</v>
      </c>
      <c r="D362" s="618" t="s">
        <v>43</v>
      </c>
      <c r="E362" s="631">
        <v>2024</v>
      </c>
      <c r="F362" s="79">
        <v>45420</v>
      </c>
      <c r="G362" s="618" t="s">
        <v>6882</v>
      </c>
    </row>
    <row r="363" spans="1:7" ht="15.75" x14ac:dyDescent="0.25">
      <c r="A363" s="618" t="s">
        <v>5591</v>
      </c>
      <c r="B363" s="618" t="s">
        <v>7135</v>
      </c>
      <c r="C363" s="618" t="s">
        <v>3970</v>
      </c>
      <c r="D363" s="618" t="s">
        <v>426</v>
      </c>
      <c r="E363" s="631">
        <v>2024</v>
      </c>
      <c r="F363" s="79">
        <v>47420</v>
      </c>
      <c r="G363" s="618" t="s">
        <v>6882</v>
      </c>
    </row>
    <row r="364" spans="1:7" ht="15.75" x14ac:dyDescent="0.25">
      <c r="A364" s="618" t="s">
        <v>5591</v>
      </c>
      <c r="B364" s="618" t="s">
        <v>7053</v>
      </c>
      <c r="C364" s="618" t="s">
        <v>3970</v>
      </c>
      <c r="D364" s="618" t="s">
        <v>43</v>
      </c>
      <c r="E364" s="631">
        <v>2024</v>
      </c>
      <c r="F364" s="79">
        <v>49420</v>
      </c>
      <c r="G364" s="618" t="s">
        <v>6882</v>
      </c>
    </row>
    <row r="365" spans="1:7" ht="15.75" x14ac:dyDescent="0.25">
      <c r="A365" s="618" t="s">
        <v>5591</v>
      </c>
      <c r="B365" s="618" t="s">
        <v>7053</v>
      </c>
      <c r="C365" s="618" t="s">
        <v>3970</v>
      </c>
      <c r="D365" s="618" t="s">
        <v>426</v>
      </c>
      <c r="E365" s="631">
        <v>2024</v>
      </c>
      <c r="F365" s="79">
        <v>52420</v>
      </c>
      <c r="G365" s="618" t="s">
        <v>6882</v>
      </c>
    </row>
    <row r="366" spans="1:7" ht="15.75" x14ac:dyDescent="0.25">
      <c r="A366" s="618" t="s">
        <v>5591</v>
      </c>
      <c r="B366" s="618" t="s">
        <v>7049</v>
      </c>
      <c r="C366" s="618" t="s">
        <v>3970</v>
      </c>
      <c r="D366" s="618" t="s">
        <v>43</v>
      </c>
      <c r="E366" s="631">
        <v>2024</v>
      </c>
      <c r="F366" s="79">
        <v>39670</v>
      </c>
      <c r="G366" s="618" t="s">
        <v>6882</v>
      </c>
    </row>
    <row r="367" spans="1:7" ht="15.75" x14ac:dyDescent="0.25">
      <c r="A367" s="618" t="s">
        <v>5591</v>
      </c>
      <c r="B367" s="618" t="s">
        <v>7049</v>
      </c>
      <c r="C367" s="618" t="s">
        <v>3970</v>
      </c>
      <c r="D367" s="618" t="s">
        <v>426</v>
      </c>
      <c r="E367" s="631">
        <v>2024</v>
      </c>
      <c r="F367" s="79">
        <v>41670</v>
      </c>
      <c r="G367" s="618" t="s">
        <v>6882</v>
      </c>
    </row>
    <row r="368" spans="1:7" ht="15.75" x14ac:dyDescent="0.25">
      <c r="A368" s="618" t="s">
        <v>5591</v>
      </c>
      <c r="B368" s="618" t="s">
        <v>7050</v>
      </c>
      <c r="C368" s="618" t="s">
        <v>3970</v>
      </c>
      <c r="D368" s="618" t="s">
        <v>43</v>
      </c>
      <c r="E368" s="631">
        <v>2024</v>
      </c>
      <c r="F368" s="79">
        <v>41265</v>
      </c>
      <c r="G368" s="618" t="s">
        <v>6882</v>
      </c>
    </row>
    <row r="369" spans="1:7" ht="15.75" x14ac:dyDescent="0.25">
      <c r="A369" s="618" t="s">
        <v>5591</v>
      </c>
      <c r="B369" s="618" t="s">
        <v>7050</v>
      </c>
      <c r="C369" s="618" t="s">
        <v>3970</v>
      </c>
      <c r="D369" s="618" t="s">
        <v>426</v>
      </c>
      <c r="E369" s="631">
        <v>2024</v>
      </c>
      <c r="F369" s="79">
        <v>43265</v>
      </c>
      <c r="G369" s="618" t="s">
        <v>6882</v>
      </c>
    </row>
    <row r="370" spans="1:7" ht="15.75" x14ac:dyDescent="0.25">
      <c r="A370" s="54" t="s">
        <v>6861</v>
      </c>
      <c r="B370" s="54" t="s">
        <v>9658</v>
      </c>
      <c r="C370" s="54" t="s">
        <v>9659</v>
      </c>
      <c r="D370" s="54" t="s">
        <v>110</v>
      </c>
      <c r="E370" s="64">
        <v>2024</v>
      </c>
      <c r="F370" s="681">
        <v>19419</v>
      </c>
      <c r="G370" s="54" t="s">
        <v>6882</v>
      </c>
    </row>
    <row r="371" spans="1:7" ht="15.75" x14ac:dyDescent="0.25">
      <c r="A371" s="54" t="s">
        <v>6861</v>
      </c>
      <c r="B371" s="54" t="s">
        <v>9658</v>
      </c>
      <c r="C371" s="54" t="s">
        <v>9660</v>
      </c>
      <c r="D371" s="54" t="s">
        <v>110</v>
      </c>
      <c r="E371" s="64">
        <v>2024</v>
      </c>
      <c r="F371" s="681">
        <v>18031</v>
      </c>
      <c r="G371" s="54" t="s">
        <v>6882</v>
      </c>
    </row>
    <row r="372" spans="1:7" ht="15.75" x14ac:dyDescent="0.25">
      <c r="A372" s="54" t="s">
        <v>6861</v>
      </c>
      <c r="B372" s="54" t="s">
        <v>9661</v>
      </c>
      <c r="C372" s="54" t="s">
        <v>9662</v>
      </c>
      <c r="D372" s="54" t="s">
        <v>110</v>
      </c>
      <c r="E372" s="64">
        <v>2024</v>
      </c>
      <c r="F372" s="681">
        <v>16643</v>
      </c>
      <c r="G372" s="54" t="s">
        <v>135</v>
      </c>
    </row>
    <row r="373" spans="1:7" ht="15.75" x14ac:dyDescent="0.25">
      <c r="A373" s="54" t="s">
        <v>6861</v>
      </c>
      <c r="B373" s="54" t="s">
        <v>9661</v>
      </c>
      <c r="C373" s="54" t="s">
        <v>9663</v>
      </c>
      <c r="D373" s="54" t="s">
        <v>110</v>
      </c>
      <c r="E373" s="64">
        <v>2024</v>
      </c>
      <c r="F373" s="681">
        <v>14421.94</v>
      </c>
      <c r="G373" s="54" t="s">
        <v>135</v>
      </c>
    </row>
    <row r="374" spans="1:7" ht="15.75" x14ac:dyDescent="0.25">
      <c r="A374" s="54" t="s">
        <v>6861</v>
      </c>
      <c r="B374" s="54" t="s">
        <v>9661</v>
      </c>
      <c r="C374" s="54" t="s">
        <v>9664</v>
      </c>
      <c r="D374" s="54" t="s">
        <v>110</v>
      </c>
      <c r="E374" s="64">
        <v>2024</v>
      </c>
      <c r="F374" s="681">
        <v>16087.62</v>
      </c>
      <c r="G374" s="54" t="s">
        <v>135</v>
      </c>
    </row>
    <row r="375" spans="1:7" ht="15.75" x14ac:dyDescent="0.25">
      <c r="A375" s="54" t="s">
        <v>6861</v>
      </c>
      <c r="B375" s="54" t="s">
        <v>9661</v>
      </c>
      <c r="C375" s="54" t="s">
        <v>9660</v>
      </c>
      <c r="D375" s="54" t="s">
        <v>110</v>
      </c>
      <c r="E375" s="64">
        <v>2024</v>
      </c>
      <c r="F375" s="681">
        <v>13589</v>
      </c>
      <c r="G375" s="54" t="s">
        <v>135</v>
      </c>
    </row>
    <row r="376" spans="1:7" ht="15.75" x14ac:dyDescent="0.25">
      <c r="A376" s="54" t="s">
        <v>6861</v>
      </c>
      <c r="B376" s="54" t="s">
        <v>9661</v>
      </c>
      <c r="C376" s="54" t="s">
        <v>9665</v>
      </c>
      <c r="D376" s="54" t="s">
        <v>110</v>
      </c>
      <c r="E376" s="64">
        <v>2024</v>
      </c>
      <c r="F376" s="681">
        <v>15115.97</v>
      </c>
      <c r="G376" s="54" t="s">
        <v>135</v>
      </c>
    </row>
    <row r="377" spans="1:7" ht="15.75" x14ac:dyDescent="0.25">
      <c r="A377" s="54" t="s">
        <v>6861</v>
      </c>
      <c r="B377" s="54" t="s">
        <v>9661</v>
      </c>
      <c r="C377" s="54" t="s">
        <v>9666</v>
      </c>
      <c r="D377" s="54" t="s">
        <v>110</v>
      </c>
      <c r="E377" s="64">
        <v>2024</v>
      </c>
      <c r="F377" s="681">
        <v>14699.56</v>
      </c>
      <c r="G377" s="54" t="s">
        <v>135</v>
      </c>
    </row>
    <row r="378" spans="1:7" ht="15.75" x14ac:dyDescent="0.25">
      <c r="A378" s="54" t="s">
        <v>6054</v>
      </c>
      <c r="B378" s="54" t="s">
        <v>9668</v>
      </c>
      <c r="C378" s="54" t="s">
        <v>3945</v>
      </c>
      <c r="D378" s="54" t="s">
        <v>110</v>
      </c>
      <c r="E378" s="64">
        <v>2024</v>
      </c>
      <c r="F378" s="681">
        <v>32500</v>
      </c>
      <c r="G378" s="54" t="s">
        <v>2604</v>
      </c>
    </row>
    <row r="379" spans="1:7" ht="15.75" x14ac:dyDescent="0.25">
      <c r="A379" s="54" t="s">
        <v>6054</v>
      </c>
      <c r="B379" s="54" t="s">
        <v>9667</v>
      </c>
      <c r="C379" s="54" t="s">
        <v>3945</v>
      </c>
      <c r="D379" s="54" t="s">
        <v>110</v>
      </c>
      <c r="E379" s="64">
        <v>2024</v>
      </c>
      <c r="F379" s="681">
        <v>32500</v>
      </c>
      <c r="G379" s="54" t="s">
        <v>2604</v>
      </c>
    </row>
    <row r="380" spans="1:7" s="91" customFormat="1" ht="15.75" x14ac:dyDescent="0.25">
      <c r="A380" s="448" t="s">
        <v>7058</v>
      </c>
      <c r="B380" s="448" t="s">
        <v>10706</v>
      </c>
      <c r="C380" s="448" t="s">
        <v>3739</v>
      </c>
      <c r="D380" s="486" t="s">
        <v>110</v>
      </c>
      <c r="E380" s="795">
        <v>2024</v>
      </c>
      <c r="F380" s="453">
        <v>25620</v>
      </c>
      <c r="G380" s="820" t="s">
        <v>4874</v>
      </c>
    </row>
    <row r="381" spans="1:7" ht="15.75" x14ac:dyDescent="0.25">
      <c r="A381" s="618" t="s">
        <v>476</v>
      </c>
      <c r="B381" s="618" t="s">
        <v>482</v>
      </c>
      <c r="C381" s="618" t="s">
        <v>3245</v>
      </c>
      <c r="D381" s="618" t="s">
        <v>43</v>
      </c>
      <c r="E381" s="631">
        <v>2024</v>
      </c>
      <c r="F381" s="79">
        <v>36860</v>
      </c>
      <c r="G381" s="618" t="s">
        <v>6882</v>
      </c>
    </row>
    <row r="382" spans="1:7" ht="15.75" x14ac:dyDescent="0.25">
      <c r="A382" s="618" t="s">
        <v>476</v>
      </c>
      <c r="B382" s="618" t="s">
        <v>482</v>
      </c>
      <c r="C382" s="618" t="s">
        <v>3245</v>
      </c>
      <c r="D382" s="618" t="s">
        <v>426</v>
      </c>
      <c r="E382" s="631">
        <v>2024</v>
      </c>
      <c r="F382" s="79">
        <v>38860</v>
      </c>
      <c r="G382" s="618" t="s">
        <v>6882</v>
      </c>
    </row>
    <row r="383" spans="1:7" ht="15.75" x14ac:dyDescent="0.25">
      <c r="A383" s="618" t="s">
        <v>476</v>
      </c>
      <c r="B383" s="618" t="s">
        <v>7066</v>
      </c>
      <c r="C383" s="618" t="s">
        <v>1981</v>
      </c>
      <c r="D383" s="618" t="s">
        <v>43</v>
      </c>
      <c r="E383" s="631">
        <v>2024</v>
      </c>
      <c r="F383" s="79">
        <v>54625</v>
      </c>
      <c r="G383" s="618" t="s">
        <v>6882</v>
      </c>
    </row>
    <row r="384" spans="1:7" ht="15.75" x14ac:dyDescent="0.25">
      <c r="A384" s="618" t="s">
        <v>476</v>
      </c>
      <c r="B384" s="618" t="s">
        <v>7066</v>
      </c>
      <c r="C384" s="618" t="s">
        <v>1981</v>
      </c>
      <c r="D384" s="618" t="s">
        <v>426</v>
      </c>
      <c r="E384" s="631">
        <v>2024</v>
      </c>
      <c r="F384" s="79">
        <v>56625</v>
      </c>
      <c r="G384" s="618" t="s">
        <v>6882</v>
      </c>
    </row>
    <row r="385" spans="1:7" ht="15.75" x14ac:dyDescent="0.25">
      <c r="A385" s="618" t="s">
        <v>476</v>
      </c>
      <c r="B385" s="618" t="s">
        <v>2233</v>
      </c>
      <c r="C385" s="618" t="s">
        <v>3245</v>
      </c>
      <c r="D385" s="618" t="s">
        <v>43</v>
      </c>
      <c r="E385" s="631">
        <v>2024</v>
      </c>
      <c r="F385" s="79">
        <v>47520</v>
      </c>
      <c r="G385" s="618" t="s">
        <v>6882</v>
      </c>
    </row>
    <row r="386" spans="1:7" ht="15.75" x14ac:dyDescent="0.25">
      <c r="A386" s="618" t="s">
        <v>476</v>
      </c>
      <c r="B386" s="618" t="s">
        <v>2233</v>
      </c>
      <c r="C386" s="618" t="s">
        <v>3245</v>
      </c>
      <c r="D386" s="618" t="s">
        <v>426</v>
      </c>
      <c r="E386" s="631">
        <v>2024</v>
      </c>
      <c r="F386" s="79">
        <v>49520</v>
      </c>
      <c r="G386" s="618" t="s">
        <v>6882</v>
      </c>
    </row>
    <row r="387" spans="1:7" ht="15.75" x14ac:dyDescent="0.25">
      <c r="A387" s="618" t="s">
        <v>476</v>
      </c>
      <c r="B387" s="618" t="s">
        <v>7067</v>
      </c>
      <c r="C387" s="618" t="s">
        <v>1981</v>
      </c>
      <c r="D387" s="618" t="s">
        <v>43</v>
      </c>
      <c r="E387" s="631">
        <v>2024</v>
      </c>
      <c r="F387" s="79">
        <v>54770</v>
      </c>
      <c r="G387" s="618" t="s">
        <v>6882</v>
      </c>
    </row>
    <row r="388" spans="1:7" ht="15.75" x14ac:dyDescent="0.25">
      <c r="A388" s="618" t="s">
        <v>476</v>
      </c>
      <c r="B388" s="618" t="s">
        <v>7067</v>
      </c>
      <c r="C388" s="618" t="s">
        <v>1981</v>
      </c>
      <c r="D388" s="618" t="s">
        <v>426</v>
      </c>
      <c r="E388" s="631">
        <v>2024</v>
      </c>
      <c r="F388" s="79">
        <v>56770</v>
      </c>
      <c r="G388" s="618" t="s">
        <v>6882</v>
      </c>
    </row>
    <row r="389" spans="1:7" ht="15.75" x14ac:dyDescent="0.25">
      <c r="A389" s="618" t="s">
        <v>476</v>
      </c>
      <c r="B389" s="618" t="s">
        <v>7063</v>
      </c>
      <c r="C389" s="618" t="s">
        <v>1981</v>
      </c>
      <c r="D389" s="618" t="s">
        <v>43</v>
      </c>
      <c r="E389" s="631">
        <v>2024</v>
      </c>
      <c r="F389" s="79">
        <v>50105</v>
      </c>
      <c r="G389" s="618" t="s">
        <v>6882</v>
      </c>
    </row>
    <row r="390" spans="1:7" ht="15.75" x14ac:dyDescent="0.25">
      <c r="A390" s="618" t="s">
        <v>476</v>
      </c>
      <c r="B390" s="618" t="s">
        <v>7063</v>
      </c>
      <c r="C390" s="618" t="s">
        <v>1981</v>
      </c>
      <c r="D390" s="618" t="s">
        <v>426</v>
      </c>
      <c r="E390" s="631">
        <v>2024</v>
      </c>
      <c r="F390" s="79">
        <v>52105</v>
      </c>
      <c r="G390" s="618" t="s">
        <v>6882</v>
      </c>
    </row>
    <row r="391" spans="1:7" ht="15.75" x14ac:dyDescent="0.25">
      <c r="A391" s="618" t="s">
        <v>476</v>
      </c>
      <c r="B391" s="618" t="s">
        <v>7061</v>
      </c>
      <c r="C391" s="618" t="s">
        <v>3245</v>
      </c>
      <c r="D391" s="618" t="s">
        <v>43</v>
      </c>
      <c r="E391" s="631">
        <v>2024</v>
      </c>
      <c r="F391" s="79">
        <v>46455</v>
      </c>
      <c r="G391" s="618" t="s">
        <v>6882</v>
      </c>
    </row>
    <row r="392" spans="1:7" ht="15.75" x14ac:dyDescent="0.25">
      <c r="A392" s="618" t="s">
        <v>476</v>
      </c>
      <c r="B392" s="618" t="s">
        <v>7061</v>
      </c>
      <c r="C392" s="618" t="s">
        <v>3245</v>
      </c>
      <c r="D392" s="618" t="s">
        <v>426</v>
      </c>
      <c r="E392" s="631">
        <v>2024</v>
      </c>
      <c r="F392" s="79">
        <v>48455</v>
      </c>
      <c r="G392" s="618" t="s">
        <v>6882</v>
      </c>
    </row>
    <row r="393" spans="1:7" ht="15.75" x14ac:dyDescent="0.25">
      <c r="A393" s="618" t="s">
        <v>476</v>
      </c>
      <c r="B393" s="618" t="s">
        <v>7062</v>
      </c>
      <c r="C393" s="618" t="s">
        <v>3245</v>
      </c>
      <c r="D393" s="618" t="s">
        <v>426</v>
      </c>
      <c r="E393" s="631">
        <v>2024</v>
      </c>
      <c r="F393" s="79">
        <v>49430</v>
      </c>
      <c r="G393" s="618" t="s">
        <v>6882</v>
      </c>
    </row>
    <row r="394" spans="1:7" ht="15.75" x14ac:dyDescent="0.25">
      <c r="A394" s="618" t="s">
        <v>476</v>
      </c>
      <c r="B394" s="618" t="s">
        <v>2232</v>
      </c>
      <c r="C394" s="618" t="s">
        <v>3245</v>
      </c>
      <c r="D394" s="618" t="s">
        <v>43</v>
      </c>
      <c r="E394" s="631">
        <v>2024</v>
      </c>
      <c r="F394" s="79">
        <v>38670</v>
      </c>
      <c r="G394" s="618" t="s">
        <v>6882</v>
      </c>
    </row>
    <row r="395" spans="1:7" ht="15.75" x14ac:dyDescent="0.25">
      <c r="A395" s="618" t="s">
        <v>476</v>
      </c>
      <c r="B395" s="618" t="s">
        <v>2232</v>
      </c>
      <c r="C395" s="618" t="s">
        <v>3245</v>
      </c>
      <c r="D395" s="618" t="s">
        <v>426</v>
      </c>
      <c r="E395" s="631">
        <v>2024</v>
      </c>
      <c r="F395" s="79">
        <v>40670</v>
      </c>
      <c r="G395" s="618" t="s">
        <v>6882</v>
      </c>
    </row>
    <row r="396" spans="1:7" ht="15.75" x14ac:dyDescent="0.25">
      <c r="A396" s="662" t="s">
        <v>2081</v>
      </c>
      <c r="B396" s="54" t="s">
        <v>9596</v>
      </c>
      <c r="C396" s="54" t="s">
        <v>1983</v>
      </c>
      <c r="D396" s="54" t="s">
        <v>110</v>
      </c>
      <c r="E396" s="64">
        <v>2024</v>
      </c>
      <c r="F396" s="681">
        <v>29345</v>
      </c>
      <c r="G396" s="54" t="s">
        <v>6882</v>
      </c>
    </row>
    <row r="397" spans="1:7" ht="15.75" x14ac:dyDescent="0.25">
      <c r="A397" s="662" t="s">
        <v>2081</v>
      </c>
      <c r="B397" s="54" t="s">
        <v>9596</v>
      </c>
      <c r="C397" s="54" t="s">
        <v>1983</v>
      </c>
      <c r="D397" s="54" t="s">
        <v>426</v>
      </c>
      <c r="E397" s="64">
        <v>2024</v>
      </c>
      <c r="F397" s="681">
        <v>31515</v>
      </c>
      <c r="G397" s="54" t="s">
        <v>6882</v>
      </c>
    </row>
    <row r="398" spans="1:7" ht="15.75" x14ac:dyDescent="0.25">
      <c r="A398" s="54" t="s">
        <v>2081</v>
      </c>
      <c r="B398" s="54" t="s">
        <v>9600</v>
      </c>
      <c r="C398" s="54" t="s">
        <v>1985</v>
      </c>
      <c r="D398" s="54" t="s">
        <v>110</v>
      </c>
      <c r="E398" s="64">
        <v>2024</v>
      </c>
      <c r="F398" s="681">
        <v>37115</v>
      </c>
      <c r="G398" s="54" t="s">
        <v>6882</v>
      </c>
    </row>
    <row r="399" spans="1:7" ht="15.75" x14ac:dyDescent="0.25">
      <c r="A399" s="54" t="s">
        <v>2081</v>
      </c>
      <c r="B399" s="54" t="s">
        <v>9600</v>
      </c>
      <c r="C399" s="54" t="s">
        <v>1985</v>
      </c>
      <c r="D399" s="54" t="s">
        <v>426</v>
      </c>
      <c r="E399" s="64">
        <v>2024</v>
      </c>
      <c r="F399" s="681">
        <v>40605</v>
      </c>
      <c r="G399" s="54" t="s">
        <v>6882</v>
      </c>
    </row>
    <row r="400" spans="1:7" ht="15.75" x14ac:dyDescent="0.25">
      <c r="A400" s="54" t="s">
        <v>2081</v>
      </c>
      <c r="B400" s="54" t="s">
        <v>9602</v>
      </c>
      <c r="C400" s="54" t="s">
        <v>1985</v>
      </c>
      <c r="D400" s="54" t="s">
        <v>110</v>
      </c>
      <c r="E400" s="64">
        <v>2024</v>
      </c>
      <c r="F400" s="681">
        <v>40500</v>
      </c>
      <c r="G400" s="54" t="s">
        <v>6882</v>
      </c>
    </row>
    <row r="401" spans="1:7" ht="15.75" x14ac:dyDescent="0.25">
      <c r="A401" s="54" t="s">
        <v>2081</v>
      </c>
      <c r="B401" s="54" t="s">
        <v>9604</v>
      </c>
      <c r="C401" s="54" t="s">
        <v>1985</v>
      </c>
      <c r="D401" s="54" t="s">
        <v>110</v>
      </c>
      <c r="E401" s="64">
        <v>2024</v>
      </c>
      <c r="F401" s="681">
        <v>47155</v>
      </c>
      <c r="G401" s="54" t="s">
        <v>6882</v>
      </c>
    </row>
    <row r="402" spans="1:7" ht="15.75" x14ac:dyDescent="0.25">
      <c r="A402" s="54" t="s">
        <v>2081</v>
      </c>
      <c r="B402" s="54" t="s">
        <v>9601</v>
      </c>
      <c r="C402" s="54" t="s">
        <v>1985</v>
      </c>
      <c r="D402" s="54" t="s">
        <v>426</v>
      </c>
      <c r="E402" s="64">
        <v>2024</v>
      </c>
      <c r="F402" s="681">
        <v>39610</v>
      </c>
      <c r="G402" s="54" t="s">
        <v>6882</v>
      </c>
    </row>
    <row r="403" spans="1:7" ht="21" customHeight="1" x14ac:dyDescent="0.25">
      <c r="A403" s="662" t="s">
        <v>2081</v>
      </c>
      <c r="B403" s="54" t="s">
        <v>9597</v>
      </c>
      <c r="C403" s="54" t="s">
        <v>1983</v>
      </c>
      <c r="D403" s="54" t="s">
        <v>110</v>
      </c>
      <c r="E403" s="64">
        <v>2024</v>
      </c>
      <c r="F403" s="681">
        <v>33340</v>
      </c>
      <c r="G403" s="54" t="s">
        <v>6882</v>
      </c>
    </row>
    <row r="404" spans="1:7" s="645" customFormat="1" ht="18.75" customHeight="1" x14ac:dyDescent="0.25">
      <c r="A404" s="54" t="s">
        <v>2081</v>
      </c>
      <c r="B404" s="54" t="s">
        <v>9599</v>
      </c>
      <c r="C404" s="54" t="s">
        <v>1985</v>
      </c>
      <c r="D404" s="54" t="s">
        <v>426</v>
      </c>
      <c r="E404" s="64">
        <v>2024</v>
      </c>
      <c r="F404" s="681">
        <v>35190</v>
      </c>
      <c r="G404" s="54" t="s">
        <v>6882</v>
      </c>
    </row>
    <row r="405" spans="1:7" s="645" customFormat="1" ht="17.25" customHeight="1" x14ac:dyDescent="0.25">
      <c r="A405" s="54" t="s">
        <v>2081</v>
      </c>
      <c r="B405" s="54" t="s">
        <v>9598</v>
      </c>
      <c r="C405" s="54" t="s">
        <v>1985</v>
      </c>
      <c r="D405" s="54" t="s">
        <v>426</v>
      </c>
      <c r="E405" s="64">
        <v>2024</v>
      </c>
      <c r="F405" s="681">
        <v>32510</v>
      </c>
      <c r="G405" s="54" t="s">
        <v>6882</v>
      </c>
    </row>
    <row r="406" spans="1:7" s="645" customFormat="1" ht="19.5" customHeight="1" x14ac:dyDescent="0.25">
      <c r="A406" s="54" t="s">
        <v>2081</v>
      </c>
      <c r="B406" s="54" t="s">
        <v>9603</v>
      </c>
      <c r="C406" s="54" t="s">
        <v>1985</v>
      </c>
      <c r="D406" s="54" t="s">
        <v>110</v>
      </c>
      <c r="E406" s="64">
        <v>2024</v>
      </c>
      <c r="F406" s="681">
        <v>25315</v>
      </c>
      <c r="G406" s="54" t="s">
        <v>369</v>
      </c>
    </row>
    <row r="407" spans="1:7" s="645" customFormat="1" ht="17.25" customHeight="1" x14ac:dyDescent="0.25">
      <c r="A407" s="619" t="s">
        <v>9647</v>
      </c>
      <c r="B407" s="619" t="s">
        <v>9651</v>
      </c>
      <c r="C407" s="619" t="s">
        <v>2114</v>
      </c>
      <c r="D407" s="619"/>
      <c r="E407" s="631">
        <v>2024</v>
      </c>
      <c r="F407" s="817">
        <v>44417</v>
      </c>
      <c r="G407" s="619" t="s">
        <v>9652</v>
      </c>
    </row>
    <row r="408" spans="1:7" s="645" customFormat="1" ht="17.25" customHeight="1" x14ac:dyDescent="0.25">
      <c r="A408" s="619" t="s">
        <v>9647</v>
      </c>
      <c r="B408" s="619" t="s">
        <v>9656</v>
      </c>
      <c r="C408" s="619" t="s">
        <v>9657</v>
      </c>
      <c r="D408" s="619" t="s">
        <v>110</v>
      </c>
      <c r="E408" s="631">
        <v>2024</v>
      </c>
      <c r="F408" s="817">
        <v>17767</v>
      </c>
      <c r="G408" s="619" t="s">
        <v>135</v>
      </c>
    </row>
    <row r="409" spans="1:7" s="645" customFormat="1" ht="19.5" customHeight="1" x14ac:dyDescent="0.25">
      <c r="A409" s="619" t="s">
        <v>9647</v>
      </c>
      <c r="B409" s="619" t="s">
        <v>9654</v>
      </c>
      <c r="C409" s="619" t="s">
        <v>2114</v>
      </c>
      <c r="D409" s="619" t="s">
        <v>44</v>
      </c>
      <c r="E409" s="631">
        <v>2024</v>
      </c>
      <c r="F409" s="817">
        <v>34248</v>
      </c>
      <c r="G409" s="619" t="s">
        <v>7072</v>
      </c>
    </row>
    <row r="410" spans="1:7" ht="16.5" customHeight="1" x14ac:dyDescent="0.25">
      <c r="A410" s="619" t="s">
        <v>9647</v>
      </c>
      <c r="B410" s="619" t="s">
        <v>9655</v>
      </c>
      <c r="C410" s="619" t="s">
        <v>2114</v>
      </c>
      <c r="D410" s="619" t="s">
        <v>44</v>
      </c>
      <c r="E410" s="631">
        <v>2024</v>
      </c>
      <c r="F410" s="817">
        <v>34803</v>
      </c>
      <c r="G410" s="619" t="s">
        <v>7072</v>
      </c>
    </row>
    <row r="411" spans="1:7" ht="21.75" customHeight="1" x14ac:dyDescent="0.25">
      <c r="A411" s="619" t="s">
        <v>9647</v>
      </c>
      <c r="B411" s="619" t="s">
        <v>9653</v>
      </c>
      <c r="C411" s="619" t="s">
        <v>2114</v>
      </c>
      <c r="D411" s="619" t="s">
        <v>43</v>
      </c>
      <c r="E411" s="631">
        <v>2024</v>
      </c>
      <c r="F411" s="817">
        <v>32305</v>
      </c>
      <c r="G411" s="619" t="s">
        <v>7072</v>
      </c>
    </row>
    <row r="412" spans="1:7" s="91" customFormat="1" ht="15" customHeight="1" x14ac:dyDescent="0.25">
      <c r="A412" s="448" t="s">
        <v>10625</v>
      </c>
      <c r="B412" s="448" t="s">
        <v>10704</v>
      </c>
      <c r="C412" s="448" t="s">
        <v>10703</v>
      </c>
      <c r="D412" s="486" t="s">
        <v>110</v>
      </c>
      <c r="E412" s="795">
        <v>2024</v>
      </c>
      <c r="F412" s="453">
        <v>79805</v>
      </c>
      <c r="G412" s="820" t="s">
        <v>4874</v>
      </c>
    </row>
    <row r="413" spans="1:7" ht="25.5" customHeight="1" x14ac:dyDescent="0.25">
      <c r="A413" s="618" t="s">
        <v>9670</v>
      </c>
      <c r="B413" s="618" t="s">
        <v>9671</v>
      </c>
      <c r="C413" s="618" t="s">
        <v>1983</v>
      </c>
      <c r="D413" s="618" t="s">
        <v>426</v>
      </c>
      <c r="E413" s="631">
        <v>2024</v>
      </c>
      <c r="F413" s="79">
        <v>23028</v>
      </c>
      <c r="G413" s="618" t="s">
        <v>7072</v>
      </c>
    </row>
    <row r="414" spans="1:7" ht="15.75" x14ac:dyDescent="0.25">
      <c r="A414" s="619" t="s">
        <v>2082</v>
      </c>
      <c r="B414" s="619" t="s">
        <v>7545</v>
      </c>
      <c r="C414" s="619" t="s">
        <v>1983</v>
      </c>
      <c r="D414" s="619" t="s">
        <v>110</v>
      </c>
      <c r="E414" s="631">
        <v>2024</v>
      </c>
      <c r="F414" s="79">
        <v>29910</v>
      </c>
      <c r="G414" s="619" t="s">
        <v>7531</v>
      </c>
    </row>
    <row r="415" spans="1:7" ht="15.75" x14ac:dyDescent="0.25">
      <c r="A415" s="619" t="s">
        <v>2082</v>
      </c>
      <c r="B415" s="619" t="s">
        <v>7547</v>
      </c>
      <c r="C415" s="619" t="s">
        <v>2114</v>
      </c>
      <c r="D415" s="619" t="s">
        <v>110</v>
      </c>
      <c r="E415" s="631">
        <v>2024</v>
      </c>
      <c r="F415" s="79">
        <v>34540</v>
      </c>
      <c r="G415" s="619" t="s">
        <v>7277</v>
      </c>
    </row>
    <row r="416" spans="1:7" ht="15.75" x14ac:dyDescent="0.25">
      <c r="A416" s="619" t="s">
        <v>2082</v>
      </c>
      <c r="B416" s="619" t="s">
        <v>7544</v>
      </c>
      <c r="C416" s="619" t="s">
        <v>1983</v>
      </c>
      <c r="D416" s="619" t="s">
        <v>110</v>
      </c>
      <c r="E416" s="631">
        <v>2024</v>
      </c>
      <c r="F416" s="79">
        <v>27895</v>
      </c>
      <c r="G416" s="619" t="s">
        <v>7277</v>
      </c>
    </row>
    <row r="417" spans="1:7" ht="15.75" x14ac:dyDescent="0.25">
      <c r="A417" s="619" t="s">
        <v>2082</v>
      </c>
      <c r="B417" s="619" t="s">
        <v>7546</v>
      </c>
      <c r="C417" s="619" t="s">
        <v>2114</v>
      </c>
      <c r="D417" s="619" t="s">
        <v>110</v>
      </c>
      <c r="E417" s="631">
        <v>2024</v>
      </c>
      <c r="F417" s="79">
        <v>32895</v>
      </c>
      <c r="G417" s="619" t="s">
        <v>7277</v>
      </c>
    </row>
    <row r="418" spans="1:7" ht="15.75" x14ac:dyDescent="0.25">
      <c r="A418" s="619" t="s">
        <v>2082</v>
      </c>
      <c r="B418" s="619" t="s">
        <v>7548</v>
      </c>
      <c r="C418" s="619" t="s">
        <v>2114</v>
      </c>
      <c r="D418" s="619" t="s">
        <v>110</v>
      </c>
      <c r="E418" s="631">
        <v>2024</v>
      </c>
      <c r="F418" s="79">
        <v>34875</v>
      </c>
      <c r="G418" s="619" t="s">
        <v>7277</v>
      </c>
    </row>
    <row r="419" spans="1:7" ht="15.75" x14ac:dyDescent="0.25">
      <c r="A419" s="619" t="s">
        <v>2082</v>
      </c>
      <c r="B419" s="619" t="s">
        <v>7549</v>
      </c>
      <c r="C419" s="619" t="s">
        <v>2114</v>
      </c>
      <c r="D419" s="619" t="s">
        <v>110</v>
      </c>
      <c r="E419" s="631">
        <v>2024</v>
      </c>
      <c r="F419" s="79">
        <v>38890</v>
      </c>
      <c r="G419" s="619" t="s">
        <v>7277</v>
      </c>
    </row>
    <row r="420" spans="1:7" ht="15.75" x14ac:dyDescent="0.25">
      <c r="A420" s="619" t="s">
        <v>2082</v>
      </c>
      <c r="B420" s="619" t="s">
        <v>7534</v>
      </c>
      <c r="C420" s="619" t="s">
        <v>1983</v>
      </c>
      <c r="D420" s="619" t="s">
        <v>110</v>
      </c>
      <c r="E420" s="631">
        <v>2024</v>
      </c>
      <c r="F420" s="79">
        <v>28045</v>
      </c>
      <c r="G420" s="619" t="s">
        <v>7277</v>
      </c>
    </row>
    <row r="421" spans="1:7" ht="15.75" x14ac:dyDescent="0.25">
      <c r="A421" s="619" t="s">
        <v>2082</v>
      </c>
      <c r="B421" s="619" t="s">
        <v>7535</v>
      </c>
      <c r="C421" s="619" t="s">
        <v>1983</v>
      </c>
      <c r="D421" s="619" t="s">
        <v>110</v>
      </c>
      <c r="E421" s="631">
        <v>2024</v>
      </c>
      <c r="F421" s="79">
        <v>29745</v>
      </c>
      <c r="G421" s="619" t="s">
        <v>7307</v>
      </c>
    </row>
    <row r="422" spans="1:7" ht="15.75" x14ac:dyDescent="0.25">
      <c r="A422" s="619" t="s">
        <v>2082</v>
      </c>
      <c r="B422" s="619" t="s">
        <v>7537</v>
      </c>
      <c r="C422" s="619" t="s">
        <v>1983</v>
      </c>
      <c r="D422" s="619" t="s">
        <v>110</v>
      </c>
      <c r="E422" s="631">
        <v>2024</v>
      </c>
      <c r="F422" s="79">
        <v>32545</v>
      </c>
      <c r="G422" s="619" t="s">
        <v>7307</v>
      </c>
    </row>
    <row r="423" spans="1:7" ht="15.75" x14ac:dyDescent="0.25">
      <c r="A423" s="619" t="s">
        <v>2082</v>
      </c>
      <c r="B423" s="619" t="s">
        <v>7536</v>
      </c>
      <c r="C423" s="619" t="s">
        <v>1983</v>
      </c>
      <c r="D423" s="619" t="s">
        <v>110</v>
      </c>
      <c r="E423" s="631">
        <v>2024</v>
      </c>
      <c r="F423" s="79">
        <v>31645</v>
      </c>
      <c r="G423" s="619" t="s">
        <v>7277</v>
      </c>
    </row>
    <row r="424" spans="1:7" ht="15.75" x14ac:dyDescent="0.25">
      <c r="A424" s="619" t="s">
        <v>2082</v>
      </c>
      <c r="B424" s="619" t="s">
        <v>7532</v>
      </c>
      <c r="C424" s="619" t="s">
        <v>2114</v>
      </c>
      <c r="D424" s="619" t="s">
        <v>110</v>
      </c>
      <c r="E424" s="631">
        <v>2024</v>
      </c>
      <c r="F424" s="79">
        <v>26045</v>
      </c>
      <c r="G424" s="619" t="s">
        <v>7307</v>
      </c>
    </row>
    <row r="425" spans="1:7" ht="15.75" x14ac:dyDescent="0.25">
      <c r="A425" s="619" t="s">
        <v>2082</v>
      </c>
      <c r="B425" s="619" t="s">
        <v>7530</v>
      </c>
      <c r="C425" s="619" t="s">
        <v>2114</v>
      </c>
      <c r="D425" s="619" t="s">
        <v>110</v>
      </c>
      <c r="E425" s="631">
        <v>2024</v>
      </c>
      <c r="F425" s="79">
        <v>25045</v>
      </c>
      <c r="G425" s="619" t="s">
        <v>7531</v>
      </c>
    </row>
    <row r="426" spans="1:7" ht="15.75" x14ac:dyDescent="0.25">
      <c r="A426" s="619" t="s">
        <v>2082</v>
      </c>
      <c r="B426" s="619" t="s">
        <v>7533</v>
      </c>
      <c r="C426" s="619" t="s">
        <v>2114</v>
      </c>
      <c r="D426" s="619" t="s">
        <v>110</v>
      </c>
      <c r="E426" s="631">
        <v>2024</v>
      </c>
      <c r="F426" s="79">
        <v>27445</v>
      </c>
      <c r="G426" s="619" t="s">
        <v>7307</v>
      </c>
    </row>
    <row r="427" spans="1:7" ht="15.75" x14ac:dyDescent="0.25">
      <c r="A427" s="619" t="s">
        <v>2082</v>
      </c>
      <c r="B427" s="619" t="s">
        <v>7539</v>
      </c>
      <c r="C427" s="619" t="s">
        <v>1983</v>
      </c>
      <c r="D427" s="619" t="s">
        <v>110</v>
      </c>
      <c r="E427" s="631">
        <v>2024</v>
      </c>
      <c r="F427" s="79">
        <v>32010</v>
      </c>
      <c r="G427" s="619" t="s">
        <v>7317</v>
      </c>
    </row>
    <row r="428" spans="1:7" ht="15.75" x14ac:dyDescent="0.25">
      <c r="A428" s="619" t="s">
        <v>2082</v>
      </c>
      <c r="B428" s="619" t="s">
        <v>7539</v>
      </c>
      <c r="C428" s="619" t="s">
        <v>1983</v>
      </c>
      <c r="D428" s="619" t="s">
        <v>426</v>
      </c>
      <c r="E428" s="631">
        <v>2024</v>
      </c>
      <c r="F428" s="79">
        <v>33510</v>
      </c>
      <c r="G428" s="619" t="s">
        <v>7317</v>
      </c>
    </row>
    <row r="429" spans="1:7" ht="15.75" x14ac:dyDescent="0.25">
      <c r="A429" s="619" t="s">
        <v>2082</v>
      </c>
      <c r="B429" s="619" t="s">
        <v>7541</v>
      </c>
      <c r="C429" s="619" t="s">
        <v>1983</v>
      </c>
      <c r="D429" s="619" t="s">
        <v>110</v>
      </c>
      <c r="E429" s="631">
        <v>2024</v>
      </c>
      <c r="F429" s="79">
        <v>34660</v>
      </c>
      <c r="G429" s="619" t="s">
        <v>7317</v>
      </c>
    </row>
    <row r="430" spans="1:7" ht="15.75" x14ac:dyDescent="0.25">
      <c r="A430" s="619" t="s">
        <v>2082</v>
      </c>
      <c r="B430" s="619" t="s">
        <v>7541</v>
      </c>
      <c r="C430" s="619" t="s">
        <v>1983</v>
      </c>
      <c r="D430" s="619" t="s">
        <v>426</v>
      </c>
      <c r="E430" s="631">
        <v>2024</v>
      </c>
      <c r="F430" s="79">
        <v>36160</v>
      </c>
      <c r="G430" s="619" t="s">
        <v>7317</v>
      </c>
    </row>
    <row r="431" spans="1:7" ht="15.75" x14ac:dyDescent="0.25">
      <c r="A431" s="619" t="s">
        <v>2082</v>
      </c>
      <c r="B431" s="619" t="s">
        <v>7538</v>
      </c>
      <c r="C431" s="619" t="s">
        <v>1983</v>
      </c>
      <c r="D431" s="619" t="s">
        <v>110</v>
      </c>
      <c r="E431" s="631">
        <v>2024</v>
      </c>
      <c r="F431" s="79">
        <v>29500</v>
      </c>
      <c r="G431" s="619" t="s">
        <v>7317</v>
      </c>
    </row>
    <row r="432" spans="1:7" ht="15.75" x14ac:dyDescent="0.25">
      <c r="A432" s="619" t="s">
        <v>2082</v>
      </c>
      <c r="B432" s="619" t="s">
        <v>7538</v>
      </c>
      <c r="C432" s="619" t="s">
        <v>1983</v>
      </c>
      <c r="D432" s="619" t="s">
        <v>426</v>
      </c>
      <c r="E432" s="631">
        <v>2024</v>
      </c>
      <c r="F432" s="79">
        <v>31000</v>
      </c>
      <c r="G432" s="619" t="s">
        <v>7317</v>
      </c>
    </row>
    <row r="433" spans="1:7" ht="15.75" x14ac:dyDescent="0.25">
      <c r="A433" s="619" t="s">
        <v>2082</v>
      </c>
      <c r="B433" s="619" t="s">
        <v>7540</v>
      </c>
      <c r="C433" s="619" t="s">
        <v>2114</v>
      </c>
      <c r="D433" s="619" t="s">
        <v>110</v>
      </c>
      <c r="E433" s="631">
        <v>2024</v>
      </c>
      <c r="F433" s="79">
        <v>34050</v>
      </c>
      <c r="G433" s="619" t="s">
        <v>7317</v>
      </c>
    </row>
    <row r="434" spans="1:7" ht="15.75" x14ac:dyDescent="0.25">
      <c r="A434" s="619" t="s">
        <v>2082</v>
      </c>
      <c r="B434" s="619" t="s">
        <v>7540</v>
      </c>
      <c r="C434" s="619" t="s">
        <v>2114</v>
      </c>
      <c r="D434" s="619" t="s">
        <v>426</v>
      </c>
      <c r="E434" s="631">
        <v>2024</v>
      </c>
      <c r="F434" s="79">
        <v>35550</v>
      </c>
      <c r="G434" s="619" t="s">
        <v>7317</v>
      </c>
    </row>
    <row r="435" spans="1:7" ht="15.75" x14ac:dyDescent="0.25">
      <c r="A435" s="619" t="s">
        <v>2082</v>
      </c>
      <c r="B435" s="619" t="s">
        <v>7542</v>
      </c>
      <c r="C435" s="619" t="s">
        <v>2114</v>
      </c>
      <c r="D435" s="619" t="s">
        <v>110</v>
      </c>
      <c r="E435" s="631">
        <v>2024</v>
      </c>
      <c r="F435" s="79">
        <v>37050</v>
      </c>
      <c r="G435" s="619" t="s">
        <v>7317</v>
      </c>
    </row>
    <row r="436" spans="1:7" ht="15.75" x14ac:dyDescent="0.25">
      <c r="A436" s="619" t="s">
        <v>2082</v>
      </c>
      <c r="B436" s="619" t="s">
        <v>7542</v>
      </c>
      <c r="C436" s="619" t="s">
        <v>2114</v>
      </c>
      <c r="D436" s="619" t="s">
        <v>426</v>
      </c>
      <c r="E436" s="631">
        <v>2024</v>
      </c>
      <c r="F436" s="79">
        <v>38550</v>
      </c>
      <c r="G436" s="619" t="s">
        <v>7317</v>
      </c>
    </row>
    <row r="437" spans="1:7" ht="15.75" x14ac:dyDescent="0.25">
      <c r="A437" s="619" t="s">
        <v>2082</v>
      </c>
      <c r="B437" s="619" t="s">
        <v>7543</v>
      </c>
      <c r="C437" s="619" t="s">
        <v>2114</v>
      </c>
      <c r="D437" s="619" t="s">
        <v>426</v>
      </c>
      <c r="E437" s="631">
        <v>2024</v>
      </c>
      <c r="F437" s="79">
        <v>40200</v>
      </c>
      <c r="G437" s="619" t="s">
        <v>7317</v>
      </c>
    </row>
    <row r="438" spans="1:7" ht="15.75" x14ac:dyDescent="0.25">
      <c r="A438" s="619" t="s">
        <v>2082</v>
      </c>
      <c r="B438" s="619" t="s">
        <v>7557</v>
      </c>
      <c r="C438" s="619" t="s">
        <v>2114</v>
      </c>
      <c r="D438" s="619" t="s">
        <v>110</v>
      </c>
      <c r="E438" s="631">
        <v>2024</v>
      </c>
      <c r="F438" s="79">
        <v>28150</v>
      </c>
      <c r="G438" s="619" t="s">
        <v>7317</v>
      </c>
    </row>
    <row r="439" spans="1:7" ht="15.75" x14ac:dyDescent="0.25">
      <c r="A439" s="619" t="s">
        <v>2082</v>
      </c>
      <c r="B439" s="619" t="s">
        <v>7557</v>
      </c>
      <c r="C439" s="619" t="s">
        <v>2114</v>
      </c>
      <c r="D439" s="619" t="s">
        <v>426</v>
      </c>
      <c r="E439" s="631">
        <v>2024</v>
      </c>
      <c r="F439" s="79">
        <v>29650</v>
      </c>
      <c r="G439" s="619" t="s">
        <v>7317</v>
      </c>
    </row>
    <row r="440" spans="1:7" ht="15.75" x14ac:dyDescent="0.25">
      <c r="A440" s="619" t="s">
        <v>2082</v>
      </c>
      <c r="B440" s="619" t="s">
        <v>7558</v>
      </c>
      <c r="C440" s="619" t="s">
        <v>2114</v>
      </c>
      <c r="D440" s="619" t="s">
        <v>426</v>
      </c>
      <c r="E440" s="631">
        <v>2024</v>
      </c>
      <c r="F440" s="79">
        <v>30200</v>
      </c>
      <c r="G440" s="619" t="s">
        <v>7317</v>
      </c>
    </row>
    <row r="441" spans="1:7" ht="15.75" x14ac:dyDescent="0.25">
      <c r="A441" s="619" t="s">
        <v>2082</v>
      </c>
      <c r="B441" s="619" t="s">
        <v>7555</v>
      </c>
      <c r="C441" s="619" t="s">
        <v>2114</v>
      </c>
      <c r="D441" s="619" t="s">
        <v>110</v>
      </c>
      <c r="E441" s="631">
        <v>2024</v>
      </c>
      <c r="F441" s="79">
        <v>24600</v>
      </c>
      <c r="G441" s="619" t="s">
        <v>7317</v>
      </c>
    </row>
    <row r="442" spans="1:7" ht="15.75" x14ac:dyDescent="0.25">
      <c r="A442" s="619" t="s">
        <v>2082</v>
      </c>
      <c r="B442" s="619" t="s">
        <v>7555</v>
      </c>
      <c r="C442" s="619" t="s">
        <v>2114</v>
      </c>
      <c r="D442" s="619" t="s">
        <v>426</v>
      </c>
      <c r="E442" s="631">
        <v>2024</v>
      </c>
      <c r="F442" s="79">
        <v>26100</v>
      </c>
      <c r="G442" s="619" t="s">
        <v>7317</v>
      </c>
    </row>
    <row r="443" spans="1:7" ht="15.75" x14ac:dyDescent="0.25">
      <c r="A443" s="619" t="s">
        <v>2082</v>
      </c>
      <c r="B443" s="619" t="s">
        <v>7556</v>
      </c>
      <c r="C443" s="619" t="s">
        <v>2114</v>
      </c>
      <c r="D443" s="619" t="s">
        <v>110</v>
      </c>
      <c r="E443" s="631">
        <v>2024</v>
      </c>
      <c r="F443" s="79">
        <v>26150</v>
      </c>
      <c r="G443" s="619" t="s">
        <v>7317</v>
      </c>
    </row>
    <row r="444" spans="1:7" ht="15.75" x14ac:dyDescent="0.25">
      <c r="A444" s="619" t="s">
        <v>2082</v>
      </c>
      <c r="B444" s="619" t="s">
        <v>7556</v>
      </c>
      <c r="C444" s="619" t="s">
        <v>2114</v>
      </c>
      <c r="D444" s="619" t="s">
        <v>426</v>
      </c>
      <c r="E444" s="631">
        <v>2024</v>
      </c>
      <c r="F444" s="79">
        <v>27650</v>
      </c>
      <c r="G444" s="619" t="s">
        <v>7317</v>
      </c>
    </row>
    <row r="445" spans="1:7" ht="15.75" x14ac:dyDescent="0.25">
      <c r="A445" s="619" t="s">
        <v>2082</v>
      </c>
      <c r="B445" s="619" t="s">
        <v>7564</v>
      </c>
      <c r="C445" s="619" t="s">
        <v>3761</v>
      </c>
      <c r="D445" s="619" t="s">
        <v>110</v>
      </c>
      <c r="E445" s="631">
        <v>2024</v>
      </c>
      <c r="F445" s="79">
        <v>50370</v>
      </c>
      <c r="G445" s="619" t="s">
        <v>7560</v>
      </c>
    </row>
    <row r="446" spans="1:7" ht="15.75" x14ac:dyDescent="0.25">
      <c r="A446" s="619" t="s">
        <v>2082</v>
      </c>
      <c r="B446" s="619" t="s">
        <v>7559</v>
      </c>
      <c r="C446" s="619" t="s">
        <v>3761</v>
      </c>
      <c r="D446" s="619" t="s">
        <v>110</v>
      </c>
      <c r="E446" s="631">
        <v>2024</v>
      </c>
      <c r="F446" s="79">
        <v>38240</v>
      </c>
      <c r="G446" s="619" t="s">
        <v>7560</v>
      </c>
    </row>
    <row r="447" spans="1:7" ht="15.75" x14ac:dyDescent="0.25">
      <c r="A447" s="619" t="s">
        <v>2082</v>
      </c>
      <c r="B447" s="619" t="s">
        <v>7561</v>
      </c>
      <c r="C447" s="619" t="s">
        <v>3761</v>
      </c>
      <c r="D447" s="619" t="s">
        <v>110</v>
      </c>
      <c r="E447" s="631">
        <v>2024</v>
      </c>
      <c r="F447" s="79">
        <v>41310</v>
      </c>
      <c r="G447" s="619" t="s">
        <v>7560</v>
      </c>
    </row>
    <row r="448" spans="1:7" ht="15.75" x14ac:dyDescent="0.25">
      <c r="A448" s="619" t="s">
        <v>2082</v>
      </c>
      <c r="B448" s="619" t="s">
        <v>7562</v>
      </c>
      <c r="C448" s="619" t="s">
        <v>3761</v>
      </c>
      <c r="D448" s="619" t="s">
        <v>110</v>
      </c>
      <c r="E448" s="631">
        <v>2024</v>
      </c>
      <c r="F448" s="79">
        <v>42260</v>
      </c>
      <c r="G448" s="619" t="s">
        <v>7560</v>
      </c>
    </row>
    <row r="449" spans="1:7" ht="15.75" x14ac:dyDescent="0.25">
      <c r="A449" s="619" t="s">
        <v>2082</v>
      </c>
      <c r="B449" s="619" t="s">
        <v>7563</v>
      </c>
      <c r="C449" s="619" t="s">
        <v>3761</v>
      </c>
      <c r="D449" s="619" t="s">
        <v>110</v>
      </c>
      <c r="E449" s="631">
        <v>2024</v>
      </c>
      <c r="F449" s="79">
        <v>45500</v>
      </c>
      <c r="G449" s="619" t="s">
        <v>7560</v>
      </c>
    </row>
    <row r="450" spans="1:7" ht="15.75" x14ac:dyDescent="0.25">
      <c r="A450" s="619" t="s">
        <v>2082</v>
      </c>
      <c r="B450" s="619" t="s">
        <v>7554</v>
      </c>
      <c r="C450" s="619" t="s">
        <v>3761</v>
      </c>
      <c r="D450" s="619" t="s">
        <v>426</v>
      </c>
      <c r="E450" s="631">
        <v>2024</v>
      </c>
      <c r="F450" s="79">
        <v>52480</v>
      </c>
      <c r="G450" s="619" t="s">
        <v>7317</v>
      </c>
    </row>
    <row r="451" spans="1:7" ht="15.75" x14ac:dyDescent="0.25">
      <c r="A451" s="619" t="s">
        <v>2082</v>
      </c>
      <c r="B451" s="619" t="s">
        <v>7552</v>
      </c>
      <c r="C451" s="619" t="s">
        <v>3761</v>
      </c>
      <c r="D451" s="619" t="s">
        <v>110</v>
      </c>
      <c r="E451" s="631">
        <v>2024</v>
      </c>
      <c r="F451" s="79">
        <v>42400</v>
      </c>
      <c r="G451" s="619" t="s">
        <v>7317</v>
      </c>
    </row>
    <row r="452" spans="1:7" ht="15.75" x14ac:dyDescent="0.25">
      <c r="A452" s="619" t="s">
        <v>2082</v>
      </c>
      <c r="B452" s="619" t="s">
        <v>7552</v>
      </c>
      <c r="C452" s="619" t="s">
        <v>3761</v>
      </c>
      <c r="D452" s="619" t="s">
        <v>426</v>
      </c>
      <c r="E452" s="631">
        <v>2024</v>
      </c>
      <c r="F452" s="79">
        <v>44500</v>
      </c>
      <c r="G452" s="619" t="s">
        <v>7317</v>
      </c>
    </row>
    <row r="453" spans="1:7" ht="15.75" x14ac:dyDescent="0.25">
      <c r="A453" s="619" t="s">
        <v>2082</v>
      </c>
      <c r="B453" s="619" t="s">
        <v>7550</v>
      </c>
      <c r="C453" s="619" t="s">
        <v>3761</v>
      </c>
      <c r="D453" s="619" t="s">
        <v>110</v>
      </c>
      <c r="E453" s="631">
        <v>2024</v>
      </c>
      <c r="F453" s="79">
        <v>37090</v>
      </c>
      <c r="G453" s="619" t="s">
        <v>7317</v>
      </c>
    </row>
    <row r="454" spans="1:7" ht="15.75" x14ac:dyDescent="0.25">
      <c r="A454" s="619" t="s">
        <v>2082</v>
      </c>
      <c r="B454" s="619" t="s">
        <v>7550</v>
      </c>
      <c r="C454" s="619" t="s">
        <v>3761</v>
      </c>
      <c r="D454" s="619" t="s">
        <v>426</v>
      </c>
      <c r="E454" s="631">
        <v>2024</v>
      </c>
      <c r="F454" s="79">
        <v>39190</v>
      </c>
      <c r="G454" s="619" t="s">
        <v>7317</v>
      </c>
    </row>
    <row r="455" spans="1:7" ht="15.75" x14ac:dyDescent="0.25">
      <c r="A455" s="619" t="s">
        <v>2082</v>
      </c>
      <c r="B455" s="619" t="s">
        <v>7551</v>
      </c>
      <c r="C455" s="619" t="s">
        <v>3761</v>
      </c>
      <c r="D455" s="619" t="s">
        <v>110</v>
      </c>
      <c r="E455" s="631">
        <v>2024</v>
      </c>
      <c r="F455" s="79">
        <v>39600</v>
      </c>
      <c r="G455" s="619" t="s">
        <v>7317</v>
      </c>
    </row>
    <row r="456" spans="1:7" ht="15.75" x14ac:dyDescent="0.25">
      <c r="A456" s="619" t="s">
        <v>2082</v>
      </c>
      <c r="B456" s="619" t="s">
        <v>7551</v>
      </c>
      <c r="C456" s="619" t="s">
        <v>3761</v>
      </c>
      <c r="D456" s="619" t="s">
        <v>426</v>
      </c>
      <c r="E456" s="631">
        <v>2024</v>
      </c>
      <c r="F456" s="79">
        <v>41700</v>
      </c>
      <c r="G456" s="619" t="s">
        <v>7317</v>
      </c>
    </row>
    <row r="457" spans="1:7" ht="15.75" x14ac:dyDescent="0.25">
      <c r="A457" s="619" t="s">
        <v>2082</v>
      </c>
      <c r="B457" s="619" t="s">
        <v>2251</v>
      </c>
      <c r="C457" s="619" t="s">
        <v>3761</v>
      </c>
      <c r="D457" s="619" t="s">
        <v>110</v>
      </c>
      <c r="E457" s="631">
        <v>2024</v>
      </c>
      <c r="F457" s="79">
        <v>46900</v>
      </c>
      <c r="G457" s="619" t="s">
        <v>7317</v>
      </c>
    </row>
    <row r="458" spans="1:7" s="645" customFormat="1" ht="15.75" x14ac:dyDescent="0.25">
      <c r="A458" s="619" t="s">
        <v>2082</v>
      </c>
      <c r="B458" s="619" t="s">
        <v>2251</v>
      </c>
      <c r="C458" s="619" t="s">
        <v>3761</v>
      </c>
      <c r="D458" s="619" t="s">
        <v>426</v>
      </c>
      <c r="E458" s="631">
        <v>2024</v>
      </c>
      <c r="F458" s="79">
        <v>49000</v>
      </c>
      <c r="G458" s="619" t="s">
        <v>7317</v>
      </c>
    </row>
    <row r="459" spans="1:7" s="645" customFormat="1" ht="15.75" x14ac:dyDescent="0.25">
      <c r="A459" s="619" t="s">
        <v>2082</v>
      </c>
      <c r="B459" s="619" t="s">
        <v>7553</v>
      </c>
      <c r="C459" s="619" t="s">
        <v>3761</v>
      </c>
      <c r="D459" s="619" t="s">
        <v>426</v>
      </c>
      <c r="E459" s="631">
        <v>2024</v>
      </c>
      <c r="F459" s="79">
        <v>48800</v>
      </c>
      <c r="G459" s="619" t="s">
        <v>7317</v>
      </c>
    </row>
    <row r="460" spans="1:7" ht="15.75" x14ac:dyDescent="0.25">
      <c r="A460" s="619" t="s">
        <v>2082</v>
      </c>
      <c r="B460" s="619" t="s">
        <v>7568</v>
      </c>
      <c r="C460" s="619" t="s">
        <v>3761</v>
      </c>
      <c r="D460" s="619" t="s">
        <v>426</v>
      </c>
      <c r="E460" s="631">
        <v>2024</v>
      </c>
      <c r="F460" s="79">
        <v>46350</v>
      </c>
      <c r="G460" s="619" t="s">
        <v>7286</v>
      </c>
    </row>
    <row r="461" spans="1:7" ht="15.75" x14ac:dyDescent="0.25">
      <c r="A461" s="619" t="s">
        <v>2082</v>
      </c>
      <c r="B461" s="619" t="s">
        <v>7566</v>
      </c>
      <c r="C461" s="619" t="s">
        <v>3761</v>
      </c>
      <c r="D461" s="619" t="s">
        <v>426</v>
      </c>
      <c r="E461" s="631">
        <v>2024</v>
      </c>
      <c r="F461" s="79">
        <v>42580</v>
      </c>
      <c r="G461" s="619" t="s">
        <v>7286</v>
      </c>
    </row>
    <row r="462" spans="1:7" ht="15.75" x14ac:dyDescent="0.25">
      <c r="A462" s="619" t="s">
        <v>2082</v>
      </c>
      <c r="B462" s="619" t="s">
        <v>7565</v>
      </c>
      <c r="C462" s="619" t="s">
        <v>3761</v>
      </c>
      <c r="D462" s="619" t="s">
        <v>426</v>
      </c>
      <c r="E462" s="631">
        <v>2024</v>
      </c>
      <c r="F462" s="79">
        <v>39750</v>
      </c>
      <c r="G462" s="619" t="s">
        <v>7286</v>
      </c>
    </row>
    <row r="463" spans="1:7" ht="15.75" x14ac:dyDescent="0.25">
      <c r="A463" s="619" t="s">
        <v>2082</v>
      </c>
      <c r="B463" s="619" t="s">
        <v>7567</v>
      </c>
      <c r="C463" s="619" t="s">
        <v>3761</v>
      </c>
      <c r="D463" s="619" t="s">
        <v>426</v>
      </c>
      <c r="E463" s="631">
        <v>2024</v>
      </c>
      <c r="F463" s="79">
        <v>44980</v>
      </c>
      <c r="G463" s="619" t="s">
        <v>7286</v>
      </c>
    </row>
    <row r="464" spans="1:7" ht="15.75" x14ac:dyDescent="0.25">
      <c r="A464" s="619" t="s">
        <v>87</v>
      </c>
      <c r="B464" s="619" t="s">
        <v>7572</v>
      </c>
      <c r="C464" s="619" t="s">
        <v>1983</v>
      </c>
      <c r="D464" s="619" t="s">
        <v>110</v>
      </c>
      <c r="E464" s="631">
        <v>2024</v>
      </c>
      <c r="F464" s="79">
        <v>18567</v>
      </c>
      <c r="G464" s="619" t="s">
        <v>5344</v>
      </c>
    </row>
    <row r="465" spans="1:7" ht="15.75" x14ac:dyDescent="0.25">
      <c r="A465" s="619" t="s">
        <v>87</v>
      </c>
      <c r="B465" s="619" t="s">
        <v>7573</v>
      </c>
      <c r="C465" s="619" t="s">
        <v>1983</v>
      </c>
      <c r="D465" s="619" t="s">
        <v>110</v>
      </c>
      <c r="E465" s="631">
        <v>2024</v>
      </c>
      <c r="F465" s="79">
        <v>21097</v>
      </c>
      <c r="G465" s="619" t="s">
        <v>5344</v>
      </c>
    </row>
    <row r="466" spans="1:7" ht="15.75" x14ac:dyDescent="0.25">
      <c r="A466" s="618" t="s">
        <v>87</v>
      </c>
      <c r="B466" s="618" t="s">
        <v>9672</v>
      </c>
      <c r="C466" s="618" t="s">
        <v>3255</v>
      </c>
      <c r="D466" s="618" t="s">
        <v>110</v>
      </c>
      <c r="E466" s="631">
        <v>2024</v>
      </c>
      <c r="F466" s="79">
        <v>26250</v>
      </c>
      <c r="G466" s="618" t="s">
        <v>2033</v>
      </c>
    </row>
    <row r="467" spans="1:7" ht="15.75" x14ac:dyDescent="0.25">
      <c r="A467" s="618" t="s">
        <v>87</v>
      </c>
      <c r="B467" s="618" t="s">
        <v>9673</v>
      </c>
      <c r="C467" s="618" t="s">
        <v>3255</v>
      </c>
      <c r="D467" s="618" t="s">
        <v>110</v>
      </c>
      <c r="E467" s="631">
        <v>2024</v>
      </c>
      <c r="F467" s="79">
        <v>29450</v>
      </c>
      <c r="G467" s="618" t="s">
        <v>111</v>
      </c>
    </row>
    <row r="468" spans="1:7" ht="15.75" x14ac:dyDescent="0.25">
      <c r="A468" s="619" t="s">
        <v>87</v>
      </c>
      <c r="B468" s="619" t="s">
        <v>3744</v>
      </c>
      <c r="C468" s="619" t="s">
        <v>2114</v>
      </c>
      <c r="D468" s="619" t="s">
        <v>110</v>
      </c>
      <c r="E468" s="631">
        <v>2024</v>
      </c>
      <c r="F468" s="79">
        <v>23919</v>
      </c>
      <c r="G468" s="619" t="s">
        <v>7277</v>
      </c>
    </row>
    <row r="469" spans="1:7" ht="15.75" x14ac:dyDescent="0.25">
      <c r="A469" s="619" t="s">
        <v>87</v>
      </c>
      <c r="B469" s="619" t="s">
        <v>3738</v>
      </c>
      <c r="C469" s="619" t="s">
        <v>2114</v>
      </c>
      <c r="D469" s="619" t="s">
        <v>110</v>
      </c>
      <c r="E469" s="631">
        <v>2024</v>
      </c>
      <c r="F469" s="79">
        <v>19798</v>
      </c>
      <c r="G469" s="619" t="s">
        <v>7277</v>
      </c>
    </row>
    <row r="470" spans="1:7" ht="15.75" x14ac:dyDescent="0.25">
      <c r="A470" s="619" t="s">
        <v>87</v>
      </c>
      <c r="B470" s="619" t="s">
        <v>6796</v>
      </c>
      <c r="C470" s="619" t="s">
        <v>2114</v>
      </c>
      <c r="D470" s="619" t="s">
        <v>110</v>
      </c>
      <c r="E470" s="631">
        <v>2024</v>
      </c>
      <c r="F470" s="79">
        <v>21650</v>
      </c>
      <c r="G470" s="619" t="s">
        <v>7277</v>
      </c>
    </row>
    <row r="471" spans="1:7" ht="15.75" x14ac:dyDescent="0.25">
      <c r="A471" s="619" t="s">
        <v>87</v>
      </c>
      <c r="B471" s="619" t="s">
        <v>1702</v>
      </c>
      <c r="C471" s="619" t="s">
        <v>3945</v>
      </c>
      <c r="D471" s="619" t="s">
        <v>2629</v>
      </c>
      <c r="E471" s="631">
        <v>2024</v>
      </c>
      <c r="F471" s="79">
        <v>18335</v>
      </c>
      <c r="G471" s="619" t="s">
        <v>7319</v>
      </c>
    </row>
    <row r="472" spans="1:7" ht="15.75" x14ac:dyDescent="0.25">
      <c r="A472" s="619" t="s">
        <v>87</v>
      </c>
      <c r="B472" s="619" t="s">
        <v>1702</v>
      </c>
      <c r="C472" s="619" t="s">
        <v>3950</v>
      </c>
      <c r="D472" s="619" t="s">
        <v>2629</v>
      </c>
      <c r="E472" s="631">
        <v>2024</v>
      </c>
      <c r="F472" s="79">
        <v>22186</v>
      </c>
      <c r="G472" s="619" t="s">
        <v>7319</v>
      </c>
    </row>
    <row r="473" spans="1:7" ht="15.75" x14ac:dyDescent="0.25">
      <c r="A473" s="619" t="s">
        <v>87</v>
      </c>
      <c r="B473" s="619" t="s">
        <v>7579</v>
      </c>
      <c r="C473" s="619" t="s">
        <v>3945</v>
      </c>
      <c r="D473" s="619" t="s">
        <v>2629</v>
      </c>
      <c r="E473" s="631">
        <v>2024</v>
      </c>
      <c r="F473" s="79">
        <v>25309</v>
      </c>
      <c r="G473" s="619" t="s">
        <v>7319</v>
      </c>
    </row>
    <row r="474" spans="1:7" ht="15.75" x14ac:dyDescent="0.25">
      <c r="A474" s="619" t="s">
        <v>87</v>
      </c>
      <c r="B474" s="619" t="s">
        <v>7578</v>
      </c>
      <c r="C474" s="619" t="s">
        <v>3255</v>
      </c>
      <c r="D474" s="619" t="s">
        <v>110</v>
      </c>
      <c r="E474" s="631">
        <v>2024</v>
      </c>
      <c r="F474" s="79">
        <v>33000</v>
      </c>
      <c r="G474" s="619" t="s">
        <v>1832</v>
      </c>
    </row>
    <row r="475" spans="1:7" ht="15.75" x14ac:dyDescent="0.25">
      <c r="A475" s="619" t="s">
        <v>87</v>
      </c>
      <c r="B475" s="619" t="s">
        <v>7580</v>
      </c>
      <c r="C475" s="619" t="s">
        <v>3995</v>
      </c>
      <c r="D475" s="619" t="s">
        <v>2629</v>
      </c>
      <c r="E475" s="631">
        <v>2024</v>
      </c>
      <c r="F475" s="79">
        <v>32675</v>
      </c>
      <c r="G475" s="619" t="s">
        <v>7319</v>
      </c>
    </row>
    <row r="476" spans="1:7" ht="15.75" x14ac:dyDescent="0.25">
      <c r="A476" s="618" t="s">
        <v>87</v>
      </c>
      <c r="B476" s="618" t="s">
        <v>9674</v>
      </c>
      <c r="C476" s="618" t="s">
        <v>3255</v>
      </c>
      <c r="D476" s="618" t="s">
        <v>43</v>
      </c>
      <c r="E476" s="631">
        <v>2024</v>
      </c>
      <c r="F476" s="79">
        <v>40000</v>
      </c>
      <c r="G476" s="618" t="s">
        <v>6882</v>
      </c>
    </row>
    <row r="477" spans="1:7" ht="15.75" x14ac:dyDescent="0.25">
      <c r="A477" s="619" t="s">
        <v>87</v>
      </c>
      <c r="B477" s="619" t="s">
        <v>7577</v>
      </c>
      <c r="C477" s="619" t="s">
        <v>3790</v>
      </c>
      <c r="D477" s="619" t="s">
        <v>110</v>
      </c>
      <c r="E477" s="631">
        <v>2024</v>
      </c>
      <c r="F477" s="79">
        <v>38045</v>
      </c>
      <c r="G477" s="619" t="s">
        <v>7317</v>
      </c>
    </row>
    <row r="478" spans="1:7" ht="15.75" x14ac:dyDescent="0.25">
      <c r="A478" s="619" t="s">
        <v>87</v>
      </c>
      <c r="B478" s="619" t="s">
        <v>7569</v>
      </c>
      <c r="C478" s="619" t="s">
        <v>1985</v>
      </c>
      <c r="D478" s="619" t="s">
        <v>426</v>
      </c>
      <c r="E478" s="631">
        <v>2024</v>
      </c>
      <c r="F478" s="79">
        <v>35750</v>
      </c>
      <c r="G478" s="619" t="s">
        <v>7317</v>
      </c>
    </row>
    <row r="479" spans="1:7" ht="15.75" x14ac:dyDescent="0.25">
      <c r="A479" s="619" t="s">
        <v>87</v>
      </c>
      <c r="B479" s="619" t="s">
        <v>7570</v>
      </c>
      <c r="C479" s="619" t="s">
        <v>1985</v>
      </c>
      <c r="D479" s="619" t="s">
        <v>110</v>
      </c>
      <c r="E479" s="631">
        <v>2024</v>
      </c>
      <c r="F479" s="79">
        <v>36450</v>
      </c>
      <c r="G479" s="619" t="s">
        <v>7317</v>
      </c>
    </row>
    <row r="480" spans="1:7" ht="15.75" x14ac:dyDescent="0.25">
      <c r="A480" s="619" t="s">
        <v>87</v>
      </c>
      <c r="B480" s="619" t="s">
        <v>7570</v>
      </c>
      <c r="C480" s="619" t="s">
        <v>1985</v>
      </c>
      <c r="D480" s="619" t="s">
        <v>426</v>
      </c>
      <c r="E480" s="631">
        <v>2024</v>
      </c>
      <c r="F480" s="79">
        <v>38250</v>
      </c>
      <c r="G480" s="619" t="s">
        <v>7317</v>
      </c>
    </row>
    <row r="481" spans="1:7" ht="15.75" x14ac:dyDescent="0.25">
      <c r="A481" s="619" t="s">
        <v>87</v>
      </c>
      <c r="B481" s="619" t="s">
        <v>7570</v>
      </c>
      <c r="C481" s="619" t="s">
        <v>3255</v>
      </c>
      <c r="D481" s="619" t="s">
        <v>110</v>
      </c>
      <c r="E481" s="631">
        <v>2024</v>
      </c>
      <c r="F481" s="79">
        <v>36950</v>
      </c>
      <c r="G481" s="619" t="s">
        <v>7317</v>
      </c>
    </row>
    <row r="482" spans="1:7" ht="15.75" x14ac:dyDescent="0.25">
      <c r="A482" s="619" t="s">
        <v>87</v>
      </c>
      <c r="B482" s="619" t="s">
        <v>7570</v>
      </c>
      <c r="C482" s="619" t="s">
        <v>3255</v>
      </c>
      <c r="D482" s="619" t="s">
        <v>426</v>
      </c>
      <c r="E482" s="631">
        <v>2024</v>
      </c>
      <c r="F482" s="79">
        <v>38750</v>
      </c>
      <c r="G482" s="619" t="s">
        <v>7317</v>
      </c>
    </row>
    <row r="483" spans="1:7" ht="15.75" x14ac:dyDescent="0.25">
      <c r="A483" s="618" t="s">
        <v>87</v>
      </c>
      <c r="B483" s="618" t="s">
        <v>9675</v>
      </c>
      <c r="C483" s="618" t="s">
        <v>3255</v>
      </c>
      <c r="D483" s="618" t="s">
        <v>110</v>
      </c>
      <c r="E483" s="631">
        <v>2024</v>
      </c>
      <c r="F483" s="79">
        <v>47000</v>
      </c>
      <c r="G483" s="618" t="s">
        <v>3070</v>
      </c>
    </row>
    <row r="484" spans="1:7" ht="15.75" x14ac:dyDescent="0.25">
      <c r="A484" s="618" t="s">
        <v>87</v>
      </c>
      <c r="B484" s="618" t="s">
        <v>9675</v>
      </c>
      <c r="C484" s="618" t="s">
        <v>3255</v>
      </c>
      <c r="D484" s="618" t="s">
        <v>426</v>
      </c>
      <c r="E484" s="631">
        <v>2024</v>
      </c>
      <c r="F484" s="79">
        <v>48800</v>
      </c>
      <c r="G484" s="618" t="s">
        <v>3070</v>
      </c>
    </row>
    <row r="485" spans="1:7" ht="15.75" x14ac:dyDescent="0.25">
      <c r="A485" s="618" t="s">
        <v>87</v>
      </c>
      <c r="B485" s="618" t="s">
        <v>9676</v>
      </c>
      <c r="C485" s="618" t="s">
        <v>3255</v>
      </c>
      <c r="D485" s="618" t="s">
        <v>110</v>
      </c>
      <c r="E485" s="631">
        <v>2024</v>
      </c>
      <c r="F485" s="79">
        <v>43850</v>
      </c>
      <c r="G485" s="618" t="s">
        <v>9677</v>
      </c>
    </row>
    <row r="486" spans="1:7" ht="15.75" x14ac:dyDescent="0.25">
      <c r="A486" s="618" t="s">
        <v>87</v>
      </c>
      <c r="B486" s="618" t="s">
        <v>9676</v>
      </c>
      <c r="C486" s="618" t="s">
        <v>3255</v>
      </c>
      <c r="D486" s="618" t="s">
        <v>426</v>
      </c>
      <c r="E486" s="631">
        <v>2024</v>
      </c>
      <c r="F486" s="79">
        <v>45650</v>
      </c>
      <c r="G486" s="618" t="s">
        <v>3070</v>
      </c>
    </row>
    <row r="487" spans="1:7" ht="15.75" x14ac:dyDescent="0.25">
      <c r="A487" s="618" t="s">
        <v>87</v>
      </c>
      <c r="B487" s="618" t="s">
        <v>9678</v>
      </c>
      <c r="C487" s="618" t="s">
        <v>3255</v>
      </c>
      <c r="D487" s="618" t="s">
        <v>110</v>
      </c>
      <c r="E487" s="631">
        <v>2024</v>
      </c>
      <c r="F487" s="79">
        <v>36950</v>
      </c>
      <c r="G487" s="618" t="s">
        <v>9677</v>
      </c>
    </row>
    <row r="488" spans="1:7" ht="15.75" x14ac:dyDescent="0.25">
      <c r="A488" s="618" t="s">
        <v>87</v>
      </c>
      <c r="B488" s="618" t="s">
        <v>9678</v>
      </c>
      <c r="C488" s="618" t="s">
        <v>3255</v>
      </c>
      <c r="D488" s="618" t="s">
        <v>426</v>
      </c>
      <c r="E488" s="631">
        <v>2024</v>
      </c>
      <c r="F488" s="79">
        <v>38750</v>
      </c>
      <c r="G488" s="618" t="s">
        <v>9677</v>
      </c>
    </row>
    <row r="489" spans="1:7" ht="15.75" x14ac:dyDescent="0.25">
      <c r="A489" s="619" t="s">
        <v>87</v>
      </c>
      <c r="B489" s="619" t="s">
        <v>3724</v>
      </c>
      <c r="C489" s="619" t="s">
        <v>1985</v>
      </c>
      <c r="D489" s="619" t="s">
        <v>110</v>
      </c>
      <c r="E489" s="631">
        <v>2024</v>
      </c>
      <c r="F489" s="79">
        <v>43350</v>
      </c>
      <c r="G489" s="619" t="s">
        <v>7317</v>
      </c>
    </row>
    <row r="490" spans="1:7" ht="15.75" x14ac:dyDescent="0.25">
      <c r="A490" s="619" t="s">
        <v>87</v>
      </c>
      <c r="B490" s="619" t="s">
        <v>3724</v>
      </c>
      <c r="C490" s="619" t="s">
        <v>1985</v>
      </c>
      <c r="D490" s="619" t="s">
        <v>426</v>
      </c>
      <c r="E490" s="631">
        <v>2024</v>
      </c>
      <c r="F490" s="79">
        <v>45150</v>
      </c>
      <c r="G490" s="619" t="s">
        <v>7317</v>
      </c>
    </row>
    <row r="491" spans="1:7" ht="15.75" x14ac:dyDescent="0.25">
      <c r="A491" s="619" t="s">
        <v>87</v>
      </c>
      <c r="B491" s="619" t="s">
        <v>3722</v>
      </c>
      <c r="C491" s="619" t="s">
        <v>1985</v>
      </c>
      <c r="D491" s="619" t="s">
        <v>110</v>
      </c>
      <c r="E491" s="631">
        <v>2024</v>
      </c>
      <c r="F491" s="79">
        <v>33950</v>
      </c>
      <c r="G491" s="619" t="s">
        <v>7317</v>
      </c>
    </row>
    <row r="492" spans="1:7" ht="15.75" x14ac:dyDescent="0.25">
      <c r="A492" s="619" t="s">
        <v>87</v>
      </c>
      <c r="B492" s="619" t="s">
        <v>6774</v>
      </c>
      <c r="C492" s="619" t="s">
        <v>1985</v>
      </c>
      <c r="D492" s="619" t="s">
        <v>110</v>
      </c>
      <c r="E492" s="631">
        <v>2024</v>
      </c>
      <c r="F492" s="79">
        <v>27500</v>
      </c>
      <c r="G492" s="619" t="s">
        <v>7277</v>
      </c>
    </row>
    <row r="493" spans="1:7" ht="15.75" x14ac:dyDescent="0.25">
      <c r="A493" s="619" t="s">
        <v>87</v>
      </c>
      <c r="B493" s="619" t="s">
        <v>6774</v>
      </c>
      <c r="C493" s="619" t="s">
        <v>1985</v>
      </c>
      <c r="D493" s="619" t="s">
        <v>426</v>
      </c>
      <c r="E493" s="631">
        <v>2024</v>
      </c>
      <c r="F493" s="79">
        <v>29000</v>
      </c>
      <c r="G493" s="619" t="s">
        <v>7277</v>
      </c>
    </row>
    <row r="494" spans="1:7" ht="15.75" x14ac:dyDescent="0.25">
      <c r="A494" s="619" t="s">
        <v>87</v>
      </c>
      <c r="B494" s="619" t="s">
        <v>7574</v>
      </c>
      <c r="C494" s="619" t="s">
        <v>2114</v>
      </c>
      <c r="D494" s="619" t="s">
        <v>110</v>
      </c>
      <c r="E494" s="631">
        <v>2024</v>
      </c>
      <c r="F494" s="79">
        <v>30800</v>
      </c>
      <c r="G494" s="619" t="s">
        <v>7277</v>
      </c>
    </row>
    <row r="495" spans="1:7" ht="15.75" x14ac:dyDescent="0.25">
      <c r="A495" s="619" t="s">
        <v>87</v>
      </c>
      <c r="B495" s="619" t="s">
        <v>7575</v>
      </c>
      <c r="C495" s="619" t="s">
        <v>2114</v>
      </c>
      <c r="D495" s="619" t="s">
        <v>110</v>
      </c>
      <c r="E495" s="631">
        <v>2024</v>
      </c>
      <c r="F495" s="79">
        <v>37200</v>
      </c>
      <c r="G495" s="619" t="s">
        <v>7277</v>
      </c>
    </row>
    <row r="496" spans="1:7" ht="15.75" x14ac:dyDescent="0.25">
      <c r="A496" s="619" t="s">
        <v>87</v>
      </c>
      <c r="B496" s="619" t="s">
        <v>95</v>
      </c>
      <c r="C496" s="619" t="s">
        <v>2114</v>
      </c>
      <c r="D496" s="619" t="s">
        <v>110</v>
      </c>
      <c r="E496" s="631">
        <v>2024</v>
      </c>
      <c r="F496" s="79">
        <v>26000</v>
      </c>
      <c r="G496" s="619" t="s">
        <v>7571</v>
      </c>
    </row>
    <row r="497" spans="1:7" ht="15.75" x14ac:dyDescent="0.25">
      <c r="A497" s="619" t="s">
        <v>87</v>
      </c>
      <c r="B497" s="619" t="s">
        <v>6865</v>
      </c>
      <c r="C497" s="619" t="s">
        <v>3255</v>
      </c>
      <c r="D497" s="619" t="s">
        <v>110</v>
      </c>
      <c r="E497" s="631">
        <v>2024</v>
      </c>
      <c r="F497" s="79">
        <v>24900</v>
      </c>
      <c r="G497" s="619" t="s">
        <v>5344</v>
      </c>
    </row>
    <row r="498" spans="1:7" ht="15.75" x14ac:dyDescent="0.25">
      <c r="A498" s="618" t="s">
        <v>87</v>
      </c>
      <c r="B498" s="618" t="s">
        <v>9679</v>
      </c>
      <c r="C498" s="618" t="s">
        <v>3255</v>
      </c>
      <c r="D498" s="618" t="s">
        <v>426</v>
      </c>
      <c r="E498" s="631">
        <v>2024</v>
      </c>
      <c r="F498" s="79">
        <v>32575</v>
      </c>
      <c r="G498" s="618" t="s">
        <v>4212</v>
      </c>
    </row>
    <row r="499" spans="1:7" ht="15.75" x14ac:dyDescent="0.25">
      <c r="A499" s="618" t="s">
        <v>87</v>
      </c>
      <c r="B499" s="618" t="s">
        <v>9680</v>
      </c>
      <c r="C499" s="618" t="s">
        <v>3255</v>
      </c>
      <c r="D499" s="618" t="s">
        <v>426</v>
      </c>
      <c r="E499" s="631">
        <v>2024</v>
      </c>
      <c r="F499" s="79">
        <v>39715</v>
      </c>
      <c r="G499" s="618" t="s">
        <v>4212</v>
      </c>
    </row>
    <row r="500" spans="1:7" ht="15.75" x14ac:dyDescent="0.25">
      <c r="A500" s="618" t="s">
        <v>87</v>
      </c>
      <c r="B500" s="618" t="s">
        <v>9681</v>
      </c>
      <c r="C500" s="618" t="s">
        <v>3255</v>
      </c>
      <c r="D500" s="618" t="s">
        <v>426</v>
      </c>
      <c r="E500" s="631">
        <v>2024</v>
      </c>
      <c r="F500" s="79">
        <v>36655</v>
      </c>
      <c r="G500" s="618" t="s">
        <v>4212</v>
      </c>
    </row>
    <row r="501" spans="1:7" ht="15.75" x14ac:dyDescent="0.25">
      <c r="A501" s="618" t="s">
        <v>87</v>
      </c>
      <c r="B501" s="618" t="s">
        <v>9682</v>
      </c>
      <c r="C501" s="618" t="s">
        <v>3255</v>
      </c>
      <c r="D501" s="618" t="s">
        <v>426</v>
      </c>
      <c r="E501" s="631">
        <v>2024</v>
      </c>
      <c r="F501" s="79">
        <v>35155</v>
      </c>
      <c r="G501" s="618" t="s">
        <v>4212</v>
      </c>
    </row>
    <row r="502" spans="1:7" ht="15.75" x14ac:dyDescent="0.25">
      <c r="A502" s="619" t="s">
        <v>87</v>
      </c>
      <c r="B502" s="619" t="s">
        <v>3733</v>
      </c>
      <c r="C502" s="619" t="s">
        <v>1985</v>
      </c>
      <c r="D502" s="619" t="s">
        <v>110</v>
      </c>
      <c r="E502" s="631">
        <v>2024</v>
      </c>
      <c r="F502" s="79">
        <v>27500</v>
      </c>
      <c r="G502" s="619" t="s">
        <v>7317</v>
      </c>
    </row>
    <row r="503" spans="1:7" ht="15.75" x14ac:dyDescent="0.25">
      <c r="A503" s="619" t="s">
        <v>87</v>
      </c>
      <c r="B503" s="619" t="s">
        <v>3733</v>
      </c>
      <c r="C503" s="619" t="s">
        <v>1985</v>
      </c>
      <c r="D503" s="619" t="s">
        <v>426</v>
      </c>
      <c r="E503" s="631">
        <v>2024</v>
      </c>
      <c r="F503" s="79">
        <v>29000</v>
      </c>
      <c r="G503" s="619" t="s">
        <v>7317</v>
      </c>
    </row>
    <row r="504" spans="1:7" ht="15.75" x14ac:dyDescent="0.25">
      <c r="A504" s="619" t="s">
        <v>87</v>
      </c>
      <c r="B504" s="619" t="s">
        <v>7322</v>
      </c>
      <c r="C504" s="619" t="s">
        <v>3255</v>
      </c>
      <c r="D504" s="619" t="s">
        <v>110</v>
      </c>
      <c r="E504" s="631">
        <v>2024</v>
      </c>
      <c r="F504" s="79">
        <v>23150</v>
      </c>
      <c r="G504" s="619" t="s">
        <v>7307</v>
      </c>
    </row>
    <row r="505" spans="1:7" ht="15.75" x14ac:dyDescent="0.25">
      <c r="A505" s="619" t="s">
        <v>87</v>
      </c>
      <c r="B505" s="619" t="s">
        <v>6767</v>
      </c>
      <c r="C505" s="619" t="s">
        <v>3255</v>
      </c>
      <c r="D505" s="619" t="s">
        <v>110</v>
      </c>
      <c r="E505" s="631">
        <v>2024</v>
      </c>
      <c r="F505" s="79">
        <v>19900</v>
      </c>
      <c r="G505" s="619" t="s">
        <v>7307</v>
      </c>
    </row>
    <row r="506" spans="1:7" ht="15.75" x14ac:dyDescent="0.25">
      <c r="A506" s="619" t="s">
        <v>87</v>
      </c>
      <c r="B506" s="619" t="s">
        <v>6765</v>
      </c>
      <c r="C506" s="619" t="s">
        <v>3255</v>
      </c>
      <c r="D506" s="619" t="s">
        <v>110</v>
      </c>
      <c r="E506" s="631">
        <v>2024</v>
      </c>
      <c r="F506" s="79">
        <v>21900</v>
      </c>
      <c r="G506" s="619" t="s">
        <v>7307</v>
      </c>
    </row>
    <row r="507" spans="1:7" ht="15.75" x14ac:dyDescent="0.25">
      <c r="A507" s="619" t="s">
        <v>87</v>
      </c>
      <c r="B507" s="619" t="s">
        <v>7576</v>
      </c>
      <c r="C507" s="619" t="s">
        <v>3945</v>
      </c>
      <c r="D507" s="619" t="s">
        <v>110</v>
      </c>
      <c r="E507" s="631">
        <v>2024</v>
      </c>
      <c r="F507" s="79">
        <v>21916</v>
      </c>
      <c r="G507" s="619" t="s">
        <v>5344</v>
      </c>
    </row>
    <row r="508" spans="1:7" ht="15.75" x14ac:dyDescent="0.25">
      <c r="A508" s="619" t="s">
        <v>7332</v>
      </c>
      <c r="B508" s="619" t="s">
        <v>5737</v>
      </c>
      <c r="C508" s="619" t="s">
        <v>2114</v>
      </c>
      <c r="D508" s="619" t="s">
        <v>110</v>
      </c>
      <c r="E508" s="631">
        <v>2024</v>
      </c>
      <c r="F508" s="79">
        <v>39477</v>
      </c>
      <c r="G508" s="619" t="s">
        <v>7319</v>
      </c>
    </row>
    <row r="509" spans="1:7" ht="15.75" x14ac:dyDescent="0.25">
      <c r="A509" s="619" t="s">
        <v>7332</v>
      </c>
      <c r="B509" s="619" t="s">
        <v>7683</v>
      </c>
      <c r="C509" s="619" t="s">
        <v>1981</v>
      </c>
      <c r="D509" s="619" t="s">
        <v>438</v>
      </c>
      <c r="E509" s="631">
        <v>2024</v>
      </c>
      <c r="F509" s="79">
        <v>43050</v>
      </c>
      <c r="G509" s="619" t="s">
        <v>7277</v>
      </c>
    </row>
    <row r="510" spans="1:7" ht="15.75" x14ac:dyDescent="0.25">
      <c r="A510" s="619" t="s">
        <v>7332</v>
      </c>
      <c r="B510" s="619" t="s">
        <v>7683</v>
      </c>
      <c r="C510" s="619" t="s">
        <v>1981</v>
      </c>
      <c r="D510" s="619" t="s">
        <v>426</v>
      </c>
      <c r="E510" s="631">
        <v>2024</v>
      </c>
      <c r="F510" s="79">
        <v>45050</v>
      </c>
      <c r="G510" s="619" t="s">
        <v>7277</v>
      </c>
    </row>
    <row r="511" spans="1:7" ht="15.75" x14ac:dyDescent="0.25">
      <c r="A511" s="619" t="s">
        <v>7332</v>
      </c>
      <c r="B511" s="619" t="s">
        <v>7339</v>
      </c>
      <c r="C511" s="619" t="s">
        <v>1981</v>
      </c>
      <c r="D511" s="619" t="s">
        <v>438</v>
      </c>
      <c r="E511" s="631">
        <v>2024</v>
      </c>
      <c r="F511" s="79">
        <v>56900</v>
      </c>
      <c r="G511" s="619" t="s">
        <v>7277</v>
      </c>
    </row>
    <row r="512" spans="1:7" ht="15.75" x14ac:dyDescent="0.25">
      <c r="A512" s="619" t="s">
        <v>7332</v>
      </c>
      <c r="B512" s="619" t="s">
        <v>7339</v>
      </c>
      <c r="C512" s="619" t="s">
        <v>1981</v>
      </c>
      <c r="D512" s="619" t="s">
        <v>426</v>
      </c>
      <c r="E512" s="631">
        <v>2024</v>
      </c>
      <c r="F512" s="79">
        <v>58900</v>
      </c>
      <c r="G512" s="619" t="s">
        <v>7277</v>
      </c>
    </row>
    <row r="513" spans="1:7" ht="15.75" x14ac:dyDescent="0.25">
      <c r="A513" s="619" t="s">
        <v>7332</v>
      </c>
      <c r="B513" s="619" t="s">
        <v>7338</v>
      </c>
      <c r="C513" s="619" t="s">
        <v>1981</v>
      </c>
      <c r="D513" s="619" t="s">
        <v>438</v>
      </c>
      <c r="E513" s="631">
        <v>2024</v>
      </c>
      <c r="F513" s="79">
        <v>48750</v>
      </c>
      <c r="G513" s="619" t="s">
        <v>7277</v>
      </c>
    </row>
    <row r="514" spans="1:7" ht="15.75" x14ac:dyDescent="0.25">
      <c r="A514" s="619" t="s">
        <v>7332</v>
      </c>
      <c r="B514" s="619" t="s">
        <v>7338</v>
      </c>
      <c r="C514" s="619" t="s">
        <v>1981</v>
      </c>
      <c r="D514" s="619" t="s">
        <v>426</v>
      </c>
      <c r="E514" s="631">
        <v>2024</v>
      </c>
      <c r="F514" s="79">
        <v>50750</v>
      </c>
      <c r="G514" s="619" t="s">
        <v>7277</v>
      </c>
    </row>
    <row r="515" spans="1:7" ht="15.75" x14ac:dyDescent="0.25">
      <c r="A515" s="619" t="s">
        <v>7332</v>
      </c>
      <c r="B515" s="619" t="s">
        <v>7336</v>
      </c>
      <c r="C515" s="619" t="s">
        <v>3761</v>
      </c>
      <c r="D515" s="619" t="s">
        <v>110</v>
      </c>
      <c r="E515" s="631">
        <v>2024</v>
      </c>
      <c r="F515" s="79">
        <v>63200</v>
      </c>
      <c r="G515" s="619" t="s">
        <v>7317</v>
      </c>
    </row>
    <row r="516" spans="1:7" ht="15.75" x14ac:dyDescent="0.25">
      <c r="A516" s="619" t="s">
        <v>7332</v>
      </c>
      <c r="B516" s="619" t="s">
        <v>7336</v>
      </c>
      <c r="C516" s="619" t="s">
        <v>3761</v>
      </c>
      <c r="D516" s="619" t="s">
        <v>426</v>
      </c>
      <c r="E516" s="631">
        <v>2024</v>
      </c>
      <c r="F516" s="79">
        <v>66100</v>
      </c>
      <c r="G516" s="619" t="s">
        <v>7317</v>
      </c>
    </row>
    <row r="517" spans="1:7" ht="15.75" x14ac:dyDescent="0.25">
      <c r="A517" s="619" t="s">
        <v>7332</v>
      </c>
      <c r="B517" s="619" t="s">
        <v>7334</v>
      </c>
      <c r="C517" s="619" t="s">
        <v>3761</v>
      </c>
      <c r="D517" s="619" t="s">
        <v>2629</v>
      </c>
      <c r="E517" s="631">
        <v>2024</v>
      </c>
      <c r="F517" s="79">
        <v>55700</v>
      </c>
      <c r="G517" s="619" t="s">
        <v>7317</v>
      </c>
    </row>
    <row r="518" spans="1:7" ht="15.75" x14ac:dyDescent="0.25">
      <c r="A518" s="619" t="s">
        <v>7332</v>
      </c>
      <c r="B518" s="619" t="s">
        <v>7333</v>
      </c>
      <c r="C518" s="619" t="s">
        <v>3761</v>
      </c>
      <c r="D518" s="619" t="s">
        <v>110</v>
      </c>
      <c r="E518" s="631">
        <v>2024</v>
      </c>
      <c r="F518" s="79">
        <v>49650</v>
      </c>
      <c r="G518" s="619" t="s">
        <v>7317</v>
      </c>
    </row>
    <row r="519" spans="1:7" ht="15.75" x14ac:dyDescent="0.25">
      <c r="A519" s="619" t="s">
        <v>7332</v>
      </c>
      <c r="B519" s="619" t="s">
        <v>7333</v>
      </c>
      <c r="C519" s="619" t="s">
        <v>3761</v>
      </c>
      <c r="D519" s="619" t="s">
        <v>426</v>
      </c>
      <c r="E519" s="631">
        <v>2024</v>
      </c>
      <c r="F519" s="79">
        <v>51650</v>
      </c>
      <c r="G519" s="619" t="s">
        <v>7317</v>
      </c>
    </row>
    <row r="520" spans="1:7" ht="15.75" x14ac:dyDescent="0.25">
      <c r="A520" s="619" t="s">
        <v>7332</v>
      </c>
      <c r="B520" s="619" t="s">
        <v>7335</v>
      </c>
      <c r="C520" s="619" t="s">
        <v>3761</v>
      </c>
      <c r="D520" s="619" t="s">
        <v>110</v>
      </c>
      <c r="E520" s="631">
        <v>2024</v>
      </c>
      <c r="F520" s="79">
        <v>59050</v>
      </c>
      <c r="G520" s="619" t="s">
        <v>7317</v>
      </c>
    </row>
    <row r="521" spans="1:7" ht="15.75" x14ac:dyDescent="0.25">
      <c r="A521" s="619" t="s">
        <v>7332</v>
      </c>
      <c r="B521" s="619" t="s">
        <v>7335</v>
      </c>
      <c r="C521" s="619" t="s">
        <v>3761</v>
      </c>
      <c r="D521" s="619" t="s">
        <v>426</v>
      </c>
      <c r="E521" s="631">
        <v>2024</v>
      </c>
      <c r="F521" s="79">
        <v>61050</v>
      </c>
      <c r="G521" s="619" t="s">
        <v>7317</v>
      </c>
    </row>
    <row r="522" spans="1:7" ht="15.75" x14ac:dyDescent="0.25">
      <c r="A522" s="619" t="s">
        <v>7332</v>
      </c>
      <c r="B522" s="619" t="s">
        <v>5176</v>
      </c>
      <c r="C522" s="619" t="s">
        <v>7340</v>
      </c>
      <c r="D522" s="619" t="s">
        <v>438</v>
      </c>
      <c r="E522" s="631">
        <v>2024</v>
      </c>
      <c r="F522" s="79">
        <v>74150</v>
      </c>
      <c r="G522" s="619" t="s">
        <v>7277</v>
      </c>
    </row>
    <row r="523" spans="1:7" ht="15.75" x14ac:dyDescent="0.25">
      <c r="A523" s="619" t="s">
        <v>7332</v>
      </c>
      <c r="B523" s="619" t="s">
        <v>5176</v>
      </c>
      <c r="C523" s="619" t="s">
        <v>7340</v>
      </c>
      <c r="D523" s="619" t="s">
        <v>44</v>
      </c>
      <c r="E523" s="631">
        <v>2024</v>
      </c>
      <c r="F523" s="79">
        <v>77300</v>
      </c>
      <c r="G523" s="619" t="s">
        <v>7277</v>
      </c>
    </row>
    <row r="524" spans="1:7" ht="15.75" x14ac:dyDescent="0.25">
      <c r="A524" s="619" t="s">
        <v>7332</v>
      </c>
      <c r="B524" s="619" t="s">
        <v>7341</v>
      </c>
      <c r="C524" s="619" t="s">
        <v>7340</v>
      </c>
      <c r="D524" s="619" t="s">
        <v>438</v>
      </c>
      <c r="E524" s="631">
        <v>2024</v>
      </c>
      <c r="F524" s="79">
        <v>78300</v>
      </c>
      <c r="G524" s="619" t="s">
        <v>7317</v>
      </c>
    </row>
    <row r="525" spans="1:7" ht="15.75" x14ac:dyDescent="0.25">
      <c r="A525" s="619" t="s">
        <v>7332</v>
      </c>
      <c r="B525" s="619" t="s">
        <v>7341</v>
      </c>
      <c r="C525" s="619" t="s">
        <v>7340</v>
      </c>
      <c r="D525" s="619" t="s">
        <v>44</v>
      </c>
      <c r="E525" s="631">
        <v>2024</v>
      </c>
      <c r="F525" s="79">
        <v>81400</v>
      </c>
      <c r="G525" s="619" t="s">
        <v>7317</v>
      </c>
    </row>
    <row r="526" spans="1:7" ht="15.75" x14ac:dyDescent="0.25">
      <c r="A526" s="619" t="s">
        <v>7332</v>
      </c>
      <c r="B526" s="619" t="s">
        <v>7342</v>
      </c>
      <c r="C526" s="619" t="s">
        <v>7340</v>
      </c>
      <c r="D526" s="619" t="s">
        <v>438</v>
      </c>
      <c r="E526" s="631">
        <v>2024</v>
      </c>
      <c r="F526" s="79">
        <v>85350</v>
      </c>
      <c r="G526" s="619" t="s">
        <v>7317</v>
      </c>
    </row>
    <row r="527" spans="1:7" ht="15.75" x14ac:dyDescent="0.25">
      <c r="A527" s="619" t="s">
        <v>7332</v>
      </c>
      <c r="B527" s="619" t="s">
        <v>7342</v>
      </c>
      <c r="C527" s="619" t="s">
        <v>7340</v>
      </c>
      <c r="D527" s="619" t="s">
        <v>44</v>
      </c>
      <c r="E527" s="631">
        <v>2024</v>
      </c>
      <c r="F527" s="79">
        <v>88450</v>
      </c>
      <c r="G527" s="619" t="s">
        <v>7317</v>
      </c>
    </row>
    <row r="528" spans="1:7" ht="15.75" x14ac:dyDescent="0.25">
      <c r="A528" s="619" t="s">
        <v>785</v>
      </c>
      <c r="B528" s="619" t="s">
        <v>7698</v>
      </c>
      <c r="C528" s="619" t="s">
        <v>1981</v>
      </c>
      <c r="D528" s="619" t="s">
        <v>7512</v>
      </c>
      <c r="E528" s="631">
        <v>2024</v>
      </c>
      <c r="F528" s="79">
        <v>78900</v>
      </c>
      <c r="G528" s="619" t="s">
        <v>5344</v>
      </c>
    </row>
    <row r="529" spans="1:7" ht="15.75" x14ac:dyDescent="0.25">
      <c r="A529" s="619" t="s">
        <v>785</v>
      </c>
      <c r="B529" s="619" t="s">
        <v>7692</v>
      </c>
      <c r="C529" s="619" t="s">
        <v>1981</v>
      </c>
      <c r="D529" s="619" t="s">
        <v>7512</v>
      </c>
      <c r="E529" s="631">
        <v>2024</v>
      </c>
      <c r="F529" s="79">
        <v>54300</v>
      </c>
      <c r="G529" s="619" t="s">
        <v>5344</v>
      </c>
    </row>
    <row r="530" spans="1:7" ht="15.75" x14ac:dyDescent="0.25">
      <c r="A530" s="619" t="s">
        <v>785</v>
      </c>
      <c r="B530" s="619" t="s">
        <v>7694</v>
      </c>
      <c r="C530" s="619" t="s">
        <v>1981</v>
      </c>
      <c r="D530" s="619" t="s">
        <v>7512</v>
      </c>
      <c r="E530" s="631">
        <v>2024</v>
      </c>
      <c r="F530" s="79">
        <v>59500</v>
      </c>
      <c r="G530" s="619" t="s">
        <v>5344</v>
      </c>
    </row>
    <row r="531" spans="1:7" ht="15.75" x14ac:dyDescent="0.25">
      <c r="A531" s="619" t="s">
        <v>785</v>
      </c>
      <c r="B531" s="619" t="s">
        <v>7693</v>
      </c>
      <c r="C531" s="619" t="s">
        <v>1981</v>
      </c>
      <c r="D531" s="619" t="s">
        <v>438</v>
      </c>
      <c r="E531" s="631">
        <v>2024</v>
      </c>
      <c r="F531" s="79">
        <v>54500</v>
      </c>
      <c r="G531" s="619" t="s">
        <v>5344</v>
      </c>
    </row>
    <row r="532" spans="1:7" ht="15.75" x14ac:dyDescent="0.25">
      <c r="A532" s="619" t="s">
        <v>785</v>
      </c>
      <c r="B532" s="619" t="s">
        <v>7696</v>
      </c>
      <c r="C532" s="619" t="s">
        <v>1981</v>
      </c>
      <c r="D532" s="619" t="s">
        <v>7512</v>
      </c>
      <c r="E532" s="631">
        <v>2024</v>
      </c>
      <c r="F532" s="79">
        <v>65500</v>
      </c>
      <c r="G532" s="619" t="s">
        <v>5344</v>
      </c>
    </row>
    <row r="533" spans="1:7" ht="15.75" x14ac:dyDescent="0.25">
      <c r="A533" s="619" t="s">
        <v>785</v>
      </c>
      <c r="B533" s="619" t="s">
        <v>7691</v>
      </c>
      <c r="C533" s="619" t="s">
        <v>1981</v>
      </c>
      <c r="D533" s="619" t="s">
        <v>7512</v>
      </c>
      <c r="E533" s="631">
        <v>2024</v>
      </c>
      <c r="F533" s="79">
        <v>49200</v>
      </c>
      <c r="G533" s="619" t="s">
        <v>7685</v>
      </c>
    </row>
    <row r="534" spans="1:7" ht="15.75" x14ac:dyDescent="0.25">
      <c r="A534" s="619" t="s">
        <v>785</v>
      </c>
      <c r="B534" s="619" t="s">
        <v>7690</v>
      </c>
      <c r="C534" s="619" t="s">
        <v>1981</v>
      </c>
      <c r="D534" s="619" t="s">
        <v>7512</v>
      </c>
      <c r="E534" s="631">
        <v>2024</v>
      </c>
      <c r="F534" s="79">
        <v>48200</v>
      </c>
      <c r="G534" s="619" t="s">
        <v>7685</v>
      </c>
    </row>
    <row r="535" spans="1:7" ht="15.75" x14ac:dyDescent="0.25">
      <c r="A535" s="619" t="s">
        <v>785</v>
      </c>
      <c r="B535" s="619" t="s">
        <v>7689</v>
      </c>
      <c r="C535" s="619" t="s">
        <v>1981</v>
      </c>
      <c r="D535" s="619" t="s">
        <v>7512</v>
      </c>
      <c r="E535" s="631">
        <v>2024</v>
      </c>
      <c r="F535" s="79">
        <v>44700</v>
      </c>
      <c r="G535" s="619" t="s">
        <v>7685</v>
      </c>
    </row>
    <row r="536" spans="1:7" ht="15.75" x14ac:dyDescent="0.25">
      <c r="A536" s="619" t="s">
        <v>785</v>
      </c>
      <c r="B536" s="619" t="s">
        <v>7688</v>
      </c>
      <c r="C536" s="619" t="s">
        <v>4253</v>
      </c>
      <c r="D536" s="619" t="s">
        <v>438</v>
      </c>
      <c r="E536" s="631">
        <v>2024</v>
      </c>
      <c r="F536" s="79">
        <v>41200</v>
      </c>
      <c r="G536" s="619" t="s">
        <v>7685</v>
      </c>
    </row>
    <row r="537" spans="1:7" ht="15.75" x14ac:dyDescent="0.25">
      <c r="A537" s="619" t="s">
        <v>785</v>
      </c>
      <c r="B537" s="619" t="s">
        <v>7687</v>
      </c>
      <c r="C537" s="619" t="s">
        <v>1981</v>
      </c>
      <c r="D537" s="619" t="s">
        <v>438</v>
      </c>
      <c r="E537" s="631">
        <v>2024</v>
      </c>
      <c r="F537" s="79">
        <v>40200</v>
      </c>
      <c r="G537" s="619" t="s">
        <v>7685</v>
      </c>
    </row>
    <row r="538" spans="1:7" ht="15.75" x14ac:dyDescent="0.25">
      <c r="A538" s="619" t="s">
        <v>785</v>
      </c>
      <c r="B538" s="619" t="s">
        <v>7686</v>
      </c>
      <c r="C538" s="619" t="s">
        <v>4253</v>
      </c>
      <c r="D538" s="619" t="s">
        <v>438</v>
      </c>
      <c r="E538" s="631">
        <v>2024</v>
      </c>
      <c r="F538" s="79">
        <v>34700</v>
      </c>
      <c r="G538" s="619" t="s">
        <v>7685</v>
      </c>
    </row>
    <row r="539" spans="1:7" ht="15.75" x14ac:dyDescent="0.25">
      <c r="A539" s="619" t="s">
        <v>785</v>
      </c>
      <c r="B539" s="619" t="s">
        <v>7686</v>
      </c>
      <c r="C539" s="619" t="s">
        <v>1981</v>
      </c>
      <c r="D539" s="619" t="s">
        <v>438</v>
      </c>
      <c r="E539" s="631">
        <v>2024</v>
      </c>
      <c r="F539" s="79">
        <v>36700</v>
      </c>
      <c r="G539" s="619" t="s">
        <v>7685</v>
      </c>
    </row>
    <row r="540" spans="1:7" ht="15.75" x14ac:dyDescent="0.25">
      <c r="A540" s="619" t="s">
        <v>785</v>
      </c>
      <c r="B540" s="619" t="s">
        <v>7684</v>
      </c>
      <c r="C540" s="619" t="s">
        <v>4253</v>
      </c>
      <c r="D540" s="619" t="s">
        <v>438</v>
      </c>
      <c r="E540" s="631">
        <v>2024</v>
      </c>
      <c r="F540" s="79">
        <v>32700</v>
      </c>
      <c r="G540" s="619" t="s">
        <v>7685</v>
      </c>
    </row>
    <row r="541" spans="1:7" ht="15.75" x14ac:dyDescent="0.25">
      <c r="A541" s="619" t="s">
        <v>785</v>
      </c>
      <c r="B541" s="619" t="s">
        <v>7684</v>
      </c>
      <c r="C541" s="619" t="s">
        <v>1981</v>
      </c>
      <c r="D541" s="619" t="s">
        <v>438</v>
      </c>
      <c r="E541" s="631">
        <v>2024</v>
      </c>
      <c r="F541" s="79">
        <v>34700</v>
      </c>
      <c r="G541" s="619" t="s">
        <v>7685</v>
      </c>
    </row>
    <row r="542" spans="1:7" ht="15.75" x14ac:dyDescent="0.25">
      <c r="A542" s="619" t="s">
        <v>785</v>
      </c>
      <c r="B542" s="619" t="s">
        <v>7695</v>
      </c>
      <c r="C542" s="619" t="s">
        <v>1981</v>
      </c>
      <c r="D542" s="619" t="s">
        <v>7512</v>
      </c>
      <c r="E542" s="631">
        <v>2024</v>
      </c>
      <c r="F542" s="79">
        <v>59500</v>
      </c>
      <c r="G542" s="619" t="s">
        <v>5344</v>
      </c>
    </row>
    <row r="543" spans="1:7" ht="15.75" x14ac:dyDescent="0.25">
      <c r="A543" s="619" t="s">
        <v>785</v>
      </c>
      <c r="B543" s="619" t="s">
        <v>7697</v>
      </c>
      <c r="C543" s="619" t="s">
        <v>1981</v>
      </c>
      <c r="D543" s="619" t="s">
        <v>7512</v>
      </c>
      <c r="E543" s="631">
        <v>2024</v>
      </c>
      <c r="F543" s="79">
        <v>70500</v>
      </c>
      <c r="G543" s="619" t="s">
        <v>5344</v>
      </c>
    </row>
    <row r="544" spans="1:7" ht="15.75" x14ac:dyDescent="0.25">
      <c r="A544" s="619" t="s">
        <v>785</v>
      </c>
      <c r="B544" s="619" t="s">
        <v>7704</v>
      </c>
      <c r="C544" s="619" t="s">
        <v>4253</v>
      </c>
      <c r="D544" s="619" t="s">
        <v>7512</v>
      </c>
      <c r="E544" s="631">
        <v>2024</v>
      </c>
      <c r="F544" s="79">
        <v>53400</v>
      </c>
      <c r="G544" s="619" t="s">
        <v>5997</v>
      </c>
    </row>
    <row r="545" spans="1:7" ht="15.75" x14ac:dyDescent="0.25">
      <c r="A545" s="619" t="s">
        <v>785</v>
      </c>
      <c r="B545" s="619" t="s">
        <v>7705</v>
      </c>
      <c r="C545" s="619" t="s">
        <v>1981</v>
      </c>
      <c r="D545" s="619" t="s">
        <v>7512</v>
      </c>
      <c r="E545" s="631">
        <v>2024</v>
      </c>
      <c r="F545" s="79">
        <v>55400</v>
      </c>
      <c r="G545" s="619" t="s">
        <v>5997</v>
      </c>
    </row>
    <row r="546" spans="1:7" ht="15.75" x14ac:dyDescent="0.25">
      <c r="A546" s="619" t="s">
        <v>785</v>
      </c>
      <c r="B546" s="619" t="s">
        <v>7703</v>
      </c>
      <c r="C546" s="619" t="s">
        <v>4253</v>
      </c>
      <c r="D546" s="619" t="s">
        <v>438</v>
      </c>
      <c r="E546" s="631">
        <v>2024</v>
      </c>
      <c r="F546" s="79">
        <v>47400</v>
      </c>
      <c r="G546" s="619" t="s">
        <v>5997</v>
      </c>
    </row>
    <row r="547" spans="1:7" ht="15.75" x14ac:dyDescent="0.25">
      <c r="A547" s="619" t="s">
        <v>785</v>
      </c>
      <c r="B547" s="619" t="s">
        <v>7703</v>
      </c>
      <c r="C547" s="619" t="s">
        <v>1981</v>
      </c>
      <c r="D547" s="619" t="s">
        <v>438</v>
      </c>
      <c r="E547" s="631">
        <v>2024</v>
      </c>
      <c r="F547" s="79">
        <v>49400</v>
      </c>
      <c r="G547" s="619" t="s">
        <v>5997</v>
      </c>
    </row>
    <row r="548" spans="1:7" ht="15.75" x14ac:dyDescent="0.25">
      <c r="A548" s="619" t="s">
        <v>785</v>
      </c>
      <c r="B548" s="619" t="s">
        <v>7709</v>
      </c>
      <c r="C548" s="619" t="s">
        <v>1981</v>
      </c>
      <c r="D548" s="619" t="s">
        <v>7512</v>
      </c>
      <c r="E548" s="631">
        <v>2024</v>
      </c>
      <c r="F548" s="79">
        <v>69400</v>
      </c>
      <c r="G548" s="619" t="s">
        <v>5997</v>
      </c>
    </row>
    <row r="549" spans="1:7" ht="15.75" x14ac:dyDescent="0.25">
      <c r="A549" s="619" t="s">
        <v>785</v>
      </c>
      <c r="B549" s="619" t="s">
        <v>7708</v>
      </c>
      <c r="C549" s="619" t="s">
        <v>1981</v>
      </c>
      <c r="D549" s="619" t="s">
        <v>438</v>
      </c>
      <c r="E549" s="631">
        <v>2024</v>
      </c>
      <c r="F549" s="79">
        <v>63400</v>
      </c>
      <c r="G549" s="619" t="s">
        <v>5997</v>
      </c>
    </row>
    <row r="550" spans="1:7" ht="15.75" x14ac:dyDescent="0.25">
      <c r="A550" s="619" t="s">
        <v>785</v>
      </c>
      <c r="B550" s="619" t="s">
        <v>7706</v>
      </c>
      <c r="C550" s="619" t="s">
        <v>1981</v>
      </c>
      <c r="D550" s="619" t="s">
        <v>438</v>
      </c>
      <c r="E550" s="631">
        <v>2024</v>
      </c>
      <c r="F550" s="79">
        <v>55900</v>
      </c>
      <c r="G550" s="619" t="s">
        <v>5997</v>
      </c>
    </row>
    <row r="551" spans="1:7" ht="15.75" x14ac:dyDescent="0.25">
      <c r="A551" s="619" t="s">
        <v>785</v>
      </c>
      <c r="B551" s="619" t="s">
        <v>7707</v>
      </c>
      <c r="C551" s="619" t="s">
        <v>4253</v>
      </c>
      <c r="D551" s="619" t="s">
        <v>7512</v>
      </c>
      <c r="E551" s="631">
        <v>2024</v>
      </c>
      <c r="F551" s="79">
        <v>59900</v>
      </c>
      <c r="G551" s="619" t="s">
        <v>5997</v>
      </c>
    </row>
    <row r="552" spans="1:7" ht="15.75" x14ac:dyDescent="0.25">
      <c r="A552" s="619" t="s">
        <v>785</v>
      </c>
      <c r="B552" s="619" t="s">
        <v>7699</v>
      </c>
      <c r="C552" s="619" t="s">
        <v>4253</v>
      </c>
      <c r="D552" s="619" t="s">
        <v>44</v>
      </c>
      <c r="E552" s="631">
        <v>2024</v>
      </c>
      <c r="F552" s="79">
        <v>30049</v>
      </c>
      <c r="G552" s="619" t="s">
        <v>5997</v>
      </c>
    </row>
    <row r="553" spans="1:7" ht="15.75" x14ac:dyDescent="0.25">
      <c r="A553" s="619" t="s">
        <v>785</v>
      </c>
      <c r="B553" s="619" t="s">
        <v>7702</v>
      </c>
      <c r="C553" s="619" t="s">
        <v>4253</v>
      </c>
      <c r="D553" s="619" t="s">
        <v>44</v>
      </c>
      <c r="E553" s="631">
        <v>2024</v>
      </c>
      <c r="F553" s="79">
        <v>36457</v>
      </c>
      <c r="G553" s="619" t="s">
        <v>5997</v>
      </c>
    </row>
    <row r="554" spans="1:7" ht="15.75" x14ac:dyDescent="0.25">
      <c r="A554" s="619" t="s">
        <v>785</v>
      </c>
      <c r="B554" s="619" t="s">
        <v>7700</v>
      </c>
      <c r="C554" s="619" t="s">
        <v>4253</v>
      </c>
      <c r="D554" s="619" t="s">
        <v>44</v>
      </c>
      <c r="E554" s="631">
        <v>2024</v>
      </c>
      <c r="F554" s="79">
        <v>31695</v>
      </c>
      <c r="G554" s="619" t="s">
        <v>5997</v>
      </c>
    </row>
    <row r="555" spans="1:7" ht="15.75" x14ac:dyDescent="0.25">
      <c r="A555" s="619" t="s">
        <v>785</v>
      </c>
      <c r="B555" s="619" t="s">
        <v>7701</v>
      </c>
      <c r="C555" s="619" t="s">
        <v>4253</v>
      </c>
      <c r="D555" s="619" t="s">
        <v>438</v>
      </c>
      <c r="E555" s="631">
        <v>2024</v>
      </c>
      <c r="F555" s="79">
        <v>30376</v>
      </c>
      <c r="G555" s="619" t="s">
        <v>5997</v>
      </c>
    </row>
    <row r="556" spans="1:7" ht="15.75" x14ac:dyDescent="0.25">
      <c r="A556" s="619" t="s">
        <v>6002</v>
      </c>
      <c r="B556" s="619" t="s">
        <v>7602</v>
      </c>
      <c r="C556" s="619" t="s">
        <v>4840</v>
      </c>
      <c r="D556" s="619" t="s">
        <v>110</v>
      </c>
      <c r="E556" s="631">
        <v>2024</v>
      </c>
      <c r="F556" s="79">
        <v>43000</v>
      </c>
      <c r="G556" s="619" t="s">
        <v>7354</v>
      </c>
    </row>
    <row r="557" spans="1:7" ht="15.75" x14ac:dyDescent="0.25">
      <c r="A557" s="619" t="s">
        <v>6002</v>
      </c>
      <c r="B557" s="619" t="s">
        <v>7594</v>
      </c>
      <c r="C557" s="619" t="s">
        <v>2114</v>
      </c>
      <c r="D557" s="619" t="s">
        <v>110</v>
      </c>
      <c r="E557" s="631">
        <v>2024</v>
      </c>
      <c r="F557" s="79">
        <v>60395</v>
      </c>
      <c r="G557" s="619" t="s">
        <v>7354</v>
      </c>
    </row>
    <row r="558" spans="1:7" ht="15.75" x14ac:dyDescent="0.25">
      <c r="A558" s="619" t="s">
        <v>6002</v>
      </c>
      <c r="B558" s="619" t="s">
        <v>6314</v>
      </c>
      <c r="C558" s="619" t="s">
        <v>4256</v>
      </c>
      <c r="D558" s="619" t="s">
        <v>426</v>
      </c>
      <c r="E558" s="631">
        <v>2024</v>
      </c>
      <c r="F558" s="79">
        <v>35366</v>
      </c>
      <c r="G558" s="619" t="s">
        <v>7354</v>
      </c>
    </row>
    <row r="559" spans="1:7" ht="15.75" x14ac:dyDescent="0.25">
      <c r="A559" s="619" t="s">
        <v>6002</v>
      </c>
      <c r="B559" s="619" t="s">
        <v>6319</v>
      </c>
      <c r="C559" s="619" t="s">
        <v>2114</v>
      </c>
      <c r="D559" s="619" t="s">
        <v>110</v>
      </c>
      <c r="E559" s="631">
        <v>2024</v>
      </c>
      <c r="F559" s="79">
        <v>32670</v>
      </c>
      <c r="G559" s="619" t="s">
        <v>7354</v>
      </c>
    </row>
    <row r="560" spans="1:7" ht="15.75" x14ac:dyDescent="0.25">
      <c r="A560" s="619" t="s">
        <v>6002</v>
      </c>
      <c r="B560" s="619" t="s">
        <v>7357</v>
      </c>
      <c r="C560" s="619" t="s">
        <v>2114</v>
      </c>
      <c r="D560" s="619" t="s">
        <v>110</v>
      </c>
      <c r="E560" s="631">
        <v>2024</v>
      </c>
      <c r="F560" s="79">
        <v>34395</v>
      </c>
      <c r="G560" s="619" t="s">
        <v>7354</v>
      </c>
    </row>
    <row r="561" spans="1:7" ht="15.75" x14ac:dyDescent="0.25">
      <c r="A561" s="619" t="s">
        <v>6002</v>
      </c>
      <c r="B561" s="619" t="s">
        <v>7361</v>
      </c>
      <c r="C561" s="619" t="s">
        <v>2114</v>
      </c>
      <c r="D561" s="619" t="s">
        <v>110</v>
      </c>
      <c r="E561" s="631">
        <v>2024</v>
      </c>
      <c r="F561" s="79">
        <v>36245</v>
      </c>
      <c r="G561" s="619" t="s">
        <v>7354</v>
      </c>
    </row>
    <row r="562" spans="1:7" ht="15.75" x14ac:dyDescent="0.25">
      <c r="A562" s="619" t="s">
        <v>6002</v>
      </c>
      <c r="B562" s="619" t="s">
        <v>6320</v>
      </c>
      <c r="C562" s="619" t="s">
        <v>2114</v>
      </c>
      <c r="D562" s="619" t="s">
        <v>110</v>
      </c>
      <c r="E562" s="631">
        <v>2024</v>
      </c>
      <c r="F562" s="79">
        <v>28400</v>
      </c>
      <c r="G562" s="619" t="s">
        <v>7354</v>
      </c>
    </row>
    <row r="563" spans="1:7" ht="15.75" x14ac:dyDescent="0.25">
      <c r="A563" s="619" t="s">
        <v>6002</v>
      </c>
      <c r="B563" s="619" t="s">
        <v>7588</v>
      </c>
      <c r="C563" s="619" t="s">
        <v>2114</v>
      </c>
      <c r="D563" s="619" t="s">
        <v>110</v>
      </c>
      <c r="E563" s="631">
        <v>2024</v>
      </c>
      <c r="F563" s="79">
        <v>36395</v>
      </c>
      <c r="G563" s="619" t="s">
        <v>7354</v>
      </c>
    </row>
    <row r="564" spans="1:7" ht="15.75" x14ac:dyDescent="0.25">
      <c r="A564" s="619" t="s">
        <v>6002</v>
      </c>
      <c r="B564" s="619" t="s">
        <v>7604</v>
      </c>
      <c r="C564" s="619" t="s">
        <v>3970</v>
      </c>
      <c r="D564" s="619" t="s">
        <v>110</v>
      </c>
      <c r="E564" s="631">
        <v>2024</v>
      </c>
      <c r="F564" s="79">
        <v>48000</v>
      </c>
      <c r="G564" s="619" t="s">
        <v>5344</v>
      </c>
    </row>
    <row r="565" spans="1:7" ht="15.75" x14ac:dyDescent="0.25">
      <c r="A565" s="618" t="s">
        <v>6002</v>
      </c>
      <c r="B565" s="618" t="s">
        <v>9683</v>
      </c>
      <c r="C565" s="618" t="s">
        <v>2114</v>
      </c>
      <c r="D565" s="618" t="s">
        <v>426</v>
      </c>
      <c r="E565" s="631">
        <v>2024</v>
      </c>
      <c r="F565" s="79">
        <v>75275</v>
      </c>
      <c r="G565" s="618" t="s">
        <v>7354</v>
      </c>
    </row>
    <row r="566" spans="1:7" ht="15.75" x14ac:dyDescent="0.25">
      <c r="A566" s="618" t="s">
        <v>6002</v>
      </c>
      <c r="B566" s="618" t="s">
        <v>9684</v>
      </c>
      <c r="C566" s="618" t="s">
        <v>2114</v>
      </c>
      <c r="D566" s="618" t="s">
        <v>426</v>
      </c>
      <c r="E566" s="631">
        <v>2024</v>
      </c>
      <c r="F566" s="79">
        <v>62285</v>
      </c>
      <c r="G566" s="618" t="s">
        <v>7354</v>
      </c>
    </row>
    <row r="567" spans="1:7" ht="15.75" x14ac:dyDescent="0.25">
      <c r="A567" s="618" t="s">
        <v>6002</v>
      </c>
      <c r="B567" s="618" t="s">
        <v>9685</v>
      </c>
      <c r="C567" s="618" t="s">
        <v>2114</v>
      </c>
      <c r="D567" s="618" t="s">
        <v>426</v>
      </c>
      <c r="E567" s="631">
        <v>2024</v>
      </c>
      <c r="F567" s="79">
        <v>76465</v>
      </c>
      <c r="G567" s="618" t="s">
        <v>7354</v>
      </c>
    </row>
    <row r="568" spans="1:7" ht="15.75" x14ac:dyDescent="0.25">
      <c r="A568" s="618" t="s">
        <v>6002</v>
      </c>
      <c r="B568" s="618" t="s">
        <v>9686</v>
      </c>
      <c r="C568" s="618" t="s">
        <v>2114</v>
      </c>
      <c r="D568" s="618" t="s">
        <v>426</v>
      </c>
      <c r="E568" s="631">
        <v>2024</v>
      </c>
      <c r="F568" s="79">
        <v>67980</v>
      </c>
      <c r="G568" s="618" t="s">
        <v>7354</v>
      </c>
    </row>
    <row r="569" spans="1:7" ht="15.75" x14ac:dyDescent="0.25">
      <c r="A569" s="619" t="s">
        <v>6002</v>
      </c>
      <c r="B569" s="619" t="s">
        <v>7364</v>
      </c>
      <c r="C569" s="619" t="s">
        <v>3970</v>
      </c>
      <c r="D569" s="619" t="s">
        <v>438</v>
      </c>
      <c r="E569" s="631">
        <v>2024</v>
      </c>
      <c r="F569" s="79">
        <v>44140</v>
      </c>
      <c r="G569" s="619" t="s">
        <v>7354</v>
      </c>
    </row>
    <row r="570" spans="1:7" ht="15.75" x14ac:dyDescent="0.25">
      <c r="A570" s="619" t="s">
        <v>6002</v>
      </c>
      <c r="B570" s="619" t="s">
        <v>7364</v>
      </c>
      <c r="C570" s="619" t="s">
        <v>3970</v>
      </c>
      <c r="D570" s="619" t="s">
        <v>110</v>
      </c>
      <c r="E570" s="631">
        <v>2024</v>
      </c>
      <c r="F570" s="79">
        <v>46140</v>
      </c>
      <c r="G570" s="619" t="s">
        <v>7354</v>
      </c>
    </row>
    <row r="571" spans="1:7" ht="15.75" x14ac:dyDescent="0.25">
      <c r="A571" s="619" t="s">
        <v>6002</v>
      </c>
      <c r="B571" s="619" t="s">
        <v>6311</v>
      </c>
      <c r="C571" s="619" t="s">
        <v>3970</v>
      </c>
      <c r="D571" s="619" t="s">
        <v>110</v>
      </c>
      <c r="E571" s="631">
        <v>2024</v>
      </c>
      <c r="F571" s="79">
        <v>41535</v>
      </c>
      <c r="G571" s="619" t="s">
        <v>7354</v>
      </c>
    </row>
    <row r="572" spans="1:7" ht="15.75" x14ac:dyDescent="0.25">
      <c r="A572" s="619" t="s">
        <v>6002</v>
      </c>
      <c r="B572" s="619" t="s">
        <v>7590</v>
      </c>
      <c r="C572" s="619" t="s">
        <v>3970</v>
      </c>
      <c r="D572" s="619" t="s">
        <v>438</v>
      </c>
      <c r="E572" s="631">
        <v>2024</v>
      </c>
      <c r="F572" s="79">
        <v>39535</v>
      </c>
      <c r="G572" s="619" t="s">
        <v>7354</v>
      </c>
    </row>
    <row r="573" spans="1:7" ht="15.75" x14ac:dyDescent="0.25">
      <c r="A573" s="619" t="s">
        <v>6002</v>
      </c>
      <c r="B573" s="619" t="s">
        <v>7589</v>
      </c>
      <c r="C573" s="619" t="s">
        <v>3970</v>
      </c>
      <c r="D573" s="619" t="s">
        <v>438</v>
      </c>
      <c r="E573" s="631">
        <v>2024</v>
      </c>
      <c r="F573" s="79">
        <v>36495</v>
      </c>
      <c r="G573" s="619" t="s">
        <v>7354</v>
      </c>
    </row>
    <row r="574" spans="1:7" ht="15.75" x14ac:dyDescent="0.25">
      <c r="A574" s="619" t="s">
        <v>6002</v>
      </c>
      <c r="B574" s="619" t="s">
        <v>6310</v>
      </c>
      <c r="C574" s="619" t="s">
        <v>3970</v>
      </c>
      <c r="D574" s="619" t="s">
        <v>438</v>
      </c>
      <c r="E574" s="631">
        <v>2024</v>
      </c>
      <c r="F574" s="79">
        <v>48230</v>
      </c>
      <c r="G574" s="619" t="s">
        <v>7354</v>
      </c>
    </row>
    <row r="575" spans="1:7" ht="15.75" x14ac:dyDescent="0.25">
      <c r="A575" s="619" t="s">
        <v>6002</v>
      </c>
      <c r="B575" s="619" t="s">
        <v>6310</v>
      </c>
      <c r="C575" s="619" t="s">
        <v>3970</v>
      </c>
      <c r="D575" s="619" t="s">
        <v>110</v>
      </c>
      <c r="E575" s="631">
        <v>2024</v>
      </c>
      <c r="F575" s="79">
        <v>50230</v>
      </c>
      <c r="G575" s="619" t="s">
        <v>7354</v>
      </c>
    </row>
    <row r="576" spans="1:7" ht="15.75" x14ac:dyDescent="0.25">
      <c r="A576" s="619" t="s">
        <v>6002</v>
      </c>
      <c r="B576" s="619" t="s">
        <v>7591</v>
      </c>
      <c r="C576" s="619" t="s">
        <v>3970</v>
      </c>
      <c r="D576" s="619" t="s">
        <v>110</v>
      </c>
      <c r="E576" s="631">
        <v>2024</v>
      </c>
      <c r="F576" s="79">
        <v>52001</v>
      </c>
      <c r="G576" s="619" t="s">
        <v>7354</v>
      </c>
    </row>
    <row r="577" spans="1:7" ht="15.75" x14ac:dyDescent="0.25">
      <c r="A577" s="619" t="s">
        <v>6002</v>
      </c>
      <c r="B577" s="619" t="s">
        <v>6308</v>
      </c>
      <c r="C577" s="619" t="s">
        <v>3970</v>
      </c>
      <c r="D577" s="619" t="s">
        <v>110</v>
      </c>
      <c r="E577" s="631">
        <v>2024</v>
      </c>
      <c r="F577" s="79">
        <v>60195</v>
      </c>
      <c r="G577" s="619" t="s">
        <v>7354</v>
      </c>
    </row>
    <row r="578" spans="1:7" ht="15.75" x14ac:dyDescent="0.25">
      <c r="A578" s="619" t="s">
        <v>6002</v>
      </c>
      <c r="B578" s="619" t="s">
        <v>6307</v>
      </c>
      <c r="C578" s="619" t="s">
        <v>3970</v>
      </c>
      <c r="D578" s="619" t="s">
        <v>110</v>
      </c>
      <c r="E578" s="631">
        <v>2024</v>
      </c>
      <c r="F578" s="79">
        <v>64460</v>
      </c>
      <c r="G578" s="619" t="s">
        <v>7354</v>
      </c>
    </row>
    <row r="579" spans="1:7" ht="15.75" x14ac:dyDescent="0.25">
      <c r="A579" s="619" t="s">
        <v>6002</v>
      </c>
      <c r="B579" s="619" t="s">
        <v>7365</v>
      </c>
      <c r="C579" s="619" t="s">
        <v>3970</v>
      </c>
      <c r="D579" s="619" t="s">
        <v>110</v>
      </c>
      <c r="E579" s="631">
        <v>2024</v>
      </c>
      <c r="F579" s="79">
        <v>68940</v>
      </c>
      <c r="G579" s="619" t="s">
        <v>7354</v>
      </c>
    </row>
    <row r="580" spans="1:7" ht="15.75" x14ac:dyDescent="0.25">
      <c r="A580" s="619" t="s">
        <v>6002</v>
      </c>
      <c r="B580" s="619" t="s">
        <v>7599</v>
      </c>
      <c r="C580" s="619" t="s">
        <v>1983</v>
      </c>
      <c r="D580" s="619" t="s">
        <v>110</v>
      </c>
      <c r="E580" s="631">
        <v>2024</v>
      </c>
      <c r="F580" s="79">
        <v>32433</v>
      </c>
      <c r="G580" s="619" t="s">
        <v>7354</v>
      </c>
    </row>
    <row r="581" spans="1:7" ht="15.75" x14ac:dyDescent="0.25">
      <c r="A581" s="619" t="s">
        <v>6002</v>
      </c>
      <c r="B581" s="619" t="s">
        <v>7601</v>
      </c>
      <c r="C581" s="619" t="s">
        <v>3721</v>
      </c>
      <c r="D581" s="619" t="s">
        <v>426</v>
      </c>
      <c r="E581" s="631">
        <v>2024</v>
      </c>
      <c r="F581" s="79">
        <v>27198</v>
      </c>
      <c r="G581" s="619" t="s">
        <v>7354</v>
      </c>
    </row>
    <row r="582" spans="1:7" ht="15.75" x14ac:dyDescent="0.25">
      <c r="A582" s="619" t="s">
        <v>6002</v>
      </c>
      <c r="B582" s="619" t="s">
        <v>7600</v>
      </c>
      <c r="C582" s="619" t="s">
        <v>1983</v>
      </c>
      <c r="D582" s="619" t="s">
        <v>110</v>
      </c>
      <c r="E582" s="631">
        <v>2024</v>
      </c>
      <c r="F582" s="79">
        <v>32942</v>
      </c>
      <c r="G582" s="619" t="s">
        <v>7354</v>
      </c>
    </row>
    <row r="583" spans="1:7" ht="15.75" x14ac:dyDescent="0.25">
      <c r="A583" s="619" t="s">
        <v>6002</v>
      </c>
      <c r="B583" s="619" t="s">
        <v>7595</v>
      </c>
      <c r="C583" s="619" t="s">
        <v>2114</v>
      </c>
      <c r="D583" s="619" t="s">
        <v>110</v>
      </c>
      <c r="E583" s="631">
        <v>2024</v>
      </c>
      <c r="F583" s="79">
        <v>61395</v>
      </c>
      <c r="G583" s="619" t="s">
        <v>7354</v>
      </c>
    </row>
    <row r="584" spans="1:7" s="831" customFormat="1" ht="15.75" x14ac:dyDescent="0.25">
      <c r="A584" s="782" t="s">
        <v>6002</v>
      </c>
      <c r="B584" s="782" t="s">
        <v>7603</v>
      </c>
      <c r="C584" s="782" t="s">
        <v>4840</v>
      </c>
      <c r="D584" s="782" t="s">
        <v>426</v>
      </c>
      <c r="E584" s="829">
        <v>2024</v>
      </c>
      <c r="F584" s="830">
        <v>72000</v>
      </c>
      <c r="G584" s="782" t="s">
        <v>5997</v>
      </c>
    </row>
    <row r="585" spans="1:7" ht="15.75" x14ac:dyDescent="0.25">
      <c r="A585" s="619" t="s">
        <v>6002</v>
      </c>
      <c r="B585" s="619" t="s">
        <v>7597</v>
      </c>
      <c r="C585" s="619" t="s">
        <v>3970</v>
      </c>
      <c r="D585" s="619" t="s">
        <v>3252</v>
      </c>
      <c r="E585" s="631">
        <v>2024</v>
      </c>
      <c r="F585" s="79">
        <v>35895</v>
      </c>
      <c r="G585" s="619" t="s">
        <v>7354</v>
      </c>
    </row>
    <row r="586" spans="1:7" ht="15.75" x14ac:dyDescent="0.25">
      <c r="A586" s="618" t="s">
        <v>6002</v>
      </c>
      <c r="B586" s="618" t="s">
        <v>9687</v>
      </c>
      <c r="C586" s="618" t="s">
        <v>2114</v>
      </c>
      <c r="D586" s="618" t="s">
        <v>426</v>
      </c>
      <c r="E586" s="631">
        <v>2024</v>
      </c>
      <c r="F586" s="79">
        <v>67795</v>
      </c>
      <c r="G586" s="618" t="s">
        <v>7354</v>
      </c>
    </row>
    <row r="587" spans="1:7" ht="15.75" x14ac:dyDescent="0.25">
      <c r="A587" s="619" t="s">
        <v>6002</v>
      </c>
      <c r="B587" s="619" t="s">
        <v>7598</v>
      </c>
      <c r="C587" s="619" t="s">
        <v>2114</v>
      </c>
      <c r="D587" s="619" t="s">
        <v>3252</v>
      </c>
      <c r="E587" s="631">
        <v>2024</v>
      </c>
      <c r="F587" s="79">
        <v>48429</v>
      </c>
      <c r="G587" s="619" t="s">
        <v>7354</v>
      </c>
    </row>
    <row r="588" spans="1:7" ht="15.75" x14ac:dyDescent="0.25">
      <c r="A588" s="619" t="s">
        <v>6002</v>
      </c>
      <c r="B588" s="619" t="s">
        <v>7593</v>
      </c>
      <c r="C588" s="619" t="s">
        <v>2114</v>
      </c>
      <c r="D588" s="619" t="s">
        <v>110</v>
      </c>
      <c r="E588" s="631">
        <v>2024</v>
      </c>
      <c r="F588" s="79">
        <v>57695</v>
      </c>
      <c r="G588" s="619" t="s">
        <v>7354</v>
      </c>
    </row>
    <row r="589" spans="1:7" ht="15.75" x14ac:dyDescent="0.25">
      <c r="A589" s="619" t="s">
        <v>6002</v>
      </c>
      <c r="B589" s="619" t="s">
        <v>7592</v>
      </c>
      <c r="C589" s="619" t="s">
        <v>2114</v>
      </c>
      <c r="D589" s="619" t="s">
        <v>110</v>
      </c>
      <c r="E589" s="631">
        <v>2024</v>
      </c>
      <c r="F589" s="79">
        <v>50695</v>
      </c>
      <c r="G589" s="619" t="s">
        <v>7354</v>
      </c>
    </row>
    <row r="590" spans="1:7" ht="15.75" x14ac:dyDescent="0.25">
      <c r="A590" s="619" t="s">
        <v>6002</v>
      </c>
      <c r="B590" s="619" t="s">
        <v>7596</v>
      </c>
      <c r="C590" s="619" t="s">
        <v>5624</v>
      </c>
      <c r="D590" s="619" t="s">
        <v>3252</v>
      </c>
      <c r="E590" s="631">
        <v>2024</v>
      </c>
      <c r="F590" s="79">
        <v>88190</v>
      </c>
      <c r="G590" s="619" t="s">
        <v>7354</v>
      </c>
    </row>
    <row r="591" spans="1:7" ht="15.75" x14ac:dyDescent="0.25">
      <c r="A591" s="618" t="s">
        <v>6002</v>
      </c>
      <c r="B591" s="618" t="s">
        <v>9688</v>
      </c>
      <c r="C591" s="618" t="s">
        <v>2114</v>
      </c>
      <c r="D591" s="618" t="s">
        <v>426</v>
      </c>
      <c r="E591" s="631">
        <v>2024</v>
      </c>
      <c r="F591" s="79">
        <v>55435</v>
      </c>
      <c r="G591" s="618" t="s">
        <v>7354</v>
      </c>
    </row>
    <row r="592" spans="1:7" ht="15.75" x14ac:dyDescent="0.25">
      <c r="A592" s="619" t="s">
        <v>6002</v>
      </c>
      <c r="B592" s="619" t="s">
        <v>7605</v>
      </c>
      <c r="C592" s="619" t="s">
        <v>2114</v>
      </c>
      <c r="D592" s="619" t="s">
        <v>110</v>
      </c>
      <c r="E592" s="631">
        <v>2024</v>
      </c>
      <c r="F592" s="79">
        <v>49990</v>
      </c>
      <c r="G592" s="619" t="s">
        <v>5344</v>
      </c>
    </row>
    <row r="593" spans="1:7" s="831" customFormat="1" ht="15.75" x14ac:dyDescent="0.25">
      <c r="A593" s="890" t="s">
        <v>6057</v>
      </c>
      <c r="B593" s="890" t="s">
        <v>10705</v>
      </c>
      <c r="C593" s="890" t="s">
        <v>3761</v>
      </c>
      <c r="D593" s="877" t="s">
        <v>110</v>
      </c>
      <c r="E593" s="935">
        <v>2024</v>
      </c>
      <c r="F593" s="936">
        <v>59995</v>
      </c>
      <c r="G593" s="937" t="s">
        <v>4874</v>
      </c>
    </row>
    <row r="594" spans="1:7" s="831" customFormat="1" ht="15.75" x14ac:dyDescent="0.25">
      <c r="A594" s="890" t="s">
        <v>10660</v>
      </c>
      <c r="B594" s="890" t="s">
        <v>10709</v>
      </c>
      <c r="C594" s="890" t="s">
        <v>1983</v>
      </c>
      <c r="D594" s="877" t="s">
        <v>110</v>
      </c>
      <c r="E594" s="935">
        <v>2024</v>
      </c>
      <c r="F594" s="936">
        <v>26408</v>
      </c>
      <c r="G594" s="937" t="s">
        <v>4874</v>
      </c>
    </row>
    <row r="595" spans="1:7" ht="15.75" x14ac:dyDescent="0.25">
      <c r="A595" s="619" t="s">
        <v>97</v>
      </c>
      <c r="B595" s="619" t="s">
        <v>7378</v>
      </c>
      <c r="C595" s="619" t="s">
        <v>3761</v>
      </c>
      <c r="D595" s="619" t="s">
        <v>2629</v>
      </c>
      <c r="E595" s="631">
        <v>2024</v>
      </c>
      <c r="F595" s="79">
        <v>40495</v>
      </c>
      <c r="G595" s="619" t="s">
        <v>5997</v>
      </c>
    </row>
    <row r="596" spans="1:7" ht="15.75" x14ac:dyDescent="0.25">
      <c r="A596" s="619" t="s">
        <v>97</v>
      </c>
      <c r="B596" s="619" t="s">
        <v>7377</v>
      </c>
      <c r="C596" s="619" t="s">
        <v>3761</v>
      </c>
      <c r="D596" s="619" t="s">
        <v>2629</v>
      </c>
      <c r="E596" s="631">
        <v>2024</v>
      </c>
      <c r="F596" s="79">
        <v>34995</v>
      </c>
      <c r="G596" s="619" t="s">
        <v>5997</v>
      </c>
    </row>
    <row r="597" spans="1:7" ht="15.75" x14ac:dyDescent="0.25">
      <c r="A597" s="619" t="s">
        <v>97</v>
      </c>
      <c r="B597" s="619" t="s">
        <v>7385</v>
      </c>
      <c r="C597" s="619" t="s">
        <v>3255</v>
      </c>
      <c r="D597" s="619" t="s">
        <v>2629</v>
      </c>
      <c r="E597" s="631">
        <v>2024</v>
      </c>
      <c r="F597" s="679">
        <v>25390</v>
      </c>
      <c r="G597" s="619" t="s">
        <v>7380</v>
      </c>
    </row>
    <row r="598" spans="1:7" ht="15.75" x14ac:dyDescent="0.25">
      <c r="A598" s="619" t="s">
        <v>97</v>
      </c>
      <c r="B598" s="619" t="s">
        <v>7385</v>
      </c>
      <c r="C598" s="619" t="s">
        <v>2114</v>
      </c>
      <c r="D598" s="619" t="s">
        <v>2629</v>
      </c>
      <c r="E598" s="631">
        <v>2024</v>
      </c>
      <c r="F598" s="79">
        <v>28195</v>
      </c>
      <c r="G598" s="619" t="s">
        <v>7380</v>
      </c>
    </row>
    <row r="599" spans="1:7" ht="15.75" x14ac:dyDescent="0.25">
      <c r="A599" s="619" t="s">
        <v>97</v>
      </c>
      <c r="B599" s="619" t="s">
        <v>7224</v>
      </c>
      <c r="C599" s="619" t="s">
        <v>1985</v>
      </c>
      <c r="D599" s="619" t="s">
        <v>110</v>
      </c>
      <c r="E599" s="631">
        <v>2024</v>
      </c>
      <c r="F599" s="79">
        <v>31309</v>
      </c>
      <c r="G599" s="619" t="s">
        <v>7277</v>
      </c>
    </row>
    <row r="600" spans="1:7" ht="15.75" x14ac:dyDescent="0.25">
      <c r="A600" s="619" t="s">
        <v>97</v>
      </c>
      <c r="B600" s="619" t="s">
        <v>7224</v>
      </c>
      <c r="C600" s="619" t="s">
        <v>2114</v>
      </c>
      <c r="D600" s="619" t="s">
        <v>110</v>
      </c>
      <c r="E600" s="631">
        <v>2024</v>
      </c>
      <c r="F600" s="79">
        <v>28558</v>
      </c>
      <c r="G600" s="619" t="s">
        <v>7277</v>
      </c>
    </row>
    <row r="601" spans="1:7" ht="15.75" x14ac:dyDescent="0.25">
      <c r="A601" s="619" t="s">
        <v>97</v>
      </c>
      <c r="B601" s="619" t="s">
        <v>7224</v>
      </c>
      <c r="C601" s="619" t="s">
        <v>3721</v>
      </c>
      <c r="D601" s="619" t="s">
        <v>110</v>
      </c>
      <c r="E601" s="631">
        <v>2024</v>
      </c>
      <c r="F601" s="79">
        <v>29490</v>
      </c>
      <c r="G601" s="619" t="s">
        <v>7277</v>
      </c>
    </row>
    <row r="602" spans="1:7" ht="15.75" x14ac:dyDescent="0.25">
      <c r="A602" s="619" t="s">
        <v>97</v>
      </c>
      <c r="B602" s="619" t="s">
        <v>7379</v>
      </c>
      <c r="C602" s="619" t="s">
        <v>3255</v>
      </c>
      <c r="D602" s="619" t="s">
        <v>110</v>
      </c>
      <c r="E602" s="631">
        <v>2024</v>
      </c>
      <c r="F602" s="79">
        <v>25590</v>
      </c>
      <c r="G602" s="619" t="s">
        <v>7277</v>
      </c>
    </row>
    <row r="603" spans="1:7" ht="15.75" x14ac:dyDescent="0.25">
      <c r="A603" s="619" t="s">
        <v>97</v>
      </c>
      <c r="B603" s="619" t="s">
        <v>7379</v>
      </c>
      <c r="C603" s="619" t="s">
        <v>3255</v>
      </c>
      <c r="D603" s="619" t="s">
        <v>110</v>
      </c>
      <c r="E603" s="631">
        <v>2024</v>
      </c>
      <c r="F603" s="79">
        <v>28690</v>
      </c>
      <c r="G603" s="619" t="s">
        <v>7277</v>
      </c>
    </row>
    <row r="604" spans="1:7" ht="15.75" x14ac:dyDescent="0.25">
      <c r="A604" s="619" t="s">
        <v>97</v>
      </c>
      <c r="B604" s="619" t="s">
        <v>7384</v>
      </c>
      <c r="C604" s="619" t="s">
        <v>3726</v>
      </c>
      <c r="D604" s="619" t="s">
        <v>2629</v>
      </c>
      <c r="E604" s="631">
        <v>2024</v>
      </c>
      <c r="F604" s="79">
        <v>59900</v>
      </c>
      <c r="G604" s="619" t="s">
        <v>7277</v>
      </c>
    </row>
    <row r="605" spans="1:7" ht="15.75" x14ac:dyDescent="0.25">
      <c r="A605" s="619" t="s">
        <v>97</v>
      </c>
      <c r="B605" s="619" t="s">
        <v>7387</v>
      </c>
      <c r="C605" s="619" t="s">
        <v>4840</v>
      </c>
      <c r="D605" s="619" t="s">
        <v>110</v>
      </c>
      <c r="E605" s="631">
        <v>2024</v>
      </c>
      <c r="F605" s="79">
        <v>44600</v>
      </c>
      <c r="G605" s="619" t="s">
        <v>7317</v>
      </c>
    </row>
    <row r="606" spans="1:7" s="91" customFormat="1" ht="15.75" x14ac:dyDescent="0.25">
      <c r="A606" s="619" t="s">
        <v>97</v>
      </c>
      <c r="B606" s="619" t="s">
        <v>7386</v>
      </c>
      <c r="C606" s="619" t="s">
        <v>4840</v>
      </c>
      <c r="D606" s="619" t="s">
        <v>110</v>
      </c>
      <c r="E606" s="631">
        <v>2024</v>
      </c>
      <c r="F606" s="79">
        <v>39600</v>
      </c>
      <c r="G606" s="619" t="s">
        <v>7317</v>
      </c>
    </row>
    <row r="607" spans="1:7" s="91" customFormat="1" ht="15.75" x14ac:dyDescent="0.25">
      <c r="A607" s="618" t="s">
        <v>97</v>
      </c>
      <c r="B607" s="618" t="s">
        <v>9689</v>
      </c>
      <c r="C607" s="618" t="s">
        <v>3255</v>
      </c>
      <c r="D607" s="618" t="s">
        <v>110</v>
      </c>
      <c r="E607" s="631">
        <v>2024</v>
      </c>
      <c r="F607" s="79">
        <v>29640</v>
      </c>
      <c r="G607" s="618" t="s">
        <v>6882</v>
      </c>
    </row>
    <row r="608" spans="1:7" s="91" customFormat="1" ht="15.75" x14ac:dyDescent="0.25">
      <c r="A608" s="618" t="s">
        <v>97</v>
      </c>
      <c r="B608" s="618" t="s">
        <v>9690</v>
      </c>
      <c r="C608" s="618" t="s">
        <v>3255</v>
      </c>
      <c r="D608" s="618" t="s">
        <v>110</v>
      </c>
      <c r="E608" s="631">
        <v>2024</v>
      </c>
      <c r="F608" s="79">
        <v>34390</v>
      </c>
      <c r="G608" s="618" t="s">
        <v>6882</v>
      </c>
    </row>
    <row r="609" spans="1:7" s="831" customFormat="1" ht="15.75" x14ac:dyDescent="0.25">
      <c r="A609" s="618" t="s">
        <v>97</v>
      </c>
      <c r="B609" s="618" t="s">
        <v>9691</v>
      </c>
      <c r="C609" s="618" t="s">
        <v>3255</v>
      </c>
      <c r="D609" s="618" t="s">
        <v>110</v>
      </c>
      <c r="E609" s="631">
        <v>2024</v>
      </c>
      <c r="F609" s="79">
        <v>31940</v>
      </c>
      <c r="G609" s="618" t="s">
        <v>6882</v>
      </c>
    </row>
    <row r="610" spans="1:7" s="831" customFormat="1" ht="15.75" x14ac:dyDescent="0.25">
      <c r="A610" s="618" t="s">
        <v>97</v>
      </c>
      <c r="B610" s="618" t="s">
        <v>9692</v>
      </c>
      <c r="C610" s="618" t="s">
        <v>3255</v>
      </c>
      <c r="D610" s="618" t="s">
        <v>110</v>
      </c>
      <c r="E610" s="631">
        <v>2024</v>
      </c>
      <c r="F610" s="79">
        <v>26940</v>
      </c>
      <c r="G610" s="618" t="s">
        <v>6882</v>
      </c>
    </row>
    <row r="611" spans="1:7" ht="15.75" x14ac:dyDescent="0.25">
      <c r="A611" s="618" t="s">
        <v>97</v>
      </c>
      <c r="B611" s="618" t="s">
        <v>9693</v>
      </c>
      <c r="C611" s="618" t="s">
        <v>3255</v>
      </c>
      <c r="D611" s="618" t="s">
        <v>110</v>
      </c>
      <c r="E611" s="631">
        <v>2024</v>
      </c>
      <c r="F611" s="79">
        <v>33040</v>
      </c>
      <c r="G611" s="618" t="s">
        <v>6882</v>
      </c>
    </row>
    <row r="612" spans="1:7" ht="15.75" x14ac:dyDescent="0.25">
      <c r="A612" s="618" t="s">
        <v>97</v>
      </c>
      <c r="B612" s="618" t="s">
        <v>9694</v>
      </c>
      <c r="C612" s="618" t="s">
        <v>3255</v>
      </c>
      <c r="D612" s="618" t="s">
        <v>110</v>
      </c>
      <c r="E612" s="631">
        <v>2024</v>
      </c>
      <c r="F612" s="79">
        <v>35340</v>
      </c>
      <c r="G612" s="618" t="s">
        <v>6882</v>
      </c>
    </row>
    <row r="613" spans="1:7" ht="15.75" x14ac:dyDescent="0.25">
      <c r="A613" s="618" t="s">
        <v>97</v>
      </c>
      <c r="B613" s="618" t="s">
        <v>9695</v>
      </c>
      <c r="C613" s="618" t="s">
        <v>4840</v>
      </c>
      <c r="D613" s="618" t="s">
        <v>110</v>
      </c>
      <c r="E613" s="631">
        <v>2024</v>
      </c>
      <c r="F613" s="79">
        <v>44600</v>
      </c>
      <c r="G613" s="618" t="s">
        <v>6882</v>
      </c>
    </row>
    <row r="614" spans="1:7" ht="15.75" x14ac:dyDescent="0.25">
      <c r="A614" s="618" t="s">
        <v>97</v>
      </c>
      <c r="B614" s="618" t="s">
        <v>9696</v>
      </c>
      <c r="C614" s="618" t="s">
        <v>4840</v>
      </c>
      <c r="D614" s="618" t="s">
        <v>110</v>
      </c>
      <c r="E614" s="631">
        <v>2024</v>
      </c>
      <c r="F614" s="79">
        <v>39600</v>
      </c>
      <c r="G614" s="618" t="s">
        <v>6882</v>
      </c>
    </row>
    <row r="615" spans="1:7" ht="15.75" x14ac:dyDescent="0.25">
      <c r="A615" s="619" t="s">
        <v>97</v>
      </c>
      <c r="B615" s="619" t="s">
        <v>7583</v>
      </c>
      <c r="C615" s="619" t="s">
        <v>3862</v>
      </c>
      <c r="D615" s="619" t="s">
        <v>110</v>
      </c>
      <c r="E615" s="631">
        <v>2024</v>
      </c>
      <c r="F615" s="79">
        <v>19690</v>
      </c>
      <c r="G615" s="619" t="s">
        <v>7319</v>
      </c>
    </row>
    <row r="616" spans="1:7" ht="15.75" x14ac:dyDescent="0.25">
      <c r="A616" s="624" t="s">
        <v>97</v>
      </c>
      <c r="B616" s="619" t="s">
        <v>6866</v>
      </c>
      <c r="C616" s="619" t="s">
        <v>2114</v>
      </c>
      <c r="D616" s="619" t="s">
        <v>426</v>
      </c>
      <c r="E616" s="631">
        <v>2024</v>
      </c>
      <c r="F616" s="79">
        <v>24490</v>
      </c>
      <c r="G616" s="619" t="s">
        <v>7317</v>
      </c>
    </row>
    <row r="617" spans="1:7" ht="15.75" x14ac:dyDescent="0.25">
      <c r="A617" s="619" t="s">
        <v>97</v>
      </c>
      <c r="B617" s="619" t="s">
        <v>6866</v>
      </c>
      <c r="C617" s="619" t="s">
        <v>3255</v>
      </c>
      <c r="D617" s="619" t="s">
        <v>110</v>
      </c>
      <c r="E617" s="631">
        <v>2024</v>
      </c>
      <c r="F617" s="79">
        <v>23822</v>
      </c>
      <c r="G617" s="619" t="s">
        <v>7317</v>
      </c>
    </row>
    <row r="618" spans="1:7" ht="15.75" x14ac:dyDescent="0.25">
      <c r="A618" s="619" t="s">
        <v>97</v>
      </c>
      <c r="B618" s="619" t="s">
        <v>6866</v>
      </c>
      <c r="C618" s="619" t="s">
        <v>1983</v>
      </c>
      <c r="D618" s="619" t="s">
        <v>110</v>
      </c>
      <c r="E618" s="631">
        <v>2024</v>
      </c>
      <c r="F618" s="79">
        <v>18600</v>
      </c>
      <c r="G618" s="619" t="s">
        <v>7317</v>
      </c>
    </row>
    <row r="619" spans="1:7" ht="15.75" x14ac:dyDescent="0.25">
      <c r="A619" s="619" t="s">
        <v>97</v>
      </c>
      <c r="B619" s="619" t="s">
        <v>100</v>
      </c>
      <c r="C619" s="619" t="s">
        <v>3255</v>
      </c>
      <c r="D619" s="619" t="s">
        <v>2629</v>
      </c>
      <c r="E619" s="631">
        <v>2024</v>
      </c>
      <c r="F619" s="79">
        <v>27990</v>
      </c>
      <c r="G619" s="619" t="s">
        <v>7317</v>
      </c>
    </row>
    <row r="620" spans="1:7" ht="15.75" x14ac:dyDescent="0.25">
      <c r="A620" s="619" t="s">
        <v>97</v>
      </c>
      <c r="B620" s="619" t="s">
        <v>100</v>
      </c>
      <c r="C620" s="619" t="s">
        <v>3721</v>
      </c>
      <c r="D620" s="619" t="s">
        <v>110</v>
      </c>
      <c r="E620" s="631">
        <v>2024</v>
      </c>
      <c r="F620" s="79">
        <v>29890</v>
      </c>
      <c r="G620" s="619" t="s">
        <v>7275</v>
      </c>
    </row>
    <row r="621" spans="1:7" ht="15.75" x14ac:dyDescent="0.25">
      <c r="A621" s="619" t="s">
        <v>97</v>
      </c>
      <c r="B621" s="619" t="s">
        <v>100</v>
      </c>
      <c r="C621" s="619" t="s">
        <v>1985</v>
      </c>
      <c r="D621" s="619" t="s">
        <v>2629</v>
      </c>
      <c r="E621" s="631">
        <v>2024</v>
      </c>
      <c r="F621" s="79">
        <v>33365</v>
      </c>
      <c r="G621" s="619" t="s">
        <v>7275</v>
      </c>
    </row>
    <row r="622" spans="1:7" ht="15.75" x14ac:dyDescent="0.25">
      <c r="A622" s="782" t="s">
        <v>97</v>
      </c>
      <c r="B622" s="782" t="s">
        <v>100</v>
      </c>
      <c r="C622" s="782" t="s">
        <v>3761</v>
      </c>
      <c r="D622" s="782" t="s">
        <v>110</v>
      </c>
      <c r="E622" s="829">
        <v>2024</v>
      </c>
      <c r="F622" s="830">
        <v>42800</v>
      </c>
      <c r="G622" s="782" t="s">
        <v>7275</v>
      </c>
    </row>
    <row r="623" spans="1:7" ht="15.75" x14ac:dyDescent="0.25">
      <c r="A623" s="782" t="s">
        <v>97</v>
      </c>
      <c r="B623" s="782" t="s">
        <v>100</v>
      </c>
      <c r="C623" s="782" t="s">
        <v>3761</v>
      </c>
      <c r="D623" s="782" t="s">
        <v>426</v>
      </c>
      <c r="E623" s="829">
        <v>2025</v>
      </c>
      <c r="F623" s="830">
        <v>43800</v>
      </c>
      <c r="G623" s="782" t="s">
        <v>7275</v>
      </c>
    </row>
    <row r="624" spans="1:7" ht="15.75" x14ac:dyDescent="0.25">
      <c r="A624" s="618" t="s">
        <v>97</v>
      </c>
      <c r="B624" s="618" t="s">
        <v>9697</v>
      </c>
      <c r="C624" s="618" t="s">
        <v>3255</v>
      </c>
      <c r="D624" s="618" t="s">
        <v>110</v>
      </c>
      <c r="E624" s="631">
        <v>2024</v>
      </c>
      <c r="F624" s="79">
        <v>36990</v>
      </c>
      <c r="G624" s="618" t="s">
        <v>6882</v>
      </c>
    </row>
    <row r="625" spans="1:7" ht="15.75" x14ac:dyDescent="0.25">
      <c r="A625" s="618" t="s">
        <v>97</v>
      </c>
      <c r="B625" s="618" t="s">
        <v>9697</v>
      </c>
      <c r="C625" s="618" t="s">
        <v>3255</v>
      </c>
      <c r="D625" s="618" t="s">
        <v>426</v>
      </c>
      <c r="E625" s="631">
        <v>2024</v>
      </c>
      <c r="F625" s="79">
        <v>39290</v>
      </c>
      <c r="G625" s="618" t="s">
        <v>9698</v>
      </c>
    </row>
    <row r="626" spans="1:7" ht="15.75" x14ac:dyDescent="0.25">
      <c r="A626" s="618" t="s">
        <v>97</v>
      </c>
      <c r="B626" s="618" t="s">
        <v>9699</v>
      </c>
      <c r="C626" s="618" t="s">
        <v>3255</v>
      </c>
      <c r="D626" s="618" t="s">
        <v>426</v>
      </c>
      <c r="E626" s="631">
        <v>2024</v>
      </c>
      <c r="F626" s="79">
        <v>42790</v>
      </c>
      <c r="G626" s="618" t="s">
        <v>9698</v>
      </c>
    </row>
    <row r="627" spans="1:7" ht="15.75" x14ac:dyDescent="0.25">
      <c r="A627" s="667" t="s">
        <v>97</v>
      </c>
      <c r="B627" s="667" t="s">
        <v>9700</v>
      </c>
      <c r="C627" s="667" t="s">
        <v>3255</v>
      </c>
      <c r="D627" s="667" t="s">
        <v>426</v>
      </c>
      <c r="E627" s="631">
        <v>2024</v>
      </c>
      <c r="F627" s="684">
        <v>49990</v>
      </c>
      <c r="G627" s="618" t="s">
        <v>9698</v>
      </c>
    </row>
    <row r="628" spans="1:7" ht="15.75" x14ac:dyDescent="0.25">
      <c r="A628" s="619" t="s">
        <v>97</v>
      </c>
      <c r="B628" s="619" t="s">
        <v>101</v>
      </c>
      <c r="C628" s="619" t="s">
        <v>3255</v>
      </c>
      <c r="D628" s="619" t="s">
        <v>2629</v>
      </c>
      <c r="E628" s="631">
        <v>2024</v>
      </c>
      <c r="F628" s="79">
        <v>20909</v>
      </c>
      <c r="G628" s="619" t="s">
        <v>7585</v>
      </c>
    </row>
    <row r="629" spans="1:7" ht="15.75" x14ac:dyDescent="0.25">
      <c r="A629" s="619" t="s">
        <v>97</v>
      </c>
      <c r="B629" s="619" t="s">
        <v>7584</v>
      </c>
      <c r="C629" s="619" t="s">
        <v>2114</v>
      </c>
      <c r="D629" s="619" t="s">
        <v>2629</v>
      </c>
      <c r="E629" s="631">
        <v>2024</v>
      </c>
      <c r="F629" s="79">
        <v>24290</v>
      </c>
      <c r="G629" s="619" t="s">
        <v>7585</v>
      </c>
    </row>
    <row r="630" spans="1:7" ht="15.75" x14ac:dyDescent="0.25">
      <c r="A630" s="619" t="s">
        <v>97</v>
      </c>
      <c r="B630" s="619" t="s">
        <v>7587</v>
      </c>
      <c r="C630" s="619" t="s">
        <v>2114</v>
      </c>
      <c r="D630" s="619" t="s">
        <v>2629</v>
      </c>
      <c r="E630" s="631">
        <v>2024</v>
      </c>
      <c r="F630" s="79">
        <v>20190</v>
      </c>
      <c r="G630" s="619" t="s">
        <v>7585</v>
      </c>
    </row>
    <row r="631" spans="1:7" ht="15.75" x14ac:dyDescent="0.25">
      <c r="A631" s="619" t="s">
        <v>97</v>
      </c>
      <c r="B631" s="619" t="s">
        <v>7586</v>
      </c>
      <c r="C631" s="619" t="s">
        <v>2114</v>
      </c>
      <c r="D631" s="619" t="s">
        <v>2629</v>
      </c>
      <c r="E631" s="631">
        <v>2024</v>
      </c>
      <c r="F631" s="79">
        <v>22690</v>
      </c>
      <c r="G631" s="619" t="s">
        <v>7585</v>
      </c>
    </row>
    <row r="632" spans="1:7" ht="15.75" x14ac:dyDescent="0.25">
      <c r="A632" s="619" t="s">
        <v>97</v>
      </c>
      <c r="B632" s="619" t="s">
        <v>102</v>
      </c>
      <c r="C632" s="619" t="s">
        <v>1985</v>
      </c>
      <c r="D632" s="619" t="s">
        <v>426</v>
      </c>
      <c r="E632" s="631">
        <v>2024</v>
      </c>
      <c r="F632" s="79">
        <v>30990</v>
      </c>
      <c r="G632" s="619" t="s">
        <v>7375</v>
      </c>
    </row>
    <row r="633" spans="1:7" ht="15.75" x14ac:dyDescent="0.25">
      <c r="A633" s="619" t="s">
        <v>97</v>
      </c>
      <c r="B633" s="619" t="s">
        <v>102</v>
      </c>
      <c r="C633" s="619" t="s">
        <v>2114</v>
      </c>
      <c r="D633" s="619" t="s">
        <v>426</v>
      </c>
      <c r="E633" s="631">
        <v>2024</v>
      </c>
      <c r="F633" s="79">
        <v>29945</v>
      </c>
      <c r="G633" s="619" t="s">
        <v>7375</v>
      </c>
    </row>
    <row r="634" spans="1:7" ht="15.75" x14ac:dyDescent="0.25">
      <c r="A634" s="619" t="s">
        <v>97</v>
      </c>
      <c r="B634" s="619" t="s">
        <v>7582</v>
      </c>
      <c r="C634" s="619" t="s">
        <v>3255</v>
      </c>
      <c r="D634" s="619" t="s">
        <v>426</v>
      </c>
      <c r="E634" s="631">
        <v>2024</v>
      </c>
      <c r="F634" s="79">
        <v>31990</v>
      </c>
      <c r="G634" s="619" t="s">
        <v>7375</v>
      </c>
    </row>
    <row r="635" spans="1:7" ht="15.75" x14ac:dyDescent="0.25">
      <c r="A635" s="619" t="s">
        <v>97</v>
      </c>
      <c r="B635" s="619" t="s">
        <v>7581</v>
      </c>
      <c r="C635" s="619" t="s">
        <v>3255</v>
      </c>
      <c r="D635" s="619" t="s">
        <v>110</v>
      </c>
      <c r="E635" s="631">
        <v>2024</v>
      </c>
      <c r="F635" s="79">
        <v>28290</v>
      </c>
      <c r="G635" s="619" t="s">
        <v>7375</v>
      </c>
    </row>
    <row r="636" spans="1:7" ht="15.75" x14ac:dyDescent="0.25">
      <c r="A636" s="619" t="s">
        <v>97</v>
      </c>
      <c r="B636" s="619" t="s">
        <v>7581</v>
      </c>
      <c r="C636" s="619" t="s">
        <v>3255</v>
      </c>
      <c r="D636" s="619" t="s">
        <v>426</v>
      </c>
      <c r="E636" s="631">
        <v>2024</v>
      </c>
      <c r="F636" s="79">
        <v>30090</v>
      </c>
      <c r="G636" s="619" t="s">
        <v>7375</v>
      </c>
    </row>
    <row r="637" spans="1:7" ht="15.75" x14ac:dyDescent="0.25">
      <c r="A637" s="618" t="s">
        <v>97</v>
      </c>
      <c r="B637" s="618" t="s">
        <v>9701</v>
      </c>
      <c r="C637" s="618" t="s">
        <v>3255</v>
      </c>
      <c r="D637" s="618" t="s">
        <v>426</v>
      </c>
      <c r="E637" s="631">
        <v>2024</v>
      </c>
      <c r="F637" s="79">
        <v>37190</v>
      </c>
      <c r="G637" s="618" t="s">
        <v>6882</v>
      </c>
    </row>
    <row r="638" spans="1:7" ht="15.75" x14ac:dyDescent="0.25">
      <c r="A638" s="618" t="s">
        <v>97</v>
      </c>
      <c r="B638" s="618" t="s">
        <v>9702</v>
      </c>
      <c r="C638" s="618" t="s">
        <v>3255</v>
      </c>
      <c r="D638" s="618" t="s">
        <v>426</v>
      </c>
      <c r="E638" s="631">
        <v>2024</v>
      </c>
      <c r="F638" s="79">
        <v>39590</v>
      </c>
      <c r="G638" s="618" t="s">
        <v>6882</v>
      </c>
    </row>
    <row r="639" spans="1:7" ht="15.75" x14ac:dyDescent="0.25">
      <c r="A639" s="618" t="s">
        <v>97</v>
      </c>
      <c r="B639" s="618" t="s">
        <v>9702</v>
      </c>
      <c r="C639" s="618" t="s">
        <v>3255</v>
      </c>
      <c r="D639" s="618" t="s">
        <v>426</v>
      </c>
      <c r="E639" s="631">
        <v>2024</v>
      </c>
      <c r="F639" s="79">
        <v>44090</v>
      </c>
      <c r="G639" s="618" t="s">
        <v>6882</v>
      </c>
    </row>
    <row r="640" spans="1:7" ht="15.75" x14ac:dyDescent="0.25">
      <c r="A640" s="618" t="s">
        <v>1354</v>
      </c>
      <c r="B640" s="618" t="s">
        <v>9703</v>
      </c>
      <c r="C640" s="618" t="s">
        <v>3255</v>
      </c>
      <c r="D640" s="618" t="s">
        <v>110</v>
      </c>
      <c r="E640" s="631">
        <v>2024</v>
      </c>
      <c r="F640" s="79">
        <v>40140</v>
      </c>
      <c r="G640" s="618" t="s">
        <v>6882</v>
      </c>
    </row>
    <row r="641" spans="1:7" ht="15.75" x14ac:dyDescent="0.25">
      <c r="A641" s="618" t="s">
        <v>1916</v>
      </c>
      <c r="B641" s="618" t="s">
        <v>9704</v>
      </c>
      <c r="C641" s="618" t="s">
        <v>1981</v>
      </c>
      <c r="D641" s="618" t="s">
        <v>426</v>
      </c>
      <c r="E641" s="631">
        <v>2024</v>
      </c>
      <c r="F641" s="79">
        <v>90800</v>
      </c>
      <c r="G641" s="618" t="s">
        <v>7317</v>
      </c>
    </row>
    <row r="642" spans="1:7" ht="15.75" x14ac:dyDescent="0.25">
      <c r="A642" s="618" t="s">
        <v>1916</v>
      </c>
      <c r="B642" s="618" t="s">
        <v>9705</v>
      </c>
      <c r="C642" s="618" t="s">
        <v>1981</v>
      </c>
      <c r="D642" s="618" t="s">
        <v>426</v>
      </c>
      <c r="E642" s="631">
        <v>2024</v>
      </c>
      <c r="F642" s="79">
        <v>69100</v>
      </c>
      <c r="G642" s="618" t="s">
        <v>7317</v>
      </c>
    </row>
    <row r="643" spans="1:7" ht="15.75" x14ac:dyDescent="0.25">
      <c r="A643" s="618" t="s">
        <v>1916</v>
      </c>
      <c r="B643" s="618" t="s">
        <v>9706</v>
      </c>
      <c r="C643" s="618" t="s">
        <v>1981</v>
      </c>
      <c r="D643" s="618" t="s">
        <v>426</v>
      </c>
      <c r="E643" s="631">
        <v>2024</v>
      </c>
      <c r="F643" s="79">
        <v>99900</v>
      </c>
      <c r="G643" s="618" t="s">
        <v>7317</v>
      </c>
    </row>
    <row r="644" spans="1:7" ht="15.75" x14ac:dyDescent="0.25">
      <c r="A644" s="618" t="s">
        <v>1916</v>
      </c>
      <c r="B644" s="618" t="s">
        <v>9707</v>
      </c>
      <c r="C644" s="618" t="s">
        <v>1981</v>
      </c>
      <c r="D644" s="618" t="s">
        <v>426</v>
      </c>
      <c r="E644" s="631">
        <v>2024</v>
      </c>
      <c r="F644" s="79">
        <v>69900</v>
      </c>
      <c r="G644" s="618" t="s">
        <v>7317</v>
      </c>
    </row>
    <row r="645" spans="1:7" ht="15.75" x14ac:dyDescent="0.25">
      <c r="A645" s="618" t="s">
        <v>1916</v>
      </c>
      <c r="B645" s="618" t="s">
        <v>9708</v>
      </c>
      <c r="C645" s="618" t="s">
        <v>1981</v>
      </c>
      <c r="D645" s="618" t="s">
        <v>426</v>
      </c>
      <c r="E645" s="631">
        <v>2024</v>
      </c>
      <c r="F645" s="79">
        <v>79300</v>
      </c>
      <c r="G645" s="618" t="s">
        <v>7317</v>
      </c>
    </row>
    <row r="646" spans="1:7" ht="15.75" x14ac:dyDescent="0.25">
      <c r="A646" s="619" t="s">
        <v>1916</v>
      </c>
      <c r="B646" s="619" t="s">
        <v>7606</v>
      </c>
      <c r="C646" s="619" t="s">
        <v>2114</v>
      </c>
      <c r="D646" s="619" t="s">
        <v>426</v>
      </c>
      <c r="E646" s="631">
        <v>2024</v>
      </c>
      <c r="F646" s="79">
        <v>53100</v>
      </c>
      <c r="G646" s="619" t="s">
        <v>7317</v>
      </c>
    </row>
    <row r="647" spans="1:7" ht="15.75" x14ac:dyDescent="0.25">
      <c r="A647" s="619" t="s">
        <v>1916</v>
      </c>
      <c r="B647" s="619" t="s">
        <v>7388</v>
      </c>
      <c r="C647" s="619" t="s">
        <v>2114</v>
      </c>
      <c r="D647" s="619" t="s">
        <v>426</v>
      </c>
      <c r="E647" s="631">
        <v>2024</v>
      </c>
      <c r="F647" s="79">
        <v>48900</v>
      </c>
      <c r="G647" s="619" t="s">
        <v>7317</v>
      </c>
    </row>
    <row r="648" spans="1:7" ht="15.75" x14ac:dyDescent="0.25">
      <c r="A648" s="619" t="s">
        <v>1916</v>
      </c>
      <c r="B648" s="619" t="s">
        <v>7618</v>
      </c>
      <c r="C648" s="619" t="s">
        <v>2114</v>
      </c>
      <c r="D648" s="619" t="s">
        <v>426</v>
      </c>
      <c r="E648" s="631">
        <v>2024</v>
      </c>
      <c r="F648" s="79">
        <v>60600</v>
      </c>
      <c r="G648" s="619" t="s">
        <v>7317</v>
      </c>
    </row>
    <row r="649" spans="1:7" ht="15.75" x14ac:dyDescent="0.25">
      <c r="A649" s="619" t="s">
        <v>1916</v>
      </c>
      <c r="B649" s="619" t="s">
        <v>7619</v>
      </c>
      <c r="C649" s="619" t="s">
        <v>1981</v>
      </c>
      <c r="D649" s="619" t="s">
        <v>426</v>
      </c>
      <c r="E649" s="631">
        <v>2024</v>
      </c>
      <c r="F649" s="79">
        <v>67900</v>
      </c>
      <c r="G649" s="619" t="s">
        <v>7317</v>
      </c>
    </row>
    <row r="650" spans="1:7" ht="15.75" x14ac:dyDescent="0.25">
      <c r="A650" s="619" t="s">
        <v>1916</v>
      </c>
      <c r="B650" s="619" t="s">
        <v>7620</v>
      </c>
      <c r="C650" s="619" t="s">
        <v>1981</v>
      </c>
      <c r="D650" s="619" t="s">
        <v>426</v>
      </c>
      <c r="E650" s="631">
        <v>2024</v>
      </c>
      <c r="F650" s="79">
        <v>72000</v>
      </c>
      <c r="G650" s="619" t="s">
        <v>7317</v>
      </c>
    </row>
    <row r="651" spans="1:7" ht="15.75" x14ac:dyDescent="0.25">
      <c r="A651" s="619" t="s">
        <v>1916</v>
      </c>
      <c r="B651" s="619" t="s">
        <v>7624</v>
      </c>
      <c r="C651" s="619" t="s">
        <v>4178</v>
      </c>
      <c r="D651" s="619" t="s">
        <v>426</v>
      </c>
      <c r="E651" s="631">
        <v>2024</v>
      </c>
      <c r="F651" s="79">
        <v>93000</v>
      </c>
      <c r="G651" s="619" t="s">
        <v>7317</v>
      </c>
    </row>
    <row r="652" spans="1:7" ht="15.75" x14ac:dyDescent="0.25">
      <c r="A652" s="619" t="s">
        <v>1916</v>
      </c>
      <c r="B652" s="619" t="s">
        <v>7625</v>
      </c>
      <c r="C652" s="619" t="s">
        <v>6653</v>
      </c>
      <c r="D652" s="619" t="s">
        <v>426</v>
      </c>
      <c r="E652" s="631">
        <v>2024</v>
      </c>
      <c r="F652" s="79">
        <v>111500</v>
      </c>
      <c r="G652" s="619" t="s">
        <v>7317</v>
      </c>
    </row>
    <row r="653" spans="1:7" ht="15.75" x14ac:dyDescent="0.25">
      <c r="A653" s="619" t="s">
        <v>1916</v>
      </c>
      <c r="B653" s="619" t="s">
        <v>7623</v>
      </c>
      <c r="C653" s="619" t="s">
        <v>1981</v>
      </c>
      <c r="D653" s="619" t="s">
        <v>426</v>
      </c>
      <c r="E653" s="631">
        <v>2024</v>
      </c>
      <c r="F653" s="79">
        <v>84500</v>
      </c>
      <c r="G653" s="619" t="s">
        <v>7317</v>
      </c>
    </row>
    <row r="654" spans="1:7" ht="15.75" x14ac:dyDescent="0.25">
      <c r="A654" s="619" t="s">
        <v>1916</v>
      </c>
      <c r="B654" s="619" t="s">
        <v>7621</v>
      </c>
      <c r="C654" s="619" t="s">
        <v>1981</v>
      </c>
      <c r="D654" s="619" t="s">
        <v>426</v>
      </c>
      <c r="E654" s="631">
        <v>2024</v>
      </c>
      <c r="F654" s="79">
        <v>77100</v>
      </c>
      <c r="G654" s="619" t="s">
        <v>7317</v>
      </c>
    </row>
    <row r="655" spans="1:7" ht="15.75" x14ac:dyDescent="0.25">
      <c r="A655" s="619" t="s">
        <v>1916</v>
      </c>
      <c r="B655" s="619" t="s">
        <v>7622</v>
      </c>
      <c r="C655" s="619" t="s">
        <v>1981</v>
      </c>
      <c r="D655" s="619" t="s">
        <v>426</v>
      </c>
      <c r="E655" s="631">
        <v>2024</v>
      </c>
      <c r="F655" s="79">
        <v>81300</v>
      </c>
      <c r="G655" s="619" t="s">
        <v>7317</v>
      </c>
    </row>
    <row r="656" spans="1:7" ht="15.75" x14ac:dyDescent="0.25">
      <c r="A656" s="619" t="s">
        <v>1916</v>
      </c>
      <c r="B656" s="619" t="s">
        <v>7626</v>
      </c>
      <c r="C656" s="619" t="s">
        <v>6653</v>
      </c>
      <c r="D656" s="619" t="s">
        <v>426</v>
      </c>
      <c r="E656" s="631">
        <v>2024</v>
      </c>
      <c r="F656" s="79">
        <v>116600</v>
      </c>
      <c r="G656" s="619" t="s">
        <v>7317</v>
      </c>
    </row>
    <row r="657" spans="1:7" ht="15.75" x14ac:dyDescent="0.25">
      <c r="A657" s="619" t="s">
        <v>1916</v>
      </c>
      <c r="B657" s="619" t="s">
        <v>7616</v>
      </c>
      <c r="C657" s="619" t="s">
        <v>2114</v>
      </c>
      <c r="D657" s="619" t="s">
        <v>426</v>
      </c>
      <c r="E657" s="631">
        <v>2024</v>
      </c>
      <c r="F657" s="79">
        <v>56400</v>
      </c>
      <c r="G657" s="619" t="s">
        <v>7317</v>
      </c>
    </row>
    <row r="658" spans="1:7" ht="15.75" x14ac:dyDescent="0.25">
      <c r="A658" s="619" t="s">
        <v>1916</v>
      </c>
      <c r="B658" s="619" t="s">
        <v>7405</v>
      </c>
      <c r="C658" s="619" t="s">
        <v>1981</v>
      </c>
      <c r="D658" s="619" t="s">
        <v>426</v>
      </c>
      <c r="E658" s="631">
        <v>2024</v>
      </c>
      <c r="F658" s="79">
        <v>68400</v>
      </c>
      <c r="G658" s="619" t="s">
        <v>7317</v>
      </c>
    </row>
    <row r="659" spans="1:7" ht="15.75" x14ac:dyDescent="0.25">
      <c r="A659" s="619" t="s">
        <v>1916</v>
      </c>
      <c r="B659" s="619" t="s">
        <v>7617</v>
      </c>
      <c r="C659" s="619" t="s">
        <v>6653</v>
      </c>
      <c r="D659" s="619" t="s">
        <v>426</v>
      </c>
      <c r="E659" s="631">
        <v>2024</v>
      </c>
      <c r="F659" s="79">
        <v>108200</v>
      </c>
      <c r="G659" s="619" t="s">
        <v>7403</v>
      </c>
    </row>
    <row r="660" spans="1:7" ht="15.75" x14ac:dyDescent="0.25">
      <c r="A660" s="619" t="s">
        <v>1916</v>
      </c>
      <c r="B660" s="619" t="s">
        <v>7409</v>
      </c>
      <c r="C660" s="619" t="s">
        <v>6653</v>
      </c>
      <c r="D660" s="619" t="s">
        <v>426</v>
      </c>
      <c r="E660" s="631">
        <v>2024</v>
      </c>
      <c r="F660" s="79">
        <v>115300</v>
      </c>
      <c r="G660" s="619" t="s">
        <v>7403</v>
      </c>
    </row>
    <row r="661" spans="1:7" ht="15.75" x14ac:dyDescent="0.25">
      <c r="A661" s="619" t="s">
        <v>1916</v>
      </c>
      <c r="B661" s="619" t="s">
        <v>7614</v>
      </c>
      <c r="C661" s="619" t="s">
        <v>2114</v>
      </c>
      <c r="D661" s="619" t="s">
        <v>426</v>
      </c>
      <c r="E661" s="631">
        <v>2024</v>
      </c>
      <c r="F661" s="79">
        <v>55100</v>
      </c>
      <c r="G661" s="619" t="s">
        <v>7317</v>
      </c>
    </row>
    <row r="662" spans="1:7" ht="15.75" x14ac:dyDescent="0.25">
      <c r="A662" s="619" t="s">
        <v>1916</v>
      </c>
      <c r="B662" s="619" t="s">
        <v>7615</v>
      </c>
      <c r="C662" s="619" t="s">
        <v>2114</v>
      </c>
      <c r="D662" s="619" t="s">
        <v>426</v>
      </c>
      <c r="E662" s="631">
        <v>2024</v>
      </c>
      <c r="F662" s="79">
        <v>54900</v>
      </c>
      <c r="G662" s="619" t="s">
        <v>7317</v>
      </c>
    </row>
    <row r="663" spans="1:7" ht="15.75" x14ac:dyDescent="0.25">
      <c r="A663" s="619" t="s">
        <v>1916</v>
      </c>
      <c r="B663" s="619" t="s">
        <v>7613</v>
      </c>
      <c r="C663" s="619" t="s">
        <v>2114</v>
      </c>
      <c r="D663" s="619" t="s">
        <v>426</v>
      </c>
      <c r="E663" s="631">
        <v>2024</v>
      </c>
      <c r="F663" s="79">
        <v>49900</v>
      </c>
      <c r="G663" s="619" t="s">
        <v>7317</v>
      </c>
    </row>
    <row r="664" spans="1:7" ht="15.75" x14ac:dyDescent="0.25">
      <c r="A664" s="618" t="s">
        <v>1916</v>
      </c>
      <c r="B664" s="618" t="s">
        <v>9709</v>
      </c>
      <c r="C664" s="618" t="s">
        <v>1981</v>
      </c>
      <c r="D664" s="618" t="s">
        <v>426</v>
      </c>
      <c r="E664" s="631">
        <v>2024</v>
      </c>
      <c r="F664" s="79">
        <v>141100</v>
      </c>
      <c r="G664" s="618" t="s">
        <v>7317</v>
      </c>
    </row>
    <row r="665" spans="1:7" ht="15.75" x14ac:dyDescent="0.25">
      <c r="A665" s="619" t="s">
        <v>1916</v>
      </c>
      <c r="B665" s="619" t="s">
        <v>7608</v>
      </c>
      <c r="C665" s="619" t="s">
        <v>1981</v>
      </c>
      <c r="D665" s="619" t="s">
        <v>44</v>
      </c>
      <c r="E665" s="631">
        <v>2024</v>
      </c>
      <c r="F665" s="79">
        <v>83600</v>
      </c>
      <c r="G665" s="619" t="s">
        <v>7317</v>
      </c>
    </row>
    <row r="666" spans="1:7" ht="15.75" x14ac:dyDescent="0.25">
      <c r="A666" s="619" t="s">
        <v>1916</v>
      </c>
      <c r="B666" s="619" t="s">
        <v>7609</v>
      </c>
      <c r="C666" s="619" t="s">
        <v>1981</v>
      </c>
      <c r="D666" s="619" t="s">
        <v>44</v>
      </c>
      <c r="E666" s="631">
        <v>2024</v>
      </c>
      <c r="F666" s="79">
        <v>90700</v>
      </c>
      <c r="G666" s="619" t="s">
        <v>7317</v>
      </c>
    </row>
    <row r="667" spans="1:7" ht="15.75" x14ac:dyDescent="0.25">
      <c r="A667" s="618" t="s">
        <v>1916</v>
      </c>
      <c r="B667" s="618" t="s">
        <v>9710</v>
      </c>
      <c r="C667" s="618" t="s">
        <v>1981</v>
      </c>
      <c r="D667" s="618" t="s">
        <v>426</v>
      </c>
      <c r="E667" s="631">
        <v>2024</v>
      </c>
      <c r="F667" s="79">
        <v>90700</v>
      </c>
      <c r="G667" s="618" t="s">
        <v>7317</v>
      </c>
    </row>
    <row r="668" spans="1:7" ht="15.75" x14ac:dyDescent="0.25">
      <c r="A668" s="619" t="s">
        <v>1916</v>
      </c>
      <c r="B668" s="619" t="s">
        <v>7607</v>
      </c>
      <c r="C668" s="619" t="s">
        <v>1981</v>
      </c>
      <c r="D668" s="619" t="s">
        <v>44</v>
      </c>
      <c r="E668" s="631">
        <v>2024</v>
      </c>
      <c r="F668" s="79">
        <v>118200</v>
      </c>
      <c r="G668" s="619" t="s">
        <v>7317</v>
      </c>
    </row>
    <row r="669" spans="1:7" ht="15.75" x14ac:dyDescent="0.25">
      <c r="A669" s="619" t="s">
        <v>1916</v>
      </c>
      <c r="B669" s="619" t="s">
        <v>7611</v>
      </c>
      <c r="C669" s="619" t="s">
        <v>4998</v>
      </c>
      <c r="D669" s="619" t="s">
        <v>44</v>
      </c>
      <c r="E669" s="631">
        <v>2024</v>
      </c>
      <c r="F669" s="79">
        <v>199450</v>
      </c>
      <c r="G669" s="619" t="s">
        <v>7317</v>
      </c>
    </row>
    <row r="670" spans="1:7" ht="15.75" x14ac:dyDescent="0.25">
      <c r="A670" s="619" t="s">
        <v>1916</v>
      </c>
      <c r="B670" s="619" t="s">
        <v>7612</v>
      </c>
      <c r="C670" s="619" t="s">
        <v>4998</v>
      </c>
      <c r="D670" s="619" t="s">
        <v>44</v>
      </c>
      <c r="E670" s="631">
        <v>2024</v>
      </c>
      <c r="F670" s="79">
        <v>180300</v>
      </c>
      <c r="G670" s="619" t="s">
        <v>7317</v>
      </c>
    </row>
    <row r="671" spans="1:7" ht="15.75" x14ac:dyDescent="0.25">
      <c r="A671" s="619" t="s">
        <v>1916</v>
      </c>
      <c r="B671" s="619" t="s">
        <v>7610</v>
      </c>
      <c r="C671" s="619" t="s">
        <v>4998</v>
      </c>
      <c r="D671" s="619" t="s">
        <v>44</v>
      </c>
      <c r="E671" s="631">
        <v>2024</v>
      </c>
      <c r="F671" s="79">
        <v>180300</v>
      </c>
      <c r="G671" s="619" t="s">
        <v>7317</v>
      </c>
    </row>
    <row r="672" spans="1:7" ht="15.75" x14ac:dyDescent="0.25">
      <c r="A672" s="618" t="s">
        <v>1916</v>
      </c>
      <c r="B672" s="618" t="s">
        <v>9711</v>
      </c>
      <c r="C672" s="618" t="s">
        <v>1981</v>
      </c>
      <c r="D672" s="618" t="s">
        <v>426</v>
      </c>
      <c r="E672" s="631">
        <v>2024</v>
      </c>
      <c r="F672" s="79">
        <v>84795</v>
      </c>
      <c r="G672" s="618" t="s">
        <v>7317</v>
      </c>
    </row>
    <row r="673" spans="1:7" ht="15.75" x14ac:dyDescent="0.25">
      <c r="A673" s="618" t="s">
        <v>1916</v>
      </c>
      <c r="B673" s="618" t="s">
        <v>9712</v>
      </c>
      <c r="C673" s="618" t="s">
        <v>1981</v>
      </c>
      <c r="D673" s="618" t="s">
        <v>426</v>
      </c>
      <c r="E673" s="631">
        <v>2024</v>
      </c>
      <c r="F673" s="79">
        <v>70600</v>
      </c>
      <c r="G673" s="618" t="s">
        <v>7317</v>
      </c>
    </row>
    <row r="674" spans="1:7" s="831" customFormat="1" ht="15.75" x14ac:dyDescent="0.25">
      <c r="A674" s="890" t="s">
        <v>10708</v>
      </c>
      <c r="B674" s="890" t="s">
        <v>10707</v>
      </c>
      <c r="C674" s="890" t="s">
        <v>1983</v>
      </c>
      <c r="D674" s="877" t="s">
        <v>110</v>
      </c>
      <c r="E674" s="935">
        <v>2024</v>
      </c>
      <c r="F674" s="893">
        <v>19429</v>
      </c>
      <c r="G674" s="937" t="s">
        <v>4874</v>
      </c>
    </row>
    <row r="675" spans="1:7" ht="15.75" x14ac:dyDescent="0.25">
      <c r="A675" s="619" t="s">
        <v>85</v>
      </c>
      <c r="B675" s="619" t="s">
        <v>7627</v>
      </c>
      <c r="C675" s="619" t="s">
        <v>1985</v>
      </c>
      <c r="D675" s="619" t="s">
        <v>426</v>
      </c>
      <c r="E675" s="631">
        <v>2024</v>
      </c>
      <c r="F675" s="79">
        <v>42040</v>
      </c>
      <c r="G675" s="619" t="s">
        <v>7277</v>
      </c>
    </row>
    <row r="676" spans="1:7" ht="15.75" x14ac:dyDescent="0.25">
      <c r="A676" s="619" t="s">
        <v>85</v>
      </c>
      <c r="B676" s="619" t="s">
        <v>7631</v>
      </c>
      <c r="C676" s="619" t="s">
        <v>1985</v>
      </c>
      <c r="D676" s="619" t="s">
        <v>426</v>
      </c>
      <c r="E676" s="631">
        <v>2024</v>
      </c>
      <c r="F676" s="79">
        <v>46625</v>
      </c>
      <c r="G676" s="619" t="s">
        <v>7277</v>
      </c>
    </row>
    <row r="677" spans="1:7" ht="15.75" x14ac:dyDescent="0.25">
      <c r="A677" s="619" t="s">
        <v>85</v>
      </c>
      <c r="B677" s="619" t="s">
        <v>7632</v>
      </c>
      <c r="C677" s="619" t="s">
        <v>1985</v>
      </c>
      <c r="D677" s="619" t="s">
        <v>426</v>
      </c>
      <c r="E677" s="631">
        <v>2024</v>
      </c>
      <c r="F677" s="79">
        <v>47210</v>
      </c>
      <c r="G677" s="619" t="s">
        <v>7277</v>
      </c>
    </row>
    <row r="678" spans="1:7" ht="15.75" x14ac:dyDescent="0.25">
      <c r="A678" s="619" t="s">
        <v>85</v>
      </c>
      <c r="B678" s="619" t="s">
        <v>7634</v>
      </c>
      <c r="C678" s="619" t="s">
        <v>1985</v>
      </c>
      <c r="D678" s="619" t="s">
        <v>426</v>
      </c>
      <c r="E678" s="631">
        <v>2024</v>
      </c>
      <c r="F678" s="79">
        <v>50930</v>
      </c>
      <c r="G678" s="619" t="s">
        <v>7277</v>
      </c>
    </row>
    <row r="679" spans="1:7" ht="15.75" x14ac:dyDescent="0.25">
      <c r="A679" s="619" t="s">
        <v>85</v>
      </c>
      <c r="B679" s="619" t="s">
        <v>7426</v>
      </c>
      <c r="C679" s="619" t="s">
        <v>1985</v>
      </c>
      <c r="D679" s="619" t="s">
        <v>110</v>
      </c>
      <c r="E679" s="631">
        <v>2024</v>
      </c>
      <c r="F679" s="79">
        <v>47825</v>
      </c>
      <c r="G679" s="619" t="s">
        <v>7277</v>
      </c>
    </row>
    <row r="680" spans="1:7" ht="15.75" x14ac:dyDescent="0.25">
      <c r="A680" s="619" t="s">
        <v>85</v>
      </c>
      <c r="B680" s="619" t="s">
        <v>7428</v>
      </c>
      <c r="C680" s="619" t="s">
        <v>1985</v>
      </c>
      <c r="D680" s="619" t="s">
        <v>110</v>
      </c>
      <c r="E680" s="631">
        <v>2024</v>
      </c>
      <c r="F680" s="79">
        <v>49735</v>
      </c>
      <c r="G680" s="619" t="s">
        <v>7277</v>
      </c>
    </row>
    <row r="681" spans="1:7" ht="15.75" x14ac:dyDescent="0.25">
      <c r="A681" s="619" t="s">
        <v>85</v>
      </c>
      <c r="B681" s="619" t="s">
        <v>7629</v>
      </c>
      <c r="C681" s="619" t="s">
        <v>1985</v>
      </c>
      <c r="D681" s="619" t="s">
        <v>110</v>
      </c>
      <c r="E681" s="631">
        <v>2024</v>
      </c>
      <c r="F681" s="79">
        <v>43440</v>
      </c>
      <c r="G681" s="619" t="s">
        <v>7277</v>
      </c>
    </row>
    <row r="682" spans="1:7" ht="15.75" x14ac:dyDescent="0.25">
      <c r="A682" s="619" t="s">
        <v>85</v>
      </c>
      <c r="B682" s="619" t="s">
        <v>7427</v>
      </c>
      <c r="C682" s="619" t="s">
        <v>1985</v>
      </c>
      <c r="D682" s="619" t="s">
        <v>110</v>
      </c>
      <c r="E682" s="631">
        <v>2024</v>
      </c>
      <c r="F682" s="79">
        <v>48610</v>
      </c>
      <c r="G682" s="619" t="s">
        <v>7277</v>
      </c>
    </row>
    <row r="683" spans="1:7" ht="15.75" x14ac:dyDescent="0.25">
      <c r="A683" s="619" t="s">
        <v>85</v>
      </c>
      <c r="B683" s="619" t="s">
        <v>7429</v>
      </c>
      <c r="C683" s="619" t="s">
        <v>1985</v>
      </c>
      <c r="D683" s="619" t="s">
        <v>110</v>
      </c>
      <c r="E683" s="631">
        <v>2024</v>
      </c>
      <c r="F683" s="79">
        <v>52330</v>
      </c>
      <c r="G683" s="619" t="s">
        <v>7277</v>
      </c>
    </row>
    <row r="684" spans="1:7" ht="15.75" x14ac:dyDescent="0.25">
      <c r="A684" s="619" t="s">
        <v>85</v>
      </c>
      <c r="B684" s="619" t="s">
        <v>7630</v>
      </c>
      <c r="C684" s="619" t="s">
        <v>3761</v>
      </c>
      <c r="D684" s="619" t="s">
        <v>110</v>
      </c>
      <c r="E684" s="631">
        <v>2024</v>
      </c>
      <c r="F684" s="79">
        <v>46625</v>
      </c>
      <c r="G684" s="619" t="s">
        <v>7277</v>
      </c>
    </row>
    <row r="685" spans="1:7" ht="15.75" x14ac:dyDescent="0.25">
      <c r="A685" s="619" t="s">
        <v>85</v>
      </c>
      <c r="B685" s="619" t="s">
        <v>7633</v>
      </c>
      <c r="C685" s="619" t="s">
        <v>3761</v>
      </c>
      <c r="D685" s="619" t="s">
        <v>110</v>
      </c>
      <c r="E685" s="631">
        <v>2024</v>
      </c>
      <c r="F685" s="79">
        <v>48500</v>
      </c>
      <c r="G685" s="619" t="s">
        <v>7277</v>
      </c>
    </row>
    <row r="686" spans="1:7" ht="15.75" x14ac:dyDescent="0.25">
      <c r="A686" s="619" t="s">
        <v>85</v>
      </c>
      <c r="B686" s="619" t="s">
        <v>7628</v>
      </c>
      <c r="C686" s="619" t="s">
        <v>3761</v>
      </c>
      <c r="D686" s="619" t="s">
        <v>110</v>
      </c>
      <c r="E686" s="631">
        <v>2024</v>
      </c>
      <c r="F686" s="79">
        <v>42040</v>
      </c>
      <c r="G686" s="619" t="s">
        <v>7277</v>
      </c>
    </row>
    <row r="687" spans="1:7" ht="15.75" x14ac:dyDescent="0.25">
      <c r="A687" s="619" t="s">
        <v>85</v>
      </c>
      <c r="B687" s="619" t="s">
        <v>7420</v>
      </c>
      <c r="C687" s="619" t="s">
        <v>3761</v>
      </c>
      <c r="D687" s="619" t="s">
        <v>110</v>
      </c>
      <c r="E687" s="631">
        <v>2024</v>
      </c>
      <c r="F687" s="79">
        <v>47210</v>
      </c>
      <c r="G687" s="619" t="s">
        <v>7277</v>
      </c>
    </row>
    <row r="688" spans="1:7" ht="15.75" x14ac:dyDescent="0.25">
      <c r="A688" s="619" t="s">
        <v>85</v>
      </c>
      <c r="B688" s="619" t="s">
        <v>7423</v>
      </c>
      <c r="C688" s="619" t="s">
        <v>3761</v>
      </c>
      <c r="D688" s="619" t="s">
        <v>110</v>
      </c>
      <c r="E688" s="631">
        <v>2024</v>
      </c>
      <c r="F688" s="79">
        <v>50930</v>
      </c>
      <c r="G688" s="619" t="s">
        <v>7277</v>
      </c>
    </row>
    <row r="689" spans="1:7" ht="15.75" x14ac:dyDescent="0.25">
      <c r="A689" s="619" t="s">
        <v>85</v>
      </c>
      <c r="B689" s="619" t="s">
        <v>7640</v>
      </c>
      <c r="C689" s="619" t="s">
        <v>3789</v>
      </c>
      <c r="D689" s="619" t="s">
        <v>44</v>
      </c>
      <c r="E689" s="631">
        <v>2024</v>
      </c>
      <c r="F689" s="79">
        <v>75900</v>
      </c>
      <c r="G689" s="619" t="s">
        <v>7277</v>
      </c>
    </row>
    <row r="690" spans="1:7" ht="15.75" x14ac:dyDescent="0.25">
      <c r="A690" s="619" t="s">
        <v>85</v>
      </c>
      <c r="B690" s="619" t="s">
        <v>7641</v>
      </c>
      <c r="C690" s="619" t="s">
        <v>3789</v>
      </c>
      <c r="D690" s="619" t="s">
        <v>44</v>
      </c>
      <c r="E690" s="631">
        <v>2024</v>
      </c>
      <c r="F690" s="79">
        <v>79900</v>
      </c>
      <c r="G690" s="619" t="s">
        <v>7277</v>
      </c>
    </row>
    <row r="691" spans="1:7" ht="15.75" x14ac:dyDescent="0.25">
      <c r="A691" s="619" t="s">
        <v>85</v>
      </c>
      <c r="B691" s="619" t="s">
        <v>7642</v>
      </c>
      <c r="C691" s="619" t="s">
        <v>3789</v>
      </c>
      <c r="D691" s="619" t="s">
        <v>44</v>
      </c>
      <c r="E691" s="631">
        <v>2024</v>
      </c>
      <c r="F691" s="79">
        <v>67900</v>
      </c>
      <c r="G691" s="619" t="s">
        <v>7277</v>
      </c>
    </row>
    <row r="692" spans="1:7" ht="15.75" x14ac:dyDescent="0.25">
      <c r="A692" s="619" t="s">
        <v>85</v>
      </c>
      <c r="B692" s="619" t="s">
        <v>7643</v>
      </c>
      <c r="C692" s="619" t="s">
        <v>3789</v>
      </c>
      <c r="D692" s="619" t="s">
        <v>44</v>
      </c>
      <c r="E692" s="631">
        <v>2024</v>
      </c>
      <c r="F692" s="79">
        <v>75900</v>
      </c>
      <c r="G692" s="619" t="s">
        <v>7277</v>
      </c>
    </row>
    <row r="693" spans="1:7" ht="15.75" x14ac:dyDescent="0.25">
      <c r="A693" s="619" t="s">
        <v>85</v>
      </c>
      <c r="B693" s="619" t="s">
        <v>7639</v>
      </c>
      <c r="C693" s="619" t="s">
        <v>3789</v>
      </c>
      <c r="D693" s="619" t="s">
        <v>44</v>
      </c>
      <c r="E693" s="631">
        <v>2024</v>
      </c>
      <c r="F693" s="79">
        <v>67900</v>
      </c>
      <c r="G693" s="619" t="s">
        <v>7277</v>
      </c>
    </row>
    <row r="694" spans="1:7" ht="15.75" x14ac:dyDescent="0.25">
      <c r="A694" s="619" t="s">
        <v>85</v>
      </c>
      <c r="B694" s="619" t="s">
        <v>7638</v>
      </c>
      <c r="C694" s="619" t="s">
        <v>3789</v>
      </c>
      <c r="D694" s="619" t="s">
        <v>44</v>
      </c>
      <c r="E694" s="631">
        <v>2024</v>
      </c>
      <c r="F694" s="79">
        <v>62900</v>
      </c>
      <c r="G694" s="619" t="s">
        <v>7277</v>
      </c>
    </row>
    <row r="695" spans="1:7" ht="15.75" x14ac:dyDescent="0.25">
      <c r="A695" s="619" t="s">
        <v>85</v>
      </c>
      <c r="B695" s="619" t="s">
        <v>6222</v>
      </c>
      <c r="C695" s="619" t="s">
        <v>3761</v>
      </c>
      <c r="D695" s="619" t="s">
        <v>426</v>
      </c>
      <c r="E695" s="631">
        <v>2024</v>
      </c>
      <c r="F695" s="79">
        <v>42085</v>
      </c>
      <c r="G695" s="619" t="s">
        <v>7277</v>
      </c>
    </row>
    <row r="696" spans="1:7" ht="15.75" x14ac:dyDescent="0.25">
      <c r="A696" s="619" t="s">
        <v>85</v>
      </c>
      <c r="B696" s="619" t="s">
        <v>7635</v>
      </c>
      <c r="C696" s="619" t="s">
        <v>2114</v>
      </c>
      <c r="D696" s="619" t="s">
        <v>438</v>
      </c>
      <c r="E696" s="631">
        <v>2024</v>
      </c>
      <c r="F696" s="79">
        <v>41905</v>
      </c>
      <c r="G696" s="619" t="s">
        <v>7277</v>
      </c>
    </row>
    <row r="697" spans="1:7" ht="15.75" x14ac:dyDescent="0.25">
      <c r="A697" s="619" t="s">
        <v>85</v>
      </c>
      <c r="B697" s="619" t="s">
        <v>7635</v>
      </c>
      <c r="C697" s="619" t="s">
        <v>3761</v>
      </c>
      <c r="D697" s="619" t="s">
        <v>426</v>
      </c>
      <c r="E697" s="631">
        <v>2024</v>
      </c>
      <c r="F697" s="79">
        <v>43945</v>
      </c>
      <c r="G697" s="619" t="s">
        <v>7277</v>
      </c>
    </row>
    <row r="698" spans="1:7" ht="15.75" x14ac:dyDescent="0.25">
      <c r="A698" s="619" t="s">
        <v>85</v>
      </c>
      <c r="B698" s="619" t="s">
        <v>6216</v>
      </c>
      <c r="C698" s="619" t="s">
        <v>2114</v>
      </c>
      <c r="D698" s="619" t="s">
        <v>438</v>
      </c>
      <c r="E698" s="631">
        <v>2024</v>
      </c>
      <c r="F698" s="79">
        <v>40085</v>
      </c>
      <c r="G698" s="619" t="s">
        <v>7277</v>
      </c>
    </row>
    <row r="699" spans="1:7" ht="15.75" x14ac:dyDescent="0.25">
      <c r="A699" s="619" t="s">
        <v>85</v>
      </c>
      <c r="B699" s="619" t="s">
        <v>7636</v>
      </c>
      <c r="C699" s="619" t="s">
        <v>3761</v>
      </c>
      <c r="D699" s="619" t="s">
        <v>438</v>
      </c>
      <c r="E699" s="631">
        <v>2024</v>
      </c>
      <c r="F699" s="79">
        <v>43260</v>
      </c>
      <c r="G699" s="619" t="s">
        <v>7277</v>
      </c>
    </row>
    <row r="700" spans="1:7" ht="15.75" x14ac:dyDescent="0.25">
      <c r="A700" s="619" t="s">
        <v>85</v>
      </c>
      <c r="B700" s="619" t="s">
        <v>7636</v>
      </c>
      <c r="C700" s="619" t="s">
        <v>3761</v>
      </c>
      <c r="D700" s="619" t="s">
        <v>426</v>
      </c>
      <c r="E700" s="631">
        <v>2024</v>
      </c>
      <c r="F700" s="79">
        <v>45260</v>
      </c>
      <c r="G700" s="619" t="s">
        <v>7277</v>
      </c>
    </row>
    <row r="701" spans="1:7" ht="15.75" x14ac:dyDescent="0.25">
      <c r="A701" s="619" t="s">
        <v>85</v>
      </c>
      <c r="B701" s="619" t="s">
        <v>7637</v>
      </c>
      <c r="C701" s="619" t="s">
        <v>3764</v>
      </c>
      <c r="D701" s="619" t="s">
        <v>438</v>
      </c>
      <c r="E701" s="631">
        <v>2024</v>
      </c>
      <c r="F701" s="79">
        <v>58870</v>
      </c>
      <c r="G701" s="619" t="s">
        <v>7277</v>
      </c>
    </row>
    <row r="702" spans="1:7" ht="15.75" x14ac:dyDescent="0.25">
      <c r="A702" s="619" t="s">
        <v>85</v>
      </c>
      <c r="B702" s="619" t="s">
        <v>7431</v>
      </c>
      <c r="C702" s="619" t="s">
        <v>3764</v>
      </c>
      <c r="D702" s="619" t="s">
        <v>438</v>
      </c>
      <c r="E702" s="631">
        <v>2024</v>
      </c>
      <c r="F702" s="79">
        <v>63370</v>
      </c>
      <c r="G702" s="619" t="s">
        <v>7277</v>
      </c>
    </row>
    <row r="703" spans="1:7" ht="15.75" x14ac:dyDescent="0.25">
      <c r="A703" s="619" t="s">
        <v>85</v>
      </c>
      <c r="B703" s="619" t="s">
        <v>7645</v>
      </c>
      <c r="C703" s="619" t="s">
        <v>3764</v>
      </c>
      <c r="D703" s="619" t="s">
        <v>438</v>
      </c>
      <c r="E703" s="631">
        <v>2024</v>
      </c>
      <c r="F703" s="79">
        <v>105950</v>
      </c>
      <c r="G703" s="619" t="s">
        <v>7646</v>
      </c>
    </row>
    <row r="704" spans="1:7" ht="15.75" x14ac:dyDescent="0.25">
      <c r="A704" s="619" t="s">
        <v>85</v>
      </c>
      <c r="B704" s="619" t="s">
        <v>6261</v>
      </c>
      <c r="C704" s="619" t="s">
        <v>3764</v>
      </c>
      <c r="D704" s="619" t="s">
        <v>438</v>
      </c>
      <c r="E704" s="631">
        <v>2024</v>
      </c>
      <c r="F704" s="79">
        <v>98450</v>
      </c>
      <c r="G704" s="619" t="s">
        <v>7433</v>
      </c>
    </row>
    <row r="705" spans="1:7" ht="15.75" x14ac:dyDescent="0.25">
      <c r="A705" s="619" t="s">
        <v>85</v>
      </c>
      <c r="B705" s="619" t="s">
        <v>7644</v>
      </c>
      <c r="C705" s="619" t="s">
        <v>3761</v>
      </c>
      <c r="D705" s="619" t="s">
        <v>438</v>
      </c>
      <c r="E705" s="631">
        <v>2024</v>
      </c>
      <c r="F705" s="79">
        <v>101750</v>
      </c>
      <c r="G705" s="619" t="s">
        <v>7433</v>
      </c>
    </row>
    <row r="706" spans="1:7" ht="15.75" x14ac:dyDescent="0.25">
      <c r="A706" s="619" t="s">
        <v>85</v>
      </c>
      <c r="B706" s="619" t="s">
        <v>6264</v>
      </c>
      <c r="C706" s="619" t="s">
        <v>3761</v>
      </c>
      <c r="D706" s="619" t="s">
        <v>426</v>
      </c>
      <c r="E706" s="631">
        <v>2024</v>
      </c>
      <c r="F706" s="79">
        <v>82585</v>
      </c>
      <c r="G706" s="619" t="s">
        <v>7277</v>
      </c>
    </row>
    <row r="707" spans="1:7" ht="15.75" x14ac:dyDescent="0.25">
      <c r="A707" s="619" t="s">
        <v>85</v>
      </c>
      <c r="B707" s="619" t="s">
        <v>6285</v>
      </c>
      <c r="C707" s="619" t="s">
        <v>3761</v>
      </c>
      <c r="D707" s="619" t="s">
        <v>426</v>
      </c>
      <c r="E707" s="631">
        <v>2024</v>
      </c>
      <c r="F707" s="79">
        <v>85925</v>
      </c>
      <c r="G707" s="619" t="s">
        <v>7277</v>
      </c>
    </row>
    <row r="708" spans="1:7" ht="15.75" x14ac:dyDescent="0.25">
      <c r="A708" s="619" t="s">
        <v>85</v>
      </c>
      <c r="B708" s="619" t="s">
        <v>6266</v>
      </c>
      <c r="C708" s="619" t="s">
        <v>3761</v>
      </c>
      <c r="D708" s="619" t="s">
        <v>438</v>
      </c>
      <c r="E708" s="631">
        <v>2024</v>
      </c>
      <c r="F708" s="79">
        <v>83475</v>
      </c>
      <c r="G708" s="619" t="s">
        <v>7277</v>
      </c>
    </row>
    <row r="709" spans="1:7" ht="15.75" x14ac:dyDescent="0.25">
      <c r="A709" s="619" t="s">
        <v>85</v>
      </c>
      <c r="B709" s="619" t="s">
        <v>6263</v>
      </c>
      <c r="C709" s="619" t="s">
        <v>3761</v>
      </c>
      <c r="D709" s="619" t="s">
        <v>438</v>
      </c>
      <c r="E709" s="631">
        <v>2024</v>
      </c>
      <c r="F709" s="79">
        <v>79335</v>
      </c>
      <c r="G709" s="619" t="s">
        <v>7277</v>
      </c>
    </row>
    <row r="710" spans="1:7" ht="15.75" x14ac:dyDescent="0.25">
      <c r="A710" s="619" t="s">
        <v>85</v>
      </c>
      <c r="B710" s="619" t="s">
        <v>7647</v>
      </c>
      <c r="C710" s="619" t="s">
        <v>3761</v>
      </c>
      <c r="D710" s="619" t="s">
        <v>426</v>
      </c>
      <c r="E710" s="631">
        <v>2024</v>
      </c>
      <c r="F710" s="79">
        <v>114210</v>
      </c>
      <c r="G710" s="619" t="s">
        <v>7277</v>
      </c>
    </row>
    <row r="711" spans="1:7" ht="15.75" x14ac:dyDescent="0.25">
      <c r="A711" s="619" t="s">
        <v>85</v>
      </c>
      <c r="B711" s="619" t="s">
        <v>7439</v>
      </c>
      <c r="C711" s="619" t="s">
        <v>3789</v>
      </c>
      <c r="D711" s="619" t="s">
        <v>44</v>
      </c>
      <c r="E711" s="631">
        <v>2024</v>
      </c>
      <c r="F711" s="79">
        <v>106775</v>
      </c>
      <c r="G711" s="619" t="s">
        <v>7317</v>
      </c>
    </row>
    <row r="712" spans="1:7" ht="15.75" x14ac:dyDescent="0.25">
      <c r="A712" s="619" t="s">
        <v>85</v>
      </c>
      <c r="B712" s="619" t="s">
        <v>7648</v>
      </c>
      <c r="C712" s="619" t="s">
        <v>3789</v>
      </c>
      <c r="D712" s="619" t="s">
        <v>110</v>
      </c>
      <c r="E712" s="631">
        <v>2024</v>
      </c>
      <c r="F712" s="79">
        <v>92565</v>
      </c>
      <c r="G712" s="619" t="s">
        <v>7317</v>
      </c>
    </row>
    <row r="713" spans="1:7" ht="15.75" x14ac:dyDescent="0.25">
      <c r="A713" s="619" t="s">
        <v>85</v>
      </c>
      <c r="B713" s="619" t="s">
        <v>7650</v>
      </c>
      <c r="C713" s="619" t="s">
        <v>3789</v>
      </c>
      <c r="D713" s="619" t="s">
        <v>44</v>
      </c>
      <c r="E713" s="631">
        <v>2024</v>
      </c>
      <c r="F713" s="79">
        <v>108515</v>
      </c>
      <c r="G713" s="619" t="s">
        <v>7317</v>
      </c>
    </row>
    <row r="714" spans="1:7" ht="15.75" x14ac:dyDescent="0.25">
      <c r="A714" s="619" t="s">
        <v>85</v>
      </c>
      <c r="B714" s="619" t="s">
        <v>7649</v>
      </c>
      <c r="C714" s="619" t="s">
        <v>3789</v>
      </c>
      <c r="D714" s="619" t="s">
        <v>44</v>
      </c>
      <c r="E714" s="631">
        <v>2024</v>
      </c>
      <c r="F714" s="79">
        <v>100515</v>
      </c>
      <c r="G714" s="619" t="s">
        <v>7317</v>
      </c>
    </row>
    <row r="715" spans="1:7" ht="15.75" x14ac:dyDescent="0.25">
      <c r="A715" s="619" t="s">
        <v>85</v>
      </c>
      <c r="B715" s="619" t="s">
        <v>7651</v>
      </c>
      <c r="C715" s="619" t="s">
        <v>3789</v>
      </c>
      <c r="D715" s="619" t="s">
        <v>44</v>
      </c>
      <c r="E715" s="631">
        <v>2024</v>
      </c>
      <c r="F715" s="79">
        <v>133140</v>
      </c>
      <c r="G715" s="619" t="s">
        <v>7317</v>
      </c>
    </row>
    <row r="716" spans="1:7" ht="15.75" x14ac:dyDescent="0.25">
      <c r="A716" s="619" t="s">
        <v>85</v>
      </c>
      <c r="B716" s="619" t="s">
        <v>7652</v>
      </c>
      <c r="C716" s="619" t="s">
        <v>1985</v>
      </c>
      <c r="D716" s="619" t="s">
        <v>426</v>
      </c>
      <c r="E716" s="631">
        <v>2024</v>
      </c>
      <c r="F716" s="79">
        <v>41055</v>
      </c>
      <c r="G716" s="619" t="s">
        <v>7317</v>
      </c>
    </row>
    <row r="717" spans="1:7" ht="15.75" x14ac:dyDescent="0.25">
      <c r="A717" s="619" t="s">
        <v>85</v>
      </c>
      <c r="B717" s="619" t="s">
        <v>7446</v>
      </c>
      <c r="C717" s="619" t="s">
        <v>1985</v>
      </c>
      <c r="D717" s="619" t="s">
        <v>110</v>
      </c>
      <c r="E717" s="631">
        <v>2024</v>
      </c>
      <c r="F717" s="79">
        <v>39455</v>
      </c>
      <c r="G717" s="619" t="s">
        <v>7317</v>
      </c>
    </row>
    <row r="718" spans="1:7" ht="15.75" x14ac:dyDescent="0.25">
      <c r="A718" s="619" t="s">
        <v>85</v>
      </c>
      <c r="B718" s="619" t="s">
        <v>7654</v>
      </c>
      <c r="C718" s="619" t="s">
        <v>1985</v>
      </c>
      <c r="D718" s="619" t="s">
        <v>426</v>
      </c>
      <c r="E718" s="631">
        <v>2024</v>
      </c>
      <c r="F718" s="79">
        <v>44105</v>
      </c>
      <c r="G718" s="619" t="s">
        <v>7317</v>
      </c>
    </row>
    <row r="719" spans="1:7" ht="15.75" x14ac:dyDescent="0.25">
      <c r="A719" s="619" t="s">
        <v>85</v>
      </c>
      <c r="B719" s="619" t="s">
        <v>7653</v>
      </c>
      <c r="C719" s="619" t="s">
        <v>1985</v>
      </c>
      <c r="D719" s="619" t="s">
        <v>110</v>
      </c>
      <c r="E719" s="631">
        <v>2024</v>
      </c>
      <c r="F719" s="79">
        <v>42505</v>
      </c>
      <c r="G719" s="619" t="s">
        <v>7317</v>
      </c>
    </row>
    <row r="720" spans="1:7" ht="15.75" x14ac:dyDescent="0.25">
      <c r="A720" s="618" t="s">
        <v>85</v>
      </c>
      <c r="B720" s="618" t="s">
        <v>9713</v>
      </c>
      <c r="C720" s="618" t="s">
        <v>1985</v>
      </c>
      <c r="D720" s="618" t="s">
        <v>426</v>
      </c>
      <c r="E720" s="631">
        <v>2024</v>
      </c>
      <c r="F720" s="79">
        <v>46515</v>
      </c>
      <c r="G720" s="618" t="s">
        <v>7317</v>
      </c>
    </row>
    <row r="721" spans="1:7" ht="15.75" x14ac:dyDescent="0.25">
      <c r="A721" s="619" t="s">
        <v>85</v>
      </c>
      <c r="B721" s="619" t="s">
        <v>7657</v>
      </c>
      <c r="C721" s="619" t="s">
        <v>3721</v>
      </c>
      <c r="D721" s="619" t="s">
        <v>426</v>
      </c>
      <c r="E721" s="631">
        <v>2024</v>
      </c>
      <c r="F721" s="79">
        <v>49355</v>
      </c>
      <c r="G721" s="619" t="s">
        <v>7317</v>
      </c>
    </row>
    <row r="722" spans="1:7" ht="15.75" x14ac:dyDescent="0.25">
      <c r="A722" s="619" t="s">
        <v>85</v>
      </c>
      <c r="B722" s="619" t="s">
        <v>7658</v>
      </c>
      <c r="C722" s="619" t="s">
        <v>1985</v>
      </c>
      <c r="D722" s="619" t="s">
        <v>426</v>
      </c>
      <c r="E722" s="631">
        <v>2024</v>
      </c>
      <c r="F722" s="79">
        <v>49605</v>
      </c>
      <c r="G722" s="619" t="s">
        <v>7317</v>
      </c>
    </row>
    <row r="723" spans="1:7" ht="15.75" x14ac:dyDescent="0.25">
      <c r="A723" s="619" t="s">
        <v>85</v>
      </c>
      <c r="B723" s="619" t="s">
        <v>7655</v>
      </c>
      <c r="C723" s="619" t="s">
        <v>1985</v>
      </c>
      <c r="D723" s="619" t="s">
        <v>426</v>
      </c>
      <c r="E723" s="631">
        <v>2024</v>
      </c>
      <c r="F723" s="79">
        <v>43465</v>
      </c>
      <c r="G723" s="619" t="s">
        <v>7317</v>
      </c>
    </row>
    <row r="724" spans="1:7" ht="15.75" x14ac:dyDescent="0.25">
      <c r="A724" s="619" t="s">
        <v>85</v>
      </c>
      <c r="B724" s="619" t="s">
        <v>7656</v>
      </c>
      <c r="C724" s="619" t="s">
        <v>3721</v>
      </c>
      <c r="D724" s="619" t="s">
        <v>426</v>
      </c>
      <c r="E724" s="631">
        <v>2024</v>
      </c>
      <c r="F724" s="79">
        <v>46265</v>
      </c>
      <c r="G724" s="619" t="s">
        <v>7317</v>
      </c>
    </row>
    <row r="725" spans="1:7" ht="15.75" x14ac:dyDescent="0.25">
      <c r="A725" s="618" t="s">
        <v>85</v>
      </c>
      <c r="B725" s="618" t="s">
        <v>9714</v>
      </c>
      <c r="C725" s="618" t="s">
        <v>1985</v>
      </c>
      <c r="D725" s="618" t="s">
        <v>426</v>
      </c>
      <c r="E725" s="631">
        <v>2024</v>
      </c>
      <c r="F725" s="79">
        <v>58755</v>
      </c>
      <c r="G725" s="618" t="s">
        <v>7317</v>
      </c>
    </row>
    <row r="726" spans="1:7" ht="15.75" x14ac:dyDescent="0.25">
      <c r="A726" s="618" t="s">
        <v>85</v>
      </c>
      <c r="B726" s="618" t="s">
        <v>9715</v>
      </c>
      <c r="C726" s="618" t="s">
        <v>1985</v>
      </c>
      <c r="D726" s="618" t="s">
        <v>426</v>
      </c>
      <c r="E726" s="631">
        <v>2024</v>
      </c>
      <c r="F726" s="79">
        <v>58755</v>
      </c>
      <c r="G726" s="618" t="s">
        <v>7317</v>
      </c>
    </row>
    <row r="727" spans="1:7" ht="15.75" x14ac:dyDescent="0.25">
      <c r="A727" s="619" t="s">
        <v>85</v>
      </c>
      <c r="B727" s="619" t="s">
        <v>7660</v>
      </c>
      <c r="C727" s="619" t="s">
        <v>1985</v>
      </c>
      <c r="D727" s="619" t="s">
        <v>426</v>
      </c>
      <c r="E727" s="631">
        <v>2024</v>
      </c>
      <c r="F727" s="79">
        <v>60005</v>
      </c>
      <c r="G727" s="619" t="s">
        <v>7317</v>
      </c>
    </row>
    <row r="728" spans="1:7" ht="15.75" x14ac:dyDescent="0.25">
      <c r="A728" s="619" t="s">
        <v>85</v>
      </c>
      <c r="B728" s="619" t="s">
        <v>7659</v>
      </c>
      <c r="C728" s="619" t="s">
        <v>1985</v>
      </c>
      <c r="D728" s="619" t="s">
        <v>426</v>
      </c>
      <c r="E728" s="631">
        <v>2024</v>
      </c>
      <c r="F728" s="79">
        <v>58755</v>
      </c>
      <c r="G728" s="619" t="s">
        <v>7317</v>
      </c>
    </row>
    <row r="729" spans="1:7" ht="15.75" x14ac:dyDescent="0.25">
      <c r="A729" s="619" t="s">
        <v>85</v>
      </c>
      <c r="B729" s="619" t="s">
        <v>6245</v>
      </c>
      <c r="C729" s="619" t="s">
        <v>3761</v>
      </c>
      <c r="D729" s="619" t="s">
        <v>426</v>
      </c>
      <c r="E729" s="631">
        <v>2024</v>
      </c>
      <c r="F729" s="79">
        <v>47460</v>
      </c>
      <c r="G729" s="619" t="s">
        <v>7433</v>
      </c>
    </row>
    <row r="730" spans="1:7" ht="15.75" x14ac:dyDescent="0.25">
      <c r="A730" s="619" t="s">
        <v>85</v>
      </c>
      <c r="B730" s="619" t="s">
        <v>7661</v>
      </c>
      <c r="C730" s="619" t="s">
        <v>3764</v>
      </c>
      <c r="D730" s="619" t="s">
        <v>438</v>
      </c>
      <c r="E730" s="631">
        <v>2024</v>
      </c>
      <c r="F730" s="79">
        <v>67145</v>
      </c>
      <c r="G730" s="619" t="s">
        <v>7433</v>
      </c>
    </row>
    <row r="731" spans="1:7" ht="15.75" x14ac:dyDescent="0.25">
      <c r="A731" s="619" t="s">
        <v>85</v>
      </c>
      <c r="B731" s="619" t="s">
        <v>7662</v>
      </c>
      <c r="C731" s="619" t="s">
        <v>3764</v>
      </c>
      <c r="D731" s="619" t="s">
        <v>438</v>
      </c>
      <c r="E731" s="631">
        <v>2024</v>
      </c>
      <c r="F731" s="79">
        <v>100020</v>
      </c>
      <c r="G731" s="619" t="s">
        <v>7433</v>
      </c>
    </row>
    <row r="732" spans="1:7" ht="15.75" x14ac:dyDescent="0.25">
      <c r="A732" s="619" t="s">
        <v>85</v>
      </c>
      <c r="B732" s="619" t="s">
        <v>6272</v>
      </c>
      <c r="C732" s="619" t="s">
        <v>2114</v>
      </c>
      <c r="D732" s="619" t="s">
        <v>438</v>
      </c>
      <c r="E732" s="631">
        <v>2024</v>
      </c>
      <c r="F732" s="79">
        <v>44770</v>
      </c>
      <c r="G732" s="619" t="s">
        <v>7433</v>
      </c>
    </row>
    <row r="733" spans="1:7" ht="15.75" x14ac:dyDescent="0.25">
      <c r="A733" s="619" t="s">
        <v>85</v>
      </c>
      <c r="B733" s="619" t="s">
        <v>6243</v>
      </c>
      <c r="C733" s="619" t="s">
        <v>3761</v>
      </c>
      <c r="D733" s="619" t="s">
        <v>426</v>
      </c>
      <c r="E733" s="631">
        <v>2024</v>
      </c>
      <c r="F733" s="79">
        <v>49865</v>
      </c>
      <c r="G733" s="619" t="s">
        <v>7433</v>
      </c>
    </row>
    <row r="734" spans="1:7" ht="15.75" x14ac:dyDescent="0.25">
      <c r="A734" s="619" t="s">
        <v>85</v>
      </c>
      <c r="B734" s="619" t="s">
        <v>6241</v>
      </c>
      <c r="C734" s="619" t="s">
        <v>3761</v>
      </c>
      <c r="D734" s="619" t="s">
        <v>438</v>
      </c>
      <c r="E734" s="631">
        <v>2024</v>
      </c>
      <c r="F734" s="79">
        <v>47700</v>
      </c>
      <c r="G734" s="619" t="s">
        <v>7433</v>
      </c>
    </row>
    <row r="735" spans="1:7" ht="15.75" x14ac:dyDescent="0.25">
      <c r="A735" s="618" t="s">
        <v>85</v>
      </c>
      <c r="B735" s="618" t="s">
        <v>9716</v>
      </c>
      <c r="C735" s="618" t="s">
        <v>1985</v>
      </c>
      <c r="D735" s="618" t="s">
        <v>426</v>
      </c>
      <c r="E735" s="631">
        <v>2024</v>
      </c>
      <c r="F735" s="79">
        <v>59880</v>
      </c>
      <c r="G735" s="618" t="s">
        <v>7317</v>
      </c>
    </row>
    <row r="736" spans="1:7" ht="15.75" x14ac:dyDescent="0.25">
      <c r="A736" s="619" t="s">
        <v>85</v>
      </c>
      <c r="B736" s="619" t="s">
        <v>7663</v>
      </c>
      <c r="C736" s="619" t="s">
        <v>1985</v>
      </c>
      <c r="D736" s="619" t="s">
        <v>426</v>
      </c>
      <c r="E736" s="631">
        <v>2024</v>
      </c>
      <c r="F736" s="79">
        <v>50750</v>
      </c>
      <c r="G736" s="619" t="s">
        <v>7317</v>
      </c>
    </row>
    <row r="737" spans="1:7" ht="15.75" x14ac:dyDescent="0.25">
      <c r="A737" s="619" t="s">
        <v>85</v>
      </c>
      <c r="B737" s="619" t="s">
        <v>7458</v>
      </c>
      <c r="C737" s="619" t="s">
        <v>1985</v>
      </c>
      <c r="D737" s="619" t="s">
        <v>426</v>
      </c>
      <c r="E737" s="631">
        <v>2024</v>
      </c>
      <c r="F737" s="79">
        <v>59880</v>
      </c>
      <c r="G737" s="619" t="s">
        <v>7317</v>
      </c>
    </row>
    <row r="738" spans="1:7" ht="15.75" x14ac:dyDescent="0.25">
      <c r="A738" s="619" t="s">
        <v>85</v>
      </c>
      <c r="B738" s="619" t="s">
        <v>7664</v>
      </c>
      <c r="C738" s="619" t="s">
        <v>1985</v>
      </c>
      <c r="D738" s="619" t="s">
        <v>426</v>
      </c>
      <c r="E738" s="631">
        <v>2024</v>
      </c>
      <c r="F738" s="79">
        <v>52900</v>
      </c>
      <c r="G738" s="619" t="s">
        <v>7317</v>
      </c>
    </row>
    <row r="739" spans="1:7" ht="15.75" x14ac:dyDescent="0.25">
      <c r="A739" s="619" t="s">
        <v>85</v>
      </c>
      <c r="B739" s="619" t="s">
        <v>7665</v>
      </c>
      <c r="C739" s="619" t="s">
        <v>1985</v>
      </c>
      <c r="D739" s="619" t="s">
        <v>426</v>
      </c>
      <c r="E739" s="631">
        <v>2024</v>
      </c>
      <c r="F739" s="79">
        <v>54750</v>
      </c>
      <c r="G739" s="619" t="s">
        <v>7317</v>
      </c>
    </row>
    <row r="740" spans="1:7" ht="15.75" x14ac:dyDescent="0.25">
      <c r="A740" s="618" t="s">
        <v>85</v>
      </c>
      <c r="B740" s="618" t="s">
        <v>9717</v>
      </c>
      <c r="C740" s="618" t="s">
        <v>1985</v>
      </c>
      <c r="D740" s="618" t="s">
        <v>426</v>
      </c>
      <c r="E740" s="631">
        <v>2024</v>
      </c>
      <c r="F740" s="79">
        <v>69230</v>
      </c>
      <c r="G740" s="618" t="s">
        <v>7317</v>
      </c>
    </row>
    <row r="741" spans="1:7" ht="15.75" x14ac:dyDescent="0.25">
      <c r="A741" s="619" t="s">
        <v>85</v>
      </c>
      <c r="B741" s="619" t="s">
        <v>7673</v>
      </c>
      <c r="C741" s="619" t="s">
        <v>1985</v>
      </c>
      <c r="D741" s="619" t="s">
        <v>426</v>
      </c>
      <c r="E741" s="631">
        <v>2024</v>
      </c>
      <c r="F741" s="79">
        <v>70080</v>
      </c>
      <c r="G741" s="619" t="s">
        <v>7277</v>
      </c>
    </row>
    <row r="742" spans="1:7" ht="15.75" x14ac:dyDescent="0.25">
      <c r="A742" s="618" t="s">
        <v>85</v>
      </c>
      <c r="B742" s="618" t="s">
        <v>9718</v>
      </c>
      <c r="C742" s="618" t="s">
        <v>1985</v>
      </c>
      <c r="D742" s="618" t="s">
        <v>426</v>
      </c>
      <c r="E742" s="631">
        <v>2024</v>
      </c>
      <c r="F742" s="79">
        <v>62750</v>
      </c>
      <c r="G742" s="618" t="s">
        <v>7317</v>
      </c>
    </row>
    <row r="743" spans="1:7" ht="15.75" x14ac:dyDescent="0.25">
      <c r="A743" s="619" t="s">
        <v>85</v>
      </c>
      <c r="B743" s="619" t="s">
        <v>7666</v>
      </c>
      <c r="C743" s="619" t="s">
        <v>3721</v>
      </c>
      <c r="D743" s="619" t="s">
        <v>426</v>
      </c>
      <c r="E743" s="631">
        <v>2024</v>
      </c>
      <c r="F743" s="79">
        <v>62750</v>
      </c>
      <c r="G743" s="619" t="s">
        <v>7317</v>
      </c>
    </row>
    <row r="744" spans="1:7" ht="15.75" x14ac:dyDescent="0.25">
      <c r="A744" s="618" t="s">
        <v>85</v>
      </c>
      <c r="B744" s="618" t="s">
        <v>9719</v>
      </c>
      <c r="C744" s="618" t="s">
        <v>3721</v>
      </c>
      <c r="D744" s="618" t="s">
        <v>426</v>
      </c>
      <c r="E744" s="631">
        <v>2024</v>
      </c>
      <c r="F744" s="79">
        <v>71300</v>
      </c>
      <c r="G744" s="618" t="s">
        <v>7317</v>
      </c>
    </row>
    <row r="745" spans="1:7" ht="15.75" x14ac:dyDescent="0.25">
      <c r="A745" s="618" t="s">
        <v>85</v>
      </c>
      <c r="B745" s="618" t="s">
        <v>9720</v>
      </c>
      <c r="C745" s="618" t="s">
        <v>3721</v>
      </c>
      <c r="D745" s="618" t="s">
        <v>426</v>
      </c>
      <c r="E745" s="631">
        <v>2024</v>
      </c>
      <c r="F745" s="79">
        <v>68000</v>
      </c>
      <c r="G745" s="618" t="s">
        <v>7317</v>
      </c>
    </row>
    <row r="746" spans="1:7" ht="15.75" x14ac:dyDescent="0.25">
      <c r="A746" s="618" t="s">
        <v>85</v>
      </c>
      <c r="B746" s="618" t="s">
        <v>9721</v>
      </c>
      <c r="C746" s="618" t="s">
        <v>3761</v>
      </c>
      <c r="D746" s="618" t="s">
        <v>426</v>
      </c>
      <c r="E746" s="631">
        <v>2024</v>
      </c>
      <c r="F746" s="79">
        <v>76700</v>
      </c>
      <c r="G746" s="618" t="s">
        <v>7317</v>
      </c>
    </row>
    <row r="747" spans="1:7" ht="15.75" x14ac:dyDescent="0.25">
      <c r="A747" s="618" t="s">
        <v>85</v>
      </c>
      <c r="B747" s="618" t="s">
        <v>9722</v>
      </c>
      <c r="C747" s="618" t="s">
        <v>2114</v>
      </c>
      <c r="D747" s="618" t="s">
        <v>426</v>
      </c>
      <c r="E747" s="631">
        <v>2024</v>
      </c>
      <c r="F747" s="79">
        <v>39400</v>
      </c>
      <c r="G747" s="618" t="s">
        <v>7317</v>
      </c>
    </row>
    <row r="748" spans="1:7" ht="15.75" x14ac:dyDescent="0.25">
      <c r="A748" s="618" t="s">
        <v>85</v>
      </c>
      <c r="B748" s="618" t="s">
        <v>9723</v>
      </c>
      <c r="C748" s="618" t="s">
        <v>2114</v>
      </c>
      <c r="D748" s="618" t="s">
        <v>43</v>
      </c>
      <c r="E748" s="631">
        <v>2024</v>
      </c>
      <c r="F748" s="79">
        <v>38000</v>
      </c>
      <c r="G748" s="618" t="s">
        <v>7317</v>
      </c>
    </row>
    <row r="749" spans="1:7" ht="15.75" x14ac:dyDescent="0.25">
      <c r="A749" s="619" t="s">
        <v>85</v>
      </c>
      <c r="B749" s="619" t="s">
        <v>7672</v>
      </c>
      <c r="C749" s="619" t="s">
        <v>2114</v>
      </c>
      <c r="D749" s="619" t="s">
        <v>426</v>
      </c>
      <c r="E749" s="631">
        <v>2024</v>
      </c>
      <c r="F749" s="79">
        <v>44370</v>
      </c>
      <c r="G749" s="619" t="s">
        <v>7317</v>
      </c>
    </row>
    <row r="750" spans="1:7" ht="15.75" x14ac:dyDescent="0.25">
      <c r="A750" s="619" t="s">
        <v>85</v>
      </c>
      <c r="B750" s="619" t="s">
        <v>7671</v>
      </c>
      <c r="C750" s="619" t="s">
        <v>2114</v>
      </c>
      <c r="D750" s="619" t="s">
        <v>110</v>
      </c>
      <c r="E750" s="631">
        <v>2024</v>
      </c>
      <c r="F750" s="79">
        <v>42970</v>
      </c>
      <c r="G750" s="619" t="s">
        <v>7317</v>
      </c>
    </row>
    <row r="751" spans="1:7" ht="15.75" x14ac:dyDescent="0.25">
      <c r="A751" s="619" t="s">
        <v>85</v>
      </c>
      <c r="B751" s="619" t="s">
        <v>7668</v>
      </c>
      <c r="C751" s="619" t="s">
        <v>2114</v>
      </c>
      <c r="D751" s="619" t="s">
        <v>426</v>
      </c>
      <c r="E751" s="631">
        <v>2024</v>
      </c>
      <c r="F751" s="79">
        <v>36940</v>
      </c>
      <c r="G751" s="619" t="s">
        <v>7317</v>
      </c>
    </row>
    <row r="752" spans="1:7" ht="15.75" x14ac:dyDescent="0.25">
      <c r="A752" s="619" t="s">
        <v>85</v>
      </c>
      <c r="B752" s="619" t="s">
        <v>7667</v>
      </c>
      <c r="C752" s="619" t="s">
        <v>2114</v>
      </c>
      <c r="D752" s="619" t="s">
        <v>110</v>
      </c>
      <c r="E752" s="631">
        <v>2024</v>
      </c>
      <c r="F752" s="79">
        <v>35540</v>
      </c>
      <c r="G752" s="619" t="s">
        <v>7317</v>
      </c>
    </row>
    <row r="753" spans="1:7" ht="15.75" x14ac:dyDescent="0.25">
      <c r="A753" s="619" t="s">
        <v>85</v>
      </c>
      <c r="B753" s="619" t="s">
        <v>7670</v>
      </c>
      <c r="C753" s="619" t="s">
        <v>2114</v>
      </c>
      <c r="D753" s="619" t="s">
        <v>426</v>
      </c>
      <c r="E753" s="631">
        <v>2024</v>
      </c>
      <c r="F753" s="79">
        <v>39400</v>
      </c>
      <c r="G753" s="619" t="s">
        <v>7317</v>
      </c>
    </row>
    <row r="754" spans="1:7" ht="15.75" x14ac:dyDescent="0.25">
      <c r="A754" s="619" t="s">
        <v>85</v>
      </c>
      <c r="B754" s="619" t="s">
        <v>7669</v>
      </c>
      <c r="C754" s="619" t="s">
        <v>2114</v>
      </c>
      <c r="D754" s="619" t="s">
        <v>110</v>
      </c>
      <c r="E754" s="631">
        <v>2024</v>
      </c>
      <c r="F754" s="79">
        <v>38000</v>
      </c>
      <c r="G754" s="619" t="s">
        <v>7317</v>
      </c>
    </row>
    <row r="755" spans="1:7" ht="15.75" x14ac:dyDescent="0.25">
      <c r="A755" s="619" t="s">
        <v>6867</v>
      </c>
      <c r="B755" s="619" t="s">
        <v>7485</v>
      </c>
      <c r="C755" s="619" t="s">
        <v>1981</v>
      </c>
      <c r="D755" s="619" t="s">
        <v>426</v>
      </c>
      <c r="E755" s="631">
        <v>2024</v>
      </c>
      <c r="F755" s="79">
        <v>80725</v>
      </c>
      <c r="G755" s="619" t="s">
        <v>7317</v>
      </c>
    </row>
    <row r="756" spans="1:7" ht="15.75" x14ac:dyDescent="0.25">
      <c r="A756" s="619" t="s">
        <v>6867</v>
      </c>
      <c r="B756" s="619" t="s">
        <v>7680</v>
      </c>
      <c r="C756" s="619" t="s">
        <v>1981</v>
      </c>
      <c r="D756" s="619" t="s">
        <v>438</v>
      </c>
      <c r="E756" s="631">
        <v>2024</v>
      </c>
      <c r="F756" s="79">
        <v>53340</v>
      </c>
      <c r="G756" s="619" t="s">
        <v>7317</v>
      </c>
    </row>
    <row r="757" spans="1:7" ht="15.75" x14ac:dyDescent="0.25">
      <c r="A757" s="619" t="s">
        <v>6867</v>
      </c>
      <c r="B757" s="619" t="s">
        <v>7680</v>
      </c>
      <c r="C757" s="619" t="s">
        <v>1981</v>
      </c>
      <c r="D757" s="619" t="s">
        <v>426</v>
      </c>
      <c r="E757" s="631">
        <v>2024</v>
      </c>
      <c r="F757" s="79">
        <v>55845</v>
      </c>
      <c r="G757" s="619" t="s">
        <v>7317</v>
      </c>
    </row>
    <row r="758" spans="1:7" ht="15.75" x14ac:dyDescent="0.25">
      <c r="A758" s="619" t="s">
        <v>6867</v>
      </c>
      <c r="B758" s="619" t="s">
        <v>7483</v>
      </c>
      <c r="C758" s="619" t="s">
        <v>1981</v>
      </c>
      <c r="D758" s="619" t="s">
        <v>438</v>
      </c>
      <c r="E758" s="631">
        <v>2024</v>
      </c>
      <c r="F758" s="79">
        <v>59005</v>
      </c>
      <c r="G758" s="619" t="s">
        <v>7317</v>
      </c>
    </row>
    <row r="759" spans="1:7" ht="15.75" x14ac:dyDescent="0.25">
      <c r="A759" s="619" t="s">
        <v>6867</v>
      </c>
      <c r="B759" s="619" t="s">
        <v>7483</v>
      </c>
      <c r="C759" s="619" t="s">
        <v>1981</v>
      </c>
      <c r="D759" s="619" t="s">
        <v>426</v>
      </c>
      <c r="E759" s="631">
        <v>2024</v>
      </c>
      <c r="F759" s="79">
        <v>61535</v>
      </c>
      <c r="G759" s="619" t="s">
        <v>7317</v>
      </c>
    </row>
    <row r="760" spans="1:7" ht="15.75" x14ac:dyDescent="0.25">
      <c r="A760" s="619" t="s">
        <v>6867</v>
      </c>
      <c r="B760" s="619" t="s">
        <v>7682</v>
      </c>
      <c r="C760" s="619" t="s">
        <v>1981</v>
      </c>
      <c r="D760" s="619" t="s">
        <v>426</v>
      </c>
      <c r="E760" s="631">
        <v>2024</v>
      </c>
      <c r="F760" s="79">
        <v>78584</v>
      </c>
      <c r="G760" s="619" t="s">
        <v>7317</v>
      </c>
    </row>
    <row r="761" spans="1:7" ht="15.75" x14ac:dyDescent="0.25">
      <c r="A761" s="619" t="s">
        <v>6867</v>
      </c>
      <c r="B761" s="619" t="s">
        <v>7674</v>
      </c>
      <c r="C761" s="619" t="s">
        <v>2114</v>
      </c>
      <c r="D761" s="619" t="s">
        <v>110</v>
      </c>
      <c r="E761" s="631">
        <v>2024</v>
      </c>
      <c r="F761" s="79">
        <v>38990</v>
      </c>
      <c r="G761" s="619" t="s">
        <v>7317</v>
      </c>
    </row>
    <row r="762" spans="1:7" ht="15.75" x14ac:dyDescent="0.25">
      <c r="A762" s="619" t="s">
        <v>6867</v>
      </c>
      <c r="B762" s="619" t="s">
        <v>7674</v>
      </c>
      <c r="C762" s="619" t="s">
        <v>2114</v>
      </c>
      <c r="D762" s="619" t="s">
        <v>426</v>
      </c>
      <c r="E762" s="631">
        <v>2024</v>
      </c>
      <c r="F762" s="79">
        <v>41290</v>
      </c>
      <c r="G762" s="619" t="s">
        <v>7317</v>
      </c>
    </row>
    <row r="763" spans="1:7" ht="15.75" x14ac:dyDescent="0.25">
      <c r="A763" s="619" t="s">
        <v>6867</v>
      </c>
      <c r="B763" s="619" t="s">
        <v>7675</v>
      </c>
      <c r="C763" s="619" t="s">
        <v>2114</v>
      </c>
      <c r="D763" s="619" t="s">
        <v>110</v>
      </c>
      <c r="E763" s="631">
        <v>2024</v>
      </c>
      <c r="F763" s="79">
        <v>43115</v>
      </c>
      <c r="G763" s="619" t="s">
        <v>7317</v>
      </c>
    </row>
    <row r="764" spans="1:7" ht="15.75" x14ac:dyDescent="0.25">
      <c r="A764" s="619" t="s">
        <v>6867</v>
      </c>
      <c r="B764" s="619" t="s">
        <v>7675</v>
      </c>
      <c r="C764" s="619" t="s">
        <v>2114</v>
      </c>
      <c r="D764" s="619" t="s">
        <v>426</v>
      </c>
      <c r="E764" s="631">
        <v>2024</v>
      </c>
      <c r="F764" s="79">
        <v>45415</v>
      </c>
      <c r="G764" s="619" t="s">
        <v>7317</v>
      </c>
    </row>
    <row r="765" spans="1:7" ht="15.75" x14ac:dyDescent="0.25">
      <c r="A765" s="619" t="s">
        <v>6867</v>
      </c>
      <c r="B765" s="619" t="s">
        <v>7676</v>
      </c>
      <c r="C765" s="619" t="s">
        <v>1985</v>
      </c>
      <c r="D765" s="619" t="s">
        <v>426</v>
      </c>
      <c r="E765" s="631">
        <v>2024</v>
      </c>
      <c r="F765" s="79">
        <v>53925</v>
      </c>
      <c r="G765" s="619" t="s">
        <v>7317</v>
      </c>
    </row>
    <row r="766" spans="1:7" ht="15.75" x14ac:dyDescent="0.25">
      <c r="A766" s="619" t="s">
        <v>6867</v>
      </c>
      <c r="B766" s="619" t="s">
        <v>7476</v>
      </c>
      <c r="C766" s="619" t="s">
        <v>2114</v>
      </c>
      <c r="D766" s="619" t="s">
        <v>426</v>
      </c>
      <c r="E766" s="631">
        <v>2024</v>
      </c>
      <c r="F766" s="79">
        <v>74465</v>
      </c>
      <c r="G766" s="619" t="s">
        <v>7317</v>
      </c>
    </row>
    <row r="767" spans="1:7" ht="15.75" x14ac:dyDescent="0.25">
      <c r="A767" s="619" t="s">
        <v>6867</v>
      </c>
      <c r="B767" s="619" t="s">
        <v>7677</v>
      </c>
      <c r="C767" s="619" t="s">
        <v>2114</v>
      </c>
      <c r="D767" s="619" t="s">
        <v>426</v>
      </c>
      <c r="E767" s="631">
        <v>2024</v>
      </c>
      <c r="F767" s="79">
        <v>50415</v>
      </c>
      <c r="G767" s="619" t="s">
        <v>7317</v>
      </c>
    </row>
    <row r="768" spans="1:7" ht="15.75" x14ac:dyDescent="0.25">
      <c r="A768" s="619" t="s">
        <v>6867</v>
      </c>
      <c r="B768" s="619" t="s">
        <v>7681</v>
      </c>
      <c r="C768" s="619" t="s">
        <v>2114</v>
      </c>
      <c r="D768" s="619" t="s">
        <v>426</v>
      </c>
      <c r="E768" s="631">
        <v>2024</v>
      </c>
      <c r="F768" s="79">
        <v>57260</v>
      </c>
      <c r="G768" s="619" t="s">
        <v>7317</v>
      </c>
    </row>
    <row r="769" spans="1:7" ht="15.75" x14ac:dyDescent="0.25">
      <c r="A769" s="619" t="s">
        <v>6867</v>
      </c>
      <c r="B769" s="619" t="s">
        <v>7678</v>
      </c>
      <c r="C769" s="619" t="s">
        <v>2114</v>
      </c>
      <c r="D769" s="619" t="s">
        <v>426</v>
      </c>
      <c r="E769" s="631">
        <v>2024</v>
      </c>
      <c r="F769" s="79">
        <v>54750</v>
      </c>
      <c r="G769" s="619" t="s">
        <v>7317</v>
      </c>
    </row>
    <row r="770" spans="1:7" ht="15.75" x14ac:dyDescent="0.25">
      <c r="A770" s="619" t="s">
        <v>6867</v>
      </c>
      <c r="B770" s="619" t="s">
        <v>7480</v>
      </c>
      <c r="C770" s="619" t="s">
        <v>3761</v>
      </c>
      <c r="D770" s="619" t="s">
        <v>110</v>
      </c>
      <c r="E770" s="631">
        <v>2024</v>
      </c>
      <c r="F770" s="79">
        <v>110995</v>
      </c>
      <c r="G770" s="619" t="s">
        <v>7317</v>
      </c>
    </row>
    <row r="771" spans="1:7" ht="15.75" x14ac:dyDescent="0.25">
      <c r="A771" s="619" t="s">
        <v>6867</v>
      </c>
      <c r="B771" s="619" t="s">
        <v>7481</v>
      </c>
      <c r="C771" s="619" t="s">
        <v>3761</v>
      </c>
      <c r="D771" s="619" t="s">
        <v>110</v>
      </c>
      <c r="E771" s="631">
        <v>2024</v>
      </c>
      <c r="F771" s="79">
        <v>113995</v>
      </c>
      <c r="G771" s="619" t="s">
        <v>7317</v>
      </c>
    </row>
    <row r="772" spans="1:7" ht="15.75" x14ac:dyDescent="0.25">
      <c r="A772" s="619" t="s">
        <v>6867</v>
      </c>
      <c r="B772" s="619" t="s">
        <v>7479</v>
      </c>
      <c r="C772" s="619" t="s">
        <v>3761</v>
      </c>
      <c r="D772" s="619" t="s">
        <v>44</v>
      </c>
      <c r="E772" s="631">
        <v>2024</v>
      </c>
      <c r="F772" s="79">
        <v>98595</v>
      </c>
      <c r="G772" s="619" t="s">
        <v>7317</v>
      </c>
    </row>
    <row r="773" spans="1:7" ht="15.75" x14ac:dyDescent="0.25">
      <c r="A773" s="619" t="s">
        <v>6867</v>
      </c>
      <c r="B773" s="619" t="s">
        <v>7679</v>
      </c>
      <c r="C773" s="619" t="s">
        <v>3761</v>
      </c>
      <c r="D773" s="619" t="s">
        <v>110</v>
      </c>
      <c r="E773" s="631">
        <v>2024</v>
      </c>
      <c r="F773" s="79">
        <v>83265</v>
      </c>
      <c r="G773" s="619" t="s">
        <v>7317</v>
      </c>
    </row>
    <row r="774" spans="1:7" ht="15.75" x14ac:dyDescent="0.25">
      <c r="A774" s="619" t="s">
        <v>6867</v>
      </c>
      <c r="B774" s="619" t="s">
        <v>7478</v>
      </c>
      <c r="C774" s="619" t="s">
        <v>3761</v>
      </c>
      <c r="D774" s="619" t="s">
        <v>426</v>
      </c>
      <c r="E774" s="631">
        <v>2024</v>
      </c>
      <c r="F774" s="79">
        <v>95595</v>
      </c>
      <c r="G774" s="619" t="s">
        <v>7317</v>
      </c>
    </row>
    <row r="775" spans="1:7" ht="15.75" x14ac:dyDescent="0.25">
      <c r="A775" s="618" t="s">
        <v>7208</v>
      </c>
      <c r="B775" s="618" t="s">
        <v>9724</v>
      </c>
      <c r="C775" s="618" t="s">
        <v>1985</v>
      </c>
      <c r="D775" s="618" t="s">
        <v>426</v>
      </c>
      <c r="E775" s="631">
        <v>2024</v>
      </c>
      <c r="F775" s="79">
        <v>55520</v>
      </c>
      <c r="G775" s="618" t="s">
        <v>6882</v>
      </c>
    </row>
    <row r="776" spans="1:7" ht="15.75" x14ac:dyDescent="0.25">
      <c r="A776" s="618" t="s">
        <v>7208</v>
      </c>
      <c r="B776" s="618" t="s">
        <v>9725</v>
      </c>
      <c r="C776" s="618" t="s">
        <v>2114</v>
      </c>
      <c r="D776" s="618" t="s">
        <v>426</v>
      </c>
      <c r="E776" s="631">
        <v>2024</v>
      </c>
      <c r="F776" s="79">
        <v>77345</v>
      </c>
      <c r="G776" s="618" t="s">
        <v>6882</v>
      </c>
    </row>
    <row r="777" spans="1:7" ht="15.75" x14ac:dyDescent="0.25">
      <c r="A777" s="618" t="s">
        <v>7208</v>
      </c>
      <c r="B777" s="618" t="s">
        <v>7681</v>
      </c>
      <c r="C777" s="618" t="s">
        <v>2114</v>
      </c>
      <c r="D777" s="618" t="s">
        <v>426</v>
      </c>
      <c r="E777" s="631">
        <v>2024</v>
      </c>
      <c r="F777" s="79">
        <v>53510</v>
      </c>
      <c r="G777" s="618" t="s">
        <v>6882</v>
      </c>
    </row>
    <row r="778" spans="1:7" ht="15.75" x14ac:dyDescent="0.25">
      <c r="A778" s="618" t="s">
        <v>7208</v>
      </c>
      <c r="B778" s="618" t="s">
        <v>9726</v>
      </c>
      <c r="C778" s="618" t="s">
        <v>2114</v>
      </c>
      <c r="D778" s="618" t="s">
        <v>426</v>
      </c>
      <c r="E778" s="631">
        <v>2024</v>
      </c>
      <c r="F778" s="79">
        <v>57845</v>
      </c>
      <c r="G778" s="618" t="s">
        <v>6882</v>
      </c>
    </row>
    <row r="779" spans="1:7" ht="15.75" x14ac:dyDescent="0.25">
      <c r="A779" s="620" t="s">
        <v>871</v>
      </c>
      <c r="B779" s="620" t="s">
        <v>8298</v>
      </c>
      <c r="C779" s="620" t="s">
        <v>3782</v>
      </c>
      <c r="D779" s="620" t="s">
        <v>426</v>
      </c>
      <c r="E779" s="657">
        <v>2024</v>
      </c>
      <c r="F779" s="79">
        <v>31750</v>
      </c>
      <c r="G779" s="620" t="s">
        <v>7746</v>
      </c>
    </row>
    <row r="780" spans="1:7" ht="15.75" x14ac:dyDescent="0.25">
      <c r="A780" s="620" t="s">
        <v>871</v>
      </c>
      <c r="B780" s="620" t="s">
        <v>8298</v>
      </c>
      <c r="C780" s="620" t="s">
        <v>3782</v>
      </c>
      <c r="D780" s="620" t="s">
        <v>426</v>
      </c>
      <c r="E780" s="657">
        <v>2024</v>
      </c>
      <c r="F780" s="79">
        <v>32950</v>
      </c>
      <c r="G780" s="620" t="s">
        <v>7748</v>
      </c>
    </row>
    <row r="781" spans="1:7" ht="15.75" x14ac:dyDescent="0.25">
      <c r="A781" s="620" t="s">
        <v>871</v>
      </c>
      <c r="B781" s="620" t="s">
        <v>7745</v>
      </c>
      <c r="C781" s="620" t="s">
        <v>3782</v>
      </c>
      <c r="D781" s="620" t="s">
        <v>110</v>
      </c>
      <c r="E781" s="657">
        <v>2024</v>
      </c>
      <c r="F781" s="79">
        <v>24170</v>
      </c>
      <c r="G781" s="620" t="s">
        <v>7746</v>
      </c>
    </row>
    <row r="782" spans="1:7" ht="15.75" x14ac:dyDescent="0.25">
      <c r="A782" s="620" t="s">
        <v>871</v>
      </c>
      <c r="B782" s="620" t="s">
        <v>8296</v>
      </c>
      <c r="C782" s="620" t="s">
        <v>3782</v>
      </c>
      <c r="D782" s="620" t="s">
        <v>110</v>
      </c>
      <c r="E782" s="657">
        <v>2024</v>
      </c>
      <c r="F782" s="79">
        <v>29060</v>
      </c>
      <c r="G782" s="620" t="s">
        <v>7746</v>
      </c>
    </row>
    <row r="783" spans="1:7" ht="15.75" x14ac:dyDescent="0.25">
      <c r="A783" s="620" t="s">
        <v>871</v>
      </c>
      <c r="B783" s="620" t="s">
        <v>8296</v>
      </c>
      <c r="C783" s="620" t="s">
        <v>3782</v>
      </c>
      <c r="D783" s="620" t="s">
        <v>426</v>
      </c>
      <c r="E783" s="657">
        <v>2024</v>
      </c>
      <c r="F783" s="79">
        <v>30260</v>
      </c>
      <c r="G783" s="620" t="s">
        <v>7748</v>
      </c>
    </row>
    <row r="784" spans="1:7" ht="15.75" x14ac:dyDescent="0.25">
      <c r="A784" s="620" t="s">
        <v>871</v>
      </c>
      <c r="B784" s="620" t="s">
        <v>8295</v>
      </c>
      <c r="C784" s="620" t="s">
        <v>3782</v>
      </c>
      <c r="D784" s="620" t="s">
        <v>110</v>
      </c>
      <c r="E784" s="657">
        <v>2024</v>
      </c>
      <c r="F784" s="79">
        <v>26190</v>
      </c>
      <c r="G784" s="620" t="s">
        <v>7746</v>
      </c>
    </row>
    <row r="785" spans="1:7" ht="15.75" x14ac:dyDescent="0.25">
      <c r="A785" s="620" t="s">
        <v>871</v>
      </c>
      <c r="B785" s="620" t="s">
        <v>8295</v>
      </c>
      <c r="C785" s="620" t="s">
        <v>3782</v>
      </c>
      <c r="D785" s="620" t="s">
        <v>110</v>
      </c>
      <c r="E785" s="657">
        <v>2024</v>
      </c>
      <c r="F785" s="79">
        <v>27390</v>
      </c>
      <c r="G785" s="620" t="s">
        <v>7748</v>
      </c>
    </row>
    <row r="786" spans="1:7" ht="15.75" x14ac:dyDescent="0.25">
      <c r="A786" s="620" t="s">
        <v>871</v>
      </c>
      <c r="B786" s="620" t="s">
        <v>8297</v>
      </c>
      <c r="C786" s="620" t="s">
        <v>3782</v>
      </c>
      <c r="D786" s="620" t="s">
        <v>110</v>
      </c>
      <c r="E786" s="657">
        <v>2024</v>
      </c>
      <c r="F786" s="79">
        <v>30350</v>
      </c>
      <c r="G786" s="620" t="s">
        <v>7748</v>
      </c>
    </row>
    <row r="787" spans="1:7" ht="15.75" x14ac:dyDescent="0.25">
      <c r="A787" s="620" t="s">
        <v>871</v>
      </c>
      <c r="B787" s="620" t="s">
        <v>8294</v>
      </c>
      <c r="C787" s="620" t="s">
        <v>3782</v>
      </c>
      <c r="D787" s="620" t="s">
        <v>110</v>
      </c>
      <c r="E787" s="657">
        <v>2024</v>
      </c>
      <c r="F787" s="79">
        <v>24690</v>
      </c>
      <c r="G787" s="620" t="s">
        <v>7746</v>
      </c>
    </row>
    <row r="788" spans="1:7" ht="15.75" x14ac:dyDescent="0.25">
      <c r="A788" s="620" t="s">
        <v>871</v>
      </c>
      <c r="B788" s="620" t="s">
        <v>8294</v>
      </c>
      <c r="C788" s="620" t="s">
        <v>3782</v>
      </c>
      <c r="D788" s="620" t="s">
        <v>110</v>
      </c>
      <c r="E788" s="657">
        <v>2024</v>
      </c>
      <c r="F788" s="79">
        <v>25690</v>
      </c>
      <c r="G788" s="620" t="s">
        <v>7748</v>
      </c>
    </row>
    <row r="789" spans="1:7" ht="15.75" x14ac:dyDescent="0.25">
      <c r="A789" s="620" t="s">
        <v>871</v>
      </c>
      <c r="B789" s="620" t="s">
        <v>8299</v>
      </c>
      <c r="C789" s="620" t="s">
        <v>3782</v>
      </c>
      <c r="D789" s="620" t="s">
        <v>426</v>
      </c>
      <c r="E789" s="657">
        <v>2024</v>
      </c>
      <c r="F789" s="79">
        <v>35450</v>
      </c>
      <c r="G789" s="620" t="s">
        <v>7746</v>
      </c>
    </row>
    <row r="790" spans="1:7" ht="15.75" x14ac:dyDescent="0.25">
      <c r="A790" s="620" t="s">
        <v>871</v>
      </c>
      <c r="B790" s="620" t="s">
        <v>8299</v>
      </c>
      <c r="C790" s="620" t="s">
        <v>3782</v>
      </c>
      <c r="D790" s="620" t="s">
        <v>426</v>
      </c>
      <c r="E790" s="657">
        <v>2024</v>
      </c>
      <c r="F790" s="79">
        <v>36650</v>
      </c>
      <c r="G790" s="620" t="s">
        <v>7748</v>
      </c>
    </row>
    <row r="791" spans="1:7" ht="15.75" x14ac:dyDescent="0.25">
      <c r="A791" s="620" t="s">
        <v>871</v>
      </c>
      <c r="B791" s="620" t="s">
        <v>8304</v>
      </c>
      <c r="C791" s="620" t="s">
        <v>3782</v>
      </c>
      <c r="D791" s="620" t="s">
        <v>426</v>
      </c>
      <c r="E791" s="657">
        <v>2024</v>
      </c>
      <c r="F791" s="79">
        <v>32790</v>
      </c>
      <c r="G791" s="620" t="s">
        <v>7757</v>
      </c>
    </row>
    <row r="792" spans="1:7" ht="15.75" x14ac:dyDescent="0.25">
      <c r="A792" s="620" t="s">
        <v>871</v>
      </c>
      <c r="B792" s="620" t="s">
        <v>7756</v>
      </c>
      <c r="C792" s="620" t="s">
        <v>3782</v>
      </c>
      <c r="D792" s="620" t="s">
        <v>426</v>
      </c>
      <c r="E792" s="657">
        <v>2024</v>
      </c>
      <c r="F792" s="79">
        <v>24995</v>
      </c>
      <c r="G792" s="620" t="s">
        <v>7757</v>
      </c>
    </row>
    <row r="793" spans="1:7" ht="15.75" x14ac:dyDescent="0.25">
      <c r="A793" s="620" t="s">
        <v>871</v>
      </c>
      <c r="B793" s="620" t="s">
        <v>8302</v>
      </c>
      <c r="C793" s="620" t="s">
        <v>3782</v>
      </c>
      <c r="D793" s="620" t="s">
        <v>426</v>
      </c>
      <c r="E793" s="657">
        <v>2024</v>
      </c>
      <c r="F793" s="79">
        <v>29790</v>
      </c>
      <c r="G793" s="620" t="s">
        <v>7757</v>
      </c>
    </row>
    <row r="794" spans="1:7" ht="15.75" x14ac:dyDescent="0.25">
      <c r="A794" s="620" t="s">
        <v>871</v>
      </c>
      <c r="B794" s="620" t="s">
        <v>8301</v>
      </c>
      <c r="C794" s="620" t="s">
        <v>3782</v>
      </c>
      <c r="D794" s="620" t="s">
        <v>426</v>
      </c>
      <c r="E794" s="657">
        <v>2024</v>
      </c>
      <c r="F794" s="79">
        <v>28790</v>
      </c>
      <c r="G794" s="620" t="s">
        <v>7757</v>
      </c>
    </row>
    <row r="795" spans="1:7" ht="15.75" x14ac:dyDescent="0.25">
      <c r="A795" s="620" t="s">
        <v>871</v>
      </c>
      <c r="B795" s="620" t="s">
        <v>8303</v>
      </c>
      <c r="C795" s="620" t="s">
        <v>3782</v>
      </c>
      <c r="D795" s="620" t="s">
        <v>426</v>
      </c>
      <c r="E795" s="657">
        <v>2024</v>
      </c>
      <c r="F795" s="79">
        <v>31990</v>
      </c>
      <c r="G795" s="620" t="s">
        <v>7757</v>
      </c>
    </row>
    <row r="796" spans="1:7" ht="15.75" x14ac:dyDescent="0.25">
      <c r="A796" s="620" t="s">
        <v>871</v>
      </c>
      <c r="B796" s="620" t="s">
        <v>8300</v>
      </c>
      <c r="C796" s="620" t="s">
        <v>3782</v>
      </c>
      <c r="D796" s="620" t="s">
        <v>426</v>
      </c>
      <c r="E796" s="657">
        <v>2024</v>
      </c>
      <c r="F796" s="79">
        <v>26500</v>
      </c>
      <c r="G796" s="620" t="s">
        <v>7757</v>
      </c>
    </row>
    <row r="797" spans="1:7" ht="15.75" x14ac:dyDescent="0.25">
      <c r="A797" s="620" t="s">
        <v>871</v>
      </c>
      <c r="B797" s="620" t="s">
        <v>8305</v>
      </c>
      <c r="C797" s="620" t="s">
        <v>3782</v>
      </c>
      <c r="D797" s="620" t="s">
        <v>426</v>
      </c>
      <c r="E797" s="657">
        <v>2024</v>
      </c>
      <c r="F797" s="79">
        <v>34990</v>
      </c>
      <c r="G797" s="620" t="s">
        <v>7757</v>
      </c>
    </row>
    <row r="798" spans="1:7" ht="15.75" x14ac:dyDescent="0.25">
      <c r="A798" s="620" t="s">
        <v>871</v>
      </c>
      <c r="B798" s="620" t="s">
        <v>8306</v>
      </c>
      <c r="C798" s="620" t="s">
        <v>3782</v>
      </c>
      <c r="D798" s="620" t="s">
        <v>426</v>
      </c>
      <c r="E798" s="657">
        <v>2024</v>
      </c>
      <c r="F798" s="79">
        <v>36800</v>
      </c>
      <c r="G798" s="620" t="s">
        <v>7757</v>
      </c>
    </row>
    <row r="799" spans="1:7" ht="15.75" x14ac:dyDescent="0.25">
      <c r="A799" s="620" t="s">
        <v>871</v>
      </c>
      <c r="B799" s="620" t="s">
        <v>8307</v>
      </c>
      <c r="C799" s="620" t="s">
        <v>3782</v>
      </c>
      <c r="D799" s="620" t="s">
        <v>426</v>
      </c>
      <c r="E799" s="657">
        <v>2024</v>
      </c>
      <c r="F799" s="79">
        <v>37000</v>
      </c>
      <c r="G799" s="620" t="s">
        <v>7757</v>
      </c>
    </row>
    <row r="800" spans="1:7" ht="15.75" x14ac:dyDescent="0.25">
      <c r="A800" s="620" t="s">
        <v>871</v>
      </c>
      <c r="B800" s="620" t="s">
        <v>7767</v>
      </c>
      <c r="C800" s="620" t="s">
        <v>3782</v>
      </c>
      <c r="D800" s="620" t="s">
        <v>426</v>
      </c>
      <c r="E800" s="657">
        <v>2024</v>
      </c>
      <c r="F800" s="79">
        <v>31950</v>
      </c>
      <c r="G800" s="620" t="s">
        <v>7757</v>
      </c>
    </row>
    <row r="801" spans="1:7" ht="15.75" x14ac:dyDescent="0.25">
      <c r="A801" s="620" t="s">
        <v>871</v>
      </c>
      <c r="B801" s="620" t="s">
        <v>7766</v>
      </c>
      <c r="C801" s="620" t="s">
        <v>3782</v>
      </c>
      <c r="D801" s="620" t="s">
        <v>426</v>
      </c>
      <c r="E801" s="657">
        <v>2024</v>
      </c>
      <c r="F801" s="79">
        <v>30650</v>
      </c>
      <c r="G801" s="620" t="s">
        <v>7757</v>
      </c>
    </row>
    <row r="802" spans="1:7" ht="15.75" x14ac:dyDescent="0.25">
      <c r="A802" s="620" t="s">
        <v>871</v>
      </c>
      <c r="B802" s="620" t="s">
        <v>7768</v>
      </c>
      <c r="C802" s="620" t="s">
        <v>3782</v>
      </c>
      <c r="D802" s="620" t="s">
        <v>426</v>
      </c>
      <c r="E802" s="657">
        <v>2024</v>
      </c>
      <c r="F802" s="79">
        <v>33900</v>
      </c>
      <c r="G802" s="620" t="s">
        <v>7757</v>
      </c>
    </row>
    <row r="803" spans="1:7" ht="15.75" x14ac:dyDescent="0.25">
      <c r="A803" s="620" t="s">
        <v>871</v>
      </c>
      <c r="B803" s="620" t="s">
        <v>7769</v>
      </c>
      <c r="C803" s="620" t="s">
        <v>3782</v>
      </c>
      <c r="D803" s="620" t="s">
        <v>426</v>
      </c>
      <c r="E803" s="657">
        <v>2024</v>
      </c>
      <c r="F803" s="79">
        <v>36500</v>
      </c>
      <c r="G803" s="620" t="s">
        <v>7757</v>
      </c>
    </row>
    <row r="804" spans="1:7" ht="15.75" x14ac:dyDescent="0.25">
      <c r="A804" s="620" t="s">
        <v>871</v>
      </c>
      <c r="B804" s="620" t="s">
        <v>7765</v>
      </c>
      <c r="C804" s="620" t="s">
        <v>3782</v>
      </c>
      <c r="D804" s="620" t="s">
        <v>426</v>
      </c>
      <c r="E804" s="657">
        <v>2024</v>
      </c>
      <c r="F804" s="79">
        <v>29300</v>
      </c>
      <c r="G804" s="620" t="s">
        <v>7757</v>
      </c>
    </row>
    <row r="805" spans="1:7" ht="15.75" x14ac:dyDescent="0.25">
      <c r="A805" s="620" t="s">
        <v>871</v>
      </c>
      <c r="B805" s="620" t="s">
        <v>8308</v>
      </c>
      <c r="C805" s="620" t="s">
        <v>3782</v>
      </c>
      <c r="D805" s="620" t="s">
        <v>426</v>
      </c>
      <c r="E805" s="657">
        <v>2024</v>
      </c>
      <c r="F805" s="79">
        <v>37800</v>
      </c>
      <c r="G805" s="620" t="s">
        <v>7757</v>
      </c>
    </row>
    <row r="806" spans="1:7" ht="15.75" x14ac:dyDescent="0.25">
      <c r="A806" s="620" t="s">
        <v>871</v>
      </c>
      <c r="B806" s="620" t="s">
        <v>7771</v>
      </c>
      <c r="C806" s="620" t="s">
        <v>3782</v>
      </c>
      <c r="D806" s="620" t="s">
        <v>426</v>
      </c>
      <c r="E806" s="657">
        <v>2024</v>
      </c>
      <c r="F806" s="79">
        <v>40600</v>
      </c>
      <c r="G806" s="620" t="s">
        <v>7757</v>
      </c>
    </row>
    <row r="807" spans="1:7" ht="15.75" x14ac:dyDescent="0.25">
      <c r="A807" s="620" t="s">
        <v>871</v>
      </c>
      <c r="B807" s="620" t="s">
        <v>7774</v>
      </c>
      <c r="C807" s="620" t="s">
        <v>3782</v>
      </c>
      <c r="D807" s="620" t="s">
        <v>426</v>
      </c>
      <c r="E807" s="657">
        <v>2024</v>
      </c>
      <c r="F807" s="79">
        <v>31650</v>
      </c>
      <c r="G807" s="620" t="s">
        <v>7757</v>
      </c>
    </row>
    <row r="808" spans="1:7" ht="15.75" x14ac:dyDescent="0.25">
      <c r="A808" s="620" t="s">
        <v>871</v>
      </c>
      <c r="B808" s="620" t="s">
        <v>7776</v>
      </c>
      <c r="C808" s="620" t="s">
        <v>3782</v>
      </c>
      <c r="D808" s="620" t="s">
        <v>426</v>
      </c>
      <c r="E808" s="657">
        <v>2024</v>
      </c>
      <c r="F808" s="79">
        <v>34000</v>
      </c>
      <c r="G808" s="620" t="s">
        <v>7757</v>
      </c>
    </row>
    <row r="809" spans="1:7" ht="15.75" x14ac:dyDescent="0.25">
      <c r="A809" s="620" t="s">
        <v>871</v>
      </c>
      <c r="B809" s="620" t="s">
        <v>7777</v>
      </c>
      <c r="C809" s="620" t="s">
        <v>3782</v>
      </c>
      <c r="D809" s="620" t="s">
        <v>426</v>
      </c>
      <c r="E809" s="657">
        <v>2024</v>
      </c>
      <c r="F809" s="79">
        <v>37500</v>
      </c>
      <c r="G809" s="620" t="s">
        <v>7757</v>
      </c>
    </row>
    <row r="810" spans="1:7" ht="15.75" x14ac:dyDescent="0.25">
      <c r="A810" s="620" t="s">
        <v>871</v>
      </c>
      <c r="B810" s="620" t="s">
        <v>7773</v>
      </c>
      <c r="C810" s="620" t="s">
        <v>3782</v>
      </c>
      <c r="D810" s="620" t="s">
        <v>426</v>
      </c>
      <c r="E810" s="657">
        <v>2024</v>
      </c>
      <c r="F810" s="79">
        <v>30300</v>
      </c>
      <c r="G810" s="620" t="s">
        <v>7757</v>
      </c>
    </row>
    <row r="811" spans="1:7" ht="15.75" x14ac:dyDescent="0.25">
      <c r="A811" s="620" t="s">
        <v>871</v>
      </c>
      <c r="B811" s="620" t="s">
        <v>7778</v>
      </c>
      <c r="C811" s="620" t="s">
        <v>3782</v>
      </c>
      <c r="D811" s="620" t="s">
        <v>426</v>
      </c>
      <c r="E811" s="657">
        <v>2024</v>
      </c>
      <c r="F811" s="79">
        <v>38000</v>
      </c>
      <c r="G811" s="620" t="s">
        <v>7757</v>
      </c>
    </row>
    <row r="812" spans="1:7" ht="15.75" x14ac:dyDescent="0.25">
      <c r="A812" s="620" t="s">
        <v>871</v>
      </c>
      <c r="B812" s="620" t="s">
        <v>7779</v>
      </c>
      <c r="C812" s="620" t="s">
        <v>3782</v>
      </c>
      <c r="D812" s="620" t="s">
        <v>426</v>
      </c>
      <c r="E812" s="657">
        <v>2024</v>
      </c>
      <c r="F812" s="79">
        <v>40800</v>
      </c>
      <c r="G812" s="620" t="s">
        <v>7757</v>
      </c>
    </row>
    <row r="813" spans="1:7" ht="15.75" x14ac:dyDescent="0.25">
      <c r="A813" s="620" t="s">
        <v>871</v>
      </c>
      <c r="B813" s="620" t="s">
        <v>7780</v>
      </c>
      <c r="C813" s="620" t="s">
        <v>3782</v>
      </c>
      <c r="D813" s="620" t="s">
        <v>426</v>
      </c>
      <c r="E813" s="657">
        <v>2024</v>
      </c>
      <c r="F813" s="79">
        <v>41300</v>
      </c>
      <c r="G813" s="620" t="s">
        <v>7757</v>
      </c>
    </row>
    <row r="814" spans="1:7" ht="15.75" x14ac:dyDescent="0.25">
      <c r="A814" s="620" t="s">
        <v>871</v>
      </c>
      <c r="B814" s="620" t="s">
        <v>7781</v>
      </c>
      <c r="C814" s="620" t="s">
        <v>3782</v>
      </c>
      <c r="D814" s="620" t="s">
        <v>426</v>
      </c>
      <c r="E814" s="657">
        <v>2024</v>
      </c>
      <c r="F814" s="79">
        <v>43300</v>
      </c>
      <c r="G814" s="620" t="s">
        <v>7757</v>
      </c>
    </row>
    <row r="815" spans="1:7" ht="15.75" customHeight="1" x14ac:dyDescent="0.2">
      <c r="A815" s="665" t="s">
        <v>871</v>
      </c>
      <c r="B815" s="665" t="s">
        <v>9748</v>
      </c>
      <c r="C815" s="665" t="s">
        <v>9749</v>
      </c>
      <c r="D815" s="665" t="s">
        <v>426</v>
      </c>
      <c r="E815" s="676">
        <v>2024</v>
      </c>
      <c r="F815" s="671">
        <v>48701</v>
      </c>
      <c r="G815" s="665" t="s">
        <v>9750</v>
      </c>
    </row>
    <row r="816" spans="1:7" ht="15.75" customHeight="1" x14ac:dyDescent="0.2">
      <c r="A816" s="665" t="s">
        <v>871</v>
      </c>
      <c r="B816" s="665" t="s">
        <v>9751</v>
      </c>
      <c r="C816" s="665" t="s">
        <v>9749</v>
      </c>
      <c r="D816" s="665" t="s">
        <v>426</v>
      </c>
      <c r="E816" s="676">
        <v>2024</v>
      </c>
      <c r="F816" s="671">
        <v>49913</v>
      </c>
      <c r="G816" s="665" t="s">
        <v>9750</v>
      </c>
    </row>
    <row r="817" spans="1:7" ht="15.75" customHeight="1" x14ac:dyDescent="0.2">
      <c r="A817" s="665" t="s">
        <v>871</v>
      </c>
      <c r="B817" s="665" t="s">
        <v>9752</v>
      </c>
      <c r="C817" s="665" t="s">
        <v>9749</v>
      </c>
      <c r="D817" s="665" t="s">
        <v>426</v>
      </c>
      <c r="E817" s="676">
        <v>2024</v>
      </c>
      <c r="F817" s="671">
        <v>56380</v>
      </c>
      <c r="G817" s="665" t="s">
        <v>9750</v>
      </c>
    </row>
    <row r="818" spans="1:7" ht="15.75" customHeight="1" x14ac:dyDescent="0.2">
      <c r="A818" s="665" t="s">
        <v>871</v>
      </c>
      <c r="B818" s="665" t="s">
        <v>9753</v>
      </c>
      <c r="C818" s="665" t="s">
        <v>9749</v>
      </c>
      <c r="D818" s="665" t="s">
        <v>426</v>
      </c>
      <c r="E818" s="676">
        <v>2024</v>
      </c>
      <c r="F818" s="671">
        <v>54258</v>
      </c>
      <c r="G818" s="665" t="s">
        <v>9750</v>
      </c>
    </row>
    <row r="819" spans="1:7" ht="15.75" customHeight="1" x14ac:dyDescent="0.2">
      <c r="A819" s="665" t="s">
        <v>871</v>
      </c>
      <c r="B819" s="665" t="s">
        <v>9754</v>
      </c>
      <c r="C819" s="665" t="s">
        <v>9749</v>
      </c>
      <c r="D819" s="665" t="s">
        <v>426</v>
      </c>
      <c r="E819" s="676">
        <v>2024</v>
      </c>
      <c r="F819" s="671">
        <v>57191</v>
      </c>
      <c r="G819" s="665" t="s">
        <v>9750</v>
      </c>
    </row>
    <row r="820" spans="1:7" ht="15.75" customHeight="1" x14ac:dyDescent="0.25">
      <c r="A820" s="620" t="s">
        <v>871</v>
      </c>
      <c r="B820" s="620" t="s">
        <v>8313</v>
      </c>
      <c r="C820" s="620" t="s">
        <v>8310</v>
      </c>
      <c r="D820" s="620" t="s">
        <v>426</v>
      </c>
      <c r="E820" s="657">
        <v>2024</v>
      </c>
      <c r="F820" s="79">
        <v>49850</v>
      </c>
      <c r="G820" s="620" t="s">
        <v>7757</v>
      </c>
    </row>
    <row r="821" spans="1:7" ht="15.75" customHeight="1" x14ac:dyDescent="0.25">
      <c r="A821" s="620" t="s">
        <v>871</v>
      </c>
      <c r="B821" s="620" t="s">
        <v>8309</v>
      </c>
      <c r="C821" s="620" t="s">
        <v>8310</v>
      </c>
      <c r="D821" s="620" t="s">
        <v>426</v>
      </c>
      <c r="E821" s="657">
        <v>2024</v>
      </c>
      <c r="F821" s="79">
        <v>42900</v>
      </c>
      <c r="G821" s="620" t="s">
        <v>7757</v>
      </c>
    </row>
    <row r="822" spans="1:7" ht="15.75" customHeight="1" x14ac:dyDescent="0.25">
      <c r="A822" s="620" t="s">
        <v>871</v>
      </c>
      <c r="B822" s="620" t="s">
        <v>8311</v>
      </c>
      <c r="C822" s="620" t="s">
        <v>8310</v>
      </c>
      <c r="D822" s="620" t="s">
        <v>426</v>
      </c>
      <c r="E822" s="657">
        <v>2024</v>
      </c>
      <c r="F822" s="79">
        <v>45900</v>
      </c>
      <c r="G822" s="620" t="s">
        <v>7757</v>
      </c>
    </row>
    <row r="823" spans="1:7" ht="15.75" customHeight="1" x14ac:dyDescent="0.25">
      <c r="A823" s="620" t="s">
        <v>871</v>
      </c>
      <c r="B823" s="620" t="s">
        <v>8312</v>
      </c>
      <c r="C823" s="620" t="s">
        <v>8310</v>
      </c>
      <c r="D823" s="620" t="s">
        <v>426</v>
      </c>
      <c r="E823" s="657">
        <v>2024</v>
      </c>
      <c r="F823" s="79">
        <v>48900</v>
      </c>
      <c r="G823" s="620" t="s">
        <v>7757</v>
      </c>
    </row>
    <row r="824" spans="1:7" ht="15.75" customHeight="1" x14ac:dyDescent="0.25">
      <c r="A824" s="620" t="s">
        <v>871</v>
      </c>
      <c r="B824" s="620" t="s">
        <v>8315</v>
      </c>
      <c r="C824" s="620" t="s">
        <v>8310</v>
      </c>
      <c r="D824" s="620" t="s">
        <v>426</v>
      </c>
      <c r="E824" s="657">
        <v>2024</v>
      </c>
      <c r="F824" s="79">
        <v>52450</v>
      </c>
      <c r="G824" s="620" t="s">
        <v>7757</v>
      </c>
    </row>
    <row r="825" spans="1:7" ht="15.75" customHeight="1" x14ac:dyDescent="0.25">
      <c r="A825" s="620" t="s">
        <v>871</v>
      </c>
      <c r="B825" s="620" t="s">
        <v>8317</v>
      </c>
      <c r="C825" s="620" t="s">
        <v>8310</v>
      </c>
      <c r="D825" s="620" t="s">
        <v>426</v>
      </c>
      <c r="E825" s="657">
        <v>2024</v>
      </c>
      <c r="F825" s="79">
        <v>55950</v>
      </c>
      <c r="G825" s="620" t="s">
        <v>7757</v>
      </c>
    </row>
    <row r="826" spans="1:7" ht="15.75" customHeight="1" x14ac:dyDescent="0.2">
      <c r="A826" s="665" t="s">
        <v>871</v>
      </c>
      <c r="B826" s="665" t="s">
        <v>9755</v>
      </c>
      <c r="C826" s="665" t="s">
        <v>8310</v>
      </c>
      <c r="D826" s="665" t="s">
        <v>426</v>
      </c>
      <c r="E826" s="676">
        <v>2024</v>
      </c>
      <c r="F826" s="671">
        <v>33067</v>
      </c>
      <c r="G826" s="665" t="s">
        <v>3070</v>
      </c>
    </row>
    <row r="827" spans="1:7" ht="15.75" customHeight="1" x14ac:dyDescent="0.2">
      <c r="A827" s="665" t="s">
        <v>871</v>
      </c>
      <c r="B827" s="665" t="s">
        <v>9760</v>
      </c>
      <c r="C827" s="665" t="s">
        <v>6874</v>
      </c>
      <c r="D827" s="665" t="s">
        <v>426</v>
      </c>
      <c r="E827" s="676">
        <v>2024</v>
      </c>
      <c r="F827" s="671">
        <v>39577</v>
      </c>
      <c r="G827" s="665" t="s">
        <v>3070</v>
      </c>
    </row>
    <row r="828" spans="1:7" ht="15.75" customHeight="1" x14ac:dyDescent="0.2">
      <c r="A828" s="665" t="s">
        <v>871</v>
      </c>
      <c r="B828" s="665" t="s">
        <v>9756</v>
      </c>
      <c r="C828" s="665" t="s">
        <v>8310</v>
      </c>
      <c r="D828" s="665" t="s">
        <v>426</v>
      </c>
      <c r="E828" s="676">
        <v>2024</v>
      </c>
      <c r="F828" s="671">
        <v>35513</v>
      </c>
      <c r="G828" s="665" t="s">
        <v>3070</v>
      </c>
    </row>
    <row r="829" spans="1:7" ht="15.75" customHeight="1" x14ac:dyDescent="0.2">
      <c r="A829" s="665" t="s">
        <v>871</v>
      </c>
      <c r="B829" s="665" t="s">
        <v>9761</v>
      </c>
      <c r="C829" s="665" t="s">
        <v>6874</v>
      </c>
      <c r="D829" s="665" t="s">
        <v>426</v>
      </c>
      <c r="E829" s="676">
        <v>2024</v>
      </c>
      <c r="F829" s="671">
        <v>43213</v>
      </c>
      <c r="G829" s="665" t="s">
        <v>3070</v>
      </c>
    </row>
    <row r="830" spans="1:7" ht="15.75" customHeight="1" x14ac:dyDescent="0.2">
      <c r="A830" s="665" t="s">
        <v>871</v>
      </c>
      <c r="B830" s="665" t="s">
        <v>9757</v>
      </c>
      <c r="C830" s="665" t="s">
        <v>8310</v>
      </c>
      <c r="D830" s="665" t="s">
        <v>426</v>
      </c>
      <c r="E830" s="676">
        <v>2024</v>
      </c>
      <c r="F830" s="671">
        <v>39871</v>
      </c>
      <c r="G830" s="665" t="s">
        <v>3070</v>
      </c>
    </row>
    <row r="831" spans="1:7" ht="15.75" customHeight="1" x14ac:dyDescent="0.2">
      <c r="A831" s="665" t="s">
        <v>871</v>
      </c>
      <c r="B831" s="665" t="s">
        <v>9762</v>
      </c>
      <c r="C831" s="665" t="s">
        <v>6874</v>
      </c>
      <c r="D831" s="665" t="s">
        <v>426</v>
      </c>
      <c r="E831" s="676">
        <v>2024</v>
      </c>
      <c r="F831" s="671">
        <v>46372</v>
      </c>
      <c r="G831" s="665" t="s">
        <v>3070</v>
      </c>
    </row>
    <row r="832" spans="1:7" ht="15.75" customHeight="1" x14ac:dyDescent="0.2">
      <c r="A832" s="665" t="s">
        <v>871</v>
      </c>
      <c r="B832" s="665" t="s">
        <v>9758</v>
      </c>
      <c r="C832" s="665" t="s">
        <v>8310</v>
      </c>
      <c r="D832" s="665" t="s">
        <v>426</v>
      </c>
      <c r="E832" s="676">
        <v>2024</v>
      </c>
      <c r="F832" s="671">
        <v>42712</v>
      </c>
      <c r="G832" s="665" t="s">
        <v>3070</v>
      </c>
    </row>
    <row r="833" spans="1:7" ht="15.75" customHeight="1" x14ac:dyDescent="0.25">
      <c r="A833" s="620" t="s">
        <v>871</v>
      </c>
      <c r="B833" s="620" t="s">
        <v>8314</v>
      </c>
      <c r="C833" s="620" t="s">
        <v>6874</v>
      </c>
      <c r="D833" s="620" t="s">
        <v>426</v>
      </c>
      <c r="E833" s="657">
        <v>2024</v>
      </c>
      <c r="F833" s="79">
        <v>49945</v>
      </c>
      <c r="G833" s="620" t="s">
        <v>7757</v>
      </c>
    </row>
    <row r="834" spans="1:7" ht="15.75" customHeight="1" x14ac:dyDescent="0.25">
      <c r="A834" s="620" t="s">
        <v>871</v>
      </c>
      <c r="B834" s="620" t="s">
        <v>8316</v>
      </c>
      <c r="C834" s="620" t="s">
        <v>6874</v>
      </c>
      <c r="D834" s="620" t="s">
        <v>426</v>
      </c>
      <c r="E834" s="657">
        <v>2024</v>
      </c>
      <c r="F834" s="79">
        <v>54400</v>
      </c>
      <c r="G834" s="620" t="s">
        <v>7757</v>
      </c>
    </row>
    <row r="835" spans="1:7" ht="15.75" customHeight="1" x14ac:dyDescent="0.25">
      <c r="A835" s="620" t="s">
        <v>871</v>
      </c>
      <c r="B835" s="620" t="s">
        <v>8318</v>
      </c>
      <c r="C835" s="620" t="s">
        <v>8212</v>
      </c>
      <c r="D835" s="620" t="s">
        <v>426</v>
      </c>
      <c r="E835" s="657">
        <v>2024</v>
      </c>
      <c r="F835" s="79">
        <v>57450</v>
      </c>
      <c r="G835" s="620" t="s">
        <v>7757</v>
      </c>
    </row>
    <row r="836" spans="1:7" ht="15.75" customHeight="1" x14ac:dyDescent="0.2">
      <c r="A836" s="665" t="s">
        <v>871</v>
      </c>
      <c r="B836" s="665" t="s">
        <v>9759</v>
      </c>
      <c r="C836" s="665" t="s">
        <v>8310</v>
      </c>
      <c r="D836" s="665" t="s">
        <v>426</v>
      </c>
      <c r="E836" s="676">
        <v>2024</v>
      </c>
      <c r="F836" s="671">
        <v>45592</v>
      </c>
      <c r="G836" s="665" t="s">
        <v>3070</v>
      </c>
    </row>
    <row r="837" spans="1:7" ht="15.75" customHeight="1" x14ac:dyDescent="0.2">
      <c r="A837" s="665" t="s">
        <v>871</v>
      </c>
      <c r="B837" s="665" t="s">
        <v>9745</v>
      </c>
      <c r="C837" s="665" t="s">
        <v>9744</v>
      </c>
      <c r="D837" s="665" t="s">
        <v>110</v>
      </c>
      <c r="E837" s="676">
        <v>2024</v>
      </c>
      <c r="F837" s="671">
        <v>23674</v>
      </c>
      <c r="G837" s="665" t="s">
        <v>2031</v>
      </c>
    </row>
    <row r="838" spans="1:7" ht="15.75" customHeight="1" x14ac:dyDescent="0.2">
      <c r="A838" s="665" t="s">
        <v>871</v>
      </c>
      <c r="B838" s="665" t="s">
        <v>9746</v>
      </c>
      <c r="C838" s="665" t="s">
        <v>9744</v>
      </c>
      <c r="D838" s="665" t="s">
        <v>110</v>
      </c>
      <c r="E838" s="676">
        <v>2024</v>
      </c>
      <c r="F838" s="671">
        <v>23581</v>
      </c>
      <c r="G838" s="665" t="s">
        <v>2031</v>
      </c>
    </row>
    <row r="839" spans="1:7" ht="15.75" customHeight="1" x14ac:dyDescent="0.2">
      <c r="A839" s="665" t="s">
        <v>871</v>
      </c>
      <c r="B839" s="665" t="s">
        <v>9747</v>
      </c>
      <c r="C839" s="665" t="s">
        <v>9744</v>
      </c>
      <c r="D839" s="665" t="s">
        <v>110</v>
      </c>
      <c r="E839" s="676">
        <v>2024</v>
      </c>
      <c r="F839" s="671">
        <v>28250</v>
      </c>
      <c r="G839" s="665" t="s">
        <v>2031</v>
      </c>
    </row>
    <row r="840" spans="1:7" ht="15.75" customHeight="1" x14ac:dyDescent="0.2">
      <c r="A840" s="665" t="s">
        <v>871</v>
      </c>
      <c r="B840" s="665" t="s">
        <v>9738</v>
      </c>
      <c r="C840" s="665" t="s">
        <v>9739</v>
      </c>
      <c r="D840" s="665" t="s">
        <v>110</v>
      </c>
      <c r="E840" s="676">
        <v>2024</v>
      </c>
      <c r="F840" s="671">
        <v>25542</v>
      </c>
      <c r="G840" s="665" t="s">
        <v>2031</v>
      </c>
    </row>
    <row r="841" spans="1:7" ht="15.75" customHeight="1" x14ac:dyDescent="0.2">
      <c r="A841" s="665" t="s">
        <v>871</v>
      </c>
      <c r="B841" s="665" t="s">
        <v>9740</v>
      </c>
      <c r="C841" s="665" t="s">
        <v>9739</v>
      </c>
      <c r="D841" s="665" t="s">
        <v>110</v>
      </c>
      <c r="E841" s="676">
        <v>2024</v>
      </c>
      <c r="F841" s="671">
        <v>25075</v>
      </c>
      <c r="G841" s="665" t="s">
        <v>2031</v>
      </c>
    </row>
    <row r="842" spans="1:7" ht="15.75" customHeight="1" x14ac:dyDescent="0.2">
      <c r="A842" s="665" t="s">
        <v>871</v>
      </c>
      <c r="B842" s="665" t="s">
        <v>9741</v>
      </c>
      <c r="C842" s="665" t="s">
        <v>9739</v>
      </c>
      <c r="D842" s="665" t="s">
        <v>110</v>
      </c>
      <c r="E842" s="676">
        <v>2024</v>
      </c>
      <c r="F842" s="671">
        <v>26756</v>
      </c>
      <c r="G842" s="665" t="s">
        <v>2031</v>
      </c>
    </row>
    <row r="843" spans="1:7" ht="15.75" customHeight="1" x14ac:dyDescent="0.2">
      <c r="A843" s="665" t="s">
        <v>871</v>
      </c>
      <c r="B843" s="665" t="s">
        <v>9742</v>
      </c>
      <c r="C843" s="665" t="s">
        <v>9739</v>
      </c>
      <c r="D843" s="665" t="s">
        <v>110</v>
      </c>
      <c r="E843" s="676">
        <v>2024</v>
      </c>
      <c r="F843" s="671">
        <v>28810</v>
      </c>
      <c r="G843" s="665" t="s">
        <v>2031</v>
      </c>
    </row>
    <row r="844" spans="1:7" ht="15.75" customHeight="1" x14ac:dyDescent="0.2">
      <c r="A844" s="665" t="s">
        <v>871</v>
      </c>
      <c r="B844" s="665" t="s">
        <v>9743</v>
      </c>
      <c r="C844" s="665" t="s">
        <v>9744</v>
      </c>
      <c r="D844" s="665" t="s">
        <v>110</v>
      </c>
      <c r="E844" s="676">
        <v>2024</v>
      </c>
      <c r="F844" s="671">
        <v>31052</v>
      </c>
      <c r="G844" s="665" t="s">
        <v>2031</v>
      </c>
    </row>
    <row r="845" spans="1:7" ht="15.75" customHeight="1" x14ac:dyDescent="0.25">
      <c r="A845" s="620" t="s">
        <v>871</v>
      </c>
      <c r="B845" s="620" t="s">
        <v>7791</v>
      </c>
      <c r="C845" s="620" t="s">
        <v>4060</v>
      </c>
      <c r="D845" s="620" t="s">
        <v>438</v>
      </c>
      <c r="E845" s="657">
        <v>2024</v>
      </c>
      <c r="F845" s="79">
        <v>32485</v>
      </c>
      <c r="G845" s="620" t="s">
        <v>7790</v>
      </c>
    </row>
    <row r="846" spans="1:7" ht="15.75" customHeight="1" x14ac:dyDescent="0.25">
      <c r="A846" s="620" t="s">
        <v>871</v>
      </c>
      <c r="B846" s="620" t="s">
        <v>7792</v>
      </c>
      <c r="C846" s="620" t="s">
        <v>4060</v>
      </c>
      <c r="D846" s="620" t="s">
        <v>438</v>
      </c>
      <c r="E846" s="657">
        <v>2024</v>
      </c>
      <c r="F846" s="79">
        <v>34285</v>
      </c>
      <c r="G846" s="620" t="s">
        <v>7790</v>
      </c>
    </row>
    <row r="847" spans="1:7" ht="15.75" customHeight="1" x14ac:dyDescent="0.25">
      <c r="A847" s="620" t="s">
        <v>871</v>
      </c>
      <c r="B847" s="620" t="s">
        <v>7792</v>
      </c>
      <c r="C847" s="620" t="s">
        <v>4060</v>
      </c>
      <c r="D847" s="620" t="s">
        <v>438</v>
      </c>
      <c r="E847" s="657">
        <v>2024</v>
      </c>
      <c r="F847" s="79">
        <v>35205</v>
      </c>
      <c r="G847" s="620" t="s">
        <v>7790</v>
      </c>
    </row>
    <row r="848" spans="1:7" ht="15.75" customHeight="1" x14ac:dyDescent="0.25">
      <c r="A848" s="620" t="s">
        <v>871</v>
      </c>
      <c r="B848" s="620" t="s">
        <v>4622</v>
      </c>
      <c r="C848" s="620" t="s">
        <v>4060</v>
      </c>
      <c r="D848" s="620" t="s">
        <v>438</v>
      </c>
      <c r="E848" s="657">
        <v>2024</v>
      </c>
      <c r="F848" s="79">
        <v>40210</v>
      </c>
      <c r="G848" s="620" t="s">
        <v>7790</v>
      </c>
    </row>
    <row r="849" spans="1:7" ht="15.75" customHeight="1" x14ac:dyDescent="0.25">
      <c r="A849" s="620" t="s">
        <v>871</v>
      </c>
      <c r="B849" s="620" t="s">
        <v>7795</v>
      </c>
      <c r="C849" s="620" t="s">
        <v>7793</v>
      </c>
      <c r="D849" s="620" t="s">
        <v>438</v>
      </c>
      <c r="E849" s="657">
        <v>2024</v>
      </c>
      <c r="F849" s="79">
        <v>37010</v>
      </c>
      <c r="G849" s="620" t="s">
        <v>7790</v>
      </c>
    </row>
    <row r="850" spans="1:7" ht="15.75" customHeight="1" x14ac:dyDescent="0.25">
      <c r="A850" s="620" t="s">
        <v>871</v>
      </c>
      <c r="B850" s="620" t="s">
        <v>7795</v>
      </c>
      <c r="C850" s="620" t="s">
        <v>7794</v>
      </c>
      <c r="D850" s="620" t="s">
        <v>438</v>
      </c>
      <c r="E850" s="657">
        <v>2024</v>
      </c>
      <c r="F850" s="79">
        <v>37980</v>
      </c>
      <c r="G850" s="620" t="s">
        <v>7790</v>
      </c>
    </row>
    <row r="851" spans="1:7" ht="15.75" customHeight="1" x14ac:dyDescent="0.25">
      <c r="A851" s="620" t="s">
        <v>871</v>
      </c>
      <c r="B851" s="620" t="s">
        <v>4619</v>
      </c>
      <c r="C851" s="620" t="s">
        <v>4060</v>
      </c>
      <c r="D851" s="620" t="s">
        <v>438</v>
      </c>
      <c r="E851" s="657">
        <v>2024</v>
      </c>
      <c r="F851" s="79">
        <v>28985</v>
      </c>
      <c r="G851" s="620" t="s">
        <v>7790</v>
      </c>
    </row>
    <row r="852" spans="1:7" ht="15.75" customHeight="1" x14ac:dyDescent="0.2">
      <c r="A852" s="665" t="s">
        <v>697</v>
      </c>
      <c r="B852" s="665" t="s">
        <v>9764</v>
      </c>
      <c r="C852" s="665" t="s">
        <v>9763</v>
      </c>
      <c r="D852" s="665" t="s">
        <v>426</v>
      </c>
      <c r="E852" s="676">
        <v>2024</v>
      </c>
      <c r="F852" s="671">
        <v>43686</v>
      </c>
      <c r="G852" s="665" t="s">
        <v>7263</v>
      </c>
    </row>
    <row r="853" spans="1:7" ht="15.75" customHeight="1" x14ac:dyDescent="0.2">
      <c r="A853" s="665" t="s">
        <v>697</v>
      </c>
      <c r="B853" s="665" t="s">
        <v>9765</v>
      </c>
      <c r="C853" s="665" t="s">
        <v>9766</v>
      </c>
      <c r="D853" s="665" t="s">
        <v>426</v>
      </c>
      <c r="E853" s="676">
        <v>2024</v>
      </c>
      <c r="F853" s="671">
        <v>98372</v>
      </c>
      <c r="G853" s="665" t="s">
        <v>7263</v>
      </c>
    </row>
    <row r="854" spans="1:7" ht="15.75" customHeight="1" x14ac:dyDescent="0.2">
      <c r="A854" s="665" t="s">
        <v>697</v>
      </c>
      <c r="B854" s="665" t="s">
        <v>9767</v>
      </c>
      <c r="C854" s="665" t="s">
        <v>2845</v>
      </c>
      <c r="D854" s="665" t="s">
        <v>426</v>
      </c>
      <c r="E854" s="676">
        <v>2024</v>
      </c>
      <c r="F854" s="671">
        <v>110965</v>
      </c>
      <c r="G854" s="665" t="s">
        <v>421</v>
      </c>
    </row>
    <row r="855" spans="1:7" ht="15.75" customHeight="1" x14ac:dyDescent="0.2">
      <c r="A855" s="665" t="s">
        <v>697</v>
      </c>
      <c r="B855" s="665" t="s">
        <v>9768</v>
      </c>
      <c r="C855" s="665" t="s">
        <v>9769</v>
      </c>
      <c r="D855" s="665" t="s">
        <v>426</v>
      </c>
      <c r="E855" s="676">
        <v>2024</v>
      </c>
      <c r="F855" s="671">
        <v>139616</v>
      </c>
      <c r="G855" s="665" t="s">
        <v>421</v>
      </c>
    </row>
    <row r="856" spans="1:7" ht="15.75" customHeight="1" x14ac:dyDescent="0.2">
      <c r="A856" s="665" t="s">
        <v>697</v>
      </c>
      <c r="B856" s="665" t="s">
        <v>5303</v>
      </c>
      <c r="C856" s="665" t="s">
        <v>9763</v>
      </c>
      <c r="D856" s="665" t="s">
        <v>426</v>
      </c>
      <c r="E856" s="676">
        <v>2024</v>
      </c>
      <c r="F856" s="671">
        <v>36285</v>
      </c>
      <c r="G856" s="665" t="s">
        <v>7263</v>
      </c>
    </row>
    <row r="857" spans="1:7" ht="15.75" customHeight="1" x14ac:dyDescent="0.2">
      <c r="A857" s="665" t="s">
        <v>697</v>
      </c>
      <c r="B857" s="665" t="s">
        <v>9770</v>
      </c>
      <c r="C857" s="665" t="s">
        <v>9771</v>
      </c>
      <c r="D857" s="665" t="s">
        <v>426</v>
      </c>
      <c r="E857" s="676">
        <v>2024</v>
      </c>
      <c r="F857" s="671">
        <v>175500</v>
      </c>
      <c r="G857" s="665" t="s">
        <v>3070</v>
      </c>
    </row>
    <row r="858" spans="1:7" ht="15.75" x14ac:dyDescent="0.25">
      <c r="A858" s="620" t="s">
        <v>2978</v>
      </c>
      <c r="B858" s="620" t="s">
        <v>7809</v>
      </c>
      <c r="C858" s="620" t="s">
        <v>4060</v>
      </c>
      <c r="D858" s="620" t="s">
        <v>426</v>
      </c>
      <c r="E858" s="657">
        <v>2024</v>
      </c>
      <c r="F858" s="79">
        <v>60700</v>
      </c>
      <c r="G858" s="620" t="s">
        <v>7746</v>
      </c>
    </row>
    <row r="859" spans="1:7" ht="15.75" x14ac:dyDescent="0.25">
      <c r="A859" s="620" t="s">
        <v>2978</v>
      </c>
      <c r="B859" s="620" t="s">
        <v>8321</v>
      </c>
      <c r="C859" s="620" t="s">
        <v>4060</v>
      </c>
      <c r="D859" s="620" t="s">
        <v>5124</v>
      </c>
      <c r="E859" s="657">
        <v>2024</v>
      </c>
      <c r="F859" s="79">
        <v>83900</v>
      </c>
      <c r="G859" s="620" t="s">
        <v>7746</v>
      </c>
    </row>
    <row r="860" spans="1:7" ht="15.75" x14ac:dyDescent="0.25">
      <c r="A860" s="620" t="s">
        <v>2978</v>
      </c>
      <c r="B860" s="620" t="s">
        <v>7813</v>
      </c>
      <c r="C860" s="620" t="s">
        <v>7808</v>
      </c>
      <c r="D860" s="620" t="s">
        <v>426</v>
      </c>
      <c r="E860" s="657">
        <v>2024</v>
      </c>
      <c r="F860" s="79">
        <v>54950</v>
      </c>
      <c r="G860" s="620" t="s">
        <v>7746</v>
      </c>
    </row>
    <row r="861" spans="1:7" ht="15.75" x14ac:dyDescent="0.25">
      <c r="A861" s="620" t="s">
        <v>2978</v>
      </c>
      <c r="B861" s="620" t="s">
        <v>7814</v>
      </c>
      <c r="C861" s="620" t="s">
        <v>4060</v>
      </c>
      <c r="D861" s="620" t="s">
        <v>426</v>
      </c>
      <c r="E861" s="657">
        <v>2024</v>
      </c>
      <c r="F861" s="79">
        <v>65400</v>
      </c>
      <c r="G861" s="620" t="s">
        <v>7746</v>
      </c>
    </row>
    <row r="862" spans="1:7" ht="15.75" x14ac:dyDescent="0.25">
      <c r="A862" s="620" t="s">
        <v>2978</v>
      </c>
      <c r="B862" s="620" t="s">
        <v>8325</v>
      </c>
      <c r="C862" s="620" t="s">
        <v>7803</v>
      </c>
      <c r="D862" s="620" t="s">
        <v>426</v>
      </c>
      <c r="E862" s="657">
        <v>2024</v>
      </c>
      <c r="F862" s="79">
        <v>72800</v>
      </c>
      <c r="G862" s="620" t="s">
        <v>7805</v>
      </c>
    </row>
    <row r="863" spans="1:7" ht="15.75" x14ac:dyDescent="0.25">
      <c r="A863" s="620" t="s">
        <v>2978</v>
      </c>
      <c r="B863" s="620" t="s">
        <v>8325</v>
      </c>
      <c r="C863" s="620" t="s">
        <v>7803</v>
      </c>
      <c r="D863" s="620" t="s">
        <v>426</v>
      </c>
      <c r="E863" s="657">
        <v>2024</v>
      </c>
      <c r="F863" s="79">
        <v>72800</v>
      </c>
      <c r="G863" s="620" t="s">
        <v>7805</v>
      </c>
    </row>
    <row r="864" spans="1:7" ht="15.75" x14ac:dyDescent="0.25">
      <c r="A864" s="620" t="s">
        <v>2978</v>
      </c>
      <c r="B864" s="620" t="s">
        <v>7835</v>
      </c>
      <c r="C864" s="620" t="s">
        <v>7788</v>
      </c>
      <c r="D864" s="620" t="s">
        <v>426</v>
      </c>
      <c r="E864" s="657">
        <v>2024</v>
      </c>
      <c r="F864" s="79">
        <v>106900</v>
      </c>
      <c r="G864" s="620" t="s">
        <v>7746</v>
      </c>
    </row>
    <row r="865" spans="1:7" ht="15.75" x14ac:dyDescent="0.25">
      <c r="A865" s="620" t="s">
        <v>2978</v>
      </c>
      <c r="B865" s="620" t="s">
        <v>7835</v>
      </c>
      <c r="C865" s="620" t="s">
        <v>7788</v>
      </c>
      <c r="D865" s="620" t="s">
        <v>426</v>
      </c>
      <c r="E865" s="657">
        <v>2024</v>
      </c>
      <c r="F865" s="79">
        <v>109300</v>
      </c>
      <c r="G865" s="620" t="s">
        <v>7757</v>
      </c>
    </row>
    <row r="866" spans="1:7" ht="15.75" x14ac:dyDescent="0.25">
      <c r="A866" s="620" t="s">
        <v>2978</v>
      </c>
      <c r="B866" s="620" t="s">
        <v>7839</v>
      </c>
      <c r="C866" s="620" t="s">
        <v>7788</v>
      </c>
      <c r="D866" s="620" t="s">
        <v>426</v>
      </c>
      <c r="E866" s="657">
        <v>2024</v>
      </c>
      <c r="F866" s="79">
        <v>147550</v>
      </c>
      <c r="G866" s="620" t="s">
        <v>7746</v>
      </c>
    </row>
    <row r="867" spans="1:7" ht="15.75" x14ac:dyDescent="0.25">
      <c r="A867" s="620" t="s">
        <v>2978</v>
      </c>
      <c r="B867" s="620" t="s">
        <v>7842</v>
      </c>
      <c r="C867" s="620" t="s">
        <v>3899</v>
      </c>
      <c r="D867" s="620" t="s">
        <v>44</v>
      </c>
      <c r="E867" s="657">
        <v>2024</v>
      </c>
      <c r="F867" s="79">
        <v>183000</v>
      </c>
      <c r="G867" s="620" t="s">
        <v>7757</v>
      </c>
    </row>
    <row r="868" spans="1:7" ht="15.75" x14ac:dyDescent="0.25">
      <c r="A868" s="620" t="s">
        <v>2978</v>
      </c>
      <c r="B868" s="620" t="s">
        <v>8335</v>
      </c>
      <c r="C868" s="620" t="s">
        <v>3899</v>
      </c>
      <c r="D868" s="620" t="s">
        <v>44</v>
      </c>
      <c r="E868" s="657">
        <v>2024</v>
      </c>
      <c r="F868" s="79">
        <v>357000</v>
      </c>
      <c r="G868" s="620" t="s">
        <v>7757</v>
      </c>
    </row>
    <row r="869" spans="1:7" ht="15.75" x14ac:dyDescent="0.25">
      <c r="A869" s="620" t="s">
        <v>2978</v>
      </c>
      <c r="B869" s="620" t="s">
        <v>8338</v>
      </c>
      <c r="C869" s="620" t="s">
        <v>7808</v>
      </c>
      <c r="D869" s="620" t="s">
        <v>426</v>
      </c>
      <c r="E869" s="657">
        <v>2024</v>
      </c>
      <c r="F869" s="79">
        <v>56450</v>
      </c>
      <c r="G869" s="620" t="s">
        <v>8336</v>
      </c>
    </row>
    <row r="870" spans="1:7" ht="15.75" x14ac:dyDescent="0.25">
      <c r="A870" s="620" t="s">
        <v>2978</v>
      </c>
      <c r="B870" s="620" t="s">
        <v>7853</v>
      </c>
      <c r="C870" s="620" t="s">
        <v>7808</v>
      </c>
      <c r="D870" s="620" t="s">
        <v>426</v>
      </c>
      <c r="E870" s="657">
        <v>2024</v>
      </c>
      <c r="F870" s="79">
        <v>59050</v>
      </c>
      <c r="G870" s="620" t="s">
        <v>7757</v>
      </c>
    </row>
    <row r="871" spans="1:7" ht="15.75" x14ac:dyDescent="0.25">
      <c r="A871" s="620" t="s">
        <v>2978</v>
      </c>
      <c r="B871" s="620" t="s">
        <v>7855</v>
      </c>
      <c r="C871" s="620" t="s">
        <v>7808</v>
      </c>
      <c r="D871" s="620" t="s">
        <v>426</v>
      </c>
      <c r="E871" s="657">
        <v>2024</v>
      </c>
      <c r="F871" s="79">
        <v>64950</v>
      </c>
      <c r="G871" s="620" t="s">
        <v>7757</v>
      </c>
    </row>
    <row r="872" spans="1:7" ht="15.75" x14ac:dyDescent="0.25">
      <c r="A872" s="620" t="s">
        <v>2978</v>
      </c>
      <c r="B872" s="620" t="s">
        <v>9567</v>
      </c>
      <c r="C872" s="620" t="s">
        <v>7808</v>
      </c>
      <c r="D872" s="620" t="s">
        <v>426</v>
      </c>
      <c r="E872" s="657">
        <v>2024</v>
      </c>
      <c r="F872" s="79">
        <v>70600</v>
      </c>
      <c r="G872" s="620" t="s">
        <v>8340</v>
      </c>
    </row>
    <row r="873" spans="1:7" ht="15.75" x14ac:dyDescent="0.25">
      <c r="A873" s="620" t="s">
        <v>2978</v>
      </c>
      <c r="B873" s="620" t="s">
        <v>7863</v>
      </c>
      <c r="C873" s="620" t="s">
        <v>7803</v>
      </c>
      <c r="D873" s="620" t="s">
        <v>426</v>
      </c>
      <c r="E873" s="657">
        <v>2024</v>
      </c>
      <c r="F873" s="79">
        <v>86750</v>
      </c>
      <c r="G873" s="620" t="s">
        <v>7757</v>
      </c>
    </row>
    <row r="874" spans="1:7" ht="15.75" x14ac:dyDescent="0.25">
      <c r="A874" s="620" t="s">
        <v>2978</v>
      </c>
      <c r="B874" s="620" t="s">
        <v>7863</v>
      </c>
      <c r="C874" s="620" t="s">
        <v>7803</v>
      </c>
      <c r="D874" s="620" t="s">
        <v>426</v>
      </c>
      <c r="E874" s="657">
        <v>2024</v>
      </c>
      <c r="F874" s="79">
        <v>89800</v>
      </c>
      <c r="G874" s="620" t="s">
        <v>8340</v>
      </c>
    </row>
    <row r="875" spans="1:7" ht="15.75" x14ac:dyDescent="0.25">
      <c r="A875" s="620" t="s">
        <v>2978</v>
      </c>
      <c r="B875" s="620" t="s">
        <v>7866</v>
      </c>
      <c r="C875" s="620" t="s">
        <v>7865</v>
      </c>
      <c r="D875" s="620" t="s">
        <v>426</v>
      </c>
      <c r="E875" s="657">
        <v>2024</v>
      </c>
      <c r="F875" s="79">
        <v>127700</v>
      </c>
      <c r="G875" s="620" t="s">
        <v>7757</v>
      </c>
    </row>
    <row r="876" spans="1:7" ht="15.75" x14ac:dyDescent="0.25">
      <c r="A876" s="620" t="s">
        <v>2978</v>
      </c>
      <c r="B876" s="620" t="s">
        <v>7866</v>
      </c>
      <c r="C876" s="620" t="s">
        <v>7865</v>
      </c>
      <c r="D876" s="620" t="s">
        <v>426</v>
      </c>
      <c r="E876" s="657">
        <v>2024</v>
      </c>
      <c r="F876" s="79">
        <v>129050</v>
      </c>
      <c r="G876" s="620" t="s">
        <v>8340</v>
      </c>
    </row>
    <row r="877" spans="1:7" ht="15.75" x14ac:dyDescent="0.25">
      <c r="A877" s="620" t="s">
        <v>2978</v>
      </c>
      <c r="B877" s="620" t="s">
        <v>7869</v>
      </c>
      <c r="C877" s="620" t="s">
        <v>7865</v>
      </c>
      <c r="D877" s="620" t="s">
        <v>426</v>
      </c>
      <c r="E877" s="657">
        <v>2024</v>
      </c>
      <c r="F877" s="79">
        <v>145850</v>
      </c>
      <c r="G877" s="620" t="s">
        <v>7757</v>
      </c>
    </row>
    <row r="878" spans="1:7" ht="15.75" x14ac:dyDescent="0.25">
      <c r="A878" s="620" t="s">
        <v>2978</v>
      </c>
      <c r="B878" s="620" t="s">
        <v>7802</v>
      </c>
      <c r="C878" s="620" t="s">
        <v>7803</v>
      </c>
      <c r="D878" s="620" t="s">
        <v>426</v>
      </c>
      <c r="E878" s="657">
        <v>2024</v>
      </c>
      <c r="F878" s="79">
        <v>98950</v>
      </c>
      <c r="G878" s="620" t="s">
        <v>7746</v>
      </c>
    </row>
    <row r="879" spans="1:7" ht="15.75" x14ac:dyDescent="0.25">
      <c r="A879" s="620" t="s">
        <v>2978</v>
      </c>
      <c r="B879" s="620" t="s">
        <v>4674</v>
      </c>
      <c r="C879" s="620" t="s">
        <v>7803</v>
      </c>
      <c r="D879" s="620" t="s">
        <v>426</v>
      </c>
      <c r="E879" s="657">
        <v>2024</v>
      </c>
      <c r="F879" s="79">
        <v>109450</v>
      </c>
      <c r="G879" s="620" t="s">
        <v>7746</v>
      </c>
    </row>
    <row r="880" spans="1:7" ht="15.75" x14ac:dyDescent="0.25">
      <c r="A880" s="620" t="s">
        <v>2978</v>
      </c>
      <c r="B880" s="620" t="s">
        <v>8319</v>
      </c>
      <c r="C880" s="620" t="s">
        <v>3899</v>
      </c>
      <c r="D880" s="620" t="s">
        <v>426</v>
      </c>
      <c r="E880" s="657">
        <v>2024</v>
      </c>
      <c r="F880" s="79">
        <v>134900</v>
      </c>
      <c r="G880" s="620" t="s">
        <v>7805</v>
      </c>
    </row>
    <row r="881" spans="1:7" ht="15.75" x14ac:dyDescent="0.25">
      <c r="A881" s="620" t="s">
        <v>2978</v>
      </c>
      <c r="B881" s="620" t="s">
        <v>4675</v>
      </c>
      <c r="C881" s="620" t="s">
        <v>3899</v>
      </c>
      <c r="D881" s="620" t="s">
        <v>426</v>
      </c>
      <c r="E881" s="657">
        <v>2024</v>
      </c>
      <c r="F881" s="79">
        <v>153350</v>
      </c>
      <c r="G881" s="620" t="s">
        <v>7746</v>
      </c>
    </row>
    <row r="882" spans="1:7" ht="15.75" x14ac:dyDescent="0.25">
      <c r="A882" s="620" t="s">
        <v>2978</v>
      </c>
      <c r="B882" s="620" t="s">
        <v>4675</v>
      </c>
      <c r="C882" s="620" t="s">
        <v>3899</v>
      </c>
      <c r="D882" s="620" t="s">
        <v>426</v>
      </c>
      <c r="E882" s="657">
        <v>2024</v>
      </c>
      <c r="F882" s="79">
        <v>175900</v>
      </c>
      <c r="G882" s="620" t="s">
        <v>7805</v>
      </c>
    </row>
    <row r="883" spans="1:7" ht="15.75" x14ac:dyDescent="0.25">
      <c r="A883" s="620" t="s">
        <v>2978</v>
      </c>
      <c r="B883" s="620" t="s">
        <v>8320</v>
      </c>
      <c r="C883" s="620" t="s">
        <v>7865</v>
      </c>
      <c r="D883" s="620" t="s">
        <v>426</v>
      </c>
      <c r="E883" s="657">
        <v>2024</v>
      </c>
      <c r="F883" s="79">
        <v>194900</v>
      </c>
      <c r="G883" s="620" t="s">
        <v>7746</v>
      </c>
    </row>
    <row r="884" spans="1:7" ht="15.75" x14ac:dyDescent="0.25">
      <c r="A884" s="620" t="s">
        <v>2978</v>
      </c>
      <c r="B884" s="620" t="s">
        <v>8345</v>
      </c>
      <c r="C884" s="620" t="s">
        <v>7865</v>
      </c>
      <c r="D884" s="620" t="s">
        <v>426</v>
      </c>
      <c r="E884" s="657">
        <v>2024</v>
      </c>
      <c r="F884" s="79">
        <v>182250</v>
      </c>
      <c r="G884" s="620" t="s">
        <v>7746</v>
      </c>
    </row>
    <row r="885" spans="1:7" ht="15.75" x14ac:dyDescent="0.25">
      <c r="A885" s="620" t="s">
        <v>2978</v>
      </c>
      <c r="B885" s="620" t="s">
        <v>7886</v>
      </c>
      <c r="C885" s="620" t="s">
        <v>7808</v>
      </c>
      <c r="D885" s="620" t="s">
        <v>438</v>
      </c>
      <c r="E885" s="657">
        <v>2024</v>
      </c>
      <c r="F885" s="79">
        <v>109900</v>
      </c>
      <c r="G885" s="620" t="s">
        <v>7790</v>
      </c>
    </row>
    <row r="886" spans="1:7" ht="15.75" x14ac:dyDescent="0.25">
      <c r="A886" s="620" t="s">
        <v>2978</v>
      </c>
      <c r="B886" s="620" t="s">
        <v>8346</v>
      </c>
      <c r="C886" s="620" t="s">
        <v>3899</v>
      </c>
      <c r="D886" s="620" t="s">
        <v>426</v>
      </c>
      <c r="E886" s="657">
        <v>2024</v>
      </c>
      <c r="F886" s="79">
        <v>141300</v>
      </c>
      <c r="G886" s="620" t="s">
        <v>7790</v>
      </c>
    </row>
    <row r="887" spans="1:7" ht="15.75" x14ac:dyDescent="0.25">
      <c r="A887" s="620" t="s">
        <v>2978</v>
      </c>
      <c r="B887" s="620" t="s">
        <v>7888</v>
      </c>
      <c r="C887" s="620" t="s">
        <v>3899</v>
      </c>
      <c r="D887" s="620" t="s">
        <v>426</v>
      </c>
      <c r="E887" s="657">
        <v>2024</v>
      </c>
      <c r="F887" s="79">
        <v>183000</v>
      </c>
      <c r="G887" s="620" t="s">
        <v>7790</v>
      </c>
    </row>
    <row r="888" spans="1:7" ht="15.75" x14ac:dyDescent="0.25">
      <c r="A888" s="620" t="s">
        <v>2978</v>
      </c>
      <c r="B888" s="620" t="s">
        <v>5296</v>
      </c>
      <c r="C888" s="620" t="s">
        <v>4060</v>
      </c>
      <c r="D888" s="620" t="s">
        <v>438</v>
      </c>
      <c r="E888" s="657">
        <v>2024</v>
      </c>
      <c r="F888" s="79">
        <v>46950</v>
      </c>
      <c r="G888" s="620" t="s">
        <v>7746</v>
      </c>
    </row>
    <row r="889" spans="1:7" ht="15.75" x14ac:dyDescent="0.25">
      <c r="A889" s="620" t="s">
        <v>2978</v>
      </c>
      <c r="B889" s="620" t="s">
        <v>7807</v>
      </c>
      <c r="C889" s="620" t="s">
        <v>4060</v>
      </c>
      <c r="D889" s="620" t="s">
        <v>426</v>
      </c>
      <c r="E889" s="657">
        <v>2024</v>
      </c>
      <c r="F889" s="79">
        <v>48950</v>
      </c>
      <c r="G889" s="620" t="s">
        <v>7746</v>
      </c>
    </row>
    <row r="890" spans="1:7" ht="15.75" x14ac:dyDescent="0.25">
      <c r="A890" s="620" t="s">
        <v>2978</v>
      </c>
      <c r="B890" s="620" t="s">
        <v>7811</v>
      </c>
      <c r="C890" s="620" t="s">
        <v>7808</v>
      </c>
      <c r="D890" s="620" t="s">
        <v>110</v>
      </c>
      <c r="E890" s="657">
        <v>2024</v>
      </c>
      <c r="F890" s="79">
        <v>43200</v>
      </c>
      <c r="G890" s="620" t="s">
        <v>7746</v>
      </c>
    </row>
    <row r="891" spans="1:7" ht="15.75" x14ac:dyDescent="0.25">
      <c r="A891" s="620" t="s">
        <v>2978</v>
      </c>
      <c r="B891" s="620" t="s">
        <v>8322</v>
      </c>
      <c r="C891" s="620" t="s">
        <v>7808</v>
      </c>
      <c r="D891" s="620" t="s">
        <v>426</v>
      </c>
      <c r="E891" s="657">
        <v>2024</v>
      </c>
      <c r="F891" s="79">
        <v>45200</v>
      </c>
      <c r="G891" s="620" t="s">
        <v>7746</v>
      </c>
    </row>
    <row r="892" spans="1:7" ht="15.75" x14ac:dyDescent="0.25">
      <c r="A892" s="620" t="s">
        <v>2978</v>
      </c>
      <c r="B892" s="620" t="s">
        <v>8323</v>
      </c>
      <c r="C892" s="620" t="s">
        <v>7808</v>
      </c>
      <c r="D892" s="620" t="s">
        <v>426</v>
      </c>
      <c r="E892" s="657">
        <v>2024</v>
      </c>
      <c r="F892" s="79">
        <v>56500</v>
      </c>
      <c r="G892" s="620" t="s">
        <v>7805</v>
      </c>
    </row>
    <row r="893" spans="1:7" ht="15.75" x14ac:dyDescent="0.25">
      <c r="A893" s="620" t="s">
        <v>2978</v>
      </c>
      <c r="B893" s="620" t="s">
        <v>8323</v>
      </c>
      <c r="C893" s="620" t="s">
        <v>7808</v>
      </c>
      <c r="D893" s="620" t="s">
        <v>426</v>
      </c>
      <c r="E893" s="657">
        <v>2024</v>
      </c>
      <c r="F893" s="79">
        <v>64350</v>
      </c>
      <c r="G893" s="620" t="s">
        <v>7790</v>
      </c>
    </row>
    <row r="894" spans="1:7" ht="15.75" x14ac:dyDescent="0.25">
      <c r="A894" s="620" t="s">
        <v>2978</v>
      </c>
      <c r="B894" s="620" t="s">
        <v>8323</v>
      </c>
      <c r="C894" s="620" t="s">
        <v>7808</v>
      </c>
      <c r="D894" s="620" t="s">
        <v>426</v>
      </c>
      <c r="E894" s="657">
        <v>2024</v>
      </c>
      <c r="F894" s="79">
        <v>56500</v>
      </c>
      <c r="G894" s="620" t="s">
        <v>7805</v>
      </c>
    </row>
    <row r="895" spans="1:7" ht="15.75" x14ac:dyDescent="0.25">
      <c r="A895" s="620" t="s">
        <v>2978</v>
      </c>
      <c r="B895" s="620" t="s">
        <v>8323</v>
      </c>
      <c r="C895" s="620" t="s">
        <v>7808</v>
      </c>
      <c r="D895" s="620" t="s">
        <v>426</v>
      </c>
      <c r="E895" s="657">
        <v>2024</v>
      </c>
      <c r="F895" s="79">
        <v>64350</v>
      </c>
      <c r="G895" s="620" t="s">
        <v>7790</v>
      </c>
    </row>
    <row r="896" spans="1:7" ht="15.75" x14ac:dyDescent="0.25">
      <c r="A896" s="620" t="s">
        <v>2978</v>
      </c>
      <c r="B896" s="620" t="s">
        <v>8324</v>
      </c>
      <c r="C896" s="620" t="s">
        <v>7803</v>
      </c>
      <c r="D896" s="620" t="s">
        <v>426</v>
      </c>
      <c r="E896" s="657">
        <v>2024</v>
      </c>
      <c r="F896" s="79">
        <v>65650</v>
      </c>
      <c r="G896" s="620" t="s">
        <v>7805</v>
      </c>
    </row>
    <row r="897" spans="1:7" ht="15.75" x14ac:dyDescent="0.25">
      <c r="A897" s="620" t="s">
        <v>2978</v>
      </c>
      <c r="B897" s="620" t="s">
        <v>8324</v>
      </c>
      <c r="C897" s="620" t="s">
        <v>7803</v>
      </c>
      <c r="D897" s="620" t="s">
        <v>426</v>
      </c>
      <c r="E897" s="657">
        <v>2024</v>
      </c>
      <c r="F897" s="79">
        <v>73850</v>
      </c>
      <c r="G897" s="620" t="s">
        <v>7790</v>
      </c>
    </row>
    <row r="898" spans="1:7" ht="15.75" x14ac:dyDescent="0.25">
      <c r="A898" s="620" t="s">
        <v>2978</v>
      </c>
      <c r="B898" s="620" t="s">
        <v>8324</v>
      </c>
      <c r="C898" s="620" t="s">
        <v>7803</v>
      </c>
      <c r="D898" s="620" t="s">
        <v>426</v>
      </c>
      <c r="E898" s="657">
        <v>2024</v>
      </c>
      <c r="F898" s="79">
        <v>65650</v>
      </c>
      <c r="G898" s="620" t="s">
        <v>7805</v>
      </c>
    </row>
    <row r="899" spans="1:7" ht="15.75" x14ac:dyDescent="0.25">
      <c r="A899" s="620" t="s">
        <v>2978</v>
      </c>
      <c r="B899" s="620" t="s">
        <v>8326</v>
      </c>
      <c r="C899" s="620" t="s">
        <v>7803</v>
      </c>
      <c r="D899" s="620" t="s">
        <v>426</v>
      </c>
      <c r="E899" s="657">
        <v>2024</v>
      </c>
      <c r="F899" s="79">
        <v>73850</v>
      </c>
      <c r="G899" s="620" t="s">
        <v>7790</v>
      </c>
    </row>
    <row r="900" spans="1:7" ht="15.75" x14ac:dyDescent="0.25">
      <c r="A900" s="620" t="s">
        <v>2978</v>
      </c>
      <c r="B900" s="620" t="s">
        <v>8327</v>
      </c>
      <c r="C900" s="620" t="s">
        <v>7808</v>
      </c>
      <c r="D900" s="620" t="s">
        <v>426</v>
      </c>
      <c r="E900" s="657">
        <v>2024</v>
      </c>
      <c r="F900" s="79">
        <v>62300</v>
      </c>
      <c r="G900" s="620" t="s">
        <v>7746</v>
      </c>
    </row>
    <row r="901" spans="1:7" ht="15.75" x14ac:dyDescent="0.25">
      <c r="A901" s="620" t="s">
        <v>2978</v>
      </c>
      <c r="B901" s="620" t="s">
        <v>8328</v>
      </c>
      <c r="C901" s="620" t="s">
        <v>7803</v>
      </c>
      <c r="D901" s="620" t="s">
        <v>426</v>
      </c>
      <c r="E901" s="657">
        <v>2024</v>
      </c>
      <c r="F901" s="79">
        <v>68100</v>
      </c>
      <c r="G901" s="620" t="s">
        <v>7746</v>
      </c>
    </row>
    <row r="902" spans="1:7" ht="15.75" x14ac:dyDescent="0.25">
      <c r="A902" s="620" t="s">
        <v>2978</v>
      </c>
      <c r="B902" s="620" t="s">
        <v>8329</v>
      </c>
      <c r="C902" s="620" t="s">
        <v>7803</v>
      </c>
      <c r="D902" s="620" t="s">
        <v>426</v>
      </c>
      <c r="E902" s="657">
        <v>2024</v>
      </c>
      <c r="F902" s="79">
        <v>74700</v>
      </c>
      <c r="G902" s="620" t="s">
        <v>8330</v>
      </c>
    </row>
    <row r="903" spans="1:7" ht="15.75" x14ac:dyDescent="0.25">
      <c r="A903" s="620" t="s">
        <v>2978</v>
      </c>
      <c r="B903" s="620" t="s">
        <v>8332</v>
      </c>
      <c r="C903" s="620" t="s">
        <v>7788</v>
      </c>
      <c r="D903" s="620" t="s">
        <v>438</v>
      </c>
      <c r="E903" s="657">
        <v>2024</v>
      </c>
      <c r="F903" s="79">
        <v>71886</v>
      </c>
      <c r="G903" s="620" t="s">
        <v>7905</v>
      </c>
    </row>
    <row r="904" spans="1:7" ht="15.75" x14ac:dyDescent="0.25">
      <c r="A904" s="620" t="s">
        <v>2978</v>
      </c>
      <c r="B904" s="620" t="s">
        <v>8332</v>
      </c>
      <c r="C904" s="620" t="s">
        <v>7788</v>
      </c>
      <c r="D904" s="620" t="s">
        <v>438</v>
      </c>
      <c r="E904" s="657">
        <v>2024</v>
      </c>
      <c r="F904" s="79">
        <v>75316</v>
      </c>
      <c r="G904" s="620" t="s">
        <v>8333</v>
      </c>
    </row>
    <row r="905" spans="1:7" s="831" customFormat="1" ht="15.75" x14ac:dyDescent="0.25">
      <c r="A905" s="890" t="s">
        <v>2978</v>
      </c>
      <c r="B905" s="935" t="s">
        <v>10712</v>
      </c>
      <c r="C905" s="890" t="s">
        <v>8441</v>
      </c>
      <c r="D905" s="877" t="s">
        <v>110</v>
      </c>
      <c r="E905" s="935">
        <v>2024</v>
      </c>
      <c r="F905" s="936">
        <v>45228</v>
      </c>
      <c r="G905" s="937" t="s">
        <v>4874</v>
      </c>
    </row>
    <row r="906" spans="1:7" ht="15.75" x14ac:dyDescent="0.25">
      <c r="A906" s="620" t="s">
        <v>2978</v>
      </c>
      <c r="B906" s="620" t="s">
        <v>7829</v>
      </c>
      <c r="C906" s="620" t="s">
        <v>7788</v>
      </c>
      <c r="D906" s="620" t="s">
        <v>110</v>
      </c>
      <c r="E906" s="657">
        <v>2024</v>
      </c>
      <c r="F906" s="79">
        <v>52750</v>
      </c>
      <c r="G906" s="620" t="s">
        <v>7757</v>
      </c>
    </row>
    <row r="907" spans="1:7" ht="15.75" x14ac:dyDescent="0.25">
      <c r="A907" s="620" t="s">
        <v>2978</v>
      </c>
      <c r="B907" s="620" t="s">
        <v>7830</v>
      </c>
      <c r="C907" s="620" t="s">
        <v>7788</v>
      </c>
      <c r="D907" s="620" t="s">
        <v>426</v>
      </c>
      <c r="E907" s="657">
        <v>2024</v>
      </c>
      <c r="F907" s="79">
        <v>56900</v>
      </c>
      <c r="G907" s="620" t="s">
        <v>7757</v>
      </c>
    </row>
    <row r="908" spans="1:7" ht="15.75" x14ac:dyDescent="0.25">
      <c r="A908" s="620" t="s">
        <v>2978</v>
      </c>
      <c r="B908" s="620" t="s">
        <v>7831</v>
      </c>
      <c r="C908" s="620" t="s">
        <v>7788</v>
      </c>
      <c r="D908" s="620" t="s">
        <v>426</v>
      </c>
      <c r="E908" s="657">
        <v>2024</v>
      </c>
      <c r="F908" s="79">
        <v>60550</v>
      </c>
      <c r="G908" s="620" t="s">
        <v>7757</v>
      </c>
    </row>
    <row r="909" spans="1:7" ht="15.75" x14ac:dyDescent="0.25">
      <c r="A909" s="620" t="s">
        <v>2978</v>
      </c>
      <c r="B909" s="620" t="s">
        <v>8331</v>
      </c>
      <c r="C909" s="620" t="s">
        <v>7788</v>
      </c>
      <c r="D909" s="620" t="s">
        <v>426</v>
      </c>
      <c r="E909" s="657">
        <v>2024</v>
      </c>
      <c r="F909" s="79">
        <v>77900</v>
      </c>
      <c r="G909" s="620" t="s">
        <v>7746</v>
      </c>
    </row>
    <row r="910" spans="1:7" ht="15.75" x14ac:dyDescent="0.25">
      <c r="A910" s="620" t="s">
        <v>2978</v>
      </c>
      <c r="B910" s="620" t="s">
        <v>7833</v>
      </c>
      <c r="C910" s="620" t="s">
        <v>7788</v>
      </c>
      <c r="D910" s="620" t="s">
        <v>426</v>
      </c>
      <c r="E910" s="657">
        <v>2024</v>
      </c>
      <c r="F910" s="79">
        <v>77900</v>
      </c>
      <c r="G910" s="620" t="s">
        <v>7757</v>
      </c>
    </row>
    <row r="911" spans="1:7" ht="15.75" x14ac:dyDescent="0.25">
      <c r="A911" s="620" t="s">
        <v>2978</v>
      </c>
      <c r="B911" s="620" t="s">
        <v>7832</v>
      </c>
      <c r="C911" s="620" t="s">
        <v>7788</v>
      </c>
      <c r="D911" s="620" t="s">
        <v>438</v>
      </c>
      <c r="E911" s="657">
        <v>2024</v>
      </c>
      <c r="F911" s="79">
        <v>74900</v>
      </c>
      <c r="G911" s="620" t="s">
        <v>7746</v>
      </c>
    </row>
    <row r="912" spans="1:7" ht="15.75" x14ac:dyDescent="0.25">
      <c r="A912" s="620" t="s">
        <v>2978</v>
      </c>
      <c r="B912" s="620" t="s">
        <v>7832</v>
      </c>
      <c r="C912" s="620" t="s">
        <v>7788</v>
      </c>
      <c r="D912" s="620" t="s">
        <v>438</v>
      </c>
      <c r="E912" s="657">
        <v>2024</v>
      </c>
      <c r="F912" s="79">
        <v>77900</v>
      </c>
      <c r="G912" s="620" t="s">
        <v>7757</v>
      </c>
    </row>
    <row r="913" spans="1:7" ht="15.75" x14ac:dyDescent="0.25">
      <c r="A913" s="620" t="s">
        <v>2978</v>
      </c>
      <c r="B913" s="620" t="s">
        <v>7834</v>
      </c>
      <c r="C913" s="620" t="s">
        <v>7788</v>
      </c>
      <c r="D913" s="620" t="s">
        <v>426</v>
      </c>
      <c r="E913" s="657">
        <v>2024</v>
      </c>
      <c r="F913" s="79">
        <v>85900</v>
      </c>
      <c r="G913" s="620" t="s">
        <v>7746</v>
      </c>
    </row>
    <row r="914" spans="1:7" ht="15.75" x14ac:dyDescent="0.25">
      <c r="A914" s="620" t="s">
        <v>2978</v>
      </c>
      <c r="B914" s="620" t="s">
        <v>7834</v>
      </c>
      <c r="C914" s="620" t="s">
        <v>7788</v>
      </c>
      <c r="D914" s="620" t="s">
        <v>426</v>
      </c>
      <c r="E914" s="657">
        <v>2024</v>
      </c>
      <c r="F914" s="79">
        <v>89500</v>
      </c>
      <c r="G914" s="620" t="s">
        <v>7757</v>
      </c>
    </row>
    <row r="915" spans="1:7" ht="15.75" x14ac:dyDescent="0.25">
      <c r="A915" s="620" t="s">
        <v>2978</v>
      </c>
      <c r="B915" s="620" t="s">
        <v>7837</v>
      </c>
      <c r="C915" s="620" t="s">
        <v>7788</v>
      </c>
      <c r="D915" s="620" t="s">
        <v>426</v>
      </c>
      <c r="E915" s="657">
        <v>2024</v>
      </c>
      <c r="F915" s="79">
        <v>107400</v>
      </c>
      <c r="G915" s="620" t="s">
        <v>7746</v>
      </c>
    </row>
    <row r="916" spans="1:7" ht="15.75" x14ac:dyDescent="0.25">
      <c r="A916" s="620" t="s">
        <v>2978</v>
      </c>
      <c r="B916" s="620" t="s">
        <v>7837</v>
      </c>
      <c r="C916" s="620" t="s">
        <v>7788</v>
      </c>
      <c r="D916" s="620" t="s">
        <v>426</v>
      </c>
      <c r="E916" s="657">
        <v>2024</v>
      </c>
      <c r="F916" s="79">
        <v>107400</v>
      </c>
      <c r="G916" s="620" t="s">
        <v>7757</v>
      </c>
    </row>
    <row r="917" spans="1:7" ht="15.75" x14ac:dyDescent="0.25">
      <c r="A917" s="620" t="s">
        <v>2978</v>
      </c>
      <c r="B917" s="620" t="s">
        <v>7836</v>
      </c>
      <c r="C917" s="620" t="s">
        <v>7788</v>
      </c>
      <c r="D917" s="620" t="s">
        <v>438</v>
      </c>
      <c r="E917" s="657">
        <v>2024</v>
      </c>
      <c r="F917" s="79">
        <v>104400</v>
      </c>
      <c r="G917" s="620" t="s">
        <v>7746</v>
      </c>
    </row>
    <row r="918" spans="1:7" ht="15.75" x14ac:dyDescent="0.25">
      <c r="A918" s="620" t="s">
        <v>2978</v>
      </c>
      <c r="B918" s="620" t="s">
        <v>7836</v>
      </c>
      <c r="C918" s="620" t="s">
        <v>7788</v>
      </c>
      <c r="D918" s="620" t="s">
        <v>438</v>
      </c>
      <c r="E918" s="657">
        <v>2024</v>
      </c>
      <c r="F918" s="79">
        <v>104400</v>
      </c>
      <c r="G918" s="620" t="s">
        <v>7757</v>
      </c>
    </row>
    <row r="919" spans="1:7" ht="15.75" x14ac:dyDescent="0.25">
      <c r="A919" s="620" t="s">
        <v>2978</v>
      </c>
      <c r="B919" s="620" t="s">
        <v>7838</v>
      </c>
      <c r="C919" s="620" t="s">
        <v>7788</v>
      </c>
      <c r="D919" s="620" t="s">
        <v>426</v>
      </c>
      <c r="E919" s="657">
        <v>2024</v>
      </c>
      <c r="F919" s="79">
        <v>127350</v>
      </c>
      <c r="G919" s="620" t="s">
        <v>7746</v>
      </c>
    </row>
    <row r="920" spans="1:7" ht="15.75" x14ac:dyDescent="0.25">
      <c r="A920" s="620" t="s">
        <v>2978</v>
      </c>
      <c r="B920" s="620" t="s">
        <v>7838</v>
      </c>
      <c r="C920" s="620" t="s">
        <v>7788</v>
      </c>
      <c r="D920" s="620" t="s">
        <v>426</v>
      </c>
      <c r="E920" s="657">
        <v>2024</v>
      </c>
      <c r="F920" s="79">
        <v>127350</v>
      </c>
      <c r="G920" s="620" t="s">
        <v>7757</v>
      </c>
    </row>
    <row r="921" spans="1:7" ht="15.75" x14ac:dyDescent="0.25">
      <c r="A921" s="620" t="s">
        <v>2978</v>
      </c>
      <c r="B921" s="620" t="s">
        <v>8342</v>
      </c>
      <c r="C921" s="620" t="s">
        <v>7788</v>
      </c>
      <c r="D921" s="620" t="s">
        <v>426</v>
      </c>
      <c r="E921" s="657">
        <v>2024</v>
      </c>
      <c r="F921" s="79">
        <v>179900</v>
      </c>
      <c r="G921" s="620" t="s">
        <v>7757</v>
      </c>
    </row>
    <row r="922" spans="1:7" ht="15.75" x14ac:dyDescent="0.25">
      <c r="A922" s="620" t="s">
        <v>2978</v>
      </c>
      <c r="B922" s="620" t="s">
        <v>8334</v>
      </c>
      <c r="C922" s="620" t="s">
        <v>3899</v>
      </c>
      <c r="D922" s="620" t="s">
        <v>44</v>
      </c>
      <c r="E922" s="657">
        <v>2024</v>
      </c>
      <c r="F922" s="79">
        <v>143000</v>
      </c>
      <c r="G922" s="620" t="s">
        <v>7757</v>
      </c>
    </row>
    <row r="923" spans="1:7" ht="15.75" x14ac:dyDescent="0.25">
      <c r="A923" s="620" t="s">
        <v>2978</v>
      </c>
      <c r="B923" s="620" t="s">
        <v>7843</v>
      </c>
      <c r="C923" s="620" t="s">
        <v>7808</v>
      </c>
      <c r="D923" s="620" t="s">
        <v>110</v>
      </c>
      <c r="E923" s="657">
        <v>2024</v>
      </c>
      <c r="F923" s="79">
        <v>41850</v>
      </c>
      <c r="G923" s="620" t="s">
        <v>8336</v>
      </c>
    </row>
    <row r="924" spans="1:7" ht="15.75" x14ac:dyDescent="0.25">
      <c r="A924" s="620" t="s">
        <v>2978</v>
      </c>
      <c r="B924" s="620" t="s">
        <v>8337</v>
      </c>
      <c r="C924" s="620" t="s">
        <v>7808</v>
      </c>
      <c r="D924" s="620" t="s">
        <v>426</v>
      </c>
      <c r="E924" s="657">
        <v>2024</v>
      </c>
      <c r="F924" s="79">
        <v>43850</v>
      </c>
      <c r="G924" s="620" t="s">
        <v>8336</v>
      </c>
    </row>
    <row r="925" spans="1:7" ht="15.75" x14ac:dyDescent="0.25">
      <c r="A925" s="620" t="s">
        <v>2978</v>
      </c>
      <c r="B925" s="620" t="s">
        <v>7847</v>
      </c>
      <c r="C925" s="620" t="s">
        <v>7808</v>
      </c>
      <c r="D925" s="620" t="s">
        <v>110</v>
      </c>
      <c r="E925" s="657">
        <v>2024</v>
      </c>
      <c r="F925" s="79">
        <v>44450</v>
      </c>
      <c r="G925" s="620" t="s">
        <v>7757</v>
      </c>
    </row>
    <row r="926" spans="1:7" ht="15.75" x14ac:dyDescent="0.25">
      <c r="A926" s="620" t="s">
        <v>2978</v>
      </c>
      <c r="B926" s="620" t="s">
        <v>7848</v>
      </c>
      <c r="C926" s="620" t="s">
        <v>7808</v>
      </c>
      <c r="D926" s="620" t="s">
        <v>426</v>
      </c>
      <c r="E926" s="657">
        <v>2024</v>
      </c>
      <c r="F926" s="79">
        <v>46450</v>
      </c>
      <c r="G926" s="620" t="s">
        <v>7757</v>
      </c>
    </row>
    <row r="927" spans="1:7" s="831" customFormat="1" ht="15.75" x14ac:dyDescent="0.25">
      <c r="A927" s="889" t="s">
        <v>1926</v>
      </c>
      <c r="B927" s="889" t="s">
        <v>10716</v>
      </c>
      <c r="C927" s="889" t="s">
        <v>9153</v>
      </c>
      <c r="D927" s="877" t="s">
        <v>110</v>
      </c>
      <c r="E927" s="891">
        <v>2024</v>
      </c>
      <c r="F927" s="938">
        <v>58339</v>
      </c>
      <c r="G927" s="937" t="s">
        <v>4874</v>
      </c>
    </row>
    <row r="928" spans="1:7" ht="15.75" x14ac:dyDescent="0.25">
      <c r="A928" s="620" t="s">
        <v>2978</v>
      </c>
      <c r="B928" s="620" t="s">
        <v>8339</v>
      </c>
      <c r="C928" s="620" t="s">
        <v>7808</v>
      </c>
      <c r="D928" s="620" t="s">
        <v>438</v>
      </c>
      <c r="E928" s="657">
        <v>2024</v>
      </c>
      <c r="F928" s="79">
        <v>47450</v>
      </c>
      <c r="G928" s="620" t="s">
        <v>7757</v>
      </c>
    </row>
    <row r="929" spans="1:7" ht="15.75" x14ac:dyDescent="0.25">
      <c r="A929" s="620" t="s">
        <v>2978</v>
      </c>
      <c r="B929" s="620" t="s">
        <v>7854</v>
      </c>
      <c r="C929" s="620" t="s">
        <v>7808</v>
      </c>
      <c r="D929" s="620" t="s">
        <v>426</v>
      </c>
      <c r="E929" s="657">
        <v>2024</v>
      </c>
      <c r="F929" s="79">
        <v>49450</v>
      </c>
      <c r="G929" s="620" t="s">
        <v>7757</v>
      </c>
    </row>
    <row r="930" spans="1:7" ht="15.75" x14ac:dyDescent="0.25">
      <c r="A930" s="620" t="s">
        <v>2978</v>
      </c>
      <c r="B930" s="620" t="s">
        <v>9566</v>
      </c>
      <c r="C930" s="620" t="s">
        <v>7808</v>
      </c>
      <c r="D930" s="620" t="s">
        <v>426</v>
      </c>
      <c r="E930" s="657">
        <v>2024</v>
      </c>
      <c r="F930" s="79">
        <v>57000</v>
      </c>
      <c r="G930" s="620" t="s">
        <v>8340</v>
      </c>
    </row>
    <row r="931" spans="1:7" ht="15.75" x14ac:dyDescent="0.25">
      <c r="A931" s="620" t="s">
        <v>2978</v>
      </c>
      <c r="B931" s="620" t="s">
        <v>7856</v>
      </c>
      <c r="C931" s="620" t="s">
        <v>7808</v>
      </c>
      <c r="D931" s="620" t="s">
        <v>426</v>
      </c>
      <c r="E931" s="657">
        <v>2024</v>
      </c>
      <c r="F931" s="79">
        <v>62650</v>
      </c>
      <c r="G931" s="620" t="s">
        <v>7757</v>
      </c>
    </row>
    <row r="932" spans="1:7" ht="15.75" x14ac:dyDescent="0.25">
      <c r="A932" s="620" t="s">
        <v>2978</v>
      </c>
      <c r="B932" s="620" t="s">
        <v>7857</v>
      </c>
      <c r="C932" s="620" t="s">
        <v>7803</v>
      </c>
      <c r="D932" s="620" t="s">
        <v>426</v>
      </c>
      <c r="E932" s="657">
        <v>2024</v>
      </c>
      <c r="F932" s="79">
        <v>69500</v>
      </c>
      <c r="G932" s="620" t="s">
        <v>7757</v>
      </c>
    </row>
    <row r="933" spans="1:7" ht="15.75" x14ac:dyDescent="0.25">
      <c r="A933" s="620" t="s">
        <v>2978</v>
      </c>
      <c r="B933" s="620" t="s">
        <v>8341</v>
      </c>
      <c r="C933" s="620" t="s">
        <v>7808</v>
      </c>
      <c r="D933" s="620" t="s">
        <v>426</v>
      </c>
      <c r="E933" s="657">
        <v>2024</v>
      </c>
      <c r="F933" s="79">
        <v>69500</v>
      </c>
      <c r="G933" s="620" t="s">
        <v>7757</v>
      </c>
    </row>
    <row r="934" spans="1:7" ht="15.75" x14ac:dyDescent="0.25">
      <c r="A934" s="620" t="s">
        <v>2978</v>
      </c>
      <c r="B934" s="620" t="s">
        <v>7864</v>
      </c>
      <c r="C934" s="620" t="s">
        <v>7865</v>
      </c>
      <c r="D934" s="620" t="s">
        <v>426</v>
      </c>
      <c r="E934" s="657">
        <v>2024</v>
      </c>
      <c r="F934" s="79">
        <v>86700</v>
      </c>
      <c r="G934" s="620" t="s">
        <v>7757</v>
      </c>
    </row>
    <row r="935" spans="1:7" ht="15.75" x14ac:dyDescent="0.25">
      <c r="A935" s="620" t="s">
        <v>2978</v>
      </c>
      <c r="B935" s="620" t="s">
        <v>7867</v>
      </c>
      <c r="C935" s="620" t="s">
        <v>7803</v>
      </c>
      <c r="D935" s="620" t="s">
        <v>426</v>
      </c>
      <c r="E935" s="657">
        <v>2024</v>
      </c>
      <c r="F935" s="79">
        <v>87000</v>
      </c>
      <c r="G935" s="620" t="s">
        <v>7757</v>
      </c>
    </row>
    <row r="936" spans="1:7" ht="15.75" x14ac:dyDescent="0.25">
      <c r="A936" s="620" t="s">
        <v>2978</v>
      </c>
      <c r="B936" s="620" t="s">
        <v>7868</v>
      </c>
      <c r="C936" s="620" t="s">
        <v>7865</v>
      </c>
      <c r="D936" s="620" t="s">
        <v>426</v>
      </c>
      <c r="E936" s="657">
        <v>2024</v>
      </c>
      <c r="F936" s="79">
        <v>112000</v>
      </c>
      <c r="G936" s="620" t="s">
        <v>7757</v>
      </c>
    </row>
    <row r="937" spans="1:7" ht="15.75" x14ac:dyDescent="0.25">
      <c r="A937" s="620" t="s">
        <v>2978</v>
      </c>
      <c r="B937" s="620" t="s">
        <v>8343</v>
      </c>
      <c r="C937" s="620" t="s">
        <v>7865</v>
      </c>
      <c r="D937" s="620" t="s">
        <v>426</v>
      </c>
      <c r="E937" s="657">
        <v>2024</v>
      </c>
      <c r="F937" s="79">
        <v>174350</v>
      </c>
      <c r="G937" s="620" t="s">
        <v>7757</v>
      </c>
    </row>
    <row r="938" spans="1:7" ht="15.75" x14ac:dyDescent="0.25">
      <c r="A938" s="620" t="s">
        <v>2978</v>
      </c>
      <c r="B938" s="620" t="s">
        <v>8344</v>
      </c>
      <c r="C938" s="620" t="s">
        <v>7803</v>
      </c>
      <c r="D938" s="620" t="s">
        <v>426</v>
      </c>
      <c r="E938" s="657">
        <v>2024</v>
      </c>
      <c r="F938" s="79">
        <v>117300</v>
      </c>
      <c r="G938" s="620" t="s">
        <v>7746</v>
      </c>
    </row>
    <row r="939" spans="1:7" ht="15.75" x14ac:dyDescent="0.25">
      <c r="A939" s="620" t="s">
        <v>2978</v>
      </c>
      <c r="B939" s="620" t="s">
        <v>7870</v>
      </c>
      <c r="C939" s="620" t="s">
        <v>7865</v>
      </c>
      <c r="D939" s="620" t="s">
        <v>426</v>
      </c>
      <c r="E939" s="657">
        <v>2024</v>
      </c>
      <c r="F939" s="79">
        <v>198300</v>
      </c>
      <c r="G939" s="620" t="s">
        <v>7746</v>
      </c>
    </row>
    <row r="940" spans="1:7" ht="15.75" x14ac:dyDescent="0.25">
      <c r="A940" s="620" t="s">
        <v>2978</v>
      </c>
      <c r="B940" s="620" t="s">
        <v>7870</v>
      </c>
      <c r="C940" s="620" t="s">
        <v>7865</v>
      </c>
      <c r="D940" s="620" t="s">
        <v>426</v>
      </c>
      <c r="E940" s="657">
        <v>2024</v>
      </c>
      <c r="F940" s="79">
        <v>128150</v>
      </c>
      <c r="G940" s="620" t="s">
        <v>7746</v>
      </c>
    </row>
    <row r="941" spans="1:7" ht="15.75" x14ac:dyDescent="0.25">
      <c r="A941" s="620" t="s">
        <v>2978</v>
      </c>
      <c r="B941" s="620" t="s">
        <v>7885</v>
      </c>
      <c r="C941" s="620" t="s">
        <v>7803</v>
      </c>
      <c r="D941" s="620" t="s">
        <v>426</v>
      </c>
      <c r="E941" s="657">
        <v>2024</v>
      </c>
      <c r="F941" s="79">
        <v>127750</v>
      </c>
      <c r="G941" s="620" t="s">
        <v>7746</v>
      </c>
    </row>
    <row r="942" spans="1:7" ht="15.75" x14ac:dyDescent="0.25">
      <c r="A942" s="620" t="s">
        <v>2978</v>
      </c>
      <c r="B942" s="620" t="s">
        <v>7871</v>
      </c>
      <c r="C942" s="620" t="s">
        <v>6336</v>
      </c>
      <c r="D942" s="620" t="s">
        <v>426</v>
      </c>
      <c r="E942" s="657">
        <v>2024</v>
      </c>
      <c r="F942" s="79">
        <v>234300</v>
      </c>
      <c r="G942" s="620" t="s">
        <v>7746</v>
      </c>
    </row>
    <row r="943" spans="1:7" ht="15.75" x14ac:dyDescent="0.25">
      <c r="A943" s="620" t="s">
        <v>2978</v>
      </c>
      <c r="B943" s="620" t="s">
        <v>7891</v>
      </c>
      <c r="C943" s="620" t="s">
        <v>4060</v>
      </c>
      <c r="D943" s="620" t="s">
        <v>438</v>
      </c>
      <c r="E943" s="657">
        <v>2024</v>
      </c>
      <c r="F943" s="79">
        <v>49900</v>
      </c>
      <c r="G943" s="620" t="s">
        <v>7890</v>
      </c>
    </row>
    <row r="944" spans="1:7" ht="15.75" x14ac:dyDescent="0.25">
      <c r="A944" s="620" t="s">
        <v>2978</v>
      </c>
      <c r="B944" s="620" t="s">
        <v>7891</v>
      </c>
      <c r="C944" s="620" t="s">
        <v>4060</v>
      </c>
      <c r="D944" s="620" t="s">
        <v>438</v>
      </c>
      <c r="E944" s="657">
        <v>2024</v>
      </c>
      <c r="F944" s="79">
        <v>52700</v>
      </c>
      <c r="G944" s="620" t="s">
        <v>7894</v>
      </c>
    </row>
    <row r="945" spans="1:7" ht="15.75" x14ac:dyDescent="0.25">
      <c r="A945" s="620" t="s">
        <v>2978</v>
      </c>
      <c r="B945" s="620" t="s">
        <v>7891</v>
      </c>
      <c r="C945" s="620" t="s">
        <v>4060</v>
      </c>
      <c r="D945" s="620" t="s">
        <v>5124</v>
      </c>
      <c r="E945" s="657">
        <v>2024</v>
      </c>
      <c r="F945" s="79">
        <v>59400</v>
      </c>
      <c r="G945" s="620" t="s">
        <v>7890</v>
      </c>
    </row>
    <row r="946" spans="1:7" ht="15.75" x14ac:dyDescent="0.25">
      <c r="A946" s="620" t="s">
        <v>2978</v>
      </c>
      <c r="B946" s="620" t="s">
        <v>7895</v>
      </c>
      <c r="C946" s="620" t="s">
        <v>4060</v>
      </c>
      <c r="D946" s="620" t="s">
        <v>438</v>
      </c>
      <c r="E946" s="657">
        <v>2024</v>
      </c>
      <c r="F946" s="79">
        <v>52120</v>
      </c>
      <c r="G946" s="620" t="s">
        <v>7890</v>
      </c>
    </row>
    <row r="947" spans="1:7" ht="15.75" x14ac:dyDescent="0.25">
      <c r="A947" s="620" t="s">
        <v>2978</v>
      </c>
      <c r="B947" s="620" t="s">
        <v>7895</v>
      </c>
      <c r="C947" s="620" t="s">
        <v>4060</v>
      </c>
      <c r="D947" s="620" t="s">
        <v>438</v>
      </c>
      <c r="E947" s="657">
        <v>2024</v>
      </c>
      <c r="F947" s="79">
        <v>54920</v>
      </c>
      <c r="G947" s="620" t="s">
        <v>7894</v>
      </c>
    </row>
    <row r="948" spans="1:7" ht="15.75" x14ac:dyDescent="0.25">
      <c r="A948" s="620" t="s">
        <v>2978</v>
      </c>
      <c r="B948" s="620" t="s">
        <v>7895</v>
      </c>
      <c r="C948" s="620" t="s">
        <v>4060</v>
      </c>
      <c r="D948" s="620" t="s">
        <v>5124</v>
      </c>
      <c r="E948" s="657">
        <v>2024</v>
      </c>
      <c r="F948" s="79">
        <v>61620</v>
      </c>
      <c r="G948" s="620" t="s">
        <v>7890</v>
      </c>
    </row>
    <row r="949" spans="1:7" ht="15.75" x14ac:dyDescent="0.25">
      <c r="A949" s="620" t="s">
        <v>2978</v>
      </c>
      <c r="B949" s="620" t="s">
        <v>7903</v>
      </c>
      <c r="C949" s="620" t="s">
        <v>4060</v>
      </c>
      <c r="D949" s="620" t="s">
        <v>438</v>
      </c>
      <c r="E949" s="657">
        <v>2024</v>
      </c>
      <c r="F949" s="79">
        <v>55800</v>
      </c>
      <c r="G949" s="620" t="s">
        <v>7890</v>
      </c>
    </row>
    <row r="950" spans="1:7" ht="15.75" x14ac:dyDescent="0.25">
      <c r="A950" s="620" t="s">
        <v>2978</v>
      </c>
      <c r="B950" s="620" t="s">
        <v>7903</v>
      </c>
      <c r="C950" s="620" t="s">
        <v>4060</v>
      </c>
      <c r="D950" s="620" t="s">
        <v>438</v>
      </c>
      <c r="E950" s="657">
        <v>2024</v>
      </c>
      <c r="F950" s="79">
        <v>58600</v>
      </c>
      <c r="G950" s="620" t="s">
        <v>7894</v>
      </c>
    </row>
    <row r="951" spans="1:7" ht="15.75" x14ac:dyDescent="0.25">
      <c r="A951" s="620" t="s">
        <v>2978</v>
      </c>
      <c r="B951" s="620" t="s">
        <v>7903</v>
      </c>
      <c r="C951" s="620" t="s">
        <v>4060</v>
      </c>
      <c r="D951" s="620" t="s">
        <v>426</v>
      </c>
      <c r="E951" s="657">
        <v>2024</v>
      </c>
      <c r="F951" s="79">
        <v>65300</v>
      </c>
      <c r="G951" s="620" t="s">
        <v>7890</v>
      </c>
    </row>
    <row r="952" spans="1:7" ht="15.75" x14ac:dyDescent="0.25">
      <c r="A952" s="620" t="s">
        <v>2978</v>
      </c>
      <c r="B952" s="620" t="s">
        <v>7906</v>
      </c>
      <c r="C952" s="620" t="s">
        <v>4060</v>
      </c>
      <c r="D952" s="620" t="s">
        <v>438</v>
      </c>
      <c r="E952" s="657">
        <v>2024</v>
      </c>
      <c r="F952" s="79">
        <v>66000</v>
      </c>
      <c r="G952" s="620" t="s">
        <v>7905</v>
      </c>
    </row>
    <row r="953" spans="1:7" ht="15.75" x14ac:dyDescent="0.25">
      <c r="A953" s="620" t="s">
        <v>2978</v>
      </c>
      <c r="B953" s="620" t="s">
        <v>7906</v>
      </c>
      <c r="C953" s="620" t="s">
        <v>4060</v>
      </c>
      <c r="D953" s="620" t="s">
        <v>5124</v>
      </c>
      <c r="E953" s="657">
        <v>2024</v>
      </c>
      <c r="F953" s="79">
        <v>68400</v>
      </c>
      <c r="G953" s="620" t="s">
        <v>7908</v>
      </c>
    </row>
    <row r="954" spans="1:7" ht="15.75" x14ac:dyDescent="0.25">
      <c r="A954" s="620" t="s">
        <v>2978</v>
      </c>
      <c r="B954" s="620" t="s">
        <v>7904</v>
      </c>
      <c r="C954" s="620" t="s">
        <v>4060</v>
      </c>
      <c r="D954" s="620" t="s">
        <v>438</v>
      </c>
      <c r="E954" s="657">
        <v>2024</v>
      </c>
      <c r="F954" s="79">
        <v>56500</v>
      </c>
      <c r="G954" s="620" t="s">
        <v>8347</v>
      </c>
    </row>
    <row r="955" spans="1:7" ht="15.75" x14ac:dyDescent="0.25">
      <c r="A955" s="620" t="s">
        <v>2978</v>
      </c>
      <c r="B955" s="620" t="s">
        <v>7904</v>
      </c>
      <c r="C955" s="620" t="s">
        <v>4060</v>
      </c>
      <c r="D955" s="620" t="s">
        <v>438</v>
      </c>
      <c r="E955" s="657">
        <v>2024</v>
      </c>
      <c r="F955" s="79">
        <v>58900</v>
      </c>
      <c r="G955" s="620" t="s">
        <v>7908</v>
      </c>
    </row>
    <row r="956" spans="1:7" ht="15.75" x14ac:dyDescent="0.25">
      <c r="A956" s="620" t="s">
        <v>2978</v>
      </c>
      <c r="B956" s="620" t="s">
        <v>7904</v>
      </c>
      <c r="C956" s="620" t="s">
        <v>4060</v>
      </c>
      <c r="D956" s="620" t="s">
        <v>438</v>
      </c>
      <c r="E956" s="657">
        <v>2024</v>
      </c>
      <c r="F956" s="79">
        <v>59300</v>
      </c>
      <c r="G956" s="620" t="s">
        <v>8348</v>
      </c>
    </row>
    <row r="957" spans="1:7" ht="15.75" x14ac:dyDescent="0.25">
      <c r="A957" s="620" t="s">
        <v>2978</v>
      </c>
      <c r="B957" s="620" t="s">
        <v>7916</v>
      </c>
      <c r="C957" s="620" t="s">
        <v>4060</v>
      </c>
      <c r="D957" s="620" t="s">
        <v>438</v>
      </c>
      <c r="E957" s="657">
        <v>2024</v>
      </c>
      <c r="F957" s="79">
        <v>59420</v>
      </c>
      <c r="G957" s="620" t="s">
        <v>7905</v>
      </c>
    </row>
    <row r="958" spans="1:7" ht="15.75" x14ac:dyDescent="0.25">
      <c r="A958" s="620" t="s">
        <v>2978</v>
      </c>
      <c r="B958" s="620" t="s">
        <v>7916</v>
      </c>
      <c r="C958" s="620" t="s">
        <v>4060</v>
      </c>
      <c r="D958" s="620" t="s">
        <v>438</v>
      </c>
      <c r="E958" s="657">
        <v>2024</v>
      </c>
      <c r="F958" s="79">
        <v>62220</v>
      </c>
      <c r="G958" s="620" t="s">
        <v>7909</v>
      </c>
    </row>
    <row r="959" spans="1:7" ht="15.75" x14ac:dyDescent="0.25">
      <c r="A959" s="620" t="s">
        <v>2978</v>
      </c>
      <c r="B959" s="620" t="s">
        <v>7916</v>
      </c>
      <c r="C959" s="620" t="s">
        <v>4060</v>
      </c>
      <c r="D959" s="620" t="s">
        <v>426</v>
      </c>
      <c r="E959" s="657">
        <v>2024</v>
      </c>
      <c r="F959" s="79">
        <v>68920</v>
      </c>
      <c r="G959" s="620" t="s">
        <v>7911</v>
      </c>
    </row>
    <row r="960" spans="1:7" ht="15.75" x14ac:dyDescent="0.25">
      <c r="A960" s="620" t="s">
        <v>2978</v>
      </c>
      <c r="B960" s="620" t="s">
        <v>7935</v>
      </c>
      <c r="C960" s="620" t="s">
        <v>4060</v>
      </c>
      <c r="D960" s="620" t="s">
        <v>438</v>
      </c>
      <c r="E960" s="657">
        <v>2024</v>
      </c>
      <c r="F960" s="79">
        <v>65200</v>
      </c>
      <c r="G960" s="620" t="s">
        <v>7905</v>
      </c>
    </row>
    <row r="961" spans="1:7" ht="15.75" x14ac:dyDescent="0.25">
      <c r="A961" s="620" t="s">
        <v>2978</v>
      </c>
      <c r="B961" s="620" t="s">
        <v>8349</v>
      </c>
      <c r="C961" s="620" t="s">
        <v>4060</v>
      </c>
      <c r="D961" s="620" t="s">
        <v>438</v>
      </c>
      <c r="E961" s="657">
        <v>2024</v>
      </c>
      <c r="F961" s="79">
        <v>61700</v>
      </c>
      <c r="G961" s="620" t="s">
        <v>7910</v>
      </c>
    </row>
    <row r="962" spans="1:7" ht="15.75" x14ac:dyDescent="0.25">
      <c r="A962" s="620" t="s">
        <v>2978</v>
      </c>
      <c r="B962" s="620" t="s">
        <v>8353</v>
      </c>
      <c r="C962" s="620" t="s">
        <v>4060</v>
      </c>
      <c r="D962" s="620" t="s">
        <v>438</v>
      </c>
      <c r="E962" s="657">
        <v>2024</v>
      </c>
      <c r="F962" s="79">
        <v>68000</v>
      </c>
      <c r="G962" s="620" t="s">
        <v>7909</v>
      </c>
    </row>
    <row r="963" spans="1:7" ht="15.75" x14ac:dyDescent="0.25">
      <c r="A963" s="620" t="s">
        <v>2978</v>
      </c>
      <c r="B963" s="620" t="s">
        <v>7901</v>
      </c>
      <c r="C963" s="620" t="s">
        <v>4060</v>
      </c>
      <c r="D963" s="620" t="s">
        <v>438</v>
      </c>
      <c r="E963" s="657">
        <v>2024</v>
      </c>
      <c r="F963" s="79">
        <v>52800</v>
      </c>
      <c r="G963" s="620" t="s">
        <v>7900</v>
      </c>
    </row>
    <row r="964" spans="1:7" ht="15.75" x14ac:dyDescent="0.25">
      <c r="A964" s="620" t="s">
        <v>2978</v>
      </c>
      <c r="B964" s="620" t="s">
        <v>7901</v>
      </c>
      <c r="C964" s="620" t="s">
        <v>4060</v>
      </c>
      <c r="D964" s="620" t="s">
        <v>438</v>
      </c>
      <c r="E964" s="657">
        <v>2024</v>
      </c>
      <c r="F964" s="79">
        <v>55600</v>
      </c>
      <c r="G964" s="620" t="s">
        <v>7902</v>
      </c>
    </row>
    <row r="965" spans="1:7" ht="15.75" x14ac:dyDescent="0.25">
      <c r="A965" s="620" t="s">
        <v>2978</v>
      </c>
      <c r="B965" s="620" t="s">
        <v>7922</v>
      </c>
      <c r="C965" s="620" t="s">
        <v>4060</v>
      </c>
      <c r="D965" s="620" t="s">
        <v>438</v>
      </c>
      <c r="E965" s="657">
        <v>2024</v>
      </c>
      <c r="F965" s="79">
        <v>59400</v>
      </c>
      <c r="G965" s="620" t="s">
        <v>8351</v>
      </c>
    </row>
    <row r="966" spans="1:7" ht="15.75" x14ac:dyDescent="0.25">
      <c r="A966" s="620" t="s">
        <v>2978</v>
      </c>
      <c r="B966" s="620" t="s">
        <v>7922</v>
      </c>
      <c r="C966" s="620" t="s">
        <v>4060</v>
      </c>
      <c r="D966" s="620" t="s">
        <v>438</v>
      </c>
      <c r="E966" s="657">
        <v>2024</v>
      </c>
      <c r="F966" s="79">
        <v>61800</v>
      </c>
      <c r="G966" s="620" t="s">
        <v>7924</v>
      </c>
    </row>
    <row r="967" spans="1:7" ht="15.75" x14ac:dyDescent="0.25">
      <c r="A967" s="620" t="s">
        <v>2978</v>
      </c>
      <c r="B967" s="620" t="s">
        <v>7922</v>
      </c>
      <c r="C967" s="620" t="s">
        <v>4060</v>
      </c>
      <c r="D967" s="620" t="s">
        <v>438</v>
      </c>
      <c r="E967" s="657">
        <v>2024</v>
      </c>
      <c r="F967" s="79">
        <v>62200</v>
      </c>
      <c r="G967" s="620" t="s">
        <v>7925</v>
      </c>
    </row>
    <row r="968" spans="1:7" ht="15.75" x14ac:dyDescent="0.25">
      <c r="A968" s="620" t="s">
        <v>2978</v>
      </c>
      <c r="B968" s="620" t="s">
        <v>7922</v>
      </c>
      <c r="C968" s="620" t="s">
        <v>4060</v>
      </c>
      <c r="D968" s="620" t="s">
        <v>438</v>
      </c>
      <c r="E968" s="657">
        <v>2024</v>
      </c>
      <c r="F968" s="79">
        <v>64600</v>
      </c>
      <c r="G968" s="620" t="s">
        <v>7926</v>
      </c>
    </row>
    <row r="969" spans="1:7" ht="15.75" x14ac:dyDescent="0.25">
      <c r="A969" s="620" t="s">
        <v>2978</v>
      </c>
      <c r="B969" s="620" t="s">
        <v>8350</v>
      </c>
      <c r="C969" s="620" t="s">
        <v>4060</v>
      </c>
      <c r="D969" s="620" t="s">
        <v>438</v>
      </c>
      <c r="E969" s="657">
        <v>2024</v>
      </c>
      <c r="F969" s="79">
        <v>58500</v>
      </c>
      <c r="G969" s="620" t="s">
        <v>7900</v>
      </c>
    </row>
    <row r="970" spans="1:7" ht="15.75" x14ac:dyDescent="0.25">
      <c r="A970" s="620" t="s">
        <v>2978</v>
      </c>
      <c r="B970" s="620" t="s">
        <v>7914</v>
      </c>
      <c r="C970" s="620" t="s">
        <v>4060</v>
      </c>
      <c r="D970" s="620" t="s">
        <v>5124</v>
      </c>
      <c r="E970" s="657">
        <v>2024</v>
      </c>
      <c r="F970" s="79">
        <v>65200</v>
      </c>
      <c r="G970" s="620" t="s">
        <v>7900</v>
      </c>
    </row>
    <row r="971" spans="1:7" ht="15.75" x14ac:dyDescent="0.25">
      <c r="A971" s="620" t="s">
        <v>2978</v>
      </c>
      <c r="B971" s="620" t="s">
        <v>7928</v>
      </c>
      <c r="C971" s="620" t="s">
        <v>4060</v>
      </c>
      <c r="D971" s="620" t="s">
        <v>438</v>
      </c>
      <c r="E971" s="657">
        <v>2024</v>
      </c>
      <c r="F971" s="79">
        <v>65100</v>
      </c>
      <c r="G971" s="620" t="s">
        <v>7923</v>
      </c>
    </row>
    <row r="972" spans="1:7" ht="15.75" x14ac:dyDescent="0.25">
      <c r="A972" s="620" t="s">
        <v>2978</v>
      </c>
      <c r="B972" s="620" t="s">
        <v>7928</v>
      </c>
      <c r="C972" s="620" t="s">
        <v>4060</v>
      </c>
      <c r="D972" s="620" t="s">
        <v>438</v>
      </c>
      <c r="E972" s="657">
        <v>2024</v>
      </c>
      <c r="F972" s="79">
        <v>67500</v>
      </c>
      <c r="G972" s="620" t="s">
        <v>7924</v>
      </c>
    </row>
    <row r="973" spans="1:7" ht="15.75" x14ac:dyDescent="0.25">
      <c r="A973" s="620" t="s">
        <v>2978</v>
      </c>
      <c r="B973" s="620" t="s">
        <v>7928</v>
      </c>
      <c r="C973" s="620" t="s">
        <v>4060</v>
      </c>
      <c r="D973" s="620" t="s">
        <v>426</v>
      </c>
      <c r="E973" s="657">
        <v>2024</v>
      </c>
      <c r="F973" s="79">
        <v>71700</v>
      </c>
      <c r="G973" s="620" t="s">
        <v>7923</v>
      </c>
    </row>
    <row r="974" spans="1:7" ht="15.75" x14ac:dyDescent="0.25">
      <c r="A974" s="620" t="s">
        <v>2978</v>
      </c>
      <c r="B974" s="620" t="s">
        <v>7928</v>
      </c>
      <c r="C974" s="620" t="s">
        <v>4060</v>
      </c>
      <c r="D974" s="620" t="s">
        <v>426</v>
      </c>
      <c r="E974" s="657">
        <v>2024</v>
      </c>
      <c r="F974" s="79">
        <v>74200</v>
      </c>
      <c r="G974" s="620" t="s">
        <v>7924</v>
      </c>
    </row>
    <row r="975" spans="1:7" ht="15.75" x14ac:dyDescent="0.25">
      <c r="A975" s="620" t="s">
        <v>2978</v>
      </c>
      <c r="B975" s="620" t="s">
        <v>7921</v>
      </c>
      <c r="C975" s="620" t="s">
        <v>4060</v>
      </c>
      <c r="D975" s="620" t="s">
        <v>438</v>
      </c>
      <c r="E975" s="657">
        <v>2024</v>
      </c>
      <c r="F975" s="79">
        <v>61000</v>
      </c>
      <c r="G975" s="620" t="s">
        <v>8352</v>
      </c>
    </row>
    <row r="976" spans="1:7" ht="15.75" x14ac:dyDescent="0.25">
      <c r="A976" s="620" t="s">
        <v>2978</v>
      </c>
      <c r="B976" s="620" t="s">
        <v>7932</v>
      </c>
      <c r="C976" s="620" t="s">
        <v>4060</v>
      </c>
      <c r="D976" s="620" t="s">
        <v>438</v>
      </c>
      <c r="E976" s="657">
        <v>2024</v>
      </c>
      <c r="F976" s="79">
        <v>67600</v>
      </c>
      <c r="G976" s="620" t="s">
        <v>7923</v>
      </c>
    </row>
    <row r="977" spans="1:7" ht="15.75" x14ac:dyDescent="0.25">
      <c r="A977" s="620" t="s">
        <v>2978</v>
      </c>
      <c r="B977" s="620" t="s">
        <v>7932</v>
      </c>
      <c r="C977" s="620" t="s">
        <v>4060</v>
      </c>
      <c r="D977" s="620" t="s">
        <v>438</v>
      </c>
      <c r="E977" s="657">
        <v>2024</v>
      </c>
      <c r="F977" s="79">
        <v>70000</v>
      </c>
      <c r="G977" s="620" t="s">
        <v>7924</v>
      </c>
    </row>
    <row r="978" spans="1:7" ht="15.75" x14ac:dyDescent="0.25">
      <c r="A978" s="620" t="s">
        <v>2978</v>
      </c>
      <c r="B978" s="620" t="s">
        <v>8357</v>
      </c>
      <c r="C978" s="620" t="s">
        <v>7852</v>
      </c>
      <c r="D978" s="620" t="s">
        <v>110</v>
      </c>
      <c r="E978" s="657">
        <v>2024</v>
      </c>
      <c r="F978" s="79">
        <v>90028.74</v>
      </c>
      <c r="G978" s="620" t="s">
        <v>4537</v>
      </c>
    </row>
    <row r="979" spans="1:7" ht="15.75" x14ac:dyDescent="0.25">
      <c r="A979" s="620" t="s">
        <v>2978</v>
      </c>
      <c r="B979" s="620" t="s">
        <v>8354</v>
      </c>
      <c r="C979" s="620" t="s">
        <v>7852</v>
      </c>
      <c r="D979" s="620" t="s">
        <v>110</v>
      </c>
      <c r="E979" s="657">
        <v>2024</v>
      </c>
      <c r="F979" s="79">
        <v>62460.959999999999</v>
      </c>
      <c r="G979" s="620" t="s">
        <v>4537</v>
      </c>
    </row>
    <row r="980" spans="1:7" ht="15.75" x14ac:dyDescent="0.25">
      <c r="A980" s="620" t="s">
        <v>2978</v>
      </c>
      <c r="B980" s="620" t="s">
        <v>8358</v>
      </c>
      <c r="C980" s="620" t="s">
        <v>7852</v>
      </c>
      <c r="D980" s="620" t="s">
        <v>110</v>
      </c>
      <c r="E980" s="657">
        <v>2024</v>
      </c>
      <c r="F980" s="79">
        <v>90998.16</v>
      </c>
      <c r="G980" s="620" t="s">
        <v>4537</v>
      </c>
    </row>
    <row r="981" spans="1:7" ht="15.75" x14ac:dyDescent="0.25">
      <c r="A981" s="620" t="s">
        <v>2978</v>
      </c>
      <c r="B981" s="620" t="s">
        <v>8356</v>
      </c>
      <c r="C981" s="620" t="s">
        <v>7852</v>
      </c>
      <c r="D981" s="620" t="s">
        <v>110</v>
      </c>
      <c r="E981" s="657">
        <v>2024</v>
      </c>
      <c r="F981" s="79">
        <v>67786.92</v>
      </c>
      <c r="G981" s="620" t="s">
        <v>4537</v>
      </c>
    </row>
    <row r="982" spans="1:7" ht="15.75" x14ac:dyDescent="0.25">
      <c r="A982" s="620" t="s">
        <v>2978</v>
      </c>
      <c r="B982" s="620" t="s">
        <v>8355</v>
      </c>
      <c r="C982" s="620" t="s">
        <v>7852</v>
      </c>
      <c r="D982" s="620" t="s">
        <v>110</v>
      </c>
      <c r="E982" s="657">
        <v>2024</v>
      </c>
      <c r="F982" s="79">
        <v>64796.32</v>
      </c>
      <c r="G982" s="620" t="s">
        <v>4537</v>
      </c>
    </row>
    <row r="983" spans="1:7" ht="15.75" x14ac:dyDescent="0.25">
      <c r="A983" s="620" t="s">
        <v>7946</v>
      </c>
      <c r="B983" s="620" t="s">
        <v>8359</v>
      </c>
      <c r="C983" s="620" t="s">
        <v>4060</v>
      </c>
      <c r="D983" s="620" t="s">
        <v>110</v>
      </c>
      <c r="E983" s="657">
        <v>2024</v>
      </c>
      <c r="F983" s="79">
        <v>34050</v>
      </c>
      <c r="G983" s="620" t="s">
        <v>7748</v>
      </c>
    </row>
    <row r="984" spans="1:7" ht="15.75" x14ac:dyDescent="0.25">
      <c r="A984" s="620" t="s">
        <v>7946</v>
      </c>
      <c r="B984" s="620" t="s">
        <v>8360</v>
      </c>
      <c r="C984" s="620" t="s">
        <v>4060</v>
      </c>
      <c r="D984" s="620" t="s">
        <v>426</v>
      </c>
      <c r="E984" s="657">
        <v>2024</v>
      </c>
      <c r="F984" s="79">
        <v>36150</v>
      </c>
      <c r="G984" s="620" t="s">
        <v>7748</v>
      </c>
    </row>
    <row r="985" spans="1:7" ht="15.75" x14ac:dyDescent="0.25">
      <c r="A985" s="620" t="s">
        <v>7946</v>
      </c>
      <c r="B985" s="620" t="s">
        <v>8361</v>
      </c>
      <c r="C985" s="620" t="s">
        <v>4060</v>
      </c>
      <c r="D985" s="620" t="s">
        <v>426</v>
      </c>
      <c r="E985" s="657">
        <v>2024</v>
      </c>
      <c r="F985" s="79">
        <v>42400</v>
      </c>
      <c r="G985" s="620" t="s">
        <v>7748</v>
      </c>
    </row>
    <row r="986" spans="1:7" ht="15.75" x14ac:dyDescent="0.25">
      <c r="A986" s="620" t="s">
        <v>7946</v>
      </c>
      <c r="B986" s="620" t="s">
        <v>8362</v>
      </c>
      <c r="C986" s="620" t="s">
        <v>5072</v>
      </c>
      <c r="D986" s="620" t="s">
        <v>110</v>
      </c>
      <c r="E986" s="657">
        <v>2024</v>
      </c>
      <c r="F986" s="79">
        <v>35700</v>
      </c>
      <c r="G986" s="620" t="s">
        <v>7790</v>
      </c>
    </row>
    <row r="987" spans="1:7" ht="15.75" x14ac:dyDescent="0.25">
      <c r="A987" s="620" t="s">
        <v>7946</v>
      </c>
      <c r="B987" s="620" t="s">
        <v>8363</v>
      </c>
      <c r="C987" s="620" t="s">
        <v>4060</v>
      </c>
      <c r="D987" s="620" t="s">
        <v>110</v>
      </c>
      <c r="E987" s="657">
        <v>2024</v>
      </c>
      <c r="F987" s="79">
        <v>38400</v>
      </c>
      <c r="G987" s="620" t="s">
        <v>7790</v>
      </c>
    </row>
    <row r="988" spans="1:7" ht="15.75" x14ac:dyDescent="0.25">
      <c r="A988" s="620" t="s">
        <v>7946</v>
      </c>
      <c r="B988" s="620" t="s">
        <v>8365</v>
      </c>
      <c r="C988" s="620" t="s">
        <v>5072</v>
      </c>
      <c r="D988" s="620" t="s">
        <v>110</v>
      </c>
      <c r="E988" s="657">
        <v>2024</v>
      </c>
      <c r="F988" s="79">
        <v>32650</v>
      </c>
      <c r="G988" s="620" t="s">
        <v>7828</v>
      </c>
    </row>
    <row r="989" spans="1:7" ht="15.75" x14ac:dyDescent="0.25">
      <c r="A989" s="620" t="s">
        <v>7946</v>
      </c>
      <c r="B989" s="620" t="s">
        <v>8367</v>
      </c>
      <c r="C989" s="620" t="s">
        <v>5072</v>
      </c>
      <c r="D989" s="620" t="s">
        <v>426</v>
      </c>
      <c r="E989" s="657">
        <v>2024</v>
      </c>
      <c r="F989" s="79">
        <v>34150</v>
      </c>
      <c r="G989" s="620" t="s">
        <v>7828</v>
      </c>
    </row>
    <row r="990" spans="1:7" ht="15.75" x14ac:dyDescent="0.25">
      <c r="A990" s="620" t="s">
        <v>7946</v>
      </c>
      <c r="B990" s="620" t="s">
        <v>8366</v>
      </c>
      <c r="C990" s="620" t="s">
        <v>4060</v>
      </c>
      <c r="D990" s="620" t="s">
        <v>110</v>
      </c>
      <c r="E990" s="657">
        <v>2024</v>
      </c>
      <c r="F990" s="79">
        <v>32900</v>
      </c>
      <c r="G990" s="620" t="s">
        <v>7828</v>
      </c>
    </row>
    <row r="991" spans="1:7" ht="15.75" x14ac:dyDescent="0.25">
      <c r="A991" s="620" t="s">
        <v>7946</v>
      </c>
      <c r="B991" s="620" t="s">
        <v>8368</v>
      </c>
      <c r="C991" s="620" t="s">
        <v>4060</v>
      </c>
      <c r="D991" s="620" t="s">
        <v>426</v>
      </c>
      <c r="E991" s="657">
        <v>2024</v>
      </c>
      <c r="F991" s="79">
        <v>35000</v>
      </c>
      <c r="G991" s="620" t="s">
        <v>7828</v>
      </c>
    </row>
    <row r="992" spans="1:7" ht="15.75" x14ac:dyDescent="0.25">
      <c r="A992" s="620" t="s">
        <v>7946</v>
      </c>
      <c r="B992" s="620" t="s">
        <v>7959</v>
      </c>
      <c r="C992" s="620" t="s">
        <v>4060</v>
      </c>
      <c r="D992" s="620" t="s">
        <v>426</v>
      </c>
      <c r="E992" s="657">
        <v>2024</v>
      </c>
      <c r="F992" s="79">
        <v>43800</v>
      </c>
      <c r="G992" s="620" t="s">
        <v>7828</v>
      </c>
    </row>
    <row r="993" spans="1:7" ht="15.75" x14ac:dyDescent="0.25">
      <c r="A993" s="620" t="s">
        <v>7946</v>
      </c>
      <c r="B993" s="620" t="s">
        <v>8369</v>
      </c>
      <c r="C993" s="620" t="s">
        <v>5072</v>
      </c>
      <c r="D993" s="620" t="s">
        <v>110</v>
      </c>
      <c r="E993" s="657">
        <v>2024</v>
      </c>
      <c r="F993" s="79">
        <v>25800</v>
      </c>
      <c r="G993" s="620" t="s">
        <v>7961</v>
      </c>
    </row>
    <row r="994" spans="1:7" ht="15.75" x14ac:dyDescent="0.25">
      <c r="A994" s="620" t="s">
        <v>7946</v>
      </c>
      <c r="B994" s="620" t="s">
        <v>7966</v>
      </c>
      <c r="C994" s="620" t="s">
        <v>4060</v>
      </c>
      <c r="D994" s="620" t="s">
        <v>110</v>
      </c>
      <c r="E994" s="657">
        <v>2024</v>
      </c>
      <c r="F994" s="79">
        <v>29100</v>
      </c>
      <c r="G994" s="620" t="s">
        <v>7961</v>
      </c>
    </row>
    <row r="995" spans="1:7" ht="15.75" x14ac:dyDescent="0.25">
      <c r="A995" s="620" t="s">
        <v>7946</v>
      </c>
      <c r="B995" s="620" t="s">
        <v>7964</v>
      </c>
      <c r="C995" s="620" t="s">
        <v>7788</v>
      </c>
      <c r="D995" s="620" t="s">
        <v>110</v>
      </c>
      <c r="E995" s="657">
        <v>2024</v>
      </c>
      <c r="F995" s="79">
        <v>30900</v>
      </c>
      <c r="G995" s="620" t="s">
        <v>7961</v>
      </c>
    </row>
    <row r="996" spans="1:7" ht="15.75" x14ac:dyDescent="0.25">
      <c r="A996" s="620" t="s">
        <v>7946</v>
      </c>
      <c r="B996" s="620" t="s">
        <v>7965</v>
      </c>
      <c r="C996" s="620" t="s">
        <v>4060</v>
      </c>
      <c r="D996" s="620" t="s">
        <v>110</v>
      </c>
      <c r="E996" s="657">
        <v>2024</v>
      </c>
      <c r="F996" s="79">
        <v>35400</v>
      </c>
      <c r="G996" s="620" t="s">
        <v>7961</v>
      </c>
    </row>
    <row r="997" spans="1:7" ht="15.75" x14ac:dyDescent="0.25">
      <c r="A997" s="620" t="s">
        <v>7946</v>
      </c>
      <c r="B997" s="620" t="s">
        <v>8364</v>
      </c>
      <c r="C997" s="620" t="s">
        <v>4060</v>
      </c>
      <c r="D997" s="620" t="s">
        <v>110</v>
      </c>
      <c r="E997" s="657">
        <v>2024</v>
      </c>
      <c r="F997" s="79">
        <v>44900</v>
      </c>
      <c r="G997" s="620" t="s">
        <v>7790</v>
      </c>
    </row>
    <row r="998" spans="1:7" ht="15.75" x14ac:dyDescent="0.25">
      <c r="A998" s="620" t="s">
        <v>117</v>
      </c>
      <c r="B998" s="620" t="s">
        <v>8371</v>
      </c>
      <c r="C998" s="620" t="s">
        <v>5072</v>
      </c>
      <c r="D998" s="620" t="s">
        <v>426</v>
      </c>
      <c r="E998" s="657">
        <v>2024</v>
      </c>
      <c r="F998" s="79">
        <v>29195</v>
      </c>
      <c r="G998" s="620" t="s">
        <v>7757</v>
      </c>
    </row>
    <row r="999" spans="1:7" ht="15.75" x14ac:dyDescent="0.25">
      <c r="A999" s="620" t="s">
        <v>117</v>
      </c>
      <c r="B999" s="620" t="s">
        <v>4768</v>
      </c>
      <c r="C999" s="620" t="s">
        <v>5072</v>
      </c>
      <c r="D999" s="620" t="s">
        <v>426</v>
      </c>
      <c r="E999" s="657">
        <v>2024</v>
      </c>
      <c r="F999" s="79">
        <v>26345</v>
      </c>
      <c r="G999" s="620" t="s">
        <v>7757</v>
      </c>
    </row>
    <row r="1000" spans="1:7" ht="15.75" x14ac:dyDescent="0.25">
      <c r="A1000" s="620" t="s">
        <v>117</v>
      </c>
      <c r="B1000" s="620" t="s">
        <v>7967</v>
      </c>
      <c r="C1000" s="620" t="s">
        <v>5072</v>
      </c>
      <c r="D1000" s="620" t="s">
        <v>426</v>
      </c>
      <c r="E1000" s="657">
        <v>2024</v>
      </c>
      <c r="F1000" s="79">
        <v>27995</v>
      </c>
      <c r="G1000" s="620" t="s">
        <v>7757</v>
      </c>
    </row>
    <row r="1001" spans="1:7" ht="15.75" x14ac:dyDescent="0.25">
      <c r="A1001" s="620" t="s">
        <v>117</v>
      </c>
      <c r="B1001" s="620" t="s">
        <v>7968</v>
      </c>
      <c r="C1001" s="620" t="s">
        <v>5072</v>
      </c>
      <c r="D1001" s="620" t="s">
        <v>426</v>
      </c>
      <c r="E1001" s="657">
        <v>2024</v>
      </c>
      <c r="F1001" s="79">
        <v>31145</v>
      </c>
      <c r="G1001" s="620" t="s">
        <v>7757</v>
      </c>
    </row>
    <row r="1002" spans="1:7" ht="15.75" x14ac:dyDescent="0.25">
      <c r="A1002" s="620" t="s">
        <v>117</v>
      </c>
      <c r="B1002" s="620" t="s">
        <v>8370</v>
      </c>
      <c r="C1002" s="620" t="s">
        <v>5072</v>
      </c>
      <c r="D1002" s="620" t="s">
        <v>426</v>
      </c>
      <c r="E1002" s="657">
        <v>2024</v>
      </c>
      <c r="F1002" s="79">
        <v>29045</v>
      </c>
      <c r="G1002" s="620" t="s">
        <v>7757</v>
      </c>
    </row>
    <row r="1003" spans="1:7" ht="15.75" x14ac:dyDescent="0.25">
      <c r="A1003" s="620" t="s">
        <v>117</v>
      </c>
      <c r="B1003" s="620" t="s">
        <v>8372</v>
      </c>
      <c r="C1003" s="620" t="s">
        <v>5072</v>
      </c>
      <c r="D1003" s="620" t="s">
        <v>426</v>
      </c>
      <c r="E1003" s="657">
        <v>2024</v>
      </c>
      <c r="F1003" s="79">
        <v>30445</v>
      </c>
      <c r="G1003" s="620" t="s">
        <v>7757</v>
      </c>
    </row>
    <row r="1004" spans="1:7" ht="15.75" x14ac:dyDescent="0.25">
      <c r="A1004" s="620" t="s">
        <v>117</v>
      </c>
      <c r="B1004" s="620" t="s">
        <v>7970</v>
      </c>
      <c r="C1004" s="620" t="s">
        <v>6335</v>
      </c>
      <c r="D1004" s="620" t="s">
        <v>110</v>
      </c>
      <c r="E1004" s="657">
        <v>2024</v>
      </c>
      <c r="F1004" s="79">
        <v>18045</v>
      </c>
      <c r="G1004" s="620" t="s">
        <v>7748</v>
      </c>
    </row>
    <row r="1005" spans="1:7" ht="15.75" x14ac:dyDescent="0.25">
      <c r="A1005" s="620" t="s">
        <v>117</v>
      </c>
      <c r="B1005" s="620" t="s">
        <v>4757</v>
      </c>
      <c r="C1005" s="620" t="s">
        <v>6335</v>
      </c>
      <c r="D1005" s="620" t="s">
        <v>110</v>
      </c>
      <c r="E1005" s="657">
        <v>2024</v>
      </c>
      <c r="F1005" s="79">
        <v>16695</v>
      </c>
      <c r="G1005" s="620" t="s">
        <v>7748</v>
      </c>
    </row>
    <row r="1006" spans="1:7" ht="15.75" x14ac:dyDescent="0.25">
      <c r="A1006" s="620" t="s">
        <v>117</v>
      </c>
      <c r="B1006" s="620" t="s">
        <v>7975</v>
      </c>
      <c r="C1006" s="620" t="s">
        <v>6335</v>
      </c>
      <c r="D1006" s="620" t="s">
        <v>110</v>
      </c>
      <c r="E1006" s="657">
        <v>2024</v>
      </c>
      <c r="F1006" s="79">
        <v>19195</v>
      </c>
      <c r="G1006" s="620" t="s">
        <v>7746</v>
      </c>
    </row>
    <row r="1007" spans="1:7" ht="15.75" x14ac:dyDescent="0.25">
      <c r="A1007" s="620" t="s">
        <v>117</v>
      </c>
      <c r="B1007" s="620" t="s">
        <v>7973</v>
      </c>
      <c r="C1007" s="620" t="s">
        <v>6335</v>
      </c>
      <c r="D1007" s="620" t="s">
        <v>110</v>
      </c>
      <c r="E1007" s="657">
        <v>2024</v>
      </c>
      <c r="F1007" s="79">
        <v>17795</v>
      </c>
      <c r="G1007" s="620" t="s">
        <v>7746</v>
      </c>
    </row>
    <row r="1008" spans="1:7" ht="15.75" x14ac:dyDescent="0.25">
      <c r="A1008" s="620" t="s">
        <v>117</v>
      </c>
      <c r="B1008" s="620" t="s">
        <v>7974</v>
      </c>
      <c r="C1008" s="620" t="s">
        <v>6335</v>
      </c>
      <c r="D1008" s="620" t="s">
        <v>110</v>
      </c>
      <c r="E1008" s="657">
        <v>2024</v>
      </c>
      <c r="F1008" s="79">
        <v>18495</v>
      </c>
      <c r="G1008" s="620" t="s">
        <v>7746</v>
      </c>
    </row>
    <row r="1009" spans="1:7" ht="15.75" x14ac:dyDescent="0.25">
      <c r="A1009" s="620" t="s">
        <v>117</v>
      </c>
      <c r="B1009" s="620" t="s">
        <v>8375</v>
      </c>
      <c r="C1009" s="620" t="s">
        <v>6335</v>
      </c>
      <c r="D1009" s="620" t="s">
        <v>110</v>
      </c>
      <c r="E1009" s="657">
        <v>2024</v>
      </c>
      <c r="F1009" s="79">
        <v>19595</v>
      </c>
      <c r="G1009" s="620" t="s">
        <v>7746</v>
      </c>
    </row>
    <row r="1010" spans="1:7" ht="15.75" x14ac:dyDescent="0.25">
      <c r="A1010" s="620" t="s">
        <v>117</v>
      </c>
      <c r="B1010" s="620" t="s">
        <v>8373</v>
      </c>
      <c r="C1010" s="620" t="s">
        <v>6335</v>
      </c>
      <c r="D1010" s="620" t="s">
        <v>110</v>
      </c>
      <c r="E1010" s="657">
        <v>2024</v>
      </c>
      <c r="F1010" s="79">
        <v>17445</v>
      </c>
      <c r="G1010" s="620" t="s">
        <v>7748</v>
      </c>
    </row>
    <row r="1011" spans="1:7" ht="15.75" x14ac:dyDescent="0.25">
      <c r="A1011" s="620" t="s">
        <v>117</v>
      </c>
      <c r="B1011" s="620" t="s">
        <v>8374</v>
      </c>
      <c r="C1011" s="620" t="s">
        <v>6335</v>
      </c>
      <c r="D1011" s="620" t="s">
        <v>110</v>
      </c>
      <c r="E1011" s="657">
        <v>2024</v>
      </c>
      <c r="F1011" s="79">
        <v>18895</v>
      </c>
      <c r="G1011" s="620" t="s">
        <v>7748</v>
      </c>
    </row>
    <row r="1012" spans="1:7" ht="15.75" x14ac:dyDescent="0.25">
      <c r="A1012" s="620" t="s">
        <v>117</v>
      </c>
      <c r="B1012" s="620" t="s">
        <v>4760</v>
      </c>
      <c r="C1012" s="620" t="s">
        <v>6335</v>
      </c>
      <c r="D1012" s="620" t="s">
        <v>110</v>
      </c>
      <c r="E1012" s="657">
        <v>2024</v>
      </c>
      <c r="F1012" s="79">
        <v>18895</v>
      </c>
      <c r="G1012" s="620" t="s">
        <v>7748</v>
      </c>
    </row>
    <row r="1013" spans="1:7" ht="15.75" x14ac:dyDescent="0.25">
      <c r="A1013" s="620" t="s">
        <v>117</v>
      </c>
      <c r="B1013" s="620" t="s">
        <v>7979</v>
      </c>
      <c r="C1013" s="620" t="s">
        <v>3782</v>
      </c>
      <c r="D1013" s="620" t="s">
        <v>110</v>
      </c>
      <c r="E1013" s="657">
        <v>2024</v>
      </c>
      <c r="F1013" s="79">
        <v>32845</v>
      </c>
      <c r="G1013" s="620" t="s">
        <v>7757</v>
      </c>
    </row>
    <row r="1014" spans="1:7" ht="15.75" x14ac:dyDescent="0.25">
      <c r="A1014" s="620" t="s">
        <v>117</v>
      </c>
      <c r="B1014" s="620" t="s">
        <v>7979</v>
      </c>
      <c r="C1014" s="620" t="s">
        <v>3782</v>
      </c>
      <c r="D1014" s="620" t="s">
        <v>110</v>
      </c>
      <c r="E1014" s="657">
        <v>2024</v>
      </c>
      <c r="F1014" s="79">
        <v>33445</v>
      </c>
      <c r="G1014" s="620" t="s">
        <v>8377</v>
      </c>
    </row>
    <row r="1015" spans="1:7" ht="15.75" x14ac:dyDescent="0.25">
      <c r="A1015" s="620" t="s">
        <v>117</v>
      </c>
      <c r="B1015" s="620" t="s">
        <v>7979</v>
      </c>
      <c r="C1015" s="620" t="s">
        <v>3782</v>
      </c>
      <c r="D1015" s="620" t="s">
        <v>426</v>
      </c>
      <c r="E1015" s="657">
        <v>2024</v>
      </c>
      <c r="F1015" s="79">
        <v>34445</v>
      </c>
      <c r="G1015" s="620" t="s">
        <v>7757</v>
      </c>
    </row>
    <row r="1016" spans="1:7" ht="15.75" x14ac:dyDescent="0.25">
      <c r="A1016" s="620" t="s">
        <v>117</v>
      </c>
      <c r="B1016" s="620" t="s">
        <v>7979</v>
      </c>
      <c r="C1016" s="620" t="s">
        <v>3782</v>
      </c>
      <c r="D1016" s="620" t="s">
        <v>426</v>
      </c>
      <c r="E1016" s="657">
        <v>2024</v>
      </c>
      <c r="F1016" s="79">
        <v>35245</v>
      </c>
      <c r="G1016" s="620" t="s">
        <v>8378</v>
      </c>
    </row>
    <row r="1017" spans="1:7" ht="15.75" x14ac:dyDescent="0.25">
      <c r="A1017" s="620" t="s">
        <v>117</v>
      </c>
      <c r="B1017" s="620" t="s">
        <v>8376</v>
      </c>
      <c r="C1017" s="620" t="s">
        <v>3782</v>
      </c>
      <c r="D1017" s="620" t="s">
        <v>426</v>
      </c>
      <c r="E1017" s="657">
        <v>2024</v>
      </c>
      <c r="F1017" s="79">
        <v>30195</v>
      </c>
      <c r="G1017" s="620" t="s">
        <v>7757</v>
      </c>
    </row>
    <row r="1018" spans="1:7" ht="15.75" x14ac:dyDescent="0.25">
      <c r="A1018" s="620" t="s">
        <v>117</v>
      </c>
      <c r="B1018" s="620" t="s">
        <v>7976</v>
      </c>
      <c r="C1018" s="620" t="s">
        <v>3782</v>
      </c>
      <c r="D1018" s="620" t="s">
        <v>110</v>
      </c>
      <c r="E1018" s="657">
        <v>2024</v>
      </c>
      <c r="F1018" s="79">
        <v>28395</v>
      </c>
      <c r="G1018" s="620" t="s">
        <v>7757</v>
      </c>
    </row>
    <row r="1019" spans="1:7" ht="15.75" x14ac:dyDescent="0.25">
      <c r="A1019" s="620" t="s">
        <v>117</v>
      </c>
      <c r="B1019" s="620" t="s">
        <v>7983</v>
      </c>
      <c r="C1019" s="620" t="s">
        <v>8381</v>
      </c>
      <c r="D1019" s="620" t="s">
        <v>426</v>
      </c>
      <c r="E1019" s="657">
        <v>2024</v>
      </c>
      <c r="F1019" s="79">
        <v>40345</v>
      </c>
      <c r="G1019" s="620" t="s">
        <v>7757</v>
      </c>
    </row>
    <row r="1020" spans="1:7" ht="15.75" x14ac:dyDescent="0.25">
      <c r="A1020" s="620" t="s">
        <v>117</v>
      </c>
      <c r="B1020" s="620" t="s">
        <v>8384</v>
      </c>
      <c r="C1020" s="620" t="s">
        <v>8381</v>
      </c>
      <c r="D1020" s="620" t="s">
        <v>426</v>
      </c>
      <c r="E1020" s="657">
        <v>2024</v>
      </c>
      <c r="F1020" s="79">
        <v>50345</v>
      </c>
      <c r="G1020" s="620" t="s">
        <v>7757</v>
      </c>
    </row>
    <row r="1021" spans="1:7" ht="15.75" x14ac:dyDescent="0.25">
      <c r="A1021" s="620" t="s">
        <v>117</v>
      </c>
      <c r="B1021" s="620" t="s">
        <v>7986</v>
      </c>
      <c r="C1021" s="620" t="s">
        <v>8381</v>
      </c>
      <c r="D1021" s="620" t="s">
        <v>426</v>
      </c>
      <c r="E1021" s="657">
        <v>2024</v>
      </c>
      <c r="F1021" s="79">
        <v>45795</v>
      </c>
      <c r="G1021" s="620" t="s">
        <v>7757</v>
      </c>
    </row>
    <row r="1022" spans="1:7" ht="15.75" x14ac:dyDescent="0.25">
      <c r="A1022" s="620" t="s">
        <v>117</v>
      </c>
      <c r="B1022" s="620" t="s">
        <v>7985</v>
      </c>
      <c r="C1022" s="620" t="s">
        <v>8381</v>
      </c>
      <c r="D1022" s="620" t="s">
        <v>426</v>
      </c>
      <c r="E1022" s="657">
        <v>2024</v>
      </c>
      <c r="F1022" s="79">
        <v>42995</v>
      </c>
      <c r="G1022" s="620" t="s">
        <v>7757</v>
      </c>
    </row>
    <row r="1023" spans="1:7" ht="15.75" x14ac:dyDescent="0.25">
      <c r="A1023" s="620" t="s">
        <v>117</v>
      </c>
      <c r="B1023" s="620" t="s">
        <v>8382</v>
      </c>
      <c r="C1023" s="620" t="s">
        <v>8381</v>
      </c>
      <c r="D1023" s="620" t="s">
        <v>426</v>
      </c>
      <c r="E1023" s="657">
        <v>2024</v>
      </c>
      <c r="F1023" s="79">
        <v>46295</v>
      </c>
      <c r="G1023" s="620" t="s">
        <v>7757</v>
      </c>
    </row>
    <row r="1024" spans="1:7" ht="15.75" x14ac:dyDescent="0.25">
      <c r="A1024" s="620" t="s">
        <v>117</v>
      </c>
      <c r="B1024" s="620" t="s">
        <v>8383</v>
      </c>
      <c r="C1024" s="620" t="s">
        <v>8381</v>
      </c>
      <c r="D1024" s="620" t="s">
        <v>426</v>
      </c>
      <c r="E1024" s="657">
        <v>2024</v>
      </c>
      <c r="F1024" s="79">
        <v>48795</v>
      </c>
      <c r="G1024" s="620" t="s">
        <v>7757</v>
      </c>
    </row>
    <row r="1025" spans="1:7" ht="15.75" x14ac:dyDescent="0.25">
      <c r="A1025" s="620" t="s">
        <v>117</v>
      </c>
      <c r="B1025" s="620" t="s">
        <v>8380</v>
      </c>
      <c r="C1025" s="620" t="s">
        <v>3782</v>
      </c>
      <c r="D1025" s="620" t="s">
        <v>426</v>
      </c>
      <c r="E1025" s="657">
        <v>2024</v>
      </c>
      <c r="F1025" s="79">
        <v>40845</v>
      </c>
      <c r="G1025" s="620" t="s">
        <v>7757</v>
      </c>
    </row>
    <row r="1026" spans="1:7" ht="15.75" x14ac:dyDescent="0.25">
      <c r="A1026" s="620" t="s">
        <v>117</v>
      </c>
      <c r="B1026" s="620" t="s">
        <v>8379</v>
      </c>
      <c r="C1026" s="620" t="s">
        <v>3782</v>
      </c>
      <c r="D1026" s="620" t="s">
        <v>426</v>
      </c>
      <c r="E1026" s="657">
        <v>2024</v>
      </c>
      <c r="F1026" s="79">
        <v>36445</v>
      </c>
      <c r="G1026" s="620" t="s">
        <v>7757</v>
      </c>
    </row>
    <row r="1027" spans="1:7" ht="15.75" x14ac:dyDescent="0.25">
      <c r="A1027" s="620" t="s">
        <v>117</v>
      </c>
      <c r="B1027" s="620" t="s">
        <v>7978</v>
      </c>
      <c r="C1027" s="620" t="s">
        <v>3782</v>
      </c>
      <c r="D1027" s="620" t="s">
        <v>110</v>
      </c>
      <c r="E1027" s="657">
        <v>2024</v>
      </c>
      <c r="F1027" s="79">
        <v>31445</v>
      </c>
      <c r="G1027" s="620" t="s">
        <v>7757</v>
      </c>
    </row>
    <row r="1028" spans="1:7" ht="15.75" x14ac:dyDescent="0.25">
      <c r="A1028" s="620" t="s">
        <v>117</v>
      </c>
      <c r="B1028" s="620" t="s">
        <v>7978</v>
      </c>
      <c r="C1028" s="620" t="s">
        <v>3782</v>
      </c>
      <c r="D1028" s="620" t="s">
        <v>426</v>
      </c>
      <c r="E1028" s="657">
        <v>2024</v>
      </c>
      <c r="F1028" s="79">
        <v>33245</v>
      </c>
      <c r="G1028" s="620" t="s">
        <v>7757</v>
      </c>
    </row>
    <row r="1029" spans="1:7" ht="15.75" x14ac:dyDescent="0.25">
      <c r="A1029" s="620" t="s">
        <v>117</v>
      </c>
      <c r="B1029" s="620" t="s">
        <v>4748</v>
      </c>
      <c r="C1029" s="620" t="s">
        <v>3782</v>
      </c>
      <c r="D1029" s="620" t="s">
        <v>110</v>
      </c>
      <c r="E1029" s="657">
        <v>2024</v>
      </c>
      <c r="F1029" s="79">
        <v>34945</v>
      </c>
      <c r="G1029" s="620" t="s">
        <v>7757</v>
      </c>
    </row>
    <row r="1030" spans="1:7" ht="15.75" x14ac:dyDescent="0.25">
      <c r="A1030" s="620" t="s">
        <v>117</v>
      </c>
      <c r="B1030" s="620" t="s">
        <v>4748</v>
      </c>
      <c r="C1030" s="620" t="s">
        <v>3782</v>
      </c>
      <c r="D1030" s="620" t="s">
        <v>426</v>
      </c>
      <c r="E1030" s="657">
        <v>2024</v>
      </c>
      <c r="F1030" s="79">
        <v>36745</v>
      </c>
      <c r="G1030" s="620" t="s">
        <v>7757</v>
      </c>
    </row>
    <row r="1031" spans="1:7" ht="15.75" x14ac:dyDescent="0.25">
      <c r="A1031" s="620" t="s">
        <v>117</v>
      </c>
      <c r="B1031" s="620" t="s">
        <v>7980</v>
      </c>
      <c r="C1031" s="620" t="s">
        <v>3782</v>
      </c>
      <c r="D1031" s="620" t="s">
        <v>110</v>
      </c>
      <c r="E1031" s="657">
        <v>2024</v>
      </c>
      <c r="F1031" s="79">
        <v>37445</v>
      </c>
      <c r="G1031" s="620" t="s">
        <v>7757</v>
      </c>
    </row>
    <row r="1032" spans="1:7" ht="15.75" x14ac:dyDescent="0.25">
      <c r="A1032" s="620" t="s">
        <v>117</v>
      </c>
      <c r="B1032" s="620" t="s">
        <v>7980</v>
      </c>
      <c r="C1032" s="620" t="s">
        <v>3782</v>
      </c>
      <c r="D1032" s="620" t="s">
        <v>426</v>
      </c>
      <c r="E1032" s="657">
        <v>2024</v>
      </c>
      <c r="F1032" s="79">
        <v>39245</v>
      </c>
      <c r="G1032" s="620" t="s">
        <v>7757</v>
      </c>
    </row>
    <row r="1033" spans="1:7" ht="15.75" x14ac:dyDescent="0.25">
      <c r="A1033" s="620" t="s">
        <v>117</v>
      </c>
      <c r="B1033" s="620" t="s">
        <v>7989</v>
      </c>
      <c r="C1033" s="620" t="s">
        <v>4060</v>
      </c>
      <c r="D1033" s="620" t="s">
        <v>426</v>
      </c>
      <c r="E1033" s="657">
        <v>2024</v>
      </c>
      <c r="F1033" s="79">
        <v>25695</v>
      </c>
      <c r="G1033" s="620" t="s">
        <v>7757</v>
      </c>
    </row>
    <row r="1034" spans="1:7" ht="15.75" x14ac:dyDescent="0.25">
      <c r="A1034" s="620" t="s">
        <v>117</v>
      </c>
      <c r="B1034" s="620" t="s">
        <v>7990</v>
      </c>
      <c r="C1034" s="620" t="s">
        <v>4060</v>
      </c>
      <c r="D1034" s="620" t="s">
        <v>426</v>
      </c>
      <c r="E1034" s="657">
        <v>2024</v>
      </c>
      <c r="F1034" s="79">
        <v>26395</v>
      </c>
      <c r="G1034" s="620" t="s">
        <v>7757</v>
      </c>
    </row>
    <row r="1035" spans="1:7" ht="15.75" x14ac:dyDescent="0.25">
      <c r="A1035" s="620" t="s">
        <v>117</v>
      </c>
      <c r="B1035" s="620" t="s">
        <v>7992</v>
      </c>
      <c r="C1035" s="620" t="s">
        <v>4060</v>
      </c>
      <c r="D1035" s="620" t="s">
        <v>426</v>
      </c>
      <c r="E1035" s="657">
        <v>2024</v>
      </c>
      <c r="F1035" s="79">
        <v>28245</v>
      </c>
      <c r="G1035" s="620" t="s">
        <v>7757</v>
      </c>
    </row>
    <row r="1036" spans="1:7" ht="15.75" x14ac:dyDescent="0.25">
      <c r="A1036" s="620" t="s">
        <v>117</v>
      </c>
      <c r="B1036" s="620" t="s">
        <v>7988</v>
      </c>
      <c r="C1036" s="620" t="s">
        <v>4060</v>
      </c>
      <c r="D1036" s="620" t="s">
        <v>426</v>
      </c>
      <c r="E1036" s="657">
        <v>2024</v>
      </c>
      <c r="F1036" s="79">
        <v>23695</v>
      </c>
      <c r="G1036" s="620" t="s">
        <v>7757</v>
      </c>
    </row>
    <row r="1037" spans="1:7" ht="15.75" x14ac:dyDescent="0.25">
      <c r="A1037" s="620" t="s">
        <v>117</v>
      </c>
      <c r="B1037" s="620" t="s">
        <v>7991</v>
      </c>
      <c r="C1037" s="620" t="s">
        <v>4060</v>
      </c>
      <c r="D1037" s="620" t="s">
        <v>426</v>
      </c>
      <c r="E1037" s="657">
        <v>2024</v>
      </c>
      <c r="F1037" s="79">
        <v>27695</v>
      </c>
      <c r="G1037" s="620" t="s">
        <v>7757</v>
      </c>
    </row>
    <row r="1038" spans="1:7" ht="15.75" x14ac:dyDescent="0.25">
      <c r="A1038" s="620" t="s">
        <v>117</v>
      </c>
      <c r="B1038" s="620" t="s">
        <v>8386</v>
      </c>
      <c r="C1038" s="620" t="s">
        <v>3747</v>
      </c>
      <c r="D1038" s="620" t="s">
        <v>426</v>
      </c>
      <c r="E1038" s="657">
        <v>2024</v>
      </c>
      <c r="F1038" s="79">
        <v>28495</v>
      </c>
      <c r="G1038" s="620" t="s">
        <v>7757</v>
      </c>
    </row>
    <row r="1039" spans="1:7" ht="15.75" x14ac:dyDescent="0.25">
      <c r="A1039" s="620" t="s">
        <v>117</v>
      </c>
      <c r="B1039" s="620" t="s">
        <v>8385</v>
      </c>
      <c r="C1039" s="620" t="s">
        <v>4060</v>
      </c>
      <c r="D1039" s="620" t="s">
        <v>426</v>
      </c>
      <c r="E1039" s="657">
        <v>2024</v>
      </c>
      <c r="F1039" s="79">
        <v>28345</v>
      </c>
      <c r="G1039" s="620" t="s">
        <v>7757</v>
      </c>
    </row>
    <row r="1040" spans="1:7" ht="15.75" x14ac:dyDescent="0.25">
      <c r="A1040" s="620" t="s">
        <v>64</v>
      </c>
      <c r="B1040" s="620" t="s">
        <v>7994</v>
      </c>
      <c r="C1040" s="620" t="s">
        <v>3782</v>
      </c>
      <c r="D1040" s="620" t="s">
        <v>110</v>
      </c>
      <c r="E1040" s="657">
        <v>2024</v>
      </c>
      <c r="F1040" s="79">
        <v>26000</v>
      </c>
      <c r="G1040" s="620" t="s">
        <v>7746</v>
      </c>
    </row>
    <row r="1041" spans="1:7" ht="15.75" x14ac:dyDescent="0.25">
      <c r="A1041" s="620" t="s">
        <v>64</v>
      </c>
      <c r="B1041" s="620" t="s">
        <v>7997</v>
      </c>
      <c r="C1041" s="620" t="s">
        <v>3782</v>
      </c>
      <c r="D1041" s="620" t="s">
        <v>110</v>
      </c>
      <c r="E1041" s="657">
        <v>2024</v>
      </c>
      <c r="F1041" s="79">
        <v>32700</v>
      </c>
      <c r="G1041" s="620" t="s">
        <v>7746</v>
      </c>
    </row>
    <row r="1042" spans="1:7" ht="15.75" x14ac:dyDescent="0.25">
      <c r="A1042" s="620" t="s">
        <v>64</v>
      </c>
      <c r="B1042" s="620" t="s">
        <v>7997</v>
      </c>
      <c r="C1042" s="620" t="s">
        <v>3782</v>
      </c>
      <c r="D1042" s="620" t="s">
        <v>5124</v>
      </c>
      <c r="E1042" s="657">
        <v>2024</v>
      </c>
      <c r="F1042" s="79">
        <v>34200</v>
      </c>
      <c r="G1042" s="620" t="s">
        <v>7746</v>
      </c>
    </row>
    <row r="1043" spans="1:7" ht="15.75" x14ac:dyDescent="0.25">
      <c r="A1043" s="620" t="s">
        <v>64</v>
      </c>
      <c r="B1043" s="620" t="s">
        <v>7996</v>
      </c>
      <c r="C1043" s="620" t="s">
        <v>3782</v>
      </c>
      <c r="D1043" s="620" t="s">
        <v>110</v>
      </c>
      <c r="E1043" s="657">
        <v>2024</v>
      </c>
      <c r="F1043" s="79">
        <v>28200</v>
      </c>
      <c r="G1043" s="620" t="s">
        <v>7746</v>
      </c>
    </row>
    <row r="1044" spans="1:7" ht="15.75" x14ac:dyDescent="0.25">
      <c r="A1044" s="620" t="s">
        <v>64</v>
      </c>
      <c r="B1044" s="620" t="s">
        <v>7996</v>
      </c>
      <c r="C1044" s="620" t="s">
        <v>3782</v>
      </c>
      <c r="D1044" s="620" t="s">
        <v>5124</v>
      </c>
      <c r="E1044" s="657">
        <v>2024</v>
      </c>
      <c r="F1044" s="79">
        <v>29700</v>
      </c>
      <c r="G1044" s="620" t="s">
        <v>7746</v>
      </c>
    </row>
    <row r="1045" spans="1:7" ht="15.75" x14ac:dyDescent="0.25">
      <c r="A1045" s="620" t="s">
        <v>64</v>
      </c>
      <c r="B1045" s="620" t="s">
        <v>7995</v>
      </c>
      <c r="C1045" s="620" t="s">
        <v>3782</v>
      </c>
      <c r="D1045" s="620" t="s">
        <v>110</v>
      </c>
      <c r="E1045" s="657">
        <v>2024</v>
      </c>
      <c r="F1045" s="79">
        <v>26800</v>
      </c>
      <c r="G1045" s="620" t="s">
        <v>7746</v>
      </c>
    </row>
    <row r="1046" spans="1:7" ht="15.75" x14ac:dyDescent="0.25">
      <c r="A1046" s="620" t="s">
        <v>64</v>
      </c>
      <c r="B1046" s="620" t="s">
        <v>7995</v>
      </c>
      <c r="C1046" s="620" t="s">
        <v>3782</v>
      </c>
      <c r="D1046" s="620" t="s">
        <v>5124</v>
      </c>
      <c r="E1046" s="657">
        <v>2024</v>
      </c>
      <c r="F1046" s="79">
        <v>28300</v>
      </c>
      <c r="G1046" s="620" t="s">
        <v>7746</v>
      </c>
    </row>
    <row r="1047" spans="1:7" ht="15.75" x14ac:dyDescent="0.25">
      <c r="A1047" s="620" t="s">
        <v>64</v>
      </c>
      <c r="B1047" s="620" t="s">
        <v>7998</v>
      </c>
      <c r="C1047" s="620" t="s">
        <v>3782</v>
      </c>
      <c r="D1047" s="620" t="s">
        <v>110</v>
      </c>
      <c r="E1047" s="657">
        <v>2024</v>
      </c>
      <c r="F1047" s="79">
        <v>35700</v>
      </c>
      <c r="G1047" s="620" t="s">
        <v>7746</v>
      </c>
    </row>
    <row r="1048" spans="1:7" ht="15.75" x14ac:dyDescent="0.25">
      <c r="A1048" s="620" t="s">
        <v>64</v>
      </c>
      <c r="B1048" s="620" t="s">
        <v>8004</v>
      </c>
      <c r="C1048" s="620" t="s">
        <v>7788</v>
      </c>
      <c r="D1048" s="620" t="s">
        <v>110</v>
      </c>
      <c r="E1048" s="657">
        <v>2024</v>
      </c>
      <c r="F1048" s="79">
        <v>47690</v>
      </c>
      <c r="G1048" s="620" t="s">
        <v>7746</v>
      </c>
    </row>
    <row r="1049" spans="1:7" ht="15.75" x14ac:dyDescent="0.25">
      <c r="A1049" s="620" t="s">
        <v>64</v>
      </c>
      <c r="B1049" s="620" t="s">
        <v>8387</v>
      </c>
      <c r="C1049" s="620" t="s">
        <v>7788</v>
      </c>
      <c r="D1049" s="620" t="s">
        <v>110</v>
      </c>
      <c r="E1049" s="657">
        <v>2024</v>
      </c>
      <c r="F1049" s="79">
        <v>39590</v>
      </c>
      <c r="G1049" s="620" t="s">
        <v>7746</v>
      </c>
    </row>
    <row r="1050" spans="1:7" ht="15.75" x14ac:dyDescent="0.25">
      <c r="A1050" s="620" t="s">
        <v>64</v>
      </c>
      <c r="B1050" s="620" t="s">
        <v>8389</v>
      </c>
      <c r="C1050" s="620" t="s">
        <v>7788</v>
      </c>
      <c r="D1050" s="620" t="s">
        <v>5124</v>
      </c>
      <c r="E1050" s="657">
        <v>2024</v>
      </c>
      <c r="F1050" s="79">
        <v>43590</v>
      </c>
      <c r="G1050" s="620" t="s">
        <v>7746</v>
      </c>
    </row>
    <row r="1051" spans="1:7" ht="15.75" x14ac:dyDescent="0.25">
      <c r="A1051" s="620" t="s">
        <v>64</v>
      </c>
      <c r="B1051" s="620" t="s">
        <v>8390</v>
      </c>
      <c r="C1051" s="620" t="s">
        <v>7788</v>
      </c>
      <c r="D1051" s="620" t="s">
        <v>110</v>
      </c>
      <c r="E1051" s="657">
        <v>2024</v>
      </c>
      <c r="F1051" s="79">
        <v>45190</v>
      </c>
      <c r="G1051" s="620" t="s">
        <v>7746</v>
      </c>
    </row>
    <row r="1052" spans="1:7" ht="15.75" x14ac:dyDescent="0.25">
      <c r="A1052" s="620" t="s">
        <v>64</v>
      </c>
      <c r="B1052" s="620" t="s">
        <v>8002</v>
      </c>
      <c r="C1052" s="620" t="s">
        <v>7788</v>
      </c>
      <c r="D1052" s="620" t="s">
        <v>110</v>
      </c>
      <c r="E1052" s="657">
        <v>2024</v>
      </c>
      <c r="F1052" s="79">
        <v>44190</v>
      </c>
      <c r="G1052" s="620" t="s">
        <v>7746</v>
      </c>
    </row>
    <row r="1053" spans="1:7" ht="15.75" x14ac:dyDescent="0.25">
      <c r="A1053" s="620" t="s">
        <v>64</v>
      </c>
      <c r="B1053" s="620" t="s">
        <v>8005</v>
      </c>
      <c r="C1053" s="620" t="s">
        <v>7788</v>
      </c>
      <c r="D1053" s="620" t="s">
        <v>5124</v>
      </c>
      <c r="E1053" s="657">
        <v>2024</v>
      </c>
      <c r="F1053" s="79">
        <v>48190</v>
      </c>
      <c r="G1053" s="620" t="s">
        <v>7746</v>
      </c>
    </row>
    <row r="1054" spans="1:7" ht="15.75" x14ac:dyDescent="0.25">
      <c r="A1054" s="620" t="s">
        <v>64</v>
      </c>
      <c r="B1054" s="620" t="s">
        <v>8391</v>
      </c>
      <c r="C1054" s="620" t="s">
        <v>7788</v>
      </c>
      <c r="D1054" s="620" t="s">
        <v>5124</v>
      </c>
      <c r="E1054" s="657">
        <v>2024</v>
      </c>
      <c r="F1054" s="79">
        <v>54190</v>
      </c>
      <c r="G1054" s="620" t="s">
        <v>7746</v>
      </c>
    </row>
    <row r="1055" spans="1:7" ht="15.75" x14ac:dyDescent="0.25">
      <c r="A1055" s="620" t="s">
        <v>64</v>
      </c>
      <c r="B1055" s="620" t="s">
        <v>8391</v>
      </c>
      <c r="C1055" s="620" t="s">
        <v>7788</v>
      </c>
      <c r="D1055" s="620" t="s">
        <v>5124</v>
      </c>
      <c r="E1055" s="657">
        <v>2024</v>
      </c>
      <c r="F1055" s="79">
        <v>54190</v>
      </c>
      <c r="G1055" s="620" t="s">
        <v>7757</v>
      </c>
    </row>
    <row r="1056" spans="1:7" ht="15.75" x14ac:dyDescent="0.25">
      <c r="A1056" s="620" t="s">
        <v>64</v>
      </c>
      <c r="B1056" s="620" t="s">
        <v>8388</v>
      </c>
      <c r="C1056" s="620" t="s">
        <v>7788</v>
      </c>
      <c r="D1056" s="620" t="s">
        <v>110</v>
      </c>
      <c r="E1056" s="657">
        <v>2024</v>
      </c>
      <c r="F1056" s="79">
        <v>41190</v>
      </c>
      <c r="G1056" s="620" t="s">
        <v>7746</v>
      </c>
    </row>
    <row r="1057" spans="1:7" ht="15.75" x14ac:dyDescent="0.25">
      <c r="A1057" s="620" t="s">
        <v>64</v>
      </c>
      <c r="B1057" s="620" t="s">
        <v>8392</v>
      </c>
      <c r="C1057" s="620" t="s">
        <v>8009</v>
      </c>
      <c r="D1057" s="620" t="s">
        <v>110</v>
      </c>
      <c r="E1057" s="657">
        <v>2024</v>
      </c>
      <c r="F1057" s="79">
        <v>67790</v>
      </c>
      <c r="G1057" s="620" t="s">
        <v>7757</v>
      </c>
    </row>
    <row r="1058" spans="1:7" ht="15.75" x14ac:dyDescent="0.25">
      <c r="A1058" s="620" t="s">
        <v>64</v>
      </c>
      <c r="B1058" s="620" t="s">
        <v>8013</v>
      </c>
      <c r="C1058" s="620" t="s">
        <v>8009</v>
      </c>
      <c r="D1058" s="620" t="s">
        <v>44</v>
      </c>
      <c r="E1058" s="657">
        <v>2024</v>
      </c>
      <c r="F1058" s="79">
        <v>70790</v>
      </c>
      <c r="G1058" s="620" t="s">
        <v>7757</v>
      </c>
    </row>
    <row r="1059" spans="1:7" ht="15.75" x14ac:dyDescent="0.25">
      <c r="A1059" s="620" t="s">
        <v>64</v>
      </c>
      <c r="B1059" s="620" t="s">
        <v>8012</v>
      </c>
      <c r="C1059" s="620" t="s">
        <v>8009</v>
      </c>
      <c r="D1059" s="620" t="s">
        <v>110</v>
      </c>
      <c r="E1059" s="657">
        <v>2024</v>
      </c>
      <c r="F1059" s="79">
        <v>59540</v>
      </c>
      <c r="G1059" s="620" t="s">
        <v>7757</v>
      </c>
    </row>
    <row r="1060" spans="1:7" ht="15.75" x14ac:dyDescent="0.25">
      <c r="A1060" s="620" t="s">
        <v>64</v>
      </c>
      <c r="B1060" s="620" t="s">
        <v>8012</v>
      </c>
      <c r="C1060" s="620" t="s">
        <v>8009</v>
      </c>
      <c r="D1060" s="620" t="s">
        <v>3583</v>
      </c>
      <c r="E1060" s="657">
        <v>2024</v>
      </c>
      <c r="F1060" s="79">
        <v>62540</v>
      </c>
      <c r="G1060" s="620" t="s">
        <v>7757</v>
      </c>
    </row>
    <row r="1061" spans="1:7" ht="15.75" x14ac:dyDescent="0.25">
      <c r="A1061" s="620" t="s">
        <v>64</v>
      </c>
      <c r="B1061" s="620" t="s">
        <v>8011</v>
      </c>
      <c r="C1061" s="620" t="s">
        <v>8009</v>
      </c>
      <c r="D1061" s="620" t="s">
        <v>110</v>
      </c>
      <c r="E1061" s="657">
        <v>2024</v>
      </c>
      <c r="F1061" s="79">
        <v>55720</v>
      </c>
      <c r="G1061" s="620" t="s">
        <v>7757</v>
      </c>
    </row>
    <row r="1062" spans="1:7" ht="15.75" x14ac:dyDescent="0.25">
      <c r="A1062" s="620" t="s">
        <v>64</v>
      </c>
      <c r="B1062" s="620" t="s">
        <v>8011</v>
      </c>
      <c r="C1062" s="620" t="s">
        <v>8009</v>
      </c>
      <c r="D1062" s="620" t="s">
        <v>3583</v>
      </c>
      <c r="E1062" s="657">
        <v>2024</v>
      </c>
      <c r="F1062" s="79">
        <v>58720</v>
      </c>
      <c r="G1062" s="620" t="s">
        <v>7757</v>
      </c>
    </row>
    <row r="1063" spans="1:7" ht="15.75" x14ac:dyDescent="0.25">
      <c r="A1063" s="620" t="s">
        <v>64</v>
      </c>
      <c r="B1063" s="620" t="s">
        <v>8404</v>
      </c>
      <c r="C1063" s="620" t="s">
        <v>4091</v>
      </c>
      <c r="D1063" s="620" t="s">
        <v>44</v>
      </c>
      <c r="E1063" s="657">
        <v>2024</v>
      </c>
      <c r="F1063" s="79">
        <v>39560</v>
      </c>
      <c r="G1063" s="620" t="s">
        <v>8397</v>
      </c>
    </row>
    <row r="1064" spans="1:7" ht="15.75" x14ac:dyDescent="0.25">
      <c r="A1064" s="620" t="s">
        <v>64</v>
      </c>
      <c r="B1064" s="620" t="s">
        <v>8403</v>
      </c>
      <c r="C1064" s="620" t="s">
        <v>4091</v>
      </c>
      <c r="D1064" s="620" t="s">
        <v>438</v>
      </c>
      <c r="E1064" s="657">
        <v>2024</v>
      </c>
      <c r="F1064" s="79">
        <v>36560</v>
      </c>
      <c r="G1064" s="620" t="s">
        <v>8395</v>
      </c>
    </row>
    <row r="1065" spans="1:7" ht="15.75" x14ac:dyDescent="0.25">
      <c r="A1065" s="620" t="s">
        <v>64</v>
      </c>
      <c r="B1065" s="620" t="s">
        <v>8393</v>
      </c>
      <c r="C1065" s="620" t="s">
        <v>4091</v>
      </c>
      <c r="D1065" s="620" t="s">
        <v>438</v>
      </c>
      <c r="E1065" s="657">
        <v>2024</v>
      </c>
      <c r="F1065" s="79">
        <v>30030</v>
      </c>
      <c r="G1065" s="620" t="s">
        <v>8394</v>
      </c>
    </row>
    <row r="1066" spans="1:7" ht="15.75" x14ac:dyDescent="0.25">
      <c r="A1066" s="620" t="s">
        <v>64</v>
      </c>
      <c r="B1066" s="620" t="s">
        <v>8393</v>
      </c>
      <c r="C1066" s="620" t="s">
        <v>4091</v>
      </c>
      <c r="D1066" s="620" t="s">
        <v>438</v>
      </c>
      <c r="E1066" s="657">
        <v>2024</v>
      </c>
      <c r="F1066" s="79">
        <v>31330</v>
      </c>
      <c r="G1066" s="620" t="s">
        <v>8395</v>
      </c>
    </row>
    <row r="1067" spans="1:7" ht="15.75" x14ac:dyDescent="0.25">
      <c r="A1067" s="620" t="s">
        <v>64</v>
      </c>
      <c r="B1067" s="620" t="s">
        <v>8393</v>
      </c>
      <c r="C1067" s="620" t="s">
        <v>4091</v>
      </c>
      <c r="D1067" s="620" t="s">
        <v>44</v>
      </c>
      <c r="E1067" s="657">
        <v>2024</v>
      </c>
      <c r="F1067" s="79">
        <v>33230</v>
      </c>
      <c r="G1067" s="620" t="s">
        <v>8396</v>
      </c>
    </row>
    <row r="1068" spans="1:7" ht="15.75" x14ac:dyDescent="0.25">
      <c r="A1068" s="620" t="s">
        <v>64</v>
      </c>
      <c r="B1068" s="620" t="s">
        <v>8393</v>
      </c>
      <c r="C1068" s="620" t="s">
        <v>4091</v>
      </c>
      <c r="D1068" s="620" t="s">
        <v>44</v>
      </c>
      <c r="E1068" s="657">
        <v>2024</v>
      </c>
      <c r="F1068" s="79">
        <v>34330</v>
      </c>
      <c r="G1068" s="620" t="s">
        <v>8397</v>
      </c>
    </row>
    <row r="1069" spans="1:7" ht="15.75" x14ac:dyDescent="0.25">
      <c r="A1069" s="620" t="s">
        <v>64</v>
      </c>
      <c r="B1069" s="620" t="s">
        <v>8405</v>
      </c>
      <c r="C1069" s="620" t="s">
        <v>4091</v>
      </c>
      <c r="D1069" s="620" t="s">
        <v>438</v>
      </c>
      <c r="E1069" s="657">
        <v>2024</v>
      </c>
      <c r="F1069" s="79">
        <v>39900</v>
      </c>
      <c r="G1069" s="620" t="s">
        <v>8395</v>
      </c>
    </row>
    <row r="1070" spans="1:7" ht="15.75" x14ac:dyDescent="0.25">
      <c r="A1070" s="620" t="s">
        <v>64</v>
      </c>
      <c r="B1070" s="620" t="s">
        <v>8405</v>
      </c>
      <c r="C1070" s="620" t="s">
        <v>4091</v>
      </c>
      <c r="D1070" s="620" t="s">
        <v>44</v>
      </c>
      <c r="E1070" s="657">
        <v>2024</v>
      </c>
      <c r="F1070" s="79">
        <v>42900</v>
      </c>
      <c r="G1070" s="620" t="s">
        <v>8401</v>
      </c>
    </row>
    <row r="1071" spans="1:7" ht="15.75" x14ac:dyDescent="0.25">
      <c r="A1071" s="620" t="s">
        <v>64</v>
      </c>
      <c r="B1071" s="620" t="s">
        <v>8398</v>
      </c>
      <c r="C1071" s="620" t="s">
        <v>4091</v>
      </c>
      <c r="D1071" s="620" t="s">
        <v>438</v>
      </c>
      <c r="E1071" s="657">
        <v>2024</v>
      </c>
      <c r="F1071" s="79">
        <v>32730</v>
      </c>
      <c r="G1071" s="620" t="s">
        <v>8394</v>
      </c>
    </row>
    <row r="1072" spans="1:7" ht="15.75" x14ac:dyDescent="0.25">
      <c r="A1072" s="620" t="s">
        <v>64</v>
      </c>
      <c r="B1072" s="620" t="s">
        <v>8398</v>
      </c>
      <c r="C1072" s="620" t="s">
        <v>4091</v>
      </c>
      <c r="D1072" s="620" t="s">
        <v>438</v>
      </c>
      <c r="E1072" s="657">
        <v>2024</v>
      </c>
      <c r="F1072" s="79">
        <v>34130</v>
      </c>
      <c r="G1072" s="620" t="s">
        <v>8395</v>
      </c>
    </row>
    <row r="1073" spans="1:7" ht="15.75" x14ac:dyDescent="0.25">
      <c r="A1073" s="620" t="s">
        <v>64</v>
      </c>
      <c r="B1073" s="620" t="s">
        <v>8398</v>
      </c>
      <c r="C1073" s="620" t="s">
        <v>4091</v>
      </c>
      <c r="D1073" s="620" t="s">
        <v>44</v>
      </c>
      <c r="E1073" s="657">
        <v>2024</v>
      </c>
      <c r="F1073" s="79">
        <v>35930</v>
      </c>
      <c r="G1073" s="620" t="s">
        <v>8399</v>
      </c>
    </row>
    <row r="1074" spans="1:7" ht="15.75" x14ac:dyDescent="0.25">
      <c r="A1074" s="620" t="s">
        <v>64</v>
      </c>
      <c r="B1074" s="620" t="s">
        <v>8398</v>
      </c>
      <c r="C1074" s="620" t="s">
        <v>4091</v>
      </c>
      <c r="D1074" s="620" t="s">
        <v>438</v>
      </c>
      <c r="E1074" s="657">
        <v>2024</v>
      </c>
      <c r="F1074" s="79">
        <v>36960</v>
      </c>
      <c r="G1074" s="620" t="s">
        <v>8400</v>
      </c>
    </row>
    <row r="1075" spans="1:7" ht="15.75" x14ac:dyDescent="0.25">
      <c r="A1075" s="620" t="s">
        <v>64</v>
      </c>
      <c r="B1075" s="620" t="s">
        <v>8398</v>
      </c>
      <c r="C1075" s="620" t="s">
        <v>4091</v>
      </c>
      <c r="D1075" s="620" t="s">
        <v>44</v>
      </c>
      <c r="E1075" s="657">
        <v>2024</v>
      </c>
      <c r="F1075" s="79">
        <v>37130</v>
      </c>
      <c r="G1075" s="620" t="s">
        <v>8401</v>
      </c>
    </row>
    <row r="1076" spans="1:7" ht="15.75" x14ac:dyDescent="0.25">
      <c r="A1076" s="620" t="s">
        <v>64</v>
      </c>
      <c r="B1076" s="620" t="s">
        <v>8398</v>
      </c>
      <c r="C1076" s="620" t="s">
        <v>4091</v>
      </c>
      <c r="D1076" s="620" t="s">
        <v>44</v>
      </c>
      <c r="E1076" s="657">
        <v>2024</v>
      </c>
      <c r="F1076" s="79">
        <v>39960</v>
      </c>
      <c r="G1076" s="620" t="s">
        <v>8402</v>
      </c>
    </row>
    <row r="1077" spans="1:7" ht="15.75" x14ac:dyDescent="0.25">
      <c r="A1077" s="620" t="s">
        <v>64</v>
      </c>
      <c r="B1077" s="620" t="s">
        <v>8408</v>
      </c>
      <c r="C1077" s="620" t="s">
        <v>4091</v>
      </c>
      <c r="D1077" s="620" t="s">
        <v>5124</v>
      </c>
      <c r="E1077" s="657">
        <v>2024</v>
      </c>
      <c r="F1077" s="79">
        <v>221090</v>
      </c>
      <c r="G1077" s="620" t="s">
        <v>7805</v>
      </c>
    </row>
    <row r="1078" spans="1:7" ht="15.75" x14ac:dyDescent="0.25">
      <c r="A1078" s="620" t="s">
        <v>64</v>
      </c>
      <c r="B1078" s="620" t="s">
        <v>8406</v>
      </c>
      <c r="C1078" s="620" t="s">
        <v>4091</v>
      </c>
      <c r="D1078" s="620" t="s">
        <v>5124</v>
      </c>
      <c r="E1078" s="657">
        <v>2024</v>
      </c>
      <c r="F1078" s="79">
        <v>121090</v>
      </c>
      <c r="G1078" s="620" t="s">
        <v>7805</v>
      </c>
    </row>
    <row r="1079" spans="1:7" ht="15.75" x14ac:dyDescent="0.25">
      <c r="A1079" s="620" t="s">
        <v>64</v>
      </c>
      <c r="B1079" s="620" t="s">
        <v>8407</v>
      </c>
      <c r="C1079" s="620" t="s">
        <v>4091</v>
      </c>
      <c r="D1079" s="620" t="s">
        <v>5124</v>
      </c>
      <c r="E1079" s="657">
        <v>2024</v>
      </c>
      <c r="F1079" s="79">
        <v>141090</v>
      </c>
      <c r="G1079" s="620" t="s">
        <v>7805</v>
      </c>
    </row>
    <row r="1080" spans="1:7" ht="15.75" x14ac:dyDescent="0.25">
      <c r="A1080" s="620" t="s">
        <v>64</v>
      </c>
      <c r="B1080" s="620" t="s">
        <v>8025</v>
      </c>
      <c r="C1080" s="620" t="s">
        <v>5349</v>
      </c>
      <c r="D1080" s="620" t="s">
        <v>110</v>
      </c>
      <c r="E1080" s="657">
        <v>2024</v>
      </c>
      <c r="F1080" s="79">
        <v>21050</v>
      </c>
      <c r="G1080" s="620" t="s">
        <v>7748</v>
      </c>
    </row>
    <row r="1081" spans="1:7" ht="15.75" x14ac:dyDescent="0.25">
      <c r="A1081" s="620" t="s">
        <v>64</v>
      </c>
      <c r="B1081" s="620" t="s">
        <v>8409</v>
      </c>
      <c r="C1081" s="620" t="s">
        <v>5349</v>
      </c>
      <c r="D1081" s="620" t="s">
        <v>110</v>
      </c>
      <c r="E1081" s="657">
        <v>2024</v>
      </c>
      <c r="F1081" s="79">
        <v>23610</v>
      </c>
      <c r="G1081" s="620" t="s">
        <v>7748</v>
      </c>
    </row>
    <row r="1082" spans="1:7" ht="15.75" x14ac:dyDescent="0.25">
      <c r="A1082" s="620" t="s">
        <v>64</v>
      </c>
      <c r="B1082" s="620" t="s">
        <v>8026</v>
      </c>
      <c r="C1082" s="620" t="s">
        <v>5349</v>
      </c>
      <c r="D1082" s="620" t="s">
        <v>110</v>
      </c>
      <c r="E1082" s="657">
        <v>2024</v>
      </c>
      <c r="F1082" s="79">
        <v>22910</v>
      </c>
      <c r="G1082" s="620" t="s">
        <v>7748</v>
      </c>
    </row>
    <row r="1083" spans="1:7" ht="15.75" x14ac:dyDescent="0.25">
      <c r="A1083" s="620" t="s">
        <v>64</v>
      </c>
      <c r="B1083" s="620" t="s">
        <v>8028</v>
      </c>
      <c r="C1083" s="620" t="s">
        <v>7788</v>
      </c>
      <c r="D1083" s="620" t="s">
        <v>110</v>
      </c>
      <c r="E1083" s="657">
        <v>2024</v>
      </c>
      <c r="F1083" s="79">
        <v>28140</v>
      </c>
      <c r="G1083" s="620" t="s">
        <v>7748</v>
      </c>
    </row>
    <row r="1084" spans="1:7" ht="15.75" x14ac:dyDescent="0.25">
      <c r="A1084" s="620" t="s">
        <v>64</v>
      </c>
      <c r="B1084" s="620" t="s">
        <v>8410</v>
      </c>
      <c r="C1084" s="620" t="s">
        <v>7788</v>
      </c>
      <c r="D1084" s="620" t="s">
        <v>110</v>
      </c>
      <c r="E1084" s="657">
        <v>2024</v>
      </c>
      <c r="F1084" s="79">
        <v>36190</v>
      </c>
      <c r="G1084" s="620" t="s">
        <v>7748</v>
      </c>
    </row>
    <row r="1085" spans="1:7" ht="15.75" x14ac:dyDescent="0.25">
      <c r="A1085" s="620" t="s">
        <v>64</v>
      </c>
      <c r="B1085" s="620" t="s">
        <v>8411</v>
      </c>
      <c r="C1085" s="620" t="s">
        <v>3784</v>
      </c>
      <c r="D1085" s="620" t="s">
        <v>110</v>
      </c>
      <c r="E1085" s="657">
        <v>2024</v>
      </c>
      <c r="F1085" s="79">
        <v>46200</v>
      </c>
      <c r="G1085" s="620" t="s">
        <v>7757</v>
      </c>
    </row>
    <row r="1086" spans="1:7" ht="15.75" x14ac:dyDescent="0.25">
      <c r="A1086" s="620" t="s">
        <v>64</v>
      </c>
      <c r="B1086" s="620" t="s">
        <v>8411</v>
      </c>
      <c r="C1086" s="620" t="s">
        <v>3784</v>
      </c>
      <c r="D1086" s="620" t="s">
        <v>5124</v>
      </c>
      <c r="E1086" s="657">
        <v>2024</v>
      </c>
      <c r="F1086" s="79">
        <v>47900</v>
      </c>
      <c r="G1086" s="620" t="s">
        <v>7757</v>
      </c>
    </row>
    <row r="1087" spans="1:7" ht="15.75" x14ac:dyDescent="0.25">
      <c r="A1087" s="620" t="s">
        <v>64</v>
      </c>
      <c r="B1087" s="620" t="s">
        <v>8035</v>
      </c>
      <c r="C1087" s="620" t="s">
        <v>3784</v>
      </c>
      <c r="D1087" s="620" t="s">
        <v>110</v>
      </c>
      <c r="E1087" s="657">
        <v>2024</v>
      </c>
      <c r="F1087" s="79">
        <v>42150</v>
      </c>
      <c r="G1087" s="620" t="s">
        <v>7757</v>
      </c>
    </row>
    <row r="1088" spans="1:7" ht="15.75" x14ac:dyDescent="0.25">
      <c r="A1088" s="620" t="s">
        <v>64</v>
      </c>
      <c r="B1088" s="620" t="s">
        <v>8035</v>
      </c>
      <c r="C1088" s="620" t="s">
        <v>3784</v>
      </c>
      <c r="D1088" s="620" t="s">
        <v>5124</v>
      </c>
      <c r="E1088" s="657">
        <v>2024</v>
      </c>
      <c r="F1088" s="79">
        <v>43850</v>
      </c>
      <c r="G1088" s="620" t="s">
        <v>7757</v>
      </c>
    </row>
    <row r="1089" spans="1:7" ht="15.75" x14ac:dyDescent="0.25">
      <c r="A1089" s="620" t="s">
        <v>64</v>
      </c>
      <c r="B1089" s="620" t="s">
        <v>8034</v>
      </c>
      <c r="C1089" s="620" t="s">
        <v>3784</v>
      </c>
      <c r="D1089" s="620" t="s">
        <v>110</v>
      </c>
      <c r="E1089" s="657">
        <v>2024</v>
      </c>
      <c r="F1089" s="79">
        <v>38190</v>
      </c>
      <c r="G1089" s="620" t="s">
        <v>7757</v>
      </c>
    </row>
    <row r="1090" spans="1:7" ht="15.75" x14ac:dyDescent="0.25">
      <c r="A1090" s="620" t="s">
        <v>64</v>
      </c>
      <c r="B1090" s="620" t="s">
        <v>8034</v>
      </c>
      <c r="C1090" s="620" t="s">
        <v>3784</v>
      </c>
      <c r="D1090" s="620" t="s">
        <v>5124</v>
      </c>
      <c r="E1090" s="657">
        <v>2024</v>
      </c>
      <c r="F1090" s="79">
        <v>39890</v>
      </c>
      <c r="G1090" s="620" t="s">
        <v>7757</v>
      </c>
    </row>
    <row r="1091" spans="1:7" ht="15.75" x14ac:dyDescent="0.25">
      <c r="A1091" s="620" t="s">
        <v>64</v>
      </c>
      <c r="B1091" s="620" t="s">
        <v>8412</v>
      </c>
      <c r="C1091" s="620" t="s">
        <v>3784</v>
      </c>
      <c r="D1091" s="620" t="s">
        <v>110</v>
      </c>
      <c r="E1091" s="657">
        <v>2024</v>
      </c>
      <c r="F1091" s="79">
        <v>49050</v>
      </c>
      <c r="G1091" s="620" t="s">
        <v>7757</v>
      </c>
    </row>
    <row r="1092" spans="1:7" ht="15.75" x14ac:dyDescent="0.25">
      <c r="A1092" s="620" t="s">
        <v>64</v>
      </c>
      <c r="B1092" s="620" t="s">
        <v>8412</v>
      </c>
      <c r="C1092" s="620" t="s">
        <v>3784</v>
      </c>
      <c r="D1092" s="620" t="s">
        <v>5124</v>
      </c>
      <c r="E1092" s="657">
        <v>2024</v>
      </c>
      <c r="F1092" s="79">
        <v>50950</v>
      </c>
      <c r="G1092" s="620" t="s">
        <v>7757</v>
      </c>
    </row>
    <row r="1093" spans="1:7" ht="15.75" x14ac:dyDescent="0.25">
      <c r="A1093" s="620" t="s">
        <v>64</v>
      </c>
      <c r="B1093" s="620" t="s">
        <v>8038</v>
      </c>
      <c r="C1093" s="620" t="s">
        <v>3784</v>
      </c>
      <c r="D1093" s="620" t="s">
        <v>44</v>
      </c>
      <c r="E1093" s="657">
        <v>2024</v>
      </c>
      <c r="F1093" s="79">
        <v>43900</v>
      </c>
      <c r="G1093" s="620" t="s">
        <v>7757</v>
      </c>
    </row>
    <row r="1094" spans="1:7" ht="15.75" x14ac:dyDescent="0.25">
      <c r="A1094" s="620" t="s">
        <v>64</v>
      </c>
      <c r="B1094" s="620" t="s">
        <v>2318</v>
      </c>
      <c r="C1094" s="620" t="s">
        <v>3784</v>
      </c>
      <c r="D1094" s="620" t="s">
        <v>110</v>
      </c>
      <c r="E1094" s="657">
        <v>2024</v>
      </c>
      <c r="F1094" s="79">
        <v>36080</v>
      </c>
      <c r="G1094" s="620" t="s">
        <v>7757</v>
      </c>
    </row>
    <row r="1095" spans="1:7" ht="15.75" x14ac:dyDescent="0.25">
      <c r="A1095" s="620" t="s">
        <v>64</v>
      </c>
      <c r="B1095" s="620" t="s">
        <v>2318</v>
      </c>
      <c r="C1095" s="620" t="s">
        <v>3784</v>
      </c>
      <c r="D1095" s="620" t="s">
        <v>3583</v>
      </c>
      <c r="E1095" s="657">
        <v>2024</v>
      </c>
      <c r="F1095" s="79">
        <v>37980</v>
      </c>
      <c r="G1095" s="620" t="s">
        <v>7757</v>
      </c>
    </row>
    <row r="1096" spans="1:7" ht="15.75" x14ac:dyDescent="0.25">
      <c r="A1096" s="620" t="s">
        <v>64</v>
      </c>
      <c r="B1096" s="620" t="s">
        <v>8037</v>
      </c>
      <c r="C1096" s="620" t="s">
        <v>3784</v>
      </c>
      <c r="D1096" s="620" t="s">
        <v>110</v>
      </c>
      <c r="E1096" s="657">
        <v>2024</v>
      </c>
      <c r="F1096" s="79">
        <v>42500</v>
      </c>
      <c r="G1096" s="620" t="s">
        <v>7757</v>
      </c>
    </row>
    <row r="1097" spans="1:7" ht="15.75" x14ac:dyDescent="0.25">
      <c r="A1097" s="620" t="s">
        <v>64</v>
      </c>
      <c r="B1097" s="620" t="s">
        <v>8037</v>
      </c>
      <c r="C1097" s="620" t="s">
        <v>3784</v>
      </c>
      <c r="D1097" s="620" t="s">
        <v>44</v>
      </c>
      <c r="E1097" s="657">
        <v>2024</v>
      </c>
      <c r="F1097" s="79">
        <v>44400</v>
      </c>
      <c r="G1097" s="620" t="s">
        <v>7757</v>
      </c>
    </row>
    <row r="1098" spans="1:7" ht="15.75" x14ac:dyDescent="0.25">
      <c r="A1098" s="620" t="s">
        <v>64</v>
      </c>
      <c r="B1098" s="620" t="s">
        <v>2319</v>
      </c>
      <c r="C1098" s="620" t="s">
        <v>3784</v>
      </c>
      <c r="D1098" s="620" t="s">
        <v>110</v>
      </c>
      <c r="E1098" s="657">
        <v>2024</v>
      </c>
      <c r="F1098" s="79">
        <v>38900</v>
      </c>
      <c r="G1098" s="620" t="s">
        <v>7757</v>
      </c>
    </row>
    <row r="1099" spans="1:7" ht="15.75" x14ac:dyDescent="0.25">
      <c r="A1099" s="620" t="s">
        <v>64</v>
      </c>
      <c r="B1099" s="620" t="s">
        <v>2319</v>
      </c>
      <c r="C1099" s="620" t="s">
        <v>3784</v>
      </c>
      <c r="D1099" s="620" t="s">
        <v>44</v>
      </c>
      <c r="E1099" s="657">
        <v>2024</v>
      </c>
      <c r="F1099" s="79">
        <v>40800</v>
      </c>
      <c r="G1099" s="620" t="s">
        <v>7757</v>
      </c>
    </row>
    <row r="1100" spans="1:7" ht="15.75" customHeight="1" x14ac:dyDescent="0.2">
      <c r="A1100" s="665" t="s">
        <v>64</v>
      </c>
      <c r="B1100" s="665" t="s">
        <v>9774</v>
      </c>
      <c r="C1100" s="665" t="s">
        <v>9739</v>
      </c>
      <c r="D1100" s="665" t="s">
        <v>110</v>
      </c>
      <c r="E1100" s="676">
        <v>2024</v>
      </c>
      <c r="F1100" s="671">
        <v>38009</v>
      </c>
      <c r="G1100" s="665" t="s">
        <v>9773</v>
      </c>
    </row>
    <row r="1101" spans="1:7" ht="15.75" customHeight="1" x14ac:dyDescent="0.2">
      <c r="A1101" s="665" t="s">
        <v>64</v>
      </c>
      <c r="B1101" s="665" t="s">
        <v>9775</v>
      </c>
      <c r="C1101" s="665" t="s">
        <v>9739</v>
      </c>
      <c r="D1101" s="665" t="s">
        <v>110</v>
      </c>
      <c r="E1101" s="676">
        <v>2024</v>
      </c>
      <c r="F1101" s="671">
        <v>39036</v>
      </c>
      <c r="G1101" s="665" t="s">
        <v>9773</v>
      </c>
    </row>
    <row r="1102" spans="1:7" ht="15.75" customHeight="1" x14ac:dyDescent="0.2">
      <c r="A1102" s="665" t="s">
        <v>64</v>
      </c>
      <c r="B1102" s="665" t="s">
        <v>9777</v>
      </c>
      <c r="C1102" s="665" t="s">
        <v>9739</v>
      </c>
      <c r="D1102" s="665" t="s">
        <v>110</v>
      </c>
      <c r="E1102" s="676">
        <v>2024</v>
      </c>
      <c r="F1102" s="671">
        <v>45107</v>
      </c>
      <c r="G1102" s="665" t="s">
        <v>9773</v>
      </c>
    </row>
    <row r="1103" spans="1:7" ht="15.75" customHeight="1" x14ac:dyDescent="0.2">
      <c r="A1103" s="665" t="s">
        <v>64</v>
      </c>
      <c r="B1103" s="665" t="s">
        <v>9776</v>
      </c>
      <c r="C1103" s="665" t="s">
        <v>9739</v>
      </c>
      <c r="D1103" s="665" t="s">
        <v>110</v>
      </c>
      <c r="E1103" s="676">
        <v>2024</v>
      </c>
      <c r="F1103" s="671">
        <v>42398</v>
      </c>
      <c r="G1103" s="665" t="s">
        <v>9773</v>
      </c>
    </row>
    <row r="1104" spans="1:7" ht="15.75" customHeight="1" x14ac:dyDescent="0.2">
      <c r="A1104" s="665" t="s">
        <v>64</v>
      </c>
      <c r="B1104" s="665" t="s">
        <v>9778</v>
      </c>
      <c r="C1104" s="665" t="s">
        <v>9739</v>
      </c>
      <c r="D1104" s="665" t="s">
        <v>110</v>
      </c>
      <c r="E1104" s="676">
        <v>2024</v>
      </c>
      <c r="F1104" s="671">
        <v>42025</v>
      </c>
      <c r="G1104" s="665" t="s">
        <v>9773</v>
      </c>
    </row>
    <row r="1105" spans="1:7" ht="15.75" customHeight="1" x14ac:dyDescent="0.2">
      <c r="A1105" s="665" t="s">
        <v>64</v>
      </c>
      <c r="B1105" s="665" t="s">
        <v>9779</v>
      </c>
      <c r="C1105" s="665" t="s">
        <v>9739</v>
      </c>
      <c r="D1105" s="665" t="s">
        <v>110</v>
      </c>
      <c r="E1105" s="676">
        <v>2024</v>
      </c>
      <c r="F1105" s="671">
        <v>45107</v>
      </c>
      <c r="G1105" s="665" t="s">
        <v>9773</v>
      </c>
    </row>
    <row r="1106" spans="1:7" ht="15.75" customHeight="1" x14ac:dyDescent="0.2">
      <c r="A1106" s="665" t="s">
        <v>64</v>
      </c>
      <c r="B1106" s="665" t="s">
        <v>9772</v>
      </c>
      <c r="C1106" s="665" t="s">
        <v>9739</v>
      </c>
      <c r="D1106" s="665" t="s">
        <v>110</v>
      </c>
      <c r="E1106" s="676">
        <v>2024</v>
      </c>
      <c r="F1106" s="671">
        <v>36982</v>
      </c>
      <c r="G1106" s="665" t="s">
        <v>9773</v>
      </c>
    </row>
    <row r="1107" spans="1:7" ht="15.75" x14ac:dyDescent="0.25">
      <c r="A1107" s="620" t="s">
        <v>64</v>
      </c>
      <c r="B1107" s="620" t="s">
        <v>8043</v>
      </c>
      <c r="C1107" s="620" t="s">
        <v>5072</v>
      </c>
      <c r="D1107" s="620" t="s">
        <v>110</v>
      </c>
      <c r="E1107" s="657">
        <v>2024</v>
      </c>
      <c r="F1107" s="79">
        <v>38700</v>
      </c>
      <c r="G1107" s="620" t="s">
        <v>7757</v>
      </c>
    </row>
    <row r="1108" spans="1:7" ht="15.75" x14ac:dyDescent="0.25">
      <c r="A1108" s="620" t="s">
        <v>64</v>
      </c>
      <c r="B1108" s="620" t="s">
        <v>8043</v>
      </c>
      <c r="C1108" s="620" t="s">
        <v>5072</v>
      </c>
      <c r="D1108" s="620" t="s">
        <v>5124</v>
      </c>
      <c r="E1108" s="657">
        <v>2024</v>
      </c>
      <c r="F1108" s="79">
        <v>40200</v>
      </c>
      <c r="G1108" s="620" t="s">
        <v>7757</v>
      </c>
    </row>
    <row r="1109" spans="1:7" ht="15.75" x14ac:dyDescent="0.25">
      <c r="A1109" s="620" t="s">
        <v>64</v>
      </c>
      <c r="B1109" s="620" t="s">
        <v>8040</v>
      </c>
      <c r="C1109" s="620" t="s">
        <v>5072</v>
      </c>
      <c r="D1109" s="620" t="s">
        <v>110</v>
      </c>
      <c r="E1109" s="657">
        <v>2024</v>
      </c>
      <c r="F1109" s="79">
        <v>28420</v>
      </c>
      <c r="G1109" s="620" t="s">
        <v>7757</v>
      </c>
    </row>
    <row r="1110" spans="1:7" ht="15.75" x14ac:dyDescent="0.25">
      <c r="A1110" s="620" t="s">
        <v>64</v>
      </c>
      <c r="B1110" s="620" t="s">
        <v>8040</v>
      </c>
      <c r="C1110" s="620" t="s">
        <v>5072</v>
      </c>
      <c r="D1110" s="620" t="s">
        <v>5124</v>
      </c>
      <c r="E1110" s="657">
        <v>2024</v>
      </c>
      <c r="F1110" s="79">
        <v>29920</v>
      </c>
      <c r="G1110" s="620" t="s">
        <v>7757</v>
      </c>
    </row>
    <row r="1111" spans="1:7" ht="15.75" x14ac:dyDescent="0.25">
      <c r="A1111" s="620" t="s">
        <v>64</v>
      </c>
      <c r="B1111" s="620" t="s">
        <v>8042</v>
      </c>
      <c r="C1111" s="620" t="s">
        <v>5072</v>
      </c>
      <c r="D1111" s="620" t="s">
        <v>110</v>
      </c>
      <c r="E1111" s="657">
        <v>2024</v>
      </c>
      <c r="F1111" s="79">
        <v>35270</v>
      </c>
      <c r="G1111" s="620" t="s">
        <v>7757</v>
      </c>
    </row>
    <row r="1112" spans="1:7" ht="15.75" customHeight="1" x14ac:dyDescent="0.25">
      <c r="A1112" s="620" t="s">
        <v>64</v>
      </c>
      <c r="B1112" s="620" t="s">
        <v>8042</v>
      </c>
      <c r="C1112" s="620" t="s">
        <v>5072</v>
      </c>
      <c r="D1112" s="620" t="s">
        <v>5124</v>
      </c>
      <c r="E1112" s="657">
        <v>2024</v>
      </c>
      <c r="F1112" s="79">
        <v>36770</v>
      </c>
      <c r="G1112" s="620" t="s">
        <v>7757</v>
      </c>
    </row>
    <row r="1113" spans="1:7" ht="15.75" customHeight="1" x14ac:dyDescent="0.25">
      <c r="A1113" s="620" t="s">
        <v>64</v>
      </c>
      <c r="B1113" s="620" t="s">
        <v>8041</v>
      </c>
      <c r="C1113" s="620" t="s">
        <v>5072</v>
      </c>
      <c r="D1113" s="620" t="s">
        <v>110</v>
      </c>
      <c r="E1113" s="657">
        <v>2024</v>
      </c>
      <c r="F1113" s="79">
        <v>30110</v>
      </c>
      <c r="G1113" s="620" t="s">
        <v>7757</v>
      </c>
    </row>
    <row r="1114" spans="1:7" ht="15.75" customHeight="1" x14ac:dyDescent="0.25">
      <c r="A1114" s="620" t="s">
        <v>64</v>
      </c>
      <c r="B1114" s="620" t="s">
        <v>8041</v>
      </c>
      <c r="C1114" s="620" t="s">
        <v>5072</v>
      </c>
      <c r="D1114" s="620" t="s">
        <v>5124</v>
      </c>
      <c r="E1114" s="657">
        <v>2024</v>
      </c>
      <c r="F1114" s="79">
        <v>31610</v>
      </c>
      <c r="G1114" s="620" t="s">
        <v>7757</v>
      </c>
    </row>
    <row r="1115" spans="1:7" ht="15.75" customHeight="1" x14ac:dyDescent="0.25">
      <c r="A1115" s="620" t="s">
        <v>64</v>
      </c>
      <c r="B1115" s="620" t="s">
        <v>2590</v>
      </c>
      <c r="C1115" s="620" t="s">
        <v>4060</v>
      </c>
      <c r="D1115" s="620" t="s">
        <v>110</v>
      </c>
      <c r="E1115" s="657">
        <v>2024</v>
      </c>
      <c r="F1115" s="79">
        <v>20890</v>
      </c>
      <c r="G1115" s="620" t="s">
        <v>7746</v>
      </c>
    </row>
    <row r="1116" spans="1:7" ht="15.75" customHeight="1" x14ac:dyDescent="0.25">
      <c r="A1116" s="620" t="s">
        <v>64</v>
      </c>
      <c r="B1116" s="620" t="s">
        <v>3191</v>
      </c>
      <c r="C1116" s="620" t="s">
        <v>4060</v>
      </c>
      <c r="D1116" s="620" t="s">
        <v>110</v>
      </c>
      <c r="E1116" s="657">
        <v>2024</v>
      </c>
      <c r="F1116" s="79">
        <v>23980</v>
      </c>
      <c r="G1116" s="620" t="s">
        <v>7746</v>
      </c>
    </row>
    <row r="1117" spans="1:7" ht="15.75" customHeight="1" x14ac:dyDescent="0.25">
      <c r="A1117" s="620" t="s">
        <v>64</v>
      </c>
      <c r="B1117" s="620" t="s">
        <v>3193</v>
      </c>
      <c r="C1117" s="620" t="s">
        <v>4060</v>
      </c>
      <c r="D1117" s="620" t="s">
        <v>110</v>
      </c>
      <c r="E1117" s="657">
        <v>2024</v>
      </c>
      <c r="F1117" s="79">
        <v>21820</v>
      </c>
      <c r="G1117" s="620" t="s">
        <v>7746</v>
      </c>
    </row>
    <row r="1118" spans="1:7" ht="15.75" customHeight="1" x14ac:dyDescent="0.25">
      <c r="A1118" s="33" t="s">
        <v>64</v>
      </c>
      <c r="B1118" s="33" t="s">
        <v>133</v>
      </c>
      <c r="C1118" s="171" t="s">
        <v>695</v>
      </c>
      <c r="D1118" s="33" t="s">
        <v>125</v>
      </c>
      <c r="E1118" s="42" t="s">
        <v>4423</v>
      </c>
      <c r="F1118" s="39">
        <v>19935</v>
      </c>
      <c r="G1118" s="33" t="s">
        <v>135</v>
      </c>
    </row>
    <row r="1119" spans="1:7" ht="15.75" customHeight="1" x14ac:dyDescent="0.25">
      <c r="A1119" s="620" t="s">
        <v>64</v>
      </c>
      <c r="B1119" s="620" t="s">
        <v>8418</v>
      </c>
      <c r="C1119" s="620" t="s">
        <v>8009</v>
      </c>
      <c r="D1119" s="620" t="s">
        <v>3583</v>
      </c>
      <c r="E1119" s="657">
        <v>2024</v>
      </c>
      <c r="F1119" s="79">
        <v>63020</v>
      </c>
      <c r="G1119" s="620" t="s">
        <v>8414</v>
      </c>
    </row>
    <row r="1120" spans="1:7" ht="15.75" customHeight="1" x14ac:dyDescent="0.25">
      <c r="A1120" s="620" t="s">
        <v>64</v>
      </c>
      <c r="B1120" s="620" t="s">
        <v>8417</v>
      </c>
      <c r="C1120" s="620" t="s">
        <v>8009</v>
      </c>
      <c r="D1120" s="620" t="s">
        <v>438</v>
      </c>
      <c r="E1120" s="657">
        <v>2024</v>
      </c>
      <c r="F1120" s="79">
        <v>59710</v>
      </c>
      <c r="G1120" s="620" t="s">
        <v>8414</v>
      </c>
    </row>
    <row r="1121" spans="1:7" ht="15.75" customHeight="1" x14ac:dyDescent="0.25">
      <c r="A1121" s="620" t="s">
        <v>64</v>
      </c>
      <c r="B1121" s="620" t="s">
        <v>8416</v>
      </c>
      <c r="C1121" s="620" t="s">
        <v>8009</v>
      </c>
      <c r="D1121" s="620" t="s">
        <v>44</v>
      </c>
      <c r="E1121" s="657">
        <v>2024</v>
      </c>
      <c r="F1121" s="79">
        <v>53850</v>
      </c>
      <c r="G1121" s="620" t="s">
        <v>8414</v>
      </c>
    </row>
    <row r="1122" spans="1:7" ht="15.75" customHeight="1" x14ac:dyDescent="0.25">
      <c r="A1122" s="620" t="s">
        <v>64</v>
      </c>
      <c r="B1122" s="620" t="s">
        <v>8413</v>
      </c>
      <c r="C1122" s="620" t="s">
        <v>8009</v>
      </c>
      <c r="D1122" s="620" t="s">
        <v>438</v>
      </c>
      <c r="E1122" s="657">
        <v>2024</v>
      </c>
      <c r="F1122" s="79">
        <v>46040</v>
      </c>
      <c r="G1122" s="620" t="s">
        <v>8414</v>
      </c>
    </row>
    <row r="1123" spans="1:7" ht="15.75" customHeight="1" x14ac:dyDescent="0.25">
      <c r="A1123" s="620" t="s">
        <v>64</v>
      </c>
      <c r="B1123" s="620" t="s">
        <v>8413</v>
      </c>
      <c r="C1123" s="620" t="s">
        <v>8009</v>
      </c>
      <c r="D1123" s="620" t="s">
        <v>44</v>
      </c>
      <c r="E1123" s="657">
        <v>2024</v>
      </c>
      <c r="F1123" s="79">
        <v>49230</v>
      </c>
      <c r="G1123" s="620" t="s">
        <v>8414</v>
      </c>
    </row>
    <row r="1124" spans="1:7" ht="15.75" customHeight="1" x14ac:dyDescent="0.25">
      <c r="A1124" s="620" t="s">
        <v>64</v>
      </c>
      <c r="B1124" s="620" t="s">
        <v>8413</v>
      </c>
      <c r="C1124" s="620" t="s">
        <v>8009</v>
      </c>
      <c r="D1124" s="620" t="s">
        <v>44</v>
      </c>
      <c r="E1124" s="657">
        <v>2024</v>
      </c>
      <c r="F1124" s="79">
        <v>49410</v>
      </c>
      <c r="G1124" s="620" t="s">
        <v>8415</v>
      </c>
    </row>
    <row r="1125" spans="1:7" ht="15.75" customHeight="1" x14ac:dyDescent="0.25">
      <c r="A1125" s="620" t="s">
        <v>64</v>
      </c>
      <c r="B1125" s="620" t="s">
        <v>8055</v>
      </c>
      <c r="C1125" s="620" t="s">
        <v>8009</v>
      </c>
      <c r="D1125" s="620" t="s">
        <v>3583</v>
      </c>
      <c r="E1125" s="657">
        <v>2024</v>
      </c>
      <c r="F1125" s="79">
        <v>66110</v>
      </c>
      <c r="G1125" s="620" t="s">
        <v>8421</v>
      </c>
    </row>
    <row r="1126" spans="1:7" ht="15.75" customHeight="1" x14ac:dyDescent="0.25">
      <c r="A1126" s="620" t="s">
        <v>64</v>
      </c>
      <c r="B1126" s="620" t="s">
        <v>8054</v>
      </c>
      <c r="C1126" s="620" t="s">
        <v>8009</v>
      </c>
      <c r="D1126" s="620" t="s">
        <v>3583</v>
      </c>
      <c r="E1126" s="657">
        <v>2024</v>
      </c>
      <c r="F1126" s="79">
        <v>58160</v>
      </c>
      <c r="G1126" s="620" t="s">
        <v>8421</v>
      </c>
    </row>
    <row r="1127" spans="1:7" ht="15.75" customHeight="1" x14ac:dyDescent="0.25">
      <c r="A1127" s="620" t="s">
        <v>64</v>
      </c>
      <c r="B1127" s="620" t="s">
        <v>8419</v>
      </c>
      <c r="C1127" s="620" t="s">
        <v>8009</v>
      </c>
      <c r="D1127" s="620" t="s">
        <v>3583</v>
      </c>
      <c r="E1127" s="657">
        <v>2024</v>
      </c>
      <c r="F1127" s="79">
        <v>52200</v>
      </c>
      <c r="G1127" s="620" t="s">
        <v>8420</v>
      </c>
    </row>
    <row r="1128" spans="1:7" ht="15.75" customHeight="1" x14ac:dyDescent="0.25">
      <c r="A1128" s="620" t="s">
        <v>64</v>
      </c>
      <c r="B1128" s="620" t="s">
        <v>8056</v>
      </c>
      <c r="C1128" s="620" t="s">
        <v>5349</v>
      </c>
      <c r="D1128" s="620" t="s">
        <v>110</v>
      </c>
      <c r="E1128" s="657">
        <v>2024</v>
      </c>
      <c r="F1128" s="79">
        <v>16680</v>
      </c>
      <c r="G1128" s="620" t="s">
        <v>7746</v>
      </c>
    </row>
    <row r="1129" spans="1:7" ht="15.75" customHeight="1" x14ac:dyDescent="0.25">
      <c r="A1129" s="620" t="s">
        <v>64</v>
      </c>
      <c r="B1129" s="620" t="s">
        <v>8056</v>
      </c>
      <c r="C1129" s="620" t="s">
        <v>5349</v>
      </c>
      <c r="D1129" s="620" t="s">
        <v>110</v>
      </c>
      <c r="E1129" s="657">
        <v>2024</v>
      </c>
      <c r="F1129" s="79">
        <v>18350</v>
      </c>
      <c r="G1129" s="620" t="s">
        <v>7746</v>
      </c>
    </row>
    <row r="1130" spans="1:7" ht="15.75" customHeight="1" x14ac:dyDescent="0.25">
      <c r="A1130" s="620" t="s">
        <v>64</v>
      </c>
      <c r="B1130" s="620" t="s">
        <v>8422</v>
      </c>
      <c r="C1130" s="620" t="s">
        <v>5349</v>
      </c>
      <c r="D1130" s="620" t="s">
        <v>110</v>
      </c>
      <c r="E1130" s="657">
        <v>2024</v>
      </c>
      <c r="F1130" s="79">
        <v>20690</v>
      </c>
      <c r="G1130" s="620" t="s">
        <v>7746</v>
      </c>
    </row>
    <row r="1131" spans="1:7" ht="15.75" customHeight="1" x14ac:dyDescent="0.25">
      <c r="A1131" s="620" t="s">
        <v>64</v>
      </c>
      <c r="B1131" s="620" t="s">
        <v>8059</v>
      </c>
      <c r="C1131" s="620" t="s">
        <v>5349</v>
      </c>
      <c r="D1131" s="620" t="s">
        <v>110</v>
      </c>
      <c r="E1131" s="657">
        <v>2024</v>
      </c>
      <c r="F1131" s="79">
        <v>19970</v>
      </c>
      <c r="G1131" s="620" t="s">
        <v>7746</v>
      </c>
    </row>
    <row r="1132" spans="1:7" ht="15.75" customHeight="1" x14ac:dyDescent="0.25">
      <c r="A1132" s="620" t="s">
        <v>64</v>
      </c>
      <c r="B1132" s="620" t="s">
        <v>8423</v>
      </c>
      <c r="C1132" s="620" t="s">
        <v>4058</v>
      </c>
      <c r="D1132" s="620" t="s">
        <v>438</v>
      </c>
      <c r="E1132" s="657">
        <v>2024</v>
      </c>
      <c r="F1132" s="79">
        <v>65750</v>
      </c>
      <c r="G1132" s="620" t="s">
        <v>7805</v>
      </c>
    </row>
    <row r="1133" spans="1:7" ht="15.75" customHeight="1" x14ac:dyDescent="0.25">
      <c r="A1133" s="620" t="s">
        <v>64</v>
      </c>
      <c r="B1133" s="620" t="s">
        <v>8062</v>
      </c>
      <c r="C1133" s="620" t="s">
        <v>4058</v>
      </c>
      <c r="D1133" s="620" t="s">
        <v>438</v>
      </c>
      <c r="E1133" s="657">
        <v>2024</v>
      </c>
      <c r="F1133" s="79">
        <v>52970</v>
      </c>
      <c r="G1133" s="620" t="s">
        <v>7805</v>
      </c>
    </row>
    <row r="1134" spans="1:7" ht="15.75" customHeight="1" x14ac:dyDescent="0.25">
      <c r="A1134" s="620" t="s">
        <v>64</v>
      </c>
      <c r="B1134" s="620" t="s">
        <v>8062</v>
      </c>
      <c r="C1134" s="620" t="s">
        <v>4058</v>
      </c>
      <c r="D1134" s="620" t="s">
        <v>438</v>
      </c>
      <c r="E1134" s="657">
        <v>2024</v>
      </c>
      <c r="F1134" s="79">
        <v>52970</v>
      </c>
      <c r="G1134" s="620" t="s">
        <v>7805</v>
      </c>
    </row>
    <row r="1135" spans="1:7" ht="15.75" customHeight="1" x14ac:dyDescent="0.25">
      <c r="A1135" s="620" t="s">
        <v>64</v>
      </c>
      <c r="B1135" s="620" t="s">
        <v>8061</v>
      </c>
      <c r="C1135" s="620" t="s">
        <v>4058</v>
      </c>
      <c r="D1135" s="620" t="s">
        <v>438</v>
      </c>
      <c r="E1135" s="657">
        <v>2024</v>
      </c>
      <c r="F1135" s="79">
        <v>42970</v>
      </c>
      <c r="G1135" s="620" t="s">
        <v>7805</v>
      </c>
    </row>
    <row r="1136" spans="1:7" ht="15.75" x14ac:dyDescent="0.25">
      <c r="A1136" s="620" t="s">
        <v>64</v>
      </c>
      <c r="B1136" s="620" t="s">
        <v>8061</v>
      </c>
      <c r="C1136" s="620" t="s">
        <v>4058</v>
      </c>
      <c r="D1136" s="620" t="s">
        <v>438</v>
      </c>
      <c r="E1136" s="657">
        <v>2024</v>
      </c>
      <c r="F1136" s="79">
        <v>42970</v>
      </c>
      <c r="G1136" s="620" t="s">
        <v>7805</v>
      </c>
    </row>
    <row r="1137" spans="1:7" ht="15.75" customHeight="1" x14ac:dyDescent="0.2">
      <c r="A1137" s="665" t="s">
        <v>1136</v>
      </c>
      <c r="B1137" s="665" t="s">
        <v>9787</v>
      </c>
      <c r="C1137" s="665" t="s">
        <v>9781</v>
      </c>
      <c r="D1137" s="665" t="s">
        <v>110</v>
      </c>
      <c r="E1137" s="676">
        <v>2024</v>
      </c>
      <c r="F1137" s="671">
        <v>38990</v>
      </c>
      <c r="G1137" s="665" t="s">
        <v>9773</v>
      </c>
    </row>
    <row r="1138" spans="1:7" ht="15.75" customHeight="1" x14ac:dyDescent="0.2">
      <c r="A1138" s="665" t="s">
        <v>1136</v>
      </c>
      <c r="B1138" s="665" t="s">
        <v>9788</v>
      </c>
      <c r="C1138" s="665" t="s">
        <v>9781</v>
      </c>
      <c r="D1138" s="665" t="s">
        <v>110</v>
      </c>
      <c r="E1138" s="676">
        <v>2024</v>
      </c>
      <c r="F1138" s="671">
        <v>42212</v>
      </c>
      <c r="G1138" s="665" t="s">
        <v>9773</v>
      </c>
    </row>
    <row r="1139" spans="1:7" ht="15.75" customHeight="1" x14ac:dyDescent="0.2">
      <c r="A1139" s="665" t="s">
        <v>1136</v>
      </c>
      <c r="B1139" s="665" t="s">
        <v>9784</v>
      </c>
      <c r="C1139" s="665" t="s">
        <v>9781</v>
      </c>
      <c r="D1139" s="665" t="s">
        <v>110</v>
      </c>
      <c r="E1139" s="676">
        <v>2024</v>
      </c>
      <c r="F1139" s="671">
        <v>37916</v>
      </c>
      <c r="G1139" s="665" t="s">
        <v>4865</v>
      </c>
    </row>
    <row r="1140" spans="1:7" ht="15.75" customHeight="1" x14ac:dyDescent="0.2">
      <c r="A1140" s="665" t="s">
        <v>1136</v>
      </c>
      <c r="B1140" s="665" t="s">
        <v>9785</v>
      </c>
      <c r="C1140" s="665" t="s">
        <v>9781</v>
      </c>
      <c r="D1140" s="665" t="s">
        <v>110</v>
      </c>
      <c r="E1140" s="676">
        <v>2024</v>
      </c>
      <c r="F1140" s="671">
        <v>41138</v>
      </c>
      <c r="G1140" s="665" t="s">
        <v>4865</v>
      </c>
    </row>
    <row r="1141" spans="1:7" ht="15.75" customHeight="1" x14ac:dyDescent="0.2">
      <c r="A1141" s="665" t="s">
        <v>1136</v>
      </c>
      <c r="B1141" s="665" t="s">
        <v>9786</v>
      </c>
      <c r="C1141" s="665" t="s">
        <v>9781</v>
      </c>
      <c r="D1141" s="665" t="s">
        <v>110</v>
      </c>
      <c r="E1141" s="676">
        <v>2024</v>
      </c>
      <c r="F1141" s="671">
        <v>45900</v>
      </c>
      <c r="G1141" s="665" t="s">
        <v>4865</v>
      </c>
    </row>
    <row r="1142" spans="1:7" ht="15.75" customHeight="1" x14ac:dyDescent="0.2">
      <c r="A1142" s="665" t="s">
        <v>1136</v>
      </c>
      <c r="B1142" s="665" t="s">
        <v>9780</v>
      </c>
      <c r="C1142" s="665" t="s">
        <v>9781</v>
      </c>
      <c r="D1142" s="665" t="s">
        <v>110</v>
      </c>
      <c r="E1142" s="676">
        <v>2024</v>
      </c>
      <c r="F1142" s="671">
        <v>39214</v>
      </c>
      <c r="G1142" s="665" t="s">
        <v>9782</v>
      </c>
    </row>
    <row r="1143" spans="1:7" ht="15.75" customHeight="1" x14ac:dyDescent="0.2">
      <c r="A1143" s="665" t="s">
        <v>1136</v>
      </c>
      <c r="B1143" s="665" t="s">
        <v>9783</v>
      </c>
      <c r="C1143" s="665" t="s">
        <v>9781</v>
      </c>
      <c r="D1143" s="665" t="s">
        <v>110</v>
      </c>
      <c r="E1143" s="676">
        <v>2024</v>
      </c>
      <c r="F1143" s="671">
        <v>42949</v>
      </c>
      <c r="G1143" s="665" t="s">
        <v>9782</v>
      </c>
    </row>
    <row r="1144" spans="1:7" ht="15.75" x14ac:dyDescent="0.25">
      <c r="A1144" s="620" t="s">
        <v>1444</v>
      </c>
      <c r="B1144" s="620" t="s">
        <v>8064</v>
      </c>
      <c r="C1144" s="620" t="s">
        <v>4060</v>
      </c>
      <c r="D1144" s="620" t="s">
        <v>438</v>
      </c>
      <c r="E1144" s="657">
        <v>2024</v>
      </c>
      <c r="F1144" s="79">
        <v>70400</v>
      </c>
      <c r="G1144" s="621" t="s">
        <v>7790</v>
      </c>
    </row>
    <row r="1145" spans="1:7" ht="15.75" x14ac:dyDescent="0.25">
      <c r="A1145" s="620" t="s">
        <v>1444</v>
      </c>
      <c r="B1145" s="620" t="s">
        <v>8069</v>
      </c>
      <c r="C1145" s="620" t="s">
        <v>4060</v>
      </c>
      <c r="D1145" s="620" t="s">
        <v>438</v>
      </c>
      <c r="E1145" s="657">
        <v>2024</v>
      </c>
      <c r="F1145" s="79">
        <v>68300</v>
      </c>
      <c r="G1145" s="621" t="s">
        <v>7805</v>
      </c>
    </row>
    <row r="1146" spans="1:7" ht="15.75" x14ac:dyDescent="0.25">
      <c r="A1146" s="620" t="s">
        <v>1444</v>
      </c>
      <c r="B1146" s="620" t="s">
        <v>8424</v>
      </c>
      <c r="C1146" s="620" t="s">
        <v>4060</v>
      </c>
      <c r="D1146" s="620" t="s">
        <v>438</v>
      </c>
      <c r="E1146" s="657">
        <v>2024</v>
      </c>
      <c r="F1146" s="79">
        <v>76700</v>
      </c>
      <c r="G1146" s="621" t="s">
        <v>7790</v>
      </c>
    </row>
    <row r="1147" spans="1:7" ht="15.75" x14ac:dyDescent="0.25">
      <c r="A1147" s="620" t="s">
        <v>1444</v>
      </c>
      <c r="B1147" s="620" t="s">
        <v>8426</v>
      </c>
      <c r="C1147" s="620" t="s">
        <v>4060</v>
      </c>
      <c r="D1147" s="620" t="s">
        <v>438</v>
      </c>
      <c r="E1147" s="657">
        <v>2024</v>
      </c>
      <c r="F1147" s="79">
        <v>74600</v>
      </c>
      <c r="G1147" s="621" t="s">
        <v>7805</v>
      </c>
    </row>
    <row r="1148" spans="1:7" ht="15.75" x14ac:dyDescent="0.25">
      <c r="A1148" s="620" t="s">
        <v>1444</v>
      </c>
      <c r="B1148" s="620" t="s">
        <v>8066</v>
      </c>
      <c r="C1148" s="620" t="s">
        <v>3782</v>
      </c>
      <c r="D1148" s="620" t="s">
        <v>438</v>
      </c>
      <c r="E1148" s="657">
        <v>2024</v>
      </c>
      <c r="F1148" s="79">
        <v>82400</v>
      </c>
      <c r="G1148" s="621" t="s">
        <v>7790</v>
      </c>
    </row>
    <row r="1149" spans="1:7" ht="15.75" x14ac:dyDescent="0.25">
      <c r="A1149" s="620" t="s">
        <v>1444</v>
      </c>
      <c r="B1149" s="620" t="s">
        <v>8071</v>
      </c>
      <c r="C1149" s="620" t="s">
        <v>3782</v>
      </c>
      <c r="D1149" s="620" t="s">
        <v>438</v>
      </c>
      <c r="E1149" s="657">
        <v>2024</v>
      </c>
      <c r="F1149" s="79">
        <v>80300</v>
      </c>
      <c r="G1149" s="621" t="s">
        <v>7805</v>
      </c>
    </row>
    <row r="1150" spans="1:7" ht="15.75" x14ac:dyDescent="0.25">
      <c r="A1150" s="620" t="s">
        <v>1444</v>
      </c>
      <c r="B1150" s="620" t="s">
        <v>8067</v>
      </c>
      <c r="C1150" s="620" t="s">
        <v>3899</v>
      </c>
      <c r="D1150" s="620" t="s">
        <v>438</v>
      </c>
      <c r="E1150" s="657">
        <v>2024</v>
      </c>
      <c r="F1150" s="79">
        <v>97300</v>
      </c>
      <c r="G1150" s="621" t="s">
        <v>7790</v>
      </c>
    </row>
    <row r="1151" spans="1:7" ht="15.75" x14ac:dyDescent="0.25">
      <c r="A1151" s="620" t="s">
        <v>1444</v>
      </c>
      <c r="B1151" s="620" t="s">
        <v>8427</v>
      </c>
      <c r="C1151" s="620" t="s">
        <v>3899</v>
      </c>
      <c r="D1151" s="620" t="s">
        <v>438</v>
      </c>
      <c r="E1151" s="657">
        <v>2024</v>
      </c>
      <c r="F1151" s="79">
        <v>95200</v>
      </c>
      <c r="G1151" s="621" t="s">
        <v>7805</v>
      </c>
    </row>
    <row r="1152" spans="1:7" ht="15.75" x14ac:dyDescent="0.25">
      <c r="A1152" s="620" t="s">
        <v>1444</v>
      </c>
      <c r="B1152" s="620" t="s">
        <v>8425</v>
      </c>
      <c r="C1152" s="620" t="s">
        <v>3899</v>
      </c>
      <c r="D1152" s="620" t="s">
        <v>438</v>
      </c>
      <c r="E1152" s="657">
        <v>2024</v>
      </c>
      <c r="F1152" s="79">
        <v>160700</v>
      </c>
      <c r="G1152" s="621" t="s">
        <v>7790</v>
      </c>
    </row>
    <row r="1153" spans="1:7" ht="15.75" x14ac:dyDescent="0.25">
      <c r="A1153" s="620" t="s">
        <v>1444</v>
      </c>
      <c r="B1153" s="620" t="s">
        <v>8073</v>
      </c>
      <c r="C1153" s="620" t="s">
        <v>3899</v>
      </c>
      <c r="D1153" s="620" t="s">
        <v>438</v>
      </c>
      <c r="E1153" s="657">
        <v>2024</v>
      </c>
      <c r="F1153" s="79">
        <v>160700</v>
      </c>
      <c r="G1153" s="621" t="s">
        <v>7805</v>
      </c>
    </row>
    <row r="1154" spans="1:7" ht="15.75" x14ac:dyDescent="0.25">
      <c r="A1154" s="620" t="s">
        <v>1444</v>
      </c>
      <c r="B1154" s="620" t="s">
        <v>8075</v>
      </c>
      <c r="C1154" s="620" t="s">
        <v>4058</v>
      </c>
      <c r="D1154" s="620" t="s">
        <v>438</v>
      </c>
      <c r="E1154" s="657">
        <v>2024</v>
      </c>
      <c r="F1154" s="79">
        <v>114400</v>
      </c>
      <c r="G1154" s="621" t="s">
        <v>7805</v>
      </c>
    </row>
    <row r="1155" spans="1:7" ht="15.75" x14ac:dyDescent="0.25">
      <c r="A1155" s="620" t="s">
        <v>1444</v>
      </c>
      <c r="B1155" s="620" t="s">
        <v>8075</v>
      </c>
      <c r="C1155" s="620" t="s">
        <v>4058</v>
      </c>
      <c r="D1155" s="620" t="s">
        <v>438</v>
      </c>
      <c r="E1155" s="657">
        <v>2024</v>
      </c>
      <c r="F1155" s="79">
        <v>127200</v>
      </c>
      <c r="G1155" s="621" t="s">
        <v>7790</v>
      </c>
    </row>
    <row r="1156" spans="1:7" ht="15.75" x14ac:dyDescent="0.25">
      <c r="A1156" s="620" t="s">
        <v>1444</v>
      </c>
      <c r="B1156" s="620" t="s">
        <v>8428</v>
      </c>
      <c r="C1156" s="620" t="s">
        <v>4058</v>
      </c>
      <c r="D1156" s="620" t="s">
        <v>5124</v>
      </c>
      <c r="E1156" s="657">
        <v>2024</v>
      </c>
      <c r="F1156" s="79">
        <v>121700</v>
      </c>
      <c r="G1156" s="621" t="s">
        <v>7805</v>
      </c>
    </row>
    <row r="1157" spans="1:7" ht="15.75" x14ac:dyDescent="0.25">
      <c r="A1157" s="620" t="s">
        <v>1444</v>
      </c>
      <c r="B1157" s="620" t="s">
        <v>8428</v>
      </c>
      <c r="C1157" s="620" t="s">
        <v>4058</v>
      </c>
      <c r="D1157" s="620" t="s">
        <v>5124</v>
      </c>
      <c r="E1157" s="657">
        <v>2024</v>
      </c>
      <c r="F1157" s="79">
        <v>134500</v>
      </c>
      <c r="G1157" s="621" t="s">
        <v>7790</v>
      </c>
    </row>
    <row r="1158" spans="1:7" ht="15.75" x14ac:dyDescent="0.25">
      <c r="A1158" s="620" t="s">
        <v>1444</v>
      </c>
      <c r="B1158" s="622" t="s">
        <v>2340</v>
      </c>
      <c r="C1158" s="620" t="s">
        <v>4058</v>
      </c>
      <c r="D1158" s="620" t="s">
        <v>426</v>
      </c>
      <c r="E1158" s="657">
        <v>2024</v>
      </c>
      <c r="F1158" s="79">
        <v>158200</v>
      </c>
      <c r="G1158" s="621" t="s">
        <v>7805</v>
      </c>
    </row>
    <row r="1159" spans="1:7" ht="15.75" x14ac:dyDescent="0.25">
      <c r="A1159" s="620" t="s">
        <v>1444</v>
      </c>
      <c r="B1159" s="622" t="s">
        <v>2340</v>
      </c>
      <c r="C1159" s="620" t="s">
        <v>4058</v>
      </c>
      <c r="D1159" s="620" t="s">
        <v>426</v>
      </c>
      <c r="E1159" s="657">
        <v>2024</v>
      </c>
      <c r="F1159" s="79">
        <v>171000</v>
      </c>
      <c r="G1159" s="621" t="s">
        <v>7790</v>
      </c>
    </row>
    <row r="1160" spans="1:7" ht="15.75" x14ac:dyDescent="0.25">
      <c r="A1160" s="620" t="s">
        <v>1444</v>
      </c>
      <c r="B1160" s="622" t="s">
        <v>8079</v>
      </c>
      <c r="C1160" s="620" t="s">
        <v>4058</v>
      </c>
      <c r="D1160" s="620" t="s">
        <v>426</v>
      </c>
      <c r="E1160" s="657">
        <v>2024</v>
      </c>
      <c r="F1160" s="79">
        <v>138600</v>
      </c>
      <c r="G1160" s="621" t="s">
        <v>7805</v>
      </c>
    </row>
    <row r="1161" spans="1:7" ht="15.75" x14ac:dyDescent="0.25">
      <c r="A1161" s="620" t="s">
        <v>1444</v>
      </c>
      <c r="B1161" s="622" t="s">
        <v>8079</v>
      </c>
      <c r="C1161" s="620" t="s">
        <v>4058</v>
      </c>
      <c r="D1161" s="620" t="s">
        <v>426</v>
      </c>
      <c r="E1161" s="657">
        <v>2024</v>
      </c>
      <c r="F1161" s="79">
        <v>151400</v>
      </c>
      <c r="G1161" s="621" t="s">
        <v>7790</v>
      </c>
    </row>
    <row r="1162" spans="1:7" ht="15.75" x14ac:dyDescent="0.25">
      <c r="A1162" s="620" t="s">
        <v>1444</v>
      </c>
      <c r="B1162" s="622" t="s">
        <v>2339</v>
      </c>
      <c r="C1162" s="620" t="s">
        <v>4058</v>
      </c>
      <c r="D1162" s="620" t="s">
        <v>438</v>
      </c>
      <c r="E1162" s="657">
        <v>2024</v>
      </c>
      <c r="F1162" s="79">
        <v>150900</v>
      </c>
      <c r="G1162" s="621" t="s">
        <v>7805</v>
      </c>
    </row>
    <row r="1163" spans="1:7" ht="15.75" x14ac:dyDescent="0.25">
      <c r="A1163" s="620" t="s">
        <v>1444</v>
      </c>
      <c r="B1163" s="622" t="s">
        <v>2339</v>
      </c>
      <c r="C1163" s="620" t="s">
        <v>4058</v>
      </c>
      <c r="D1163" s="620" t="s">
        <v>438</v>
      </c>
      <c r="E1163" s="657">
        <v>2024</v>
      </c>
      <c r="F1163" s="79">
        <v>163700</v>
      </c>
      <c r="G1163" s="621" t="s">
        <v>7790</v>
      </c>
    </row>
    <row r="1164" spans="1:7" ht="15.75" x14ac:dyDescent="0.25">
      <c r="A1164" s="620" t="s">
        <v>1444</v>
      </c>
      <c r="B1164" s="620" t="s">
        <v>1798</v>
      </c>
      <c r="C1164" s="620" t="s">
        <v>4058</v>
      </c>
      <c r="D1164" s="620" t="s">
        <v>438</v>
      </c>
      <c r="E1164" s="657">
        <v>2024</v>
      </c>
      <c r="F1164" s="79">
        <v>131300</v>
      </c>
      <c r="G1164" s="621" t="s">
        <v>7805</v>
      </c>
    </row>
    <row r="1165" spans="1:7" ht="15.75" x14ac:dyDescent="0.25">
      <c r="A1165" s="620" t="s">
        <v>1444</v>
      </c>
      <c r="B1165" s="620" t="s">
        <v>1798</v>
      </c>
      <c r="C1165" s="620" t="s">
        <v>4058</v>
      </c>
      <c r="D1165" s="620" t="s">
        <v>438</v>
      </c>
      <c r="E1165" s="657">
        <v>2024</v>
      </c>
      <c r="F1165" s="79">
        <v>144100</v>
      </c>
      <c r="G1165" s="621" t="s">
        <v>7790</v>
      </c>
    </row>
    <row r="1166" spans="1:7" ht="15.75" x14ac:dyDescent="0.25">
      <c r="A1166" s="620" t="s">
        <v>1444</v>
      </c>
      <c r="B1166" s="620" t="s">
        <v>8077</v>
      </c>
      <c r="C1166" s="620" t="s">
        <v>4058</v>
      </c>
      <c r="D1166" s="620" t="s">
        <v>438</v>
      </c>
      <c r="E1166" s="657">
        <v>2024</v>
      </c>
      <c r="F1166" s="79">
        <v>124900</v>
      </c>
      <c r="G1166" s="621" t="s">
        <v>7805</v>
      </c>
    </row>
    <row r="1167" spans="1:7" ht="15.75" x14ac:dyDescent="0.25">
      <c r="A1167" s="620" t="s">
        <v>1444</v>
      </c>
      <c r="B1167" s="622" t="s">
        <v>8430</v>
      </c>
      <c r="C1167" s="620" t="s">
        <v>4058</v>
      </c>
      <c r="D1167" s="620" t="s">
        <v>5124</v>
      </c>
      <c r="E1167" s="657">
        <v>2024</v>
      </c>
      <c r="F1167" s="79">
        <v>222000</v>
      </c>
      <c r="G1167" s="621" t="s">
        <v>7805</v>
      </c>
    </row>
    <row r="1168" spans="1:7" ht="15.75" x14ac:dyDescent="0.25">
      <c r="A1168" s="620" t="s">
        <v>1444</v>
      </c>
      <c r="B1168" s="622" t="s">
        <v>8429</v>
      </c>
      <c r="C1168" s="620" t="s">
        <v>4058</v>
      </c>
      <c r="D1168" s="620" t="s">
        <v>5124</v>
      </c>
      <c r="E1168" s="657">
        <v>2024</v>
      </c>
      <c r="F1168" s="79">
        <v>200700</v>
      </c>
      <c r="G1168" s="621" t="s">
        <v>7805</v>
      </c>
    </row>
    <row r="1169" spans="1:7" ht="15.75" x14ac:dyDescent="0.25">
      <c r="A1169" s="620" t="s">
        <v>1444</v>
      </c>
      <c r="B1169" s="622" t="s">
        <v>8083</v>
      </c>
      <c r="C1169" s="620" t="s">
        <v>3899</v>
      </c>
      <c r="D1169" s="620" t="s">
        <v>438</v>
      </c>
      <c r="E1169" s="657">
        <v>2024</v>
      </c>
      <c r="F1169" s="79">
        <v>182900</v>
      </c>
      <c r="G1169" s="621" t="s">
        <v>7805</v>
      </c>
    </row>
    <row r="1170" spans="1:7" ht="15.75" x14ac:dyDescent="0.25">
      <c r="A1170" s="620" t="s">
        <v>1444</v>
      </c>
      <c r="B1170" s="622" t="s">
        <v>8087</v>
      </c>
      <c r="C1170" s="620" t="s">
        <v>3899</v>
      </c>
      <c r="D1170" s="620" t="s">
        <v>438</v>
      </c>
      <c r="E1170" s="657">
        <v>2024</v>
      </c>
      <c r="F1170" s="79">
        <v>241300</v>
      </c>
      <c r="G1170" s="621" t="s">
        <v>7805</v>
      </c>
    </row>
    <row r="1171" spans="1:7" ht="15.75" x14ac:dyDescent="0.25">
      <c r="A1171" s="620" t="s">
        <v>1444</v>
      </c>
      <c r="B1171" s="622" t="s">
        <v>8082</v>
      </c>
      <c r="C1171" s="620" t="s">
        <v>3899</v>
      </c>
      <c r="D1171" s="620" t="s">
        <v>438</v>
      </c>
      <c r="E1171" s="657">
        <v>2024</v>
      </c>
      <c r="F1171" s="79">
        <v>182900</v>
      </c>
      <c r="G1171" s="621" t="s">
        <v>7805</v>
      </c>
    </row>
    <row r="1172" spans="1:7" ht="15.75" x14ac:dyDescent="0.25">
      <c r="A1172" s="620" t="s">
        <v>1444</v>
      </c>
      <c r="B1172" s="622" t="s">
        <v>8431</v>
      </c>
      <c r="C1172" s="620" t="s">
        <v>3899</v>
      </c>
      <c r="D1172" s="620" t="s">
        <v>438</v>
      </c>
      <c r="E1172" s="657">
        <v>2024</v>
      </c>
      <c r="F1172" s="79">
        <v>290000</v>
      </c>
      <c r="G1172" s="621" t="s">
        <v>7805</v>
      </c>
    </row>
    <row r="1173" spans="1:7" ht="15.75" x14ac:dyDescent="0.25">
      <c r="A1173" s="620" t="s">
        <v>1444</v>
      </c>
      <c r="B1173" s="620" t="s">
        <v>8078</v>
      </c>
      <c r="C1173" s="620" t="s">
        <v>4058</v>
      </c>
      <c r="D1173" s="620" t="s">
        <v>5124</v>
      </c>
      <c r="E1173" s="657">
        <v>2024</v>
      </c>
      <c r="F1173" s="79">
        <v>134500</v>
      </c>
      <c r="G1173" s="621" t="s">
        <v>7805</v>
      </c>
    </row>
    <row r="1174" spans="1:7" ht="15.75" x14ac:dyDescent="0.25">
      <c r="A1174" s="620" t="s">
        <v>1444</v>
      </c>
      <c r="B1174" s="622" t="s">
        <v>8081</v>
      </c>
      <c r="C1174" s="620" t="s">
        <v>4058</v>
      </c>
      <c r="D1174" s="620" t="s">
        <v>426</v>
      </c>
      <c r="E1174" s="657">
        <v>2024</v>
      </c>
      <c r="F1174" s="79">
        <v>171000</v>
      </c>
      <c r="G1174" s="621" t="s">
        <v>7805</v>
      </c>
    </row>
    <row r="1175" spans="1:7" ht="15.75" x14ac:dyDescent="0.25">
      <c r="A1175" s="620" t="s">
        <v>1444</v>
      </c>
      <c r="B1175" s="622" t="s">
        <v>8080</v>
      </c>
      <c r="C1175" s="620" t="s">
        <v>4058</v>
      </c>
      <c r="D1175" s="620" t="s">
        <v>426</v>
      </c>
      <c r="E1175" s="657">
        <v>2024</v>
      </c>
      <c r="F1175" s="79">
        <v>151400</v>
      </c>
      <c r="G1175" s="621" t="s">
        <v>7805</v>
      </c>
    </row>
    <row r="1176" spans="1:7" ht="15.75" x14ac:dyDescent="0.25">
      <c r="A1176" s="620" t="s">
        <v>1444</v>
      </c>
      <c r="B1176" s="622" t="s">
        <v>8084</v>
      </c>
      <c r="C1176" s="620" t="s">
        <v>5172</v>
      </c>
      <c r="D1176" s="620" t="s">
        <v>5124</v>
      </c>
      <c r="E1176" s="657">
        <v>2024</v>
      </c>
      <c r="F1176" s="79">
        <v>197200</v>
      </c>
      <c r="G1176" s="621" t="s">
        <v>7805</v>
      </c>
    </row>
    <row r="1177" spans="1:7" ht="15.75" x14ac:dyDescent="0.25">
      <c r="A1177" s="620" t="s">
        <v>1444</v>
      </c>
      <c r="B1177" s="622" t="s">
        <v>8084</v>
      </c>
      <c r="C1177" s="620" t="s">
        <v>5172</v>
      </c>
      <c r="D1177" s="620" t="s">
        <v>5124</v>
      </c>
      <c r="E1177" s="657">
        <v>2024</v>
      </c>
      <c r="F1177" s="79">
        <v>210000</v>
      </c>
      <c r="G1177" s="621" t="s">
        <v>7790</v>
      </c>
    </row>
    <row r="1178" spans="1:7" ht="15.75" x14ac:dyDescent="0.25">
      <c r="A1178" s="620" t="s">
        <v>1444</v>
      </c>
      <c r="B1178" s="622" t="s">
        <v>2341</v>
      </c>
      <c r="C1178" s="620" t="s">
        <v>5172</v>
      </c>
      <c r="D1178" s="620" t="s">
        <v>5124</v>
      </c>
      <c r="E1178" s="657">
        <v>2024</v>
      </c>
      <c r="F1178" s="79">
        <v>230400</v>
      </c>
      <c r="G1178" s="621" t="s">
        <v>7805</v>
      </c>
    </row>
    <row r="1179" spans="1:7" ht="15.75" x14ac:dyDescent="0.25">
      <c r="A1179" s="620" t="s">
        <v>1444</v>
      </c>
      <c r="B1179" s="622" t="s">
        <v>2341</v>
      </c>
      <c r="C1179" s="620" t="s">
        <v>5172</v>
      </c>
      <c r="D1179" s="620" t="s">
        <v>5124</v>
      </c>
      <c r="E1179" s="657">
        <v>2024</v>
      </c>
      <c r="F1179" s="79">
        <v>243200</v>
      </c>
      <c r="G1179" s="621" t="s">
        <v>7790</v>
      </c>
    </row>
    <row r="1180" spans="1:7" ht="15.75" x14ac:dyDescent="0.25">
      <c r="A1180" s="620" t="s">
        <v>1444</v>
      </c>
      <c r="B1180" s="622" t="s">
        <v>2341</v>
      </c>
      <c r="C1180" s="620" t="s">
        <v>5172</v>
      </c>
      <c r="D1180" s="620" t="s">
        <v>5124</v>
      </c>
      <c r="E1180" s="657">
        <v>2024</v>
      </c>
      <c r="F1180" s="79">
        <v>243200</v>
      </c>
      <c r="G1180" s="621" t="s">
        <v>7790</v>
      </c>
    </row>
    <row r="1181" spans="1:7" ht="15.75" x14ac:dyDescent="0.25">
      <c r="A1181" s="620" t="s">
        <v>1444</v>
      </c>
      <c r="B1181" s="622" t="s">
        <v>3817</v>
      </c>
      <c r="C1181" s="620" t="s">
        <v>4058</v>
      </c>
      <c r="D1181" s="620" t="s">
        <v>5124</v>
      </c>
      <c r="E1181" s="657">
        <v>2024</v>
      </c>
      <c r="F1181" s="79">
        <v>79200</v>
      </c>
      <c r="G1181" s="621" t="s">
        <v>7757</v>
      </c>
    </row>
    <row r="1182" spans="1:7" ht="15.75" x14ac:dyDescent="0.25">
      <c r="A1182" s="620" t="s">
        <v>1444</v>
      </c>
      <c r="B1182" s="622" t="s">
        <v>8095</v>
      </c>
      <c r="C1182" s="620" t="s">
        <v>4058</v>
      </c>
      <c r="D1182" s="620" t="s">
        <v>5124</v>
      </c>
      <c r="E1182" s="657">
        <v>2024</v>
      </c>
      <c r="F1182" s="79">
        <v>84300</v>
      </c>
      <c r="G1182" s="621" t="s">
        <v>7757</v>
      </c>
    </row>
    <row r="1183" spans="1:7" ht="15.75" x14ac:dyDescent="0.25">
      <c r="A1183" s="620" t="s">
        <v>1444</v>
      </c>
      <c r="B1183" s="622" t="s">
        <v>8097</v>
      </c>
      <c r="C1183" s="620" t="s">
        <v>7803</v>
      </c>
      <c r="D1183" s="620" t="s">
        <v>5124</v>
      </c>
      <c r="E1183" s="657">
        <v>2024</v>
      </c>
      <c r="F1183" s="79">
        <v>95700</v>
      </c>
      <c r="G1183" s="621" t="s">
        <v>7757</v>
      </c>
    </row>
    <row r="1184" spans="1:7" ht="15.75" x14ac:dyDescent="0.25">
      <c r="A1184" s="620" t="s">
        <v>1444</v>
      </c>
      <c r="B1184" s="622" t="s">
        <v>8098</v>
      </c>
      <c r="C1184" s="620" t="s">
        <v>3899</v>
      </c>
      <c r="D1184" s="620" t="s">
        <v>5124</v>
      </c>
      <c r="E1184" s="657">
        <v>2024</v>
      </c>
      <c r="F1184" s="79">
        <v>102100</v>
      </c>
      <c r="G1184" s="621" t="s">
        <v>7757</v>
      </c>
    </row>
    <row r="1185" spans="1:7" ht="15.75" x14ac:dyDescent="0.25">
      <c r="A1185" s="620" t="s">
        <v>1444</v>
      </c>
      <c r="B1185" s="622" t="s">
        <v>8434</v>
      </c>
      <c r="C1185" s="620" t="s">
        <v>7803</v>
      </c>
      <c r="D1185" s="620" t="s">
        <v>5124</v>
      </c>
      <c r="E1185" s="657">
        <v>2024</v>
      </c>
      <c r="F1185" s="79">
        <v>104400</v>
      </c>
      <c r="G1185" s="621" t="s">
        <v>7757</v>
      </c>
    </row>
    <row r="1186" spans="1:7" ht="15.75" x14ac:dyDescent="0.25">
      <c r="A1186" s="620" t="s">
        <v>1444</v>
      </c>
      <c r="B1186" s="622" t="s">
        <v>8435</v>
      </c>
      <c r="C1186" s="620" t="s">
        <v>7865</v>
      </c>
      <c r="D1186" s="620" t="s">
        <v>5124</v>
      </c>
      <c r="E1186" s="657">
        <v>2024</v>
      </c>
      <c r="F1186" s="79">
        <v>151400</v>
      </c>
      <c r="G1186" s="621" t="s">
        <v>7757</v>
      </c>
    </row>
    <row r="1187" spans="1:7" ht="15.75" x14ac:dyDescent="0.25">
      <c r="A1187" s="620" t="s">
        <v>1444</v>
      </c>
      <c r="B1187" s="622" t="s">
        <v>8104</v>
      </c>
      <c r="C1187" s="620" t="s">
        <v>3899</v>
      </c>
      <c r="D1187" s="620" t="s">
        <v>5124</v>
      </c>
      <c r="E1187" s="657">
        <v>2024</v>
      </c>
      <c r="F1187" s="79">
        <v>196300</v>
      </c>
      <c r="G1187" s="621" t="s">
        <v>7757</v>
      </c>
    </row>
    <row r="1188" spans="1:7" ht="15.75" x14ac:dyDescent="0.25">
      <c r="A1188" s="620" t="s">
        <v>1444</v>
      </c>
      <c r="B1188" s="622" t="s">
        <v>8090</v>
      </c>
      <c r="C1188" s="620" t="s">
        <v>7803</v>
      </c>
      <c r="D1188" s="620" t="s">
        <v>5124</v>
      </c>
      <c r="E1188" s="657">
        <v>2024</v>
      </c>
      <c r="F1188" s="79">
        <v>91700</v>
      </c>
      <c r="G1188" s="621" t="s">
        <v>7757</v>
      </c>
    </row>
    <row r="1189" spans="1:7" ht="15.75" x14ac:dyDescent="0.25">
      <c r="A1189" s="620" t="s">
        <v>1444</v>
      </c>
      <c r="B1189" s="622" t="s">
        <v>2352</v>
      </c>
      <c r="C1189" s="620" t="s">
        <v>3899</v>
      </c>
      <c r="D1189" s="620" t="s">
        <v>5124</v>
      </c>
      <c r="E1189" s="657">
        <v>2024</v>
      </c>
      <c r="F1189" s="79">
        <v>95700</v>
      </c>
      <c r="G1189" s="621" t="s">
        <v>7757</v>
      </c>
    </row>
    <row r="1190" spans="1:7" ht="15.75" x14ac:dyDescent="0.25">
      <c r="A1190" s="620" t="s">
        <v>1444</v>
      </c>
      <c r="B1190" s="622" t="s">
        <v>8432</v>
      </c>
      <c r="C1190" s="620" t="s">
        <v>7803</v>
      </c>
      <c r="D1190" s="620" t="s">
        <v>5124</v>
      </c>
      <c r="E1190" s="657">
        <v>2024</v>
      </c>
      <c r="F1190" s="79">
        <v>99100</v>
      </c>
      <c r="G1190" s="621" t="s">
        <v>7757</v>
      </c>
    </row>
    <row r="1191" spans="1:7" ht="15.75" x14ac:dyDescent="0.25">
      <c r="A1191" s="620" t="s">
        <v>1444</v>
      </c>
      <c r="B1191" s="622" t="s">
        <v>8433</v>
      </c>
      <c r="C1191" s="620" t="s">
        <v>7865</v>
      </c>
      <c r="D1191" s="620" t="s">
        <v>5124</v>
      </c>
      <c r="E1191" s="657">
        <v>2024</v>
      </c>
      <c r="F1191" s="79">
        <v>146900</v>
      </c>
      <c r="G1191" s="621" t="s">
        <v>7757</v>
      </c>
    </row>
    <row r="1192" spans="1:7" ht="15.75" customHeight="1" x14ac:dyDescent="0.25">
      <c r="A1192" s="620" t="s">
        <v>1444</v>
      </c>
      <c r="B1192" s="622" t="s">
        <v>8105</v>
      </c>
      <c r="C1192" s="620" t="s">
        <v>4060</v>
      </c>
      <c r="D1192" s="620" t="s">
        <v>5124</v>
      </c>
      <c r="E1192" s="657">
        <v>2024</v>
      </c>
      <c r="F1192" s="79">
        <v>60900</v>
      </c>
      <c r="G1192" s="621" t="s">
        <v>7757</v>
      </c>
    </row>
    <row r="1193" spans="1:7" ht="15.75" customHeight="1" x14ac:dyDescent="0.25">
      <c r="A1193" s="620" t="s">
        <v>1444</v>
      </c>
      <c r="B1193" s="622" t="s">
        <v>8437</v>
      </c>
      <c r="C1193" s="620" t="s">
        <v>7788</v>
      </c>
      <c r="D1193" s="620" t="s">
        <v>5124</v>
      </c>
      <c r="E1193" s="657">
        <v>2024</v>
      </c>
      <c r="F1193" s="79">
        <v>78800</v>
      </c>
      <c r="G1193" s="621" t="s">
        <v>7757</v>
      </c>
    </row>
    <row r="1194" spans="1:7" ht="15.75" customHeight="1" x14ac:dyDescent="0.25">
      <c r="A1194" s="620" t="s">
        <v>1444</v>
      </c>
      <c r="B1194" s="622" t="s">
        <v>8438</v>
      </c>
      <c r="C1194" s="620" t="s">
        <v>8091</v>
      </c>
      <c r="D1194" s="620" t="s">
        <v>5124</v>
      </c>
      <c r="E1194" s="657">
        <v>2024</v>
      </c>
      <c r="F1194" s="79">
        <v>86800</v>
      </c>
      <c r="G1194" s="621" t="s">
        <v>7757</v>
      </c>
    </row>
    <row r="1195" spans="1:7" ht="15.75" customHeight="1" x14ac:dyDescent="0.25">
      <c r="A1195" s="620" t="s">
        <v>1444</v>
      </c>
      <c r="B1195" s="622" t="s">
        <v>8107</v>
      </c>
      <c r="C1195" s="620" t="s">
        <v>8091</v>
      </c>
      <c r="D1195" s="620" t="s">
        <v>5124</v>
      </c>
      <c r="E1195" s="657">
        <v>2024</v>
      </c>
      <c r="F1195" s="79">
        <v>72300</v>
      </c>
      <c r="G1195" s="621" t="s">
        <v>7757</v>
      </c>
    </row>
    <row r="1196" spans="1:7" ht="15.75" customHeight="1" x14ac:dyDescent="0.25">
      <c r="A1196" s="620" t="s">
        <v>1444</v>
      </c>
      <c r="B1196" s="622" t="s">
        <v>8436</v>
      </c>
      <c r="C1196" s="620" t="s">
        <v>4060</v>
      </c>
      <c r="D1196" s="620" t="s">
        <v>5124</v>
      </c>
      <c r="E1196" s="657">
        <v>2024</v>
      </c>
      <c r="F1196" s="79">
        <v>66500</v>
      </c>
      <c r="G1196" s="621" t="s">
        <v>7757</v>
      </c>
    </row>
    <row r="1197" spans="1:7" ht="15.75" customHeight="1" x14ac:dyDescent="0.25">
      <c r="A1197" s="620" t="s">
        <v>1444</v>
      </c>
      <c r="B1197" s="622" t="s">
        <v>8439</v>
      </c>
      <c r="C1197" s="620" t="s">
        <v>7788</v>
      </c>
      <c r="D1197" s="620" t="s">
        <v>5124</v>
      </c>
      <c r="E1197" s="657">
        <v>2024</v>
      </c>
      <c r="F1197" s="79">
        <v>105300</v>
      </c>
      <c r="G1197" s="621" t="s">
        <v>7757</v>
      </c>
    </row>
    <row r="1198" spans="1:7" ht="15.75" customHeight="1" x14ac:dyDescent="0.25">
      <c r="A1198" s="620" t="s">
        <v>1444</v>
      </c>
      <c r="B1198" s="622" t="s">
        <v>6447</v>
      </c>
      <c r="C1198" s="620" t="s">
        <v>8091</v>
      </c>
      <c r="D1198" s="620" t="s">
        <v>438</v>
      </c>
      <c r="E1198" s="657">
        <v>2024</v>
      </c>
      <c r="F1198" s="79">
        <v>99900</v>
      </c>
      <c r="G1198" s="621" t="s">
        <v>7746</v>
      </c>
    </row>
    <row r="1199" spans="1:7" ht="15.75" customHeight="1" x14ac:dyDescent="0.25">
      <c r="A1199" s="620" t="s">
        <v>1444</v>
      </c>
      <c r="B1199" s="622" t="s">
        <v>6447</v>
      </c>
      <c r="C1199" s="620" t="s">
        <v>8091</v>
      </c>
      <c r="D1199" s="620" t="s">
        <v>5124</v>
      </c>
      <c r="E1199" s="657">
        <v>2024</v>
      </c>
      <c r="F1199" s="79">
        <v>106900</v>
      </c>
      <c r="G1199" s="621" t="s">
        <v>7746</v>
      </c>
    </row>
    <row r="1200" spans="1:7" ht="15.75" customHeight="1" x14ac:dyDescent="0.25">
      <c r="A1200" s="620" t="s">
        <v>1444</v>
      </c>
      <c r="B1200" s="622" t="s">
        <v>8440</v>
      </c>
      <c r="C1200" s="620" t="s">
        <v>8441</v>
      </c>
      <c r="D1200" s="620" t="s">
        <v>438</v>
      </c>
      <c r="E1200" s="657">
        <v>2024</v>
      </c>
      <c r="F1200" s="79">
        <v>90900</v>
      </c>
      <c r="G1200" s="621" t="s">
        <v>7746</v>
      </c>
    </row>
    <row r="1201" spans="1:7" ht="15.75" customHeight="1" x14ac:dyDescent="0.25">
      <c r="A1201" s="620" t="s">
        <v>1444</v>
      </c>
      <c r="B1201" s="622" t="s">
        <v>8442</v>
      </c>
      <c r="C1201" s="620" t="s">
        <v>8441</v>
      </c>
      <c r="D1201" s="620" t="s">
        <v>5124</v>
      </c>
      <c r="E1201" s="657">
        <v>2024</v>
      </c>
      <c r="F1201" s="79">
        <v>101900</v>
      </c>
      <c r="G1201" s="621" t="s">
        <v>7828</v>
      </c>
    </row>
    <row r="1202" spans="1:7" ht="15.75" customHeight="1" x14ac:dyDescent="0.25">
      <c r="A1202" s="620" t="s">
        <v>1444</v>
      </c>
      <c r="B1202" s="622" t="s">
        <v>8443</v>
      </c>
      <c r="C1202" s="620" t="s">
        <v>8441</v>
      </c>
      <c r="D1202" s="620" t="s">
        <v>5124</v>
      </c>
      <c r="E1202" s="657">
        <v>2024</v>
      </c>
      <c r="F1202" s="79">
        <v>111700</v>
      </c>
      <c r="G1202" s="621" t="s">
        <v>7746</v>
      </c>
    </row>
    <row r="1203" spans="1:7" ht="15.75" customHeight="1" x14ac:dyDescent="0.25">
      <c r="A1203" s="620" t="s">
        <v>1444</v>
      </c>
      <c r="B1203" s="622" t="s">
        <v>8444</v>
      </c>
      <c r="C1203" s="620" t="s">
        <v>8441</v>
      </c>
      <c r="D1203" s="620" t="s">
        <v>5124</v>
      </c>
      <c r="E1203" s="657">
        <v>2024</v>
      </c>
      <c r="F1203" s="79">
        <v>118200</v>
      </c>
      <c r="G1203" s="621" t="s">
        <v>7828</v>
      </c>
    </row>
    <row r="1204" spans="1:7" ht="15.75" customHeight="1" x14ac:dyDescent="0.25">
      <c r="A1204" s="620" t="s">
        <v>1444</v>
      </c>
      <c r="B1204" s="622" t="s">
        <v>8445</v>
      </c>
      <c r="C1204" s="620" t="s">
        <v>8441</v>
      </c>
      <c r="D1204" s="620" t="s">
        <v>5124</v>
      </c>
      <c r="E1204" s="657">
        <v>2024</v>
      </c>
      <c r="F1204" s="79">
        <v>139300</v>
      </c>
      <c r="G1204" s="621" t="s">
        <v>7746</v>
      </c>
    </row>
    <row r="1205" spans="1:7" ht="15.75" customHeight="1" x14ac:dyDescent="0.25">
      <c r="A1205" s="620" t="s">
        <v>1444</v>
      </c>
      <c r="B1205" s="622" t="s">
        <v>8446</v>
      </c>
      <c r="C1205" s="620" t="s">
        <v>8441</v>
      </c>
      <c r="D1205" s="620" t="s">
        <v>5124</v>
      </c>
      <c r="E1205" s="657">
        <v>2024</v>
      </c>
      <c r="F1205" s="79">
        <v>141200</v>
      </c>
      <c r="G1205" s="621" t="s">
        <v>7828</v>
      </c>
    </row>
    <row r="1206" spans="1:7" ht="15.75" customHeight="1" x14ac:dyDescent="0.25">
      <c r="A1206" s="620" t="s">
        <v>1444</v>
      </c>
      <c r="B1206" s="622" t="s">
        <v>8447</v>
      </c>
      <c r="C1206" s="620" t="s">
        <v>8441</v>
      </c>
      <c r="D1206" s="620" t="s">
        <v>5124</v>
      </c>
      <c r="E1206" s="657">
        <v>2024</v>
      </c>
      <c r="F1206" s="79">
        <v>160800</v>
      </c>
      <c r="G1206" s="621" t="s">
        <v>7746</v>
      </c>
    </row>
    <row r="1207" spans="1:7" ht="15.75" customHeight="1" x14ac:dyDescent="0.25">
      <c r="A1207" s="620" t="s">
        <v>1444</v>
      </c>
      <c r="B1207" s="622" t="s">
        <v>8448</v>
      </c>
      <c r="C1207" s="620" t="s">
        <v>8441</v>
      </c>
      <c r="D1207" s="620" t="s">
        <v>5124</v>
      </c>
      <c r="E1207" s="657">
        <v>2024</v>
      </c>
      <c r="F1207" s="79">
        <v>163400</v>
      </c>
      <c r="G1207" s="621" t="s">
        <v>7828</v>
      </c>
    </row>
    <row r="1208" spans="1:7" ht="15.75" customHeight="1" x14ac:dyDescent="0.25">
      <c r="A1208" s="620" t="s">
        <v>1444</v>
      </c>
      <c r="B1208" s="622" t="s">
        <v>8449</v>
      </c>
      <c r="C1208" s="620" t="s">
        <v>8441</v>
      </c>
      <c r="D1208" s="620" t="s">
        <v>5124</v>
      </c>
      <c r="E1208" s="657">
        <v>2024</v>
      </c>
      <c r="F1208" s="79">
        <v>194900</v>
      </c>
      <c r="G1208" s="621" t="s">
        <v>7746</v>
      </c>
    </row>
    <row r="1209" spans="1:7" ht="15.75" customHeight="1" x14ac:dyDescent="0.25">
      <c r="A1209" s="620" t="s">
        <v>1444</v>
      </c>
      <c r="B1209" s="622" t="s">
        <v>8450</v>
      </c>
      <c r="C1209" s="620" t="s">
        <v>8441</v>
      </c>
      <c r="D1209" s="620" t="s">
        <v>5124</v>
      </c>
      <c r="E1209" s="657">
        <v>2024</v>
      </c>
      <c r="F1209" s="79">
        <v>197500</v>
      </c>
      <c r="G1209" s="621" t="s">
        <v>7828</v>
      </c>
    </row>
    <row r="1210" spans="1:7" ht="15.75" customHeight="1" x14ac:dyDescent="0.2">
      <c r="A1210" s="665" t="s">
        <v>2131</v>
      </c>
      <c r="B1210" s="665" t="s">
        <v>9805</v>
      </c>
      <c r="C1210" s="665" t="s">
        <v>9781</v>
      </c>
      <c r="D1210" s="665" t="s">
        <v>110</v>
      </c>
      <c r="E1210" s="676">
        <v>2024</v>
      </c>
      <c r="F1210" s="671">
        <v>35861</v>
      </c>
      <c r="G1210" s="665" t="s">
        <v>9782</v>
      </c>
    </row>
    <row r="1211" spans="1:7" ht="15.75" customHeight="1" x14ac:dyDescent="0.2">
      <c r="A1211" s="665" t="s">
        <v>2131</v>
      </c>
      <c r="B1211" s="665" t="s">
        <v>9806</v>
      </c>
      <c r="C1211" s="665" t="s">
        <v>9781</v>
      </c>
      <c r="D1211" s="665" t="s">
        <v>110</v>
      </c>
      <c r="E1211" s="676">
        <v>2024</v>
      </c>
      <c r="F1211" s="671">
        <v>31659</v>
      </c>
      <c r="G1211" s="665" t="s">
        <v>9782</v>
      </c>
    </row>
    <row r="1212" spans="1:7" ht="15.75" customHeight="1" x14ac:dyDescent="0.2">
      <c r="A1212" s="665" t="s">
        <v>2131</v>
      </c>
      <c r="B1212" s="665" t="s">
        <v>9804</v>
      </c>
      <c r="C1212" s="665" t="s">
        <v>9781</v>
      </c>
      <c r="D1212" s="665" t="s">
        <v>110</v>
      </c>
      <c r="E1212" s="676">
        <v>2024</v>
      </c>
      <c r="F1212" s="671">
        <v>33060</v>
      </c>
      <c r="G1212" s="665" t="s">
        <v>9782</v>
      </c>
    </row>
    <row r="1213" spans="1:7" ht="15.75" customHeight="1" x14ac:dyDescent="0.2">
      <c r="A1213" s="665" t="s">
        <v>2131</v>
      </c>
      <c r="B1213" s="665" t="s">
        <v>9789</v>
      </c>
      <c r="C1213" s="665" t="s">
        <v>9790</v>
      </c>
      <c r="D1213" s="665" t="s">
        <v>110</v>
      </c>
      <c r="E1213" s="676">
        <v>2024</v>
      </c>
      <c r="F1213" s="671">
        <v>38102</v>
      </c>
      <c r="G1213" s="665" t="s">
        <v>9782</v>
      </c>
    </row>
    <row r="1214" spans="1:7" ht="15.75" customHeight="1" x14ac:dyDescent="0.2">
      <c r="A1214" s="665" t="s">
        <v>2131</v>
      </c>
      <c r="B1214" s="665" t="s">
        <v>9791</v>
      </c>
      <c r="C1214" s="665" t="s">
        <v>9790</v>
      </c>
      <c r="D1214" s="665" t="s">
        <v>110</v>
      </c>
      <c r="E1214" s="676">
        <v>2024</v>
      </c>
      <c r="F1214" s="671">
        <v>41745</v>
      </c>
      <c r="G1214" s="665" t="s">
        <v>9782</v>
      </c>
    </row>
    <row r="1215" spans="1:7" ht="15.75" customHeight="1" x14ac:dyDescent="0.2">
      <c r="A1215" s="665" t="s">
        <v>2131</v>
      </c>
      <c r="B1215" s="665" t="s">
        <v>9793</v>
      </c>
      <c r="C1215" s="665" t="s">
        <v>9790</v>
      </c>
      <c r="D1215" s="665" t="s">
        <v>110</v>
      </c>
      <c r="E1215" s="676">
        <v>2024</v>
      </c>
      <c r="F1215" s="671">
        <v>43052</v>
      </c>
      <c r="G1215" s="665" t="s">
        <v>9782</v>
      </c>
    </row>
    <row r="1216" spans="1:7" ht="15.75" customHeight="1" x14ac:dyDescent="0.2">
      <c r="A1216" s="665" t="s">
        <v>2131</v>
      </c>
      <c r="B1216" s="665" t="s">
        <v>9792</v>
      </c>
      <c r="C1216" s="665" t="s">
        <v>9790</v>
      </c>
      <c r="D1216" s="665" t="s">
        <v>110</v>
      </c>
      <c r="E1216" s="676">
        <v>2024</v>
      </c>
      <c r="F1216" s="671">
        <v>39223</v>
      </c>
      <c r="G1216" s="665" t="s">
        <v>9782</v>
      </c>
    </row>
    <row r="1217" spans="1:7" ht="15.75" customHeight="1" x14ac:dyDescent="0.2">
      <c r="A1217" s="665" t="s">
        <v>2131</v>
      </c>
      <c r="B1217" s="665" t="s">
        <v>9794</v>
      </c>
      <c r="C1217" s="665" t="s">
        <v>9790</v>
      </c>
      <c r="D1217" s="665" t="s">
        <v>110</v>
      </c>
      <c r="E1217" s="676">
        <v>2024</v>
      </c>
      <c r="F1217" s="671">
        <v>40811</v>
      </c>
      <c r="G1217" s="665" t="s">
        <v>9782</v>
      </c>
    </row>
    <row r="1218" spans="1:7" ht="15.75" customHeight="1" x14ac:dyDescent="0.2">
      <c r="A1218" s="665" t="s">
        <v>2131</v>
      </c>
      <c r="B1218" s="665" t="s">
        <v>9803</v>
      </c>
      <c r="C1218" s="665" t="s">
        <v>9781</v>
      </c>
      <c r="D1218" s="665" t="s">
        <v>110</v>
      </c>
      <c r="E1218" s="676">
        <v>2024</v>
      </c>
      <c r="F1218" s="671">
        <v>31752</v>
      </c>
      <c r="G1218" s="665" t="s">
        <v>9782</v>
      </c>
    </row>
    <row r="1219" spans="1:7" ht="15.75" customHeight="1" x14ac:dyDescent="0.2">
      <c r="A1219" s="665" t="s">
        <v>2131</v>
      </c>
      <c r="B1219" s="665" t="s">
        <v>9801</v>
      </c>
      <c r="C1219" s="665" t="s">
        <v>9781</v>
      </c>
      <c r="D1219" s="665" t="s">
        <v>110</v>
      </c>
      <c r="E1219" s="676">
        <v>2024</v>
      </c>
      <c r="F1219" s="671">
        <v>27456</v>
      </c>
      <c r="G1219" s="665" t="s">
        <v>9782</v>
      </c>
    </row>
    <row r="1220" spans="1:7" ht="15.75" customHeight="1" x14ac:dyDescent="0.2">
      <c r="A1220" s="665" t="s">
        <v>2131</v>
      </c>
      <c r="B1220" s="665" t="s">
        <v>9802</v>
      </c>
      <c r="C1220" s="665" t="s">
        <v>9781</v>
      </c>
      <c r="D1220" s="665" t="s">
        <v>110</v>
      </c>
      <c r="E1220" s="676">
        <v>2024</v>
      </c>
      <c r="F1220" s="671">
        <v>29604</v>
      </c>
      <c r="G1220" s="665" t="s">
        <v>9782</v>
      </c>
    </row>
    <row r="1221" spans="1:7" ht="15.75" customHeight="1" x14ac:dyDescent="0.2">
      <c r="A1221" s="665" t="s">
        <v>2131</v>
      </c>
      <c r="B1221" s="665" t="s">
        <v>9808</v>
      </c>
      <c r="C1221" s="665" t="s">
        <v>9781</v>
      </c>
      <c r="D1221" s="665" t="s">
        <v>110</v>
      </c>
      <c r="E1221" s="676">
        <v>2024</v>
      </c>
      <c r="F1221" s="671">
        <v>25869</v>
      </c>
      <c r="G1221" s="665" t="s">
        <v>2031</v>
      </c>
    </row>
    <row r="1222" spans="1:7" ht="15.75" customHeight="1" x14ac:dyDescent="0.2">
      <c r="A1222" s="665" t="s">
        <v>2131</v>
      </c>
      <c r="B1222" s="665" t="s">
        <v>9809</v>
      </c>
      <c r="C1222" s="665" t="s">
        <v>9781</v>
      </c>
      <c r="D1222" s="665" t="s">
        <v>110</v>
      </c>
      <c r="E1222" s="676">
        <v>2024</v>
      </c>
      <c r="F1222" s="671">
        <v>22320</v>
      </c>
      <c r="G1222" s="665" t="s">
        <v>2031</v>
      </c>
    </row>
    <row r="1223" spans="1:7" ht="15.75" customHeight="1" x14ac:dyDescent="0.2">
      <c r="A1223" s="665" t="s">
        <v>2131</v>
      </c>
      <c r="B1223" s="665" t="s">
        <v>9807</v>
      </c>
      <c r="C1223" s="665" t="s">
        <v>9781</v>
      </c>
      <c r="D1223" s="665" t="s">
        <v>110</v>
      </c>
      <c r="E1223" s="676">
        <v>2024</v>
      </c>
      <c r="F1223" s="671">
        <v>23721</v>
      </c>
      <c r="G1223" s="665" t="s">
        <v>2031</v>
      </c>
    </row>
    <row r="1224" spans="1:7" ht="15.75" customHeight="1" x14ac:dyDescent="0.2">
      <c r="A1224" s="665" t="s">
        <v>2131</v>
      </c>
      <c r="B1224" s="665" t="s">
        <v>9799</v>
      </c>
      <c r="C1224" s="665" t="s">
        <v>9790</v>
      </c>
      <c r="D1224" s="665" t="s">
        <v>110</v>
      </c>
      <c r="E1224" s="676">
        <v>2024</v>
      </c>
      <c r="F1224" s="671">
        <v>45107</v>
      </c>
      <c r="G1224" s="665" t="s">
        <v>9782</v>
      </c>
    </row>
    <row r="1225" spans="1:7" ht="15.75" customHeight="1" x14ac:dyDescent="0.2">
      <c r="A1225" s="665" t="s">
        <v>2131</v>
      </c>
      <c r="B1225" s="665" t="s">
        <v>9800</v>
      </c>
      <c r="C1225" s="665" t="s">
        <v>9790</v>
      </c>
      <c r="D1225" s="665" t="s">
        <v>110</v>
      </c>
      <c r="E1225" s="676">
        <v>2024</v>
      </c>
      <c r="F1225" s="671">
        <v>45107</v>
      </c>
      <c r="G1225" s="665" t="s">
        <v>9782</v>
      </c>
    </row>
    <row r="1226" spans="1:7" ht="15.75" customHeight="1" x14ac:dyDescent="0.2">
      <c r="A1226" s="665" t="s">
        <v>2131</v>
      </c>
      <c r="B1226" s="665" t="s">
        <v>9795</v>
      </c>
      <c r="C1226" s="665" t="s">
        <v>9790</v>
      </c>
      <c r="D1226" s="665" t="s">
        <v>110</v>
      </c>
      <c r="E1226" s="676">
        <v>2024</v>
      </c>
      <c r="F1226" s="671">
        <v>46974</v>
      </c>
      <c r="G1226" s="665" t="s">
        <v>9782</v>
      </c>
    </row>
    <row r="1227" spans="1:7" ht="15.75" customHeight="1" x14ac:dyDescent="0.2">
      <c r="A1227" s="665" t="s">
        <v>2131</v>
      </c>
      <c r="B1227" s="665" t="s">
        <v>9796</v>
      </c>
      <c r="C1227" s="665" t="s">
        <v>9790</v>
      </c>
      <c r="D1227" s="665" t="s">
        <v>110</v>
      </c>
      <c r="E1227" s="676">
        <v>2024</v>
      </c>
      <c r="F1227" s="671">
        <v>46974</v>
      </c>
      <c r="G1227" s="665" t="s">
        <v>9782</v>
      </c>
    </row>
    <row r="1228" spans="1:7" ht="15.75" customHeight="1" x14ac:dyDescent="0.2">
      <c r="A1228" s="665" t="s">
        <v>2131</v>
      </c>
      <c r="B1228" s="665" t="s">
        <v>9797</v>
      </c>
      <c r="C1228" s="665" t="s">
        <v>9790</v>
      </c>
      <c r="D1228" s="665" t="s">
        <v>110</v>
      </c>
      <c r="E1228" s="676">
        <v>2024</v>
      </c>
      <c r="F1228" s="671">
        <v>42025</v>
      </c>
      <c r="G1228" s="665" t="s">
        <v>9782</v>
      </c>
    </row>
    <row r="1229" spans="1:7" ht="15.75" customHeight="1" x14ac:dyDescent="0.2">
      <c r="A1229" s="665" t="s">
        <v>2131</v>
      </c>
      <c r="B1229" s="665" t="s">
        <v>9798</v>
      </c>
      <c r="C1229" s="665" t="s">
        <v>9790</v>
      </c>
      <c r="D1229" s="665" t="s">
        <v>110</v>
      </c>
      <c r="E1229" s="676">
        <v>2024</v>
      </c>
      <c r="F1229" s="671">
        <v>42025</v>
      </c>
      <c r="G1229" s="665" t="s">
        <v>9782</v>
      </c>
    </row>
    <row r="1230" spans="1:7" s="831" customFormat="1" ht="15.75" x14ac:dyDescent="0.25">
      <c r="A1230" s="890" t="s">
        <v>10702</v>
      </c>
      <c r="B1230" s="890" t="s">
        <v>10701</v>
      </c>
      <c r="C1230" s="890" t="s">
        <v>1983</v>
      </c>
      <c r="D1230" s="877" t="s">
        <v>110</v>
      </c>
      <c r="E1230" s="892">
        <v>2024</v>
      </c>
      <c r="F1230" s="936">
        <v>23932</v>
      </c>
      <c r="G1230" s="937" t="s">
        <v>4874</v>
      </c>
    </row>
    <row r="1231" spans="1:7" ht="15.75" x14ac:dyDescent="0.25">
      <c r="A1231" s="620" t="s">
        <v>1289</v>
      </c>
      <c r="B1231" s="620" t="s">
        <v>8134</v>
      </c>
      <c r="C1231" s="620" t="s">
        <v>3747</v>
      </c>
      <c r="D1231" s="620" t="s">
        <v>5124</v>
      </c>
      <c r="E1231" s="657">
        <v>2024</v>
      </c>
      <c r="F1231" s="79">
        <v>34395</v>
      </c>
      <c r="G1231" s="621" t="s">
        <v>7757</v>
      </c>
    </row>
    <row r="1232" spans="1:7" ht="15.75" x14ac:dyDescent="0.25">
      <c r="A1232" s="620" t="s">
        <v>1289</v>
      </c>
      <c r="B1232" s="620" t="s">
        <v>8452</v>
      </c>
      <c r="C1232" s="620" t="s">
        <v>3747</v>
      </c>
      <c r="D1232" s="620" t="s">
        <v>5124</v>
      </c>
      <c r="E1232" s="657">
        <v>2024</v>
      </c>
      <c r="F1232" s="79">
        <v>42095</v>
      </c>
      <c r="G1232" s="621" t="s">
        <v>7757</v>
      </c>
    </row>
    <row r="1233" spans="1:7" ht="15.75" x14ac:dyDescent="0.25">
      <c r="A1233" s="620" t="s">
        <v>1289</v>
      </c>
      <c r="B1233" s="620" t="s">
        <v>8136</v>
      </c>
      <c r="C1233" s="620" t="s">
        <v>3747</v>
      </c>
      <c r="D1233" s="620" t="s">
        <v>5124</v>
      </c>
      <c r="E1233" s="657">
        <v>2024</v>
      </c>
      <c r="F1233" s="79">
        <v>41795</v>
      </c>
      <c r="G1233" s="621" t="s">
        <v>7757</v>
      </c>
    </row>
    <row r="1234" spans="1:7" ht="15.75" x14ac:dyDescent="0.25">
      <c r="A1234" s="620" t="s">
        <v>1289</v>
      </c>
      <c r="B1234" s="620" t="s">
        <v>8138</v>
      </c>
      <c r="C1234" s="620" t="s">
        <v>3747</v>
      </c>
      <c r="D1234" s="620" t="s">
        <v>5124</v>
      </c>
      <c r="E1234" s="657">
        <v>2024</v>
      </c>
      <c r="F1234" s="79">
        <v>46795</v>
      </c>
      <c r="G1234" s="621" t="s">
        <v>7757</v>
      </c>
    </row>
    <row r="1235" spans="1:7" ht="15.75" x14ac:dyDescent="0.25">
      <c r="A1235" s="620" t="s">
        <v>1289</v>
      </c>
      <c r="B1235" s="620" t="s">
        <v>8451</v>
      </c>
      <c r="C1235" s="620" t="s">
        <v>3747</v>
      </c>
      <c r="D1235" s="620" t="s">
        <v>5124</v>
      </c>
      <c r="E1235" s="657">
        <v>2024</v>
      </c>
      <c r="F1235" s="79">
        <v>36995</v>
      </c>
      <c r="G1235" s="621" t="s">
        <v>7757</v>
      </c>
    </row>
    <row r="1236" spans="1:7" ht="15.75" x14ac:dyDescent="0.25">
      <c r="A1236" s="620" t="s">
        <v>1289</v>
      </c>
      <c r="B1236" s="620" t="s">
        <v>8453</v>
      </c>
      <c r="C1236" s="620" t="s">
        <v>3747</v>
      </c>
      <c r="D1236" s="620" t="s">
        <v>5124</v>
      </c>
      <c r="E1236" s="657">
        <v>2024</v>
      </c>
      <c r="F1236" s="79">
        <v>48695</v>
      </c>
      <c r="G1236" s="621" t="s">
        <v>7757</v>
      </c>
    </row>
    <row r="1237" spans="1:7" ht="15.75" x14ac:dyDescent="0.25">
      <c r="A1237" s="620" t="s">
        <v>1289</v>
      </c>
      <c r="B1237" s="620" t="s">
        <v>8456</v>
      </c>
      <c r="C1237" s="620" t="s">
        <v>3747</v>
      </c>
      <c r="D1237" s="620" t="s">
        <v>438</v>
      </c>
      <c r="E1237" s="657">
        <v>2024</v>
      </c>
      <c r="F1237" s="79">
        <v>33645</v>
      </c>
      <c r="G1237" s="621" t="s">
        <v>7805</v>
      </c>
    </row>
    <row r="1238" spans="1:7" ht="15.75" x14ac:dyDescent="0.25">
      <c r="A1238" s="620" t="s">
        <v>1289</v>
      </c>
      <c r="B1238" s="620" t="s">
        <v>8455</v>
      </c>
      <c r="C1238" s="620" t="s">
        <v>3747</v>
      </c>
      <c r="D1238" s="620" t="s">
        <v>438</v>
      </c>
      <c r="E1238" s="657">
        <v>2024</v>
      </c>
      <c r="F1238" s="79">
        <v>32695</v>
      </c>
      <c r="G1238" s="621" t="s">
        <v>7805</v>
      </c>
    </row>
    <row r="1239" spans="1:7" ht="15.75" x14ac:dyDescent="0.25">
      <c r="A1239" s="620" t="s">
        <v>1289</v>
      </c>
      <c r="B1239" s="620" t="s">
        <v>8454</v>
      </c>
      <c r="C1239" s="620" t="s">
        <v>3747</v>
      </c>
      <c r="D1239" s="620" t="s">
        <v>438</v>
      </c>
      <c r="E1239" s="657">
        <v>2024</v>
      </c>
      <c r="F1239" s="79">
        <v>30195</v>
      </c>
      <c r="G1239" s="621" t="s">
        <v>7805</v>
      </c>
    </row>
    <row r="1240" spans="1:7" ht="15.75" x14ac:dyDescent="0.25">
      <c r="A1240" s="620" t="s">
        <v>1289</v>
      </c>
      <c r="B1240" s="620" t="s">
        <v>8457</v>
      </c>
      <c r="C1240" s="620" t="s">
        <v>3747</v>
      </c>
      <c r="D1240" s="620" t="s">
        <v>438</v>
      </c>
      <c r="E1240" s="657">
        <v>2024</v>
      </c>
      <c r="F1240" s="79">
        <v>35345</v>
      </c>
      <c r="G1240" s="621" t="s">
        <v>7805</v>
      </c>
    </row>
    <row r="1241" spans="1:7" ht="15.75" x14ac:dyDescent="0.25">
      <c r="A1241" s="620" t="s">
        <v>1289</v>
      </c>
      <c r="B1241" s="620" t="s">
        <v>8458</v>
      </c>
      <c r="C1241" s="620" t="s">
        <v>4060</v>
      </c>
      <c r="D1241" s="620" t="s">
        <v>5124</v>
      </c>
      <c r="E1241" s="657">
        <v>2024</v>
      </c>
      <c r="F1241" s="79">
        <v>25195</v>
      </c>
      <c r="G1241" s="621" t="s">
        <v>7757</v>
      </c>
    </row>
    <row r="1242" spans="1:7" ht="15.75" x14ac:dyDescent="0.25">
      <c r="A1242" s="620" t="s">
        <v>1289</v>
      </c>
      <c r="B1242" s="620" t="s">
        <v>8458</v>
      </c>
      <c r="C1242" s="620" t="s">
        <v>4060</v>
      </c>
      <c r="D1242" s="620" t="s">
        <v>5124</v>
      </c>
      <c r="E1242" s="657">
        <v>2024</v>
      </c>
      <c r="F1242" s="79">
        <v>26345</v>
      </c>
      <c r="G1242" s="621" t="s">
        <v>7757</v>
      </c>
    </row>
    <row r="1243" spans="1:7" ht="15.75" x14ac:dyDescent="0.25">
      <c r="A1243" s="620" t="s">
        <v>1289</v>
      </c>
      <c r="B1243" s="620" t="s">
        <v>8458</v>
      </c>
      <c r="C1243" s="620" t="s">
        <v>3782</v>
      </c>
      <c r="D1243" s="620" t="s">
        <v>5124</v>
      </c>
      <c r="E1243" s="657">
        <v>2024</v>
      </c>
      <c r="F1243" s="79">
        <v>29195</v>
      </c>
      <c r="G1243" s="621" t="s">
        <v>7757</v>
      </c>
    </row>
    <row r="1244" spans="1:7" ht="15.75" x14ac:dyDescent="0.25">
      <c r="A1244" s="620" t="s">
        <v>1289</v>
      </c>
      <c r="B1244" s="620" t="s">
        <v>8458</v>
      </c>
      <c r="C1244" s="620" t="s">
        <v>3782</v>
      </c>
      <c r="D1244" s="620" t="s">
        <v>5124</v>
      </c>
      <c r="E1244" s="657">
        <v>2024</v>
      </c>
      <c r="F1244" s="79">
        <v>31095</v>
      </c>
      <c r="G1244" s="621" t="s">
        <v>7757</v>
      </c>
    </row>
    <row r="1245" spans="1:7" ht="15.75" x14ac:dyDescent="0.25">
      <c r="A1245" s="620" t="s">
        <v>1289</v>
      </c>
      <c r="B1245" s="620" t="s">
        <v>8458</v>
      </c>
      <c r="C1245" s="620" t="s">
        <v>3782</v>
      </c>
      <c r="D1245" s="620" t="s">
        <v>5124</v>
      </c>
      <c r="E1245" s="657">
        <v>2024</v>
      </c>
      <c r="F1245" s="79">
        <v>32195</v>
      </c>
      <c r="G1245" s="621" t="s">
        <v>7757</v>
      </c>
    </row>
    <row r="1246" spans="1:7" ht="15.75" x14ac:dyDescent="0.25">
      <c r="A1246" s="620" t="s">
        <v>1289</v>
      </c>
      <c r="B1246" s="620" t="s">
        <v>1290</v>
      </c>
      <c r="C1246" s="620" t="s">
        <v>3782</v>
      </c>
      <c r="D1246" s="620" t="s">
        <v>5124</v>
      </c>
      <c r="E1246" s="657">
        <v>2024</v>
      </c>
      <c r="F1246" s="79">
        <v>27095</v>
      </c>
      <c r="G1246" s="621" t="s">
        <v>7757</v>
      </c>
    </row>
    <row r="1247" spans="1:7" ht="15.75" x14ac:dyDescent="0.25">
      <c r="A1247" s="620" t="s">
        <v>1289</v>
      </c>
      <c r="B1247" s="620" t="s">
        <v>8153</v>
      </c>
      <c r="C1247" s="620" t="s">
        <v>3782</v>
      </c>
      <c r="D1247" s="620" t="s">
        <v>5124</v>
      </c>
      <c r="E1247" s="657">
        <v>2024</v>
      </c>
      <c r="F1247" s="79">
        <v>33975</v>
      </c>
      <c r="G1247" s="621" t="s">
        <v>7757</v>
      </c>
    </row>
    <row r="1248" spans="1:7" ht="15.75" x14ac:dyDescent="0.25">
      <c r="A1248" s="620" t="s">
        <v>1289</v>
      </c>
      <c r="B1248" s="620" t="s">
        <v>8459</v>
      </c>
      <c r="C1248" s="620" t="s">
        <v>3782</v>
      </c>
      <c r="D1248" s="620" t="s">
        <v>5124</v>
      </c>
      <c r="E1248" s="657">
        <v>2024</v>
      </c>
      <c r="F1248" s="79">
        <v>30295</v>
      </c>
      <c r="G1248" s="621" t="s">
        <v>7757</v>
      </c>
    </row>
    <row r="1249" spans="1:7" ht="15.75" x14ac:dyDescent="0.25">
      <c r="A1249" s="620" t="s">
        <v>1289</v>
      </c>
      <c r="B1249" s="620" t="s">
        <v>8152</v>
      </c>
      <c r="C1249" s="620" t="s">
        <v>3782</v>
      </c>
      <c r="D1249" s="620" t="s">
        <v>426</v>
      </c>
      <c r="E1249" s="657">
        <v>2024</v>
      </c>
      <c r="F1249" s="79">
        <v>31865</v>
      </c>
      <c r="G1249" s="621" t="s">
        <v>7757</v>
      </c>
    </row>
    <row r="1250" spans="1:7" ht="15.75" x14ac:dyDescent="0.25">
      <c r="A1250" s="620" t="s">
        <v>1289</v>
      </c>
      <c r="B1250" s="620" t="s">
        <v>8155</v>
      </c>
      <c r="C1250" s="620" t="s">
        <v>3782</v>
      </c>
      <c r="D1250" s="620" t="s">
        <v>426</v>
      </c>
      <c r="E1250" s="657">
        <v>2024</v>
      </c>
      <c r="F1250" s="79">
        <v>37395</v>
      </c>
      <c r="G1250" s="621" t="s">
        <v>7757</v>
      </c>
    </row>
    <row r="1251" spans="1:7" ht="15.75" x14ac:dyDescent="0.25">
      <c r="A1251" s="620" t="s">
        <v>1289</v>
      </c>
      <c r="B1251" s="620" t="s">
        <v>8154</v>
      </c>
      <c r="C1251" s="620" t="s">
        <v>3782</v>
      </c>
      <c r="D1251" s="620" t="s">
        <v>5124</v>
      </c>
      <c r="E1251" s="657">
        <v>2024</v>
      </c>
      <c r="F1251" s="79">
        <v>34920</v>
      </c>
      <c r="G1251" s="621" t="s">
        <v>7757</v>
      </c>
    </row>
    <row r="1252" spans="1:7" ht="15.75" x14ac:dyDescent="0.25">
      <c r="A1252" s="620" t="s">
        <v>1289</v>
      </c>
      <c r="B1252" s="620" t="s">
        <v>8460</v>
      </c>
      <c r="C1252" s="620" t="s">
        <v>4060</v>
      </c>
      <c r="D1252" s="620" t="s">
        <v>426</v>
      </c>
      <c r="E1252" s="657">
        <v>2024</v>
      </c>
      <c r="F1252" s="79">
        <v>22995</v>
      </c>
      <c r="G1252" s="621" t="s">
        <v>7748</v>
      </c>
    </row>
    <row r="1253" spans="1:7" ht="15.75" x14ac:dyDescent="0.25">
      <c r="A1253" s="620" t="s">
        <v>1289</v>
      </c>
      <c r="B1253" s="620" t="s">
        <v>8461</v>
      </c>
      <c r="C1253" s="620" t="s">
        <v>3782</v>
      </c>
      <c r="D1253" s="620" t="s">
        <v>426</v>
      </c>
      <c r="E1253" s="657">
        <v>2024</v>
      </c>
      <c r="F1253" s="79">
        <v>27885</v>
      </c>
      <c r="G1253" s="621" t="s">
        <v>7748</v>
      </c>
    </row>
    <row r="1254" spans="1:7" ht="15.75" x14ac:dyDescent="0.25">
      <c r="A1254" s="620" t="s">
        <v>1289</v>
      </c>
      <c r="B1254" s="620" t="s">
        <v>8160</v>
      </c>
      <c r="C1254" s="620" t="s">
        <v>4060</v>
      </c>
      <c r="D1254" s="620" t="s">
        <v>426</v>
      </c>
      <c r="E1254" s="657">
        <v>2024</v>
      </c>
      <c r="F1254" s="79">
        <v>24995</v>
      </c>
      <c r="G1254" s="621" t="s">
        <v>7748</v>
      </c>
    </row>
    <row r="1255" spans="1:7" ht="15.75" x14ac:dyDescent="0.25">
      <c r="A1255" s="620" t="s">
        <v>1289</v>
      </c>
      <c r="B1255" s="620" t="s">
        <v>8163</v>
      </c>
      <c r="C1255" s="620" t="s">
        <v>3782</v>
      </c>
      <c r="D1255" s="620" t="s">
        <v>426</v>
      </c>
      <c r="E1255" s="657">
        <v>2024</v>
      </c>
      <c r="F1255" s="79">
        <v>24895</v>
      </c>
      <c r="G1255" s="621" t="s">
        <v>7746</v>
      </c>
    </row>
    <row r="1256" spans="1:7" ht="15.75" x14ac:dyDescent="0.25">
      <c r="A1256" s="620" t="s">
        <v>1289</v>
      </c>
      <c r="B1256" s="620" t="s">
        <v>8165</v>
      </c>
      <c r="C1256" s="620" t="s">
        <v>3782</v>
      </c>
      <c r="D1256" s="620" t="s">
        <v>426</v>
      </c>
      <c r="E1256" s="657">
        <v>2024</v>
      </c>
      <c r="F1256" s="79">
        <v>31945</v>
      </c>
      <c r="G1256" s="621" t="s">
        <v>7746</v>
      </c>
    </row>
    <row r="1257" spans="1:7" ht="15.75" x14ac:dyDescent="0.25">
      <c r="A1257" s="620" t="s">
        <v>1289</v>
      </c>
      <c r="B1257" s="620" t="s">
        <v>8462</v>
      </c>
      <c r="C1257" s="620" t="s">
        <v>3782</v>
      </c>
      <c r="D1257" s="620" t="s">
        <v>426</v>
      </c>
      <c r="E1257" s="657">
        <v>2024</v>
      </c>
      <c r="F1257" s="79">
        <v>27195</v>
      </c>
      <c r="G1257" s="621" t="s">
        <v>7746</v>
      </c>
    </row>
    <row r="1258" spans="1:7" ht="15.75" x14ac:dyDescent="0.25">
      <c r="A1258" s="620" t="s">
        <v>1289</v>
      </c>
      <c r="B1258" s="620" t="s">
        <v>8166</v>
      </c>
      <c r="C1258" s="620" t="s">
        <v>3747</v>
      </c>
      <c r="D1258" s="620" t="s">
        <v>426</v>
      </c>
      <c r="E1258" s="657">
        <v>2024</v>
      </c>
      <c r="F1258" s="79">
        <v>34495</v>
      </c>
      <c r="G1258" s="621" t="s">
        <v>7746</v>
      </c>
    </row>
    <row r="1259" spans="1:7" ht="15.75" x14ac:dyDescent="0.25">
      <c r="A1259" s="620" t="s">
        <v>1289</v>
      </c>
      <c r="B1259" s="620" t="s">
        <v>8167</v>
      </c>
      <c r="C1259" s="620" t="s">
        <v>3747</v>
      </c>
      <c r="D1259" s="620" t="s">
        <v>426</v>
      </c>
      <c r="E1259" s="657">
        <v>2024</v>
      </c>
      <c r="F1259" s="79">
        <v>38195</v>
      </c>
      <c r="G1259" s="621" t="s">
        <v>7746</v>
      </c>
    </row>
    <row r="1260" spans="1:7" ht="15.75" customHeight="1" x14ac:dyDescent="0.25">
      <c r="A1260" s="620" t="s">
        <v>1289</v>
      </c>
      <c r="B1260" s="620" t="s">
        <v>8168</v>
      </c>
      <c r="C1260" s="620" t="s">
        <v>3782</v>
      </c>
      <c r="D1260" s="620" t="s">
        <v>426</v>
      </c>
      <c r="E1260" s="657">
        <v>2024</v>
      </c>
      <c r="F1260" s="79">
        <v>28895</v>
      </c>
      <c r="G1260" s="621" t="s">
        <v>7757</v>
      </c>
    </row>
    <row r="1261" spans="1:7" ht="15.75" x14ac:dyDescent="0.25">
      <c r="A1261" s="620" t="s">
        <v>1289</v>
      </c>
      <c r="B1261" s="620" t="s">
        <v>8171</v>
      </c>
      <c r="C1261" s="620" t="s">
        <v>3782</v>
      </c>
      <c r="D1261" s="620" t="s">
        <v>426</v>
      </c>
      <c r="E1261" s="657">
        <v>2024</v>
      </c>
      <c r="F1261" s="79">
        <v>35795</v>
      </c>
      <c r="G1261" s="621" t="s">
        <v>7757</v>
      </c>
    </row>
    <row r="1262" spans="1:7" ht="15.75" x14ac:dyDescent="0.25">
      <c r="A1262" s="620" t="s">
        <v>1289</v>
      </c>
      <c r="B1262" s="620" t="s">
        <v>8174</v>
      </c>
      <c r="C1262" s="620" t="s">
        <v>3747</v>
      </c>
      <c r="D1262" s="620" t="s">
        <v>426</v>
      </c>
      <c r="E1262" s="657">
        <v>2024</v>
      </c>
      <c r="F1262" s="79">
        <v>40195</v>
      </c>
      <c r="G1262" s="621" t="s">
        <v>7757</v>
      </c>
    </row>
    <row r="1263" spans="1:7" ht="15.75" x14ac:dyDescent="0.25">
      <c r="A1263" s="620" t="s">
        <v>1289</v>
      </c>
      <c r="B1263" s="620" t="s">
        <v>8170</v>
      </c>
      <c r="C1263" s="620" t="s">
        <v>3782</v>
      </c>
      <c r="D1263" s="620" t="s">
        <v>426</v>
      </c>
      <c r="E1263" s="657">
        <v>2024</v>
      </c>
      <c r="F1263" s="79">
        <v>36105</v>
      </c>
      <c r="G1263" s="621" t="s">
        <v>7757</v>
      </c>
    </row>
    <row r="1264" spans="1:7" ht="15.75" x14ac:dyDescent="0.25">
      <c r="A1264" s="620" t="s">
        <v>1289</v>
      </c>
      <c r="B1264" s="620" t="s">
        <v>8173</v>
      </c>
      <c r="C1264" s="620" t="s">
        <v>3747</v>
      </c>
      <c r="D1264" s="620" t="s">
        <v>426</v>
      </c>
      <c r="E1264" s="657">
        <v>2024</v>
      </c>
      <c r="F1264" s="79">
        <v>39360</v>
      </c>
      <c r="G1264" s="621" t="s">
        <v>7757</v>
      </c>
    </row>
    <row r="1265" spans="1:7" ht="15.75" x14ac:dyDescent="0.25">
      <c r="A1265" s="620" t="s">
        <v>1289</v>
      </c>
      <c r="B1265" s="620" t="s">
        <v>8169</v>
      </c>
      <c r="C1265" s="620" t="s">
        <v>3782</v>
      </c>
      <c r="D1265" s="620" t="s">
        <v>426</v>
      </c>
      <c r="E1265" s="657">
        <v>2024</v>
      </c>
      <c r="F1265" s="79">
        <v>31195</v>
      </c>
      <c r="G1265" s="621" t="s">
        <v>7757</v>
      </c>
    </row>
    <row r="1266" spans="1:7" ht="15.75" x14ac:dyDescent="0.25">
      <c r="A1266" s="620" t="s">
        <v>1289</v>
      </c>
      <c r="B1266" s="620" t="s">
        <v>8175</v>
      </c>
      <c r="C1266" s="620" t="s">
        <v>3782</v>
      </c>
      <c r="D1266" s="620" t="s">
        <v>426</v>
      </c>
      <c r="E1266" s="657">
        <v>2024</v>
      </c>
      <c r="F1266" s="79">
        <v>40345</v>
      </c>
      <c r="G1266" s="621" t="s">
        <v>7757</v>
      </c>
    </row>
    <row r="1267" spans="1:7" ht="15.75" x14ac:dyDescent="0.25">
      <c r="A1267" s="620" t="s">
        <v>1289</v>
      </c>
      <c r="B1267" s="620" t="s">
        <v>8176</v>
      </c>
      <c r="C1267" s="620" t="s">
        <v>3747</v>
      </c>
      <c r="D1267" s="620" t="s">
        <v>426</v>
      </c>
      <c r="E1267" s="657">
        <v>2024</v>
      </c>
      <c r="F1267" s="79">
        <v>42795</v>
      </c>
      <c r="G1267" s="621" t="s">
        <v>7757</v>
      </c>
    </row>
    <row r="1268" spans="1:7" ht="15.75" customHeight="1" x14ac:dyDescent="0.25">
      <c r="A1268" s="620" t="s">
        <v>1289</v>
      </c>
      <c r="B1268" s="620" t="s">
        <v>8463</v>
      </c>
      <c r="C1268" s="620" t="s">
        <v>3747</v>
      </c>
      <c r="D1268" s="620" t="s">
        <v>426</v>
      </c>
      <c r="E1268" s="657">
        <v>2024</v>
      </c>
      <c r="F1268" s="79">
        <v>39960</v>
      </c>
      <c r="G1268" s="621" t="s">
        <v>7757</v>
      </c>
    </row>
    <row r="1269" spans="1:7" ht="15.75" customHeight="1" x14ac:dyDescent="0.25">
      <c r="A1269" s="620" t="s">
        <v>1289</v>
      </c>
      <c r="B1269" s="620" t="s">
        <v>8178</v>
      </c>
      <c r="C1269" s="620" t="s">
        <v>7788</v>
      </c>
      <c r="D1269" s="620" t="s">
        <v>5124</v>
      </c>
      <c r="E1269" s="657">
        <v>2024</v>
      </c>
      <c r="F1269" s="79">
        <v>48495</v>
      </c>
      <c r="G1269" s="621" t="s">
        <v>7757</v>
      </c>
    </row>
    <row r="1270" spans="1:7" ht="15.75" customHeight="1" x14ac:dyDescent="0.25">
      <c r="A1270" s="620" t="s">
        <v>1289</v>
      </c>
      <c r="B1270" s="620" t="s">
        <v>8177</v>
      </c>
      <c r="C1270" s="620" t="s">
        <v>7788</v>
      </c>
      <c r="D1270" s="620" t="s">
        <v>5124</v>
      </c>
      <c r="E1270" s="657">
        <v>2024</v>
      </c>
      <c r="F1270" s="79">
        <v>44995</v>
      </c>
      <c r="G1270" s="621" t="s">
        <v>7757</v>
      </c>
    </row>
    <row r="1271" spans="1:7" ht="15.75" x14ac:dyDescent="0.25">
      <c r="A1271" s="620" t="s">
        <v>1289</v>
      </c>
      <c r="B1271" s="620" t="s">
        <v>8179</v>
      </c>
      <c r="C1271" s="620" t="s">
        <v>7788</v>
      </c>
      <c r="D1271" s="620" t="s">
        <v>5124</v>
      </c>
      <c r="E1271" s="657">
        <v>2024</v>
      </c>
      <c r="F1271" s="79">
        <v>51995</v>
      </c>
      <c r="G1271" s="621" t="s">
        <v>7757</v>
      </c>
    </row>
    <row r="1272" spans="1:7" ht="15.75" x14ac:dyDescent="0.25">
      <c r="A1272" s="620" t="s">
        <v>1289</v>
      </c>
      <c r="B1272" s="620" t="s">
        <v>8464</v>
      </c>
      <c r="C1272" s="620" t="s">
        <v>3747</v>
      </c>
      <c r="D1272" s="620" t="s">
        <v>5124</v>
      </c>
      <c r="E1272" s="657">
        <v>2024</v>
      </c>
      <c r="F1272" s="79">
        <v>32735</v>
      </c>
      <c r="G1272" s="621" t="s">
        <v>7746</v>
      </c>
    </row>
    <row r="1273" spans="1:7" ht="15.75" x14ac:dyDescent="0.25">
      <c r="A1273" s="620" t="s">
        <v>1289</v>
      </c>
      <c r="B1273" s="620" t="s">
        <v>8186</v>
      </c>
      <c r="C1273" s="620" t="s">
        <v>3747</v>
      </c>
      <c r="D1273" s="620" t="s">
        <v>5124</v>
      </c>
      <c r="E1273" s="657">
        <v>2024</v>
      </c>
      <c r="F1273" s="79">
        <v>44215</v>
      </c>
      <c r="G1273" s="621" t="s">
        <v>7746</v>
      </c>
    </row>
    <row r="1274" spans="1:7" ht="15.75" x14ac:dyDescent="0.25">
      <c r="A1274" s="620" t="s">
        <v>1289</v>
      </c>
      <c r="B1274" s="620" t="s">
        <v>8467</v>
      </c>
      <c r="C1274" s="620" t="s">
        <v>3747</v>
      </c>
      <c r="D1274" s="620" t="s">
        <v>5124</v>
      </c>
      <c r="E1274" s="657">
        <v>2024</v>
      </c>
      <c r="F1274" s="79">
        <v>39015</v>
      </c>
      <c r="G1274" s="621" t="s">
        <v>7746</v>
      </c>
    </row>
    <row r="1275" spans="1:7" ht="15.75" x14ac:dyDescent="0.25">
      <c r="A1275" s="620" t="s">
        <v>1289</v>
      </c>
      <c r="B1275" s="620" t="s">
        <v>8467</v>
      </c>
      <c r="C1275" s="620" t="s">
        <v>3747</v>
      </c>
      <c r="D1275" s="620" t="s">
        <v>5124</v>
      </c>
      <c r="E1275" s="657">
        <v>2024</v>
      </c>
      <c r="F1275" s="79">
        <v>40565</v>
      </c>
      <c r="G1275" s="621" t="s">
        <v>7746</v>
      </c>
    </row>
    <row r="1276" spans="1:7" ht="15.75" x14ac:dyDescent="0.25">
      <c r="A1276" s="620" t="s">
        <v>1289</v>
      </c>
      <c r="B1276" s="620" t="s">
        <v>8466</v>
      </c>
      <c r="C1276" s="620" t="s">
        <v>3747</v>
      </c>
      <c r="D1276" s="620" t="s">
        <v>5124</v>
      </c>
      <c r="E1276" s="657">
        <v>2024</v>
      </c>
      <c r="F1276" s="79">
        <v>35985</v>
      </c>
      <c r="G1276" s="621" t="s">
        <v>7746</v>
      </c>
    </row>
    <row r="1277" spans="1:7" ht="15.75" x14ac:dyDescent="0.25">
      <c r="A1277" s="620" t="s">
        <v>1289</v>
      </c>
      <c r="B1277" s="620" t="s">
        <v>8465</v>
      </c>
      <c r="C1277" s="620" t="s">
        <v>3747</v>
      </c>
      <c r="D1277" s="620" t="s">
        <v>5124</v>
      </c>
      <c r="E1277" s="657">
        <v>2024</v>
      </c>
      <c r="F1277" s="79">
        <v>34635</v>
      </c>
      <c r="G1277" s="621" t="s">
        <v>7746</v>
      </c>
    </row>
    <row r="1278" spans="1:7" ht="15.75" x14ac:dyDescent="0.25">
      <c r="A1278" s="620" t="s">
        <v>1289</v>
      </c>
      <c r="B1278" s="620" t="s">
        <v>8468</v>
      </c>
      <c r="C1278" s="620" t="s">
        <v>3747</v>
      </c>
      <c r="D1278" s="620" t="s">
        <v>5124</v>
      </c>
      <c r="E1278" s="657">
        <v>2024</v>
      </c>
      <c r="F1278" s="79">
        <v>41655</v>
      </c>
      <c r="G1278" s="621" t="s">
        <v>7746</v>
      </c>
    </row>
    <row r="1279" spans="1:7" ht="15.75" customHeight="1" x14ac:dyDescent="0.2">
      <c r="A1279" s="665" t="s">
        <v>48</v>
      </c>
      <c r="B1279" s="665" t="s">
        <v>9810</v>
      </c>
      <c r="C1279" s="665" t="s">
        <v>9811</v>
      </c>
      <c r="D1279" s="665" t="s">
        <v>110</v>
      </c>
      <c r="E1279" s="676">
        <v>2024</v>
      </c>
      <c r="F1279" s="671">
        <v>13349</v>
      </c>
      <c r="G1279" s="665" t="s">
        <v>2031</v>
      </c>
    </row>
    <row r="1280" spans="1:7" ht="15.75" x14ac:dyDescent="0.25">
      <c r="A1280" s="618" t="s">
        <v>7136</v>
      </c>
      <c r="B1280" s="618" t="s">
        <v>7137</v>
      </c>
      <c r="C1280" s="618" t="s">
        <v>1980</v>
      </c>
      <c r="D1280" s="618" t="s">
        <v>110</v>
      </c>
      <c r="E1280" s="631">
        <v>2024</v>
      </c>
      <c r="F1280" s="79">
        <v>39535</v>
      </c>
      <c r="G1280" s="618" t="s">
        <v>135</v>
      </c>
    </row>
    <row r="1281" spans="1:7" ht="15.75" x14ac:dyDescent="0.25">
      <c r="A1281" s="54" t="s">
        <v>42</v>
      </c>
      <c r="B1281" s="54" t="s">
        <v>7091</v>
      </c>
      <c r="C1281" s="54" t="s">
        <v>2114</v>
      </c>
      <c r="D1281" s="54" t="s">
        <v>43</v>
      </c>
      <c r="E1281" s="64">
        <v>2024</v>
      </c>
      <c r="F1281" s="681">
        <v>29320</v>
      </c>
      <c r="G1281" s="54" t="s">
        <v>9610</v>
      </c>
    </row>
    <row r="1282" spans="1:7" ht="15.75" x14ac:dyDescent="0.25">
      <c r="A1282" s="54" t="s">
        <v>42</v>
      </c>
      <c r="B1282" s="54" t="s">
        <v>3889</v>
      </c>
      <c r="C1282" s="54" t="s">
        <v>1985</v>
      </c>
      <c r="D1282" s="54" t="s">
        <v>43</v>
      </c>
      <c r="E1282" s="64">
        <v>2024</v>
      </c>
      <c r="F1282" s="681">
        <v>28855</v>
      </c>
      <c r="G1282" s="54" t="s">
        <v>135</v>
      </c>
    </row>
    <row r="1283" spans="1:7" ht="15.75" x14ac:dyDescent="0.25">
      <c r="A1283" s="54" t="s">
        <v>42</v>
      </c>
      <c r="B1283" s="54" t="s">
        <v>5746</v>
      </c>
      <c r="C1283" s="54" t="s">
        <v>1985</v>
      </c>
      <c r="D1283" s="54" t="s">
        <v>110</v>
      </c>
      <c r="E1283" s="64">
        <v>2024</v>
      </c>
      <c r="F1283" s="681">
        <v>28855</v>
      </c>
      <c r="G1283" s="54" t="s">
        <v>135</v>
      </c>
    </row>
    <row r="1284" spans="1:7" ht="15.75" x14ac:dyDescent="0.25">
      <c r="A1284" s="54" t="s">
        <v>42</v>
      </c>
      <c r="B1284" s="54" t="s">
        <v>3890</v>
      </c>
      <c r="C1284" s="54" t="s">
        <v>1985</v>
      </c>
      <c r="D1284" s="54" t="s">
        <v>43</v>
      </c>
      <c r="E1284" s="64">
        <v>2024</v>
      </c>
      <c r="F1284" s="681">
        <v>30390</v>
      </c>
      <c r="G1284" s="54" t="s">
        <v>135</v>
      </c>
    </row>
    <row r="1285" spans="1:7" ht="15.75" x14ac:dyDescent="0.25">
      <c r="A1285" s="54" t="s">
        <v>42</v>
      </c>
      <c r="B1285" s="54" t="s">
        <v>9611</v>
      </c>
      <c r="C1285" s="54" t="s">
        <v>1985</v>
      </c>
      <c r="D1285" s="54" t="s">
        <v>43</v>
      </c>
      <c r="E1285" s="64">
        <v>2024</v>
      </c>
      <c r="F1285" s="681">
        <v>31390</v>
      </c>
      <c r="G1285" s="54" t="s">
        <v>135</v>
      </c>
    </row>
    <row r="1286" spans="1:7" ht="15.75" x14ac:dyDescent="0.25">
      <c r="A1286" s="54" t="s">
        <v>42</v>
      </c>
      <c r="B1286" s="54" t="s">
        <v>3891</v>
      </c>
      <c r="C1286" s="54" t="s">
        <v>1985</v>
      </c>
      <c r="D1286" s="54" t="s">
        <v>43</v>
      </c>
      <c r="E1286" s="64">
        <v>2024</v>
      </c>
      <c r="F1286" s="681">
        <v>33745</v>
      </c>
      <c r="G1286" s="54" t="s">
        <v>135</v>
      </c>
    </row>
    <row r="1287" spans="1:7" ht="15.75" x14ac:dyDescent="0.25">
      <c r="A1287" s="54" t="s">
        <v>42</v>
      </c>
      <c r="B1287" s="54" t="s">
        <v>9612</v>
      </c>
      <c r="C1287" s="54" t="s">
        <v>1985</v>
      </c>
      <c r="D1287" s="54" t="s">
        <v>43</v>
      </c>
      <c r="E1287" s="64">
        <v>2024</v>
      </c>
      <c r="F1287" s="681">
        <v>34295</v>
      </c>
      <c r="G1287" s="54" t="s">
        <v>135</v>
      </c>
    </row>
    <row r="1288" spans="1:7" ht="15.75" x14ac:dyDescent="0.25">
      <c r="A1288" s="618" t="s">
        <v>42</v>
      </c>
      <c r="B1288" s="618" t="s">
        <v>7080</v>
      </c>
      <c r="C1288" s="618" t="s">
        <v>2114</v>
      </c>
      <c r="D1288" s="618" t="s">
        <v>426</v>
      </c>
      <c r="E1288" s="631">
        <v>2024</v>
      </c>
      <c r="F1288" s="79">
        <v>54990</v>
      </c>
      <c r="G1288" s="618" t="s">
        <v>7072</v>
      </c>
    </row>
    <row r="1289" spans="1:7" ht="15.75" x14ac:dyDescent="0.25">
      <c r="A1289" s="618" t="s">
        <v>42</v>
      </c>
      <c r="B1289" s="618" t="s">
        <v>7078</v>
      </c>
      <c r="C1289" s="618" t="s">
        <v>3739</v>
      </c>
      <c r="D1289" s="618" t="s">
        <v>110</v>
      </c>
      <c r="E1289" s="631">
        <v>2024</v>
      </c>
      <c r="F1289" s="79">
        <v>42990</v>
      </c>
      <c r="G1289" s="618" t="s">
        <v>7072</v>
      </c>
    </row>
    <row r="1290" spans="1:7" ht="15.75" x14ac:dyDescent="0.25">
      <c r="A1290" s="618" t="s">
        <v>42</v>
      </c>
      <c r="B1290" s="618" t="s">
        <v>7079</v>
      </c>
      <c r="C1290" s="618" t="s">
        <v>3739</v>
      </c>
      <c r="D1290" s="618" t="s">
        <v>110</v>
      </c>
      <c r="E1290" s="631">
        <v>2024</v>
      </c>
      <c r="F1290" s="79">
        <v>49990</v>
      </c>
      <c r="G1290" s="618" t="s">
        <v>7072</v>
      </c>
    </row>
    <row r="1291" spans="1:7" ht="15.75" x14ac:dyDescent="0.25">
      <c r="A1291" s="618" t="s">
        <v>42</v>
      </c>
      <c r="B1291" s="618" t="s">
        <v>7139</v>
      </c>
      <c r="C1291" s="618" t="s">
        <v>4532</v>
      </c>
      <c r="D1291" s="618" t="s">
        <v>43</v>
      </c>
      <c r="E1291" s="631">
        <v>2024</v>
      </c>
      <c r="F1291" s="79">
        <v>142180</v>
      </c>
      <c r="G1291" s="618" t="s">
        <v>7140</v>
      </c>
    </row>
    <row r="1292" spans="1:7" ht="15.75" x14ac:dyDescent="0.25">
      <c r="A1292" s="618" t="s">
        <v>42</v>
      </c>
      <c r="B1292" s="618" t="s">
        <v>7141</v>
      </c>
      <c r="C1292" s="618" t="s">
        <v>4532</v>
      </c>
      <c r="D1292" s="618" t="s">
        <v>43</v>
      </c>
      <c r="E1292" s="631">
        <v>2024</v>
      </c>
      <c r="F1292" s="79">
        <v>138080</v>
      </c>
      <c r="G1292" s="618" t="s">
        <v>7140</v>
      </c>
    </row>
    <row r="1293" spans="1:7" ht="15.75" x14ac:dyDescent="0.25">
      <c r="A1293" s="54" t="s">
        <v>42</v>
      </c>
      <c r="B1293" s="54" t="s">
        <v>9613</v>
      </c>
      <c r="C1293" s="54" t="s">
        <v>2114</v>
      </c>
      <c r="D1293" s="54" t="s">
        <v>426</v>
      </c>
      <c r="E1293" s="64">
        <v>2024</v>
      </c>
      <c r="F1293" s="663">
        <v>31405</v>
      </c>
      <c r="G1293" s="54" t="s">
        <v>6882</v>
      </c>
    </row>
    <row r="1294" spans="1:7" ht="15.75" x14ac:dyDescent="0.25">
      <c r="A1294" s="54" t="s">
        <v>42</v>
      </c>
      <c r="B1294" s="618" t="s">
        <v>7145</v>
      </c>
      <c r="C1294" s="54" t="s">
        <v>3739</v>
      </c>
      <c r="D1294" s="54" t="s">
        <v>43</v>
      </c>
      <c r="E1294" s="64">
        <v>2024</v>
      </c>
      <c r="F1294" s="681">
        <v>26940</v>
      </c>
      <c r="G1294" s="54" t="s">
        <v>135</v>
      </c>
    </row>
    <row r="1295" spans="1:7" ht="15.75" x14ac:dyDescent="0.25">
      <c r="A1295" s="619" t="s">
        <v>42</v>
      </c>
      <c r="B1295" s="619" t="s">
        <v>46</v>
      </c>
      <c r="C1295" s="619" t="s">
        <v>3721</v>
      </c>
      <c r="D1295" s="619" t="s">
        <v>4565</v>
      </c>
      <c r="E1295" s="631">
        <v>2024</v>
      </c>
      <c r="F1295" s="79">
        <v>43846</v>
      </c>
      <c r="G1295" s="619" t="s">
        <v>7275</v>
      </c>
    </row>
    <row r="1296" spans="1:7" ht="15.75" x14ac:dyDescent="0.25">
      <c r="A1296" s="619" t="s">
        <v>42</v>
      </c>
      <c r="B1296" s="619" t="s">
        <v>46</v>
      </c>
      <c r="C1296" s="619" t="s">
        <v>4532</v>
      </c>
      <c r="D1296" s="619" t="s">
        <v>4565</v>
      </c>
      <c r="E1296" s="631">
        <v>2024</v>
      </c>
      <c r="F1296" s="79">
        <v>53023</v>
      </c>
      <c r="G1296" s="619" t="s">
        <v>7275</v>
      </c>
    </row>
    <row r="1297" spans="1:7" ht="15.75" x14ac:dyDescent="0.25">
      <c r="A1297" s="619" t="s">
        <v>42</v>
      </c>
      <c r="B1297" s="619" t="s">
        <v>46</v>
      </c>
      <c r="C1297" s="619" t="s">
        <v>1980</v>
      </c>
      <c r="D1297" s="619" t="s">
        <v>4565</v>
      </c>
      <c r="E1297" s="631">
        <v>2024</v>
      </c>
      <c r="F1297" s="79">
        <v>44293</v>
      </c>
      <c r="G1297" s="619" t="s">
        <v>7275</v>
      </c>
    </row>
    <row r="1298" spans="1:7" ht="15.75" x14ac:dyDescent="0.25">
      <c r="A1298" s="619" t="s">
        <v>42</v>
      </c>
      <c r="B1298" s="619" t="s">
        <v>7713</v>
      </c>
      <c r="C1298" s="619" t="s">
        <v>2845</v>
      </c>
      <c r="D1298" s="619" t="s">
        <v>4565</v>
      </c>
      <c r="E1298" s="631">
        <v>2024</v>
      </c>
      <c r="F1298" s="79">
        <v>49006</v>
      </c>
      <c r="G1298" s="619" t="s">
        <v>7275</v>
      </c>
    </row>
    <row r="1299" spans="1:7" ht="15.75" x14ac:dyDescent="0.25">
      <c r="A1299" s="619" t="s">
        <v>42</v>
      </c>
      <c r="B1299" s="619" t="s">
        <v>7713</v>
      </c>
      <c r="C1299" s="619" t="s">
        <v>2845</v>
      </c>
      <c r="D1299" s="619" t="s">
        <v>4565</v>
      </c>
      <c r="E1299" s="631">
        <v>2024</v>
      </c>
      <c r="F1299" s="79">
        <v>54179</v>
      </c>
      <c r="G1299" s="619" t="s">
        <v>7275</v>
      </c>
    </row>
    <row r="1300" spans="1:7" ht="15.75" x14ac:dyDescent="0.25">
      <c r="A1300" s="618" t="s">
        <v>42</v>
      </c>
      <c r="B1300" s="618" t="s">
        <v>9727</v>
      </c>
      <c r="C1300" s="618" t="s">
        <v>1985</v>
      </c>
      <c r="D1300" s="618" t="s">
        <v>426</v>
      </c>
      <c r="E1300" s="631">
        <v>2024</v>
      </c>
      <c r="F1300" s="79">
        <v>51410</v>
      </c>
      <c r="G1300" s="618" t="s">
        <v>7317</v>
      </c>
    </row>
    <row r="1301" spans="1:7" ht="15.75" x14ac:dyDescent="0.25">
      <c r="A1301" s="618" t="s">
        <v>42</v>
      </c>
      <c r="B1301" s="618" t="s">
        <v>9728</v>
      </c>
      <c r="C1301" s="618" t="s">
        <v>3721</v>
      </c>
      <c r="D1301" s="618" t="s">
        <v>426</v>
      </c>
      <c r="E1301" s="631">
        <v>2024</v>
      </c>
      <c r="F1301" s="79">
        <v>54390</v>
      </c>
      <c r="G1301" s="618" t="s">
        <v>7317</v>
      </c>
    </row>
    <row r="1302" spans="1:7" ht="15.75" x14ac:dyDescent="0.25">
      <c r="A1302" s="618" t="s">
        <v>42</v>
      </c>
      <c r="B1302" s="618" t="s">
        <v>9729</v>
      </c>
      <c r="C1302" s="618" t="s">
        <v>3721</v>
      </c>
      <c r="D1302" s="618" t="s">
        <v>426</v>
      </c>
      <c r="E1302" s="631">
        <v>2024</v>
      </c>
      <c r="F1302" s="79">
        <v>58475</v>
      </c>
      <c r="G1302" s="618" t="s">
        <v>7317</v>
      </c>
    </row>
    <row r="1303" spans="1:7" ht="15.75" x14ac:dyDescent="0.25">
      <c r="A1303" s="618" t="s">
        <v>42</v>
      </c>
      <c r="B1303" s="618" t="s">
        <v>9730</v>
      </c>
      <c r="C1303" s="618" t="s">
        <v>1985</v>
      </c>
      <c r="D1303" s="618" t="s">
        <v>43</v>
      </c>
      <c r="E1303" s="631">
        <v>2024</v>
      </c>
      <c r="F1303" s="79">
        <v>45020</v>
      </c>
      <c r="G1303" s="618" t="s">
        <v>7317</v>
      </c>
    </row>
    <row r="1304" spans="1:7" ht="15.75" x14ac:dyDescent="0.25">
      <c r="A1304" s="618" t="s">
        <v>42</v>
      </c>
      <c r="B1304" s="618" t="s">
        <v>9730</v>
      </c>
      <c r="C1304" s="618" t="s">
        <v>1985</v>
      </c>
      <c r="D1304" s="618" t="s">
        <v>426</v>
      </c>
      <c r="E1304" s="631">
        <v>2024</v>
      </c>
      <c r="F1304" s="79">
        <v>46620</v>
      </c>
      <c r="G1304" s="618" t="s">
        <v>7317</v>
      </c>
    </row>
    <row r="1305" spans="1:7" s="831" customFormat="1" ht="15.75" x14ac:dyDescent="0.25">
      <c r="A1305" s="890" t="s">
        <v>42</v>
      </c>
      <c r="B1305" s="890" t="s">
        <v>10715</v>
      </c>
      <c r="C1305" s="890" t="s">
        <v>3761</v>
      </c>
      <c r="D1305" s="877" t="s">
        <v>110</v>
      </c>
      <c r="E1305" s="892">
        <v>2024</v>
      </c>
      <c r="F1305" s="936">
        <v>24506</v>
      </c>
      <c r="G1305" s="937" t="s">
        <v>4874</v>
      </c>
    </row>
    <row r="1306" spans="1:7" ht="15.75" x14ac:dyDescent="0.25">
      <c r="A1306" s="619" t="s">
        <v>42</v>
      </c>
      <c r="B1306" s="619" t="s">
        <v>4900</v>
      </c>
      <c r="C1306" s="619" t="s">
        <v>3721</v>
      </c>
      <c r="D1306" s="619" t="s">
        <v>110</v>
      </c>
      <c r="E1306" s="631">
        <v>2024</v>
      </c>
      <c r="F1306" s="79">
        <v>39270</v>
      </c>
      <c r="G1306" s="619" t="s">
        <v>7317</v>
      </c>
    </row>
    <row r="1307" spans="1:7" ht="15.75" x14ac:dyDescent="0.25">
      <c r="A1307" s="619" t="s">
        <v>42</v>
      </c>
      <c r="B1307" s="619" t="s">
        <v>4900</v>
      </c>
      <c r="C1307" s="619" t="s">
        <v>3721</v>
      </c>
      <c r="D1307" s="619" t="s">
        <v>426</v>
      </c>
      <c r="E1307" s="631">
        <v>2024</v>
      </c>
      <c r="F1307" s="79">
        <v>40870</v>
      </c>
      <c r="G1307" s="619" t="s">
        <v>7317</v>
      </c>
    </row>
    <row r="1308" spans="1:7" ht="15.75" x14ac:dyDescent="0.25">
      <c r="A1308" s="619" t="s">
        <v>42</v>
      </c>
      <c r="B1308" s="619" t="s">
        <v>7489</v>
      </c>
      <c r="C1308" s="619" t="s">
        <v>1985</v>
      </c>
      <c r="D1308" s="619" t="s">
        <v>426</v>
      </c>
      <c r="E1308" s="631">
        <v>2024</v>
      </c>
      <c r="F1308" s="79">
        <v>42570</v>
      </c>
      <c r="G1308" s="619" t="s">
        <v>7317</v>
      </c>
    </row>
    <row r="1309" spans="1:7" ht="15.75" x14ac:dyDescent="0.25">
      <c r="A1309" s="619" t="s">
        <v>42</v>
      </c>
      <c r="B1309" s="619" t="s">
        <v>7489</v>
      </c>
      <c r="C1309" s="619" t="s">
        <v>1985</v>
      </c>
      <c r="D1309" s="619" t="s">
        <v>110</v>
      </c>
      <c r="E1309" s="631">
        <v>2024</v>
      </c>
      <c r="F1309" s="79">
        <v>40970</v>
      </c>
      <c r="G1309" s="619" t="s">
        <v>7317</v>
      </c>
    </row>
    <row r="1310" spans="1:7" ht="15.75" x14ac:dyDescent="0.25">
      <c r="A1310" s="619" t="s">
        <v>42</v>
      </c>
      <c r="B1310" s="619" t="s">
        <v>7711</v>
      </c>
      <c r="C1310" s="619" t="s">
        <v>1985</v>
      </c>
      <c r="D1310" s="619" t="s">
        <v>426</v>
      </c>
      <c r="E1310" s="631">
        <v>2024</v>
      </c>
      <c r="F1310" s="79">
        <v>43570</v>
      </c>
      <c r="G1310" s="619" t="s">
        <v>7317</v>
      </c>
    </row>
    <row r="1311" spans="1:7" ht="15.75" x14ac:dyDescent="0.25">
      <c r="A1311" s="619" t="s">
        <v>42</v>
      </c>
      <c r="B1311" s="619" t="s">
        <v>7711</v>
      </c>
      <c r="C1311" s="619" t="s">
        <v>1985</v>
      </c>
      <c r="D1311" s="619" t="s">
        <v>110</v>
      </c>
      <c r="E1311" s="631">
        <v>2024</v>
      </c>
      <c r="F1311" s="79">
        <v>41970</v>
      </c>
      <c r="G1311" s="619" t="s">
        <v>7317</v>
      </c>
    </row>
    <row r="1312" spans="1:7" ht="15.75" x14ac:dyDescent="0.25">
      <c r="A1312" s="619" t="s">
        <v>42</v>
      </c>
      <c r="B1312" s="619" t="s">
        <v>4905</v>
      </c>
      <c r="C1312" s="619" t="s">
        <v>3721</v>
      </c>
      <c r="D1312" s="619" t="s">
        <v>110</v>
      </c>
      <c r="E1312" s="631">
        <v>2024</v>
      </c>
      <c r="F1312" s="79">
        <v>46525</v>
      </c>
      <c r="G1312" s="619" t="s">
        <v>7317</v>
      </c>
    </row>
    <row r="1313" spans="1:7" ht="15.75" x14ac:dyDescent="0.25">
      <c r="A1313" s="619" t="s">
        <v>42</v>
      </c>
      <c r="B1313" s="619" t="s">
        <v>4905</v>
      </c>
      <c r="C1313" s="619" t="s">
        <v>3721</v>
      </c>
      <c r="D1313" s="619" t="s">
        <v>426</v>
      </c>
      <c r="E1313" s="631">
        <v>2024</v>
      </c>
      <c r="F1313" s="79">
        <v>48475</v>
      </c>
      <c r="G1313" s="619" t="s">
        <v>7317</v>
      </c>
    </row>
    <row r="1314" spans="1:7" ht="15.75" x14ac:dyDescent="0.25">
      <c r="A1314" s="619" t="s">
        <v>42</v>
      </c>
      <c r="B1314" s="619" t="s">
        <v>7492</v>
      </c>
      <c r="C1314" s="619" t="s">
        <v>1985</v>
      </c>
      <c r="D1314" s="619" t="s">
        <v>426</v>
      </c>
      <c r="E1314" s="631">
        <v>2024</v>
      </c>
      <c r="F1314" s="79">
        <v>50175</v>
      </c>
      <c r="G1314" s="619" t="s">
        <v>7317</v>
      </c>
    </row>
    <row r="1315" spans="1:7" ht="15.75" x14ac:dyDescent="0.25">
      <c r="A1315" s="619" t="s">
        <v>42</v>
      </c>
      <c r="B1315" s="619" t="s">
        <v>7492</v>
      </c>
      <c r="C1315" s="619" t="s">
        <v>1985</v>
      </c>
      <c r="D1315" s="619" t="s">
        <v>110</v>
      </c>
      <c r="E1315" s="631">
        <v>2024</v>
      </c>
      <c r="F1315" s="79">
        <v>48225</v>
      </c>
      <c r="G1315" s="619" t="s">
        <v>7317</v>
      </c>
    </row>
    <row r="1316" spans="1:7" ht="15.75" x14ac:dyDescent="0.25">
      <c r="A1316" s="619" t="s">
        <v>42</v>
      </c>
      <c r="B1316" s="619" t="s">
        <v>7712</v>
      </c>
      <c r="C1316" s="619" t="s">
        <v>3721</v>
      </c>
      <c r="D1316" s="619" t="s">
        <v>110</v>
      </c>
      <c r="E1316" s="631">
        <v>2024</v>
      </c>
      <c r="F1316" s="79">
        <v>49725</v>
      </c>
      <c r="G1316" s="619" t="s">
        <v>7317</v>
      </c>
    </row>
    <row r="1317" spans="1:7" ht="15.75" x14ac:dyDescent="0.25">
      <c r="A1317" s="619" t="s">
        <v>42</v>
      </c>
      <c r="B1317" s="619" t="s">
        <v>7712</v>
      </c>
      <c r="C1317" s="619" t="s">
        <v>3721</v>
      </c>
      <c r="D1317" s="619" t="s">
        <v>426</v>
      </c>
      <c r="E1317" s="631">
        <v>2024</v>
      </c>
      <c r="F1317" s="79">
        <v>51675</v>
      </c>
      <c r="G1317" s="619" t="s">
        <v>7317</v>
      </c>
    </row>
    <row r="1318" spans="1:7" ht="15.75" x14ac:dyDescent="0.25">
      <c r="A1318" s="619" t="s">
        <v>42</v>
      </c>
      <c r="B1318" s="619" t="s">
        <v>7493</v>
      </c>
      <c r="C1318" s="619" t="s">
        <v>1985</v>
      </c>
      <c r="D1318" s="619" t="s">
        <v>110</v>
      </c>
      <c r="E1318" s="631">
        <v>2024</v>
      </c>
      <c r="F1318" s="79">
        <v>51425</v>
      </c>
      <c r="G1318" s="619" t="s">
        <v>7317</v>
      </c>
    </row>
    <row r="1319" spans="1:7" ht="15.75" x14ac:dyDescent="0.25">
      <c r="A1319" s="619" t="s">
        <v>42</v>
      </c>
      <c r="B1319" s="619" t="s">
        <v>7493</v>
      </c>
      <c r="C1319" s="619" t="s">
        <v>1985</v>
      </c>
      <c r="D1319" s="619" t="s">
        <v>426</v>
      </c>
      <c r="E1319" s="631">
        <v>2024</v>
      </c>
      <c r="F1319" s="79">
        <v>53375</v>
      </c>
      <c r="G1319" s="619" t="s">
        <v>7317</v>
      </c>
    </row>
    <row r="1320" spans="1:7" ht="15.75" x14ac:dyDescent="0.25">
      <c r="A1320" s="619" t="s">
        <v>42</v>
      </c>
      <c r="B1320" s="619" t="s">
        <v>4903</v>
      </c>
      <c r="C1320" s="619" t="s">
        <v>3721</v>
      </c>
      <c r="D1320" s="619" t="s">
        <v>110</v>
      </c>
      <c r="E1320" s="631">
        <v>2024</v>
      </c>
      <c r="F1320" s="79">
        <v>42420</v>
      </c>
      <c r="G1320" s="619" t="s">
        <v>7317</v>
      </c>
    </row>
    <row r="1321" spans="1:7" ht="15.75" x14ac:dyDescent="0.25">
      <c r="A1321" s="619" t="s">
        <v>42</v>
      </c>
      <c r="B1321" s="619" t="s">
        <v>4903</v>
      </c>
      <c r="C1321" s="619" t="s">
        <v>3721</v>
      </c>
      <c r="D1321" s="619" t="s">
        <v>426</v>
      </c>
      <c r="E1321" s="631">
        <v>2024</v>
      </c>
      <c r="F1321" s="79">
        <v>44020</v>
      </c>
      <c r="G1321" s="619" t="s">
        <v>7317</v>
      </c>
    </row>
    <row r="1322" spans="1:7" ht="15.75" x14ac:dyDescent="0.25">
      <c r="A1322" s="619" t="s">
        <v>42</v>
      </c>
      <c r="B1322" s="619" t="s">
        <v>7490</v>
      </c>
      <c r="C1322" s="619" t="s">
        <v>1985</v>
      </c>
      <c r="D1322" s="619" t="s">
        <v>426</v>
      </c>
      <c r="E1322" s="631">
        <v>2024</v>
      </c>
      <c r="F1322" s="79">
        <v>45720</v>
      </c>
      <c r="G1322" s="619" t="s">
        <v>7317</v>
      </c>
    </row>
    <row r="1323" spans="1:7" ht="15.75" x14ac:dyDescent="0.25">
      <c r="A1323" s="619" t="s">
        <v>42</v>
      </c>
      <c r="B1323" s="619" t="s">
        <v>7490</v>
      </c>
      <c r="C1323" s="619" t="s">
        <v>1985</v>
      </c>
      <c r="D1323" s="619" t="s">
        <v>110</v>
      </c>
      <c r="E1323" s="631">
        <v>2024</v>
      </c>
      <c r="F1323" s="79">
        <v>44120</v>
      </c>
      <c r="G1323" s="619" t="s">
        <v>7317</v>
      </c>
    </row>
    <row r="1324" spans="1:7" ht="15.75" x14ac:dyDescent="0.25">
      <c r="A1324" s="619" t="s">
        <v>42</v>
      </c>
      <c r="B1324" s="619" t="s">
        <v>7710</v>
      </c>
      <c r="C1324" s="619" t="s">
        <v>1985</v>
      </c>
      <c r="D1324" s="619" t="s">
        <v>110</v>
      </c>
      <c r="E1324" s="631">
        <v>2024</v>
      </c>
      <c r="F1324" s="79">
        <v>45120</v>
      </c>
      <c r="G1324" s="619" t="s">
        <v>7317</v>
      </c>
    </row>
    <row r="1325" spans="1:7" ht="15.75" x14ac:dyDescent="0.25">
      <c r="A1325" s="619" t="s">
        <v>42</v>
      </c>
      <c r="B1325" s="619" t="s">
        <v>7710</v>
      </c>
      <c r="C1325" s="619" t="s">
        <v>1985</v>
      </c>
      <c r="D1325" s="619" t="s">
        <v>426</v>
      </c>
      <c r="E1325" s="631">
        <v>2024</v>
      </c>
      <c r="F1325" s="79">
        <v>46720</v>
      </c>
      <c r="G1325" s="619" t="s">
        <v>7317</v>
      </c>
    </row>
    <row r="1326" spans="1:7" ht="15.75" x14ac:dyDescent="0.25">
      <c r="A1326" s="619" t="s">
        <v>42</v>
      </c>
      <c r="B1326" s="619" t="s">
        <v>6844</v>
      </c>
      <c r="C1326" s="619" t="s">
        <v>3721</v>
      </c>
      <c r="D1326" s="619" t="s">
        <v>110</v>
      </c>
      <c r="E1326" s="631">
        <v>2024</v>
      </c>
      <c r="F1326" s="79">
        <v>44015</v>
      </c>
      <c r="G1326" s="619" t="s">
        <v>7317</v>
      </c>
    </row>
    <row r="1327" spans="1:7" ht="15.75" x14ac:dyDescent="0.25">
      <c r="A1327" s="619" t="s">
        <v>42</v>
      </c>
      <c r="B1327" s="619" t="s">
        <v>6844</v>
      </c>
      <c r="C1327" s="619" t="s">
        <v>3721</v>
      </c>
      <c r="D1327" s="619" t="s">
        <v>426</v>
      </c>
      <c r="E1327" s="631">
        <v>2024</v>
      </c>
      <c r="F1327" s="79">
        <v>45965</v>
      </c>
      <c r="G1327" s="619" t="s">
        <v>7317</v>
      </c>
    </row>
    <row r="1328" spans="1:7" ht="15.75" x14ac:dyDescent="0.25">
      <c r="A1328" s="618" t="s">
        <v>42</v>
      </c>
      <c r="B1328" s="618" t="s">
        <v>7138</v>
      </c>
      <c r="C1328" s="618" t="s">
        <v>3721</v>
      </c>
      <c r="D1328" s="618" t="s">
        <v>426</v>
      </c>
      <c r="E1328" s="631">
        <v>2024</v>
      </c>
      <c r="F1328" s="79">
        <v>27766</v>
      </c>
      <c r="G1328" s="618" t="s">
        <v>5993</v>
      </c>
    </row>
    <row r="1329" spans="1:7" ht="15.75" x14ac:dyDescent="0.25">
      <c r="A1329" s="619" t="s">
        <v>42</v>
      </c>
      <c r="B1329" s="619" t="s">
        <v>7719</v>
      </c>
      <c r="C1329" s="619" t="s">
        <v>2845</v>
      </c>
      <c r="D1329" s="619" t="s">
        <v>3252</v>
      </c>
      <c r="E1329" s="631">
        <v>2024</v>
      </c>
      <c r="F1329" s="79">
        <v>43516</v>
      </c>
      <c r="G1329" s="619" t="s">
        <v>7347</v>
      </c>
    </row>
    <row r="1330" spans="1:7" ht="15.75" x14ac:dyDescent="0.25">
      <c r="A1330" s="619" t="s">
        <v>42</v>
      </c>
      <c r="B1330" s="619" t="s">
        <v>7718</v>
      </c>
      <c r="C1330" s="619" t="s">
        <v>2845</v>
      </c>
      <c r="D1330" s="619" t="s">
        <v>3252</v>
      </c>
      <c r="E1330" s="631">
        <v>2024</v>
      </c>
      <c r="F1330" s="79">
        <v>43537</v>
      </c>
      <c r="G1330" s="619" t="s">
        <v>7347</v>
      </c>
    </row>
    <row r="1331" spans="1:7" ht="15.75" x14ac:dyDescent="0.25">
      <c r="A1331" s="619" t="s">
        <v>42</v>
      </c>
      <c r="B1331" s="619" t="s">
        <v>7723</v>
      </c>
      <c r="C1331" s="619" t="s">
        <v>1980</v>
      </c>
      <c r="D1331" s="619" t="s">
        <v>4695</v>
      </c>
      <c r="E1331" s="631">
        <v>2024</v>
      </c>
      <c r="F1331" s="79">
        <v>29808</v>
      </c>
      <c r="G1331" s="619" t="s">
        <v>7347</v>
      </c>
    </row>
    <row r="1332" spans="1:7" ht="15.75" x14ac:dyDescent="0.25">
      <c r="A1332" s="619" t="s">
        <v>42</v>
      </c>
      <c r="B1332" s="619" t="s">
        <v>7723</v>
      </c>
      <c r="C1332" s="619" t="s">
        <v>870</v>
      </c>
      <c r="D1332" s="619" t="s">
        <v>4695</v>
      </c>
      <c r="E1332" s="631">
        <v>2024</v>
      </c>
      <c r="F1332" s="79">
        <v>27723</v>
      </c>
      <c r="G1332" s="619" t="s">
        <v>7347</v>
      </c>
    </row>
    <row r="1333" spans="1:7" ht="15.75" x14ac:dyDescent="0.25">
      <c r="A1333" s="619" t="s">
        <v>42</v>
      </c>
      <c r="B1333" s="619" t="s">
        <v>7721</v>
      </c>
      <c r="C1333" s="619" t="s">
        <v>1980</v>
      </c>
      <c r="D1333" s="619" t="s">
        <v>3252</v>
      </c>
      <c r="E1333" s="631">
        <v>2024</v>
      </c>
      <c r="F1333" s="79">
        <v>37107</v>
      </c>
      <c r="G1333" s="619" t="s">
        <v>7347</v>
      </c>
    </row>
    <row r="1334" spans="1:7" ht="15.75" x14ac:dyDescent="0.25">
      <c r="A1334" s="619" t="s">
        <v>42</v>
      </c>
      <c r="B1334" s="619" t="s">
        <v>7724</v>
      </c>
      <c r="C1334" s="619" t="s">
        <v>4532</v>
      </c>
      <c r="D1334" s="619" t="s">
        <v>4695</v>
      </c>
      <c r="E1334" s="631">
        <v>2024</v>
      </c>
      <c r="F1334" s="79">
        <v>45908</v>
      </c>
      <c r="G1334" s="619" t="s">
        <v>7347</v>
      </c>
    </row>
    <row r="1335" spans="1:7" ht="15.75" x14ac:dyDescent="0.25">
      <c r="A1335" s="619" t="s">
        <v>42</v>
      </c>
      <c r="B1335" s="619" t="s">
        <v>7725</v>
      </c>
      <c r="C1335" s="619" t="s">
        <v>7726</v>
      </c>
      <c r="D1335" s="619" t="s">
        <v>3252</v>
      </c>
      <c r="E1335" s="631">
        <v>2024</v>
      </c>
      <c r="F1335" s="79">
        <v>42903</v>
      </c>
      <c r="G1335" s="619" t="s">
        <v>7347</v>
      </c>
    </row>
    <row r="1336" spans="1:7" ht="15.75" x14ac:dyDescent="0.25">
      <c r="A1336" s="619" t="s">
        <v>42</v>
      </c>
      <c r="B1336" s="619" t="s">
        <v>7725</v>
      </c>
      <c r="C1336" s="619" t="s">
        <v>870</v>
      </c>
      <c r="D1336" s="619" t="s">
        <v>3252</v>
      </c>
      <c r="E1336" s="631">
        <v>2024</v>
      </c>
      <c r="F1336" s="79">
        <v>41247</v>
      </c>
      <c r="G1336" s="619" t="s">
        <v>7347</v>
      </c>
    </row>
    <row r="1337" spans="1:7" ht="15.75" x14ac:dyDescent="0.25">
      <c r="A1337" s="619" t="s">
        <v>42</v>
      </c>
      <c r="B1337" s="619" t="s">
        <v>7722</v>
      </c>
      <c r="C1337" s="619" t="s">
        <v>1980</v>
      </c>
      <c r="D1337" s="619" t="s">
        <v>3252</v>
      </c>
      <c r="E1337" s="631">
        <v>2024</v>
      </c>
      <c r="F1337" s="79">
        <v>35665</v>
      </c>
      <c r="G1337" s="619" t="s">
        <v>7347</v>
      </c>
    </row>
    <row r="1338" spans="1:7" ht="15.75" x14ac:dyDescent="0.25">
      <c r="A1338" s="619" t="s">
        <v>42</v>
      </c>
      <c r="B1338" s="619" t="s">
        <v>7722</v>
      </c>
      <c r="C1338" s="619" t="s">
        <v>870</v>
      </c>
      <c r="D1338" s="619" t="s">
        <v>3252</v>
      </c>
      <c r="E1338" s="631">
        <v>2024</v>
      </c>
      <c r="F1338" s="79">
        <v>31985</v>
      </c>
      <c r="G1338" s="619" t="s">
        <v>7347</v>
      </c>
    </row>
    <row r="1339" spans="1:7" ht="15.75" x14ac:dyDescent="0.25">
      <c r="A1339" s="619" t="s">
        <v>42</v>
      </c>
      <c r="B1339" s="619" t="s">
        <v>7727</v>
      </c>
      <c r="C1339" s="619" t="s">
        <v>870</v>
      </c>
      <c r="D1339" s="619" t="s">
        <v>3252</v>
      </c>
      <c r="E1339" s="631">
        <v>2024</v>
      </c>
      <c r="F1339" s="79">
        <v>39315</v>
      </c>
      <c r="G1339" s="619" t="s">
        <v>7347</v>
      </c>
    </row>
    <row r="1340" spans="1:7" ht="15.75" x14ac:dyDescent="0.25">
      <c r="A1340" s="619" t="s">
        <v>42</v>
      </c>
      <c r="B1340" s="619" t="s">
        <v>7720</v>
      </c>
      <c r="C1340" s="619" t="s">
        <v>4532</v>
      </c>
      <c r="D1340" s="619" t="s">
        <v>44</v>
      </c>
      <c r="E1340" s="631">
        <v>2024</v>
      </c>
      <c r="F1340" s="79">
        <v>47135</v>
      </c>
      <c r="G1340" s="619" t="s">
        <v>7347</v>
      </c>
    </row>
    <row r="1341" spans="1:7" ht="15.75" x14ac:dyDescent="0.25">
      <c r="A1341" s="619" t="s">
        <v>42</v>
      </c>
      <c r="B1341" s="619" t="s">
        <v>7714</v>
      </c>
      <c r="C1341" s="619" t="s">
        <v>3721</v>
      </c>
      <c r="D1341" s="619" t="s">
        <v>438</v>
      </c>
      <c r="E1341" s="631">
        <v>2024</v>
      </c>
      <c r="F1341" s="79">
        <v>31715</v>
      </c>
      <c r="G1341" s="619" t="s">
        <v>7344</v>
      </c>
    </row>
    <row r="1342" spans="1:7" ht="15.75" x14ac:dyDescent="0.25">
      <c r="A1342" s="619" t="s">
        <v>42</v>
      </c>
      <c r="B1342" s="619" t="s">
        <v>7715</v>
      </c>
      <c r="C1342" s="619" t="s">
        <v>1980</v>
      </c>
      <c r="D1342" s="619" t="s">
        <v>438</v>
      </c>
      <c r="E1342" s="631">
        <v>2024</v>
      </c>
      <c r="F1342" s="79">
        <v>28475</v>
      </c>
      <c r="G1342" s="619" t="s">
        <v>7344</v>
      </c>
    </row>
    <row r="1343" spans="1:7" ht="15.75" x14ac:dyDescent="0.25">
      <c r="A1343" s="619" t="s">
        <v>42</v>
      </c>
      <c r="B1343" s="619" t="s">
        <v>7729</v>
      </c>
      <c r="C1343" s="619" t="s">
        <v>7726</v>
      </c>
      <c r="D1343" s="619" t="s">
        <v>43</v>
      </c>
      <c r="E1343" s="631">
        <v>2024</v>
      </c>
      <c r="F1343" s="79">
        <v>31280</v>
      </c>
      <c r="G1343" s="619" t="s">
        <v>7344</v>
      </c>
    </row>
    <row r="1344" spans="1:7" ht="15.75" x14ac:dyDescent="0.25">
      <c r="A1344" s="619" t="s">
        <v>42</v>
      </c>
      <c r="B1344" s="619" t="s">
        <v>7730</v>
      </c>
      <c r="C1344" s="619" t="s">
        <v>7726</v>
      </c>
      <c r="D1344" s="619" t="s">
        <v>43</v>
      </c>
      <c r="E1344" s="631">
        <v>2024</v>
      </c>
      <c r="F1344" s="79">
        <v>29961</v>
      </c>
      <c r="G1344" s="619" t="s">
        <v>7344</v>
      </c>
    </row>
    <row r="1345" spans="1:7" ht="15.75" x14ac:dyDescent="0.25">
      <c r="A1345" s="619" t="s">
        <v>42</v>
      </c>
      <c r="B1345" s="619" t="s">
        <v>7730</v>
      </c>
      <c r="C1345" s="619" t="s">
        <v>870</v>
      </c>
      <c r="D1345" s="619" t="s">
        <v>43</v>
      </c>
      <c r="E1345" s="631">
        <v>2024</v>
      </c>
      <c r="F1345" s="79">
        <v>29133</v>
      </c>
      <c r="G1345" s="619" t="s">
        <v>7344</v>
      </c>
    </row>
    <row r="1346" spans="1:7" ht="15.75" x14ac:dyDescent="0.25">
      <c r="A1346" s="619" t="s">
        <v>42</v>
      </c>
      <c r="B1346" s="619" t="s">
        <v>7728</v>
      </c>
      <c r="C1346" s="619" t="s">
        <v>1980</v>
      </c>
      <c r="D1346" s="619" t="s">
        <v>43</v>
      </c>
      <c r="E1346" s="631">
        <v>2024</v>
      </c>
      <c r="F1346" s="79">
        <v>27170</v>
      </c>
      <c r="G1346" s="619" t="s">
        <v>7344</v>
      </c>
    </row>
    <row r="1347" spans="1:7" ht="15.75" x14ac:dyDescent="0.25">
      <c r="A1347" s="619" t="s">
        <v>42</v>
      </c>
      <c r="B1347" s="619" t="s">
        <v>7717</v>
      </c>
      <c r="C1347" s="619" t="s">
        <v>4532</v>
      </c>
      <c r="D1347" s="619" t="s">
        <v>7512</v>
      </c>
      <c r="E1347" s="631">
        <v>2024</v>
      </c>
      <c r="F1347" s="79">
        <v>44035</v>
      </c>
      <c r="G1347" s="619" t="s">
        <v>7347</v>
      </c>
    </row>
    <row r="1348" spans="1:7" ht="15.75" x14ac:dyDescent="0.25">
      <c r="A1348" s="619" t="s">
        <v>42</v>
      </c>
      <c r="B1348" s="619" t="s">
        <v>7716</v>
      </c>
      <c r="C1348" s="619" t="s">
        <v>1980</v>
      </c>
      <c r="D1348" s="619" t="s">
        <v>438</v>
      </c>
      <c r="E1348" s="631">
        <v>2024</v>
      </c>
      <c r="F1348" s="79">
        <v>37730</v>
      </c>
      <c r="G1348" s="619" t="s">
        <v>7347</v>
      </c>
    </row>
    <row r="1349" spans="1:7" ht="15.75" x14ac:dyDescent="0.25">
      <c r="A1349" s="619" t="s">
        <v>42</v>
      </c>
      <c r="B1349" s="619" t="s">
        <v>7731</v>
      </c>
      <c r="C1349" s="619" t="s">
        <v>2114</v>
      </c>
      <c r="D1349" s="619" t="s">
        <v>7732</v>
      </c>
      <c r="E1349" s="631">
        <v>2024</v>
      </c>
      <c r="F1349" s="79">
        <v>31335</v>
      </c>
      <c r="G1349" s="619" t="s">
        <v>7733</v>
      </c>
    </row>
    <row r="1350" spans="1:7" ht="15.75" x14ac:dyDescent="0.25">
      <c r="A1350" s="619" t="s">
        <v>42</v>
      </c>
      <c r="B1350" s="619" t="s">
        <v>7735</v>
      </c>
      <c r="C1350" s="619" t="s">
        <v>7734</v>
      </c>
      <c r="D1350" s="619" t="s">
        <v>44</v>
      </c>
      <c r="E1350" s="631">
        <v>2024</v>
      </c>
      <c r="F1350" s="79">
        <v>83829</v>
      </c>
      <c r="G1350" s="619" t="s">
        <v>7275</v>
      </c>
    </row>
    <row r="1351" spans="1:7" ht="15.75" x14ac:dyDescent="0.25">
      <c r="A1351" s="619" t="s">
        <v>42</v>
      </c>
      <c r="B1351" s="619" t="s">
        <v>7523</v>
      </c>
      <c r="C1351" s="619" t="s">
        <v>7734</v>
      </c>
      <c r="D1351" s="619" t="s">
        <v>44</v>
      </c>
      <c r="E1351" s="631">
        <v>2024</v>
      </c>
      <c r="F1351" s="79">
        <v>83829</v>
      </c>
      <c r="G1351" s="619" t="s">
        <v>7275</v>
      </c>
    </row>
    <row r="1352" spans="1:7" ht="15.75" x14ac:dyDescent="0.25">
      <c r="A1352" s="619" t="s">
        <v>42</v>
      </c>
      <c r="B1352" s="619" t="s">
        <v>7523</v>
      </c>
      <c r="C1352" s="619" t="s">
        <v>7514</v>
      </c>
      <c r="D1352" s="619" t="s">
        <v>44</v>
      </c>
      <c r="E1352" s="631">
        <v>2024</v>
      </c>
      <c r="F1352" s="79">
        <v>65043</v>
      </c>
      <c r="G1352" s="619" t="s">
        <v>7275</v>
      </c>
    </row>
    <row r="1353" spans="1:7" ht="15.75" x14ac:dyDescent="0.25">
      <c r="A1353" s="619" t="s">
        <v>42</v>
      </c>
      <c r="B1353" s="619" t="s">
        <v>7522</v>
      </c>
      <c r="C1353" s="619" t="s">
        <v>7734</v>
      </c>
      <c r="D1353" s="619" t="s">
        <v>44</v>
      </c>
      <c r="E1353" s="631">
        <v>2024</v>
      </c>
      <c r="F1353" s="79">
        <v>89818</v>
      </c>
      <c r="G1353" s="619" t="s">
        <v>7275</v>
      </c>
    </row>
    <row r="1354" spans="1:7" ht="15.75" x14ac:dyDescent="0.25">
      <c r="A1354" s="619" t="s">
        <v>42</v>
      </c>
      <c r="B1354" s="619" t="s">
        <v>7522</v>
      </c>
      <c r="C1354" s="619" t="s">
        <v>7514</v>
      </c>
      <c r="D1354" s="619" t="s">
        <v>44</v>
      </c>
      <c r="E1354" s="631">
        <v>2024</v>
      </c>
      <c r="F1354" s="79">
        <v>73483</v>
      </c>
      <c r="G1354" s="619" t="s">
        <v>7275</v>
      </c>
    </row>
    <row r="1355" spans="1:7" ht="15.75" x14ac:dyDescent="0.25">
      <c r="A1355" s="619" t="s">
        <v>42</v>
      </c>
      <c r="B1355" s="619" t="s">
        <v>7744</v>
      </c>
      <c r="C1355" s="619" t="s">
        <v>4504</v>
      </c>
      <c r="D1355" s="619" t="s">
        <v>44</v>
      </c>
      <c r="E1355" s="631">
        <v>2024</v>
      </c>
      <c r="F1355" s="79">
        <v>63000</v>
      </c>
      <c r="G1355" s="619" t="s">
        <v>7375</v>
      </c>
    </row>
    <row r="1356" spans="1:7" ht="15.75" x14ac:dyDescent="0.25">
      <c r="A1356" s="619" t="s">
        <v>42</v>
      </c>
      <c r="B1356" s="619" t="s">
        <v>7744</v>
      </c>
      <c r="C1356" s="619" t="s">
        <v>2845</v>
      </c>
      <c r="D1356" s="619" t="s">
        <v>44</v>
      </c>
      <c r="E1356" s="631">
        <v>2024</v>
      </c>
      <c r="F1356" s="79">
        <v>58600</v>
      </c>
      <c r="G1356" s="619" t="s">
        <v>7375</v>
      </c>
    </row>
    <row r="1357" spans="1:7" ht="15.75" x14ac:dyDescent="0.25">
      <c r="A1357" s="619" t="s">
        <v>42</v>
      </c>
      <c r="B1357" s="619" t="s">
        <v>7738</v>
      </c>
      <c r="C1357" s="619" t="s">
        <v>7739</v>
      </c>
      <c r="D1357" s="619" t="s">
        <v>44</v>
      </c>
      <c r="E1357" s="631">
        <v>2024</v>
      </c>
      <c r="F1357" s="79">
        <v>69398</v>
      </c>
      <c r="G1357" s="619" t="s">
        <v>5997</v>
      </c>
    </row>
    <row r="1358" spans="1:7" ht="15.75" x14ac:dyDescent="0.25">
      <c r="A1358" s="619" t="s">
        <v>42</v>
      </c>
      <c r="B1358" s="619" t="s">
        <v>7736</v>
      </c>
      <c r="C1358" s="619" t="s">
        <v>7737</v>
      </c>
      <c r="D1358" s="619" t="s">
        <v>44</v>
      </c>
      <c r="E1358" s="631">
        <v>2024</v>
      </c>
      <c r="F1358" s="79">
        <v>72121</v>
      </c>
      <c r="G1358" s="619" t="s">
        <v>5997</v>
      </c>
    </row>
    <row r="1359" spans="1:7" ht="15.75" x14ac:dyDescent="0.25">
      <c r="A1359" s="619" t="s">
        <v>42</v>
      </c>
      <c r="B1359" s="619" t="s">
        <v>7518</v>
      </c>
      <c r="C1359" s="619" t="s">
        <v>7743</v>
      </c>
      <c r="D1359" s="625" t="s">
        <v>3252</v>
      </c>
      <c r="E1359" s="631">
        <v>2024</v>
      </c>
      <c r="F1359" s="79">
        <v>72500</v>
      </c>
      <c r="G1359" s="619" t="s">
        <v>5997</v>
      </c>
    </row>
    <row r="1360" spans="1:7" ht="15.75" x14ac:dyDescent="0.25">
      <c r="A1360" s="619" t="s">
        <v>42</v>
      </c>
      <c r="B1360" s="619" t="s">
        <v>7511</v>
      </c>
      <c r="C1360" s="619" t="s">
        <v>7740</v>
      </c>
      <c r="D1360" s="619" t="s">
        <v>44</v>
      </c>
      <c r="E1360" s="631">
        <v>2024</v>
      </c>
      <c r="F1360" s="79">
        <v>62592</v>
      </c>
      <c r="G1360" s="619" t="s">
        <v>5997</v>
      </c>
    </row>
    <row r="1361" spans="1:7" ht="15.75" x14ac:dyDescent="0.25">
      <c r="A1361" s="619" t="s">
        <v>42</v>
      </c>
      <c r="B1361" s="619" t="s">
        <v>7511</v>
      </c>
      <c r="C1361" s="619" t="s">
        <v>7743</v>
      </c>
      <c r="D1361" s="625" t="s">
        <v>3252</v>
      </c>
      <c r="E1361" s="631">
        <v>2024</v>
      </c>
      <c r="F1361" s="79">
        <v>79990</v>
      </c>
      <c r="G1361" s="619" t="s">
        <v>5997</v>
      </c>
    </row>
    <row r="1362" spans="1:7" ht="15.75" x14ac:dyDescent="0.25">
      <c r="A1362" s="619" t="s">
        <v>42</v>
      </c>
      <c r="B1362" s="619" t="s">
        <v>7516</v>
      </c>
      <c r="C1362" s="619" t="s">
        <v>7740</v>
      </c>
      <c r="D1362" s="619" t="s">
        <v>44</v>
      </c>
      <c r="E1362" s="631">
        <v>2024</v>
      </c>
      <c r="F1362" s="79">
        <v>59869</v>
      </c>
      <c r="G1362" s="619" t="s">
        <v>5997</v>
      </c>
    </row>
    <row r="1363" spans="1:7" ht="15.75" x14ac:dyDescent="0.25">
      <c r="A1363" s="619" t="s">
        <v>42</v>
      </c>
      <c r="B1363" s="619" t="s">
        <v>7741</v>
      </c>
      <c r="C1363" s="619" t="s">
        <v>7742</v>
      </c>
      <c r="D1363" s="619" t="s">
        <v>44</v>
      </c>
      <c r="E1363" s="631">
        <v>2024</v>
      </c>
      <c r="F1363" s="79">
        <v>54424</v>
      </c>
      <c r="G1363" s="619" t="s">
        <v>5997</v>
      </c>
    </row>
    <row r="1364" spans="1:7" ht="15.75" x14ac:dyDescent="0.25">
      <c r="A1364" s="619" t="s">
        <v>42</v>
      </c>
      <c r="B1364" s="619" t="s">
        <v>7521</v>
      </c>
      <c r="C1364" s="619" t="s">
        <v>7734</v>
      </c>
      <c r="D1364" s="619" t="s">
        <v>44</v>
      </c>
      <c r="E1364" s="631">
        <v>2024</v>
      </c>
      <c r="F1364" s="79">
        <v>102886</v>
      </c>
      <c r="G1364" s="619" t="s">
        <v>7275</v>
      </c>
    </row>
    <row r="1365" spans="1:7" ht="15.75" x14ac:dyDescent="0.25">
      <c r="A1365" s="619" t="s">
        <v>42</v>
      </c>
      <c r="B1365" s="619" t="s">
        <v>7521</v>
      </c>
      <c r="C1365" s="619" t="s">
        <v>7514</v>
      </c>
      <c r="D1365" s="619" t="s">
        <v>44</v>
      </c>
      <c r="E1365" s="631">
        <v>2024</v>
      </c>
      <c r="F1365" s="79">
        <v>84100</v>
      </c>
      <c r="G1365" s="619" t="s">
        <v>7275</v>
      </c>
    </row>
    <row r="1366" spans="1:7" ht="15.75" x14ac:dyDescent="0.25">
      <c r="A1366" s="618" t="s">
        <v>42</v>
      </c>
      <c r="B1366" s="618" t="s">
        <v>7249</v>
      </c>
      <c r="C1366" s="618" t="s">
        <v>3739</v>
      </c>
      <c r="D1366" s="618" t="s">
        <v>43</v>
      </c>
      <c r="E1366" s="631">
        <v>2024</v>
      </c>
      <c r="F1366" s="79">
        <v>19471</v>
      </c>
      <c r="G1366" s="618" t="s">
        <v>2033</v>
      </c>
    </row>
    <row r="1367" spans="1:7" ht="15.75" x14ac:dyDescent="0.25">
      <c r="A1367" s="620" t="s">
        <v>42</v>
      </c>
      <c r="B1367" s="620" t="s">
        <v>8469</v>
      </c>
      <c r="C1367" s="620" t="s">
        <v>7808</v>
      </c>
      <c r="D1367" s="620" t="s">
        <v>110</v>
      </c>
      <c r="E1367" s="657">
        <v>2024</v>
      </c>
      <c r="F1367" s="79">
        <v>27950</v>
      </c>
      <c r="G1367" s="621" t="s">
        <v>7748</v>
      </c>
    </row>
    <row r="1368" spans="1:7" ht="15.75" x14ac:dyDescent="0.25">
      <c r="A1368" s="620" t="s">
        <v>42</v>
      </c>
      <c r="B1368" s="620" t="s">
        <v>8469</v>
      </c>
      <c r="C1368" s="620" t="s">
        <v>7808</v>
      </c>
      <c r="D1368" s="620" t="s">
        <v>426</v>
      </c>
      <c r="E1368" s="657">
        <v>2024</v>
      </c>
      <c r="F1368" s="79">
        <v>29350</v>
      </c>
      <c r="G1368" s="621" t="s">
        <v>7748</v>
      </c>
    </row>
    <row r="1369" spans="1:7" ht="15.75" x14ac:dyDescent="0.25">
      <c r="A1369" s="620" t="s">
        <v>42</v>
      </c>
      <c r="B1369" s="620" t="s">
        <v>8187</v>
      </c>
      <c r="C1369" s="620" t="s">
        <v>7808</v>
      </c>
      <c r="D1369" s="620" t="s">
        <v>110</v>
      </c>
      <c r="E1369" s="657">
        <v>2024</v>
      </c>
      <c r="F1369" s="79">
        <v>34965</v>
      </c>
      <c r="G1369" s="621" t="s">
        <v>7748</v>
      </c>
    </row>
    <row r="1370" spans="1:7" ht="15.75" x14ac:dyDescent="0.25">
      <c r="A1370" s="620" t="s">
        <v>42</v>
      </c>
      <c r="B1370" s="620" t="s">
        <v>8187</v>
      </c>
      <c r="C1370" s="620" t="s">
        <v>7808</v>
      </c>
      <c r="D1370" s="620" t="s">
        <v>426</v>
      </c>
      <c r="E1370" s="657">
        <v>2024</v>
      </c>
      <c r="F1370" s="79">
        <v>36365</v>
      </c>
      <c r="G1370" s="621" t="s">
        <v>7748</v>
      </c>
    </row>
    <row r="1371" spans="1:7" ht="15.75" x14ac:dyDescent="0.25">
      <c r="A1371" s="620" t="s">
        <v>42</v>
      </c>
      <c r="B1371" s="620" t="s">
        <v>8471</v>
      </c>
      <c r="C1371" s="620" t="s">
        <v>4060</v>
      </c>
      <c r="D1371" s="620" t="s">
        <v>110</v>
      </c>
      <c r="E1371" s="657">
        <v>2024</v>
      </c>
      <c r="F1371" s="79">
        <v>32975</v>
      </c>
      <c r="G1371" s="621" t="s">
        <v>7748</v>
      </c>
    </row>
    <row r="1372" spans="1:7" ht="15.75" x14ac:dyDescent="0.25">
      <c r="A1372" s="620" t="s">
        <v>42</v>
      </c>
      <c r="B1372" s="620" t="s">
        <v>8472</v>
      </c>
      <c r="C1372" s="620" t="s">
        <v>4060</v>
      </c>
      <c r="D1372" s="620" t="s">
        <v>110</v>
      </c>
      <c r="E1372" s="657">
        <v>2024</v>
      </c>
      <c r="F1372" s="79">
        <v>36225</v>
      </c>
      <c r="G1372" s="621" t="s">
        <v>7748</v>
      </c>
    </row>
    <row r="1373" spans="1:7" ht="15.75" x14ac:dyDescent="0.25">
      <c r="A1373" s="620" t="s">
        <v>42</v>
      </c>
      <c r="B1373" s="620" t="s">
        <v>8190</v>
      </c>
      <c r="C1373" s="620" t="s">
        <v>4060</v>
      </c>
      <c r="D1373" s="620" t="s">
        <v>110</v>
      </c>
      <c r="E1373" s="657">
        <v>2024</v>
      </c>
      <c r="F1373" s="79">
        <v>39670</v>
      </c>
      <c r="G1373" s="621" t="s">
        <v>7748</v>
      </c>
    </row>
    <row r="1374" spans="1:7" ht="15.75" x14ac:dyDescent="0.25">
      <c r="A1374" s="620" t="s">
        <v>42</v>
      </c>
      <c r="B1374" s="620" t="s">
        <v>8470</v>
      </c>
      <c r="C1374" s="620" t="s">
        <v>7808</v>
      </c>
      <c r="D1374" s="620" t="s">
        <v>110</v>
      </c>
      <c r="E1374" s="657">
        <v>2024</v>
      </c>
      <c r="F1374" s="79">
        <v>31395</v>
      </c>
      <c r="G1374" s="621" t="s">
        <v>7748</v>
      </c>
    </row>
    <row r="1375" spans="1:7" ht="15.75" x14ac:dyDescent="0.25">
      <c r="A1375" s="620" t="s">
        <v>42</v>
      </c>
      <c r="B1375" s="620" t="s">
        <v>8470</v>
      </c>
      <c r="C1375" s="620" t="s">
        <v>7808</v>
      </c>
      <c r="D1375" s="620" t="s">
        <v>426</v>
      </c>
      <c r="E1375" s="657">
        <v>2024</v>
      </c>
      <c r="F1375" s="79">
        <v>32795</v>
      </c>
      <c r="G1375" s="621" t="s">
        <v>7748</v>
      </c>
    </row>
    <row r="1376" spans="1:7" ht="15.75" x14ac:dyDescent="0.25">
      <c r="A1376" s="620" t="s">
        <v>42</v>
      </c>
      <c r="B1376" s="620" t="s">
        <v>8193</v>
      </c>
      <c r="C1376" s="620" t="s">
        <v>3782</v>
      </c>
      <c r="D1376" s="620" t="s">
        <v>426</v>
      </c>
      <c r="E1376" s="657">
        <v>2024</v>
      </c>
      <c r="F1376" s="79">
        <v>34870</v>
      </c>
      <c r="G1376" s="621" t="s">
        <v>7757</v>
      </c>
    </row>
    <row r="1377" spans="1:7" ht="15.75" x14ac:dyDescent="0.25">
      <c r="A1377" s="620" t="s">
        <v>42</v>
      </c>
      <c r="B1377" s="620" t="s">
        <v>8196</v>
      </c>
      <c r="C1377" s="620" t="s">
        <v>8212</v>
      </c>
      <c r="D1377" s="620" t="s">
        <v>426</v>
      </c>
      <c r="E1377" s="657">
        <v>2024</v>
      </c>
      <c r="F1377" s="79">
        <v>31725</v>
      </c>
      <c r="G1377" s="621" t="s">
        <v>7757</v>
      </c>
    </row>
    <row r="1378" spans="1:7" ht="15.75" x14ac:dyDescent="0.25">
      <c r="A1378" s="620" t="s">
        <v>42</v>
      </c>
      <c r="B1378" s="620" t="s">
        <v>8202</v>
      </c>
      <c r="C1378" s="620" t="s">
        <v>8212</v>
      </c>
      <c r="D1378" s="620" t="s">
        <v>426</v>
      </c>
      <c r="E1378" s="657">
        <v>2024</v>
      </c>
      <c r="F1378" s="79">
        <v>40030</v>
      </c>
      <c r="G1378" s="621" t="s">
        <v>7757</v>
      </c>
    </row>
    <row r="1379" spans="1:7" ht="15.75" x14ac:dyDescent="0.25">
      <c r="A1379" s="620" t="s">
        <v>42</v>
      </c>
      <c r="B1379" s="620" t="s">
        <v>8198</v>
      </c>
      <c r="C1379" s="620" t="s">
        <v>8212</v>
      </c>
      <c r="D1379" s="620" t="s">
        <v>426</v>
      </c>
      <c r="E1379" s="657">
        <v>2024</v>
      </c>
      <c r="F1379" s="79">
        <v>34420</v>
      </c>
      <c r="G1379" s="621" t="s">
        <v>7757</v>
      </c>
    </row>
    <row r="1380" spans="1:7" ht="15.75" x14ac:dyDescent="0.25">
      <c r="A1380" s="620" t="s">
        <v>42</v>
      </c>
      <c r="B1380" s="620" t="s">
        <v>8199</v>
      </c>
      <c r="C1380" s="620" t="s">
        <v>8212</v>
      </c>
      <c r="D1380" s="620" t="s">
        <v>426</v>
      </c>
      <c r="E1380" s="657">
        <v>2024</v>
      </c>
      <c r="F1380" s="79">
        <v>34945</v>
      </c>
      <c r="G1380" s="621" t="s">
        <v>7757</v>
      </c>
    </row>
    <row r="1381" spans="1:7" ht="15.75" x14ac:dyDescent="0.25">
      <c r="A1381" s="620" t="s">
        <v>42</v>
      </c>
      <c r="B1381" s="620" t="s">
        <v>8476</v>
      </c>
      <c r="C1381" s="620" t="s">
        <v>8212</v>
      </c>
      <c r="D1381" s="620" t="s">
        <v>426</v>
      </c>
      <c r="E1381" s="657">
        <v>2024</v>
      </c>
      <c r="F1381" s="79">
        <v>33235</v>
      </c>
      <c r="G1381" s="621" t="s">
        <v>7757</v>
      </c>
    </row>
    <row r="1382" spans="1:7" ht="15.75" x14ac:dyDescent="0.25">
      <c r="A1382" s="620" t="s">
        <v>42</v>
      </c>
      <c r="B1382" s="620" t="s">
        <v>8200</v>
      </c>
      <c r="C1382" s="620" t="s">
        <v>8212</v>
      </c>
      <c r="D1382" s="620" t="s">
        <v>426</v>
      </c>
      <c r="E1382" s="657">
        <v>2024</v>
      </c>
      <c r="F1382" s="79">
        <v>36125</v>
      </c>
      <c r="G1382" s="621" t="s">
        <v>7757</v>
      </c>
    </row>
    <row r="1383" spans="1:7" ht="15.75" x14ac:dyDescent="0.25">
      <c r="A1383" s="620" t="s">
        <v>42</v>
      </c>
      <c r="B1383" s="620" t="s">
        <v>8201</v>
      </c>
      <c r="C1383" s="620" t="s">
        <v>8212</v>
      </c>
      <c r="D1383" s="620" t="s">
        <v>426</v>
      </c>
      <c r="E1383" s="657">
        <v>2024</v>
      </c>
      <c r="F1383" s="79">
        <v>37385</v>
      </c>
      <c r="G1383" s="621" t="s">
        <v>7757</v>
      </c>
    </row>
    <row r="1384" spans="1:7" ht="15.75" x14ac:dyDescent="0.25">
      <c r="A1384" s="620" t="s">
        <v>42</v>
      </c>
      <c r="B1384" s="620" t="s">
        <v>8473</v>
      </c>
      <c r="C1384" s="620" t="s">
        <v>3782</v>
      </c>
      <c r="D1384" s="620" t="s">
        <v>110</v>
      </c>
      <c r="E1384" s="657">
        <v>2024</v>
      </c>
      <c r="F1384" s="79">
        <v>28675</v>
      </c>
      <c r="G1384" s="621" t="s">
        <v>7757</v>
      </c>
    </row>
    <row r="1385" spans="1:7" ht="15.75" x14ac:dyDescent="0.25">
      <c r="A1385" s="620" t="s">
        <v>42</v>
      </c>
      <c r="B1385" s="620" t="s">
        <v>8473</v>
      </c>
      <c r="C1385" s="620" t="s">
        <v>3782</v>
      </c>
      <c r="D1385" s="620" t="s">
        <v>5124</v>
      </c>
      <c r="E1385" s="657">
        <v>2024</v>
      </c>
      <c r="F1385" s="79">
        <v>30075</v>
      </c>
      <c r="G1385" s="621" t="s">
        <v>7757</v>
      </c>
    </row>
    <row r="1386" spans="1:7" ht="15.75" x14ac:dyDescent="0.25">
      <c r="A1386" s="620" t="s">
        <v>42</v>
      </c>
      <c r="B1386" s="620" t="s">
        <v>8475</v>
      </c>
      <c r="C1386" s="620" t="s">
        <v>3782</v>
      </c>
      <c r="D1386" s="620" t="s">
        <v>110</v>
      </c>
      <c r="E1386" s="657">
        <v>2024</v>
      </c>
      <c r="F1386" s="79">
        <v>36980</v>
      </c>
      <c r="G1386" s="621" t="s">
        <v>7757</v>
      </c>
    </row>
    <row r="1387" spans="1:7" ht="15.75" x14ac:dyDescent="0.25">
      <c r="A1387" s="620" t="s">
        <v>42</v>
      </c>
      <c r="B1387" s="620" t="s">
        <v>8475</v>
      </c>
      <c r="C1387" s="620" t="s">
        <v>3782</v>
      </c>
      <c r="D1387" s="620" t="s">
        <v>426</v>
      </c>
      <c r="E1387" s="657">
        <v>2024</v>
      </c>
      <c r="F1387" s="79">
        <v>38380</v>
      </c>
      <c r="G1387" s="621" t="s">
        <v>7757</v>
      </c>
    </row>
    <row r="1388" spans="1:7" ht="15.75" x14ac:dyDescent="0.25">
      <c r="A1388" s="620" t="s">
        <v>42</v>
      </c>
      <c r="B1388" s="620" t="s">
        <v>8477</v>
      </c>
      <c r="C1388" s="620" t="s">
        <v>8212</v>
      </c>
      <c r="D1388" s="620" t="s">
        <v>426</v>
      </c>
      <c r="E1388" s="657">
        <v>2024</v>
      </c>
      <c r="F1388" s="79">
        <v>43690</v>
      </c>
      <c r="G1388" s="620" t="s">
        <v>7757</v>
      </c>
    </row>
    <row r="1389" spans="1:7" ht="15.75" x14ac:dyDescent="0.25">
      <c r="A1389" s="620" t="s">
        <v>42</v>
      </c>
      <c r="B1389" s="620" t="s">
        <v>8478</v>
      </c>
      <c r="C1389" s="620" t="s">
        <v>8212</v>
      </c>
      <c r="D1389" s="620" t="s">
        <v>426</v>
      </c>
      <c r="E1389" s="657">
        <v>2024</v>
      </c>
      <c r="F1389" s="79">
        <v>47560</v>
      </c>
      <c r="G1389" s="620" t="s">
        <v>7757</v>
      </c>
    </row>
    <row r="1390" spans="1:7" ht="15.75" x14ac:dyDescent="0.25">
      <c r="A1390" s="620" t="s">
        <v>42</v>
      </c>
      <c r="B1390" s="620" t="s">
        <v>8195</v>
      </c>
      <c r="C1390" s="620" t="s">
        <v>3782</v>
      </c>
      <c r="D1390" s="620" t="s">
        <v>426</v>
      </c>
      <c r="E1390" s="657">
        <v>2024</v>
      </c>
      <c r="F1390" s="79">
        <v>38295</v>
      </c>
      <c r="G1390" s="621" t="s">
        <v>7757</v>
      </c>
    </row>
    <row r="1391" spans="1:7" ht="15.75" x14ac:dyDescent="0.25">
      <c r="A1391" s="620" t="s">
        <v>42</v>
      </c>
      <c r="B1391" s="620" t="s">
        <v>8474</v>
      </c>
      <c r="C1391" s="620" t="s">
        <v>3782</v>
      </c>
      <c r="D1391" s="620" t="s">
        <v>110</v>
      </c>
      <c r="E1391" s="657">
        <v>2024</v>
      </c>
      <c r="F1391" s="79">
        <v>30185</v>
      </c>
      <c r="G1391" s="621" t="s">
        <v>7757</v>
      </c>
    </row>
    <row r="1392" spans="1:7" ht="15.75" x14ac:dyDescent="0.25">
      <c r="A1392" s="620" t="s">
        <v>42</v>
      </c>
      <c r="B1392" s="620" t="s">
        <v>8474</v>
      </c>
      <c r="C1392" s="620" t="s">
        <v>3782</v>
      </c>
      <c r="D1392" s="620" t="s">
        <v>426</v>
      </c>
      <c r="E1392" s="657">
        <v>2024</v>
      </c>
      <c r="F1392" s="79">
        <v>31585</v>
      </c>
      <c r="G1392" s="621" t="s">
        <v>7757</v>
      </c>
    </row>
    <row r="1393" spans="1:7" ht="15.75" x14ac:dyDescent="0.25">
      <c r="A1393" s="620" t="s">
        <v>42</v>
      </c>
      <c r="B1393" s="620" t="s">
        <v>8192</v>
      </c>
      <c r="C1393" s="620" t="s">
        <v>3782</v>
      </c>
      <c r="D1393" s="620" t="s">
        <v>110</v>
      </c>
      <c r="E1393" s="657">
        <v>2024</v>
      </c>
      <c r="F1393" s="79">
        <v>33075</v>
      </c>
      <c r="G1393" s="621" t="s">
        <v>7757</v>
      </c>
    </row>
    <row r="1394" spans="1:7" ht="15.75" x14ac:dyDescent="0.25">
      <c r="A1394" s="620" t="s">
        <v>42</v>
      </c>
      <c r="B1394" s="620" t="s">
        <v>8192</v>
      </c>
      <c r="C1394" s="620" t="s">
        <v>3782</v>
      </c>
      <c r="D1394" s="620" t="s">
        <v>426</v>
      </c>
      <c r="E1394" s="657">
        <v>2024</v>
      </c>
      <c r="F1394" s="79">
        <v>34475</v>
      </c>
      <c r="G1394" s="621" t="s">
        <v>7757</v>
      </c>
    </row>
    <row r="1395" spans="1:7" ht="15.75" x14ac:dyDescent="0.25">
      <c r="A1395" s="620" t="s">
        <v>42</v>
      </c>
      <c r="B1395" s="620" t="s">
        <v>8209</v>
      </c>
      <c r="C1395" s="620" t="s">
        <v>8245</v>
      </c>
      <c r="D1395" s="620" t="s">
        <v>438</v>
      </c>
      <c r="E1395" s="657">
        <v>2024</v>
      </c>
      <c r="F1395" s="79">
        <v>78265</v>
      </c>
      <c r="G1395" s="620" t="s">
        <v>7757</v>
      </c>
    </row>
    <row r="1396" spans="1:7" ht="15.75" x14ac:dyDescent="0.25">
      <c r="A1396" s="620" t="s">
        <v>42</v>
      </c>
      <c r="B1396" s="620" t="s">
        <v>8209</v>
      </c>
      <c r="C1396" s="620" t="s">
        <v>8245</v>
      </c>
      <c r="D1396" s="620" t="s">
        <v>44</v>
      </c>
      <c r="E1396" s="657">
        <v>2024</v>
      </c>
      <c r="F1396" s="79">
        <v>81265</v>
      </c>
      <c r="G1396" s="620" t="s">
        <v>7757</v>
      </c>
    </row>
    <row r="1397" spans="1:7" ht="15.75" x14ac:dyDescent="0.25">
      <c r="A1397" s="620" t="s">
        <v>42</v>
      </c>
      <c r="B1397" s="620" t="s">
        <v>8207</v>
      </c>
      <c r="C1397" s="620" t="s">
        <v>8245</v>
      </c>
      <c r="D1397" s="620" t="s">
        <v>438</v>
      </c>
      <c r="E1397" s="657">
        <v>2024</v>
      </c>
      <c r="F1397" s="79">
        <v>67675</v>
      </c>
      <c r="G1397" s="620" t="s">
        <v>7757</v>
      </c>
    </row>
    <row r="1398" spans="1:7" ht="15.75" x14ac:dyDescent="0.25">
      <c r="A1398" s="620" t="s">
        <v>42</v>
      </c>
      <c r="B1398" s="620" t="s">
        <v>8207</v>
      </c>
      <c r="C1398" s="620" t="s">
        <v>8245</v>
      </c>
      <c r="D1398" s="620" t="s">
        <v>44</v>
      </c>
      <c r="E1398" s="657">
        <v>2024</v>
      </c>
      <c r="F1398" s="79">
        <v>70675</v>
      </c>
      <c r="G1398" s="620" t="s">
        <v>7757</v>
      </c>
    </row>
    <row r="1399" spans="1:7" ht="15.75" x14ac:dyDescent="0.25">
      <c r="A1399" s="620" t="s">
        <v>42</v>
      </c>
      <c r="B1399" s="620" t="s">
        <v>8208</v>
      </c>
      <c r="C1399" s="620" t="s">
        <v>8245</v>
      </c>
      <c r="D1399" s="620" t="s">
        <v>438</v>
      </c>
      <c r="E1399" s="657">
        <v>2024</v>
      </c>
      <c r="F1399" s="79">
        <v>73865</v>
      </c>
      <c r="G1399" s="620" t="s">
        <v>7757</v>
      </c>
    </row>
    <row r="1400" spans="1:7" ht="15.75" x14ac:dyDescent="0.25">
      <c r="A1400" s="620" t="s">
        <v>42</v>
      </c>
      <c r="B1400" s="620" t="s">
        <v>8208</v>
      </c>
      <c r="C1400" s="620" t="s">
        <v>8245</v>
      </c>
      <c r="D1400" s="620" t="s">
        <v>44</v>
      </c>
      <c r="E1400" s="657">
        <v>2024</v>
      </c>
      <c r="F1400" s="79">
        <v>76865</v>
      </c>
      <c r="G1400" s="620" t="s">
        <v>7757</v>
      </c>
    </row>
    <row r="1401" spans="1:7" ht="15.75" x14ac:dyDescent="0.25">
      <c r="A1401" s="620" t="s">
        <v>42</v>
      </c>
      <c r="B1401" s="620" t="s">
        <v>8205</v>
      </c>
      <c r="C1401" s="620" t="s">
        <v>8245</v>
      </c>
      <c r="D1401" s="620" t="s">
        <v>438</v>
      </c>
      <c r="E1401" s="657">
        <v>2024</v>
      </c>
      <c r="F1401" s="79">
        <v>61275</v>
      </c>
      <c r="G1401" s="620" t="s">
        <v>7757</v>
      </c>
    </row>
    <row r="1402" spans="1:7" ht="15.75" x14ac:dyDescent="0.25">
      <c r="A1402" s="620" t="s">
        <v>42</v>
      </c>
      <c r="B1402" s="620" t="s">
        <v>8205</v>
      </c>
      <c r="C1402" s="620" t="s">
        <v>8245</v>
      </c>
      <c r="D1402" s="620" t="s">
        <v>44</v>
      </c>
      <c r="E1402" s="657">
        <v>2024</v>
      </c>
      <c r="F1402" s="79">
        <v>64275</v>
      </c>
      <c r="G1402" s="620" t="s">
        <v>7757</v>
      </c>
    </row>
    <row r="1403" spans="1:7" ht="15.75" x14ac:dyDescent="0.25">
      <c r="A1403" s="620" t="s">
        <v>42</v>
      </c>
      <c r="B1403" s="620" t="s">
        <v>8210</v>
      </c>
      <c r="C1403" s="620" t="s">
        <v>8245</v>
      </c>
      <c r="D1403" s="620" t="s">
        <v>44</v>
      </c>
      <c r="E1403" s="657">
        <v>2024</v>
      </c>
      <c r="F1403" s="79">
        <v>79110</v>
      </c>
      <c r="G1403" s="620" t="s">
        <v>7757</v>
      </c>
    </row>
    <row r="1404" spans="1:7" ht="15.75" x14ac:dyDescent="0.25">
      <c r="A1404" s="620" t="s">
        <v>42</v>
      </c>
      <c r="B1404" s="620" t="s">
        <v>8211</v>
      </c>
      <c r="C1404" s="620" t="s">
        <v>8212</v>
      </c>
      <c r="D1404" s="620" t="s">
        <v>110</v>
      </c>
      <c r="E1404" s="657">
        <v>2024</v>
      </c>
      <c r="F1404" s="79">
        <v>37685</v>
      </c>
      <c r="G1404" s="620" t="s">
        <v>7883</v>
      </c>
    </row>
    <row r="1405" spans="1:7" ht="15.75" x14ac:dyDescent="0.25">
      <c r="A1405" s="620" t="s">
        <v>42</v>
      </c>
      <c r="B1405" s="620" t="s">
        <v>8211</v>
      </c>
      <c r="C1405" s="620" t="s">
        <v>8212</v>
      </c>
      <c r="D1405" s="620" t="s">
        <v>426</v>
      </c>
      <c r="E1405" s="657">
        <v>2024</v>
      </c>
      <c r="F1405" s="79">
        <v>39685</v>
      </c>
      <c r="G1405" s="620" t="s">
        <v>7883</v>
      </c>
    </row>
    <row r="1406" spans="1:7" ht="15.75" x14ac:dyDescent="0.25">
      <c r="A1406" s="620" t="s">
        <v>42</v>
      </c>
      <c r="B1406" s="620" t="s">
        <v>8218</v>
      </c>
      <c r="C1406" s="620" t="s">
        <v>8212</v>
      </c>
      <c r="D1406" s="620" t="s">
        <v>110</v>
      </c>
      <c r="E1406" s="657">
        <v>2024</v>
      </c>
      <c r="F1406" s="79">
        <v>49945</v>
      </c>
      <c r="G1406" s="620" t="s">
        <v>7883</v>
      </c>
    </row>
    <row r="1407" spans="1:7" ht="15.75" x14ac:dyDescent="0.25">
      <c r="A1407" s="620" t="s">
        <v>42</v>
      </c>
      <c r="B1407" s="620" t="s">
        <v>8218</v>
      </c>
      <c r="C1407" s="620" t="s">
        <v>8212</v>
      </c>
      <c r="D1407" s="620" t="s">
        <v>426</v>
      </c>
      <c r="E1407" s="657">
        <v>2024</v>
      </c>
      <c r="F1407" s="79">
        <v>51945</v>
      </c>
      <c r="G1407" s="620" t="s">
        <v>7883</v>
      </c>
    </row>
    <row r="1408" spans="1:7" ht="15.75" x14ac:dyDescent="0.25">
      <c r="A1408" s="620" t="s">
        <v>42</v>
      </c>
      <c r="B1408" s="620" t="s">
        <v>8219</v>
      </c>
      <c r="C1408" s="620" t="s">
        <v>8212</v>
      </c>
      <c r="D1408" s="620" t="s">
        <v>110</v>
      </c>
      <c r="E1408" s="657">
        <v>2024</v>
      </c>
      <c r="F1408" s="79">
        <v>53145</v>
      </c>
      <c r="G1408" s="620" t="s">
        <v>7883</v>
      </c>
    </row>
    <row r="1409" spans="1:7" ht="15.75" x14ac:dyDescent="0.25">
      <c r="A1409" s="620" t="s">
        <v>42</v>
      </c>
      <c r="B1409" s="620" t="s">
        <v>8219</v>
      </c>
      <c r="C1409" s="620" t="s">
        <v>8212</v>
      </c>
      <c r="D1409" s="620" t="s">
        <v>426</v>
      </c>
      <c r="E1409" s="657">
        <v>2024</v>
      </c>
      <c r="F1409" s="79">
        <v>53905</v>
      </c>
      <c r="G1409" s="620" t="s">
        <v>7883</v>
      </c>
    </row>
    <row r="1410" spans="1:7" ht="15.75" x14ac:dyDescent="0.25">
      <c r="A1410" s="620" t="s">
        <v>42</v>
      </c>
      <c r="B1410" s="620" t="s">
        <v>8214</v>
      </c>
      <c r="C1410" s="620" t="s">
        <v>8212</v>
      </c>
      <c r="D1410" s="620" t="s">
        <v>110</v>
      </c>
      <c r="E1410" s="657">
        <v>2024</v>
      </c>
      <c r="F1410" s="79">
        <v>42995</v>
      </c>
      <c r="G1410" s="620" t="s">
        <v>7883</v>
      </c>
    </row>
    <row r="1411" spans="1:7" ht="15.75" x14ac:dyDescent="0.25">
      <c r="A1411" s="620" t="s">
        <v>42</v>
      </c>
      <c r="B1411" s="620" t="s">
        <v>8214</v>
      </c>
      <c r="C1411" s="620" t="s">
        <v>8212</v>
      </c>
      <c r="D1411" s="620" t="s">
        <v>426</v>
      </c>
      <c r="E1411" s="657">
        <v>2024</v>
      </c>
      <c r="F1411" s="79">
        <v>44995</v>
      </c>
      <c r="G1411" s="620" t="s">
        <v>7883</v>
      </c>
    </row>
    <row r="1412" spans="1:7" ht="15.75" x14ac:dyDescent="0.25">
      <c r="A1412" s="620" t="s">
        <v>42</v>
      </c>
      <c r="B1412" s="620" t="s">
        <v>8213</v>
      </c>
      <c r="C1412" s="620" t="s">
        <v>8212</v>
      </c>
      <c r="D1412" s="620" t="s">
        <v>110</v>
      </c>
      <c r="E1412" s="657">
        <v>2024</v>
      </c>
      <c r="F1412" s="79">
        <v>42995</v>
      </c>
      <c r="G1412" s="620" t="s">
        <v>7883</v>
      </c>
    </row>
    <row r="1413" spans="1:7" ht="15.75" x14ac:dyDescent="0.25">
      <c r="A1413" s="620" t="s">
        <v>42</v>
      </c>
      <c r="B1413" s="620" t="s">
        <v>8216</v>
      </c>
      <c r="C1413" s="620" t="s">
        <v>8212</v>
      </c>
      <c r="D1413" s="620" t="s">
        <v>426</v>
      </c>
      <c r="E1413" s="657">
        <v>2024</v>
      </c>
      <c r="F1413" s="79">
        <v>48625</v>
      </c>
      <c r="G1413" s="620" t="s">
        <v>7883</v>
      </c>
    </row>
    <row r="1414" spans="1:7" ht="15.75" x14ac:dyDescent="0.25">
      <c r="A1414" s="620" t="s">
        <v>42</v>
      </c>
      <c r="B1414" s="620" t="s">
        <v>8215</v>
      </c>
      <c r="C1414" s="620" t="s">
        <v>8212</v>
      </c>
      <c r="D1414" s="620" t="s">
        <v>110</v>
      </c>
      <c r="E1414" s="657">
        <v>2024</v>
      </c>
      <c r="F1414" s="79">
        <v>45245</v>
      </c>
      <c r="G1414" s="620" t="s">
        <v>7883</v>
      </c>
    </row>
    <row r="1415" spans="1:7" ht="15.75" x14ac:dyDescent="0.25">
      <c r="A1415" s="620" t="s">
        <v>42</v>
      </c>
      <c r="B1415" s="620" t="s">
        <v>8215</v>
      </c>
      <c r="C1415" s="620" t="s">
        <v>8212</v>
      </c>
      <c r="D1415" s="620" t="s">
        <v>426</v>
      </c>
      <c r="E1415" s="657">
        <v>2024</v>
      </c>
      <c r="F1415" s="79">
        <v>46135</v>
      </c>
      <c r="G1415" s="620" t="s">
        <v>7883</v>
      </c>
    </row>
    <row r="1416" spans="1:7" ht="15.75" x14ac:dyDescent="0.25">
      <c r="A1416" s="620" t="s">
        <v>42</v>
      </c>
      <c r="B1416" s="620" t="s">
        <v>8483</v>
      </c>
      <c r="C1416" s="620" t="s">
        <v>3747</v>
      </c>
      <c r="D1416" s="620" t="s">
        <v>44</v>
      </c>
      <c r="E1416" s="657">
        <v>2024</v>
      </c>
      <c r="F1416" s="79">
        <v>52100</v>
      </c>
      <c r="G1416" s="620" t="s">
        <v>8222</v>
      </c>
    </row>
    <row r="1417" spans="1:7" ht="15.75" x14ac:dyDescent="0.25">
      <c r="A1417" s="620" t="s">
        <v>42</v>
      </c>
      <c r="B1417" s="620" t="s">
        <v>8483</v>
      </c>
      <c r="C1417" s="620" t="s">
        <v>8381</v>
      </c>
      <c r="D1417" s="620" t="s">
        <v>44</v>
      </c>
      <c r="E1417" s="657">
        <v>2024</v>
      </c>
      <c r="F1417" s="79">
        <v>55800</v>
      </c>
      <c r="G1417" s="620" t="s">
        <v>8222</v>
      </c>
    </row>
    <row r="1418" spans="1:7" ht="15.75" x14ac:dyDescent="0.25">
      <c r="A1418" s="620" t="s">
        <v>42</v>
      </c>
      <c r="B1418" s="620" t="s">
        <v>8220</v>
      </c>
      <c r="C1418" s="620" t="s">
        <v>3747</v>
      </c>
      <c r="D1418" s="620" t="s">
        <v>438</v>
      </c>
      <c r="E1418" s="657">
        <v>2024</v>
      </c>
      <c r="F1418" s="79">
        <v>31500</v>
      </c>
      <c r="G1418" s="620" t="s">
        <v>8479</v>
      </c>
    </row>
    <row r="1419" spans="1:7" ht="15.75" x14ac:dyDescent="0.25">
      <c r="A1419" s="620" t="s">
        <v>42</v>
      </c>
      <c r="B1419" s="620" t="s">
        <v>8220</v>
      </c>
      <c r="C1419" s="620" t="s">
        <v>3747</v>
      </c>
      <c r="D1419" s="620" t="s">
        <v>438</v>
      </c>
      <c r="E1419" s="657">
        <v>2024</v>
      </c>
      <c r="F1419" s="79">
        <v>33700</v>
      </c>
      <c r="G1419" s="620" t="s">
        <v>8222</v>
      </c>
    </row>
    <row r="1420" spans="1:7" ht="15.75" x14ac:dyDescent="0.25">
      <c r="A1420" s="620" t="s">
        <v>42</v>
      </c>
      <c r="B1420" s="620" t="s">
        <v>8220</v>
      </c>
      <c r="C1420" s="620" t="s">
        <v>3747</v>
      </c>
      <c r="D1420" s="620" t="s">
        <v>44</v>
      </c>
      <c r="E1420" s="657">
        <v>2024</v>
      </c>
      <c r="F1420" s="79">
        <v>34700</v>
      </c>
      <c r="G1420" s="620" t="s">
        <v>8479</v>
      </c>
    </row>
    <row r="1421" spans="1:7" ht="15.75" x14ac:dyDescent="0.25">
      <c r="A1421" s="620" t="s">
        <v>42</v>
      </c>
      <c r="B1421" s="620" t="s">
        <v>8220</v>
      </c>
      <c r="C1421" s="620" t="s">
        <v>3747</v>
      </c>
      <c r="D1421" s="620" t="s">
        <v>44</v>
      </c>
      <c r="E1421" s="657">
        <v>2024</v>
      </c>
      <c r="F1421" s="79">
        <v>36900</v>
      </c>
      <c r="G1421" s="620" t="s">
        <v>8222</v>
      </c>
    </row>
    <row r="1422" spans="1:7" ht="15.75" x14ac:dyDescent="0.25">
      <c r="A1422" s="620" t="s">
        <v>42</v>
      </c>
      <c r="B1422" s="620" t="s">
        <v>8220</v>
      </c>
      <c r="C1422" s="620" t="s">
        <v>3747</v>
      </c>
      <c r="D1422" s="620" t="s">
        <v>44</v>
      </c>
      <c r="E1422" s="657">
        <v>2024</v>
      </c>
      <c r="F1422" s="79">
        <v>36900</v>
      </c>
      <c r="G1422" s="620" t="s">
        <v>8222</v>
      </c>
    </row>
    <row r="1423" spans="1:7" ht="15.75" x14ac:dyDescent="0.25">
      <c r="A1423" s="620" t="s">
        <v>42</v>
      </c>
      <c r="B1423" s="620" t="s">
        <v>8480</v>
      </c>
      <c r="C1423" s="620" t="s">
        <v>3747</v>
      </c>
      <c r="D1423" s="620" t="s">
        <v>438</v>
      </c>
      <c r="E1423" s="657">
        <v>2024</v>
      </c>
      <c r="F1423" s="79">
        <v>36200</v>
      </c>
      <c r="G1423" s="620" t="s">
        <v>8479</v>
      </c>
    </row>
    <row r="1424" spans="1:7" ht="15.75" x14ac:dyDescent="0.25">
      <c r="A1424" s="620" t="s">
        <v>42</v>
      </c>
      <c r="B1424" s="620" t="s">
        <v>8480</v>
      </c>
      <c r="C1424" s="620" t="s">
        <v>3747</v>
      </c>
      <c r="D1424" s="620" t="s">
        <v>438</v>
      </c>
      <c r="E1424" s="657">
        <v>2024</v>
      </c>
      <c r="F1424" s="79">
        <v>37200</v>
      </c>
      <c r="G1424" s="620" t="s">
        <v>8222</v>
      </c>
    </row>
    <row r="1425" spans="1:7" ht="15.75" x14ac:dyDescent="0.25">
      <c r="A1425" s="620" t="s">
        <v>42</v>
      </c>
      <c r="B1425" s="620" t="s">
        <v>8480</v>
      </c>
      <c r="C1425" s="620" t="s">
        <v>3747</v>
      </c>
      <c r="D1425" s="620" t="s">
        <v>438</v>
      </c>
      <c r="E1425" s="657">
        <v>2024</v>
      </c>
      <c r="F1425" s="79">
        <v>37700</v>
      </c>
      <c r="G1425" s="620" t="s">
        <v>8226</v>
      </c>
    </row>
    <row r="1426" spans="1:7" ht="15.75" x14ac:dyDescent="0.25">
      <c r="A1426" s="620" t="s">
        <v>42</v>
      </c>
      <c r="B1426" s="620" t="s">
        <v>8480</v>
      </c>
      <c r="C1426" s="620" t="s">
        <v>3747</v>
      </c>
      <c r="D1426" s="620" t="s">
        <v>44</v>
      </c>
      <c r="E1426" s="657">
        <v>2024</v>
      </c>
      <c r="F1426" s="79">
        <v>39400</v>
      </c>
      <c r="G1426" s="620" t="s">
        <v>8479</v>
      </c>
    </row>
    <row r="1427" spans="1:7" ht="15.75" x14ac:dyDescent="0.25">
      <c r="A1427" s="620" t="s">
        <v>42</v>
      </c>
      <c r="B1427" s="620" t="s">
        <v>8480</v>
      </c>
      <c r="C1427" s="620" t="s">
        <v>3747</v>
      </c>
      <c r="D1427" s="620" t="s">
        <v>44</v>
      </c>
      <c r="E1427" s="657">
        <v>2024</v>
      </c>
      <c r="F1427" s="79">
        <v>40400</v>
      </c>
      <c r="G1427" s="620" t="s">
        <v>8222</v>
      </c>
    </row>
    <row r="1428" spans="1:7" ht="15.75" x14ac:dyDescent="0.25">
      <c r="A1428" s="620" t="s">
        <v>42</v>
      </c>
      <c r="B1428" s="620" t="s">
        <v>8480</v>
      </c>
      <c r="C1428" s="620" t="s">
        <v>3747</v>
      </c>
      <c r="D1428" s="620" t="s">
        <v>44</v>
      </c>
      <c r="E1428" s="657">
        <v>2024</v>
      </c>
      <c r="F1428" s="79">
        <v>40900</v>
      </c>
      <c r="G1428" s="620" t="s">
        <v>8226</v>
      </c>
    </row>
    <row r="1429" spans="1:7" ht="15.75" x14ac:dyDescent="0.25">
      <c r="A1429" s="620" t="s">
        <v>42</v>
      </c>
      <c r="B1429" s="620" t="s">
        <v>8484</v>
      </c>
      <c r="C1429" s="620" t="s">
        <v>8381</v>
      </c>
      <c r="D1429" s="620" t="s">
        <v>44</v>
      </c>
      <c r="E1429" s="657">
        <v>2024</v>
      </c>
      <c r="F1429" s="79">
        <v>62900</v>
      </c>
      <c r="G1429" s="620" t="s">
        <v>8222</v>
      </c>
    </row>
    <row r="1430" spans="1:7" ht="15.75" x14ac:dyDescent="0.25">
      <c r="A1430" s="620" t="s">
        <v>42</v>
      </c>
      <c r="B1430" s="620" t="s">
        <v>8484</v>
      </c>
      <c r="C1430" s="620" t="s">
        <v>8381</v>
      </c>
      <c r="D1430" s="620" t="s">
        <v>44</v>
      </c>
      <c r="E1430" s="657">
        <v>2024</v>
      </c>
      <c r="F1430" s="79">
        <v>63400</v>
      </c>
      <c r="G1430" s="620" t="s">
        <v>8226</v>
      </c>
    </row>
    <row r="1431" spans="1:7" ht="15.75" x14ac:dyDescent="0.25">
      <c r="A1431" s="620" t="s">
        <v>42</v>
      </c>
      <c r="B1431" s="620" t="s">
        <v>8482</v>
      </c>
      <c r="C1431" s="620" t="s">
        <v>3747</v>
      </c>
      <c r="D1431" s="620" t="s">
        <v>44</v>
      </c>
      <c r="E1431" s="657">
        <v>2024</v>
      </c>
      <c r="F1431" s="79">
        <v>41800</v>
      </c>
      <c r="G1431" s="620" t="s">
        <v>8222</v>
      </c>
    </row>
    <row r="1432" spans="1:7" ht="15.75" x14ac:dyDescent="0.25">
      <c r="A1432" s="620" t="s">
        <v>42</v>
      </c>
      <c r="B1432" s="620" t="s">
        <v>8482</v>
      </c>
      <c r="C1432" s="620" t="s">
        <v>3747</v>
      </c>
      <c r="D1432" s="620" t="s">
        <v>44</v>
      </c>
      <c r="E1432" s="657">
        <v>2024</v>
      </c>
      <c r="F1432" s="79">
        <v>42900</v>
      </c>
      <c r="G1432" s="620" t="s">
        <v>8222</v>
      </c>
    </row>
    <row r="1433" spans="1:7" ht="15.75" x14ac:dyDescent="0.25">
      <c r="A1433" s="620" t="s">
        <v>42</v>
      </c>
      <c r="B1433" s="620" t="s">
        <v>8482</v>
      </c>
      <c r="C1433" s="620" t="s">
        <v>3747</v>
      </c>
      <c r="D1433" s="620" t="s">
        <v>44</v>
      </c>
      <c r="E1433" s="657">
        <v>2024</v>
      </c>
      <c r="F1433" s="79">
        <v>43400</v>
      </c>
      <c r="G1433" s="620" t="s">
        <v>8226</v>
      </c>
    </row>
    <row r="1434" spans="1:7" ht="15.75" x14ac:dyDescent="0.25">
      <c r="A1434" s="620" t="s">
        <v>42</v>
      </c>
      <c r="B1434" s="620" t="s">
        <v>8482</v>
      </c>
      <c r="C1434" s="620" t="s">
        <v>8381</v>
      </c>
      <c r="D1434" s="620" t="s">
        <v>44</v>
      </c>
      <c r="E1434" s="657">
        <v>2024</v>
      </c>
      <c r="F1434" s="79">
        <v>46600</v>
      </c>
      <c r="G1434" s="620" t="s">
        <v>8222</v>
      </c>
    </row>
    <row r="1435" spans="1:7" ht="15.75" x14ac:dyDescent="0.25">
      <c r="A1435" s="620" t="s">
        <v>42</v>
      </c>
      <c r="B1435" s="620" t="s">
        <v>8481</v>
      </c>
      <c r="C1435" s="620" t="s">
        <v>3747</v>
      </c>
      <c r="D1435" s="620" t="s">
        <v>438</v>
      </c>
      <c r="E1435" s="657">
        <v>2024</v>
      </c>
      <c r="F1435" s="79">
        <v>38100</v>
      </c>
      <c r="G1435" s="620" t="s">
        <v>8479</v>
      </c>
    </row>
    <row r="1436" spans="1:7" ht="15.75" x14ac:dyDescent="0.25">
      <c r="A1436" s="620" t="s">
        <v>42</v>
      </c>
      <c r="B1436" s="620" t="s">
        <v>8233</v>
      </c>
      <c r="C1436" s="620" t="s">
        <v>8381</v>
      </c>
      <c r="D1436" s="620" t="s">
        <v>44</v>
      </c>
      <c r="E1436" s="657">
        <v>2024</v>
      </c>
      <c r="F1436" s="79">
        <v>63900</v>
      </c>
      <c r="G1436" s="620" t="s">
        <v>8222</v>
      </c>
    </row>
    <row r="1437" spans="1:7" ht="15.75" x14ac:dyDescent="0.25">
      <c r="A1437" s="620" t="s">
        <v>42</v>
      </c>
      <c r="B1437" s="620" t="s">
        <v>8227</v>
      </c>
      <c r="C1437" s="620" t="s">
        <v>3747</v>
      </c>
      <c r="D1437" s="620" t="s">
        <v>438</v>
      </c>
      <c r="E1437" s="657">
        <v>2024</v>
      </c>
      <c r="F1437" s="79">
        <v>39400</v>
      </c>
      <c r="G1437" s="620" t="s">
        <v>8222</v>
      </c>
    </row>
    <row r="1438" spans="1:7" ht="15.75" x14ac:dyDescent="0.25">
      <c r="A1438" s="620" t="s">
        <v>42</v>
      </c>
      <c r="B1438" s="620" t="s">
        <v>8227</v>
      </c>
      <c r="C1438" s="620" t="s">
        <v>3747</v>
      </c>
      <c r="D1438" s="620" t="s">
        <v>438</v>
      </c>
      <c r="E1438" s="657">
        <v>2024</v>
      </c>
      <c r="F1438" s="79">
        <v>39900</v>
      </c>
      <c r="G1438" s="620" t="s">
        <v>8226</v>
      </c>
    </row>
    <row r="1439" spans="1:7" ht="15.75" x14ac:dyDescent="0.25">
      <c r="A1439" s="620" t="s">
        <v>42</v>
      </c>
      <c r="B1439" s="620" t="s">
        <v>8227</v>
      </c>
      <c r="C1439" s="620" t="s">
        <v>3747</v>
      </c>
      <c r="D1439" s="620" t="s">
        <v>44</v>
      </c>
      <c r="E1439" s="657">
        <v>2024</v>
      </c>
      <c r="F1439" s="79">
        <v>41800</v>
      </c>
      <c r="G1439" s="620" t="s">
        <v>8222</v>
      </c>
    </row>
    <row r="1440" spans="1:7" ht="15.75" x14ac:dyDescent="0.25">
      <c r="A1440" s="620" t="s">
        <v>42</v>
      </c>
      <c r="B1440" s="620" t="s">
        <v>8227</v>
      </c>
      <c r="C1440" s="620" t="s">
        <v>3747</v>
      </c>
      <c r="D1440" s="620" t="s">
        <v>44</v>
      </c>
      <c r="E1440" s="657">
        <v>2024</v>
      </c>
      <c r="F1440" s="79">
        <v>42600</v>
      </c>
      <c r="G1440" s="620" t="s">
        <v>8222</v>
      </c>
    </row>
    <row r="1441" spans="1:7" ht="15.75" x14ac:dyDescent="0.25">
      <c r="A1441" s="620" t="s">
        <v>42</v>
      </c>
      <c r="B1441" s="620" t="s">
        <v>8227</v>
      </c>
      <c r="C1441" s="620" t="s">
        <v>3747</v>
      </c>
      <c r="D1441" s="620" t="s">
        <v>44</v>
      </c>
      <c r="E1441" s="657">
        <v>2024</v>
      </c>
      <c r="F1441" s="79">
        <v>43100</v>
      </c>
      <c r="G1441" s="620" t="s">
        <v>8226</v>
      </c>
    </row>
    <row r="1442" spans="1:7" ht="15.75" x14ac:dyDescent="0.25">
      <c r="A1442" s="620" t="s">
        <v>42</v>
      </c>
      <c r="B1442" s="620" t="s">
        <v>8227</v>
      </c>
      <c r="C1442" s="620" t="s">
        <v>8381</v>
      </c>
      <c r="D1442" s="620" t="s">
        <v>44</v>
      </c>
      <c r="E1442" s="657">
        <v>2024</v>
      </c>
      <c r="F1442" s="79">
        <v>46300</v>
      </c>
      <c r="G1442" s="620" t="s">
        <v>8222</v>
      </c>
    </row>
    <row r="1443" spans="1:7" ht="15.75" x14ac:dyDescent="0.25">
      <c r="A1443" s="620" t="s">
        <v>42</v>
      </c>
      <c r="B1443" s="620" t="s">
        <v>8247</v>
      </c>
      <c r="C1443" s="620" t="s">
        <v>8235</v>
      </c>
      <c r="D1443" s="620" t="s">
        <v>438</v>
      </c>
      <c r="E1443" s="657">
        <v>2024</v>
      </c>
      <c r="F1443" s="79">
        <v>62460</v>
      </c>
      <c r="G1443" s="620" t="s">
        <v>8240</v>
      </c>
    </row>
    <row r="1444" spans="1:7" ht="15.75" x14ac:dyDescent="0.25">
      <c r="A1444" s="620" t="s">
        <v>42</v>
      </c>
      <c r="B1444" s="620" t="s">
        <v>8247</v>
      </c>
      <c r="C1444" s="620" t="s">
        <v>8235</v>
      </c>
      <c r="D1444" s="620" t="s">
        <v>438</v>
      </c>
      <c r="E1444" s="657">
        <v>2024</v>
      </c>
      <c r="F1444" s="79">
        <v>62790</v>
      </c>
      <c r="G1444" s="620" t="s">
        <v>8241</v>
      </c>
    </row>
    <row r="1445" spans="1:7" ht="15.75" x14ac:dyDescent="0.25">
      <c r="A1445" s="620" t="s">
        <v>42</v>
      </c>
      <c r="B1445" s="620" t="s">
        <v>8247</v>
      </c>
      <c r="C1445" s="620" t="s">
        <v>8235</v>
      </c>
      <c r="D1445" s="620" t="s">
        <v>44</v>
      </c>
      <c r="E1445" s="657">
        <v>2024</v>
      </c>
      <c r="F1445" s="79">
        <v>65460</v>
      </c>
      <c r="G1445" s="620" t="s">
        <v>8240</v>
      </c>
    </row>
    <row r="1446" spans="1:7" ht="15.75" x14ac:dyDescent="0.25">
      <c r="A1446" s="620" t="s">
        <v>42</v>
      </c>
      <c r="B1446" s="620" t="s">
        <v>8247</v>
      </c>
      <c r="C1446" s="620" t="s">
        <v>8235</v>
      </c>
      <c r="D1446" s="620" t="s">
        <v>44</v>
      </c>
      <c r="E1446" s="657">
        <v>2024</v>
      </c>
      <c r="F1446" s="79">
        <v>65790</v>
      </c>
      <c r="G1446" s="620" t="s">
        <v>8241</v>
      </c>
    </row>
    <row r="1447" spans="1:7" ht="15.75" x14ac:dyDescent="0.25">
      <c r="A1447" s="620" t="s">
        <v>42</v>
      </c>
      <c r="B1447" s="620" t="s">
        <v>8247</v>
      </c>
      <c r="C1447" s="620" t="s">
        <v>8245</v>
      </c>
      <c r="D1447" s="620" t="s">
        <v>438</v>
      </c>
      <c r="E1447" s="657">
        <v>2024</v>
      </c>
      <c r="F1447" s="79">
        <v>66405</v>
      </c>
      <c r="G1447" s="620" t="s">
        <v>8240</v>
      </c>
    </row>
    <row r="1448" spans="1:7" ht="15.75" x14ac:dyDescent="0.25">
      <c r="A1448" s="620" t="s">
        <v>42</v>
      </c>
      <c r="B1448" s="620" t="s">
        <v>8247</v>
      </c>
      <c r="C1448" s="620" t="s">
        <v>8245</v>
      </c>
      <c r="D1448" s="620" t="s">
        <v>438</v>
      </c>
      <c r="E1448" s="657">
        <v>2024</v>
      </c>
      <c r="F1448" s="79">
        <v>66735</v>
      </c>
      <c r="G1448" s="620" t="s">
        <v>8241</v>
      </c>
    </row>
    <row r="1449" spans="1:7" ht="15.75" x14ac:dyDescent="0.25">
      <c r="A1449" s="620" t="s">
        <v>42</v>
      </c>
      <c r="B1449" s="620" t="s">
        <v>8247</v>
      </c>
      <c r="C1449" s="620" t="s">
        <v>8245</v>
      </c>
      <c r="D1449" s="620" t="s">
        <v>44</v>
      </c>
      <c r="E1449" s="657">
        <v>2024</v>
      </c>
      <c r="F1449" s="79">
        <v>69405</v>
      </c>
      <c r="G1449" s="620" t="s">
        <v>8240</v>
      </c>
    </row>
    <row r="1450" spans="1:7" ht="15.75" x14ac:dyDescent="0.25">
      <c r="A1450" s="620" t="s">
        <v>42</v>
      </c>
      <c r="B1450" s="620" t="s">
        <v>8247</v>
      </c>
      <c r="C1450" s="620" t="s">
        <v>8245</v>
      </c>
      <c r="D1450" s="620" t="s">
        <v>44</v>
      </c>
      <c r="E1450" s="657">
        <v>2024</v>
      </c>
      <c r="F1450" s="79">
        <v>69735</v>
      </c>
      <c r="G1450" s="620" t="s">
        <v>8241</v>
      </c>
    </row>
    <row r="1451" spans="1:7" ht="15.75" x14ac:dyDescent="0.25">
      <c r="A1451" s="620" t="s">
        <v>42</v>
      </c>
      <c r="B1451" s="620" t="s">
        <v>8492</v>
      </c>
      <c r="C1451" s="620" t="s">
        <v>8245</v>
      </c>
      <c r="D1451" s="620" t="s">
        <v>44</v>
      </c>
      <c r="E1451" s="657">
        <v>2024</v>
      </c>
      <c r="F1451" s="79">
        <v>76565</v>
      </c>
      <c r="G1451" s="620" t="s">
        <v>8244</v>
      </c>
    </row>
    <row r="1452" spans="1:7" ht="15.75" x14ac:dyDescent="0.25">
      <c r="A1452" s="620" t="s">
        <v>42</v>
      </c>
      <c r="B1452" s="620" t="s">
        <v>8250</v>
      </c>
      <c r="C1452" s="620" t="s">
        <v>8245</v>
      </c>
      <c r="D1452" s="620" t="s">
        <v>44</v>
      </c>
      <c r="E1452" s="657">
        <v>2024</v>
      </c>
      <c r="F1452" s="79">
        <v>78845</v>
      </c>
      <c r="G1452" s="620" t="s">
        <v>8240</v>
      </c>
    </row>
    <row r="1453" spans="1:7" ht="15.75" x14ac:dyDescent="0.25">
      <c r="A1453" s="620" t="s">
        <v>42</v>
      </c>
      <c r="B1453" s="620" t="s">
        <v>8489</v>
      </c>
      <c r="C1453" s="620" t="s">
        <v>8235</v>
      </c>
      <c r="D1453" s="620" t="s">
        <v>438</v>
      </c>
      <c r="E1453" s="657">
        <v>2024</v>
      </c>
      <c r="F1453" s="79">
        <v>51855</v>
      </c>
      <c r="G1453" s="620" t="s">
        <v>8236</v>
      </c>
    </row>
    <row r="1454" spans="1:7" ht="15.75" x14ac:dyDescent="0.25">
      <c r="A1454" s="620" t="s">
        <v>42</v>
      </c>
      <c r="B1454" s="620" t="s">
        <v>8489</v>
      </c>
      <c r="C1454" s="620" t="s">
        <v>8235</v>
      </c>
      <c r="D1454" s="620" t="s">
        <v>438</v>
      </c>
      <c r="E1454" s="657">
        <v>2024</v>
      </c>
      <c r="F1454" s="79">
        <v>53905</v>
      </c>
      <c r="G1454" s="620" t="s">
        <v>8240</v>
      </c>
    </row>
    <row r="1455" spans="1:7" ht="15.75" x14ac:dyDescent="0.25">
      <c r="A1455" s="620" t="s">
        <v>42</v>
      </c>
      <c r="B1455" s="620" t="s">
        <v>8489</v>
      </c>
      <c r="C1455" s="620" t="s">
        <v>8235</v>
      </c>
      <c r="D1455" s="620" t="s">
        <v>438</v>
      </c>
      <c r="E1455" s="657">
        <v>2024</v>
      </c>
      <c r="F1455" s="79">
        <v>54235</v>
      </c>
      <c r="G1455" s="620" t="s">
        <v>8241</v>
      </c>
    </row>
    <row r="1456" spans="1:7" ht="15.75" x14ac:dyDescent="0.25">
      <c r="A1456" s="620" t="s">
        <v>42</v>
      </c>
      <c r="B1456" s="620" t="s">
        <v>8489</v>
      </c>
      <c r="C1456" s="620" t="s">
        <v>8235</v>
      </c>
      <c r="D1456" s="620" t="s">
        <v>44</v>
      </c>
      <c r="E1456" s="657">
        <v>2024</v>
      </c>
      <c r="F1456" s="79">
        <v>54855</v>
      </c>
      <c r="G1456" s="620" t="s">
        <v>8243</v>
      </c>
    </row>
    <row r="1457" spans="1:7" ht="15.75" x14ac:dyDescent="0.25">
      <c r="A1457" s="620" t="s">
        <v>42</v>
      </c>
      <c r="B1457" s="620" t="s">
        <v>8489</v>
      </c>
      <c r="C1457" s="620" t="s">
        <v>8235</v>
      </c>
      <c r="D1457" s="620" t="s">
        <v>44</v>
      </c>
      <c r="E1457" s="657">
        <v>2024</v>
      </c>
      <c r="F1457" s="79">
        <v>56905</v>
      </c>
      <c r="G1457" s="620" t="s">
        <v>8490</v>
      </c>
    </row>
    <row r="1458" spans="1:7" ht="15.75" x14ac:dyDescent="0.25">
      <c r="A1458" s="620" t="s">
        <v>42</v>
      </c>
      <c r="B1458" s="620" t="s">
        <v>8489</v>
      </c>
      <c r="C1458" s="620" t="s">
        <v>8235</v>
      </c>
      <c r="D1458" s="620" t="s">
        <v>44</v>
      </c>
      <c r="E1458" s="657">
        <v>2024</v>
      </c>
      <c r="F1458" s="79">
        <v>57235</v>
      </c>
      <c r="G1458" s="620" t="s">
        <v>8491</v>
      </c>
    </row>
    <row r="1459" spans="1:7" ht="15.75" x14ac:dyDescent="0.25">
      <c r="A1459" s="620" t="s">
        <v>42</v>
      </c>
      <c r="B1459" s="620" t="s">
        <v>8489</v>
      </c>
      <c r="C1459" s="620" t="s">
        <v>8245</v>
      </c>
      <c r="D1459" s="620" t="s">
        <v>438</v>
      </c>
      <c r="E1459" s="657">
        <v>2024</v>
      </c>
      <c r="F1459" s="79">
        <v>57625</v>
      </c>
      <c r="G1459" s="620" t="s">
        <v>8240</v>
      </c>
    </row>
    <row r="1460" spans="1:7" ht="15.75" x14ac:dyDescent="0.25">
      <c r="A1460" s="620" t="s">
        <v>42</v>
      </c>
      <c r="B1460" s="620" t="s">
        <v>8489</v>
      </c>
      <c r="C1460" s="620" t="s">
        <v>8245</v>
      </c>
      <c r="D1460" s="620" t="s">
        <v>438</v>
      </c>
      <c r="E1460" s="657">
        <v>2024</v>
      </c>
      <c r="F1460" s="79">
        <v>57955</v>
      </c>
      <c r="G1460" s="620" t="s">
        <v>8241</v>
      </c>
    </row>
    <row r="1461" spans="1:7" ht="15.75" x14ac:dyDescent="0.25">
      <c r="A1461" s="620" t="s">
        <v>42</v>
      </c>
      <c r="B1461" s="620" t="s">
        <v>8489</v>
      </c>
      <c r="C1461" s="620" t="s">
        <v>8245</v>
      </c>
      <c r="D1461" s="620" t="s">
        <v>44</v>
      </c>
      <c r="E1461" s="657">
        <v>2024</v>
      </c>
      <c r="F1461" s="79">
        <v>60625</v>
      </c>
      <c r="G1461" s="620" t="s">
        <v>8490</v>
      </c>
    </row>
    <row r="1462" spans="1:7" ht="15.75" x14ac:dyDescent="0.25">
      <c r="A1462" s="620" t="s">
        <v>42</v>
      </c>
      <c r="B1462" s="620" t="s">
        <v>8489</v>
      </c>
      <c r="C1462" s="620" t="s">
        <v>8245</v>
      </c>
      <c r="D1462" s="620" t="s">
        <v>44</v>
      </c>
      <c r="E1462" s="657">
        <v>2024</v>
      </c>
      <c r="F1462" s="79">
        <v>60955</v>
      </c>
      <c r="G1462" s="620" t="s">
        <v>8491</v>
      </c>
    </row>
    <row r="1463" spans="1:7" ht="15.75" x14ac:dyDescent="0.25">
      <c r="A1463" s="620" t="s">
        <v>42</v>
      </c>
      <c r="B1463" s="620" t="s">
        <v>8246</v>
      </c>
      <c r="C1463" s="620" t="s">
        <v>8235</v>
      </c>
      <c r="D1463" s="620" t="s">
        <v>438</v>
      </c>
      <c r="E1463" s="657">
        <v>2024</v>
      </c>
      <c r="F1463" s="79">
        <v>61775</v>
      </c>
      <c r="G1463" s="620" t="s">
        <v>8240</v>
      </c>
    </row>
    <row r="1464" spans="1:7" ht="15.75" x14ac:dyDescent="0.25">
      <c r="A1464" s="620" t="s">
        <v>42</v>
      </c>
      <c r="B1464" s="620" t="s">
        <v>8246</v>
      </c>
      <c r="C1464" s="620" t="s">
        <v>8235</v>
      </c>
      <c r="D1464" s="620" t="s">
        <v>438</v>
      </c>
      <c r="E1464" s="657">
        <v>2024</v>
      </c>
      <c r="F1464" s="79">
        <v>62105</v>
      </c>
      <c r="G1464" s="620" t="s">
        <v>8241</v>
      </c>
    </row>
    <row r="1465" spans="1:7" ht="15.75" x14ac:dyDescent="0.25">
      <c r="A1465" s="620" t="s">
        <v>42</v>
      </c>
      <c r="B1465" s="620" t="s">
        <v>8246</v>
      </c>
      <c r="C1465" s="620" t="s">
        <v>8235</v>
      </c>
      <c r="D1465" s="620" t="s">
        <v>44</v>
      </c>
      <c r="E1465" s="657">
        <v>2024</v>
      </c>
      <c r="F1465" s="79">
        <v>64775</v>
      </c>
      <c r="G1465" s="620" t="s">
        <v>8490</v>
      </c>
    </row>
    <row r="1466" spans="1:7" ht="15.75" x14ac:dyDescent="0.25">
      <c r="A1466" s="620" t="s">
        <v>42</v>
      </c>
      <c r="B1466" s="620" t="s">
        <v>8246</v>
      </c>
      <c r="C1466" s="620" t="s">
        <v>8235</v>
      </c>
      <c r="D1466" s="620" t="s">
        <v>44</v>
      </c>
      <c r="E1466" s="657">
        <v>2024</v>
      </c>
      <c r="F1466" s="79">
        <v>65105</v>
      </c>
      <c r="G1466" s="620" t="s">
        <v>8491</v>
      </c>
    </row>
    <row r="1467" spans="1:7" ht="15.75" x14ac:dyDescent="0.25">
      <c r="A1467" s="620" t="s">
        <v>42</v>
      </c>
      <c r="B1467" s="620" t="s">
        <v>8246</v>
      </c>
      <c r="C1467" s="620" t="s">
        <v>8245</v>
      </c>
      <c r="D1467" s="620" t="s">
        <v>438</v>
      </c>
      <c r="E1467" s="657">
        <v>2024</v>
      </c>
      <c r="F1467" s="79">
        <v>65705</v>
      </c>
      <c r="G1467" s="620" t="s">
        <v>8240</v>
      </c>
    </row>
    <row r="1468" spans="1:7" ht="15.75" x14ac:dyDescent="0.25">
      <c r="A1468" s="620" t="s">
        <v>42</v>
      </c>
      <c r="B1468" s="620" t="s">
        <v>8246</v>
      </c>
      <c r="C1468" s="620" t="s">
        <v>8245</v>
      </c>
      <c r="D1468" s="620" t="s">
        <v>438</v>
      </c>
      <c r="E1468" s="657">
        <v>2024</v>
      </c>
      <c r="F1468" s="79">
        <v>66035</v>
      </c>
      <c r="G1468" s="620" t="s">
        <v>8241</v>
      </c>
    </row>
    <row r="1469" spans="1:7" ht="15.75" x14ac:dyDescent="0.25">
      <c r="A1469" s="620" t="s">
        <v>42</v>
      </c>
      <c r="B1469" s="620" t="s">
        <v>8246</v>
      </c>
      <c r="C1469" s="620" t="s">
        <v>8245</v>
      </c>
      <c r="D1469" s="620" t="s">
        <v>44</v>
      </c>
      <c r="E1469" s="657">
        <v>2024</v>
      </c>
      <c r="F1469" s="79">
        <v>68705</v>
      </c>
      <c r="G1469" s="620" t="s">
        <v>8490</v>
      </c>
    </row>
    <row r="1470" spans="1:7" ht="15.75" x14ac:dyDescent="0.25">
      <c r="A1470" s="620" t="s">
        <v>42</v>
      </c>
      <c r="B1470" s="620" t="s">
        <v>8246</v>
      </c>
      <c r="C1470" s="620" t="s">
        <v>8245</v>
      </c>
      <c r="D1470" s="620" t="s">
        <v>44</v>
      </c>
      <c r="E1470" s="657">
        <v>2024</v>
      </c>
      <c r="F1470" s="79">
        <v>69035</v>
      </c>
      <c r="G1470" s="620" t="s">
        <v>8491</v>
      </c>
    </row>
    <row r="1471" spans="1:7" ht="15.75" customHeight="1" x14ac:dyDescent="0.25">
      <c r="A1471" s="620" t="s">
        <v>42</v>
      </c>
      <c r="B1471" s="620" t="s">
        <v>8485</v>
      </c>
      <c r="C1471" s="620" t="s">
        <v>8235</v>
      </c>
      <c r="D1471" s="620" t="s">
        <v>438</v>
      </c>
      <c r="E1471" s="657">
        <v>2024</v>
      </c>
      <c r="F1471" s="79">
        <v>39965</v>
      </c>
      <c r="G1471" s="620" t="s">
        <v>8236</v>
      </c>
    </row>
    <row r="1472" spans="1:7" ht="15.75" customHeight="1" x14ac:dyDescent="0.25">
      <c r="A1472" s="620" t="s">
        <v>42</v>
      </c>
      <c r="B1472" s="620" t="s">
        <v>8485</v>
      </c>
      <c r="C1472" s="620" t="s">
        <v>8235</v>
      </c>
      <c r="D1472" s="620" t="s">
        <v>438</v>
      </c>
      <c r="E1472" s="657">
        <v>2024</v>
      </c>
      <c r="F1472" s="79">
        <v>40295</v>
      </c>
      <c r="G1472" s="620" t="s">
        <v>8237</v>
      </c>
    </row>
    <row r="1473" spans="1:7" ht="15.75" customHeight="1" x14ac:dyDescent="0.25">
      <c r="A1473" s="620" t="s">
        <v>42</v>
      </c>
      <c r="B1473" s="620" t="s">
        <v>8485</v>
      </c>
      <c r="C1473" s="620" t="s">
        <v>8235</v>
      </c>
      <c r="D1473" s="620" t="s">
        <v>438</v>
      </c>
      <c r="E1473" s="657">
        <v>2024</v>
      </c>
      <c r="F1473" s="79">
        <v>42015</v>
      </c>
      <c r="G1473" s="620" t="s">
        <v>8238</v>
      </c>
    </row>
    <row r="1474" spans="1:7" ht="15.75" customHeight="1" x14ac:dyDescent="0.25">
      <c r="A1474" s="620" t="s">
        <v>42</v>
      </c>
      <c r="B1474" s="620" t="s">
        <v>8485</v>
      </c>
      <c r="C1474" s="620" t="s">
        <v>8235</v>
      </c>
      <c r="D1474" s="620" t="s">
        <v>44</v>
      </c>
      <c r="E1474" s="657">
        <v>2024</v>
      </c>
      <c r="F1474" s="79">
        <v>42965</v>
      </c>
      <c r="G1474" s="620" t="s">
        <v>8236</v>
      </c>
    </row>
    <row r="1475" spans="1:7" ht="15.75" customHeight="1" x14ac:dyDescent="0.25">
      <c r="A1475" s="620" t="s">
        <v>42</v>
      </c>
      <c r="B1475" s="620" t="s">
        <v>8485</v>
      </c>
      <c r="C1475" s="620" t="s">
        <v>8235</v>
      </c>
      <c r="D1475" s="620" t="s">
        <v>44</v>
      </c>
      <c r="E1475" s="657">
        <v>2024</v>
      </c>
      <c r="F1475" s="79">
        <v>43295</v>
      </c>
      <c r="G1475" s="620" t="s">
        <v>8237</v>
      </c>
    </row>
    <row r="1476" spans="1:7" ht="15.75" customHeight="1" x14ac:dyDescent="0.25">
      <c r="A1476" s="620" t="s">
        <v>42</v>
      </c>
      <c r="B1476" s="620" t="s">
        <v>8485</v>
      </c>
      <c r="C1476" s="620" t="s">
        <v>8235</v>
      </c>
      <c r="D1476" s="620" t="s">
        <v>44</v>
      </c>
      <c r="E1476" s="657">
        <v>2024</v>
      </c>
      <c r="F1476" s="79">
        <v>45015</v>
      </c>
      <c r="G1476" s="620" t="s">
        <v>8238</v>
      </c>
    </row>
    <row r="1477" spans="1:7" ht="15.75" x14ac:dyDescent="0.25">
      <c r="A1477" s="620" t="s">
        <v>42</v>
      </c>
      <c r="B1477" s="620" t="s">
        <v>8486</v>
      </c>
      <c r="C1477" s="620" t="s">
        <v>8235</v>
      </c>
      <c r="D1477" s="620" t="s">
        <v>438</v>
      </c>
      <c r="E1477" s="657">
        <v>2024</v>
      </c>
      <c r="F1477" s="79">
        <v>45500</v>
      </c>
      <c r="G1477" s="620" t="s">
        <v>8236</v>
      </c>
    </row>
    <row r="1478" spans="1:7" ht="15.75" x14ac:dyDescent="0.25">
      <c r="A1478" s="620" t="s">
        <v>42</v>
      </c>
      <c r="B1478" s="620" t="s">
        <v>8486</v>
      </c>
      <c r="C1478" s="620" t="s">
        <v>8235</v>
      </c>
      <c r="D1478" s="620" t="s">
        <v>438</v>
      </c>
      <c r="E1478" s="657">
        <v>2024</v>
      </c>
      <c r="F1478" s="79">
        <v>46810</v>
      </c>
      <c r="G1478" s="620" t="s">
        <v>8237</v>
      </c>
    </row>
    <row r="1479" spans="1:7" ht="15.75" customHeight="1" x14ac:dyDescent="0.25">
      <c r="A1479" s="620" t="s">
        <v>42</v>
      </c>
      <c r="B1479" s="620" t="s">
        <v>8486</v>
      </c>
      <c r="C1479" s="620" t="s">
        <v>8235</v>
      </c>
      <c r="D1479" s="620" t="s">
        <v>438</v>
      </c>
      <c r="E1479" s="657">
        <v>2024</v>
      </c>
      <c r="F1479" s="79">
        <v>47550</v>
      </c>
      <c r="G1479" s="620" t="s">
        <v>8240</v>
      </c>
    </row>
    <row r="1480" spans="1:7" ht="15.75" customHeight="1" x14ac:dyDescent="0.25">
      <c r="A1480" s="620" t="s">
        <v>42</v>
      </c>
      <c r="B1480" s="620" t="s">
        <v>8486</v>
      </c>
      <c r="C1480" s="620" t="s">
        <v>8235</v>
      </c>
      <c r="D1480" s="620" t="s">
        <v>44</v>
      </c>
      <c r="E1480" s="657">
        <v>2024</v>
      </c>
      <c r="F1480" s="79">
        <v>48500</v>
      </c>
      <c r="G1480" s="620" t="s">
        <v>8487</v>
      </c>
    </row>
    <row r="1481" spans="1:7" ht="15.75" customHeight="1" x14ac:dyDescent="0.25">
      <c r="A1481" s="620" t="s">
        <v>42</v>
      </c>
      <c r="B1481" s="620" t="s">
        <v>8486</v>
      </c>
      <c r="C1481" s="620" t="s">
        <v>8235</v>
      </c>
      <c r="D1481" s="620" t="s">
        <v>438</v>
      </c>
      <c r="E1481" s="657">
        <v>2024</v>
      </c>
      <c r="F1481" s="79">
        <v>48860</v>
      </c>
      <c r="G1481" s="620" t="s">
        <v>8241</v>
      </c>
    </row>
    <row r="1482" spans="1:7" ht="15.75" customHeight="1" x14ac:dyDescent="0.25">
      <c r="A1482" s="620" t="s">
        <v>42</v>
      </c>
      <c r="B1482" s="620" t="s">
        <v>8486</v>
      </c>
      <c r="C1482" s="620" t="s">
        <v>8235</v>
      </c>
      <c r="D1482" s="620" t="s">
        <v>44</v>
      </c>
      <c r="E1482" s="657">
        <v>2024</v>
      </c>
      <c r="F1482" s="79">
        <v>49810</v>
      </c>
      <c r="G1482" s="620" t="s">
        <v>8488</v>
      </c>
    </row>
    <row r="1483" spans="1:7" ht="15.75" customHeight="1" x14ac:dyDescent="0.25">
      <c r="A1483" s="620" t="s">
        <v>42</v>
      </c>
      <c r="B1483" s="620" t="s">
        <v>8486</v>
      </c>
      <c r="C1483" s="620" t="s">
        <v>8235</v>
      </c>
      <c r="D1483" s="620" t="s">
        <v>44</v>
      </c>
      <c r="E1483" s="657">
        <v>2024</v>
      </c>
      <c r="F1483" s="79">
        <v>50550</v>
      </c>
      <c r="G1483" s="620" t="s">
        <v>8240</v>
      </c>
    </row>
    <row r="1484" spans="1:7" ht="15.75" customHeight="1" x14ac:dyDescent="0.25">
      <c r="A1484" s="620" t="s">
        <v>42</v>
      </c>
      <c r="B1484" s="620" t="s">
        <v>8486</v>
      </c>
      <c r="C1484" s="620" t="s">
        <v>8235</v>
      </c>
      <c r="D1484" s="620" t="s">
        <v>44</v>
      </c>
      <c r="E1484" s="657">
        <v>2024</v>
      </c>
      <c r="F1484" s="79">
        <v>51860</v>
      </c>
      <c r="G1484" s="620" t="s">
        <v>8241</v>
      </c>
    </row>
    <row r="1485" spans="1:7" ht="15.75" customHeight="1" x14ac:dyDescent="0.25">
      <c r="A1485" s="620" t="s">
        <v>42</v>
      </c>
      <c r="B1485" s="620" t="s">
        <v>8249</v>
      </c>
      <c r="C1485" s="620" t="s">
        <v>8245</v>
      </c>
      <c r="D1485" s="620" t="s">
        <v>44</v>
      </c>
      <c r="E1485" s="657">
        <v>2024</v>
      </c>
      <c r="F1485" s="79">
        <v>72130</v>
      </c>
      <c r="G1485" s="620" t="s">
        <v>8244</v>
      </c>
    </row>
    <row r="1486" spans="1:7" ht="15.75" customHeight="1" x14ac:dyDescent="0.25">
      <c r="A1486" s="620" t="s">
        <v>42</v>
      </c>
      <c r="B1486" s="620" t="s">
        <v>8251</v>
      </c>
      <c r="C1486" s="620" t="s">
        <v>8212</v>
      </c>
      <c r="D1486" s="620" t="s">
        <v>426</v>
      </c>
      <c r="E1486" s="657">
        <v>2024</v>
      </c>
      <c r="F1486" s="79">
        <v>35070</v>
      </c>
      <c r="G1486" s="620" t="s">
        <v>7757</v>
      </c>
    </row>
    <row r="1487" spans="1:7" ht="15.75" x14ac:dyDescent="0.25">
      <c r="A1487" s="620" t="s">
        <v>42</v>
      </c>
      <c r="B1487" s="620" t="s">
        <v>8493</v>
      </c>
      <c r="C1487" s="620" t="s">
        <v>8212</v>
      </c>
      <c r="D1487" s="620" t="s">
        <v>426</v>
      </c>
      <c r="E1487" s="657">
        <v>2024</v>
      </c>
      <c r="F1487" s="79">
        <v>43215</v>
      </c>
      <c r="G1487" s="620" t="s">
        <v>7757</v>
      </c>
    </row>
    <row r="1488" spans="1:7" ht="15.75" x14ac:dyDescent="0.25">
      <c r="A1488" s="620" t="s">
        <v>42</v>
      </c>
      <c r="B1488" s="620" t="s">
        <v>8253</v>
      </c>
      <c r="C1488" s="620" t="s">
        <v>8212</v>
      </c>
      <c r="D1488" s="620" t="s">
        <v>426</v>
      </c>
      <c r="E1488" s="657">
        <v>2024</v>
      </c>
      <c r="F1488" s="79">
        <v>40405</v>
      </c>
      <c r="G1488" s="620" t="s">
        <v>7757</v>
      </c>
    </row>
    <row r="1489" spans="1:7" ht="15.75" x14ac:dyDescent="0.25">
      <c r="A1489" s="620" t="s">
        <v>42</v>
      </c>
      <c r="B1489" s="620" t="s">
        <v>8252</v>
      </c>
      <c r="C1489" s="620" t="s">
        <v>8212</v>
      </c>
      <c r="D1489" s="620" t="s">
        <v>426</v>
      </c>
      <c r="E1489" s="657">
        <v>2024</v>
      </c>
      <c r="F1489" s="79">
        <v>39280</v>
      </c>
      <c r="G1489" s="620" t="s">
        <v>7757</v>
      </c>
    </row>
    <row r="1490" spans="1:7" ht="15.75" x14ac:dyDescent="0.25">
      <c r="A1490" s="54" t="s">
        <v>42</v>
      </c>
      <c r="B1490" s="54" t="s">
        <v>9631</v>
      </c>
      <c r="C1490" s="54" t="s">
        <v>1985</v>
      </c>
      <c r="D1490" s="54"/>
      <c r="E1490" s="64">
        <v>2024</v>
      </c>
      <c r="F1490" s="670">
        <v>37201</v>
      </c>
      <c r="G1490" s="54" t="s">
        <v>7072</v>
      </c>
    </row>
    <row r="1491" spans="1:7" ht="15.75" customHeight="1" x14ac:dyDescent="0.2">
      <c r="A1491" s="665" t="s">
        <v>42</v>
      </c>
      <c r="B1491" s="665" t="s">
        <v>9847</v>
      </c>
      <c r="C1491" s="665" t="s">
        <v>9739</v>
      </c>
      <c r="D1491" s="665" t="s">
        <v>110</v>
      </c>
      <c r="E1491" s="676">
        <v>2024</v>
      </c>
      <c r="F1491" s="671">
        <v>21900</v>
      </c>
      <c r="G1491" s="665" t="s">
        <v>2031</v>
      </c>
    </row>
    <row r="1492" spans="1:7" ht="15.75" customHeight="1" x14ac:dyDescent="0.2">
      <c r="A1492" s="665" t="s">
        <v>42</v>
      </c>
      <c r="B1492" s="665" t="s">
        <v>9848</v>
      </c>
      <c r="C1492" s="665" t="s">
        <v>9739</v>
      </c>
      <c r="D1492" s="665" t="s">
        <v>110</v>
      </c>
      <c r="E1492" s="676">
        <v>2024</v>
      </c>
      <c r="F1492" s="671">
        <v>27503</v>
      </c>
      <c r="G1492" s="665" t="s">
        <v>2031</v>
      </c>
    </row>
    <row r="1493" spans="1:7" ht="15.75" customHeight="1" x14ac:dyDescent="0.2">
      <c r="A1493" s="665" t="s">
        <v>42</v>
      </c>
      <c r="B1493" s="665" t="s">
        <v>9849</v>
      </c>
      <c r="C1493" s="665" t="s">
        <v>9739</v>
      </c>
      <c r="D1493" s="665" t="s">
        <v>110</v>
      </c>
      <c r="E1493" s="676">
        <v>2024</v>
      </c>
      <c r="F1493" s="671">
        <v>24701</v>
      </c>
      <c r="G1493" s="665" t="s">
        <v>2031</v>
      </c>
    </row>
    <row r="1494" spans="1:7" ht="15.75" customHeight="1" x14ac:dyDescent="0.2">
      <c r="A1494" s="665" t="s">
        <v>42</v>
      </c>
      <c r="B1494" s="665" t="s">
        <v>9852</v>
      </c>
      <c r="C1494" s="665" t="s">
        <v>9739</v>
      </c>
      <c r="D1494" s="665" t="s">
        <v>110</v>
      </c>
      <c r="E1494" s="676">
        <v>2024</v>
      </c>
      <c r="F1494" s="671">
        <v>22833</v>
      </c>
      <c r="G1494" s="665" t="s">
        <v>2031</v>
      </c>
    </row>
    <row r="1495" spans="1:7" ht="15.75" customHeight="1" x14ac:dyDescent="0.2">
      <c r="A1495" s="665" t="s">
        <v>42</v>
      </c>
      <c r="B1495" s="665" t="s">
        <v>9850</v>
      </c>
      <c r="C1495" s="665" t="s">
        <v>9739</v>
      </c>
      <c r="D1495" s="665" t="s">
        <v>110</v>
      </c>
      <c r="E1495" s="676">
        <v>2024</v>
      </c>
      <c r="F1495" s="671">
        <v>23861</v>
      </c>
      <c r="G1495" s="665" t="s">
        <v>2031</v>
      </c>
    </row>
    <row r="1496" spans="1:7" ht="15.75" customHeight="1" x14ac:dyDescent="0.2">
      <c r="A1496" s="665" t="s">
        <v>42</v>
      </c>
      <c r="B1496" s="665" t="s">
        <v>9851</v>
      </c>
      <c r="C1496" s="665" t="s">
        <v>9739</v>
      </c>
      <c r="D1496" s="665" t="s">
        <v>110</v>
      </c>
      <c r="E1496" s="676">
        <v>2024</v>
      </c>
      <c r="F1496" s="671">
        <v>23861</v>
      </c>
      <c r="G1496" s="665" t="s">
        <v>2031</v>
      </c>
    </row>
    <row r="1497" spans="1:7" ht="15.75" x14ac:dyDescent="0.25">
      <c r="A1497" s="618" t="s">
        <v>3896</v>
      </c>
      <c r="B1497" s="618" t="s">
        <v>688</v>
      </c>
      <c r="C1497" s="618" t="s">
        <v>2114</v>
      </c>
      <c r="D1497" s="618" t="s">
        <v>426</v>
      </c>
      <c r="E1497" s="631">
        <v>2024</v>
      </c>
      <c r="F1497" s="79">
        <v>30000</v>
      </c>
      <c r="G1497" s="618" t="s">
        <v>135</v>
      </c>
    </row>
    <row r="1498" spans="1:7" ht="15.75" x14ac:dyDescent="0.25">
      <c r="A1498" s="618" t="s">
        <v>3896</v>
      </c>
      <c r="B1498" s="618" t="s">
        <v>4911</v>
      </c>
      <c r="C1498" s="618" t="s">
        <v>1985</v>
      </c>
      <c r="D1498" s="618" t="s">
        <v>110</v>
      </c>
      <c r="E1498" s="631">
        <v>2024</v>
      </c>
      <c r="F1498" s="79">
        <v>42950</v>
      </c>
      <c r="G1498" s="618" t="s">
        <v>135</v>
      </c>
    </row>
    <row r="1499" spans="1:7" ht="15.75" x14ac:dyDescent="0.25">
      <c r="A1499" s="669" t="s">
        <v>3896</v>
      </c>
      <c r="B1499" s="669" t="s">
        <v>4909</v>
      </c>
      <c r="C1499" s="669" t="s">
        <v>1985</v>
      </c>
      <c r="D1499" s="669" t="s">
        <v>110</v>
      </c>
      <c r="E1499" s="677">
        <v>2024</v>
      </c>
      <c r="F1499" s="685">
        <v>36650</v>
      </c>
      <c r="G1499" s="669" t="s">
        <v>135</v>
      </c>
    </row>
    <row r="1500" spans="1:7" ht="15.75" customHeight="1" x14ac:dyDescent="0.25">
      <c r="A1500" s="618" t="s">
        <v>3896</v>
      </c>
      <c r="B1500" s="618" t="s">
        <v>4910</v>
      </c>
      <c r="C1500" s="618" t="s">
        <v>1985</v>
      </c>
      <c r="D1500" s="618" t="s">
        <v>110</v>
      </c>
      <c r="E1500" s="631">
        <v>2024</v>
      </c>
      <c r="F1500" s="79">
        <v>39150</v>
      </c>
      <c r="G1500" s="618" t="s">
        <v>135</v>
      </c>
    </row>
    <row r="1501" spans="1:7" ht="15.75" customHeight="1" x14ac:dyDescent="0.25">
      <c r="A1501" s="618" t="s">
        <v>3896</v>
      </c>
      <c r="B1501" s="618" t="s">
        <v>3883</v>
      </c>
      <c r="C1501" s="618" t="s">
        <v>3761</v>
      </c>
      <c r="D1501" s="618" t="s">
        <v>110</v>
      </c>
      <c r="E1501" s="631">
        <v>2024</v>
      </c>
      <c r="F1501" s="79">
        <v>41950</v>
      </c>
      <c r="G1501" s="618" t="s">
        <v>135</v>
      </c>
    </row>
    <row r="1502" spans="1:7" ht="15.75" customHeight="1" x14ac:dyDescent="0.25">
      <c r="A1502" s="618" t="s">
        <v>3896</v>
      </c>
      <c r="B1502" s="618" t="s">
        <v>3882</v>
      </c>
      <c r="C1502" s="618" t="s">
        <v>3761</v>
      </c>
      <c r="D1502" s="618" t="s">
        <v>110</v>
      </c>
      <c r="E1502" s="631">
        <v>2024</v>
      </c>
      <c r="F1502" s="79">
        <v>42350</v>
      </c>
      <c r="G1502" s="618" t="s">
        <v>135</v>
      </c>
    </row>
    <row r="1503" spans="1:7" ht="15.75" customHeight="1" x14ac:dyDescent="0.25">
      <c r="A1503" s="618" t="s">
        <v>3896</v>
      </c>
      <c r="B1503" s="618" t="s">
        <v>4907</v>
      </c>
      <c r="C1503" s="618" t="s">
        <v>3761</v>
      </c>
      <c r="D1503" s="618" t="s">
        <v>110</v>
      </c>
      <c r="E1503" s="631">
        <v>2024</v>
      </c>
      <c r="F1503" s="79">
        <v>35650</v>
      </c>
      <c r="G1503" s="618" t="s">
        <v>135</v>
      </c>
    </row>
    <row r="1504" spans="1:7" ht="15.75" customHeight="1" x14ac:dyDescent="0.25">
      <c r="A1504" s="618" t="s">
        <v>3896</v>
      </c>
      <c r="B1504" s="618" t="s">
        <v>4908</v>
      </c>
      <c r="C1504" s="618" t="s">
        <v>3761</v>
      </c>
      <c r="D1504" s="618" t="s">
        <v>110</v>
      </c>
      <c r="E1504" s="631">
        <v>2024</v>
      </c>
      <c r="F1504" s="79">
        <v>38150</v>
      </c>
      <c r="G1504" s="618" t="s">
        <v>135</v>
      </c>
    </row>
    <row r="1505" spans="1:7" s="831" customFormat="1" ht="15.75" customHeight="1" x14ac:dyDescent="0.25">
      <c r="A1505" s="889" t="s">
        <v>3896</v>
      </c>
      <c r="B1505" s="889" t="s">
        <v>10714</v>
      </c>
      <c r="C1505" s="889" t="s">
        <v>4840</v>
      </c>
      <c r="D1505" s="877" t="s">
        <v>110</v>
      </c>
      <c r="E1505" s="891">
        <v>2024</v>
      </c>
      <c r="F1505" s="938">
        <v>25644</v>
      </c>
      <c r="G1505" s="937" t="s">
        <v>4874</v>
      </c>
    </row>
    <row r="1506" spans="1:7" ht="15.75" customHeight="1" x14ac:dyDescent="0.25">
      <c r="A1506" s="618" t="s">
        <v>3896</v>
      </c>
      <c r="B1506" s="618" t="s">
        <v>5742</v>
      </c>
      <c r="C1506" s="618" t="s">
        <v>1985</v>
      </c>
      <c r="D1506" s="618" t="s">
        <v>110</v>
      </c>
      <c r="E1506" s="631">
        <v>2024</v>
      </c>
      <c r="F1506" s="79">
        <v>26420</v>
      </c>
      <c r="G1506" s="618" t="s">
        <v>135</v>
      </c>
    </row>
    <row r="1507" spans="1:7" ht="15.75" customHeight="1" x14ac:dyDescent="0.25">
      <c r="A1507" s="618" t="s">
        <v>3896</v>
      </c>
      <c r="B1507" s="618" t="s">
        <v>5742</v>
      </c>
      <c r="C1507" s="618" t="s">
        <v>1985</v>
      </c>
      <c r="D1507" s="618" t="s">
        <v>426</v>
      </c>
      <c r="E1507" s="631">
        <v>2024</v>
      </c>
      <c r="F1507" s="79">
        <v>27820</v>
      </c>
      <c r="G1507" s="618" t="s">
        <v>135</v>
      </c>
    </row>
    <row r="1508" spans="1:7" ht="15.75" customHeight="1" x14ac:dyDescent="0.25">
      <c r="A1508" s="618" t="s">
        <v>3896</v>
      </c>
      <c r="B1508" s="618" t="s">
        <v>5743</v>
      </c>
      <c r="C1508" s="618" t="s">
        <v>1985</v>
      </c>
      <c r="D1508" s="618" t="s">
        <v>110</v>
      </c>
      <c r="E1508" s="631">
        <v>2024</v>
      </c>
      <c r="F1508" s="79">
        <v>27960</v>
      </c>
      <c r="G1508" s="618" t="s">
        <v>135</v>
      </c>
    </row>
    <row r="1509" spans="1:7" ht="15.75" customHeight="1" x14ac:dyDescent="0.25">
      <c r="A1509" s="618" t="s">
        <v>3896</v>
      </c>
      <c r="B1509" s="618" t="s">
        <v>5743</v>
      </c>
      <c r="C1509" s="618" t="s">
        <v>1985</v>
      </c>
      <c r="D1509" s="618" t="s">
        <v>426</v>
      </c>
      <c r="E1509" s="631">
        <v>2024</v>
      </c>
      <c r="F1509" s="79">
        <v>29360</v>
      </c>
      <c r="G1509" s="618" t="s">
        <v>135</v>
      </c>
    </row>
    <row r="1510" spans="1:7" ht="15.75" customHeight="1" x14ac:dyDescent="0.25">
      <c r="A1510" s="618" t="s">
        <v>3896</v>
      </c>
      <c r="B1510" s="618" t="s">
        <v>7089</v>
      </c>
      <c r="C1510" s="618" t="s">
        <v>1985</v>
      </c>
      <c r="D1510" s="618" t="s">
        <v>110</v>
      </c>
      <c r="E1510" s="631">
        <v>2024</v>
      </c>
      <c r="F1510" s="79">
        <v>28960</v>
      </c>
      <c r="G1510" s="618" t="s">
        <v>135</v>
      </c>
    </row>
    <row r="1511" spans="1:7" ht="15.75" customHeight="1" x14ac:dyDescent="0.25">
      <c r="A1511" s="618" t="s">
        <v>3896</v>
      </c>
      <c r="B1511" s="618" t="s">
        <v>7089</v>
      </c>
      <c r="C1511" s="618" t="s">
        <v>1985</v>
      </c>
      <c r="D1511" s="618" t="s">
        <v>426</v>
      </c>
      <c r="E1511" s="631">
        <v>2024</v>
      </c>
      <c r="F1511" s="79">
        <v>30360</v>
      </c>
      <c r="G1511" s="618" t="s">
        <v>135</v>
      </c>
    </row>
    <row r="1512" spans="1:7" ht="15.75" customHeight="1" x14ac:dyDescent="0.25">
      <c r="A1512" s="618" t="s">
        <v>3896</v>
      </c>
      <c r="B1512" s="618" t="s">
        <v>7090</v>
      </c>
      <c r="C1512" s="618" t="s">
        <v>3761</v>
      </c>
      <c r="D1512" s="618" t="s">
        <v>110</v>
      </c>
      <c r="E1512" s="631">
        <v>2024</v>
      </c>
      <c r="F1512" s="79">
        <v>33485</v>
      </c>
      <c r="G1512" s="618" t="s">
        <v>135</v>
      </c>
    </row>
    <row r="1513" spans="1:7" ht="15.75" customHeight="1" x14ac:dyDescent="0.25">
      <c r="A1513" s="618" t="s">
        <v>3896</v>
      </c>
      <c r="B1513" s="618" t="s">
        <v>5744</v>
      </c>
      <c r="C1513" s="618" t="s">
        <v>1985</v>
      </c>
      <c r="D1513" s="618" t="s">
        <v>110</v>
      </c>
      <c r="E1513" s="631">
        <v>2024</v>
      </c>
      <c r="F1513" s="79">
        <v>31170</v>
      </c>
      <c r="G1513" s="618" t="s">
        <v>135</v>
      </c>
    </row>
    <row r="1514" spans="1:7" ht="15.75" customHeight="1" x14ac:dyDescent="0.25">
      <c r="A1514" s="618" t="s">
        <v>3896</v>
      </c>
      <c r="B1514" s="618" t="s">
        <v>5744</v>
      </c>
      <c r="C1514" s="618" t="s">
        <v>1985</v>
      </c>
      <c r="D1514" s="618" t="s">
        <v>426</v>
      </c>
      <c r="E1514" s="631">
        <v>2024</v>
      </c>
      <c r="F1514" s="79">
        <v>32570</v>
      </c>
      <c r="G1514" s="618" t="s">
        <v>135</v>
      </c>
    </row>
    <row r="1515" spans="1:7" ht="15.75" customHeight="1" x14ac:dyDescent="0.25">
      <c r="A1515" s="618" t="s">
        <v>3896</v>
      </c>
      <c r="B1515" s="618" t="s">
        <v>5744</v>
      </c>
      <c r="C1515" s="618" t="s">
        <v>3761</v>
      </c>
      <c r="D1515" s="618" t="s">
        <v>110</v>
      </c>
      <c r="E1515" s="631">
        <v>2024</v>
      </c>
      <c r="F1515" s="79">
        <v>36295</v>
      </c>
      <c r="G1515" s="618" t="s">
        <v>135</v>
      </c>
    </row>
    <row r="1516" spans="1:7" ht="15.75" customHeight="1" x14ac:dyDescent="0.25">
      <c r="A1516" s="618" t="s">
        <v>3896</v>
      </c>
      <c r="B1516" s="618" t="s">
        <v>5745</v>
      </c>
      <c r="C1516" s="618" t="s">
        <v>1985</v>
      </c>
      <c r="D1516" s="618" t="s">
        <v>110</v>
      </c>
      <c r="E1516" s="631">
        <v>2024</v>
      </c>
      <c r="F1516" s="79">
        <v>31720</v>
      </c>
      <c r="G1516" s="618" t="s">
        <v>135</v>
      </c>
    </row>
    <row r="1517" spans="1:7" ht="15.75" customHeight="1" x14ac:dyDescent="0.25">
      <c r="A1517" s="618" t="s">
        <v>3896</v>
      </c>
      <c r="B1517" s="618" t="s">
        <v>5745</v>
      </c>
      <c r="C1517" s="618" t="s">
        <v>1985</v>
      </c>
      <c r="D1517" s="618" t="s">
        <v>426</v>
      </c>
      <c r="E1517" s="631">
        <v>2024</v>
      </c>
      <c r="F1517" s="79">
        <v>33120</v>
      </c>
      <c r="G1517" s="618" t="s">
        <v>135</v>
      </c>
    </row>
    <row r="1518" spans="1:7" ht="15.75" customHeight="1" x14ac:dyDescent="0.25">
      <c r="A1518" s="618" t="s">
        <v>3896</v>
      </c>
      <c r="B1518" s="618" t="s">
        <v>5745</v>
      </c>
      <c r="C1518" s="618" t="s">
        <v>3761</v>
      </c>
      <c r="D1518" s="618" t="s">
        <v>110</v>
      </c>
      <c r="E1518" s="631">
        <v>2024</v>
      </c>
      <c r="F1518" s="79">
        <v>36845</v>
      </c>
      <c r="G1518" s="618" t="s">
        <v>135</v>
      </c>
    </row>
    <row r="1519" spans="1:7" ht="15.75" customHeight="1" x14ac:dyDescent="0.25">
      <c r="A1519" s="665" t="s">
        <v>3896</v>
      </c>
      <c r="B1519" s="54" t="s">
        <v>9624</v>
      </c>
      <c r="C1519" s="54" t="s">
        <v>3739</v>
      </c>
      <c r="D1519" s="54" t="s">
        <v>110</v>
      </c>
      <c r="E1519" s="64">
        <v>2024</v>
      </c>
      <c r="F1519" s="681">
        <v>38031</v>
      </c>
      <c r="G1519" s="54" t="s">
        <v>6882</v>
      </c>
    </row>
    <row r="1520" spans="1:7" ht="15.75" customHeight="1" x14ac:dyDescent="0.25">
      <c r="A1520" s="665" t="s">
        <v>3896</v>
      </c>
      <c r="B1520" s="54" t="s">
        <v>9628</v>
      </c>
      <c r="C1520" s="54" t="s">
        <v>2114</v>
      </c>
      <c r="D1520" s="54" t="s">
        <v>110</v>
      </c>
      <c r="E1520" s="64">
        <v>2024</v>
      </c>
      <c r="F1520" s="681">
        <v>43251.8</v>
      </c>
      <c r="G1520" s="54" t="s">
        <v>6882</v>
      </c>
    </row>
    <row r="1521" spans="1:7" ht="15.75" customHeight="1" x14ac:dyDescent="0.25">
      <c r="A1521" s="665" t="s">
        <v>3896</v>
      </c>
      <c r="B1521" s="54" t="s">
        <v>9625</v>
      </c>
      <c r="C1521" s="54" t="s">
        <v>3739</v>
      </c>
      <c r="D1521" s="54" t="s">
        <v>110</v>
      </c>
      <c r="E1521" s="64">
        <v>2024</v>
      </c>
      <c r="F1521" s="681">
        <v>41941</v>
      </c>
      <c r="G1521" s="54" t="s">
        <v>6882</v>
      </c>
    </row>
    <row r="1522" spans="1:7" ht="15.75" customHeight="1" x14ac:dyDescent="0.25">
      <c r="A1522" s="665" t="s">
        <v>3896</v>
      </c>
      <c r="B1522" s="54" t="s">
        <v>9629</v>
      </c>
      <c r="C1522" s="54" t="s">
        <v>2114</v>
      </c>
      <c r="D1522" s="54" t="s">
        <v>110</v>
      </c>
      <c r="E1522" s="64">
        <v>2024</v>
      </c>
      <c r="F1522" s="681">
        <v>47156.79</v>
      </c>
      <c r="G1522" s="54" t="s">
        <v>6882</v>
      </c>
    </row>
    <row r="1523" spans="1:7" ht="15.75" customHeight="1" x14ac:dyDescent="0.25">
      <c r="A1523" s="665" t="s">
        <v>3896</v>
      </c>
      <c r="B1523" s="54" t="s">
        <v>9626</v>
      </c>
      <c r="C1523" s="54" t="s">
        <v>3739</v>
      </c>
      <c r="D1523" s="54" t="s">
        <v>110</v>
      </c>
      <c r="E1523" s="64">
        <v>2024</v>
      </c>
      <c r="F1523" s="681">
        <v>44753.79</v>
      </c>
      <c r="G1523" s="54" t="s">
        <v>6882</v>
      </c>
    </row>
    <row r="1524" spans="1:7" ht="15.75" customHeight="1" x14ac:dyDescent="0.25">
      <c r="A1524" s="665" t="s">
        <v>3896</v>
      </c>
      <c r="B1524" s="54" t="s">
        <v>9630</v>
      </c>
      <c r="C1524" s="54" t="s">
        <v>2114</v>
      </c>
      <c r="D1524" s="54" t="s">
        <v>110</v>
      </c>
      <c r="E1524" s="64">
        <v>2024</v>
      </c>
      <c r="F1524" s="681">
        <v>48199</v>
      </c>
      <c r="G1524" s="54" t="s">
        <v>6882</v>
      </c>
    </row>
    <row r="1525" spans="1:7" ht="15.75" customHeight="1" x14ac:dyDescent="0.25">
      <c r="A1525" s="665" t="s">
        <v>3896</v>
      </c>
      <c r="B1525" s="54" t="s">
        <v>9623</v>
      </c>
      <c r="C1525" s="54" t="s">
        <v>3739</v>
      </c>
      <c r="D1525" s="54" t="s">
        <v>110</v>
      </c>
      <c r="E1525" s="64">
        <v>2024</v>
      </c>
      <c r="F1525" s="681">
        <v>34199</v>
      </c>
      <c r="G1525" s="54" t="s">
        <v>6882</v>
      </c>
    </row>
    <row r="1526" spans="1:7" ht="15.75" customHeight="1" x14ac:dyDescent="0.25">
      <c r="A1526" s="665" t="s">
        <v>3896</v>
      </c>
      <c r="B1526" s="54" t="s">
        <v>9627</v>
      </c>
      <c r="C1526" s="54" t="s">
        <v>3739</v>
      </c>
      <c r="D1526" s="54" t="s">
        <v>110</v>
      </c>
      <c r="E1526" s="64">
        <v>2024</v>
      </c>
      <c r="F1526" s="681">
        <v>47096</v>
      </c>
      <c r="G1526" s="54" t="s">
        <v>6882</v>
      </c>
    </row>
    <row r="1527" spans="1:7" ht="15.75" customHeight="1" x14ac:dyDescent="0.25">
      <c r="A1527" s="618" t="s">
        <v>3896</v>
      </c>
      <c r="B1527" s="618" t="s">
        <v>7081</v>
      </c>
      <c r="C1527" s="618" t="s">
        <v>2114</v>
      </c>
      <c r="D1527" s="618" t="s">
        <v>110</v>
      </c>
      <c r="E1527" s="631">
        <v>2024</v>
      </c>
      <c r="F1527" s="79">
        <v>23860</v>
      </c>
      <c r="G1527" s="618" t="s">
        <v>6882</v>
      </c>
    </row>
    <row r="1528" spans="1:7" ht="15.75" customHeight="1" x14ac:dyDescent="0.25">
      <c r="A1528" s="618" t="s">
        <v>3896</v>
      </c>
      <c r="B1528" s="618" t="s">
        <v>7081</v>
      </c>
      <c r="C1528" s="618" t="s">
        <v>2114</v>
      </c>
      <c r="D1528" s="618" t="s">
        <v>426</v>
      </c>
      <c r="E1528" s="631">
        <v>2024</v>
      </c>
      <c r="F1528" s="79">
        <v>25160</v>
      </c>
      <c r="G1528" s="618" t="s">
        <v>6882</v>
      </c>
    </row>
    <row r="1529" spans="1:7" ht="15.75" customHeight="1" x14ac:dyDescent="0.25">
      <c r="A1529" s="618" t="s">
        <v>3896</v>
      </c>
      <c r="B1529" s="618" t="s">
        <v>7082</v>
      </c>
      <c r="C1529" s="618" t="s">
        <v>2114</v>
      </c>
      <c r="D1529" s="618" t="s">
        <v>110</v>
      </c>
      <c r="E1529" s="631">
        <v>2024</v>
      </c>
      <c r="F1529" s="79">
        <v>26190</v>
      </c>
      <c r="G1529" s="618" t="s">
        <v>6882</v>
      </c>
    </row>
    <row r="1530" spans="1:7" ht="15.75" customHeight="1" x14ac:dyDescent="0.25">
      <c r="A1530" s="618" t="s">
        <v>3896</v>
      </c>
      <c r="B1530" s="618" t="s">
        <v>7082</v>
      </c>
      <c r="C1530" s="618" t="s">
        <v>2114</v>
      </c>
      <c r="D1530" s="618" t="s">
        <v>426</v>
      </c>
      <c r="E1530" s="631">
        <v>2024</v>
      </c>
      <c r="F1530" s="79">
        <v>27490</v>
      </c>
      <c r="G1530" s="618" t="s">
        <v>6882</v>
      </c>
    </row>
    <row r="1531" spans="1:7" ht="15.75" customHeight="1" x14ac:dyDescent="0.25">
      <c r="A1531" s="618" t="s">
        <v>3896</v>
      </c>
      <c r="B1531" s="618" t="s">
        <v>7142</v>
      </c>
      <c r="C1531" s="618" t="s">
        <v>2114</v>
      </c>
      <c r="D1531" s="618" t="s">
        <v>426</v>
      </c>
      <c r="E1531" s="631">
        <v>2024</v>
      </c>
      <c r="F1531" s="79">
        <v>30465</v>
      </c>
      <c r="G1531" s="618" t="s">
        <v>6882</v>
      </c>
    </row>
    <row r="1532" spans="1:7" ht="15.75" customHeight="1" x14ac:dyDescent="0.25">
      <c r="A1532" s="618" t="s">
        <v>3896</v>
      </c>
      <c r="B1532" s="618" t="s">
        <v>7085</v>
      </c>
      <c r="C1532" s="618" t="s">
        <v>2114</v>
      </c>
      <c r="D1532" s="618" t="s">
        <v>426</v>
      </c>
      <c r="E1532" s="631">
        <v>2024</v>
      </c>
      <c r="F1532" s="79">
        <v>29540</v>
      </c>
      <c r="G1532" s="618" t="s">
        <v>6882</v>
      </c>
    </row>
    <row r="1533" spans="1:7" ht="15.75" customHeight="1" x14ac:dyDescent="0.25">
      <c r="A1533" s="618" t="s">
        <v>3896</v>
      </c>
      <c r="B1533" s="618" t="s">
        <v>7083</v>
      </c>
      <c r="C1533" s="618" t="s">
        <v>2114</v>
      </c>
      <c r="D1533" s="618" t="s">
        <v>110</v>
      </c>
      <c r="E1533" s="631">
        <v>2024</v>
      </c>
      <c r="F1533" s="79">
        <v>28085</v>
      </c>
      <c r="G1533" s="618" t="s">
        <v>6882</v>
      </c>
    </row>
    <row r="1534" spans="1:7" ht="15.75" customHeight="1" x14ac:dyDescent="0.25">
      <c r="A1534" s="618" t="s">
        <v>3896</v>
      </c>
      <c r="B1534" s="618" t="s">
        <v>7083</v>
      </c>
      <c r="C1534" s="618" t="s">
        <v>2114</v>
      </c>
      <c r="D1534" s="618" t="s">
        <v>426</v>
      </c>
      <c r="E1534" s="631">
        <v>2024</v>
      </c>
      <c r="F1534" s="79">
        <v>29385</v>
      </c>
      <c r="G1534" s="618" t="s">
        <v>6882</v>
      </c>
    </row>
    <row r="1535" spans="1:7" ht="15.75" customHeight="1" x14ac:dyDescent="0.25">
      <c r="A1535" s="618" t="s">
        <v>3896</v>
      </c>
      <c r="B1535" s="618" t="s">
        <v>7086</v>
      </c>
      <c r="C1535" s="618" t="s">
        <v>2114</v>
      </c>
      <c r="D1535" s="618" t="s">
        <v>426</v>
      </c>
      <c r="E1535" s="631">
        <v>2024</v>
      </c>
      <c r="F1535" s="79">
        <v>31405</v>
      </c>
      <c r="G1535" s="618" t="s">
        <v>6882</v>
      </c>
    </row>
    <row r="1536" spans="1:7" ht="15.75" customHeight="1" x14ac:dyDescent="0.25">
      <c r="A1536" s="665" t="s">
        <v>3896</v>
      </c>
      <c r="B1536" s="54" t="s">
        <v>9617</v>
      </c>
      <c r="C1536" s="54" t="s">
        <v>1983</v>
      </c>
      <c r="D1536" s="54" t="s">
        <v>110</v>
      </c>
      <c r="E1536" s="64">
        <v>2024</v>
      </c>
      <c r="F1536" s="681">
        <v>16484.919999999998</v>
      </c>
      <c r="G1536" s="54" t="s">
        <v>147</v>
      </c>
    </row>
    <row r="1537" spans="1:7" ht="15.75" customHeight="1" x14ac:dyDescent="0.25">
      <c r="A1537" s="665" t="s">
        <v>3896</v>
      </c>
      <c r="B1537" s="54" t="s">
        <v>9621</v>
      </c>
      <c r="C1537" s="54" t="s">
        <v>3739</v>
      </c>
      <c r="D1537" s="54" t="s">
        <v>110</v>
      </c>
      <c r="E1537" s="64">
        <v>2024</v>
      </c>
      <c r="F1537" s="681">
        <v>23050</v>
      </c>
      <c r="G1537" s="54" t="s">
        <v>135</v>
      </c>
    </row>
    <row r="1538" spans="1:7" ht="15.75" customHeight="1" x14ac:dyDescent="0.25">
      <c r="A1538" s="665" t="s">
        <v>3896</v>
      </c>
      <c r="B1538" s="54" t="s">
        <v>9622</v>
      </c>
      <c r="C1538" s="54" t="s">
        <v>3739</v>
      </c>
      <c r="D1538" s="54" t="s">
        <v>110</v>
      </c>
      <c r="E1538" s="64">
        <v>2024</v>
      </c>
      <c r="F1538" s="681">
        <v>26850</v>
      </c>
      <c r="G1538" s="54" t="s">
        <v>135</v>
      </c>
    </row>
    <row r="1539" spans="1:7" ht="15.75" customHeight="1" x14ac:dyDescent="0.25">
      <c r="A1539" s="618" t="s">
        <v>3896</v>
      </c>
      <c r="B1539" s="618" t="s">
        <v>5078</v>
      </c>
      <c r="C1539" s="618" t="s">
        <v>2114</v>
      </c>
      <c r="D1539" s="618" t="s">
        <v>110</v>
      </c>
      <c r="E1539" s="631">
        <v>2024</v>
      </c>
      <c r="F1539" s="79">
        <v>22050</v>
      </c>
      <c r="G1539" s="618" t="s">
        <v>135</v>
      </c>
    </row>
    <row r="1540" spans="1:7" ht="15.75" customHeight="1" x14ac:dyDescent="0.25">
      <c r="A1540" s="618" t="s">
        <v>3896</v>
      </c>
      <c r="B1540" s="618" t="s">
        <v>7087</v>
      </c>
      <c r="C1540" s="618" t="s">
        <v>3739</v>
      </c>
      <c r="D1540" s="618" t="s">
        <v>110</v>
      </c>
      <c r="E1540" s="631">
        <v>2024</v>
      </c>
      <c r="F1540" s="79">
        <v>23500</v>
      </c>
      <c r="G1540" s="618" t="s">
        <v>135</v>
      </c>
    </row>
    <row r="1541" spans="1:7" ht="15.75" customHeight="1" x14ac:dyDescent="0.25">
      <c r="A1541" s="618" t="s">
        <v>3896</v>
      </c>
      <c r="B1541" s="618" t="s">
        <v>7087</v>
      </c>
      <c r="C1541" s="618" t="s">
        <v>3739</v>
      </c>
      <c r="D1541" s="618" t="s">
        <v>426</v>
      </c>
      <c r="E1541" s="631">
        <v>2024</v>
      </c>
      <c r="F1541" s="79">
        <v>24900</v>
      </c>
      <c r="G1541" s="618" t="s">
        <v>135</v>
      </c>
    </row>
    <row r="1542" spans="1:7" ht="15.75" customHeight="1" x14ac:dyDescent="0.25">
      <c r="A1542" s="618" t="s">
        <v>3896</v>
      </c>
      <c r="B1542" s="618" t="s">
        <v>7143</v>
      </c>
      <c r="C1542" s="618" t="s">
        <v>2114</v>
      </c>
      <c r="D1542" s="618" t="s">
        <v>110</v>
      </c>
      <c r="E1542" s="631">
        <v>2024</v>
      </c>
      <c r="F1542" s="79">
        <v>24505</v>
      </c>
      <c r="G1542" s="618" t="s">
        <v>2474</v>
      </c>
    </row>
    <row r="1543" spans="1:7" ht="15.75" customHeight="1" x14ac:dyDescent="0.25">
      <c r="A1543" s="618" t="s">
        <v>3896</v>
      </c>
      <c r="B1543" s="618" t="s">
        <v>7145</v>
      </c>
      <c r="C1543" s="618" t="s">
        <v>3739</v>
      </c>
      <c r="D1543" s="618" t="s">
        <v>426</v>
      </c>
      <c r="E1543" s="631">
        <v>2024</v>
      </c>
      <c r="F1543" s="79">
        <v>28340</v>
      </c>
      <c r="G1543" s="618" t="s">
        <v>135</v>
      </c>
    </row>
    <row r="1544" spans="1:7" ht="15.75" customHeight="1" x14ac:dyDescent="0.25">
      <c r="A1544" s="618" t="s">
        <v>3896</v>
      </c>
      <c r="B1544" s="618" t="s">
        <v>5081</v>
      </c>
      <c r="C1544" s="618" t="s">
        <v>2114</v>
      </c>
      <c r="D1544" s="618" t="s">
        <v>110</v>
      </c>
      <c r="E1544" s="631">
        <v>2024</v>
      </c>
      <c r="F1544" s="79">
        <v>24490</v>
      </c>
      <c r="G1544" s="618" t="s">
        <v>135</v>
      </c>
    </row>
    <row r="1545" spans="1:7" ht="15.75" customHeight="1" x14ac:dyDescent="0.25">
      <c r="A1545" s="618" t="s">
        <v>3896</v>
      </c>
      <c r="B1545" s="618" t="s">
        <v>7088</v>
      </c>
      <c r="C1545" s="618" t="s">
        <v>3739</v>
      </c>
      <c r="D1545" s="618" t="s">
        <v>110</v>
      </c>
      <c r="E1545" s="631">
        <v>2024</v>
      </c>
      <c r="F1545" s="79">
        <v>25940</v>
      </c>
      <c r="G1545" s="618" t="s">
        <v>135</v>
      </c>
    </row>
    <row r="1546" spans="1:7" ht="15.75" customHeight="1" x14ac:dyDescent="0.25">
      <c r="A1546" s="618" t="s">
        <v>3896</v>
      </c>
      <c r="B1546" s="618" t="s">
        <v>7088</v>
      </c>
      <c r="C1546" s="618" t="s">
        <v>3739</v>
      </c>
      <c r="D1546" s="618" t="s">
        <v>426</v>
      </c>
      <c r="E1546" s="631">
        <v>2024</v>
      </c>
      <c r="F1546" s="79">
        <v>27340</v>
      </c>
      <c r="G1546" s="618" t="s">
        <v>135</v>
      </c>
    </row>
    <row r="1547" spans="1:7" ht="15.75" customHeight="1" x14ac:dyDescent="0.25">
      <c r="A1547" s="665" t="s">
        <v>3896</v>
      </c>
      <c r="B1547" s="54" t="s">
        <v>9619</v>
      </c>
      <c r="C1547" s="54" t="s">
        <v>3739</v>
      </c>
      <c r="D1547" s="54" t="s">
        <v>110</v>
      </c>
      <c r="E1547" s="64">
        <v>2024</v>
      </c>
      <c r="F1547" s="681">
        <v>19094</v>
      </c>
      <c r="G1547" s="54" t="s">
        <v>186</v>
      </c>
    </row>
    <row r="1548" spans="1:7" ht="15.75" customHeight="1" x14ac:dyDescent="0.25">
      <c r="A1548" s="665" t="s">
        <v>3896</v>
      </c>
      <c r="B1548" s="54" t="s">
        <v>9618</v>
      </c>
      <c r="C1548" s="54" t="s">
        <v>3739</v>
      </c>
      <c r="D1548" s="54" t="s">
        <v>110</v>
      </c>
      <c r="E1548" s="64">
        <v>2024</v>
      </c>
      <c r="F1548" s="681">
        <v>17303.830000000002</v>
      </c>
      <c r="G1548" s="54" t="s">
        <v>186</v>
      </c>
    </row>
    <row r="1549" spans="1:7" ht="15.75" customHeight="1" x14ac:dyDescent="0.25">
      <c r="A1549" s="665" t="s">
        <v>3896</v>
      </c>
      <c r="B1549" s="54" t="s">
        <v>9620</v>
      </c>
      <c r="C1549" s="54" t="s">
        <v>3739</v>
      </c>
      <c r="D1549" s="54" t="s">
        <v>110</v>
      </c>
      <c r="E1549" s="64">
        <v>2024</v>
      </c>
      <c r="F1549" s="681">
        <v>20868.89</v>
      </c>
      <c r="G1549" s="54" t="s">
        <v>186</v>
      </c>
    </row>
    <row r="1550" spans="1:7" ht="15.75" customHeight="1" x14ac:dyDescent="0.25">
      <c r="A1550" s="665" t="s">
        <v>3896</v>
      </c>
      <c r="B1550" s="54" t="s">
        <v>9615</v>
      </c>
      <c r="C1550" s="54" t="s">
        <v>3739</v>
      </c>
      <c r="D1550" s="54" t="s">
        <v>110</v>
      </c>
      <c r="E1550" s="64">
        <v>2024</v>
      </c>
      <c r="F1550" s="681">
        <v>18809.169999999998</v>
      </c>
      <c r="G1550" s="54" t="s">
        <v>147</v>
      </c>
    </row>
    <row r="1551" spans="1:7" ht="15.75" customHeight="1" x14ac:dyDescent="0.25">
      <c r="A1551" s="665" t="s">
        <v>3896</v>
      </c>
      <c r="B1551" s="54" t="s">
        <v>9615</v>
      </c>
      <c r="C1551" s="54" t="s">
        <v>3739</v>
      </c>
      <c r="D1551" s="54" t="s">
        <v>426</v>
      </c>
      <c r="E1551" s="64">
        <v>2024</v>
      </c>
      <c r="F1551" s="681">
        <v>20181.169999999998</v>
      </c>
      <c r="G1551" s="54" t="s">
        <v>147</v>
      </c>
    </row>
    <row r="1552" spans="1:7" ht="15.75" customHeight="1" x14ac:dyDescent="0.25">
      <c r="A1552" s="665" t="s">
        <v>3896</v>
      </c>
      <c r="B1552" s="54" t="s">
        <v>9616</v>
      </c>
      <c r="C1552" s="54" t="s">
        <v>3739</v>
      </c>
      <c r="D1552" s="54" t="s">
        <v>110</v>
      </c>
      <c r="E1552" s="64">
        <v>2024</v>
      </c>
      <c r="F1552" s="681">
        <v>20413.759999999998</v>
      </c>
      <c r="G1552" s="54" t="s">
        <v>147</v>
      </c>
    </row>
    <row r="1553" spans="1:7" ht="15.75" customHeight="1" x14ac:dyDescent="0.25">
      <c r="A1553" s="665" t="s">
        <v>3896</v>
      </c>
      <c r="B1553" s="54" t="s">
        <v>9616</v>
      </c>
      <c r="C1553" s="54" t="s">
        <v>3739</v>
      </c>
      <c r="D1553" s="54" t="s">
        <v>426</v>
      </c>
      <c r="E1553" s="64">
        <v>2024</v>
      </c>
      <c r="F1553" s="681">
        <v>21788.42</v>
      </c>
      <c r="G1553" s="54" t="s">
        <v>147</v>
      </c>
    </row>
    <row r="1554" spans="1:7" ht="15.75" customHeight="1" x14ac:dyDescent="0.25">
      <c r="A1554" s="665" t="s">
        <v>3896</v>
      </c>
      <c r="B1554" s="54" t="s">
        <v>9614</v>
      </c>
      <c r="C1554" s="54" t="s">
        <v>3739</v>
      </c>
      <c r="D1554" s="54" t="s">
        <v>110</v>
      </c>
      <c r="E1554" s="64">
        <v>2024</v>
      </c>
      <c r="F1554" s="681">
        <v>17513.939999999999</v>
      </c>
      <c r="G1554" s="54" t="s">
        <v>147</v>
      </c>
    </row>
    <row r="1555" spans="1:7" ht="15.75" customHeight="1" x14ac:dyDescent="0.25">
      <c r="A1555" s="665" t="s">
        <v>3896</v>
      </c>
      <c r="B1555" s="54" t="s">
        <v>9614</v>
      </c>
      <c r="C1555" s="54" t="s">
        <v>3739</v>
      </c>
      <c r="D1555" s="54" t="s">
        <v>426</v>
      </c>
      <c r="E1555" s="64">
        <v>2024</v>
      </c>
      <c r="F1555" s="681">
        <v>18906.810000000001</v>
      </c>
      <c r="G1555" s="54" t="s">
        <v>147</v>
      </c>
    </row>
    <row r="1556" spans="1:7" ht="15.75" customHeight="1" x14ac:dyDescent="0.25">
      <c r="A1556" s="618" t="s">
        <v>3896</v>
      </c>
      <c r="B1556" s="618" t="s">
        <v>7144</v>
      </c>
      <c r="C1556" s="618" t="s">
        <v>3739</v>
      </c>
      <c r="D1556" s="618" t="s">
        <v>110</v>
      </c>
      <c r="E1556" s="631">
        <v>2024</v>
      </c>
      <c r="F1556" s="79">
        <v>27250</v>
      </c>
      <c r="G1556" s="618" t="s">
        <v>135</v>
      </c>
    </row>
    <row r="1557" spans="1:7" ht="15.75" customHeight="1" x14ac:dyDescent="0.25">
      <c r="A1557" s="618" t="s">
        <v>3896</v>
      </c>
      <c r="B1557" s="618" t="s">
        <v>5084</v>
      </c>
      <c r="C1557" s="618" t="s">
        <v>2114</v>
      </c>
      <c r="D1557" s="618" t="s">
        <v>110</v>
      </c>
      <c r="E1557" s="631">
        <v>2024</v>
      </c>
      <c r="F1557" s="79">
        <v>26805</v>
      </c>
      <c r="G1557" s="618" t="s">
        <v>2474</v>
      </c>
    </row>
    <row r="1558" spans="1:7" ht="15.75" customHeight="1" x14ac:dyDescent="0.25">
      <c r="A1558" s="54" t="s">
        <v>3896</v>
      </c>
      <c r="B1558" s="54" t="s">
        <v>5455</v>
      </c>
      <c r="C1558" s="54" t="s">
        <v>1980</v>
      </c>
      <c r="D1558" s="54"/>
      <c r="E1558" s="64">
        <v>2024</v>
      </c>
      <c r="F1558" s="670">
        <v>41660.18</v>
      </c>
      <c r="G1558" s="54" t="s">
        <v>7072</v>
      </c>
    </row>
    <row r="1559" spans="1:7" ht="15.75" customHeight="1" x14ac:dyDescent="0.25">
      <c r="A1559" s="618" t="s">
        <v>3896</v>
      </c>
      <c r="B1559" s="618" t="s">
        <v>9731</v>
      </c>
      <c r="C1559" s="60" t="s">
        <v>1980</v>
      </c>
      <c r="D1559" s="618" t="s">
        <v>44</v>
      </c>
      <c r="E1559" s="631">
        <v>2024</v>
      </c>
      <c r="F1559" s="79">
        <v>54990</v>
      </c>
      <c r="G1559" s="618" t="s">
        <v>9732</v>
      </c>
    </row>
    <row r="1560" spans="1:7" ht="15.75" customHeight="1" x14ac:dyDescent="0.25">
      <c r="A1560" s="618" t="s">
        <v>3896</v>
      </c>
      <c r="B1560" s="618" t="s">
        <v>9733</v>
      </c>
      <c r="C1560" s="618" t="s">
        <v>3721</v>
      </c>
      <c r="D1560" s="618" t="s">
        <v>44</v>
      </c>
      <c r="E1560" s="631">
        <v>2024</v>
      </c>
      <c r="F1560" s="79">
        <v>55950</v>
      </c>
      <c r="G1560" s="618" t="s">
        <v>6882</v>
      </c>
    </row>
    <row r="1561" spans="1:7" ht="15.75" customHeight="1" x14ac:dyDescent="0.25">
      <c r="A1561" s="618" t="s">
        <v>3896</v>
      </c>
      <c r="B1561" s="618" t="s">
        <v>9734</v>
      </c>
      <c r="C1561" s="618" t="s">
        <v>3721</v>
      </c>
      <c r="D1561" s="618" t="s">
        <v>44</v>
      </c>
      <c r="E1561" s="631">
        <v>2024</v>
      </c>
      <c r="F1561" s="79">
        <v>61950</v>
      </c>
      <c r="G1561" s="618" t="s">
        <v>6882</v>
      </c>
    </row>
    <row r="1562" spans="1:7" ht="15.75" customHeight="1" x14ac:dyDescent="0.25">
      <c r="A1562" s="618" t="s">
        <v>3896</v>
      </c>
      <c r="B1562" s="618" t="s">
        <v>9735</v>
      </c>
      <c r="C1562" s="618" t="s">
        <v>3721</v>
      </c>
      <c r="D1562" s="618" t="s">
        <v>44</v>
      </c>
      <c r="E1562" s="631">
        <v>2024</v>
      </c>
      <c r="F1562" s="79">
        <v>74950</v>
      </c>
      <c r="G1562" s="618" t="s">
        <v>6882</v>
      </c>
    </row>
    <row r="1563" spans="1:7" ht="15.75" customHeight="1" x14ac:dyDescent="0.25">
      <c r="A1563" s="618" t="s">
        <v>3896</v>
      </c>
      <c r="B1563" s="618" t="s">
        <v>9736</v>
      </c>
      <c r="C1563" s="618" t="s">
        <v>3721</v>
      </c>
      <c r="D1563" s="618" t="s">
        <v>426</v>
      </c>
      <c r="E1563" s="631">
        <v>2024</v>
      </c>
      <c r="F1563" s="79">
        <v>63862</v>
      </c>
      <c r="G1563" s="618" t="s">
        <v>9737</v>
      </c>
    </row>
    <row r="1564" spans="1:7" s="831" customFormat="1" ht="15.75" customHeight="1" x14ac:dyDescent="0.25">
      <c r="A1564" s="889" t="s">
        <v>10177</v>
      </c>
      <c r="B1564" s="889" t="s">
        <v>10713</v>
      </c>
      <c r="C1564" s="889" t="s">
        <v>3721</v>
      </c>
      <c r="D1564" s="877" t="s">
        <v>110</v>
      </c>
      <c r="E1564" s="891">
        <v>2024</v>
      </c>
      <c r="F1564" s="938">
        <v>40400</v>
      </c>
      <c r="G1564" s="937" t="s">
        <v>4874</v>
      </c>
    </row>
    <row r="1565" spans="1:7" ht="15.75" customHeight="1" x14ac:dyDescent="0.2">
      <c r="A1565" s="820" t="s">
        <v>856</v>
      </c>
      <c r="B1565" s="820" t="s">
        <v>9845</v>
      </c>
      <c r="C1565" s="820" t="s">
        <v>9813</v>
      </c>
      <c r="D1565" s="820" t="s">
        <v>110</v>
      </c>
      <c r="E1565" s="929">
        <v>2024</v>
      </c>
      <c r="F1565" s="821">
        <v>57891</v>
      </c>
      <c r="G1565" s="820" t="s">
        <v>2033</v>
      </c>
    </row>
    <row r="1566" spans="1:7" ht="15.75" customHeight="1" x14ac:dyDescent="0.2">
      <c r="A1566" s="665" t="s">
        <v>856</v>
      </c>
      <c r="B1566" s="665" t="s">
        <v>9846</v>
      </c>
      <c r="C1566" s="665" t="s">
        <v>9813</v>
      </c>
      <c r="D1566" s="665" t="s">
        <v>110</v>
      </c>
      <c r="E1566" s="676">
        <v>2024</v>
      </c>
      <c r="F1566" s="671">
        <v>57985</v>
      </c>
      <c r="G1566" s="665" t="s">
        <v>2033</v>
      </c>
    </row>
    <row r="1567" spans="1:7" ht="15.75" customHeight="1" x14ac:dyDescent="0.25">
      <c r="A1567" s="620" t="s">
        <v>856</v>
      </c>
      <c r="B1567" s="620" t="s">
        <v>8496</v>
      </c>
      <c r="C1567" s="620" t="s">
        <v>4060</v>
      </c>
      <c r="D1567" s="620" t="s">
        <v>110</v>
      </c>
      <c r="E1567" s="657">
        <v>2024</v>
      </c>
      <c r="F1567" s="79">
        <v>36985</v>
      </c>
      <c r="G1567" s="620" t="s">
        <v>7757</v>
      </c>
    </row>
    <row r="1568" spans="1:7" ht="15.75" customHeight="1" x14ac:dyDescent="0.25">
      <c r="A1568" s="620" t="s">
        <v>856</v>
      </c>
      <c r="B1568" s="620" t="s">
        <v>8496</v>
      </c>
      <c r="C1568" s="620" t="s">
        <v>4060</v>
      </c>
      <c r="D1568" s="620" t="s">
        <v>426</v>
      </c>
      <c r="E1568" s="657">
        <v>2024</v>
      </c>
      <c r="F1568" s="79">
        <v>38885</v>
      </c>
      <c r="G1568" s="620" t="s">
        <v>7757</v>
      </c>
    </row>
    <row r="1569" spans="1:7" ht="15.75" customHeight="1" x14ac:dyDescent="0.25">
      <c r="A1569" s="620" t="s">
        <v>856</v>
      </c>
      <c r="B1569" s="620" t="s">
        <v>8496</v>
      </c>
      <c r="C1569" s="620" t="s">
        <v>4060</v>
      </c>
      <c r="D1569" s="620" t="s">
        <v>110</v>
      </c>
      <c r="E1569" s="657">
        <v>2024</v>
      </c>
      <c r="F1569" s="79">
        <v>41090</v>
      </c>
      <c r="G1569" s="620" t="s">
        <v>7757</v>
      </c>
    </row>
    <row r="1570" spans="1:7" ht="15.75" customHeight="1" x14ac:dyDescent="0.25">
      <c r="A1570" s="620" t="s">
        <v>856</v>
      </c>
      <c r="B1570" s="620" t="s">
        <v>8496</v>
      </c>
      <c r="C1570" s="620" t="s">
        <v>4060</v>
      </c>
      <c r="D1570" s="620" t="s">
        <v>426</v>
      </c>
      <c r="E1570" s="657">
        <v>2024</v>
      </c>
      <c r="F1570" s="79">
        <v>42990</v>
      </c>
      <c r="G1570" s="620" t="s">
        <v>7757</v>
      </c>
    </row>
    <row r="1571" spans="1:7" ht="15.75" customHeight="1" x14ac:dyDescent="0.25">
      <c r="A1571" s="620" t="s">
        <v>856</v>
      </c>
      <c r="B1571" s="620" t="s">
        <v>8496</v>
      </c>
      <c r="C1571" s="620" t="s">
        <v>4060</v>
      </c>
      <c r="D1571" s="620" t="s">
        <v>426</v>
      </c>
      <c r="E1571" s="657">
        <v>2024</v>
      </c>
      <c r="F1571" s="79">
        <v>47870</v>
      </c>
      <c r="G1571" s="620" t="s">
        <v>7757</v>
      </c>
    </row>
    <row r="1572" spans="1:7" ht="15.75" customHeight="1" x14ac:dyDescent="0.25">
      <c r="A1572" s="620" t="s">
        <v>856</v>
      </c>
      <c r="B1572" s="620" t="s">
        <v>8496</v>
      </c>
      <c r="C1572" s="620" t="s">
        <v>4060</v>
      </c>
      <c r="D1572" s="620" t="s">
        <v>426</v>
      </c>
      <c r="E1572" s="657">
        <v>2024</v>
      </c>
      <c r="F1572" s="79">
        <v>49320</v>
      </c>
      <c r="G1572" s="620" t="s">
        <v>7757</v>
      </c>
    </row>
    <row r="1573" spans="1:7" ht="15.75" customHeight="1" x14ac:dyDescent="0.25">
      <c r="A1573" s="620" t="s">
        <v>856</v>
      </c>
      <c r="B1573" s="620" t="s">
        <v>8496</v>
      </c>
      <c r="C1573" s="620" t="s">
        <v>4060</v>
      </c>
      <c r="D1573" s="620" t="s">
        <v>426</v>
      </c>
      <c r="E1573" s="657">
        <v>2024</v>
      </c>
      <c r="F1573" s="79">
        <v>51880</v>
      </c>
      <c r="G1573" s="620" t="s">
        <v>7757</v>
      </c>
    </row>
    <row r="1574" spans="1:7" ht="15.75" customHeight="1" x14ac:dyDescent="0.25">
      <c r="A1574" s="620" t="s">
        <v>856</v>
      </c>
      <c r="B1574" s="620" t="s">
        <v>8494</v>
      </c>
      <c r="C1574" s="620" t="s">
        <v>4060</v>
      </c>
      <c r="D1574" s="620" t="s">
        <v>426</v>
      </c>
      <c r="E1574" s="657">
        <v>2024</v>
      </c>
      <c r="F1574" s="79">
        <v>46990</v>
      </c>
      <c r="G1574" s="620" t="s">
        <v>7757</v>
      </c>
    </row>
    <row r="1575" spans="1:7" ht="15.75" customHeight="1" x14ac:dyDescent="0.25">
      <c r="A1575" s="620" t="s">
        <v>856</v>
      </c>
      <c r="B1575" s="620" t="s">
        <v>8495</v>
      </c>
      <c r="C1575" s="620" t="s">
        <v>4060</v>
      </c>
      <c r="D1575" s="620" t="s">
        <v>426</v>
      </c>
      <c r="E1575" s="657">
        <v>2024</v>
      </c>
      <c r="F1575" s="79">
        <v>50870</v>
      </c>
      <c r="G1575" s="620" t="s">
        <v>7757</v>
      </c>
    </row>
    <row r="1576" spans="1:7" ht="15.75" customHeight="1" x14ac:dyDescent="0.25">
      <c r="A1576" s="620" t="s">
        <v>856</v>
      </c>
      <c r="B1576" s="620" t="s">
        <v>8259</v>
      </c>
      <c r="C1576" s="620" t="s">
        <v>4060</v>
      </c>
      <c r="D1576" s="620" t="s">
        <v>110</v>
      </c>
      <c r="E1576" s="657">
        <v>2024</v>
      </c>
      <c r="F1576" s="79">
        <v>37995</v>
      </c>
      <c r="G1576" s="620" t="s">
        <v>7757</v>
      </c>
    </row>
    <row r="1577" spans="1:7" ht="15.75" customHeight="1" x14ac:dyDescent="0.25">
      <c r="A1577" s="620" t="s">
        <v>856</v>
      </c>
      <c r="B1577" s="620" t="s">
        <v>8259</v>
      </c>
      <c r="C1577" s="620" t="s">
        <v>4060</v>
      </c>
      <c r="D1577" s="620" t="s">
        <v>426</v>
      </c>
      <c r="E1577" s="657">
        <v>2024</v>
      </c>
      <c r="F1577" s="79">
        <v>39895</v>
      </c>
      <c r="G1577" s="620" t="s">
        <v>7757</v>
      </c>
    </row>
    <row r="1578" spans="1:7" ht="15.75" customHeight="1" x14ac:dyDescent="0.25">
      <c r="A1578" s="620" t="s">
        <v>856</v>
      </c>
      <c r="B1578" s="620" t="s">
        <v>8260</v>
      </c>
      <c r="C1578" s="620" t="s">
        <v>4060</v>
      </c>
      <c r="D1578" s="620" t="s">
        <v>110</v>
      </c>
      <c r="E1578" s="657">
        <v>2024</v>
      </c>
      <c r="F1578" s="79">
        <v>42100</v>
      </c>
      <c r="G1578" s="620" t="s">
        <v>7757</v>
      </c>
    </row>
    <row r="1579" spans="1:7" ht="15.75" customHeight="1" x14ac:dyDescent="0.25">
      <c r="A1579" s="620" t="s">
        <v>856</v>
      </c>
      <c r="B1579" s="620" t="s">
        <v>8260</v>
      </c>
      <c r="C1579" s="620" t="s">
        <v>4060</v>
      </c>
      <c r="D1579" s="620" t="s">
        <v>426</v>
      </c>
      <c r="E1579" s="657">
        <v>2024</v>
      </c>
      <c r="F1579" s="79">
        <v>44000</v>
      </c>
      <c r="G1579" s="620" t="s">
        <v>7757</v>
      </c>
    </row>
    <row r="1580" spans="1:7" ht="15.75" customHeight="1" x14ac:dyDescent="0.25">
      <c r="A1580" s="620" t="s">
        <v>856</v>
      </c>
      <c r="B1580" s="620" t="s">
        <v>5216</v>
      </c>
      <c r="C1580" s="620" t="s">
        <v>4060</v>
      </c>
      <c r="D1580" s="620" t="s">
        <v>426</v>
      </c>
      <c r="E1580" s="657">
        <v>2024</v>
      </c>
      <c r="F1580" s="79">
        <v>48880</v>
      </c>
      <c r="G1580" s="620" t="s">
        <v>7757</v>
      </c>
    </row>
    <row r="1581" spans="1:7" ht="15.75" customHeight="1" x14ac:dyDescent="0.25">
      <c r="A1581" s="620" t="s">
        <v>856</v>
      </c>
      <c r="B1581" s="620" t="s">
        <v>8263</v>
      </c>
      <c r="C1581" s="620" t="s">
        <v>4060</v>
      </c>
      <c r="D1581" s="620" t="s">
        <v>426</v>
      </c>
      <c r="E1581" s="657">
        <v>2024</v>
      </c>
      <c r="F1581" s="79">
        <v>52890</v>
      </c>
      <c r="G1581" s="620" t="s">
        <v>7757</v>
      </c>
    </row>
    <row r="1582" spans="1:7" ht="15.75" customHeight="1" x14ac:dyDescent="0.25">
      <c r="A1582" s="620" t="s">
        <v>856</v>
      </c>
      <c r="B1582" s="620" t="s">
        <v>8499</v>
      </c>
      <c r="C1582" s="620" t="s">
        <v>4060</v>
      </c>
      <c r="D1582" s="620" t="s">
        <v>110</v>
      </c>
      <c r="E1582" s="657">
        <v>2024</v>
      </c>
      <c r="F1582" s="79">
        <v>40825</v>
      </c>
      <c r="G1582" s="620" t="s">
        <v>7748</v>
      </c>
    </row>
    <row r="1583" spans="1:7" ht="15.75" customHeight="1" x14ac:dyDescent="0.25">
      <c r="A1583" s="620" t="s">
        <v>856</v>
      </c>
      <c r="B1583" s="620" t="s">
        <v>8497</v>
      </c>
      <c r="C1583" s="620" t="s">
        <v>4060</v>
      </c>
      <c r="D1583" s="620" t="s">
        <v>110</v>
      </c>
      <c r="E1583" s="657">
        <v>2024</v>
      </c>
      <c r="F1583" s="79">
        <v>32685</v>
      </c>
      <c r="G1583" s="620" t="s">
        <v>7748</v>
      </c>
    </row>
    <row r="1584" spans="1:7" ht="15.75" customHeight="1" x14ac:dyDescent="0.25">
      <c r="A1584" s="620" t="s">
        <v>856</v>
      </c>
      <c r="B1584" s="620" t="s">
        <v>8498</v>
      </c>
      <c r="C1584" s="620" t="s">
        <v>4060</v>
      </c>
      <c r="D1584" s="620" t="s">
        <v>110</v>
      </c>
      <c r="E1584" s="657">
        <v>2024</v>
      </c>
      <c r="F1584" s="79">
        <v>37485</v>
      </c>
      <c r="G1584" s="620" t="s">
        <v>7748</v>
      </c>
    </row>
    <row r="1585" spans="1:7" ht="15.75" customHeight="1" x14ac:dyDescent="0.25">
      <c r="A1585" s="620" t="s">
        <v>856</v>
      </c>
      <c r="B1585" s="620" t="s">
        <v>3966</v>
      </c>
      <c r="C1585" s="620" t="s">
        <v>4060</v>
      </c>
      <c r="D1585" s="620" t="s">
        <v>110</v>
      </c>
      <c r="E1585" s="657">
        <v>2024</v>
      </c>
      <c r="F1585" s="79">
        <v>40505</v>
      </c>
      <c r="G1585" s="620" t="s">
        <v>7748</v>
      </c>
    </row>
    <row r="1586" spans="1:7" ht="15.75" customHeight="1" x14ac:dyDescent="0.25">
      <c r="A1586" s="620" t="s">
        <v>856</v>
      </c>
      <c r="B1586" s="620" t="s">
        <v>4923</v>
      </c>
      <c r="C1586" s="620" t="s">
        <v>4060</v>
      </c>
      <c r="D1586" s="620" t="s">
        <v>110</v>
      </c>
      <c r="E1586" s="657">
        <v>2024</v>
      </c>
      <c r="F1586" s="79">
        <v>31965</v>
      </c>
      <c r="G1586" s="620" t="s">
        <v>7748</v>
      </c>
    </row>
    <row r="1587" spans="1:7" ht="15.75" customHeight="1" x14ac:dyDescent="0.25">
      <c r="A1587" s="620" t="s">
        <v>856</v>
      </c>
      <c r="B1587" s="620" t="s">
        <v>3965</v>
      </c>
      <c r="C1587" s="620" t="s">
        <v>4060</v>
      </c>
      <c r="D1587" s="620" t="s">
        <v>110</v>
      </c>
      <c r="E1587" s="657">
        <v>2024</v>
      </c>
      <c r="F1587" s="79">
        <v>36915</v>
      </c>
      <c r="G1587" s="620" t="s">
        <v>7748</v>
      </c>
    </row>
    <row r="1588" spans="1:7" ht="15.75" customHeight="1" x14ac:dyDescent="0.25">
      <c r="A1588" s="620" t="s">
        <v>856</v>
      </c>
      <c r="B1588" s="620" t="s">
        <v>8272</v>
      </c>
      <c r="C1588" s="620" t="s">
        <v>4060</v>
      </c>
      <c r="D1588" s="620" t="s">
        <v>5124</v>
      </c>
      <c r="E1588" s="657">
        <v>2024</v>
      </c>
      <c r="F1588" s="79">
        <v>45665</v>
      </c>
      <c r="G1588" s="620" t="s">
        <v>7748</v>
      </c>
    </row>
    <row r="1589" spans="1:7" ht="15.75" customHeight="1" x14ac:dyDescent="0.2">
      <c r="A1589" s="665" t="s">
        <v>856</v>
      </c>
      <c r="B1589" s="665" t="s">
        <v>9812</v>
      </c>
      <c r="C1589" s="665" t="s">
        <v>9813</v>
      </c>
      <c r="D1589" s="665" t="s">
        <v>110</v>
      </c>
      <c r="E1589" s="676">
        <v>2024</v>
      </c>
      <c r="F1589" s="671">
        <v>48170</v>
      </c>
      <c r="G1589" s="665" t="s">
        <v>2031</v>
      </c>
    </row>
    <row r="1590" spans="1:7" ht="15.75" customHeight="1" x14ac:dyDescent="0.2">
      <c r="A1590" s="665" t="s">
        <v>856</v>
      </c>
      <c r="B1590" s="665" t="s">
        <v>9814</v>
      </c>
      <c r="C1590" s="665" t="s">
        <v>9813</v>
      </c>
      <c r="D1590" s="665" t="s">
        <v>110</v>
      </c>
      <c r="E1590" s="676">
        <v>2024</v>
      </c>
      <c r="F1590" s="671">
        <v>43869</v>
      </c>
      <c r="G1590" s="665" t="s">
        <v>2031</v>
      </c>
    </row>
    <row r="1591" spans="1:7" ht="15.75" customHeight="1" x14ac:dyDescent="0.2">
      <c r="A1591" s="665" t="s">
        <v>856</v>
      </c>
      <c r="B1591" s="665" t="s">
        <v>9815</v>
      </c>
      <c r="C1591" s="665" t="s">
        <v>9739</v>
      </c>
      <c r="D1591" s="665" t="s">
        <v>110</v>
      </c>
      <c r="E1591" s="676">
        <v>2024</v>
      </c>
      <c r="F1591" s="671">
        <v>44173</v>
      </c>
      <c r="G1591" s="665" t="s">
        <v>2031</v>
      </c>
    </row>
    <row r="1592" spans="1:7" ht="15.75" customHeight="1" x14ac:dyDescent="0.2">
      <c r="A1592" s="665" t="s">
        <v>856</v>
      </c>
      <c r="B1592" s="665" t="s">
        <v>9816</v>
      </c>
      <c r="C1592" s="665" t="s">
        <v>9739</v>
      </c>
      <c r="D1592" s="665" t="s">
        <v>110</v>
      </c>
      <c r="E1592" s="676">
        <v>2024</v>
      </c>
      <c r="F1592" s="671">
        <v>41409</v>
      </c>
      <c r="G1592" s="665" t="s">
        <v>2031</v>
      </c>
    </row>
    <row r="1593" spans="1:7" ht="15.75" customHeight="1" x14ac:dyDescent="0.2">
      <c r="A1593" s="665" t="s">
        <v>856</v>
      </c>
      <c r="B1593" s="665" t="s">
        <v>9817</v>
      </c>
      <c r="C1593" s="665" t="s">
        <v>9739</v>
      </c>
      <c r="D1593" s="665" t="s">
        <v>110</v>
      </c>
      <c r="E1593" s="676">
        <v>2024</v>
      </c>
      <c r="F1593" s="671">
        <v>45574</v>
      </c>
      <c r="G1593" s="665" t="s">
        <v>2031</v>
      </c>
    </row>
    <row r="1594" spans="1:7" ht="15.75" customHeight="1" x14ac:dyDescent="0.2">
      <c r="A1594" s="665" t="s">
        <v>856</v>
      </c>
      <c r="B1594" s="665" t="s">
        <v>9818</v>
      </c>
      <c r="C1594" s="665" t="s">
        <v>9739</v>
      </c>
      <c r="D1594" s="665" t="s">
        <v>110</v>
      </c>
      <c r="E1594" s="676">
        <v>2024</v>
      </c>
      <c r="F1594" s="671">
        <v>41082</v>
      </c>
      <c r="G1594" s="665" t="s">
        <v>2031</v>
      </c>
    </row>
    <row r="1595" spans="1:7" ht="15.75" customHeight="1" x14ac:dyDescent="0.2">
      <c r="A1595" s="665" t="s">
        <v>856</v>
      </c>
      <c r="B1595" s="665" t="s">
        <v>9819</v>
      </c>
      <c r="C1595" s="665" t="s">
        <v>9739</v>
      </c>
      <c r="D1595" s="665" t="s">
        <v>110</v>
      </c>
      <c r="E1595" s="676">
        <v>2024</v>
      </c>
      <c r="F1595" s="671">
        <v>49991</v>
      </c>
      <c r="G1595" s="665" t="s">
        <v>2031</v>
      </c>
    </row>
    <row r="1596" spans="1:7" ht="15.75" customHeight="1" x14ac:dyDescent="0.25">
      <c r="A1596" s="620" t="s">
        <v>856</v>
      </c>
      <c r="B1596" s="620" t="s">
        <v>8503</v>
      </c>
      <c r="C1596" s="620" t="s">
        <v>7788</v>
      </c>
      <c r="D1596" s="620" t="s">
        <v>426</v>
      </c>
      <c r="E1596" s="657">
        <v>2024</v>
      </c>
      <c r="F1596" s="79">
        <v>48755</v>
      </c>
      <c r="G1596" s="620" t="s">
        <v>7757</v>
      </c>
    </row>
    <row r="1597" spans="1:7" ht="15.75" customHeight="1" x14ac:dyDescent="0.25">
      <c r="A1597" s="620" t="s">
        <v>856</v>
      </c>
      <c r="B1597" s="620" t="s">
        <v>8506</v>
      </c>
      <c r="C1597" s="620" t="s">
        <v>7788</v>
      </c>
      <c r="D1597" s="620" t="s">
        <v>426</v>
      </c>
      <c r="E1597" s="657">
        <v>2024</v>
      </c>
      <c r="F1597" s="79">
        <v>53875</v>
      </c>
      <c r="G1597" s="620" t="s">
        <v>7757</v>
      </c>
    </row>
    <row r="1598" spans="1:7" ht="15.75" customHeight="1" x14ac:dyDescent="0.25">
      <c r="A1598" s="620" t="s">
        <v>856</v>
      </c>
      <c r="B1598" s="620" t="s">
        <v>8502</v>
      </c>
      <c r="C1598" s="620" t="s">
        <v>7788</v>
      </c>
      <c r="D1598" s="620" t="s">
        <v>438</v>
      </c>
      <c r="E1598" s="657">
        <v>2024</v>
      </c>
      <c r="F1598" s="79">
        <v>44875</v>
      </c>
      <c r="G1598" s="620" t="s">
        <v>7757</v>
      </c>
    </row>
    <row r="1599" spans="1:7" ht="15.75" customHeight="1" x14ac:dyDescent="0.25">
      <c r="A1599" s="620" t="s">
        <v>856</v>
      </c>
      <c r="B1599" s="620" t="s">
        <v>8505</v>
      </c>
      <c r="C1599" s="620" t="s">
        <v>7788</v>
      </c>
      <c r="D1599" s="620" t="s">
        <v>438</v>
      </c>
      <c r="E1599" s="657">
        <v>2024</v>
      </c>
      <c r="F1599" s="79">
        <v>53175</v>
      </c>
      <c r="G1599" s="620" t="s">
        <v>7757</v>
      </c>
    </row>
    <row r="1600" spans="1:7" ht="15.75" customHeight="1" x14ac:dyDescent="0.25">
      <c r="A1600" s="620" t="s">
        <v>856</v>
      </c>
      <c r="B1600" s="620" t="s">
        <v>8501</v>
      </c>
      <c r="C1600" s="620" t="s">
        <v>7788</v>
      </c>
      <c r="D1600" s="620" t="s">
        <v>438</v>
      </c>
      <c r="E1600" s="657">
        <v>2024</v>
      </c>
      <c r="F1600" s="79">
        <v>44855</v>
      </c>
      <c r="G1600" s="620" t="s">
        <v>7757</v>
      </c>
    </row>
    <row r="1601" spans="1:7" ht="15.75" customHeight="1" x14ac:dyDescent="0.25">
      <c r="A1601" s="620" t="s">
        <v>856</v>
      </c>
      <c r="B1601" s="620" t="s">
        <v>8504</v>
      </c>
      <c r="C1601" s="620" t="s">
        <v>7788</v>
      </c>
      <c r="D1601" s="620" t="s">
        <v>438</v>
      </c>
      <c r="E1601" s="657">
        <v>2024</v>
      </c>
      <c r="F1601" s="79">
        <v>49995</v>
      </c>
      <c r="G1601" s="620" t="s">
        <v>7757</v>
      </c>
    </row>
    <row r="1602" spans="1:7" ht="15.75" customHeight="1" x14ac:dyDescent="0.25">
      <c r="A1602" s="620" t="s">
        <v>856</v>
      </c>
      <c r="B1602" s="620" t="s">
        <v>8507</v>
      </c>
      <c r="C1602" s="620" t="s">
        <v>7788</v>
      </c>
      <c r="D1602" s="620" t="s">
        <v>426</v>
      </c>
      <c r="E1602" s="657">
        <v>2024</v>
      </c>
      <c r="F1602" s="79">
        <v>57055</v>
      </c>
      <c r="G1602" s="620" t="s">
        <v>7757</v>
      </c>
    </row>
    <row r="1603" spans="1:7" ht="15.75" customHeight="1" x14ac:dyDescent="0.25">
      <c r="A1603" s="620" t="s">
        <v>856</v>
      </c>
      <c r="B1603" s="620" t="s">
        <v>8500</v>
      </c>
      <c r="C1603" s="620" t="s">
        <v>7788</v>
      </c>
      <c r="D1603" s="620" t="s">
        <v>438</v>
      </c>
      <c r="E1603" s="657">
        <v>2024</v>
      </c>
      <c r="F1603" s="79">
        <v>39735</v>
      </c>
      <c r="G1603" s="620" t="s">
        <v>7757</v>
      </c>
    </row>
    <row r="1604" spans="1:7" ht="15.75" customHeight="1" x14ac:dyDescent="0.25">
      <c r="A1604" s="620" t="s">
        <v>856</v>
      </c>
      <c r="B1604" s="620" t="s">
        <v>8508</v>
      </c>
      <c r="C1604" s="620" t="s">
        <v>5072</v>
      </c>
      <c r="D1604" s="620" t="s">
        <v>110</v>
      </c>
      <c r="E1604" s="657">
        <v>2024</v>
      </c>
      <c r="F1604" s="79">
        <v>21435</v>
      </c>
      <c r="G1604" s="620" t="s">
        <v>7746</v>
      </c>
    </row>
    <row r="1605" spans="1:7" ht="15.75" customHeight="1" x14ac:dyDescent="0.25">
      <c r="A1605" s="620" t="s">
        <v>856</v>
      </c>
      <c r="B1605" s="620" t="s">
        <v>8508</v>
      </c>
      <c r="C1605" s="620" t="s">
        <v>5072</v>
      </c>
      <c r="D1605" s="620" t="s">
        <v>110</v>
      </c>
      <c r="E1605" s="657">
        <v>2024</v>
      </c>
      <c r="F1605" s="79">
        <v>22235</v>
      </c>
      <c r="G1605" s="620" t="s">
        <v>7746</v>
      </c>
    </row>
    <row r="1606" spans="1:7" ht="15.75" customHeight="1" x14ac:dyDescent="0.25">
      <c r="A1606" s="620" t="s">
        <v>856</v>
      </c>
      <c r="B1606" s="620" t="s">
        <v>8511</v>
      </c>
      <c r="C1606" s="620" t="s">
        <v>4060</v>
      </c>
      <c r="D1606" s="620" t="s">
        <v>110</v>
      </c>
      <c r="E1606" s="657">
        <v>2024</v>
      </c>
      <c r="F1606" s="79">
        <v>28085</v>
      </c>
      <c r="G1606" s="620" t="s">
        <v>7746</v>
      </c>
    </row>
    <row r="1607" spans="1:7" ht="15.75" customHeight="1" x14ac:dyDescent="0.25">
      <c r="A1607" s="620" t="s">
        <v>856</v>
      </c>
      <c r="B1607" s="620" t="s">
        <v>8512</v>
      </c>
      <c r="C1607" s="620" t="s">
        <v>4060</v>
      </c>
      <c r="D1607" s="620" t="s">
        <v>110</v>
      </c>
      <c r="E1607" s="657">
        <v>2024</v>
      </c>
      <c r="F1607" s="79">
        <v>31785</v>
      </c>
      <c r="G1607" s="620" t="s">
        <v>7746</v>
      </c>
    </row>
    <row r="1608" spans="1:7" ht="15.75" customHeight="1" x14ac:dyDescent="0.25">
      <c r="A1608" s="620" t="s">
        <v>856</v>
      </c>
      <c r="B1608" s="620" t="s">
        <v>3936</v>
      </c>
      <c r="C1608" s="620" t="s">
        <v>5072</v>
      </c>
      <c r="D1608" s="620" t="s">
        <v>110</v>
      </c>
      <c r="E1608" s="657">
        <v>2024</v>
      </c>
      <c r="F1608" s="79">
        <v>24875</v>
      </c>
      <c r="G1608" s="620" t="s">
        <v>7746</v>
      </c>
    </row>
    <row r="1609" spans="1:7" ht="15.75" customHeight="1" x14ac:dyDescent="0.25">
      <c r="A1609" s="620" t="s">
        <v>856</v>
      </c>
      <c r="B1609" s="620" t="s">
        <v>8510</v>
      </c>
      <c r="C1609" s="620" t="s">
        <v>5072</v>
      </c>
      <c r="D1609" s="620" t="s">
        <v>110</v>
      </c>
      <c r="E1609" s="657">
        <v>2024</v>
      </c>
      <c r="F1609" s="79">
        <v>28825</v>
      </c>
      <c r="G1609" s="620" t="s">
        <v>7746</v>
      </c>
    </row>
    <row r="1610" spans="1:7" ht="15.75" customHeight="1" x14ac:dyDescent="0.25">
      <c r="A1610" s="620" t="s">
        <v>856</v>
      </c>
      <c r="B1610" s="620" t="s">
        <v>8509</v>
      </c>
      <c r="C1610" s="620" t="s">
        <v>5072</v>
      </c>
      <c r="D1610" s="620" t="s">
        <v>110</v>
      </c>
      <c r="E1610" s="657">
        <v>2024</v>
      </c>
      <c r="F1610" s="79">
        <v>22585</v>
      </c>
      <c r="G1610" s="620" t="s">
        <v>7746</v>
      </c>
    </row>
    <row r="1611" spans="1:7" ht="15.75" customHeight="1" x14ac:dyDescent="0.25">
      <c r="A1611" s="620" t="s">
        <v>856</v>
      </c>
      <c r="B1611" s="620" t="s">
        <v>8509</v>
      </c>
      <c r="C1611" s="620" t="s">
        <v>5072</v>
      </c>
      <c r="D1611" s="620" t="s">
        <v>110</v>
      </c>
      <c r="E1611" s="657">
        <v>2024</v>
      </c>
      <c r="F1611" s="79">
        <v>23385</v>
      </c>
      <c r="G1611" s="620" t="s">
        <v>7746</v>
      </c>
    </row>
    <row r="1612" spans="1:7" ht="15.75" x14ac:dyDescent="0.2">
      <c r="A1612" s="665" t="s">
        <v>856</v>
      </c>
      <c r="B1612" s="665" t="s">
        <v>9822</v>
      </c>
      <c r="C1612" s="665" t="s">
        <v>9813</v>
      </c>
      <c r="D1612" s="665" t="s">
        <v>110</v>
      </c>
      <c r="E1612" s="676">
        <v>2024</v>
      </c>
      <c r="F1612" s="671">
        <v>61468</v>
      </c>
      <c r="G1612" s="665" t="s">
        <v>9823</v>
      </c>
    </row>
    <row r="1613" spans="1:7" ht="15.75" x14ac:dyDescent="0.2">
      <c r="A1613" s="665" t="s">
        <v>856</v>
      </c>
      <c r="B1613" s="665" t="s">
        <v>9824</v>
      </c>
      <c r="C1613" s="665" t="s">
        <v>9813</v>
      </c>
      <c r="D1613" s="665" t="s">
        <v>110</v>
      </c>
      <c r="E1613" s="676">
        <v>2024</v>
      </c>
      <c r="F1613" s="671">
        <v>63112</v>
      </c>
      <c r="G1613" s="665" t="s">
        <v>9823</v>
      </c>
    </row>
    <row r="1614" spans="1:7" ht="15.75" x14ac:dyDescent="0.2">
      <c r="A1614" s="665" t="s">
        <v>856</v>
      </c>
      <c r="B1614" s="665" t="s">
        <v>9825</v>
      </c>
      <c r="C1614" s="665" t="s">
        <v>9813</v>
      </c>
      <c r="D1614" s="665" t="s">
        <v>110</v>
      </c>
      <c r="E1614" s="676">
        <v>2024</v>
      </c>
      <c r="F1614" s="671">
        <v>74496</v>
      </c>
      <c r="G1614" s="665" t="s">
        <v>9823</v>
      </c>
    </row>
    <row r="1615" spans="1:7" ht="15.75" x14ac:dyDescent="0.2">
      <c r="A1615" s="665" t="s">
        <v>856</v>
      </c>
      <c r="B1615" s="665" t="s">
        <v>9826</v>
      </c>
      <c r="C1615" s="665" t="s">
        <v>9813</v>
      </c>
      <c r="D1615" s="665" t="s">
        <v>110</v>
      </c>
      <c r="E1615" s="676">
        <v>2024</v>
      </c>
      <c r="F1615" s="671">
        <v>76140</v>
      </c>
      <c r="G1615" s="665" t="s">
        <v>9823</v>
      </c>
    </row>
    <row r="1616" spans="1:7" ht="15.75" x14ac:dyDescent="0.2">
      <c r="A1616" s="665" t="s">
        <v>856</v>
      </c>
      <c r="B1616" s="665" t="s">
        <v>9827</v>
      </c>
      <c r="C1616" s="665" t="s">
        <v>9739</v>
      </c>
      <c r="D1616" s="665" t="s">
        <v>110</v>
      </c>
      <c r="E1616" s="676">
        <v>2024</v>
      </c>
      <c r="F1616" s="671">
        <v>72376</v>
      </c>
      <c r="G1616" s="665" t="s">
        <v>9823</v>
      </c>
    </row>
    <row r="1617" spans="1:7" ht="15.75" x14ac:dyDescent="0.2">
      <c r="A1617" s="665" t="s">
        <v>856</v>
      </c>
      <c r="B1617" s="665" t="s">
        <v>9828</v>
      </c>
      <c r="C1617" s="665" t="s">
        <v>9739</v>
      </c>
      <c r="D1617" s="665" t="s">
        <v>110</v>
      </c>
      <c r="E1617" s="676">
        <v>2024</v>
      </c>
      <c r="F1617" s="671">
        <v>74020</v>
      </c>
      <c r="G1617" s="665" t="s">
        <v>9823</v>
      </c>
    </row>
    <row r="1618" spans="1:7" ht="15.75" x14ac:dyDescent="0.2">
      <c r="A1618" s="665" t="s">
        <v>856</v>
      </c>
      <c r="B1618" s="665" t="s">
        <v>9829</v>
      </c>
      <c r="C1618" s="665" t="s">
        <v>9739</v>
      </c>
      <c r="D1618" s="665" t="s">
        <v>110</v>
      </c>
      <c r="E1618" s="676">
        <v>2024</v>
      </c>
      <c r="F1618" s="671">
        <v>85404</v>
      </c>
      <c r="G1618" s="665" t="s">
        <v>9823</v>
      </c>
    </row>
    <row r="1619" spans="1:7" ht="15.75" x14ac:dyDescent="0.2">
      <c r="A1619" s="665" t="s">
        <v>856</v>
      </c>
      <c r="B1619" s="665" t="s">
        <v>9830</v>
      </c>
      <c r="C1619" s="665" t="s">
        <v>9739</v>
      </c>
      <c r="D1619" s="665" t="s">
        <v>110</v>
      </c>
      <c r="E1619" s="676">
        <v>2024</v>
      </c>
      <c r="F1619" s="671">
        <v>87047</v>
      </c>
      <c r="G1619" s="665" t="s">
        <v>9823</v>
      </c>
    </row>
    <row r="1620" spans="1:7" ht="15.75" customHeight="1" x14ac:dyDescent="0.25">
      <c r="A1620" s="620" t="s">
        <v>856</v>
      </c>
      <c r="B1620" s="620" t="s">
        <v>8513</v>
      </c>
      <c r="C1620" s="620" t="s">
        <v>5072</v>
      </c>
      <c r="D1620" s="620" t="s">
        <v>110</v>
      </c>
      <c r="E1620" s="657">
        <v>2024</v>
      </c>
      <c r="F1620" s="79">
        <v>23995</v>
      </c>
      <c r="G1620" s="620" t="s">
        <v>7757</v>
      </c>
    </row>
    <row r="1621" spans="1:7" ht="15.75" customHeight="1" x14ac:dyDescent="0.25">
      <c r="A1621" s="620" t="s">
        <v>856</v>
      </c>
      <c r="B1621" s="620" t="s">
        <v>8513</v>
      </c>
      <c r="C1621" s="620" t="s">
        <v>5072</v>
      </c>
      <c r="D1621" s="620" t="s">
        <v>426</v>
      </c>
      <c r="E1621" s="657">
        <v>2024</v>
      </c>
      <c r="F1621" s="79">
        <v>26335</v>
      </c>
      <c r="G1621" s="620" t="s">
        <v>7757</v>
      </c>
    </row>
    <row r="1622" spans="1:7" ht="15.75" customHeight="1" x14ac:dyDescent="0.25">
      <c r="A1622" s="620" t="s">
        <v>856</v>
      </c>
      <c r="B1622" s="620" t="s">
        <v>8288</v>
      </c>
      <c r="C1622" s="620" t="s">
        <v>5072</v>
      </c>
      <c r="D1622" s="620" t="s">
        <v>110</v>
      </c>
      <c r="E1622" s="657">
        <v>2024</v>
      </c>
      <c r="F1622" s="79">
        <v>28165</v>
      </c>
      <c r="G1622" s="620" t="s">
        <v>7757</v>
      </c>
    </row>
    <row r="1623" spans="1:7" ht="15.75" customHeight="1" x14ac:dyDescent="0.25">
      <c r="A1623" s="620" t="s">
        <v>856</v>
      </c>
      <c r="B1623" s="620" t="s">
        <v>8288</v>
      </c>
      <c r="C1623" s="620" t="s">
        <v>5072</v>
      </c>
      <c r="D1623" s="620" t="s">
        <v>426</v>
      </c>
      <c r="E1623" s="657">
        <v>2024</v>
      </c>
      <c r="F1623" s="79">
        <v>29615</v>
      </c>
      <c r="G1623" s="620" t="s">
        <v>7757</v>
      </c>
    </row>
    <row r="1624" spans="1:7" ht="15.75" customHeight="1" x14ac:dyDescent="0.25">
      <c r="A1624" s="931" t="s">
        <v>856</v>
      </c>
      <c r="B1624" s="931" t="s">
        <v>8289</v>
      </c>
      <c r="C1624" s="931" t="s">
        <v>5072</v>
      </c>
      <c r="D1624" s="931" t="s">
        <v>426</v>
      </c>
      <c r="E1624" s="933">
        <v>2024</v>
      </c>
      <c r="F1624" s="685">
        <v>33515</v>
      </c>
      <c r="G1624" s="931" t="s">
        <v>7757</v>
      </c>
    </row>
    <row r="1625" spans="1:7" s="645" customFormat="1" ht="15.75" x14ac:dyDescent="0.2">
      <c r="A1625" s="665" t="s">
        <v>856</v>
      </c>
      <c r="B1625" s="665" t="s">
        <v>9831</v>
      </c>
      <c r="C1625" s="665" t="s">
        <v>9813</v>
      </c>
      <c r="D1625" s="665" t="s">
        <v>110</v>
      </c>
      <c r="E1625" s="676">
        <v>2024</v>
      </c>
      <c r="F1625" s="671">
        <v>48936</v>
      </c>
      <c r="G1625" s="665" t="s">
        <v>3070</v>
      </c>
    </row>
    <row r="1626" spans="1:7" s="822" customFormat="1" ht="15.75" customHeight="1" x14ac:dyDescent="0.2">
      <c r="A1626" s="665" t="s">
        <v>856</v>
      </c>
      <c r="B1626" s="665" t="s">
        <v>9832</v>
      </c>
      <c r="C1626" s="665" t="s">
        <v>9813</v>
      </c>
      <c r="D1626" s="665" t="s">
        <v>110</v>
      </c>
      <c r="E1626" s="676">
        <v>2024</v>
      </c>
      <c r="F1626" s="671">
        <v>46507</v>
      </c>
      <c r="G1626" s="665" t="s">
        <v>3070</v>
      </c>
    </row>
    <row r="1627" spans="1:7" s="822" customFormat="1" ht="15.75" customHeight="1" x14ac:dyDescent="0.2">
      <c r="A1627" s="665" t="s">
        <v>856</v>
      </c>
      <c r="B1627" s="665" t="s">
        <v>9833</v>
      </c>
      <c r="C1627" s="665" t="s">
        <v>9813</v>
      </c>
      <c r="D1627" s="665" t="s">
        <v>110</v>
      </c>
      <c r="E1627" s="676">
        <v>2024</v>
      </c>
      <c r="F1627" s="671">
        <v>49869</v>
      </c>
      <c r="G1627" s="665" t="s">
        <v>3070</v>
      </c>
    </row>
    <row r="1628" spans="1:7" s="822" customFormat="1" ht="15.75" customHeight="1" x14ac:dyDescent="0.2">
      <c r="A1628" s="665" t="s">
        <v>856</v>
      </c>
      <c r="B1628" s="665" t="s">
        <v>9834</v>
      </c>
      <c r="C1628" s="665" t="s">
        <v>9813</v>
      </c>
      <c r="D1628" s="665" t="s">
        <v>110</v>
      </c>
      <c r="E1628" s="676">
        <v>2024</v>
      </c>
      <c r="F1628" s="671">
        <v>53792</v>
      </c>
      <c r="G1628" s="665" t="s">
        <v>3070</v>
      </c>
    </row>
    <row r="1629" spans="1:7" s="822" customFormat="1" ht="15.75" customHeight="1" x14ac:dyDescent="0.2">
      <c r="A1629" s="665" t="s">
        <v>856</v>
      </c>
      <c r="B1629" s="665" t="s">
        <v>9835</v>
      </c>
      <c r="C1629" s="665" t="s">
        <v>9739</v>
      </c>
      <c r="D1629" s="665" t="s">
        <v>110</v>
      </c>
      <c r="E1629" s="676">
        <v>2024</v>
      </c>
      <c r="F1629" s="671">
        <v>54959</v>
      </c>
      <c r="G1629" s="665" t="s">
        <v>3070</v>
      </c>
    </row>
    <row r="1630" spans="1:7" s="822" customFormat="1" ht="15.75" customHeight="1" x14ac:dyDescent="0.2">
      <c r="A1630" s="820" t="s">
        <v>856</v>
      </c>
      <c r="B1630" s="820" t="s">
        <v>9836</v>
      </c>
      <c r="C1630" s="820" t="s">
        <v>9739</v>
      </c>
      <c r="D1630" s="820" t="s">
        <v>110</v>
      </c>
      <c r="E1630" s="929">
        <v>2024</v>
      </c>
      <c r="F1630" s="821">
        <v>50336</v>
      </c>
      <c r="G1630" s="820" t="s">
        <v>3070</v>
      </c>
    </row>
    <row r="1631" spans="1:7" s="822" customFormat="1" ht="15.75" customHeight="1" x14ac:dyDescent="0.2">
      <c r="A1631" s="820" t="s">
        <v>856</v>
      </c>
      <c r="B1631" s="820" t="s">
        <v>9837</v>
      </c>
      <c r="C1631" s="820" t="s">
        <v>9739</v>
      </c>
      <c r="D1631" s="820" t="s">
        <v>110</v>
      </c>
      <c r="E1631" s="929">
        <v>2024</v>
      </c>
      <c r="F1631" s="821">
        <v>53745</v>
      </c>
      <c r="G1631" s="820" t="s">
        <v>3070</v>
      </c>
    </row>
    <row r="1632" spans="1:7" s="822" customFormat="1" ht="15.75" customHeight="1" x14ac:dyDescent="0.2">
      <c r="A1632" s="820" t="s">
        <v>856</v>
      </c>
      <c r="B1632" s="820" t="s">
        <v>9839</v>
      </c>
      <c r="C1632" s="820" t="s">
        <v>9739</v>
      </c>
      <c r="D1632" s="820" t="s">
        <v>110</v>
      </c>
      <c r="E1632" s="929">
        <v>2024</v>
      </c>
      <c r="F1632" s="821">
        <v>54604</v>
      </c>
      <c r="G1632" s="820" t="s">
        <v>3070</v>
      </c>
    </row>
    <row r="1633" spans="1:7" s="822" customFormat="1" ht="15.75" customHeight="1" x14ac:dyDescent="0.2">
      <c r="A1633" s="820" t="s">
        <v>856</v>
      </c>
      <c r="B1633" s="820" t="s">
        <v>9838</v>
      </c>
      <c r="C1633" s="820" t="s">
        <v>9739</v>
      </c>
      <c r="D1633" s="820" t="s">
        <v>110</v>
      </c>
      <c r="E1633" s="929">
        <v>2024</v>
      </c>
      <c r="F1633" s="821">
        <v>60095</v>
      </c>
      <c r="G1633" s="820" t="s">
        <v>3070</v>
      </c>
    </row>
    <row r="1634" spans="1:7" s="645" customFormat="1" ht="15.75" customHeight="1" x14ac:dyDescent="0.2">
      <c r="A1634" s="820" t="s">
        <v>856</v>
      </c>
      <c r="B1634" s="820" t="s">
        <v>9840</v>
      </c>
      <c r="C1634" s="820" t="s">
        <v>9739</v>
      </c>
      <c r="D1634" s="820" t="s">
        <v>110</v>
      </c>
      <c r="E1634" s="929">
        <v>2024</v>
      </c>
      <c r="F1634" s="821">
        <v>50523</v>
      </c>
      <c r="G1634" s="820" t="s">
        <v>3070</v>
      </c>
    </row>
    <row r="1635" spans="1:7" ht="15.75" customHeight="1" x14ac:dyDescent="0.2">
      <c r="A1635" s="930" t="s">
        <v>856</v>
      </c>
      <c r="B1635" s="930" t="s">
        <v>9841</v>
      </c>
      <c r="C1635" s="930" t="s">
        <v>9739</v>
      </c>
      <c r="D1635" s="930" t="s">
        <v>110</v>
      </c>
      <c r="E1635" s="932">
        <v>2024</v>
      </c>
      <c r="F1635" s="934">
        <v>57107</v>
      </c>
      <c r="G1635" s="930" t="s">
        <v>3070</v>
      </c>
    </row>
    <row r="1636" spans="1:7" ht="15.75" customHeight="1" x14ac:dyDescent="0.2">
      <c r="A1636" s="820" t="s">
        <v>856</v>
      </c>
      <c r="B1636" s="820" t="s">
        <v>9842</v>
      </c>
      <c r="C1636" s="820" t="s">
        <v>9739</v>
      </c>
      <c r="D1636" s="820" t="s">
        <v>110</v>
      </c>
      <c r="E1636" s="929">
        <v>2024</v>
      </c>
      <c r="F1636" s="821">
        <v>55893</v>
      </c>
      <c r="G1636" s="820" t="s">
        <v>3070</v>
      </c>
    </row>
    <row r="1637" spans="1:7" ht="15.75" customHeight="1" x14ac:dyDescent="0.2">
      <c r="A1637" s="820" t="s">
        <v>856</v>
      </c>
      <c r="B1637" s="820" t="s">
        <v>9843</v>
      </c>
      <c r="C1637" s="820" t="s">
        <v>9739</v>
      </c>
      <c r="D1637" s="820" t="s">
        <v>110</v>
      </c>
      <c r="E1637" s="929">
        <v>2024</v>
      </c>
      <c r="F1637" s="821">
        <v>56752</v>
      </c>
      <c r="G1637" s="820" t="s">
        <v>3070</v>
      </c>
    </row>
    <row r="1638" spans="1:7" ht="15.75" customHeight="1" x14ac:dyDescent="0.2">
      <c r="A1638" s="820" t="s">
        <v>856</v>
      </c>
      <c r="B1638" s="820" t="s">
        <v>9844</v>
      </c>
      <c r="C1638" s="820" t="s">
        <v>9739</v>
      </c>
      <c r="D1638" s="820" t="s">
        <v>110</v>
      </c>
      <c r="E1638" s="929">
        <v>2024</v>
      </c>
      <c r="F1638" s="821">
        <v>62243</v>
      </c>
      <c r="G1638" s="820" t="s">
        <v>3070</v>
      </c>
    </row>
    <row r="1639" spans="1:7" ht="15.75" x14ac:dyDescent="0.25">
      <c r="A1639" s="620" t="s">
        <v>856</v>
      </c>
      <c r="B1639" s="620" t="s">
        <v>4940</v>
      </c>
      <c r="C1639" s="620" t="s">
        <v>4060</v>
      </c>
      <c r="D1639" s="620" t="s">
        <v>110</v>
      </c>
      <c r="E1639" s="657">
        <v>2024</v>
      </c>
      <c r="F1639" s="79">
        <v>28880</v>
      </c>
      <c r="G1639" s="620" t="s">
        <v>7757</v>
      </c>
    </row>
    <row r="1640" spans="1:7" ht="15.75" x14ac:dyDescent="0.25">
      <c r="A1640" s="620" t="s">
        <v>856</v>
      </c>
      <c r="B1640" s="620" t="s">
        <v>4941</v>
      </c>
      <c r="C1640" s="620" t="s">
        <v>4060</v>
      </c>
      <c r="D1640" s="620" t="s">
        <v>110</v>
      </c>
      <c r="E1640" s="657">
        <v>2024</v>
      </c>
      <c r="F1640" s="79">
        <v>31580</v>
      </c>
      <c r="G1640" s="620" t="s">
        <v>7757</v>
      </c>
    </row>
    <row r="1641" spans="1:7" ht="15.75" x14ac:dyDescent="0.25">
      <c r="A1641" s="620" t="s">
        <v>856</v>
      </c>
      <c r="B1641" s="620" t="s">
        <v>8290</v>
      </c>
      <c r="C1641" s="620" t="s">
        <v>4060</v>
      </c>
      <c r="D1641" s="620" t="s">
        <v>110</v>
      </c>
      <c r="E1641" s="657">
        <v>2024</v>
      </c>
      <c r="F1641" s="79">
        <v>34580</v>
      </c>
      <c r="G1641" s="620" t="s">
        <v>7757</v>
      </c>
    </row>
    <row r="1642" spans="1:7" ht="15.75" x14ac:dyDescent="0.25">
      <c r="A1642" s="620" t="s">
        <v>856</v>
      </c>
      <c r="B1642" s="620" t="s">
        <v>8290</v>
      </c>
      <c r="C1642" s="620" t="s">
        <v>4060</v>
      </c>
      <c r="D1642" s="620" t="s">
        <v>5124</v>
      </c>
      <c r="E1642" s="657">
        <v>2024</v>
      </c>
      <c r="F1642" s="79">
        <v>36080</v>
      </c>
      <c r="G1642" s="620" t="s">
        <v>7757</v>
      </c>
    </row>
    <row r="1643" spans="1:7" ht="15.75" x14ac:dyDescent="0.25">
      <c r="A1643" s="620" t="s">
        <v>856</v>
      </c>
      <c r="B1643" s="620" t="s">
        <v>8291</v>
      </c>
      <c r="C1643" s="620" t="s">
        <v>4060</v>
      </c>
      <c r="D1643" s="620" t="s">
        <v>5124</v>
      </c>
      <c r="E1643" s="657">
        <v>2024</v>
      </c>
      <c r="F1643" s="79">
        <v>38880</v>
      </c>
      <c r="G1643" s="620" t="s">
        <v>7757</v>
      </c>
    </row>
    <row r="1644" spans="1:7" ht="15.75" x14ac:dyDescent="0.25">
      <c r="A1644" s="620" t="s">
        <v>856</v>
      </c>
      <c r="B1644" s="620" t="s">
        <v>8514</v>
      </c>
      <c r="C1644" s="620" t="s">
        <v>4060</v>
      </c>
      <c r="D1644" s="620" t="s">
        <v>110</v>
      </c>
      <c r="E1644" s="657">
        <v>2024</v>
      </c>
      <c r="F1644" s="79">
        <v>30995</v>
      </c>
      <c r="G1644" s="620" t="s">
        <v>7757</v>
      </c>
    </row>
    <row r="1645" spans="1:7" ht="15.75" x14ac:dyDescent="0.25">
      <c r="A1645" s="620" t="s">
        <v>856</v>
      </c>
      <c r="B1645" s="620" t="s">
        <v>8514</v>
      </c>
      <c r="C1645" s="620" t="s">
        <v>4060</v>
      </c>
      <c r="D1645" s="620" t="s">
        <v>426</v>
      </c>
      <c r="E1645" s="657">
        <v>2024</v>
      </c>
      <c r="F1645" s="79">
        <v>32495</v>
      </c>
      <c r="G1645" s="620" t="s">
        <v>7757</v>
      </c>
    </row>
    <row r="1646" spans="1:7" ht="15.75" customHeight="1" x14ac:dyDescent="0.2">
      <c r="A1646" s="665" t="s">
        <v>856</v>
      </c>
      <c r="B1646" s="665" t="s">
        <v>9820</v>
      </c>
      <c r="C1646" s="665" t="s">
        <v>7819</v>
      </c>
      <c r="D1646" s="665" t="s">
        <v>426</v>
      </c>
      <c r="E1646" s="676">
        <v>2024</v>
      </c>
      <c r="F1646" s="671">
        <v>84330</v>
      </c>
      <c r="G1646" s="665" t="s">
        <v>3070</v>
      </c>
    </row>
    <row r="1647" spans="1:7" ht="15.75" customHeight="1" x14ac:dyDescent="0.2">
      <c r="A1647" s="665" t="s">
        <v>856</v>
      </c>
      <c r="B1647" s="665" t="s">
        <v>9821</v>
      </c>
      <c r="C1647" s="665" t="s">
        <v>7819</v>
      </c>
      <c r="D1647" s="665" t="s">
        <v>426</v>
      </c>
      <c r="E1647" s="676">
        <v>2024</v>
      </c>
      <c r="F1647" s="671">
        <v>100393</v>
      </c>
      <c r="G1647" s="665" t="s">
        <v>3070</v>
      </c>
    </row>
    <row r="1648" spans="1:7" s="831" customFormat="1" ht="15.75" x14ac:dyDescent="0.25">
      <c r="A1648" s="890" t="s">
        <v>856</v>
      </c>
      <c r="B1648" s="890" t="s">
        <v>10710</v>
      </c>
      <c r="C1648" s="890" t="s">
        <v>1983</v>
      </c>
      <c r="D1648" s="877" t="s">
        <v>110</v>
      </c>
      <c r="E1648" s="935">
        <v>2024</v>
      </c>
      <c r="F1648" s="936">
        <v>35959</v>
      </c>
      <c r="G1648" s="937" t="s">
        <v>4874</v>
      </c>
    </row>
  </sheetData>
  <sheetProtection algorithmName="SHA-512" hashValue="ETT5F4NhhmAC0WYj7hCHMQUaTE6AuYHGDlAKKJ/W08nMwus6z2CfsotPTIKLnc/nAizGqEhr0nnP0KZcazfUqw==" saltValue="lLF5D520Tj7wVtt1XBG2sQ==" spinCount="100000" sheet="1" objects="1" scenarios="1"/>
  <sortState ref="A2:G1648">
    <sortCondition ref="A2:A1648"/>
    <sortCondition ref="B2:B1648"/>
  </sortState>
  <hyperlinks>
    <hyperlink ref="F1293" r:id="rId1" display="https://www.toyota.com/payment-estimator/?series=corollacross&amp;year=2024&amp;trim=6306"/>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3"/>
  <sheetViews>
    <sheetView workbookViewId="0">
      <selection activeCell="E3" sqref="E3"/>
    </sheetView>
  </sheetViews>
  <sheetFormatPr defaultColWidth="9.140625" defaultRowHeight="12.75" x14ac:dyDescent="0.2"/>
  <cols>
    <col min="1" max="1" width="16" style="91" customWidth="1"/>
    <col min="2" max="2" width="20" style="91" customWidth="1"/>
    <col min="3" max="3" width="23.7109375" style="91" customWidth="1"/>
    <col min="4" max="4" width="12.5703125" style="91" customWidth="1"/>
    <col min="5" max="5" width="9.140625" style="91"/>
    <col min="6" max="6" width="12.42578125" style="91" customWidth="1"/>
    <col min="7" max="7" width="30.42578125" style="91" customWidth="1"/>
    <col min="8" max="16384" width="9.140625" style="91"/>
  </cols>
  <sheetData>
    <row r="1" spans="1:7" s="40" customFormat="1" ht="15.75" x14ac:dyDescent="0.25">
      <c r="A1" s="98" t="s">
        <v>105</v>
      </c>
      <c r="B1" s="98" t="s">
        <v>80</v>
      </c>
      <c r="C1" s="98" t="s">
        <v>106</v>
      </c>
      <c r="D1" s="98" t="s">
        <v>107</v>
      </c>
      <c r="E1" s="98" t="s">
        <v>84</v>
      </c>
      <c r="F1" s="99" t="s">
        <v>108</v>
      </c>
      <c r="G1" s="98" t="s">
        <v>109</v>
      </c>
    </row>
    <row r="2" spans="1:7" ht="15.75" x14ac:dyDescent="0.25">
      <c r="A2" s="54" t="s">
        <v>42</v>
      </c>
      <c r="B2" s="38" t="s">
        <v>2932</v>
      </c>
      <c r="C2" s="65" t="s">
        <v>2931</v>
      </c>
      <c r="D2" s="64" t="s">
        <v>43</v>
      </c>
      <c r="E2" s="67" t="s">
        <v>2937</v>
      </c>
      <c r="F2" s="55">
        <v>15451</v>
      </c>
      <c r="G2" s="54" t="s">
        <v>2933</v>
      </c>
    </row>
    <row r="3" spans="1:7" ht="15.75" x14ac:dyDescent="0.25">
      <c r="A3" s="54" t="s">
        <v>42</v>
      </c>
      <c r="B3" s="38" t="s">
        <v>2932</v>
      </c>
      <c r="C3" s="65" t="s">
        <v>2931</v>
      </c>
      <c r="D3" s="64" t="s">
        <v>43</v>
      </c>
      <c r="E3" s="67" t="s">
        <v>2937</v>
      </c>
      <c r="F3" s="55">
        <v>15963</v>
      </c>
      <c r="G3" s="54" t="s">
        <v>2929</v>
      </c>
    </row>
  </sheetData>
  <sheetProtection algorithmName="SHA-512" hashValue="ptX7dzLJn3KkcCCkAQdWUZvhaYt5lzwO9FAvrp5/ztufiDuGVhq7ISzoSvG7O6xCkrfVn7DNeajN1JwIRM9tnA==" saltValue="8iXP+2QHioVMx5o6xs8Eqw==" spinCount="100000" sheet="1" objects="1" scenarios="1"/>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41"/>
  <sheetViews>
    <sheetView tabSelected="1" workbookViewId="0">
      <selection activeCell="A1531" sqref="A1531:XFD1531"/>
    </sheetView>
  </sheetViews>
  <sheetFormatPr defaultRowHeight="12.75" x14ac:dyDescent="0.2"/>
  <cols>
    <col min="1" max="1" width="30.42578125" customWidth="1"/>
    <col min="2" max="2" width="106.28515625" bestFit="1" customWidth="1"/>
    <col min="3" max="3" width="15.28515625" bestFit="1" customWidth="1"/>
    <col min="4" max="4" width="13.5703125" customWidth="1"/>
    <col min="5" max="5" width="9.140625" style="259"/>
    <col min="6" max="6" width="23.42578125" style="680" bestFit="1" customWidth="1"/>
    <col min="7" max="7" width="35.140625" bestFit="1" customWidth="1"/>
  </cols>
  <sheetData>
    <row r="1" spans="1:7" ht="15.75" x14ac:dyDescent="0.25">
      <c r="A1" s="623" t="s">
        <v>105</v>
      </c>
      <c r="B1" s="623" t="s">
        <v>80</v>
      </c>
      <c r="C1" s="623" t="s">
        <v>106</v>
      </c>
      <c r="D1" s="623" t="s">
        <v>107</v>
      </c>
      <c r="E1" s="674" t="s">
        <v>84</v>
      </c>
      <c r="F1" s="678" t="s">
        <v>6860</v>
      </c>
      <c r="G1" s="623" t="s">
        <v>109</v>
      </c>
    </row>
    <row r="2" spans="1:7" ht="15.75" x14ac:dyDescent="0.25">
      <c r="A2" s="54" t="s">
        <v>415</v>
      </c>
      <c r="B2" s="54" t="s">
        <v>9572</v>
      </c>
      <c r="C2" s="54" t="s">
        <v>3945</v>
      </c>
      <c r="D2" s="54" t="s">
        <v>110</v>
      </c>
      <c r="E2" s="64">
        <v>2025</v>
      </c>
      <c r="F2" s="681">
        <v>25434</v>
      </c>
      <c r="G2" s="54" t="s">
        <v>186</v>
      </c>
    </row>
    <row r="3" spans="1:7" ht="15.75" x14ac:dyDescent="0.25">
      <c r="A3" s="54" t="s">
        <v>415</v>
      </c>
      <c r="B3" s="54" t="s">
        <v>9573</v>
      </c>
      <c r="C3" s="54" t="s">
        <v>3945</v>
      </c>
      <c r="D3" s="54" t="s">
        <v>110</v>
      </c>
      <c r="E3" s="64">
        <v>2025</v>
      </c>
      <c r="F3" s="681">
        <v>27004</v>
      </c>
      <c r="G3" s="54" t="s">
        <v>186</v>
      </c>
    </row>
    <row r="4" spans="1:7" ht="15.75" x14ac:dyDescent="0.25">
      <c r="A4" s="54" t="s">
        <v>415</v>
      </c>
      <c r="B4" s="54" t="s">
        <v>9574</v>
      </c>
      <c r="C4" s="54" t="s">
        <v>1981</v>
      </c>
      <c r="D4" s="54" t="s">
        <v>426</v>
      </c>
      <c r="E4" s="64">
        <v>2025</v>
      </c>
      <c r="F4" s="681">
        <v>120970</v>
      </c>
      <c r="G4" s="54" t="s">
        <v>135</v>
      </c>
    </row>
    <row r="5" spans="1:7" ht="15.75" x14ac:dyDescent="0.25">
      <c r="A5" s="618" t="s">
        <v>415</v>
      </c>
      <c r="B5" s="618" t="s">
        <v>9575</v>
      </c>
      <c r="C5" s="618" t="s">
        <v>1981</v>
      </c>
      <c r="D5" s="618" t="s">
        <v>426</v>
      </c>
      <c r="E5" s="631">
        <v>2025</v>
      </c>
      <c r="F5" s="683">
        <v>115516</v>
      </c>
      <c r="G5" s="618" t="s">
        <v>141</v>
      </c>
    </row>
    <row r="6" spans="1:7" ht="15.75" x14ac:dyDescent="0.25">
      <c r="A6" s="618" t="s">
        <v>2169</v>
      </c>
      <c r="B6" s="618" t="s">
        <v>9591</v>
      </c>
      <c r="C6" s="618" t="s">
        <v>2845</v>
      </c>
      <c r="D6" s="618" t="s">
        <v>426</v>
      </c>
      <c r="E6" s="64">
        <v>2025</v>
      </c>
      <c r="F6" s="683">
        <v>92900</v>
      </c>
      <c r="G6" s="618" t="s">
        <v>6882</v>
      </c>
    </row>
    <row r="7" spans="1:7" ht="15.75" x14ac:dyDescent="0.25">
      <c r="A7" s="618" t="s">
        <v>9576</v>
      </c>
      <c r="B7" s="618" t="s">
        <v>9577</v>
      </c>
      <c r="C7" s="618" t="s">
        <v>2114</v>
      </c>
      <c r="D7" s="618" t="s">
        <v>426</v>
      </c>
      <c r="E7" s="64">
        <v>2025</v>
      </c>
      <c r="F7" s="683">
        <v>60600</v>
      </c>
      <c r="G7" s="618" t="s">
        <v>135</v>
      </c>
    </row>
    <row r="8" spans="1:7" ht="15.75" x14ac:dyDescent="0.25">
      <c r="A8" s="618" t="s">
        <v>9576</v>
      </c>
      <c r="B8" s="618" t="s">
        <v>9579</v>
      </c>
      <c r="C8" s="618" t="s">
        <v>2114</v>
      </c>
      <c r="D8" s="618" t="s">
        <v>426</v>
      </c>
      <c r="E8" s="631">
        <v>2025</v>
      </c>
      <c r="F8" s="683">
        <v>57900</v>
      </c>
      <c r="G8" s="618" t="s">
        <v>6882</v>
      </c>
    </row>
    <row r="9" spans="1:7" ht="15.75" x14ac:dyDescent="0.25">
      <c r="A9" s="618" t="s">
        <v>9576</v>
      </c>
      <c r="B9" s="618" t="s">
        <v>9578</v>
      </c>
      <c r="C9" s="618" t="s">
        <v>2114</v>
      </c>
      <c r="D9" s="618" t="s">
        <v>426</v>
      </c>
      <c r="E9" s="64">
        <v>2025</v>
      </c>
      <c r="F9" s="683">
        <v>54700</v>
      </c>
      <c r="G9" s="618" t="s">
        <v>6882</v>
      </c>
    </row>
    <row r="10" spans="1:7" ht="15.75" x14ac:dyDescent="0.25">
      <c r="A10" s="618" t="s">
        <v>9576</v>
      </c>
      <c r="B10" s="618" t="s">
        <v>9580</v>
      </c>
      <c r="C10" s="618" t="s">
        <v>2114</v>
      </c>
      <c r="D10" s="618" t="s">
        <v>426</v>
      </c>
      <c r="E10" s="64">
        <v>2025</v>
      </c>
      <c r="F10" s="683">
        <v>62900</v>
      </c>
      <c r="G10" s="618" t="s">
        <v>6882</v>
      </c>
    </row>
    <row r="11" spans="1:7" ht="15.75" x14ac:dyDescent="0.25">
      <c r="A11" s="618" t="s">
        <v>9576</v>
      </c>
      <c r="B11" s="618" t="s">
        <v>9581</v>
      </c>
      <c r="C11" s="618" t="s">
        <v>2845</v>
      </c>
      <c r="D11" s="618" t="s">
        <v>426</v>
      </c>
      <c r="E11" s="64">
        <v>2025</v>
      </c>
      <c r="F11" s="683">
        <v>128300</v>
      </c>
      <c r="G11" s="618" t="s">
        <v>1575</v>
      </c>
    </row>
    <row r="12" spans="1:7" ht="15.75" x14ac:dyDescent="0.25">
      <c r="A12" s="618" t="s">
        <v>9576</v>
      </c>
      <c r="B12" s="618" t="s">
        <v>9582</v>
      </c>
      <c r="C12" s="618" t="s">
        <v>2845</v>
      </c>
      <c r="D12" s="618" t="s">
        <v>426</v>
      </c>
      <c r="E12" s="64">
        <v>2025</v>
      </c>
      <c r="F12" s="683">
        <v>130300</v>
      </c>
      <c r="G12" s="618" t="s">
        <v>135</v>
      </c>
    </row>
    <row r="13" spans="1:7" ht="15.75" x14ac:dyDescent="0.25">
      <c r="A13" s="618" t="s">
        <v>9576</v>
      </c>
      <c r="B13" s="618" t="s">
        <v>9583</v>
      </c>
      <c r="C13" s="618" t="s">
        <v>2845</v>
      </c>
      <c r="D13" s="618" t="s">
        <v>426</v>
      </c>
      <c r="E13" s="631">
        <v>2025</v>
      </c>
      <c r="F13" s="683">
        <v>128300</v>
      </c>
      <c r="G13" s="618" t="s">
        <v>6882</v>
      </c>
    </row>
    <row r="14" spans="1:7" ht="15.75" x14ac:dyDescent="0.25">
      <c r="A14" s="618" t="s">
        <v>9576</v>
      </c>
      <c r="B14" s="618" t="s">
        <v>9584</v>
      </c>
      <c r="C14" s="618" t="s">
        <v>6144</v>
      </c>
      <c r="D14" s="618" t="s">
        <v>426</v>
      </c>
      <c r="E14" s="64">
        <v>2025</v>
      </c>
      <c r="F14" s="683">
        <v>78000</v>
      </c>
      <c r="G14" s="618" t="s">
        <v>135</v>
      </c>
    </row>
    <row r="15" spans="1:7" ht="15.75" x14ac:dyDescent="0.25">
      <c r="A15" s="618" t="s">
        <v>9576</v>
      </c>
      <c r="B15" s="618" t="s">
        <v>9585</v>
      </c>
      <c r="C15" s="618" t="s">
        <v>6144</v>
      </c>
      <c r="D15" s="618" t="s">
        <v>426</v>
      </c>
      <c r="E15" s="64">
        <v>2025</v>
      </c>
      <c r="F15" s="683">
        <v>82300</v>
      </c>
      <c r="G15" s="618" t="s">
        <v>135</v>
      </c>
    </row>
    <row r="16" spans="1:7" ht="15.75" x14ac:dyDescent="0.25">
      <c r="A16" s="618" t="s">
        <v>9576</v>
      </c>
      <c r="B16" s="618" t="s">
        <v>9586</v>
      </c>
      <c r="C16" s="618" t="s">
        <v>6144</v>
      </c>
      <c r="D16" s="618" t="s">
        <v>426</v>
      </c>
      <c r="E16" s="64">
        <v>2025</v>
      </c>
      <c r="F16" s="683">
        <v>86200</v>
      </c>
      <c r="G16" s="618" t="s">
        <v>135</v>
      </c>
    </row>
    <row r="17" spans="1:7" ht="15.75" x14ac:dyDescent="0.25">
      <c r="A17" s="618" t="s">
        <v>9576</v>
      </c>
      <c r="B17" s="618" t="s">
        <v>9587</v>
      </c>
      <c r="C17" s="618" t="s">
        <v>6144</v>
      </c>
      <c r="D17" s="618" t="s">
        <v>426</v>
      </c>
      <c r="E17" s="631">
        <v>2025</v>
      </c>
      <c r="F17" s="683">
        <v>87800</v>
      </c>
      <c r="G17" s="618" t="s">
        <v>135</v>
      </c>
    </row>
    <row r="18" spans="1:7" ht="15.75" x14ac:dyDescent="0.25">
      <c r="A18" s="618" t="s">
        <v>9576</v>
      </c>
      <c r="B18" s="618" t="s">
        <v>9588</v>
      </c>
      <c r="C18" s="618" t="s">
        <v>6144</v>
      </c>
      <c r="D18" s="618" t="s">
        <v>426</v>
      </c>
      <c r="E18" s="64">
        <v>2025</v>
      </c>
      <c r="F18" s="683">
        <v>91600</v>
      </c>
      <c r="G18" s="618" t="s">
        <v>135</v>
      </c>
    </row>
    <row r="19" spans="1:7" ht="15.75" x14ac:dyDescent="0.25">
      <c r="A19" s="618" t="s">
        <v>9576</v>
      </c>
      <c r="B19" s="618" t="s">
        <v>9589</v>
      </c>
      <c r="C19" s="618" t="s">
        <v>6144</v>
      </c>
      <c r="D19" s="618" t="s">
        <v>426</v>
      </c>
      <c r="E19" s="64">
        <v>2025</v>
      </c>
      <c r="F19" s="683">
        <v>95200</v>
      </c>
      <c r="G19" s="618" t="s">
        <v>135</v>
      </c>
    </row>
    <row r="20" spans="1:7" ht="15.75" x14ac:dyDescent="0.25">
      <c r="A20" s="618" t="s">
        <v>9576</v>
      </c>
      <c r="B20" s="618" t="s">
        <v>9590</v>
      </c>
      <c r="C20" s="618" t="s">
        <v>2845</v>
      </c>
      <c r="D20" s="618" t="s">
        <v>426</v>
      </c>
      <c r="E20" s="64">
        <v>2025</v>
      </c>
      <c r="F20" s="683">
        <v>125900</v>
      </c>
      <c r="G20" s="618" t="s">
        <v>135</v>
      </c>
    </row>
    <row r="21" spans="1:7" ht="15.75" x14ac:dyDescent="0.25">
      <c r="A21" s="618" t="s">
        <v>9576</v>
      </c>
      <c r="B21" s="618" t="s">
        <v>9592</v>
      </c>
      <c r="C21" s="618" t="s">
        <v>2845</v>
      </c>
      <c r="D21" s="618" t="s">
        <v>426</v>
      </c>
      <c r="E21" s="631">
        <v>2025</v>
      </c>
      <c r="F21" s="683">
        <v>97400</v>
      </c>
      <c r="G21" s="618" t="s">
        <v>6882</v>
      </c>
    </row>
    <row r="22" spans="1:7" ht="15.75" x14ac:dyDescent="0.25">
      <c r="A22" s="618" t="s">
        <v>9576</v>
      </c>
      <c r="B22" s="618" t="s">
        <v>9595</v>
      </c>
      <c r="C22" s="618" t="s">
        <v>2845</v>
      </c>
      <c r="D22" s="618" t="s">
        <v>426</v>
      </c>
      <c r="E22" s="64">
        <v>2025</v>
      </c>
      <c r="F22" s="683">
        <v>106100</v>
      </c>
      <c r="G22" s="618" t="s">
        <v>6882</v>
      </c>
    </row>
    <row r="23" spans="1:7" ht="15.75" x14ac:dyDescent="0.25">
      <c r="A23" s="618" t="s">
        <v>9593</v>
      </c>
      <c r="B23" s="618" t="s">
        <v>9594</v>
      </c>
      <c r="C23" s="618" t="s">
        <v>2845</v>
      </c>
      <c r="D23" s="618" t="s">
        <v>426</v>
      </c>
      <c r="E23" s="64">
        <v>2025</v>
      </c>
      <c r="F23" s="683">
        <v>99100</v>
      </c>
      <c r="G23" s="618" t="s">
        <v>6882</v>
      </c>
    </row>
    <row r="24" spans="1:7" ht="15.75" x14ac:dyDescent="0.25">
      <c r="A24" s="618" t="s">
        <v>6878</v>
      </c>
      <c r="B24" s="618" t="s">
        <v>6887</v>
      </c>
      <c r="C24" s="618" t="s">
        <v>2114</v>
      </c>
      <c r="D24" s="618" t="s">
        <v>110</v>
      </c>
      <c r="E24" s="64">
        <v>2025</v>
      </c>
      <c r="F24" s="683">
        <v>38300</v>
      </c>
      <c r="G24" s="618" t="s">
        <v>135</v>
      </c>
    </row>
    <row r="25" spans="1:7" ht="15.75" x14ac:dyDescent="0.25">
      <c r="A25" s="618" t="s">
        <v>6878</v>
      </c>
      <c r="B25" s="618" t="s">
        <v>6887</v>
      </c>
      <c r="C25" s="618" t="s">
        <v>2114</v>
      </c>
      <c r="D25" s="618" t="s">
        <v>426</v>
      </c>
      <c r="E25" s="631">
        <v>2025</v>
      </c>
      <c r="F25" s="683">
        <v>40300</v>
      </c>
      <c r="G25" s="618" t="s">
        <v>135</v>
      </c>
    </row>
    <row r="26" spans="1:7" ht="15.75" x14ac:dyDescent="0.25">
      <c r="A26" s="618" t="s">
        <v>6878</v>
      </c>
      <c r="B26" s="618" t="s">
        <v>6889</v>
      </c>
      <c r="C26" s="618" t="s">
        <v>2114</v>
      </c>
      <c r="D26" s="618" t="s">
        <v>110</v>
      </c>
      <c r="E26" s="64">
        <v>2025</v>
      </c>
      <c r="F26" s="683">
        <v>41900</v>
      </c>
      <c r="G26" s="618" t="s">
        <v>135</v>
      </c>
    </row>
    <row r="27" spans="1:7" ht="15.75" x14ac:dyDescent="0.25">
      <c r="A27" s="618" t="s">
        <v>6878</v>
      </c>
      <c r="B27" s="618" t="s">
        <v>6889</v>
      </c>
      <c r="C27" s="618" t="s">
        <v>2114</v>
      </c>
      <c r="D27" s="618" t="s">
        <v>426</v>
      </c>
      <c r="E27" s="64">
        <v>2025</v>
      </c>
      <c r="F27" s="683">
        <v>43900</v>
      </c>
      <c r="G27" s="618" t="s">
        <v>135</v>
      </c>
    </row>
    <row r="28" spans="1:7" s="645" customFormat="1" ht="15.75" x14ac:dyDescent="0.25">
      <c r="A28" s="618" t="s">
        <v>6878</v>
      </c>
      <c r="B28" s="618" t="s">
        <v>6883</v>
      </c>
      <c r="C28" s="618" t="s">
        <v>2114</v>
      </c>
      <c r="D28" s="618" t="s">
        <v>426</v>
      </c>
      <c r="E28" s="64">
        <v>2025</v>
      </c>
      <c r="F28" s="683">
        <v>54400</v>
      </c>
      <c r="G28" s="618" t="s">
        <v>6882</v>
      </c>
    </row>
    <row r="29" spans="1:7" ht="15.75" x14ac:dyDescent="0.25">
      <c r="A29" s="618" t="s">
        <v>6886</v>
      </c>
      <c r="B29" s="618" t="s">
        <v>7092</v>
      </c>
      <c r="C29" s="618" t="s">
        <v>2114</v>
      </c>
      <c r="D29" s="618" t="s">
        <v>426</v>
      </c>
      <c r="E29" s="64">
        <v>2025</v>
      </c>
      <c r="F29" s="683">
        <v>50100</v>
      </c>
      <c r="G29" s="618" t="s">
        <v>1575</v>
      </c>
    </row>
    <row r="30" spans="1:7" ht="15.75" x14ac:dyDescent="0.25">
      <c r="A30" s="618" t="s">
        <v>6886</v>
      </c>
      <c r="B30" s="618" t="s">
        <v>8612</v>
      </c>
      <c r="C30" s="618" t="s">
        <v>2114</v>
      </c>
      <c r="D30" s="618" t="s">
        <v>426</v>
      </c>
      <c r="E30" s="64">
        <v>2025</v>
      </c>
      <c r="F30" s="75">
        <v>48000</v>
      </c>
      <c r="G30" s="618" t="s">
        <v>1575</v>
      </c>
    </row>
    <row r="31" spans="1:7" ht="15.75" x14ac:dyDescent="0.25">
      <c r="A31" s="618" t="s">
        <v>6886</v>
      </c>
      <c r="B31" s="618" t="s">
        <v>6900</v>
      </c>
      <c r="C31" s="618" t="s">
        <v>2114</v>
      </c>
      <c r="D31" s="618" t="s">
        <v>426</v>
      </c>
      <c r="E31" s="64">
        <v>2025</v>
      </c>
      <c r="F31" s="683">
        <v>53700</v>
      </c>
      <c r="G31" s="618" t="s">
        <v>1575</v>
      </c>
    </row>
    <row r="32" spans="1:7" ht="15.75" x14ac:dyDescent="0.25">
      <c r="A32" s="618" t="s">
        <v>6886</v>
      </c>
      <c r="B32" s="618" t="s">
        <v>6901</v>
      </c>
      <c r="C32" s="618" t="s">
        <v>2114</v>
      </c>
      <c r="D32" s="618" t="s">
        <v>426</v>
      </c>
      <c r="E32" s="631">
        <v>2025</v>
      </c>
      <c r="F32" s="683">
        <v>59000</v>
      </c>
      <c r="G32" s="618" t="s">
        <v>1575</v>
      </c>
    </row>
    <row r="33" spans="1:7" ht="15.75" x14ac:dyDescent="0.25">
      <c r="A33" s="618" t="s">
        <v>6886</v>
      </c>
      <c r="B33" s="618" t="s">
        <v>6887</v>
      </c>
      <c r="C33" s="618" t="s">
        <v>2114</v>
      </c>
      <c r="D33" s="618" t="s">
        <v>426</v>
      </c>
      <c r="E33" s="631">
        <v>2025</v>
      </c>
      <c r="F33" s="683">
        <v>44400</v>
      </c>
      <c r="G33" s="618" t="s">
        <v>135</v>
      </c>
    </row>
    <row r="34" spans="1:7" ht="15.75" x14ac:dyDescent="0.25">
      <c r="A34" s="618" t="s">
        <v>6886</v>
      </c>
      <c r="B34" s="618" t="s">
        <v>6889</v>
      </c>
      <c r="C34" s="618" t="s">
        <v>2114</v>
      </c>
      <c r="D34" s="618" t="s">
        <v>426</v>
      </c>
      <c r="E34" s="64">
        <v>2025</v>
      </c>
      <c r="F34" s="683">
        <v>48600</v>
      </c>
      <c r="G34" s="618" t="s">
        <v>135</v>
      </c>
    </row>
    <row r="35" spans="1:7" ht="15.75" x14ac:dyDescent="0.25">
      <c r="A35" s="618" t="s">
        <v>6886</v>
      </c>
      <c r="B35" s="618" t="s">
        <v>6890</v>
      </c>
      <c r="C35" s="618" t="s">
        <v>2114</v>
      </c>
      <c r="D35" s="618" t="s">
        <v>426</v>
      </c>
      <c r="E35" s="64">
        <v>2025</v>
      </c>
      <c r="F35" s="683">
        <v>50200</v>
      </c>
      <c r="G35" s="618" t="s">
        <v>135</v>
      </c>
    </row>
    <row r="36" spans="1:7" ht="15.75" x14ac:dyDescent="0.25">
      <c r="A36" s="618" t="s">
        <v>6886</v>
      </c>
      <c r="B36" s="618" t="s">
        <v>6888</v>
      </c>
      <c r="C36" s="618" t="s">
        <v>2114</v>
      </c>
      <c r="D36" s="618" t="s">
        <v>426</v>
      </c>
      <c r="E36" s="64">
        <v>2025</v>
      </c>
      <c r="F36" s="683">
        <v>46600</v>
      </c>
      <c r="G36" s="618" t="s">
        <v>135</v>
      </c>
    </row>
    <row r="37" spans="1:7" ht="15.75" x14ac:dyDescent="0.25">
      <c r="A37" s="618" t="s">
        <v>6886</v>
      </c>
      <c r="B37" s="618" t="s">
        <v>6891</v>
      </c>
      <c r="C37" s="618" t="s">
        <v>2114</v>
      </c>
      <c r="D37" s="618" t="s">
        <v>426</v>
      </c>
      <c r="E37" s="631">
        <v>2025</v>
      </c>
      <c r="F37" s="683">
        <v>53800</v>
      </c>
      <c r="G37" s="618" t="s">
        <v>135</v>
      </c>
    </row>
    <row r="38" spans="1:7" ht="15.75" x14ac:dyDescent="0.25">
      <c r="A38" s="618" t="s">
        <v>6886</v>
      </c>
      <c r="B38" s="618" t="s">
        <v>6892</v>
      </c>
      <c r="C38" s="618" t="s">
        <v>2114</v>
      </c>
      <c r="D38" s="618" t="s">
        <v>426</v>
      </c>
      <c r="E38" s="64">
        <v>2025</v>
      </c>
      <c r="F38" s="683">
        <v>54500</v>
      </c>
      <c r="G38" s="618" t="s">
        <v>135</v>
      </c>
    </row>
    <row r="39" spans="1:7" ht="15.75" x14ac:dyDescent="0.25">
      <c r="A39" s="618" t="s">
        <v>6896</v>
      </c>
      <c r="B39" s="618" t="s">
        <v>6887</v>
      </c>
      <c r="C39" s="618" t="s">
        <v>2114</v>
      </c>
      <c r="D39" s="618" t="s">
        <v>426</v>
      </c>
      <c r="E39" s="64">
        <v>2025</v>
      </c>
      <c r="F39" s="683">
        <v>48700</v>
      </c>
      <c r="G39" s="618" t="s">
        <v>2474</v>
      </c>
    </row>
    <row r="40" spans="1:7" ht="15.75" x14ac:dyDescent="0.25">
      <c r="A40" s="618" t="s">
        <v>6896</v>
      </c>
      <c r="B40" s="618" t="s">
        <v>6889</v>
      </c>
      <c r="C40" s="618" t="s">
        <v>2114</v>
      </c>
      <c r="D40" s="618" t="s">
        <v>426</v>
      </c>
      <c r="E40" s="64">
        <v>2025</v>
      </c>
      <c r="F40" s="683">
        <v>52900</v>
      </c>
      <c r="G40" s="618" t="s">
        <v>2474</v>
      </c>
    </row>
    <row r="41" spans="1:7" ht="15.75" x14ac:dyDescent="0.25">
      <c r="A41" s="618" t="s">
        <v>6896</v>
      </c>
      <c r="B41" s="618" t="s">
        <v>6890</v>
      </c>
      <c r="C41" s="618" t="s">
        <v>2114</v>
      </c>
      <c r="D41" s="618" t="s">
        <v>426</v>
      </c>
      <c r="E41" s="64">
        <v>2025</v>
      </c>
      <c r="F41" s="683">
        <v>55000</v>
      </c>
      <c r="G41" s="618" t="s">
        <v>2474</v>
      </c>
    </row>
    <row r="42" spans="1:7" ht="15.75" x14ac:dyDescent="0.25">
      <c r="A42" s="618" t="s">
        <v>6896</v>
      </c>
      <c r="B42" s="618" t="s">
        <v>6890</v>
      </c>
      <c r="C42" s="618" t="s">
        <v>2114</v>
      </c>
      <c r="D42" s="618" t="s">
        <v>426</v>
      </c>
      <c r="E42" s="631">
        <v>2025</v>
      </c>
      <c r="F42" s="683">
        <v>55000</v>
      </c>
      <c r="G42" s="618" t="s">
        <v>421</v>
      </c>
    </row>
    <row r="43" spans="1:7" ht="15.75" x14ac:dyDescent="0.25">
      <c r="A43" s="618" t="s">
        <v>6896</v>
      </c>
      <c r="B43" s="618" t="s">
        <v>6890</v>
      </c>
      <c r="C43" s="618" t="s">
        <v>2114</v>
      </c>
      <c r="D43" s="618" t="s">
        <v>426</v>
      </c>
      <c r="E43" s="64">
        <v>2025</v>
      </c>
      <c r="F43" s="683">
        <v>62200</v>
      </c>
      <c r="G43" s="618" t="s">
        <v>419</v>
      </c>
    </row>
    <row r="44" spans="1:7" ht="15.75" x14ac:dyDescent="0.25">
      <c r="A44" s="618" t="s">
        <v>6896</v>
      </c>
      <c r="B44" s="618" t="s">
        <v>6888</v>
      </c>
      <c r="C44" s="618" t="s">
        <v>2114</v>
      </c>
      <c r="D44" s="618" t="s">
        <v>426</v>
      </c>
      <c r="E44" s="64">
        <v>2025</v>
      </c>
      <c r="F44" s="683">
        <v>50900</v>
      </c>
      <c r="G44" s="618" t="s">
        <v>2474</v>
      </c>
    </row>
    <row r="45" spans="1:7" ht="15.75" x14ac:dyDescent="0.25">
      <c r="A45" s="618" t="s">
        <v>6896</v>
      </c>
      <c r="B45" s="618" t="s">
        <v>6888</v>
      </c>
      <c r="C45" s="618" t="s">
        <v>2114</v>
      </c>
      <c r="D45" s="618" t="s">
        <v>426</v>
      </c>
      <c r="E45" s="631">
        <v>2025</v>
      </c>
      <c r="F45" s="683">
        <v>50900</v>
      </c>
      <c r="G45" s="618" t="s">
        <v>421</v>
      </c>
    </row>
    <row r="46" spans="1:7" ht="15.75" x14ac:dyDescent="0.25">
      <c r="A46" s="618" t="s">
        <v>6896</v>
      </c>
      <c r="B46" s="618" t="s">
        <v>6888</v>
      </c>
      <c r="C46" s="618" t="s">
        <v>2114</v>
      </c>
      <c r="D46" s="618" t="s">
        <v>426</v>
      </c>
      <c r="E46" s="64">
        <v>2025</v>
      </c>
      <c r="F46" s="683">
        <v>58100</v>
      </c>
      <c r="G46" s="618" t="s">
        <v>419</v>
      </c>
    </row>
    <row r="47" spans="1:7" ht="15.75" x14ac:dyDescent="0.25">
      <c r="A47" s="618" t="s">
        <v>6896</v>
      </c>
      <c r="B47" s="618" t="s">
        <v>6891</v>
      </c>
      <c r="C47" s="618" t="s">
        <v>2114</v>
      </c>
      <c r="D47" s="618" t="s">
        <v>426</v>
      </c>
      <c r="E47" s="64">
        <v>2025</v>
      </c>
      <c r="F47" s="683">
        <v>58200</v>
      </c>
      <c r="G47" s="618" t="s">
        <v>2474</v>
      </c>
    </row>
    <row r="48" spans="1:7" ht="15.75" x14ac:dyDescent="0.25">
      <c r="A48" s="618" t="s">
        <v>6896</v>
      </c>
      <c r="B48" s="618" t="s">
        <v>6892</v>
      </c>
      <c r="C48" s="618" t="s">
        <v>2114</v>
      </c>
      <c r="D48" s="618" t="s">
        <v>426</v>
      </c>
      <c r="E48" s="64">
        <v>2025</v>
      </c>
      <c r="F48" s="683">
        <v>59150</v>
      </c>
      <c r="G48" s="618" t="s">
        <v>421</v>
      </c>
    </row>
    <row r="49" spans="1:7" ht="15.75" x14ac:dyDescent="0.25">
      <c r="A49" s="618" t="s">
        <v>6896</v>
      </c>
      <c r="B49" s="618" t="s">
        <v>6892</v>
      </c>
      <c r="C49" s="618" t="s">
        <v>2114</v>
      </c>
      <c r="D49" s="618" t="s">
        <v>426</v>
      </c>
      <c r="E49" s="631">
        <v>2025</v>
      </c>
      <c r="F49" s="683">
        <v>59450</v>
      </c>
      <c r="G49" s="618" t="s">
        <v>7093</v>
      </c>
    </row>
    <row r="50" spans="1:7" ht="15.75" x14ac:dyDescent="0.25">
      <c r="A50" s="618" t="s">
        <v>6896</v>
      </c>
      <c r="B50" s="618" t="s">
        <v>6892</v>
      </c>
      <c r="C50" s="618" t="s">
        <v>2114</v>
      </c>
      <c r="D50" s="618" t="s">
        <v>426</v>
      </c>
      <c r="E50" s="64">
        <v>2025</v>
      </c>
      <c r="F50" s="683">
        <v>67200</v>
      </c>
      <c r="G50" s="618" t="s">
        <v>419</v>
      </c>
    </row>
    <row r="51" spans="1:7" ht="15.75" x14ac:dyDescent="0.25">
      <c r="A51" s="618" t="s">
        <v>6899</v>
      </c>
      <c r="B51" s="618" t="s">
        <v>6900</v>
      </c>
      <c r="C51" s="618" t="s">
        <v>1981</v>
      </c>
      <c r="D51" s="618" t="s">
        <v>426</v>
      </c>
      <c r="E51" s="64">
        <v>2025</v>
      </c>
      <c r="F51" s="683">
        <v>71800</v>
      </c>
      <c r="G51" s="618" t="s">
        <v>1575</v>
      </c>
    </row>
    <row r="52" spans="1:7" ht="15.75" x14ac:dyDescent="0.25">
      <c r="A52" s="618" t="s">
        <v>6899</v>
      </c>
      <c r="B52" s="618" t="s">
        <v>6901</v>
      </c>
      <c r="C52" s="618" t="s">
        <v>1981</v>
      </c>
      <c r="D52" s="618" t="s">
        <v>426</v>
      </c>
      <c r="E52" s="64">
        <v>2025</v>
      </c>
      <c r="F52" s="683">
        <v>77000</v>
      </c>
      <c r="G52" s="618" t="s">
        <v>1575</v>
      </c>
    </row>
    <row r="53" spans="1:7" ht="15.75" x14ac:dyDescent="0.25">
      <c r="A53" s="618" t="s">
        <v>6899</v>
      </c>
      <c r="B53" s="618" t="s">
        <v>6887</v>
      </c>
      <c r="C53" s="618" t="s">
        <v>1981</v>
      </c>
      <c r="D53" s="618" t="s">
        <v>426</v>
      </c>
      <c r="E53" s="64">
        <v>2025</v>
      </c>
      <c r="F53" s="683">
        <v>65100</v>
      </c>
      <c r="G53" s="618" t="s">
        <v>135</v>
      </c>
    </row>
    <row r="54" spans="1:7" ht="15.75" x14ac:dyDescent="0.25">
      <c r="A54" s="618" t="s">
        <v>6899</v>
      </c>
      <c r="B54" s="618" t="s">
        <v>6889</v>
      </c>
      <c r="C54" s="618" t="s">
        <v>2114</v>
      </c>
      <c r="D54" s="618" t="s">
        <v>426</v>
      </c>
      <c r="E54" s="631">
        <v>2025</v>
      </c>
      <c r="F54" s="683">
        <v>64100</v>
      </c>
      <c r="G54" s="618" t="s">
        <v>135</v>
      </c>
    </row>
    <row r="55" spans="1:7" ht="15.75" x14ac:dyDescent="0.25">
      <c r="A55" s="618" t="s">
        <v>6899</v>
      </c>
      <c r="B55" s="618" t="s">
        <v>6889</v>
      </c>
      <c r="C55" s="618" t="s">
        <v>1981</v>
      </c>
      <c r="D55" s="618" t="s">
        <v>426</v>
      </c>
      <c r="E55" s="64">
        <v>2025</v>
      </c>
      <c r="F55" s="683">
        <v>67200</v>
      </c>
      <c r="G55" s="618" t="s">
        <v>135</v>
      </c>
    </row>
    <row r="56" spans="1:7" ht="15.75" x14ac:dyDescent="0.25">
      <c r="A56" s="618" t="s">
        <v>6899</v>
      </c>
      <c r="B56" s="618" t="s">
        <v>6891</v>
      </c>
      <c r="C56" s="618" t="s">
        <v>1981</v>
      </c>
      <c r="D56" s="618" t="s">
        <v>426</v>
      </c>
      <c r="E56" s="64">
        <v>2025</v>
      </c>
      <c r="F56" s="683">
        <v>73000</v>
      </c>
      <c r="G56" s="618" t="s">
        <v>135</v>
      </c>
    </row>
    <row r="57" spans="1:7" ht="15.75" x14ac:dyDescent="0.25">
      <c r="A57" s="618" t="s">
        <v>6902</v>
      </c>
      <c r="B57" s="618" t="s">
        <v>6887</v>
      </c>
      <c r="C57" s="618" t="s">
        <v>1981</v>
      </c>
      <c r="D57" s="618" t="s">
        <v>426</v>
      </c>
      <c r="E57" s="631">
        <v>2025</v>
      </c>
      <c r="F57" s="683">
        <v>74500</v>
      </c>
      <c r="G57" s="618" t="s">
        <v>135</v>
      </c>
    </row>
    <row r="58" spans="1:7" ht="15.75" x14ac:dyDescent="0.25">
      <c r="A58" s="618" t="s">
        <v>6902</v>
      </c>
      <c r="B58" s="618" t="s">
        <v>6889</v>
      </c>
      <c r="C58" s="618" t="s">
        <v>1981</v>
      </c>
      <c r="D58" s="618" t="s">
        <v>426</v>
      </c>
      <c r="E58" s="64">
        <v>2025</v>
      </c>
      <c r="F58" s="683">
        <v>79250</v>
      </c>
      <c r="G58" s="618" t="s">
        <v>135</v>
      </c>
    </row>
    <row r="59" spans="1:7" ht="15.75" x14ac:dyDescent="0.25">
      <c r="A59" s="618" t="s">
        <v>6902</v>
      </c>
      <c r="B59" s="618" t="s">
        <v>6891</v>
      </c>
      <c r="C59" s="618" t="s">
        <v>1981</v>
      </c>
      <c r="D59" s="618" t="s">
        <v>426</v>
      </c>
      <c r="E59" s="64">
        <v>2025</v>
      </c>
      <c r="F59" s="683">
        <v>83050</v>
      </c>
      <c r="G59" s="618" t="s">
        <v>135</v>
      </c>
    </row>
    <row r="60" spans="1:7" ht="15.75" x14ac:dyDescent="0.25">
      <c r="A60" s="618" t="s">
        <v>6903</v>
      </c>
      <c r="B60" s="618" t="s">
        <v>7094</v>
      </c>
      <c r="C60" s="618" t="s">
        <v>1981</v>
      </c>
      <c r="D60" s="618" t="s">
        <v>426</v>
      </c>
      <c r="E60" s="64">
        <v>2025</v>
      </c>
      <c r="F60" s="683">
        <v>93400</v>
      </c>
      <c r="G60" s="618" t="s">
        <v>135</v>
      </c>
    </row>
    <row r="61" spans="1:7" ht="15.75" x14ac:dyDescent="0.25">
      <c r="A61" s="618" t="s">
        <v>6905</v>
      </c>
      <c r="B61" s="618" t="s">
        <v>6897</v>
      </c>
      <c r="C61" s="618" t="s">
        <v>2114</v>
      </c>
      <c r="D61" s="618" t="s">
        <v>426</v>
      </c>
      <c r="E61" s="631">
        <v>2025</v>
      </c>
      <c r="F61" s="683">
        <v>39900</v>
      </c>
      <c r="G61" s="618" t="s">
        <v>6882</v>
      </c>
    </row>
    <row r="62" spans="1:7" ht="15.75" x14ac:dyDescent="0.25">
      <c r="A62" s="618" t="s">
        <v>6905</v>
      </c>
      <c r="B62" s="618" t="s">
        <v>7095</v>
      </c>
      <c r="C62" s="618" t="s">
        <v>2114</v>
      </c>
      <c r="D62" s="618" t="s">
        <v>426</v>
      </c>
      <c r="E62" s="64">
        <v>2025</v>
      </c>
      <c r="F62" s="683">
        <v>42700</v>
      </c>
      <c r="G62" s="618" t="s">
        <v>6882</v>
      </c>
    </row>
    <row r="63" spans="1:7" ht="15.75" x14ac:dyDescent="0.25">
      <c r="A63" s="618" t="s">
        <v>6905</v>
      </c>
      <c r="B63" s="618" t="s">
        <v>6909</v>
      </c>
      <c r="C63" s="618" t="s">
        <v>2114</v>
      </c>
      <c r="D63" s="618" t="s">
        <v>426</v>
      </c>
      <c r="E63" s="64">
        <v>2025</v>
      </c>
      <c r="F63" s="683">
        <v>45100</v>
      </c>
      <c r="G63" s="618" t="s">
        <v>6882</v>
      </c>
    </row>
    <row r="64" spans="1:7" ht="15.75" x14ac:dyDescent="0.25">
      <c r="A64" s="618" t="s">
        <v>6905</v>
      </c>
      <c r="B64" s="618" t="s">
        <v>6907</v>
      </c>
      <c r="C64" s="618" t="s">
        <v>2114</v>
      </c>
      <c r="D64" s="618" t="s">
        <v>426</v>
      </c>
      <c r="E64" s="64">
        <v>2025</v>
      </c>
      <c r="F64" s="683">
        <v>42300</v>
      </c>
      <c r="G64" s="618" t="s">
        <v>6882</v>
      </c>
    </row>
    <row r="65" spans="1:7" ht="15.75" x14ac:dyDescent="0.25">
      <c r="A65" s="618" t="s">
        <v>6910</v>
      </c>
      <c r="B65" s="618" t="s">
        <v>6897</v>
      </c>
      <c r="C65" s="618" t="s">
        <v>2114</v>
      </c>
      <c r="D65" s="618" t="s">
        <v>426</v>
      </c>
      <c r="E65" s="631">
        <v>2025</v>
      </c>
      <c r="F65" s="683">
        <v>47800</v>
      </c>
      <c r="G65" s="618" t="s">
        <v>6882</v>
      </c>
    </row>
    <row r="66" spans="1:7" ht="15.75" x14ac:dyDescent="0.25">
      <c r="A66" s="618" t="s">
        <v>6910</v>
      </c>
      <c r="B66" s="618" t="s">
        <v>7095</v>
      </c>
      <c r="C66" s="618" t="s">
        <v>2114</v>
      </c>
      <c r="D66" s="618" t="s">
        <v>426</v>
      </c>
      <c r="E66" s="64">
        <v>2025</v>
      </c>
      <c r="F66" s="683">
        <v>52600</v>
      </c>
      <c r="G66" s="618" t="s">
        <v>6882</v>
      </c>
    </row>
    <row r="67" spans="1:7" ht="15.75" x14ac:dyDescent="0.25">
      <c r="A67" s="618" t="s">
        <v>6910</v>
      </c>
      <c r="B67" s="618" t="s">
        <v>7096</v>
      </c>
      <c r="C67" s="618" t="s">
        <v>2114</v>
      </c>
      <c r="D67" s="618" t="s">
        <v>426</v>
      </c>
      <c r="E67" s="64">
        <v>2025</v>
      </c>
      <c r="F67" s="683">
        <v>55500</v>
      </c>
      <c r="G67" s="618" t="s">
        <v>6882</v>
      </c>
    </row>
    <row r="68" spans="1:7" ht="15.75" x14ac:dyDescent="0.25">
      <c r="A68" s="618" t="s">
        <v>6910</v>
      </c>
      <c r="B68" s="618" t="s">
        <v>6890</v>
      </c>
      <c r="C68" s="618" t="s">
        <v>2114</v>
      </c>
      <c r="D68" s="618" t="s">
        <v>426</v>
      </c>
      <c r="E68" s="631">
        <v>2025</v>
      </c>
      <c r="F68" s="683">
        <v>61000</v>
      </c>
      <c r="G68" s="618" t="s">
        <v>6882</v>
      </c>
    </row>
    <row r="69" spans="1:7" ht="15.75" x14ac:dyDescent="0.25">
      <c r="A69" s="618" t="s">
        <v>6910</v>
      </c>
      <c r="B69" s="618" t="s">
        <v>6888</v>
      </c>
      <c r="C69" s="618" t="s">
        <v>2114</v>
      </c>
      <c r="D69" s="618" t="s">
        <v>426</v>
      </c>
      <c r="E69" s="64">
        <v>2025</v>
      </c>
      <c r="F69" s="683">
        <v>50700</v>
      </c>
      <c r="G69" s="618" t="s">
        <v>6882</v>
      </c>
    </row>
    <row r="70" spans="1:7" ht="15.75" x14ac:dyDescent="0.25">
      <c r="A70" s="618" t="s">
        <v>6910</v>
      </c>
      <c r="B70" s="618" t="s">
        <v>6911</v>
      </c>
      <c r="C70" s="618" t="s">
        <v>2114</v>
      </c>
      <c r="D70" s="618" t="s">
        <v>426</v>
      </c>
      <c r="E70" s="64">
        <v>2025</v>
      </c>
      <c r="F70" s="683">
        <v>58100</v>
      </c>
      <c r="G70" s="618" t="s">
        <v>6882</v>
      </c>
    </row>
    <row r="71" spans="1:7" ht="15.75" x14ac:dyDescent="0.25">
      <c r="A71" s="618" t="s">
        <v>6910</v>
      </c>
      <c r="B71" s="618" t="s">
        <v>6892</v>
      </c>
      <c r="C71" s="618" t="s">
        <v>2114</v>
      </c>
      <c r="D71" s="618" t="s">
        <v>426</v>
      </c>
      <c r="E71" s="64">
        <v>2025</v>
      </c>
      <c r="F71" s="683">
        <v>60600</v>
      </c>
      <c r="G71" s="618" t="s">
        <v>6882</v>
      </c>
    </row>
    <row r="72" spans="1:7" ht="15.75" x14ac:dyDescent="0.25">
      <c r="A72" s="618" t="s">
        <v>6912</v>
      </c>
      <c r="B72" s="618" t="s">
        <v>6887</v>
      </c>
      <c r="C72" s="618" t="s">
        <v>2114</v>
      </c>
      <c r="D72" s="618" t="s">
        <v>426</v>
      </c>
      <c r="E72" s="64">
        <v>2025</v>
      </c>
      <c r="F72" s="683">
        <v>62000</v>
      </c>
      <c r="G72" s="618" t="s">
        <v>6882</v>
      </c>
    </row>
    <row r="73" spans="1:7" ht="15.75" x14ac:dyDescent="0.25">
      <c r="A73" s="618" t="s">
        <v>6912</v>
      </c>
      <c r="B73" s="618" t="s">
        <v>6887</v>
      </c>
      <c r="C73" s="618" t="s">
        <v>1981</v>
      </c>
      <c r="D73" s="618" t="s">
        <v>426</v>
      </c>
      <c r="E73" s="631">
        <v>2025</v>
      </c>
      <c r="F73" s="683">
        <v>67800</v>
      </c>
      <c r="G73" s="618" t="s">
        <v>6882</v>
      </c>
    </row>
    <row r="74" spans="1:7" ht="15.75" x14ac:dyDescent="0.25">
      <c r="A74" s="618" t="s">
        <v>6912</v>
      </c>
      <c r="B74" s="618" t="s">
        <v>6889</v>
      </c>
      <c r="C74" s="618" t="s">
        <v>2114</v>
      </c>
      <c r="D74" s="618" t="s">
        <v>426</v>
      </c>
      <c r="E74" s="64">
        <v>2025</v>
      </c>
      <c r="F74" s="683">
        <v>65800</v>
      </c>
      <c r="G74" s="618" t="s">
        <v>6882</v>
      </c>
    </row>
    <row r="75" spans="1:7" ht="15.75" x14ac:dyDescent="0.25">
      <c r="A75" s="618" t="s">
        <v>6912</v>
      </c>
      <c r="B75" s="618" t="s">
        <v>6889</v>
      </c>
      <c r="C75" s="618" t="s">
        <v>1981</v>
      </c>
      <c r="D75" s="618" t="s">
        <v>426</v>
      </c>
      <c r="E75" s="64">
        <v>2025</v>
      </c>
      <c r="F75" s="683">
        <v>71600</v>
      </c>
      <c r="G75" s="618" t="s">
        <v>6882</v>
      </c>
    </row>
    <row r="76" spans="1:7" ht="15.75" x14ac:dyDescent="0.25">
      <c r="A76" s="618" t="s">
        <v>6912</v>
      </c>
      <c r="B76" s="618" t="s">
        <v>6891</v>
      </c>
      <c r="C76" s="618" t="s">
        <v>1981</v>
      </c>
      <c r="D76" s="618" t="s">
        <v>426</v>
      </c>
      <c r="E76" s="64">
        <v>2025</v>
      </c>
      <c r="F76" s="683">
        <v>77600</v>
      </c>
      <c r="G76" s="618" t="s">
        <v>6882</v>
      </c>
    </row>
    <row r="77" spans="1:7" ht="15.75" x14ac:dyDescent="0.25">
      <c r="A77" s="618" t="s">
        <v>6913</v>
      </c>
      <c r="B77" s="618" t="s">
        <v>6887</v>
      </c>
      <c r="C77" s="618" t="s">
        <v>1981</v>
      </c>
      <c r="D77" s="618" t="s">
        <v>426</v>
      </c>
      <c r="E77" s="631">
        <v>2025</v>
      </c>
      <c r="F77" s="683">
        <v>76200</v>
      </c>
      <c r="G77" s="618" t="s">
        <v>6882</v>
      </c>
    </row>
    <row r="78" spans="1:7" ht="15.75" x14ac:dyDescent="0.25">
      <c r="A78" s="618" t="s">
        <v>6913</v>
      </c>
      <c r="B78" s="618" t="s">
        <v>6889</v>
      </c>
      <c r="C78" s="618" t="s">
        <v>1981</v>
      </c>
      <c r="D78" s="618" t="s">
        <v>426</v>
      </c>
      <c r="E78" s="64">
        <v>2025</v>
      </c>
      <c r="F78" s="683">
        <v>80300</v>
      </c>
      <c r="G78" s="618" t="s">
        <v>6882</v>
      </c>
    </row>
    <row r="79" spans="1:7" ht="15.75" x14ac:dyDescent="0.25">
      <c r="A79" s="618" t="s">
        <v>6913</v>
      </c>
      <c r="B79" s="618" t="s">
        <v>6891</v>
      </c>
      <c r="C79" s="618" t="s">
        <v>1981</v>
      </c>
      <c r="D79" s="618" t="s">
        <v>426</v>
      </c>
      <c r="E79" s="64">
        <v>2025</v>
      </c>
      <c r="F79" s="683">
        <v>84300</v>
      </c>
      <c r="G79" s="618" t="s">
        <v>6882</v>
      </c>
    </row>
    <row r="80" spans="1:7" ht="15.75" x14ac:dyDescent="0.25">
      <c r="A80" s="618" t="s">
        <v>436</v>
      </c>
      <c r="B80" s="618" t="s">
        <v>6916</v>
      </c>
      <c r="C80" s="618" t="s">
        <v>2114</v>
      </c>
      <c r="D80" s="618" t="s">
        <v>438</v>
      </c>
      <c r="E80" s="64">
        <v>2025</v>
      </c>
      <c r="F80" s="683">
        <v>40700</v>
      </c>
      <c r="G80" s="618" t="s">
        <v>421</v>
      </c>
    </row>
    <row r="81" spans="1:7" ht="15.75" x14ac:dyDescent="0.25">
      <c r="A81" s="618" t="s">
        <v>436</v>
      </c>
      <c r="B81" s="618" t="s">
        <v>6917</v>
      </c>
      <c r="C81" s="618" t="s">
        <v>2114</v>
      </c>
      <c r="D81" s="618" t="s">
        <v>426</v>
      </c>
      <c r="E81" s="631">
        <v>2025</v>
      </c>
      <c r="F81" s="683">
        <v>43300</v>
      </c>
      <c r="G81" s="618" t="s">
        <v>421</v>
      </c>
    </row>
    <row r="82" spans="1:7" ht="15.75" x14ac:dyDescent="0.25">
      <c r="A82" s="618" t="s">
        <v>436</v>
      </c>
      <c r="B82" s="618" t="s">
        <v>6920</v>
      </c>
      <c r="C82" s="618" t="s">
        <v>2114</v>
      </c>
      <c r="D82" s="618" t="s">
        <v>110</v>
      </c>
      <c r="E82" s="64">
        <v>2025</v>
      </c>
      <c r="F82" s="683">
        <v>40900</v>
      </c>
      <c r="G82" s="618" t="s">
        <v>135</v>
      </c>
    </row>
    <row r="83" spans="1:7" ht="15.75" x14ac:dyDescent="0.25">
      <c r="A83" s="618" t="s">
        <v>436</v>
      </c>
      <c r="B83" s="618" t="s">
        <v>6921</v>
      </c>
      <c r="C83" s="618" t="s">
        <v>2114</v>
      </c>
      <c r="D83" s="618" t="s">
        <v>426</v>
      </c>
      <c r="E83" s="631">
        <v>2025</v>
      </c>
      <c r="F83" s="683">
        <v>42900</v>
      </c>
      <c r="G83" s="618" t="s">
        <v>135</v>
      </c>
    </row>
    <row r="84" spans="1:7" ht="15.75" x14ac:dyDescent="0.25">
      <c r="A84" s="618" t="s">
        <v>436</v>
      </c>
      <c r="B84" s="618" t="s">
        <v>6922</v>
      </c>
      <c r="C84" s="618" t="s">
        <v>2114</v>
      </c>
      <c r="D84" s="618" t="s">
        <v>426</v>
      </c>
      <c r="E84" s="64">
        <v>2025</v>
      </c>
      <c r="F84" s="683">
        <v>50800</v>
      </c>
      <c r="G84" s="618" t="s">
        <v>135</v>
      </c>
    </row>
    <row r="85" spans="1:7" ht="15.75" x14ac:dyDescent="0.25">
      <c r="A85" s="618" t="s">
        <v>436</v>
      </c>
      <c r="B85" s="618" t="s">
        <v>7097</v>
      </c>
      <c r="C85" s="618" t="s">
        <v>1981</v>
      </c>
      <c r="D85" s="618" t="s">
        <v>438</v>
      </c>
      <c r="E85" s="64">
        <v>2025</v>
      </c>
      <c r="F85" s="683">
        <v>52200</v>
      </c>
      <c r="G85" s="618" t="s">
        <v>421</v>
      </c>
    </row>
    <row r="86" spans="1:7" ht="15.75" x14ac:dyDescent="0.25">
      <c r="A86" s="618" t="s">
        <v>436</v>
      </c>
      <c r="B86" s="618" t="s">
        <v>7098</v>
      </c>
      <c r="C86" s="618" t="s">
        <v>1981</v>
      </c>
      <c r="D86" s="618" t="s">
        <v>426</v>
      </c>
      <c r="E86" s="64">
        <v>2025</v>
      </c>
      <c r="F86" s="683">
        <v>54200</v>
      </c>
      <c r="G86" s="618" t="s">
        <v>421</v>
      </c>
    </row>
    <row r="87" spans="1:7" ht="15.75" x14ac:dyDescent="0.25">
      <c r="A87" s="618" t="s">
        <v>436</v>
      </c>
      <c r="B87" s="618" t="s">
        <v>6924</v>
      </c>
      <c r="C87" s="618" t="s">
        <v>2114</v>
      </c>
      <c r="D87" s="618" t="s">
        <v>438</v>
      </c>
      <c r="E87" s="64">
        <v>2025</v>
      </c>
      <c r="F87" s="683">
        <v>48100</v>
      </c>
      <c r="G87" s="618" t="s">
        <v>135</v>
      </c>
    </row>
    <row r="88" spans="1:7" ht="15.75" x14ac:dyDescent="0.25">
      <c r="A88" s="618" t="s">
        <v>436</v>
      </c>
      <c r="B88" s="618" t="s">
        <v>6926</v>
      </c>
      <c r="C88" s="618" t="s">
        <v>2114</v>
      </c>
      <c r="D88" s="618" t="s">
        <v>426</v>
      </c>
      <c r="E88" s="64">
        <v>2025</v>
      </c>
      <c r="F88" s="683">
        <v>50100</v>
      </c>
      <c r="G88" s="618" t="s">
        <v>135</v>
      </c>
    </row>
    <row r="89" spans="1:7" ht="15.75" x14ac:dyDescent="0.25">
      <c r="A89" s="618" t="s">
        <v>436</v>
      </c>
      <c r="B89" s="618" t="s">
        <v>6923</v>
      </c>
      <c r="C89" s="618" t="s">
        <v>2114</v>
      </c>
      <c r="D89" s="618" t="s">
        <v>438</v>
      </c>
      <c r="E89" s="64">
        <v>2025</v>
      </c>
      <c r="F89" s="683">
        <v>47000</v>
      </c>
      <c r="G89" s="618" t="s">
        <v>135</v>
      </c>
    </row>
    <row r="90" spans="1:7" ht="15.75" x14ac:dyDescent="0.25">
      <c r="A90" s="618" t="s">
        <v>436</v>
      </c>
      <c r="B90" s="618" t="s">
        <v>7099</v>
      </c>
      <c r="C90" s="618" t="s">
        <v>2114</v>
      </c>
      <c r="D90" s="618" t="s">
        <v>426</v>
      </c>
      <c r="E90" s="631">
        <v>2025</v>
      </c>
      <c r="F90" s="683">
        <v>49000</v>
      </c>
      <c r="G90" s="618" t="s">
        <v>135</v>
      </c>
    </row>
    <row r="91" spans="1:7" ht="15.75" x14ac:dyDescent="0.25">
      <c r="A91" s="618" t="s">
        <v>436</v>
      </c>
      <c r="B91" s="618" t="s">
        <v>6927</v>
      </c>
      <c r="C91" s="618" t="s">
        <v>1981</v>
      </c>
      <c r="D91" s="618" t="s">
        <v>438</v>
      </c>
      <c r="E91" s="64">
        <v>2025</v>
      </c>
      <c r="F91" s="683">
        <v>60100</v>
      </c>
      <c r="G91" s="618" t="s">
        <v>135</v>
      </c>
    </row>
    <row r="92" spans="1:7" ht="15.75" x14ac:dyDescent="0.25">
      <c r="A92" s="618" t="s">
        <v>436</v>
      </c>
      <c r="B92" s="618" t="s">
        <v>6928</v>
      </c>
      <c r="C92" s="618" t="s">
        <v>1981</v>
      </c>
      <c r="D92" s="618" t="s">
        <v>426</v>
      </c>
      <c r="E92" s="64">
        <v>2025</v>
      </c>
      <c r="F92" s="683">
        <v>62100</v>
      </c>
      <c r="G92" s="618" t="s">
        <v>135</v>
      </c>
    </row>
    <row r="93" spans="1:7" ht="15.75" x14ac:dyDescent="0.25">
      <c r="A93" s="618" t="s">
        <v>436</v>
      </c>
      <c r="B93" s="618" t="s">
        <v>6929</v>
      </c>
      <c r="C93" s="618" t="s">
        <v>2114</v>
      </c>
      <c r="D93" s="618" t="s">
        <v>438</v>
      </c>
      <c r="E93" s="631">
        <v>2025</v>
      </c>
      <c r="F93" s="683">
        <v>52400</v>
      </c>
      <c r="G93" s="618" t="s">
        <v>421</v>
      </c>
    </row>
    <row r="94" spans="1:7" ht="15.75" x14ac:dyDescent="0.25">
      <c r="A94" s="618" t="s">
        <v>436</v>
      </c>
      <c r="B94" s="618" t="s">
        <v>6929</v>
      </c>
      <c r="C94" s="618" t="s">
        <v>2114</v>
      </c>
      <c r="D94" s="618" t="s">
        <v>438</v>
      </c>
      <c r="E94" s="64">
        <v>2025</v>
      </c>
      <c r="F94" s="683">
        <v>60600</v>
      </c>
      <c r="G94" s="618" t="s">
        <v>419</v>
      </c>
    </row>
    <row r="95" spans="1:7" ht="15.75" x14ac:dyDescent="0.25">
      <c r="A95" s="618" t="s">
        <v>436</v>
      </c>
      <c r="B95" s="618" t="s">
        <v>6930</v>
      </c>
      <c r="C95" s="618" t="s">
        <v>2114</v>
      </c>
      <c r="D95" s="618" t="s">
        <v>426</v>
      </c>
      <c r="E95" s="64">
        <v>2025</v>
      </c>
      <c r="F95" s="683">
        <v>54400</v>
      </c>
      <c r="G95" s="618" t="s">
        <v>421</v>
      </c>
    </row>
    <row r="96" spans="1:7" ht="15.75" x14ac:dyDescent="0.25">
      <c r="A96" s="618" t="s">
        <v>436</v>
      </c>
      <c r="B96" s="618" t="s">
        <v>6930</v>
      </c>
      <c r="C96" s="618" t="s">
        <v>2114</v>
      </c>
      <c r="D96" s="618" t="s">
        <v>426</v>
      </c>
      <c r="E96" s="64">
        <v>2025</v>
      </c>
      <c r="F96" s="683">
        <v>62600</v>
      </c>
      <c r="G96" s="618" t="s">
        <v>419</v>
      </c>
    </row>
    <row r="97" spans="1:7" ht="15.75" x14ac:dyDescent="0.25">
      <c r="A97" s="618" t="s">
        <v>436</v>
      </c>
      <c r="B97" s="618" t="s">
        <v>6933</v>
      </c>
      <c r="C97" s="618" t="s">
        <v>2114</v>
      </c>
      <c r="D97" s="618" t="s">
        <v>438</v>
      </c>
      <c r="E97" s="631">
        <v>2025</v>
      </c>
      <c r="F97" s="683">
        <v>50800</v>
      </c>
      <c r="G97" s="618" t="s">
        <v>135</v>
      </c>
    </row>
    <row r="98" spans="1:7" ht="15.75" x14ac:dyDescent="0.25">
      <c r="A98" s="618" t="s">
        <v>436</v>
      </c>
      <c r="B98" s="618" t="s">
        <v>7100</v>
      </c>
      <c r="C98" s="618" t="s">
        <v>2114</v>
      </c>
      <c r="D98" s="618" t="s">
        <v>426</v>
      </c>
      <c r="E98" s="64">
        <v>2025</v>
      </c>
      <c r="F98" s="683">
        <v>52800</v>
      </c>
      <c r="G98" s="618" t="s">
        <v>135</v>
      </c>
    </row>
    <row r="99" spans="1:7" ht="15.75" x14ac:dyDescent="0.25">
      <c r="A99" s="618" t="s">
        <v>436</v>
      </c>
      <c r="B99" s="618" t="s">
        <v>7101</v>
      </c>
      <c r="C99" s="618" t="s">
        <v>1981</v>
      </c>
      <c r="D99" s="618" t="s">
        <v>438</v>
      </c>
      <c r="E99" s="64">
        <v>2025</v>
      </c>
      <c r="F99" s="683">
        <v>63550</v>
      </c>
      <c r="G99" s="618" t="s">
        <v>135</v>
      </c>
    </row>
    <row r="100" spans="1:7" ht="15.75" x14ac:dyDescent="0.25">
      <c r="A100" s="618" t="s">
        <v>436</v>
      </c>
      <c r="B100" s="618" t="s">
        <v>7101</v>
      </c>
      <c r="C100" s="618" t="s">
        <v>1981</v>
      </c>
      <c r="D100" s="618" t="s">
        <v>426</v>
      </c>
      <c r="E100" s="64">
        <v>2025</v>
      </c>
      <c r="F100" s="683">
        <v>65550</v>
      </c>
      <c r="G100" s="618" t="s">
        <v>135</v>
      </c>
    </row>
    <row r="101" spans="1:7" ht="15.75" x14ac:dyDescent="0.25">
      <c r="A101" s="618" t="s">
        <v>436</v>
      </c>
      <c r="B101" s="618" t="s">
        <v>6931</v>
      </c>
      <c r="C101" s="618" t="s">
        <v>1981</v>
      </c>
      <c r="D101" s="618" t="s">
        <v>438</v>
      </c>
      <c r="E101" s="631">
        <v>2025</v>
      </c>
      <c r="F101" s="683">
        <v>63950</v>
      </c>
      <c r="G101" s="618" t="s">
        <v>421</v>
      </c>
    </row>
    <row r="102" spans="1:7" ht="15.75" x14ac:dyDescent="0.25">
      <c r="A102" s="618" t="s">
        <v>436</v>
      </c>
      <c r="B102" s="618" t="s">
        <v>6931</v>
      </c>
      <c r="C102" s="618" t="s">
        <v>1981</v>
      </c>
      <c r="D102" s="618" t="s">
        <v>438</v>
      </c>
      <c r="E102" s="64">
        <v>2025</v>
      </c>
      <c r="F102" s="683">
        <v>72050</v>
      </c>
      <c r="G102" s="618" t="s">
        <v>419</v>
      </c>
    </row>
    <row r="103" spans="1:7" ht="15.75" x14ac:dyDescent="0.25">
      <c r="A103" s="618" t="s">
        <v>436</v>
      </c>
      <c r="B103" s="618" t="s">
        <v>6932</v>
      </c>
      <c r="C103" s="618" t="s">
        <v>1981</v>
      </c>
      <c r="D103" s="618" t="s">
        <v>426</v>
      </c>
      <c r="E103" s="64">
        <v>2025</v>
      </c>
      <c r="F103" s="683">
        <v>65950</v>
      </c>
      <c r="G103" s="618" t="s">
        <v>421</v>
      </c>
    </row>
    <row r="104" spans="1:7" ht="15.75" x14ac:dyDescent="0.25">
      <c r="A104" s="618" t="s">
        <v>436</v>
      </c>
      <c r="B104" s="618" t="s">
        <v>6932</v>
      </c>
      <c r="C104" s="618" t="s">
        <v>1981</v>
      </c>
      <c r="D104" s="618" t="s">
        <v>426</v>
      </c>
      <c r="E104" s="64">
        <v>2025</v>
      </c>
      <c r="F104" s="683">
        <v>74050</v>
      </c>
      <c r="G104" s="618" t="s">
        <v>419</v>
      </c>
    </row>
    <row r="105" spans="1:7" ht="15.75" x14ac:dyDescent="0.25">
      <c r="A105" s="618" t="s">
        <v>436</v>
      </c>
      <c r="B105" s="618" t="s">
        <v>7102</v>
      </c>
      <c r="C105" s="618" t="s">
        <v>2114</v>
      </c>
      <c r="D105" s="618" t="s">
        <v>438</v>
      </c>
      <c r="E105" s="631">
        <v>2025</v>
      </c>
      <c r="F105" s="683">
        <v>60400</v>
      </c>
      <c r="G105" s="618" t="s">
        <v>135</v>
      </c>
    </row>
    <row r="106" spans="1:7" ht="15.75" x14ac:dyDescent="0.25">
      <c r="A106" s="618" t="s">
        <v>436</v>
      </c>
      <c r="B106" s="618" t="s">
        <v>7103</v>
      </c>
      <c r="C106" s="618" t="s">
        <v>2114</v>
      </c>
      <c r="D106" s="618" t="s">
        <v>426</v>
      </c>
      <c r="E106" s="64">
        <v>2025</v>
      </c>
      <c r="F106" s="683">
        <v>62700</v>
      </c>
      <c r="G106" s="618" t="s">
        <v>135</v>
      </c>
    </row>
    <row r="107" spans="1:7" ht="15.75" x14ac:dyDescent="0.25">
      <c r="A107" s="618" t="s">
        <v>436</v>
      </c>
      <c r="B107" s="618" t="s">
        <v>6942</v>
      </c>
      <c r="C107" s="618" t="s">
        <v>1981</v>
      </c>
      <c r="D107" s="618" t="s">
        <v>426</v>
      </c>
      <c r="E107" s="64">
        <v>2025</v>
      </c>
      <c r="F107" s="683">
        <v>67400</v>
      </c>
      <c r="G107" s="618" t="s">
        <v>135</v>
      </c>
    </row>
    <row r="108" spans="1:7" ht="15.75" x14ac:dyDescent="0.25">
      <c r="A108" s="618" t="s">
        <v>436</v>
      </c>
      <c r="B108" s="618" t="s">
        <v>6944</v>
      </c>
      <c r="C108" s="618" t="s">
        <v>1981</v>
      </c>
      <c r="D108" s="618" t="s">
        <v>438</v>
      </c>
      <c r="E108" s="64">
        <v>2025</v>
      </c>
      <c r="F108" s="683">
        <v>98900</v>
      </c>
      <c r="G108" s="618" t="s">
        <v>135</v>
      </c>
    </row>
    <row r="109" spans="1:7" ht="15.75" x14ac:dyDescent="0.25">
      <c r="A109" s="618" t="s">
        <v>436</v>
      </c>
      <c r="B109" s="618" t="s">
        <v>7104</v>
      </c>
      <c r="C109" s="618" t="s">
        <v>1981</v>
      </c>
      <c r="D109" s="618" t="s">
        <v>426</v>
      </c>
      <c r="E109" s="631">
        <v>2025</v>
      </c>
      <c r="F109" s="683">
        <v>101900</v>
      </c>
      <c r="G109" s="618" t="s">
        <v>135</v>
      </c>
    </row>
    <row r="110" spans="1:7" ht="15.75" x14ac:dyDescent="0.25">
      <c r="A110" s="618" t="s">
        <v>436</v>
      </c>
      <c r="B110" s="618" t="s">
        <v>7105</v>
      </c>
      <c r="C110" s="618" t="s">
        <v>1981</v>
      </c>
      <c r="D110" s="618" t="s">
        <v>426</v>
      </c>
      <c r="E110" s="64">
        <v>2025</v>
      </c>
      <c r="F110" s="683">
        <v>109500</v>
      </c>
      <c r="G110" s="618" t="s">
        <v>135</v>
      </c>
    </row>
    <row r="111" spans="1:7" ht="15.75" x14ac:dyDescent="0.25">
      <c r="A111" s="618" t="s">
        <v>436</v>
      </c>
      <c r="B111" s="618" t="s">
        <v>6945</v>
      </c>
      <c r="C111" s="618" t="s">
        <v>1981</v>
      </c>
      <c r="D111" s="618" t="s">
        <v>426</v>
      </c>
      <c r="E111" s="64">
        <v>2025</v>
      </c>
      <c r="F111" s="683">
        <v>123800</v>
      </c>
      <c r="G111" s="618" t="s">
        <v>135</v>
      </c>
    </row>
    <row r="112" spans="1:7" ht="15.75" x14ac:dyDescent="0.25">
      <c r="A112" s="618" t="s">
        <v>436</v>
      </c>
      <c r="B112" s="618" t="s">
        <v>6946</v>
      </c>
      <c r="C112" s="618" t="s">
        <v>1981</v>
      </c>
      <c r="D112" s="618" t="s">
        <v>438</v>
      </c>
      <c r="E112" s="64">
        <v>2025</v>
      </c>
      <c r="F112" s="683">
        <v>93300</v>
      </c>
      <c r="G112" s="618" t="s">
        <v>421</v>
      </c>
    </row>
    <row r="113" spans="1:7" ht="15.75" x14ac:dyDescent="0.25">
      <c r="A113" s="618" t="s">
        <v>436</v>
      </c>
      <c r="B113" s="618" t="s">
        <v>6946</v>
      </c>
      <c r="C113" s="618" t="s">
        <v>1981</v>
      </c>
      <c r="D113" s="618" t="s">
        <v>438</v>
      </c>
      <c r="E113" s="631">
        <v>2025</v>
      </c>
      <c r="F113" s="683">
        <v>103000</v>
      </c>
      <c r="G113" s="618" t="s">
        <v>419</v>
      </c>
    </row>
    <row r="114" spans="1:7" ht="15.75" x14ac:dyDescent="0.25">
      <c r="A114" s="618" t="s">
        <v>436</v>
      </c>
      <c r="B114" s="618" t="s">
        <v>6947</v>
      </c>
      <c r="C114" s="618" t="s">
        <v>1981</v>
      </c>
      <c r="D114" s="618" t="s">
        <v>426</v>
      </c>
      <c r="E114" s="64">
        <v>2025</v>
      </c>
      <c r="F114" s="683">
        <v>96300</v>
      </c>
      <c r="G114" s="618" t="s">
        <v>421</v>
      </c>
    </row>
    <row r="115" spans="1:7" ht="15.75" x14ac:dyDescent="0.25">
      <c r="A115" s="618" t="s">
        <v>436</v>
      </c>
      <c r="B115" s="618" t="s">
        <v>6947</v>
      </c>
      <c r="C115" s="618" t="s">
        <v>1981</v>
      </c>
      <c r="D115" s="618" t="s">
        <v>426</v>
      </c>
      <c r="E115" s="64">
        <v>2025</v>
      </c>
      <c r="F115" s="683">
        <v>1006000</v>
      </c>
      <c r="G115" s="618" t="s">
        <v>419</v>
      </c>
    </row>
    <row r="116" spans="1:7" ht="15.75" x14ac:dyDescent="0.25">
      <c r="A116" s="618" t="s">
        <v>436</v>
      </c>
      <c r="B116" s="618" t="s">
        <v>6949</v>
      </c>
      <c r="C116" s="618" t="s">
        <v>1981</v>
      </c>
      <c r="D116" s="618" t="s">
        <v>438</v>
      </c>
      <c r="E116" s="64">
        <v>2025</v>
      </c>
      <c r="F116" s="683">
        <v>93300</v>
      </c>
      <c r="G116" s="618" t="s">
        <v>135</v>
      </c>
    </row>
    <row r="117" spans="1:7" ht="15.75" x14ac:dyDescent="0.25">
      <c r="A117" s="618" t="s">
        <v>436</v>
      </c>
      <c r="B117" s="618" t="s">
        <v>6950</v>
      </c>
      <c r="C117" s="618" t="s">
        <v>1981</v>
      </c>
      <c r="D117" s="618" t="s">
        <v>426</v>
      </c>
      <c r="E117" s="64">
        <v>2025</v>
      </c>
      <c r="F117" s="683">
        <v>96300</v>
      </c>
      <c r="G117" s="618" t="s">
        <v>135</v>
      </c>
    </row>
    <row r="118" spans="1:7" ht="15.75" x14ac:dyDescent="0.25">
      <c r="A118" s="618" t="s">
        <v>436</v>
      </c>
      <c r="B118" s="618" t="s">
        <v>6951</v>
      </c>
      <c r="C118" s="618" t="s">
        <v>4998</v>
      </c>
      <c r="D118" s="618" t="s">
        <v>426</v>
      </c>
      <c r="E118" s="64">
        <v>2025</v>
      </c>
      <c r="F118" s="683">
        <v>108800</v>
      </c>
      <c r="G118" s="618" t="s">
        <v>135</v>
      </c>
    </row>
    <row r="119" spans="1:7" ht="15.75" x14ac:dyDescent="0.25">
      <c r="A119" s="618" t="s">
        <v>436</v>
      </c>
      <c r="B119" s="618" t="s">
        <v>6948</v>
      </c>
      <c r="C119" s="618" t="s">
        <v>4998</v>
      </c>
      <c r="D119" s="618" t="s">
        <v>426</v>
      </c>
      <c r="E119" s="64">
        <v>2025</v>
      </c>
      <c r="F119" s="683">
        <v>108800</v>
      </c>
      <c r="G119" s="618" t="s">
        <v>421</v>
      </c>
    </row>
    <row r="120" spans="1:7" ht="15.75" x14ac:dyDescent="0.25">
      <c r="A120" s="618" t="s">
        <v>436</v>
      </c>
      <c r="B120" s="618" t="s">
        <v>6948</v>
      </c>
      <c r="C120" s="618" t="s">
        <v>4998</v>
      </c>
      <c r="D120" s="618" t="s">
        <v>426</v>
      </c>
      <c r="E120" s="631">
        <v>2025</v>
      </c>
      <c r="F120" s="683">
        <v>118500</v>
      </c>
      <c r="G120" s="618" t="s">
        <v>419</v>
      </c>
    </row>
    <row r="121" spans="1:7" ht="15.75" x14ac:dyDescent="0.25">
      <c r="A121" s="618" t="s">
        <v>436</v>
      </c>
      <c r="B121" s="618" t="s">
        <v>6952</v>
      </c>
      <c r="C121" s="618" t="s">
        <v>4998</v>
      </c>
      <c r="D121" s="618" t="s">
        <v>426</v>
      </c>
      <c r="E121" s="64">
        <v>2025</v>
      </c>
      <c r="F121" s="683">
        <v>151800</v>
      </c>
      <c r="G121" s="618" t="s">
        <v>135</v>
      </c>
    </row>
    <row r="122" spans="1:7" ht="15.75" x14ac:dyDescent="0.25">
      <c r="A122" s="618" t="s">
        <v>436</v>
      </c>
      <c r="B122" s="618" t="s">
        <v>6953</v>
      </c>
      <c r="C122" s="618" t="s">
        <v>4998</v>
      </c>
      <c r="D122" s="618" t="s">
        <v>426</v>
      </c>
      <c r="E122" s="631">
        <v>2025</v>
      </c>
      <c r="F122" s="683">
        <v>151900</v>
      </c>
      <c r="G122" s="618" t="s">
        <v>6882</v>
      </c>
    </row>
    <row r="123" spans="1:7" ht="15.75" x14ac:dyDescent="0.25">
      <c r="A123" s="618" t="s">
        <v>436</v>
      </c>
      <c r="B123" s="618" t="s">
        <v>449</v>
      </c>
      <c r="C123" s="618" t="s">
        <v>1981</v>
      </c>
      <c r="D123" s="618" t="s">
        <v>438</v>
      </c>
      <c r="E123" s="64">
        <v>2025</v>
      </c>
      <c r="F123" s="683">
        <v>78500</v>
      </c>
      <c r="G123" s="618" t="s">
        <v>135</v>
      </c>
    </row>
    <row r="124" spans="1:7" ht="15.75" x14ac:dyDescent="0.25">
      <c r="A124" s="618" t="s">
        <v>436</v>
      </c>
      <c r="B124" s="618" t="s">
        <v>6954</v>
      </c>
      <c r="C124" s="618" t="s">
        <v>1981</v>
      </c>
      <c r="D124" s="618" t="s">
        <v>438</v>
      </c>
      <c r="E124" s="64">
        <v>2025</v>
      </c>
      <c r="F124" s="683">
        <v>82700</v>
      </c>
      <c r="G124" s="618" t="s">
        <v>135</v>
      </c>
    </row>
    <row r="125" spans="1:7" ht="15.75" x14ac:dyDescent="0.25">
      <c r="A125" s="618" t="s">
        <v>436</v>
      </c>
      <c r="B125" s="618" t="s">
        <v>6955</v>
      </c>
      <c r="C125" s="618" t="s">
        <v>1981</v>
      </c>
      <c r="D125" s="618" t="s">
        <v>426</v>
      </c>
      <c r="E125" s="631">
        <v>2025</v>
      </c>
      <c r="F125" s="683">
        <v>86800</v>
      </c>
      <c r="G125" s="618" t="s">
        <v>135</v>
      </c>
    </row>
    <row r="126" spans="1:7" ht="15.75" x14ac:dyDescent="0.25">
      <c r="A126" s="618" t="s">
        <v>436</v>
      </c>
      <c r="B126" s="618" t="s">
        <v>7106</v>
      </c>
      <c r="C126" s="618" t="s">
        <v>1981</v>
      </c>
      <c r="D126" s="618" t="s">
        <v>426</v>
      </c>
      <c r="E126" s="64">
        <v>2025</v>
      </c>
      <c r="F126" s="683">
        <v>121200</v>
      </c>
      <c r="G126" s="618" t="s">
        <v>135</v>
      </c>
    </row>
    <row r="127" spans="1:7" ht="15.75" x14ac:dyDescent="0.25">
      <c r="A127" s="618" t="s">
        <v>436</v>
      </c>
      <c r="B127" s="618" t="s">
        <v>6956</v>
      </c>
      <c r="C127" s="618" t="s">
        <v>1981</v>
      </c>
      <c r="D127" s="618" t="s">
        <v>438</v>
      </c>
      <c r="E127" s="64">
        <v>2025</v>
      </c>
      <c r="F127" s="683">
        <v>80600</v>
      </c>
      <c r="G127" s="618" t="s">
        <v>421</v>
      </c>
    </row>
    <row r="128" spans="1:7" ht="15.75" x14ac:dyDescent="0.25">
      <c r="A128" s="618" t="s">
        <v>436</v>
      </c>
      <c r="B128" s="618" t="s">
        <v>6957</v>
      </c>
      <c r="C128" s="618" t="s">
        <v>1981</v>
      </c>
      <c r="D128" s="618" t="s">
        <v>438</v>
      </c>
      <c r="E128" s="64">
        <v>2025</v>
      </c>
      <c r="F128" s="683">
        <v>84700</v>
      </c>
      <c r="G128" s="618" t="s">
        <v>421</v>
      </c>
    </row>
    <row r="129" spans="1:7" ht="15.75" x14ac:dyDescent="0.25">
      <c r="A129" s="618" t="s">
        <v>436</v>
      </c>
      <c r="B129" s="618" t="s">
        <v>6958</v>
      </c>
      <c r="C129" s="618" t="s">
        <v>1981</v>
      </c>
      <c r="D129" s="618" t="s">
        <v>426</v>
      </c>
      <c r="E129" s="631">
        <v>2025</v>
      </c>
      <c r="F129" s="683">
        <v>88800</v>
      </c>
      <c r="G129" s="618" t="s">
        <v>421</v>
      </c>
    </row>
    <row r="130" spans="1:7" ht="15.75" x14ac:dyDescent="0.25">
      <c r="A130" s="618" t="s">
        <v>436</v>
      </c>
      <c r="B130" s="618" t="s">
        <v>6958</v>
      </c>
      <c r="C130" s="618" t="s">
        <v>1981</v>
      </c>
      <c r="D130" s="618" t="s">
        <v>426</v>
      </c>
      <c r="E130" s="64">
        <v>2025</v>
      </c>
      <c r="F130" s="683">
        <v>95800</v>
      </c>
      <c r="G130" s="618" t="s">
        <v>419</v>
      </c>
    </row>
    <row r="131" spans="1:7" ht="15.75" x14ac:dyDescent="0.25">
      <c r="A131" s="618" t="s">
        <v>436</v>
      </c>
      <c r="B131" s="618" t="s">
        <v>7107</v>
      </c>
      <c r="C131" s="618" t="s">
        <v>4998</v>
      </c>
      <c r="D131" s="618" t="s">
        <v>426</v>
      </c>
      <c r="E131" s="64">
        <v>2025</v>
      </c>
      <c r="F131" s="683">
        <v>141300</v>
      </c>
      <c r="G131" s="618" t="s">
        <v>421</v>
      </c>
    </row>
    <row r="132" spans="1:7" ht="15.75" x14ac:dyDescent="0.25">
      <c r="A132" s="618" t="s">
        <v>436</v>
      </c>
      <c r="B132" s="618" t="s">
        <v>7107</v>
      </c>
      <c r="C132" s="618" t="s">
        <v>4998</v>
      </c>
      <c r="D132" s="618" t="s">
        <v>426</v>
      </c>
      <c r="E132" s="64">
        <v>2025</v>
      </c>
      <c r="F132" s="683">
        <v>151300</v>
      </c>
      <c r="G132" s="618" t="s">
        <v>419</v>
      </c>
    </row>
    <row r="133" spans="1:7" ht="15.75" x14ac:dyDescent="0.25">
      <c r="A133" s="618" t="s">
        <v>436</v>
      </c>
      <c r="B133" s="618" t="s">
        <v>7108</v>
      </c>
      <c r="C133" s="618" t="s">
        <v>4998</v>
      </c>
      <c r="D133" s="618" t="s">
        <v>426</v>
      </c>
      <c r="E133" s="631">
        <v>2025</v>
      </c>
      <c r="F133" s="683">
        <v>141300</v>
      </c>
      <c r="G133" s="618" t="s">
        <v>135</v>
      </c>
    </row>
    <row r="134" spans="1:7" ht="15.75" x14ac:dyDescent="0.25">
      <c r="A134" s="618" t="s">
        <v>436</v>
      </c>
      <c r="B134" s="618" t="s">
        <v>7109</v>
      </c>
      <c r="C134" s="618" t="s">
        <v>2114</v>
      </c>
      <c r="D134" s="618" t="s">
        <v>426</v>
      </c>
      <c r="E134" s="64">
        <v>2025</v>
      </c>
      <c r="F134" s="683">
        <v>52400</v>
      </c>
      <c r="G134" s="618" t="s">
        <v>6882</v>
      </c>
    </row>
    <row r="135" spans="1:7" ht="15.75" x14ac:dyDescent="0.25">
      <c r="A135" s="618" t="s">
        <v>436</v>
      </c>
      <c r="B135" s="618" t="s">
        <v>6962</v>
      </c>
      <c r="C135" s="618" t="s">
        <v>2114</v>
      </c>
      <c r="D135" s="618" t="s">
        <v>426</v>
      </c>
      <c r="E135" s="64">
        <v>2025</v>
      </c>
      <c r="F135" s="683">
        <v>43000</v>
      </c>
      <c r="G135" s="618" t="s">
        <v>6882</v>
      </c>
    </row>
    <row r="136" spans="1:7" ht="15.75" x14ac:dyDescent="0.25">
      <c r="A136" s="618" t="s">
        <v>436</v>
      </c>
      <c r="B136" s="618" t="s">
        <v>7111</v>
      </c>
      <c r="C136" s="618" t="s">
        <v>2114</v>
      </c>
      <c r="D136" s="618" t="s">
        <v>426</v>
      </c>
      <c r="E136" s="631">
        <v>2025</v>
      </c>
      <c r="F136" s="683">
        <v>53900</v>
      </c>
      <c r="G136" s="618" t="s">
        <v>6882</v>
      </c>
    </row>
    <row r="137" spans="1:7" ht="15.75" x14ac:dyDescent="0.25">
      <c r="A137" s="618" t="s">
        <v>436</v>
      </c>
      <c r="B137" s="618" t="s">
        <v>7110</v>
      </c>
      <c r="C137" s="618" t="s">
        <v>2114</v>
      </c>
      <c r="D137" s="618" t="s">
        <v>426</v>
      </c>
      <c r="E137" s="64">
        <v>2025</v>
      </c>
      <c r="F137" s="683">
        <v>44500</v>
      </c>
      <c r="G137" s="618" t="s">
        <v>6882</v>
      </c>
    </row>
    <row r="138" spans="1:7" ht="15.75" x14ac:dyDescent="0.25">
      <c r="A138" s="618" t="s">
        <v>436</v>
      </c>
      <c r="B138" s="618" t="s">
        <v>7113</v>
      </c>
      <c r="C138" s="618" t="s">
        <v>1981</v>
      </c>
      <c r="D138" s="618" t="s">
        <v>426</v>
      </c>
      <c r="E138" s="631">
        <v>2025</v>
      </c>
      <c r="F138" s="683">
        <v>78000</v>
      </c>
      <c r="G138" s="618" t="s">
        <v>6882</v>
      </c>
    </row>
    <row r="139" spans="1:7" ht="15.75" x14ac:dyDescent="0.25">
      <c r="A139" s="618" t="s">
        <v>436</v>
      </c>
      <c r="B139" s="618" t="s">
        <v>6965</v>
      </c>
      <c r="C139" s="618" t="s">
        <v>1981</v>
      </c>
      <c r="D139" s="618" t="s">
        <v>426</v>
      </c>
      <c r="E139" s="64">
        <v>2025</v>
      </c>
      <c r="F139" s="683">
        <v>64400</v>
      </c>
      <c r="G139" s="618" t="s">
        <v>6882</v>
      </c>
    </row>
    <row r="140" spans="1:7" ht="15.75" x14ac:dyDescent="0.25">
      <c r="A140" s="618" t="s">
        <v>436</v>
      </c>
      <c r="B140" s="618" t="s">
        <v>6964</v>
      </c>
      <c r="C140" s="618" t="s">
        <v>2114</v>
      </c>
      <c r="D140" s="618" t="s">
        <v>438</v>
      </c>
      <c r="E140" s="64">
        <v>2025</v>
      </c>
      <c r="F140" s="683">
        <v>49400</v>
      </c>
      <c r="G140" s="618" t="s">
        <v>6882</v>
      </c>
    </row>
    <row r="141" spans="1:7" ht="15.75" x14ac:dyDescent="0.25">
      <c r="A141" s="618" t="s">
        <v>436</v>
      </c>
      <c r="B141" s="618" t="s">
        <v>7112</v>
      </c>
      <c r="C141" s="618" t="s">
        <v>2114</v>
      </c>
      <c r="D141" s="618" t="s">
        <v>426</v>
      </c>
      <c r="E141" s="64">
        <v>2025</v>
      </c>
      <c r="F141" s="683">
        <v>51400</v>
      </c>
      <c r="G141" s="618" t="s">
        <v>6882</v>
      </c>
    </row>
    <row r="142" spans="1:7" ht="15.75" x14ac:dyDescent="0.25">
      <c r="A142" s="618" t="s">
        <v>436</v>
      </c>
      <c r="B142" s="618" t="s">
        <v>7114</v>
      </c>
      <c r="C142" s="618" t="s">
        <v>1981</v>
      </c>
      <c r="D142" s="618" t="s">
        <v>426</v>
      </c>
      <c r="E142" s="64">
        <v>2025</v>
      </c>
      <c r="F142" s="683">
        <v>81600</v>
      </c>
      <c r="G142" s="618" t="s">
        <v>6882</v>
      </c>
    </row>
    <row r="143" spans="1:7" ht="15.75" x14ac:dyDescent="0.25">
      <c r="A143" s="618" t="s">
        <v>436</v>
      </c>
      <c r="B143" s="618" t="s">
        <v>6968</v>
      </c>
      <c r="C143" s="618" t="s">
        <v>1981</v>
      </c>
      <c r="D143" s="618" t="s">
        <v>426</v>
      </c>
      <c r="E143" s="64">
        <v>2025</v>
      </c>
      <c r="F143" s="683">
        <v>68900</v>
      </c>
      <c r="G143" s="618" t="s">
        <v>6882</v>
      </c>
    </row>
    <row r="144" spans="1:7" ht="15.75" x14ac:dyDescent="0.25">
      <c r="A144" s="618" t="s">
        <v>436</v>
      </c>
      <c r="B144" s="618" t="s">
        <v>6967</v>
      </c>
      <c r="C144" s="618" t="s">
        <v>2114</v>
      </c>
      <c r="D144" s="618" t="s">
        <v>426</v>
      </c>
      <c r="E144" s="64">
        <v>2025</v>
      </c>
      <c r="F144" s="683">
        <v>57500</v>
      </c>
      <c r="G144" s="618" t="s">
        <v>6882</v>
      </c>
    </row>
    <row r="145" spans="1:7" ht="15.75" x14ac:dyDescent="0.25">
      <c r="A145" s="618" t="s">
        <v>436</v>
      </c>
      <c r="B145" s="618" t="s">
        <v>7118</v>
      </c>
      <c r="C145" s="618" t="s">
        <v>4998</v>
      </c>
      <c r="D145" s="618" t="s">
        <v>426</v>
      </c>
      <c r="E145" s="631">
        <v>2025</v>
      </c>
      <c r="F145" s="683">
        <v>124800</v>
      </c>
      <c r="G145" s="618" t="s">
        <v>6882</v>
      </c>
    </row>
    <row r="146" spans="1:7" ht="15.75" x14ac:dyDescent="0.25">
      <c r="A146" s="618" t="s">
        <v>436</v>
      </c>
      <c r="B146" s="618" t="s">
        <v>7117</v>
      </c>
      <c r="C146" s="618" t="s">
        <v>1981</v>
      </c>
      <c r="D146" s="618" t="s">
        <v>426</v>
      </c>
      <c r="E146" s="64">
        <v>2025</v>
      </c>
      <c r="F146" s="683">
        <v>91800</v>
      </c>
      <c r="G146" s="618" t="s">
        <v>6882</v>
      </c>
    </row>
    <row r="147" spans="1:7" ht="15.75" x14ac:dyDescent="0.25">
      <c r="A147" s="618" t="s">
        <v>436</v>
      </c>
      <c r="B147" s="618" t="s">
        <v>6970</v>
      </c>
      <c r="C147" s="618" t="s">
        <v>1981</v>
      </c>
      <c r="D147" s="618" t="s">
        <v>438</v>
      </c>
      <c r="E147" s="631">
        <v>2025</v>
      </c>
      <c r="F147" s="683">
        <v>67700</v>
      </c>
      <c r="G147" s="618" t="s">
        <v>6882</v>
      </c>
    </row>
    <row r="148" spans="1:7" ht="15.75" x14ac:dyDescent="0.25">
      <c r="A148" s="618" t="s">
        <v>436</v>
      </c>
      <c r="B148" s="618" t="s">
        <v>7115</v>
      </c>
      <c r="C148" s="618" t="s">
        <v>1981</v>
      </c>
      <c r="D148" s="618" t="s">
        <v>426</v>
      </c>
      <c r="E148" s="64">
        <v>2025</v>
      </c>
      <c r="F148" s="683">
        <v>70000</v>
      </c>
      <c r="G148" s="618" t="s">
        <v>6882</v>
      </c>
    </row>
    <row r="149" spans="1:7" ht="15.75" x14ac:dyDescent="0.25">
      <c r="A149" s="618" t="s">
        <v>436</v>
      </c>
      <c r="B149" s="618" t="s">
        <v>7116</v>
      </c>
      <c r="C149" s="618" t="s">
        <v>1981</v>
      </c>
      <c r="D149" s="618" t="s">
        <v>426</v>
      </c>
      <c r="E149" s="64">
        <v>2025</v>
      </c>
      <c r="F149" s="683">
        <v>75000</v>
      </c>
      <c r="G149" s="618" t="s">
        <v>6882</v>
      </c>
    </row>
    <row r="150" spans="1:7" ht="15.75" x14ac:dyDescent="0.25">
      <c r="A150" s="618" t="s">
        <v>436</v>
      </c>
      <c r="B150" s="618" t="s">
        <v>7120</v>
      </c>
      <c r="C150" s="618" t="s">
        <v>4998</v>
      </c>
      <c r="D150" s="618" t="s">
        <v>426</v>
      </c>
      <c r="E150" s="64">
        <v>2025</v>
      </c>
      <c r="F150" s="683">
        <v>129700</v>
      </c>
      <c r="G150" s="618" t="s">
        <v>6882</v>
      </c>
    </row>
    <row r="151" spans="1:7" ht="15.75" x14ac:dyDescent="0.25">
      <c r="A151" s="618" t="s">
        <v>436</v>
      </c>
      <c r="B151" s="618" t="s">
        <v>7119</v>
      </c>
      <c r="C151" s="618" t="s">
        <v>4998</v>
      </c>
      <c r="D151" s="618" t="s">
        <v>426</v>
      </c>
      <c r="E151" s="64">
        <v>2025</v>
      </c>
      <c r="F151" s="683">
        <v>96100</v>
      </c>
      <c r="G151" s="618" t="s">
        <v>6882</v>
      </c>
    </row>
    <row r="152" spans="1:7" ht="15.75" x14ac:dyDescent="0.25">
      <c r="A152" s="618" t="s">
        <v>436</v>
      </c>
      <c r="B152" s="618" t="s">
        <v>6974</v>
      </c>
      <c r="C152" s="618" t="s">
        <v>1981</v>
      </c>
      <c r="D152" s="618" t="s">
        <v>426</v>
      </c>
      <c r="E152" s="64">
        <v>2025</v>
      </c>
      <c r="F152" s="683">
        <v>76400</v>
      </c>
      <c r="G152" s="618" t="s">
        <v>6882</v>
      </c>
    </row>
    <row r="153" spans="1:7" ht="15.75" x14ac:dyDescent="0.25">
      <c r="A153" s="618" t="s">
        <v>436</v>
      </c>
      <c r="B153" s="618" t="s">
        <v>7121</v>
      </c>
      <c r="C153" s="618" t="s">
        <v>4998</v>
      </c>
      <c r="D153" s="618" t="s">
        <v>426</v>
      </c>
      <c r="E153" s="64">
        <v>2025</v>
      </c>
      <c r="F153" s="683">
        <v>13300</v>
      </c>
      <c r="G153" s="618" t="s">
        <v>6882</v>
      </c>
    </row>
    <row r="154" spans="1:7" ht="15.75" x14ac:dyDescent="0.25">
      <c r="A154" s="618" t="s">
        <v>436</v>
      </c>
      <c r="B154" s="618" t="s">
        <v>6977</v>
      </c>
      <c r="C154" s="618" t="s">
        <v>1981</v>
      </c>
      <c r="D154" s="618" t="s">
        <v>426</v>
      </c>
      <c r="E154" s="631">
        <v>2025</v>
      </c>
      <c r="F154" s="683">
        <v>84400</v>
      </c>
      <c r="G154" s="618" t="s">
        <v>6882</v>
      </c>
    </row>
    <row r="155" spans="1:7" ht="15.75" x14ac:dyDescent="0.25">
      <c r="A155" s="618" t="s">
        <v>436</v>
      </c>
      <c r="B155" s="618" t="s">
        <v>7122</v>
      </c>
      <c r="C155" s="618" t="s">
        <v>4998</v>
      </c>
      <c r="D155" s="618" t="s">
        <v>426</v>
      </c>
      <c r="E155" s="64">
        <v>2025</v>
      </c>
      <c r="F155" s="683">
        <v>161500</v>
      </c>
      <c r="G155" s="618" t="s">
        <v>6882</v>
      </c>
    </row>
    <row r="156" spans="1:7" ht="15.75" x14ac:dyDescent="0.25">
      <c r="A156" s="618" t="s">
        <v>436</v>
      </c>
      <c r="B156" s="618" t="s">
        <v>7123</v>
      </c>
      <c r="C156" s="618" t="s">
        <v>4998</v>
      </c>
      <c r="D156" s="618" t="s">
        <v>426</v>
      </c>
      <c r="E156" s="64">
        <v>2025</v>
      </c>
      <c r="F156" s="683">
        <v>187500</v>
      </c>
      <c r="G156" s="618" t="s">
        <v>6882</v>
      </c>
    </row>
    <row r="157" spans="1:7" ht="15.75" x14ac:dyDescent="0.25">
      <c r="A157" s="618" t="s">
        <v>436</v>
      </c>
      <c r="B157" s="618" t="s">
        <v>6981</v>
      </c>
      <c r="C157" s="618" t="s">
        <v>1981</v>
      </c>
      <c r="D157" s="618" t="s">
        <v>438</v>
      </c>
      <c r="E157" s="64">
        <v>2025</v>
      </c>
      <c r="F157" s="683">
        <v>68800</v>
      </c>
      <c r="G157" s="618" t="s">
        <v>419</v>
      </c>
    </row>
    <row r="158" spans="1:7" ht="15.75" x14ac:dyDescent="0.25">
      <c r="A158" s="618" t="s">
        <v>436</v>
      </c>
      <c r="B158" s="618" t="s">
        <v>7124</v>
      </c>
      <c r="C158" s="618" t="s">
        <v>2114</v>
      </c>
      <c r="D158" s="618" t="s">
        <v>438</v>
      </c>
      <c r="E158" s="631">
        <v>2025</v>
      </c>
      <c r="F158" s="683">
        <v>56100</v>
      </c>
      <c r="G158" s="618" t="s">
        <v>419</v>
      </c>
    </row>
    <row r="159" spans="1:7" ht="15.75" customHeight="1" x14ac:dyDescent="0.25">
      <c r="A159" s="662" t="s">
        <v>2057</v>
      </c>
      <c r="B159" s="54" t="s">
        <v>9646</v>
      </c>
      <c r="C159" s="54" t="s">
        <v>2114</v>
      </c>
      <c r="D159" s="54"/>
      <c r="E159" s="64">
        <v>2025</v>
      </c>
      <c r="F159" s="681">
        <v>63598</v>
      </c>
      <c r="G159" s="54" t="s">
        <v>135</v>
      </c>
    </row>
    <row r="160" spans="1:7" ht="15.75" customHeight="1" x14ac:dyDescent="0.25">
      <c r="A160" s="665" t="s">
        <v>461</v>
      </c>
      <c r="B160" s="665" t="s">
        <v>9872</v>
      </c>
      <c r="C160" s="665" t="s">
        <v>9859</v>
      </c>
      <c r="D160" s="665" t="s">
        <v>438</v>
      </c>
      <c r="E160" s="64">
        <v>2025</v>
      </c>
      <c r="F160" s="671">
        <v>30340</v>
      </c>
      <c r="G160" s="665" t="s">
        <v>2033</v>
      </c>
    </row>
    <row r="161" spans="1:7" ht="15.75" customHeight="1" x14ac:dyDescent="0.25">
      <c r="A161" s="665" t="s">
        <v>461</v>
      </c>
      <c r="B161" s="665" t="s">
        <v>9868</v>
      </c>
      <c r="C161" s="665" t="s">
        <v>9859</v>
      </c>
      <c r="D161" s="665" t="s">
        <v>438</v>
      </c>
      <c r="E161" s="64">
        <v>2025</v>
      </c>
      <c r="F161" s="671">
        <v>30758</v>
      </c>
      <c r="G161" s="665" t="s">
        <v>2033</v>
      </c>
    </row>
    <row r="162" spans="1:7" ht="15.75" customHeight="1" x14ac:dyDescent="0.25">
      <c r="A162" s="665" t="s">
        <v>461</v>
      </c>
      <c r="B162" s="665" t="s">
        <v>9875</v>
      </c>
      <c r="C162" s="665" t="s">
        <v>9859</v>
      </c>
      <c r="D162" s="665" t="s">
        <v>110</v>
      </c>
      <c r="E162" s="631">
        <v>2025</v>
      </c>
      <c r="F162" s="671">
        <v>25602</v>
      </c>
      <c r="G162" s="665" t="s">
        <v>2033</v>
      </c>
    </row>
    <row r="163" spans="1:7" ht="15.75" customHeight="1" x14ac:dyDescent="0.25">
      <c r="A163" s="665" t="s">
        <v>461</v>
      </c>
      <c r="B163" s="665" t="s">
        <v>9876</v>
      </c>
      <c r="C163" s="665" t="s">
        <v>9859</v>
      </c>
      <c r="D163" s="665" t="s">
        <v>110</v>
      </c>
      <c r="E163" s="64">
        <v>2025</v>
      </c>
      <c r="F163" s="671">
        <v>26996</v>
      </c>
      <c r="G163" s="665" t="s">
        <v>2033</v>
      </c>
    </row>
    <row r="164" spans="1:7" ht="15.75" customHeight="1" x14ac:dyDescent="0.25">
      <c r="A164" s="665" t="s">
        <v>461</v>
      </c>
      <c r="B164" s="665" t="s">
        <v>9877</v>
      </c>
      <c r="C164" s="665" t="s">
        <v>9859</v>
      </c>
      <c r="D164" s="665" t="s">
        <v>110</v>
      </c>
      <c r="E164" s="64">
        <v>2025</v>
      </c>
      <c r="F164" s="671">
        <v>28389</v>
      </c>
      <c r="G164" s="665" t="s">
        <v>2033</v>
      </c>
    </row>
    <row r="165" spans="1:7" ht="15.75" customHeight="1" x14ac:dyDescent="0.25">
      <c r="A165" s="665" t="s">
        <v>461</v>
      </c>
      <c r="B165" s="665" t="s">
        <v>9878</v>
      </c>
      <c r="C165" s="665" t="s">
        <v>9859</v>
      </c>
      <c r="D165" s="665" t="s">
        <v>110</v>
      </c>
      <c r="E165" s="64">
        <v>2025</v>
      </c>
      <c r="F165" s="671">
        <v>33963</v>
      </c>
      <c r="G165" s="665" t="s">
        <v>2033</v>
      </c>
    </row>
    <row r="166" spans="1:7" ht="15.75" customHeight="1" x14ac:dyDescent="0.25">
      <c r="A166" s="665" t="s">
        <v>461</v>
      </c>
      <c r="B166" s="665" t="s">
        <v>9879</v>
      </c>
      <c r="C166" s="665" t="s">
        <v>9859</v>
      </c>
      <c r="D166" s="665" t="s">
        <v>110</v>
      </c>
      <c r="E166" s="631">
        <v>2025</v>
      </c>
      <c r="F166" s="671">
        <v>29783</v>
      </c>
      <c r="G166" s="665" t="s">
        <v>2033</v>
      </c>
    </row>
    <row r="167" spans="1:7" ht="15.75" customHeight="1" x14ac:dyDescent="0.25">
      <c r="A167" s="665" t="s">
        <v>461</v>
      </c>
      <c r="B167" s="665" t="s">
        <v>9869</v>
      </c>
      <c r="C167" s="665" t="s">
        <v>9859</v>
      </c>
      <c r="D167" s="665" t="s">
        <v>438</v>
      </c>
      <c r="E167" s="64">
        <v>2025</v>
      </c>
      <c r="F167" s="671">
        <v>26160</v>
      </c>
      <c r="G167" s="665" t="s">
        <v>2033</v>
      </c>
    </row>
    <row r="168" spans="1:7" ht="15.75" customHeight="1" x14ac:dyDescent="0.25">
      <c r="A168" s="665" t="s">
        <v>461</v>
      </c>
      <c r="B168" s="665" t="s">
        <v>9870</v>
      </c>
      <c r="C168" s="665" t="s">
        <v>9859</v>
      </c>
      <c r="D168" s="665" t="s">
        <v>438</v>
      </c>
      <c r="E168" s="64">
        <v>2025</v>
      </c>
      <c r="F168" s="671">
        <v>27553</v>
      </c>
      <c r="G168" s="665" t="s">
        <v>2033</v>
      </c>
    </row>
    <row r="169" spans="1:7" ht="15.75" customHeight="1" x14ac:dyDescent="0.25">
      <c r="A169" s="665" t="s">
        <v>461</v>
      </c>
      <c r="B169" s="665" t="s">
        <v>9871</v>
      </c>
      <c r="C169" s="665" t="s">
        <v>9859</v>
      </c>
      <c r="D169" s="665" t="s">
        <v>438</v>
      </c>
      <c r="E169" s="631">
        <v>2025</v>
      </c>
      <c r="F169" s="671">
        <v>28947</v>
      </c>
      <c r="G169" s="665" t="s">
        <v>2033</v>
      </c>
    </row>
    <row r="170" spans="1:7" ht="15.75" customHeight="1" x14ac:dyDescent="0.25">
      <c r="A170" s="665" t="s">
        <v>461</v>
      </c>
      <c r="B170" s="665" t="s">
        <v>9873</v>
      </c>
      <c r="C170" s="665" t="s">
        <v>9859</v>
      </c>
      <c r="D170" s="665" t="s">
        <v>438</v>
      </c>
      <c r="E170" s="64">
        <v>2025</v>
      </c>
      <c r="F170" s="671">
        <v>33963</v>
      </c>
      <c r="G170" s="665" t="s">
        <v>2033</v>
      </c>
    </row>
    <row r="171" spans="1:7" ht="15.75" customHeight="1" x14ac:dyDescent="0.25">
      <c r="A171" s="665" t="s">
        <v>461</v>
      </c>
      <c r="B171" s="665" t="s">
        <v>9874</v>
      </c>
      <c r="C171" s="665" t="s">
        <v>9859</v>
      </c>
      <c r="D171" s="665" t="s">
        <v>44</v>
      </c>
      <c r="E171" s="64">
        <v>2025</v>
      </c>
      <c r="F171" s="671">
        <v>38700</v>
      </c>
      <c r="G171" s="665" t="s">
        <v>2033</v>
      </c>
    </row>
    <row r="172" spans="1:7" ht="15.75" customHeight="1" x14ac:dyDescent="0.25">
      <c r="A172" s="665" t="s">
        <v>461</v>
      </c>
      <c r="B172" s="665" t="s">
        <v>9863</v>
      </c>
      <c r="C172" s="665" t="s">
        <v>9859</v>
      </c>
      <c r="D172" s="665" t="s">
        <v>110</v>
      </c>
      <c r="E172" s="631">
        <v>2025</v>
      </c>
      <c r="F172" s="671">
        <v>20586</v>
      </c>
      <c r="G172" s="665" t="s">
        <v>2033</v>
      </c>
    </row>
    <row r="173" spans="1:7" ht="15.75" customHeight="1" x14ac:dyDescent="0.25">
      <c r="A173" s="665" t="s">
        <v>461</v>
      </c>
      <c r="B173" s="665" t="s">
        <v>9864</v>
      </c>
      <c r="C173" s="665" t="s">
        <v>9859</v>
      </c>
      <c r="D173" s="665" t="s">
        <v>110</v>
      </c>
      <c r="E173" s="64">
        <v>2025</v>
      </c>
      <c r="F173" s="671">
        <v>21980</v>
      </c>
      <c r="G173" s="665" t="s">
        <v>2033</v>
      </c>
    </row>
    <row r="174" spans="1:7" ht="15.75" customHeight="1" x14ac:dyDescent="0.25">
      <c r="A174" s="665" t="s">
        <v>461</v>
      </c>
      <c r="B174" s="665" t="s">
        <v>9865</v>
      </c>
      <c r="C174" s="665" t="s">
        <v>9859</v>
      </c>
      <c r="D174" s="665" t="s">
        <v>110</v>
      </c>
      <c r="E174" s="64">
        <v>2025</v>
      </c>
      <c r="F174" s="671">
        <v>19193</v>
      </c>
      <c r="G174" s="665" t="s">
        <v>2033</v>
      </c>
    </row>
    <row r="175" spans="1:7" ht="15.75" customHeight="1" x14ac:dyDescent="0.25">
      <c r="A175" s="665" t="s">
        <v>461</v>
      </c>
      <c r="B175" s="665" t="s">
        <v>9866</v>
      </c>
      <c r="C175" s="665" t="s">
        <v>9859</v>
      </c>
      <c r="D175" s="665" t="s">
        <v>110</v>
      </c>
      <c r="E175" s="64">
        <v>2025</v>
      </c>
      <c r="F175" s="671">
        <v>17799</v>
      </c>
      <c r="G175" s="665" t="s">
        <v>2033</v>
      </c>
    </row>
    <row r="176" spans="1:7" ht="15.75" customHeight="1" x14ac:dyDescent="0.25">
      <c r="A176" s="665" t="s">
        <v>461</v>
      </c>
      <c r="B176" s="665" t="s">
        <v>9867</v>
      </c>
      <c r="C176" s="665" t="s">
        <v>9859</v>
      </c>
      <c r="D176" s="665" t="s">
        <v>110</v>
      </c>
      <c r="E176" s="631">
        <v>2025</v>
      </c>
      <c r="F176" s="671">
        <v>16406</v>
      </c>
      <c r="G176" s="665" t="s">
        <v>2033</v>
      </c>
    </row>
    <row r="177" spans="1:7" ht="15.75" customHeight="1" x14ac:dyDescent="0.25">
      <c r="A177" s="665" t="s">
        <v>461</v>
      </c>
      <c r="B177" s="665" t="s">
        <v>9857</v>
      </c>
      <c r="C177" s="665" t="s">
        <v>9856</v>
      </c>
      <c r="D177" s="665" t="s">
        <v>43</v>
      </c>
      <c r="E177" s="64">
        <v>2025</v>
      </c>
      <c r="F177" s="671">
        <v>18110</v>
      </c>
      <c r="G177" s="665" t="s">
        <v>2033</v>
      </c>
    </row>
    <row r="178" spans="1:7" ht="15.75" customHeight="1" x14ac:dyDescent="0.25">
      <c r="A178" s="665" t="s">
        <v>461</v>
      </c>
      <c r="B178" s="665" t="s">
        <v>9855</v>
      </c>
      <c r="C178" s="665" t="s">
        <v>9856</v>
      </c>
      <c r="D178" s="665" t="s">
        <v>43</v>
      </c>
      <c r="E178" s="64">
        <v>2025</v>
      </c>
      <c r="F178" s="671">
        <v>20953</v>
      </c>
      <c r="G178" s="665" t="s">
        <v>2033</v>
      </c>
    </row>
    <row r="179" spans="1:7" ht="15.75" customHeight="1" x14ac:dyDescent="0.25">
      <c r="A179" s="665" t="s">
        <v>461</v>
      </c>
      <c r="B179" s="665" t="s">
        <v>9885</v>
      </c>
      <c r="C179" s="665" t="s">
        <v>9859</v>
      </c>
      <c r="D179" s="665" t="s">
        <v>110</v>
      </c>
      <c r="E179" s="64">
        <v>2025</v>
      </c>
      <c r="F179" s="671">
        <v>21980</v>
      </c>
      <c r="G179" s="665" t="s">
        <v>2033</v>
      </c>
    </row>
    <row r="180" spans="1:7" ht="15.75" customHeight="1" x14ac:dyDescent="0.25">
      <c r="A180" s="665" t="s">
        <v>461</v>
      </c>
      <c r="B180" s="665" t="s">
        <v>9886</v>
      </c>
      <c r="C180" s="665" t="s">
        <v>9859</v>
      </c>
      <c r="D180" s="665" t="s">
        <v>110</v>
      </c>
      <c r="E180" s="64">
        <v>2025</v>
      </c>
      <c r="F180" s="671">
        <v>19193</v>
      </c>
      <c r="G180" s="665" t="s">
        <v>2033</v>
      </c>
    </row>
    <row r="181" spans="1:7" ht="15.75" customHeight="1" x14ac:dyDescent="0.25">
      <c r="A181" s="665" t="s">
        <v>461</v>
      </c>
      <c r="B181" s="665" t="s">
        <v>9887</v>
      </c>
      <c r="C181" s="665" t="s">
        <v>9859</v>
      </c>
      <c r="D181" s="665" t="s">
        <v>110</v>
      </c>
      <c r="E181" s="631">
        <v>2025</v>
      </c>
      <c r="F181" s="671">
        <v>20586</v>
      </c>
      <c r="G181" s="665" t="s">
        <v>2033</v>
      </c>
    </row>
    <row r="182" spans="1:7" ht="15.75" customHeight="1" x14ac:dyDescent="0.25">
      <c r="A182" s="665" t="s">
        <v>461</v>
      </c>
      <c r="B182" s="665" t="s">
        <v>9888</v>
      </c>
      <c r="C182" s="665" t="s">
        <v>9859</v>
      </c>
      <c r="D182" s="665" t="s">
        <v>110</v>
      </c>
      <c r="E182" s="64">
        <v>2025</v>
      </c>
      <c r="F182" s="671">
        <v>17799</v>
      </c>
      <c r="G182" s="665" t="s">
        <v>2033</v>
      </c>
    </row>
    <row r="183" spans="1:7" ht="15.75" customHeight="1" x14ac:dyDescent="0.25">
      <c r="A183" s="665" t="s">
        <v>461</v>
      </c>
      <c r="B183" s="665" t="s">
        <v>9889</v>
      </c>
      <c r="C183" s="665" t="s">
        <v>9859</v>
      </c>
      <c r="D183" s="665" t="s">
        <v>110</v>
      </c>
      <c r="E183" s="64">
        <v>2025</v>
      </c>
      <c r="F183" s="671">
        <v>16406</v>
      </c>
      <c r="G183" s="665" t="s">
        <v>2033</v>
      </c>
    </row>
    <row r="184" spans="1:7" ht="15.75" customHeight="1" x14ac:dyDescent="0.25">
      <c r="A184" s="665" t="s">
        <v>461</v>
      </c>
      <c r="B184" s="665" t="s">
        <v>9880</v>
      </c>
      <c r="C184" s="665" t="s">
        <v>9859</v>
      </c>
      <c r="D184" s="665" t="s">
        <v>110</v>
      </c>
      <c r="E184" s="64">
        <v>2025</v>
      </c>
      <c r="F184" s="671">
        <v>24209</v>
      </c>
      <c r="G184" s="665" t="s">
        <v>2033</v>
      </c>
    </row>
    <row r="185" spans="1:7" ht="15.75" customHeight="1" x14ac:dyDescent="0.25">
      <c r="A185" s="665" t="s">
        <v>461</v>
      </c>
      <c r="B185" s="665" t="s">
        <v>9881</v>
      </c>
      <c r="C185" s="665" t="s">
        <v>9859</v>
      </c>
      <c r="D185" s="665" t="s">
        <v>110</v>
      </c>
      <c r="E185" s="64">
        <v>2025</v>
      </c>
      <c r="F185" s="671">
        <v>26996</v>
      </c>
      <c r="G185" s="665" t="s">
        <v>2033</v>
      </c>
    </row>
    <row r="186" spans="1:7" ht="15.75" customHeight="1" x14ac:dyDescent="0.25">
      <c r="A186" s="665" t="s">
        <v>461</v>
      </c>
      <c r="B186" s="665" t="s">
        <v>9882</v>
      </c>
      <c r="C186" s="665" t="s">
        <v>9859</v>
      </c>
      <c r="D186" s="665" t="s">
        <v>110</v>
      </c>
      <c r="E186" s="64">
        <v>2025</v>
      </c>
      <c r="F186" s="671">
        <v>25602</v>
      </c>
      <c r="G186" s="665" t="s">
        <v>2033</v>
      </c>
    </row>
    <row r="187" spans="1:7" ht="15.75" customHeight="1" x14ac:dyDescent="0.25">
      <c r="A187" s="665" t="s">
        <v>461</v>
      </c>
      <c r="B187" s="665" t="s">
        <v>9883</v>
      </c>
      <c r="C187" s="665" t="s">
        <v>9859</v>
      </c>
      <c r="D187" s="665" t="s">
        <v>110</v>
      </c>
      <c r="E187" s="631">
        <v>2025</v>
      </c>
      <c r="F187" s="671">
        <v>21980</v>
      </c>
      <c r="G187" s="665" t="s">
        <v>2033</v>
      </c>
    </row>
    <row r="188" spans="1:7" ht="15.75" customHeight="1" x14ac:dyDescent="0.25">
      <c r="A188" s="665" t="s">
        <v>461</v>
      </c>
      <c r="B188" s="665" t="s">
        <v>9884</v>
      </c>
      <c r="C188" s="665" t="s">
        <v>9859</v>
      </c>
      <c r="D188" s="665" t="s">
        <v>110</v>
      </c>
      <c r="E188" s="64">
        <v>2025</v>
      </c>
      <c r="F188" s="671">
        <v>29783</v>
      </c>
      <c r="G188" s="665" t="s">
        <v>2033</v>
      </c>
    </row>
    <row r="189" spans="1:7" ht="15.75" customHeight="1" x14ac:dyDescent="0.25">
      <c r="A189" s="665" t="s">
        <v>461</v>
      </c>
      <c r="B189" s="665" t="s">
        <v>9853</v>
      </c>
      <c r="C189" s="665" t="s">
        <v>9739</v>
      </c>
      <c r="D189" s="665" t="s">
        <v>110</v>
      </c>
      <c r="E189" s="631">
        <v>2025</v>
      </c>
      <c r="F189" s="671">
        <v>37521</v>
      </c>
      <c r="G189" s="665" t="s">
        <v>3070</v>
      </c>
    </row>
    <row r="190" spans="1:7" ht="15.75" customHeight="1" x14ac:dyDescent="0.25">
      <c r="A190" s="665" t="s">
        <v>461</v>
      </c>
      <c r="B190" s="665" t="s">
        <v>9854</v>
      </c>
      <c r="C190" s="665" t="s">
        <v>9739</v>
      </c>
      <c r="D190" s="665" t="s">
        <v>426</v>
      </c>
      <c r="E190" s="64">
        <v>2025</v>
      </c>
      <c r="F190" s="671">
        <v>44058</v>
      </c>
      <c r="G190" s="665" t="s">
        <v>3070</v>
      </c>
    </row>
    <row r="191" spans="1:7" ht="15.75" customHeight="1" x14ac:dyDescent="0.25">
      <c r="A191" s="665" t="s">
        <v>461</v>
      </c>
      <c r="B191" s="665" t="s">
        <v>9860</v>
      </c>
      <c r="C191" s="665" t="s">
        <v>9859</v>
      </c>
      <c r="D191" s="665" t="s">
        <v>110</v>
      </c>
      <c r="E191" s="64">
        <v>2025</v>
      </c>
      <c r="F191" s="671">
        <v>21004</v>
      </c>
      <c r="G191" s="665" t="s">
        <v>7179</v>
      </c>
    </row>
    <row r="192" spans="1:7" ht="15.75" customHeight="1" x14ac:dyDescent="0.25">
      <c r="A192" s="665" t="s">
        <v>461</v>
      </c>
      <c r="B192" s="665" t="s">
        <v>9858</v>
      </c>
      <c r="C192" s="665" t="s">
        <v>9859</v>
      </c>
      <c r="D192" s="665" t="s">
        <v>110</v>
      </c>
      <c r="E192" s="631">
        <v>2025</v>
      </c>
      <c r="F192" s="671">
        <v>22398</v>
      </c>
      <c r="G192" s="665" t="s">
        <v>7179</v>
      </c>
    </row>
    <row r="193" spans="1:7" ht="15.75" customHeight="1" x14ac:dyDescent="0.25">
      <c r="A193" s="665" t="s">
        <v>461</v>
      </c>
      <c r="B193" s="665" t="s">
        <v>9861</v>
      </c>
      <c r="C193" s="665" t="s">
        <v>9859</v>
      </c>
      <c r="D193" s="665" t="s">
        <v>110</v>
      </c>
      <c r="E193" s="64">
        <v>2025</v>
      </c>
      <c r="F193" s="671">
        <v>19611</v>
      </c>
      <c r="G193" s="665" t="s">
        <v>7179</v>
      </c>
    </row>
    <row r="194" spans="1:7" ht="15.75" customHeight="1" x14ac:dyDescent="0.25">
      <c r="A194" s="665" t="s">
        <v>461</v>
      </c>
      <c r="B194" s="665" t="s">
        <v>9862</v>
      </c>
      <c r="C194" s="665" t="s">
        <v>9859</v>
      </c>
      <c r="D194" s="665" t="s">
        <v>110</v>
      </c>
      <c r="E194" s="64">
        <v>2025</v>
      </c>
      <c r="F194" s="671">
        <v>18217</v>
      </c>
      <c r="G194" s="665" t="s">
        <v>7179</v>
      </c>
    </row>
    <row r="195" spans="1:7" ht="15.75" customHeight="1" x14ac:dyDescent="0.25">
      <c r="A195" s="54" t="s">
        <v>461</v>
      </c>
      <c r="B195" s="54" t="s">
        <v>9669</v>
      </c>
      <c r="C195" s="54" t="s">
        <v>4840</v>
      </c>
      <c r="D195" s="54" t="s">
        <v>110</v>
      </c>
      <c r="E195" s="64">
        <v>2025</v>
      </c>
      <c r="F195" s="824">
        <v>33194</v>
      </c>
      <c r="G195" s="54" t="s">
        <v>7072</v>
      </c>
    </row>
    <row r="196" spans="1:7" s="91" customFormat="1" ht="15.75" x14ac:dyDescent="0.25">
      <c r="A196" s="448" t="s">
        <v>10721</v>
      </c>
      <c r="B196" s="448" t="s">
        <v>10720</v>
      </c>
      <c r="C196" s="448"/>
      <c r="D196" s="54" t="s">
        <v>110</v>
      </c>
      <c r="E196" s="460">
        <v>2025</v>
      </c>
      <c r="F196" s="885">
        <v>16827</v>
      </c>
      <c r="G196" s="820" t="s">
        <v>4537</v>
      </c>
    </row>
    <row r="197" spans="1:7" ht="15.75" x14ac:dyDescent="0.25">
      <c r="A197" s="54" t="s">
        <v>9633</v>
      </c>
      <c r="B197" s="662" t="s">
        <v>9634</v>
      </c>
      <c r="C197" s="54" t="s">
        <v>1983</v>
      </c>
      <c r="D197" s="54" t="s">
        <v>110</v>
      </c>
      <c r="E197" s="64">
        <v>2025</v>
      </c>
      <c r="F197" s="681">
        <v>13459</v>
      </c>
      <c r="G197" s="54" t="s">
        <v>135</v>
      </c>
    </row>
    <row r="198" spans="1:7" ht="15.75" x14ac:dyDescent="0.25">
      <c r="A198" s="54" t="s">
        <v>9633</v>
      </c>
      <c r="B198" s="662" t="s">
        <v>9635</v>
      </c>
      <c r="C198" s="54" t="s">
        <v>1983</v>
      </c>
      <c r="D198" s="54" t="s">
        <v>110</v>
      </c>
      <c r="E198" s="631">
        <v>2025</v>
      </c>
      <c r="F198" s="681">
        <v>15959</v>
      </c>
      <c r="G198" s="54" t="s">
        <v>7072</v>
      </c>
    </row>
    <row r="199" spans="1:7" ht="15.75" x14ac:dyDescent="0.25">
      <c r="A199" s="662" t="s">
        <v>9637</v>
      </c>
      <c r="B199" s="54" t="s">
        <v>9638</v>
      </c>
      <c r="C199" s="54" t="s">
        <v>1983</v>
      </c>
      <c r="D199" s="54" t="s">
        <v>44</v>
      </c>
      <c r="E199" s="64">
        <v>2025</v>
      </c>
      <c r="F199" s="681">
        <v>30264</v>
      </c>
      <c r="G199" s="54" t="s">
        <v>6882</v>
      </c>
    </row>
    <row r="200" spans="1:7" ht="15.75" x14ac:dyDescent="0.25">
      <c r="A200" s="54" t="s">
        <v>9633</v>
      </c>
      <c r="B200" s="662" t="s">
        <v>9636</v>
      </c>
      <c r="C200" s="54" t="s">
        <v>1983</v>
      </c>
      <c r="D200" s="54"/>
      <c r="E200" s="64">
        <v>2025</v>
      </c>
      <c r="F200" s="681">
        <v>28598</v>
      </c>
      <c r="G200" s="54" t="s">
        <v>7072</v>
      </c>
    </row>
    <row r="201" spans="1:7" ht="15.75" x14ac:dyDescent="0.25">
      <c r="A201" s="54" t="s">
        <v>9633</v>
      </c>
      <c r="B201" s="54" t="s">
        <v>9641</v>
      </c>
      <c r="C201" s="54" t="s">
        <v>9642</v>
      </c>
      <c r="D201" s="54" t="s">
        <v>110</v>
      </c>
      <c r="E201" s="631">
        <v>2025</v>
      </c>
      <c r="F201" s="681">
        <v>19836.87</v>
      </c>
      <c r="G201" s="54" t="s">
        <v>7072</v>
      </c>
    </row>
    <row r="202" spans="1:7" ht="15.75" x14ac:dyDescent="0.25">
      <c r="A202" s="54" t="s">
        <v>9633</v>
      </c>
      <c r="B202" s="54" t="s">
        <v>9641</v>
      </c>
      <c r="C202" s="54" t="s">
        <v>9643</v>
      </c>
      <c r="D202" s="54" t="s">
        <v>110</v>
      </c>
      <c r="E202" s="64">
        <v>2025</v>
      </c>
      <c r="F202" s="681">
        <v>20808.509999999998</v>
      </c>
      <c r="G202" s="54" t="s">
        <v>7072</v>
      </c>
    </row>
    <row r="203" spans="1:7" ht="15.75" x14ac:dyDescent="0.25">
      <c r="A203" s="54" t="s">
        <v>9633</v>
      </c>
      <c r="B203" s="54" t="s">
        <v>9641</v>
      </c>
      <c r="C203" s="54" t="s">
        <v>9644</v>
      </c>
      <c r="D203" s="54" t="s">
        <v>110</v>
      </c>
      <c r="E203" s="64">
        <v>2025</v>
      </c>
      <c r="F203" s="681">
        <v>18865</v>
      </c>
      <c r="G203" s="54" t="s">
        <v>7072</v>
      </c>
    </row>
    <row r="204" spans="1:7" ht="15.75" x14ac:dyDescent="0.25">
      <c r="A204" s="662" t="s">
        <v>9637</v>
      </c>
      <c r="B204" s="54" t="s">
        <v>9639</v>
      </c>
      <c r="C204" s="54" t="s">
        <v>1983</v>
      </c>
      <c r="D204" s="54"/>
      <c r="E204" s="64">
        <v>2025</v>
      </c>
      <c r="F204" s="681">
        <v>18875</v>
      </c>
      <c r="G204" s="54" t="s">
        <v>7072</v>
      </c>
    </row>
    <row r="205" spans="1:7" ht="15.75" x14ac:dyDescent="0.25">
      <c r="A205" s="618" t="s">
        <v>463</v>
      </c>
      <c r="B205" s="618" t="s">
        <v>6983</v>
      </c>
      <c r="C205" s="618" t="s">
        <v>2114</v>
      </c>
      <c r="D205" s="618" t="s">
        <v>110</v>
      </c>
      <c r="E205" s="64">
        <v>2025</v>
      </c>
      <c r="F205" s="683">
        <v>37900</v>
      </c>
      <c r="G205" s="618" t="s">
        <v>6882</v>
      </c>
    </row>
    <row r="206" spans="1:7" ht="15.75" x14ac:dyDescent="0.25">
      <c r="A206" s="618" t="s">
        <v>463</v>
      </c>
      <c r="B206" s="618" t="s">
        <v>6983</v>
      </c>
      <c r="C206" s="618" t="s">
        <v>2114</v>
      </c>
      <c r="D206" s="618" t="s">
        <v>426</v>
      </c>
      <c r="E206" s="631">
        <v>2025</v>
      </c>
      <c r="F206" s="683">
        <v>40600</v>
      </c>
      <c r="G206" s="618" t="s">
        <v>6882</v>
      </c>
    </row>
    <row r="207" spans="1:7" ht="15.75" x14ac:dyDescent="0.25">
      <c r="A207" s="618" t="s">
        <v>463</v>
      </c>
      <c r="B207" s="618" t="s">
        <v>6984</v>
      </c>
      <c r="C207" s="618" t="s">
        <v>2114</v>
      </c>
      <c r="D207" s="618" t="s">
        <v>110</v>
      </c>
      <c r="E207" s="64">
        <v>2025</v>
      </c>
      <c r="F207" s="683">
        <v>41800</v>
      </c>
      <c r="G207" s="618" t="s">
        <v>6882</v>
      </c>
    </row>
    <row r="208" spans="1:7" ht="15.75" x14ac:dyDescent="0.25">
      <c r="A208" s="618" t="s">
        <v>463</v>
      </c>
      <c r="B208" s="618" t="s">
        <v>6984</v>
      </c>
      <c r="C208" s="618" t="s">
        <v>2114</v>
      </c>
      <c r="D208" s="618" t="s">
        <v>426</v>
      </c>
      <c r="E208" s="64">
        <v>2025</v>
      </c>
      <c r="F208" s="683">
        <v>44500</v>
      </c>
      <c r="G208" s="618" t="s">
        <v>6882</v>
      </c>
    </row>
    <row r="209" spans="1:7" ht="15.75" x14ac:dyDescent="0.25">
      <c r="A209" s="618" t="s">
        <v>463</v>
      </c>
      <c r="B209" s="618" t="s">
        <v>4838</v>
      </c>
      <c r="C209" s="618" t="s">
        <v>2114</v>
      </c>
      <c r="D209" s="618" t="s">
        <v>110</v>
      </c>
      <c r="E209" s="64">
        <v>2025</v>
      </c>
      <c r="F209" s="683">
        <v>45300</v>
      </c>
      <c r="G209" s="618" t="s">
        <v>6882</v>
      </c>
    </row>
    <row r="210" spans="1:7" ht="15.75" x14ac:dyDescent="0.25">
      <c r="A210" s="618" t="s">
        <v>463</v>
      </c>
      <c r="B210" s="618" t="s">
        <v>4838</v>
      </c>
      <c r="C210" s="618" t="s">
        <v>2114</v>
      </c>
      <c r="D210" s="618" t="s">
        <v>426</v>
      </c>
      <c r="E210" s="64">
        <v>2025</v>
      </c>
      <c r="F210" s="683">
        <v>48200</v>
      </c>
      <c r="G210" s="618" t="s">
        <v>6882</v>
      </c>
    </row>
    <row r="211" spans="1:7" ht="15.75" x14ac:dyDescent="0.25">
      <c r="A211" s="618" t="s">
        <v>463</v>
      </c>
      <c r="B211" s="618" t="s">
        <v>4837</v>
      </c>
      <c r="C211" s="618" t="s">
        <v>3970</v>
      </c>
      <c r="D211" s="618" t="s">
        <v>110</v>
      </c>
      <c r="E211" s="64">
        <v>2025</v>
      </c>
      <c r="F211" s="683">
        <v>45300</v>
      </c>
      <c r="G211" s="618" t="s">
        <v>6882</v>
      </c>
    </row>
    <row r="212" spans="1:7" ht="15.75" x14ac:dyDescent="0.25">
      <c r="A212" s="618" t="s">
        <v>463</v>
      </c>
      <c r="B212" s="618" t="s">
        <v>4837</v>
      </c>
      <c r="C212" s="618" t="s">
        <v>3970</v>
      </c>
      <c r="D212" s="618" t="s">
        <v>426</v>
      </c>
      <c r="E212" s="631">
        <v>2025</v>
      </c>
      <c r="F212" s="683">
        <v>48200</v>
      </c>
      <c r="G212" s="618" t="s">
        <v>6882</v>
      </c>
    </row>
    <row r="213" spans="1:7" ht="15.75" x14ac:dyDescent="0.25">
      <c r="A213" s="618" t="s">
        <v>463</v>
      </c>
      <c r="B213" s="618" t="s">
        <v>6986</v>
      </c>
      <c r="C213" s="618" t="s">
        <v>3970</v>
      </c>
      <c r="D213" s="618" t="s">
        <v>438</v>
      </c>
      <c r="E213" s="64">
        <v>2025</v>
      </c>
      <c r="F213" s="683">
        <v>33400</v>
      </c>
      <c r="G213" s="618" t="s">
        <v>421</v>
      </c>
    </row>
    <row r="214" spans="1:7" ht="15.75" x14ac:dyDescent="0.25">
      <c r="A214" s="618" t="s">
        <v>463</v>
      </c>
      <c r="B214" s="618" t="s">
        <v>6986</v>
      </c>
      <c r="C214" s="618" t="s">
        <v>3970</v>
      </c>
      <c r="D214" s="618" t="s">
        <v>438</v>
      </c>
      <c r="E214" s="631">
        <v>2025</v>
      </c>
      <c r="F214" s="683">
        <v>39400</v>
      </c>
      <c r="G214" s="618" t="s">
        <v>419</v>
      </c>
    </row>
    <row r="215" spans="1:7" ht="15.75" x14ac:dyDescent="0.25">
      <c r="A215" s="618" t="s">
        <v>463</v>
      </c>
      <c r="B215" s="618" t="s">
        <v>6990</v>
      </c>
      <c r="C215" s="618" t="s">
        <v>5628</v>
      </c>
      <c r="D215" s="618" t="s">
        <v>438</v>
      </c>
      <c r="E215" s="64">
        <v>2025</v>
      </c>
      <c r="F215" s="683">
        <v>44800</v>
      </c>
      <c r="G215" s="618" t="s">
        <v>421</v>
      </c>
    </row>
    <row r="216" spans="1:7" ht="15.75" x14ac:dyDescent="0.25">
      <c r="A216" s="618" t="s">
        <v>463</v>
      </c>
      <c r="B216" s="618" t="s">
        <v>6990</v>
      </c>
      <c r="C216" s="618" t="s">
        <v>5628</v>
      </c>
      <c r="D216" s="618" t="s">
        <v>438</v>
      </c>
      <c r="E216" s="631">
        <v>2025</v>
      </c>
      <c r="F216" s="683">
        <v>50800</v>
      </c>
      <c r="G216" s="618" t="s">
        <v>419</v>
      </c>
    </row>
    <row r="217" spans="1:7" ht="15.75" x14ac:dyDescent="0.25">
      <c r="A217" s="618" t="s">
        <v>463</v>
      </c>
      <c r="B217" s="618" t="s">
        <v>6987</v>
      </c>
      <c r="C217" s="618" t="s">
        <v>3970</v>
      </c>
      <c r="D217" s="618" t="s">
        <v>438</v>
      </c>
      <c r="E217" s="64">
        <v>2025</v>
      </c>
      <c r="F217" s="683">
        <v>35400</v>
      </c>
      <c r="G217" s="618" t="s">
        <v>421</v>
      </c>
    </row>
    <row r="218" spans="1:7" ht="15.75" x14ac:dyDescent="0.25">
      <c r="A218" s="618" t="s">
        <v>463</v>
      </c>
      <c r="B218" s="618" t="s">
        <v>6987</v>
      </c>
      <c r="C218" s="618" t="s">
        <v>3970</v>
      </c>
      <c r="D218" s="618" t="s">
        <v>438</v>
      </c>
      <c r="E218" s="64">
        <v>2025</v>
      </c>
      <c r="F218" s="683">
        <v>41400</v>
      </c>
      <c r="G218" s="618" t="s">
        <v>419</v>
      </c>
    </row>
    <row r="219" spans="1:7" ht="15.75" x14ac:dyDescent="0.25">
      <c r="A219" s="618" t="s">
        <v>463</v>
      </c>
      <c r="B219" s="618" t="s">
        <v>6991</v>
      </c>
      <c r="C219" s="618" t="s">
        <v>5628</v>
      </c>
      <c r="D219" s="618" t="s">
        <v>438</v>
      </c>
      <c r="E219" s="64">
        <v>2025</v>
      </c>
      <c r="F219" s="683">
        <v>49800</v>
      </c>
      <c r="G219" s="618" t="s">
        <v>421</v>
      </c>
    </row>
    <row r="220" spans="1:7" ht="15.75" x14ac:dyDescent="0.25">
      <c r="A220" s="618" t="s">
        <v>463</v>
      </c>
      <c r="B220" s="618" t="s">
        <v>6991</v>
      </c>
      <c r="C220" s="618" t="s">
        <v>5628</v>
      </c>
      <c r="D220" s="618" t="s">
        <v>438</v>
      </c>
      <c r="E220" s="64">
        <v>2025</v>
      </c>
      <c r="F220" s="683">
        <v>55800</v>
      </c>
      <c r="G220" s="618" t="s">
        <v>419</v>
      </c>
    </row>
    <row r="221" spans="1:7" ht="15.75" x14ac:dyDescent="0.25">
      <c r="A221" s="618" t="s">
        <v>463</v>
      </c>
      <c r="B221" s="618" t="s">
        <v>6988</v>
      </c>
      <c r="C221" s="618" t="s">
        <v>3970</v>
      </c>
      <c r="D221" s="618" t="s">
        <v>438</v>
      </c>
      <c r="E221" s="64">
        <v>2025</v>
      </c>
      <c r="F221" s="683">
        <v>39400</v>
      </c>
      <c r="G221" s="618" t="s">
        <v>421</v>
      </c>
    </row>
    <row r="222" spans="1:7" ht="15.75" x14ac:dyDescent="0.25">
      <c r="A222" s="618" t="s">
        <v>463</v>
      </c>
      <c r="B222" s="618" t="s">
        <v>6988</v>
      </c>
      <c r="C222" s="618" t="s">
        <v>3970</v>
      </c>
      <c r="D222" s="618" t="s">
        <v>438</v>
      </c>
      <c r="E222" s="631">
        <v>2025</v>
      </c>
      <c r="F222" s="683">
        <v>45400</v>
      </c>
      <c r="G222" s="618" t="s">
        <v>419</v>
      </c>
    </row>
    <row r="223" spans="1:7" ht="15.75" x14ac:dyDescent="0.25">
      <c r="A223" s="618" t="s">
        <v>463</v>
      </c>
      <c r="B223" s="618" t="s">
        <v>6989</v>
      </c>
      <c r="C223" s="618" t="s">
        <v>5628</v>
      </c>
      <c r="D223" s="618" t="s">
        <v>438</v>
      </c>
      <c r="E223" s="64">
        <v>2025</v>
      </c>
      <c r="F223" s="683">
        <v>41300</v>
      </c>
      <c r="G223" s="618" t="s">
        <v>421</v>
      </c>
    </row>
    <row r="224" spans="1:7" ht="15.75" x14ac:dyDescent="0.25">
      <c r="A224" s="618" t="s">
        <v>463</v>
      </c>
      <c r="B224" s="618" t="s">
        <v>6989</v>
      </c>
      <c r="C224" s="618" t="s">
        <v>5628</v>
      </c>
      <c r="D224" s="618" t="s">
        <v>438</v>
      </c>
      <c r="E224" s="64">
        <v>2025</v>
      </c>
      <c r="F224" s="683">
        <v>47300</v>
      </c>
      <c r="G224" s="618" t="s">
        <v>419</v>
      </c>
    </row>
    <row r="225" spans="1:7" ht="15.75" x14ac:dyDescent="0.25">
      <c r="A225" s="618" t="s">
        <v>463</v>
      </c>
      <c r="B225" s="618" t="s">
        <v>2431</v>
      </c>
      <c r="C225" s="618" t="s">
        <v>5628</v>
      </c>
      <c r="D225" s="618" t="s">
        <v>438</v>
      </c>
      <c r="E225" s="64">
        <v>2025</v>
      </c>
      <c r="F225" s="683">
        <v>74600</v>
      </c>
      <c r="G225" s="618" t="s">
        <v>421</v>
      </c>
    </row>
    <row r="226" spans="1:7" ht="15.75" x14ac:dyDescent="0.25">
      <c r="A226" s="618" t="s">
        <v>463</v>
      </c>
      <c r="B226" s="618" t="s">
        <v>2431</v>
      </c>
      <c r="C226" s="618" t="s">
        <v>5628</v>
      </c>
      <c r="D226" s="618" t="s">
        <v>438</v>
      </c>
      <c r="E226" s="631">
        <v>2025</v>
      </c>
      <c r="F226" s="683">
        <v>80600</v>
      </c>
      <c r="G226" s="618" t="s">
        <v>419</v>
      </c>
    </row>
    <row r="227" spans="1:7" ht="15.75" x14ac:dyDescent="0.25">
      <c r="A227" s="618" t="s">
        <v>463</v>
      </c>
      <c r="B227" s="618" t="s">
        <v>6995</v>
      </c>
      <c r="C227" s="618" t="s">
        <v>1980</v>
      </c>
      <c r="D227" s="618" t="s">
        <v>438</v>
      </c>
      <c r="E227" s="64">
        <v>2025</v>
      </c>
      <c r="F227" s="683">
        <v>34400</v>
      </c>
      <c r="G227" s="618" t="s">
        <v>7018</v>
      </c>
    </row>
    <row r="228" spans="1:7" ht="15.75" x14ac:dyDescent="0.25">
      <c r="A228" s="618" t="s">
        <v>463</v>
      </c>
      <c r="B228" s="618" t="s">
        <v>6995</v>
      </c>
      <c r="C228" s="618" t="s">
        <v>1980</v>
      </c>
      <c r="D228" s="618" t="s">
        <v>426</v>
      </c>
      <c r="E228" s="631">
        <v>2025</v>
      </c>
      <c r="F228" s="683">
        <v>37700</v>
      </c>
      <c r="G228" s="618" t="s">
        <v>7018</v>
      </c>
    </row>
    <row r="229" spans="1:7" ht="15.75" x14ac:dyDescent="0.25">
      <c r="A229" s="618" t="s">
        <v>463</v>
      </c>
      <c r="B229" s="618" t="s">
        <v>7126</v>
      </c>
      <c r="C229" s="618" t="s">
        <v>1980</v>
      </c>
      <c r="D229" s="618" t="s">
        <v>426</v>
      </c>
      <c r="E229" s="64">
        <v>2025</v>
      </c>
      <c r="F229" s="683">
        <v>39800</v>
      </c>
      <c r="G229" s="618" t="s">
        <v>7018</v>
      </c>
    </row>
    <row r="230" spans="1:7" ht="15.75" x14ac:dyDescent="0.25">
      <c r="A230" s="618" t="s">
        <v>463</v>
      </c>
      <c r="B230" s="618" t="s">
        <v>7125</v>
      </c>
      <c r="C230" s="618" t="s">
        <v>1980</v>
      </c>
      <c r="D230" s="618" t="s">
        <v>438</v>
      </c>
      <c r="E230" s="64">
        <v>2025</v>
      </c>
      <c r="F230" s="683">
        <v>32000</v>
      </c>
      <c r="G230" s="618" t="s">
        <v>7018</v>
      </c>
    </row>
    <row r="231" spans="1:7" ht="15.75" x14ac:dyDescent="0.25">
      <c r="A231" s="618" t="s">
        <v>463</v>
      </c>
      <c r="B231" s="618" t="s">
        <v>7125</v>
      </c>
      <c r="C231" s="618" t="s">
        <v>1980</v>
      </c>
      <c r="D231" s="618" t="s">
        <v>426</v>
      </c>
      <c r="E231" s="64">
        <v>2025</v>
      </c>
      <c r="F231" s="683">
        <v>35300</v>
      </c>
      <c r="G231" s="618" t="s">
        <v>7018</v>
      </c>
    </row>
    <row r="232" spans="1:7" ht="15.75" x14ac:dyDescent="0.25">
      <c r="A232" s="618" t="s">
        <v>463</v>
      </c>
      <c r="B232" s="618" t="s">
        <v>6997</v>
      </c>
      <c r="C232" s="618" t="s">
        <v>1980</v>
      </c>
      <c r="D232" s="618" t="s">
        <v>426</v>
      </c>
      <c r="E232" s="64">
        <v>2025</v>
      </c>
      <c r="F232" s="683">
        <v>42700</v>
      </c>
      <c r="G232" s="618" t="s">
        <v>7018</v>
      </c>
    </row>
    <row r="233" spans="1:7" ht="15.75" x14ac:dyDescent="0.25">
      <c r="A233" s="618" t="s">
        <v>463</v>
      </c>
      <c r="B233" s="618" t="s">
        <v>6998</v>
      </c>
      <c r="C233" s="618" t="s">
        <v>1980</v>
      </c>
      <c r="D233" s="618" t="s">
        <v>426</v>
      </c>
      <c r="E233" s="64">
        <v>2025</v>
      </c>
      <c r="F233" s="683">
        <v>49300</v>
      </c>
      <c r="G233" s="618" t="s">
        <v>7018</v>
      </c>
    </row>
    <row r="234" spans="1:7" ht="15.75" x14ac:dyDescent="0.25">
      <c r="A234" s="618" t="s">
        <v>463</v>
      </c>
      <c r="B234" s="618" t="s">
        <v>7127</v>
      </c>
      <c r="C234" s="618" t="s">
        <v>5628</v>
      </c>
      <c r="D234" s="618" t="s">
        <v>426</v>
      </c>
      <c r="E234" s="64">
        <v>2025</v>
      </c>
      <c r="F234" s="683">
        <v>107400</v>
      </c>
      <c r="G234" s="618" t="s">
        <v>421</v>
      </c>
    </row>
    <row r="235" spans="1:7" ht="15.75" x14ac:dyDescent="0.25">
      <c r="A235" s="618" t="s">
        <v>463</v>
      </c>
      <c r="B235" s="618" t="s">
        <v>7127</v>
      </c>
      <c r="C235" s="618" t="s">
        <v>5628</v>
      </c>
      <c r="D235" s="618" t="s">
        <v>426</v>
      </c>
      <c r="E235" s="631">
        <v>2025</v>
      </c>
      <c r="F235" s="683">
        <v>114400</v>
      </c>
      <c r="G235" s="618" t="s">
        <v>419</v>
      </c>
    </row>
    <row r="236" spans="1:7" ht="15.75" x14ac:dyDescent="0.25">
      <c r="A236" s="618" t="s">
        <v>463</v>
      </c>
      <c r="B236" s="618" t="s">
        <v>7128</v>
      </c>
      <c r="C236" s="618" t="s">
        <v>5628</v>
      </c>
      <c r="D236" s="618" t="s">
        <v>426</v>
      </c>
      <c r="E236" s="64">
        <v>2025</v>
      </c>
      <c r="F236" s="683">
        <v>112900</v>
      </c>
      <c r="G236" s="618" t="s">
        <v>421</v>
      </c>
    </row>
    <row r="237" spans="1:7" ht="15.75" x14ac:dyDescent="0.25">
      <c r="A237" s="618" t="s">
        <v>463</v>
      </c>
      <c r="B237" s="618" t="s">
        <v>7128</v>
      </c>
      <c r="C237" s="618" t="s">
        <v>5628</v>
      </c>
      <c r="D237" s="618" t="s">
        <v>426</v>
      </c>
      <c r="E237" s="64">
        <v>2025</v>
      </c>
      <c r="F237" s="683">
        <v>119900</v>
      </c>
      <c r="G237" s="618" t="s">
        <v>419</v>
      </c>
    </row>
    <row r="238" spans="1:7" ht="15.75" x14ac:dyDescent="0.25">
      <c r="A238" s="618" t="s">
        <v>463</v>
      </c>
      <c r="B238" s="618" t="s">
        <v>7129</v>
      </c>
      <c r="C238" s="618" t="s">
        <v>5628</v>
      </c>
      <c r="D238" s="618" t="s">
        <v>426</v>
      </c>
      <c r="E238" s="64">
        <v>2025</v>
      </c>
      <c r="F238" s="683">
        <v>118350</v>
      </c>
      <c r="G238" s="618" t="s">
        <v>421</v>
      </c>
    </row>
    <row r="239" spans="1:7" ht="15.75" x14ac:dyDescent="0.25">
      <c r="A239" s="618" t="s">
        <v>463</v>
      </c>
      <c r="B239" s="618" t="s">
        <v>7129</v>
      </c>
      <c r="C239" s="618" t="s">
        <v>5628</v>
      </c>
      <c r="D239" s="618" t="s">
        <v>426</v>
      </c>
      <c r="E239" s="64">
        <v>2025</v>
      </c>
      <c r="F239" s="683">
        <v>125350</v>
      </c>
      <c r="G239" s="618" t="s">
        <v>419</v>
      </c>
    </row>
    <row r="240" spans="1:7" ht="15.75" x14ac:dyDescent="0.25">
      <c r="A240" s="618" t="s">
        <v>463</v>
      </c>
      <c r="B240" s="618" t="s">
        <v>6999</v>
      </c>
      <c r="C240" s="618" t="s">
        <v>5628</v>
      </c>
      <c r="D240" s="618" t="s">
        <v>438</v>
      </c>
      <c r="E240" s="631">
        <v>2025</v>
      </c>
      <c r="F240" s="683">
        <v>70800</v>
      </c>
      <c r="G240" s="618" t="s">
        <v>421</v>
      </c>
    </row>
    <row r="241" spans="1:7" ht="15.75" x14ac:dyDescent="0.25">
      <c r="A241" s="618" t="s">
        <v>463</v>
      </c>
      <c r="B241" s="618" t="s">
        <v>6999</v>
      </c>
      <c r="C241" s="618" t="s">
        <v>5628</v>
      </c>
      <c r="D241" s="618" t="s">
        <v>438</v>
      </c>
      <c r="E241" s="64">
        <v>2025</v>
      </c>
      <c r="F241" s="683">
        <v>77800</v>
      </c>
      <c r="G241" s="618" t="s">
        <v>419</v>
      </c>
    </row>
    <row r="242" spans="1:7" ht="15.75" x14ac:dyDescent="0.25">
      <c r="A242" s="618" t="s">
        <v>463</v>
      </c>
      <c r="B242" s="618" t="s">
        <v>7000</v>
      </c>
      <c r="C242" s="618" t="s">
        <v>5628</v>
      </c>
      <c r="D242" s="618" t="s">
        <v>438</v>
      </c>
      <c r="E242" s="64">
        <v>2025</v>
      </c>
      <c r="F242" s="683">
        <v>77900</v>
      </c>
      <c r="G242" s="618" t="s">
        <v>421</v>
      </c>
    </row>
    <row r="243" spans="1:7" ht="15.75" x14ac:dyDescent="0.25">
      <c r="A243" s="618" t="s">
        <v>463</v>
      </c>
      <c r="B243" s="618" t="s">
        <v>7000</v>
      </c>
      <c r="C243" s="618" t="s">
        <v>5628</v>
      </c>
      <c r="D243" s="618" t="s">
        <v>438</v>
      </c>
      <c r="E243" s="631">
        <v>2025</v>
      </c>
      <c r="F243" s="683">
        <v>84900</v>
      </c>
      <c r="G243" s="618" t="s">
        <v>419</v>
      </c>
    </row>
    <row r="244" spans="1:7" ht="15.75" x14ac:dyDescent="0.25">
      <c r="A244" s="618" t="s">
        <v>463</v>
      </c>
      <c r="B244" s="618" t="s">
        <v>7001</v>
      </c>
      <c r="C244" s="618" t="s">
        <v>5628</v>
      </c>
      <c r="D244" s="618" t="s">
        <v>438</v>
      </c>
      <c r="E244" s="64">
        <v>2025</v>
      </c>
      <c r="F244" s="683">
        <v>82550</v>
      </c>
      <c r="G244" s="618" t="s">
        <v>421</v>
      </c>
    </row>
    <row r="245" spans="1:7" ht="15.75" x14ac:dyDescent="0.25">
      <c r="A245" s="618" t="s">
        <v>463</v>
      </c>
      <c r="B245" s="618" t="s">
        <v>7001</v>
      </c>
      <c r="C245" s="618" t="s">
        <v>5628</v>
      </c>
      <c r="D245" s="618" t="s">
        <v>438</v>
      </c>
      <c r="E245" s="64">
        <v>2025</v>
      </c>
      <c r="F245" s="683">
        <v>89550</v>
      </c>
      <c r="G245" s="618" t="s">
        <v>419</v>
      </c>
    </row>
    <row r="246" spans="1:7" ht="15.75" x14ac:dyDescent="0.25">
      <c r="A246" s="618" t="s">
        <v>463</v>
      </c>
      <c r="B246" s="618" t="s">
        <v>7002</v>
      </c>
      <c r="C246" s="618" t="s">
        <v>4659</v>
      </c>
      <c r="D246" s="618" t="s">
        <v>438</v>
      </c>
      <c r="E246" s="631">
        <v>2025</v>
      </c>
      <c r="F246" s="683">
        <v>112600</v>
      </c>
      <c r="G246" s="618" t="s">
        <v>421</v>
      </c>
    </row>
    <row r="247" spans="1:7" ht="15.75" x14ac:dyDescent="0.25">
      <c r="A247" s="618" t="s">
        <v>463</v>
      </c>
      <c r="B247" s="618" t="s">
        <v>7002</v>
      </c>
      <c r="C247" s="618" t="s">
        <v>4659</v>
      </c>
      <c r="D247" s="618" t="s">
        <v>438</v>
      </c>
      <c r="E247" s="64">
        <v>2025</v>
      </c>
      <c r="F247" s="683">
        <v>119600</v>
      </c>
      <c r="G247" s="618" t="s">
        <v>419</v>
      </c>
    </row>
    <row r="248" spans="1:7" ht="15.75" x14ac:dyDescent="0.25">
      <c r="A248" s="618" t="s">
        <v>463</v>
      </c>
      <c r="B248" s="618" t="s">
        <v>7003</v>
      </c>
      <c r="C248" s="618" t="s">
        <v>4659</v>
      </c>
      <c r="D248" s="618" t="s">
        <v>438</v>
      </c>
      <c r="E248" s="64">
        <v>2025</v>
      </c>
      <c r="F248" s="683">
        <v>121500</v>
      </c>
      <c r="G248" s="618" t="s">
        <v>421</v>
      </c>
    </row>
    <row r="249" spans="1:7" ht="15.75" x14ac:dyDescent="0.25">
      <c r="A249" s="618" t="s">
        <v>463</v>
      </c>
      <c r="B249" s="618" t="s">
        <v>7003</v>
      </c>
      <c r="C249" s="618" t="s">
        <v>4659</v>
      </c>
      <c r="D249" s="618" t="s">
        <v>438</v>
      </c>
      <c r="E249" s="631">
        <v>2025</v>
      </c>
      <c r="F249" s="683">
        <v>128500</v>
      </c>
      <c r="G249" s="618" t="s">
        <v>419</v>
      </c>
    </row>
    <row r="250" spans="1:7" ht="15.75" x14ac:dyDescent="0.25">
      <c r="A250" s="618" t="s">
        <v>463</v>
      </c>
      <c r="B250" s="618" t="s">
        <v>7004</v>
      </c>
      <c r="C250" s="618" t="s">
        <v>4659</v>
      </c>
      <c r="D250" s="618" t="s">
        <v>438</v>
      </c>
      <c r="E250" s="64">
        <v>2025</v>
      </c>
      <c r="F250" s="683">
        <v>126150</v>
      </c>
      <c r="G250" s="618" t="s">
        <v>421</v>
      </c>
    </row>
    <row r="251" spans="1:7" ht="15.75" x14ac:dyDescent="0.25">
      <c r="A251" s="618" t="s">
        <v>463</v>
      </c>
      <c r="B251" s="618" t="s">
        <v>7004</v>
      </c>
      <c r="C251" s="618" t="s">
        <v>4659</v>
      </c>
      <c r="D251" s="618" t="s">
        <v>438</v>
      </c>
      <c r="E251" s="64">
        <v>2025</v>
      </c>
      <c r="F251" s="683">
        <v>133150</v>
      </c>
      <c r="G251" s="618" t="s">
        <v>419</v>
      </c>
    </row>
    <row r="252" spans="1:7" ht="15.75" x14ac:dyDescent="0.25">
      <c r="A252" s="618" t="s">
        <v>463</v>
      </c>
      <c r="B252" s="618" t="s">
        <v>7011</v>
      </c>
      <c r="C252" s="618" t="s">
        <v>4158</v>
      </c>
      <c r="D252" s="618" t="s">
        <v>438</v>
      </c>
      <c r="E252" s="64">
        <v>2025</v>
      </c>
      <c r="F252" s="683">
        <v>43200</v>
      </c>
      <c r="G252" s="618" t="s">
        <v>189</v>
      </c>
    </row>
    <row r="253" spans="1:7" ht="15.75" x14ac:dyDescent="0.25">
      <c r="A253" s="618" t="s">
        <v>463</v>
      </c>
      <c r="B253" s="618" t="s">
        <v>7011</v>
      </c>
      <c r="C253" s="618" t="s">
        <v>4158</v>
      </c>
      <c r="D253" s="618" t="s">
        <v>438</v>
      </c>
      <c r="E253" s="631">
        <v>2025</v>
      </c>
      <c r="F253" s="683">
        <v>45100</v>
      </c>
      <c r="G253" s="618" t="s">
        <v>7010</v>
      </c>
    </row>
    <row r="254" spans="1:7" ht="15.75" x14ac:dyDescent="0.25">
      <c r="A254" s="618" t="s">
        <v>463</v>
      </c>
      <c r="B254" s="618" t="s">
        <v>7012</v>
      </c>
      <c r="C254" s="618" t="s">
        <v>4158</v>
      </c>
      <c r="D254" s="618" t="s">
        <v>438</v>
      </c>
      <c r="E254" s="64">
        <v>2025</v>
      </c>
      <c r="F254" s="683">
        <v>46300</v>
      </c>
      <c r="G254" s="618" t="s">
        <v>189</v>
      </c>
    </row>
    <row r="255" spans="1:7" ht="15.75" x14ac:dyDescent="0.25">
      <c r="A255" s="618" t="s">
        <v>463</v>
      </c>
      <c r="B255" s="618" t="s">
        <v>7012</v>
      </c>
      <c r="C255" s="618" t="s">
        <v>4158</v>
      </c>
      <c r="D255" s="618" t="s">
        <v>438</v>
      </c>
      <c r="E255" s="64">
        <v>2025</v>
      </c>
      <c r="F255" s="683">
        <v>47100</v>
      </c>
      <c r="G255" s="618" t="s">
        <v>7010</v>
      </c>
    </row>
    <row r="256" spans="1:7" ht="15.75" x14ac:dyDescent="0.25">
      <c r="A256" s="618" t="s">
        <v>463</v>
      </c>
      <c r="B256" s="618" t="s">
        <v>7005</v>
      </c>
      <c r="C256" s="618" t="s">
        <v>4158</v>
      </c>
      <c r="D256" s="618" t="s">
        <v>438</v>
      </c>
      <c r="E256" s="64">
        <v>2025</v>
      </c>
      <c r="F256" s="683">
        <v>47400</v>
      </c>
      <c r="G256" s="618" t="s">
        <v>189</v>
      </c>
    </row>
    <row r="257" spans="1:7" ht="15.75" x14ac:dyDescent="0.25">
      <c r="A257" s="618" t="s">
        <v>463</v>
      </c>
      <c r="B257" s="618" t="s">
        <v>7006</v>
      </c>
      <c r="C257" s="618" t="s">
        <v>4158</v>
      </c>
      <c r="D257" s="618" t="s">
        <v>438</v>
      </c>
      <c r="E257" s="64">
        <v>2025</v>
      </c>
      <c r="F257" s="683">
        <v>48600</v>
      </c>
      <c r="G257" s="618" t="s">
        <v>189</v>
      </c>
    </row>
    <row r="258" spans="1:7" ht="15.75" x14ac:dyDescent="0.25">
      <c r="A258" s="618" t="s">
        <v>463</v>
      </c>
      <c r="B258" s="618" t="s">
        <v>7006</v>
      </c>
      <c r="C258" s="618" t="s">
        <v>4158</v>
      </c>
      <c r="D258" s="618" t="s">
        <v>438</v>
      </c>
      <c r="E258" s="631">
        <v>2025</v>
      </c>
      <c r="F258" s="683">
        <v>49400</v>
      </c>
      <c r="G258" s="618" t="s">
        <v>7010</v>
      </c>
    </row>
    <row r="259" spans="1:7" ht="15.75" x14ac:dyDescent="0.25">
      <c r="A259" s="618" t="s">
        <v>463</v>
      </c>
      <c r="B259" s="618" t="s">
        <v>7008</v>
      </c>
      <c r="C259" s="618" t="s">
        <v>4158</v>
      </c>
      <c r="D259" s="618" t="s">
        <v>438</v>
      </c>
      <c r="E259" s="64">
        <v>2025</v>
      </c>
      <c r="F259" s="683">
        <v>49500</v>
      </c>
      <c r="G259" s="618" t="s">
        <v>189</v>
      </c>
    </row>
    <row r="260" spans="1:7" ht="15.75" x14ac:dyDescent="0.25">
      <c r="A260" s="618" t="s">
        <v>463</v>
      </c>
      <c r="B260" s="618" t="s">
        <v>7009</v>
      </c>
      <c r="C260" s="618" t="s">
        <v>4158</v>
      </c>
      <c r="D260" s="618" t="s">
        <v>438</v>
      </c>
      <c r="E260" s="64">
        <v>2025</v>
      </c>
      <c r="F260" s="683">
        <v>50300</v>
      </c>
      <c r="G260" s="618" t="s">
        <v>189</v>
      </c>
    </row>
    <row r="261" spans="1:7" ht="15.75" x14ac:dyDescent="0.25">
      <c r="A261" s="618" t="s">
        <v>463</v>
      </c>
      <c r="B261" s="618" t="s">
        <v>7020</v>
      </c>
      <c r="C261" s="618" t="s">
        <v>7014</v>
      </c>
      <c r="D261" s="618" t="s">
        <v>438</v>
      </c>
      <c r="E261" s="64">
        <v>2025</v>
      </c>
      <c r="F261" s="683">
        <v>50300</v>
      </c>
      <c r="G261" s="618" t="s">
        <v>7016</v>
      </c>
    </row>
    <row r="262" spans="1:7" ht="15.75" x14ac:dyDescent="0.25">
      <c r="A262" s="618" t="s">
        <v>463</v>
      </c>
      <c r="B262" s="618" t="s">
        <v>7020</v>
      </c>
      <c r="C262" s="618" t="s">
        <v>7014</v>
      </c>
      <c r="D262" s="618" t="s">
        <v>438</v>
      </c>
      <c r="E262" s="64">
        <v>2025</v>
      </c>
      <c r="F262" s="683">
        <v>50500</v>
      </c>
      <c r="G262" s="618" t="s">
        <v>7017</v>
      </c>
    </row>
    <row r="263" spans="1:7" ht="15.75" x14ac:dyDescent="0.25">
      <c r="A263" s="618" t="s">
        <v>463</v>
      </c>
      <c r="B263" s="618" t="s">
        <v>7020</v>
      </c>
      <c r="C263" s="618" t="s">
        <v>7014</v>
      </c>
      <c r="D263" s="618" t="s">
        <v>438</v>
      </c>
      <c r="E263" s="64">
        <v>2025</v>
      </c>
      <c r="F263" s="683">
        <v>52100</v>
      </c>
      <c r="G263" s="618" t="s">
        <v>7018</v>
      </c>
    </row>
    <row r="264" spans="1:7" ht="15.75" x14ac:dyDescent="0.25">
      <c r="A264" s="618" t="s">
        <v>463</v>
      </c>
      <c r="B264" s="618" t="s">
        <v>7020</v>
      </c>
      <c r="C264" s="618" t="s">
        <v>7014</v>
      </c>
      <c r="D264" s="618" t="s">
        <v>438</v>
      </c>
      <c r="E264" s="631">
        <v>2025</v>
      </c>
      <c r="F264" s="683">
        <v>52300</v>
      </c>
      <c r="G264" s="618" t="s">
        <v>7019</v>
      </c>
    </row>
    <row r="265" spans="1:7" ht="15.75" x14ac:dyDescent="0.25">
      <c r="A265" s="618" t="s">
        <v>463</v>
      </c>
      <c r="B265" s="618" t="s">
        <v>7020</v>
      </c>
      <c r="C265" s="618" t="s">
        <v>7014</v>
      </c>
      <c r="D265" s="618" t="s">
        <v>426</v>
      </c>
      <c r="E265" s="64">
        <v>2025</v>
      </c>
      <c r="F265" s="683">
        <v>53100</v>
      </c>
      <c r="G265" s="618" t="s">
        <v>7016</v>
      </c>
    </row>
    <row r="266" spans="1:7" ht="15.75" x14ac:dyDescent="0.25">
      <c r="A266" s="618" t="s">
        <v>463</v>
      </c>
      <c r="B266" s="618" t="s">
        <v>7020</v>
      </c>
      <c r="C266" s="618" t="s">
        <v>7014</v>
      </c>
      <c r="D266" s="618" t="s">
        <v>426</v>
      </c>
      <c r="E266" s="64">
        <v>2025</v>
      </c>
      <c r="F266" s="683">
        <v>53300</v>
      </c>
      <c r="G266" s="618" t="s">
        <v>7017</v>
      </c>
    </row>
    <row r="267" spans="1:7" ht="15.75" x14ac:dyDescent="0.25">
      <c r="A267" s="618" t="s">
        <v>463</v>
      </c>
      <c r="B267" s="618" t="s">
        <v>7020</v>
      </c>
      <c r="C267" s="618" t="s">
        <v>7014</v>
      </c>
      <c r="D267" s="618" t="s">
        <v>426</v>
      </c>
      <c r="E267" s="64">
        <v>2025</v>
      </c>
      <c r="F267" s="683">
        <v>54900</v>
      </c>
      <c r="G267" s="618" t="s">
        <v>7018</v>
      </c>
    </row>
    <row r="268" spans="1:7" ht="15.75" x14ac:dyDescent="0.25">
      <c r="A268" s="618" t="s">
        <v>463</v>
      </c>
      <c r="B268" s="618" t="s">
        <v>7020</v>
      </c>
      <c r="C268" s="618" t="s">
        <v>7014</v>
      </c>
      <c r="D268" s="618" t="s">
        <v>426</v>
      </c>
      <c r="E268" s="631">
        <v>2025</v>
      </c>
      <c r="F268" s="683">
        <v>55100</v>
      </c>
      <c r="G268" s="618" t="s">
        <v>7019</v>
      </c>
    </row>
    <row r="269" spans="1:7" ht="15.75" x14ac:dyDescent="0.25">
      <c r="A269" s="618" t="s">
        <v>463</v>
      </c>
      <c r="B269" s="618" t="s">
        <v>7024</v>
      </c>
      <c r="C269" s="618" t="s">
        <v>7014</v>
      </c>
      <c r="D269" s="618" t="s">
        <v>426</v>
      </c>
      <c r="E269" s="64">
        <v>2025</v>
      </c>
      <c r="F269" s="683">
        <v>74500</v>
      </c>
      <c r="G269" s="618" t="s">
        <v>7018</v>
      </c>
    </row>
    <row r="270" spans="1:7" ht="15.75" x14ac:dyDescent="0.25">
      <c r="A270" s="618" t="s">
        <v>463</v>
      </c>
      <c r="B270" s="618" t="s">
        <v>7024</v>
      </c>
      <c r="C270" s="618" t="s">
        <v>7014</v>
      </c>
      <c r="D270" s="618" t="s">
        <v>426</v>
      </c>
      <c r="E270" s="631">
        <v>2025</v>
      </c>
      <c r="F270" s="683">
        <v>74700</v>
      </c>
      <c r="G270" s="618" t="s">
        <v>7019</v>
      </c>
    </row>
    <row r="271" spans="1:7" ht="15.75" x14ac:dyDescent="0.25">
      <c r="A271" s="618" t="s">
        <v>463</v>
      </c>
      <c r="B271" s="618" t="s">
        <v>7021</v>
      </c>
      <c r="C271" s="618" t="s">
        <v>7014</v>
      </c>
      <c r="D271" s="618" t="s">
        <v>438</v>
      </c>
      <c r="E271" s="64">
        <v>2025</v>
      </c>
      <c r="F271" s="683">
        <v>50900</v>
      </c>
      <c r="G271" s="618" t="s">
        <v>7015</v>
      </c>
    </row>
    <row r="272" spans="1:7" ht="15.75" x14ac:dyDescent="0.25">
      <c r="A272" s="618" t="s">
        <v>463</v>
      </c>
      <c r="B272" s="618" t="s">
        <v>7021</v>
      </c>
      <c r="C272" s="618" t="s">
        <v>7014</v>
      </c>
      <c r="D272" s="618" t="s">
        <v>438</v>
      </c>
      <c r="E272" s="64">
        <v>2025</v>
      </c>
      <c r="F272" s="683">
        <v>52900</v>
      </c>
      <c r="G272" s="618" t="s">
        <v>7016</v>
      </c>
    </row>
    <row r="273" spans="1:7" ht="15.75" x14ac:dyDescent="0.25">
      <c r="A273" s="618" t="s">
        <v>463</v>
      </c>
      <c r="B273" s="618" t="s">
        <v>7021</v>
      </c>
      <c r="C273" s="618" t="s">
        <v>7014</v>
      </c>
      <c r="D273" s="618" t="s">
        <v>438</v>
      </c>
      <c r="E273" s="64">
        <v>2025</v>
      </c>
      <c r="F273" s="683">
        <v>53100</v>
      </c>
      <c r="G273" s="618" t="s">
        <v>7017</v>
      </c>
    </row>
    <row r="274" spans="1:7" ht="15.75" x14ac:dyDescent="0.25">
      <c r="A274" s="618" t="s">
        <v>463</v>
      </c>
      <c r="B274" s="618" t="s">
        <v>7021</v>
      </c>
      <c r="C274" s="618" t="s">
        <v>7014</v>
      </c>
      <c r="D274" s="618" t="s">
        <v>426</v>
      </c>
      <c r="E274" s="631">
        <v>2025</v>
      </c>
      <c r="F274" s="683">
        <v>53700</v>
      </c>
      <c r="G274" s="618" t="s">
        <v>7015</v>
      </c>
    </row>
    <row r="275" spans="1:7" ht="15.75" x14ac:dyDescent="0.25">
      <c r="A275" s="618" t="s">
        <v>463</v>
      </c>
      <c r="B275" s="618" t="s">
        <v>7021</v>
      </c>
      <c r="C275" s="618" t="s">
        <v>7014</v>
      </c>
      <c r="D275" s="618" t="s">
        <v>438</v>
      </c>
      <c r="E275" s="64">
        <v>2025</v>
      </c>
      <c r="F275" s="683">
        <v>54700</v>
      </c>
      <c r="G275" s="618" t="s">
        <v>7018</v>
      </c>
    </row>
    <row r="276" spans="1:7" ht="15.75" x14ac:dyDescent="0.25">
      <c r="A276" s="618" t="s">
        <v>463</v>
      </c>
      <c r="B276" s="618" t="s">
        <v>7021</v>
      </c>
      <c r="C276" s="618" t="s">
        <v>7014</v>
      </c>
      <c r="D276" s="618" t="s">
        <v>438</v>
      </c>
      <c r="E276" s="64">
        <v>2025</v>
      </c>
      <c r="F276" s="683">
        <v>54900</v>
      </c>
      <c r="G276" s="618" t="s">
        <v>7019</v>
      </c>
    </row>
    <row r="277" spans="1:7" ht="15.75" x14ac:dyDescent="0.25">
      <c r="A277" s="618" t="s">
        <v>463</v>
      </c>
      <c r="B277" s="618" t="s">
        <v>7021</v>
      </c>
      <c r="C277" s="618" t="s">
        <v>7014</v>
      </c>
      <c r="D277" s="618" t="s">
        <v>426</v>
      </c>
      <c r="E277" s="64">
        <v>2025</v>
      </c>
      <c r="F277" s="683">
        <v>55700</v>
      </c>
      <c r="G277" s="618" t="s">
        <v>7016</v>
      </c>
    </row>
    <row r="278" spans="1:7" ht="15.75" x14ac:dyDescent="0.25">
      <c r="A278" s="618" t="s">
        <v>463</v>
      </c>
      <c r="B278" s="618" t="s">
        <v>7021</v>
      </c>
      <c r="C278" s="618" t="s">
        <v>7014</v>
      </c>
      <c r="D278" s="618" t="s">
        <v>426</v>
      </c>
      <c r="E278" s="631">
        <v>2025</v>
      </c>
      <c r="F278" s="683">
        <v>55900</v>
      </c>
      <c r="G278" s="618" t="s">
        <v>7017</v>
      </c>
    </row>
    <row r="279" spans="1:7" ht="15.75" x14ac:dyDescent="0.25">
      <c r="A279" s="618" t="s">
        <v>463</v>
      </c>
      <c r="B279" s="618" t="s">
        <v>7021</v>
      </c>
      <c r="C279" s="618" t="s">
        <v>7014</v>
      </c>
      <c r="D279" s="618" t="s">
        <v>426</v>
      </c>
      <c r="E279" s="64">
        <v>2025</v>
      </c>
      <c r="F279" s="683">
        <v>57500</v>
      </c>
      <c r="G279" s="618" t="s">
        <v>7018</v>
      </c>
    </row>
    <row r="280" spans="1:7" ht="15.75" x14ac:dyDescent="0.25">
      <c r="A280" s="618" t="s">
        <v>463</v>
      </c>
      <c r="B280" s="618" t="s">
        <v>7021</v>
      </c>
      <c r="C280" s="618" t="s">
        <v>7014</v>
      </c>
      <c r="D280" s="618" t="s">
        <v>426</v>
      </c>
      <c r="E280" s="64">
        <v>2025</v>
      </c>
      <c r="F280" s="683">
        <v>57700</v>
      </c>
      <c r="G280" s="618" t="s">
        <v>7019</v>
      </c>
    </row>
    <row r="281" spans="1:7" ht="15.75" x14ac:dyDescent="0.25">
      <c r="A281" s="618" t="s">
        <v>463</v>
      </c>
      <c r="B281" s="618" t="s">
        <v>7022</v>
      </c>
      <c r="C281" s="618" t="s">
        <v>7014</v>
      </c>
      <c r="D281" s="618" t="s">
        <v>438</v>
      </c>
      <c r="E281" s="64">
        <v>2025</v>
      </c>
      <c r="F281" s="683">
        <v>60100</v>
      </c>
      <c r="G281" s="618" t="s">
        <v>7016</v>
      </c>
    </row>
    <row r="282" spans="1:7" ht="15.75" x14ac:dyDescent="0.25">
      <c r="A282" s="618" t="s">
        <v>463</v>
      </c>
      <c r="B282" s="618" t="s">
        <v>7022</v>
      </c>
      <c r="C282" s="618" t="s">
        <v>7014</v>
      </c>
      <c r="D282" s="618" t="s">
        <v>438</v>
      </c>
      <c r="E282" s="631">
        <v>2025</v>
      </c>
      <c r="F282" s="683">
        <v>60300</v>
      </c>
      <c r="G282" s="618" t="s">
        <v>7017</v>
      </c>
    </row>
    <row r="283" spans="1:7" ht="15.75" x14ac:dyDescent="0.25">
      <c r="A283" s="618" t="s">
        <v>463</v>
      </c>
      <c r="B283" s="618" t="s">
        <v>7022</v>
      </c>
      <c r="C283" s="618" t="s">
        <v>7014</v>
      </c>
      <c r="D283" s="618" t="s">
        <v>438</v>
      </c>
      <c r="E283" s="64">
        <v>2025</v>
      </c>
      <c r="F283" s="683">
        <v>61900</v>
      </c>
      <c r="G283" s="618" t="s">
        <v>7018</v>
      </c>
    </row>
    <row r="284" spans="1:7" ht="15.75" x14ac:dyDescent="0.25">
      <c r="A284" s="618" t="s">
        <v>463</v>
      </c>
      <c r="B284" s="618" t="s">
        <v>7022</v>
      </c>
      <c r="C284" s="618" t="s">
        <v>7014</v>
      </c>
      <c r="D284" s="618" t="s">
        <v>438</v>
      </c>
      <c r="E284" s="64">
        <v>2025</v>
      </c>
      <c r="F284" s="683">
        <v>62100</v>
      </c>
      <c r="G284" s="618" t="s">
        <v>7019</v>
      </c>
    </row>
    <row r="285" spans="1:7" ht="15.75" x14ac:dyDescent="0.25">
      <c r="A285" s="618" t="s">
        <v>463</v>
      </c>
      <c r="B285" s="618" t="s">
        <v>7022</v>
      </c>
      <c r="C285" s="618" t="s">
        <v>7014</v>
      </c>
      <c r="D285" s="618" t="s">
        <v>426</v>
      </c>
      <c r="E285" s="64">
        <v>2025</v>
      </c>
      <c r="F285" s="683">
        <v>62900</v>
      </c>
      <c r="G285" s="618" t="s">
        <v>7016</v>
      </c>
    </row>
    <row r="286" spans="1:7" ht="15.75" x14ac:dyDescent="0.25">
      <c r="A286" s="618" t="s">
        <v>463</v>
      </c>
      <c r="B286" s="618" t="s">
        <v>7022</v>
      </c>
      <c r="C286" s="618" t="s">
        <v>7014</v>
      </c>
      <c r="D286" s="618" t="s">
        <v>426</v>
      </c>
      <c r="E286" s="631">
        <v>2025</v>
      </c>
      <c r="F286" s="683">
        <v>63100</v>
      </c>
      <c r="G286" s="618" t="s">
        <v>7017</v>
      </c>
    </row>
    <row r="287" spans="1:7" ht="15.75" x14ac:dyDescent="0.25">
      <c r="A287" s="618" t="s">
        <v>463</v>
      </c>
      <c r="B287" s="618" t="s">
        <v>7022</v>
      </c>
      <c r="C287" s="618" t="s">
        <v>7014</v>
      </c>
      <c r="D287" s="618" t="s">
        <v>426</v>
      </c>
      <c r="E287" s="64">
        <v>2025</v>
      </c>
      <c r="F287" s="683">
        <v>64700</v>
      </c>
      <c r="G287" s="618" t="s">
        <v>7018</v>
      </c>
    </row>
    <row r="288" spans="1:7" ht="15.75" x14ac:dyDescent="0.25">
      <c r="A288" s="618" t="s">
        <v>463</v>
      </c>
      <c r="B288" s="618" t="s">
        <v>7022</v>
      </c>
      <c r="C288" s="618" t="s">
        <v>7014</v>
      </c>
      <c r="D288" s="618" t="s">
        <v>426</v>
      </c>
      <c r="E288" s="64">
        <v>2025</v>
      </c>
      <c r="F288" s="683">
        <v>64900</v>
      </c>
      <c r="G288" s="618" t="s">
        <v>7019</v>
      </c>
    </row>
    <row r="289" spans="1:7" ht="15.75" x14ac:dyDescent="0.25">
      <c r="A289" s="618" t="s">
        <v>463</v>
      </c>
      <c r="B289" s="618" t="s">
        <v>7013</v>
      </c>
      <c r="C289" s="618" t="s">
        <v>7014</v>
      </c>
      <c r="D289" s="618" t="s">
        <v>438</v>
      </c>
      <c r="E289" s="64">
        <v>2025</v>
      </c>
      <c r="F289" s="683">
        <v>46900</v>
      </c>
      <c r="G289" s="618" t="s">
        <v>7015</v>
      </c>
    </row>
    <row r="290" spans="1:7" ht="15.75" x14ac:dyDescent="0.25">
      <c r="A290" s="618" t="s">
        <v>463</v>
      </c>
      <c r="B290" s="618" t="s">
        <v>7013</v>
      </c>
      <c r="C290" s="618" t="s">
        <v>7014</v>
      </c>
      <c r="D290" s="618" t="s">
        <v>438</v>
      </c>
      <c r="E290" s="631">
        <v>2025</v>
      </c>
      <c r="F290" s="683">
        <v>48600</v>
      </c>
      <c r="G290" s="618" t="s">
        <v>7130</v>
      </c>
    </row>
    <row r="291" spans="1:7" ht="15.75" x14ac:dyDescent="0.25">
      <c r="A291" s="618" t="s">
        <v>463</v>
      </c>
      <c r="B291" s="618" t="s">
        <v>7013</v>
      </c>
      <c r="C291" s="618" t="s">
        <v>7014</v>
      </c>
      <c r="D291" s="618" t="s">
        <v>438</v>
      </c>
      <c r="E291" s="64">
        <v>2025</v>
      </c>
      <c r="F291" s="683">
        <v>48800</v>
      </c>
      <c r="G291" s="618" t="s">
        <v>7131</v>
      </c>
    </row>
    <row r="292" spans="1:7" ht="15.75" x14ac:dyDescent="0.25">
      <c r="A292" s="618" t="s">
        <v>463</v>
      </c>
      <c r="B292" s="618" t="s">
        <v>7013</v>
      </c>
      <c r="C292" s="618" t="s">
        <v>7014</v>
      </c>
      <c r="D292" s="618" t="s">
        <v>438</v>
      </c>
      <c r="E292" s="64">
        <v>2025</v>
      </c>
      <c r="F292" s="683">
        <v>49700</v>
      </c>
      <c r="G292" s="618" t="s">
        <v>7015</v>
      </c>
    </row>
    <row r="293" spans="1:7" ht="15.75" x14ac:dyDescent="0.25">
      <c r="A293" s="618" t="s">
        <v>463</v>
      </c>
      <c r="B293" s="618" t="s">
        <v>7013</v>
      </c>
      <c r="C293" s="618" t="s">
        <v>7014</v>
      </c>
      <c r="D293" s="618" t="s">
        <v>438</v>
      </c>
      <c r="E293" s="64">
        <v>2025</v>
      </c>
      <c r="F293" s="683">
        <v>50400</v>
      </c>
      <c r="G293" s="618" t="s">
        <v>7018</v>
      </c>
    </row>
    <row r="294" spans="1:7" ht="15.75" x14ac:dyDescent="0.25">
      <c r="A294" s="618" t="s">
        <v>463</v>
      </c>
      <c r="B294" s="618" t="s">
        <v>7013</v>
      </c>
      <c r="C294" s="618" t="s">
        <v>7014</v>
      </c>
      <c r="D294" s="618" t="s">
        <v>438</v>
      </c>
      <c r="E294" s="631">
        <v>2025</v>
      </c>
      <c r="F294" s="683">
        <v>50600</v>
      </c>
      <c r="G294" s="618" t="s">
        <v>7019</v>
      </c>
    </row>
    <row r="295" spans="1:7" ht="15.75" x14ac:dyDescent="0.25">
      <c r="A295" s="618" t="s">
        <v>463</v>
      </c>
      <c r="B295" s="618" t="s">
        <v>7013</v>
      </c>
      <c r="C295" s="618" t="s">
        <v>7014</v>
      </c>
      <c r="D295" s="618" t="s">
        <v>426</v>
      </c>
      <c r="E295" s="64">
        <v>2025</v>
      </c>
      <c r="F295" s="683">
        <v>51400</v>
      </c>
      <c r="G295" s="618" t="s">
        <v>7016</v>
      </c>
    </row>
    <row r="296" spans="1:7" ht="15.75" x14ac:dyDescent="0.25">
      <c r="A296" s="618" t="s">
        <v>463</v>
      </c>
      <c r="B296" s="618" t="s">
        <v>7013</v>
      </c>
      <c r="C296" s="618" t="s">
        <v>7014</v>
      </c>
      <c r="D296" s="618" t="s">
        <v>426</v>
      </c>
      <c r="E296" s="64">
        <v>2025</v>
      </c>
      <c r="F296" s="683">
        <v>51600</v>
      </c>
      <c r="G296" s="618" t="s">
        <v>7017</v>
      </c>
    </row>
    <row r="297" spans="1:7" ht="15.75" x14ac:dyDescent="0.25">
      <c r="A297" s="618" t="s">
        <v>463</v>
      </c>
      <c r="B297" s="618" t="s">
        <v>7013</v>
      </c>
      <c r="C297" s="618" t="s">
        <v>7014</v>
      </c>
      <c r="D297" s="618" t="s">
        <v>426</v>
      </c>
      <c r="E297" s="64">
        <v>2025</v>
      </c>
      <c r="F297" s="683">
        <v>53200</v>
      </c>
      <c r="G297" s="618" t="s">
        <v>7018</v>
      </c>
    </row>
    <row r="298" spans="1:7" ht="15.75" x14ac:dyDescent="0.25">
      <c r="A298" s="618" t="s">
        <v>463</v>
      </c>
      <c r="B298" s="618" t="s">
        <v>7013</v>
      </c>
      <c r="C298" s="618" t="s">
        <v>7014</v>
      </c>
      <c r="D298" s="618" t="s">
        <v>426</v>
      </c>
      <c r="E298" s="631">
        <v>2025</v>
      </c>
      <c r="F298" s="683">
        <v>53400</v>
      </c>
      <c r="G298" s="618" t="s">
        <v>7019</v>
      </c>
    </row>
    <row r="299" spans="1:7" ht="15.75" x14ac:dyDescent="0.25">
      <c r="A299" s="618" t="s">
        <v>463</v>
      </c>
      <c r="B299" s="618" t="s">
        <v>7039</v>
      </c>
      <c r="C299" s="618" t="s">
        <v>7014</v>
      </c>
      <c r="D299" s="618" t="s">
        <v>426</v>
      </c>
      <c r="E299" s="631">
        <v>2025</v>
      </c>
      <c r="F299" s="683">
        <v>74900</v>
      </c>
      <c r="G299" s="618" t="s">
        <v>7038</v>
      </c>
    </row>
    <row r="300" spans="1:7" ht="15.75" x14ac:dyDescent="0.25">
      <c r="A300" s="618" t="s">
        <v>463</v>
      </c>
      <c r="B300" s="618" t="s">
        <v>7039</v>
      </c>
      <c r="C300" s="618" t="s">
        <v>7014</v>
      </c>
      <c r="D300" s="618" t="s">
        <v>426</v>
      </c>
      <c r="E300" s="64">
        <v>2025</v>
      </c>
      <c r="F300" s="683">
        <v>74900</v>
      </c>
      <c r="G300" s="618" t="s">
        <v>7038</v>
      </c>
    </row>
    <row r="301" spans="1:7" ht="15.75" x14ac:dyDescent="0.25">
      <c r="A301" s="618" t="s">
        <v>463</v>
      </c>
      <c r="B301" s="618" t="s">
        <v>7039</v>
      </c>
      <c r="C301" s="618" t="s">
        <v>7014</v>
      </c>
      <c r="D301" s="618" t="s">
        <v>426</v>
      </c>
      <c r="E301" s="64">
        <v>2025</v>
      </c>
      <c r="F301" s="683">
        <v>76600</v>
      </c>
      <c r="G301" s="618" t="s">
        <v>7032</v>
      </c>
    </row>
    <row r="302" spans="1:7" ht="15.75" x14ac:dyDescent="0.25">
      <c r="A302" s="618" t="s">
        <v>463</v>
      </c>
      <c r="B302" s="618" t="s">
        <v>7033</v>
      </c>
      <c r="C302" s="618" t="s">
        <v>7014</v>
      </c>
      <c r="D302" s="618" t="s">
        <v>438</v>
      </c>
      <c r="E302" s="64">
        <v>2025</v>
      </c>
      <c r="F302" s="683">
        <v>51100</v>
      </c>
      <c r="G302" s="618" t="s">
        <v>7015</v>
      </c>
    </row>
    <row r="303" spans="1:7" ht="15.75" x14ac:dyDescent="0.25">
      <c r="A303" s="618" t="s">
        <v>463</v>
      </c>
      <c r="B303" s="618" t="s">
        <v>7033</v>
      </c>
      <c r="C303" s="618" t="s">
        <v>7014</v>
      </c>
      <c r="D303" s="618" t="s">
        <v>438</v>
      </c>
      <c r="E303" s="631">
        <v>2025</v>
      </c>
      <c r="F303" s="683">
        <v>52500</v>
      </c>
      <c r="G303" s="618" t="s">
        <v>7030</v>
      </c>
    </row>
    <row r="304" spans="1:7" ht="15.75" x14ac:dyDescent="0.25">
      <c r="A304" s="618" t="s">
        <v>463</v>
      </c>
      <c r="B304" s="618" t="s">
        <v>7033</v>
      </c>
      <c r="C304" s="618" t="s">
        <v>7014</v>
      </c>
      <c r="D304" s="618" t="s">
        <v>438</v>
      </c>
      <c r="E304" s="64">
        <v>2025</v>
      </c>
      <c r="F304" s="683">
        <v>53300</v>
      </c>
      <c r="G304" s="618" t="s">
        <v>7017</v>
      </c>
    </row>
    <row r="305" spans="1:7" ht="15.75" x14ac:dyDescent="0.25">
      <c r="A305" s="618" t="s">
        <v>463</v>
      </c>
      <c r="B305" s="618" t="s">
        <v>7033</v>
      </c>
      <c r="C305" s="618" t="s">
        <v>7014</v>
      </c>
      <c r="D305" s="618" t="s">
        <v>426</v>
      </c>
      <c r="E305" s="64">
        <v>2025</v>
      </c>
      <c r="F305" s="683">
        <v>53900</v>
      </c>
      <c r="G305" s="618" t="s">
        <v>7015</v>
      </c>
    </row>
    <row r="306" spans="1:7" ht="15.75" x14ac:dyDescent="0.25">
      <c r="A306" s="618" t="s">
        <v>463</v>
      </c>
      <c r="B306" s="618" t="s">
        <v>7033</v>
      </c>
      <c r="C306" s="618" t="s">
        <v>7014</v>
      </c>
      <c r="D306" s="618" t="s">
        <v>438</v>
      </c>
      <c r="E306" s="64">
        <v>2025</v>
      </c>
      <c r="F306" s="683">
        <v>54700</v>
      </c>
      <c r="G306" s="618" t="s">
        <v>7031</v>
      </c>
    </row>
    <row r="307" spans="1:7" ht="15.75" x14ac:dyDescent="0.25">
      <c r="A307" s="618" t="s">
        <v>463</v>
      </c>
      <c r="B307" s="618" t="s">
        <v>7033</v>
      </c>
      <c r="C307" s="618" t="s">
        <v>7014</v>
      </c>
      <c r="D307" s="618" t="s">
        <v>438</v>
      </c>
      <c r="E307" s="631">
        <v>2025</v>
      </c>
      <c r="F307" s="683">
        <v>54900</v>
      </c>
      <c r="G307" s="618" t="s">
        <v>7018</v>
      </c>
    </row>
    <row r="308" spans="1:7" ht="15.75" x14ac:dyDescent="0.25">
      <c r="A308" s="618" t="s">
        <v>463</v>
      </c>
      <c r="B308" s="618" t="s">
        <v>7033</v>
      </c>
      <c r="C308" s="618" t="s">
        <v>7014</v>
      </c>
      <c r="D308" s="618" t="s">
        <v>438</v>
      </c>
      <c r="E308" s="64">
        <v>2025</v>
      </c>
      <c r="F308" s="683">
        <v>55100</v>
      </c>
      <c r="G308" s="618" t="s">
        <v>7019</v>
      </c>
    </row>
    <row r="309" spans="1:7" ht="15.75" x14ac:dyDescent="0.25">
      <c r="A309" s="618" t="s">
        <v>463</v>
      </c>
      <c r="B309" s="618" t="s">
        <v>7033</v>
      </c>
      <c r="C309" s="618" t="s">
        <v>7014</v>
      </c>
      <c r="D309" s="618" t="s">
        <v>426</v>
      </c>
      <c r="E309" s="64">
        <v>2025</v>
      </c>
      <c r="F309" s="683">
        <v>55300</v>
      </c>
      <c r="G309" s="618" t="s">
        <v>7030</v>
      </c>
    </row>
    <row r="310" spans="1:7" ht="15.75" x14ac:dyDescent="0.25">
      <c r="A310" s="618" t="s">
        <v>463</v>
      </c>
      <c r="B310" s="618" t="s">
        <v>7033</v>
      </c>
      <c r="C310" s="618" t="s">
        <v>7014</v>
      </c>
      <c r="D310" s="618" t="s">
        <v>426</v>
      </c>
      <c r="E310" s="64">
        <v>2025</v>
      </c>
      <c r="F310" s="683">
        <v>56100</v>
      </c>
      <c r="G310" s="618" t="s">
        <v>7017</v>
      </c>
    </row>
    <row r="311" spans="1:7" ht="15.75" x14ac:dyDescent="0.25">
      <c r="A311" s="618" t="s">
        <v>463</v>
      </c>
      <c r="B311" s="618" t="s">
        <v>7033</v>
      </c>
      <c r="C311" s="618" t="s">
        <v>7014</v>
      </c>
      <c r="D311" s="618" t="s">
        <v>438</v>
      </c>
      <c r="E311" s="631">
        <v>2025</v>
      </c>
      <c r="F311" s="683">
        <v>56500</v>
      </c>
      <c r="G311" s="618" t="s">
        <v>7032</v>
      </c>
    </row>
    <row r="312" spans="1:7" ht="15.75" x14ac:dyDescent="0.25">
      <c r="A312" s="618" t="s">
        <v>463</v>
      </c>
      <c r="B312" s="618" t="s">
        <v>7033</v>
      </c>
      <c r="C312" s="618" t="s">
        <v>7014</v>
      </c>
      <c r="D312" s="618" t="s">
        <v>426</v>
      </c>
      <c r="E312" s="64">
        <v>2025</v>
      </c>
      <c r="F312" s="683">
        <v>57500</v>
      </c>
      <c r="G312" s="618" t="s">
        <v>7031</v>
      </c>
    </row>
    <row r="313" spans="1:7" ht="15.75" x14ac:dyDescent="0.25">
      <c r="A313" s="618" t="s">
        <v>463</v>
      </c>
      <c r="B313" s="618" t="s">
        <v>7033</v>
      </c>
      <c r="C313" s="618" t="s">
        <v>7014</v>
      </c>
      <c r="D313" s="618" t="s">
        <v>426</v>
      </c>
      <c r="E313" s="64">
        <v>2025</v>
      </c>
      <c r="F313" s="683">
        <v>57700</v>
      </c>
      <c r="G313" s="618" t="s">
        <v>7018</v>
      </c>
    </row>
    <row r="314" spans="1:7" ht="15.75" x14ac:dyDescent="0.25">
      <c r="A314" s="618" t="s">
        <v>463</v>
      </c>
      <c r="B314" s="618" t="s">
        <v>7033</v>
      </c>
      <c r="C314" s="618" t="s">
        <v>7014</v>
      </c>
      <c r="D314" s="618" t="s">
        <v>426</v>
      </c>
      <c r="E314" s="64">
        <v>2025</v>
      </c>
      <c r="F314" s="683">
        <v>57900</v>
      </c>
      <c r="G314" s="618" t="s">
        <v>7019</v>
      </c>
    </row>
    <row r="315" spans="1:7" ht="15.75" x14ac:dyDescent="0.25">
      <c r="A315" s="618" t="s">
        <v>463</v>
      </c>
      <c r="B315" s="618" t="s">
        <v>7033</v>
      </c>
      <c r="C315" s="618" t="s">
        <v>7014</v>
      </c>
      <c r="D315" s="618" t="s">
        <v>426</v>
      </c>
      <c r="E315" s="631">
        <v>2025</v>
      </c>
      <c r="F315" s="683">
        <v>59300</v>
      </c>
      <c r="G315" s="618" t="s">
        <v>7032</v>
      </c>
    </row>
    <row r="316" spans="1:7" ht="15.75" x14ac:dyDescent="0.25">
      <c r="A316" s="618" t="s">
        <v>463</v>
      </c>
      <c r="B316" s="618" t="s">
        <v>7036</v>
      </c>
      <c r="C316" s="618" t="s">
        <v>7014</v>
      </c>
      <c r="D316" s="618" t="s">
        <v>438</v>
      </c>
      <c r="E316" s="64">
        <v>2025</v>
      </c>
      <c r="F316" s="683">
        <v>62100</v>
      </c>
      <c r="G316" s="618" t="s">
        <v>7018</v>
      </c>
    </row>
    <row r="317" spans="1:7" ht="15.75" x14ac:dyDescent="0.25">
      <c r="A317" s="618" t="s">
        <v>463</v>
      </c>
      <c r="B317" s="618" t="s">
        <v>7036</v>
      </c>
      <c r="C317" s="618" t="s">
        <v>7014</v>
      </c>
      <c r="D317" s="618" t="s">
        <v>438</v>
      </c>
      <c r="E317" s="64">
        <v>2025</v>
      </c>
      <c r="F317" s="683">
        <v>62300</v>
      </c>
      <c r="G317" s="618" t="s">
        <v>7019</v>
      </c>
    </row>
    <row r="318" spans="1:7" ht="15.75" x14ac:dyDescent="0.25">
      <c r="A318" s="618" t="s">
        <v>463</v>
      </c>
      <c r="B318" s="618" t="s">
        <v>7036</v>
      </c>
      <c r="C318" s="618" t="s">
        <v>7014</v>
      </c>
      <c r="D318" s="618" t="s">
        <v>438</v>
      </c>
      <c r="E318" s="64">
        <v>2025</v>
      </c>
      <c r="F318" s="683">
        <v>63700</v>
      </c>
      <c r="G318" s="618" t="s">
        <v>7032</v>
      </c>
    </row>
    <row r="319" spans="1:7" ht="15.75" x14ac:dyDescent="0.25">
      <c r="A319" s="618" t="s">
        <v>463</v>
      </c>
      <c r="B319" s="618" t="s">
        <v>7036</v>
      </c>
      <c r="C319" s="618" t="s">
        <v>7014</v>
      </c>
      <c r="D319" s="618" t="s">
        <v>426</v>
      </c>
      <c r="E319" s="631">
        <v>2025</v>
      </c>
      <c r="F319" s="683">
        <v>64900</v>
      </c>
      <c r="G319" s="618" t="s">
        <v>7037</v>
      </c>
    </row>
    <row r="320" spans="1:7" ht="15.75" x14ac:dyDescent="0.25">
      <c r="A320" s="618" t="s">
        <v>463</v>
      </c>
      <c r="B320" s="618" t="s">
        <v>7036</v>
      </c>
      <c r="C320" s="618" t="s">
        <v>7014</v>
      </c>
      <c r="D320" s="618" t="s">
        <v>426</v>
      </c>
      <c r="E320" s="64">
        <v>2025</v>
      </c>
      <c r="F320" s="683">
        <v>65100</v>
      </c>
      <c r="G320" s="618" t="s">
        <v>7038</v>
      </c>
    </row>
    <row r="321" spans="1:7" ht="15.75" x14ac:dyDescent="0.25">
      <c r="A321" s="618" t="s">
        <v>463</v>
      </c>
      <c r="B321" s="618" t="s">
        <v>7036</v>
      </c>
      <c r="C321" s="618" t="s">
        <v>7014</v>
      </c>
      <c r="D321" s="618" t="s">
        <v>438</v>
      </c>
      <c r="E321" s="64">
        <v>2025</v>
      </c>
      <c r="F321" s="683">
        <v>66500</v>
      </c>
      <c r="G321" s="618" t="s">
        <v>7032</v>
      </c>
    </row>
    <row r="322" spans="1:7" ht="15.75" x14ac:dyDescent="0.25">
      <c r="A322" s="618" t="s">
        <v>463</v>
      </c>
      <c r="B322" s="618" t="s">
        <v>7036</v>
      </c>
      <c r="C322" s="618" t="s">
        <v>7014</v>
      </c>
      <c r="D322" s="618" t="s">
        <v>426</v>
      </c>
      <c r="E322" s="64">
        <v>2025</v>
      </c>
      <c r="F322" s="683">
        <v>74700</v>
      </c>
      <c r="G322" s="618" t="s">
        <v>7037</v>
      </c>
    </row>
    <row r="323" spans="1:7" ht="15.75" x14ac:dyDescent="0.25">
      <c r="A323" s="618" t="s">
        <v>463</v>
      </c>
      <c r="B323" s="618" t="s">
        <v>7029</v>
      </c>
      <c r="C323" s="618" t="s">
        <v>7014</v>
      </c>
      <c r="D323" s="618" t="s">
        <v>438</v>
      </c>
      <c r="E323" s="64">
        <v>2025</v>
      </c>
      <c r="F323" s="683">
        <v>47100</v>
      </c>
      <c r="G323" s="618" t="s">
        <v>7015</v>
      </c>
    </row>
    <row r="324" spans="1:7" ht="15.75" x14ac:dyDescent="0.25">
      <c r="A324" s="618" t="s">
        <v>463</v>
      </c>
      <c r="B324" s="618" t="s">
        <v>7029</v>
      </c>
      <c r="C324" s="618" t="s">
        <v>7014</v>
      </c>
      <c r="D324" s="618" t="s">
        <v>438</v>
      </c>
      <c r="E324" s="64">
        <v>2025</v>
      </c>
      <c r="F324" s="683">
        <v>48300</v>
      </c>
      <c r="G324" s="618" t="s">
        <v>7030</v>
      </c>
    </row>
    <row r="325" spans="1:7" ht="15.75" x14ac:dyDescent="0.25">
      <c r="A325" s="618" t="s">
        <v>463</v>
      </c>
      <c r="B325" s="618" t="s">
        <v>7029</v>
      </c>
      <c r="C325" s="618" t="s">
        <v>7014</v>
      </c>
      <c r="D325" s="618" t="s">
        <v>438</v>
      </c>
      <c r="E325" s="64">
        <v>2025</v>
      </c>
      <c r="F325" s="683">
        <v>49000</v>
      </c>
      <c r="G325" s="618" t="s">
        <v>7017</v>
      </c>
    </row>
    <row r="326" spans="1:7" ht="15.75" x14ac:dyDescent="0.25">
      <c r="A326" s="618" t="s">
        <v>463</v>
      </c>
      <c r="B326" s="618" t="s">
        <v>7029</v>
      </c>
      <c r="C326" s="618" t="s">
        <v>7014</v>
      </c>
      <c r="D326" s="618" t="s">
        <v>426</v>
      </c>
      <c r="E326" s="631">
        <v>2025</v>
      </c>
      <c r="F326" s="683">
        <v>49900</v>
      </c>
      <c r="G326" s="618" t="s">
        <v>7015</v>
      </c>
    </row>
    <row r="327" spans="1:7" ht="15.75" x14ac:dyDescent="0.25">
      <c r="A327" s="618" t="s">
        <v>463</v>
      </c>
      <c r="B327" s="618" t="s">
        <v>7029</v>
      </c>
      <c r="C327" s="618" t="s">
        <v>7014</v>
      </c>
      <c r="D327" s="618" t="s">
        <v>438</v>
      </c>
      <c r="E327" s="64">
        <v>2025</v>
      </c>
      <c r="F327" s="683">
        <v>50200</v>
      </c>
      <c r="G327" s="618" t="s">
        <v>7031</v>
      </c>
    </row>
    <row r="328" spans="1:7" ht="15.75" x14ac:dyDescent="0.25">
      <c r="A328" s="618" t="s">
        <v>463</v>
      </c>
      <c r="B328" s="618" t="s">
        <v>7029</v>
      </c>
      <c r="C328" s="618" t="s">
        <v>7014</v>
      </c>
      <c r="D328" s="618" t="s">
        <v>438</v>
      </c>
      <c r="E328" s="64">
        <v>2025</v>
      </c>
      <c r="F328" s="683">
        <v>50600</v>
      </c>
      <c r="G328" s="618" t="s">
        <v>7018</v>
      </c>
    </row>
    <row r="329" spans="1:7" ht="15.75" x14ac:dyDescent="0.25">
      <c r="A329" s="618" t="s">
        <v>463</v>
      </c>
      <c r="B329" s="618" t="s">
        <v>7029</v>
      </c>
      <c r="C329" s="618" t="s">
        <v>7014</v>
      </c>
      <c r="D329" s="618" t="s">
        <v>438</v>
      </c>
      <c r="E329" s="64">
        <v>2025</v>
      </c>
      <c r="F329" s="683">
        <v>50800</v>
      </c>
      <c r="G329" s="618" t="s">
        <v>7019</v>
      </c>
    </row>
    <row r="330" spans="1:7" ht="15.75" x14ac:dyDescent="0.25">
      <c r="A330" s="618" t="s">
        <v>463</v>
      </c>
      <c r="B330" s="618" t="s">
        <v>7029</v>
      </c>
      <c r="C330" s="618" t="s">
        <v>7014</v>
      </c>
      <c r="D330" s="618" t="s">
        <v>426</v>
      </c>
      <c r="E330" s="631">
        <v>2025</v>
      </c>
      <c r="F330" s="683">
        <v>51100</v>
      </c>
      <c r="G330" s="618" t="s">
        <v>7030</v>
      </c>
    </row>
    <row r="331" spans="1:7" ht="15.75" x14ac:dyDescent="0.25">
      <c r="A331" s="618" t="s">
        <v>463</v>
      </c>
      <c r="B331" s="618" t="s">
        <v>7029</v>
      </c>
      <c r="C331" s="618" t="s">
        <v>7014</v>
      </c>
      <c r="D331" s="618" t="s">
        <v>426</v>
      </c>
      <c r="E331" s="64">
        <v>2025</v>
      </c>
      <c r="F331" s="683">
        <v>51800</v>
      </c>
      <c r="G331" s="618" t="s">
        <v>7017</v>
      </c>
    </row>
    <row r="332" spans="1:7" ht="15.75" x14ac:dyDescent="0.25">
      <c r="A332" s="618" t="s">
        <v>463</v>
      </c>
      <c r="B332" s="618" t="s">
        <v>7029</v>
      </c>
      <c r="C332" s="618" t="s">
        <v>7014</v>
      </c>
      <c r="D332" s="618" t="s">
        <v>438</v>
      </c>
      <c r="E332" s="64">
        <v>2025</v>
      </c>
      <c r="F332" s="683">
        <v>52000</v>
      </c>
      <c r="G332" s="618" t="s">
        <v>7032</v>
      </c>
    </row>
    <row r="333" spans="1:7" ht="15.75" x14ac:dyDescent="0.25">
      <c r="A333" s="618" t="s">
        <v>463</v>
      </c>
      <c r="B333" s="618" t="s">
        <v>7029</v>
      </c>
      <c r="C333" s="618" t="s">
        <v>7014</v>
      </c>
      <c r="D333" s="618" t="s">
        <v>426</v>
      </c>
      <c r="E333" s="64">
        <v>2025</v>
      </c>
      <c r="F333" s="683">
        <v>53000</v>
      </c>
      <c r="G333" s="618" t="s">
        <v>7031</v>
      </c>
    </row>
    <row r="334" spans="1:7" ht="15.75" x14ac:dyDescent="0.25">
      <c r="A334" s="618" t="s">
        <v>463</v>
      </c>
      <c r="B334" s="618" t="s">
        <v>7029</v>
      </c>
      <c r="C334" s="618" t="s">
        <v>7014</v>
      </c>
      <c r="D334" s="618" t="s">
        <v>426</v>
      </c>
      <c r="E334" s="631">
        <v>2025</v>
      </c>
      <c r="F334" s="683">
        <v>53400</v>
      </c>
      <c r="G334" s="618" t="s">
        <v>7018</v>
      </c>
    </row>
    <row r="335" spans="1:7" ht="15.75" x14ac:dyDescent="0.25">
      <c r="A335" s="618" t="s">
        <v>463</v>
      </c>
      <c r="B335" s="618" t="s">
        <v>7029</v>
      </c>
      <c r="C335" s="618" t="s">
        <v>7014</v>
      </c>
      <c r="D335" s="618" t="s">
        <v>426</v>
      </c>
      <c r="E335" s="64">
        <v>2025</v>
      </c>
      <c r="F335" s="683">
        <v>53600</v>
      </c>
      <c r="G335" s="618" t="s">
        <v>7019</v>
      </c>
    </row>
    <row r="336" spans="1:7" ht="15.75" x14ac:dyDescent="0.25">
      <c r="A336" s="618" t="s">
        <v>463</v>
      </c>
      <c r="B336" s="618" t="s">
        <v>7029</v>
      </c>
      <c r="C336" s="618" t="s">
        <v>7014</v>
      </c>
      <c r="D336" s="618" t="s">
        <v>426</v>
      </c>
      <c r="E336" s="64">
        <v>2025</v>
      </c>
      <c r="F336" s="683">
        <v>54800</v>
      </c>
      <c r="G336" s="618" t="s">
        <v>7032</v>
      </c>
    </row>
    <row r="337" spans="1:7" ht="15.75" x14ac:dyDescent="0.25">
      <c r="A337" s="618" t="s">
        <v>463</v>
      </c>
      <c r="B337" s="618" t="s">
        <v>7028</v>
      </c>
      <c r="C337" s="618" t="s">
        <v>1982</v>
      </c>
      <c r="D337" s="618" t="s">
        <v>110</v>
      </c>
      <c r="E337" s="64">
        <v>2025</v>
      </c>
      <c r="F337" s="683">
        <v>29600</v>
      </c>
      <c r="G337" s="618" t="s">
        <v>6882</v>
      </c>
    </row>
    <row r="338" spans="1:7" ht="15.75" x14ac:dyDescent="0.25">
      <c r="A338" s="618" t="s">
        <v>463</v>
      </c>
      <c r="B338" s="618" t="s">
        <v>7028</v>
      </c>
      <c r="C338" s="618" t="s">
        <v>1982</v>
      </c>
      <c r="D338" s="618" t="s">
        <v>426</v>
      </c>
      <c r="E338" s="64">
        <v>2025</v>
      </c>
      <c r="F338" s="683">
        <v>31200</v>
      </c>
      <c r="G338" s="618" t="s">
        <v>6882</v>
      </c>
    </row>
    <row r="339" spans="1:7" ht="15.75" x14ac:dyDescent="0.25">
      <c r="A339" s="618" t="s">
        <v>463</v>
      </c>
      <c r="B339" s="618" t="s">
        <v>7025</v>
      </c>
      <c r="C339" s="618" t="s">
        <v>3950</v>
      </c>
      <c r="D339" s="618" t="s">
        <v>110</v>
      </c>
      <c r="E339" s="64">
        <v>2025</v>
      </c>
      <c r="F339" s="683">
        <v>25600</v>
      </c>
      <c r="G339" s="618" t="s">
        <v>6882</v>
      </c>
    </row>
    <row r="340" spans="1:7" ht="15.75" x14ac:dyDescent="0.25">
      <c r="A340" s="618" t="s">
        <v>463</v>
      </c>
      <c r="B340" s="618" t="s">
        <v>7025</v>
      </c>
      <c r="C340" s="618" t="s">
        <v>1982</v>
      </c>
      <c r="D340" s="618" t="s">
        <v>426</v>
      </c>
      <c r="E340" s="631">
        <v>2025</v>
      </c>
      <c r="F340" s="683">
        <v>27600</v>
      </c>
      <c r="G340" s="618" t="s">
        <v>6882</v>
      </c>
    </row>
    <row r="341" spans="1:7" ht="15.75" x14ac:dyDescent="0.25">
      <c r="A341" s="618" t="s">
        <v>463</v>
      </c>
      <c r="B341" s="618" t="s">
        <v>7026</v>
      </c>
      <c r="C341" s="618" t="s">
        <v>3950</v>
      </c>
      <c r="D341" s="618" t="s">
        <v>110</v>
      </c>
      <c r="E341" s="64">
        <v>2025</v>
      </c>
      <c r="F341" s="683">
        <v>26800</v>
      </c>
      <c r="G341" s="618" t="s">
        <v>6882</v>
      </c>
    </row>
    <row r="342" spans="1:7" ht="15.75" x14ac:dyDescent="0.25">
      <c r="A342" s="618" t="s">
        <v>463</v>
      </c>
      <c r="B342" s="618" t="s">
        <v>7026</v>
      </c>
      <c r="C342" s="618" t="s">
        <v>1982</v>
      </c>
      <c r="D342" s="618" t="s">
        <v>426</v>
      </c>
      <c r="E342" s="64">
        <v>2025</v>
      </c>
      <c r="F342" s="683">
        <v>28800</v>
      </c>
      <c r="G342" s="618" t="s">
        <v>6882</v>
      </c>
    </row>
    <row r="343" spans="1:7" ht="15.75" x14ac:dyDescent="0.25">
      <c r="A343" s="618" t="s">
        <v>463</v>
      </c>
      <c r="B343" s="618" t="s">
        <v>7027</v>
      </c>
      <c r="C343" s="618" t="s">
        <v>1982</v>
      </c>
      <c r="D343" s="618" t="s">
        <v>110</v>
      </c>
      <c r="E343" s="64">
        <v>2025</v>
      </c>
      <c r="F343" s="683">
        <v>29600</v>
      </c>
      <c r="G343" s="618" t="s">
        <v>6882</v>
      </c>
    </row>
    <row r="344" spans="1:7" ht="15.75" x14ac:dyDescent="0.25">
      <c r="A344" s="618" t="s">
        <v>463</v>
      </c>
      <c r="B344" s="618" t="s">
        <v>7027</v>
      </c>
      <c r="C344" s="618" t="s">
        <v>1982</v>
      </c>
      <c r="D344" s="618" t="s">
        <v>426</v>
      </c>
      <c r="E344" s="631">
        <v>2025</v>
      </c>
      <c r="F344" s="683">
        <v>31200</v>
      </c>
      <c r="G344" s="618" t="s">
        <v>6882</v>
      </c>
    </row>
    <row r="345" spans="1:7" ht="15.75" x14ac:dyDescent="0.25">
      <c r="A345" s="618" t="s">
        <v>463</v>
      </c>
      <c r="B345" s="618" t="s">
        <v>7132</v>
      </c>
      <c r="C345" s="618" t="s">
        <v>3950</v>
      </c>
      <c r="D345" s="618" t="s">
        <v>110</v>
      </c>
      <c r="E345" s="631">
        <v>2025</v>
      </c>
      <c r="F345" s="683">
        <v>24600</v>
      </c>
      <c r="G345" s="618" t="s">
        <v>6882</v>
      </c>
    </row>
    <row r="346" spans="1:7" ht="15.75" x14ac:dyDescent="0.25">
      <c r="A346" s="618" t="s">
        <v>463</v>
      </c>
      <c r="B346" s="618" t="s">
        <v>7133</v>
      </c>
      <c r="C346" s="618" t="s">
        <v>3950</v>
      </c>
      <c r="D346" s="618" t="s">
        <v>110</v>
      </c>
      <c r="E346" s="64">
        <v>2025</v>
      </c>
      <c r="F346" s="683">
        <v>26400</v>
      </c>
      <c r="G346" s="618" t="s">
        <v>6882</v>
      </c>
    </row>
    <row r="347" spans="1:7" ht="15.75" x14ac:dyDescent="0.25">
      <c r="A347" s="618" t="s">
        <v>463</v>
      </c>
      <c r="B347" s="618" t="s">
        <v>7134</v>
      </c>
      <c r="C347" s="618" t="s">
        <v>3950</v>
      </c>
      <c r="D347" s="618" t="s">
        <v>110</v>
      </c>
      <c r="E347" s="64">
        <v>2025</v>
      </c>
      <c r="F347" s="683">
        <v>26400</v>
      </c>
      <c r="G347" s="618" t="s">
        <v>6882</v>
      </c>
    </row>
    <row r="348" spans="1:7" ht="15.75" x14ac:dyDescent="0.25">
      <c r="A348" s="618" t="s">
        <v>463</v>
      </c>
      <c r="B348" s="618" t="s">
        <v>4828</v>
      </c>
      <c r="C348" s="618" t="s">
        <v>3950</v>
      </c>
      <c r="D348" s="618" t="s">
        <v>110</v>
      </c>
      <c r="E348" s="64">
        <v>2025</v>
      </c>
      <c r="F348" s="683">
        <v>22900</v>
      </c>
      <c r="G348" s="618" t="s">
        <v>6882</v>
      </c>
    </row>
    <row r="349" spans="1:7" ht="15.75" x14ac:dyDescent="0.25">
      <c r="A349" s="618" t="s">
        <v>463</v>
      </c>
      <c r="B349" s="618" t="s">
        <v>3487</v>
      </c>
      <c r="C349" s="618" t="s">
        <v>3950</v>
      </c>
      <c r="D349" s="618" t="s">
        <v>110</v>
      </c>
      <c r="E349" s="64">
        <v>2025</v>
      </c>
      <c r="F349" s="683">
        <v>24800</v>
      </c>
      <c r="G349" s="618" t="s">
        <v>6882</v>
      </c>
    </row>
    <row r="350" spans="1:7" ht="15.75" x14ac:dyDescent="0.25">
      <c r="A350" s="54" t="s">
        <v>3047</v>
      </c>
      <c r="B350" s="54" t="s">
        <v>9605</v>
      </c>
      <c r="C350" s="54" t="s">
        <v>3970</v>
      </c>
      <c r="D350" s="54" t="s">
        <v>110</v>
      </c>
      <c r="E350" s="631">
        <v>2025</v>
      </c>
      <c r="F350" s="681">
        <v>55925</v>
      </c>
      <c r="G350" s="54" t="s">
        <v>487</v>
      </c>
    </row>
    <row r="351" spans="1:7" ht="15.75" x14ac:dyDescent="0.25">
      <c r="A351" s="54" t="s">
        <v>3047</v>
      </c>
      <c r="B351" s="54" t="s">
        <v>9609</v>
      </c>
      <c r="C351" s="54" t="s">
        <v>3970</v>
      </c>
      <c r="D351" s="54" t="s">
        <v>110</v>
      </c>
      <c r="E351" s="631">
        <v>2025</v>
      </c>
      <c r="F351" s="681">
        <v>62655</v>
      </c>
      <c r="G351" s="54" t="s">
        <v>3116</v>
      </c>
    </row>
    <row r="352" spans="1:7" ht="15.75" x14ac:dyDescent="0.25">
      <c r="A352" s="54" t="s">
        <v>3047</v>
      </c>
      <c r="B352" s="54" t="s">
        <v>9606</v>
      </c>
      <c r="C352" s="54" t="s">
        <v>3970</v>
      </c>
      <c r="D352" s="54" t="s">
        <v>110</v>
      </c>
      <c r="E352" s="64">
        <v>2025</v>
      </c>
      <c r="F352" s="681">
        <v>55925</v>
      </c>
      <c r="G352" s="54" t="s">
        <v>3116</v>
      </c>
    </row>
    <row r="353" spans="1:7" ht="15.75" x14ac:dyDescent="0.25">
      <c r="A353" s="54" t="s">
        <v>3047</v>
      </c>
      <c r="B353" s="54" t="s">
        <v>9608</v>
      </c>
      <c r="C353" s="54" t="s">
        <v>3970</v>
      </c>
      <c r="D353" s="54" t="s">
        <v>110</v>
      </c>
      <c r="E353" s="64">
        <v>2025</v>
      </c>
      <c r="F353" s="681">
        <v>55925</v>
      </c>
      <c r="G353" s="54" t="s">
        <v>3116</v>
      </c>
    </row>
    <row r="354" spans="1:7" ht="15.75" x14ac:dyDescent="0.25">
      <c r="A354" s="54" t="s">
        <v>3047</v>
      </c>
      <c r="B354" s="54" t="s">
        <v>9607</v>
      </c>
      <c r="C354" s="54" t="s">
        <v>3970</v>
      </c>
      <c r="D354" s="54" t="s">
        <v>110</v>
      </c>
      <c r="E354" s="64">
        <v>2025</v>
      </c>
      <c r="F354" s="681">
        <v>55925</v>
      </c>
      <c r="G354" s="54" t="s">
        <v>3116</v>
      </c>
    </row>
    <row r="355" spans="1:7" ht="15.75" x14ac:dyDescent="0.25">
      <c r="A355" s="618" t="s">
        <v>4508</v>
      </c>
      <c r="B355" s="618" t="s">
        <v>7054</v>
      </c>
      <c r="C355" s="618" t="s">
        <v>2114</v>
      </c>
      <c r="D355" s="618" t="s">
        <v>426</v>
      </c>
      <c r="E355" s="64">
        <v>2025</v>
      </c>
      <c r="F355" s="683">
        <v>33900</v>
      </c>
      <c r="G355" s="618" t="s">
        <v>6882</v>
      </c>
    </row>
    <row r="356" spans="1:7" ht="15.75" x14ac:dyDescent="0.25">
      <c r="A356" s="618" t="s">
        <v>4508</v>
      </c>
      <c r="B356" s="618" t="s">
        <v>7055</v>
      </c>
      <c r="C356" s="618" t="s">
        <v>2114</v>
      </c>
      <c r="D356" s="618" t="s">
        <v>426</v>
      </c>
      <c r="E356" s="64">
        <v>2025</v>
      </c>
      <c r="F356" s="683">
        <v>39195</v>
      </c>
      <c r="G356" s="618" t="s">
        <v>6882</v>
      </c>
    </row>
    <row r="357" spans="1:7" ht="15.75" x14ac:dyDescent="0.25">
      <c r="A357" s="618" t="s">
        <v>4508</v>
      </c>
      <c r="B357" s="618" t="s">
        <v>7056</v>
      </c>
      <c r="C357" s="618" t="s">
        <v>1982</v>
      </c>
      <c r="D357" s="618" t="s">
        <v>426</v>
      </c>
      <c r="E357" s="64">
        <v>2025</v>
      </c>
      <c r="F357" s="683">
        <v>43900</v>
      </c>
      <c r="G357" s="618" t="s">
        <v>6882</v>
      </c>
    </row>
    <row r="358" spans="1:7" ht="15.75" x14ac:dyDescent="0.25">
      <c r="A358" s="618" t="s">
        <v>4508</v>
      </c>
      <c r="B358" s="618" t="s">
        <v>7057</v>
      </c>
      <c r="C358" s="618" t="s">
        <v>1982</v>
      </c>
      <c r="D358" s="618" t="s">
        <v>426</v>
      </c>
      <c r="E358" s="631">
        <v>2025</v>
      </c>
      <c r="F358" s="683">
        <v>49245</v>
      </c>
      <c r="G358" s="618" t="s">
        <v>6882</v>
      </c>
    </row>
    <row r="359" spans="1:7" ht="15.75" x14ac:dyDescent="0.25">
      <c r="A359" s="665" t="s">
        <v>4508</v>
      </c>
      <c r="B359" s="665" t="s">
        <v>9632</v>
      </c>
      <c r="C359" s="54" t="s">
        <v>2114</v>
      </c>
      <c r="D359" s="54" t="s">
        <v>426</v>
      </c>
      <c r="E359" s="64">
        <v>2025</v>
      </c>
      <c r="F359" s="681">
        <v>47220</v>
      </c>
      <c r="G359" s="54" t="s">
        <v>6882</v>
      </c>
    </row>
    <row r="360" spans="1:7" ht="15.75" x14ac:dyDescent="0.25">
      <c r="A360" s="618" t="s">
        <v>5591</v>
      </c>
      <c r="B360" s="618" t="s">
        <v>7051</v>
      </c>
      <c r="C360" s="618" t="s">
        <v>3970</v>
      </c>
      <c r="D360" s="618" t="s">
        <v>43</v>
      </c>
      <c r="E360" s="64">
        <v>2025</v>
      </c>
      <c r="F360" s="683">
        <v>43920</v>
      </c>
      <c r="G360" s="618" t="s">
        <v>6882</v>
      </c>
    </row>
    <row r="361" spans="1:7" ht="15.75" x14ac:dyDescent="0.25">
      <c r="A361" s="618" t="s">
        <v>5591</v>
      </c>
      <c r="B361" s="618" t="s">
        <v>7051</v>
      </c>
      <c r="C361" s="618" t="s">
        <v>3970</v>
      </c>
      <c r="D361" s="618" t="s">
        <v>426</v>
      </c>
      <c r="E361" s="64">
        <v>2025</v>
      </c>
      <c r="F361" s="683">
        <v>45920</v>
      </c>
      <c r="G361" s="618" t="s">
        <v>6882</v>
      </c>
    </row>
    <row r="362" spans="1:7" ht="15.75" x14ac:dyDescent="0.25">
      <c r="A362" s="618" t="s">
        <v>5591</v>
      </c>
      <c r="B362" s="618" t="s">
        <v>7135</v>
      </c>
      <c r="C362" s="618" t="s">
        <v>3970</v>
      </c>
      <c r="D362" s="618" t="s">
        <v>43</v>
      </c>
      <c r="E362" s="631">
        <v>2025</v>
      </c>
      <c r="F362" s="683">
        <v>47920</v>
      </c>
      <c r="G362" s="618" t="s">
        <v>6882</v>
      </c>
    </row>
    <row r="363" spans="1:7" ht="15.75" x14ac:dyDescent="0.25">
      <c r="A363" s="618" t="s">
        <v>5591</v>
      </c>
      <c r="B363" s="618" t="s">
        <v>7135</v>
      </c>
      <c r="C363" s="618" t="s">
        <v>3970</v>
      </c>
      <c r="D363" s="618" t="s">
        <v>426</v>
      </c>
      <c r="E363" s="64">
        <v>2025</v>
      </c>
      <c r="F363" s="683">
        <v>49920</v>
      </c>
      <c r="G363" s="618" t="s">
        <v>6882</v>
      </c>
    </row>
    <row r="364" spans="1:7" ht="15.75" x14ac:dyDescent="0.25">
      <c r="A364" s="618" t="s">
        <v>5591</v>
      </c>
      <c r="B364" s="618" t="s">
        <v>7053</v>
      </c>
      <c r="C364" s="618" t="s">
        <v>3970</v>
      </c>
      <c r="D364" s="618" t="s">
        <v>43</v>
      </c>
      <c r="E364" s="64">
        <v>2025</v>
      </c>
      <c r="F364" s="683">
        <v>51920</v>
      </c>
      <c r="G364" s="618" t="s">
        <v>6882</v>
      </c>
    </row>
    <row r="365" spans="1:7" ht="15.75" x14ac:dyDescent="0.25">
      <c r="A365" s="618" t="s">
        <v>5591</v>
      </c>
      <c r="B365" s="618" t="s">
        <v>7053</v>
      </c>
      <c r="C365" s="618" t="s">
        <v>3970</v>
      </c>
      <c r="D365" s="618" t="s">
        <v>426</v>
      </c>
      <c r="E365" s="64">
        <v>2025</v>
      </c>
      <c r="F365" s="683">
        <v>54920</v>
      </c>
      <c r="G365" s="618" t="s">
        <v>6882</v>
      </c>
    </row>
    <row r="366" spans="1:7" ht="15.75" x14ac:dyDescent="0.25">
      <c r="A366" s="618" t="s">
        <v>5591</v>
      </c>
      <c r="B366" s="618" t="s">
        <v>7049</v>
      </c>
      <c r="C366" s="618" t="s">
        <v>3970</v>
      </c>
      <c r="D366" s="618" t="s">
        <v>43</v>
      </c>
      <c r="E366" s="64">
        <v>2025</v>
      </c>
      <c r="F366" s="683">
        <v>42170</v>
      </c>
      <c r="G366" s="618" t="s">
        <v>6882</v>
      </c>
    </row>
    <row r="367" spans="1:7" ht="15.75" x14ac:dyDescent="0.25">
      <c r="A367" s="618" t="s">
        <v>5591</v>
      </c>
      <c r="B367" s="618" t="s">
        <v>7049</v>
      </c>
      <c r="C367" s="618" t="s">
        <v>3970</v>
      </c>
      <c r="D367" s="618" t="s">
        <v>426</v>
      </c>
      <c r="E367" s="64">
        <v>2025</v>
      </c>
      <c r="F367" s="683">
        <v>44170</v>
      </c>
      <c r="G367" s="618" t="s">
        <v>6882</v>
      </c>
    </row>
    <row r="368" spans="1:7" ht="15.75" x14ac:dyDescent="0.25">
      <c r="A368" s="618" t="s">
        <v>5591</v>
      </c>
      <c r="B368" s="618" t="s">
        <v>7050</v>
      </c>
      <c r="C368" s="618" t="s">
        <v>3970</v>
      </c>
      <c r="D368" s="618" t="s">
        <v>43</v>
      </c>
      <c r="E368" s="631">
        <v>2025</v>
      </c>
      <c r="F368" s="683">
        <v>43765</v>
      </c>
      <c r="G368" s="618" t="s">
        <v>6882</v>
      </c>
    </row>
    <row r="369" spans="1:7" ht="15.75" x14ac:dyDescent="0.25">
      <c r="A369" s="618" t="s">
        <v>5591</v>
      </c>
      <c r="B369" s="618" t="s">
        <v>7050</v>
      </c>
      <c r="C369" s="618" t="s">
        <v>3970</v>
      </c>
      <c r="D369" s="618" t="s">
        <v>426</v>
      </c>
      <c r="E369" s="64">
        <v>2025</v>
      </c>
      <c r="F369" s="683">
        <v>45765</v>
      </c>
      <c r="G369" s="618" t="s">
        <v>6882</v>
      </c>
    </row>
    <row r="370" spans="1:7" ht="15.75" x14ac:dyDescent="0.25">
      <c r="A370" s="54" t="s">
        <v>6861</v>
      </c>
      <c r="B370" s="54" t="s">
        <v>9658</v>
      </c>
      <c r="C370" s="54" t="s">
        <v>9659</v>
      </c>
      <c r="D370" s="54" t="s">
        <v>110</v>
      </c>
      <c r="E370" s="631">
        <v>2025</v>
      </c>
      <c r="F370" s="681">
        <v>21919</v>
      </c>
      <c r="G370" s="54" t="s">
        <v>6882</v>
      </c>
    </row>
    <row r="371" spans="1:7" ht="15.75" x14ac:dyDescent="0.25">
      <c r="A371" s="54" t="s">
        <v>6861</v>
      </c>
      <c r="B371" s="54" t="s">
        <v>9658</v>
      </c>
      <c r="C371" s="54" t="s">
        <v>9660</v>
      </c>
      <c r="D371" s="54" t="s">
        <v>110</v>
      </c>
      <c r="E371" s="64">
        <v>2025</v>
      </c>
      <c r="F371" s="681">
        <v>20531</v>
      </c>
      <c r="G371" s="54" t="s">
        <v>6882</v>
      </c>
    </row>
    <row r="372" spans="1:7" ht="15.75" x14ac:dyDescent="0.25">
      <c r="A372" s="54" t="s">
        <v>6861</v>
      </c>
      <c r="B372" s="54" t="s">
        <v>9661</v>
      </c>
      <c r="C372" s="54" t="s">
        <v>9662</v>
      </c>
      <c r="D372" s="54" t="s">
        <v>110</v>
      </c>
      <c r="E372" s="64">
        <v>2025</v>
      </c>
      <c r="F372" s="681">
        <v>19143</v>
      </c>
      <c r="G372" s="54" t="s">
        <v>135</v>
      </c>
    </row>
    <row r="373" spans="1:7" ht="15.75" x14ac:dyDescent="0.25">
      <c r="A373" s="54" t="s">
        <v>6861</v>
      </c>
      <c r="B373" s="54" t="s">
        <v>9661</v>
      </c>
      <c r="C373" s="54" t="s">
        <v>9663</v>
      </c>
      <c r="D373" s="54" t="s">
        <v>110</v>
      </c>
      <c r="E373" s="64">
        <v>2025</v>
      </c>
      <c r="F373" s="681">
        <v>16921.940000000002</v>
      </c>
      <c r="G373" s="54" t="s">
        <v>135</v>
      </c>
    </row>
    <row r="374" spans="1:7" ht="15.75" x14ac:dyDescent="0.25">
      <c r="A374" s="54" t="s">
        <v>6861</v>
      </c>
      <c r="B374" s="54" t="s">
        <v>9661</v>
      </c>
      <c r="C374" s="54" t="s">
        <v>9664</v>
      </c>
      <c r="D374" s="54" t="s">
        <v>110</v>
      </c>
      <c r="E374" s="631">
        <v>2025</v>
      </c>
      <c r="F374" s="681">
        <v>18587.620000000003</v>
      </c>
      <c r="G374" s="54" t="s">
        <v>135</v>
      </c>
    </row>
    <row r="375" spans="1:7" ht="15.75" x14ac:dyDescent="0.25">
      <c r="A375" s="54" t="s">
        <v>6861</v>
      </c>
      <c r="B375" s="54" t="s">
        <v>9661</v>
      </c>
      <c r="C375" s="54" t="s">
        <v>9660</v>
      </c>
      <c r="D375" s="54" t="s">
        <v>110</v>
      </c>
      <c r="E375" s="64">
        <v>2025</v>
      </c>
      <c r="F375" s="681">
        <v>16089</v>
      </c>
      <c r="G375" s="54" t="s">
        <v>135</v>
      </c>
    </row>
    <row r="376" spans="1:7" ht="15.75" x14ac:dyDescent="0.25">
      <c r="A376" s="54" t="s">
        <v>6861</v>
      </c>
      <c r="B376" s="54" t="s">
        <v>9661</v>
      </c>
      <c r="C376" s="54" t="s">
        <v>9665</v>
      </c>
      <c r="D376" s="54" t="s">
        <v>110</v>
      </c>
      <c r="E376" s="64">
        <v>2025</v>
      </c>
      <c r="F376" s="681">
        <v>17615.97</v>
      </c>
      <c r="G376" s="54" t="s">
        <v>135</v>
      </c>
    </row>
    <row r="377" spans="1:7" ht="15.75" x14ac:dyDescent="0.25">
      <c r="A377" s="54" t="s">
        <v>6861</v>
      </c>
      <c r="B377" s="54" t="s">
        <v>9661</v>
      </c>
      <c r="C377" s="54" t="s">
        <v>9666</v>
      </c>
      <c r="D377" s="54" t="s">
        <v>110</v>
      </c>
      <c r="E377" s="64">
        <v>2025</v>
      </c>
      <c r="F377" s="681">
        <v>17199.559999999998</v>
      </c>
      <c r="G377" s="54" t="s">
        <v>135</v>
      </c>
    </row>
    <row r="378" spans="1:7" ht="15.75" x14ac:dyDescent="0.25">
      <c r="A378" s="54" t="s">
        <v>6054</v>
      </c>
      <c r="B378" s="54" t="s">
        <v>9668</v>
      </c>
      <c r="C378" s="54" t="s">
        <v>3945</v>
      </c>
      <c r="D378" s="54" t="s">
        <v>110</v>
      </c>
      <c r="E378" s="64">
        <v>2025</v>
      </c>
      <c r="F378" s="681">
        <v>35000</v>
      </c>
      <c r="G378" s="54" t="s">
        <v>2604</v>
      </c>
    </row>
    <row r="379" spans="1:7" ht="15.75" x14ac:dyDescent="0.25">
      <c r="A379" s="54" t="s">
        <v>6054</v>
      </c>
      <c r="B379" s="54" t="s">
        <v>9667</v>
      </c>
      <c r="C379" s="54" t="s">
        <v>3945</v>
      </c>
      <c r="D379" s="54" t="s">
        <v>110</v>
      </c>
      <c r="E379" s="631">
        <v>2025</v>
      </c>
      <c r="F379" s="681">
        <v>35000</v>
      </c>
      <c r="G379" s="54" t="s">
        <v>2604</v>
      </c>
    </row>
    <row r="380" spans="1:7" ht="15.75" x14ac:dyDescent="0.25">
      <c r="A380" s="618" t="s">
        <v>476</v>
      </c>
      <c r="B380" s="618" t="s">
        <v>482</v>
      </c>
      <c r="C380" s="618" t="s">
        <v>3245</v>
      </c>
      <c r="D380" s="618" t="s">
        <v>43</v>
      </c>
      <c r="E380" s="64">
        <v>2025</v>
      </c>
      <c r="F380" s="683">
        <v>39360</v>
      </c>
      <c r="G380" s="618" t="s">
        <v>6882</v>
      </c>
    </row>
    <row r="381" spans="1:7" ht="15.75" x14ac:dyDescent="0.25">
      <c r="A381" s="618" t="s">
        <v>476</v>
      </c>
      <c r="B381" s="618" t="s">
        <v>482</v>
      </c>
      <c r="C381" s="618" t="s">
        <v>3245</v>
      </c>
      <c r="D381" s="618" t="s">
        <v>426</v>
      </c>
      <c r="E381" s="64">
        <v>2025</v>
      </c>
      <c r="F381" s="683">
        <v>41360</v>
      </c>
      <c r="G381" s="618" t="s">
        <v>6882</v>
      </c>
    </row>
    <row r="382" spans="1:7" ht="15.75" x14ac:dyDescent="0.25">
      <c r="A382" s="618" t="s">
        <v>476</v>
      </c>
      <c r="B382" s="618" t="s">
        <v>7066</v>
      </c>
      <c r="C382" s="618" t="s">
        <v>1981</v>
      </c>
      <c r="D382" s="618" t="s">
        <v>43</v>
      </c>
      <c r="E382" s="64">
        <v>2025</v>
      </c>
      <c r="F382" s="683">
        <v>57125</v>
      </c>
      <c r="G382" s="618" t="s">
        <v>6882</v>
      </c>
    </row>
    <row r="383" spans="1:7" ht="15.75" x14ac:dyDescent="0.25">
      <c r="A383" s="618" t="s">
        <v>476</v>
      </c>
      <c r="B383" s="618" t="s">
        <v>7066</v>
      </c>
      <c r="C383" s="618" t="s">
        <v>1981</v>
      </c>
      <c r="D383" s="618" t="s">
        <v>426</v>
      </c>
      <c r="E383" s="64">
        <v>2025</v>
      </c>
      <c r="F383" s="683">
        <v>59125</v>
      </c>
      <c r="G383" s="618" t="s">
        <v>6882</v>
      </c>
    </row>
    <row r="384" spans="1:7" ht="15.75" x14ac:dyDescent="0.25">
      <c r="A384" s="618" t="s">
        <v>476</v>
      </c>
      <c r="B384" s="618" t="s">
        <v>2233</v>
      </c>
      <c r="C384" s="618" t="s">
        <v>3245</v>
      </c>
      <c r="D384" s="618" t="s">
        <v>43</v>
      </c>
      <c r="E384" s="631">
        <v>2025</v>
      </c>
      <c r="F384" s="683">
        <v>50020</v>
      </c>
      <c r="G384" s="618" t="s">
        <v>6882</v>
      </c>
    </row>
    <row r="385" spans="1:7" ht="15.75" x14ac:dyDescent="0.25">
      <c r="A385" s="618" t="s">
        <v>476</v>
      </c>
      <c r="B385" s="618" t="s">
        <v>2233</v>
      </c>
      <c r="C385" s="618" t="s">
        <v>3245</v>
      </c>
      <c r="D385" s="618" t="s">
        <v>426</v>
      </c>
      <c r="E385" s="64">
        <v>2025</v>
      </c>
      <c r="F385" s="683">
        <v>52020</v>
      </c>
      <c r="G385" s="618" t="s">
        <v>6882</v>
      </c>
    </row>
    <row r="386" spans="1:7" ht="15.75" x14ac:dyDescent="0.25">
      <c r="A386" s="618" t="s">
        <v>476</v>
      </c>
      <c r="B386" s="618" t="s">
        <v>7067</v>
      </c>
      <c r="C386" s="618" t="s">
        <v>1981</v>
      </c>
      <c r="D386" s="618" t="s">
        <v>43</v>
      </c>
      <c r="E386" s="64">
        <v>2025</v>
      </c>
      <c r="F386" s="683">
        <v>57270</v>
      </c>
      <c r="G386" s="618" t="s">
        <v>6882</v>
      </c>
    </row>
    <row r="387" spans="1:7" ht="15.75" x14ac:dyDescent="0.25">
      <c r="A387" s="618" t="s">
        <v>476</v>
      </c>
      <c r="B387" s="618" t="s">
        <v>7067</v>
      </c>
      <c r="C387" s="618" t="s">
        <v>1981</v>
      </c>
      <c r="D387" s="618" t="s">
        <v>426</v>
      </c>
      <c r="E387" s="631">
        <v>2025</v>
      </c>
      <c r="F387" s="683">
        <v>59270</v>
      </c>
      <c r="G387" s="618" t="s">
        <v>6882</v>
      </c>
    </row>
    <row r="388" spans="1:7" ht="15.75" x14ac:dyDescent="0.25">
      <c r="A388" s="618" t="s">
        <v>476</v>
      </c>
      <c r="B388" s="618" t="s">
        <v>7063</v>
      </c>
      <c r="C388" s="618" t="s">
        <v>1981</v>
      </c>
      <c r="D388" s="618" t="s">
        <v>43</v>
      </c>
      <c r="E388" s="64">
        <v>2025</v>
      </c>
      <c r="F388" s="683">
        <v>52605</v>
      </c>
      <c r="G388" s="618" t="s">
        <v>6882</v>
      </c>
    </row>
    <row r="389" spans="1:7" ht="15.75" x14ac:dyDescent="0.25">
      <c r="A389" s="618" t="s">
        <v>476</v>
      </c>
      <c r="B389" s="618" t="s">
        <v>7063</v>
      </c>
      <c r="C389" s="618" t="s">
        <v>1981</v>
      </c>
      <c r="D389" s="618" t="s">
        <v>426</v>
      </c>
      <c r="E389" s="631">
        <v>2025</v>
      </c>
      <c r="F389" s="683">
        <v>54605</v>
      </c>
      <c r="G389" s="618" t="s">
        <v>6882</v>
      </c>
    </row>
    <row r="390" spans="1:7" ht="15.75" x14ac:dyDescent="0.25">
      <c r="A390" s="618" t="s">
        <v>476</v>
      </c>
      <c r="B390" s="618" t="s">
        <v>7061</v>
      </c>
      <c r="C390" s="618" t="s">
        <v>3245</v>
      </c>
      <c r="D390" s="618" t="s">
        <v>43</v>
      </c>
      <c r="E390" s="64">
        <v>2025</v>
      </c>
      <c r="F390" s="683">
        <v>48955</v>
      </c>
      <c r="G390" s="618" t="s">
        <v>6882</v>
      </c>
    </row>
    <row r="391" spans="1:7" ht="15.75" x14ac:dyDescent="0.25">
      <c r="A391" s="618" t="s">
        <v>476</v>
      </c>
      <c r="B391" s="618" t="s">
        <v>7061</v>
      </c>
      <c r="C391" s="618" t="s">
        <v>3245</v>
      </c>
      <c r="D391" s="618" t="s">
        <v>426</v>
      </c>
      <c r="E391" s="64">
        <v>2025</v>
      </c>
      <c r="F391" s="683">
        <v>50955</v>
      </c>
      <c r="G391" s="618" t="s">
        <v>6882</v>
      </c>
    </row>
    <row r="392" spans="1:7" ht="15.75" x14ac:dyDescent="0.25">
      <c r="A392" s="618" t="s">
        <v>476</v>
      </c>
      <c r="B392" s="618" t="s">
        <v>7062</v>
      </c>
      <c r="C392" s="618" t="s">
        <v>3245</v>
      </c>
      <c r="D392" s="618" t="s">
        <v>426</v>
      </c>
      <c r="E392" s="64">
        <v>2025</v>
      </c>
      <c r="F392" s="683">
        <v>51930</v>
      </c>
      <c r="G392" s="618" t="s">
        <v>6882</v>
      </c>
    </row>
    <row r="393" spans="1:7" ht="15.75" x14ac:dyDescent="0.25">
      <c r="A393" s="618" t="s">
        <v>476</v>
      </c>
      <c r="B393" s="618" t="s">
        <v>2232</v>
      </c>
      <c r="C393" s="618" t="s">
        <v>3245</v>
      </c>
      <c r="D393" s="618" t="s">
        <v>43</v>
      </c>
      <c r="E393" s="631">
        <v>2025</v>
      </c>
      <c r="F393" s="683">
        <v>41170</v>
      </c>
      <c r="G393" s="618" t="s">
        <v>6882</v>
      </c>
    </row>
    <row r="394" spans="1:7" ht="15.75" x14ac:dyDescent="0.25">
      <c r="A394" s="618" t="s">
        <v>476</v>
      </c>
      <c r="B394" s="618" t="s">
        <v>2232</v>
      </c>
      <c r="C394" s="618" t="s">
        <v>3245</v>
      </c>
      <c r="D394" s="618" t="s">
        <v>426</v>
      </c>
      <c r="E394" s="64">
        <v>2025</v>
      </c>
      <c r="F394" s="683">
        <v>43170</v>
      </c>
      <c r="G394" s="618" t="s">
        <v>6882</v>
      </c>
    </row>
    <row r="395" spans="1:7" s="91" customFormat="1" ht="15.75" x14ac:dyDescent="0.25">
      <c r="A395" s="486" t="s">
        <v>2081</v>
      </c>
      <c r="B395" s="486" t="s">
        <v>10719</v>
      </c>
      <c r="C395" s="486" t="s">
        <v>3245</v>
      </c>
      <c r="D395" s="448" t="s">
        <v>110</v>
      </c>
      <c r="E395" s="488">
        <v>2025</v>
      </c>
      <c r="F395" s="489">
        <v>39824</v>
      </c>
      <c r="G395" s="820" t="s">
        <v>6256</v>
      </c>
    </row>
    <row r="396" spans="1:7" ht="15.75" x14ac:dyDescent="0.25">
      <c r="A396" s="662" t="s">
        <v>2081</v>
      </c>
      <c r="B396" s="54" t="s">
        <v>9596</v>
      </c>
      <c r="C396" s="54" t="s">
        <v>1983</v>
      </c>
      <c r="D396" s="54" t="s">
        <v>110</v>
      </c>
      <c r="E396" s="64">
        <v>2025</v>
      </c>
      <c r="F396" s="681">
        <v>31845</v>
      </c>
      <c r="G396" s="54" t="s">
        <v>6882</v>
      </c>
    </row>
    <row r="397" spans="1:7" ht="15.75" x14ac:dyDescent="0.25">
      <c r="A397" s="662" t="s">
        <v>2081</v>
      </c>
      <c r="B397" s="54" t="s">
        <v>9596</v>
      </c>
      <c r="C397" s="54" t="s">
        <v>1983</v>
      </c>
      <c r="D397" s="54" t="s">
        <v>426</v>
      </c>
      <c r="E397" s="64">
        <v>2025</v>
      </c>
      <c r="F397" s="681">
        <v>34015</v>
      </c>
      <c r="G397" s="54" t="s">
        <v>6882</v>
      </c>
    </row>
    <row r="398" spans="1:7" ht="15.75" x14ac:dyDescent="0.25">
      <c r="A398" s="54" t="s">
        <v>2081</v>
      </c>
      <c r="B398" s="54" t="s">
        <v>9600</v>
      </c>
      <c r="C398" s="54" t="s">
        <v>1985</v>
      </c>
      <c r="D398" s="54" t="s">
        <v>110</v>
      </c>
      <c r="E398" s="64">
        <v>2025</v>
      </c>
      <c r="F398" s="681">
        <v>39615</v>
      </c>
      <c r="G398" s="54" t="s">
        <v>6882</v>
      </c>
    </row>
    <row r="399" spans="1:7" ht="15.75" x14ac:dyDescent="0.25">
      <c r="A399" s="54" t="s">
        <v>2081</v>
      </c>
      <c r="B399" s="54" t="s">
        <v>9600</v>
      </c>
      <c r="C399" s="54" t="s">
        <v>1985</v>
      </c>
      <c r="D399" s="54" t="s">
        <v>426</v>
      </c>
      <c r="E399" s="64">
        <v>2025</v>
      </c>
      <c r="F399" s="681">
        <v>43105</v>
      </c>
      <c r="G399" s="54" t="s">
        <v>6882</v>
      </c>
    </row>
    <row r="400" spans="1:7" ht="15.75" x14ac:dyDescent="0.25">
      <c r="A400" s="54" t="s">
        <v>2081</v>
      </c>
      <c r="B400" s="54" t="s">
        <v>9602</v>
      </c>
      <c r="C400" s="54" t="s">
        <v>1985</v>
      </c>
      <c r="D400" s="54" t="s">
        <v>110</v>
      </c>
      <c r="E400" s="64">
        <v>2025</v>
      </c>
      <c r="F400" s="681">
        <v>43000</v>
      </c>
      <c r="G400" s="54" t="s">
        <v>6882</v>
      </c>
    </row>
    <row r="401" spans="1:7" ht="15.75" x14ac:dyDescent="0.25">
      <c r="A401" s="54" t="s">
        <v>2081</v>
      </c>
      <c r="B401" s="54" t="s">
        <v>9604</v>
      </c>
      <c r="C401" s="54" t="s">
        <v>1985</v>
      </c>
      <c r="D401" s="54" t="s">
        <v>110</v>
      </c>
      <c r="E401" s="64">
        <v>2025</v>
      </c>
      <c r="F401" s="681">
        <v>49655</v>
      </c>
      <c r="G401" s="54" t="s">
        <v>6882</v>
      </c>
    </row>
    <row r="402" spans="1:7" ht="15.75" x14ac:dyDescent="0.25">
      <c r="A402" s="54" t="s">
        <v>2081</v>
      </c>
      <c r="B402" s="54" t="s">
        <v>9601</v>
      </c>
      <c r="C402" s="54" t="s">
        <v>1985</v>
      </c>
      <c r="D402" s="54" t="s">
        <v>426</v>
      </c>
      <c r="E402" s="631">
        <v>2025</v>
      </c>
      <c r="F402" s="681">
        <v>42110</v>
      </c>
      <c r="G402" s="54" t="s">
        <v>6882</v>
      </c>
    </row>
    <row r="403" spans="1:7" ht="21" customHeight="1" x14ac:dyDescent="0.25">
      <c r="A403" s="662" t="s">
        <v>2081</v>
      </c>
      <c r="B403" s="54" t="s">
        <v>9597</v>
      </c>
      <c r="C403" s="54" t="s">
        <v>1983</v>
      </c>
      <c r="D403" s="54" t="s">
        <v>110</v>
      </c>
      <c r="E403" s="64">
        <v>2025</v>
      </c>
      <c r="F403" s="681">
        <v>35840</v>
      </c>
      <c r="G403" s="54" t="s">
        <v>6882</v>
      </c>
    </row>
    <row r="404" spans="1:7" s="645" customFormat="1" ht="18.75" customHeight="1" x14ac:dyDescent="0.25">
      <c r="A404" s="54" t="s">
        <v>2081</v>
      </c>
      <c r="B404" s="54" t="s">
        <v>9599</v>
      </c>
      <c r="C404" s="54" t="s">
        <v>1985</v>
      </c>
      <c r="D404" s="54" t="s">
        <v>426</v>
      </c>
      <c r="E404" s="64">
        <v>2025</v>
      </c>
      <c r="F404" s="681">
        <v>37690</v>
      </c>
      <c r="G404" s="54" t="s">
        <v>6882</v>
      </c>
    </row>
    <row r="405" spans="1:7" s="645" customFormat="1" ht="17.25" customHeight="1" x14ac:dyDescent="0.25">
      <c r="A405" s="54" t="s">
        <v>2081</v>
      </c>
      <c r="B405" s="54" t="s">
        <v>9598</v>
      </c>
      <c r="C405" s="54" t="s">
        <v>1985</v>
      </c>
      <c r="D405" s="54" t="s">
        <v>426</v>
      </c>
      <c r="E405" s="631">
        <v>2025</v>
      </c>
      <c r="F405" s="681">
        <v>35010</v>
      </c>
      <c r="G405" s="54" t="s">
        <v>6882</v>
      </c>
    </row>
    <row r="406" spans="1:7" s="645" customFormat="1" ht="19.5" customHeight="1" x14ac:dyDescent="0.25">
      <c r="A406" s="54" t="s">
        <v>2081</v>
      </c>
      <c r="B406" s="54" t="s">
        <v>9603</v>
      </c>
      <c r="C406" s="54" t="s">
        <v>1985</v>
      </c>
      <c r="D406" s="54" t="s">
        <v>110</v>
      </c>
      <c r="E406" s="64">
        <v>2025</v>
      </c>
      <c r="F406" s="681">
        <v>27815</v>
      </c>
      <c r="G406" s="54" t="s">
        <v>369</v>
      </c>
    </row>
    <row r="407" spans="1:7" s="645" customFormat="1" ht="17.25" customHeight="1" x14ac:dyDescent="0.25">
      <c r="A407" s="619" t="s">
        <v>9647</v>
      </c>
      <c r="B407" s="619" t="s">
        <v>9651</v>
      </c>
      <c r="C407" s="619" t="s">
        <v>2114</v>
      </c>
      <c r="D407" s="619"/>
      <c r="E407" s="631">
        <v>2025</v>
      </c>
      <c r="F407" s="817">
        <v>46917</v>
      </c>
      <c r="G407" s="619" t="s">
        <v>9652</v>
      </c>
    </row>
    <row r="408" spans="1:7" s="645" customFormat="1" ht="17.25" customHeight="1" x14ac:dyDescent="0.25">
      <c r="A408" s="619" t="s">
        <v>9647</v>
      </c>
      <c r="B408" s="619" t="s">
        <v>9656</v>
      </c>
      <c r="C408" s="619" t="s">
        <v>9657</v>
      </c>
      <c r="D408" s="619" t="s">
        <v>110</v>
      </c>
      <c r="E408" s="631">
        <v>2025</v>
      </c>
      <c r="F408" s="817">
        <v>20267</v>
      </c>
      <c r="G408" s="619" t="s">
        <v>135</v>
      </c>
    </row>
    <row r="409" spans="1:7" s="645" customFormat="1" ht="19.5" customHeight="1" x14ac:dyDescent="0.25">
      <c r="A409" s="619" t="s">
        <v>9647</v>
      </c>
      <c r="B409" s="619" t="s">
        <v>9654</v>
      </c>
      <c r="C409" s="619" t="s">
        <v>2114</v>
      </c>
      <c r="D409" s="619" t="s">
        <v>44</v>
      </c>
      <c r="E409" s="64">
        <v>2025</v>
      </c>
      <c r="F409" s="817">
        <v>36748</v>
      </c>
      <c r="G409" s="619" t="s">
        <v>7072</v>
      </c>
    </row>
    <row r="410" spans="1:7" ht="16.5" customHeight="1" x14ac:dyDescent="0.25">
      <c r="A410" s="619" t="s">
        <v>9647</v>
      </c>
      <c r="B410" s="619" t="s">
        <v>9655</v>
      </c>
      <c r="C410" s="619" t="s">
        <v>2114</v>
      </c>
      <c r="D410" s="619" t="s">
        <v>44</v>
      </c>
      <c r="E410" s="64">
        <v>2025</v>
      </c>
      <c r="F410" s="817">
        <v>37303</v>
      </c>
      <c r="G410" s="619" t="s">
        <v>7072</v>
      </c>
    </row>
    <row r="411" spans="1:7" ht="21.75" customHeight="1" x14ac:dyDescent="0.25">
      <c r="A411" s="619" t="s">
        <v>9647</v>
      </c>
      <c r="B411" s="619" t="s">
        <v>9653</v>
      </c>
      <c r="C411" s="619" t="s">
        <v>2114</v>
      </c>
      <c r="D411" s="619" t="s">
        <v>43</v>
      </c>
      <c r="E411" s="64">
        <v>2025</v>
      </c>
      <c r="F411" s="817">
        <v>34805</v>
      </c>
      <c r="G411" s="619" t="s">
        <v>7072</v>
      </c>
    </row>
    <row r="412" spans="1:7" ht="15" customHeight="1" x14ac:dyDescent="0.25">
      <c r="A412" s="618" t="s">
        <v>9670</v>
      </c>
      <c r="B412" s="618" t="s">
        <v>9671</v>
      </c>
      <c r="C412" s="618" t="s">
        <v>1983</v>
      </c>
      <c r="D412" s="618" t="s">
        <v>426</v>
      </c>
      <c r="E412" s="64">
        <v>2025</v>
      </c>
      <c r="F412" s="683">
        <v>25528</v>
      </c>
      <c r="G412" s="618" t="s">
        <v>7072</v>
      </c>
    </row>
    <row r="413" spans="1:7" ht="12.75" customHeight="1" x14ac:dyDescent="0.25">
      <c r="A413" s="619" t="s">
        <v>2082</v>
      </c>
      <c r="B413" s="619" t="s">
        <v>7545</v>
      </c>
      <c r="C413" s="619" t="s">
        <v>1983</v>
      </c>
      <c r="D413" s="619" t="s">
        <v>110</v>
      </c>
      <c r="E413" s="64">
        <v>2025</v>
      </c>
      <c r="F413" s="683">
        <v>32410</v>
      </c>
      <c r="G413" s="619" t="s">
        <v>7531</v>
      </c>
    </row>
    <row r="414" spans="1:7" ht="15.75" x14ac:dyDescent="0.25">
      <c r="A414" s="619" t="s">
        <v>2082</v>
      </c>
      <c r="B414" s="619" t="s">
        <v>7547</v>
      </c>
      <c r="C414" s="619" t="s">
        <v>2114</v>
      </c>
      <c r="D414" s="619" t="s">
        <v>110</v>
      </c>
      <c r="E414" s="64">
        <v>2025</v>
      </c>
      <c r="F414" s="683">
        <v>37040</v>
      </c>
      <c r="G414" s="619" t="s">
        <v>7277</v>
      </c>
    </row>
    <row r="415" spans="1:7" ht="15.75" x14ac:dyDescent="0.25">
      <c r="A415" s="619" t="s">
        <v>2082</v>
      </c>
      <c r="B415" s="619" t="s">
        <v>7544</v>
      </c>
      <c r="C415" s="619" t="s">
        <v>1983</v>
      </c>
      <c r="D415" s="619" t="s">
        <v>110</v>
      </c>
      <c r="E415" s="64">
        <v>2025</v>
      </c>
      <c r="F415" s="683">
        <v>30395</v>
      </c>
      <c r="G415" s="619" t="s">
        <v>7277</v>
      </c>
    </row>
    <row r="416" spans="1:7" ht="15.75" x14ac:dyDescent="0.25">
      <c r="A416" s="619" t="s">
        <v>2082</v>
      </c>
      <c r="B416" s="619" t="s">
        <v>7546</v>
      </c>
      <c r="C416" s="619" t="s">
        <v>2114</v>
      </c>
      <c r="D416" s="619" t="s">
        <v>110</v>
      </c>
      <c r="E416" s="631">
        <v>2025</v>
      </c>
      <c r="F416" s="683">
        <v>35395</v>
      </c>
      <c r="G416" s="619" t="s">
        <v>7277</v>
      </c>
    </row>
    <row r="417" spans="1:7" ht="15.75" x14ac:dyDescent="0.25">
      <c r="A417" s="619" t="s">
        <v>2082</v>
      </c>
      <c r="B417" s="619" t="s">
        <v>7548</v>
      </c>
      <c r="C417" s="619" t="s">
        <v>2114</v>
      </c>
      <c r="D417" s="619" t="s">
        <v>110</v>
      </c>
      <c r="E417" s="64">
        <v>2025</v>
      </c>
      <c r="F417" s="683">
        <v>37375</v>
      </c>
      <c r="G417" s="619" t="s">
        <v>7277</v>
      </c>
    </row>
    <row r="418" spans="1:7" ht="15.75" x14ac:dyDescent="0.25">
      <c r="A418" s="619" t="s">
        <v>2082</v>
      </c>
      <c r="B418" s="619" t="s">
        <v>7549</v>
      </c>
      <c r="C418" s="619" t="s">
        <v>2114</v>
      </c>
      <c r="D418" s="619" t="s">
        <v>110</v>
      </c>
      <c r="E418" s="64">
        <v>2025</v>
      </c>
      <c r="F418" s="683">
        <v>41390</v>
      </c>
      <c r="G418" s="619" t="s">
        <v>7277</v>
      </c>
    </row>
    <row r="419" spans="1:7" ht="15.75" x14ac:dyDescent="0.25">
      <c r="A419" s="619" t="s">
        <v>2082</v>
      </c>
      <c r="B419" s="619" t="s">
        <v>7534</v>
      </c>
      <c r="C419" s="619" t="s">
        <v>1983</v>
      </c>
      <c r="D419" s="619" t="s">
        <v>110</v>
      </c>
      <c r="E419" s="64">
        <v>2025</v>
      </c>
      <c r="F419" s="683">
        <v>30545</v>
      </c>
      <c r="G419" s="619" t="s">
        <v>7277</v>
      </c>
    </row>
    <row r="420" spans="1:7" ht="15.75" x14ac:dyDescent="0.25">
      <c r="A420" s="619" t="s">
        <v>2082</v>
      </c>
      <c r="B420" s="619" t="s">
        <v>7535</v>
      </c>
      <c r="C420" s="619" t="s">
        <v>1983</v>
      </c>
      <c r="D420" s="619" t="s">
        <v>110</v>
      </c>
      <c r="E420" s="631">
        <v>2025</v>
      </c>
      <c r="F420" s="683">
        <v>32245</v>
      </c>
      <c r="G420" s="619" t="s">
        <v>7307</v>
      </c>
    </row>
    <row r="421" spans="1:7" ht="15.75" x14ac:dyDescent="0.25">
      <c r="A421" s="619" t="s">
        <v>2082</v>
      </c>
      <c r="B421" s="619" t="s">
        <v>7537</v>
      </c>
      <c r="C421" s="619" t="s">
        <v>1983</v>
      </c>
      <c r="D421" s="619" t="s">
        <v>110</v>
      </c>
      <c r="E421" s="64">
        <v>2025</v>
      </c>
      <c r="F421" s="683">
        <v>35045</v>
      </c>
      <c r="G421" s="619" t="s">
        <v>7307</v>
      </c>
    </row>
    <row r="422" spans="1:7" ht="15.75" x14ac:dyDescent="0.25">
      <c r="A422" s="619" t="s">
        <v>2082</v>
      </c>
      <c r="B422" s="619" t="s">
        <v>7536</v>
      </c>
      <c r="C422" s="619" t="s">
        <v>1983</v>
      </c>
      <c r="D422" s="619" t="s">
        <v>110</v>
      </c>
      <c r="E422" s="64">
        <v>2025</v>
      </c>
      <c r="F422" s="683">
        <v>34145</v>
      </c>
      <c r="G422" s="619" t="s">
        <v>7277</v>
      </c>
    </row>
    <row r="423" spans="1:7" ht="15.75" x14ac:dyDescent="0.25">
      <c r="A423" s="619" t="s">
        <v>2082</v>
      </c>
      <c r="B423" s="619" t="s">
        <v>7532</v>
      </c>
      <c r="C423" s="619" t="s">
        <v>2114</v>
      </c>
      <c r="D423" s="619" t="s">
        <v>110</v>
      </c>
      <c r="E423" s="64">
        <v>2025</v>
      </c>
      <c r="F423" s="683">
        <v>28545</v>
      </c>
      <c r="G423" s="619" t="s">
        <v>7307</v>
      </c>
    </row>
    <row r="424" spans="1:7" ht="15.75" x14ac:dyDescent="0.25">
      <c r="A424" s="619" t="s">
        <v>2082</v>
      </c>
      <c r="B424" s="619" t="s">
        <v>7530</v>
      </c>
      <c r="C424" s="619" t="s">
        <v>2114</v>
      </c>
      <c r="D424" s="619" t="s">
        <v>110</v>
      </c>
      <c r="E424" s="64">
        <v>2025</v>
      </c>
      <c r="F424" s="683">
        <v>27545</v>
      </c>
      <c r="G424" s="619" t="s">
        <v>7531</v>
      </c>
    </row>
    <row r="425" spans="1:7" ht="15.75" x14ac:dyDescent="0.25">
      <c r="A425" s="619" t="s">
        <v>2082</v>
      </c>
      <c r="B425" s="619" t="s">
        <v>7533</v>
      </c>
      <c r="C425" s="619" t="s">
        <v>2114</v>
      </c>
      <c r="D425" s="619" t="s">
        <v>110</v>
      </c>
      <c r="E425" s="64">
        <v>2025</v>
      </c>
      <c r="F425" s="683">
        <v>29945</v>
      </c>
      <c r="G425" s="619" t="s">
        <v>7307</v>
      </c>
    </row>
    <row r="426" spans="1:7" ht="15.75" x14ac:dyDescent="0.25">
      <c r="A426" s="619" t="s">
        <v>2082</v>
      </c>
      <c r="B426" s="619" t="s">
        <v>7539</v>
      </c>
      <c r="C426" s="619" t="s">
        <v>1983</v>
      </c>
      <c r="D426" s="619" t="s">
        <v>110</v>
      </c>
      <c r="E426" s="64">
        <v>2025</v>
      </c>
      <c r="F426" s="683">
        <v>34510</v>
      </c>
      <c r="G426" s="619" t="s">
        <v>7317</v>
      </c>
    </row>
    <row r="427" spans="1:7" ht="15.75" x14ac:dyDescent="0.25">
      <c r="A427" s="619" t="s">
        <v>2082</v>
      </c>
      <c r="B427" s="619" t="s">
        <v>7539</v>
      </c>
      <c r="C427" s="619" t="s">
        <v>1983</v>
      </c>
      <c r="D427" s="619" t="s">
        <v>426</v>
      </c>
      <c r="E427" s="64">
        <v>2025</v>
      </c>
      <c r="F427" s="683">
        <v>36010</v>
      </c>
      <c r="G427" s="619" t="s">
        <v>7317</v>
      </c>
    </row>
    <row r="428" spans="1:7" ht="15.75" x14ac:dyDescent="0.25">
      <c r="A428" s="619" t="s">
        <v>2082</v>
      </c>
      <c r="B428" s="619" t="s">
        <v>7541</v>
      </c>
      <c r="C428" s="619" t="s">
        <v>1983</v>
      </c>
      <c r="D428" s="619" t="s">
        <v>110</v>
      </c>
      <c r="E428" s="64">
        <v>2025</v>
      </c>
      <c r="F428" s="683">
        <v>37160</v>
      </c>
      <c r="G428" s="619" t="s">
        <v>7317</v>
      </c>
    </row>
    <row r="429" spans="1:7" ht="15.75" x14ac:dyDescent="0.25">
      <c r="A429" s="619" t="s">
        <v>2082</v>
      </c>
      <c r="B429" s="619" t="s">
        <v>7541</v>
      </c>
      <c r="C429" s="619" t="s">
        <v>1983</v>
      </c>
      <c r="D429" s="619" t="s">
        <v>426</v>
      </c>
      <c r="E429" s="64">
        <v>2025</v>
      </c>
      <c r="F429" s="683">
        <v>38660</v>
      </c>
      <c r="G429" s="619" t="s">
        <v>7317</v>
      </c>
    </row>
    <row r="430" spans="1:7" ht="15.75" x14ac:dyDescent="0.25">
      <c r="A430" s="619" t="s">
        <v>2082</v>
      </c>
      <c r="B430" s="619" t="s">
        <v>7538</v>
      </c>
      <c r="C430" s="619" t="s">
        <v>1983</v>
      </c>
      <c r="D430" s="619" t="s">
        <v>110</v>
      </c>
      <c r="E430" s="64">
        <v>2025</v>
      </c>
      <c r="F430" s="683">
        <v>32000</v>
      </c>
      <c r="G430" s="619" t="s">
        <v>7317</v>
      </c>
    </row>
    <row r="431" spans="1:7" ht="15.75" x14ac:dyDescent="0.25">
      <c r="A431" s="619" t="s">
        <v>2082</v>
      </c>
      <c r="B431" s="619" t="s">
        <v>7538</v>
      </c>
      <c r="C431" s="619" t="s">
        <v>1983</v>
      </c>
      <c r="D431" s="619" t="s">
        <v>426</v>
      </c>
      <c r="E431" s="631">
        <v>2025</v>
      </c>
      <c r="F431" s="683">
        <v>33500</v>
      </c>
      <c r="G431" s="619" t="s">
        <v>7317</v>
      </c>
    </row>
    <row r="432" spans="1:7" ht="15.75" x14ac:dyDescent="0.25">
      <c r="A432" s="619" t="s">
        <v>2082</v>
      </c>
      <c r="B432" s="619" t="s">
        <v>7540</v>
      </c>
      <c r="C432" s="619" t="s">
        <v>2114</v>
      </c>
      <c r="D432" s="619" t="s">
        <v>110</v>
      </c>
      <c r="E432" s="64">
        <v>2025</v>
      </c>
      <c r="F432" s="683">
        <v>36550</v>
      </c>
      <c r="G432" s="619" t="s">
        <v>7317</v>
      </c>
    </row>
    <row r="433" spans="1:7" ht="15.75" x14ac:dyDescent="0.25">
      <c r="A433" s="619" t="s">
        <v>2082</v>
      </c>
      <c r="B433" s="619" t="s">
        <v>7540</v>
      </c>
      <c r="C433" s="619" t="s">
        <v>2114</v>
      </c>
      <c r="D433" s="619" t="s">
        <v>426</v>
      </c>
      <c r="E433" s="631">
        <v>2025</v>
      </c>
      <c r="F433" s="683">
        <v>38050</v>
      </c>
      <c r="G433" s="619" t="s">
        <v>7317</v>
      </c>
    </row>
    <row r="434" spans="1:7" ht="15.75" x14ac:dyDescent="0.25">
      <c r="A434" s="619" t="s">
        <v>2082</v>
      </c>
      <c r="B434" s="619" t="s">
        <v>7542</v>
      </c>
      <c r="C434" s="619" t="s">
        <v>2114</v>
      </c>
      <c r="D434" s="619" t="s">
        <v>110</v>
      </c>
      <c r="E434" s="64">
        <v>2025</v>
      </c>
      <c r="F434" s="683">
        <v>39550</v>
      </c>
      <c r="G434" s="619" t="s">
        <v>7317</v>
      </c>
    </row>
    <row r="435" spans="1:7" ht="15.75" x14ac:dyDescent="0.25">
      <c r="A435" s="619" t="s">
        <v>2082</v>
      </c>
      <c r="B435" s="619" t="s">
        <v>7542</v>
      </c>
      <c r="C435" s="619" t="s">
        <v>2114</v>
      </c>
      <c r="D435" s="619" t="s">
        <v>426</v>
      </c>
      <c r="E435" s="631">
        <v>2025</v>
      </c>
      <c r="F435" s="683">
        <v>41050</v>
      </c>
      <c r="G435" s="619" t="s">
        <v>7317</v>
      </c>
    </row>
    <row r="436" spans="1:7" ht="15.75" x14ac:dyDescent="0.25">
      <c r="A436" s="619" t="s">
        <v>2082</v>
      </c>
      <c r="B436" s="619" t="s">
        <v>7543</v>
      </c>
      <c r="C436" s="619" t="s">
        <v>2114</v>
      </c>
      <c r="D436" s="619" t="s">
        <v>426</v>
      </c>
      <c r="E436" s="64">
        <v>2025</v>
      </c>
      <c r="F436" s="683">
        <v>42700</v>
      </c>
      <c r="G436" s="619" t="s">
        <v>7317</v>
      </c>
    </row>
    <row r="437" spans="1:7" ht="15.75" x14ac:dyDescent="0.25">
      <c r="A437" s="619" t="s">
        <v>2082</v>
      </c>
      <c r="B437" s="619" t="s">
        <v>7557</v>
      </c>
      <c r="C437" s="619" t="s">
        <v>2114</v>
      </c>
      <c r="D437" s="619" t="s">
        <v>110</v>
      </c>
      <c r="E437" s="64">
        <v>2025</v>
      </c>
      <c r="F437" s="683">
        <v>30650</v>
      </c>
      <c r="G437" s="619" t="s">
        <v>7317</v>
      </c>
    </row>
    <row r="438" spans="1:7" ht="15.75" x14ac:dyDescent="0.25">
      <c r="A438" s="619" t="s">
        <v>2082</v>
      </c>
      <c r="B438" s="619" t="s">
        <v>7557</v>
      </c>
      <c r="C438" s="619" t="s">
        <v>2114</v>
      </c>
      <c r="D438" s="619" t="s">
        <v>426</v>
      </c>
      <c r="E438" s="64">
        <v>2025</v>
      </c>
      <c r="F438" s="683">
        <v>32150</v>
      </c>
      <c r="G438" s="619" t="s">
        <v>7317</v>
      </c>
    </row>
    <row r="439" spans="1:7" ht="15.75" x14ac:dyDescent="0.25">
      <c r="A439" s="619" t="s">
        <v>2082</v>
      </c>
      <c r="B439" s="619" t="s">
        <v>7558</v>
      </c>
      <c r="C439" s="619" t="s">
        <v>2114</v>
      </c>
      <c r="D439" s="619" t="s">
        <v>426</v>
      </c>
      <c r="E439" s="631">
        <v>2025</v>
      </c>
      <c r="F439" s="683">
        <v>32700</v>
      </c>
      <c r="G439" s="619" t="s">
        <v>7317</v>
      </c>
    </row>
    <row r="440" spans="1:7" ht="15.75" x14ac:dyDescent="0.25">
      <c r="A440" s="619" t="s">
        <v>2082</v>
      </c>
      <c r="B440" s="619" t="s">
        <v>7555</v>
      </c>
      <c r="C440" s="619" t="s">
        <v>2114</v>
      </c>
      <c r="D440" s="619" t="s">
        <v>110</v>
      </c>
      <c r="E440" s="64">
        <v>2025</v>
      </c>
      <c r="F440" s="683">
        <v>27100</v>
      </c>
      <c r="G440" s="619" t="s">
        <v>7317</v>
      </c>
    </row>
    <row r="441" spans="1:7" ht="15.75" x14ac:dyDescent="0.25">
      <c r="A441" s="619" t="s">
        <v>2082</v>
      </c>
      <c r="B441" s="619" t="s">
        <v>7555</v>
      </c>
      <c r="C441" s="619" t="s">
        <v>2114</v>
      </c>
      <c r="D441" s="619" t="s">
        <v>426</v>
      </c>
      <c r="E441" s="64">
        <v>2025</v>
      </c>
      <c r="F441" s="683">
        <v>28600</v>
      </c>
      <c r="G441" s="619" t="s">
        <v>7317</v>
      </c>
    </row>
    <row r="442" spans="1:7" ht="15.75" x14ac:dyDescent="0.25">
      <c r="A442" s="619" t="s">
        <v>2082</v>
      </c>
      <c r="B442" s="619" t="s">
        <v>7556</v>
      </c>
      <c r="C442" s="619" t="s">
        <v>2114</v>
      </c>
      <c r="D442" s="619" t="s">
        <v>110</v>
      </c>
      <c r="E442" s="631">
        <v>2025</v>
      </c>
      <c r="F442" s="683">
        <v>28650</v>
      </c>
      <c r="G442" s="619" t="s">
        <v>7317</v>
      </c>
    </row>
    <row r="443" spans="1:7" ht="15.75" x14ac:dyDescent="0.25">
      <c r="A443" s="619" t="s">
        <v>2082</v>
      </c>
      <c r="B443" s="619" t="s">
        <v>7556</v>
      </c>
      <c r="C443" s="619" t="s">
        <v>2114</v>
      </c>
      <c r="D443" s="619" t="s">
        <v>426</v>
      </c>
      <c r="E443" s="64">
        <v>2025</v>
      </c>
      <c r="F443" s="683">
        <v>30150</v>
      </c>
      <c r="G443" s="619" t="s">
        <v>7317</v>
      </c>
    </row>
    <row r="444" spans="1:7" ht="15.75" x14ac:dyDescent="0.25">
      <c r="A444" s="619" t="s">
        <v>2082</v>
      </c>
      <c r="B444" s="619" t="s">
        <v>7564</v>
      </c>
      <c r="C444" s="619" t="s">
        <v>3761</v>
      </c>
      <c r="D444" s="619" t="s">
        <v>110</v>
      </c>
      <c r="E444" s="64">
        <v>2025</v>
      </c>
      <c r="F444" s="683">
        <v>52870</v>
      </c>
      <c r="G444" s="619" t="s">
        <v>7560</v>
      </c>
    </row>
    <row r="445" spans="1:7" ht="15.75" x14ac:dyDescent="0.25">
      <c r="A445" s="619" t="s">
        <v>2082</v>
      </c>
      <c r="B445" s="619" t="s">
        <v>7559</v>
      </c>
      <c r="C445" s="619" t="s">
        <v>3761</v>
      </c>
      <c r="D445" s="619" t="s">
        <v>110</v>
      </c>
      <c r="E445" s="64">
        <v>2025</v>
      </c>
      <c r="F445" s="683">
        <v>40740</v>
      </c>
      <c r="G445" s="619" t="s">
        <v>7560</v>
      </c>
    </row>
    <row r="446" spans="1:7" ht="15.75" x14ac:dyDescent="0.25">
      <c r="A446" s="619" t="s">
        <v>2082</v>
      </c>
      <c r="B446" s="619" t="s">
        <v>7561</v>
      </c>
      <c r="C446" s="619" t="s">
        <v>3761</v>
      </c>
      <c r="D446" s="619" t="s">
        <v>110</v>
      </c>
      <c r="E446" s="64">
        <v>2025</v>
      </c>
      <c r="F446" s="683">
        <v>43810</v>
      </c>
      <c r="G446" s="619" t="s">
        <v>7560</v>
      </c>
    </row>
    <row r="447" spans="1:7" ht="15.75" x14ac:dyDescent="0.25">
      <c r="A447" s="619" t="s">
        <v>2082</v>
      </c>
      <c r="B447" s="619" t="s">
        <v>7562</v>
      </c>
      <c r="C447" s="619" t="s">
        <v>3761</v>
      </c>
      <c r="D447" s="619" t="s">
        <v>110</v>
      </c>
      <c r="E447" s="64">
        <v>2025</v>
      </c>
      <c r="F447" s="683">
        <v>44760</v>
      </c>
      <c r="G447" s="619" t="s">
        <v>7560</v>
      </c>
    </row>
    <row r="448" spans="1:7" ht="15.75" x14ac:dyDescent="0.25">
      <c r="A448" s="619" t="s">
        <v>2082</v>
      </c>
      <c r="B448" s="619" t="s">
        <v>7563</v>
      </c>
      <c r="C448" s="619" t="s">
        <v>3761</v>
      </c>
      <c r="D448" s="619" t="s">
        <v>110</v>
      </c>
      <c r="E448" s="631">
        <v>2025</v>
      </c>
      <c r="F448" s="683">
        <v>48000</v>
      </c>
      <c r="G448" s="619" t="s">
        <v>7560</v>
      </c>
    </row>
    <row r="449" spans="1:7" ht="15.75" x14ac:dyDescent="0.25">
      <c r="A449" s="619" t="s">
        <v>2082</v>
      </c>
      <c r="B449" s="619" t="s">
        <v>7554</v>
      </c>
      <c r="C449" s="619" t="s">
        <v>3761</v>
      </c>
      <c r="D449" s="619" t="s">
        <v>426</v>
      </c>
      <c r="E449" s="64">
        <v>2025</v>
      </c>
      <c r="F449" s="683">
        <v>54980</v>
      </c>
      <c r="G449" s="619" t="s">
        <v>7317</v>
      </c>
    </row>
    <row r="450" spans="1:7" ht="15.75" x14ac:dyDescent="0.25">
      <c r="A450" s="619" t="s">
        <v>2082</v>
      </c>
      <c r="B450" s="619" t="s">
        <v>7552</v>
      </c>
      <c r="C450" s="619" t="s">
        <v>3761</v>
      </c>
      <c r="D450" s="619" t="s">
        <v>110</v>
      </c>
      <c r="E450" s="631">
        <v>2025</v>
      </c>
      <c r="F450" s="683">
        <v>44900</v>
      </c>
      <c r="G450" s="619" t="s">
        <v>7317</v>
      </c>
    </row>
    <row r="451" spans="1:7" ht="15.75" x14ac:dyDescent="0.25">
      <c r="A451" s="619" t="s">
        <v>2082</v>
      </c>
      <c r="B451" s="619" t="s">
        <v>7552</v>
      </c>
      <c r="C451" s="619" t="s">
        <v>3761</v>
      </c>
      <c r="D451" s="619" t="s">
        <v>426</v>
      </c>
      <c r="E451" s="64">
        <v>2025</v>
      </c>
      <c r="F451" s="683">
        <v>47000</v>
      </c>
      <c r="G451" s="619" t="s">
        <v>7317</v>
      </c>
    </row>
    <row r="452" spans="1:7" ht="15.75" x14ac:dyDescent="0.25">
      <c r="A452" s="619" t="s">
        <v>2082</v>
      </c>
      <c r="B452" s="619" t="s">
        <v>7550</v>
      </c>
      <c r="C452" s="619" t="s">
        <v>3761</v>
      </c>
      <c r="D452" s="619" t="s">
        <v>110</v>
      </c>
      <c r="E452" s="631">
        <v>2025</v>
      </c>
      <c r="F452" s="683">
        <v>39590</v>
      </c>
      <c r="G452" s="619" t="s">
        <v>7317</v>
      </c>
    </row>
    <row r="453" spans="1:7" ht="15.75" x14ac:dyDescent="0.25">
      <c r="A453" s="619" t="s">
        <v>2082</v>
      </c>
      <c r="B453" s="619" t="s">
        <v>7550</v>
      </c>
      <c r="C453" s="619" t="s">
        <v>3761</v>
      </c>
      <c r="D453" s="619" t="s">
        <v>426</v>
      </c>
      <c r="E453" s="64">
        <v>2025</v>
      </c>
      <c r="F453" s="683">
        <v>41690</v>
      </c>
      <c r="G453" s="619" t="s">
        <v>7317</v>
      </c>
    </row>
    <row r="454" spans="1:7" ht="15.75" x14ac:dyDescent="0.25">
      <c r="A454" s="619" t="s">
        <v>2082</v>
      </c>
      <c r="B454" s="619" t="s">
        <v>7551</v>
      </c>
      <c r="C454" s="619" t="s">
        <v>3761</v>
      </c>
      <c r="D454" s="619" t="s">
        <v>110</v>
      </c>
      <c r="E454" s="64">
        <v>2025</v>
      </c>
      <c r="F454" s="683">
        <v>42100</v>
      </c>
      <c r="G454" s="619" t="s">
        <v>7317</v>
      </c>
    </row>
    <row r="455" spans="1:7" ht="15.75" x14ac:dyDescent="0.25">
      <c r="A455" s="619" t="s">
        <v>2082</v>
      </c>
      <c r="B455" s="619" t="s">
        <v>7551</v>
      </c>
      <c r="C455" s="619" t="s">
        <v>3761</v>
      </c>
      <c r="D455" s="619" t="s">
        <v>426</v>
      </c>
      <c r="E455" s="64">
        <v>2025</v>
      </c>
      <c r="F455" s="683">
        <v>44200</v>
      </c>
      <c r="G455" s="619" t="s">
        <v>7317</v>
      </c>
    </row>
    <row r="456" spans="1:7" ht="15.75" x14ac:dyDescent="0.25">
      <c r="A456" s="619" t="s">
        <v>2082</v>
      </c>
      <c r="B456" s="619" t="s">
        <v>2251</v>
      </c>
      <c r="C456" s="619" t="s">
        <v>3761</v>
      </c>
      <c r="D456" s="619" t="s">
        <v>110</v>
      </c>
      <c r="E456" s="64">
        <v>2025</v>
      </c>
      <c r="F456" s="683">
        <v>49400</v>
      </c>
      <c r="G456" s="619" t="s">
        <v>7317</v>
      </c>
    </row>
    <row r="457" spans="1:7" ht="15.75" x14ac:dyDescent="0.25">
      <c r="A457" s="619" t="s">
        <v>2082</v>
      </c>
      <c r="B457" s="619" t="s">
        <v>2251</v>
      </c>
      <c r="C457" s="619" t="s">
        <v>3761</v>
      </c>
      <c r="D457" s="619" t="s">
        <v>426</v>
      </c>
      <c r="E457" s="64">
        <v>2025</v>
      </c>
      <c r="F457" s="683">
        <v>51500</v>
      </c>
      <c r="G457" s="619" t="s">
        <v>7317</v>
      </c>
    </row>
    <row r="458" spans="1:7" s="645" customFormat="1" ht="15.75" x14ac:dyDescent="0.25">
      <c r="A458" s="619" t="s">
        <v>2082</v>
      </c>
      <c r="B458" s="619" t="s">
        <v>7553</v>
      </c>
      <c r="C458" s="619" t="s">
        <v>3761</v>
      </c>
      <c r="D458" s="619" t="s">
        <v>426</v>
      </c>
      <c r="E458" s="631">
        <v>2025</v>
      </c>
      <c r="F458" s="683">
        <v>51300</v>
      </c>
      <c r="G458" s="619" t="s">
        <v>7317</v>
      </c>
    </row>
    <row r="459" spans="1:7" s="645" customFormat="1" ht="15.75" x14ac:dyDescent="0.25">
      <c r="A459" s="619" t="s">
        <v>2082</v>
      </c>
      <c r="B459" s="619" t="s">
        <v>7568</v>
      </c>
      <c r="C459" s="619" t="s">
        <v>3761</v>
      </c>
      <c r="D459" s="619" t="s">
        <v>426</v>
      </c>
      <c r="E459" s="64">
        <v>2025</v>
      </c>
      <c r="F459" s="683">
        <v>48850</v>
      </c>
      <c r="G459" s="619" t="s">
        <v>7286</v>
      </c>
    </row>
    <row r="460" spans="1:7" ht="15.75" x14ac:dyDescent="0.25">
      <c r="A460" s="619" t="s">
        <v>2082</v>
      </c>
      <c r="B460" s="619" t="s">
        <v>7566</v>
      </c>
      <c r="C460" s="619" t="s">
        <v>3761</v>
      </c>
      <c r="D460" s="619" t="s">
        <v>426</v>
      </c>
      <c r="E460" s="64">
        <v>2025</v>
      </c>
      <c r="F460" s="683">
        <v>45080</v>
      </c>
      <c r="G460" s="619" t="s">
        <v>7286</v>
      </c>
    </row>
    <row r="461" spans="1:7" ht="15.75" x14ac:dyDescent="0.25">
      <c r="A461" s="619" t="s">
        <v>2082</v>
      </c>
      <c r="B461" s="619" t="s">
        <v>7565</v>
      </c>
      <c r="C461" s="619" t="s">
        <v>3761</v>
      </c>
      <c r="D461" s="619" t="s">
        <v>426</v>
      </c>
      <c r="E461" s="64">
        <v>2025</v>
      </c>
      <c r="F461" s="683">
        <v>42250</v>
      </c>
      <c r="G461" s="619" t="s">
        <v>7286</v>
      </c>
    </row>
    <row r="462" spans="1:7" ht="15.75" x14ac:dyDescent="0.25">
      <c r="A462" s="619" t="s">
        <v>2082</v>
      </c>
      <c r="B462" s="619" t="s">
        <v>7567</v>
      </c>
      <c r="C462" s="619" t="s">
        <v>3761</v>
      </c>
      <c r="D462" s="619" t="s">
        <v>426</v>
      </c>
      <c r="E462" s="631">
        <v>2025</v>
      </c>
      <c r="F462" s="683">
        <v>47480</v>
      </c>
      <c r="G462" s="619" t="s">
        <v>7286</v>
      </c>
    </row>
    <row r="463" spans="1:7" s="91" customFormat="1" ht="15.75" customHeight="1" x14ac:dyDescent="0.25">
      <c r="A463" s="486" t="s">
        <v>2082</v>
      </c>
      <c r="B463" s="486" t="s">
        <v>10725</v>
      </c>
      <c r="C463" s="486"/>
      <c r="D463" s="619" t="s">
        <v>110</v>
      </c>
      <c r="E463" s="488">
        <v>2025</v>
      </c>
      <c r="F463" s="489">
        <v>28799</v>
      </c>
      <c r="G463" s="820" t="s">
        <v>5344</v>
      </c>
    </row>
    <row r="464" spans="1:7" ht="15.75" x14ac:dyDescent="0.25">
      <c r="A464" s="619" t="s">
        <v>87</v>
      </c>
      <c r="B464" s="619" t="s">
        <v>7572</v>
      </c>
      <c r="C464" s="619" t="s">
        <v>1983</v>
      </c>
      <c r="D464" s="619" t="s">
        <v>110</v>
      </c>
      <c r="E464" s="64">
        <v>2025</v>
      </c>
      <c r="F464" s="683">
        <v>21067</v>
      </c>
      <c r="G464" s="619" t="s">
        <v>5344</v>
      </c>
    </row>
    <row r="465" spans="1:7" ht="15.75" x14ac:dyDescent="0.25">
      <c r="A465" s="619" t="s">
        <v>87</v>
      </c>
      <c r="B465" s="619" t="s">
        <v>7573</v>
      </c>
      <c r="C465" s="619" t="s">
        <v>1983</v>
      </c>
      <c r="D465" s="619" t="s">
        <v>110</v>
      </c>
      <c r="E465" s="631">
        <v>2025</v>
      </c>
      <c r="F465" s="683">
        <v>23597</v>
      </c>
      <c r="G465" s="619" t="s">
        <v>5344</v>
      </c>
    </row>
    <row r="466" spans="1:7" ht="15.75" x14ac:dyDescent="0.25">
      <c r="A466" s="618" t="s">
        <v>87</v>
      </c>
      <c r="B466" s="618" t="s">
        <v>9672</v>
      </c>
      <c r="C466" s="618" t="s">
        <v>3255</v>
      </c>
      <c r="D466" s="618" t="s">
        <v>110</v>
      </c>
      <c r="E466" s="64">
        <v>2025</v>
      </c>
      <c r="F466" s="683">
        <v>28750</v>
      </c>
      <c r="G466" s="618" t="s">
        <v>2033</v>
      </c>
    </row>
    <row r="467" spans="1:7" ht="15.75" x14ac:dyDescent="0.25">
      <c r="A467" s="618" t="s">
        <v>87</v>
      </c>
      <c r="B467" s="618" t="s">
        <v>9673</v>
      </c>
      <c r="C467" s="618" t="s">
        <v>3255</v>
      </c>
      <c r="D467" s="618" t="s">
        <v>110</v>
      </c>
      <c r="E467" s="631">
        <v>2025</v>
      </c>
      <c r="F467" s="683">
        <v>31950</v>
      </c>
      <c r="G467" s="618" t="s">
        <v>111</v>
      </c>
    </row>
    <row r="468" spans="1:7" ht="15.75" x14ac:dyDescent="0.25">
      <c r="A468" s="619" t="s">
        <v>87</v>
      </c>
      <c r="B468" s="619" t="s">
        <v>3744</v>
      </c>
      <c r="C468" s="619" t="s">
        <v>2114</v>
      </c>
      <c r="D468" s="619" t="s">
        <v>110</v>
      </c>
      <c r="E468" s="64">
        <v>2025</v>
      </c>
      <c r="F468" s="683">
        <v>26419</v>
      </c>
      <c r="G468" s="619" t="s">
        <v>7277</v>
      </c>
    </row>
    <row r="469" spans="1:7" ht="15.75" x14ac:dyDescent="0.25">
      <c r="A469" s="619" t="s">
        <v>87</v>
      </c>
      <c r="B469" s="619" t="s">
        <v>3738</v>
      </c>
      <c r="C469" s="619" t="s">
        <v>2114</v>
      </c>
      <c r="D469" s="619" t="s">
        <v>110</v>
      </c>
      <c r="E469" s="631">
        <v>2025</v>
      </c>
      <c r="F469" s="683">
        <v>22298</v>
      </c>
      <c r="G469" s="619" t="s">
        <v>7277</v>
      </c>
    </row>
    <row r="470" spans="1:7" ht="15.75" x14ac:dyDescent="0.25">
      <c r="A470" s="619" t="s">
        <v>87</v>
      </c>
      <c r="B470" s="619" t="s">
        <v>6796</v>
      </c>
      <c r="C470" s="619" t="s">
        <v>2114</v>
      </c>
      <c r="D470" s="619" t="s">
        <v>110</v>
      </c>
      <c r="E470" s="64">
        <v>2025</v>
      </c>
      <c r="F470" s="683">
        <v>24150</v>
      </c>
      <c r="G470" s="619" t="s">
        <v>7277</v>
      </c>
    </row>
    <row r="471" spans="1:7" ht="15.75" x14ac:dyDescent="0.25">
      <c r="A471" s="619" t="s">
        <v>87</v>
      </c>
      <c r="B471" s="619" t="s">
        <v>1702</v>
      </c>
      <c r="C471" s="619" t="s">
        <v>3945</v>
      </c>
      <c r="D471" s="619" t="s">
        <v>2629</v>
      </c>
      <c r="E471" s="631">
        <v>2025</v>
      </c>
      <c r="F471" s="683">
        <v>20835</v>
      </c>
      <c r="G471" s="619" t="s">
        <v>7319</v>
      </c>
    </row>
    <row r="472" spans="1:7" ht="15.75" x14ac:dyDescent="0.25">
      <c r="A472" s="619" t="s">
        <v>87</v>
      </c>
      <c r="B472" s="619" t="s">
        <v>1702</v>
      </c>
      <c r="C472" s="619" t="s">
        <v>3950</v>
      </c>
      <c r="D472" s="619" t="s">
        <v>2629</v>
      </c>
      <c r="E472" s="64">
        <v>2025</v>
      </c>
      <c r="F472" s="683">
        <v>24686</v>
      </c>
      <c r="G472" s="619" t="s">
        <v>7319</v>
      </c>
    </row>
    <row r="473" spans="1:7" ht="15.75" x14ac:dyDescent="0.25">
      <c r="A473" s="619" t="s">
        <v>87</v>
      </c>
      <c r="B473" s="619" t="s">
        <v>7579</v>
      </c>
      <c r="C473" s="619" t="s">
        <v>3945</v>
      </c>
      <c r="D473" s="619" t="s">
        <v>2629</v>
      </c>
      <c r="E473" s="64">
        <v>2025</v>
      </c>
      <c r="F473" s="683">
        <v>27809</v>
      </c>
      <c r="G473" s="619" t="s">
        <v>7319</v>
      </c>
    </row>
    <row r="474" spans="1:7" ht="15.75" x14ac:dyDescent="0.25">
      <c r="A474" s="619" t="s">
        <v>87</v>
      </c>
      <c r="B474" s="619" t="s">
        <v>7578</v>
      </c>
      <c r="C474" s="619" t="s">
        <v>3255</v>
      </c>
      <c r="D474" s="619" t="s">
        <v>110</v>
      </c>
      <c r="E474" s="64">
        <v>2025</v>
      </c>
      <c r="F474" s="683">
        <v>35500</v>
      </c>
      <c r="G474" s="619" t="s">
        <v>1832</v>
      </c>
    </row>
    <row r="475" spans="1:7" ht="15.75" x14ac:dyDescent="0.25">
      <c r="A475" s="619" t="s">
        <v>87</v>
      </c>
      <c r="B475" s="619" t="s">
        <v>7580</v>
      </c>
      <c r="C475" s="619" t="s">
        <v>3995</v>
      </c>
      <c r="D475" s="619" t="s">
        <v>2629</v>
      </c>
      <c r="E475" s="64">
        <v>2025</v>
      </c>
      <c r="F475" s="683">
        <v>35175</v>
      </c>
      <c r="G475" s="619" t="s">
        <v>7319</v>
      </c>
    </row>
    <row r="476" spans="1:7" ht="15.75" x14ac:dyDescent="0.25">
      <c r="A476" s="618" t="s">
        <v>87</v>
      </c>
      <c r="B476" s="618" t="s">
        <v>9674</v>
      </c>
      <c r="C476" s="618" t="s">
        <v>3255</v>
      </c>
      <c r="D476" s="618" t="s">
        <v>43</v>
      </c>
      <c r="E476" s="64">
        <v>2025</v>
      </c>
      <c r="F476" s="683">
        <v>42500</v>
      </c>
      <c r="G476" s="618" t="s">
        <v>6882</v>
      </c>
    </row>
    <row r="477" spans="1:7" ht="15.75" x14ac:dyDescent="0.25">
      <c r="A477" s="619" t="s">
        <v>87</v>
      </c>
      <c r="B477" s="619" t="s">
        <v>7577</v>
      </c>
      <c r="C477" s="619" t="s">
        <v>3790</v>
      </c>
      <c r="D477" s="619" t="s">
        <v>110</v>
      </c>
      <c r="E477" s="64">
        <v>2025</v>
      </c>
      <c r="F477" s="683">
        <v>40545</v>
      </c>
      <c r="G477" s="619" t="s">
        <v>7317</v>
      </c>
    </row>
    <row r="478" spans="1:7" ht="15.75" x14ac:dyDescent="0.25">
      <c r="A478" s="619" t="s">
        <v>87</v>
      </c>
      <c r="B478" s="619" t="s">
        <v>7569</v>
      </c>
      <c r="C478" s="619" t="s">
        <v>1985</v>
      </c>
      <c r="D478" s="619" t="s">
        <v>426</v>
      </c>
      <c r="E478" s="64">
        <v>2025</v>
      </c>
      <c r="F478" s="683">
        <v>38250</v>
      </c>
      <c r="G478" s="619" t="s">
        <v>7317</v>
      </c>
    </row>
    <row r="479" spans="1:7" ht="15.75" x14ac:dyDescent="0.25">
      <c r="A479" s="619" t="s">
        <v>87</v>
      </c>
      <c r="B479" s="619" t="s">
        <v>7570</v>
      </c>
      <c r="C479" s="619" t="s">
        <v>1985</v>
      </c>
      <c r="D479" s="619" t="s">
        <v>110</v>
      </c>
      <c r="E479" s="64">
        <v>2025</v>
      </c>
      <c r="F479" s="683">
        <v>38950</v>
      </c>
      <c r="G479" s="619" t="s">
        <v>7317</v>
      </c>
    </row>
    <row r="480" spans="1:7" ht="15.75" x14ac:dyDescent="0.25">
      <c r="A480" s="619" t="s">
        <v>87</v>
      </c>
      <c r="B480" s="619" t="s">
        <v>7570</v>
      </c>
      <c r="C480" s="619" t="s">
        <v>1985</v>
      </c>
      <c r="D480" s="619" t="s">
        <v>426</v>
      </c>
      <c r="E480" s="64">
        <v>2025</v>
      </c>
      <c r="F480" s="683">
        <v>40750</v>
      </c>
      <c r="G480" s="619" t="s">
        <v>7317</v>
      </c>
    </row>
    <row r="481" spans="1:7" ht="15.75" x14ac:dyDescent="0.25">
      <c r="A481" s="619" t="s">
        <v>87</v>
      </c>
      <c r="B481" s="619" t="s">
        <v>7570</v>
      </c>
      <c r="C481" s="619" t="s">
        <v>3255</v>
      </c>
      <c r="D481" s="619" t="s">
        <v>110</v>
      </c>
      <c r="E481" s="631">
        <v>2025</v>
      </c>
      <c r="F481" s="683">
        <v>39450</v>
      </c>
      <c r="G481" s="619" t="s">
        <v>7317</v>
      </c>
    </row>
    <row r="482" spans="1:7" ht="15.75" x14ac:dyDescent="0.25">
      <c r="A482" s="619" t="s">
        <v>87</v>
      </c>
      <c r="B482" s="619" t="s">
        <v>7570</v>
      </c>
      <c r="C482" s="619" t="s">
        <v>3255</v>
      </c>
      <c r="D482" s="619" t="s">
        <v>426</v>
      </c>
      <c r="E482" s="64">
        <v>2025</v>
      </c>
      <c r="F482" s="683">
        <v>41250</v>
      </c>
      <c r="G482" s="619" t="s">
        <v>7317</v>
      </c>
    </row>
    <row r="483" spans="1:7" ht="15.75" x14ac:dyDescent="0.25">
      <c r="A483" s="618" t="s">
        <v>87</v>
      </c>
      <c r="B483" s="618" t="s">
        <v>9675</v>
      </c>
      <c r="C483" s="618" t="s">
        <v>3255</v>
      </c>
      <c r="D483" s="618" t="s">
        <v>110</v>
      </c>
      <c r="E483" s="64">
        <v>2025</v>
      </c>
      <c r="F483" s="683">
        <v>49500</v>
      </c>
      <c r="G483" s="618" t="s">
        <v>3070</v>
      </c>
    </row>
    <row r="484" spans="1:7" ht="15.75" x14ac:dyDescent="0.25">
      <c r="A484" s="618" t="s">
        <v>87</v>
      </c>
      <c r="B484" s="618" t="s">
        <v>9675</v>
      </c>
      <c r="C484" s="618" t="s">
        <v>3255</v>
      </c>
      <c r="D484" s="618" t="s">
        <v>426</v>
      </c>
      <c r="E484" s="64">
        <v>2025</v>
      </c>
      <c r="F484" s="683">
        <v>51300</v>
      </c>
      <c r="G484" s="618" t="s">
        <v>3070</v>
      </c>
    </row>
    <row r="485" spans="1:7" ht="15.75" x14ac:dyDescent="0.25">
      <c r="A485" s="618" t="s">
        <v>87</v>
      </c>
      <c r="B485" s="618" t="s">
        <v>9676</v>
      </c>
      <c r="C485" s="618" t="s">
        <v>3255</v>
      </c>
      <c r="D485" s="618" t="s">
        <v>110</v>
      </c>
      <c r="E485" s="631">
        <v>2025</v>
      </c>
      <c r="F485" s="683">
        <v>46350</v>
      </c>
      <c r="G485" s="618" t="s">
        <v>9677</v>
      </c>
    </row>
    <row r="486" spans="1:7" ht="15.75" x14ac:dyDescent="0.25">
      <c r="A486" s="618" t="s">
        <v>87</v>
      </c>
      <c r="B486" s="618" t="s">
        <v>9676</v>
      </c>
      <c r="C486" s="618" t="s">
        <v>3255</v>
      </c>
      <c r="D486" s="618" t="s">
        <v>426</v>
      </c>
      <c r="E486" s="64">
        <v>2025</v>
      </c>
      <c r="F486" s="683">
        <v>48150</v>
      </c>
      <c r="G486" s="618" t="s">
        <v>3070</v>
      </c>
    </row>
    <row r="487" spans="1:7" ht="15.75" x14ac:dyDescent="0.25">
      <c r="A487" s="618" t="s">
        <v>87</v>
      </c>
      <c r="B487" s="618" t="s">
        <v>9678</v>
      </c>
      <c r="C487" s="618" t="s">
        <v>3255</v>
      </c>
      <c r="D487" s="618" t="s">
        <v>110</v>
      </c>
      <c r="E487" s="64">
        <v>2025</v>
      </c>
      <c r="F487" s="683">
        <v>39450</v>
      </c>
      <c r="G487" s="618" t="s">
        <v>9677</v>
      </c>
    </row>
    <row r="488" spans="1:7" ht="15.75" x14ac:dyDescent="0.25">
      <c r="A488" s="618" t="s">
        <v>87</v>
      </c>
      <c r="B488" s="618" t="s">
        <v>9678</v>
      </c>
      <c r="C488" s="618" t="s">
        <v>3255</v>
      </c>
      <c r="D488" s="618" t="s">
        <v>426</v>
      </c>
      <c r="E488" s="64">
        <v>2025</v>
      </c>
      <c r="F488" s="683">
        <v>41250</v>
      </c>
      <c r="G488" s="618" t="s">
        <v>9677</v>
      </c>
    </row>
    <row r="489" spans="1:7" ht="15.75" x14ac:dyDescent="0.25">
      <c r="A489" s="619" t="s">
        <v>87</v>
      </c>
      <c r="B489" s="619" t="s">
        <v>3724</v>
      </c>
      <c r="C489" s="619" t="s">
        <v>1985</v>
      </c>
      <c r="D489" s="619" t="s">
        <v>110</v>
      </c>
      <c r="E489" s="64">
        <v>2025</v>
      </c>
      <c r="F489" s="683">
        <v>45850</v>
      </c>
      <c r="G489" s="619" t="s">
        <v>7317</v>
      </c>
    </row>
    <row r="490" spans="1:7" ht="15.75" x14ac:dyDescent="0.25">
      <c r="A490" s="619" t="s">
        <v>87</v>
      </c>
      <c r="B490" s="619" t="s">
        <v>3724</v>
      </c>
      <c r="C490" s="619" t="s">
        <v>1985</v>
      </c>
      <c r="D490" s="619" t="s">
        <v>426</v>
      </c>
      <c r="E490" s="64">
        <v>2025</v>
      </c>
      <c r="F490" s="683">
        <v>47650</v>
      </c>
      <c r="G490" s="619" t="s">
        <v>7317</v>
      </c>
    </row>
    <row r="491" spans="1:7" ht="15.75" x14ac:dyDescent="0.25">
      <c r="A491" s="619" t="s">
        <v>87</v>
      </c>
      <c r="B491" s="619" t="s">
        <v>3722</v>
      </c>
      <c r="C491" s="619" t="s">
        <v>1985</v>
      </c>
      <c r="D491" s="619" t="s">
        <v>110</v>
      </c>
      <c r="E491" s="631">
        <v>2025</v>
      </c>
      <c r="F491" s="683">
        <v>36450</v>
      </c>
      <c r="G491" s="619" t="s">
        <v>7317</v>
      </c>
    </row>
    <row r="492" spans="1:7" ht="15.75" x14ac:dyDescent="0.25">
      <c r="A492" s="619" t="s">
        <v>87</v>
      </c>
      <c r="B492" s="619" t="s">
        <v>6774</v>
      </c>
      <c r="C492" s="619" t="s">
        <v>1985</v>
      </c>
      <c r="D492" s="619" t="s">
        <v>110</v>
      </c>
      <c r="E492" s="64">
        <v>2025</v>
      </c>
      <c r="F492" s="683">
        <v>30000</v>
      </c>
      <c r="G492" s="619" t="s">
        <v>7277</v>
      </c>
    </row>
    <row r="493" spans="1:7" ht="15.75" x14ac:dyDescent="0.25">
      <c r="A493" s="619" t="s">
        <v>87</v>
      </c>
      <c r="B493" s="619" t="s">
        <v>6774</v>
      </c>
      <c r="C493" s="619" t="s">
        <v>1985</v>
      </c>
      <c r="D493" s="619" t="s">
        <v>426</v>
      </c>
      <c r="E493" s="64">
        <v>2025</v>
      </c>
      <c r="F493" s="683">
        <v>31500</v>
      </c>
      <c r="G493" s="619" t="s">
        <v>7277</v>
      </c>
    </row>
    <row r="494" spans="1:7" ht="15.75" x14ac:dyDescent="0.25">
      <c r="A494" s="619" t="s">
        <v>87</v>
      </c>
      <c r="B494" s="619" t="s">
        <v>7574</v>
      </c>
      <c r="C494" s="619" t="s">
        <v>2114</v>
      </c>
      <c r="D494" s="619" t="s">
        <v>110</v>
      </c>
      <c r="E494" s="64">
        <v>2025</v>
      </c>
      <c r="F494" s="683">
        <v>33300</v>
      </c>
      <c r="G494" s="619" t="s">
        <v>7277</v>
      </c>
    </row>
    <row r="495" spans="1:7" ht="15.75" x14ac:dyDescent="0.25">
      <c r="A495" s="619" t="s">
        <v>87</v>
      </c>
      <c r="B495" s="619" t="s">
        <v>7575</v>
      </c>
      <c r="C495" s="619" t="s">
        <v>2114</v>
      </c>
      <c r="D495" s="619" t="s">
        <v>110</v>
      </c>
      <c r="E495" s="631">
        <v>2025</v>
      </c>
      <c r="F495" s="683">
        <v>39700</v>
      </c>
      <c r="G495" s="619" t="s">
        <v>7277</v>
      </c>
    </row>
    <row r="496" spans="1:7" ht="15.75" x14ac:dyDescent="0.25">
      <c r="A496" s="619" t="s">
        <v>87</v>
      </c>
      <c r="B496" s="619" t="s">
        <v>95</v>
      </c>
      <c r="C496" s="619" t="s">
        <v>2114</v>
      </c>
      <c r="D496" s="619" t="s">
        <v>110</v>
      </c>
      <c r="E496" s="64">
        <v>2025</v>
      </c>
      <c r="F496" s="683">
        <v>28500</v>
      </c>
      <c r="G496" s="619" t="s">
        <v>7571</v>
      </c>
    </row>
    <row r="497" spans="1:7" ht="15.75" x14ac:dyDescent="0.25">
      <c r="A497" s="619" t="s">
        <v>87</v>
      </c>
      <c r="B497" s="619" t="s">
        <v>6865</v>
      </c>
      <c r="C497" s="619" t="s">
        <v>3255</v>
      </c>
      <c r="D497" s="619" t="s">
        <v>110</v>
      </c>
      <c r="E497" s="64">
        <v>2025</v>
      </c>
      <c r="F497" s="683">
        <v>27400</v>
      </c>
      <c r="G497" s="619" t="s">
        <v>5344</v>
      </c>
    </row>
    <row r="498" spans="1:7" ht="15.75" x14ac:dyDescent="0.25">
      <c r="A498" s="618" t="s">
        <v>87</v>
      </c>
      <c r="B498" s="618" t="s">
        <v>9679</v>
      </c>
      <c r="C498" s="618" t="s">
        <v>3255</v>
      </c>
      <c r="D498" s="618" t="s">
        <v>426</v>
      </c>
      <c r="E498" s="631">
        <v>2025</v>
      </c>
      <c r="F498" s="683">
        <v>35075</v>
      </c>
      <c r="G498" s="618" t="s">
        <v>4212</v>
      </c>
    </row>
    <row r="499" spans="1:7" ht="15.75" x14ac:dyDescent="0.25">
      <c r="A499" s="618" t="s">
        <v>87</v>
      </c>
      <c r="B499" s="618" t="s">
        <v>9680</v>
      </c>
      <c r="C499" s="618" t="s">
        <v>3255</v>
      </c>
      <c r="D499" s="618" t="s">
        <v>426</v>
      </c>
      <c r="E499" s="64">
        <v>2025</v>
      </c>
      <c r="F499" s="683">
        <v>42215</v>
      </c>
      <c r="G499" s="618" t="s">
        <v>4212</v>
      </c>
    </row>
    <row r="500" spans="1:7" ht="15.75" x14ac:dyDescent="0.25">
      <c r="A500" s="618" t="s">
        <v>87</v>
      </c>
      <c r="B500" s="618" t="s">
        <v>9681</v>
      </c>
      <c r="C500" s="618" t="s">
        <v>3255</v>
      </c>
      <c r="D500" s="618" t="s">
        <v>426</v>
      </c>
      <c r="E500" s="64">
        <v>2025</v>
      </c>
      <c r="F500" s="683">
        <v>39155</v>
      </c>
      <c r="G500" s="618" t="s">
        <v>4212</v>
      </c>
    </row>
    <row r="501" spans="1:7" ht="15.75" x14ac:dyDescent="0.25">
      <c r="A501" s="618" t="s">
        <v>87</v>
      </c>
      <c r="B501" s="618" t="s">
        <v>9682</v>
      </c>
      <c r="C501" s="618" t="s">
        <v>3255</v>
      </c>
      <c r="D501" s="618" t="s">
        <v>426</v>
      </c>
      <c r="E501" s="64">
        <v>2025</v>
      </c>
      <c r="F501" s="683">
        <v>37655</v>
      </c>
      <c r="G501" s="618" t="s">
        <v>4212</v>
      </c>
    </row>
    <row r="502" spans="1:7" ht="15.75" x14ac:dyDescent="0.25">
      <c r="A502" s="619" t="s">
        <v>87</v>
      </c>
      <c r="B502" s="619" t="s">
        <v>3733</v>
      </c>
      <c r="C502" s="619" t="s">
        <v>1985</v>
      </c>
      <c r="D502" s="619" t="s">
        <v>110</v>
      </c>
      <c r="E502" s="64">
        <v>2025</v>
      </c>
      <c r="F502" s="683">
        <v>30000</v>
      </c>
      <c r="G502" s="619" t="s">
        <v>7317</v>
      </c>
    </row>
    <row r="503" spans="1:7" ht="15.75" x14ac:dyDescent="0.25">
      <c r="A503" s="619" t="s">
        <v>87</v>
      </c>
      <c r="B503" s="619" t="s">
        <v>3733</v>
      </c>
      <c r="C503" s="619" t="s">
        <v>1985</v>
      </c>
      <c r="D503" s="619" t="s">
        <v>426</v>
      </c>
      <c r="E503" s="631">
        <v>2025</v>
      </c>
      <c r="F503" s="683">
        <v>31500</v>
      </c>
      <c r="G503" s="619" t="s">
        <v>7317</v>
      </c>
    </row>
    <row r="504" spans="1:7" ht="15.75" x14ac:dyDescent="0.25">
      <c r="A504" s="619" t="s">
        <v>87</v>
      </c>
      <c r="B504" s="619" t="s">
        <v>7322</v>
      </c>
      <c r="C504" s="619" t="s">
        <v>3255</v>
      </c>
      <c r="D504" s="619" t="s">
        <v>110</v>
      </c>
      <c r="E504" s="64">
        <v>2025</v>
      </c>
      <c r="F504" s="683">
        <v>25650</v>
      </c>
      <c r="G504" s="619" t="s">
        <v>7307</v>
      </c>
    </row>
    <row r="505" spans="1:7" ht="15.75" x14ac:dyDescent="0.25">
      <c r="A505" s="619" t="s">
        <v>87</v>
      </c>
      <c r="B505" s="619" t="s">
        <v>6767</v>
      </c>
      <c r="C505" s="619" t="s">
        <v>3255</v>
      </c>
      <c r="D505" s="619" t="s">
        <v>110</v>
      </c>
      <c r="E505" s="64">
        <v>2025</v>
      </c>
      <c r="F505" s="683">
        <v>22400</v>
      </c>
      <c r="G505" s="619" t="s">
        <v>7307</v>
      </c>
    </row>
    <row r="506" spans="1:7" ht="15.75" x14ac:dyDescent="0.25">
      <c r="A506" s="619" t="s">
        <v>87</v>
      </c>
      <c r="B506" s="619" t="s">
        <v>6765</v>
      </c>
      <c r="C506" s="619" t="s">
        <v>3255</v>
      </c>
      <c r="D506" s="619" t="s">
        <v>110</v>
      </c>
      <c r="E506" s="64">
        <v>2025</v>
      </c>
      <c r="F506" s="683">
        <v>24400</v>
      </c>
      <c r="G506" s="619" t="s">
        <v>7307</v>
      </c>
    </row>
    <row r="507" spans="1:7" ht="15.75" x14ac:dyDescent="0.25">
      <c r="A507" s="619" t="s">
        <v>87</v>
      </c>
      <c r="B507" s="619" t="s">
        <v>7576</v>
      </c>
      <c r="C507" s="619" t="s">
        <v>3945</v>
      </c>
      <c r="D507" s="619" t="s">
        <v>110</v>
      </c>
      <c r="E507" s="631">
        <v>2025</v>
      </c>
      <c r="F507" s="683">
        <v>24416</v>
      </c>
      <c r="G507" s="619" t="s">
        <v>5344</v>
      </c>
    </row>
    <row r="508" spans="1:7" ht="15.75" x14ac:dyDescent="0.25">
      <c r="A508" s="619" t="s">
        <v>7332</v>
      </c>
      <c r="B508" s="619" t="s">
        <v>5737</v>
      </c>
      <c r="C508" s="619" t="s">
        <v>2114</v>
      </c>
      <c r="D508" s="619" t="s">
        <v>110</v>
      </c>
      <c r="E508" s="631">
        <v>2025</v>
      </c>
      <c r="F508" s="683">
        <v>41977</v>
      </c>
      <c r="G508" s="619" t="s">
        <v>7319</v>
      </c>
    </row>
    <row r="509" spans="1:7" ht="15.75" x14ac:dyDescent="0.25">
      <c r="A509" s="619" t="s">
        <v>7332</v>
      </c>
      <c r="B509" s="619" t="s">
        <v>7683</v>
      </c>
      <c r="C509" s="619" t="s">
        <v>1981</v>
      </c>
      <c r="D509" s="619" t="s">
        <v>438</v>
      </c>
      <c r="E509" s="631">
        <v>2025</v>
      </c>
      <c r="F509" s="683">
        <v>45550</v>
      </c>
      <c r="G509" s="619" t="s">
        <v>7277</v>
      </c>
    </row>
    <row r="510" spans="1:7" ht="15.75" x14ac:dyDescent="0.25">
      <c r="A510" s="619" t="s">
        <v>7332</v>
      </c>
      <c r="B510" s="619" t="s">
        <v>7683</v>
      </c>
      <c r="C510" s="619" t="s">
        <v>1981</v>
      </c>
      <c r="D510" s="619" t="s">
        <v>426</v>
      </c>
      <c r="E510" s="64">
        <v>2025</v>
      </c>
      <c r="F510" s="683">
        <v>47550</v>
      </c>
      <c r="G510" s="619" t="s">
        <v>7277</v>
      </c>
    </row>
    <row r="511" spans="1:7" ht="15.75" x14ac:dyDescent="0.25">
      <c r="A511" s="619" t="s">
        <v>7332</v>
      </c>
      <c r="B511" s="619" t="s">
        <v>7339</v>
      </c>
      <c r="C511" s="619" t="s">
        <v>1981</v>
      </c>
      <c r="D511" s="619" t="s">
        <v>438</v>
      </c>
      <c r="E511" s="631">
        <v>2025</v>
      </c>
      <c r="F511" s="683">
        <v>59400</v>
      </c>
      <c r="G511" s="619" t="s">
        <v>7277</v>
      </c>
    </row>
    <row r="512" spans="1:7" ht="15.75" x14ac:dyDescent="0.25">
      <c r="A512" s="619" t="s">
        <v>7332</v>
      </c>
      <c r="B512" s="619" t="s">
        <v>7339</v>
      </c>
      <c r="C512" s="619" t="s">
        <v>1981</v>
      </c>
      <c r="D512" s="619" t="s">
        <v>426</v>
      </c>
      <c r="E512" s="64">
        <v>2025</v>
      </c>
      <c r="F512" s="683">
        <v>61400</v>
      </c>
      <c r="G512" s="619" t="s">
        <v>7277</v>
      </c>
    </row>
    <row r="513" spans="1:7" ht="15.75" x14ac:dyDescent="0.25">
      <c r="A513" s="619" t="s">
        <v>7332</v>
      </c>
      <c r="B513" s="619" t="s">
        <v>7338</v>
      </c>
      <c r="C513" s="619" t="s">
        <v>1981</v>
      </c>
      <c r="D513" s="619" t="s">
        <v>438</v>
      </c>
      <c r="E513" s="64">
        <v>2025</v>
      </c>
      <c r="F513" s="683">
        <v>51250</v>
      </c>
      <c r="G513" s="619" t="s">
        <v>7277</v>
      </c>
    </row>
    <row r="514" spans="1:7" ht="15.75" x14ac:dyDescent="0.25">
      <c r="A514" s="619" t="s">
        <v>7332</v>
      </c>
      <c r="B514" s="619" t="s">
        <v>7338</v>
      </c>
      <c r="C514" s="619" t="s">
        <v>1981</v>
      </c>
      <c r="D514" s="619" t="s">
        <v>426</v>
      </c>
      <c r="E514" s="64">
        <v>2025</v>
      </c>
      <c r="F514" s="683">
        <v>53250</v>
      </c>
      <c r="G514" s="619" t="s">
        <v>7277</v>
      </c>
    </row>
    <row r="515" spans="1:7" ht="15.75" x14ac:dyDescent="0.25">
      <c r="A515" s="619" t="s">
        <v>7332</v>
      </c>
      <c r="B515" s="619" t="s">
        <v>7336</v>
      </c>
      <c r="C515" s="619" t="s">
        <v>3761</v>
      </c>
      <c r="D515" s="619" t="s">
        <v>110</v>
      </c>
      <c r="E515" s="64">
        <v>2025</v>
      </c>
      <c r="F515" s="683">
        <v>65700</v>
      </c>
      <c r="G515" s="619" t="s">
        <v>7317</v>
      </c>
    </row>
    <row r="516" spans="1:7" ht="15.75" x14ac:dyDescent="0.25">
      <c r="A516" s="619" t="s">
        <v>7332</v>
      </c>
      <c r="B516" s="619" t="s">
        <v>7336</v>
      </c>
      <c r="C516" s="619" t="s">
        <v>3761</v>
      </c>
      <c r="D516" s="619" t="s">
        <v>426</v>
      </c>
      <c r="E516" s="64">
        <v>2025</v>
      </c>
      <c r="F516" s="683">
        <v>68600</v>
      </c>
      <c r="G516" s="619" t="s">
        <v>7317</v>
      </c>
    </row>
    <row r="517" spans="1:7" ht="15.75" x14ac:dyDescent="0.25">
      <c r="A517" s="619" t="s">
        <v>7332</v>
      </c>
      <c r="B517" s="619" t="s">
        <v>7334</v>
      </c>
      <c r="C517" s="619" t="s">
        <v>3761</v>
      </c>
      <c r="D517" s="619" t="s">
        <v>2629</v>
      </c>
      <c r="E517" s="64">
        <v>2025</v>
      </c>
      <c r="F517" s="683">
        <v>58200</v>
      </c>
      <c r="G517" s="619" t="s">
        <v>7317</v>
      </c>
    </row>
    <row r="518" spans="1:7" ht="15.75" x14ac:dyDescent="0.25">
      <c r="A518" s="619" t="s">
        <v>7332</v>
      </c>
      <c r="B518" s="619" t="s">
        <v>7333</v>
      </c>
      <c r="C518" s="619" t="s">
        <v>3761</v>
      </c>
      <c r="D518" s="619" t="s">
        <v>110</v>
      </c>
      <c r="E518" s="64">
        <v>2025</v>
      </c>
      <c r="F518" s="683">
        <v>52150</v>
      </c>
      <c r="G518" s="619" t="s">
        <v>7317</v>
      </c>
    </row>
    <row r="519" spans="1:7" ht="15.75" x14ac:dyDescent="0.25">
      <c r="A519" s="619" t="s">
        <v>7332</v>
      </c>
      <c r="B519" s="619" t="s">
        <v>7333</v>
      </c>
      <c r="C519" s="619" t="s">
        <v>3761</v>
      </c>
      <c r="D519" s="619" t="s">
        <v>426</v>
      </c>
      <c r="E519" s="64">
        <v>2025</v>
      </c>
      <c r="F519" s="683">
        <v>54150</v>
      </c>
      <c r="G519" s="619" t="s">
        <v>7317</v>
      </c>
    </row>
    <row r="520" spans="1:7" ht="15.75" x14ac:dyDescent="0.25">
      <c r="A520" s="619" t="s">
        <v>7332</v>
      </c>
      <c r="B520" s="619" t="s">
        <v>7335</v>
      </c>
      <c r="C520" s="619" t="s">
        <v>3761</v>
      </c>
      <c r="D520" s="619" t="s">
        <v>110</v>
      </c>
      <c r="E520" s="631">
        <v>2025</v>
      </c>
      <c r="F520" s="683">
        <v>61550</v>
      </c>
      <c r="G520" s="619" t="s">
        <v>7317</v>
      </c>
    </row>
    <row r="521" spans="1:7" ht="15.75" x14ac:dyDescent="0.25">
      <c r="A521" s="619" t="s">
        <v>7332</v>
      </c>
      <c r="B521" s="619" t="s">
        <v>7335</v>
      </c>
      <c r="C521" s="619" t="s">
        <v>3761</v>
      </c>
      <c r="D521" s="619" t="s">
        <v>426</v>
      </c>
      <c r="E521" s="64">
        <v>2025</v>
      </c>
      <c r="F521" s="683">
        <v>63550</v>
      </c>
      <c r="G521" s="619" t="s">
        <v>7317</v>
      </c>
    </row>
    <row r="522" spans="1:7" ht="15.75" x14ac:dyDescent="0.25">
      <c r="A522" s="619" t="s">
        <v>7332</v>
      </c>
      <c r="B522" s="619" t="s">
        <v>5176</v>
      </c>
      <c r="C522" s="619" t="s">
        <v>7340</v>
      </c>
      <c r="D522" s="619" t="s">
        <v>438</v>
      </c>
      <c r="E522" s="64">
        <v>2025</v>
      </c>
      <c r="F522" s="683">
        <v>76650</v>
      </c>
      <c r="G522" s="619" t="s">
        <v>7277</v>
      </c>
    </row>
    <row r="523" spans="1:7" ht="15.75" x14ac:dyDescent="0.25">
      <c r="A523" s="619" t="s">
        <v>7332</v>
      </c>
      <c r="B523" s="619" t="s">
        <v>5176</v>
      </c>
      <c r="C523" s="619" t="s">
        <v>7340</v>
      </c>
      <c r="D523" s="619" t="s">
        <v>44</v>
      </c>
      <c r="E523" s="64">
        <v>2025</v>
      </c>
      <c r="F523" s="683">
        <v>79800</v>
      </c>
      <c r="G523" s="619" t="s">
        <v>7277</v>
      </c>
    </row>
    <row r="524" spans="1:7" ht="15.75" x14ac:dyDescent="0.25">
      <c r="A524" s="619" t="s">
        <v>7332</v>
      </c>
      <c r="B524" s="619" t="s">
        <v>7341</v>
      </c>
      <c r="C524" s="619" t="s">
        <v>7340</v>
      </c>
      <c r="D524" s="619" t="s">
        <v>438</v>
      </c>
      <c r="E524" s="631">
        <v>2025</v>
      </c>
      <c r="F524" s="683">
        <v>80800</v>
      </c>
      <c r="G524" s="619" t="s">
        <v>7317</v>
      </c>
    </row>
    <row r="525" spans="1:7" ht="15.75" x14ac:dyDescent="0.25">
      <c r="A525" s="619" t="s">
        <v>7332</v>
      </c>
      <c r="B525" s="619" t="s">
        <v>7341</v>
      </c>
      <c r="C525" s="619" t="s">
        <v>7340</v>
      </c>
      <c r="D525" s="619" t="s">
        <v>44</v>
      </c>
      <c r="E525" s="64">
        <v>2025</v>
      </c>
      <c r="F525" s="683">
        <v>83900</v>
      </c>
      <c r="G525" s="619" t="s">
        <v>7317</v>
      </c>
    </row>
    <row r="526" spans="1:7" ht="15.75" x14ac:dyDescent="0.25">
      <c r="A526" s="619" t="s">
        <v>7332</v>
      </c>
      <c r="B526" s="619" t="s">
        <v>7342</v>
      </c>
      <c r="C526" s="619" t="s">
        <v>7340</v>
      </c>
      <c r="D526" s="619" t="s">
        <v>438</v>
      </c>
      <c r="E526" s="64">
        <v>2025</v>
      </c>
      <c r="F526" s="683">
        <v>87850</v>
      </c>
      <c r="G526" s="619" t="s">
        <v>7317</v>
      </c>
    </row>
    <row r="527" spans="1:7" ht="15.75" x14ac:dyDescent="0.25">
      <c r="A527" s="619" t="s">
        <v>7332</v>
      </c>
      <c r="B527" s="619" t="s">
        <v>7342</v>
      </c>
      <c r="C527" s="619" t="s">
        <v>7340</v>
      </c>
      <c r="D527" s="619" t="s">
        <v>44</v>
      </c>
      <c r="E527" s="64">
        <v>2025</v>
      </c>
      <c r="F527" s="683">
        <v>90950</v>
      </c>
      <c r="G527" s="619" t="s">
        <v>7317</v>
      </c>
    </row>
    <row r="528" spans="1:7" ht="15.75" x14ac:dyDescent="0.25">
      <c r="A528" s="619" t="s">
        <v>785</v>
      </c>
      <c r="B528" s="619" t="s">
        <v>7698</v>
      </c>
      <c r="C528" s="619" t="s">
        <v>1981</v>
      </c>
      <c r="D528" s="619" t="s">
        <v>7512</v>
      </c>
      <c r="E528" s="64">
        <v>2025</v>
      </c>
      <c r="F528" s="683">
        <v>81400</v>
      </c>
      <c r="G528" s="619" t="s">
        <v>5344</v>
      </c>
    </row>
    <row r="529" spans="1:7" ht="15.75" x14ac:dyDescent="0.25">
      <c r="A529" s="619" t="s">
        <v>785</v>
      </c>
      <c r="B529" s="619" t="s">
        <v>7692</v>
      </c>
      <c r="C529" s="619" t="s">
        <v>1981</v>
      </c>
      <c r="D529" s="619" t="s">
        <v>7512</v>
      </c>
      <c r="E529" s="64">
        <v>2025</v>
      </c>
      <c r="F529" s="683">
        <v>56800</v>
      </c>
      <c r="G529" s="619" t="s">
        <v>5344</v>
      </c>
    </row>
    <row r="530" spans="1:7" ht="15.75" x14ac:dyDescent="0.25">
      <c r="A530" s="619" t="s">
        <v>785</v>
      </c>
      <c r="B530" s="619" t="s">
        <v>7694</v>
      </c>
      <c r="C530" s="619" t="s">
        <v>1981</v>
      </c>
      <c r="D530" s="619" t="s">
        <v>7512</v>
      </c>
      <c r="E530" s="64">
        <v>2025</v>
      </c>
      <c r="F530" s="683">
        <v>62000</v>
      </c>
      <c r="G530" s="619" t="s">
        <v>5344</v>
      </c>
    </row>
    <row r="531" spans="1:7" ht="15.75" x14ac:dyDescent="0.25">
      <c r="A531" s="619" t="s">
        <v>785</v>
      </c>
      <c r="B531" s="619" t="s">
        <v>7693</v>
      </c>
      <c r="C531" s="619" t="s">
        <v>1981</v>
      </c>
      <c r="D531" s="619" t="s">
        <v>438</v>
      </c>
      <c r="E531" s="64">
        <v>2025</v>
      </c>
      <c r="F531" s="683">
        <v>57000</v>
      </c>
      <c r="G531" s="619" t="s">
        <v>5344</v>
      </c>
    </row>
    <row r="532" spans="1:7" ht="15.75" x14ac:dyDescent="0.25">
      <c r="A532" s="619" t="s">
        <v>785</v>
      </c>
      <c r="B532" s="619" t="s">
        <v>7696</v>
      </c>
      <c r="C532" s="619" t="s">
        <v>1981</v>
      </c>
      <c r="D532" s="619" t="s">
        <v>7512</v>
      </c>
      <c r="E532" s="64">
        <v>2025</v>
      </c>
      <c r="F532" s="683">
        <v>68000</v>
      </c>
      <c r="G532" s="619" t="s">
        <v>5344</v>
      </c>
    </row>
    <row r="533" spans="1:7" ht="15.75" x14ac:dyDescent="0.25">
      <c r="A533" s="619" t="s">
        <v>785</v>
      </c>
      <c r="B533" s="619" t="s">
        <v>7691</v>
      </c>
      <c r="C533" s="619" t="s">
        <v>1981</v>
      </c>
      <c r="D533" s="619" t="s">
        <v>7512</v>
      </c>
      <c r="E533" s="631">
        <v>2025</v>
      </c>
      <c r="F533" s="683">
        <v>51700</v>
      </c>
      <c r="G533" s="619" t="s">
        <v>7685</v>
      </c>
    </row>
    <row r="534" spans="1:7" ht="15.75" x14ac:dyDescent="0.25">
      <c r="A534" s="619" t="s">
        <v>785</v>
      </c>
      <c r="B534" s="619" t="s">
        <v>7690</v>
      </c>
      <c r="C534" s="619" t="s">
        <v>1981</v>
      </c>
      <c r="D534" s="619" t="s">
        <v>7512</v>
      </c>
      <c r="E534" s="64">
        <v>2025</v>
      </c>
      <c r="F534" s="683">
        <v>50700</v>
      </c>
      <c r="G534" s="619" t="s">
        <v>7685</v>
      </c>
    </row>
    <row r="535" spans="1:7" ht="15.75" x14ac:dyDescent="0.25">
      <c r="A535" s="619" t="s">
        <v>785</v>
      </c>
      <c r="B535" s="619" t="s">
        <v>7689</v>
      </c>
      <c r="C535" s="619" t="s">
        <v>1981</v>
      </c>
      <c r="D535" s="619" t="s">
        <v>7512</v>
      </c>
      <c r="E535" s="64">
        <v>2025</v>
      </c>
      <c r="F535" s="683">
        <v>47200</v>
      </c>
      <c r="G535" s="619" t="s">
        <v>7685</v>
      </c>
    </row>
    <row r="536" spans="1:7" ht="15.75" x14ac:dyDescent="0.25">
      <c r="A536" s="619" t="s">
        <v>785</v>
      </c>
      <c r="B536" s="619" t="s">
        <v>7688</v>
      </c>
      <c r="C536" s="619" t="s">
        <v>4253</v>
      </c>
      <c r="D536" s="619" t="s">
        <v>438</v>
      </c>
      <c r="E536" s="64">
        <v>2025</v>
      </c>
      <c r="F536" s="683">
        <v>43700</v>
      </c>
      <c r="G536" s="619" t="s">
        <v>7685</v>
      </c>
    </row>
    <row r="537" spans="1:7" ht="15.75" x14ac:dyDescent="0.25">
      <c r="A537" s="619" t="s">
        <v>785</v>
      </c>
      <c r="B537" s="619" t="s">
        <v>7687</v>
      </c>
      <c r="C537" s="619" t="s">
        <v>1981</v>
      </c>
      <c r="D537" s="619" t="s">
        <v>438</v>
      </c>
      <c r="E537" s="631">
        <v>2025</v>
      </c>
      <c r="F537" s="683">
        <v>42700</v>
      </c>
      <c r="G537" s="619" t="s">
        <v>7685</v>
      </c>
    </row>
    <row r="538" spans="1:7" ht="15.75" x14ac:dyDescent="0.25">
      <c r="A538" s="619" t="s">
        <v>785</v>
      </c>
      <c r="B538" s="619" t="s">
        <v>7686</v>
      </c>
      <c r="C538" s="619" t="s">
        <v>4253</v>
      </c>
      <c r="D538" s="619" t="s">
        <v>438</v>
      </c>
      <c r="E538" s="64">
        <v>2025</v>
      </c>
      <c r="F538" s="683">
        <v>37200</v>
      </c>
      <c r="G538" s="619" t="s">
        <v>7685</v>
      </c>
    </row>
    <row r="539" spans="1:7" ht="15.75" x14ac:dyDescent="0.25">
      <c r="A539" s="619" t="s">
        <v>785</v>
      </c>
      <c r="B539" s="619" t="s">
        <v>7686</v>
      </c>
      <c r="C539" s="619" t="s">
        <v>1981</v>
      </c>
      <c r="D539" s="619" t="s">
        <v>438</v>
      </c>
      <c r="E539" s="64">
        <v>2025</v>
      </c>
      <c r="F539" s="683">
        <v>39200</v>
      </c>
      <c r="G539" s="619" t="s">
        <v>7685</v>
      </c>
    </row>
    <row r="540" spans="1:7" ht="15.75" x14ac:dyDescent="0.25">
      <c r="A540" s="619" t="s">
        <v>785</v>
      </c>
      <c r="B540" s="619" t="s">
        <v>7684</v>
      </c>
      <c r="C540" s="619" t="s">
        <v>4253</v>
      </c>
      <c r="D540" s="619" t="s">
        <v>438</v>
      </c>
      <c r="E540" s="631">
        <v>2025</v>
      </c>
      <c r="F540" s="683">
        <v>35200</v>
      </c>
      <c r="G540" s="619" t="s">
        <v>7685</v>
      </c>
    </row>
    <row r="541" spans="1:7" ht="15.75" x14ac:dyDescent="0.25">
      <c r="A541" s="619" t="s">
        <v>785</v>
      </c>
      <c r="B541" s="619" t="s">
        <v>7684</v>
      </c>
      <c r="C541" s="619" t="s">
        <v>1981</v>
      </c>
      <c r="D541" s="619" t="s">
        <v>438</v>
      </c>
      <c r="E541" s="64">
        <v>2025</v>
      </c>
      <c r="F541" s="683">
        <v>37200</v>
      </c>
      <c r="G541" s="619" t="s">
        <v>7685</v>
      </c>
    </row>
    <row r="542" spans="1:7" ht="15.75" x14ac:dyDescent="0.25">
      <c r="A542" s="619" t="s">
        <v>785</v>
      </c>
      <c r="B542" s="619" t="s">
        <v>7695</v>
      </c>
      <c r="C542" s="619" t="s">
        <v>1981</v>
      </c>
      <c r="D542" s="619" t="s">
        <v>7512</v>
      </c>
      <c r="E542" s="631">
        <v>2025</v>
      </c>
      <c r="F542" s="683">
        <v>62000</v>
      </c>
      <c r="G542" s="619" t="s">
        <v>5344</v>
      </c>
    </row>
    <row r="543" spans="1:7" ht="15.75" x14ac:dyDescent="0.25">
      <c r="A543" s="619" t="s">
        <v>785</v>
      </c>
      <c r="B543" s="619" t="s">
        <v>7697</v>
      </c>
      <c r="C543" s="619" t="s">
        <v>1981</v>
      </c>
      <c r="D543" s="619" t="s">
        <v>7512</v>
      </c>
      <c r="E543" s="64">
        <v>2025</v>
      </c>
      <c r="F543" s="683">
        <v>73000</v>
      </c>
      <c r="G543" s="619" t="s">
        <v>5344</v>
      </c>
    </row>
    <row r="544" spans="1:7" ht="15.75" x14ac:dyDescent="0.25">
      <c r="A544" s="619" t="s">
        <v>785</v>
      </c>
      <c r="B544" s="619" t="s">
        <v>7704</v>
      </c>
      <c r="C544" s="619" t="s">
        <v>4253</v>
      </c>
      <c r="D544" s="619" t="s">
        <v>7512</v>
      </c>
      <c r="E544" s="64">
        <v>2025</v>
      </c>
      <c r="F544" s="683">
        <v>55900</v>
      </c>
      <c r="G544" s="619" t="s">
        <v>5997</v>
      </c>
    </row>
    <row r="545" spans="1:7" ht="15.75" x14ac:dyDescent="0.25">
      <c r="A545" s="619" t="s">
        <v>785</v>
      </c>
      <c r="B545" s="619" t="s">
        <v>7705</v>
      </c>
      <c r="C545" s="619" t="s">
        <v>1981</v>
      </c>
      <c r="D545" s="619" t="s">
        <v>7512</v>
      </c>
      <c r="E545" s="64">
        <v>2025</v>
      </c>
      <c r="F545" s="683">
        <v>57900</v>
      </c>
      <c r="G545" s="619" t="s">
        <v>5997</v>
      </c>
    </row>
    <row r="546" spans="1:7" ht="15.75" x14ac:dyDescent="0.25">
      <c r="A546" s="619" t="s">
        <v>785</v>
      </c>
      <c r="B546" s="619" t="s">
        <v>7703</v>
      </c>
      <c r="C546" s="619" t="s">
        <v>4253</v>
      </c>
      <c r="D546" s="619" t="s">
        <v>438</v>
      </c>
      <c r="E546" s="631">
        <v>2025</v>
      </c>
      <c r="F546" s="683">
        <v>49900</v>
      </c>
      <c r="G546" s="619" t="s">
        <v>5997</v>
      </c>
    </row>
    <row r="547" spans="1:7" ht="15.75" x14ac:dyDescent="0.25">
      <c r="A547" s="619" t="s">
        <v>785</v>
      </c>
      <c r="B547" s="619" t="s">
        <v>7703</v>
      </c>
      <c r="C547" s="619" t="s">
        <v>1981</v>
      </c>
      <c r="D547" s="619" t="s">
        <v>438</v>
      </c>
      <c r="E547" s="64">
        <v>2025</v>
      </c>
      <c r="F547" s="683">
        <v>51900</v>
      </c>
      <c r="G547" s="619" t="s">
        <v>5997</v>
      </c>
    </row>
    <row r="548" spans="1:7" ht="15.75" x14ac:dyDescent="0.25">
      <c r="A548" s="619" t="s">
        <v>785</v>
      </c>
      <c r="B548" s="619" t="s">
        <v>7709</v>
      </c>
      <c r="C548" s="619" t="s">
        <v>1981</v>
      </c>
      <c r="D548" s="619" t="s">
        <v>7512</v>
      </c>
      <c r="E548" s="64">
        <v>2025</v>
      </c>
      <c r="F548" s="683">
        <v>71900</v>
      </c>
      <c r="G548" s="619" t="s">
        <v>5997</v>
      </c>
    </row>
    <row r="549" spans="1:7" ht="15.75" x14ac:dyDescent="0.25">
      <c r="A549" s="619" t="s">
        <v>785</v>
      </c>
      <c r="B549" s="619" t="s">
        <v>7708</v>
      </c>
      <c r="C549" s="619" t="s">
        <v>1981</v>
      </c>
      <c r="D549" s="619" t="s">
        <v>438</v>
      </c>
      <c r="E549" s="64">
        <v>2025</v>
      </c>
      <c r="F549" s="683">
        <v>65900</v>
      </c>
      <c r="G549" s="619" t="s">
        <v>5997</v>
      </c>
    </row>
    <row r="550" spans="1:7" ht="15.75" x14ac:dyDescent="0.25">
      <c r="A550" s="619" t="s">
        <v>785</v>
      </c>
      <c r="B550" s="619" t="s">
        <v>7706</v>
      </c>
      <c r="C550" s="619" t="s">
        <v>1981</v>
      </c>
      <c r="D550" s="619" t="s">
        <v>438</v>
      </c>
      <c r="E550" s="631">
        <v>2025</v>
      </c>
      <c r="F550" s="683">
        <v>58400</v>
      </c>
      <c r="G550" s="619" t="s">
        <v>5997</v>
      </c>
    </row>
    <row r="551" spans="1:7" ht="15.75" x14ac:dyDescent="0.25">
      <c r="A551" s="619" t="s">
        <v>785</v>
      </c>
      <c r="B551" s="619" t="s">
        <v>7707</v>
      </c>
      <c r="C551" s="619" t="s">
        <v>4253</v>
      </c>
      <c r="D551" s="619" t="s">
        <v>7512</v>
      </c>
      <c r="E551" s="64">
        <v>2025</v>
      </c>
      <c r="F551" s="683">
        <v>62400</v>
      </c>
      <c r="G551" s="619" t="s">
        <v>5997</v>
      </c>
    </row>
    <row r="552" spans="1:7" ht="15.75" x14ac:dyDescent="0.25">
      <c r="A552" s="619" t="s">
        <v>785</v>
      </c>
      <c r="B552" s="619" t="s">
        <v>7699</v>
      </c>
      <c r="C552" s="619" t="s">
        <v>4253</v>
      </c>
      <c r="D552" s="619" t="s">
        <v>44</v>
      </c>
      <c r="E552" s="631">
        <v>2025</v>
      </c>
      <c r="F552" s="683">
        <v>32549</v>
      </c>
      <c r="G552" s="619" t="s">
        <v>5997</v>
      </c>
    </row>
    <row r="553" spans="1:7" ht="15.75" x14ac:dyDescent="0.25">
      <c r="A553" s="619" t="s">
        <v>785</v>
      </c>
      <c r="B553" s="619" t="s">
        <v>7702</v>
      </c>
      <c r="C553" s="619" t="s">
        <v>4253</v>
      </c>
      <c r="D553" s="619" t="s">
        <v>44</v>
      </c>
      <c r="E553" s="64">
        <v>2025</v>
      </c>
      <c r="F553" s="683">
        <v>38957</v>
      </c>
      <c r="G553" s="619" t="s">
        <v>5997</v>
      </c>
    </row>
    <row r="554" spans="1:7" ht="15.75" x14ac:dyDescent="0.25">
      <c r="A554" s="619" t="s">
        <v>785</v>
      </c>
      <c r="B554" s="619" t="s">
        <v>7700</v>
      </c>
      <c r="C554" s="619" t="s">
        <v>4253</v>
      </c>
      <c r="D554" s="619" t="s">
        <v>44</v>
      </c>
      <c r="E554" s="64">
        <v>2025</v>
      </c>
      <c r="F554" s="683">
        <v>34195</v>
      </c>
      <c r="G554" s="619" t="s">
        <v>5997</v>
      </c>
    </row>
    <row r="555" spans="1:7" ht="15.75" x14ac:dyDescent="0.25">
      <c r="A555" s="619" t="s">
        <v>785</v>
      </c>
      <c r="B555" s="619" t="s">
        <v>7701</v>
      </c>
      <c r="C555" s="619" t="s">
        <v>4253</v>
      </c>
      <c r="D555" s="619" t="s">
        <v>438</v>
      </c>
      <c r="E555" s="64">
        <v>2025</v>
      </c>
      <c r="F555" s="683">
        <v>32876</v>
      </c>
      <c r="G555" s="619" t="s">
        <v>5997</v>
      </c>
    </row>
    <row r="556" spans="1:7" ht="15.75" x14ac:dyDescent="0.25">
      <c r="A556" s="619" t="s">
        <v>6002</v>
      </c>
      <c r="B556" s="619" t="s">
        <v>7602</v>
      </c>
      <c r="C556" s="619" t="s">
        <v>4840</v>
      </c>
      <c r="D556" s="619" t="s">
        <v>110</v>
      </c>
      <c r="E556" s="64">
        <v>2025</v>
      </c>
      <c r="F556" s="683">
        <v>45500</v>
      </c>
      <c r="G556" s="619" t="s">
        <v>7354</v>
      </c>
    </row>
    <row r="557" spans="1:7" ht="15.75" x14ac:dyDescent="0.25">
      <c r="A557" s="619" t="s">
        <v>6002</v>
      </c>
      <c r="B557" s="619" t="s">
        <v>7594</v>
      </c>
      <c r="C557" s="619" t="s">
        <v>2114</v>
      </c>
      <c r="D557" s="619" t="s">
        <v>110</v>
      </c>
      <c r="E557" s="64">
        <v>2025</v>
      </c>
      <c r="F557" s="683">
        <v>62895</v>
      </c>
      <c r="G557" s="619" t="s">
        <v>7354</v>
      </c>
    </row>
    <row r="558" spans="1:7" ht="15.75" x14ac:dyDescent="0.25">
      <c r="A558" s="619" t="s">
        <v>6002</v>
      </c>
      <c r="B558" s="619" t="s">
        <v>6314</v>
      </c>
      <c r="C558" s="619" t="s">
        <v>4256</v>
      </c>
      <c r="D558" s="619" t="s">
        <v>426</v>
      </c>
      <c r="E558" s="631">
        <v>2025</v>
      </c>
      <c r="F558" s="683">
        <v>37866</v>
      </c>
      <c r="G558" s="619" t="s">
        <v>7354</v>
      </c>
    </row>
    <row r="559" spans="1:7" ht="15.75" x14ac:dyDescent="0.25">
      <c r="A559" s="619" t="s">
        <v>6002</v>
      </c>
      <c r="B559" s="619" t="s">
        <v>6319</v>
      </c>
      <c r="C559" s="619" t="s">
        <v>2114</v>
      </c>
      <c r="D559" s="619" t="s">
        <v>110</v>
      </c>
      <c r="E559" s="64">
        <v>2025</v>
      </c>
      <c r="F559" s="683">
        <v>35170</v>
      </c>
      <c r="G559" s="619" t="s">
        <v>7354</v>
      </c>
    </row>
    <row r="560" spans="1:7" ht="15.75" x14ac:dyDescent="0.25">
      <c r="A560" s="619" t="s">
        <v>6002</v>
      </c>
      <c r="B560" s="619" t="s">
        <v>7357</v>
      </c>
      <c r="C560" s="619" t="s">
        <v>2114</v>
      </c>
      <c r="D560" s="619" t="s">
        <v>110</v>
      </c>
      <c r="E560" s="64">
        <v>2025</v>
      </c>
      <c r="F560" s="683">
        <v>36895</v>
      </c>
      <c r="G560" s="619" t="s">
        <v>7354</v>
      </c>
    </row>
    <row r="561" spans="1:7" ht="15.75" x14ac:dyDescent="0.25">
      <c r="A561" s="619" t="s">
        <v>6002</v>
      </c>
      <c r="B561" s="619" t="s">
        <v>7361</v>
      </c>
      <c r="C561" s="619" t="s">
        <v>2114</v>
      </c>
      <c r="D561" s="619" t="s">
        <v>110</v>
      </c>
      <c r="E561" s="64">
        <v>2025</v>
      </c>
      <c r="F561" s="683">
        <v>38745</v>
      </c>
      <c r="G561" s="619" t="s">
        <v>7354</v>
      </c>
    </row>
    <row r="562" spans="1:7" ht="15.75" x14ac:dyDescent="0.25">
      <c r="A562" s="619" t="s">
        <v>6002</v>
      </c>
      <c r="B562" s="619" t="s">
        <v>6320</v>
      </c>
      <c r="C562" s="619" t="s">
        <v>2114</v>
      </c>
      <c r="D562" s="619" t="s">
        <v>110</v>
      </c>
      <c r="E562" s="631">
        <v>2025</v>
      </c>
      <c r="F562" s="683">
        <v>30900</v>
      </c>
      <c r="G562" s="619" t="s">
        <v>7354</v>
      </c>
    </row>
    <row r="563" spans="1:7" ht="15.75" x14ac:dyDescent="0.25">
      <c r="A563" s="619" t="s">
        <v>6002</v>
      </c>
      <c r="B563" s="619" t="s">
        <v>7588</v>
      </c>
      <c r="C563" s="619" t="s">
        <v>2114</v>
      </c>
      <c r="D563" s="619" t="s">
        <v>110</v>
      </c>
      <c r="E563" s="631">
        <v>2025</v>
      </c>
      <c r="F563" s="683">
        <v>38895</v>
      </c>
      <c r="G563" s="619" t="s">
        <v>7354</v>
      </c>
    </row>
    <row r="564" spans="1:7" ht="15.75" x14ac:dyDescent="0.25">
      <c r="A564" s="619" t="s">
        <v>6002</v>
      </c>
      <c r="B564" s="619" t="s">
        <v>7604</v>
      </c>
      <c r="C564" s="619" t="s">
        <v>3970</v>
      </c>
      <c r="D564" s="619" t="s">
        <v>110</v>
      </c>
      <c r="E564" s="64">
        <v>2025</v>
      </c>
      <c r="F564" s="683">
        <v>50500</v>
      </c>
      <c r="G564" s="619" t="s">
        <v>5344</v>
      </c>
    </row>
    <row r="565" spans="1:7" ht="15.75" x14ac:dyDescent="0.25">
      <c r="A565" s="618" t="s">
        <v>6002</v>
      </c>
      <c r="B565" s="618" t="s">
        <v>9683</v>
      </c>
      <c r="C565" s="618" t="s">
        <v>2114</v>
      </c>
      <c r="D565" s="618" t="s">
        <v>426</v>
      </c>
      <c r="E565" s="64">
        <v>2025</v>
      </c>
      <c r="F565" s="683">
        <v>77775</v>
      </c>
      <c r="G565" s="618" t="s">
        <v>7354</v>
      </c>
    </row>
    <row r="566" spans="1:7" ht="15.75" x14ac:dyDescent="0.25">
      <c r="A566" s="618" t="s">
        <v>6002</v>
      </c>
      <c r="B566" s="618" t="s">
        <v>9684</v>
      </c>
      <c r="C566" s="618" t="s">
        <v>2114</v>
      </c>
      <c r="D566" s="618" t="s">
        <v>426</v>
      </c>
      <c r="E566" s="631">
        <v>2025</v>
      </c>
      <c r="F566" s="683">
        <v>64785</v>
      </c>
      <c r="G566" s="618" t="s">
        <v>7354</v>
      </c>
    </row>
    <row r="567" spans="1:7" ht="15.75" x14ac:dyDescent="0.25">
      <c r="A567" s="618" t="s">
        <v>6002</v>
      </c>
      <c r="B567" s="618" t="s">
        <v>9685</v>
      </c>
      <c r="C567" s="618" t="s">
        <v>2114</v>
      </c>
      <c r="D567" s="618" t="s">
        <v>426</v>
      </c>
      <c r="E567" s="64">
        <v>2025</v>
      </c>
      <c r="F567" s="683">
        <v>78965</v>
      </c>
      <c r="G567" s="618" t="s">
        <v>7354</v>
      </c>
    </row>
    <row r="568" spans="1:7" ht="15.75" x14ac:dyDescent="0.25">
      <c r="A568" s="618" t="s">
        <v>6002</v>
      </c>
      <c r="B568" s="618" t="s">
        <v>9686</v>
      </c>
      <c r="C568" s="618" t="s">
        <v>2114</v>
      </c>
      <c r="D568" s="618" t="s">
        <v>426</v>
      </c>
      <c r="E568" s="64">
        <v>2025</v>
      </c>
      <c r="F568" s="683">
        <v>70480</v>
      </c>
      <c r="G568" s="618" t="s">
        <v>7354</v>
      </c>
    </row>
    <row r="569" spans="1:7" ht="15.75" x14ac:dyDescent="0.25">
      <c r="A569" s="619" t="s">
        <v>6002</v>
      </c>
      <c r="B569" s="619" t="s">
        <v>7364</v>
      </c>
      <c r="C569" s="619" t="s">
        <v>3970</v>
      </c>
      <c r="D569" s="619" t="s">
        <v>438</v>
      </c>
      <c r="E569" s="631">
        <v>2025</v>
      </c>
      <c r="F569" s="683">
        <v>46640</v>
      </c>
      <c r="G569" s="619" t="s">
        <v>7354</v>
      </c>
    </row>
    <row r="570" spans="1:7" ht="15.75" x14ac:dyDescent="0.25">
      <c r="A570" s="619" t="s">
        <v>6002</v>
      </c>
      <c r="B570" s="619" t="s">
        <v>7364</v>
      </c>
      <c r="C570" s="619" t="s">
        <v>3970</v>
      </c>
      <c r="D570" s="619" t="s">
        <v>110</v>
      </c>
      <c r="E570" s="64">
        <v>2025</v>
      </c>
      <c r="F570" s="683">
        <v>48640</v>
      </c>
      <c r="G570" s="619" t="s">
        <v>7354</v>
      </c>
    </row>
    <row r="571" spans="1:7" ht="15.75" x14ac:dyDescent="0.25">
      <c r="A571" s="619" t="s">
        <v>6002</v>
      </c>
      <c r="B571" s="619" t="s">
        <v>6311</v>
      </c>
      <c r="C571" s="619" t="s">
        <v>3970</v>
      </c>
      <c r="D571" s="619" t="s">
        <v>110</v>
      </c>
      <c r="E571" s="64">
        <v>2025</v>
      </c>
      <c r="F571" s="683">
        <v>44035</v>
      </c>
      <c r="G571" s="619" t="s">
        <v>7354</v>
      </c>
    </row>
    <row r="572" spans="1:7" ht="15.75" x14ac:dyDescent="0.25">
      <c r="A572" s="619" t="s">
        <v>6002</v>
      </c>
      <c r="B572" s="619" t="s">
        <v>7590</v>
      </c>
      <c r="C572" s="619" t="s">
        <v>3970</v>
      </c>
      <c r="D572" s="619" t="s">
        <v>438</v>
      </c>
      <c r="E572" s="64">
        <v>2025</v>
      </c>
      <c r="F572" s="683">
        <v>42035</v>
      </c>
      <c r="G572" s="619" t="s">
        <v>7354</v>
      </c>
    </row>
    <row r="573" spans="1:7" ht="15.75" x14ac:dyDescent="0.25">
      <c r="A573" s="619" t="s">
        <v>6002</v>
      </c>
      <c r="B573" s="619" t="s">
        <v>7589</v>
      </c>
      <c r="C573" s="619" t="s">
        <v>3970</v>
      </c>
      <c r="D573" s="619" t="s">
        <v>438</v>
      </c>
      <c r="E573" s="64">
        <v>2025</v>
      </c>
      <c r="F573" s="683">
        <v>38995</v>
      </c>
      <c r="G573" s="619" t="s">
        <v>7354</v>
      </c>
    </row>
    <row r="574" spans="1:7" ht="15.75" x14ac:dyDescent="0.25">
      <c r="A574" s="619" t="s">
        <v>6002</v>
      </c>
      <c r="B574" s="619" t="s">
        <v>6310</v>
      </c>
      <c r="C574" s="619" t="s">
        <v>3970</v>
      </c>
      <c r="D574" s="619" t="s">
        <v>438</v>
      </c>
      <c r="E574" s="64">
        <v>2025</v>
      </c>
      <c r="F574" s="683">
        <v>50730</v>
      </c>
      <c r="G574" s="619" t="s">
        <v>7354</v>
      </c>
    </row>
    <row r="575" spans="1:7" ht="15.75" x14ac:dyDescent="0.25">
      <c r="A575" s="619" t="s">
        <v>6002</v>
      </c>
      <c r="B575" s="619" t="s">
        <v>6310</v>
      </c>
      <c r="C575" s="619" t="s">
        <v>3970</v>
      </c>
      <c r="D575" s="619" t="s">
        <v>110</v>
      </c>
      <c r="E575" s="64">
        <v>2025</v>
      </c>
      <c r="F575" s="683">
        <v>52730</v>
      </c>
      <c r="G575" s="619" t="s">
        <v>7354</v>
      </c>
    </row>
    <row r="576" spans="1:7" ht="15.75" x14ac:dyDescent="0.25">
      <c r="A576" s="619" t="s">
        <v>6002</v>
      </c>
      <c r="B576" s="619" t="s">
        <v>7591</v>
      </c>
      <c r="C576" s="619" t="s">
        <v>3970</v>
      </c>
      <c r="D576" s="619" t="s">
        <v>110</v>
      </c>
      <c r="E576" s="64">
        <v>2025</v>
      </c>
      <c r="F576" s="683">
        <v>54501</v>
      </c>
      <c r="G576" s="619" t="s">
        <v>7354</v>
      </c>
    </row>
    <row r="577" spans="1:7" ht="15.75" x14ac:dyDescent="0.25">
      <c r="A577" s="619" t="s">
        <v>6002</v>
      </c>
      <c r="B577" s="619" t="s">
        <v>6308</v>
      </c>
      <c r="C577" s="619" t="s">
        <v>3970</v>
      </c>
      <c r="D577" s="619" t="s">
        <v>110</v>
      </c>
      <c r="E577" s="631">
        <v>2025</v>
      </c>
      <c r="F577" s="683">
        <v>62695</v>
      </c>
      <c r="G577" s="619" t="s">
        <v>7354</v>
      </c>
    </row>
    <row r="578" spans="1:7" ht="15.75" x14ac:dyDescent="0.25">
      <c r="A578" s="619" t="s">
        <v>6002</v>
      </c>
      <c r="B578" s="619" t="s">
        <v>6307</v>
      </c>
      <c r="C578" s="619" t="s">
        <v>3970</v>
      </c>
      <c r="D578" s="619" t="s">
        <v>110</v>
      </c>
      <c r="E578" s="64">
        <v>2025</v>
      </c>
      <c r="F578" s="683">
        <v>66960</v>
      </c>
      <c r="G578" s="619" t="s">
        <v>7354</v>
      </c>
    </row>
    <row r="579" spans="1:7" ht="15.75" x14ac:dyDescent="0.25">
      <c r="A579" s="619" t="s">
        <v>6002</v>
      </c>
      <c r="B579" s="619" t="s">
        <v>7365</v>
      </c>
      <c r="C579" s="619" t="s">
        <v>3970</v>
      </c>
      <c r="D579" s="619" t="s">
        <v>110</v>
      </c>
      <c r="E579" s="64">
        <v>2025</v>
      </c>
      <c r="F579" s="683">
        <v>71440</v>
      </c>
      <c r="G579" s="619" t="s">
        <v>7354</v>
      </c>
    </row>
    <row r="580" spans="1:7" ht="15.75" x14ac:dyDescent="0.25">
      <c r="A580" s="619" t="s">
        <v>6002</v>
      </c>
      <c r="B580" s="619" t="s">
        <v>7599</v>
      </c>
      <c r="C580" s="619" t="s">
        <v>1983</v>
      </c>
      <c r="D580" s="619" t="s">
        <v>110</v>
      </c>
      <c r="E580" s="631">
        <v>2025</v>
      </c>
      <c r="F580" s="683">
        <v>34933</v>
      </c>
      <c r="G580" s="619" t="s">
        <v>7354</v>
      </c>
    </row>
    <row r="581" spans="1:7" ht="15.75" x14ac:dyDescent="0.25">
      <c r="A581" s="619" t="s">
        <v>6002</v>
      </c>
      <c r="B581" s="619" t="s">
        <v>7601</v>
      </c>
      <c r="C581" s="619" t="s">
        <v>3721</v>
      </c>
      <c r="D581" s="619" t="s">
        <v>426</v>
      </c>
      <c r="E581" s="64">
        <v>2025</v>
      </c>
      <c r="F581" s="683">
        <v>29698</v>
      </c>
      <c r="G581" s="619" t="s">
        <v>7354</v>
      </c>
    </row>
    <row r="582" spans="1:7" ht="15.75" x14ac:dyDescent="0.25">
      <c r="A582" s="619" t="s">
        <v>6002</v>
      </c>
      <c r="B582" s="619" t="s">
        <v>7600</v>
      </c>
      <c r="C582" s="619" t="s">
        <v>1983</v>
      </c>
      <c r="D582" s="619" t="s">
        <v>110</v>
      </c>
      <c r="E582" s="64">
        <v>2025</v>
      </c>
      <c r="F582" s="683">
        <v>35442</v>
      </c>
      <c r="G582" s="619" t="s">
        <v>7354</v>
      </c>
    </row>
    <row r="583" spans="1:7" ht="15.75" x14ac:dyDescent="0.25">
      <c r="A583" s="619" t="s">
        <v>6002</v>
      </c>
      <c r="B583" s="619" t="s">
        <v>7595</v>
      </c>
      <c r="C583" s="619" t="s">
        <v>2114</v>
      </c>
      <c r="D583" s="619" t="s">
        <v>110</v>
      </c>
      <c r="E583" s="631">
        <v>2025</v>
      </c>
      <c r="F583" s="683">
        <v>63895</v>
      </c>
      <c r="G583" s="619" t="s">
        <v>7354</v>
      </c>
    </row>
    <row r="584" spans="1:7" ht="15.75" x14ac:dyDescent="0.25">
      <c r="A584" s="619" t="s">
        <v>6002</v>
      </c>
      <c r="B584" s="619" t="s">
        <v>7603</v>
      </c>
      <c r="C584" s="619" t="s">
        <v>4840</v>
      </c>
      <c r="D584" s="619" t="s">
        <v>426</v>
      </c>
      <c r="E584" s="631">
        <v>2025</v>
      </c>
      <c r="F584" s="683">
        <v>74500</v>
      </c>
      <c r="G584" s="619" t="s">
        <v>5997</v>
      </c>
    </row>
    <row r="585" spans="1:7" ht="15.75" x14ac:dyDescent="0.25">
      <c r="A585" s="619" t="s">
        <v>6002</v>
      </c>
      <c r="B585" s="619" t="s">
        <v>7597</v>
      </c>
      <c r="C585" s="619" t="s">
        <v>3970</v>
      </c>
      <c r="D585" s="619" t="s">
        <v>3252</v>
      </c>
      <c r="E585" s="64">
        <v>2025</v>
      </c>
      <c r="F585" s="683">
        <v>38395</v>
      </c>
      <c r="G585" s="619" t="s">
        <v>7354</v>
      </c>
    </row>
    <row r="586" spans="1:7" ht="15.75" x14ac:dyDescent="0.25">
      <c r="A586" s="618" t="s">
        <v>6002</v>
      </c>
      <c r="B586" s="618" t="s">
        <v>9687</v>
      </c>
      <c r="C586" s="618" t="s">
        <v>2114</v>
      </c>
      <c r="D586" s="618" t="s">
        <v>426</v>
      </c>
      <c r="E586" s="64">
        <v>2025</v>
      </c>
      <c r="F586" s="683">
        <v>70295</v>
      </c>
      <c r="G586" s="618" t="s">
        <v>7354</v>
      </c>
    </row>
    <row r="587" spans="1:7" ht="15.75" x14ac:dyDescent="0.25">
      <c r="A587" s="619" t="s">
        <v>6002</v>
      </c>
      <c r="B587" s="619" t="s">
        <v>7598</v>
      </c>
      <c r="C587" s="619" t="s">
        <v>2114</v>
      </c>
      <c r="D587" s="619" t="s">
        <v>3252</v>
      </c>
      <c r="E587" s="64">
        <v>2025</v>
      </c>
      <c r="F587" s="683">
        <v>50929</v>
      </c>
      <c r="G587" s="619" t="s">
        <v>7354</v>
      </c>
    </row>
    <row r="588" spans="1:7" ht="15.75" x14ac:dyDescent="0.25">
      <c r="A588" s="619" t="s">
        <v>6002</v>
      </c>
      <c r="B588" s="619" t="s">
        <v>7593</v>
      </c>
      <c r="C588" s="619" t="s">
        <v>2114</v>
      </c>
      <c r="D588" s="619" t="s">
        <v>110</v>
      </c>
      <c r="E588" s="64">
        <v>2025</v>
      </c>
      <c r="F588" s="683">
        <v>60195</v>
      </c>
      <c r="G588" s="619" t="s">
        <v>7354</v>
      </c>
    </row>
    <row r="589" spans="1:7" ht="15.75" x14ac:dyDescent="0.25">
      <c r="A589" s="619" t="s">
        <v>6002</v>
      </c>
      <c r="B589" s="619" t="s">
        <v>7592</v>
      </c>
      <c r="C589" s="619" t="s">
        <v>2114</v>
      </c>
      <c r="D589" s="619" t="s">
        <v>110</v>
      </c>
      <c r="E589" s="64">
        <v>2025</v>
      </c>
      <c r="F589" s="683">
        <v>53195</v>
      </c>
      <c r="G589" s="619" t="s">
        <v>7354</v>
      </c>
    </row>
    <row r="590" spans="1:7" ht="15.75" x14ac:dyDescent="0.25">
      <c r="A590" s="619" t="s">
        <v>6002</v>
      </c>
      <c r="B590" s="619" t="s">
        <v>7596</v>
      </c>
      <c r="C590" s="619" t="s">
        <v>5624</v>
      </c>
      <c r="D590" s="619" t="s">
        <v>3252</v>
      </c>
      <c r="E590" s="64">
        <v>2025</v>
      </c>
      <c r="F590" s="683">
        <v>90690</v>
      </c>
      <c r="G590" s="619" t="s">
        <v>7354</v>
      </c>
    </row>
    <row r="591" spans="1:7" ht="15.75" x14ac:dyDescent="0.25">
      <c r="A591" s="618" t="s">
        <v>6002</v>
      </c>
      <c r="B591" s="618" t="s">
        <v>9688</v>
      </c>
      <c r="C591" s="618" t="s">
        <v>2114</v>
      </c>
      <c r="D591" s="618" t="s">
        <v>426</v>
      </c>
      <c r="E591" s="631">
        <v>2025</v>
      </c>
      <c r="F591" s="683">
        <v>57935</v>
      </c>
      <c r="G591" s="618" t="s">
        <v>7354</v>
      </c>
    </row>
    <row r="592" spans="1:7" ht="15.75" x14ac:dyDescent="0.25">
      <c r="A592" s="619" t="s">
        <v>6002</v>
      </c>
      <c r="B592" s="619" t="s">
        <v>7605</v>
      </c>
      <c r="C592" s="619" t="s">
        <v>2114</v>
      </c>
      <c r="D592" s="619" t="s">
        <v>110</v>
      </c>
      <c r="E592" s="64">
        <v>2025</v>
      </c>
      <c r="F592" s="683">
        <v>52490</v>
      </c>
      <c r="G592" s="619" t="s">
        <v>5344</v>
      </c>
    </row>
    <row r="593" spans="1:7" ht="15.75" x14ac:dyDescent="0.25">
      <c r="A593" s="619" t="s">
        <v>97</v>
      </c>
      <c r="B593" s="619" t="s">
        <v>7378</v>
      </c>
      <c r="C593" s="619" t="s">
        <v>3761</v>
      </c>
      <c r="D593" s="619" t="s">
        <v>2629</v>
      </c>
      <c r="E593" s="64">
        <v>2025</v>
      </c>
      <c r="F593" s="683">
        <v>42995</v>
      </c>
      <c r="G593" s="619" t="s">
        <v>5997</v>
      </c>
    </row>
    <row r="594" spans="1:7" ht="15.75" x14ac:dyDescent="0.25">
      <c r="A594" s="619" t="s">
        <v>97</v>
      </c>
      <c r="B594" s="619" t="s">
        <v>7377</v>
      </c>
      <c r="C594" s="619" t="s">
        <v>3761</v>
      </c>
      <c r="D594" s="619" t="s">
        <v>2629</v>
      </c>
      <c r="E594" s="64">
        <v>2025</v>
      </c>
      <c r="F594" s="683">
        <v>37495</v>
      </c>
      <c r="G594" s="619" t="s">
        <v>5997</v>
      </c>
    </row>
    <row r="595" spans="1:7" ht="15.75" x14ac:dyDescent="0.25">
      <c r="A595" s="619" t="s">
        <v>97</v>
      </c>
      <c r="B595" s="619" t="s">
        <v>7385</v>
      </c>
      <c r="C595" s="619" t="s">
        <v>3255</v>
      </c>
      <c r="D595" s="619" t="s">
        <v>2629</v>
      </c>
      <c r="E595" s="64">
        <v>2025</v>
      </c>
      <c r="F595" s="825">
        <v>27890</v>
      </c>
      <c r="G595" s="619" t="s">
        <v>7380</v>
      </c>
    </row>
    <row r="596" spans="1:7" ht="15.75" x14ac:dyDescent="0.25">
      <c r="A596" s="619" t="s">
        <v>97</v>
      </c>
      <c r="B596" s="619" t="s">
        <v>7385</v>
      </c>
      <c r="C596" s="619" t="s">
        <v>2114</v>
      </c>
      <c r="D596" s="619" t="s">
        <v>2629</v>
      </c>
      <c r="E596" s="64">
        <v>2025</v>
      </c>
      <c r="F596" s="683">
        <v>30695</v>
      </c>
      <c r="G596" s="619" t="s">
        <v>7380</v>
      </c>
    </row>
    <row r="597" spans="1:7" ht="15.75" x14ac:dyDescent="0.25">
      <c r="A597" s="619" t="s">
        <v>97</v>
      </c>
      <c r="B597" s="619" t="s">
        <v>7224</v>
      </c>
      <c r="C597" s="619" t="s">
        <v>1985</v>
      </c>
      <c r="D597" s="619" t="s">
        <v>110</v>
      </c>
      <c r="E597" s="64">
        <v>2025</v>
      </c>
      <c r="F597" s="683">
        <v>33809</v>
      </c>
      <c r="G597" s="619" t="s">
        <v>7277</v>
      </c>
    </row>
    <row r="598" spans="1:7" ht="15.75" x14ac:dyDescent="0.25">
      <c r="A598" s="619" t="s">
        <v>97</v>
      </c>
      <c r="B598" s="619" t="s">
        <v>7224</v>
      </c>
      <c r="C598" s="619" t="s">
        <v>2114</v>
      </c>
      <c r="D598" s="619" t="s">
        <v>110</v>
      </c>
      <c r="E598" s="64">
        <v>2025</v>
      </c>
      <c r="F598" s="683">
        <v>31058</v>
      </c>
      <c r="G598" s="619" t="s">
        <v>7277</v>
      </c>
    </row>
    <row r="599" spans="1:7" ht="15.75" x14ac:dyDescent="0.25">
      <c r="A599" s="619" t="s">
        <v>97</v>
      </c>
      <c r="B599" s="619" t="s">
        <v>7224</v>
      </c>
      <c r="C599" s="619" t="s">
        <v>3721</v>
      </c>
      <c r="D599" s="619" t="s">
        <v>110</v>
      </c>
      <c r="E599" s="631">
        <v>2025</v>
      </c>
      <c r="F599" s="683">
        <v>31990</v>
      </c>
      <c r="G599" s="619" t="s">
        <v>7277</v>
      </c>
    </row>
    <row r="600" spans="1:7" ht="15.75" x14ac:dyDescent="0.25">
      <c r="A600" s="619" t="s">
        <v>97</v>
      </c>
      <c r="B600" s="619" t="s">
        <v>7379</v>
      </c>
      <c r="C600" s="619" t="s">
        <v>3255</v>
      </c>
      <c r="D600" s="619" t="s">
        <v>110</v>
      </c>
      <c r="E600" s="631">
        <v>2025</v>
      </c>
      <c r="F600" s="683">
        <v>28090</v>
      </c>
      <c r="G600" s="619" t="s">
        <v>7277</v>
      </c>
    </row>
    <row r="601" spans="1:7" ht="15.75" x14ac:dyDescent="0.25">
      <c r="A601" s="619" t="s">
        <v>97</v>
      </c>
      <c r="B601" s="619" t="s">
        <v>7379</v>
      </c>
      <c r="C601" s="619" t="s">
        <v>3255</v>
      </c>
      <c r="D601" s="619" t="s">
        <v>110</v>
      </c>
      <c r="E601" s="64">
        <v>2025</v>
      </c>
      <c r="F601" s="683">
        <v>31190</v>
      </c>
      <c r="G601" s="619" t="s">
        <v>7277</v>
      </c>
    </row>
    <row r="602" spans="1:7" ht="15.75" x14ac:dyDescent="0.25">
      <c r="A602" s="619" t="s">
        <v>97</v>
      </c>
      <c r="B602" s="619" t="s">
        <v>7384</v>
      </c>
      <c r="C602" s="619" t="s">
        <v>3726</v>
      </c>
      <c r="D602" s="619" t="s">
        <v>2629</v>
      </c>
      <c r="E602" s="631">
        <v>2025</v>
      </c>
      <c r="F602" s="683">
        <v>62400</v>
      </c>
      <c r="G602" s="619" t="s">
        <v>7277</v>
      </c>
    </row>
    <row r="603" spans="1:7" ht="15.75" x14ac:dyDescent="0.25">
      <c r="A603" s="619" t="s">
        <v>97</v>
      </c>
      <c r="B603" s="619" t="s">
        <v>7387</v>
      </c>
      <c r="C603" s="619" t="s">
        <v>4840</v>
      </c>
      <c r="D603" s="619" t="s">
        <v>110</v>
      </c>
      <c r="E603" s="64">
        <v>2025</v>
      </c>
      <c r="F603" s="683">
        <v>47100</v>
      </c>
      <c r="G603" s="619" t="s">
        <v>7317</v>
      </c>
    </row>
    <row r="604" spans="1:7" ht="15.75" x14ac:dyDescent="0.25">
      <c r="A604" s="619" t="s">
        <v>97</v>
      </c>
      <c r="B604" s="619" t="s">
        <v>7386</v>
      </c>
      <c r="C604" s="619" t="s">
        <v>4840</v>
      </c>
      <c r="D604" s="619" t="s">
        <v>110</v>
      </c>
      <c r="E604" s="631">
        <v>2025</v>
      </c>
      <c r="F604" s="683">
        <v>42100</v>
      </c>
      <c r="G604" s="619" t="s">
        <v>7317</v>
      </c>
    </row>
    <row r="605" spans="1:7" ht="15.75" x14ac:dyDescent="0.25">
      <c r="A605" s="618" t="s">
        <v>97</v>
      </c>
      <c r="B605" s="618" t="s">
        <v>9689</v>
      </c>
      <c r="C605" s="618" t="s">
        <v>3255</v>
      </c>
      <c r="D605" s="618" t="s">
        <v>110</v>
      </c>
      <c r="E605" s="64">
        <v>2025</v>
      </c>
      <c r="F605" s="683">
        <v>32140</v>
      </c>
      <c r="G605" s="618" t="s">
        <v>6882</v>
      </c>
    </row>
    <row r="606" spans="1:7" s="91" customFormat="1" ht="15.75" x14ac:dyDescent="0.25">
      <c r="A606" s="618" t="s">
        <v>97</v>
      </c>
      <c r="B606" s="618" t="s">
        <v>9690</v>
      </c>
      <c r="C606" s="618" t="s">
        <v>3255</v>
      </c>
      <c r="D606" s="618" t="s">
        <v>110</v>
      </c>
      <c r="E606" s="64">
        <v>2025</v>
      </c>
      <c r="F606" s="683">
        <v>36890</v>
      </c>
      <c r="G606" s="618" t="s">
        <v>6882</v>
      </c>
    </row>
    <row r="607" spans="1:7" s="91" customFormat="1" ht="15.75" x14ac:dyDescent="0.25">
      <c r="A607" s="618" t="s">
        <v>97</v>
      </c>
      <c r="B607" s="618" t="s">
        <v>9691</v>
      </c>
      <c r="C607" s="618" t="s">
        <v>3255</v>
      </c>
      <c r="D607" s="618" t="s">
        <v>110</v>
      </c>
      <c r="E607" s="631">
        <v>2025</v>
      </c>
      <c r="F607" s="683">
        <v>34440</v>
      </c>
      <c r="G607" s="618" t="s">
        <v>6882</v>
      </c>
    </row>
    <row r="608" spans="1:7" s="91" customFormat="1" ht="15.75" x14ac:dyDescent="0.25">
      <c r="A608" s="618" t="s">
        <v>97</v>
      </c>
      <c r="B608" s="618" t="s">
        <v>9692</v>
      </c>
      <c r="C608" s="618" t="s">
        <v>3255</v>
      </c>
      <c r="D608" s="618" t="s">
        <v>110</v>
      </c>
      <c r="E608" s="64">
        <v>2025</v>
      </c>
      <c r="F608" s="683">
        <v>29440</v>
      </c>
      <c r="G608" s="618" t="s">
        <v>6882</v>
      </c>
    </row>
    <row r="609" spans="1:7" s="91" customFormat="1" ht="15.75" x14ac:dyDescent="0.25">
      <c r="A609" s="618" t="s">
        <v>97</v>
      </c>
      <c r="B609" s="618" t="s">
        <v>9693</v>
      </c>
      <c r="C609" s="618" t="s">
        <v>3255</v>
      </c>
      <c r="D609" s="618" t="s">
        <v>110</v>
      </c>
      <c r="E609" s="64">
        <v>2025</v>
      </c>
      <c r="F609" s="683">
        <v>35540</v>
      </c>
      <c r="G609" s="618" t="s">
        <v>6882</v>
      </c>
    </row>
    <row r="610" spans="1:7" s="91" customFormat="1" ht="15.75" x14ac:dyDescent="0.25">
      <c r="A610" s="618" t="s">
        <v>97</v>
      </c>
      <c r="B610" s="618" t="s">
        <v>9694</v>
      </c>
      <c r="C610" s="618" t="s">
        <v>3255</v>
      </c>
      <c r="D610" s="618" t="s">
        <v>110</v>
      </c>
      <c r="E610" s="64">
        <v>2025</v>
      </c>
      <c r="F610" s="683">
        <v>37840</v>
      </c>
      <c r="G610" s="618" t="s">
        <v>6882</v>
      </c>
    </row>
    <row r="611" spans="1:7" ht="15.75" x14ac:dyDescent="0.25">
      <c r="A611" s="618" t="s">
        <v>97</v>
      </c>
      <c r="B611" s="618" t="s">
        <v>9695</v>
      </c>
      <c r="C611" s="618" t="s">
        <v>4840</v>
      </c>
      <c r="D611" s="618" t="s">
        <v>110</v>
      </c>
      <c r="E611" s="631">
        <v>2025</v>
      </c>
      <c r="F611" s="683">
        <v>47100</v>
      </c>
      <c r="G611" s="618" t="s">
        <v>6882</v>
      </c>
    </row>
    <row r="612" spans="1:7" ht="15.75" x14ac:dyDescent="0.25">
      <c r="A612" s="618" t="s">
        <v>97</v>
      </c>
      <c r="B612" s="618" t="s">
        <v>9696</v>
      </c>
      <c r="C612" s="618" t="s">
        <v>4840</v>
      </c>
      <c r="D612" s="618" t="s">
        <v>110</v>
      </c>
      <c r="E612" s="64">
        <v>2025</v>
      </c>
      <c r="F612" s="683">
        <v>42100</v>
      </c>
      <c r="G612" s="618" t="s">
        <v>6882</v>
      </c>
    </row>
    <row r="613" spans="1:7" ht="15.75" x14ac:dyDescent="0.25">
      <c r="A613" s="619" t="s">
        <v>97</v>
      </c>
      <c r="B613" s="619" t="s">
        <v>7583</v>
      </c>
      <c r="C613" s="619" t="s">
        <v>3862</v>
      </c>
      <c r="D613" s="619" t="s">
        <v>110</v>
      </c>
      <c r="E613" s="64">
        <v>2025</v>
      </c>
      <c r="F613" s="683">
        <v>22190</v>
      </c>
      <c r="G613" s="619" t="s">
        <v>7319</v>
      </c>
    </row>
    <row r="614" spans="1:7" ht="15.75" x14ac:dyDescent="0.25">
      <c r="A614" s="624" t="s">
        <v>97</v>
      </c>
      <c r="B614" s="619" t="s">
        <v>6866</v>
      </c>
      <c r="C614" s="619" t="s">
        <v>2114</v>
      </c>
      <c r="D614" s="619" t="s">
        <v>426</v>
      </c>
      <c r="E614" s="64">
        <v>2025</v>
      </c>
      <c r="F614" s="683">
        <v>26990</v>
      </c>
      <c r="G614" s="619" t="s">
        <v>7317</v>
      </c>
    </row>
    <row r="615" spans="1:7" ht="15.75" x14ac:dyDescent="0.25">
      <c r="A615" s="619" t="s">
        <v>97</v>
      </c>
      <c r="B615" s="619" t="s">
        <v>6866</v>
      </c>
      <c r="C615" s="619" t="s">
        <v>3255</v>
      </c>
      <c r="D615" s="619" t="s">
        <v>110</v>
      </c>
      <c r="E615" s="64">
        <v>2025</v>
      </c>
      <c r="F615" s="683">
        <v>26322</v>
      </c>
      <c r="G615" s="619" t="s">
        <v>7317</v>
      </c>
    </row>
    <row r="616" spans="1:7" ht="15.75" x14ac:dyDescent="0.25">
      <c r="A616" s="619" t="s">
        <v>97</v>
      </c>
      <c r="B616" s="619" t="s">
        <v>6866</v>
      </c>
      <c r="C616" s="619" t="s">
        <v>1983</v>
      </c>
      <c r="D616" s="619" t="s">
        <v>110</v>
      </c>
      <c r="E616" s="64">
        <v>2025</v>
      </c>
      <c r="F616" s="683">
        <v>21100</v>
      </c>
      <c r="G616" s="619" t="s">
        <v>7317</v>
      </c>
    </row>
    <row r="617" spans="1:7" ht="15.75" x14ac:dyDescent="0.25">
      <c r="A617" s="619" t="s">
        <v>97</v>
      </c>
      <c r="B617" s="619" t="s">
        <v>100</v>
      </c>
      <c r="C617" s="619" t="s">
        <v>3255</v>
      </c>
      <c r="D617" s="619" t="s">
        <v>2629</v>
      </c>
      <c r="E617" s="64">
        <v>2025</v>
      </c>
      <c r="F617" s="683">
        <v>30490</v>
      </c>
      <c r="G617" s="619" t="s">
        <v>7317</v>
      </c>
    </row>
    <row r="618" spans="1:7" ht="15.75" x14ac:dyDescent="0.25">
      <c r="A618" s="619" t="s">
        <v>97</v>
      </c>
      <c r="B618" s="619" t="s">
        <v>100</v>
      </c>
      <c r="C618" s="619" t="s">
        <v>3721</v>
      </c>
      <c r="D618" s="619" t="s">
        <v>110</v>
      </c>
      <c r="E618" s="631">
        <v>2025</v>
      </c>
      <c r="F618" s="683">
        <v>32390</v>
      </c>
      <c r="G618" s="619" t="s">
        <v>7275</v>
      </c>
    </row>
    <row r="619" spans="1:7" ht="15.75" x14ac:dyDescent="0.25">
      <c r="A619" s="619" t="s">
        <v>97</v>
      </c>
      <c r="B619" s="619" t="s">
        <v>100</v>
      </c>
      <c r="C619" s="619" t="s">
        <v>1985</v>
      </c>
      <c r="D619" s="619" t="s">
        <v>2629</v>
      </c>
      <c r="E619" s="64">
        <v>2025</v>
      </c>
      <c r="F619" s="683">
        <v>35865</v>
      </c>
      <c r="G619" s="619" t="s">
        <v>7275</v>
      </c>
    </row>
    <row r="620" spans="1:7" ht="15.75" x14ac:dyDescent="0.25">
      <c r="A620" s="619" t="s">
        <v>97</v>
      </c>
      <c r="B620" s="619" t="s">
        <v>100</v>
      </c>
      <c r="C620" s="619" t="s">
        <v>3761</v>
      </c>
      <c r="D620" s="619" t="s">
        <v>110</v>
      </c>
      <c r="E620" s="64">
        <v>2025</v>
      </c>
      <c r="F620" s="683">
        <v>43000</v>
      </c>
      <c r="G620" s="619" t="s">
        <v>7275</v>
      </c>
    </row>
    <row r="621" spans="1:7" ht="15.75" x14ac:dyDescent="0.25">
      <c r="A621" s="619" t="s">
        <v>97</v>
      </c>
      <c r="B621" s="619" t="s">
        <v>100</v>
      </c>
      <c r="C621" s="619" t="s">
        <v>3761</v>
      </c>
      <c r="D621" s="619" t="s">
        <v>426</v>
      </c>
      <c r="E621" s="64">
        <v>2025</v>
      </c>
      <c r="F621" s="683">
        <v>44000</v>
      </c>
      <c r="G621" s="619" t="s">
        <v>7275</v>
      </c>
    </row>
    <row r="622" spans="1:7" ht="15.75" x14ac:dyDescent="0.25">
      <c r="A622" s="618" t="s">
        <v>97</v>
      </c>
      <c r="B622" s="618" t="s">
        <v>9697</v>
      </c>
      <c r="C622" s="618" t="s">
        <v>3255</v>
      </c>
      <c r="D622" s="618" t="s">
        <v>110</v>
      </c>
      <c r="E622" s="64">
        <v>2025</v>
      </c>
      <c r="F622" s="683">
        <v>39490</v>
      </c>
      <c r="G622" s="618" t="s">
        <v>6882</v>
      </c>
    </row>
    <row r="623" spans="1:7" ht="15.75" x14ac:dyDescent="0.25">
      <c r="A623" s="618" t="s">
        <v>97</v>
      </c>
      <c r="B623" s="618" t="s">
        <v>9697</v>
      </c>
      <c r="C623" s="618" t="s">
        <v>3255</v>
      </c>
      <c r="D623" s="618" t="s">
        <v>426</v>
      </c>
      <c r="E623" s="64">
        <v>2025</v>
      </c>
      <c r="F623" s="683">
        <v>41790</v>
      </c>
      <c r="G623" s="618" t="s">
        <v>9698</v>
      </c>
    </row>
    <row r="624" spans="1:7" ht="15.75" x14ac:dyDescent="0.25">
      <c r="A624" s="618" t="s">
        <v>97</v>
      </c>
      <c r="B624" s="618" t="s">
        <v>9699</v>
      </c>
      <c r="C624" s="618" t="s">
        <v>3255</v>
      </c>
      <c r="D624" s="618" t="s">
        <v>426</v>
      </c>
      <c r="E624" s="631">
        <v>2025</v>
      </c>
      <c r="F624" s="683">
        <v>45290</v>
      </c>
      <c r="G624" s="618" t="s">
        <v>9698</v>
      </c>
    </row>
    <row r="625" spans="1:7" ht="15.75" x14ac:dyDescent="0.25">
      <c r="A625" s="667" t="s">
        <v>97</v>
      </c>
      <c r="B625" s="667" t="s">
        <v>9700</v>
      </c>
      <c r="C625" s="667" t="s">
        <v>3255</v>
      </c>
      <c r="D625" s="667" t="s">
        <v>426</v>
      </c>
      <c r="E625" s="64">
        <v>2025</v>
      </c>
      <c r="F625" s="826">
        <v>52490</v>
      </c>
      <c r="G625" s="618" t="s">
        <v>9698</v>
      </c>
    </row>
    <row r="626" spans="1:7" ht="15.75" x14ac:dyDescent="0.25">
      <c r="A626" s="619" t="s">
        <v>97</v>
      </c>
      <c r="B626" s="619" t="s">
        <v>101</v>
      </c>
      <c r="C626" s="619" t="s">
        <v>3255</v>
      </c>
      <c r="D626" s="619" t="s">
        <v>2629</v>
      </c>
      <c r="E626" s="64">
        <v>2025</v>
      </c>
      <c r="F626" s="683">
        <v>23409</v>
      </c>
      <c r="G626" s="619" t="s">
        <v>7585</v>
      </c>
    </row>
    <row r="627" spans="1:7" ht="15.75" x14ac:dyDescent="0.25">
      <c r="A627" s="619" t="s">
        <v>97</v>
      </c>
      <c r="B627" s="619" t="s">
        <v>7584</v>
      </c>
      <c r="C627" s="619" t="s">
        <v>2114</v>
      </c>
      <c r="D627" s="619" t="s">
        <v>2629</v>
      </c>
      <c r="E627" s="631">
        <v>2025</v>
      </c>
      <c r="F627" s="683">
        <v>26790</v>
      </c>
      <c r="G627" s="619" t="s">
        <v>7585</v>
      </c>
    </row>
    <row r="628" spans="1:7" ht="15.75" x14ac:dyDescent="0.25">
      <c r="A628" s="619" t="s">
        <v>97</v>
      </c>
      <c r="B628" s="619" t="s">
        <v>7587</v>
      </c>
      <c r="C628" s="619" t="s">
        <v>2114</v>
      </c>
      <c r="D628" s="619" t="s">
        <v>2629</v>
      </c>
      <c r="E628" s="64">
        <v>2025</v>
      </c>
      <c r="F628" s="683">
        <v>22690</v>
      </c>
      <c r="G628" s="619" t="s">
        <v>7585</v>
      </c>
    </row>
    <row r="629" spans="1:7" ht="15.75" x14ac:dyDescent="0.25">
      <c r="A629" s="619" t="s">
        <v>97</v>
      </c>
      <c r="B629" s="619" t="s">
        <v>7586</v>
      </c>
      <c r="C629" s="619" t="s">
        <v>2114</v>
      </c>
      <c r="D629" s="619" t="s">
        <v>2629</v>
      </c>
      <c r="E629" s="64">
        <v>2025</v>
      </c>
      <c r="F629" s="683">
        <v>25190</v>
      </c>
      <c r="G629" s="619" t="s">
        <v>7585</v>
      </c>
    </row>
    <row r="630" spans="1:7" ht="15.75" x14ac:dyDescent="0.25">
      <c r="A630" s="619" t="s">
        <v>97</v>
      </c>
      <c r="B630" s="619" t="s">
        <v>102</v>
      </c>
      <c r="C630" s="619" t="s">
        <v>1985</v>
      </c>
      <c r="D630" s="619" t="s">
        <v>426</v>
      </c>
      <c r="E630" s="631">
        <v>2025</v>
      </c>
      <c r="F630" s="683">
        <v>33490</v>
      </c>
      <c r="G630" s="619" t="s">
        <v>7375</v>
      </c>
    </row>
    <row r="631" spans="1:7" ht="15.75" x14ac:dyDescent="0.25">
      <c r="A631" s="619" t="s">
        <v>97</v>
      </c>
      <c r="B631" s="619" t="s">
        <v>102</v>
      </c>
      <c r="C631" s="619" t="s">
        <v>2114</v>
      </c>
      <c r="D631" s="619" t="s">
        <v>426</v>
      </c>
      <c r="E631" s="64">
        <v>2025</v>
      </c>
      <c r="F631" s="683">
        <v>32445</v>
      </c>
      <c r="G631" s="619" t="s">
        <v>7375</v>
      </c>
    </row>
    <row r="632" spans="1:7" ht="15.75" x14ac:dyDescent="0.25">
      <c r="A632" s="619" t="s">
        <v>97</v>
      </c>
      <c r="B632" s="619" t="s">
        <v>7582</v>
      </c>
      <c r="C632" s="619" t="s">
        <v>3255</v>
      </c>
      <c r="D632" s="619" t="s">
        <v>426</v>
      </c>
      <c r="E632" s="64">
        <v>2025</v>
      </c>
      <c r="F632" s="683">
        <v>34490</v>
      </c>
      <c r="G632" s="619" t="s">
        <v>7375</v>
      </c>
    </row>
    <row r="633" spans="1:7" ht="15.75" x14ac:dyDescent="0.25">
      <c r="A633" s="619" t="s">
        <v>97</v>
      </c>
      <c r="B633" s="619" t="s">
        <v>7581</v>
      </c>
      <c r="C633" s="619" t="s">
        <v>3255</v>
      </c>
      <c r="D633" s="619" t="s">
        <v>110</v>
      </c>
      <c r="E633" s="64">
        <v>2025</v>
      </c>
      <c r="F633" s="683">
        <v>30790</v>
      </c>
      <c r="G633" s="619" t="s">
        <v>7375</v>
      </c>
    </row>
    <row r="634" spans="1:7" ht="15.75" x14ac:dyDescent="0.25">
      <c r="A634" s="619" t="s">
        <v>97</v>
      </c>
      <c r="B634" s="619" t="s">
        <v>7581</v>
      </c>
      <c r="C634" s="619" t="s">
        <v>3255</v>
      </c>
      <c r="D634" s="619" t="s">
        <v>426</v>
      </c>
      <c r="E634" s="64">
        <v>2025</v>
      </c>
      <c r="F634" s="683">
        <v>32590</v>
      </c>
      <c r="G634" s="619" t="s">
        <v>7375</v>
      </c>
    </row>
    <row r="635" spans="1:7" ht="15.75" x14ac:dyDescent="0.25">
      <c r="A635" s="618" t="s">
        <v>97</v>
      </c>
      <c r="B635" s="618" t="s">
        <v>9701</v>
      </c>
      <c r="C635" s="618" t="s">
        <v>3255</v>
      </c>
      <c r="D635" s="618" t="s">
        <v>426</v>
      </c>
      <c r="E635" s="64">
        <v>2025</v>
      </c>
      <c r="F635" s="683">
        <v>39690</v>
      </c>
      <c r="G635" s="618" t="s">
        <v>6882</v>
      </c>
    </row>
    <row r="636" spans="1:7" ht="15.75" x14ac:dyDescent="0.25">
      <c r="A636" s="618" t="s">
        <v>97</v>
      </c>
      <c r="B636" s="618" t="s">
        <v>9702</v>
      </c>
      <c r="C636" s="618" t="s">
        <v>3255</v>
      </c>
      <c r="D636" s="618" t="s">
        <v>426</v>
      </c>
      <c r="E636" s="64">
        <v>2025</v>
      </c>
      <c r="F636" s="683">
        <v>42090</v>
      </c>
      <c r="G636" s="618" t="s">
        <v>6882</v>
      </c>
    </row>
    <row r="637" spans="1:7" ht="15.75" x14ac:dyDescent="0.25">
      <c r="A637" s="618" t="s">
        <v>97</v>
      </c>
      <c r="B637" s="618" t="s">
        <v>9702</v>
      </c>
      <c r="C637" s="618" t="s">
        <v>3255</v>
      </c>
      <c r="D637" s="618" t="s">
        <v>426</v>
      </c>
      <c r="E637" s="631">
        <v>2025</v>
      </c>
      <c r="F637" s="683">
        <v>46590</v>
      </c>
      <c r="G637" s="618" t="s">
        <v>6882</v>
      </c>
    </row>
    <row r="638" spans="1:7" ht="15.75" x14ac:dyDescent="0.25">
      <c r="A638" s="618" t="s">
        <v>1354</v>
      </c>
      <c r="B638" s="618" t="s">
        <v>9703</v>
      </c>
      <c r="C638" s="618" t="s">
        <v>3255</v>
      </c>
      <c r="D638" s="618" t="s">
        <v>110</v>
      </c>
      <c r="E638" s="64">
        <v>2025</v>
      </c>
      <c r="F638" s="683">
        <v>42640</v>
      </c>
      <c r="G638" s="618" t="s">
        <v>6882</v>
      </c>
    </row>
    <row r="639" spans="1:7" ht="15.75" x14ac:dyDescent="0.25">
      <c r="A639" s="618" t="s">
        <v>1916</v>
      </c>
      <c r="B639" s="618" t="s">
        <v>9704</v>
      </c>
      <c r="C639" s="618" t="s">
        <v>1981</v>
      </c>
      <c r="D639" s="618" t="s">
        <v>426</v>
      </c>
      <c r="E639" s="64">
        <v>2025</v>
      </c>
      <c r="F639" s="683">
        <v>93300</v>
      </c>
      <c r="G639" s="618" t="s">
        <v>7317</v>
      </c>
    </row>
    <row r="640" spans="1:7" ht="15.75" x14ac:dyDescent="0.25">
      <c r="A640" s="618" t="s">
        <v>1916</v>
      </c>
      <c r="B640" s="618" t="s">
        <v>9705</v>
      </c>
      <c r="C640" s="618" t="s">
        <v>1981</v>
      </c>
      <c r="D640" s="618" t="s">
        <v>426</v>
      </c>
      <c r="E640" s="64">
        <v>2025</v>
      </c>
      <c r="F640" s="683">
        <v>71600</v>
      </c>
      <c r="G640" s="618" t="s">
        <v>7317</v>
      </c>
    </row>
    <row r="641" spans="1:7" ht="15.75" x14ac:dyDescent="0.25">
      <c r="A641" s="618" t="s">
        <v>1916</v>
      </c>
      <c r="B641" s="618" t="s">
        <v>9706</v>
      </c>
      <c r="C641" s="618" t="s">
        <v>1981</v>
      </c>
      <c r="D641" s="618" t="s">
        <v>426</v>
      </c>
      <c r="E641" s="631">
        <v>2025</v>
      </c>
      <c r="F641" s="683">
        <v>102400</v>
      </c>
      <c r="G641" s="618" t="s">
        <v>7317</v>
      </c>
    </row>
    <row r="642" spans="1:7" ht="15.75" x14ac:dyDescent="0.25">
      <c r="A642" s="618" t="s">
        <v>1916</v>
      </c>
      <c r="B642" s="618" t="s">
        <v>9707</v>
      </c>
      <c r="C642" s="618" t="s">
        <v>1981</v>
      </c>
      <c r="D642" s="618" t="s">
        <v>426</v>
      </c>
      <c r="E642" s="64">
        <v>2025</v>
      </c>
      <c r="F642" s="683">
        <v>72400</v>
      </c>
      <c r="G642" s="618" t="s">
        <v>7317</v>
      </c>
    </row>
    <row r="643" spans="1:7" ht="15.75" x14ac:dyDescent="0.25">
      <c r="A643" s="618" t="s">
        <v>1916</v>
      </c>
      <c r="B643" s="618" t="s">
        <v>9708</v>
      </c>
      <c r="C643" s="618" t="s">
        <v>1981</v>
      </c>
      <c r="D643" s="618" t="s">
        <v>426</v>
      </c>
      <c r="E643" s="64">
        <v>2025</v>
      </c>
      <c r="F643" s="683">
        <v>81800</v>
      </c>
      <c r="G643" s="618" t="s">
        <v>7317</v>
      </c>
    </row>
    <row r="644" spans="1:7" ht="15.75" x14ac:dyDescent="0.25">
      <c r="A644" s="619" t="s">
        <v>1916</v>
      </c>
      <c r="B644" s="619" t="s">
        <v>7606</v>
      </c>
      <c r="C644" s="619" t="s">
        <v>2114</v>
      </c>
      <c r="D644" s="619" t="s">
        <v>426</v>
      </c>
      <c r="E644" s="64">
        <v>2025</v>
      </c>
      <c r="F644" s="683">
        <v>55600</v>
      </c>
      <c r="G644" s="619" t="s">
        <v>7317</v>
      </c>
    </row>
    <row r="645" spans="1:7" ht="15.75" x14ac:dyDescent="0.25">
      <c r="A645" s="619" t="s">
        <v>1916</v>
      </c>
      <c r="B645" s="619" t="s">
        <v>7388</v>
      </c>
      <c r="C645" s="619" t="s">
        <v>2114</v>
      </c>
      <c r="D645" s="619" t="s">
        <v>426</v>
      </c>
      <c r="E645" s="64">
        <v>2025</v>
      </c>
      <c r="F645" s="683">
        <v>51400</v>
      </c>
      <c r="G645" s="619" t="s">
        <v>7317</v>
      </c>
    </row>
    <row r="646" spans="1:7" ht="15.75" x14ac:dyDescent="0.25">
      <c r="A646" s="619" t="s">
        <v>1916</v>
      </c>
      <c r="B646" s="619" t="s">
        <v>7618</v>
      </c>
      <c r="C646" s="619" t="s">
        <v>2114</v>
      </c>
      <c r="D646" s="619" t="s">
        <v>426</v>
      </c>
      <c r="E646" s="64">
        <v>2025</v>
      </c>
      <c r="F646" s="683">
        <v>63100</v>
      </c>
      <c r="G646" s="619" t="s">
        <v>7317</v>
      </c>
    </row>
    <row r="647" spans="1:7" ht="15.75" x14ac:dyDescent="0.25">
      <c r="A647" s="619" t="s">
        <v>1916</v>
      </c>
      <c r="B647" s="619" t="s">
        <v>7619</v>
      </c>
      <c r="C647" s="619" t="s">
        <v>1981</v>
      </c>
      <c r="D647" s="619" t="s">
        <v>426</v>
      </c>
      <c r="E647" s="64">
        <v>2025</v>
      </c>
      <c r="F647" s="683">
        <v>70400</v>
      </c>
      <c r="G647" s="619" t="s">
        <v>7317</v>
      </c>
    </row>
    <row r="648" spans="1:7" ht="15.75" x14ac:dyDescent="0.25">
      <c r="A648" s="619" t="s">
        <v>1916</v>
      </c>
      <c r="B648" s="619" t="s">
        <v>7620</v>
      </c>
      <c r="C648" s="619" t="s">
        <v>1981</v>
      </c>
      <c r="D648" s="619" t="s">
        <v>426</v>
      </c>
      <c r="E648" s="64">
        <v>2025</v>
      </c>
      <c r="F648" s="683">
        <v>74500</v>
      </c>
      <c r="G648" s="619" t="s">
        <v>7317</v>
      </c>
    </row>
    <row r="649" spans="1:7" ht="15.75" x14ac:dyDescent="0.25">
      <c r="A649" s="619" t="s">
        <v>1916</v>
      </c>
      <c r="B649" s="619" t="s">
        <v>7624</v>
      </c>
      <c r="C649" s="619" t="s">
        <v>4178</v>
      </c>
      <c r="D649" s="619" t="s">
        <v>426</v>
      </c>
      <c r="E649" s="64">
        <v>2025</v>
      </c>
      <c r="F649" s="683">
        <v>95500</v>
      </c>
      <c r="G649" s="619" t="s">
        <v>7317</v>
      </c>
    </row>
    <row r="650" spans="1:7" ht="15.75" x14ac:dyDescent="0.25">
      <c r="A650" s="619" t="s">
        <v>1916</v>
      </c>
      <c r="B650" s="619" t="s">
        <v>7625</v>
      </c>
      <c r="C650" s="619" t="s">
        <v>6653</v>
      </c>
      <c r="D650" s="619" t="s">
        <v>426</v>
      </c>
      <c r="E650" s="631">
        <v>2025</v>
      </c>
      <c r="F650" s="683">
        <v>114000</v>
      </c>
      <c r="G650" s="619" t="s">
        <v>7317</v>
      </c>
    </row>
    <row r="651" spans="1:7" ht="15.75" x14ac:dyDescent="0.25">
      <c r="A651" s="619" t="s">
        <v>1916</v>
      </c>
      <c r="B651" s="619" t="s">
        <v>7623</v>
      </c>
      <c r="C651" s="619" t="s">
        <v>1981</v>
      </c>
      <c r="D651" s="619" t="s">
        <v>426</v>
      </c>
      <c r="E651" s="64">
        <v>2025</v>
      </c>
      <c r="F651" s="683">
        <v>87000</v>
      </c>
      <c r="G651" s="619" t="s">
        <v>7317</v>
      </c>
    </row>
    <row r="652" spans="1:7" ht="15.75" x14ac:dyDescent="0.25">
      <c r="A652" s="619" t="s">
        <v>1916</v>
      </c>
      <c r="B652" s="619" t="s">
        <v>7621</v>
      </c>
      <c r="C652" s="619" t="s">
        <v>1981</v>
      </c>
      <c r="D652" s="619" t="s">
        <v>426</v>
      </c>
      <c r="E652" s="631">
        <v>2025</v>
      </c>
      <c r="F652" s="683">
        <v>79600</v>
      </c>
      <c r="G652" s="619" t="s">
        <v>7317</v>
      </c>
    </row>
    <row r="653" spans="1:7" ht="15.75" x14ac:dyDescent="0.25">
      <c r="A653" s="619" t="s">
        <v>1916</v>
      </c>
      <c r="B653" s="619" t="s">
        <v>7622</v>
      </c>
      <c r="C653" s="619" t="s">
        <v>1981</v>
      </c>
      <c r="D653" s="619" t="s">
        <v>426</v>
      </c>
      <c r="E653" s="64">
        <v>2025</v>
      </c>
      <c r="F653" s="683">
        <v>83800</v>
      </c>
      <c r="G653" s="619" t="s">
        <v>7317</v>
      </c>
    </row>
    <row r="654" spans="1:7" ht="15.75" x14ac:dyDescent="0.25">
      <c r="A654" s="619" t="s">
        <v>1916</v>
      </c>
      <c r="B654" s="619" t="s">
        <v>7626</v>
      </c>
      <c r="C654" s="619" t="s">
        <v>6653</v>
      </c>
      <c r="D654" s="619" t="s">
        <v>426</v>
      </c>
      <c r="E654" s="64">
        <v>2025</v>
      </c>
      <c r="F654" s="683">
        <v>119100</v>
      </c>
      <c r="G654" s="619" t="s">
        <v>7317</v>
      </c>
    </row>
    <row r="655" spans="1:7" ht="15.75" x14ac:dyDescent="0.25">
      <c r="A655" s="619" t="s">
        <v>1916</v>
      </c>
      <c r="B655" s="619" t="s">
        <v>7616</v>
      </c>
      <c r="C655" s="619" t="s">
        <v>2114</v>
      </c>
      <c r="D655" s="619" t="s">
        <v>426</v>
      </c>
      <c r="E655" s="64">
        <v>2025</v>
      </c>
      <c r="F655" s="683">
        <v>58900</v>
      </c>
      <c r="G655" s="619" t="s">
        <v>7317</v>
      </c>
    </row>
    <row r="656" spans="1:7" ht="15.75" x14ac:dyDescent="0.25">
      <c r="A656" s="619" t="s">
        <v>1916</v>
      </c>
      <c r="B656" s="619" t="s">
        <v>7405</v>
      </c>
      <c r="C656" s="619" t="s">
        <v>1981</v>
      </c>
      <c r="D656" s="619" t="s">
        <v>426</v>
      </c>
      <c r="E656" s="64">
        <v>2025</v>
      </c>
      <c r="F656" s="683">
        <v>70900</v>
      </c>
      <c r="G656" s="619" t="s">
        <v>7317</v>
      </c>
    </row>
    <row r="657" spans="1:7" ht="15.75" x14ac:dyDescent="0.25">
      <c r="A657" s="619" t="s">
        <v>1916</v>
      </c>
      <c r="B657" s="619" t="s">
        <v>7617</v>
      </c>
      <c r="C657" s="619" t="s">
        <v>6653</v>
      </c>
      <c r="D657" s="619" t="s">
        <v>426</v>
      </c>
      <c r="E657" s="64">
        <v>2025</v>
      </c>
      <c r="F657" s="683">
        <v>110700</v>
      </c>
      <c r="G657" s="619" t="s">
        <v>7403</v>
      </c>
    </row>
    <row r="658" spans="1:7" ht="15.75" x14ac:dyDescent="0.25">
      <c r="A658" s="619" t="s">
        <v>1916</v>
      </c>
      <c r="B658" s="619" t="s">
        <v>7409</v>
      </c>
      <c r="C658" s="619" t="s">
        <v>6653</v>
      </c>
      <c r="D658" s="619" t="s">
        <v>426</v>
      </c>
      <c r="E658" s="631">
        <v>2025</v>
      </c>
      <c r="F658" s="683">
        <v>117800</v>
      </c>
      <c r="G658" s="619" t="s">
        <v>7403</v>
      </c>
    </row>
    <row r="659" spans="1:7" ht="15.75" x14ac:dyDescent="0.25">
      <c r="A659" s="619" t="s">
        <v>1916</v>
      </c>
      <c r="B659" s="619" t="s">
        <v>7614</v>
      </c>
      <c r="C659" s="619" t="s">
        <v>2114</v>
      </c>
      <c r="D659" s="619" t="s">
        <v>426</v>
      </c>
      <c r="E659" s="64">
        <v>2025</v>
      </c>
      <c r="F659" s="683">
        <v>57600</v>
      </c>
      <c r="G659" s="619" t="s">
        <v>7317</v>
      </c>
    </row>
    <row r="660" spans="1:7" ht="15.75" x14ac:dyDescent="0.25">
      <c r="A660" s="619" t="s">
        <v>1916</v>
      </c>
      <c r="B660" s="619" t="s">
        <v>7615</v>
      </c>
      <c r="C660" s="619" t="s">
        <v>2114</v>
      </c>
      <c r="D660" s="619" t="s">
        <v>426</v>
      </c>
      <c r="E660" s="631">
        <v>2025</v>
      </c>
      <c r="F660" s="683">
        <v>57400</v>
      </c>
      <c r="G660" s="619" t="s">
        <v>7317</v>
      </c>
    </row>
    <row r="661" spans="1:7" ht="15.75" x14ac:dyDescent="0.25">
      <c r="A661" s="619" t="s">
        <v>1916</v>
      </c>
      <c r="B661" s="619" t="s">
        <v>7613</v>
      </c>
      <c r="C661" s="619" t="s">
        <v>2114</v>
      </c>
      <c r="D661" s="619" t="s">
        <v>426</v>
      </c>
      <c r="E661" s="64">
        <v>2025</v>
      </c>
      <c r="F661" s="683">
        <v>52400</v>
      </c>
      <c r="G661" s="619" t="s">
        <v>7317</v>
      </c>
    </row>
    <row r="662" spans="1:7" ht="15.75" x14ac:dyDescent="0.25">
      <c r="A662" s="618" t="s">
        <v>1916</v>
      </c>
      <c r="B662" s="618" t="s">
        <v>9709</v>
      </c>
      <c r="C662" s="618" t="s">
        <v>1981</v>
      </c>
      <c r="D662" s="618" t="s">
        <v>426</v>
      </c>
      <c r="E662" s="64">
        <v>2025</v>
      </c>
      <c r="F662" s="683">
        <v>143600</v>
      </c>
      <c r="G662" s="618" t="s">
        <v>7317</v>
      </c>
    </row>
    <row r="663" spans="1:7" ht="15.75" x14ac:dyDescent="0.25">
      <c r="A663" s="619" t="s">
        <v>1916</v>
      </c>
      <c r="B663" s="619" t="s">
        <v>7608</v>
      </c>
      <c r="C663" s="619" t="s">
        <v>1981</v>
      </c>
      <c r="D663" s="619" t="s">
        <v>44</v>
      </c>
      <c r="E663" s="64">
        <v>2025</v>
      </c>
      <c r="F663" s="683">
        <v>86100</v>
      </c>
      <c r="G663" s="619" t="s">
        <v>7317</v>
      </c>
    </row>
    <row r="664" spans="1:7" ht="15.75" x14ac:dyDescent="0.25">
      <c r="A664" s="619" t="s">
        <v>1916</v>
      </c>
      <c r="B664" s="619" t="s">
        <v>7609</v>
      </c>
      <c r="C664" s="619" t="s">
        <v>1981</v>
      </c>
      <c r="D664" s="619" t="s">
        <v>44</v>
      </c>
      <c r="E664" s="64">
        <v>2025</v>
      </c>
      <c r="F664" s="683">
        <v>93200</v>
      </c>
      <c r="G664" s="619" t="s">
        <v>7317</v>
      </c>
    </row>
    <row r="665" spans="1:7" ht="15.75" x14ac:dyDescent="0.25">
      <c r="A665" s="618" t="s">
        <v>1916</v>
      </c>
      <c r="B665" s="618" t="s">
        <v>9710</v>
      </c>
      <c r="C665" s="618" t="s">
        <v>1981</v>
      </c>
      <c r="D665" s="618" t="s">
        <v>426</v>
      </c>
      <c r="E665" s="631">
        <v>2025</v>
      </c>
      <c r="F665" s="683">
        <v>93200</v>
      </c>
      <c r="G665" s="618" t="s">
        <v>7317</v>
      </c>
    </row>
    <row r="666" spans="1:7" ht="15.75" x14ac:dyDescent="0.25">
      <c r="A666" s="619" t="s">
        <v>1916</v>
      </c>
      <c r="B666" s="619" t="s">
        <v>7607</v>
      </c>
      <c r="C666" s="619" t="s">
        <v>1981</v>
      </c>
      <c r="D666" s="619" t="s">
        <v>44</v>
      </c>
      <c r="E666" s="631">
        <v>2025</v>
      </c>
      <c r="F666" s="683">
        <v>120700</v>
      </c>
      <c r="G666" s="619" t="s">
        <v>7317</v>
      </c>
    </row>
    <row r="667" spans="1:7" ht="15.75" x14ac:dyDescent="0.25">
      <c r="A667" s="619" t="s">
        <v>1916</v>
      </c>
      <c r="B667" s="619" t="s">
        <v>7611</v>
      </c>
      <c r="C667" s="619" t="s">
        <v>4998</v>
      </c>
      <c r="D667" s="619" t="s">
        <v>44</v>
      </c>
      <c r="E667" s="631">
        <v>2025</v>
      </c>
      <c r="F667" s="683">
        <v>201950</v>
      </c>
      <c r="G667" s="619" t="s">
        <v>7317</v>
      </c>
    </row>
    <row r="668" spans="1:7" ht="15.75" x14ac:dyDescent="0.25">
      <c r="A668" s="619" t="s">
        <v>1916</v>
      </c>
      <c r="B668" s="619" t="s">
        <v>7612</v>
      </c>
      <c r="C668" s="619" t="s">
        <v>4998</v>
      </c>
      <c r="D668" s="619" t="s">
        <v>44</v>
      </c>
      <c r="E668" s="64">
        <v>2025</v>
      </c>
      <c r="F668" s="683">
        <v>182800</v>
      </c>
      <c r="G668" s="619" t="s">
        <v>7317</v>
      </c>
    </row>
    <row r="669" spans="1:7" ht="15.75" x14ac:dyDescent="0.25">
      <c r="A669" s="619" t="s">
        <v>1916</v>
      </c>
      <c r="B669" s="619" t="s">
        <v>7610</v>
      </c>
      <c r="C669" s="619" t="s">
        <v>4998</v>
      </c>
      <c r="D669" s="619" t="s">
        <v>44</v>
      </c>
      <c r="E669" s="64">
        <v>2025</v>
      </c>
      <c r="F669" s="683">
        <v>182800</v>
      </c>
      <c r="G669" s="619" t="s">
        <v>7317</v>
      </c>
    </row>
    <row r="670" spans="1:7" ht="15.75" x14ac:dyDescent="0.25">
      <c r="A670" s="618" t="s">
        <v>1916</v>
      </c>
      <c r="B670" s="618" t="s">
        <v>9711</v>
      </c>
      <c r="C670" s="618" t="s">
        <v>1981</v>
      </c>
      <c r="D670" s="618" t="s">
        <v>426</v>
      </c>
      <c r="E670" s="64">
        <v>2025</v>
      </c>
      <c r="F670" s="683">
        <v>87295</v>
      </c>
      <c r="G670" s="618" t="s">
        <v>7317</v>
      </c>
    </row>
    <row r="671" spans="1:7" ht="15.75" x14ac:dyDescent="0.25">
      <c r="A671" s="618" t="s">
        <v>1916</v>
      </c>
      <c r="B671" s="618" t="s">
        <v>9712</v>
      </c>
      <c r="C671" s="618" t="s">
        <v>1981</v>
      </c>
      <c r="D671" s="618" t="s">
        <v>426</v>
      </c>
      <c r="E671" s="64">
        <v>2025</v>
      </c>
      <c r="F671" s="683">
        <v>73100</v>
      </c>
      <c r="G671" s="618" t="s">
        <v>7317</v>
      </c>
    </row>
    <row r="672" spans="1:7" ht="15.75" x14ac:dyDescent="0.25">
      <c r="A672" s="619" t="s">
        <v>85</v>
      </c>
      <c r="B672" s="619" t="s">
        <v>7627</v>
      </c>
      <c r="C672" s="619" t="s">
        <v>1985</v>
      </c>
      <c r="D672" s="619" t="s">
        <v>426</v>
      </c>
      <c r="E672" s="64">
        <v>2025</v>
      </c>
      <c r="F672" s="683">
        <v>44540</v>
      </c>
      <c r="G672" s="619" t="s">
        <v>7277</v>
      </c>
    </row>
    <row r="673" spans="1:7" ht="15.75" x14ac:dyDescent="0.25">
      <c r="A673" s="619" t="s">
        <v>85</v>
      </c>
      <c r="B673" s="619" t="s">
        <v>7631</v>
      </c>
      <c r="C673" s="619" t="s">
        <v>1985</v>
      </c>
      <c r="D673" s="619" t="s">
        <v>426</v>
      </c>
      <c r="E673" s="64">
        <v>2025</v>
      </c>
      <c r="F673" s="683">
        <v>49125</v>
      </c>
      <c r="G673" s="619" t="s">
        <v>7277</v>
      </c>
    </row>
    <row r="674" spans="1:7" ht="15.75" x14ac:dyDescent="0.25">
      <c r="A674" s="619" t="s">
        <v>85</v>
      </c>
      <c r="B674" s="619" t="s">
        <v>7632</v>
      </c>
      <c r="C674" s="619" t="s">
        <v>1985</v>
      </c>
      <c r="D674" s="619" t="s">
        <v>426</v>
      </c>
      <c r="E674" s="64">
        <v>2025</v>
      </c>
      <c r="F674" s="683">
        <v>49710</v>
      </c>
      <c r="G674" s="619" t="s">
        <v>7277</v>
      </c>
    </row>
    <row r="675" spans="1:7" ht="15.75" x14ac:dyDescent="0.25">
      <c r="A675" s="619" t="s">
        <v>85</v>
      </c>
      <c r="B675" s="619" t="s">
        <v>7634</v>
      </c>
      <c r="C675" s="619" t="s">
        <v>1985</v>
      </c>
      <c r="D675" s="619" t="s">
        <v>426</v>
      </c>
      <c r="E675" s="64">
        <v>2025</v>
      </c>
      <c r="F675" s="683">
        <v>53430</v>
      </c>
      <c r="G675" s="619" t="s">
        <v>7277</v>
      </c>
    </row>
    <row r="676" spans="1:7" ht="15.75" x14ac:dyDescent="0.25">
      <c r="A676" s="619" t="s">
        <v>85</v>
      </c>
      <c r="B676" s="619" t="s">
        <v>7426</v>
      </c>
      <c r="C676" s="619" t="s">
        <v>1985</v>
      </c>
      <c r="D676" s="619" t="s">
        <v>110</v>
      </c>
      <c r="E676" s="64">
        <v>2025</v>
      </c>
      <c r="F676" s="683">
        <v>50325</v>
      </c>
      <c r="G676" s="619" t="s">
        <v>7277</v>
      </c>
    </row>
    <row r="677" spans="1:7" ht="15.75" x14ac:dyDescent="0.25">
      <c r="A677" s="619" t="s">
        <v>85</v>
      </c>
      <c r="B677" s="619" t="s">
        <v>7428</v>
      </c>
      <c r="C677" s="619" t="s">
        <v>1985</v>
      </c>
      <c r="D677" s="619" t="s">
        <v>110</v>
      </c>
      <c r="E677" s="64">
        <v>2025</v>
      </c>
      <c r="F677" s="683">
        <v>52235</v>
      </c>
      <c r="G677" s="619" t="s">
        <v>7277</v>
      </c>
    </row>
    <row r="678" spans="1:7" ht="15.75" x14ac:dyDescent="0.25">
      <c r="A678" s="619" t="s">
        <v>85</v>
      </c>
      <c r="B678" s="619" t="s">
        <v>7629</v>
      </c>
      <c r="C678" s="619" t="s">
        <v>1985</v>
      </c>
      <c r="D678" s="619" t="s">
        <v>110</v>
      </c>
      <c r="E678" s="64">
        <v>2025</v>
      </c>
      <c r="F678" s="683">
        <v>45940</v>
      </c>
      <c r="G678" s="619" t="s">
        <v>7277</v>
      </c>
    </row>
    <row r="679" spans="1:7" ht="15.75" x14ac:dyDescent="0.25">
      <c r="A679" s="619" t="s">
        <v>85</v>
      </c>
      <c r="B679" s="619" t="s">
        <v>7427</v>
      </c>
      <c r="C679" s="619" t="s">
        <v>1985</v>
      </c>
      <c r="D679" s="619" t="s">
        <v>110</v>
      </c>
      <c r="E679" s="631">
        <v>2025</v>
      </c>
      <c r="F679" s="683">
        <v>51110</v>
      </c>
      <c r="G679" s="619" t="s">
        <v>7277</v>
      </c>
    </row>
    <row r="680" spans="1:7" ht="15.75" x14ac:dyDescent="0.25">
      <c r="A680" s="619" t="s">
        <v>85</v>
      </c>
      <c r="B680" s="619" t="s">
        <v>7429</v>
      </c>
      <c r="C680" s="619" t="s">
        <v>1985</v>
      </c>
      <c r="D680" s="619" t="s">
        <v>110</v>
      </c>
      <c r="E680" s="631">
        <v>2025</v>
      </c>
      <c r="F680" s="683">
        <v>54830</v>
      </c>
      <c r="G680" s="619" t="s">
        <v>7277</v>
      </c>
    </row>
    <row r="681" spans="1:7" ht="15.75" x14ac:dyDescent="0.25">
      <c r="A681" s="619" t="s">
        <v>85</v>
      </c>
      <c r="B681" s="619" t="s">
        <v>7630</v>
      </c>
      <c r="C681" s="619" t="s">
        <v>3761</v>
      </c>
      <c r="D681" s="619" t="s">
        <v>110</v>
      </c>
      <c r="E681" s="64">
        <v>2025</v>
      </c>
      <c r="F681" s="683">
        <v>49125</v>
      </c>
      <c r="G681" s="619" t="s">
        <v>7277</v>
      </c>
    </row>
    <row r="682" spans="1:7" ht="15.75" x14ac:dyDescent="0.25">
      <c r="A682" s="619" t="s">
        <v>85</v>
      </c>
      <c r="B682" s="619" t="s">
        <v>7633</v>
      </c>
      <c r="C682" s="619" t="s">
        <v>3761</v>
      </c>
      <c r="D682" s="619" t="s">
        <v>110</v>
      </c>
      <c r="E682" s="64">
        <v>2025</v>
      </c>
      <c r="F682" s="683">
        <v>51000</v>
      </c>
      <c r="G682" s="619" t="s">
        <v>7277</v>
      </c>
    </row>
    <row r="683" spans="1:7" ht="15.75" x14ac:dyDescent="0.25">
      <c r="A683" s="619" t="s">
        <v>85</v>
      </c>
      <c r="B683" s="619" t="s">
        <v>7628</v>
      </c>
      <c r="C683" s="619" t="s">
        <v>3761</v>
      </c>
      <c r="D683" s="619" t="s">
        <v>110</v>
      </c>
      <c r="E683" s="631">
        <v>2025</v>
      </c>
      <c r="F683" s="683">
        <v>44540</v>
      </c>
      <c r="G683" s="619" t="s">
        <v>7277</v>
      </c>
    </row>
    <row r="684" spans="1:7" ht="15.75" x14ac:dyDescent="0.25">
      <c r="A684" s="619" t="s">
        <v>85</v>
      </c>
      <c r="B684" s="619" t="s">
        <v>7420</v>
      </c>
      <c r="C684" s="619" t="s">
        <v>3761</v>
      </c>
      <c r="D684" s="619" t="s">
        <v>110</v>
      </c>
      <c r="E684" s="631">
        <v>2025</v>
      </c>
      <c r="F684" s="683">
        <v>49710</v>
      </c>
      <c r="G684" s="619" t="s">
        <v>7277</v>
      </c>
    </row>
    <row r="685" spans="1:7" ht="15.75" x14ac:dyDescent="0.25">
      <c r="A685" s="619" t="s">
        <v>85</v>
      </c>
      <c r="B685" s="619" t="s">
        <v>7423</v>
      </c>
      <c r="C685" s="619" t="s">
        <v>3761</v>
      </c>
      <c r="D685" s="619" t="s">
        <v>110</v>
      </c>
      <c r="E685" s="64">
        <v>2025</v>
      </c>
      <c r="F685" s="683">
        <v>53430</v>
      </c>
      <c r="G685" s="619" t="s">
        <v>7277</v>
      </c>
    </row>
    <row r="686" spans="1:7" ht="15.75" x14ac:dyDescent="0.25">
      <c r="A686" s="619" t="s">
        <v>85</v>
      </c>
      <c r="B686" s="619" t="s">
        <v>7640</v>
      </c>
      <c r="C686" s="619" t="s">
        <v>3789</v>
      </c>
      <c r="D686" s="619" t="s">
        <v>44</v>
      </c>
      <c r="E686" s="64">
        <v>2025</v>
      </c>
      <c r="F686" s="683">
        <v>78400</v>
      </c>
      <c r="G686" s="619" t="s">
        <v>7277</v>
      </c>
    </row>
    <row r="687" spans="1:7" ht="15.75" x14ac:dyDescent="0.25">
      <c r="A687" s="619" t="s">
        <v>85</v>
      </c>
      <c r="B687" s="619" t="s">
        <v>7641</v>
      </c>
      <c r="C687" s="619" t="s">
        <v>3789</v>
      </c>
      <c r="D687" s="619" t="s">
        <v>44</v>
      </c>
      <c r="E687" s="631">
        <v>2025</v>
      </c>
      <c r="F687" s="683">
        <v>82400</v>
      </c>
      <c r="G687" s="619" t="s">
        <v>7277</v>
      </c>
    </row>
    <row r="688" spans="1:7" ht="15.75" x14ac:dyDescent="0.25">
      <c r="A688" s="619" t="s">
        <v>85</v>
      </c>
      <c r="B688" s="619" t="s">
        <v>7642</v>
      </c>
      <c r="C688" s="619" t="s">
        <v>3789</v>
      </c>
      <c r="D688" s="619" t="s">
        <v>44</v>
      </c>
      <c r="E688" s="64">
        <v>2025</v>
      </c>
      <c r="F688" s="683">
        <v>70400</v>
      </c>
      <c r="G688" s="619" t="s">
        <v>7277</v>
      </c>
    </row>
    <row r="689" spans="1:7" ht="15.75" x14ac:dyDescent="0.25">
      <c r="A689" s="619" t="s">
        <v>85</v>
      </c>
      <c r="B689" s="619" t="s">
        <v>7643</v>
      </c>
      <c r="C689" s="619" t="s">
        <v>3789</v>
      </c>
      <c r="D689" s="619" t="s">
        <v>44</v>
      </c>
      <c r="E689" s="64">
        <v>2025</v>
      </c>
      <c r="F689" s="683">
        <v>78400</v>
      </c>
      <c r="G689" s="619" t="s">
        <v>7277</v>
      </c>
    </row>
    <row r="690" spans="1:7" ht="15.75" x14ac:dyDescent="0.25">
      <c r="A690" s="619" t="s">
        <v>85</v>
      </c>
      <c r="B690" s="619" t="s">
        <v>7639</v>
      </c>
      <c r="C690" s="619" t="s">
        <v>3789</v>
      </c>
      <c r="D690" s="619" t="s">
        <v>44</v>
      </c>
      <c r="E690" s="64">
        <v>2025</v>
      </c>
      <c r="F690" s="683">
        <v>70400</v>
      </c>
      <c r="G690" s="619" t="s">
        <v>7277</v>
      </c>
    </row>
    <row r="691" spans="1:7" ht="15.75" x14ac:dyDescent="0.25">
      <c r="A691" s="619" t="s">
        <v>85</v>
      </c>
      <c r="B691" s="619" t="s">
        <v>7638</v>
      </c>
      <c r="C691" s="619" t="s">
        <v>3789</v>
      </c>
      <c r="D691" s="619" t="s">
        <v>44</v>
      </c>
      <c r="E691" s="64">
        <v>2025</v>
      </c>
      <c r="F691" s="683">
        <v>65400</v>
      </c>
      <c r="G691" s="619" t="s">
        <v>7277</v>
      </c>
    </row>
    <row r="692" spans="1:7" ht="15.75" x14ac:dyDescent="0.25">
      <c r="A692" s="619" t="s">
        <v>85</v>
      </c>
      <c r="B692" s="619" t="s">
        <v>6222</v>
      </c>
      <c r="C692" s="619" t="s">
        <v>3761</v>
      </c>
      <c r="D692" s="619" t="s">
        <v>426</v>
      </c>
      <c r="E692" s="64">
        <v>2025</v>
      </c>
      <c r="F692" s="683">
        <v>44585</v>
      </c>
      <c r="G692" s="619" t="s">
        <v>7277</v>
      </c>
    </row>
    <row r="693" spans="1:7" ht="15.75" x14ac:dyDescent="0.25">
      <c r="A693" s="619" t="s">
        <v>85</v>
      </c>
      <c r="B693" s="619" t="s">
        <v>7635</v>
      </c>
      <c r="C693" s="619" t="s">
        <v>2114</v>
      </c>
      <c r="D693" s="619" t="s">
        <v>438</v>
      </c>
      <c r="E693" s="64">
        <v>2025</v>
      </c>
      <c r="F693" s="683">
        <v>44405</v>
      </c>
      <c r="G693" s="619" t="s">
        <v>7277</v>
      </c>
    </row>
    <row r="694" spans="1:7" ht="15.75" x14ac:dyDescent="0.25">
      <c r="A694" s="619" t="s">
        <v>85</v>
      </c>
      <c r="B694" s="619" t="s">
        <v>7635</v>
      </c>
      <c r="C694" s="619" t="s">
        <v>3761</v>
      </c>
      <c r="D694" s="619" t="s">
        <v>426</v>
      </c>
      <c r="E694" s="631">
        <v>2025</v>
      </c>
      <c r="F694" s="683">
        <v>46445</v>
      </c>
      <c r="G694" s="619" t="s">
        <v>7277</v>
      </c>
    </row>
    <row r="695" spans="1:7" ht="15.75" x14ac:dyDescent="0.25">
      <c r="A695" s="619" t="s">
        <v>85</v>
      </c>
      <c r="B695" s="619" t="s">
        <v>6216</v>
      </c>
      <c r="C695" s="619" t="s">
        <v>2114</v>
      </c>
      <c r="D695" s="619" t="s">
        <v>438</v>
      </c>
      <c r="E695" s="64">
        <v>2025</v>
      </c>
      <c r="F695" s="683">
        <v>42585</v>
      </c>
      <c r="G695" s="619" t="s">
        <v>7277</v>
      </c>
    </row>
    <row r="696" spans="1:7" ht="15.75" x14ac:dyDescent="0.25">
      <c r="A696" s="619" t="s">
        <v>85</v>
      </c>
      <c r="B696" s="619" t="s">
        <v>7636</v>
      </c>
      <c r="C696" s="619" t="s">
        <v>3761</v>
      </c>
      <c r="D696" s="619" t="s">
        <v>438</v>
      </c>
      <c r="E696" s="64">
        <v>2025</v>
      </c>
      <c r="F696" s="683">
        <v>45760</v>
      </c>
      <c r="G696" s="619" t="s">
        <v>7277</v>
      </c>
    </row>
    <row r="697" spans="1:7" ht="15.75" x14ac:dyDescent="0.25">
      <c r="A697" s="619" t="s">
        <v>85</v>
      </c>
      <c r="B697" s="619" t="s">
        <v>7636</v>
      </c>
      <c r="C697" s="619" t="s">
        <v>3761</v>
      </c>
      <c r="D697" s="619" t="s">
        <v>426</v>
      </c>
      <c r="E697" s="64">
        <v>2025</v>
      </c>
      <c r="F697" s="683">
        <v>47760</v>
      </c>
      <c r="G697" s="619" t="s">
        <v>7277</v>
      </c>
    </row>
    <row r="698" spans="1:7" ht="15.75" x14ac:dyDescent="0.25">
      <c r="A698" s="619" t="s">
        <v>85</v>
      </c>
      <c r="B698" s="619" t="s">
        <v>7637</v>
      </c>
      <c r="C698" s="619" t="s">
        <v>3764</v>
      </c>
      <c r="D698" s="619" t="s">
        <v>438</v>
      </c>
      <c r="E698" s="64">
        <v>2025</v>
      </c>
      <c r="F698" s="683">
        <v>61370</v>
      </c>
      <c r="G698" s="619" t="s">
        <v>7277</v>
      </c>
    </row>
    <row r="699" spans="1:7" ht="15.75" x14ac:dyDescent="0.25">
      <c r="A699" s="619" t="s">
        <v>85</v>
      </c>
      <c r="B699" s="619" t="s">
        <v>7431</v>
      </c>
      <c r="C699" s="619" t="s">
        <v>3764</v>
      </c>
      <c r="D699" s="619" t="s">
        <v>438</v>
      </c>
      <c r="E699" s="631">
        <v>2025</v>
      </c>
      <c r="F699" s="683">
        <v>65870</v>
      </c>
      <c r="G699" s="619" t="s">
        <v>7277</v>
      </c>
    </row>
    <row r="700" spans="1:7" ht="15.75" x14ac:dyDescent="0.25">
      <c r="A700" s="619" t="s">
        <v>85</v>
      </c>
      <c r="B700" s="619" t="s">
        <v>7645</v>
      </c>
      <c r="C700" s="619" t="s">
        <v>3764</v>
      </c>
      <c r="D700" s="619" t="s">
        <v>438</v>
      </c>
      <c r="E700" s="64">
        <v>2025</v>
      </c>
      <c r="F700" s="683">
        <v>108450</v>
      </c>
      <c r="G700" s="619" t="s">
        <v>7646</v>
      </c>
    </row>
    <row r="701" spans="1:7" ht="15.75" x14ac:dyDescent="0.25">
      <c r="A701" s="619" t="s">
        <v>85</v>
      </c>
      <c r="B701" s="619" t="s">
        <v>6261</v>
      </c>
      <c r="C701" s="619" t="s">
        <v>3764</v>
      </c>
      <c r="D701" s="619" t="s">
        <v>438</v>
      </c>
      <c r="E701" s="64">
        <v>2025</v>
      </c>
      <c r="F701" s="683">
        <v>100950</v>
      </c>
      <c r="G701" s="619" t="s">
        <v>7433</v>
      </c>
    </row>
    <row r="702" spans="1:7" ht="15.75" x14ac:dyDescent="0.25">
      <c r="A702" s="619" t="s">
        <v>85</v>
      </c>
      <c r="B702" s="619" t="s">
        <v>7644</v>
      </c>
      <c r="C702" s="619" t="s">
        <v>3761</v>
      </c>
      <c r="D702" s="619" t="s">
        <v>438</v>
      </c>
      <c r="E702" s="631">
        <v>2025</v>
      </c>
      <c r="F702" s="683">
        <v>104250</v>
      </c>
      <c r="G702" s="619" t="s">
        <v>7433</v>
      </c>
    </row>
    <row r="703" spans="1:7" ht="15.75" x14ac:dyDescent="0.25">
      <c r="A703" s="619" t="s">
        <v>85</v>
      </c>
      <c r="B703" s="619" t="s">
        <v>6264</v>
      </c>
      <c r="C703" s="619" t="s">
        <v>3761</v>
      </c>
      <c r="D703" s="619" t="s">
        <v>426</v>
      </c>
      <c r="E703" s="64">
        <v>2025</v>
      </c>
      <c r="F703" s="683">
        <v>85085</v>
      </c>
      <c r="G703" s="619" t="s">
        <v>7277</v>
      </c>
    </row>
    <row r="704" spans="1:7" ht="15.75" x14ac:dyDescent="0.25">
      <c r="A704" s="619" t="s">
        <v>85</v>
      </c>
      <c r="B704" s="619" t="s">
        <v>6285</v>
      </c>
      <c r="C704" s="619" t="s">
        <v>3761</v>
      </c>
      <c r="D704" s="619" t="s">
        <v>426</v>
      </c>
      <c r="E704" s="64">
        <v>2025</v>
      </c>
      <c r="F704" s="683">
        <v>88425</v>
      </c>
      <c r="G704" s="619" t="s">
        <v>7277</v>
      </c>
    </row>
    <row r="705" spans="1:7" ht="15.75" x14ac:dyDescent="0.25">
      <c r="A705" s="619" t="s">
        <v>85</v>
      </c>
      <c r="B705" s="619" t="s">
        <v>6266</v>
      </c>
      <c r="C705" s="619" t="s">
        <v>3761</v>
      </c>
      <c r="D705" s="619" t="s">
        <v>438</v>
      </c>
      <c r="E705" s="631">
        <v>2025</v>
      </c>
      <c r="F705" s="683">
        <v>85975</v>
      </c>
      <c r="G705" s="619" t="s">
        <v>7277</v>
      </c>
    </row>
    <row r="706" spans="1:7" ht="15.75" x14ac:dyDescent="0.25">
      <c r="A706" s="619" t="s">
        <v>85</v>
      </c>
      <c r="B706" s="619" t="s">
        <v>6263</v>
      </c>
      <c r="C706" s="619" t="s">
        <v>3761</v>
      </c>
      <c r="D706" s="619" t="s">
        <v>438</v>
      </c>
      <c r="E706" s="64">
        <v>2025</v>
      </c>
      <c r="F706" s="683">
        <v>81835</v>
      </c>
      <c r="G706" s="619" t="s">
        <v>7277</v>
      </c>
    </row>
    <row r="707" spans="1:7" ht="15.75" x14ac:dyDescent="0.25">
      <c r="A707" s="619" t="s">
        <v>85</v>
      </c>
      <c r="B707" s="619" t="s">
        <v>7647</v>
      </c>
      <c r="C707" s="619" t="s">
        <v>3761</v>
      </c>
      <c r="D707" s="619" t="s">
        <v>426</v>
      </c>
      <c r="E707" s="64">
        <v>2025</v>
      </c>
      <c r="F707" s="683">
        <v>116710</v>
      </c>
      <c r="G707" s="619" t="s">
        <v>7277</v>
      </c>
    </row>
    <row r="708" spans="1:7" ht="15.75" x14ac:dyDescent="0.25">
      <c r="A708" s="619" t="s">
        <v>85</v>
      </c>
      <c r="B708" s="619" t="s">
        <v>7439</v>
      </c>
      <c r="C708" s="619" t="s">
        <v>3789</v>
      </c>
      <c r="D708" s="619" t="s">
        <v>44</v>
      </c>
      <c r="E708" s="64">
        <v>2025</v>
      </c>
      <c r="F708" s="683">
        <v>109275</v>
      </c>
      <c r="G708" s="619" t="s">
        <v>7317</v>
      </c>
    </row>
    <row r="709" spans="1:7" ht="15.75" x14ac:dyDescent="0.25">
      <c r="A709" s="619" t="s">
        <v>85</v>
      </c>
      <c r="B709" s="619" t="s">
        <v>7648</v>
      </c>
      <c r="C709" s="619" t="s">
        <v>3789</v>
      </c>
      <c r="D709" s="619" t="s">
        <v>110</v>
      </c>
      <c r="E709" s="64">
        <v>2025</v>
      </c>
      <c r="F709" s="683">
        <v>95065</v>
      </c>
      <c r="G709" s="619" t="s">
        <v>7317</v>
      </c>
    </row>
    <row r="710" spans="1:7" ht="15.75" x14ac:dyDescent="0.25">
      <c r="A710" s="619" t="s">
        <v>85</v>
      </c>
      <c r="B710" s="619" t="s">
        <v>7650</v>
      </c>
      <c r="C710" s="619" t="s">
        <v>3789</v>
      </c>
      <c r="D710" s="619" t="s">
        <v>44</v>
      </c>
      <c r="E710" s="64">
        <v>2025</v>
      </c>
      <c r="F710" s="683">
        <v>111015</v>
      </c>
      <c r="G710" s="619" t="s">
        <v>7317</v>
      </c>
    </row>
    <row r="711" spans="1:7" ht="15.75" x14ac:dyDescent="0.25">
      <c r="A711" s="619" t="s">
        <v>85</v>
      </c>
      <c r="B711" s="619" t="s">
        <v>7649</v>
      </c>
      <c r="C711" s="619" t="s">
        <v>3789</v>
      </c>
      <c r="D711" s="619" t="s">
        <v>44</v>
      </c>
      <c r="E711" s="631">
        <v>2025</v>
      </c>
      <c r="F711" s="683">
        <v>103015</v>
      </c>
      <c r="G711" s="619" t="s">
        <v>7317</v>
      </c>
    </row>
    <row r="712" spans="1:7" ht="15.75" x14ac:dyDescent="0.25">
      <c r="A712" s="619" t="s">
        <v>85</v>
      </c>
      <c r="B712" s="619" t="s">
        <v>7651</v>
      </c>
      <c r="C712" s="619" t="s">
        <v>3789</v>
      </c>
      <c r="D712" s="619" t="s">
        <v>44</v>
      </c>
      <c r="E712" s="64">
        <v>2025</v>
      </c>
      <c r="F712" s="683">
        <v>135640</v>
      </c>
      <c r="G712" s="619" t="s">
        <v>7317</v>
      </c>
    </row>
    <row r="713" spans="1:7" ht="15.75" x14ac:dyDescent="0.25">
      <c r="A713" s="619" t="s">
        <v>85</v>
      </c>
      <c r="B713" s="619" t="s">
        <v>7652</v>
      </c>
      <c r="C713" s="619" t="s">
        <v>1985</v>
      </c>
      <c r="D713" s="619" t="s">
        <v>426</v>
      </c>
      <c r="E713" s="64">
        <v>2025</v>
      </c>
      <c r="F713" s="683">
        <v>43555</v>
      </c>
      <c r="G713" s="619" t="s">
        <v>7317</v>
      </c>
    </row>
    <row r="714" spans="1:7" ht="15.75" x14ac:dyDescent="0.25">
      <c r="A714" s="619" t="s">
        <v>85</v>
      </c>
      <c r="B714" s="619" t="s">
        <v>7446</v>
      </c>
      <c r="C714" s="619" t="s">
        <v>1985</v>
      </c>
      <c r="D714" s="619" t="s">
        <v>110</v>
      </c>
      <c r="E714" s="631">
        <v>2025</v>
      </c>
      <c r="F714" s="683">
        <v>41955</v>
      </c>
      <c r="G714" s="619" t="s">
        <v>7317</v>
      </c>
    </row>
    <row r="715" spans="1:7" ht="15.75" x14ac:dyDescent="0.25">
      <c r="A715" s="619" t="s">
        <v>85</v>
      </c>
      <c r="B715" s="619" t="s">
        <v>7654</v>
      </c>
      <c r="C715" s="619" t="s">
        <v>1985</v>
      </c>
      <c r="D715" s="619" t="s">
        <v>426</v>
      </c>
      <c r="E715" s="64">
        <v>2025</v>
      </c>
      <c r="F715" s="683">
        <v>46605</v>
      </c>
      <c r="G715" s="619" t="s">
        <v>7317</v>
      </c>
    </row>
    <row r="716" spans="1:7" ht="15.75" x14ac:dyDescent="0.25">
      <c r="A716" s="619" t="s">
        <v>85</v>
      </c>
      <c r="B716" s="619" t="s">
        <v>7653</v>
      </c>
      <c r="C716" s="619" t="s">
        <v>1985</v>
      </c>
      <c r="D716" s="619" t="s">
        <v>110</v>
      </c>
      <c r="E716" s="64">
        <v>2025</v>
      </c>
      <c r="F716" s="683">
        <v>45005</v>
      </c>
      <c r="G716" s="619" t="s">
        <v>7317</v>
      </c>
    </row>
    <row r="717" spans="1:7" ht="15.75" x14ac:dyDescent="0.25">
      <c r="A717" s="618" t="s">
        <v>85</v>
      </c>
      <c r="B717" s="618" t="s">
        <v>9713</v>
      </c>
      <c r="C717" s="618" t="s">
        <v>1985</v>
      </c>
      <c r="D717" s="618" t="s">
        <v>426</v>
      </c>
      <c r="E717" s="631">
        <v>2025</v>
      </c>
      <c r="F717" s="683">
        <v>49015</v>
      </c>
      <c r="G717" s="618" t="s">
        <v>7317</v>
      </c>
    </row>
    <row r="718" spans="1:7" ht="15.75" x14ac:dyDescent="0.25">
      <c r="A718" s="619" t="s">
        <v>85</v>
      </c>
      <c r="B718" s="619" t="s">
        <v>7657</v>
      </c>
      <c r="C718" s="619" t="s">
        <v>3721</v>
      </c>
      <c r="D718" s="619" t="s">
        <v>426</v>
      </c>
      <c r="E718" s="64">
        <v>2025</v>
      </c>
      <c r="F718" s="683">
        <v>51855</v>
      </c>
      <c r="G718" s="619" t="s">
        <v>7317</v>
      </c>
    </row>
    <row r="719" spans="1:7" ht="15.75" x14ac:dyDescent="0.25">
      <c r="A719" s="619" t="s">
        <v>85</v>
      </c>
      <c r="B719" s="619" t="s">
        <v>7658</v>
      </c>
      <c r="C719" s="619" t="s">
        <v>1985</v>
      </c>
      <c r="D719" s="619" t="s">
        <v>426</v>
      </c>
      <c r="E719" s="64">
        <v>2025</v>
      </c>
      <c r="F719" s="683">
        <v>52105</v>
      </c>
      <c r="G719" s="619" t="s">
        <v>7317</v>
      </c>
    </row>
    <row r="720" spans="1:7" ht="15.75" x14ac:dyDescent="0.25">
      <c r="A720" s="619" t="s">
        <v>85</v>
      </c>
      <c r="B720" s="619" t="s">
        <v>7655</v>
      </c>
      <c r="C720" s="619" t="s">
        <v>1985</v>
      </c>
      <c r="D720" s="619" t="s">
        <v>426</v>
      </c>
      <c r="E720" s="631">
        <v>2025</v>
      </c>
      <c r="F720" s="683">
        <v>45965</v>
      </c>
      <c r="G720" s="619" t="s">
        <v>7317</v>
      </c>
    </row>
    <row r="721" spans="1:7" ht="15.75" x14ac:dyDescent="0.25">
      <c r="A721" s="619" t="s">
        <v>85</v>
      </c>
      <c r="B721" s="619" t="s">
        <v>7656</v>
      </c>
      <c r="C721" s="619" t="s">
        <v>3721</v>
      </c>
      <c r="D721" s="619" t="s">
        <v>426</v>
      </c>
      <c r="E721" s="64">
        <v>2025</v>
      </c>
      <c r="F721" s="683">
        <v>48765</v>
      </c>
      <c r="G721" s="619" t="s">
        <v>7317</v>
      </c>
    </row>
    <row r="722" spans="1:7" ht="15.75" x14ac:dyDescent="0.25">
      <c r="A722" s="618" t="s">
        <v>85</v>
      </c>
      <c r="B722" s="618" t="s">
        <v>9714</v>
      </c>
      <c r="C722" s="618" t="s">
        <v>1985</v>
      </c>
      <c r="D722" s="618" t="s">
        <v>426</v>
      </c>
      <c r="E722" s="64">
        <v>2025</v>
      </c>
      <c r="F722" s="683">
        <v>61255</v>
      </c>
      <c r="G722" s="618" t="s">
        <v>7317</v>
      </c>
    </row>
    <row r="723" spans="1:7" ht="15.75" x14ac:dyDescent="0.25">
      <c r="A723" s="618" t="s">
        <v>85</v>
      </c>
      <c r="B723" s="618" t="s">
        <v>9715</v>
      </c>
      <c r="C723" s="618" t="s">
        <v>1985</v>
      </c>
      <c r="D723" s="618" t="s">
        <v>426</v>
      </c>
      <c r="E723" s="64">
        <v>2025</v>
      </c>
      <c r="F723" s="683">
        <v>61255</v>
      </c>
      <c r="G723" s="618" t="s">
        <v>7317</v>
      </c>
    </row>
    <row r="724" spans="1:7" ht="15.75" x14ac:dyDescent="0.25">
      <c r="A724" s="619" t="s">
        <v>85</v>
      </c>
      <c r="B724" s="619" t="s">
        <v>7660</v>
      </c>
      <c r="C724" s="619" t="s">
        <v>1985</v>
      </c>
      <c r="D724" s="619" t="s">
        <v>426</v>
      </c>
      <c r="E724" s="64">
        <v>2025</v>
      </c>
      <c r="F724" s="683">
        <v>62505</v>
      </c>
      <c r="G724" s="619" t="s">
        <v>7317</v>
      </c>
    </row>
    <row r="725" spans="1:7" ht="15.75" x14ac:dyDescent="0.25">
      <c r="A725" s="619" t="s">
        <v>85</v>
      </c>
      <c r="B725" s="619" t="s">
        <v>7659</v>
      </c>
      <c r="C725" s="619" t="s">
        <v>1985</v>
      </c>
      <c r="D725" s="619" t="s">
        <v>426</v>
      </c>
      <c r="E725" s="631">
        <v>2025</v>
      </c>
      <c r="F725" s="683">
        <v>61255</v>
      </c>
      <c r="G725" s="619" t="s">
        <v>7317</v>
      </c>
    </row>
    <row r="726" spans="1:7" ht="15.75" x14ac:dyDescent="0.25">
      <c r="A726" s="619" t="s">
        <v>85</v>
      </c>
      <c r="B726" s="619" t="s">
        <v>6245</v>
      </c>
      <c r="C726" s="619" t="s">
        <v>3761</v>
      </c>
      <c r="D726" s="619" t="s">
        <v>426</v>
      </c>
      <c r="E726" s="64">
        <v>2025</v>
      </c>
      <c r="F726" s="683">
        <v>49960</v>
      </c>
      <c r="G726" s="619" t="s">
        <v>7433</v>
      </c>
    </row>
    <row r="727" spans="1:7" ht="15.75" x14ac:dyDescent="0.25">
      <c r="A727" s="619" t="s">
        <v>85</v>
      </c>
      <c r="B727" s="619" t="s">
        <v>7661</v>
      </c>
      <c r="C727" s="619" t="s">
        <v>3764</v>
      </c>
      <c r="D727" s="619" t="s">
        <v>438</v>
      </c>
      <c r="E727" s="64">
        <v>2025</v>
      </c>
      <c r="F727" s="683">
        <v>69645</v>
      </c>
      <c r="G727" s="619" t="s">
        <v>7433</v>
      </c>
    </row>
    <row r="728" spans="1:7" ht="15.75" x14ac:dyDescent="0.25">
      <c r="A728" s="619" t="s">
        <v>85</v>
      </c>
      <c r="B728" s="619" t="s">
        <v>7662</v>
      </c>
      <c r="C728" s="619" t="s">
        <v>3764</v>
      </c>
      <c r="D728" s="619" t="s">
        <v>438</v>
      </c>
      <c r="E728" s="64">
        <v>2025</v>
      </c>
      <c r="F728" s="683">
        <v>102520</v>
      </c>
      <c r="G728" s="619" t="s">
        <v>7433</v>
      </c>
    </row>
    <row r="729" spans="1:7" ht="15.75" x14ac:dyDescent="0.25">
      <c r="A729" s="619" t="s">
        <v>85</v>
      </c>
      <c r="B729" s="619" t="s">
        <v>6272</v>
      </c>
      <c r="C729" s="619" t="s">
        <v>2114</v>
      </c>
      <c r="D729" s="619" t="s">
        <v>438</v>
      </c>
      <c r="E729" s="64">
        <v>2025</v>
      </c>
      <c r="F729" s="683">
        <v>47270</v>
      </c>
      <c r="G729" s="619" t="s">
        <v>7433</v>
      </c>
    </row>
    <row r="730" spans="1:7" ht="15.75" x14ac:dyDescent="0.25">
      <c r="A730" s="619" t="s">
        <v>85</v>
      </c>
      <c r="B730" s="619" t="s">
        <v>6243</v>
      </c>
      <c r="C730" s="619" t="s">
        <v>3761</v>
      </c>
      <c r="D730" s="619" t="s">
        <v>426</v>
      </c>
      <c r="E730" s="64">
        <v>2025</v>
      </c>
      <c r="F730" s="683">
        <v>52365</v>
      </c>
      <c r="G730" s="619" t="s">
        <v>7433</v>
      </c>
    </row>
    <row r="731" spans="1:7" ht="15.75" x14ac:dyDescent="0.25">
      <c r="A731" s="619" t="s">
        <v>85</v>
      </c>
      <c r="B731" s="619" t="s">
        <v>6241</v>
      </c>
      <c r="C731" s="619" t="s">
        <v>3761</v>
      </c>
      <c r="D731" s="619" t="s">
        <v>438</v>
      </c>
      <c r="E731" s="631">
        <v>2025</v>
      </c>
      <c r="F731" s="683">
        <v>50200</v>
      </c>
      <c r="G731" s="619" t="s">
        <v>7433</v>
      </c>
    </row>
    <row r="732" spans="1:7" ht="15.75" x14ac:dyDescent="0.25">
      <c r="A732" s="618" t="s">
        <v>85</v>
      </c>
      <c r="B732" s="618" t="s">
        <v>9716</v>
      </c>
      <c r="C732" s="618" t="s">
        <v>1985</v>
      </c>
      <c r="D732" s="618" t="s">
        <v>426</v>
      </c>
      <c r="E732" s="64">
        <v>2025</v>
      </c>
      <c r="F732" s="683">
        <v>62380</v>
      </c>
      <c r="G732" s="618" t="s">
        <v>7317</v>
      </c>
    </row>
    <row r="733" spans="1:7" ht="15.75" x14ac:dyDescent="0.25">
      <c r="A733" s="619" t="s">
        <v>85</v>
      </c>
      <c r="B733" s="619" t="s">
        <v>7663</v>
      </c>
      <c r="C733" s="619" t="s">
        <v>1985</v>
      </c>
      <c r="D733" s="619" t="s">
        <v>426</v>
      </c>
      <c r="E733" s="631">
        <v>2025</v>
      </c>
      <c r="F733" s="683">
        <v>53250</v>
      </c>
      <c r="G733" s="619" t="s">
        <v>7317</v>
      </c>
    </row>
    <row r="734" spans="1:7" ht="15.75" x14ac:dyDescent="0.25">
      <c r="A734" s="619" t="s">
        <v>85</v>
      </c>
      <c r="B734" s="619" t="s">
        <v>7458</v>
      </c>
      <c r="C734" s="619" t="s">
        <v>1985</v>
      </c>
      <c r="D734" s="619" t="s">
        <v>426</v>
      </c>
      <c r="E734" s="64">
        <v>2025</v>
      </c>
      <c r="F734" s="683">
        <v>62380</v>
      </c>
      <c r="G734" s="619" t="s">
        <v>7317</v>
      </c>
    </row>
    <row r="735" spans="1:7" ht="15.75" x14ac:dyDescent="0.25">
      <c r="A735" s="619" t="s">
        <v>85</v>
      </c>
      <c r="B735" s="619" t="s">
        <v>7664</v>
      </c>
      <c r="C735" s="619" t="s">
        <v>1985</v>
      </c>
      <c r="D735" s="619" t="s">
        <v>426</v>
      </c>
      <c r="E735" s="64">
        <v>2025</v>
      </c>
      <c r="F735" s="683">
        <v>55400</v>
      </c>
      <c r="G735" s="619" t="s">
        <v>7317</v>
      </c>
    </row>
    <row r="736" spans="1:7" ht="15.75" x14ac:dyDescent="0.25">
      <c r="A736" s="619" t="s">
        <v>85</v>
      </c>
      <c r="B736" s="619" t="s">
        <v>7665</v>
      </c>
      <c r="C736" s="619" t="s">
        <v>1985</v>
      </c>
      <c r="D736" s="619" t="s">
        <v>426</v>
      </c>
      <c r="E736" s="64">
        <v>2025</v>
      </c>
      <c r="F736" s="683">
        <v>57250</v>
      </c>
      <c r="G736" s="619" t="s">
        <v>7317</v>
      </c>
    </row>
    <row r="737" spans="1:7" ht="15.75" x14ac:dyDescent="0.25">
      <c r="A737" s="618" t="s">
        <v>85</v>
      </c>
      <c r="B737" s="618" t="s">
        <v>9717</v>
      </c>
      <c r="C737" s="618" t="s">
        <v>1985</v>
      </c>
      <c r="D737" s="618" t="s">
        <v>426</v>
      </c>
      <c r="E737" s="631">
        <v>2025</v>
      </c>
      <c r="F737" s="683">
        <v>71730</v>
      </c>
      <c r="G737" s="618" t="s">
        <v>7317</v>
      </c>
    </row>
    <row r="738" spans="1:7" ht="15.75" x14ac:dyDescent="0.25">
      <c r="A738" s="619" t="s">
        <v>85</v>
      </c>
      <c r="B738" s="619" t="s">
        <v>7673</v>
      </c>
      <c r="C738" s="619" t="s">
        <v>1985</v>
      </c>
      <c r="D738" s="619" t="s">
        <v>426</v>
      </c>
      <c r="E738" s="64">
        <v>2025</v>
      </c>
      <c r="F738" s="683">
        <v>72580</v>
      </c>
      <c r="G738" s="619" t="s">
        <v>7277</v>
      </c>
    </row>
    <row r="739" spans="1:7" ht="15.75" x14ac:dyDescent="0.25">
      <c r="A739" s="618" t="s">
        <v>85</v>
      </c>
      <c r="B739" s="618" t="s">
        <v>9718</v>
      </c>
      <c r="C739" s="618" t="s">
        <v>1985</v>
      </c>
      <c r="D739" s="618" t="s">
        <v>426</v>
      </c>
      <c r="E739" s="64">
        <v>2025</v>
      </c>
      <c r="F739" s="683">
        <v>65250</v>
      </c>
      <c r="G739" s="618" t="s">
        <v>7317</v>
      </c>
    </row>
    <row r="740" spans="1:7" ht="15.75" x14ac:dyDescent="0.25">
      <c r="A740" s="619" t="s">
        <v>85</v>
      </c>
      <c r="B740" s="619" t="s">
        <v>7666</v>
      </c>
      <c r="C740" s="619" t="s">
        <v>3721</v>
      </c>
      <c r="D740" s="619" t="s">
        <v>426</v>
      </c>
      <c r="E740" s="631">
        <v>2025</v>
      </c>
      <c r="F740" s="683">
        <v>65250</v>
      </c>
      <c r="G740" s="619" t="s">
        <v>7317</v>
      </c>
    </row>
    <row r="741" spans="1:7" ht="15.75" x14ac:dyDescent="0.25">
      <c r="A741" s="618" t="s">
        <v>85</v>
      </c>
      <c r="B741" s="618" t="s">
        <v>9719</v>
      </c>
      <c r="C741" s="618" t="s">
        <v>3721</v>
      </c>
      <c r="D741" s="618" t="s">
        <v>426</v>
      </c>
      <c r="E741" s="64">
        <v>2025</v>
      </c>
      <c r="F741" s="683">
        <v>73800</v>
      </c>
      <c r="G741" s="618" t="s">
        <v>7317</v>
      </c>
    </row>
    <row r="742" spans="1:7" ht="15.75" x14ac:dyDescent="0.25">
      <c r="A742" s="618" t="s">
        <v>85</v>
      </c>
      <c r="B742" s="618" t="s">
        <v>9720</v>
      </c>
      <c r="C742" s="618" t="s">
        <v>3721</v>
      </c>
      <c r="D742" s="618" t="s">
        <v>426</v>
      </c>
      <c r="E742" s="64">
        <v>2025</v>
      </c>
      <c r="F742" s="683">
        <v>70500</v>
      </c>
      <c r="G742" s="618" t="s">
        <v>7317</v>
      </c>
    </row>
    <row r="743" spans="1:7" ht="15.75" x14ac:dyDescent="0.25">
      <c r="A743" s="618" t="s">
        <v>85</v>
      </c>
      <c r="B743" s="618" t="s">
        <v>9721</v>
      </c>
      <c r="C743" s="618" t="s">
        <v>3761</v>
      </c>
      <c r="D743" s="618" t="s">
        <v>426</v>
      </c>
      <c r="E743" s="631">
        <v>2025</v>
      </c>
      <c r="F743" s="683">
        <v>79200</v>
      </c>
      <c r="G743" s="618" t="s">
        <v>7317</v>
      </c>
    </row>
    <row r="744" spans="1:7" ht="15.75" x14ac:dyDescent="0.25">
      <c r="A744" s="618" t="s">
        <v>85</v>
      </c>
      <c r="B744" s="618" t="s">
        <v>9722</v>
      </c>
      <c r="C744" s="618" t="s">
        <v>2114</v>
      </c>
      <c r="D744" s="618" t="s">
        <v>426</v>
      </c>
      <c r="E744" s="64">
        <v>2025</v>
      </c>
      <c r="F744" s="683">
        <v>41900</v>
      </c>
      <c r="G744" s="618" t="s">
        <v>7317</v>
      </c>
    </row>
    <row r="745" spans="1:7" ht="15.75" x14ac:dyDescent="0.25">
      <c r="A745" s="618" t="s">
        <v>85</v>
      </c>
      <c r="B745" s="618" t="s">
        <v>9723</v>
      </c>
      <c r="C745" s="618" t="s">
        <v>2114</v>
      </c>
      <c r="D745" s="618" t="s">
        <v>43</v>
      </c>
      <c r="E745" s="64">
        <v>2025</v>
      </c>
      <c r="F745" s="683">
        <v>40500</v>
      </c>
      <c r="G745" s="618" t="s">
        <v>7317</v>
      </c>
    </row>
    <row r="746" spans="1:7" ht="15.75" x14ac:dyDescent="0.25">
      <c r="A746" s="619" t="s">
        <v>85</v>
      </c>
      <c r="B746" s="619" t="s">
        <v>7672</v>
      </c>
      <c r="C746" s="619" t="s">
        <v>2114</v>
      </c>
      <c r="D746" s="619" t="s">
        <v>426</v>
      </c>
      <c r="E746" s="64">
        <v>2025</v>
      </c>
      <c r="F746" s="683">
        <v>46870</v>
      </c>
      <c r="G746" s="619" t="s">
        <v>7317</v>
      </c>
    </row>
    <row r="747" spans="1:7" ht="15.75" x14ac:dyDescent="0.25">
      <c r="A747" s="619" t="s">
        <v>85</v>
      </c>
      <c r="B747" s="619" t="s">
        <v>7671</v>
      </c>
      <c r="C747" s="619" t="s">
        <v>2114</v>
      </c>
      <c r="D747" s="619" t="s">
        <v>110</v>
      </c>
      <c r="E747" s="64">
        <v>2025</v>
      </c>
      <c r="F747" s="683">
        <v>45470</v>
      </c>
      <c r="G747" s="619" t="s">
        <v>7317</v>
      </c>
    </row>
    <row r="748" spans="1:7" ht="15.75" x14ac:dyDescent="0.25">
      <c r="A748" s="619" t="s">
        <v>85</v>
      </c>
      <c r="B748" s="619" t="s">
        <v>7668</v>
      </c>
      <c r="C748" s="619" t="s">
        <v>2114</v>
      </c>
      <c r="D748" s="619" t="s">
        <v>426</v>
      </c>
      <c r="E748" s="64">
        <v>2025</v>
      </c>
      <c r="F748" s="683">
        <v>39440</v>
      </c>
      <c r="G748" s="619" t="s">
        <v>7317</v>
      </c>
    </row>
    <row r="749" spans="1:7" ht="15.75" x14ac:dyDescent="0.25">
      <c r="A749" s="619" t="s">
        <v>85</v>
      </c>
      <c r="B749" s="619" t="s">
        <v>7667</v>
      </c>
      <c r="C749" s="619" t="s">
        <v>2114</v>
      </c>
      <c r="D749" s="619" t="s">
        <v>110</v>
      </c>
      <c r="E749" s="64">
        <v>2025</v>
      </c>
      <c r="F749" s="683">
        <v>38040</v>
      </c>
      <c r="G749" s="619" t="s">
        <v>7317</v>
      </c>
    </row>
    <row r="750" spans="1:7" ht="15.75" x14ac:dyDescent="0.25">
      <c r="A750" s="619" t="s">
        <v>85</v>
      </c>
      <c r="B750" s="619" t="s">
        <v>7670</v>
      </c>
      <c r="C750" s="619" t="s">
        <v>2114</v>
      </c>
      <c r="D750" s="619" t="s">
        <v>426</v>
      </c>
      <c r="E750" s="631">
        <v>2025</v>
      </c>
      <c r="F750" s="683">
        <v>41900</v>
      </c>
      <c r="G750" s="619" t="s">
        <v>7317</v>
      </c>
    </row>
    <row r="751" spans="1:7" ht="15.75" x14ac:dyDescent="0.25">
      <c r="A751" s="619" t="s">
        <v>85</v>
      </c>
      <c r="B751" s="619" t="s">
        <v>7669</v>
      </c>
      <c r="C751" s="619" t="s">
        <v>2114</v>
      </c>
      <c r="D751" s="619" t="s">
        <v>110</v>
      </c>
      <c r="E751" s="64">
        <v>2025</v>
      </c>
      <c r="F751" s="683">
        <v>40500</v>
      </c>
      <c r="G751" s="619" t="s">
        <v>7317</v>
      </c>
    </row>
    <row r="752" spans="1:7" ht="15.75" x14ac:dyDescent="0.25">
      <c r="A752" s="619" t="s">
        <v>6867</v>
      </c>
      <c r="B752" s="619" t="s">
        <v>7485</v>
      </c>
      <c r="C752" s="619" t="s">
        <v>1981</v>
      </c>
      <c r="D752" s="619" t="s">
        <v>426</v>
      </c>
      <c r="E752" s="631">
        <v>2025</v>
      </c>
      <c r="F752" s="683">
        <v>83225</v>
      </c>
      <c r="G752" s="619" t="s">
        <v>7317</v>
      </c>
    </row>
    <row r="753" spans="1:7" ht="15.75" x14ac:dyDescent="0.25">
      <c r="A753" s="619" t="s">
        <v>6867</v>
      </c>
      <c r="B753" s="619" t="s">
        <v>7680</v>
      </c>
      <c r="C753" s="619" t="s">
        <v>1981</v>
      </c>
      <c r="D753" s="619" t="s">
        <v>438</v>
      </c>
      <c r="E753" s="631">
        <v>2025</v>
      </c>
      <c r="F753" s="683">
        <v>55840</v>
      </c>
      <c r="G753" s="619" t="s">
        <v>7317</v>
      </c>
    </row>
    <row r="754" spans="1:7" ht="15.75" x14ac:dyDescent="0.25">
      <c r="A754" s="619" t="s">
        <v>6867</v>
      </c>
      <c r="B754" s="619" t="s">
        <v>7680</v>
      </c>
      <c r="C754" s="619" t="s">
        <v>1981</v>
      </c>
      <c r="D754" s="619" t="s">
        <v>426</v>
      </c>
      <c r="E754" s="64">
        <v>2025</v>
      </c>
      <c r="F754" s="683">
        <v>58345</v>
      </c>
      <c r="G754" s="619" t="s">
        <v>7317</v>
      </c>
    </row>
    <row r="755" spans="1:7" ht="15.75" x14ac:dyDescent="0.25">
      <c r="A755" s="619" t="s">
        <v>6867</v>
      </c>
      <c r="B755" s="619" t="s">
        <v>7483</v>
      </c>
      <c r="C755" s="619" t="s">
        <v>1981</v>
      </c>
      <c r="D755" s="619" t="s">
        <v>438</v>
      </c>
      <c r="E755" s="64">
        <v>2025</v>
      </c>
      <c r="F755" s="683">
        <v>61505</v>
      </c>
      <c r="G755" s="619" t="s">
        <v>7317</v>
      </c>
    </row>
    <row r="756" spans="1:7" ht="15.75" x14ac:dyDescent="0.25">
      <c r="A756" s="619" t="s">
        <v>6867</v>
      </c>
      <c r="B756" s="619" t="s">
        <v>7483</v>
      </c>
      <c r="C756" s="619" t="s">
        <v>1981</v>
      </c>
      <c r="D756" s="619" t="s">
        <v>426</v>
      </c>
      <c r="E756" s="64">
        <v>2025</v>
      </c>
      <c r="F756" s="683">
        <v>64035</v>
      </c>
      <c r="G756" s="619" t="s">
        <v>7317</v>
      </c>
    </row>
    <row r="757" spans="1:7" ht="15.75" x14ac:dyDescent="0.25">
      <c r="A757" s="619" t="s">
        <v>6867</v>
      </c>
      <c r="B757" s="619" t="s">
        <v>7682</v>
      </c>
      <c r="C757" s="619" t="s">
        <v>1981</v>
      </c>
      <c r="D757" s="619" t="s">
        <v>426</v>
      </c>
      <c r="E757" s="64">
        <v>2025</v>
      </c>
      <c r="F757" s="683">
        <v>81084</v>
      </c>
      <c r="G757" s="619" t="s">
        <v>7317</v>
      </c>
    </row>
    <row r="758" spans="1:7" ht="15.75" x14ac:dyDescent="0.25">
      <c r="A758" s="619" t="s">
        <v>6867</v>
      </c>
      <c r="B758" s="619" t="s">
        <v>7674</v>
      </c>
      <c r="C758" s="619" t="s">
        <v>2114</v>
      </c>
      <c r="D758" s="619" t="s">
        <v>110</v>
      </c>
      <c r="E758" s="64">
        <v>2025</v>
      </c>
      <c r="F758" s="683">
        <v>41490</v>
      </c>
      <c r="G758" s="619" t="s">
        <v>7317</v>
      </c>
    </row>
    <row r="759" spans="1:7" ht="15.75" x14ac:dyDescent="0.25">
      <c r="A759" s="619" t="s">
        <v>6867</v>
      </c>
      <c r="B759" s="619" t="s">
        <v>7674</v>
      </c>
      <c r="C759" s="619" t="s">
        <v>2114</v>
      </c>
      <c r="D759" s="619" t="s">
        <v>426</v>
      </c>
      <c r="E759" s="631">
        <v>2025</v>
      </c>
      <c r="F759" s="683">
        <v>43790</v>
      </c>
      <c r="G759" s="619" t="s">
        <v>7317</v>
      </c>
    </row>
    <row r="760" spans="1:7" ht="15.75" x14ac:dyDescent="0.25">
      <c r="A760" s="619" t="s">
        <v>6867</v>
      </c>
      <c r="B760" s="619" t="s">
        <v>7675</v>
      </c>
      <c r="C760" s="619" t="s">
        <v>2114</v>
      </c>
      <c r="D760" s="619" t="s">
        <v>110</v>
      </c>
      <c r="E760" s="64">
        <v>2025</v>
      </c>
      <c r="F760" s="683">
        <v>45615</v>
      </c>
      <c r="G760" s="619" t="s">
        <v>7317</v>
      </c>
    </row>
    <row r="761" spans="1:7" ht="15.75" x14ac:dyDescent="0.25">
      <c r="A761" s="619" t="s">
        <v>6867</v>
      </c>
      <c r="B761" s="619" t="s">
        <v>7675</v>
      </c>
      <c r="C761" s="619" t="s">
        <v>2114</v>
      </c>
      <c r="D761" s="619" t="s">
        <v>426</v>
      </c>
      <c r="E761" s="64">
        <v>2025</v>
      </c>
      <c r="F761" s="683">
        <v>47915</v>
      </c>
      <c r="G761" s="619" t="s">
        <v>7317</v>
      </c>
    </row>
    <row r="762" spans="1:7" ht="15.75" x14ac:dyDescent="0.25">
      <c r="A762" s="619" t="s">
        <v>6867</v>
      </c>
      <c r="B762" s="619" t="s">
        <v>7676</v>
      </c>
      <c r="C762" s="619" t="s">
        <v>1985</v>
      </c>
      <c r="D762" s="619" t="s">
        <v>426</v>
      </c>
      <c r="E762" s="64">
        <v>2025</v>
      </c>
      <c r="F762" s="683">
        <v>56425</v>
      </c>
      <c r="G762" s="619" t="s">
        <v>7317</v>
      </c>
    </row>
    <row r="763" spans="1:7" ht="15.75" x14ac:dyDescent="0.25">
      <c r="A763" s="619" t="s">
        <v>6867</v>
      </c>
      <c r="B763" s="619" t="s">
        <v>7476</v>
      </c>
      <c r="C763" s="619" t="s">
        <v>2114</v>
      </c>
      <c r="D763" s="619" t="s">
        <v>426</v>
      </c>
      <c r="E763" s="64">
        <v>2025</v>
      </c>
      <c r="F763" s="683">
        <v>76965</v>
      </c>
      <c r="G763" s="619" t="s">
        <v>7317</v>
      </c>
    </row>
    <row r="764" spans="1:7" ht="15.75" x14ac:dyDescent="0.25">
      <c r="A764" s="619" t="s">
        <v>6867</v>
      </c>
      <c r="B764" s="619" t="s">
        <v>7677</v>
      </c>
      <c r="C764" s="619" t="s">
        <v>2114</v>
      </c>
      <c r="D764" s="619" t="s">
        <v>426</v>
      </c>
      <c r="E764" s="631">
        <v>2025</v>
      </c>
      <c r="F764" s="683">
        <v>52915</v>
      </c>
      <c r="G764" s="619" t="s">
        <v>7317</v>
      </c>
    </row>
    <row r="765" spans="1:7" ht="15.75" x14ac:dyDescent="0.25">
      <c r="A765" s="619" t="s">
        <v>6867</v>
      </c>
      <c r="B765" s="619" t="s">
        <v>7681</v>
      </c>
      <c r="C765" s="619" t="s">
        <v>2114</v>
      </c>
      <c r="D765" s="619" t="s">
        <v>426</v>
      </c>
      <c r="E765" s="64">
        <v>2025</v>
      </c>
      <c r="F765" s="683">
        <v>59760</v>
      </c>
      <c r="G765" s="619" t="s">
        <v>7317</v>
      </c>
    </row>
    <row r="766" spans="1:7" ht="15.75" x14ac:dyDescent="0.25">
      <c r="A766" s="619" t="s">
        <v>6867</v>
      </c>
      <c r="B766" s="619" t="s">
        <v>7678</v>
      </c>
      <c r="C766" s="619" t="s">
        <v>2114</v>
      </c>
      <c r="D766" s="619" t="s">
        <v>426</v>
      </c>
      <c r="E766" s="64">
        <v>2025</v>
      </c>
      <c r="F766" s="683">
        <v>57250</v>
      </c>
      <c r="G766" s="619" t="s">
        <v>7317</v>
      </c>
    </row>
    <row r="767" spans="1:7" ht="15.75" x14ac:dyDescent="0.25">
      <c r="A767" s="619" t="s">
        <v>6867</v>
      </c>
      <c r="B767" s="619" t="s">
        <v>7480</v>
      </c>
      <c r="C767" s="619" t="s">
        <v>3761</v>
      </c>
      <c r="D767" s="619" t="s">
        <v>110</v>
      </c>
      <c r="E767" s="64">
        <v>2025</v>
      </c>
      <c r="F767" s="683">
        <v>113495</v>
      </c>
      <c r="G767" s="619" t="s">
        <v>7317</v>
      </c>
    </row>
    <row r="768" spans="1:7" ht="15.75" x14ac:dyDescent="0.25">
      <c r="A768" s="619" t="s">
        <v>6867</v>
      </c>
      <c r="B768" s="619" t="s">
        <v>7481</v>
      </c>
      <c r="C768" s="619" t="s">
        <v>3761</v>
      </c>
      <c r="D768" s="619" t="s">
        <v>110</v>
      </c>
      <c r="E768" s="64">
        <v>2025</v>
      </c>
      <c r="F768" s="683">
        <v>116495</v>
      </c>
      <c r="G768" s="619" t="s">
        <v>7317</v>
      </c>
    </row>
    <row r="769" spans="1:7" ht="15.75" x14ac:dyDescent="0.25">
      <c r="A769" s="619" t="s">
        <v>6867</v>
      </c>
      <c r="B769" s="619" t="s">
        <v>7479</v>
      </c>
      <c r="C769" s="619" t="s">
        <v>3761</v>
      </c>
      <c r="D769" s="619" t="s">
        <v>44</v>
      </c>
      <c r="E769" s="64">
        <v>2025</v>
      </c>
      <c r="F769" s="683">
        <v>101095</v>
      </c>
      <c r="G769" s="619" t="s">
        <v>7317</v>
      </c>
    </row>
    <row r="770" spans="1:7" ht="15.75" x14ac:dyDescent="0.25">
      <c r="A770" s="619" t="s">
        <v>6867</v>
      </c>
      <c r="B770" s="619" t="s">
        <v>7679</v>
      </c>
      <c r="C770" s="619" t="s">
        <v>3761</v>
      </c>
      <c r="D770" s="619" t="s">
        <v>110</v>
      </c>
      <c r="E770" s="64">
        <v>2025</v>
      </c>
      <c r="F770" s="683">
        <v>85765</v>
      </c>
      <c r="G770" s="619" t="s">
        <v>7317</v>
      </c>
    </row>
    <row r="771" spans="1:7" ht="15.75" x14ac:dyDescent="0.25">
      <c r="A771" s="619" t="s">
        <v>6867</v>
      </c>
      <c r="B771" s="619" t="s">
        <v>7478</v>
      </c>
      <c r="C771" s="619" t="s">
        <v>3761</v>
      </c>
      <c r="D771" s="619" t="s">
        <v>426</v>
      </c>
      <c r="E771" s="631">
        <v>2025</v>
      </c>
      <c r="F771" s="683">
        <v>98095</v>
      </c>
      <c r="G771" s="619" t="s">
        <v>7317</v>
      </c>
    </row>
    <row r="772" spans="1:7" ht="15.75" x14ac:dyDescent="0.25">
      <c r="A772" s="618" t="s">
        <v>7208</v>
      </c>
      <c r="B772" s="618" t="s">
        <v>9724</v>
      </c>
      <c r="C772" s="618" t="s">
        <v>1985</v>
      </c>
      <c r="D772" s="618" t="s">
        <v>426</v>
      </c>
      <c r="E772" s="64">
        <v>2025</v>
      </c>
      <c r="F772" s="683">
        <v>58020</v>
      </c>
      <c r="G772" s="618" t="s">
        <v>6882</v>
      </c>
    </row>
    <row r="773" spans="1:7" ht="15.75" x14ac:dyDescent="0.25">
      <c r="A773" s="618" t="s">
        <v>7208</v>
      </c>
      <c r="B773" s="618" t="s">
        <v>9725</v>
      </c>
      <c r="C773" s="618" t="s">
        <v>2114</v>
      </c>
      <c r="D773" s="618" t="s">
        <v>426</v>
      </c>
      <c r="E773" s="631">
        <v>2025</v>
      </c>
      <c r="F773" s="683">
        <v>79845</v>
      </c>
      <c r="G773" s="618" t="s">
        <v>6882</v>
      </c>
    </row>
    <row r="774" spans="1:7" ht="15.75" x14ac:dyDescent="0.25">
      <c r="A774" s="618" t="s">
        <v>7208</v>
      </c>
      <c r="B774" s="618" t="s">
        <v>7681</v>
      </c>
      <c r="C774" s="618" t="s">
        <v>2114</v>
      </c>
      <c r="D774" s="618" t="s">
        <v>426</v>
      </c>
      <c r="E774" s="64">
        <v>2025</v>
      </c>
      <c r="F774" s="683">
        <v>56010</v>
      </c>
      <c r="G774" s="618" t="s">
        <v>6882</v>
      </c>
    </row>
    <row r="775" spans="1:7" ht="15.75" x14ac:dyDescent="0.25">
      <c r="A775" s="618" t="s">
        <v>7208</v>
      </c>
      <c r="B775" s="618" t="s">
        <v>9726</v>
      </c>
      <c r="C775" s="618" t="s">
        <v>2114</v>
      </c>
      <c r="D775" s="618" t="s">
        <v>426</v>
      </c>
      <c r="E775" s="64">
        <v>2025</v>
      </c>
      <c r="F775" s="683">
        <v>60345</v>
      </c>
      <c r="G775" s="618" t="s">
        <v>6882</v>
      </c>
    </row>
    <row r="776" spans="1:7" ht="15.75" x14ac:dyDescent="0.25">
      <c r="A776" s="620" t="s">
        <v>871</v>
      </c>
      <c r="B776" s="620" t="s">
        <v>8298</v>
      </c>
      <c r="C776" s="620" t="s">
        <v>3782</v>
      </c>
      <c r="D776" s="620" t="s">
        <v>426</v>
      </c>
      <c r="E776" s="64">
        <v>2025</v>
      </c>
      <c r="F776" s="683">
        <v>34250</v>
      </c>
      <c r="G776" s="620" t="s">
        <v>7746</v>
      </c>
    </row>
    <row r="777" spans="1:7" ht="15.75" x14ac:dyDescent="0.25">
      <c r="A777" s="620" t="s">
        <v>871</v>
      </c>
      <c r="B777" s="620" t="s">
        <v>8298</v>
      </c>
      <c r="C777" s="620" t="s">
        <v>3782</v>
      </c>
      <c r="D777" s="620" t="s">
        <v>426</v>
      </c>
      <c r="E777" s="631">
        <v>2025</v>
      </c>
      <c r="F777" s="683">
        <v>35450</v>
      </c>
      <c r="G777" s="620" t="s">
        <v>7748</v>
      </c>
    </row>
    <row r="778" spans="1:7" ht="15.75" x14ac:dyDescent="0.25">
      <c r="A778" s="620" t="s">
        <v>871</v>
      </c>
      <c r="B778" s="620" t="s">
        <v>7745</v>
      </c>
      <c r="C778" s="620" t="s">
        <v>3782</v>
      </c>
      <c r="D778" s="620" t="s">
        <v>110</v>
      </c>
      <c r="E778" s="64">
        <v>2025</v>
      </c>
      <c r="F778" s="683">
        <v>26670</v>
      </c>
      <c r="G778" s="620" t="s">
        <v>7746</v>
      </c>
    </row>
    <row r="779" spans="1:7" ht="15.75" x14ac:dyDescent="0.25">
      <c r="A779" s="620" t="s">
        <v>871</v>
      </c>
      <c r="B779" s="620" t="s">
        <v>8296</v>
      </c>
      <c r="C779" s="620" t="s">
        <v>3782</v>
      </c>
      <c r="D779" s="620" t="s">
        <v>110</v>
      </c>
      <c r="E779" s="631">
        <v>2025</v>
      </c>
      <c r="F779" s="683">
        <v>31560</v>
      </c>
      <c r="G779" s="620" t="s">
        <v>7746</v>
      </c>
    </row>
    <row r="780" spans="1:7" ht="15.75" x14ac:dyDescent="0.25">
      <c r="A780" s="620" t="s">
        <v>871</v>
      </c>
      <c r="B780" s="620" t="s">
        <v>8296</v>
      </c>
      <c r="C780" s="620" t="s">
        <v>3782</v>
      </c>
      <c r="D780" s="620" t="s">
        <v>426</v>
      </c>
      <c r="E780" s="64">
        <v>2025</v>
      </c>
      <c r="F780" s="683">
        <v>32760</v>
      </c>
      <c r="G780" s="620" t="s">
        <v>7748</v>
      </c>
    </row>
    <row r="781" spans="1:7" ht="15.75" x14ac:dyDescent="0.25">
      <c r="A781" s="620" t="s">
        <v>871</v>
      </c>
      <c r="B781" s="620" t="s">
        <v>8295</v>
      </c>
      <c r="C781" s="620" t="s">
        <v>3782</v>
      </c>
      <c r="D781" s="620" t="s">
        <v>110</v>
      </c>
      <c r="E781" s="64">
        <v>2025</v>
      </c>
      <c r="F781" s="683">
        <v>28690</v>
      </c>
      <c r="G781" s="620" t="s">
        <v>7746</v>
      </c>
    </row>
    <row r="782" spans="1:7" ht="15.75" x14ac:dyDescent="0.25">
      <c r="A782" s="620" t="s">
        <v>871</v>
      </c>
      <c r="B782" s="620" t="s">
        <v>8295</v>
      </c>
      <c r="C782" s="620" t="s">
        <v>3782</v>
      </c>
      <c r="D782" s="620" t="s">
        <v>110</v>
      </c>
      <c r="E782" s="64">
        <v>2025</v>
      </c>
      <c r="F782" s="683">
        <v>29890</v>
      </c>
      <c r="G782" s="620" t="s">
        <v>7748</v>
      </c>
    </row>
    <row r="783" spans="1:7" ht="15.75" x14ac:dyDescent="0.25">
      <c r="A783" s="620" t="s">
        <v>871</v>
      </c>
      <c r="B783" s="620" t="s">
        <v>8297</v>
      </c>
      <c r="C783" s="620" t="s">
        <v>3782</v>
      </c>
      <c r="D783" s="620" t="s">
        <v>110</v>
      </c>
      <c r="E783" s="64">
        <v>2025</v>
      </c>
      <c r="F783" s="683">
        <v>32850</v>
      </c>
      <c r="G783" s="620" t="s">
        <v>7748</v>
      </c>
    </row>
    <row r="784" spans="1:7" ht="15.75" x14ac:dyDescent="0.25">
      <c r="A784" s="620" t="s">
        <v>871</v>
      </c>
      <c r="B784" s="620" t="s">
        <v>8294</v>
      </c>
      <c r="C784" s="620" t="s">
        <v>3782</v>
      </c>
      <c r="D784" s="620" t="s">
        <v>110</v>
      </c>
      <c r="E784" s="631">
        <v>2025</v>
      </c>
      <c r="F784" s="683">
        <v>27190</v>
      </c>
      <c r="G784" s="620" t="s">
        <v>7746</v>
      </c>
    </row>
    <row r="785" spans="1:7" ht="15.75" x14ac:dyDescent="0.25">
      <c r="A785" s="620" t="s">
        <v>871</v>
      </c>
      <c r="B785" s="620" t="s">
        <v>8294</v>
      </c>
      <c r="C785" s="620" t="s">
        <v>3782</v>
      </c>
      <c r="D785" s="620" t="s">
        <v>110</v>
      </c>
      <c r="E785" s="64">
        <v>2025</v>
      </c>
      <c r="F785" s="683">
        <v>28190</v>
      </c>
      <c r="G785" s="620" t="s">
        <v>7748</v>
      </c>
    </row>
    <row r="786" spans="1:7" ht="15.75" x14ac:dyDescent="0.25">
      <c r="A786" s="620" t="s">
        <v>871</v>
      </c>
      <c r="B786" s="620" t="s">
        <v>8299</v>
      </c>
      <c r="C786" s="620" t="s">
        <v>3782</v>
      </c>
      <c r="D786" s="620" t="s">
        <v>426</v>
      </c>
      <c r="E786" s="64">
        <v>2025</v>
      </c>
      <c r="F786" s="683">
        <v>37950</v>
      </c>
      <c r="G786" s="620" t="s">
        <v>7746</v>
      </c>
    </row>
    <row r="787" spans="1:7" ht="15.75" x14ac:dyDescent="0.25">
      <c r="A787" s="620" t="s">
        <v>871</v>
      </c>
      <c r="B787" s="620" t="s">
        <v>8299</v>
      </c>
      <c r="C787" s="620" t="s">
        <v>3782</v>
      </c>
      <c r="D787" s="620" t="s">
        <v>426</v>
      </c>
      <c r="E787" s="64">
        <v>2025</v>
      </c>
      <c r="F787" s="683">
        <v>39150</v>
      </c>
      <c r="G787" s="620" t="s">
        <v>7748</v>
      </c>
    </row>
    <row r="788" spans="1:7" ht="15.75" x14ac:dyDescent="0.25">
      <c r="A788" s="620" t="s">
        <v>871</v>
      </c>
      <c r="B788" s="620" t="s">
        <v>8304</v>
      </c>
      <c r="C788" s="620" t="s">
        <v>3782</v>
      </c>
      <c r="D788" s="620" t="s">
        <v>426</v>
      </c>
      <c r="E788" s="631">
        <v>2025</v>
      </c>
      <c r="F788" s="683">
        <v>35290</v>
      </c>
      <c r="G788" s="620" t="s">
        <v>7757</v>
      </c>
    </row>
    <row r="789" spans="1:7" ht="15.75" x14ac:dyDescent="0.25">
      <c r="A789" s="620" t="s">
        <v>871</v>
      </c>
      <c r="B789" s="620" t="s">
        <v>7756</v>
      </c>
      <c r="C789" s="620" t="s">
        <v>3782</v>
      </c>
      <c r="D789" s="620" t="s">
        <v>426</v>
      </c>
      <c r="E789" s="64">
        <v>2025</v>
      </c>
      <c r="F789" s="683">
        <v>27495</v>
      </c>
      <c r="G789" s="620" t="s">
        <v>7757</v>
      </c>
    </row>
    <row r="790" spans="1:7" ht="15.75" x14ac:dyDescent="0.25">
      <c r="A790" s="620" t="s">
        <v>871</v>
      </c>
      <c r="B790" s="620" t="s">
        <v>8302</v>
      </c>
      <c r="C790" s="620" t="s">
        <v>3782</v>
      </c>
      <c r="D790" s="620" t="s">
        <v>426</v>
      </c>
      <c r="E790" s="64">
        <v>2025</v>
      </c>
      <c r="F790" s="683">
        <v>32290</v>
      </c>
      <c r="G790" s="620" t="s">
        <v>7757</v>
      </c>
    </row>
    <row r="791" spans="1:7" ht="15.75" x14ac:dyDescent="0.25">
      <c r="A791" s="620" t="s">
        <v>871</v>
      </c>
      <c r="B791" s="620" t="s">
        <v>8301</v>
      </c>
      <c r="C791" s="620" t="s">
        <v>3782</v>
      </c>
      <c r="D791" s="620" t="s">
        <v>426</v>
      </c>
      <c r="E791" s="64">
        <v>2025</v>
      </c>
      <c r="F791" s="683">
        <v>31290</v>
      </c>
      <c r="G791" s="620" t="s">
        <v>7757</v>
      </c>
    </row>
    <row r="792" spans="1:7" ht="15.75" x14ac:dyDescent="0.25">
      <c r="A792" s="620" t="s">
        <v>871</v>
      </c>
      <c r="B792" s="620" t="s">
        <v>8303</v>
      </c>
      <c r="C792" s="620" t="s">
        <v>3782</v>
      </c>
      <c r="D792" s="620" t="s">
        <v>426</v>
      </c>
      <c r="E792" s="64">
        <v>2025</v>
      </c>
      <c r="F792" s="683">
        <v>34490</v>
      </c>
      <c r="G792" s="620" t="s">
        <v>7757</v>
      </c>
    </row>
    <row r="793" spans="1:7" ht="15.75" x14ac:dyDescent="0.25">
      <c r="A793" s="620" t="s">
        <v>871</v>
      </c>
      <c r="B793" s="620" t="s">
        <v>8300</v>
      </c>
      <c r="C793" s="620" t="s">
        <v>3782</v>
      </c>
      <c r="D793" s="620" t="s">
        <v>426</v>
      </c>
      <c r="E793" s="631">
        <v>2025</v>
      </c>
      <c r="F793" s="683">
        <v>29000</v>
      </c>
      <c r="G793" s="620" t="s">
        <v>7757</v>
      </c>
    </row>
    <row r="794" spans="1:7" ht="15.75" x14ac:dyDescent="0.25">
      <c r="A794" s="620" t="s">
        <v>871</v>
      </c>
      <c r="B794" s="620" t="s">
        <v>8305</v>
      </c>
      <c r="C794" s="620" t="s">
        <v>3782</v>
      </c>
      <c r="D794" s="620" t="s">
        <v>426</v>
      </c>
      <c r="E794" s="64">
        <v>2025</v>
      </c>
      <c r="F794" s="683">
        <v>37490</v>
      </c>
      <c r="G794" s="620" t="s">
        <v>7757</v>
      </c>
    </row>
    <row r="795" spans="1:7" ht="15.75" x14ac:dyDescent="0.25">
      <c r="A795" s="620" t="s">
        <v>871</v>
      </c>
      <c r="B795" s="620" t="s">
        <v>8306</v>
      </c>
      <c r="C795" s="620" t="s">
        <v>3782</v>
      </c>
      <c r="D795" s="620" t="s">
        <v>426</v>
      </c>
      <c r="E795" s="64">
        <v>2025</v>
      </c>
      <c r="F795" s="683">
        <v>39300</v>
      </c>
      <c r="G795" s="620" t="s">
        <v>7757</v>
      </c>
    </row>
    <row r="796" spans="1:7" ht="15.75" x14ac:dyDescent="0.25">
      <c r="A796" s="620" t="s">
        <v>871</v>
      </c>
      <c r="B796" s="620" t="s">
        <v>8307</v>
      </c>
      <c r="C796" s="620" t="s">
        <v>3782</v>
      </c>
      <c r="D796" s="620" t="s">
        <v>426</v>
      </c>
      <c r="E796" s="631">
        <v>2025</v>
      </c>
      <c r="F796" s="683">
        <v>39500</v>
      </c>
      <c r="G796" s="620" t="s">
        <v>7757</v>
      </c>
    </row>
    <row r="797" spans="1:7" ht="15.75" x14ac:dyDescent="0.25">
      <c r="A797" s="620" t="s">
        <v>871</v>
      </c>
      <c r="B797" s="620" t="s">
        <v>7767</v>
      </c>
      <c r="C797" s="620" t="s">
        <v>3782</v>
      </c>
      <c r="D797" s="620" t="s">
        <v>426</v>
      </c>
      <c r="E797" s="64">
        <v>2025</v>
      </c>
      <c r="F797" s="683">
        <v>34450</v>
      </c>
      <c r="G797" s="620" t="s">
        <v>7757</v>
      </c>
    </row>
    <row r="798" spans="1:7" ht="15.75" x14ac:dyDescent="0.25">
      <c r="A798" s="620" t="s">
        <v>871</v>
      </c>
      <c r="B798" s="620" t="s">
        <v>7766</v>
      </c>
      <c r="C798" s="620" t="s">
        <v>3782</v>
      </c>
      <c r="D798" s="620" t="s">
        <v>426</v>
      </c>
      <c r="E798" s="631">
        <v>2025</v>
      </c>
      <c r="F798" s="683">
        <v>33150</v>
      </c>
      <c r="G798" s="620" t="s">
        <v>7757</v>
      </c>
    </row>
    <row r="799" spans="1:7" ht="15.75" x14ac:dyDescent="0.25">
      <c r="A799" s="620" t="s">
        <v>871</v>
      </c>
      <c r="B799" s="620" t="s">
        <v>7768</v>
      </c>
      <c r="C799" s="620" t="s">
        <v>3782</v>
      </c>
      <c r="D799" s="620" t="s">
        <v>426</v>
      </c>
      <c r="E799" s="64">
        <v>2025</v>
      </c>
      <c r="F799" s="683">
        <v>36400</v>
      </c>
      <c r="G799" s="620" t="s">
        <v>7757</v>
      </c>
    </row>
    <row r="800" spans="1:7" ht="15.75" x14ac:dyDescent="0.25">
      <c r="A800" s="620" t="s">
        <v>871</v>
      </c>
      <c r="B800" s="620" t="s">
        <v>7769</v>
      </c>
      <c r="C800" s="620" t="s">
        <v>3782</v>
      </c>
      <c r="D800" s="620" t="s">
        <v>426</v>
      </c>
      <c r="E800" s="64">
        <v>2025</v>
      </c>
      <c r="F800" s="683">
        <v>39000</v>
      </c>
      <c r="G800" s="620" t="s">
        <v>7757</v>
      </c>
    </row>
    <row r="801" spans="1:7" ht="15.75" x14ac:dyDescent="0.25">
      <c r="A801" s="620" t="s">
        <v>871</v>
      </c>
      <c r="B801" s="620" t="s">
        <v>7765</v>
      </c>
      <c r="C801" s="620" t="s">
        <v>3782</v>
      </c>
      <c r="D801" s="620" t="s">
        <v>426</v>
      </c>
      <c r="E801" s="64">
        <v>2025</v>
      </c>
      <c r="F801" s="683">
        <v>31800</v>
      </c>
      <c r="G801" s="620" t="s">
        <v>7757</v>
      </c>
    </row>
    <row r="802" spans="1:7" ht="15.75" x14ac:dyDescent="0.25">
      <c r="A802" s="620" t="s">
        <v>871</v>
      </c>
      <c r="B802" s="620" t="s">
        <v>8308</v>
      </c>
      <c r="C802" s="620" t="s">
        <v>3782</v>
      </c>
      <c r="D802" s="620" t="s">
        <v>426</v>
      </c>
      <c r="E802" s="64">
        <v>2025</v>
      </c>
      <c r="F802" s="683">
        <v>40300</v>
      </c>
      <c r="G802" s="620" t="s">
        <v>7757</v>
      </c>
    </row>
    <row r="803" spans="1:7" ht="15.75" x14ac:dyDescent="0.25">
      <c r="A803" s="620" t="s">
        <v>871</v>
      </c>
      <c r="B803" s="620" t="s">
        <v>7771</v>
      </c>
      <c r="C803" s="620" t="s">
        <v>3782</v>
      </c>
      <c r="D803" s="620" t="s">
        <v>426</v>
      </c>
      <c r="E803" s="64">
        <v>2025</v>
      </c>
      <c r="F803" s="683">
        <v>43100</v>
      </c>
      <c r="G803" s="620" t="s">
        <v>7757</v>
      </c>
    </row>
    <row r="804" spans="1:7" ht="15.75" x14ac:dyDescent="0.25">
      <c r="A804" s="620" t="s">
        <v>871</v>
      </c>
      <c r="B804" s="620" t="s">
        <v>7774</v>
      </c>
      <c r="C804" s="620" t="s">
        <v>3782</v>
      </c>
      <c r="D804" s="620" t="s">
        <v>426</v>
      </c>
      <c r="E804" s="631">
        <v>2025</v>
      </c>
      <c r="F804" s="683">
        <v>34150</v>
      </c>
      <c r="G804" s="620" t="s">
        <v>7757</v>
      </c>
    </row>
    <row r="805" spans="1:7" ht="15.75" x14ac:dyDescent="0.25">
      <c r="A805" s="620" t="s">
        <v>871</v>
      </c>
      <c r="B805" s="620" t="s">
        <v>7776</v>
      </c>
      <c r="C805" s="620" t="s">
        <v>3782</v>
      </c>
      <c r="D805" s="620" t="s">
        <v>426</v>
      </c>
      <c r="E805" s="64">
        <v>2025</v>
      </c>
      <c r="F805" s="683">
        <v>36500</v>
      </c>
      <c r="G805" s="620" t="s">
        <v>7757</v>
      </c>
    </row>
    <row r="806" spans="1:7" ht="15.75" x14ac:dyDescent="0.25">
      <c r="A806" s="620" t="s">
        <v>871</v>
      </c>
      <c r="B806" s="620" t="s">
        <v>7777</v>
      </c>
      <c r="C806" s="620" t="s">
        <v>3782</v>
      </c>
      <c r="D806" s="620" t="s">
        <v>426</v>
      </c>
      <c r="E806" s="64">
        <v>2025</v>
      </c>
      <c r="F806" s="683">
        <v>40000</v>
      </c>
      <c r="G806" s="620" t="s">
        <v>7757</v>
      </c>
    </row>
    <row r="807" spans="1:7" ht="15.75" x14ac:dyDescent="0.25">
      <c r="A807" s="620" t="s">
        <v>871</v>
      </c>
      <c r="B807" s="620" t="s">
        <v>7773</v>
      </c>
      <c r="C807" s="620" t="s">
        <v>3782</v>
      </c>
      <c r="D807" s="620" t="s">
        <v>426</v>
      </c>
      <c r="E807" s="64">
        <v>2025</v>
      </c>
      <c r="F807" s="683">
        <v>32800</v>
      </c>
      <c r="G807" s="620" t="s">
        <v>7757</v>
      </c>
    </row>
    <row r="808" spans="1:7" ht="15.75" x14ac:dyDescent="0.25">
      <c r="A808" s="620" t="s">
        <v>871</v>
      </c>
      <c r="B808" s="620" t="s">
        <v>7778</v>
      </c>
      <c r="C808" s="620" t="s">
        <v>3782</v>
      </c>
      <c r="D808" s="620" t="s">
        <v>426</v>
      </c>
      <c r="E808" s="64">
        <v>2025</v>
      </c>
      <c r="F808" s="683">
        <v>40500</v>
      </c>
      <c r="G808" s="620" t="s">
        <v>7757</v>
      </c>
    </row>
    <row r="809" spans="1:7" ht="15.75" x14ac:dyDescent="0.25">
      <c r="A809" s="620" t="s">
        <v>871</v>
      </c>
      <c r="B809" s="620" t="s">
        <v>7779</v>
      </c>
      <c r="C809" s="620" t="s">
        <v>3782</v>
      </c>
      <c r="D809" s="620" t="s">
        <v>426</v>
      </c>
      <c r="E809" s="631">
        <v>2025</v>
      </c>
      <c r="F809" s="683">
        <v>43300</v>
      </c>
      <c r="G809" s="620" t="s">
        <v>7757</v>
      </c>
    </row>
    <row r="810" spans="1:7" ht="15.75" x14ac:dyDescent="0.25">
      <c r="A810" s="620" t="s">
        <v>871</v>
      </c>
      <c r="B810" s="620" t="s">
        <v>7780</v>
      </c>
      <c r="C810" s="620" t="s">
        <v>3782</v>
      </c>
      <c r="D810" s="620" t="s">
        <v>426</v>
      </c>
      <c r="E810" s="64">
        <v>2025</v>
      </c>
      <c r="F810" s="683">
        <v>43800</v>
      </c>
      <c r="G810" s="620" t="s">
        <v>7757</v>
      </c>
    </row>
    <row r="811" spans="1:7" ht="15.75" x14ac:dyDescent="0.25">
      <c r="A811" s="620" t="s">
        <v>871</v>
      </c>
      <c r="B811" s="620" t="s">
        <v>7781</v>
      </c>
      <c r="C811" s="620" t="s">
        <v>3782</v>
      </c>
      <c r="D811" s="620" t="s">
        <v>426</v>
      </c>
      <c r="E811" s="64">
        <v>2025</v>
      </c>
      <c r="F811" s="683">
        <v>45800</v>
      </c>
      <c r="G811" s="620" t="s">
        <v>7757</v>
      </c>
    </row>
    <row r="812" spans="1:7" ht="15.75" x14ac:dyDescent="0.25">
      <c r="A812" s="665" t="s">
        <v>871</v>
      </c>
      <c r="B812" s="665" t="s">
        <v>9748</v>
      </c>
      <c r="C812" s="665" t="s">
        <v>9749</v>
      </c>
      <c r="D812" s="665" t="s">
        <v>426</v>
      </c>
      <c r="E812" s="64">
        <v>2025</v>
      </c>
      <c r="F812" s="671">
        <v>51201</v>
      </c>
      <c r="G812" s="665" t="s">
        <v>9750</v>
      </c>
    </row>
    <row r="813" spans="1:7" ht="15.75" x14ac:dyDescent="0.25">
      <c r="A813" s="665" t="s">
        <v>871</v>
      </c>
      <c r="B813" s="665" t="s">
        <v>9751</v>
      </c>
      <c r="C813" s="665" t="s">
        <v>9749</v>
      </c>
      <c r="D813" s="665" t="s">
        <v>426</v>
      </c>
      <c r="E813" s="631">
        <v>2025</v>
      </c>
      <c r="F813" s="671">
        <v>52413</v>
      </c>
      <c r="G813" s="665" t="s">
        <v>9750</v>
      </c>
    </row>
    <row r="814" spans="1:7" ht="15.75" x14ac:dyDescent="0.25">
      <c r="A814" s="665" t="s">
        <v>871</v>
      </c>
      <c r="B814" s="665" t="s">
        <v>9752</v>
      </c>
      <c r="C814" s="665" t="s">
        <v>9749</v>
      </c>
      <c r="D814" s="665" t="s">
        <v>426</v>
      </c>
      <c r="E814" s="64">
        <v>2025</v>
      </c>
      <c r="F814" s="671">
        <v>58880</v>
      </c>
      <c r="G814" s="665" t="s">
        <v>9750</v>
      </c>
    </row>
    <row r="815" spans="1:7" ht="15.75" x14ac:dyDescent="0.25">
      <c r="A815" s="665" t="s">
        <v>871</v>
      </c>
      <c r="B815" s="665" t="s">
        <v>9753</v>
      </c>
      <c r="C815" s="665" t="s">
        <v>9749</v>
      </c>
      <c r="D815" s="665" t="s">
        <v>426</v>
      </c>
      <c r="E815" s="64">
        <v>2025</v>
      </c>
      <c r="F815" s="671">
        <v>56758</v>
      </c>
      <c r="G815" s="665" t="s">
        <v>9750</v>
      </c>
    </row>
    <row r="816" spans="1:7" ht="15.75" customHeight="1" x14ac:dyDescent="0.25">
      <c r="A816" s="665" t="s">
        <v>871</v>
      </c>
      <c r="B816" s="665" t="s">
        <v>9754</v>
      </c>
      <c r="C816" s="665" t="s">
        <v>9749</v>
      </c>
      <c r="D816" s="665" t="s">
        <v>426</v>
      </c>
      <c r="E816" s="64">
        <v>2025</v>
      </c>
      <c r="F816" s="671">
        <v>59691</v>
      </c>
      <c r="G816" s="665" t="s">
        <v>9750</v>
      </c>
    </row>
    <row r="817" spans="1:7" ht="15.75" customHeight="1" x14ac:dyDescent="0.25">
      <c r="A817" s="620" t="s">
        <v>871</v>
      </c>
      <c r="B817" s="620" t="s">
        <v>8313</v>
      </c>
      <c r="C817" s="620" t="s">
        <v>8310</v>
      </c>
      <c r="D817" s="620" t="s">
        <v>426</v>
      </c>
      <c r="E817" s="64">
        <v>2025</v>
      </c>
      <c r="F817" s="683">
        <v>52350</v>
      </c>
      <c r="G817" s="620" t="s">
        <v>7757</v>
      </c>
    </row>
    <row r="818" spans="1:7" ht="15.75" customHeight="1" x14ac:dyDescent="0.25">
      <c r="A818" s="620" t="s">
        <v>871</v>
      </c>
      <c r="B818" s="620" t="s">
        <v>8309</v>
      </c>
      <c r="C818" s="620" t="s">
        <v>8310</v>
      </c>
      <c r="D818" s="620" t="s">
        <v>426</v>
      </c>
      <c r="E818" s="64">
        <v>2025</v>
      </c>
      <c r="F818" s="683">
        <v>45400</v>
      </c>
      <c r="G818" s="620" t="s">
        <v>7757</v>
      </c>
    </row>
    <row r="819" spans="1:7" ht="15.75" customHeight="1" x14ac:dyDescent="0.25">
      <c r="A819" s="620" t="s">
        <v>871</v>
      </c>
      <c r="B819" s="620" t="s">
        <v>8311</v>
      </c>
      <c r="C819" s="620" t="s">
        <v>8310</v>
      </c>
      <c r="D819" s="620" t="s">
        <v>426</v>
      </c>
      <c r="E819" s="631">
        <v>2025</v>
      </c>
      <c r="F819" s="683">
        <v>48400</v>
      </c>
      <c r="G819" s="620" t="s">
        <v>7757</v>
      </c>
    </row>
    <row r="820" spans="1:7" ht="15.75" customHeight="1" x14ac:dyDescent="0.25">
      <c r="A820" s="620" t="s">
        <v>871</v>
      </c>
      <c r="B820" s="620" t="s">
        <v>8312</v>
      </c>
      <c r="C820" s="620" t="s">
        <v>8310</v>
      </c>
      <c r="D820" s="620" t="s">
        <v>426</v>
      </c>
      <c r="E820" s="64">
        <v>2025</v>
      </c>
      <c r="F820" s="683">
        <v>51400</v>
      </c>
      <c r="G820" s="620" t="s">
        <v>7757</v>
      </c>
    </row>
    <row r="821" spans="1:7" ht="15.75" customHeight="1" x14ac:dyDescent="0.25">
      <c r="A821" s="620" t="s">
        <v>871</v>
      </c>
      <c r="B821" s="620" t="s">
        <v>8315</v>
      </c>
      <c r="C821" s="620" t="s">
        <v>8310</v>
      </c>
      <c r="D821" s="620" t="s">
        <v>426</v>
      </c>
      <c r="E821" s="631">
        <v>2025</v>
      </c>
      <c r="F821" s="683">
        <v>54950</v>
      </c>
      <c r="G821" s="620" t="s">
        <v>7757</v>
      </c>
    </row>
    <row r="822" spans="1:7" ht="15.75" customHeight="1" x14ac:dyDescent="0.25">
      <c r="A822" s="620" t="s">
        <v>871</v>
      </c>
      <c r="B822" s="620" t="s">
        <v>8317</v>
      </c>
      <c r="C822" s="620" t="s">
        <v>8310</v>
      </c>
      <c r="D822" s="620" t="s">
        <v>426</v>
      </c>
      <c r="E822" s="64">
        <v>2025</v>
      </c>
      <c r="F822" s="683">
        <v>58450</v>
      </c>
      <c r="G822" s="620" t="s">
        <v>7757</v>
      </c>
    </row>
    <row r="823" spans="1:7" ht="15.75" customHeight="1" x14ac:dyDescent="0.25">
      <c r="A823" s="665" t="s">
        <v>871</v>
      </c>
      <c r="B823" s="665" t="s">
        <v>9755</v>
      </c>
      <c r="C823" s="665" t="s">
        <v>8310</v>
      </c>
      <c r="D823" s="665" t="s">
        <v>426</v>
      </c>
      <c r="E823" s="631">
        <v>2025</v>
      </c>
      <c r="F823" s="671">
        <v>35567</v>
      </c>
      <c r="G823" s="665" t="s">
        <v>3070</v>
      </c>
    </row>
    <row r="824" spans="1:7" ht="15.75" customHeight="1" x14ac:dyDescent="0.25">
      <c r="A824" s="665" t="s">
        <v>871</v>
      </c>
      <c r="B824" s="665" t="s">
        <v>9760</v>
      </c>
      <c r="C824" s="665" t="s">
        <v>6874</v>
      </c>
      <c r="D824" s="665" t="s">
        <v>426</v>
      </c>
      <c r="E824" s="64">
        <v>2025</v>
      </c>
      <c r="F824" s="671">
        <v>42077</v>
      </c>
      <c r="G824" s="665" t="s">
        <v>3070</v>
      </c>
    </row>
    <row r="825" spans="1:7" ht="15.75" customHeight="1" x14ac:dyDescent="0.25">
      <c r="A825" s="665" t="s">
        <v>871</v>
      </c>
      <c r="B825" s="665" t="s">
        <v>9756</v>
      </c>
      <c r="C825" s="665" t="s">
        <v>8310</v>
      </c>
      <c r="D825" s="665" t="s">
        <v>426</v>
      </c>
      <c r="E825" s="64">
        <v>2025</v>
      </c>
      <c r="F825" s="671">
        <v>38013</v>
      </c>
      <c r="G825" s="665" t="s">
        <v>3070</v>
      </c>
    </row>
    <row r="826" spans="1:7" ht="15.75" customHeight="1" x14ac:dyDescent="0.25">
      <c r="A826" s="665" t="s">
        <v>871</v>
      </c>
      <c r="B826" s="665" t="s">
        <v>9761</v>
      </c>
      <c r="C826" s="665" t="s">
        <v>6874</v>
      </c>
      <c r="D826" s="665" t="s">
        <v>426</v>
      </c>
      <c r="E826" s="64">
        <v>2025</v>
      </c>
      <c r="F826" s="671">
        <v>45713</v>
      </c>
      <c r="G826" s="665" t="s">
        <v>3070</v>
      </c>
    </row>
    <row r="827" spans="1:7" ht="15.75" customHeight="1" x14ac:dyDescent="0.25">
      <c r="A827" s="665" t="s">
        <v>871</v>
      </c>
      <c r="B827" s="665" t="s">
        <v>9757</v>
      </c>
      <c r="C827" s="665" t="s">
        <v>8310</v>
      </c>
      <c r="D827" s="665" t="s">
        <v>426</v>
      </c>
      <c r="E827" s="64">
        <v>2025</v>
      </c>
      <c r="F827" s="671">
        <v>42371</v>
      </c>
      <c r="G827" s="665" t="s">
        <v>3070</v>
      </c>
    </row>
    <row r="828" spans="1:7" ht="15.75" customHeight="1" x14ac:dyDescent="0.25">
      <c r="A828" s="665" t="s">
        <v>871</v>
      </c>
      <c r="B828" s="665" t="s">
        <v>9762</v>
      </c>
      <c r="C828" s="665" t="s">
        <v>6874</v>
      </c>
      <c r="D828" s="665" t="s">
        <v>426</v>
      </c>
      <c r="E828" s="64">
        <v>2025</v>
      </c>
      <c r="F828" s="671">
        <v>48872</v>
      </c>
      <c r="G828" s="665" t="s">
        <v>3070</v>
      </c>
    </row>
    <row r="829" spans="1:7" ht="15.75" customHeight="1" x14ac:dyDescent="0.25">
      <c r="A829" s="665" t="s">
        <v>871</v>
      </c>
      <c r="B829" s="665" t="s">
        <v>9758</v>
      </c>
      <c r="C829" s="665" t="s">
        <v>8310</v>
      </c>
      <c r="D829" s="665" t="s">
        <v>426</v>
      </c>
      <c r="E829" s="64">
        <v>2025</v>
      </c>
      <c r="F829" s="671">
        <v>45212</v>
      </c>
      <c r="G829" s="665" t="s">
        <v>3070</v>
      </c>
    </row>
    <row r="830" spans="1:7" ht="15.75" customHeight="1" x14ac:dyDescent="0.25">
      <c r="A830" s="620" t="s">
        <v>871</v>
      </c>
      <c r="B830" s="620" t="s">
        <v>8314</v>
      </c>
      <c r="C830" s="620" t="s">
        <v>6874</v>
      </c>
      <c r="D830" s="620" t="s">
        <v>426</v>
      </c>
      <c r="E830" s="64">
        <v>2025</v>
      </c>
      <c r="F830" s="683">
        <v>52445</v>
      </c>
      <c r="G830" s="620" t="s">
        <v>7757</v>
      </c>
    </row>
    <row r="831" spans="1:7" ht="15.75" customHeight="1" x14ac:dyDescent="0.25">
      <c r="A831" s="620" t="s">
        <v>871</v>
      </c>
      <c r="B831" s="620" t="s">
        <v>8316</v>
      </c>
      <c r="C831" s="620" t="s">
        <v>6874</v>
      </c>
      <c r="D831" s="620" t="s">
        <v>426</v>
      </c>
      <c r="E831" s="64">
        <v>2025</v>
      </c>
      <c r="F831" s="683">
        <v>56900</v>
      </c>
      <c r="G831" s="620" t="s">
        <v>7757</v>
      </c>
    </row>
    <row r="832" spans="1:7" ht="15.75" customHeight="1" x14ac:dyDescent="0.25">
      <c r="A832" s="620" t="s">
        <v>871</v>
      </c>
      <c r="B832" s="620" t="s">
        <v>8318</v>
      </c>
      <c r="C832" s="620" t="s">
        <v>8212</v>
      </c>
      <c r="D832" s="620" t="s">
        <v>426</v>
      </c>
      <c r="E832" s="64">
        <v>2025</v>
      </c>
      <c r="F832" s="683">
        <v>59950</v>
      </c>
      <c r="G832" s="620" t="s">
        <v>7757</v>
      </c>
    </row>
    <row r="833" spans="1:7" ht="15.75" customHeight="1" x14ac:dyDescent="0.25">
      <c r="A833" s="665" t="s">
        <v>871</v>
      </c>
      <c r="B833" s="665" t="s">
        <v>9759</v>
      </c>
      <c r="C833" s="665" t="s">
        <v>8310</v>
      </c>
      <c r="D833" s="665" t="s">
        <v>426</v>
      </c>
      <c r="E833" s="631">
        <v>2025</v>
      </c>
      <c r="F833" s="671">
        <v>48092</v>
      </c>
      <c r="G833" s="665" t="s">
        <v>3070</v>
      </c>
    </row>
    <row r="834" spans="1:7" ht="15.75" customHeight="1" x14ac:dyDescent="0.25">
      <c r="A834" s="665" t="s">
        <v>871</v>
      </c>
      <c r="B834" s="665" t="s">
        <v>9745</v>
      </c>
      <c r="C834" s="665" t="s">
        <v>9744</v>
      </c>
      <c r="D834" s="665" t="s">
        <v>110</v>
      </c>
      <c r="E834" s="631">
        <v>2025</v>
      </c>
      <c r="F834" s="671">
        <v>26174</v>
      </c>
      <c r="G834" s="665" t="s">
        <v>2031</v>
      </c>
    </row>
    <row r="835" spans="1:7" ht="15.75" customHeight="1" x14ac:dyDescent="0.25">
      <c r="A835" s="665" t="s">
        <v>871</v>
      </c>
      <c r="B835" s="665" t="s">
        <v>9746</v>
      </c>
      <c r="C835" s="665" t="s">
        <v>9744</v>
      </c>
      <c r="D835" s="665" t="s">
        <v>110</v>
      </c>
      <c r="E835" s="64">
        <v>2025</v>
      </c>
      <c r="F835" s="671">
        <v>26081</v>
      </c>
      <c r="G835" s="665" t="s">
        <v>2031</v>
      </c>
    </row>
    <row r="836" spans="1:7" ht="15.75" customHeight="1" x14ac:dyDescent="0.25">
      <c r="A836" s="665" t="s">
        <v>871</v>
      </c>
      <c r="B836" s="665" t="s">
        <v>9747</v>
      </c>
      <c r="C836" s="665" t="s">
        <v>9744</v>
      </c>
      <c r="D836" s="665" t="s">
        <v>110</v>
      </c>
      <c r="E836" s="64">
        <v>2025</v>
      </c>
      <c r="F836" s="671">
        <v>30750</v>
      </c>
      <c r="G836" s="665" t="s">
        <v>2031</v>
      </c>
    </row>
    <row r="837" spans="1:7" ht="15.75" customHeight="1" x14ac:dyDescent="0.25">
      <c r="A837" s="665" t="s">
        <v>871</v>
      </c>
      <c r="B837" s="665" t="s">
        <v>9738</v>
      </c>
      <c r="C837" s="665" t="s">
        <v>9739</v>
      </c>
      <c r="D837" s="665" t="s">
        <v>110</v>
      </c>
      <c r="E837" s="64">
        <v>2025</v>
      </c>
      <c r="F837" s="671">
        <v>28042</v>
      </c>
      <c r="G837" s="665" t="s">
        <v>2031</v>
      </c>
    </row>
    <row r="838" spans="1:7" ht="15.75" customHeight="1" x14ac:dyDescent="0.25">
      <c r="A838" s="665" t="s">
        <v>871</v>
      </c>
      <c r="B838" s="665" t="s">
        <v>9740</v>
      </c>
      <c r="C838" s="665" t="s">
        <v>9739</v>
      </c>
      <c r="D838" s="665" t="s">
        <v>110</v>
      </c>
      <c r="E838" s="631">
        <v>2025</v>
      </c>
      <c r="F838" s="671">
        <v>27575</v>
      </c>
      <c r="G838" s="665" t="s">
        <v>2031</v>
      </c>
    </row>
    <row r="839" spans="1:7" ht="15.75" customHeight="1" x14ac:dyDescent="0.25">
      <c r="A839" s="665" t="s">
        <v>871</v>
      </c>
      <c r="B839" s="665" t="s">
        <v>9741</v>
      </c>
      <c r="C839" s="665" t="s">
        <v>9739</v>
      </c>
      <c r="D839" s="665" t="s">
        <v>110</v>
      </c>
      <c r="E839" s="64">
        <v>2025</v>
      </c>
      <c r="F839" s="671">
        <v>29256</v>
      </c>
      <c r="G839" s="665" t="s">
        <v>2031</v>
      </c>
    </row>
    <row r="840" spans="1:7" ht="15.75" customHeight="1" x14ac:dyDescent="0.25">
      <c r="A840" s="665" t="s">
        <v>871</v>
      </c>
      <c r="B840" s="665" t="s">
        <v>9742</v>
      </c>
      <c r="C840" s="665" t="s">
        <v>9739</v>
      </c>
      <c r="D840" s="665" t="s">
        <v>110</v>
      </c>
      <c r="E840" s="64">
        <v>2025</v>
      </c>
      <c r="F840" s="671">
        <v>31310</v>
      </c>
      <c r="G840" s="665" t="s">
        <v>2031</v>
      </c>
    </row>
    <row r="841" spans="1:7" ht="15.75" customHeight="1" x14ac:dyDescent="0.25">
      <c r="A841" s="665" t="s">
        <v>871</v>
      </c>
      <c r="B841" s="665" t="s">
        <v>9743</v>
      </c>
      <c r="C841" s="665" t="s">
        <v>9744</v>
      </c>
      <c r="D841" s="665" t="s">
        <v>110</v>
      </c>
      <c r="E841" s="64">
        <v>2025</v>
      </c>
      <c r="F841" s="671">
        <v>33552</v>
      </c>
      <c r="G841" s="665" t="s">
        <v>2031</v>
      </c>
    </row>
    <row r="842" spans="1:7" ht="15.75" customHeight="1" x14ac:dyDescent="0.25">
      <c r="A842" s="620" t="s">
        <v>871</v>
      </c>
      <c r="B842" s="620" t="s">
        <v>7791</v>
      </c>
      <c r="C842" s="620" t="s">
        <v>4060</v>
      </c>
      <c r="D842" s="620" t="s">
        <v>438</v>
      </c>
      <c r="E842" s="64">
        <v>2025</v>
      </c>
      <c r="F842" s="683">
        <v>34985</v>
      </c>
      <c r="G842" s="620" t="s">
        <v>7790</v>
      </c>
    </row>
    <row r="843" spans="1:7" ht="15.75" customHeight="1" x14ac:dyDescent="0.25">
      <c r="A843" s="620" t="s">
        <v>871</v>
      </c>
      <c r="B843" s="620" t="s">
        <v>7792</v>
      </c>
      <c r="C843" s="620" t="s">
        <v>4060</v>
      </c>
      <c r="D843" s="620" t="s">
        <v>438</v>
      </c>
      <c r="E843" s="64">
        <v>2025</v>
      </c>
      <c r="F843" s="683">
        <v>36785</v>
      </c>
      <c r="G843" s="620" t="s">
        <v>7790</v>
      </c>
    </row>
    <row r="844" spans="1:7" ht="15.75" customHeight="1" x14ac:dyDescent="0.25">
      <c r="A844" s="620" t="s">
        <v>871</v>
      </c>
      <c r="B844" s="620" t="s">
        <v>7792</v>
      </c>
      <c r="C844" s="620" t="s">
        <v>4060</v>
      </c>
      <c r="D844" s="620" t="s">
        <v>438</v>
      </c>
      <c r="E844" s="64">
        <v>2025</v>
      </c>
      <c r="F844" s="683">
        <v>37705</v>
      </c>
      <c r="G844" s="620" t="s">
        <v>7790</v>
      </c>
    </row>
    <row r="845" spans="1:7" ht="15.75" customHeight="1" x14ac:dyDescent="0.25">
      <c r="A845" s="620" t="s">
        <v>871</v>
      </c>
      <c r="B845" s="620" t="s">
        <v>4622</v>
      </c>
      <c r="C845" s="620" t="s">
        <v>4060</v>
      </c>
      <c r="D845" s="620" t="s">
        <v>438</v>
      </c>
      <c r="E845" s="64">
        <v>2025</v>
      </c>
      <c r="F845" s="683">
        <v>42710</v>
      </c>
      <c r="G845" s="620" t="s">
        <v>7790</v>
      </c>
    </row>
    <row r="846" spans="1:7" ht="15.75" customHeight="1" x14ac:dyDescent="0.25">
      <c r="A846" s="620" t="s">
        <v>871</v>
      </c>
      <c r="B846" s="620" t="s">
        <v>7795</v>
      </c>
      <c r="C846" s="620" t="s">
        <v>7793</v>
      </c>
      <c r="D846" s="620" t="s">
        <v>438</v>
      </c>
      <c r="E846" s="631">
        <v>2025</v>
      </c>
      <c r="F846" s="683">
        <v>39510</v>
      </c>
      <c r="G846" s="620" t="s">
        <v>7790</v>
      </c>
    </row>
    <row r="847" spans="1:7" ht="15.75" customHeight="1" x14ac:dyDescent="0.25">
      <c r="A847" s="620" t="s">
        <v>871</v>
      </c>
      <c r="B847" s="620" t="s">
        <v>7795</v>
      </c>
      <c r="C847" s="620" t="s">
        <v>7794</v>
      </c>
      <c r="D847" s="620" t="s">
        <v>438</v>
      </c>
      <c r="E847" s="64">
        <v>2025</v>
      </c>
      <c r="F847" s="683">
        <v>40480</v>
      </c>
      <c r="G847" s="620" t="s">
        <v>7790</v>
      </c>
    </row>
    <row r="848" spans="1:7" ht="15.75" customHeight="1" x14ac:dyDescent="0.25">
      <c r="A848" s="620" t="s">
        <v>871</v>
      </c>
      <c r="B848" s="620" t="s">
        <v>4619</v>
      </c>
      <c r="C848" s="620" t="s">
        <v>4060</v>
      </c>
      <c r="D848" s="620" t="s">
        <v>438</v>
      </c>
      <c r="E848" s="631">
        <v>2025</v>
      </c>
      <c r="F848" s="683">
        <v>31485</v>
      </c>
      <c r="G848" s="620" t="s">
        <v>7790</v>
      </c>
    </row>
    <row r="849" spans="1:7" ht="15.75" customHeight="1" x14ac:dyDescent="0.25">
      <c r="A849" s="665" t="s">
        <v>697</v>
      </c>
      <c r="B849" s="665" t="s">
        <v>9764</v>
      </c>
      <c r="C849" s="665" t="s">
        <v>9763</v>
      </c>
      <c r="D849" s="665" t="s">
        <v>426</v>
      </c>
      <c r="E849" s="64">
        <v>2025</v>
      </c>
      <c r="F849" s="671">
        <v>46186</v>
      </c>
      <c r="G849" s="665" t="s">
        <v>7263</v>
      </c>
    </row>
    <row r="850" spans="1:7" ht="15.75" customHeight="1" x14ac:dyDescent="0.25">
      <c r="A850" s="665" t="s">
        <v>697</v>
      </c>
      <c r="B850" s="665" t="s">
        <v>9765</v>
      </c>
      <c r="C850" s="665" t="s">
        <v>9766</v>
      </c>
      <c r="D850" s="665" t="s">
        <v>426</v>
      </c>
      <c r="E850" s="64">
        <v>2025</v>
      </c>
      <c r="F850" s="671">
        <v>100872</v>
      </c>
      <c r="G850" s="665" t="s">
        <v>7263</v>
      </c>
    </row>
    <row r="851" spans="1:7" ht="15.75" customHeight="1" x14ac:dyDescent="0.25">
      <c r="A851" s="665" t="s">
        <v>697</v>
      </c>
      <c r="B851" s="665" t="s">
        <v>9767</v>
      </c>
      <c r="C851" s="665" t="s">
        <v>2845</v>
      </c>
      <c r="D851" s="665" t="s">
        <v>426</v>
      </c>
      <c r="E851" s="64">
        <v>2025</v>
      </c>
      <c r="F851" s="671">
        <v>113465</v>
      </c>
      <c r="G851" s="665" t="s">
        <v>421</v>
      </c>
    </row>
    <row r="852" spans="1:7" ht="15.75" customHeight="1" x14ac:dyDescent="0.25">
      <c r="A852" s="665" t="s">
        <v>697</v>
      </c>
      <c r="B852" s="665" t="s">
        <v>9768</v>
      </c>
      <c r="C852" s="665" t="s">
        <v>9769</v>
      </c>
      <c r="D852" s="665" t="s">
        <v>426</v>
      </c>
      <c r="E852" s="631">
        <v>2025</v>
      </c>
      <c r="F852" s="671">
        <v>142116</v>
      </c>
      <c r="G852" s="665" t="s">
        <v>421</v>
      </c>
    </row>
    <row r="853" spans="1:7" ht="15.75" x14ac:dyDescent="0.25">
      <c r="A853" s="665" t="s">
        <v>697</v>
      </c>
      <c r="B853" s="665" t="s">
        <v>5303</v>
      </c>
      <c r="C853" s="665" t="s">
        <v>9763</v>
      </c>
      <c r="D853" s="665" t="s">
        <v>426</v>
      </c>
      <c r="E853" s="631">
        <v>2025</v>
      </c>
      <c r="F853" s="671">
        <v>38785</v>
      </c>
      <c r="G853" s="665" t="s">
        <v>7263</v>
      </c>
    </row>
    <row r="854" spans="1:7" ht="15.75" x14ac:dyDescent="0.25">
      <c r="A854" s="665" t="s">
        <v>697</v>
      </c>
      <c r="B854" s="665" t="s">
        <v>9770</v>
      </c>
      <c r="C854" s="665" t="s">
        <v>9771</v>
      </c>
      <c r="D854" s="665" t="s">
        <v>426</v>
      </c>
      <c r="E854" s="64">
        <v>2025</v>
      </c>
      <c r="F854" s="671">
        <v>178000</v>
      </c>
      <c r="G854" s="665" t="s">
        <v>3070</v>
      </c>
    </row>
    <row r="855" spans="1:7" ht="15.75" x14ac:dyDescent="0.25">
      <c r="A855" s="620" t="s">
        <v>2978</v>
      </c>
      <c r="B855" s="620" t="s">
        <v>7809</v>
      </c>
      <c r="C855" s="620" t="s">
        <v>4060</v>
      </c>
      <c r="D855" s="620" t="s">
        <v>426</v>
      </c>
      <c r="E855" s="64">
        <v>2025</v>
      </c>
      <c r="F855" s="683">
        <v>63200</v>
      </c>
      <c r="G855" s="620" t="s">
        <v>7746</v>
      </c>
    </row>
    <row r="856" spans="1:7" ht="15.75" x14ac:dyDescent="0.25">
      <c r="A856" s="620" t="s">
        <v>2978</v>
      </c>
      <c r="B856" s="620" t="s">
        <v>8321</v>
      </c>
      <c r="C856" s="620" t="s">
        <v>4060</v>
      </c>
      <c r="D856" s="620" t="s">
        <v>5124</v>
      </c>
      <c r="E856" s="64">
        <v>2025</v>
      </c>
      <c r="F856" s="683">
        <v>86400</v>
      </c>
      <c r="G856" s="620" t="s">
        <v>7746</v>
      </c>
    </row>
    <row r="857" spans="1:7" ht="15.75" x14ac:dyDescent="0.25">
      <c r="A857" s="620" t="s">
        <v>2978</v>
      </c>
      <c r="B857" s="620" t="s">
        <v>7813</v>
      </c>
      <c r="C857" s="620" t="s">
        <v>7808</v>
      </c>
      <c r="D857" s="620" t="s">
        <v>426</v>
      </c>
      <c r="E857" s="64">
        <v>2025</v>
      </c>
      <c r="F857" s="683">
        <v>57450</v>
      </c>
      <c r="G857" s="620" t="s">
        <v>7746</v>
      </c>
    </row>
    <row r="858" spans="1:7" ht="15.75" x14ac:dyDescent="0.25">
      <c r="A858" s="620" t="s">
        <v>2978</v>
      </c>
      <c r="B858" s="620" t="s">
        <v>7814</v>
      </c>
      <c r="C858" s="620" t="s">
        <v>4060</v>
      </c>
      <c r="D858" s="620" t="s">
        <v>426</v>
      </c>
      <c r="E858" s="64">
        <v>2025</v>
      </c>
      <c r="F858" s="683">
        <v>67900</v>
      </c>
      <c r="G858" s="620" t="s">
        <v>7746</v>
      </c>
    </row>
    <row r="859" spans="1:7" ht="15.75" x14ac:dyDescent="0.25">
      <c r="A859" s="620" t="s">
        <v>2978</v>
      </c>
      <c r="B859" s="620" t="s">
        <v>8325</v>
      </c>
      <c r="C859" s="620" t="s">
        <v>7803</v>
      </c>
      <c r="D859" s="620" t="s">
        <v>426</v>
      </c>
      <c r="E859" s="631">
        <v>2025</v>
      </c>
      <c r="F859" s="683">
        <v>75300</v>
      </c>
      <c r="G859" s="620" t="s">
        <v>7805</v>
      </c>
    </row>
    <row r="860" spans="1:7" ht="15.75" x14ac:dyDescent="0.25">
      <c r="A860" s="620" t="s">
        <v>2978</v>
      </c>
      <c r="B860" s="620" t="s">
        <v>8325</v>
      </c>
      <c r="C860" s="620" t="s">
        <v>7803</v>
      </c>
      <c r="D860" s="620" t="s">
        <v>426</v>
      </c>
      <c r="E860" s="64">
        <v>2025</v>
      </c>
      <c r="F860" s="683">
        <v>75300</v>
      </c>
      <c r="G860" s="620" t="s">
        <v>7805</v>
      </c>
    </row>
    <row r="861" spans="1:7" ht="15.75" x14ac:dyDescent="0.25">
      <c r="A861" s="620" t="s">
        <v>2978</v>
      </c>
      <c r="B861" s="620" t="s">
        <v>7835</v>
      </c>
      <c r="C861" s="620" t="s">
        <v>7788</v>
      </c>
      <c r="D861" s="620" t="s">
        <v>426</v>
      </c>
      <c r="E861" s="64">
        <v>2025</v>
      </c>
      <c r="F861" s="683">
        <v>109400</v>
      </c>
      <c r="G861" s="620" t="s">
        <v>7746</v>
      </c>
    </row>
    <row r="862" spans="1:7" ht="15.75" x14ac:dyDescent="0.25">
      <c r="A862" s="620" t="s">
        <v>2978</v>
      </c>
      <c r="B862" s="620" t="s">
        <v>7835</v>
      </c>
      <c r="C862" s="620" t="s">
        <v>7788</v>
      </c>
      <c r="D862" s="620" t="s">
        <v>426</v>
      </c>
      <c r="E862" s="64">
        <v>2025</v>
      </c>
      <c r="F862" s="683">
        <v>111800</v>
      </c>
      <c r="G862" s="620" t="s">
        <v>7757</v>
      </c>
    </row>
    <row r="863" spans="1:7" ht="15.75" x14ac:dyDescent="0.25">
      <c r="A863" s="620" t="s">
        <v>2978</v>
      </c>
      <c r="B863" s="620" t="s">
        <v>7839</v>
      </c>
      <c r="C863" s="620" t="s">
        <v>7788</v>
      </c>
      <c r="D863" s="620" t="s">
        <v>426</v>
      </c>
      <c r="E863" s="64">
        <v>2025</v>
      </c>
      <c r="F863" s="683">
        <v>150050</v>
      </c>
      <c r="G863" s="620" t="s">
        <v>7746</v>
      </c>
    </row>
    <row r="864" spans="1:7" ht="15.75" x14ac:dyDescent="0.25">
      <c r="A864" s="620" t="s">
        <v>2978</v>
      </c>
      <c r="B864" s="620" t="s">
        <v>7842</v>
      </c>
      <c r="C864" s="620" t="s">
        <v>3899</v>
      </c>
      <c r="D864" s="620" t="s">
        <v>44</v>
      </c>
      <c r="E864" s="64">
        <v>2025</v>
      </c>
      <c r="F864" s="683">
        <v>185500</v>
      </c>
      <c r="G864" s="620" t="s">
        <v>7757</v>
      </c>
    </row>
    <row r="865" spans="1:7" ht="15.75" x14ac:dyDescent="0.25">
      <c r="A865" s="620" t="s">
        <v>2978</v>
      </c>
      <c r="B865" s="620" t="s">
        <v>8335</v>
      </c>
      <c r="C865" s="620" t="s">
        <v>3899</v>
      </c>
      <c r="D865" s="620" t="s">
        <v>44</v>
      </c>
      <c r="E865" s="64">
        <v>2025</v>
      </c>
      <c r="F865" s="683">
        <v>359500</v>
      </c>
      <c r="G865" s="620" t="s">
        <v>7757</v>
      </c>
    </row>
    <row r="866" spans="1:7" ht="15.75" x14ac:dyDescent="0.25">
      <c r="A866" s="620" t="s">
        <v>2978</v>
      </c>
      <c r="B866" s="620" t="s">
        <v>8338</v>
      </c>
      <c r="C866" s="620" t="s">
        <v>7808</v>
      </c>
      <c r="D866" s="620" t="s">
        <v>426</v>
      </c>
      <c r="E866" s="64">
        <v>2025</v>
      </c>
      <c r="F866" s="683">
        <v>58950</v>
      </c>
      <c r="G866" s="620" t="s">
        <v>8336</v>
      </c>
    </row>
    <row r="867" spans="1:7" ht="15.75" x14ac:dyDescent="0.25">
      <c r="A867" s="620" t="s">
        <v>2978</v>
      </c>
      <c r="B867" s="620" t="s">
        <v>7853</v>
      </c>
      <c r="C867" s="620" t="s">
        <v>7808</v>
      </c>
      <c r="D867" s="620" t="s">
        <v>426</v>
      </c>
      <c r="E867" s="64">
        <v>2025</v>
      </c>
      <c r="F867" s="683">
        <v>61550</v>
      </c>
      <c r="G867" s="620" t="s">
        <v>7757</v>
      </c>
    </row>
    <row r="868" spans="1:7" ht="15.75" x14ac:dyDescent="0.25">
      <c r="A868" s="620" t="s">
        <v>2978</v>
      </c>
      <c r="B868" s="620" t="s">
        <v>7855</v>
      </c>
      <c r="C868" s="620" t="s">
        <v>7808</v>
      </c>
      <c r="D868" s="620" t="s">
        <v>426</v>
      </c>
      <c r="E868" s="631">
        <v>2025</v>
      </c>
      <c r="F868" s="683">
        <v>67450</v>
      </c>
      <c r="G868" s="620" t="s">
        <v>7757</v>
      </c>
    </row>
    <row r="869" spans="1:7" ht="15.75" x14ac:dyDescent="0.25">
      <c r="A869" s="620" t="s">
        <v>2978</v>
      </c>
      <c r="B869" s="620" t="s">
        <v>9567</v>
      </c>
      <c r="C869" s="620" t="s">
        <v>7808</v>
      </c>
      <c r="D869" s="620" t="s">
        <v>426</v>
      </c>
      <c r="E869" s="64">
        <v>2025</v>
      </c>
      <c r="F869" s="683">
        <v>73100</v>
      </c>
      <c r="G869" s="620" t="s">
        <v>8340</v>
      </c>
    </row>
    <row r="870" spans="1:7" ht="15.75" x14ac:dyDescent="0.25">
      <c r="A870" s="620" t="s">
        <v>2978</v>
      </c>
      <c r="B870" s="620" t="s">
        <v>7863</v>
      </c>
      <c r="C870" s="620" t="s">
        <v>7803</v>
      </c>
      <c r="D870" s="620" t="s">
        <v>426</v>
      </c>
      <c r="E870" s="64">
        <v>2025</v>
      </c>
      <c r="F870" s="683">
        <v>89250</v>
      </c>
      <c r="G870" s="620" t="s">
        <v>7757</v>
      </c>
    </row>
    <row r="871" spans="1:7" ht="15.75" x14ac:dyDescent="0.25">
      <c r="A871" s="620" t="s">
        <v>2978</v>
      </c>
      <c r="B871" s="620" t="s">
        <v>7863</v>
      </c>
      <c r="C871" s="620" t="s">
        <v>7803</v>
      </c>
      <c r="D871" s="620" t="s">
        <v>426</v>
      </c>
      <c r="E871" s="64">
        <v>2025</v>
      </c>
      <c r="F871" s="683">
        <v>92300</v>
      </c>
      <c r="G871" s="620" t="s">
        <v>8340</v>
      </c>
    </row>
    <row r="872" spans="1:7" ht="15.75" x14ac:dyDescent="0.25">
      <c r="A872" s="620" t="s">
        <v>2978</v>
      </c>
      <c r="B872" s="620" t="s">
        <v>7866</v>
      </c>
      <c r="C872" s="620" t="s">
        <v>7865</v>
      </c>
      <c r="D872" s="620" t="s">
        <v>426</v>
      </c>
      <c r="E872" s="631">
        <v>2025</v>
      </c>
      <c r="F872" s="683">
        <v>130200</v>
      </c>
      <c r="G872" s="620" t="s">
        <v>7757</v>
      </c>
    </row>
    <row r="873" spans="1:7" ht="15.75" x14ac:dyDescent="0.25">
      <c r="A873" s="620" t="s">
        <v>2978</v>
      </c>
      <c r="B873" s="620" t="s">
        <v>7866</v>
      </c>
      <c r="C873" s="620" t="s">
        <v>7865</v>
      </c>
      <c r="D873" s="620" t="s">
        <v>426</v>
      </c>
      <c r="E873" s="64">
        <v>2025</v>
      </c>
      <c r="F873" s="683">
        <v>131550</v>
      </c>
      <c r="G873" s="620" t="s">
        <v>8340</v>
      </c>
    </row>
    <row r="874" spans="1:7" ht="15.75" x14ac:dyDescent="0.25">
      <c r="A874" s="620" t="s">
        <v>2978</v>
      </c>
      <c r="B874" s="620" t="s">
        <v>7869</v>
      </c>
      <c r="C874" s="620" t="s">
        <v>7865</v>
      </c>
      <c r="D874" s="620" t="s">
        <v>426</v>
      </c>
      <c r="E874" s="64">
        <v>2025</v>
      </c>
      <c r="F874" s="683">
        <v>148350</v>
      </c>
      <c r="G874" s="620" t="s">
        <v>7757</v>
      </c>
    </row>
    <row r="875" spans="1:7" ht="15.75" x14ac:dyDescent="0.25">
      <c r="A875" s="620" t="s">
        <v>2978</v>
      </c>
      <c r="B875" s="620" t="s">
        <v>7802</v>
      </c>
      <c r="C875" s="620" t="s">
        <v>7803</v>
      </c>
      <c r="D875" s="620" t="s">
        <v>426</v>
      </c>
      <c r="E875" s="64">
        <v>2025</v>
      </c>
      <c r="F875" s="683">
        <v>101450</v>
      </c>
      <c r="G875" s="620" t="s">
        <v>7746</v>
      </c>
    </row>
    <row r="876" spans="1:7" ht="15.75" x14ac:dyDescent="0.25">
      <c r="A876" s="620" t="s">
        <v>2978</v>
      </c>
      <c r="B876" s="620" t="s">
        <v>4674</v>
      </c>
      <c r="C876" s="620" t="s">
        <v>7803</v>
      </c>
      <c r="D876" s="620" t="s">
        <v>426</v>
      </c>
      <c r="E876" s="64">
        <v>2025</v>
      </c>
      <c r="F876" s="683">
        <v>111950</v>
      </c>
      <c r="G876" s="620" t="s">
        <v>7746</v>
      </c>
    </row>
    <row r="877" spans="1:7" ht="15.75" x14ac:dyDescent="0.25">
      <c r="A877" s="620" t="s">
        <v>2978</v>
      </c>
      <c r="B877" s="620" t="s">
        <v>8319</v>
      </c>
      <c r="C877" s="620" t="s">
        <v>3899</v>
      </c>
      <c r="D877" s="620" t="s">
        <v>426</v>
      </c>
      <c r="E877" s="631">
        <v>2025</v>
      </c>
      <c r="F877" s="683">
        <v>137400</v>
      </c>
      <c r="G877" s="620" t="s">
        <v>7805</v>
      </c>
    </row>
    <row r="878" spans="1:7" ht="15.75" x14ac:dyDescent="0.25">
      <c r="A878" s="620" t="s">
        <v>2978</v>
      </c>
      <c r="B878" s="620" t="s">
        <v>4675</v>
      </c>
      <c r="C878" s="620" t="s">
        <v>3899</v>
      </c>
      <c r="D878" s="620" t="s">
        <v>426</v>
      </c>
      <c r="E878" s="64">
        <v>2025</v>
      </c>
      <c r="F878" s="683">
        <v>155850</v>
      </c>
      <c r="G878" s="620" t="s">
        <v>7746</v>
      </c>
    </row>
    <row r="879" spans="1:7" ht="15.75" x14ac:dyDescent="0.25">
      <c r="A879" s="620" t="s">
        <v>2978</v>
      </c>
      <c r="B879" s="620" t="s">
        <v>4675</v>
      </c>
      <c r="C879" s="620" t="s">
        <v>3899</v>
      </c>
      <c r="D879" s="620" t="s">
        <v>426</v>
      </c>
      <c r="E879" s="64">
        <v>2025</v>
      </c>
      <c r="F879" s="683">
        <v>178400</v>
      </c>
      <c r="G879" s="620" t="s">
        <v>7805</v>
      </c>
    </row>
    <row r="880" spans="1:7" ht="15.75" x14ac:dyDescent="0.25">
      <c r="A880" s="620" t="s">
        <v>2978</v>
      </c>
      <c r="B880" s="620" t="s">
        <v>8320</v>
      </c>
      <c r="C880" s="620" t="s">
        <v>7865</v>
      </c>
      <c r="D880" s="620" t="s">
        <v>426</v>
      </c>
      <c r="E880" s="64">
        <v>2025</v>
      </c>
      <c r="F880" s="683">
        <v>197400</v>
      </c>
      <c r="G880" s="620" t="s">
        <v>7746</v>
      </c>
    </row>
    <row r="881" spans="1:7" ht="15.75" x14ac:dyDescent="0.25">
      <c r="A881" s="620" t="s">
        <v>2978</v>
      </c>
      <c r="B881" s="620" t="s">
        <v>8345</v>
      </c>
      <c r="C881" s="620" t="s">
        <v>7865</v>
      </c>
      <c r="D881" s="620" t="s">
        <v>426</v>
      </c>
      <c r="E881" s="64">
        <v>2025</v>
      </c>
      <c r="F881" s="683">
        <v>184750</v>
      </c>
      <c r="G881" s="620" t="s">
        <v>7746</v>
      </c>
    </row>
    <row r="882" spans="1:7" ht="15.75" x14ac:dyDescent="0.25">
      <c r="A882" s="620" t="s">
        <v>2978</v>
      </c>
      <c r="B882" s="620" t="s">
        <v>7886</v>
      </c>
      <c r="C882" s="620" t="s">
        <v>7808</v>
      </c>
      <c r="D882" s="620" t="s">
        <v>438</v>
      </c>
      <c r="E882" s="64">
        <v>2025</v>
      </c>
      <c r="F882" s="683">
        <v>112400</v>
      </c>
      <c r="G882" s="620" t="s">
        <v>7790</v>
      </c>
    </row>
    <row r="883" spans="1:7" ht="15.75" x14ac:dyDescent="0.25">
      <c r="A883" s="620" t="s">
        <v>2978</v>
      </c>
      <c r="B883" s="620" t="s">
        <v>8346</v>
      </c>
      <c r="C883" s="620" t="s">
        <v>3899</v>
      </c>
      <c r="D883" s="620" t="s">
        <v>426</v>
      </c>
      <c r="E883" s="64">
        <v>2025</v>
      </c>
      <c r="F883" s="683">
        <v>143800</v>
      </c>
      <c r="G883" s="620" t="s">
        <v>7790</v>
      </c>
    </row>
    <row r="884" spans="1:7" ht="15.75" x14ac:dyDescent="0.25">
      <c r="A884" s="620" t="s">
        <v>2978</v>
      </c>
      <c r="B884" s="620" t="s">
        <v>7888</v>
      </c>
      <c r="C884" s="620" t="s">
        <v>3899</v>
      </c>
      <c r="D884" s="620" t="s">
        <v>426</v>
      </c>
      <c r="E884" s="631">
        <v>2025</v>
      </c>
      <c r="F884" s="683">
        <v>185500</v>
      </c>
      <c r="G884" s="620" t="s">
        <v>7790</v>
      </c>
    </row>
    <row r="885" spans="1:7" ht="15.75" x14ac:dyDescent="0.25">
      <c r="A885" s="620" t="s">
        <v>2978</v>
      </c>
      <c r="B885" s="620" t="s">
        <v>5296</v>
      </c>
      <c r="C885" s="620" t="s">
        <v>4060</v>
      </c>
      <c r="D885" s="620" t="s">
        <v>438</v>
      </c>
      <c r="E885" s="631">
        <v>2025</v>
      </c>
      <c r="F885" s="683">
        <v>49450</v>
      </c>
      <c r="G885" s="620" t="s">
        <v>7746</v>
      </c>
    </row>
    <row r="886" spans="1:7" ht="15.75" x14ac:dyDescent="0.25">
      <c r="A886" s="620" t="s">
        <v>2978</v>
      </c>
      <c r="B886" s="620" t="s">
        <v>7807</v>
      </c>
      <c r="C886" s="620" t="s">
        <v>4060</v>
      </c>
      <c r="D886" s="620" t="s">
        <v>426</v>
      </c>
      <c r="E886" s="64">
        <v>2025</v>
      </c>
      <c r="F886" s="683">
        <v>51450</v>
      </c>
      <c r="G886" s="620" t="s">
        <v>7746</v>
      </c>
    </row>
    <row r="887" spans="1:7" ht="15.75" x14ac:dyDescent="0.25">
      <c r="A887" s="620" t="s">
        <v>2978</v>
      </c>
      <c r="B887" s="620" t="s">
        <v>7811</v>
      </c>
      <c r="C887" s="620" t="s">
        <v>7808</v>
      </c>
      <c r="D887" s="620" t="s">
        <v>110</v>
      </c>
      <c r="E887" s="631">
        <v>2025</v>
      </c>
      <c r="F887" s="683">
        <v>45700</v>
      </c>
      <c r="G887" s="620" t="s">
        <v>7746</v>
      </c>
    </row>
    <row r="888" spans="1:7" ht="15.75" x14ac:dyDescent="0.25">
      <c r="A888" s="620" t="s">
        <v>2978</v>
      </c>
      <c r="B888" s="620" t="s">
        <v>8322</v>
      </c>
      <c r="C888" s="620" t="s">
        <v>7808</v>
      </c>
      <c r="D888" s="620" t="s">
        <v>426</v>
      </c>
      <c r="E888" s="64">
        <v>2025</v>
      </c>
      <c r="F888" s="683">
        <v>47700</v>
      </c>
      <c r="G888" s="620" t="s">
        <v>7746</v>
      </c>
    </row>
    <row r="889" spans="1:7" ht="15.75" x14ac:dyDescent="0.25">
      <c r="A889" s="620" t="s">
        <v>2978</v>
      </c>
      <c r="B889" s="620" t="s">
        <v>8323</v>
      </c>
      <c r="C889" s="620" t="s">
        <v>7808</v>
      </c>
      <c r="D889" s="620" t="s">
        <v>426</v>
      </c>
      <c r="E889" s="631">
        <v>2025</v>
      </c>
      <c r="F889" s="683">
        <v>59000</v>
      </c>
      <c r="G889" s="620" t="s">
        <v>7805</v>
      </c>
    </row>
    <row r="890" spans="1:7" ht="15.75" x14ac:dyDescent="0.25">
      <c r="A890" s="620" t="s">
        <v>2978</v>
      </c>
      <c r="B890" s="620" t="s">
        <v>8323</v>
      </c>
      <c r="C890" s="620" t="s">
        <v>7808</v>
      </c>
      <c r="D890" s="620" t="s">
        <v>426</v>
      </c>
      <c r="E890" s="64">
        <v>2025</v>
      </c>
      <c r="F890" s="683">
        <v>66850</v>
      </c>
      <c r="G890" s="620" t="s">
        <v>7790</v>
      </c>
    </row>
    <row r="891" spans="1:7" ht="15.75" x14ac:dyDescent="0.25">
      <c r="A891" s="620" t="s">
        <v>2978</v>
      </c>
      <c r="B891" s="620" t="s">
        <v>8323</v>
      </c>
      <c r="C891" s="620" t="s">
        <v>7808</v>
      </c>
      <c r="D891" s="620" t="s">
        <v>426</v>
      </c>
      <c r="E891" s="64">
        <v>2025</v>
      </c>
      <c r="F891" s="683">
        <v>59000</v>
      </c>
      <c r="G891" s="620" t="s">
        <v>7805</v>
      </c>
    </row>
    <row r="892" spans="1:7" ht="15.75" x14ac:dyDescent="0.25">
      <c r="A892" s="620" t="s">
        <v>2978</v>
      </c>
      <c r="B892" s="620" t="s">
        <v>8323</v>
      </c>
      <c r="C892" s="620" t="s">
        <v>7808</v>
      </c>
      <c r="D892" s="620" t="s">
        <v>426</v>
      </c>
      <c r="E892" s="64">
        <v>2025</v>
      </c>
      <c r="F892" s="683">
        <v>66850</v>
      </c>
      <c r="G892" s="620" t="s">
        <v>7790</v>
      </c>
    </row>
    <row r="893" spans="1:7" ht="15.75" x14ac:dyDescent="0.25">
      <c r="A893" s="620" t="s">
        <v>2978</v>
      </c>
      <c r="B893" s="620" t="s">
        <v>8324</v>
      </c>
      <c r="C893" s="620" t="s">
        <v>7803</v>
      </c>
      <c r="D893" s="620" t="s">
        <v>426</v>
      </c>
      <c r="E893" s="64">
        <v>2025</v>
      </c>
      <c r="F893" s="683">
        <v>68150</v>
      </c>
      <c r="G893" s="620" t="s">
        <v>7805</v>
      </c>
    </row>
    <row r="894" spans="1:7" ht="15.75" x14ac:dyDescent="0.25">
      <c r="A894" s="620" t="s">
        <v>2978</v>
      </c>
      <c r="B894" s="620" t="s">
        <v>8324</v>
      </c>
      <c r="C894" s="620" t="s">
        <v>7803</v>
      </c>
      <c r="D894" s="620" t="s">
        <v>426</v>
      </c>
      <c r="E894" s="64">
        <v>2025</v>
      </c>
      <c r="F894" s="683">
        <v>76350</v>
      </c>
      <c r="G894" s="620" t="s">
        <v>7790</v>
      </c>
    </row>
    <row r="895" spans="1:7" ht="15.75" x14ac:dyDescent="0.25">
      <c r="A895" s="620" t="s">
        <v>2978</v>
      </c>
      <c r="B895" s="620" t="s">
        <v>8324</v>
      </c>
      <c r="C895" s="620" t="s">
        <v>7803</v>
      </c>
      <c r="D895" s="620" t="s">
        <v>426</v>
      </c>
      <c r="E895" s="64">
        <v>2025</v>
      </c>
      <c r="F895" s="683">
        <v>68150</v>
      </c>
      <c r="G895" s="620" t="s">
        <v>7805</v>
      </c>
    </row>
    <row r="896" spans="1:7" ht="15.75" x14ac:dyDescent="0.25">
      <c r="A896" s="620" t="s">
        <v>2978</v>
      </c>
      <c r="B896" s="620" t="s">
        <v>8326</v>
      </c>
      <c r="C896" s="620" t="s">
        <v>7803</v>
      </c>
      <c r="D896" s="620" t="s">
        <v>426</v>
      </c>
      <c r="E896" s="631">
        <v>2025</v>
      </c>
      <c r="F896" s="683">
        <v>76350</v>
      </c>
      <c r="G896" s="620" t="s">
        <v>7790</v>
      </c>
    </row>
    <row r="897" spans="1:7" ht="15.75" x14ac:dyDescent="0.25">
      <c r="A897" s="620" t="s">
        <v>2978</v>
      </c>
      <c r="B897" s="620" t="s">
        <v>8327</v>
      </c>
      <c r="C897" s="620" t="s">
        <v>7808</v>
      </c>
      <c r="D897" s="620" t="s">
        <v>426</v>
      </c>
      <c r="E897" s="64">
        <v>2025</v>
      </c>
      <c r="F897" s="683">
        <v>64800</v>
      </c>
      <c r="G897" s="620" t="s">
        <v>7746</v>
      </c>
    </row>
    <row r="898" spans="1:7" ht="15.75" x14ac:dyDescent="0.25">
      <c r="A898" s="620" t="s">
        <v>2978</v>
      </c>
      <c r="B898" s="620" t="s">
        <v>8328</v>
      </c>
      <c r="C898" s="620" t="s">
        <v>7803</v>
      </c>
      <c r="D898" s="620" t="s">
        <v>426</v>
      </c>
      <c r="E898" s="64">
        <v>2025</v>
      </c>
      <c r="F898" s="683">
        <v>70600</v>
      </c>
      <c r="G898" s="620" t="s">
        <v>7746</v>
      </c>
    </row>
    <row r="899" spans="1:7" ht="15.75" x14ac:dyDescent="0.25">
      <c r="A899" s="620" t="s">
        <v>2978</v>
      </c>
      <c r="B899" s="620" t="s">
        <v>8329</v>
      </c>
      <c r="C899" s="620" t="s">
        <v>7803</v>
      </c>
      <c r="D899" s="620" t="s">
        <v>426</v>
      </c>
      <c r="E899" s="631">
        <v>2025</v>
      </c>
      <c r="F899" s="683">
        <v>77200</v>
      </c>
      <c r="G899" s="620" t="s">
        <v>8330</v>
      </c>
    </row>
    <row r="900" spans="1:7" ht="15.75" x14ac:dyDescent="0.25">
      <c r="A900" s="620" t="s">
        <v>2978</v>
      </c>
      <c r="B900" s="620" t="s">
        <v>8332</v>
      </c>
      <c r="C900" s="620" t="s">
        <v>7788</v>
      </c>
      <c r="D900" s="620" t="s">
        <v>438</v>
      </c>
      <c r="E900" s="64">
        <v>2025</v>
      </c>
      <c r="F900" s="683">
        <v>74386</v>
      </c>
      <c r="G900" s="620" t="s">
        <v>7905</v>
      </c>
    </row>
    <row r="901" spans="1:7" ht="15.75" x14ac:dyDescent="0.25">
      <c r="A901" s="620" t="s">
        <v>2978</v>
      </c>
      <c r="B901" s="620" t="s">
        <v>8332</v>
      </c>
      <c r="C901" s="620" t="s">
        <v>7788</v>
      </c>
      <c r="D901" s="620" t="s">
        <v>438</v>
      </c>
      <c r="E901" s="631">
        <v>2025</v>
      </c>
      <c r="F901" s="683">
        <v>77816</v>
      </c>
      <c r="G901" s="620" t="s">
        <v>8333</v>
      </c>
    </row>
    <row r="902" spans="1:7" ht="15.75" x14ac:dyDescent="0.25">
      <c r="A902" s="620" t="s">
        <v>2978</v>
      </c>
      <c r="B902" s="620" t="s">
        <v>7829</v>
      </c>
      <c r="C902" s="620" t="s">
        <v>7788</v>
      </c>
      <c r="D902" s="620" t="s">
        <v>110</v>
      </c>
      <c r="E902" s="64">
        <v>2025</v>
      </c>
      <c r="F902" s="683">
        <v>55250</v>
      </c>
      <c r="G902" s="620" t="s">
        <v>7757</v>
      </c>
    </row>
    <row r="903" spans="1:7" ht="15.75" x14ac:dyDescent="0.25">
      <c r="A903" s="620" t="s">
        <v>2978</v>
      </c>
      <c r="B903" s="620" t="s">
        <v>7830</v>
      </c>
      <c r="C903" s="620" t="s">
        <v>7788</v>
      </c>
      <c r="D903" s="620" t="s">
        <v>426</v>
      </c>
      <c r="E903" s="64">
        <v>2025</v>
      </c>
      <c r="F903" s="683">
        <v>59400</v>
      </c>
      <c r="G903" s="620" t="s">
        <v>7757</v>
      </c>
    </row>
    <row r="904" spans="1:7" ht="15.75" x14ac:dyDescent="0.25">
      <c r="A904" s="620" t="s">
        <v>2978</v>
      </c>
      <c r="B904" s="620" t="s">
        <v>7831</v>
      </c>
      <c r="C904" s="620" t="s">
        <v>7788</v>
      </c>
      <c r="D904" s="620" t="s">
        <v>426</v>
      </c>
      <c r="E904" s="64">
        <v>2025</v>
      </c>
      <c r="F904" s="683">
        <v>63050</v>
      </c>
      <c r="G904" s="620" t="s">
        <v>7757</v>
      </c>
    </row>
    <row r="905" spans="1:7" ht="15.75" x14ac:dyDescent="0.25">
      <c r="A905" s="620" t="s">
        <v>2978</v>
      </c>
      <c r="B905" s="620" t="s">
        <v>8331</v>
      </c>
      <c r="C905" s="620" t="s">
        <v>7788</v>
      </c>
      <c r="D905" s="620" t="s">
        <v>426</v>
      </c>
      <c r="E905" s="64">
        <v>2025</v>
      </c>
      <c r="F905" s="683">
        <v>80400</v>
      </c>
      <c r="G905" s="620" t="s">
        <v>7746</v>
      </c>
    </row>
    <row r="906" spans="1:7" ht="15.75" x14ac:dyDescent="0.25">
      <c r="A906" s="620" t="s">
        <v>2978</v>
      </c>
      <c r="B906" s="620" t="s">
        <v>7833</v>
      </c>
      <c r="C906" s="620" t="s">
        <v>7788</v>
      </c>
      <c r="D906" s="620" t="s">
        <v>426</v>
      </c>
      <c r="E906" s="64">
        <v>2025</v>
      </c>
      <c r="F906" s="683">
        <v>80400</v>
      </c>
      <c r="G906" s="620" t="s">
        <v>7757</v>
      </c>
    </row>
    <row r="907" spans="1:7" ht="15.75" x14ac:dyDescent="0.25">
      <c r="A907" s="620" t="s">
        <v>2978</v>
      </c>
      <c r="B907" s="620" t="s">
        <v>7832</v>
      </c>
      <c r="C907" s="620" t="s">
        <v>7788</v>
      </c>
      <c r="D907" s="620" t="s">
        <v>438</v>
      </c>
      <c r="E907" s="631">
        <v>2025</v>
      </c>
      <c r="F907" s="683">
        <v>77400</v>
      </c>
      <c r="G907" s="620" t="s">
        <v>7746</v>
      </c>
    </row>
    <row r="908" spans="1:7" ht="15.75" x14ac:dyDescent="0.25">
      <c r="A908" s="620" t="s">
        <v>2978</v>
      </c>
      <c r="B908" s="620" t="s">
        <v>7832</v>
      </c>
      <c r="C908" s="620" t="s">
        <v>7788</v>
      </c>
      <c r="D908" s="620" t="s">
        <v>438</v>
      </c>
      <c r="E908" s="631">
        <v>2025</v>
      </c>
      <c r="F908" s="683">
        <v>80400</v>
      </c>
      <c r="G908" s="620" t="s">
        <v>7757</v>
      </c>
    </row>
    <row r="909" spans="1:7" ht="15.75" x14ac:dyDescent="0.25">
      <c r="A909" s="620" t="s">
        <v>2978</v>
      </c>
      <c r="B909" s="620" t="s">
        <v>7834</v>
      </c>
      <c r="C909" s="620" t="s">
        <v>7788</v>
      </c>
      <c r="D909" s="620" t="s">
        <v>426</v>
      </c>
      <c r="E909" s="64">
        <v>2025</v>
      </c>
      <c r="F909" s="683">
        <v>88400</v>
      </c>
      <c r="G909" s="620" t="s">
        <v>7746</v>
      </c>
    </row>
    <row r="910" spans="1:7" ht="15.75" x14ac:dyDescent="0.25">
      <c r="A910" s="620" t="s">
        <v>2978</v>
      </c>
      <c r="B910" s="620" t="s">
        <v>7834</v>
      </c>
      <c r="C910" s="620" t="s">
        <v>7788</v>
      </c>
      <c r="D910" s="620" t="s">
        <v>426</v>
      </c>
      <c r="E910" s="64">
        <v>2025</v>
      </c>
      <c r="F910" s="683">
        <v>92000</v>
      </c>
      <c r="G910" s="620" t="s">
        <v>7757</v>
      </c>
    </row>
    <row r="911" spans="1:7" ht="15.75" x14ac:dyDescent="0.25">
      <c r="A911" s="620" t="s">
        <v>2978</v>
      </c>
      <c r="B911" s="620" t="s">
        <v>7837</v>
      </c>
      <c r="C911" s="620" t="s">
        <v>7788</v>
      </c>
      <c r="D911" s="620" t="s">
        <v>426</v>
      </c>
      <c r="E911" s="64">
        <v>2025</v>
      </c>
      <c r="F911" s="683">
        <v>109900</v>
      </c>
      <c r="G911" s="620" t="s">
        <v>7746</v>
      </c>
    </row>
    <row r="912" spans="1:7" ht="15.75" x14ac:dyDescent="0.25">
      <c r="A912" s="620" t="s">
        <v>2978</v>
      </c>
      <c r="B912" s="620" t="s">
        <v>7837</v>
      </c>
      <c r="C912" s="620" t="s">
        <v>7788</v>
      </c>
      <c r="D912" s="620" t="s">
        <v>426</v>
      </c>
      <c r="E912" s="64">
        <v>2025</v>
      </c>
      <c r="F912" s="683">
        <v>109900</v>
      </c>
      <c r="G912" s="620" t="s">
        <v>7757</v>
      </c>
    </row>
    <row r="913" spans="1:7" ht="15.75" x14ac:dyDescent="0.25">
      <c r="A913" s="620" t="s">
        <v>2978</v>
      </c>
      <c r="B913" s="620" t="s">
        <v>7836</v>
      </c>
      <c r="C913" s="620" t="s">
        <v>7788</v>
      </c>
      <c r="D913" s="620" t="s">
        <v>438</v>
      </c>
      <c r="E913" s="631">
        <v>2025</v>
      </c>
      <c r="F913" s="683">
        <v>106900</v>
      </c>
      <c r="G913" s="620" t="s">
        <v>7746</v>
      </c>
    </row>
    <row r="914" spans="1:7" ht="15.75" x14ac:dyDescent="0.25">
      <c r="A914" s="620" t="s">
        <v>2978</v>
      </c>
      <c r="B914" s="620" t="s">
        <v>7836</v>
      </c>
      <c r="C914" s="620" t="s">
        <v>7788</v>
      </c>
      <c r="D914" s="620" t="s">
        <v>438</v>
      </c>
      <c r="E914" s="631">
        <v>2025</v>
      </c>
      <c r="F914" s="683">
        <v>106900</v>
      </c>
      <c r="G914" s="620" t="s">
        <v>7757</v>
      </c>
    </row>
    <row r="915" spans="1:7" ht="15.75" x14ac:dyDescent="0.25">
      <c r="A915" s="620" t="s">
        <v>2978</v>
      </c>
      <c r="B915" s="620" t="s">
        <v>7838</v>
      </c>
      <c r="C915" s="620" t="s">
        <v>7788</v>
      </c>
      <c r="D915" s="620" t="s">
        <v>426</v>
      </c>
      <c r="E915" s="64">
        <v>2025</v>
      </c>
      <c r="F915" s="683">
        <v>129850</v>
      </c>
      <c r="G915" s="620" t="s">
        <v>7746</v>
      </c>
    </row>
    <row r="916" spans="1:7" ht="15.75" x14ac:dyDescent="0.25">
      <c r="A916" s="620" t="s">
        <v>2978</v>
      </c>
      <c r="B916" s="620" t="s">
        <v>7838</v>
      </c>
      <c r="C916" s="620" t="s">
        <v>7788</v>
      </c>
      <c r="D916" s="620" t="s">
        <v>426</v>
      </c>
      <c r="E916" s="64">
        <v>2025</v>
      </c>
      <c r="F916" s="683">
        <v>129850</v>
      </c>
      <c r="G916" s="620" t="s">
        <v>7757</v>
      </c>
    </row>
    <row r="917" spans="1:7" ht="15.75" x14ac:dyDescent="0.25">
      <c r="A917" s="620" t="s">
        <v>2978</v>
      </c>
      <c r="B917" s="620" t="s">
        <v>8342</v>
      </c>
      <c r="C917" s="620" t="s">
        <v>7788</v>
      </c>
      <c r="D917" s="620" t="s">
        <v>426</v>
      </c>
      <c r="E917" s="631">
        <v>2025</v>
      </c>
      <c r="F917" s="683">
        <v>182400</v>
      </c>
      <c r="G917" s="620" t="s">
        <v>7757</v>
      </c>
    </row>
    <row r="918" spans="1:7" ht="15.75" x14ac:dyDescent="0.25">
      <c r="A918" s="620" t="s">
        <v>2978</v>
      </c>
      <c r="B918" s="620" t="s">
        <v>8334</v>
      </c>
      <c r="C918" s="620" t="s">
        <v>3899</v>
      </c>
      <c r="D918" s="620" t="s">
        <v>44</v>
      </c>
      <c r="E918" s="64">
        <v>2025</v>
      </c>
      <c r="F918" s="683">
        <v>145500</v>
      </c>
      <c r="G918" s="620" t="s">
        <v>7757</v>
      </c>
    </row>
    <row r="919" spans="1:7" ht="15.75" x14ac:dyDescent="0.25">
      <c r="A919" s="620" t="s">
        <v>2978</v>
      </c>
      <c r="B919" s="620" t="s">
        <v>7843</v>
      </c>
      <c r="C919" s="620" t="s">
        <v>7808</v>
      </c>
      <c r="D919" s="620" t="s">
        <v>110</v>
      </c>
      <c r="E919" s="631">
        <v>2025</v>
      </c>
      <c r="F919" s="683">
        <v>44350</v>
      </c>
      <c r="G919" s="620" t="s">
        <v>8336</v>
      </c>
    </row>
    <row r="920" spans="1:7" ht="15.75" x14ac:dyDescent="0.25">
      <c r="A920" s="620" t="s">
        <v>2978</v>
      </c>
      <c r="B920" s="620" t="s">
        <v>8337</v>
      </c>
      <c r="C920" s="620" t="s">
        <v>7808</v>
      </c>
      <c r="D920" s="620" t="s">
        <v>426</v>
      </c>
      <c r="E920" s="64">
        <v>2025</v>
      </c>
      <c r="F920" s="683">
        <v>46350</v>
      </c>
      <c r="G920" s="620" t="s">
        <v>8336</v>
      </c>
    </row>
    <row r="921" spans="1:7" ht="15.75" x14ac:dyDescent="0.25">
      <c r="A921" s="620" t="s">
        <v>2978</v>
      </c>
      <c r="B921" s="620" t="s">
        <v>7847</v>
      </c>
      <c r="C921" s="620" t="s">
        <v>7808</v>
      </c>
      <c r="D921" s="620" t="s">
        <v>110</v>
      </c>
      <c r="E921" s="64">
        <v>2025</v>
      </c>
      <c r="F921" s="683">
        <v>46950</v>
      </c>
      <c r="G921" s="620" t="s">
        <v>7757</v>
      </c>
    </row>
    <row r="922" spans="1:7" ht="15.75" x14ac:dyDescent="0.25">
      <c r="A922" s="620" t="s">
        <v>2978</v>
      </c>
      <c r="B922" s="620" t="s">
        <v>7848</v>
      </c>
      <c r="C922" s="620" t="s">
        <v>7808</v>
      </c>
      <c r="D922" s="620" t="s">
        <v>426</v>
      </c>
      <c r="E922" s="631">
        <v>2025</v>
      </c>
      <c r="F922" s="683">
        <v>48950</v>
      </c>
      <c r="G922" s="620" t="s">
        <v>7757</v>
      </c>
    </row>
    <row r="923" spans="1:7" ht="15.75" x14ac:dyDescent="0.25">
      <c r="A923" s="620" t="s">
        <v>2978</v>
      </c>
      <c r="B923" s="620" t="s">
        <v>8339</v>
      </c>
      <c r="C923" s="620" t="s">
        <v>7808</v>
      </c>
      <c r="D923" s="620" t="s">
        <v>438</v>
      </c>
      <c r="E923" s="64">
        <v>2025</v>
      </c>
      <c r="F923" s="683">
        <v>49950</v>
      </c>
      <c r="G923" s="620" t="s">
        <v>7757</v>
      </c>
    </row>
    <row r="924" spans="1:7" ht="15.75" x14ac:dyDescent="0.25">
      <c r="A924" s="620" t="s">
        <v>2978</v>
      </c>
      <c r="B924" s="620" t="s">
        <v>7854</v>
      </c>
      <c r="C924" s="620" t="s">
        <v>7808</v>
      </c>
      <c r="D924" s="620" t="s">
        <v>426</v>
      </c>
      <c r="E924" s="64">
        <v>2025</v>
      </c>
      <c r="F924" s="683">
        <v>51950</v>
      </c>
      <c r="G924" s="620" t="s">
        <v>7757</v>
      </c>
    </row>
    <row r="925" spans="1:7" ht="15.75" x14ac:dyDescent="0.25">
      <c r="A925" s="620" t="s">
        <v>2978</v>
      </c>
      <c r="B925" s="620" t="s">
        <v>9566</v>
      </c>
      <c r="C925" s="620" t="s">
        <v>7808</v>
      </c>
      <c r="D925" s="620" t="s">
        <v>426</v>
      </c>
      <c r="E925" s="64">
        <v>2025</v>
      </c>
      <c r="F925" s="683">
        <v>59500</v>
      </c>
      <c r="G925" s="620" t="s">
        <v>8340</v>
      </c>
    </row>
    <row r="926" spans="1:7" ht="15.75" x14ac:dyDescent="0.25">
      <c r="A926" s="620" t="s">
        <v>2978</v>
      </c>
      <c r="B926" s="620" t="s">
        <v>7856</v>
      </c>
      <c r="C926" s="620" t="s">
        <v>7808</v>
      </c>
      <c r="D926" s="620" t="s">
        <v>426</v>
      </c>
      <c r="E926" s="64">
        <v>2025</v>
      </c>
      <c r="F926" s="683">
        <v>65150</v>
      </c>
      <c r="G926" s="620" t="s">
        <v>7757</v>
      </c>
    </row>
    <row r="927" spans="1:7" ht="15.75" x14ac:dyDescent="0.25">
      <c r="A927" s="620" t="s">
        <v>2978</v>
      </c>
      <c r="B927" s="620" t="s">
        <v>7857</v>
      </c>
      <c r="C927" s="620" t="s">
        <v>7803</v>
      </c>
      <c r="D927" s="620" t="s">
        <v>426</v>
      </c>
      <c r="E927" s="631">
        <v>2025</v>
      </c>
      <c r="F927" s="683">
        <v>72000</v>
      </c>
      <c r="G927" s="620" t="s">
        <v>7757</v>
      </c>
    </row>
    <row r="928" spans="1:7" ht="15.75" x14ac:dyDescent="0.25">
      <c r="A928" s="620" t="s">
        <v>2978</v>
      </c>
      <c r="B928" s="620" t="s">
        <v>8341</v>
      </c>
      <c r="C928" s="620" t="s">
        <v>7808</v>
      </c>
      <c r="D928" s="620" t="s">
        <v>426</v>
      </c>
      <c r="E928" s="64">
        <v>2025</v>
      </c>
      <c r="F928" s="683">
        <v>72000</v>
      </c>
      <c r="G928" s="620" t="s">
        <v>7757</v>
      </c>
    </row>
    <row r="929" spans="1:7" ht="15.75" x14ac:dyDescent="0.25">
      <c r="A929" s="620" t="s">
        <v>2978</v>
      </c>
      <c r="B929" s="620" t="s">
        <v>7864</v>
      </c>
      <c r="C929" s="620" t="s">
        <v>7865</v>
      </c>
      <c r="D929" s="620" t="s">
        <v>426</v>
      </c>
      <c r="E929" s="64">
        <v>2025</v>
      </c>
      <c r="F929" s="683">
        <v>89200</v>
      </c>
      <c r="G929" s="620" t="s">
        <v>7757</v>
      </c>
    </row>
    <row r="930" spans="1:7" ht="15.75" x14ac:dyDescent="0.25">
      <c r="A930" s="620" t="s">
        <v>2978</v>
      </c>
      <c r="B930" s="620" t="s">
        <v>7867</v>
      </c>
      <c r="C930" s="620" t="s">
        <v>7803</v>
      </c>
      <c r="D930" s="620" t="s">
        <v>426</v>
      </c>
      <c r="E930" s="64">
        <v>2025</v>
      </c>
      <c r="F930" s="683">
        <v>89500</v>
      </c>
      <c r="G930" s="620" t="s">
        <v>7757</v>
      </c>
    </row>
    <row r="931" spans="1:7" ht="15.75" x14ac:dyDescent="0.25">
      <c r="A931" s="620" t="s">
        <v>2978</v>
      </c>
      <c r="B931" s="620" t="s">
        <v>7868</v>
      </c>
      <c r="C931" s="620" t="s">
        <v>7865</v>
      </c>
      <c r="D931" s="620" t="s">
        <v>426</v>
      </c>
      <c r="E931" s="631">
        <v>2025</v>
      </c>
      <c r="F931" s="683">
        <v>114500</v>
      </c>
      <c r="G931" s="620" t="s">
        <v>7757</v>
      </c>
    </row>
    <row r="932" spans="1:7" ht="15.75" x14ac:dyDescent="0.25">
      <c r="A932" s="620" t="s">
        <v>2978</v>
      </c>
      <c r="B932" s="620" t="s">
        <v>8343</v>
      </c>
      <c r="C932" s="620" t="s">
        <v>7865</v>
      </c>
      <c r="D932" s="620" t="s">
        <v>426</v>
      </c>
      <c r="E932" s="64">
        <v>2025</v>
      </c>
      <c r="F932" s="683">
        <v>176850</v>
      </c>
      <c r="G932" s="620" t="s">
        <v>7757</v>
      </c>
    </row>
    <row r="933" spans="1:7" ht="15.75" x14ac:dyDescent="0.25">
      <c r="A933" s="620" t="s">
        <v>2978</v>
      </c>
      <c r="B933" s="620" t="s">
        <v>8344</v>
      </c>
      <c r="C933" s="620" t="s">
        <v>7803</v>
      </c>
      <c r="D933" s="620" t="s">
        <v>426</v>
      </c>
      <c r="E933" s="64">
        <v>2025</v>
      </c>
      <c r="F933" s="683">
        <v>119800</v>
      </c>
      <c r="G933" s="620" t="s">
        <v>7746</v>
      </c>
    </row>
    <row r="934" spans="1:7" ht="15.75" x14ac:dyDescent="0.25">
      <c r="A934" s="620" t="s">
        <v>2978</v>
      </c>
      <c r="B934" s="620" t="s">
        <v>7870</v>
      </c>
      <c r="C934" s="620" t="s">
        <v>7865</v>
      </c>
      <c r="D934" s="620" t="s">
        <v>426</v>
      </c>
      <c r="E934" s="64">
        <v>2025</v>
      </c>
      <c r="F934" s="683">
        <v>200800</v>
      </c>
      <c r="G934" s="620" t="s">
        <v>7746</v>
      </c>
    </row>
    <row r="935" spans="1:7" ht="15.75" x14ac:dyDescent="0.25">
      <c r="A935" s="620" t="s">
        <v>2978</v>
      </c>
      <c r="B935" s="620" t="s">
        <v>7870</v>
      </c>
      <c r="C935" s="620" t="s">
        <v>7865</v>
      </c>
      <c r="D935" s="620" t="s">
        <v>426</v>
      </c>
      <c r="E935" s="631">
        <v>2025</v>
      </c>
      <c r="F935" s="683">
        <v>130650</v>
      </c>
      <c r="G935" s="620" t="s">
        <v>7746</v>
      </c>
    </row>
    <row r="936" spans="1:7" ht="15.75" x14ac:dyDescent="0.25">
      <c r="A936" s="620" t="s">
        <v>2978</v>
      </c>
      <c r="B936" s="620" t="s">
        <v>7885</v>
      </c>
      <c r="C936" s="620" t="s">
        <v>7803</v>
      </c>
      <c r="D936" s="620" t="s">
        <v>426</v>
      </c>
      <c r="E936" s="64">
        <v>2025</v>
      </c>
      <c r="F936" s="683">
        <v>130250</v>
      </c>
      <c r="G936" s="620" t="s">
        <v>7746</v>
      </c>
    </row>
    <row r="937" spans="1:7" ht="15.75" x14ac:dyDescent="0.25">
      <c r="A937" s="620" t="s">
        <v>2978</v>
      </c>
      <c r="B937" s="620" t="s">
        <v>7871</v>
      </c>
      <c r="C937" s="620" t="s">
        <v>6336</v>
      </c>
      <c r="D937" s="620" t="s">
        <v>426</v>
      </c>
      <c r="E937" s="64">
        <v>2025</v>
      </c>
      <c r="F937" s="683">
        <v>236800</v>
      </c>
      <c r="G937" s="620" t="s">
        <v>7746</v>
      </c>
    </row>
    <row r="938" spans="1:7" ht="15.75" x14ac:dyDescent="0.25">
      <c r="A938" s="620" t="s">
        <v>2978</v>
      </c>
      <c r="B938" s="620" t="s">
        <v>7891</v>
      </c>
      <c r="C938" s="620" t="s">
        <v>4060</v>
      </c>
      <c r="D938" s="620" t="s">
        <v>438</v>
      </c>
      <c r="E938" s="64">
        <v>2025</v>
      </c>
      <c r="F938" s="683">
        <v>52400</v>
      </c>
      <c r="G938" s="620" t="s">
        <v>7890</v>
      </c>
    </row>
    <row r="939" spans="1:7" ht="15.75" x14ac:dyDescent="0.25">
      <c r="A939" s="620" t="s">
        <v>2978</v>
      </c>
      <c r="B939" s="620" t="s">
        <v>7891</v>
      </c>
      <c r="C939" s="620" t="s">
        <v>4060</v>
      </c>
      <c r="D939" s="620" t="s">
        <v>438</v>
      </c>
      <c r="E939" s="64">
        <v>2025</v>
      </c>
      <c r="F939" s="683">
        <v>55200</v>
      </c>
      <c r="G939" s="620" t="s">
        <v>7894</v>
      </c>
    </row>
    <row r="940" spans="1:7" ht="15.75" x14ac:dyDescent="0.25">
      <c r="A940" s="620" t="s">
        <v>2978</v>
      </c>
      <c r="B940" s="620" t="s">
        <v>7891</v>
      </c>
      <c r="C940" s="620" t="s">
        <v>4060</v>
      </c>
      <c r="D940" s="620" t="s">
        <v>5124</v>
      </c>
      <c r="E940" s="64">
        <v>2025</v>
      </c>
      <c r="F940" s="683">
        <v>61900</v>
      </c>
      <c r="G940" s="620" t="s">
        <v>7890</v>
      </c>
    </row>
    <row r="941" spans="1:7" ht="15.75" x14ac:dyDescent="0.25">
      <c r="A941" s="620" t="s">
        <v>2978</v>
      </c>
      <c r="B941" s="620" t="s">
        <v>7895</v>
      </c>
      <c r="C941" s="620" t="s">
        <v>4060</v>
      </c>
      <c r="D941" s="620" t="s">
        <v>438</v>
      </c>
      <c r="E941" s="631">
        <v>2025</v>
      </c>
      <c r="F941" s="683">
        <v>54620</v>
      </c>
      <c r="G941" s="620" t="s">
        <v>7890</v>
      </c>
    </row>
    <row r="942" spans="1:7" ht="15.75" x14ac:dyDescent="0.25">
      <c r="A942" s="620" t="s">
        <v>2978</v>
      </c>
      <c r="B942" s="620" t="s">
        <v>7895</v>
      </c>
      <c r="C942" s="620" t="s">
        <v>4060</v>
      </c>
      <c r="D942" s="620" t="s">
        <v>438</v>
      </c>
      <c r="E942" s="64">
        <v>2025</v>
      </c>
      <c r="F942" s="683">
        <v>57420</v>
      </c>
      <c r="G942" s="620" t="s">
        <v>7894</v>
      </c>
    </row>
    <row r="943" spans="1:7" ht="15.75" x14ac:dyDescent="0.25">
      <c r="A943" s="620" t="s">
        <v>2978</v>
      </c>
      <c r="B943" s="620" t="s">
        <v>7895</v>
      </c>
      <c r="C943" s="620" t="s">
        <v>4060</v>
      </c>
      <c r="D943" s="620" t="s">
        <v>5124</v>
      </c>
      <c r="E943" s="64">
        <v>2025</v>
      </c>
      <c r="F943" s="683">
        <v>64120</v>
      </c>
      <c r="G943" s="620" t="s">
        <v>7890</v>
      </c>
    </row>
    <row r="944" spans="1:7" ht="15.75" x14ac:dyDescent="0.25">
      <c r="A944" s="620" t="s">
        <v>2978</v>
      </c>
      <c r="B944" s="620" t="s">
        <v>7903</v>
      </c>
      <c r="C944" s="620" t="s">
        <v>4060</v>
      </c>
      <c r="D944" s="620" t="s">
        <v>438</v>
      </c>
      <c r="E944" s="64">
        <v>2025</v>
      </c>
      <c r="F944" s="683">
        <v>58300</v>
      </c>
      <c r="G944" s="620" t="s">
        <v>7890</v>
      </c>
    </row>
    <row r="945" spans="1:7" ht="15.75" x14ac:dyDescent="0.25">
      <c r="A945" s="620" t="s">
        <v>2978</v>
      </c>
      <c r="B945" s="620" t="s">
        <v>7903</v>
      </c>
      <c r="C945" s="620" t="s">
        <v>4060</v>
      </c>
      <c r="D945" s="620" t="s">
        <v>438</v>
      </c>
      <c r="E945" s="64">
        <v>2025</v>
      </c>
      <c r="F945" s="683">
        <v>61100</v>
      </c>
      <c r="G945" s="620" t="s">
        <v>7894</v>
      </c>
    </row>
    <row r="946" spans="1:7" ht="15.75" x14ac:dyDescent="0.25">
      <c r="A946" s="620" t="s">
        <v>2978</v>
      </c>
      <c r="B946" s="620" t="s">
        <v>7903</v>
      </c>
      <c r="C946" s="620" t="s">
        <v>4060</v>
      </c>
      <c r="D946" s="620" t="s">
        <v>426</v>
      </c>
      <c r="E946" s="64">
        <v>2025</v>
      </c>
      <c r="F946" s="683">
        <v>67800</v>
      </c>
      <c r="G946" s="620" t="s">
        <v>7890</v>
      </c>
    </row>
    <row r="947" spans="1:7" ht="15.75" x14ac:dyDescent="0.25">
      <c r="A947" s="620" t="s">
        <v>2978</v>
      </c>
      <c r="B947" s="620" t="s">
        <v>7906</v>
      </c>
      <c r="C947" s="620" t="s">
        <v>4060</v>
      </c>
      <c r="D947" s="620" t="s">
        <v>438</v>
      </c>
      <c r="E947" s="631">
        <v>2025</v>
      </c>
      <c r="F947" s="683">
        <v>68500</v>
      </c>
      <c r="G947" s="620" t="s">
        <v>7905</v>
      </c>
    </row>
    <row r="948" spans="1:7" ht="15.75" x14ac:dyDescent="0.25">
      <c r="A948" s="620" t="s">
        <v>2978</v>
      </c>
      <c r="B948" s="620" t="s">
        <v>7906</v>
      </c>
      <c r="C948" s="620" t="s">
        <v>4060</v>
      </c>
      <c r="D948" s="620" t="s">
        <v>5124</v>
      </c>
      <c r="E948" s="64">
        <v>2025</v>
      </c>
      <c r="F948" s="683">
        <v>70900</v>
      </c>
      <c r="G948" s="620" t="s">
        <v>7908</v>
      </c>
    </row>
    <row r="949" spans="1:7" ht="15.75" x14ac:dyDescent="0.25">
      <c r="A949" s="620" t="s">
        <v>2978</v>
      </c>
      <c r="B949" s="620" t="s">
        <v>7904</v>
      </c>
      <c r="C949" s="620" t="s">
        <v>4060</v>
      </c>
      <c r="D949" s="620" t="s">
        <v>438</v>
      </c>
      <c r="E949" s="631">
        <v>2025</v>
      </c>
      <c r="F949" s="683">
        <v>59000</v>
      </c>
      <c r="G949" s="620" t="s">
        <v>8347</v>
      </c>
    </row>
    <row r="950" spans="1:7" ht="15.75" x14ac:dyDescent="0.25">
      <c r="A950" s="620" t="s">
        <v>2978</v>
      </c>
      <c r="B950" s="620" t="s">
        <v>7904</v>
      </c>
      <c r="C950" s="620" t="s">
        <v>4060</v>
      </c>
      <c r="D950" s="620" t="s">
        <v>438</v>
      </c>
      <c r="E950" s="64">
        <v>2025</v>
      </c>
      <c r="F950" s="683">
        <v>61400</v>
      </c>
      <c r="G950" s="620" t="s">
        <v>7908</v>
      </c>
    </row>
    <row r="951" spans="1:7" ht="15.75" x14ac:dyDescent="0.25">
      <c r="A951" s="620" t="s">
        <v>2978</v>
      </c>
      <c r="B951" s="620" t="s">
        <v>7904</v>
      </c>
      <c r="C951" s="620" t="s">
        <v>4060</v>
      </c>
      <c r="D951" s="620" t="s">
        <v>438</v>
      </c>
      <c r="E951" s="64">
        <v>2025</v>
      </c>
      <c r="F951" s="683">
        <v>61800</v>
      </c>
      <c r="G951" s="620" t="s">
        <v>8348</v>
      </c>
    </row>
    <row r="952" spans="1:7" ht="15.75" x14ac:dyDescent="0.25">
      <c r="A952" s="620" t="s">
        <v>2978</v>
      </c>
      <c r="B952" s="620" t="s">
        <v>7916</v>
      </c>
      <c r="C952" s="620" t="s">
        <v>4060</v>
      </c>
      <c r="D952" s="620" t="s">
        <v>438</v>
      </c>
      <c r="E952" s="631">
        <v>2025</v>
      </c>
      <c r="F952" s="683">
        <v>61920</v>
      </c>
      <c r="G952" s="620" t="s">
        <v>7905</v>
      </c>
    </row>
    <row r="953" spans="1:7" ht="15.75" x14ac:dyDescent="0.25">
      <c r="A953" s="620" t="s">
        <v>2978</v>
      </c>
      <c r="B953" s="620" t="s">
        <v>7916</v>
      </c>
      <c r="C953" s="620" t="s">
        <v>4060</v>
      </c>
      <c r="D953" s="620" t="s">
        <v>438</v>
      </c>
      <c r="E953" s="64">
        <v>2025</v>
      </c>
      <c r="F953" s="683">
        <v>64720</v>
      </c>
      <c r="G953" s="620" t="s">
        <v>7909</v>
      </c>
    </row>
    <row r="954" spans="1:7" ht="15.75" x14ac:dyDescent="0.25">
      <c r="A954" s="620" t="s">
        <v>2978</v>
      </c>
      <c r="B954" s="620" t="s">
        <v>7916</v>
      </c>
      <c r="C954" s="620" t="s">
        <v>4060</v>
      </c>
      <c r="D954" s="620" t="s">
        <v>426</v>
      </c>
      <c r="E954" s="64">
        <v>2025</v>
      </c>
      <c r="F954" s="683">
        <v>71420</v>
      </c>
      <c r="G954" s="620" t="s">
        <v>7911</v>
      </c>
    </row>
    <row r="955" spans="1:7" ht="15.75" x14ac:dyDescent="0.25">
      <c r="A955" s="620" t="s">
        <v>2978</v>
      </c>
      <c r="B955" s="620" t="s">
        <v>7935</v>
      </c>
      <c r="C955" s="620" t="s">
        <v>4060</v>
      </c>
      <c r="D955" s="620" t="s">
        <v>438</v>
      </c>
      <c r="E955" s="631">
        <v>2025</v>
      </c>
      <c r="F955" s="683">
        <v>67700</v>
      </c>
      <c r="G955" s="620" t="s">
        <v>7905</v>
      </c>
    </row>
    <row r="956" spans="1:7" ht="15.75" x14ac:dyDescent="0.25">
      <c r="A956" s="620" t="s">
        <v>2978</v>
      </c>
      <c r="B956" s="620" t="s">
        <v>8349</v>
      </c>
      <c r="C956" s="620" t="s">
        <v>4060</v>
      </c>
      <c r="D956" s="620" t="s">
        <v>438</v>
      </c>
      <c r="E956" s="64">
        <v>2025</v>
      </c>
      <c r="F956" s="683">
        <v>64200</v>
      </c>
      <c r="G956" s="620" t="s">
        <v>7910</v>
      </c>
    </row>
    <row r="957" spans="1:7" ht="15.75" x14ac:dyDescent="0.25">
      <c r="A957" s="620" t="s">
        <v>2978</v>
      </c>
      <c r="B957" s="620" t="s">
        <v>8353</v>
      </c>
      <c r="C957" s="620" t="s">
        <v>4060</v>
      </c>
      <c r="D957" s="620" t="s">
        <v>438</v>
      </c>
      <c r="E957" s="64">
        <v>2025</v>
      </c>
      <c r="F957" s="683">
        <v>70500</v>
      </c>
      <c r="G957" s="620" t="s">
        <v>7909</v>
      </c>
    </row>
    <row r="958" spans="1:7" ht="15.75" x14ac:dyDescent="0.25">
      <c r="A958" s="620" t="s">
        <v>2978</v>
      </c>
      <c r="B958" s="620" t="s">
        <v>7901</v>
      </c>
      <c r="C958" s="620" t="s">
        <v>4060</v>
      </c>
      <c r="D958" s="620" t="s">
        <v>438</v>
      </c>
      <c r="E958" s="64">
        <v>2025</v>
      </c>
      <c r="F958" s="683">
        <v>55300</v>
      </c>
      <c r="G958" s="620" t="s">
        <v>7900</v>
      </c>
    </row>
    <row r="959" spans="1:7" ht="15.75" x14ac:dyDescent="0.25">
      <c r="A959" s="620" t="s">
        <v>2978</v>
      </c>
      <c r="B959" s="620" t="s">
        <v>7901</v>
      </c>
      <c r="C959" s="620" t="s">
        <v>4060</v>
      </c>
      <c r="D959" s="620" t="s">
        <v>438</v>
      </c>
      <c r="E959" s="631">
        <v>2025</v>
      </c>
      <c r="F959" s="683">
        <v>58100</v>
      </c>
      <c r="G959" s="620" t="s">
        <v>7902</v>
      </c>
    </row>
    <row r="960" spans="1:7" ht="15.75" x14ac:dyDescent="0.25">
      <c r="A960" s="620" t="s">
        <v>2978</v>
      </c>
      <c r="B960" s="620" t="s">
        <v>7922</v>
      </c>
      <c r="C960" s="620" t="s">
        <v>4060</v>
      </c>
      <c r="D960" s="620" t="s">
        <v>438</v>
      </c>
      <c r="E960" s="631">
        <v>2025</v>
      </c>
      <c r="F960" s="683">
        <v>61900</v>
      </c>
      <c r="G960" s="620" t="s">
        <v>8351</v>
      </c>
    </row>
    <row r="961" spans="1:7" ht="15.75" x14ac:dyDescent="0.25">
      <c r="A961" s="620" t="s">
        <v>2978</v>
      </c>
      <c r="B961" s="620" t="s">
        <v>7922</v>
      </c>
      <c r="C961" s="620" t="s">
        <v>4060</v>
      </c>
      <c r="D961" s="620" t="s">
        <v>438</v>
      </c>
      <c r="E961" s="64">
        <v>2025</v>
      </c>
      <c r="F961" s="683">
        <v>64300</v>
      </c>
      <c r="G961" s="620" t="s">
        <v>7924</v>
      </c>
    </row>
    <row r="962" spans="1:7" ht="15.75" x14ac:dyDescent="0.25">
      <c r="A962" s="620" t="s">
        <v>2978</v>
      </c>
      <c r="B962" s="620" t="s">
        <v>7922</v>
      </c>
      <c r="C962" s="620" t="s">
        <v>4060</v>
      </c>
      <c r="D962" s="620" t="s">
        <v>438</v>
      </c>
      <c r="E962" s="64">
        <v>2025</v>
      </c>
      <c r="F962" s="683">
        <v>64700</v>
      </c>
      <c r="G962" s="620" t="s">
        <v>7925</v>
      </c>
    </row>
    <row r="963" spans="1:7" ht="15.75" x14ac:dyDescent="0.25">
      <c r="A963" s="620" t="s">
        <v>2978</v>
      </c>
      <c r="B963" s="620" t="s">
        <v>7922</v>
      </c>
      <c r="C963" s="620" t="s">
        <v>4060</v>
      </c>
      <c r="D963" s="620" t="s">
        <v>438</v>
      </c>
      <c r="E963" s="64">
        <v>2025</v>
      </c>
      <c r="F963" s="683">
        <v>67100</v>
      </c>
      <c r="G963" s="620" t="s">
        <v>7926</v>
      </c>
    </row>
    <row r="964" spans="1:7" ht="15.75" x14ac:dyDescent="0.25">
      <c r="A964" s="620" t="s">
        <v>2978</v>
      </c>
      <c r="B964" s="620" t="s">
        <v>8350</v>
      </c>
      <c r="C964" s="620" t="s">
        <v>4060</v>
      </c>
      <c r="D964" s="620" t="s">
        <v>438</v>
      </c>
      <c r="E964" s="64">
        <v>2025</v>
      </c>
      <c r="F964" s="683">
        <v>61000</v>
      </c>
      <c r="G964" s="620" t="s">
        <v>7900</v>
      </c>
    </row>
    <row r="965" spans="1:7" ht="15.75" x14ac:dyDescent="0.25">
      <c r="A965" s="620" t="s">
        <v>2978</v>
      </c>
      <c r="B965" s="620" t="s">
        <v>7914</v>
      </c>
      <c r="C965" s="620" t="s">
        <v>4060</v>
      </c>
      <c r="D965" s="620" t="s">
        <v>5124</v>
      </c>
      <c r="E965" s="64">
        <v>2025</v>
      </c>
      <c r="F965" s="683">
        <v>67700</v>
      </c>
      <c r="G965" s="620" t="s">
        <v>7900</v>
      </c>
    </row>
    <row r="966" spans="1:7" ht="15.75" x14ac:dyDescent="0.25">
      <c r="A966" s="620" t="s">
        <v>2978</v>
      </c>
      <c r="B966" s="620" t="s">
        <v>7928</v>
      </c>
      <c r="C966" s="620" t="s">
        <v>4060</v>
      </c>
      <c r="D966" s="620" t="s">
        <v>438</v>
      </c>
      <c r="E966" s="631">
        <v>2025</v>
      </c>
      <c r="F966" s="683">
        <v>67600</v>
      </c>
      <c r="G966" s="620" t="s">
        <v>7923</v>
      </c>
    </row>
    <row r="967" spans="1:7" ht="15.75" x14ac:dyDescent="0.25">
      <c r="A967" s="620" t="s">
        <v>2978</v>
      </c>
      <c r="B967" s="620" t="s">
        <v>7928</v>
      </c>
      <c r="C967" s="620" t="s">
        <v>4060</v>
      </c>
      <c r="D967" s="620" t="s">
        <v>438</v>
      </c>
      <c r="E967" s="64">
        <v>2025</v>
      </c>
      <c r="F967" s="683">
        <v>70000</v>
      </c>
      <c r="G967" s="620" t="s">
        <v>7924</v>
      </c>
    </row>
    <row r="968" spans="1:7" ht="15.75" x14ac:dyDescent="0.25">
      <c r="A968" s="620" t="s">
        <v>2978</v>
      </c>
      <c r="B968" s="620" t="s">
        <v>7928</v>
      </c>
      <c r="C968" s="620" t="s">
        <v>4060</v>
      </c>
      <c r="D968" s="620" t="s">
        <v>426</v>
      </c>
      <c r="E968" s="64">
        <v>2025</v>
      </c>
      <c r="F968" s="683">
        <v>74200</v>
      </c>
      <c r="G968" s="620" t="s">
        <v>7923</v>
      </c>
    </row>
    <row r="969" spans="1:7" ht="15.75" x14ac:dyDescent="0.25">
      <c r="A969" s="620" t="s">
        <v>2978</v>
      </c>
      <c r="B969" s="620" t="s">
        <v>7928</v>
      </c>
      <c r="C969" s="620" t="s">
        <v>4060</v>
      </c>
      <c r="D969" s="620" t="s">
        <v>426</v>
      </c>
      <c r="E969" s="64">
        <v>2025</v>
      </c>
      <c r="F969" s="683">
        <v>76700</v>
      </c>
      <c r="G969" s="620" t="s">
        <v>7924</v>
      </c>
    </row>
    <row r="970" spans="1:7" ht="15.75" x14ac:dyDescent="0.25">
      <c r="A970" s="620" t="s">
        <v>2978</v>
      </c>
      <c r="B970" s="620" t="s">
        <v>7921</v>
      </c>
      <c r="C970" s="620" t="s">
        <v>4060</v>
      </c>
      <c r="D970" s="620" t="s">
        <v>438</v>
      </c>
      <c r="E970" s="64">
        <v>2025</v>
      </c>
      <c r="F970" s="683">
        <v>63500</v>
      </c>
      <c r="G970" s="620" t="s">
        <v>8352</v>
      </c>
    </row>
    <row r="971" spans="1:7" ht="15.75" x14ac:dyDescent="0.25">
      <c r="A971" s="620" t="s">
        <v>2978</v>
      </c>
      <c r="B971" s="620" t="s">
        <v>7932</v>
      </c>
      <c r="C971" s="620" t="s">
        <v>4060</v>
      </c>
      <c r="D971" s="620" t="s">
        <v>438</v>
      </c>
      <c r="E971" s="64">
        <v>2025</v>
      </c>
      <c r="F971" s="683">
        <v>70100</v>
      </c>
      <c r="G971" s="620" t="s">
        <v>7923</v>
      </c>
    </row>
    <row r="972" spans="1:7" ht="15.75" x14ac:dyDescent="0.25">
      <c r="A972" s="620" t="s">
        <v>2978</v>
      </c>
      <c r="B972" s="620" t="s">
        <v>7932</v>
      </c>
      <c r="C972" s="620" t="s">
        <v>4060</v>
      </c>
      <c r="D972" s="620" t="s">
        <v>438</v>
      </c>
      <c r="E972" s="64">
        <v>2025</v>
      </c>
      <c r="F972" s="683">
        <v>72500</v>
      </c>
      <c r="G972" s="620" t="s">
        <v>7924</v>
      </c>
    </row>
    <row r="973" spans="1:7" ht="15.75" x14ac:dyDescent="0.25">
      <c r="A973" s="620" t="s">
        <v>2978</v>
      </c>
      <c r="B973" s="620" t="s">
        <v>8357</v>
      </c>
      <c r="C973" s="620" t="s">
        <v>7852</v>
      </c>
      <c r="D973" s="620" t="s">
        <v>110</v>
      </c>
      <c r="E973" s="64">
        <v>2025</v>
      </c>
      <c r="F973" s="683">
        <v>92528.74</v>
      </c>
      <c r="G973" s="620" t="s">
        <v>4537</v>
      </c>
    </row>
    <row r="974" spans="1:7" ht="15.75" x14ac:dyDescent="0.25">
      <c r="A974" s="620" t="s">
        <v>2978</v>
      </c>
      <c r="B974" s="620" t="s">
        <v>8354</v>
      </c>
      <c r="C974" s="620" t="s">
        <v>7852</v>
      </c>
      <c r="D974" s="620" t="s">
        <v>110</v>
      </c>
      <c r="E974" s="631">
        <v>2025</v>
      </c>
      <c r="F974" s="683">
        <v>64960.959999999999</v>
      </c>
      <c r="G974" s="620" t="s">
        <v>4537</v>
      </c>
    </row>
    <row r="975" spans="1:7" ht="15.75" x14ac:dyDescent="0.25">
      <c r="A975" s="620" t="s">
        <v>2978</v>
      </c>
      <c r="B975" s="620" t="s">
        <v>8358</v>
      </c>
      <c r="C975" s="620" t="s">
        <v>7852</v>
      </c>
      <c r="D975" s="620" t="s">
        <v>110</v>
      </c>
      <c r="E975" s="631">
        <v>2025</v>
      </c>
      <c r="F975" s="683">
        <v>93498.16</v>
      </c>
      <c r="G975" s="620" t="s">
        <v>4537</v>
      </c>
    </row>
    <row r="976" spans="1:7" ht="15.75" x14ac:dyDescent="0.25">
      <c r="A976" s="620" t="s">
        <v>2978</v>
      </c>
      <c r="B976" s="620" t="s">
        <v>8356</v>
      </c>
      <c r="C976" s="620" t="s">
        <v>7852</v>
      </c>
      <c r="D976" s="620" t="s">
        <v>110</v>
      </c>
      <c r="E976" s="64">
        <v>2025</v>
      </c>
      <c r="F976" s="683">
        <v>70286.92</v>
      </c>
      <c r="G976" s="620" t="s">
        <v>4537</v>
      </c>
    </row>
    <row r="977" spans="1:7" ht="15.75" x14ac:dyDescent="0.25">
      <c r="A977" s="620" t="s">
        <v>2978</v>
      </c>
      <c r="B977" s="620" t="s">
        <v>8355</v>
      </c>
      <c r="C977" s="620" t="s">
        <v>7852</v>
      </c>
      <c r="D977" s="620" t="s">
        <v>110</v>
      </c>
      <c r="E977" s="64">
        <v>2025</v>
      </c>
      <c r="F977" s="683">
        <v>67296.320000000007</v>
      </c>
      <c r="G977" s="620" t="s">
        <v>4537</v>
      </c>
    </row>
    <row r="978" spans="1:7" ht="15.75" x14ac:dyDescent="0.25">
      <c r="A978" s="620" t="s">
        <v>7946</v>
      </c>
      <c r="B978" s="620" t="s">
        <v>8359</v>
      </c>
      <c r="C978" s="620" t="s">
        <v>4060</v>
      </c>
      <c r="D978" s="620" t="s">
        <v>110</v>
      </c>
      <c r="E978" s="64">
        <v>2025</v>
      </c>
      <c r="F978" s="683">
        <v>36550</v>
      </c>
      <c r="G978" s="620" t="s">
        <v>7748</v>
      </c>
    </row>
    <row r="979" spans="1:7" ht="15.75" x14ac:dyDescent="0.25">
      <c r="A979" s="620" t="s">
        <v>7946</v>
      </c>
      <c r="B979" s="620" t="s">
        <v>8360</v>
      </c>
      <c r="C979" s="620" t="s">
        <v>4060</v>
      </c>
      <c r="D979" s="620" t="s">
        <v>426</v>
      </c>
      <c r="E979" s="64">
        <v>2025</v>
      </c>
      <c r="F979" s="683">
        <v>38650</v>
      </c>
      <c r="G979" s="620" t="s">
        <v>7748</v>
      </c>
    </row>
    <row r="980" spans="1:7" ht="15.75" x14ac:dyDescent="0.25">
      <c r="A980" s="620" t="s">
        <v>7946</v>
      </c>
      <c r="B980" s="620" t="s">
        <v>8361</v>
      </c>
      <c r="C980" s="620" t="s">
        <v>4060</v>
      </c>
      <c r="D980" s="620" t="s">
        <v>426</v>
      </c>
      <c r="E980" s="64">
        <v>2025</v>
      </c>
      <c r="F980" s="683">
        <v>44900</v>
      </c>
      <c r="G980" s="620" t="s">
        <v>7748</v>
      </c>
    </row>
    <row r="981" spans="1:7" ht="15.75" x14ac:dyDescent="0.25">
      <c r="A981" s="620" t="s">
        <v>7946</v>
      </c>
      <c r="B981" s="620" t="s">
        <v>8362</v>
      </c>
      <c r="C981" s="620" t="s">
        <v>5072</v>
      </c>
      <c r="D981" s="620" t="s">
        <v>110</v>
      </c>
      <c r="E981" s="631">
        <v>2025</v>
      </c>
      <c r="F981" s="683">
        <v>38200</v>
      </c>
      <c r="G981" s="620" t="s">
        <v>7790</v>
      </c>
    </row>
    <row r="982" spans="1:7" ht="15.75" x14ac:dyDescent="0.25">
      <c r="A982" s="620" t="s">
        <v>7946</v>
      </c>
      <c r="B982" s="620" t="s">
        <v>8363</v>
      </c>
      <c r="C982" s="620" t="s">
        <v>4060</v>
      </c>
      <c r="D982" s="620" t="s">
        <v>110</v>
      </c>
      <c r="E982" s="64">
        <v>2025</v>
      </c>
      <c r="F982" s="683">
        <v>40900</v>
      </c>
      <c r="G982" s="620" t="s">
        <v>7790</v>
      </c>
    </row>
    <row r="983" spans="1:7" ht="15.75" x14ac:dyDescent="0.25">
      <c r="A983" s="620" t="s">
        <v>7946</v>
      </c>
      <c r="B983" s="620" t="s">
        <v>8365</v>
      </c>
      <c r="C983" s="620" t="s">
        <v>5072</v>
      </c>
      <c r="D983" s="620" t="s">
        <v>110</v>
      </c>
      <c r="E983" s="64">
        <v>2025</v>
      </c>
      <c r="F983" s="683">
        <v>35150</v>
      </c>
      <c r="G983" s="620" t="s">
        <v>7828</v>
      </c>
    </row>
    <row r="984" spans="1:7" ht="15.75" x14ac:dyDescent="0.25">
      <c r="A984" s="620" t="s">
        <v>7946</v>
      </c>
      <c r="B984" s="620" t="s">
        <v>8367</v>
      </c>
      <c r="C984" s="620" t="s">
        <v>5072</v>
      </c>
      <c r="D984" s="620" t="s">
        <v>426</v>
      </c>
      <c r="E984" s="64">
        <v>2025</v>
      </c>
      <c r="F984" s="683">
        <v>36650</v>
      </c>
      <c r="G984" s="620" t="s">
        <v>7828</v>
      </c>
    </row>
    <row r="985" spans="1:7" ht="15.75" x14ac:dyDescent="0.25">
      <c r="A985" s="620" t="s">
        <v>7946</v>
      </c>
      <c r="B985" s="620" t="s">
        <v>8366</v>
      </c>
      <c r="C985" s="620" t="s">
        <v>4060</v>
      </c>
      <c r="D985" s="620" t="s">
        <v>110</v>
      </c>
      <c r="E985" s="631">
        <v>2025</v>
      </c>
      <c r="F985" s="683">
        <v>35400</v>
      </c>
      <c r="G985" s="620" t="s">
        <v>7828</v>
      </c>
    </row>
    <row r="986" spans="1:7" ht="15.75" x14ac:dyDescent="0.25">
      <c r="A986" s="620" t="s">
        <v>7946</v>
      </c>
      <c r="B986" s="620" t="s">
        <v>8368</v>
      </c>
      <c r="C986" s="620" t="s">
        <v>4060</v>
      </c>
      <c r="D986" s="620" t="s">
        <v>426</v>
      </c>
      <c r="E986" s="64">
        <v>2025</v>
      </c>
      <c r="F986" s="683">
        <v>37500</v>
      </c>
      <c r="G986" s="620" t="s">
        <v>7828</v>
      </c>
    </row>
    <row r="987" spans="1:7" ht="15.75" x14ac:dyDescent="0.25">
      <c r="A987" s="620" t="s">
        <v>7946</v>
      </c>
      <c r="B987" s="620" t="s">
        <v>7959</v>
      </c>
      <c r="C987" s="620" t="s">
        <v>4060</v>
      </c>
      <c r="D987" s="620" t="s">
        <v>426</v>
      </c>
      <c r="E987" s="64">
        <v>2025</v>
      </c>
      <c r="F987" s="683">
        <v>46300</v>
      </c>
      <c r="G987" s="620" t="s">
        <v>7828</v>
      </c>
    </row>
    <row r="988" spans="1:7" ht="15.75" x14ac:dyDescent="0.25">
      <c r="A988" s="620" t="s">
        <v>7946</v>
      </c>
      <c r="B988" s="620" t="s">
        <v>8369</v>
      </c>
      <c r="C988" s="620" t="s">
        <v>5072</v>
      </c>
      <c r="D988" s="620" t="s">
        <v>110</v>
      </c>
      <c r="E988" s="631">
        <v>2025</v>
      </c>
      <c r="F988" s="683">
        <v>28300</v>
      </c>
      <c r="G988" s="620" t="s">
        <v>7961</v>
      </c>
    </row>
    <row r="989" spans="1:7" ht="15.75" x14ac:dyDescent="0.25">
      <c r="A989" s="620" t="s">
        <v>7946</v>
      </c>
      <c r="B989" s="620" t="s">
        <v>7966</v>
      </c>
      <c r="C989" s="620" t="s">
        <v>4060</v>
      </c>
      <c r="D989" s="620" t="s">
        <v>110</v>
      </c>
      <c r="E989" s="64">
        <v>2025</v>
      </c>
      <c r="F989" s="683">
        <v>31600</v>
      </c>
      <c r="G989" s="620" t="s">
        <v>7961</v>
      </c>
    </row>
    <row r="990" spans="1:7" ht="15.75" x14ac:dyDescent="0.25">
      <c r="A990" s="620" t="s">
        <v>7946</v>
      </c>
      <c r="B990" s="620" t="s">
        <v>7964</v>
      </c>
      <c r="C990" s="620" t="s">
        <v>7788</v>
      </c>
      <c r="D990" s="620" t="s">
        <v>110</v>
      </c>
      <c r="E990" s="64">
        <v>2025</v>
      </c>
      <c r="F990" s="683">
        <v>33400</v>
      </c>
      <c r="G990" s="620" t="s">
        <v>7961</v>
      </c>
    </row>
    <row r="991" spans="1:7" ht="15.75" x14ac:dyDescent="0.25">
      <c r="A991" s="620" t="s">
        <v>7946</v>
      </c>
      <c r="B991" s="620" t="s">
        <v>7965</v>
      </c>
      <c r="C991" s="620" t="s">
        <v>4060</v>
      </c>
      <c r="D991" s="620" t="s">
        <v>110</v>
      </c>
      <c r="E991" s="64">
        <v>2025</v>
      </c>
      <c r="F991" s="683">
        <v>37900</v>
      </c>
      <c r="G991" s="620" t="s">
        <v>7961</v>
      </c>
    </row>
    <row r="992" spans="1:7" ht="15.75" x14ac:dyDescent="0.25">
      <c r="A992" s="620" t="s">
        <v>7946</v>
      </c>
      <c r="B992" s="620" t="s">
        <v>8364</v>
      </c>
      <c r="C992" s="620" t="s">
        <v>4060</v>
      </c>
      <c r="D992" s="620" t="s">
        <v>110</v>
      </c>
      <c r="E992" s="64">
        <v>2025</v>
      </c>
      <c r="F992" s="683">
        <v>47400</v>
      </c>
      <c r="G992" s="620" t="s">
        <v>7790</v>
      </c>
    </row>
    <row r="993" spans="1:7" ht="15.75" x14ac:dyDescent="0.25">
      <c r="A993" s="620" t="s">
        <v>117</v>
      </c>
      <c r="B993" s="620" t="s">
        <v>8371</v>
      </c>
      <c r="C993" s="620" t="s">
        <v>5072</v>
      </c>
      <c r="D993" s="620" t="s">
        <v>426</v>
      </c>
      <c r="E993" s="64">
        <v>2025</v>
      </c>
      <c r="F993" s="683">
        <v>31695</v>
      </c>
      <c r="G993" s="620" t="s">
        <v>7757</v>
      </c>
    </row>
    <row r="994" spans="1:7" ht="15.75" x14ac:dyDescent="0.25">
      <c r="A994" s="620" t="s">
        <v>117</v>
      </c>
      <c r="B994" s="620" t="s">
        <v>4768</v>
      </c>
      <c r="C994" s="620" t="s">
        <v>5072</v>
      </c>
      <c r="D994" s="620" t="s">
        <v>426</v>
      </c>
      <c r="E994" s="631">
        <v>2025</v>
      </c>
      <c r="F994" s="683">
        <v>28845</v>
      </c>
      <c r="G994" s="620" t="s">
        <v>7757</v>
      </c>
    </row>
    <row r="995" spans="1:7" ht="15.75" x14ac:dyDescent="0.25">
      <c r="A995" s="620" t="s">
        <v>117</v>
      </c>
      <c r="B995" s="620" t="s">
        <v>7967</v>
      </c>
      <c r="C995" s="620" t="s">
        <v>5072</v>
      </c>
      <c r="D995" s="620" t="s">
        <v>426</v>
      </c>
      <c r="E995" s="64">
        <v>2025</v>
      </c>
      <c r="F995" s="683">
        <v>30495</v>
      </c>
      <c r="G995" s="620" t="s">
        <v>7757</v>
      </c>
    </row>
    <row r="996" spans="1:7" ht="15.75" x14ac:dyDescent="0.25">
      <c r="A996" s="620" t="s">
        <v>117</v>
      </c>
      <c r="B996" s="620" t="s">
        <v>7968</v>
      </c>
      <c r="C996" s="620" t="s">
        <v>5072</v>
      </c>
      <c r="D996" s="620" t="s">
        <v>426</v>
      </c>
      <c r="E996" s="64">
        <v>2025</v>
      </c>
      <c r="F996" s="683">
        <v>33645</v>
      </c>
      <c r="G996" s="620" t="s">
        <v>7757</v>
      </c>
    </row>
    <row r="997" spans="1:7" ht="15.75" x14ac:dyDescent="0.25">
      <c r="A997" s="620" t="s">
        <v>117</v>
      </c>
      <c r="B997" s="620" t="s">
        <v>8370</v>
      </c>
      <c r="C997" s="620" t="s">
        <v>5072</v>
      </c>
      <c r="D997" s="620" t="s">
        <v>426</v>
      </c>
      <c r="E997" s="64">
        <v>2025</v>
      </c>
      <c r="F997" s="683">
        <v>31545</v>
      </c>
      <c r="G997" s="620" t="s">
        <v>7757</v>
      </c>
    </row>
    <row r="998" spans="1:7" ht="15.75" x14ac:dyDescent="0.25">
      <c r="A998" s="620" t="s">
        <v>117</v>
      </c>
      <c r="B998" s="620" t="s">
        <v>8372</v>
      </c>
      <c r="C998" s="620" t="s">
        <v>5072</v>
      </c>
      <c r="D998" s="620" t="s">
        <v>426</v>
      </c>
      <c r="E998" s="631">
        <v>2025</v>
      </c>
      <c r="F998" s="683">
        <v>32945</v>
      </c>
      <c r="G998" s="620" t="s">
        <v>7757</v>
      </c>
    </row>
    <row r="999" spans="1:7" s="91" customFormat="1" ht="15.75" customHeight="1" x14ac:dyDescent="0.25">
      <c r="A999" s="486" t="s">
        <v>117</v>
      </c>
      <c r="B999" s="486" t="s">
        <v>10723</v>
      </c>
      <c r="C999" s="486" t="s">
        <v>10722</v>
      </c>
      <c r="D999" s="620" t="s">
        <v>426</v>
      </c>
      <c r="E999" s="488">
        <v>2025</v>
      </c>
      <c r="F999" s="492">
        <v>22975</v>
      </c>
      <c r="G999" s="820" t="s">
        <v>5344</v>
      </c>
    </row>
    <row r="1000" spans="1:7" ht="15.75" x14ac:dyDescent="0.25">
      <c r="A1000" s="620" t="s">
        <v>117</v>
      </c>
      <c r="B1000" s="620" t="s">
        <v>7970</v>
      </c>
      <c r="C1000" s="620" t="s">
        <v>6335</v>
      </c>
      <c r="D1000" s="620" t="s">
        <v>110</v>
      </c>
      <c r="E1000" s="631">
        <v>2025</v>
      </c>
      <c r="F1000" s="683">
        <v>20545</v>
      </c>
      <c r="G1000" s="620" t="s">
        <v>7748</v>
      </c>
    </row>
    <row r="1001" spans="1:7" ht="15.75" x14ac:dyDescent="0.25">
      <c r="A1001" s="620" t="s">
        <v>117</v>
      </c>
      <c r="B1001" s="620" t="s">
        <v>4757</v>
      </c>
      <c r="C1001" s="620" t="s">
        <v>6335</v>
      </c>
      <c r="D1001" s="620" t="s">
        <v>110</v>
      </c>
      <c r="E1001" s="64">
        <v>2025</v>
      </c>
      <c r="F1001" s="683">
        <v>19195</v>
      </c>
      <c r="G1001" s="620" t="s">
        <v>7748</v>
      </c>
    </row>
    <row r="1002" spans="1:7" ht="15.75" x14ac:dyDescent="0.25">
      <c r="A1002" s="620" t="s">
        <v>117</v>
      </c>
      <c r="B1002" s="620" t="s">
        <v>7975</v>
      </c>
      <c r="C1002" s="620" t="s">
        <v>6335</v>
      </c>
      <c r="D1002" s="620" t="s">
        <v>110</v>
      </c>
      <c r="E1002" s="64">
        <v>2025</v>
      </c>
      <c r="F1002" s="683">
        <v>21695</v>
      </c>
      <c r="G1002" s="620" t="s">
        <v>7746</v>
      </c>
    </row>
    <row r="1003" spans="1:7" ht="15.75" x14ac:dyDescent="0.25">
      <c r="A1003" s="620" t="s">
        <v>117</v>
      </c>
      <c r="B1003" s="620" t="s">
        <v>7973</v>
      </c>
      <c r="C1003" s="620" t="s">
        <v>6335</v>
      </c>
      <c r="D1003" s="620" t="s">
        <v>110</v>
      </c>
      <c r="E1003" s="64">
        <v>2025</v>
      </c>
      <c r="F1003" s="683">
        <v>20295</v>
      </c>
      <c r="G1003" s="620" t="s">
        <v>7746</v>
      </c>
    </row>
    <row r="1004" spans="1:7" ht="15.75" x14ac:dyDescent="0.25">
      <c r="A1004" s="620" t="s">
        <v>117</v>
      </c>
      <c r="B1004" s="620" t="s">
        <v>7974</v>
      </c>
      <c r="C1004" s="620" t="s">
        <v>6335</v>
      </c>
      <c r="D1004" s="620" t="s">
        <v>110</v>
      </c>
      <c r="E1004" s="631">
        <v>2025</v>
      </c>
      <c r="F1004" s="683">
        <v>20995</v>
      </c>
      <c r="G1004" s="620" t="s">
        <v>7746</v>
      </c>
    </row>
    <row r="1005" spans="1:7" ht="15.75" x14ac:dyDescent="0.25">
      <c r="A1005" s="620" t="s">
        <v>117</v>
      </c>
      <c r="B1005" s="620" t="s">
        <v>8375</v>
      </c>
      <c r="C1005" s="620" t="s">
        <v>6335</v>
      </c>
      <c r="D1005" s="620" t="s">
        <v>110</v>
      </c>
      <c r="E1005" s="64">
        <v>2025</v>
      </c>
      <c r="F1005" s="683">
        <v>22095</v>
      </c>
      <c r="G1005" s="620" t="s">
        <v>7746</v>
      </c>
    </row>
    <row r="1006" spans="1:7" ht="15.75" x14ac:dyDescent="0.25">
      <c r="A1006" s="620" t="s">
        <v>117</v>
      </c>
      <c r="B1006" s="620" t="s">
        <v>8373</v>
      </c>
      <c r="C1006" s="620" t="s">
        <v>6335</v>
      </c>
      <c r="D1006" s="620" t="s">
        <v>110</v>
      </c>
      <c r="E1006" s="64">
        <v>2025</v>
      </c>
      <c r="F1006" s="683">
        <v>19945</v>
      </c>
      <c r="G1006" s="620" t="s">
        <v>7748</v>
      </c>
    </row>
    <row r="1007" spans="1:7" ht="15.75" x14ac:dyDescent="0.25">
      <c r="A1007" s="620" t="s">
        <v>117</v>
      </c>
      <c r="B1007" s="620" t="s">
        <v>8374</v>
      </c>
      <c r="C1007" s="620" t="s">
        <v>6335</v>
      </c>
      <c r="D1007" s="620" t="s">
        <v>110</v>
      </c>
      <c r="E1007" s="64">
        <v>2025</v>
      </c>
      <c r="F1007" s="683">
        <v>21395</v>
      </c>
      <c r="G1007" s="620" t="s">
        <v>7748</v>
      </c>
    </row>
    <row r="1008" spans="1:7" ht="15.75" x14ac:dyDescent="0.25">
      <c r="A1008" s="620" t="s">
        <v>117</v>
      </c>
      <c r="B1008" s="620" t="s">
        <v>4760</v>
      </c>
      <c r="C1008" s="620" t="s">
        <v>6335</v>
      </c>
      <c r="D1008" s="620" t="s">
        <v>110</v>
      </c>
      <c r="E1008" s="64">
        <v>2025</v>
      </c>
      <c r="F1008" s="683">
        <v>21395</v>
      </c>
      <c r="G1008" s="620" t="s">
        <v>7748</v>
      </c>
    </row>
    <row r="1009" spans="1:7" ht="15.75" x14ac:dyDescent="0.25">
      <c r="A1009" s="620" t="s">
        <v>117</v>
      </c>
      <c r="B1009" s="620" t="s">
        <v>7979</v>
      </c>
      <c r="C1009" s="620" t="s">
        <v>3782</v>
      </c>
      <c r="D1009" s="620" t="s">
        <v>110</v>
      </c>
      <c r="E1009" s="64">
        <v>2025</v>
      </c>
      <c r="F1009" s="683">
        <v>35345</v>
      </c>
      <c r="G1009" s="620" t="s">
        <v>7757</v>
      </c>
    </row>
    <row r="1010" spans="1:7" ht="15.75" x14ac:dyDescent="0.25">
      <c r="A1010" s="620" t="s">
        <v>117</v>
      </c>
      <c r="B1010" s="620" t="s">
        <v>7979</v>
      </c>
      <c r="C1010" s="620" t="s">
        <v>3782</v>
      </c>
      <c r="D1010" s="620" t="s">
        <v>110</v>
      </c>
      <c r="E1010" s="631">
        <v>2025</v>
      </c>
      <c r="F1010" s="683">
        <v>35945</v>
      </c>
      <c r="G1010" s="620" t="s">
        <v>8377</v>
      </c>
    </row>
    <row r="1011" spans="1:7" ht="15.75" x14ac:dyDescent="0.25">
      <c r="A1011" s="620" t="s">
        <v>117</v>
      </c>
      <c r="B1011" s="620" t="s">
        <v>7979</v>
      </c>
      <c r="C1011" s="620" t="s">
        <v>3782</v>
      </c>
      <c r="D1011" s="620" t="s">
        <v>426</v>
      </c>
      <c r="E1011" s="64">
        <v>2025</v>
      </c>
      <c r="F1011" s="683">
        <v>36945</v>
      </c>
      <c r="G1011" s="620" t="s">
        <v>7757</v>
      </c>
    </row>
    <row r="1012" spans="1:7" ht="15.75" x14ac:dyDescent="0.25">
      <c r="A1012" s="620" t="s">
        <v>117</v>
      </c>
      <c r="B1012" s="620" t="s">
        <v>7979</v>
      </c>
      <c r="C1012" s="620" t="s">
        <v>3782</v>
      </c>
      <c r="D1012" s="620" t="s">
        <v>426</v>
      </c>
      <c r="E1012" s="64">
        <v>2025</v>
      </c>
      <c r="F1012" s="683">
        <v>37745</v>
      </c>
      <c r="G1012" s="620" t="s">
        <v>8378</v>
      </c>
    </row>
    <row r="1013" spans="1:7" ht="15.75" x14ac:dyDescent="0.25">
      <c r="A1013" s="620" t="s">
        <v>117</v>
      </c>
      <c r="B1013" s="620" t="s">
        <v>8376</v>
      </c>
      <c r="C1013" s="620" t="s">
        <v>3782</v>
      </c>
      <c r="D1013" s="620" t="s">
        <v>426</v>
      </c>
      <c r="E1013" s="631">
        <v>2025</v>
      </c>
      <c r="F1013" s="683">
        <v>32695</v>
      </c>
      <c r="G1013" s="620" t="s">
        <v>7757</v>
      </c>
    </row>
    <row r="1014" spans="1:7" ht="15.75" x14ac:dyDescent="0.25">
      <c r="A1014" s="620" t="s">
        <v>117</v>
      </c>
      <c r="B1014" s="620" t="s">
        <v>7976</v>
      </c>
      <c r="C1014" s="620" t="s">
        <v>3782</v>
      </c>
      <c r="D1014" s="620" t="s">
        <v>110</v>
      </c>
      <c r="E1014" s="64">
        <v>2025</v>
      </c>
      <c r="F1014" s="683">
        <v>30895</v>
      </c>
      <c r="G1014" s="620" t="s">
        <v>7757</v>
      </c>
    </row>
    <row r="1015" spans="1:7" ht="15.75" x14ac:dyDescent="0.25">
      <c r="A1015" s="620" t="s">
        <v>117</v>
      </c>
      <c r="B1015" s="620" t="s">
        <v>7983</v>
      </c>
      <c r="C1015" s="620" t="s">
        <v>8381</v>
      </c>
      <c r="D1015" s="620" t="s">
        <v>426</v>
      </c>
      <c r="E1015" s="64">
        <v>2025</v>
      </c>
      <c r="F1015" s="683">
        <v>42845</v>
      </c>
      <c r="G1015" s="620" t="s">
        <v>7757</v>
      </c>
    </row>
    <row r="1016" spans="1:7" ht="15.75" x14ac:dyDescent="0.25">
      <c r="A1016" s="620" t="s">
        <v>117</v>
      </c>
      <c r="B1016" s="620" t="s">
        <v>8384</v>
      </c>
      <c r="C1016" s="620" t="s">
        <v>8381</v>
      </c>
      <c r="D1016" s="620" t="s">
        <v>426</v>
      </c>
      <c r="E1016" s="64">
        <v>2025</v>
      </c>
      <c r="F1016" s="683">
        <v>52845</v>
      </c>
      <c r="G1016" s="620" t="s">
        <v>7757</v>
      </c>
    </row>
    <row r="1017" spans="1:7" ht="15.75" x14ac:dyDescent="0.25">
      <c r="A1017" s="620" t="s">
        <v>117</v>
      </c>
      <c r="B1017" s="620" t="s">
        <v>7986</v>
      </c>
      <c r="C1017" s="620" t="s">
        <v>8381</v>
      </c>
      <c r="D1017" s="620" t="s">
        <v>426</v>
      </c>
      <c r="E1017" s="64">
        <v>2025</v>
      </c>
      <c r="F1017" s="683">
        <v>48295</v>
      </c>
      <c r="G1017" s="620" t="s">
        <v>7757</v>
      </c>
    </row>
    <row r="1018" spans="1:7" ht="15.75" x14ac:dyDescent="0.25">
      <c r="A1018" s="620" t="s">
        <v>117</v>
      </c>
      <c r="B1018" s="620" t="s">
        <v>7985</v>
      </c>
      <c r="C1018" s="620" t="s">
        <v>8381</v>
      </c>
      <c r="D1018" s="620" t="s">
        <v>426</v>
      </c>
      <c r="E1018" s="64">
        <v>2025</v>
      </c>
      <c r="F1018" s="683">
        <v>45495</v>
      </c>
      <c r="G1018" s="620" t="s">
        <v>7757</v>
      </c>
    </row>
    <row r="1019" spans="1:7" ht="15.75" x14ac:dyDescent="0.25">
      <c r="A1019" s="620" t="s">
        <v>117</v>
      </c>
      <c r="B1019" s="620" t="s">
        <v>8382</v>
      </c>
      <c r="C1019" s="620" t="s">
        <v>8381</v>
      </c>
      <c r="D1019" s="620" t="s">
        <v>426</v>
      </c>
      <c r="E1019" s="631">
        <v>2025</v>
      </c>
      <c r="F1019" s="683">
        <v>48795</v>
      </c>
      <c r="G1019" s="620" t="s">
        <v>7757</v>
      </c>
    </row>
    <row r="1020" spans="1:7" ht="15.75" x14ac:dyDescent="0.25">
      <c r="A1020" s="620" t="s">
        <v>117</v>
      </c>
      <c r="B1020" s="620" t="s">
        <v>8383</v>
      </c>
      <c r="C1020" s="620" t="s">
        <v>8381</v>
      </c>
      <c r="D1020" s="620" t="s">
        <v>426</v>
      </c>
      <c r="E1020" s="64">
        <v>2025</v>
      </c>
      <c r="F1020" s="683">
        <v>51295</v>
      </c>
      <c r="G1020" s="620" t="s">
        <v>7757</v>
      </c>
    </row>
    <row r="1021" spans="1:7" ht="15.75" x14ac:dyDescent="0.25">
      <c r="A1021" s="620" t="s">
        <v>117</v>
      </c>
      <c r="B1021" s="620" t="s">
        <v>8380</v>
      </c>
      <c r="C1021" s="620" t="s">
        <v>3782</v>
      </c>
      <c r="D1021" s="620" t="s">
        <v>426</v>
      </c>
      <c r="E1021" s="631">
        <v>2025</v>
      </c>
      <c r="F1021" s="683">
        <v>43345</v>
      </c>
      <c r="G1021" s="620" t="s">
        <v>7757</v>
      </c>
    </row>
    <row r="1022" spans="1:7" ht="15.75" x14ac:dyDescent="0.25">
      <c r="A1022" s="620" t="s">
        <v>117</v>
      </c>
      <c r="B1022" s="620" t="s">
        <v>8379</v>
      </c>
      <c r="C1022" s="620" t="s">
        <v>3782</v>
      </c>
      <c r="D1022" s="620" t="s">
        <v>426</v>
      </c>
      <c r="E1022" s="64">
        <v>2025</v>
      </c>
      <c r="F1022" s="683">
        <v>38945</v>
      </c>
      <c r="G1022" s="620" t="s">
        <v>7757</v>
      </c>
    </row>
    <row r="1023" spans="1:7" ht="15.75" x14ac:dyDescent="0.25">
      <c r="A1023" s="620" t="s">
        <v>117</v>
      </c>
      <c r="B1023" s="620" t="s">
        <v>7978</v>
      </c>
      <c r="C1023" s="620" t="s">
        <v>3782</v>
      </c>
      <c r="D1023" s="620" t="s">
        <v>110</v>
      </c>
      <c r="E1023" s="64">
        <v>2025</v>
      </c>
      <c r="F1023" s="683">
        <v>33945</v>
      </c>
      <c r="G1023" s="620" t="s">
        <v>7757</v>
      </c>
    </row>
    <row r="1024" spans="1:7" ht="15.75" x14ac:dyDescent="0.25">
      <c r="A1024" s="620" t="s">
        <v>117</v>
      </c>
      <c r="B1024" s="620" t="s">
        <v>7978</v>
      </c>
      <c r="C1024" s="620" t="s">
        <v>3782</v>
      </c>
      <c r="D1024" s="620" t="s">
        <v>426</v>
      </c>
      <c r="E1024" s="64">
        <v>2025</v>
      </c>
      <c r="F1024" s="683">
        <v>35745</v>
      </c>
      <c r="G1024" s="620" t="s">
        <v>7757</v>
      </c>
    </row>
    <row r="1025" spans="1:7" ht="15.75" x14ac:dyDescent="0.25">
      <c r="A1025" s="620" t="s">
        <v>117</v>
      </c>
      <c r="B1025" s="620" t="s">
        <v>4748</v>
      </c>
      <c r="C1025" s="620" t="s">
        <v>3782</v>
      </c>
      <c r="D1025" s="620" t="s">
        <v>110</v>
      </c>
      <c r="E1025" s="64">
        <v>2025</v>
      </c>
      <c r="F1025" s="683">
        <v>37445</v>
      </c>
      <c r="G1025" s="620" t="s">
        <v>7757</v>
      </c>
    </row>
    <row r="1026" spans="1:7" ht="15.75" x14ac:dyDescent="0.25">
      <c r="A1026" s="620" t="s">
        <v>117</v>
      </c>
      <c r="B1026" s="620" t="s">
        <v>4748</v>
      </c>
      <c r="C1026" s="620" t="s">
        <v>3782</v>
      </c>
      <c r="D1026" s="620" t="s">
        <v>426</v>
      </c>
      <c r="E1026" s="631">
        <v>2025</v>
      </c>
      <c r="F1026" s="683">
        <v>39245</v>
      </c>
      <c r="G1026" s="620" t="s">
        <v>7757</v>
      </c>
    </row>
    <row r="1027" spans="1:7" ht="15.75" x14ac:dyDescent="0.25">
      <c r="A1027" s="620" t="s">
        <v>117</v>
      </c>
      <c r="B1027" s="620" t="s">
        <v>7980</v>
      </c>
      <c r="C1027" s="620" t="s">
        <v>3782</v>
      </c>
      <c r="D1027" s="620" t="s">
        <v>110</v>
      </c>
      <c r="E1027" s="64">
        <v>2025</v>
      </c>
      <c r="F1027" s="683">
        <v>39945</v>
      </c>
      <c r="G1027" s="620" t="s">
        <v>7757</v>
      </c>
    </row>
    <row r="1028" spans="1:7" ht="15.75" x14ac:dyDescent="0.25">
      <c r="A1028" s="620" t="s">
        <v>117</v>
      </c>
      <c r="B1028" s="620" t="s">
        <v>7980</v>
      </c>
      <c r="C1028" s="620" t="s">
        <v>3782</v>
      </c>
      <c r="D1028" s="620" t="s">
        <v>426</v>
      </c>
      <c r="E1028" s="64">
        <v>2025</v>
      </c>
      <c r="F1028" s="683">
        <v>41745</v>
      </c>
      <c r="G1028" s="620" t="s">
        <v>7757</v>
      </c>
    </row>
    <row r="1029" spans="1:7" ht="15.75" x14ac:dyDescent="0.25">
      <c r="A1029" s="620" t="s">
        <v>117</v>
      </c>
      <c r="B1029" s="620" t="s">
        <v>7989</v>
      </c>
      <c r="C1029" s="620" t="s">
        <v>4060</v>
      </c>
      <c r="D1029" s="620" t="s">
        <v>426</v>
      </c>
      <c r="E1029" s="631">
        <v>2025</v>
      </c>
      <c r="F1029" s="683">
        <v>28195</v>
      </c>
      <c r="G1029" s="620" t="s">
        <v>7757</v>
      </c>
    </row>
    <row r="1030" spans="1:7" ht="15.75" x14ac:dyDescent="0.25">
      <c r="A1030" s="620" t="s">
        <v>117</v>
      </c>
      <c r="B1030" s="620" t="s">
        <v>7990</v>
      </c>
      <c r="C1030" s="620" t="s">
        <v>4060</v>
      </c>
      <c r="D1030" s="620" t="s">
        <v>426</v>
      </c>
      <c r="E1030" s="64">
        <v>2025</v>
      </c>
      <c r="F1030" s="683">
        <v>28895</v>
      </c>
      <c r="G1030" s="620" t="s">
        <v>7757</v>
      </c>
    </row>
    <row r="1031" spans="1:7" ht="15.75" x14ac:dyDescent="0.25">
      <c r="A1031" s="620" t="s">
        <v>117</v>
      </c>
      <c r="B1031" s="620" t="s">
        <v>7992</v>
      </c>
      <c r="C1031" s="620" t="s">
        <v>4060</v>
      </c>
      <c r="D1031" s="620" t="s">
        <v>426</v>
      </c>
      <c r="E1031" s="64">
        <v>2025</v>
      </c>
      <c r="F1031" s="683">
        <v>30745</v>
      </c>
      <c r="G1031" s="620" t="s">
        <v>7757</v>
      </c>
    </row>
    <row r="1032" spans="1:7" ht="15.75" x14ac:dyDescent="0.25">
      <c r="A1032" s="620" t="s">
        <v>117</v>
      </c>
      <c r="B1032" s="620" t="s">
        <v>7988</v>
      </c>
      <c r="C1032" s="620" t="s">
        <v>4060</v>
      </c>
      <c r="D1032" s="620" t="s">
        <v>426</v>
      </c>
      <c r="E1032" s="64">
        <v>2025</v>
      </c>
      <c r="F1032" s="683">
        <v>26195</v>
      </c>
      <c r="G1032" s="620" t="s">
        <v>7757</v>
      </c>
    </row>
    <row r="1033" spans="1:7" ht="15.75" x14ac:dyDescent="0.25">
      <c r="A1033" s="620" t="s">
        <v>117</v>
      </c>
      <c r="B1033" s="620" t="s">
        <v>7991</v>
      </c>
      <c r="C1033" s="620" t="s">
        <v>4060</v>
      </c>
      <c r="D1033" s="620" t="s">
        <v>426</v>
      </c>
      <c r="E1033" s="64">
        <v>2025</v>
      </c>
      <c r="F1033" s="683">
        <v>30195</v>
      </c>
      <c r="G1033" s="620" t="s">
        <v>7757</v>
      </c>
    </row>
    <row r="1034" spans="1:7" ht="15.75" x14ac:dyDescent="0.25">
      <c r="A1034" s="620" t="s">
        <v>117</v>
      </c>
      <c r="B1034" s="620" t="s">
        <v>8386</v>
      </c>
      <c r="C1034" s="620" t="s">
        <v>3747</v>
      </c>
      <c r="D1034" s="620" t="s">
        <v>426</v>
      </c>
      <c r="E1034" s="64">
        <v>2025</v>
      </c>
      <c r="F1034" s="683">
        <v>30995</v>
      </c>
      <c r="G1034" s="620" t="s">
        <v>7757</v>
      </c>
    </row>
    <row r="1035" spans="1:7" ht="15.75" x14ac:dyDescent="0.25">
      <c r="A1035" s="620" t="s">
        <v>117</v>
      </c>
      <c r="B1035" s="620" t="s">
        <v>8385</v>
      </c>
      <c r="C1035" s="620" t="s">
        <v>4060</v>
      </c>
      <c r="D1035" s="620" t="s">
        <v>426</v>
      </c>
      <c r="E1035" s="631">
        <v>2025</v>
      </c>
      <c r="F1035" s="683">
        <v>30845</v>
      </c>
      <c r="G1035" s="620" t="s">
        <v>7757</v>
      </c>
    </row>
    <row r="1036" spans="1:7" ht="15.75" x14ac:dyDescent="0.25">
      <c r="A1036" s="620" t="s">
        <v>64</v>
      </c>
      <c r="B1036" s="620" t="s">
        <v>7994</v>
      </c>
      <c r="C1036" s="620" t="s">
        <v>3782</v>
      </c>
      <c r="D1036" s="620" t="s">
        <v>110</v>
      </c>
      <c r="E1036" s="64">
        <v>2025</v>
      </c>
      <c r="F1036" s="683">
        <v>28500</v>
      </c>
      <c r="G1036" s="620" t="s">
        <v>7746</v>
      </c>
    </row>
    <row r="1037" spans="1:7" ht="15.75" x14ac:dyDescent="0.25">
      <c r="A1037" s="620" t="s">
        <v>64</v>
      </c>
      <c r="B1037" s="620" t="s">
        <v>7997</v>
      </c>
      <c r="C1037" s="620" t="s">
        <v>3782</v>
      </c>
      <c r="D1037" s="620" t="s">
        <v>110</v>
      </c>
      <c r="E1037" s="64">
        <v>2025</v>
      </c>
      <c r="F1037" s="683">
        <v>35200</v>
      </c>
      <c r="G1037" s="620" t="s">
        <v>7746</v>
      </c>
    </row>
    <row r="1038" spans="1:7" ht="15.75" x14ac:dyDescent="0.25">
      <c r="A1038" s="620" t="s">
        <v>64</v>
      </c>
      <c r="B1038" s="620" t="s">
        <v>7997</v>
      </c>
      <c r="C1038" s="620" t="s">
        <v>3782</v>
      </c>
      <c r="D1038" s="620" t="s">
        <v>5124</v>
      </c>
      <c r="E1038" s="631">
        <v>2025</v>
      </c>
      <c r="F1038" s="683">
        <v>36700</v>
      </c>
      <c r="G1038" s="620" t="s">
        <v>7746</v>
      </c>
    </row>
    <row r="1039" spans="1:7" ht="15.75" x14ac:dyDescent="0.25">
      <c r="A1039" s="620" t="s">
        <v>64</v>
      </c>
      <c r="B1039" s="620" t="s">
        <v>7996</v>
      </c>
      <c r="C1039" s="620" t="s">
        <v>3782</v>
      </c>
      <c r="D1039" s="620" t="s">
        <v>110</v>
      </c>
      <c r="E1039" s="64">
        <v>2025</v>
      </c>
      <c r="F1039" s="683">
        <v>30700</v>
      </c>
      <c r="G1039" s="620" t="s">
        <v>7746</v>
      </c>
    </row>
    <row r="1040" spans="1:7" ht="15.75" x14ac:dyDescent="0.25">
      <c r="A1040" s="620" t="s">
        <v>64</v>
      </c>
      <c r="B1040" s="620" t="s">
        <v>7996</v>
      </c>
      <c r="C1040" s="620" t="s">
        <v>3782</v>
      </c>
      <c r="D1040" s="620" t="s">
        <v>5124</v>
      </c>
      <c r="E1040" s="64">
        <v>2025</v>
      </c>
      <c r="F1040" s="683">
        <v>32200</v>
      </c>
      <c r="G1040" s="620" t="s">
        <v>7746</v>
      </c>
    </row>
    <row r="1041" spans="1:7" ht="15.75" x14ac:dyDescent="0.25">
      <c r="A1041" s="620" t="s">
        <v>64</v>
      </c>
      <c r="B1041" s="620" t="s">
        <v>7995</v>
      </c>
      <c r="C1041" s="620" t="s">
        <v>3782</v>
      </c>
      <c r="D1041" s="620" t="s">
        <v>110</v>
      </c>
      <c r="E1041" s="64">
        <v>2025</v>
      </c>
      <c r="F1041" s="683">
        <v>29300</v>
      </c>
      <c r="G1041" s="620" t="s">
        <v>7746</v>
      </c>
    </row>
    <row r="1042" spans="1:7" ht="15.75" x14ac:dyDescent="0.25">
      <c r="A1042" s="620" t="s">
        <v>64</v>
      </c>
      <c r="B1042" s="620" t="s">
        <v>7995</v>
      </c>
      <c r="C1042" s="620" t="s">
        <v>3782</v>
      </c>
      <c r="D1042" s="620" t="s">
        <v>5124</v>
      </c>
      <c r="E1042" s="631">
        <v>2025</v>
      </c>
      <c r="F1042" s="683">
        <v>30800</v>
      </c>
      <c r="G1042" s="620" t="s">
        <v>7746</v>
      </c>
    </row>
    <row r="1043" spans="1:7" ht="15.75" x14ac:dyDescent="0.25">
      <c r="A1043" s="620" t="s">
        <v>64</v>
      </c>
      <c r="B1043" s="620" t="s">
        <v>7998</v>
      </c>
      <c r="C1043" s="620" t="s">
        <v>3782</v>
      </c>
      <c r="D1043" s="620" t="s">
        <v>110</v>
      </c>
      <c r="E1043" s="64">
        <v>2025</v>
      </c>
      <c r="F1043" s="683">
        <v>38200</v>
      </c>
      <c r="G1043" s="620" t="s">
        <v>7746</v>
      </c>
    </row>
    <row r="1044" spans="1:7" ht="15.75" x14ac:dyDescent="0.25">
      <c r="A1044" s="620" t="s">
        <v>64</v>
      </c>
      <c r="B1044" s="620" t="s">
        <v>8004</v>
      </c>
      <c r="C1044" s="620" t="s">
        <v>7788</v>
      </c>
      <c r="D1044" s="620" t="s">
        <v>110</v>
      </c>
      <c r="E1044" s="64">
        <v>2025</v>
      </c>
      <c r="F1044" s="683">
        <v>50190</v>
      </c>
      <c r="G1044" s="620" t="s">
        <v>7746</v>
      </c>
    </row>
    <row r="1045" spans="1:7" ht="15.75" x14ac:dyDescent="0.25">
      <c r="A1045" s="620" t="s">
        <v>64</v>
      </c>
      <c r="B1045" s="620" t="s">
        <v>8387</v>
      </c>
      <c r="C1045" s="620" t="s">
        <v>7788</v>
      </c>
      <c r="D1045" s="620" t="s">
        <v>110</v>
      </c>
      <c r="E1045" s="64">
        <v>2025</v>
      </c>
      <c r="F1045" s="683">
        <v>42090</v>
      </c>
      <c r="G1045" s="620" t="s">
        <v>7746</v>
      </c>
    </row>
    <row r="1046" spans="1:7" ht="15.75" x14ac:dyDescent="0.25">
      <c r="A1046" s="620" t="s">
        <v>64</v>
      </c>
      <c r="B1046" s="620" t="s">
        <v>8389</v>
      </c>
      <c r="C1046" s="620" t="s">
        <v>7788</v>
      </c>
      <c r="D1046" s="620" t="s">
        <v>5124</v>
      </c>
      <c r="E1046" s="631">
        <v>2025</v>
      </c>
      <c r="F1046" s="683">
        <v>46090</v>
      </c>
      <c r="G1046" s="620" t="s">
        <v>7746</v>
      </c>
    </row>
    <row r="1047" spans="1:7" ht="15.75" x14ac:dyDescent="0.25">
      <c r="A1047" s="620" t="s">
        <v>64</v>
      </c>
      <c r="B1047" s="620" t="s">
        <v>8390</v>
      </c>
      <c r="C1047" s="620" t="s">
        <v>7788</v>
      </c>
      <c r="D1047" s="620" t="s">
        <v>110</v>
      </c>
      <c r="E1047" s="64">
        <v>2025</v>
      </c>
      <c r="F1047" s="683">
        <v>47690</v>
      </c>
      <c r="G1047" s="620" t="s">
        <v>7746</v>
      </c>
    </row>
    <row r="1048" spans="1:7" ht="15.75" x14ac:dyDescent="0.25">
      <c r="A1048" s="620" t="s">
        <v>64</v>
      </c>
      <c r="B1048" s="620" t="s">
        <v>8002</v>
      </c>
      <c r="C1048" s="620" t="s">
        <v>7788</v>
      </c>
      <c r="D1048" s="620" t="s">
        <v>110</v>
      </c>
      <c r="E1048" s="64">
        <v>2025</v>
      </c>
      <c r="F1048" s="683">
        <v>46690</v>
      </c>
      <c r="G1048" s="620" t="s">
        <v>7746</v>
      </c>
    </row>
    <row r="1049" spans="1:7" ht="15.75" x14ac:dyDescent="0.25">
      <c r="A1049" s="620" t="s">
        <v>64</v>
      </c>
      <c r="B1049" s="620" t="s">
        <v>8005</v>
      </c>
      <c r="C1049" s="620" t="s">
        <v>7788</v>
      </c>
      <c r="D1049" s="620" t="s">
        <v>5124</v>
      </c>
      <c r="E1049" s="631">
        <v>2025</v>
      </c>
      <c r="F1049" s="683">
        <v>50690</v>
      </c>
      <c r="G1049" s="620" t="s">
        <v>7746</v>
      </c>
    </row>
    <row r="1050" spans="1:7" ht="15.75" x14ac:dyDescent="0.25">
      <c r="A1050" s="620" t="s">
        <v>64</v>
      </c>
      <c r="B1050" s="620" t="s">
        <v>8391</v>
      </c>
      <c r="C1050" s="620" t="s">
        <v>7788</v>
      </c>
      <c r="D1050" s="620" t="s">
        <v>5124</v>
      </c>
      <c r="E1050" s="64">
        <v>2025</v>
      </c>
      <c r="F1050" s="683">
        <v>56690</v>
      </c>
      <c r="G1050" s="620" t="s">
        <v>7746</v>
      </c>
    </row>
    <row r="1051" spans="1:7" ht="15.75" x14ac:dyDescent="0.25">
      <c r="A1051" s="620" t="s">
        <v>64</v>
      </c>
      <c r="B1051" s="620" t="s">
        <v>8391</v>
      </c>
      <c r="C1051" s="620" t="s">
        <v>7788</v>
      </c>
      <c r="D1051" s="620" t="s">
        <v>5124</v>
      </c>
      <c r="E1051" s="64">
        <v>2025</v>
      </c>
      <c r="F1051" s="683">
        <v>56690</v>
      </c>
      <c r="G1051" s="620" t="s">
        <v>7757</v>
      </c>
    </row>
    <row r="1052" spans="1:7" ht="15.75" x14ac:dyDescent="0.25">
      <c r="A1052" s="620" t="s">
        <v>64</v>
      </c>
      <c r="B1052" s="620" t="s">
        <v>8388</v>
      </c>
      <c r="C1052" s="620" t="s">
        <v>7788</v>
      </c>
      <c r="D1052" s="620" t="s">
        <v>110</v>
      </c>
      <c r="E1052" s="64">
        <v>2025</v>
      </c>
      <c r="F1052" s="683">
        <v>43690</v>
      </c>
      <c r="G1052" s="620" t="s">
        <v>7746</v>
      </c>
    </row>
    <row r="1053" spans="1:7" ht="15.75" x14ac:dyDescent="0.25">
      <c r="A1053" s="620" t="s">
        <v>64</v>
      </c>
      <c r="B1053" s="620" t="s">
        <v>8392</v>
      </c>
      <c r="C1053" s="620" t="s">
        <v>8009</v>
      </c>
      <c r="D1053" s="620" t="s">
        <v>110</v>
      </c>
      <c r="E1053" s="64">
        <v>2025</v>
      </c>
      <c r="F1053" s="683">
        <v>70290</v>
      </c>
      <c r="G1053" s="620" t="s">
        <v>7757</v>
      </c>
    </row>
    <row r="1054" spans="1:7" ht="15.75" x14ac:dyDescent="0.25">
      <c r="A1054" s="620" t="s">
        <v>64</v>
      </c>
      <c r="B1054" s="620" t="s">
        <v>8013</v>
      </c>
      <c r="C1054" s="620" t="s">
        <v>8009</v>
      </c>
      <c r="D1054" s="620" t="s">
        <v>44</v>
      </c>
      <c r="E1054" s="631">
        <v>2025</v>
      </c>
      <c r="F1054" s="683">
        <v>73290</v>
      </c>
      <c r="G1054" s="620" t="s">
        <v>7757</v>
      </c>
    </row>
    <row r="1055" spans="1:7" ht="15.75" x14ac:dyDescent="0.25">
      <c r="A1055" s="620" t="s">
        <v>64</v>
      </c>
      <c r="B1055" s="620" t="s">
        <v>8012</v>
      </c>
      <c r="C1055" s="620" t="s">
        <v>8009</v>
      </c>
      <c r="D1055" s="620" t="s">
        <v>110</v>
      </c>
      <c r="E1055" s="64">
        <v>2025</v>
      </c>
      <c r="F1055" s="683">
        <v>62040</v>
      </c>
      <c r="G1055" s="620" t="s">
        <v>7757</v>
      </c>
    </row>
    <row r="1056" spans="1:7" ht="15.75" x14ac:dyDescent="0.25">
      <c r="A1056" s="620" t="s">
        <v>64</v>
      </c>
      <c r="B1056" s="620" t="s">
        <v>8012</v>
      </c>
      <c r="C1056" s="620" t="s">
        <v>8009</v>
      </c>
      <c r="D1056" s="620" t="s">
        <v>3583</v>
      </c>
      <c r="E1056" s="64">
        <v>2025</v>
      </c>
      <c r="F1056" s="683">
        <v>65040</v>
      </c>
      <c r="G1056" s="620" t="s">
        <v>7757</v>
      </c>
    </row>
    <row r="1057" spans="1:7" ht="15.75" x14ac:dyDescent="0.25">
      <c r="A1057" s="620" t="s">
        <v>64</v>
      </c>
      <c r="B1057" s="620" t="s">
        <v>8011</v>
      </c>
      <c r="C1057" s="620" t="s">
        <v>8009</v>
      </c>
      <c r="D1057" s="620" t="s">
        <v>110</v>
      </c>
      <c r="E1057" s="64">
        <v>2025</v>
      </c>
      <c r="F1057" s="683">
        <v>58220</v>
      </c>
      <c r="G1057" s="620" t="s">
        <v>7757</v>
      </c>
    </row>
    <row r="1058" spans="1:7" ht="15.75" x14ac:dyDescent="0.25">
      <c r="A1058" s="620" t="s">
        <v>64</v>
      </c>
      <c r="B1058" s="620" t="s">
        <v>8011</v>
      </c>
      <c r="C1058" s="620" t="s">
        <v>8009</v>
      </c>
      <c r="D1058" s="620" t="s">
        <v>3583</v>
      </c>
      <c r="E1058" s="631">
        <v>2025</v>
      </c>
      <c r="F1058" s="683">
        <v>61220</v>
      </c>
      <c r="G1058" s="620" t="s">
        <v>7757</v>
      </c>
    </row>
    <row r="1059" spans="1:7" ht="15.75" x14ac:dyDescent="0.25">
      <c r="A1059" s="620" t="s">
        <v>64</v>
      </c>
      <c r="B1059" s="620" t="s">
        <v>8404</v>
      </c>
      <c r="C1059" s="620" t="s">
        <v>4091</v>
      </c>
      <c r="D1059" s="620" t="s">
        <v>44</v>
      </c>
      <c r="E1059" s="631">
        <v>2025</v>
      </c>
      <c r="F1059" s="683">
        <v>42060</v>
      </c>
      <c r="G1059" s="620" t="s">
        <v>8397</v>
      </c>
    </row>
    <row r="1060" spans="1:7" ht="15.75" x14ac:dyDescent="0.25">
      <c r="A1060" s="620" t="s">
        <v>64</v>
      </c>
      <c r="B1060" s="620" t="s">
        <v>8403</v>
      </c>
      <c r="C1060" s="620" t="s">
        <v>4091</v>
      </c>
      <c r="D1060" s="620" t="s">
        <v>438</v>
      </c>
      <c r="E1060" s="64">
        <v>2025</v>
      </c>
      <c r="F1060" s="683">
        <v>39060</v>
      </c>
      <c r="G1060" s="620" t="s">
        <v>8395</v>
      </c>
    </row>
    <row r="1061" spans="1:7" ht="15.75" x14ac:dyDescent="0.25">
      <c r="A1061" s="620" t="s">
        <v>64</v>
      </c>
      <c r="B1061" s="620" t="s">
        <v>8393</v>
      </c>
      <c r="C1061" s="620" t="s">
        <v>4091</v>
      </c>
      <c r="D1061" s="620" t="s">
        <v>438</v>
      </c>
      <c r="E1061" s="64">
        <v>2025</v>
      </c>
      <c r="F1061" s="683">
        <v>32530</v>
      </c>
      <c r="G1061" s="620" t="s">
        <v>8394</v>
      </c>
    </row>
    <row r="1062" spans="1:7" ht="15.75" x14ac:dyDescent="0.25">
      <c r="A1062" s="620" t="s">
        <v>64</v>
      </c>
      <c r="B1062" s="620" t="s">
        <v>8393</v>
      </c>
      <c r="C1062" s="620" t="s">
        <v>4091</v>
      </c>
      <c r="D1062" s="620" t="s">
        <v>438</v>
      </c>
      <c r="E1062" s="64">
        <v>2025</v>
      </c>
      <c r="F1062" s="683">
        <v>33830</v>
      </c>
      <c r="G1062" s="620" t="s">
        <v>8395</v>
      </c>
    </row>
    <row r="1063" spans="1:7" ht="15.75" x14ac:dyDescent="0.25">
      <c r="A1063" s="620" t="s">
        <v>64</v>
      </c>
      <c r="B1063" s="620" t="s">
        <v>8393</v>
      </c>
      <c r="C1063" s="620" t="s">
        <v>4091</v>
      </c>
      <c r="D1063" s="620" t="s">
        <v>44</v>
      </c>
      <c r="E1063" s="64">
        <v>2025</v>
      </c>
      <c r="F1063" s="683">
        <v>35730</v>
      </c>
      <c r="G1063" s="620" t="s">
        <v>8396</v>
      </c>
    </row>
    <row r="1064" spans="1:7" ht="15.75" x14ac:dyDescent="0.25">
      <c r="A1064" s="620" t="s">
        <v>64</v>
      </c>
      <c r="B1064" s="620" t="s">
        <v>8393</v>
      </c>
      <c r="C1064" s="620" t="s">
        <v>4091</v>
      </c>
      <c r="D1064" s="620" t="s">
        <v>44</v>
      </c>
      <c r="E1064" s="631">
        <v>2025</v>
      </c>
      <c r="F1064" s="683">
        <v>36830</v>
      </c>
      <c r="G1064" s="620" t="s">
        <v>8397</v>
      </c>
    </row>
    <row r="1065" spans="1:7" ht="15.75" x14ac:dyDescent="0.25">
      <c r="A1065" s="620" t="s">
        <v>64</v>
      </c>
      <c r="B1065" s="620" t="s">
        <v>8405</v>
      </c>
      <c r="C1065" s="620" t="s">
        <v>4091</v>
      </c>
      <c r="D1065" s="620" t="s">
        <v>438</v>
      </c>
      <c r="E1065" s="64">
        <v>2025</v>
      </c>
      <c r="F1065" s="683">
        <v>42400</v>
      </c>
      <c r="G1065" s="620" t="s">
        <v>8395</v>
      </c>
    </row>
    <row r="1066" spans="1:7" ht="15.75" x14ac:dyDescent="0.25">
      <c r="A1066" s="620" t="s">
        <v>64</v>
      </c>
      <c r="B1066" s="620" t="s">
        <v>8405</v>
      </c>
      <c r="C1066" s="620" t="s">
        <v>4091</v>
      </c>
      <c r="D1066" s="620" t="s">
        <v>44</v>
      </c>
      <c r="E1066" s="64">
        <v>2025</v>
      </c>
      <c r="F1066" s="683">
        <v>45400</v>
      </c>
      <c r="G1066" s="620" t="s">
        <v>8401</v>
      </c>
    </row>
    <row r="1067" spans="1:7" ht="15.75" x14ac:dyDescent="0.25">
      <c r="A1067" s="620" t="s">
        <v>64</v>
      </c>
      <c r="B1067" s="620" t="s">
        <v>8398</v>
      </c>
      <c r="C1067" s="620" t="s">
        <v>4091</v>
      </c>
      <c r="D1067" s="620" t="s">
        <v>438</v>
      </c>
      <c r="E1067" s="64">
        <v>2025</v>
      </c>
      <c r="F1067" s="683">
        <v>35230</v>
      </c>
      <c r="G1067" s="620" t="s">
        <v>8394</v>
      </c>
    </row>
    <row r="1068" spans="1:7" ht="15.75" x14ac:dyDescent="0.25">
      <c r="A1068" s="620" t="s">
        <v>64</v>
      </c>
      <c r="B1068" s="620" t="s">
        <v>8398</v>
      </c>
      <c r="C1068" s="620" t="s">
        <v>4091</v>
      </c>
      <c r="D1068" s="620" t="s">
        <v>438</v>
      </c>
      <c r="E1068" s="64">
        <v>2025</v>
      </c>
      <c r="F1068" s="683">
        <v>36630</v>
      </c>
      <c r="G1068" s="620" t="s">
        <v>8395</v>
      </c>
    </row>
    <row r="1069" spans="1:7" ht="15.75" x14ac:dyDescent="0.25">
      <c r="A1069" s="620" t="s">
        <v>64</v>
      </c>
      <c r="B1069" s="620" t="s">
        <v>8398</v>
      </c>
      <c r="C1069" s="620" t="s">
        <v>4091</v>
      </c>
      <c r="D1069" s="620" t="s">
        <v>44</v>
      </c>
      <c r="E1069" s="64">
        <v>2025</v>
      </c>
      <c r="F1069" s="683">
        <v>38430</v>
      </c>
      <c r="G1069" s="620" t="s">
        <v>8399</v>
      </c>
    </row>
    <row r="1070" spans="1:7" ht="15.75" x14ac:dyDescent="0.25">
      <c r="A1070" s="620" t="s">
        <v>64</v>
      </c>
      <c r="B1070" s="620" t="s">
        <v>8398</v>
      </c>
      <c r="C1070" s="620" t="s">
        <v>4091</v>
      </c>
      <c r="D1070" s="620" t="s">
        <v>438</v>
      </c>
      <c r="E1070" s="631">
        <v>2025</v>
      </c>
      <c r="F1070" s="683">
        <v>39460</v>
      </c>
      <c r="G1070" s="620" t="s">
        <v>8400</v>
      </c>
    </row>
    <row r="1071" spans="1:7" ht="15.75" x14ac:dyDescent="0.25">
      <c r="A1071" s="620" t="s">
        <v>64</v>
      </c>
      <c r="B1071" s="620" t="s">
        <v>8398</v>
      </c>
      <c r="C1071" s="620" t="s">
        <v>4091</v>
      </c>
      <c r="D1071" s="620" t="s">
        <v>44</v>
      </c>
      <c r="E1071" s="64">
        <v>2025</v>
      </c>
      <c r="F1071" s="683">
        <v>39630</v>
      </c>
      <c r="G1071" s="620" t="s">
        <v>8401</v>
      </c>
    </row>
    <row r="1072" spans="1:7" ht="15.75" x14ac:dyDescent="0.25">
      <c r="A1072" s="620" t="s">
        <v>64</v>
      </c>
      <c r="B1072" s="620" t="s">
        <v>8398</v>
      </c>
      <c r="C1072" s="620" t="s">
        <v>4091</v>
      </c>
      <c r="D1072" s="620" t="s">
        <v>44</v>
      </c>
      <c r="E1072" s="64">
        <v>2025</v>
      </c>
      <c r="F1072" s="683">
        <v>42460</v>
      </c>
      <c r="G1072" s="620" t="s">
        <v>8402</v>
      </c>
    </row>
    <row r="1073" spans="1:7" ht="15.75" x14ac:dyDescent="0.25">
      <c r="A1073" s="620" t="s">
        <v>64</v>
      </c>
      <c r="B1073" s="620" t="s">
        <v>8408</v>
      </c>
      <c r="C1073" s="620" t="s">
        <v>4091</v>
      </c>
      <c r="D1073" s="620" t="s">
        <v>5124</v>
      </c>
      <c r="E1073" s="64">
        <v>2025</v>
      </c>
      <c r="F1073" s="683">
        <v>223590</v>
      </c>
      <c r="G1073" s="620" t="s">
        <v>7805</v>
      </c>
    </row>
    <row r="1074" spans="1:7" ht="15.75" x14ac:dyDescent="0.25">
      <c r="A1074" s="620" t="s">
        <v>64</v>
      </c>
      <c r="B1074" s="620" t="s">
        <v>8406</v>
      </c>
      <c r="C1074" s="620" t="s">
        <v>4091</v>
      </c>
      <c r="D1074" s="620" t="s">
        <v>5124</v>
      </c>
      <c r="E1074" s="64">
        <v>2025</v>
      </c>
      <c r="F1074" s="683">
        <v>123590</v>
      </c>
      <c r="G1074" s="620" t="s">
        <v>7805</v>
      </c>
    </row>
    <row r="1075" spans="1:7" ht="15.75" x14ac:dyDescent="0.25">
      <c r="A1075" s="620" t="s">
        <v>64</v>
      </c>
      <c r="B1075" s="620" t="s">
        <v>8407</v>
      </c>
      <c r="C1075" s="620" t="s">
        <v>4091</v>
      </c>
      <c r="D1075" s="620" t="s">
        <v>5124</v>
      </c>
      <c r="E1075" s="631">
        <v>2025</v>
      </c>
      <c r="F1075" s="683">
        <v>143590</v>
      </c>
      <c r="G1075" s="620" t="s">
        <v>7805</v>
      </c>
    </row>
    <row r="1076" spans="1:7" ht="15.75" x14ac:dyDescent="0.25">
      <c r="A1076" s="620" t="s">
        <v>64</v>
      </c>
      <c r="B1076" s="620" t="s">
        <v>8025</v>
      </c>
      <c r="C1076" s="620" t="s">
        <v>5349</v>
      </c>
      <c r="D1076" s="620" t="s">
        <v>110</v>
      </c>
      <c r="E1076" s="64">
        <v>2025</v>
      </c>
      <c r="F1076" s="683">
        <v>23550</v>
      </c>
      <c r="G1076" s="620" t="s">
        <v>7748</v>
      </c>
    </row>
    <row r="1077" spans="1:7" ht="15.75" x14ac:dyDescent="0.25">
      <c r="A1077" s="620" t="s">
        <v>64</v>
      </c>
      <c r="B1077" s="620" t="s">
        <v>8409</v>
      </c>
      <c r="C1077" s="620" t="s">
        <v>5349</v>
      </c>
      <c r="D1077" s="620" t="s">
        <v>110</v>
      </c>
      <c r="E1077" s="631">
        <v>2025</v>
      </c>
      <c r="F1077" s="683">
        <v>26110</v>
      </c>
      <c r="G1077" s="620" t="s">
        <v>7748</v>
      </c>
    </row>
    <row r="1078" spans="1:7" ht="15.75" x14ac:dyDescent="0.25">
      <c r="A1078" s="620" t="s">
        <v>64</v>
      </c>
      <c r="B1078" s="620" t="s">
        <v>8026</v>
      </c>
      <c r="C1078" s="620" t="s">
        <v>5349</v>
      </c>
      <c r="D1078" s="620" t="s">
        <v>110</v>
      </c>
      <c r="E1078" s="64">
        <v>2025</v>
      </c>
      <c r="F1078" s="683">
        <v>25410</v>
      </c>
      <c r="G1078" s="620" t="s">
        <v>7748</v>
      </c>
    </row>
    <row r="1079" spans="1:7" ht="15.75" x14ac:dyDescent="0.25">
      <c r="A1079" s="620" t="s">
        <v>64</v>
      </c>
      <c r="B1079" s="620" t="s">
        <v>8028</v>
      </c>
      <c r="C1079" s="620" t="s">
        <v>7788</v>
      </c>
      <c r="D1079" s="620" t="s">
        <v>110</v>
      </c>
      <c r="E1079" s="64">
        <v>2025</v>
      </c>
      <c r="F1079" s="683">
        <v>30640</v>
      </c>
      <c r="G1079" s="620" t="s">
        <v>7748</v>
      </c>
    </row>
    <row r="1080" spans="1:7" ht="15.75" x14ac:dyDescent="0.25">
      <c r="A1080" s="620" t="s">
        <v>64</v>
      </c>
      <c r="B1080" s="620" t="s">
        <v>8410</v>
      </c>
      <c r="C1080" s="620" t="s">
        <v>7788</v>
      </c>
      <c r="D1080" s="620" t="s">
        <v>110</v>
      </c>
      <c r="E1080" s="64">
        <v>2025</v>
      </c>
      <c r="F1080" s="683">
        <v>38690</v>
      </c>
      <c r="G1080" s="620" t="s">
        <v>7748</v>
      </c>
    </row>
    <row r="1081" spans="1:7" ht="15.75" x14ac:dyDescent="0.25">
      <c r="A1081" s="620" t="s">
        <v>64</v>
      </c>
      <c r="B1081" s="620" t="s">
        <v>8411</v>
      </c>
      <c r="C1081" s="620" t="s">
        <v>3784</v>
      </c>
      <c r="D1081" s="620" t="s">
        <v>110</v>
      </c>
      <c r="E1081" s="64">
        <v>2025</v>
      </c>
      <c r="F1081" s="683">
        <v>48700</v>
      </c>
      <c r="G1081" s="620" t="s">
        <v>7757</v>
      </c>
    </row>
    <row r="1082" spans="1:7" ht="15.75" x14ac:dyDescent="0.25">
      <c r="A1082" s="620" t="s">
        <v>64</v>
      </c>
      <c r="B1082" s="620" t="s">
        <v>8411</v>
      </c>
      <c r="C1082" s="620" t="s">
        <v>3784</v>
      </c>
      <c r="D1082" s="620" t="s">
        <v>5124</v>
      </c>
      <c r="E1082" s="631">
        <v>2025</v>
      </c>
      <c r="F1082" s="683">
        <v>50400</v>
      </c>
      <c r="G1082" s="620" t="s">
        <v>7757</v>
      </c>
    </row>
    <row r="1083" spans="1:7" ht="15.75" x14ac:dyDescent="0.25">
      <c r="A1083" s="620" t="s">
        <v>64</v>
      </c>
      <c r="B1083" s="620" t="s">
        <v>8035</v>
      </c>
      <c r="C1083" s="620" t="s">
        <v>3784</v>
      </c>
      <c r="D1083" s="620" t="s">
        <v>110</v>
      </c>
      <c r="E1083" s="64">
        <v>2025</v>
      </c>
      <c r="F1083" s="683">
        <v>44650</v>
      </c>
      <c r="G1083" s="620" t="s">
        <v>7757</v>
      </c>
    </row>
    <row r="1084" spans="1:7" ht="15.75" x14ac:dyDescent="0.25">
      <c r="A1084" s="620" t="s">
        <v>64</v>
      </c>
      <c r="B1084" s="620" t="s">
        <v>8035</v>
      </c>
      <c r="C1084" s="620" t="s">
        <v>3784</v>
      </c>
      <c r="D1084" s="620" t="s">
        <v>5124</v>
      </c>
      <c r="E1084" s="64">
        <v>2025</v>
      </c>
      <c r="F1084" s="683">
        <v>46350</v>
      </c>
      <c r="G1084" s="620" t="s">
        <v>7757</v>
      </c>
    </row>
    <row r="1085" spans="1:7" ht="15.75" x14ac:dyDescent="0.25">
      <c r="A1085" s="620" t="s">
        <v>64</v>
      </c>
      <c r="B1085" s="620" t="s">
        <v>8034</v>
      </c>
      <c r="C1085" s="620" t="s">
        <v>3784</v>
      </c>
      <c r="D1085" s="620" t="s">
        <v>110</v>
      </c>
      <c r="E1085" s="64">
        <v>2025</v>
      </c>
      <c r="F1085" s="683">
        <v>40690</v>
      </c>
      <c r="G1085" s="620" t="s">
        <v>7757</v>
      </c>
    </row>
    <row r="1086" spans="1:7" ht="15.75" x14ac:dyDescent="0.25">
      <c r="A1086" s="620" t="s">
        <v>64</v>
      </c>
      <c r="B1086" s="620" t="s">
        <v>8034</v>
      </c>
      <c r="C1086" s="620" t="s">
        <v>3784</v>
      </c>
      <c r="D1086" s="620" t="s">
        <v>5124</v>
      </c>
      <c r="E1086" s="631">
        <v>2025</v>
      </c>
      <c r="F1086" s="683">
        <v>42390</v>
      </c>
      <c r="G1086" s="620" t="s">
        <v>7757</v>
      </c>
    </row>
    <row r="1087" spans="1:7" ht="15.75" x14ac:dyDescent="0.25">
      <c r="A1087" s="620" t="s">
        <v>64</v>
      </c>
      <c r="B1087" s="620" t="s">
        <v>8412</v>
      </c>
      <c r="C1087" s="620" t="s">
        <v>3784</v>
      </c>
      <c r="D1087" s="620" t="s">
        <v>110</v>
      </c>
      <c r="E1087" s="631">
        <v>2025</v>
      </c>
      <c r="F1087" s="683">
        <v>51550</v>
      </c>
      <c r="G1087" s="620" t="s">
        <v>7757</v>
      </c>
    </row>
    <row r="1088" spans="1:7" ht="15.75" x14ac:dyDescent="0.25">
      <c r="A1088" s="620" t="s">
        <v>64</v>
      </c>
      <c r="B1088" s="620" t="s">
        <v>8412</v>
      </c>
      <c r="C1088" s="620" t="s">
        <v>3784</v>
      </c>
      <c r="D1088" s="620" t="s">
        <v>5124</v>
      </c>
      <c r="E1088" s="64">
        <v>2025</v>
      </c>
      <c r="F1088" s="683">
        <v>53450</v>
      </c>
      <c r="G1088" s="620" t="s">
        <v>7757</v>
      </c>
    </row>
    <row r="1089" spans="1:7" ht="15.75" x14ac:dyDescent="0.25">
      <c r="A1089" s="620" t="s">
        <v>64</v>
      </c>
      <c r="B1089" s="620" t="s">
        <v>8038</v>
      </c>
      <c r="C1089" s="620" t="s">
        <v>3784</v>
      </c>
      <c r="D1089" s="620" t="s">
        <v>44</v>
      </c>
      <c r="E1089" s="64">
        <v>2025</v>
      </c>
      <c r="F1089" s="683">
        <v>46400</v>
      </c>
      <c r="G1089" s="620" t="s">
        <v>7757</v>
      </c>
    </row>
    <row r="1090" spans="1:7" ht="15.75" x14ac:dyDescent="0.25">
      <c r="A1090" s="620" t="s">
        <v>64</v>
      </c>
      <c r="B1090" s="620" t="s">
        <v>2318</v>
      </c>
      <c r="C1090" s="620" t="s">
        <v>3784</v>
      </c>
      <c r="D1090" s="620" t="s">
        <v>110</v>
      </c>
      <c r="E1090" s="64">
        <v>2025</v>
      </c>
      <c r="F1090" s="683">
        <v>38580</v>
      </c>
      <c r="G1090" s="620" t="s">
        <v>7757</v>
      </c>
    </row>
    <row r="1091" spans="1:7" ht="15.75" x14ac:dyDescent="0.25">
      <c r="A1091" s="620" t="s">
        <v>64</v>
      </c>
      <c r="B1091" s="620" t="s">
        <v>2318</v>
      </c>
      <c r="C1091" s="620" t="s">
        <v>3784</v>
      </c>
      <c r="D1091" s="620" t="s">
        <v>3583</v>
      </c>
      <c r="E1091" s="64">
        <v>2025</v>
      </c>
      <c r="F1091" s="683">
        <v>40480</v>
      </c>
      <c r="G1091" s="620" t="s">
        <v>7757</v>
      </c>
    </row>
    <row r="1092" spans="1:7" ht="15.75" x14ac:dyDescent="0.25">
      <c r="A1092" s="620" t="s">
        <v>64</v>
      </c>
      <c r="B1092" s="620" t="s">
        <v>8037</v>
      </c>
      <c r="C1092" s="620" t="s">
        <v>3784</v>
      </c>
      <c r="D1092" s="620" t="s">
        <v>110</v>
      </c>
      <c r="E1092" s="64">
        <v>2025</v>
      </c>
      <c r="F1092" s="683">
        <v>45000</v>
      </c>
      <c r="G1092" s="620" t="s">
        <v>7757</v>
      </c>
    </row>
    <row r="1093" spans="1:7" ht="15.75" x14ac:dyDescent="0.25">
      <c r="A1093" s="620" t="s">
        <v>64</v>
      </c>
      <c r="B1093" s="620" t="s">
        <v>8037</v>
      </c>
      <c r="C1093" s="620" t="s">
        <v>3784</v>
      </c>
      <c r="D1093" s="620" t="s">
        <v>44</v>
      </c>
      <c r="E1093" s="64">
        <v>2025</v>
      </c>
      <c r="F1093" s="683">
        <v>46900</v>
      </c>
      <c r="G1093" s="620" t="s">
        <v>7757</v>
      </c>
    </row>
    <row r="1094" spans="1:7" ht="15.75" x14ac:dyDescent="0.25">
      <c r="A1094" s="620" t="s">
        <v>64</v>
      </c>
      <c r="B1094" s="620" t="s">
        <v>2319</v>
      </c>
      <c r="C1094" s="620" t="s">
        <v>3784</v>
      </c>
      <c r="D1094" s="620" t="s">
        <v>110</v>
      </c>
      <c r="E1094" s="64">
        <v>2025</v>
      </c>
      <c r="F1094" s="683">
        <v>41400</v>
      </c>
      <c r="G1094" s="620" t="s">
        <v>7757</v>
      </c>
    </row>
    <row r="1095" spans="1:7" ht="15.75" x14ac:dyDescent="0.25">
      <c r="A1095" s="620" t="s">
        <v>64</v>
      </c>
      <c r="B1095" s="620" t="s">
        <v>2319</v>
      </c>
      <c r="C1095" s="620" t="s">
        <v>3784</v>
      </c>
      <c r="D1095" s="620" t="s">
        <v>44</v>
      </c>
      <c r="E1095" s="631">
        <v>2025</v>
      </c>
      <c r="F1095" s="683">
        <v>43300</v>
      </c>
      <c r="G1095" s="620" t="s">
        <v>7757</v>
      </c>
    </row>
    <row r="1096" spans="1:7" ht="15.75" x14ac:dyDescent="0.25">
      <c r="A1096" s="665" t="s">
        <v>64</v>
      </c>
      <c r="B1096" s="665" t="s">
        <v>9774</v>
      </c>
      <c r="C1096" s="665" t="s">
        <v>9739</v>
      </c>
      <c r="D1096" s="665" t="s">
        <v>110</v>
      </c>
      <c r="E1096" s="631">
        <v>2025</v>
      </c>
      <c r="F1096" s="671">
        <v>40509</v>
      </c>
      <c r="G1096" s="665" t="s">
        <v>9773</v>
      </c>
    </row>
    <row r="1097" spans="1:7" ht="15.75" x14ac:dyDescent="0.25">
      <c r="A1097" s="665" t="s">
        <v>64</v>
      </c>
      <c r="B1097" s="665" t="s">
        <v>9775</v>
      </c>
      <c r="C1097" s="665" t="s">
        <v>9739</v>
      </c>
      <c r="D1097" s="665" t="s">
        <v>110</v>
      </c>
      <c r="E1097" s="64">
        <v>2025</v>
      </c>
      <c r="F1097" s="671">
        <v>41536</v>
      </c>
      <c r="G1097" s="665" t="s">
        <v>9773</v>
      </c>
    </row>
    <row r="1098" spans="1:7" ht="15.75" x14ac:dyDescent="0.25">
      <c r="A1098" s="665" t="s">
        <v>64</v>
      </c>
      <c r="B1098" s="665" t="s">
        <v>9777</v>
      </c>
      <c r="C1098" s="665" t="s">
        <v>9739</v>
      </c>
      <c r="D1098" s="665" t="s">
        <v>110</v>
      </c>
      <c r="E1098" s="64">
        <v>2025</v>
      </c>
      <c r="F1098" s="671">
        <v>47607</v>
      </c>
      <c r="G1098" s="665" t="s">
        <v>9773</v>
      </c>
    </row>
    <row r="1099" spans="1:7" ht="15.75" x14ac:dyDescent="0.25">
      <c r="A1099" s="665" t="s">
        <v>64</v>
      </c>
      <c r="B1099" s="665" t="s">
        <v>9776</v>
      </c>
      <c r="C1099" s="665" t="s">
        <v>9739</v>
      </c>
      <c r="D1099" s="665" t="s">
        <v>110</v>
      </c>
      <c r="E1099" s="64">
        <v>2025</v>
      </c>
      <c r="F1099" s="671">
        <v>44898</v>
      </c>
      <c r="G1099" s="665" t="s">
        <v>9773</v>
      </c>
    </row>
    <row r="1100" spans="1:7" ht="15.75" x14ac:dyDescent="0.25">
      <c r="A1100" s="665" t="s">
        <v>64</v>
      </c>
      <c r="B1100" s="665" t="s">
        <v>9778</v>
      </c>
      <c r="C1100" s="665" t="s">
        <v>9739</v>
      </c>
      <c r="D1100" s="665" t="s">
        <v>110</v>
      </c>
      <c r="E1100" s="631">
        <v>2025</v>
      </c>
      <c r="F1100" s="671">
        <v>44525</v>
      </c>
      <c r="G1100" s="665" t="s">
        <v>9773</v>
      </c>
    </row>
    <row r="1101" spans="1:7" ht="15.75" x14ac:dyDescent="0.25">
      <c r="A1101" s="665" t="s">
        <v>64</v>
      </c>
      <c r="B1101" s="665" t="s">
        <v>9779</v>
      </c>
      <c r="C1101" s="665" t="s">
        <v>9739</v>
      </c>
      <c r="D1101" s="665" t="s">
        <v>110</v>
      </c>
      <c r="E1101" s="64">
        <v>2025</v>
      </c>
      <c r="F1101" s="671">
        <v>47607</v>
      </c>
      <c r="G1101" s="665" t="s">
        <v>9773</v>
      </c>
    </row>
    <row r="1102" spans="1:7" ht="15.75" x14ac:dyDescent="0.25">
      <c r="A1102" s="665" t="s">
        <v>64</v>
      </c>
      <c r="B1102" s="665" t="s">
        <v>9772</v>
      </c>
      <c r="C1102" s="665" t="s">
        <v>9739</v>
      </c>
      <c r="D1102" s="665" t="s">
        <v>110</v>
      </c>
      <c r="E1102" s="64">
        <v>2025</v>
      </c>
      <c r="F1102" s="671">
        <v>39482</v>
      </c>
      <c r="G1102" s="665" t="s">
        <v>9773</v>
      </c>
    </row>
    <row r="1103" spans="1:7" ht="15.75" x14ac:dyDescent="0.25">
      <c r="A1103" s="620" t="s">
        <v>64</v>
      </c>
      <c r="B1103" s="620" t="s">
        <v>8043</v>
      </c>
      <c r="C1103" s="620" t="s">
        <v>5072</v>
      </c>
      <c r="D1103" s="620" t="s">
        <v>110</v>
      </c>
      <c r="E1103" s="631">
        <v>2025</v>
      </c>
      <c r="F1103" s="683">
        <v>41200</v>
      </c>
      <c r="G1103" s="620" t="s">
        <v>7757</v>
      </c>
    </row>
    <row r="1104" spans="1:7" ht="15.75" x14ac:dyDescent="0.25">
      <c r="A1104" s="620" t="s">
        <v>64</v>
      </c>
      <c r="B1104" s="620" t="s">
        <v>8043</v>
      </c>
      <c r="C1104" s="620" t="s">
        <v>5072</v>
      </c>
      <c r="D1104" s="620" t="s">
        <v>5124</v>
      </c>
      <c r="E1104" s="64">
        <v>2025</v>
      </c>
      <c r="F1104" s="683">
        <v>42700</v>
      </c>
      <c r="G1104" s="620" t="s">
        <v>7757</v>
      </c>
    </row>
    <row r="1105" spans="1:7" ht="15.75" x14ac:dyDescent="0.25">
      <c r="A1105" s="620" t="s">
        <v>64</v>
      </c>
      <c r="B1105" s="620" t="s">
        <v>8040</v>
      </c>
      <c r="C1105" s="620" t="s">
        <v>5072</v>
      </c>
      <c r="D1105" s="620" t="s">
        <v>110</v>
      </c>
      <c r="E1105" s="64">
        <v>2025</v>
      </c>
      <c r="F1105" s="683">
        <v>30920</v>
      </c>
      <c r="G1105" s="620" t="s">
        <v>7757</v>
      </c>
    </row>
    <row r="1106" spans="1:7" ht="15.75" x14ac:dyDescent="0.25">
      <c r="A1106" s="620" t="s">
        <v>64</v>
      </c>
      <c r="B1106" s="620" t="s">
        <v>8040</v>
      </c>
      <c r="C1106" s="620" t="s">
        <v>5072</v>
      </c>
      <c r="D1106" s="620" t="s">
        <v>5124</v>
      </c>
      <c r="E1106" s="64">
        <v>2025</v>
      </c>
      <c r="F1106" s="683">
        <v>32420</v>
      </c>
      <c r="G1106" s="620" t="s">
        <v>7757</v>
      </c>
    </row>
    <row r="1107" spans="1:7" ht="15.75" x14ac:dyDescent="0.25">
      <c r="A1107" s="620" t="s">
        <v>64</v>
      </c>
      <c r="B1107" s="620" t="s">
        <v>8042</v>
      </c>
      <c r="C1107" s="620" t="s">
        <v>5072</v>
      </c>
      <c r="D1107" s="620" t="s">
        <v>110</v>
      </c>
      <c r="E1107" s="64">
        <v>2025</v>
      </c>
      <c r="F1107" s="683">
        <v>37770</v>
      </c>
      <c r="G1107" s="620" t="s">
        <v>7757</v>
      </c>
    </row>
    <row r="1108" spans="1:7" ht="15.75" x14ac:dyDescent="0.25">
      <c r="A1108" s="620" t="s">
        <v>64</v>
      </c>
      <c r="B1108" s="620" t="s">
        <v>8042</v>
      </c>
      <c r="C1108" s="620" t="s">
        <v>5072</v>
      </c>
      <c r="D1108" s="620" t="s">
        <v>5124</v>
      </c>
      <c r="E1108" s="64">
        <v>2025</v>
      </c>
      <c r="F1108" s="683">
        <v>39270</v>
      </c>
      <c r="G1108" s="620" t="s">
        <v>7757</v>
      </c>
    </row>
    <row r="1109" spans="1:7" ht="15.75" x14ac:dyDescent="0.25">
      <c r="A1109" s="620" t="s">
        <v>64</v>
      </c>
      <c r="B1109" s="620" t="s">
        <v>8041</v>
      </c>
      <c r="C1109" s="620" t="s">
        <v>5072</v>
      </c>
      <c r="D1109" s="620" t="s">
        <v>110</v>
      </c>
      <c r="E1109" s="631">
        <v>2025</v>
      </c>
      <c r="F1109" s="683">
        <v>32610</v>
      </c>
      <c r="G1109" s="620" t="s">
        <v>7757</v>
      </c>
    </row>
    <row r="1110" spans="1:7" ht="15.75" x14ac:dyDescent="0.25">
      <c r="A1110" s="620" t="s">
        <v>64</v>
      </c>
      <c r="B1110" s="620" t="s">
        <v>8041</v>
      </c>
      <c r="C1110" s="620" t="s">
        <v>5072</v>
      </c>
      <c r="D1110" s="620" t="s">
        <v>5124</v>
      </c>
      <c r="E1110" s="64">
        <v>2025</v>
      </c>
      <c r="F1110" s="683">
        <v>34110</v>
      </c>
      <c r="G1110" s="620" t="s">
        <v>7757</v>
      </c>
    </row>
    <row r="1111" spans="1:7" ht="15.75" x14ac:dyDescent="0.25">
      <c r="A1111" s="620" t="s">
        <v>64</v>
      </c>
      <c r="B1111" s="620" t="s">
        <v>2590</v>
      </c>
      <c r="C1111" s="620" t="s">
        <v>4060</v>
      </c>
      <c r="D1111" s="620" t="s">
        <v>110</v>
      </c>
      <c r="E1111" s="64">
        <v>2025</v>
      </c>
      <c r="F1111" s="683">
        <v>23390</v>
      </c>
      <c r="G1111" s="620" t="s">
        <v>7746</v>
      </c>
    </row>
    <row r="1112" spans="1:7" ht="15.75" customHeight="1" x14ac:dyDescent="0.25">
      <c r="A1112" s="620" t="s">
        <v>64</v>
      </c>
      <c r="B1112" s="620" t="s">
        <v>3191</v>
      </c>
      <c r="C1112" s="620" t="s">
        <v>4060</v>
      </c>
      <c r="D1112" s="620" t="s">
        <v>110</v>
      </c>
      <c r="E1112" s="631">
        <v>2025</v>
      </c>
      <c r="F1112" s="683">
        <v>26480</v>
      </c>
      <c r="G1112" s="620" t="s">
        <v>7746</v>
      </c>
    </row>
    <row r="1113" spans="1:7" ht="15.75" customHeight="1" x14ac:dyDescent="0.25">
      <c r="A1113" s="620" t="s">
        <v>64</v>
      </c>
      <c r="B1113" s="620" t="s">
        <v>3193</v>
      </c>
      <c r="C1113" s="620" t="s">
        <v>4060</v>
      </c>
      <c r="D1113" s="620" t="s">
        <v>110</v>
      </c>
      <c r="E1113" s="64">
        <v>2025</v>
      </c>
      <c r="F1113" s="683">
        <v>24320</v>
      </c>
      <c r="G1113" s="620" t="s">
        <v>7746</v>
      </c>
    </row>
    <row r="1114" spans="1:7" ht="15.75" customHeight="1" x14ac:dyDescent="0.25">
      <c r="A1114" s="33" t="s">
        <v>64</v>
      </c>
      <c r="B1114" s="33" t="s">
        <v>133</v>
      </c>
      <c r="C1114" s="171" t="s">
        <v>695</v>
      </c>
      <c r="D1114" s="33" t="s">
        <v>125</v>
      </c>
      <c r="E1114" s="64">
        <v>2025</v>
      </c>
      <c r="F1114" s="129">
        <v>22435</v>
      </c>
      <c r="G1114" s="33" t="s">
        <v>135</v>
      </c>
    </row>
    <row r="1115" spans="1:7" ht="15.75" customHeight="1" x14ac:dyDescent="0.25">
      <c r="A1115" s="620" t="s">
        <v>64</v>
      </c>
      <c r="B1115" s="620" t="s">
        <v>8418</v>
      </c>
      <c r="C1115" s="620" t="s">
        <v>8009</v>
      </c>
      <c r="D1115" s="620" t="s">
        <v>3583</v>
      </c>
      <c r="E1115" s="64">
        <v>2025</v>
      </c>
      <c r="F1115" s="683">
        <v>65520</v>
      </c>
      <c r="G1115" s="620" t="s">
        <v>8414</v>
      </c>
    </row>
    <row r="1116" spans="1:7" ht="15.75" customHeight="1" x14ac:dyDescent="0.25">
      <c r="A1116" s="620" t="s">
        <v>64</v>
      </c>
      <c r="B1116" s="620" t="s">
        <v>8417</v>
      </c>
      <c r="C1116" s="620" t="s">
        <v>8009</v>
      </c>
      <c r="D1116" s="620" t="s">
        <v>438</v>
      </c>
      <c r="E1116" s="64">
        <v>2025</v>
      </c>
      <c r="F1116" s="683">
        <v>62210</v>
      </c>
      <c r="G1116" s="620" t="s">
        <v>8414</v>
      </c>
    </row>
    <row r="1117" spans="1:7" ht="15.75" customHeight="1" x14ac:dyDescent="0.25">
      <c r="A1117" s="620" t="s">
        <v>64</v>
      </c>
      <c r="B1117" s="620" t="s">
        <v>8416</v>
      </c>
      <c r="C1117" s="620" t="s">
        <v>8009</v>
      </c>
      <c r="D1117" s="620" t="s">
        <v>44</v>
      </c>
      <c r="E1117" s="631">
        <v>2025</v>
      </c>
      <c r="F1117" s="683">
        <v>56350</v>
      </c>
      <c r="G1117" s="620" t="s">
        <v>8414</v>
      </c>
    </row>
    <row r="1118" spans="1:7" ht="15.75" customHeight="1" x14ac:dyDescent="0.25">
      <c r="A1118" s="620" t="s">
        <v>64</v>
      </c>
      <c r="B1118" s="620" t="s">
        <v>8413</v>
      </c>
      <c r="C1118" s="620" t="s">
        <v>8009</v>
      </c>
      <c r="D1118" s="620" t="s">
        <v>438</v>
      </c>
      <c r="E1118" s="64">
        <v>2025</v>
      </c>
      <c r="F1118" s="683">
        <v>48540</v>
      </c>
      <c r="G1118" s="620" t="s">
        <v>8414</v>
      </c>
    </row>
    <row r="1119" spans="1:7" ht="15.75" customHeight="1" x14ac:dyDescent="0.25">
      <c r="A1119" s="620" t="s">
        <v>64</v>
      </c>
      <c r="B1119" s="620" t="s">
        <v>8413</v>
      </c>
      <c r="C1119" s="620" t="s">
        <v>8009</v>
      </c>
      <c r="D1119" s="620" t="s">
        <v>44</v>
      </c>
      <c r="E1119" s="64">
        <v>2025</v>
      </c>
      <c r="F1119" s="683">
        <v>51730</v>
      </c>
      <c r="G1119" s="620" t="s">
        <v>8414</v>
      </c>
    </row>
    <row r="1120" spans="1:7" ht="15.75" customHeight="1" x14ac:dyDescent="0.25">
      <c r="A1120" s="620" t="s">
        <v>64</v>
      </c>
      <c r="B1120" s="620" t="s">
        <v>8413</v>
      </c>
      <c r="C1120" s="620" t="s">
        <v>8009</v>
      </c>
      <c r="D1120" s="620" t="s">
        <v>44</v>
      </c>
      <c r="E1120" s="64">
        <v>2025</v>
      </c>
      <c r="F1120" s="683">
        <v>51910</v>
      </c>
      <c r="G1120" s="620" t="s">
        <v>8415</v>
      </c>
    </row>
    <row r="1121" spans="1:7" ht="15.75" customHeight="1" x14ac:dyDescent="0.25">
      <c r="A1121" s="620" t="s">
        <v>64</v>
      </c>
      <c r="B1121" s="620" t="s">
        <v>8055</v>
      </c>
      <c r="C1121" s="620" t="s">
        <v>8009</v>
      </c>
      <c r="D1121" s="620" t="s">
        <v>3583</v>
      </c>
      <c r="E1121" s="64">
        <v>2025</v>
      </c>
      <c r="F1121" s="683">
        <v>68610</v>
      </c>
      <c r="G1121" s="620" t="s">
        <v>8421</v>
      </c>
    </row>
    <row r="1122" spans="1:7" ht="15.75" customHeight="1" x14ac:dyDescent="0.25">
      <c r="A1122" s="620" t="s">
        <v>64</v>
      </c>
      <c r="B1122" s="620" t="s">
        <v>8054</v>
      </c>
      <c r="C1122" s="620" t="s">
        <v>8009</v>
      </c>
      <c r="D1122" s="620" t="s">
        <v>3583</v>
      </c>
      <c r="E1122" s="631">
        <v>2025</v>
      </c>
      <c r="F1122" s="683">
        <v>60660</v>
      </c>
      <c r="G1122" s="620" t="s">
        <v>8421</v>
      </c>
    </row>
    <row r="1123" spans="1:7" ht="15.75" customHeight="1" x14ac:dyDescent="0.25">
      <c r="A1123" s="620" t="s">
        <v>64</v>
      </c>
      <c r="B1123" s="620" t="s">
        <v>8419</v>
      </c>
      <c r="C1123" s="620" t="s">
        <v>8009</v>
      </c>
      <c r="D1123" s="620" t="s">
        <v>3583</v>
      </c>
      <c r="E1123" s="64">
        <v>2025</v>
      </c>
      <c r="F1123" s="683">
        <v>54700</v>
      </c>
      <c r="G1123" s="620" t="s">
        <v>8420</v>
      </c>
    </row>
    <row r="1124" spans="1:7" ht="15.75" customHeight="1" x14ac:dyDescent="0.25">
      <c r="A1124" s="620" t="s">
        <v>64</v>
      </c>
      <c r="B1124" s="620" t="s">
        <v>8056</v>
      </c>
      <c r="C1124" s="620" t="s">
        <v>5349</v>
      </c>
      <c r="D1124" s="620" t="s">
        <v>110</v>
      </c>
      <c r="E1124" s="64">
        <v>2025</v>
      </c>
      <c r="F1124" s="683">
        <v>19180</v>
      </c>
      <c r="G1124" s="620" t="s">
        <v>7746</v>
      </c>
    </row>
    <row r="1125" spans="1:7" ht="15.75" customHeight="1" x14ac:dyDescent="0.25">
      <c r="A1125" s="620" t="s">
        <v>64</v>
      </c>
      <c r="B1125" s="620" t="s">
        <v>8056</v>
      </c>
      <c r="C1125" s="620" t="s">
        <v>5349</v>
      </c>
      <c r="D1125" s="620" t="s">
        <v>110</v>
      </c>
      <c r="E1125" s="64">
        <v>2025</v>
      </c>
      <c r="F1125" s="683">
        <v>20850</v>
      </c>
      <c r="G1125" s="620" t="s">
        <v>7746</v>
      </c>
    </row>
    <row r="1126" spans="1:7" ht="15.75" customHeight="1" x14ac:dyDescent="0.25">
      <c r="A1126" s="620" t="s">
        <v>64</v>
      </c>
      <c r="B1126" s="620" t="s">
        <v>8422</v>
      </c>
      <c r="C1126" s="620" t="s">
        <v>5349</v>
      </c>
      <c r="D1126" s="620" t="s">
        <v>110</v>
      </c>
      <c r="E1126" s="64">
        <v>2025</v>
      </c>
      <c r="F1126" s="683">
        <v>23190</v>
      </c>
      <c r="G1126" s="620" t="s">
        <v>7746</v>
      </c>
    </row>
    <row r="1127" spans="1:7" ht="15.75" customHeight="1" x14ac:dyDescent="0.25">
      <c r="A1127" s="620" t="s">
        <v>64</v>
      </c>
      <c r="B1127" s="620" t="s">
        <v>8059</v>
      </c>
      <c r="C1127" s="620" t="s">
        <v>5349</v>
      </c>
      <c r="D1127" s="620" t="s">
        <v>110</v>
      </c>
      <c r="E1127" s="631">
        <v>2025</v>
      </c>
      <c r="F1127" s="683">
        <v>22470</v>
      </c>
      <c r="G1127" s="620" t="s">
        <v>7746</v>
      </c>
    </row>
    <row r="1128" spans="1:7" ht="15.75" customHeight="1" x14ac:dyDescent="0.25">
      <c r="A1128" s="620" t="s">
        <v>64</v>
      </c>
      <c r="B1128" s="620" t="s">
        <v>8423</v>
      </c>
      <c r="C1128" s="620" t="s">
        <v>4058</v>
      </c>
      <c r="D1128" s="620" t="s">
        <v>438</v>
      </c>
      <c r="E1128" s="64">
        <v>2025</v>
      </c>
      <c r="F1128" s="683">
        <v>68250</v>
      </c>
      <c r="G1128" s="620" t="s">
        <v>7805</v>
      </c>
    </row>
    <row r="1129" spans="1:7" ht="15.75" customHeight="1" x14ac:dyDescent="0.25">
      <c r="A1129" s="620" t="s">
        <v>64</v>
      </c>
      <c r="B1129" s="620" t="s">
        <v>8062</v>
      </c>
      <c r="C1129" s="620" t="s">
        <v>4058</v>
      </c>
      <c r="D1129" s="620" t="s">
        <v>438</v>
      </c>
      <c r="E1129" s="631">
        <v>2025</v>
      </c>
      <c r="F1129" s="683">
        <v>55470</v>
      </c>
      <c r="G1129" s="620" t="s">
        <v>7805</v>
      </c>
    </row>
    <row r="1130" spans="1:7" ht="15.75" customHeight="1" x14ac:dyDescent="0.25">
      <c r="A1130" s="620" t="s">
        <v>64</v>
      </c>
      <c r="B1130" s="620" t="s">
        <v>8062</v>
      </c>
      <c r="C1130" s="620" t="s">
        <v>4058</v>
      </c>
      <c r="D1130" s="620" t="s">
        <v>438</v>
      </c>
      <c r="E1130" s="64">
        <v>2025</v>
      </c>
      <c r="F1130" s="683">
        <v>55470</v>
      </c>
      <c r="G1130" s="620" t="s">
        <v>7805</v>
      </c>
    </row>
    <row r="1131" spans="1:7" ht="15.75" customHeight="1" x14ac:dyDescent="0.25">
      <c r="A1131" s="620" t="s">
        <v>64</v>
      </c>
      <c r="B1131" s="620" t="s">
        <v>8061</v>
      </c>
      <c r="C1131" s="620" t="s">
        <v>4058</v>
      </c>
      <c r="D1131" s="620" t="s">
        <v>438</v>
      </c>
      <c r="E1131" s="64">
        <v>2025</v>
      </c>
      <c r="F1131" s="683">
        <v>45470</v>
      </c>
      <c r="G1131" s="620" t="s">
        <v>7805</v>
      </c>
    </row>
    <row r="1132" spans="1:7" ht="15.75" customHeight="1" x14ac:dyDescent="0.25">
      <c r="A1132" s="620" t="s">
        <v>64</v>
      </c>
      <c r="B1132" s="620" t="s">
        <v>8061</v>
      </c>
      <c r="C1132" s="620" t="s">
        <v>4058</v>
      </c>
      <c r="D1132" s="620" t="s">
        <v>438</v>
      </c>
      <c r="E1132" s="64">
        <v>2025</v>
      </c>
      <c r="F1132" s="683">
        <v>45470</v>
      </c>
      <c r="G1132" s="620" t="s">
        <v>7805</v>
      </c>
    </row>
    <row r="1133" spans="1:7" ht="15.75" customHeight="1" x14ac:dyDescent="0.25">
      <c r="A1133" s="665" t="s">
        <v>1136</v>
      </c>
      <c r="B1133" s="665" t="s">
        <v>9787</v>
      </c>
      <c r="C1133" s="665" t="s">
        <v>9781</v>
      </c>
      <c r="D1133" s="665" t="s">
        <v>110</v>
      </c>
      <c r="E1133" s="631">
        <v>2025</v>
      </c>
      <c r="F1133" s="671">
        <v>41490</v>
      </c>
      <c r="G1133" s="665" t="s">
        <v>9773</v>
      </c>
    </row>
    <row r="1134" spans="1:7" ht="15.75" customHeight="1" x14ac:dyDescent="0.25">
      <c r="A1134" s="665" t="s">
        <v>1136</v>
      </c>
      <c r="B1134" s="665" t="s">
        <v>9788</v>
      </c>
      <c r="C1134" s="665" t="s">
        <v>9781</v>
      </c>
      <c r="D1134" s="665" t="s">
        <v>110</v>
      </c>
      <c r="E1134" s="64">
        <v>2025</v>
      </c>
      <c r="F1134" s="671">
        <v>44712</v>
      </c>
      <c r="G1134" s="665" t="s">
        <v>9773</v>
      </c>
    </row>
    <row r="1135" spans="1:7" ht="15.75" customHeight="1" x14ac:dyDescent="0.25">
      <c r="A1135" s="665" t="s">
        <v>1136</v>
      </c>
      <c r="B1135" s="665" t="s">
        <v>9784</v>
      </c>
      <c r="C1135" s="665" t="s">
        <v>9781</v>
      </c>
      <c r="D1135" s="665" t="s">
        <v>110</v>
      </c>
      <c r="E1135" s="64">
        <v>2025</v>
      </c>
      <c r="F1135" s="671">
        <v>40416</v>
      </c>
      <c r="G1135" s="665" t="s">
        <v>4865</v>
      </c>
    </row>
    <row r="1136" spans="1:7" ht="15.75" x14ac:dyDescent="0.25">
      <c r="A1136" s="665" t="s">
        <v>1136</v>
      </c>
      <c r="B1136" s="665" t="s">
        <v>9785</v>
      </c>
      <c r="C1136" s="665" t="s">
        <v>9781</v>
      </c>
      <c r="D1136" s="665" t="s">
        <v>110</v>
      </c>
      <c r="E1136" s="64">
        <v>2025</v>
      </c>
      <c r="F1136" s="671">
        <v>43638</v>
      </c>
      <c r="G1136" s="665" t="s">
        <v>4865</v>
      </c>
    </row>
    <row r="1137" spans="1:7" ht="15.75" x14ac:dyDescent="0.25">
      <c r="A1137" s="665" t="s">
        <v>1136</v>
      </c>
      <c r="B1137" s="665" t="s">
        <v>9786</v>
      </c>
      <c r="C1137" s="665" t="s">
        <v>9781</v>
      </c>
      <c r="D1137" s="665" t="s">
        <v>110</v>
      </c>
      <c r="E1137" s="64">
        <v>2025</v>
      </c>
      <c r="F1137" s="671">
        <v>48400</v>
      </c>
      <c r="G1137" s="665" t="s">
        <v>4865</v>
      </c>
    </row>
    <row r="1138" spans="1:7" ht="15.75" x14ac:dyDescent="0.25">
      <c r="A1138" s="665" t="s">
        <v>1136</v>
      </c>
      <c r="B1138" s="665" t="s">
        <v>9780</v>
      </c>
      <c r="C1138" s="665" t="s">
        <v>9781</v>
      </c>
      <c r="D1138" s="665" t="s">
        <v>110</v>
      </c>
      <c r="E1138" s="64">
        <v>2025</v>
      </c>
      <c r="F1138" s="671">
        <v>41714</v>
      </c>
      <c r="G1138" s="665" t="s">
        <v>9782</v>
      </c>
    </row>
    <row r="1139" spans="1:7" ht="15.75" x14ac:dyDescent="0.25">
      <c r="A1139" s="665" t="s">
        <v>1136</v>
      </c>
      <c r="B1139" s="665" t="s">
        <v>9783</v>
      </c>
      <c r="C1139" s="665" t="s">
        <v>9781</v>
      </c>
      <c r="D1139" s="665" t="s">
        <v>110</v>
      </c>
      <c r="E1139" s="631">
        <v>2025</v>
      </c>
      <c r="F1139" s="671">
        <v>45449</v>
      </c>
      <c r="G1139" s="665" t="s">
        <v>9782</v>
      </c>
    </row>
    <row r="1140" spans="1:7" ht="15.75" x14ac:dyDescent="0.25">
      <c r="A1140" s="620" t="s">
        <v>1444</v>
      </c>
      <c r="B1140" s="620" t="s">
        <v>8064</v>
      </c>
      <c r="C1140" s="620" t="s">
        <v>4060</v>
      </c>
      <c r="D1140" s="620" t="s">
        <v>438</v>
      </c>
      <c r="E1140" s="64">
        <v>2025</v>
      </c>
      <c r="F1140" s="683">
        <v>72900</v>
      </c>
      <c r="G1140" s="621" t="s">
        <v>7790</v>
      </c>
    </row>
    <row r="1141" spans="1:7" ht="15.75" x14ac:dyDescent="0.25">
      <c r="A1141" s="620" t="s">
        <v>1444</v>
      </c>
      <c r="B1141" s="620" t="s">
        <v>8069</v>
      </c>
      <c r="C1141" s="620" t="s">
        <v>4060</v>
      </c>
      <c r="D1141" s="620" t="s">
        <v>438</v>
      </c>
      <c r="E1141" s="64">
        <v>2025</v>
      </c>
      <c r="F1141" s="683">
        <v>70800</v>
      </c>
      <c r="G1141" s="621" t="s">
        <v>7805</v>
      </c>
    </row>
    <row r="1142" spans="1:7" ht="15.75" x14ac:dyDescent="0.25">
      <c r="A1142" s="620" t="s">
        <v>1444</v>
      </c>
      <c r="B1142" s="620" t="s">
        <v>8424</v>
      </c>
      <c r="C1142" s="620" t="s">
        <v>4060</v>
      </c>
      <c r="D1142" s="620" t="s">
        <v>438</v>
      </c>
      <c r="E1142" s="64">
        <v>2025</v>
      </c>
      <c r="F1142" s="683">
        <v>79200</v>
      </c>
      <c r="G1142" s="621" t="s">
        <v>7790</v>
      </c>
    </row>
    <row r="1143" spans="1:7" ht="15.75" x14ac:dyDescent="0.25">
      <c r="A1143" s="620" t="s">
        <v>1444</v>
      </c>
      <c r="B1143" s="620" t="s">
        <v>8426</v>
      </c>
      <c r="C1143" s="620" t="s">
        <v>4060</v>
      </c>
      <c r="D1143" s="620" t="s">
        <v>438</v>
      </c>
      <c r="E1143" s="631">
        <v>2025</v>
      </c>
      <c r="F1143" s="683">
        <v>77100</v>
      </c>
      <c r="G1143" s="621" t="s">
        <v>7805</v>
      </c>
    </row>
    <row r="1144" spans="1:7" ht="15.75" x14ac:dyDescent="0.25">
      <c r="A1144" s="620" t="s">
        <v>1444</v>
      </c>
      <c r="B1144" s="620" t="s">
        <v>8066</v>
      </c>
      <c r="C1144" s="620" t="s">
        <v>3782</v>
      </c>
      <c r="D1144" s="620" t="s">
        <v>438</v>
      </c>
      <c r="E1144" s="631">
        <v>2025</v>
      </c>
      <c r="F1144" s="683">
        <v>84900</v>
      </c>
      <c r="G1144" s="621" t="s">
        <v>7790</v>
      </c>
    </row>
    <row r="1145" spans="1:7" ht="15.75" x14ac:dyDescent="0.25">
      <c r="A1145" s="620" t="s">
        <v>1444</v>
      </c>
      <c r="B1145" s="620" t="s">
        <v>8071</v>
      </c>
      <c r="C1145" s="620" t="s">
        <v>3782</v>
      </c>
      <c r="D1145" s="620" t="s">
        <v>438</v>
      </c>
      <c r="E1145" s="64">
        <v>2025</v>
      </c>
      <c r="F1145" s="683">
        <v>82800</v>
      </c>
      <c r="G1145" s="621" t="s">
        <v>7805</v>
      </c>
    </row>
    <row r="1146" spans="1:7" ht="15.75" x14ac:dyDescent="0.25">
      <c r="A1146" s="620" t="s">
        <v>1444</v>
      </c>
      <c r="B1146" s="620" t="s">
        <v>8067</v>
      </c>
      <c r="C1146" s="620" t="s">
        <v>3899</v>
      </c>
      <c r="D1146" s="620" t="s">
        <v>438</v>
      </c>
      <c r="E1146" s="64">
        <v>2025</v>
      </c>
      <c r="F1146" s="683">
        <v>99800</v>
      </c>
      <c r="G1146" s="621" t="s">
        <v>7790</v>
      </c>
    </row>
    <row r="1147" spans="1:7" ht="15.75" x14ac:dyDescent="0.25">
      <c r="A1147" s="620" t="s">
        <v>1444</v>
      </c>
      <c r="B1147" s="620" t="s">
        <v>8427</v>
      </c>
      <c r="C1147" s="620" t="s">
        <v>3899</v>
      </c>
      <c r="D1147" s="620" t="s">
        <v>438</v>
      </c>
      <c r="E1147" s="64">
        <v>2025</v>
      </c>
      <c r="F1147" s="683">
        <v>97700</v>
      </c>
      <c r="G1147" s="621" t="s">
        <v>7805</v>
      </c>
    </row>
    <row r="1148" spans="1:7" ht="15.75" x14ac:dyDescent="0.25">
      <c r="A1148" s="620" t="s">
        <v>1444</v>
      </c>
      <c r="B1148" s="620" t="s">
        <v>8425</v>
      </c>
      <c r="C1148" s="620" t="s">
        <v>3899</v>
      </c>
      <c r="D1148" s="620" t="s">
        <v>438</v>
      </c>
      <c r="E1148" s="64">
        <v>2025</v>
      </c>
      <c r="F1148" s="683">
        <v>163200</v>
      </c>
      <c r="G1148" s="621" t="s">
        <v>7790</v>
      </c>
    </row>
    <row r="1149" spans="1:7" ht="15.75" x14ac:dyDescent="0.25">
      <c r="A1149" s="620" t="s">
        <v>1444</v>
      </c>
      <c r="B1149" s="620" t="s">
        <v>8073</v>
      </c>
      <c r="C1149" s="620" t="s">
        <v>3899</v>
      </c>
      <c r="D1149" s="620" t="s">
        <v>438</v>
      </c>
      <c r="E1149" s="64">
        <v>2025</v>
      </c>
      <c r="F1149" s="683">
        <v>163200</v>
      </c>
      <c r="G1149" s="621" t="s">
        <v>7805</v>
      </c>
    </row>
    <row r="1150" spans="1:7" ht="15.75" x14ac:dyDescent="0.25">
      <c r="A1150" s="620" t="s">
        <v>1444</v>
      </c>
      <c r="B1150" s="620" t="s">
        <v>8075</v>
      </c>
      <c r="C1150" s="620" t="s">
        <v>4058</v>
      </c>
      <c r="D1150" s="620" t="s">
        <v>438</v>
      </c>
      <c r="E1150" s="631">
        <v>2025</v>
      </c>
      <c r="F1150" s="683">
        <v>116900</v>
      </c>
      <c r="G1150" s="621" t="s">
        <v>7805</v>
      </c>
    </row>
    <row r="1151" spans="1:7" ht="15.75" x14ac:dyDescent="0.25">
      <c r="A1151" s="620" t="s">
        <v>1444</v>
      </c>
      <c r="B1151" s="620" t="s">
        <v>8075</v>
      </c>
      <c r="C1151" s="620" t="s">
        <v>4058</v>
      </c>
      <c r="D1151" s="620" t="s">
        <v>438</v>
      </c>
      <c r="E1151" s="64">
        <v>2025</v>
      </c>
      <c r="F1151" s="683">
        <v>129700</v>
      </c>
      <c r="G1151" s="621" t="s">
        <v>7790</v>
      </c>
    </row>
    <row r="1152" spans="1:7" ht="15.75" x14ac:dyDescent="0.25">
      <c r="A1152" s="620" t="s">
        <v>1444</v>
      </c>
      <c r="B1152" s="620" t="s">
        <v>8428</v>
      </c>
      <c r="C1152" s="620" t="s">
        <v>4058</v>
      </c>
      <c r="D1152" s="620" t="s">
        <v>5124</v>
      </c>
      <c r="E1152" s="64">
        <v>2025</v>
      </c>
      <c r="F1152" s="683">
        <v>124200</v>
      </c>
      <c r="G1152" s="621" t="s">
        <v>7805</v>
      </c>
    </row>
    <row r="1153" spans="1:7" ht="15.75" x14ac:dyDescent="0.25">
      <c r="A1153" s="620" t="s">
        <v>1444</v>
      </c>
      <c r="B1153" s="620" t="s">
        <v>8428</v>
      </c>
      <c r="C1153" s="620" t="s">
        <v>4058</v>
      </c>
      <c r="D1153" s="620" t="s">
        <v>5124</v>
      </c>
      <c r="E1153" s="64">
        <v>2025</v>
      </c>
      <c r="F1153" s="683">
        <v>137000</v>
      </c>
      <c r="G1153" s="621" t="s">
        <v>7790</v>
      </c>
    </row>
    <row r="1154" spans="1:7" ht="15.75" x14ac:dyDescent="0.25">
      <c r="A1154" s="620" t="s">
        <v>1444</v>
      </c>
      <c r="B1154" s="622" t="s">
        <v>2340</v>
      </c>
      <c r="C1154" s="620" t="s">
        <v>4058</v>
      </c>
      <c r="D1154" s="620" t="s">
        <v>426</v>
      </c>
      <c r="E1154" s="64">
        <v>2025</v>
      </c>
      <c r="F1154" s="683">
        <v>160700</v>
      </c>
      <c r="G1154" s="621" t="s">
        <v>7805</v>
      </c>
    </row>
    <row r="1155" spans="1:7" ht="15.75" x14ac:dyDescent="0.25">
      <c r="A1155" s="620" t="s">
        <v>1444</v>
      </c>
      <c r="B1155" s="622" t="s">
        <v>2340</v>
      </c>
      <c r="C1155" s="620" t="s">
        <v>4058</v>
      </c>
      <c r="D1155" s="620" t="s">
        <v>426</v>
      </c>
      <c r="E1155" s="64">
        <v>2025</v>
      </c>
      <c r="F1155" s="683">
        <v>173500</v>
      </c>
      <c r="G1155" s="621" t="s">
        <v>7790</v>
      </c>
    </row>
    <row r="1156" spans="1:7" ht="15.75" x14ac:dyDescent="0.25">
      <c r="A1156" s="620" t="s">
        <v>1444</v>
      </c>
      <c r="B1156" s="622" t="s">
        <v>8079</v>
      </c>
      <c r="C1156" s="620" t="s">
        <v>4058</v>
      </c>
      <c r="D1156" s="620" t="s">
        <v>426</v>
      </c>
      <c r="E1156" s="631">
        <v>2025</v>
      </c>
      <c r="F1156" s="683">
        <v>141100</v>
      </c>
      <c r="G1156" s="621" t="s">
        <v>7805</v>
      </c>
    </row>
    <row r="1157" spans="1:7" ht="15.75" x14ac:dyDescent="0.25">
      <c r="A1157" s="620" t="s">
        <v>1444</v>
      </c>
      <c r="B1157" s="622" t="s">
        <v>8079</v>
      </c>
      <c r="C1157" s="620" t="s">
        <v>4058</v>
      </c>
      <c r="D1157" s="620" t="s">
        <v>426</v>
      </c>
      <c r="E1157" s="64">
        <v>2025</v>
      </c>
      <c r="F1157" s="683">
        <v>153900</v>
      </c>
      <c r="G1157" s="621" t="s">
        <v>7790</v>
      </c>
    </row>
    <row r="1158" spans="1:7" ht="15.75" x14ac:dyDescent="0.25">
      <c r="A1158" s="620" t="s">
        <v>1444</v>
      </c>
      <c r="B1158" s="622" t="s">
        <v>2339</v>
      </c>
      <c r="C1158" s="620" t="s">
        <v>4058</v>
      </c>
      <c r="D1158" s="620" t="s">
        <v>438</v>
      </c>
      <c r="E1158" s="64">
        <v>2025</v>
      </c>
      <c r="F1158" s="683">
        <v>153400</v>
      </c>
      <c r="G1158" s="621" t="s">
        <v>7805</v>
      </c>
    </row>
    <row r="1159" spans="1:7" ht="15.75" x14ac:dyDescent="0.25">
      <c r="A1159" s="620" t="s">
        <v>1444</v>
      </c>
      <c r="B1159" s="622" t="s">
        <v>2339</v>
      </c>
      <c r="C1159" s="620" t="s">
        <v>4058</v>
      </c>
      <c r="D1159" s="620" t="s">
        <v>438</v>
      </c>
      <c r="E1159" s="64">
        <v>2025</v>
      </c>
      <c r="F1159" s="683">
        <v>166200</v>
      </c>
      <c r="G1159" s="621" t="s">
        <v>7790</v>
      </c>
    </row>
    <row r="1160" spans="1:7" ht="15.75" x14ac:dyDescent="0.25">
      <c r="A1160" s="620" t="s">
        <v>1444</v>
      </c>
      <c r="B1160" s="620" t="s">
        <v>1798</v>
      </c>
      <c r="C1160" s="620" t="s">
        <v>4058</v>
      </c>
      <c r="D1160" s="620" t="s">
        <v>438</v>
      </c>
      <c r="E1160" s="64">
        <v>2025</v>
      </c>
      <c r="F1160" s="683">
        <v>133800</v>
      </c>
      <c r="G1160" s="621" t="s">
        <v>7805</v>
      </c>
    </row>
    <row r="1161" spans="1:7" ht="15.75" x14ac:dyDescent="0.25">
      <c r="A1161" s="620" t="s">
        <v>1444</v>
      </c>
      <c r="B1161" s="620" t="s">
        <v>1798</v>
      </c>
      <c r="C1161" s="620" t="s">
        <v>4058</v>
      </c>
      <c r="D1161" s="620" t="s">
        <v>438</v>
      </c>
      <c r="E1161" s="64">
        <v>2025</v>
      </c>
      <c r="F1161" s="683">
        <v>146600</v>
      </c>
      <c r="G1161" s="621" t="s">
        <v>7790</v>
      </c>
    </row>
    <row r="1162" spans="1:7" ht="15.75" x14ac:dyDescent="0.25">
      <c r="A1162" s="620" t="s">
        <v>1444</v>
      </c>
      <c r="B1162" s="620" t="s">
        <v>8077</v>
      </c>
      <c r="C1162" s="620" t="s">
        <v>4058</v>
      </c>
      <c r="D1162" s="620" t="s">
        <v>438</v>
      </c>
      <c r="E1162" s="631">
        <v>2025</v>
      </c>
      <c r="F1162" s="683">
        <v>127400</v>
      </c>
      <c r="G1162" s="621" t="s">
        <v>7805</v>
      </c>
    </row>
    <row r="1163" spans="1:7" ht="15.75" x14ac:dyDescent="0.25">
      <c r="A1163" s="620" t="s">
        <v>1444</v>
      </c>
      <c r="B1163" s="622" t="s">
        <v>8430</v>
      </c>
      <c r="C1163" s="620" t="s">
        <v>4058</v>
      </c>
      <c r="D1163" s="620" t="s">
        <v>5124</v>
      </c>
      <c r="E1163" s="64">
        <v>2025</v>
      </c>
      <c r="F1163" s="683">
        <v>224500</v>
      </c>
      <c r="G1163" s="621" t="s">
        <v>7805</v>
      </c>
    </row>
    <row r="1164" spans="1:7" ht="15.75" x14ac:dyDescent="0.25">
      <c r="A1164" s="620" t="s">
        <v>1444</v>
      </c>
      <c r="B1164" s="622" t="s">
        <v>8429</v>
      </c>
      <c r="C1164" s="620" t="s">
        <v>4058</v>
      </c>
      <c r="D1164" s="620" t="s">
        <v>5124</v>
      </c>
      <c r="E1164" s="631">
        <v>2025</v>
      </c>
      <c r="F1164" s="683">
        <v>203200</v>
      </c>
      <c r="G1164" s="621" t="s">
        <v>7805</v>
      </c>
    </row>
    <row r="1165" spans="1:7" ht="15.75" x14ac:dyDescent="0.25">
      <c r="A1165" s="620" t="s">
        <v>1444</v>
      </c>
      <c r="B1165" s="622" t="s">
        <v>8083</v>
      </c>
      <c r="C1165" s="620" t="s">
        <v>3899</v>
      </c>
      <c r="D1165" s="620" t="s">
        <v>438</v>
      </c>
      <c r="E1165" s="631">
        <v>2025</v>
      </c>
      <c r="F1165" s="683">
        <v>185400</v>
      </c>
      <c r="G1165" s="621" t="s">
        <v>7805</v>
      </c>
    </row>
    <row r="1166" spans="1:7" ht="15.75" x14ac:dyDescent="0.25">
      <c r="A1166" s="620" t="s">
        <v>1444</v>
      </c>
      <c r="B1166" s="622" t="s">
        <v>8087</v>
      </c>
      <c r="C1166" s="620" t="s">
        <v>3899</v>
      </c>
      <c r="D1166" s="620" t="s">
        <v>438</v>
      </c>
      <c r="E1166" s="64">
        <v>2025</v>
      </c>
      <c r="F1166" s="683">
        <v>243800</v>
      </c>
      <c r="G1166" s="621" t="s">
        <v>7805</v>
      </c>
    </row>
    <row r="1167" spans="1:7" ht="15.75" x14ac:dyDescent="0.25">
      <c r="A1167" s="620" t="s">
        <v>1444</v>
      </c>
      <c r="B1167" s="622" t="s">
        <v>8082</v>
      </c>
      <c r="C1167" s="620" t="s">
        <v>3899</v>
      </c>
      <c r="D1167" s="620" t="s">
        <v>438</v>
      </c>
      <c r="E1167" s="64">
        <v>2025</v>
      </c>
      <c r="F1167" s="683">
        <v>185400</v>
      </c>
      <c r="G1167" s="621" t="s">
        <v>7805</v>
      </c>
    </row>
    <row r="1168" spans="1:7" ht="15.75" x14ac:dyDescent="0.25">
      <c r="A1168" s="620" t="s">
        <v>1444</v>
      </c>
      <c r="B1168" s="622" t="s">
        <v>8431</v>
      </c>
      <c r="C1168" s="620" t="s">
        <v>3899</v>
      </c>
      <c r="D1168" s="620" t="s">
        <v>438</v>
      </c>
      <c r="E1168" s="64">
        <v>2025</v>
      </c>
      <c r="F1168" s="683">
        <v>292500</v>
      </c>
      <c r="G1168" s="621" t="s">
        <v>7805</v>
      </c>
    </row>
    <row r="1169" spans="1:7" ht="15.75" x14ac:dyDescent="0.25">
      <c r="A1169" s="620" t="s">
        <v>1444</v>
      </c>
      <c r="B1169" s="620" t="s">
        <v>8078</v>
      </c>
      <c r="C1169" s="620" t="s">
        <v>4058</v>
      </c>
      <c r="D1169" s="620" t="s">
        <v>5124</v>
      </c>
      <c r="E1169" s="64">
        <v>2025</v>
      </c>
      <c r="F1169" s="683">
        <v>137000</v>
      </c>
      <c r="G1169" s="621" t="s">
        <v>7805</v>
      </c>
    </row>
    <row r="1170" spans="1:7" ht="15.75" x14ac:dyDescent="0.25">
      <c r="A1170" s="620" t="s">
        <v>1444</v>
      </c>
      <c r="B1170" s="622" t="s">
        <v>8081</v>
      </c>
      <c r="C1170" s="620" t="s">
        <v>4058</v>
      </c>
      <c r="D1170" s="620" t="s">
        <v>426</v>
      </c>
      <c r="E1170" s="64">
        <v>2025</v>
      </c>
      <c r="F1170" s="683">
        <v>173500</v>
      </c>
      <c r="G1170" s="621" t="s">
        <v>7805</v>
      </c>
    </row>
    <row r="1171" spans="1:7" ht="15.75" x14ac:dyDescent="0.25">
      <c r="A1171" s="620" t="s">
        <v>1444</v>
      </c>
      <c r="B1171" s="622" t="s">
        <v>8080</v>
      </c>
      <c r="C1171" s="620" t="s">
        <v>4058</v>
      </c>
      <c r="D1171" s="620" t="s">
        <v>426</v>
      </c>
      <c r="E1171" s="631">
        <v>2025</v>
      </c>
      <c r="F1171" s="683">
        <v>153900</v>
      </c>
      <c r="G1171" s="621" t="s">
        <v>7805</v>
      </c>
    </row>
    <row r="1172" spans="1:7" ht="15.75" x14ac:dyDescent="0.25">
      <c r="A1172" s="620" t="s">
        <v>1444</v>
      </c>
      <c r="B1172" s="622" t="s">
        <v>8084</v>
      </c>
      <c r="C1172" s="620" t="s">
        <v>5172</v>
      </c>
      <c r="D1172" s="620" t="s">
        <v>5124</v>
      </c>
      <c r="E1172" s="64">
        <v>2025</v>
      </c>
      <c r="F1172" s="683">
        <v>199700</v>
      </c>
      <c r="G1172" s="621" t="s">
        <v>7805</v>
      </c>
    </row>
    <row r="1173" spans="1:7" ht="15.75" x14ac:dyDescent="0.25">
      <c r="A1173" s="620" t="s">
        <v>1444</v>
      </c>
      <c r="B1173" s="622" t="s">
        <v>8084</v>
      </c>
      <c r="C1173" s="620" t="s">
        <v>5172</v>
      </c>
      <c r="D1173" s="620" t="s">
        <v>5124</v>
      </c>
      <c r="E1173" s="64">
        <v>2025</v>
      </c>
      <c r="F1173" s="683">
        <v>212500</v>
      </c>
      <c r="G1173" s="621" t="s">
        <v>7790</v>
      </c>
    </row>
    <row r="1174" spans="1:7" ht="15.75" x14ac:dyDescent="0.25">
      <c r="A1174" s="620" t="s">
        <v>1444</v>
      </c>
      <c r="B1174" s="622" t="s">
        <v>2341</v>
      </c>
      <c r="C1174" s="620" t="s">
        <v>5172</v>
      </c>
      <c r="D1174" s="620" t="s">
        <v>5124</v>
      </c>
      <c r="E1174" s="64">
        <v>2025</v>
      </c>
      <c r="F1174" s="683">
        <v>232900</v>
      </c>
      <c r="G1174" s="621" t="s">
        <v>7805</v>
      </c>
    </row>
    <row r="1175" spans="1:7" ht="15.75" x14ac:dyDescent="0.25">
      <c r="A1175" s="620" t="s">
        <v>1444</v>
      </c>
      <c r="B1175" s="622" t="s">
        <v>2341</v>
      </c>
      <c r="C1175" s="620" t="s">
        <v>5172</v>
      </c>
      <c r="D1175" s="620" t="s">
        <v>5124</v>
      </c>
      <c r="E1175" s="64">
        <v>2025</v>
      </c>
      <c r="F1175" s="683">
        <v>245700</v>
      </c>
      <c r="G1175" s="621" t="s">
        <v>7790</v>
      </c>
    </row>
    <row r="1176" spans="1:7" ht="15.75" x14ac:dyDescent="0.25">
      <c r="A1176" s="620" t="s">
        <v>1444</v>
      </c>
      <c r="B1176" s="622" t="s">
        <v>2341</v>
      </c>
      <c r="C1176" s="620" t="s">
        <v>5172</v>
      </c>
      <c r="D1176" s="620" t="s">
        <v>5124</v>
      </c>
      <c r="E1176" s="631">
        <v>2025</v>
      </c>
      <c r="F1176" s="683">
        <v>245700</v>
      </c>
      <c r="G1176" s="621" t="s">
        <v>7790</v>
      </c>
    </row>
    <row r="1177" spans="1:7" ht="15.75" x14ac:dyDescent="0.25">
      <c r="A1177" s="620" t="s">
        <v>1444</v>
      </c>
      <c r="B1177" s="622" t="s">
        <v>3817</v>
      </c>
      <c r="C1177" s="620" t="s">
        <v>4058</v>
      </c>
      <c r="D1177" s="620" t="s">
        <v>5124</v>
      </c>
      <c r="E1177" s="64">
        <v>2025</v>
      </c>
      <c r="F1177" s="683">
        <v>81700</v>
      </c>
      <c r="G1177" s="621" t="s">
        <v>7757</v>
      </c>
    </row>
    <row r="1178" spans="1:7" ht="15.75" x14ac:dyDescent="0.25">
      <c r="A1178" s="620" t="s">
        <v>1444</v>
      </c>
      <c r="B1178" s="622" t="s">
        <v>8095</v>
      </c>
      <c r="C1178" s="620" t="s">
        <v>4058</v>
      </c>
      <c r="D1178" s="620" t="s">
        <v>5124</v>
      </c>
      <c r="E1178" s="631">
        <v>2025</v>
      </c>
      <c r="F1178" s="683">
        <v>86800</v>
      </c>
      <c r="G1178" s="621" t="s">
        <v>7757</v>
      </c>
    </row>
    <row r="1179" spans="1:7" ht="15.75" x14ac:dyDescent="0.25">
      <c r="A1179" s="620" t="s">
        <v>1444</v>
      </c>
      <c r="B1179" s="622" t="s">
        <v>8097</v>
      </c>
      <c r="C1179" s="620" t="s">
        <v>7803</v>
      </c>
      <c r="D1179" s="620" t="s">
        <v>5124</v>
      </c>
      <c r="E1179" s="64">
        <v>2025</v>
      </c>
      <c r="F1179" s="683">
        <v>98200</v>
      </c>
      <c r="G1179" s="621" t="s">
        <v>7757</v>
      </c>
    </row>
    <row r="1180" spans="1:7" ht="15.75" x14ac:dyDescent="0.25">
      <c r="A1180" s="620" t="s">
        <v>1444</v>
      </c>
      <c r="B1180" s="622" t="s">
        <v>8098</v>
      </c>
      <c r="C1180" s="620" t="s">
        <v>3899</v>
      </c>
      <c r="D1180" s="620" t="s">
        <v>5124</v>
      </c>
      <c r="E1180" s="64">
        <v>2025</v>
      </c>
      <c r="F1180" s="683">
        <v>104600</v>
      </c>
      <c r="G1180" s="621" t="s">
        <v>7757</v>
      </c>
    </row>
    <row r="1181" spans="1:7" ht="15.75" x14ac:dyDescent="0.25">
      <c r="A1181" s="620" t="s">
        <v>1444</v>
      </c>
      <c r="B1181" s="622" t="s">
        <v>8434</v>
      </c>
      <c r="C1181" s="620" t="s">
        <v>7803</v>
      </c>
      <c r="D1181" s="620" t="s">
        <v>5124</v>
      </c>
      <c r="E1181" s="64">
        <v>2025</v>
      </c>
      <c r="F1181" s="683">
        <v>106900</v>
      </c>
      <c r="G1181" s="621" t="s">
        <v>7757</v>
      </c>
    </row>
    <row r="1182" spans="1:7" ht="15.75" x14ac:dyDescent="0.25">
      <c r="A1182" s="620" t="s">
        <v>1444</v>
      </c>
      <c r="B1182" s="622" t="s">
        <v>8435</v>
      </c>
      <c r="C1182" s="620" t="s">
        <v>7865</v>
      </c>
      <c r="D1182" s="620" t="s">
        <v>5124</v>
      </c>
      <c r="E1182" s="631">
        <v>2025</v>
      </c>
      <c r="F1182" s="683">
        <v>153900</v>
      </c>
      <c r="G1182" s="621" t="s">
        <v>7757</v>
      </c>
    </row>
    <row r="1183" spans="1:7" ht="15.75" x14ac:dyDescent="0.25">
      <c r="A1183" s="620" t="s">
        <v>1444</v>
      </c>
      <c r="B1183" s="622" t="s">
        <v>8104</v>
      </c>
      <c r="C1183" s="620" t="s">
        <v>3899</v>
      </c>
      <c r="D1183" s="620" t="s">
        <v>5124</v>
      </c>
      <c r="E1183" s="64">
        <v>2025</v>
      </c>
      <c r="F1183" s="683">
        <v>198800</v>
      </c>
      <c r="G1183" s="621" t="s">
        <v>7757</v>
      </c>
    </row>
    <row r="1184" spans="1:7" ht="15.75" x14ac:dyDescent="0.25">
      <c r="A1184" s="620" t="s">
        <v>1444</v>
      </c>
      <c r="B1184" s="622" t="s">
        <v>8090</v>
      </c>
      <c r="C1184" s="620" t="s">
        <v>7803</v>
      </c>
      <c r="D1184" s="620" t="s">
        <v>5124</v>
      </c>
      <c r="E1184" s="631">
        <v>2025</v>
      </c>
      <c r="F1184" s="683">
        <v>94200</v>
      </c>
      <c r="G1184" s="621" t="s">
        <v>7757</v>
      </c>
    </row>
    <row r="1185" spans="1:7" ht="15.75" x14ac:dyDescent="0.25">
      <c r="A1185" s="620" t="s">
        <v>1444</v>
      </c>
      <c r="B1185" s="622" t="s">
        <v>2352</v>
      </c>
      <c r="C1185" s="620" t="s">
        <v>3899</v>
      </c>
      <c r="D1185" s="620" t="s">
        <v>5124</v>
      </c>
      <c r="E1185" s="64">
        <v>2025</v>
      </c>
      <c r="F1185" s="683">
        <v>98200</v>
      </c>
      <c r="G1185" s="621" t="s">
        <v>7757</v>
      </c>
    </row>
    <row r="1186" spans="1:7" ht="15.75" x14ac:dyDescent="0.25">
      <c r="A1186" s="620" t="s">
        <v>1444</v>
      </c>
      <c r="B1186" s="622" t="s">
        <v>8432</v>
      </c>
      <c r="C1186" s="620" t="s">
        <v>7803</v>
      </c>
      <c r="D1186" s="620" t="s">
        <v>5124</v>
      </c>
      <c r="E1186" s="64">
        <v>2025</v>
      </c>
      <c r="F1186" s="683">
        <v>101600</v>
      </c>
      <c r="G1186" s="621" t="s">
        <v>7757</v>
      </c>
    </row>
    <row r="1187" spans="1:7" ht="15.75" x14ac:dyDescent="0.25">
      <c r="A1187" s="620" t="s">
        <v>1444</v>
      </c>
      <c r="B1187" s="622" t="s">
        <v>8433</v>
      </c>
      <c r="C1187" s="620" t="s">
        <v>7865</v>
      </c>
      <c r="D1187" s="620" t="s">
        <v>5124</v>
      </c>
      <c r="E1187" s="64">
        <v>2025</v>
      </c>
      <c r="F1187" s="683">
        <v>149400</v>
      </c>
      <c r="G1187" s="621" t="s">
        <v>7757</v>
      </c>
    </row>
    <row r="1188" spans="1:7" ht="15.75" x14ac:dyDescent="0.25">
      <c r="A1188" s="620" t="s">
        <v>1444</v>
      </c>
      <c r="B1188" s="622" t="s">
        <v>8105</v>
      </c>
      <c r="C1188" s="620" t="s">
        <v>4060</v>
      </c>
      <c r="D1188" s="620" t="s">
        <v>5124</v>
      </c>
      <c r="E1188" s="64">
        <v>2025</v>
      </c>
      <c r="F1188" s="683">
        <v>63400</v>
      </c>
      <c r="G1188" s="621" t="s">
        <v>7757</v>
      </c>
    </row>
    <row r="1189" spans="1:7" ht="15.75" x14ac:dyDescent="0.25">
      <c r="A1189" s="620" t="s">
        <v>1444</v>
      </c>
      <c r="B1189" s="622" t="s">
        <v>8437</v>
      </c>
      <c r="C1189" s="620" t="s">
        <v>7788</v>
      </c>
      <c r="D1189" s="620" t="s">
        <v>5124</v>
      </c>
      <c r="E1189" s="64">
        <v>2025</v>
      </c>
      <c r="F1189" s="683">
        <v>81300</v>
      </c>
      <c r="G1189" s="621" t="s">
        <v>7757</v>
      </c>
    </row>
    <row r="1190" spans="1:7" ht="15.75" x14ac:dyDescent="0.25">
      <c r="A1190" s="620" t="s">
        <v>1444</v>
      </c>
      <c r="B1190" s="622" t="s">
        <v>8438</v>
      </c>
      <c r="C1190" s="620" t="s">
        <v>8091</v>
      </c>
      <c r="D1190" s="620" t="s">
        <v>5124</v>
      </c>
      <c r="E1190" s="64">
        <v>2025</v>
      </c>
      <c r="F1190" s="683">
        <v>89300</v>
      </c>
      <c r="G1190" s="621" t="s">
        <v>7757</v>
      </c>
    </row>
    <row r="1191" spans="1:7" ht="15.75" x14ac:dyDescent="0.25">
      <c r="A1191" s="620" t="s">
        <v>1444</v>
      </c>
      <c r="B1191" s="622" t="s">
        <v>8107</v>
      </c>
      <c r="C1191" s="620" t="s">
        <v>8091</v>
      </c>
      <c r="D1191" s="620" t="s">
        <v>5124</v>
      </c>
      <c r="E1191" s="631">
        <v>2025</v>
      </c>
      <c r="F1191" s="683">
        <v>74800</v>
      </c>
      <c r="G1191" s="621" t="s">
        <v>7757</v>
      </c>
    </row>
    <row r="1192" spans="1:7" ht="15.75" customHeight="1" x14ac:dyDescent="0.25">
      <c r="A1192" s="620" t="s">
        <v>1444</v>
      </c>
      <c r="B1192" s="622" t="s">
        <v>8436</v>
      </c>
      <c r="C1192" s="620" t="s">
        <v>4060</v>
      </c>
      <c r="D1192" s="620" t="s">
        <v>5124</v>
      </c>
      <c r="E1192" s="64">
        <v>2025</v>
      </c>
      <c r="F1192" s="683">
        <v>69000</v>
      </c>
      <c r="G1192" s="621" t="s">
        <v>7757</v>
      </c>
    </row>
    <row r="1193" spans="1:7" ht="15.75" customHeight="1" x14ac:dyDescent="0.25">
      <c r="A1193" s="620" t="s">
        <v>1444</v>
      </c>
      <c r="B1193" s="622" t="s">
        <v>8439</v>
      </c>
      <c r="C1193" s="620" t="s">
        <v>7788</v>
      </c>
      <c r="D1193" s="620" t="s">
        <v>5124</v>
      </c>
      <c r="E1193" s="64">
        <v>2025</v>
      </c>
      <c r="F1193" s="683">
        <v>107800</v>
      </c>
      <c r="G1193" s="621" t="s">
        <v>7757</v>
      </c>
    </row>
    <row r="1194" spans="1:7" ht="15.75" customHeight="1" x14ac:dyDescent="0.25">
      <c r="A1194" s="620" t="s">
        <v>1444</v>
      </c>
      <c r="B1194" s="622" t="s">
        <v>6447</v>
      </c>
      <c r="C1194" s="620" t="s">
        <v>8091</v>
      </c>
      <c r="D1194" s="620" t="s">
        <v>438</v>
      </c>
      <c r="E1194" s="631">
        <v>2025</v>
      </c>
      <c r="F1194" s="683">
        <v>102400</v>
      </c>
      <c r="G1194" s="621" t="s">
        <v>7746</v>
      </c>
    </row>
    <row r="1195" spans="1:7" ht="15.75" customHeight="1" x14ac:dyDescent="0.25">
      <c r="A1195" s="620" t="s">
        <v>1444</v>
      </c>
      <c r="B1195" s="622" t="s">
        <v>6447</v>
      </c>
      <c r="C1195" s="620" t="s">
        <v>8091</v>
      </c>
      <c r="D1195" s="620" t="s">
        <v>5124</v>
      </c>
      <c r="E1195" s="64">
        <v>2025</v>
      </c>
      <c r="F1195" s="683">
        <v>109400</v>
      </c>
      <c r="G1195" s="621" t="s">
        <v>7746</v>
      </c>
    </row>
    <row r="1196" spans="1:7" ht="15.75" customHeight="1" x14ac:dyDescent="0.25">
      <c r="A1196" s="620" t="s">
        <v>1444</v>
      </c>
      <c r="B1196" s="622" t="s">
        <v>8440</v>
      </c>
      <c r="C1196" s="620" t="s">
        <v>8441</v>
      </c>
      <c r="D1196" s="620" t="s">
        <v>438</v>
      </c>
      <c r="E1196" s="64">
        <v>2025</v>
      </c>
      <c r="F1196" s="683">
        <v>93400</v>
      </c>
      <c r="G1196" s="621" t="s">
        <v>7746</v>
      </c>
    </row>
    <row r="1197" spans="1:7" ht="15.75" customHeight="1" x14ac:dyDescent="0.25">
      <c r="A1197" s="620" t="s">
        <v>1444</v>
      </c>
      <c r="B1197" s="622" t="s">
        <v>8442</v>
      </c>
      <c r="C1197" s="620" t="s">
        <v>8441</v>
      </c>
      <c r="D1197" s="620" t="s">
        <v>5124</v>
      </c>
      <c r="E1197" s="64">
        <v>2025</v>
      </c>
      <c r="F1197" s="683">
        <v>104400</v>
      </c>
      <c r="G1197" s="621" t="s">
        <v>7828</v>
      </c>
    </row>
    <row r="1198" spans="1:7" ht="15.75" customHeight="1" x14ac:dyDescent="0.25">
      <c r="A1198" s="620" t="s">
        <v>1444</v>
      </c>
      <c r="B1198" s="622" t="s">
        <v>8443</v>
      </c>
      <c r="C1198" s="620" t="s">
        <v>8441</v>
      </c>
      <c r="D1198" s="620" t="s">
        <v>5124</v>
      </c>
      <c r="E1198" s="631">
        <v>2025</v>
      </c>
      <c r="F1198" s="683">
        <v>114200</v>
      </c>
      <c r="G1198" s="621" t="s">
        <v>7746</v>
      </c>
    </row>
    <row r="1199" spans="1:7" ht="15.75" customHeight="1" x14ac:dyDescent="0.25">
      <c r="A1199" s="620" t="s">
        <v>1444</v>
      </c>
      <c r="B1199" s="622" t="s">
        <v>8444</v>
      </c>
      <c r="C1199" s="620" t="s">
        <v>8441</v>
      </c>
      <c r="D1199" s="620" t="s">
        <v>5124</v>
      </c>
      <c r="E1199" s="64">
        <v>2025</v>
      </c>
      <c r="F1199" s="683">
        <v>120700</v>
      </c>
      <c r="G1199" s="621" t="s">
        <v>7828</v>
      </c>
    </row>
    <row r="1200" spans="1:7" ht="15.75" customHeight="1" x14ac:dyDescent="0.25">
      <c r="A1200" s="620" t="s">
        <v>1444</v>
      </c>
      <c r="B1200" s="622" t="s">
        <v>8445</v>
      </c>
      <c r="C1200" s="620" t="s">
        <v>8441</v>
      </c>
      <c r="D1200" s="620" t="s">
        <v>5124</v>
      </c>
      <c r="E1200" s="64">
        <v>2025</v>
      </c>
      <c r="F1200" s="683">
        <v>141800</v>
      </c>
      <c r="G1200" s="621" t="s">
        <v>7746</v>
      </c>
    </row>
    <row r="1201" spans="1:7" ht="15.75" customHeight="1" x14ac:dyDescent="0.25">
      <c r="A1201" s="620" t="s">
        <v>1444</v>
      </c>
      <c r="B1201" s="622" t="s">
        <v>8446</v>
      </c>
      <c r="C1201" s="620" t="s">
        <v>8441</v>
      </c>
      <c r="D1201" s="620" t="s">
        <v>5124</v>
      </c>
      <c r="E1201" s="64">
        <v>2025</v>
      </c>
      <c r="F1201" s="683">
        <v>143700</v>
      </c>
      <c r="G1201" s="621" t="s">
        <v>7828</v>
      </c>
    </row>
    <row r="1202" spans="1:7" ht="15.75" customHeight="1" x14ac:dyDescent="0.25">
      <c r="A1202" s="620" t="s">
        <v>1444</v>
      </c>
      <c r="B1202" s="622" t="s">
        <v>8447</v>
      </c>
      <c r="C1202" s="620" t="s">
        <v>8441</v>
      </c>
      <c r="D1202" s="620" t="s">
        <v>5124</v>
      </c>
      <c r="E1202" s="631">
        <v>2025</v>
      </c>
      <c r="F1202" s="683">
        <v>163300</v>
      </c>
      <c r="G1202" s="621" t="s">
        <v>7746</v>
      </c>
    </row>
    <row r="1203" spans="1:7" ht="15.75" customHeight="1" x14ac:dyDescent="0.25">
      <c r="A1203" s="620" t="s">
        <v>1444</v>
      </c>
      <c r="B1203" s="622" t="s">
        <v>8448</v>
      </c>
      <c r="C1203" s="620" t="s">
        <v>8441</v>
      </c>
      <c r="D1203" s="620" t="s">
        <v>5124</v>
      </c>
      <c r="E1203" s="64">
        <v>2025</v>
      </c>
      <c r="F1203" s="683">
        <v>165900</v>
      </c>
      <c r="G1203" s="621" t="s">
        <v>7828</v>
      </c>
    </row>
    <row r="1204" spans="1:7" ht="15.75" customHeight="1" x14ac:dyDescent="0.25">
      <c r="A1204" s="620" t="s">
        <v>1444</v>
      </c>
      <c r="B1204" s="622" t="s">
        <v>8449</v>
      </c>
      <c r="C1204" s="620" t="s">
        <v>8441</v>
      </c>
      <c r="D1204" s="620" t="s">
        <v>5124</v>
      </c>
      <c r="E1204" s="64">
        <v>2025</v>
      </c>
      <c r="F1204" s="683">
        <v>197400</v>
      </c>
      <c r="G1204" s="621" t="s">
        <v>7746</v>
      </c>
    </row>
    <row r="1205" spans="1:7" ht="15.75" customHeight="1" x14ac:dyDescent="0.25">
      <c r="A1205" s="620" t="s">
        <v>1444</v>
      </c>
      <c r="B1205" s="622" t="s">
        <v>8450</v>
      </c>
      <c r="C1205" s="620" t="s">
        <v>8441</v>
      </c>
      <c r="D1205" s="620" t="s">
        <v>5124</v>
      </c>
      <c r="E1205" s="64">
        <v>2025</v>
      </c>
      <c r="F1205" s="683">
        <v>200000</v>
      </c>
      <c r="G1205" s="621" t="s">
        <v>7828</v>
      </c>
    </row>
    <row r="1206" spans="1:7" ht="15.75" customHeight="1" x14ac:dyDescent="0.25">
      <c r="A1206" s="665" t="s">
        <v>2131</v>
      </c>
      <c r="B1206" s="665" t="s">
        <v>9805</v>
      </c>
      <c r="C1206" s="665" t="s">
        <v>9781</v>
      </c>
      <c r="D1206" s="665" t="s">
        <v>110</v>
      </c>
      <c r="E1206" s="64">
        <v>2025</v>
      </c>
      <c r="F1206" s="671">
        <v>38361</v>
      </c>
      <c r="G1206" s="665" t="s">
        <v>9782</v>
      </c>
    </row>
    <row r="1207" spans="1:7" ht="15.75" customHeight="1" x14ac:dyDescent="0.25">
      <c r="A1207" s="665" t="s">
        <v>2131</v>
      </c>
      <c r="B1207" s="665" t="s">
        <v>9806</v>
      </c>
      <c r="C1207" s="665" t="s">
        <v>9781</v>
      </c>
      <c r="D1207" s="665" t="s">
        <v>110</v>
      </c>
      <c r="E1207" s="631">
        <v>2025</v>
      </c>
      <c r="F1207" s="671">
        <v>34159</v>
      </c>
      <c r="G1207" s="665" t="s">
        <v>9782</v>
      </c>
    </row>
    <row r="1208" spans="1:7" ht="15.75" customHeight="1" x14ac:dyDescent="0.25">
      <c r="A1208" s="665" t="s">
        <v>2131</v>
      </c>
      <c r="B1208" s="665" t="s">
        <v>9804</v>
      </c>
      <c r="C1208" s="665" t="s">
        <v>9781</v>
      </c>
      <c r="D1208" s="665" t="s">
        <v>110</v>
      </c>
      <c r="E1208" s="64">
        <v>2025</v>
      </c>
      <c r="F1208" s="671">
        <v>35560</v>
      </c>
      <c r="G1208" s="665" t="s">
        <v>9782</v>
      </c>
    </row>
    <row r="1209" spans="1:7" ht="15.75" customHeight="1" x14ac:dyDescent="0.25">
      <c r="A1209" s="665" t="s">
        <v>2131</v>
      </c>
      <c r="B1209" s="665" t="s">
        <v>9789</v>
      </c>
      <c r="C1209" s="665" t="s">
        <v>9790</v>
      </c>
      <c r="D1209" s="665" t="s">
        <v>110</v>
      </c>
      <c r="E1209" s="631">
        <v>2025</v>
      </c>
      <c r="F1209" s="671">
        <v>40602</v>
      </c>
      <c r="G1209" s="665" t="s">
        <v>9782</v>
      </c>
    </row>
    <row r="1210" spans="1:7" ht="15.75" customHeight="1" x14ac:dyDescent="0.25">
      <c r="A1210" s="665" t="s">
        <v>2131</v>
      </c>
      <c r="B1210" s="665" t="s">
        <v>9791</v>
      </c>
      <c r="C1210" s="665" t="s">
        <v>9790</v>
      </c>
      <c r="D1210" s="665" t="s">
        <v>110</v>
      </c>
      <c r="E1210" s="64">
        <v>2025</v>
      </c>
      <c r="F1210" s="671">
        <v>44245</v>
      </c>
      <c r="G1210" s="665" t="s">
        <v>9782</v>
      </c>
    </row>
    <row r="1211" spans="1:7" ht="15.75" customHeight="1" x14ac:dyDescent="0.25">
      <c r="A1211" s="665" t="s">
        <v>2131</v>
      </c>
      <c r="B1211" s="665" t="s">
        <v>9793</v>
      </c>
      <c r="C1211" s="665" t="s">
        <v>9790</v>
      </c>
      <c r="D1211" s="665" t="s">
        <v>110</v>
      </c>
      <c r="E1211" s="64">
        <v>2025</v>
      </c>
      <c r="F1211" s="671">
        <v>45552</v>
      </c>
      <c r="G1211" s="665" t="s">
        <v>9782</v>
      </c>
    </row>
    <row r="1212" spans="1:7" ht="15.75" customHeight="1" x14ac:dyDescent="0.25">
      <c r="A1212" s="665" t="s">
        <v>2131</v>
      </c>
      <c r="B1212" s="665" t="s">
        <v>9792</v>
      </c>
      <c r="C1212" s="665" t="s">
        <v>9790</v>
      </c>
      <c r="D1212" s="665" t="s">
        <v>110</v>
      </c>
      <c r="E1212" s="64">
        <v>2025</v>
      </c>
      <c r="F1212" s="671">
        <v>41723</v>
      </c>
      <c r="G1212" s="665" t="s">
        <v>9782</v>
      </c>
    </row>
    <row r="1213" spans="1:7" ht="15.75" customHeight="1" x14ac:dyDescent="0.25">
      <c r="A1213" s="665" t="s">
        <v>2131</v>
      </c>
      <c r="B1213" s="665" t="s">
        <v>9794</v>
      </c>
      <c r="C1213" s="665" t="s">
        <v>9790</v>
      </c>
      <c r="D1213" s="665" t="s">
        <v>110</v>
      </c>
      <c r="E1213" s="631">
        <v>2025</v>
      </c>
      <c r="F1213" s="671">
        <v>43311</v>
      </c>
      <c r="G1213" s="665" t="s">
        <v>9782</v>
      </c>
    </row>
    <row r="1214" spans="1:7" ht="15.75" customHeight="1" x14ac:dyDescent="0.25">
      <c r="A1214" s="665" t="s">
        <v>2131</v>
      </c>
      <c r="B1214" s="665" t="s">
        <v>9803</v>
      </c>
      <c r="C1214" s="665" t="s">
        <v>9781</v>
      </c>
      <c r="D1214" s="665" t="s">
        <v>110</v>
      </c>
      <c r="E1214" s="64">
        <v>2025</v>
      </c>
      <c r="F1214" s="671">
        <v>34252</v>
      </c>
      <c r="G1214" s="665" t="s">
        <v>9782</v>
      </c>
    </row>
    <row r="1215" spans="1:7" ht="15.75" customHeight="1" x14ac:dyDescent="0.25">
      <c r="A1215" s="665" t="s">
        <v>2131</v>
      </c>
      <c r="B1215" s="665" t="s">
        <v>9801</v>
      </c>
      <c r="C1215" s="665" t="s">
        <v>9781</v>
      </c>
      <c r="D1215" s="665" t="s">
        <v>110</v>
      </c>
      <c r="E1215" s="64">
        <v>2025</v>
      </c>
      <c r="F1215" s="671">
        <v>29956</v>
      </c>
      <c r="G1215" s="665" t="s">
        <v>9782</v>
      </c>
    </row>
    <row r="1216" spans="1:7" ht="15.75" customHeight="1" x14ac:dyDescent="0.25">
      <c r="A1216" s="665" t="s">
        <v>2131</v>
      </c>
      <c r="B1216" s="665" t="s">
        <v>9802</v>
      </c>
      <c r="C1216" s="665" t="s">
        <v>9781</v>
      </c>
      <c r="D1216" s="665" t="s">
        <v>110</v>
      </c>
      <c r="E1216" s="631">
        <v>2025</v>
      </c>
      <c r="F1216" s="671">
        <v>32104</v>
      </c>
      <c r="G1216" s="665" t="s">
        <v>9782</v>
      </c>
    </row>
    <row r="1217" spans="1:7" ht="15.75" customHeight="1" x14ac:dyDescent="0.25">
      <c r="A1217" s="665" t="s">
        <v>2131</v>
      </c>
      <c r="B1217" s="665" t="s">
        <v>9808</v>
      </c>
      <c r="C1217" s="665" t="s">
        <v>9781</v>
      </c>
      <c r="D1217" s="665" t="s">
        <v>110</v>
      </c>
      <c r="E1217" s="64">
        <v>2025</v>
      </c>
      <c r="F1217" s="671">
        <v>28369</v>
      </c>
      <c r="G1217" s="665" t="s">
        <v>2031</v>
      </c>
    </row>
    <row r="1218" spans="1:7" ht="15.75" customHeight="1" x14ac:dyDescent="0.25">
      <c r="A1218" s="665" t="s">
        <v>2131</v>
      </c>
      <c r="B1218" s="665" t="s">
        <v>9809</v>
      </c>
      <c r="C1218" s="665" t="s">
        <v>9781</v>
      </c>
      <c r="D1218" s="665" t="s">
        <v>110</v>
      </c>
      <c r="E1218" s="64">
        <v>2025</v>
      </c>
      <c r="F1218" s="671">
        <v>24820</v>
      </c>
      <c r="G1218" s="665" t="s">
        <v>2031</v>
      </c>
    </row>
    <row r="1219" spans="1:7" ht="15.75" customHeight="1" x14ac:dyDescent="0.25">
      <c r="A1219" s="665" t="s">
        <v>2131</v>
      </c>
      <c r="B1219" s="665" t="s">
        <v>9807</v>
      </c>
      <c r="C1219" s="665" t="s">
        <v>9781</v>
      </c>
      <c r="D1219" s="665" t="s">
        <v>110</v>
      </c>
      <c r="E1219" s="64">
        <v>2025</v>
      </c>
      <c r="F1219" s="671">
        <v>26221</v>
      </c>
      <c r="G1219" s="665" t="s">
        <v>2031</v>
      </c>
    </row>
    <row r="1220" spans="1:7" ht="15.75" customHeight="1" x14ac:dyDescent="0.25">
      <c r="A1220" s="665" t="s">
        <v>2131</v>
      </c>
      <c r="B1220" s="665" t="s">
        <v>9799</v>
      </c>
      <c r="C1220" s="665" t="s">
        <v>9790</v>
      </c>
      <c r="D1220" s="665" t="s">
        <v>110</v>
      </c>
      <c r="E1220" s="64">
        <v>2025</v>
      </c>
      <c r="F1220" s="671">
        <v>47607</v>
      </c>
      <c r="G1220" s="665" t="s">
        <v>9782</v>
      </c>
    </row>
    <row r="1221" spans="1:7" ht="15.75" customHeight="1" x14ac:dyDescent="0.25">
      <c r="A1221" s="665" t="s">
        <v>2131</v>
      </c>
      <c r="B1221" s="665" t="s">
        <v>9800</v>
      </c>
      <c r="C1221" s="665" t="s">
        <v>9790</v>
      </c>
      <c r="D1221" s="665" t="s">
        <v>110</v>
      </c>
      <c r="E1221" s="64">
        <v>2025</v>
      </c>
      <c r="F1221" s="671">
        <v>47607</v>
      </c>
      <c r="G1221" s="665" t="s">
        <v>9782</v>
      </c>
    </row>
    <row r="1222" spans="1:7" ht="15.75" x14ac:dyDescent="0.25">
      <c r="A1222" s="665" t="s">
        <v>2131</v>
      </c>
      <c r="B1222" s="665" t="s">
        <v>9795</v>
      </c>
      <c r="C1222" s="665" t="s">
        <v>9790</v>
      </c>
      <c r="D1222" s="665" t="s">
        <v>110</v>
      </c>
      <c r="E1222" s="64">
        <v>2025</v>
      </c>
      <c r="F1222" s="671">
        <v>49474</v>
      </c>
      <c r="G1222" s="665" t="s">
        <v>9782</v>
      </c>
    </row>
    <row r="1223" spans="1:7" ht="15.75" x14ac:dyDescent="0.25">
      <c r="A1223" s="665" t="s">
        <v>2131</v>
      </c>
      <c r="B1223" s="665" t="s">
        <v>9796</v>
      </c>
      <c r="C1223" s="665" t="s">
        <v>9790</v>
      </c>
      <c r="D1223" s="665" t="s">
        <v>110</v>
      </c>
      <c r="E1223" s="64">
        <v>2025</v>
      </c>
      <c r="F1223" s="671">
        <v>49474</v>
      </c>
      <c r="G1223" s="665" t="s">
        <v>9782</v>
      </c>
    </row>
    <row r="1224" spans="1:7" ht="15.75" x14ac:dyDescent="0.25">
      <c r="A1224" s="665" t="s">
        <v>2131</v>
      </c>
      <c r="B1224" s="665" t="s">
        <v>9797</v>
      </c>
      <c r="C1224" s="665" t="s">
        <v>9790</v>
      </c>
      <c r="D1224" s="665" t="s">
        <v>110</v>
      </c>
      <c r="E1224" s="64">
        <v>2025</v>
      </c>
      <c r="F1224" s="671">
        <v>44525</v>
      </c>
      <c r="G1224" s="665" t="s">
        <v>9782</v>
      </c>
    </row>
    <row r="1225" spans="1:7" ht="15.75" x14ac:dyDescent="0.25">
      <c r="A1225" s="665" t="s">
        <v>2131</v>
      </c>
      <c r="B1225" s="665" t="s">
        <v>9798</v>
      </c>
      <c r="C1225" s="665" t="s">
        <v>9790</v>
      </c>
      <c r="D1225" s="665" t="s">
        <v>110</v>
      </c>
      <c r="E1225" s="631">
        <v>2025</v>
      </c>
      <c r="F1225" s="671">
        <v>44525</v>
      </c>
      <c r="G1225" s="665" t="s">
        <v>9782</v>
      </c>
    </row>
    <row r="1226" spans="1:7" s="91" customFormat="1" ht="15.75" customHeight="1" x14ac:dyDescent="0.2">
      <c r="A1226" s="486" t="s">
        <v>10718</v>
      </c>
      <c r="B1226" s="486" t="s">
        <v>10717</v>
      </c>
      <c r="C1226" s="486" t="s">
        <v>8441</v>
      </c>
      <c r="D1226" s="665" t="s">
        <v>110</v>
      </c>
      <c r="E1226" s="488">
        <v>2025</v>
      </c>
      <c r="F1226" s="489">
        <v>17725</v>
      </c>
      <c r="G1226" s="820" t="s">
        <v>5344</v>
      </c>
    </row>
    <row r="1227" spans="1:7" ht="15.75" x14ac:dyDescent="0.25">
      <c r="A1227" s="620" t="s">
        <v>1289</v>
      </c>
      <c r="B1227" s="620" t="s">
        <v>8134</v>
      </c>
      <c r="C1227" s="620" t="s">
        <v>3747</v>
      </c>
      <c r="D1227" s="620" t="s">
        <v>5124</v>
      </c>
      <c r="E1227" s="631">
        <v>2025</v>
      </c>
      <c r="F1227" s="683">
        <v>36895</v>
      </c>
      <c r="G1227" s="621" t="s">
        <v>7757</v>
      </c>
    </row>
    <row r="1228" spans="1:7" ht="15.75" x14ac:dyDescent="0.25">
      <c r="A1228" s="620" t="s">
        <v>1289</v>
      </c>
      <c r="B1228" s="620" t="s">
        <v>8452</v>
      </c>
      <c r="C1228" s="620" t="s">
        <v>3747</v>
      </c>
      <c r="D1228" s="620" t="s">
        <v>5124</v>
      </c>
      <c r="E1228" s="64">
        <v>2025</v>
      </c>
      <c r="F1228" s="683">
        <v>44595</v>
      </c>
      <c r="G1228" s="621" t="s">
        <v>7757</v>
      </c>
    </row>
    <row r="1229" spans="1:7" ht="15.75" x14ac:dyDescent="0.25">
      <c r="A1229" s="620" t="s">
        <v>1289</v>
      </c>
      <c r="B1229" s="620" t="s">
        <v>8136</v>
      </c>
      <c r="C1229" s="620" t="s">
        <v>3747</v>
      </c>
      <c r="D1229" s="620" t="s">
        <v>5124</v>
      </c>
      <c r="E1229" s="64">
        <v>2025</v>
      </c>
      <c r="F1229" s="683">
        <v>44295</v>
      </c>
      <c r="G1229" s="621" t="s">
        <v>7757</v>
      </c>
    </row>
    <row r="1230" spans="1:7" ht="15.75" x14ac:dyDescent="0.25">
      <c r="A1230" s="620" t="s">
        <v>1289</v>
      </c>
      <c r="B1230" s="620" t="s">
        <v>8138</v>
      </c>
      <c r="C1230" s="620" t="s">
        <v>3747</v>
      </c>
      <c r="D1230" s="620" t="s">
        <v>5124</v>
      </c>
      <c r="E1230" s="631">
        <v>2025</v>
      </c>
      <c r="F1230" s="683">
        <v>49295</v>
      </c>
      <c r="G1230" s="621" t="s">
        <v>7757</v>
      </c>
    </row>
    <row r="1231" spans="1:7" ht="15.75" x14ac:dyDescent="0.25">
      <c r="A1231" s="620" t="s">
        <v>1289</v>
      </c>
      <c r="B1231" s="620" t="s">
        <v>8451</v>
      </c>
      <c r="C1231" s="620" t="s">
        <v>3747</v>
      </c>
      <c r="D1231" s="620" t="s">
        <v>5124</v>
      </c>
      <c r="E1231" s="64">
        <v>2025</v>
      </c>
      <c r="F1231" s="683">
        <v>39495</v>
      </c>
      <c r="G1231" s="621" t="s">
        <v>7757</v>
      </c>
    </row>
    <row r="1232" spans="1:7" ht="15.75" x14ac:dyDescent="0.25">
      <c r="A1232" s="620" t="s">
        <v>1289</v>
      </c>
      <c r="B1232" s="620" t="s">
        <v>8453</v>
      </c>
      <c r="C1232" s="620" t="s">
        <v>3747</v>
      </c>
      <c r="D1232" s="620" t="s">
        <v>5124</v>
      </c>
      <c r="E1232" s="64">
        <v>2025</v>
      </c>
      <c r="F1232" s="683">
        <v>51195</v>
      </c>
      <c r="G1232" s="621" t="s">
        <v>7757</v>
      </c>
    </row>
    <row r="1233" spans="1:7" ht="15.75" x14ac:dyDescent="0.25">
      <c r="A1233" s="620" t="s">
        <v>1289</v>
      </c>
      <c r="B1233" s="620" t="s">
        <v>8456</v>
      </c>
      <c r="C1233" s="620" t="s">
        <v>3747</v>
      </c>
      <c r="D1233" s="620" t="s">
        <v>438</v>
      </c>
      <c r="E1233" s="631">
        <v>2025</v>
      </c>
      <c r="F1233" s="683">
        <v>36145</v>
      </c>
      <c r="G1233" s="621" t="s">
        <v>7805</v>
      </c>
    </row>
    <row r="1234" spans="1:7" ht="15.75" x14ac:dyDescent="0.25">
      <c r="A1234" s="620" t="s">
        <v>1289</v>
      </c>
      <c r="B1234" s="620" t="s">
        <v>8455</v>
      </c>
      <c r="C1234" s="620" t="s">
        <v>3747</v>
      </c>
      <c r="D1234" s="620" t="s">
        <v>438</v>
      </c>
      <c r="E1234" s="64">
        <v>2025</v>
      </c>
      <c r="F1234" s="683">
        <v>35195</v>
      </c>
      <c r="G1234" s="621" t="s">
        <v>7805</v>
      </c>
    </row>
    <row r="1235" spans="1:7" ht="15.75" x14ac:dyDescent="0.25">
      <c r="A1235" s="620" t="s">
        <v>1289</v>
      </c>
      <c r="B1235" s="620" t="s">
        <v>8454</v>
      </c>
      <c r="C1235" s="620" t="s">
        <v>3747</v>
      </c>
      <c r="D1235" s="620" t="s">
        <v>438</v>
      </c>
      <c r="E1235" s="64">
        <v>2025</v>
      </c>
      <c r="F1235" s="683">
        <v>32695</v>
      </c>
      <c r="G1235" s="621" t="s">
        <v>7805</v>
      </c>
    </row>
    <row r="1236" spans="1:7" ht="15.75" x14ac:dyDescent="0.25">
      <c r="A1236" s="620" t="s">
        <v>1289</v>
      </c>
      <c r="B1236" s="620" t="s">
        <v>8457</v>
      </c>
      <c r="C1236" s="620" t="s">
        <v>3747</v>
      </c>
      <c r="D1236" s="620" t="s">
        <v>438</v>
      </c>
      <c r="E1236" s="64">
        <v>2025</v>
      </c>
      <c r="F1236" s="683">
        <v>37845</v>
      </c>
      <c r="G1236" s="621" t="s">
        <v>7805</v>
      </c>
    </row>
    <row r="1237" spans="1:7" ht="15.75" x14ac:dyDescent="0.25">
      <c r="A1237" s="620" t="s">
        <v>1289</v>
      </c>
      <c r="B1237" s="620" t="s">
        <v>8458</v>
      </c>
      <c r="C1237" s="620" t="s">
        <v>4060</v>
      </c>
      <c r="D1237" s="620" t="s">
        <v>5124</v>
      </c>
      <c r="E1237" s="64">
        <v>2025</v>
      </c>
      <c r="F1237" s="683">
        <v>27695</v>
      </c>
      <c r="G1237" s="621" t="s">
        <v>7757</v>
      </c>
    </row>
    <row r="1238" spans="1:7" ht="15.75" x14ac:dyDescent="0.25">
      <c r="A1238" s="620" t="s">
        <v>1289</v>
      </c>
      <c r="B1238" s="620" t="s">
        <v>8458</v>
      </c>
      <c r="C1238" s="620" t="s">
        <v>4060</v>
      </c>
      <c r="D1238" s="620" t="s">
        <v>5124</v>
      </c>
      <c r="E1238" s="64">
        <v>2025</v>
      </c>
      <c r="F1238" s="683">
        <v>28845</v>
      </c>
      <c r="G1238" s="621" t="s">
        <v>7757</v>
      </c>
    </row>
    <row r="1239" spans="1:7" ht="15.75" x14ac:dyDescent="0.25">
      <c r="A1239" s="620" t="s">
        <v>1289</v>
      </c>
      <c r="B1239" s="620" t="s">
        <v>8458</v>
      </c>
      <c r="C1239" s="620" t="s">
        <v>3782</v>
      </c>
      <c r="D1239" s="620" t="s">
        <v>5124</v>
      </c>
      <c r="E1239" s="631">
        <v>2025</v>
      </c>
      <c r="F1239" s="683">
        <v>31695</v>
      </c>
      <c r="G1239" s="621" t="s">
        <v>7757</v>
      </c>
    </row>
    <row r="1240" spans="1:7" ht="15.75" x14ac:dyDescent="0.25">
      <c r="A1240" s="620" t="s">
        <v>1289</v>
      </c>
      <c r="B1240" s="620" t="s">
        <v>8458</v>
      </c>
      <c r="C1240" s="620" t="s">
        <v>3782</v>
      </c>
      <c r="D1240" s="620" t="s">
        <v>5124</v>
      </c>
      <c r="E1240" s="64">
        <v>2025</v>
      </c>
      <c r="F1240" s="683">
        <v>33595</v>
      </c>
      <c r="G1240" s="621" t="s">
        <v>7757</v>
      </c>
    </row>
    <row r="1241" spans="1:7" ht="15.75" x14ac:dyDescent="0.25">
      <c r="A1241" s="620" t="s">
        <v>1289</v>
      </c>
      <c r="B1241" s="620" t="s">
        <v>8458</v>
      </c>
      <c r="C1241" s="620" t="s">
        <v>3782</v>
      </c>
      <c r="D1241" s="620" t="s">
        <v>5124</v>
      </c>
      <c r="E1241" s="64">
        <v>2025</v>
      </c>
      <c r="F1241" s="683">
        <v>34695</v>
      </c>
      <c r="G1241" s="621" t="s">
        <v>7757</v>
      </c>
    </row>
    <row r="1242" spans="1:7" ht="15.75" x14ac:dyDescent="0.25">
      <c r="A1242" s="620" t="s">
        <v>1289</v>
      </c>
      <c r="B1242" s="620" t="s">
        <v>1290</v>
      </c>
      <c r="C1242" s="620" t="s">
        <v>3782</v>
      </c>
      <c r="D1242" s="620" t="s">
        <v>5124</v>
      </c>
      <c r="E1242" s="64">
        <v>2025</v>
      </c>
      <c r="F1242" s="683">
        <v>29595</v>
      </c>
      <c r="G1242" s="621" t="s">
        <v>7757</v>
      </c>
    </row>
    <row r="1243" spans="1:7" ht="15.75" x14ac:dyDescent="0.25">
      <c r="A1243" s="620" t="s">
        <v>1289</v>
      </c>
      <c r="B1243" s="620" t="s">
        <v>8153</v>
      </c>
      <c r="C1243" s="620" t="s">
        <v>3782</v>
      </c>
      <c r="D1243" s="620" t="s">
        <v>5124</v>
      </c>
      <c r="E1243" s="64">
        <v>2025</v>
      </c>
      <c r="F1243" s="683">
        <v>36475</v>
      </c>
      <c r="G1243" s="621" t="s">
        <v>7757</v>
      </c>
    </row>
    <row r="1244" spans="1:7" ht="15.75" x14ac:dyDescent="0.25">
      <c r="A1244" s="620" t="s">
        <v>1289</v>
      </c>
      <c r="B1244" s="620" t="s">
        <v>8459</v>
      </c>
      <c r="C1244" s="620" t="s">
        <v>3782</v>
      </c>
      <c r="D1244" s="620" t="s">
        <v>5124</v>
      </c>
      <c r="E1244" s="631">
        <v>2025</v>
      </c>
      <c r="F1244" s="683">
        <v>32795</v>
      </c>
      <c r="G1244" s="621" t="s">
        <v>7757</v>
      </c>
    </row>
    <row r="1245" spans="1:7" ht="15.75" x14ac:dyDescent="0.25">
      <c r="A1245" s="620" t="s">
        <v>1289</v>
      </c>
      <c r="B1245" s="620" t="s">
        <v>8152</v>
      </c>
      <c r="C1245" s="620" t="s">
        <v>3782</v>
      </c>
      <c r="D1245" s="620" t="s">
        <v>426</v>
      </c>
      <c r="E1245" s="64">
        <v>2025</v>
      </c>
      <c r="F1245" s="683">
        <v>34365</v>
      </c>
      <c r="G1245" s="621" t="s">
        <v>7757</v>
      </c>
    </row>
    <row r="1246" spans="1:7" ht="15.75" x14ac:dyDescent="0.25">
      <c r="A1246" s="620" t="s">
        <v>1289</v>
      </c>
      <c r="B1246" s="620" t="s">
        <v>8155</v>
      </c>
      <c r="C1246" s="620" t="s">
        <v>3782</v>
      </c>
      <c r="D1246" s="620" t="s">
        <v>426</v>
      </c>
      <c r="E1246" s="631">
        <v>2025</v>
      </c>
      <c r="F1246" s="683">
        <v>39895</v>
      </c>
      <c r="G1246" s="621" t="s">
        <v>7757</v>
      </c>
    </row>
    <row r="1247" spans="1:7" ht="15.75" x14ac:dyDescent="0.25">
      <c r="A1247" s="620" t="s">
        <v>1289</v>
      </c>
      <c r="B1247" s="620" t="s">
        <v>8154</v>
      </c>
      <c r="C1247" s="620" t="s">
        <v>3782</v>
      </c>
      <c r="D1247" s="620" t="s">
        <v>5124</v>
      </c>
      <c r="E1247" s="64">
        <v>2025</v>
      </c>
      <c r="F1247" s="683">
        <v>37420</v>
      </c>
      <c r="G1247" s="621" t="s">
        <v>7757</v>
      </c>
    </row>
    <row r="1248" spans="1:7" ht="15.75" x14ac:dyDescent="0.25">
      <c r="A1248" s="620" t="s">
        <v>1289</v>
      </c>
      <c r="B1248" s="620" t="s">
        <v>8460</v>
      </c>
      <c r="C1248" s="620" t="s">
        <v>4060</v>
      </c>
      <c r="D1248" s="620" t="s">
        <v>426</v>
      </c>
      <c r="E1248" s="64">
        <v>2025</v>
      </c>
      <c r="F1248" s="683">
        <v>25495</v>
      </c>
      <c r="G1248" s="621" t="s">
        <v>7748</v>
      </c>
    </row>
    <row r="1249" spans="1:7" ht="15.75" x14ac:dyDescent="0.25">
      <c r="A1249" s="620" t="s">
        <v>1289</v>
      </c>
      <c r="B1249" s="620" t="s">
        <v>8461</v>
      </c>
      <c r="C1249" s="620" t="s">
        <v>3782</v>
      </c>
      <c r="D1249" s="620" t="s">
        <v>426</v>
      </c>
      <c r="E1249" s="64">
        <v>2025</v>
      </c>
      <c r="F1249" s="683">
        <v>30385</v>
      </c>
      <c r="G1249" s="621" t="s">
        <v>7748</v>
      </c>
    </row>
    <row r="1250" spans="1:7" ht="15.75" x14ac:dyDescent="0.25">
      <c r="A1250" s="620" t="s">
        <v>1289</v>
      </c>
      <c r="B1250" s="620" t="s">
        <v>8160</v>
      </c>
      <c r="C1250" s="620" t="s">
        <v>4060</v>
      </c>
      <c r="D1250" s="620" t="s">
        <v>426</v>
      </c>
      <c r="E1250" s="64">
        <v>2025</v>
      </c>
      <c r="F1250" s="683">
        <v>27495</v>
      </c>
      <c r="G1250" s="621" t="s">
        <v>7748</v>
      </c>
    </row>
    <row r="1251" spans="1:7" ht="15.75" x14ac:dyDescent="0.25">
      <c r="A1251" s="620" t="s">
        <v>1289</v>
      </c>
      <c r="B1251" s="620" t="s">
        <v>8163</v>
      </c>
      <c r="C1251" s="620" t="s">
        <v>3782</v>
      </c>
      <c r="D1251" s="620" t="s">
        <v>426</v>
      </c>
      <c r="E1251" s="631">
        <v>2025</v>
      </c>
      <c r="F1251" s="683">
        <v>27395</v>
      </c>
      <c r="G1251" s="621" t="s">
        <v>7746</v>
      </c>
    </row>
    <row r="1252" spans="1:7" ht="15.75" x14ac:dyDescent="0.25">
      <c r="A1252" s="620" t="s">
        <v>1289</v>
      </c>
      <c r="B1252" s="620" t="s">
        <v>8165</v>
      </c>
      <c r="C1252" s="620" t="s">
        <v>3782</v>
      </c>
      <c r="D1252" s="620" t="s">
        <v>426</v>
      </c>
      <c r="E1252" s="64">
        <v>2025</v>
      </c>
      <c r="F1252" s="683">
        <v>34445</v>
      </c>
      <c r="G1252" s="621" t="s">
        <v>7746</v>
      </c>
    </row>
    <row r="1253" spans="1:7" ht="15.75" x14ac:dyDescent="0.25">
      <c r="A1253" s="620" t="s">
        <v>1289</v>
      </c>
      <c r="B1253" s="620" t="s">
        <v>8462</v>
      </c>
      <c r="C1253" s="620" t="s">
        <v>3782</v>
      </c>
      <c r="D1253" s="620" t="s">
        <v>426</v>
      </c>
      <c r="E1253" s="64">
        <v>2025</v>
      </c>
      <c r="F1253" s="683">
        <v>29695</v>
      </c>
      <c r="G1253" s="621" t="s">
        <v>7746</v>
      </c>
    </row>
    <row r="1254" spans="1:7" ht="15.75" x14ac:dyDescent="0.25">
      <c r="A1254" s="620" t="s">
        <v>1289</v>
      </c>
      <c r="B1254" s="620" t="s">
        <v>8166</v>
      </c>
      <c r="C1254" s="620" t="s">
        <v>3747</v>
      </c>
      <c r="D1254" s="620" t="s">
        <v>426</v>
      </c>
      <c r="E1254" s="64">
        <v>2025</v>
      </c>
      <c r="F1254" s="683">
        <v>36995</v>
      </c>
      <c r="G1254" s="621" t="s">
        <v>7746</v>
      </c>
    </row>
    <row r="1255" spans="1:7" ht="15.75" x14ac:dyDescent="0.25">
      <c r="A1255" s="620" t="s">
        <v>1289</v>
      </c>
      <c r="B1255" s="620" t="s">
        <v>8167</v>
      </c>
      <c r="C1255" s="620" t="s">
        <v>3747</v>
      </c>
      <c r="D1255" s="620" t="s">
        <v>426</v>
      </c>
      <c r="E1255" s="631">
        <v>2025</v>
      </c>
      <c r="F1255" s="683">
        <v>40695</v>
      </c>
      <c r="G1255" s="621" t="s">
        <v>7746</v>
      </c>
    </row>
    <row r="1256" spans="1:7" ht="15.75" x14ac:dyDescent="0.25">
      <c r="A1256" s="620" t="s">
        <v>1289</v>
      </c>
      <c r="B1256" s="620" t="s">
        <v>8168</v>
      </c>
      <c r="C1256" s="620" t="s">
        <v>3782</v>
      </c>
      <c r="D1256" s="620" t="s">
        <v>426</v>
      </c>
      <c r="E1256" s="64">
        <v>2025</v>
      </c>
      <c r="F1256" s="683">
        <v>31395</v>
      </c>
      <c r="G1256" s="621" t="s">
        <v>7757</v>
      </c>
    </row>
    <row r="1257" spans="1:7" ht="15.75" x14ac:dyDescent="0.25">
      <c r="A1257" s="620" t="s">
        <v>1289</v>
      </c>
      <c r="B1257" s="620" t="s">
        <v>8171</v>
      </c>
      <c r="C1257" s="620" t="s">
        <v>3782</v>
      </c>
      <c r="D1257" s="620" t="s">
        <v>426</v>
      </c>
      <c r="E1257" s="64">
        <v>2025</v>
      </c>
      <c r="F1257" s="683">
        <v>38295</v>
      </c>
      <c r="G1257" s="621" t="s">
        <v>7757</v>
      </c>
    </row>
    <row r="1258" spans="1:7" ht="15.75" x14ac:dyDescent="0.25">
      <c r="A1258" s="620" t="s">
        <v>1289</v>
      </c>
      <c r="B1258" s="620" t="s">
        <v>8174</v>
      </c>
      <c r="C1258" s="620" t="s">
        <v>3747</v>
      </c>
      <c r="D1258" s="620" t="s">
        <v>426</v>
      </c>
      <c r="E1258" s="64">
        <v>2025</v>
      </c>
      <c r="F1258" s="683">
        <v>42695</v>
      </c>
      <c r="G1258" s="621" t="s">
        <v>7757</v>
      </c>
    </row>
    <row r="1259" spans="1:7" ht="15.75" x14ac:dyDescent="0.25">
      <c r="A1259" s="620" t="s">
        <v>1289</v>
      </c>
      <c r="B1259" s="620" t="s">
        <v>8170</v>
      </c>
      <c r="C1259" s="620" t="s">
        <v>3782</v>
      </c>
      <c r="D1259" s="620" t="s">
        <v>426</v>
      </c>
      <c r="E1259" s="631">
        <v>2025</v>
      </c>
      <c r="F1259" s="683">
        <v>38605</v>
      </c>
      <c r="G1259" s="621" t="s">
        <v>7757</v>
      </c>
    </row>
    <row r="1260" spans="1:7" ht="15.75" customHeight="1" x14ac:dyDescent="0.25">
      <c r="A1260" s="620" t="s">
        <v>1289</v>
      </c>
      <c r="B1260" s="620" t="s">
        <v>8173</v>
      </c>
      <c r="C1260" s="620" t="s">
        <v>3747</v>
      </c>
      <c r="D1260" s="620" t="s">
        <v>426</v>
      </c>
      <c r="E1260" s="64">
        <v>2025</v>
      </c>
      <c r="F1260" s="683">
        <v>41860</v>
      </c>
      <c r="G1260" s="621" t="s">
        <v>7757</v>
      </c>
    </row>
    <row r="1261" spans="1:7" ht="15.75" x14ac:dyDescent="0.25">
      <c r="A1261" s="620" t="s">
        <v>1289</v>
      </c>
      <c r="B1261" s="620" t="s">
        <v>8169</v>
      </c>
      <c r="C1261" s="620" t="s">
        <v>3782</v>
      </c>
      <c r="D1261" s="620" t="s">
        <v>426</v>
      </c>
      <c r="E1261" s="64">
        <v>2025</v>
      </c>
      <c r="F1261" s="683">
        <v>33695</v>
      </c>
      <c r="G1261" s="621" t="s">
        <v>7757</v>
      </c>
    </row>
    <row r="1262" spans="1:7" ht="15.75" x14ac:dyDescent="0.25">
      <c r="A1262" s="620" t="s">
        <v>1289</v>
      </c>
      <c r="B1262" s="620" t="s">
        <v>8175</v>
      </c>
      <c r="C1262" s="620" t="s">
        <v>3782</v>
      </c>
      <c r="D1262" s="620" t="s">
        <v>426</v>
      </c>
      <c r="E1262" s="631">
        <v>2025</v>
      </c>
      <c r="F1262" s="683">
        <v>42845</v>
      </c>
      <c r="G1262" s="621" t="s">
        <v>7757</v>
      </c>
    </row>
    <row r="1263" spans="1:7" ht="15.75" x14ac:dyDescent="0.25">
      <c r="A1263" s="620" t="s">
        <v>1289</v>
      </c>
      <c r="B1263" s="620" t="s">
        <v>8176</v>
      </c>
      <c r="C1263" s="620" t="s">
        <v>3747</v>
      </c>
      <c r="D1263" s="620" t="s">
        <v>426</v>
      </c>
      <c r="E1263" s="64">
        <v>2025</v>
      </c>
      <c r="F1263" s="683">
        <v>45295</v>
      </c>
      <c r="G1263" s="621" t="s">
        <v>7757</v>
      </c>
    </row>
    <row r="1264" spans="1:7" ht="15.75" x14ac:dyDescent="0.25">
      <c r="A1264" s="620" t="s">
        <v>1289</v>
      </c>
      <c r="B1264" s="620" t="s">
        <v>8463</v>
      </c>
      <c r="C1264" s="620" t="s">
        <v>3747</v>
      </c>
      <c r="D1264" s="620" t="s">
        <v>426</v>
      </c>
      <c r="E1264" s="64">
        <v>2025</v>
      </c>
      <c r="F1264" s="683">
        <v>42460</v>
      </c>
      <c r="G1264" s="621" t="s">
        <v>7757</v>
      </c>
    </row>
    <row r="1265" spans="1:7" ht="15.75" x14ac:dyDescent="0.25">
      <c r="A1265" s="620" t="s">
        <v>1289</v>
      </c>
      <c r="B1265" s="620" t="s">
        <v>8178</v>
      </c>
      <c r="C1265" s="620" t="s">
        <v>7788</v>
      </c>
      <c r="D1265" s="620" t="s">
        <v>5124</v>
      </c>
      <c r="E1265" s="64">
        <v>2025</v>
      </c>
      <c r="F1265" s="683">
        <v>50995</v>
      </c>
      <c r="G1265" s="621" t="s">
        <v>7757</v>
      </c>
    </row>
    <row r="1266" spans="1:7" ht="15.75" x14ac:dyDescent="0.25">
      <c r="A1266" s="620" t="s">
        <v>1289</v>
      </c>
      <c r="B1266" s="620" t="s">
        <v>8177</v>
      </c>
      <c r="C1266" s="620" t="s">
        <v>7788</v>
      </c>
      <c r="D1266" s="620" t="s">
        <v>5124</v>
      </c>
      <c r="E1266" s="64">
        <v>2025</v>
      </c>
      <c r="F1266" s="683">
        <v>47495</v>
      </c>
      <c r="G1266" s="621" t="s">
        <v>7757</v>
      </c>
    </row>
    <row r="1267" spans="1:7" ht="15.75" x14ac:dyDescent="0.25">
      <c r="A1267" s="620" t="s">
        <v>1289</v>
      </c>
      <c r="B1267" s="620" t="s">
        <v>8179</v>
      </c>
      <c r="C1267" s="620" t="s">
        <v>7788</v>
      </c>
      <c r="D1267" s="620" t="s">
        <v>5124</v>
      </c>
      <c r="E1267" s="631">
        <v>2025</v>
      </c>
      <c r="F1267" s="683">
        <v>54495</v>
      </c>
      <c r="G1267" s="621" t="s">
        <v>7757</v>
      </c>
    </row>
    <row r="1268" spans="1:7" ht="15.75" customHeight="1" x14ac:dyDescent="0.25">
      <c r="A1268" s="620" t="s">
        <v>1289</v>
      </c>
      <c r="B1268" s="620" t="s">
        <v>8464</v>
      </c>
      <c r="C1268" s="620" t="s">
        <v>3747</v>
      </c>
      <c r="D1268" s="620" t="s">
        <v>5124</v>
      </c>
      <c r="E1268" s="64">
        <v>2025</v>
      </c>
      <c r="F1268" s="683">
        <v>35235</v>
      </c>
      <c r="G1268" s="621" t="s">
        <v>7746</v>
      </c>
    </row>
    <row r="1269" spans="1:7" ht="15.75" customHeight="1" x14ac:dyDescent="0.25">
      <c r="A1269" s="620" t="s">
        <v>1289</v>
      </c>
      <c r="B1269" s="620" t="s">
        <v>8186</v>
      </c>
      <c r="C1269" s="620" t="s">
        <v>3747</v>
      </c>
      <c r="D1269" s="620" t="s">
        <v>5124</v>
      </c>
      <c r="E1269" s="64">
        <v>2025</v>
      </c>
      <c r="F1269" s="683">
        <v>46715</v>
      </c>
      <c r="G1269" s="621" t="s">
        <v>7746</v>
      </c>
    </row>
    <row r="1270" spans="1:7" ht="15.75" customHeight="1" x14ac:dyDescent="0.25">
      <c r="A1270" s="620" t="s">
        <v>1289</v>
      </c>
      <c r="B1270" s="620" t="s">
        <v>8467</v>
      </c>
      <c r="C1270" s="620" t="s">
        <v>3747</v>
      </c>
      <c r="D1270" s="620" t="s">
        <v>5124</v>
      </c>
      <c r="E1270" s="631">
        <v>2025</v>
      </c>
      <c r="F1270" s="683">
        <v>41515</v>
      </c>
      <c r="G1270" s="621" t="s">
        <v>7746</v>
      </c>
    </row>
    <row r="1271" spans="1:7" ht="15.75" x14ac:dyDescent="0.25">
      <c r="A1271" s="620" t="s">
        <v>1289</v>
      </c>
      <c r="B1271" s="620" t="s">
        <v>8467</v>
      </c>
      <c r="C1271" s="620" t="s">
        <v>3747</v>
      </c>
      <c r="D1271" s="620" t="s">
        <v>5124</v>
      </c>
      <c r="E1271" s="64">
        <v>2025</v>
      </c>
      <c r="F1271" s="683">
        <v>43065</v>
      </c>
      <c r="G1271" s="621" t="s">
        <v>7746</v>
      </c>
    </row>
    <row r="1272" spans="1:7" ht="15.75" x14ac:dyDescent="0.25">
      <c r="A1272" s="620" t="s">
        <v>1289</v>
      </c>
      <c r="B1272" s="620" t="s">
        <v>8466</v>
      </c>
      <c r="C1272" s="620" t="s">
        <v>3747</v>
      </c>
      <c r="D1272" s="620" t="s">
        <v>5124</v>
      </c>
      <c r="E1272" s="64">
        <v>2025</v>
      </c>
      <c r="F1272" s="683">
        <v>38485</v>
      </c>
      <c r="G1272" s="621" t="s">
        <v>7746</v>
      </c>
    </row>
    <row r="1273" spans="1:7" ht="15.75" x14ac:dyDescent="0.25">
      <c r="A1273" s="620" t="s">
        <v>1289</v>
      </c>
      <c r="B1273" s="620" t="s">
        <v>8465</v>
      </c>
      <c r="C1273" s="620" t="s">
        <v>3747</v>
      </c>
      <c r="D1273" s="620" t="s">
        <v>5124</v>
      </c>
      <c r="E1273" s="64">
        <v>2025</v>
      </c>
      <c r="F1273" s="683">
        <v>37135</v>
      </c>
      <c r="G1273" s="621" t="s">
        <v>7746</v>
      </c>
    </row>
    <row r="1274" spans="1:7" ht="15.75" x14ac:dyDescent="0.25">
      <c r="A1274" s="620" t="s">
        <v>1289</v>
      </c>
      <c r="B1274" s="620" t="s">
        <v>8468</v>
      </c>
      <c r="C1274" s="620" t="s">
        <v>3747</v>
      </c>
      <c r="D1274" s="620" t="s">
        <v>5124</v>
      </c>
      <c r="E1274" s="64">
        <v>2025</v>
      </c>
      <c r="F1274" s="683">
        <v>44155</v>
      </c>
      <c r="G1274" s="621" t="s">
        <v>7746</v>
      </c>
    </row>
    <row r="1275" spans="1:7" ht="15.75" x14ac:dyDescent="0.25">
      <c r="A1275" s="665" t="s">
        <v>48</v>
      </c>
      <c r="B1275" s="665" t="s">
        <v>9810</v>
      </c>
      <c r="C1275" s="665" t="s">
        <v>9811</v>
      </c>
      <c r="D1275" s="665" t="s">
        <v>110</v>
      </c>
      <c r="E1275" s="631">
        <v>2025</v>
      </c>
      <c r="F1275" s="671">
        <v>15849</v>
      </c>
      <c r="G1275" s="665" t="s">
        <v>2031</v>
      </c>
    </row>
    <row r="1276" spans="1:7" ht="15.75" x14ac:dyDescent="0.25">
      <c r="A1276" s="618" t="s">
        <v>7136</v>
      </c>
      <c r="B1276" s="618" t="s">
        <v>7137</v>
      </c>
      <c r="C1276" s="618" t="s">
        <v>1980</v>
      </c>
      <c r="D1276" s="618" t="s">
        <v>110</v>
      </c>
      <c r="E1276" s="64">
        <v>2025</v>
      </c>
      <c r="F1276" s="683">
        <v>42035</v>
      </c>
      <c r="G1276" s="618" t="s">
        <v>135</v>
      </c>
    </row>
    <row r="1277" spans="1:7" ht="15.75" x14ac:dyDescent="0.25">
      <c r="A1277" s="54" t="s">
        <v>42</v>
      </c>
      <c r="B1277" s="54" t="s">
        <v>7091</v>
      </c>
      <c r="C1277" s="54" t="s">
        <v>2114</v>
      </c>
      <c r="D1277" s="54" t="s">
        <v>43</v>
      </c>
      <c r="E1277" s="64">
        <v>2025</v>
      </c>
      <c r="F1277" s="681">
        <v>31820</v>
      </c>
      <c r="G1277" s="54" t="s">
        <v>9610</v>
      </c>
    </row>
    <row r="1278" spans="1:7" ht="15.75" x14ac:dyDescent="0.25">
      <c r="A1278" s="54" t="s">
        <v>42</v>
      </c>
      <c r="B1278" s="54" t="s">
        <v>3889</v>
      </c>
      <c r="C1278" s="54" t="s">
        <v>1985</v>
      </c>
      <c r="D1278" s="54" t="s">
        <v>43</v>
      </c>
      <c r="E1278" s="64">
        <v>2025</v>
      </c>
      <c r="F1278" s="681">
        <v>31355</v>
      </c>
      <c r="G1278" s="54" t="s">
        <v>135</v>
      </c>
    </row>
    <row r="1279" spans="1:7" ht="15.75" x14ac:dyDescent="0.25">
      <c r="A1279" s="54" t="s">
        <v>42</v>
      </c>
      <c r="B1279" s="54" t="s">
        <v>5746</v>
      </c>
      <c r="C1279" s="54" t="s">
        <v>1985</v>
      </c>
      <c r="D1279" s="54" t="s">
        <v>110</v>
      </c>
      <c r="E1279" s="631">
        <v>2025</v>
      </c>
      <c r="F1279" s="681">
        <v>31355</v>
      </c>
      <c r="G1279" s="54" t="s">
        <v>135</v>
      </c>
    </row>
    <row r="1280" spans="1:7" ht="15.75" x14ac:dyDescent="0.25">
      <c r="A1280" s="54" t="s">
        <v>42</v>
      </c>
      <c r="B1280" s="54" t="s">
        <v>3890</v>
      </c>
      <c r="C1280" s="54" t="s">
        <v>1985</v>
      </c>
      <c r="D1280" s="54" t="s">
        <v>43</v>
      </c>
      <c r="E1280" s="64">
        <v>2025</v>
      </c>
      <c r="F1280" s="681">
        <v>32890</v>
      </c>
      <c r="G1280" s="54" t="s">
        <v>135</v>
      </c>
    </row>
    <row r="1281" spans="1:7" ht="15.75" x14ac:dyDescent="0.25">
      <c r="A1281" s="54" t="s">
        <v>42</v>
      </c>
      <c r="B1281" s="54" t="s">
        <v>9611</v>
      </c>
      <c r="C1281" s="54" t="s">
        <v>1985</v>
      </c>
      <c r="D1281" s="54" t="s">
        <v>43</v>
      </c>
      <c r="E1281" s="64">
        <v>2025</v>
      </c>
      <c r="F1281" s="681">
        <v>33890</v>
      </c>
      <c r="G1281" s="54" t="s">
        <v>135</v>
      </c>
    </row>
    <row r="1282" spans="1:7" ht="15.75" x14ac:dyDescent="0.25">
      <c r="A1282" s="54" t="s">
        <v>42</v>
      </c>
      <c r="B1282" s="54" t="s">
        <v>3891</v>
      </c>
      <c r="C1282" s="54" t="s">
        <v>1985</v>
      </c>
      <c r="D1282" s="54" t="s">
        <v>43</v>
      </c>
      <c r="E1282" s="631">
        <v>2025</v>
      </c>
      <c r="F1282" s="681">
        <v>36245</v>
      </c>
      <c r="G1282" s="54" t="s">
        <v>135</v>
      </c>
    </row>
    <row r="1283" spans="1:7" ht="15.75" x14ac:dyDescent="0.25">
      <c r="A1283" s="54" t="s">
        <v>42</v>
      </c>
      <c r="B1283" s="54" t="s">
        <v>9612</v>
      </c>
      <c r="C1283" s="54" t="s">
        <v>1985</v>
      </c>
      <c r="D1283" s="54" t="s">
        <v>43</v>
      </c>
      <c r="E1283" s="64">
        <v>2025</v>
      </c>
      <c r="F1283" s="681">
        <v>36795</v>
      </c>
      <c r="G1283" s="54" t="s">
        <v>135</v>
      </c>
    </row>
    <row r="1284" spans="1:7" ht="15.75" x14ac:dyDescent="0.25">
      <c r="A1284" s="618" t="s">
        <v>42</v>
      </c>
      <c r="B1284" s="618" t="s">
        <v>7080</v>
      </c>
      <c r="C1284" s="618" t="s">
        <v>2114</v>
      </c>
      <c r="D1284" s="618" t="s">
        <v>426</v>
      </c>
      <c r="E1284" s="64">
        <v>2025</v>
      </c>
      <c r="F1284" s="683">
        <v>57490</v>
      </c>
      <c r="G1284" s="618" t="s">
        <v>7072</v>
      </c>
    </row>
    <row r="1285" spans="1:7" ht="15.75" x14ac:dyDescent="0.25">
      <c r="A1285" s="618" t="s">
        <v>42</v>
      </c>
      <c r="B1285" s="618" t="s">
        <v>7078</v>
      </c>
      <c r="C1285" s="618" t="s">
        <v>3739</v>
      </c>
      <c r="D1285" s="618" t="s">
        <v>110</v>
      </c>
      <c r="E1285" s="64">
        <v>2025</v>
      </c>
      <c r="F1285" s="683">
        <v>45490</v>
      </c>
      <c r="G1285" s="618" t="s">
        <v>7072</v>
      </c>
    </row>
    <row r="1286" spans="1:7" ht="15.75" x14ac:dyDescent="0.25">
      <c r="A1286" s="618" t="s">
        <v>42</v>
      </c>
      <c r="B1286" s="618" t="s">
        <v>7079</v>
      </c>
      <c r="C1286" s="618" t="s">
        <v>3739</v>
      </c>
      <c r="D1286" s="618" t="s">
        <v>110</v>
      </c>
      <c r="E1286" s="631">
        <v>2025</v>
      </c>
      <c r="F1286" s="683">
        <v>52490</v>
      </c>
      <c r="G1286" s="618" t="s">
        <v>7072</v>
      </c>
    </row>
    <row r="1287" spans="1:7" ht="15.75" x14ac:dyDescent="0.25">
      <c r="A1287" s="618" t="s">
        <v>42</v>
      </c>
      <c r="B1287" s="618" t="s">
        <v>7139</v>
      </c>
      <c r="C1287" s="618" t="s">
        <v>4532</v>
      </c>
      <c r="D1287" s="618" t="s">
        <v>43</v>
      </c>
      <c r="E1287" s="64">
        <v>2025</v>
      </c>
      <c r="F1287" s="683">
        <v>144680</v>
      </c>
      <c r="G1287" s="618" t="s">
        <v>7140</v>
      </c>
    </row>
    <row r="1288" spans="1:7" ht="15.75" x14ac:dyDescent="0.25">
      <c r="A1288" s="618" t="s">
        <v>42</v>
      </c>
      <c r="B1288" s="618" t="s">
        <v>7141</v>
      </c>
      <c r="C1288" s="618" t="s">
        <v>4532</v>
      </c>
      <c r="D1288" s="618" t="s">
        <v>43</v>
      </c>
      <c r="E1288" s="64">
        <v>2025</v>
      </c>
      <c r="F1288" s="683">
        <v>140580</v>
      </c>
      <c r="G1288" s="618" t="s">
        <v>7140</v>
      </c>
    </row>
    <row r="1289" spans="1:7" ht="15.75" x14ac:dyDescent="0.25">
      <c r="A1289" s="54" t="s">
        <v>42</v>
      </c>
      <c r="B1289" s="54" t="s">
        <v>9613</v>
      </c>
      <c r="C1289" s="54" t="s">
        <v>2114</v>
      </c>
      <c r="D1289" s="54" t="s">
        <v>426</v>
      </c>
      <c r="E1289" s="64">
        <v>2025</v>
      </c>
      <c r="F1289" s="663">
        <v>33905</v>
      </c>
      <c r="G1289" s="54" t="s">
        <v>6882</v>
      </c>
    </row>
    <row r="1290" spans="1:7" ht="15.75" x14ac:dyDescent="0.25">
      <c r="A1290" s="54" t="s">
        <v>42</v>
      </c>
      <c r="B1290" s="618" t="s">
        <v>7145</v>
      </c>
      <c r="C1290" s="54" t="s">
        <v>3739</v>
      </c>
      <c r="D1290" s="54" t="s">
        <v>43</v>
      </c>
      <c r="E1290" s="64">
        <v>2025</v>
      </c>
      <c r="F1290" s="681">
        <v>29440</v>
      </c>
      <c r="G1290" s="54" t="s">
        <v>135</v>
      </c>
    </row>
    <row r="1291" spans="1:7" ht="15.75" x14ac:dyDescent="0.25">
      <c r="A1291" s="619" t="s">
        <v>42</v>
      </c>
      <c r="B1291" s="619" t="s">
        <v>46</v>
      </c>
      <c r="C1291" s="619" t="s">
        <v>3721</v>
      </c>
      <c r="D1291" s="619" t="s">
        <v>4565</v>
      </c>
      <c r="E1291" s="64">
        <v>2025</v>
      </c>
      <c r="F1291" s="683">
        <v>46346</v>
      </c>
      <c r="G1291" s="619" t="s">
        <v>7275</v>
      </c>
    </row>
    <row r="1292" spans="1:7" ht="15.75" x14ac:dyDescent="0.25">
      <c r="A1292" s="619" t="s">
        <v>42</v>
      </c>
      <c r="B1292" s="619" t="s">
        <v>46</v>
      </c>
      <c r="C1292" s="619" t="s">
        <v>4532</v>
      </c>
      <c r="D1292" s="619" t="s">
        <v>4565</v>
      </c>
      <c r="E1292" s="64">
        <v>2025</v>
      </c>
      <c r="F1292" s="683">
        <v>55523</v>
      </c>
      <c r="G1292" s="619" t="s">
        <v>7275</v>
      </c>
    </row>
    <row r="1293" spans="1:7" ht="15.75" x14ac:dyDescent="0.25">
      <c r="A1293" s="619" t="s">
        <v>42</v>
      </c>
      <c r="B1293" s="619" t="s">
        <v>46</v>
      </c>
      <c r="C1293" s="619" t="s">
        <v>1980</v>
      </c>
      <c r="D1293" s="619" t="s">
        <v>4565</v>
      </c>
      <c r="E1293" s="631">
        <v>2025</v>
      </c>
      <c r="F1293" s="683">
        <v>46793</v>
      </c>
      <c r="G1293" s="619" t="s">
        <v>7275</v>
      </c>
    </row>
    <row r="1294" spans="1:7" ht="15.75" x14ac:dyDescent="0.25">
      <c r="A1294" s="619" t="s">
        <v>42</v>
      </c>
      <c r="B1294" s="619" t="s">
        <v>7713</v>
      </c>
      <c r="C1294" s="619" t="s">
        <v>2845</v>
      </c>
      <c r="D1294" s="619" t="s">
        <v>4565</v>
      </c>
      <c r="E1294" s="64">
        <v>2025</v>
      </c>
      <c r="F1294" s="683">
        <v>51506</v>
      </c>
      <c r="G1294" s="619" t="s">
        <v>7275</v>
      </c>
    </row>
    <row r="1295" spans="1:7" ht="15.75" x14ac:dyDescent="0.25">
      <c r="A1295" s="619" t="s">
        <v>42</v>
      </c>
      <c r="B1295" s="619" t="s">
        <v>7713</v>
      </c>
      <c r="C1295" s="619" t="s">
        <v>2845</v>
      </c>
      <c r="D1295" s="619" t="s">
        <v>4565</v>
      </c>
      <c r="E1295" s="64">
        <v>2025</v>
      </c>
      <c r="F1295" s="683">
        <v>56679</v>
      </c>
      <c r="G1295" s="619" t="s">
        <v>7275</v>
      </c>
    </row>
    <row r="1296" spans="1:7" ht="15.75" x14ac:dyDescent="0.25">
      <c r="A1296" s="618" t="s">
        <v>42</v>
      </c>
      <c r="B1296" s="618" t="s">
        <v>9727</v>
      </c>
      <c r="C1296" s="618" t="s">
        <v>1985</v>
      </c>
      <c r="D1296" s="618" t="s">
        <v>426</v>
      </c>
      <c r="E1296" s="64">
        <v>2025</v>
      </c>
      <c r="F1296" s="683">
        <v>53910</v>
      </c>
      <c r="G1296" s="618" t="s">
        <v>7317</v>
      </c>
    </row>
    <row r="1297" spans="1:7" ht="15.75" x14ac:dyDescent="0.25">
      <c r="A1297" s="618" t="s">
        <v>42</v>
      </c>
      <c r="B1297" s="618" t="s">
        <v>9728</v>
      </c>
      <c r="C1297" s="618" t="s">
        <v>3721</v>
      </c>
      <c r="D1297" s="618" t="s">
        <v>426</v>
      </c>
      <c r="E1297" s="64">
        <v>2025</v>
      </c>
      <c r="F1297" s="683">
        <v>56890</v>
      </c>
      <c r="G1297" s="618" t="s">
        <v>7317</v>
      </c>
    </row>
    <row r="1298" spans="1:7" ht="15.75" x14ac:dyDescent="0.25">
      <c r="A1298" s="618" t="s">
        <v>42</v>
      </c>
      <c r="B1298" s="618" t="s">
        <v>9729</v>
      </c>
      <c r="C1298" s="618" t="s">
        <v>3721</v>
      </c>
      <c r="D1298" s="618" t="s">
        <v>426</v>
      </c>
      <c r="E1298" s="64">
        <v>2025</v>
      </c>
      <c r="F1298" s="683">
        <v>60975</v>
      </c>
      <c r="G1298" s="618" t="s">
        <v>7317</v>
      </c>
    </row>
    <row r="1299" spans="1:7" ht="15.75" x14ac:dyDescent="0.25">
      <c r="A1299" s="618" t="s">
        <v>42</v>
      </c>
      <c r="B1299" s="618" t="s">
        <v>9730</v>
      </c>
      <c r="C1299" s="618" t="s">
        <v>1985</v>
      </c>
      <c r="D1299" s="618" t="s">
        <v>43</v>
      </c>
      <c r="E1299" s="631">
        <v>2025</v>
      </c>
      <c r="F1299" s="683">
        <v>47520</v>
      </c>
      <c r="G1299" s="618" t="s">
        <v>7317</v>
      </c>
    </row>
    <row r="1300" spans="1:7" ht="15.75" x14ac:dyDescent="0.25">
      <c r="A1300" s="618" t="s">
        <v>42</v>
      </c>
      <c r="B1300" s="618" t="s">
        <v>9730</v>
      </c>
      <c r="C1300" s="618" t="s">
        <v>1985</v>
      </c>
      <c r="D1300" s="618" t="s">
        <v>426</v>
      </c>
      <c r="E1300" s="64">
        <v>2025</v>
      </c>
      <c r="F1300" s="683">
        <v>49120</v>
      </c>
      <c r="G1300" s="618" t="s">
        <v>7317</v>
      </c>
    </row>
    <row r="1301" spans="1:7" ht="15.75" x14ac:dyDescent="0.25">
      <c r="A1301" s="619" t="s">
        <v>42</v>
      </c>
      <c r="B1301" s="619" t="s">
        <v>4900</v>
      </c>
      <c r="C1301" s="619" t="s">
        <v>3721</v>
      </c>
      <c r="D1301" s="619" t="s">
        <v>110</v>
      </c>
      <c r="E1301" s="631">
        <v>2025</v>
      </c>
      <c r="F1301" s="683">
        <v>41770</v>
      </c>
      <c r="G1301" s="619" t="s">
        <v>7317</v>
      </c>
    </row>
    <row r="1302" spans="1:7" ht="15.75" x14ac:dyDescent="0.25">
      <c r="A1302" s="619" t="s">
        <v>42</v>
      </c>
      <c r="B1302" s="619" t="s">
        <v>4900</v>
      </c>
      <c r="C1302" s="619" t="s">
        <v>3721</v>
      </c>
      <c r="D1302" s="619" t="s">
        <v>426</v>
      </c>
      <c r="E1302" s="64">
        <v>2025</v>
      </c>
      <c r="F1302" s="683">
        <v>43370</v>
      </c>
      <c r="G1302" s="619" t="s">
        <v>7317</v>
      </c>
    </row>
    <row r="1303" spans="1:7" ht="15.75" x14ac:dyDescent="0.25">
      <c r="A1303" s="619" t="s">
        <v>42</v>
      </c>
      <c r="B1303" s="619" t="s">
        <v>7489</v>
      </c>
      <c r="C1303" s="619" t="s">
        <v>1985</v>
      </c>
      <c r="D1303" s="619" t="s">
        <v>426</v>
      </c>
      <c r="E1303" s="64">
        <v>2025</v>
      </c>
      <c r="F1303" s="683">
        <v>45070</v>
      </c>
      <c r="G1303" s="619" t="s">
        <v>7317</v>
      </c>
    </row>
    <row r="1304" spans="1:7" ht="15.75" x14ac:dyDescent="0.25">
      <c r="A1304" s="619" t="s">
        <v>42</v>
      </c>
      <c r="B1304" s="619" t="s">
        <v>7489</v>
      </c>
      <c r="C1304" s="619" t="s">
        <v>1985</v>
      </c>
      <c r="D1304" s="619" t="s">
        <v>110</v>
      </c>
      <c r="E1304" s="64">
        <v>2025</v>
      </c>
      <c r="F1304" s="683">
        <v>43470</v>
      </c>
      <c r="G1304" s="619" t="s">
        <v>7317</v>
      </c>
    </row>
    <row r="1305" spans="1:7" ht="15.75" x14ac:dyDescent="0.25">
      <c r="A1305" s="619" t="s">
        <v>42</v>
      </c>
      <c r="B1305" s="619" t="s">
        <v>7711</v>
      </c>
      <c r="C1305" s="619" t="s">
        <v>1985</v>
      </c>
      <c r="D1305" s="619" t="s">
        <v>426</v>
      </c>
      <c r="E1305" s="631">
        <v>2025</v>
      </c>
      <c r="F1305" s="683">
        <v>46070</v>
      </c>
      <c r="G1305" s="619" t="s">
        <v>7317</v>
      </c>
    </row>
    <row r="1306" spans="1:7" ht="15.75" x14ac:dyDescent="0.25">
      <c r="A1306" s="619" t="s">
        <v>42</v>
      </c>
      <c r="B1306" s="619" t="s">
        <v>7711</v>
      </c>
      <c r="C1306" s="619" t="s">
        <v>1985</v>
      </c>
      <c r="D1306" s="619" t="s">
        <v>110</v>
      </c>
      <c r="E1306" s="64">
        <v>2025</v>
      </c>
      <c r="F1306" s="683">
        <v>44470</v>
      </c>
      <c r="G1306" s="619" t="s">
        <v>7317</v>
      </c>
    </row>
    <row r="1307" spans="1:7" ht="15.75" x14ac:dyDescent="0.25">
      <c r="A1307" s="619" t="s">
        <v>42</v>
      </c>
      <c r="B1307" s="619" t="s">
        <v>4905</v>
      </c>
      <c r="C1307" s="619" t="s">
        <v>3721</v>
      </c>
      <c r="D1307" s="619" t="s">
        <v>110</v>
      </c>
      <c r="E1307" s="64">
        <v>2025</v>
      </c>
      <c r="F1307" s="683">
        <v>49025</v>
      </c>
      <c r="G1307" s="619" t="s">
        <v>7317</v>
      </c>
    </row>
    <row r="1308" spans="1:7" ht="15.75" x14ac:dyDescent="0.25">
      <c r="A1308" s="619" t="s">
        <v>42</v>
      </c>
      <c r="B1308" s="619" t="s">
        <v>4905</v>
      </c>
      <c r="C1308" s="619" t="s">
        <v>3721</v>
      </c>
      <c r="D1308" s="619" t="s">
        <v>426</v>
      </c>
      <c r="E1308" s="64">
        <v>2025</v>
      </c>
      <c r="F1308" s="683">
        <v>50975</v>
      </c>
      <c r="G1308" s="619" t="s">
        <v>7317</v>
      </c>
    </row>
    <row r="1309" spans="1:7" ht="15.75" x14ac:dyDescent="0.25">
      <c r="A1309" s="619" t="s">
        <v>42</v>
      </c>
      <c r="B1309" s="619" t="s">
        <v>7492</v>
      </c>
      <c r="C1309" s="619" t="s">
        <v>1985</v>
      </c>
      <c r="D1309" s="619" t="s">
        <v>426</v>
      </c>
      <c r="E1309" s="631">
        <v>2025</v>
      </c>
      <c r="F1309" s="683">
        <v>52675</v>
      </c>
      <c r="G1309" s="619" t="s">
        <v>7317</v>
      </c>
    </row>
    <row r="1310" spans="1:7" ht="15.75" x14ac:dyDescent="0.25">
      <c r="A1310" s="619" t="s">
        <v>42</v>
      </c>
      <c r="B1310" s="619" t="s">
        <v>7492</v>
      </c>
      <c r="C1310" s="619" t="s">
        <v>1985</v>
      </c>
      <c r="D1310" s="619" t="s">
        <v>110</v>
      </c>
      <c r="E1310" s="64">
        <v>2025</v>
      </c>
      <c r="F1310" s="683">
        <v>50725</v>
      </c>
      <c r="G1310" s="619" t="s">
        <v>7317</v>
      </c>
    </row>
    <row r="1311" spans="1:7" ht="15.75" x14ac:dyDescent="0.25">
      <c r="A1311" s="619" t="s">
        <v>42</v>
      </c>
      <c r="B1311" s="619" t="s">
        <v>7712</v>
      </c>
      <c r="C1311" s="619" t="s">
        <v>3721</v>
      </c>
      <c r="D1311" s="619" t="s">
        <v>110</v>
      </c>
      <c r="E1311" s="631">
        <v>2025</v>
      </c>
      <c r="F1311" s="683">
        <v>52225</v>
      </c>
      <c r="G1311" s="619" t="s">
        <v>7317</v>
      </c>
    </row>
    <row r="1312" spans="1:7" ht="15.75" x14ac:dyDescent="0.25">
      <c r="A1312" s="619" t="s">
        <v>42</v>
      </c>
      <c r="B1312" s="619" t="s">
        <v>7712</v>
      </c>
      <c r="C1312" s="619" t="s">
        <v>3721</v>
      </c>
      <c r="D1312" s="619" t="s">
        <v>426</v>
      </c>
      <c r="E1312" s="64">
        <v>2025</v>
      </c>
      <c r="F1312" s="683">
        <v>54175</v>
      </c>
      <c r="G1312" s="619" t="s">
        <v>7317</v>
      </c>
    </row>
    <row r="1313" spans="1:7" ht="15.75" x14ac:dyDescent="0.25">
      <c r="A1313" s="619" t="s">
        <v>42</v>
      </c>
      <c r="B1313" s="619" t="s">
        <v>7493</v>
      </c>
      <c r="C1313" s="619" t="s">
        <v>1985</v>
      </c>
      <c r="D1313" s="619" t="s">
        <v>110</v>
      </c>
      <c r="E1313" s="64">
        <v>2025</v>
      </c>
      <c r="F1313" s="683">
        <v>53925</v>
      </c>
      <c r="G1313" s="619" t="s">
        <v>7317</v>
      </c>
    </row>
    <row r="1314" spans="1:7" ht="15.75" x14ac:dyDescent="0.25">
      <c r="A1314" s="619" t="s">
        <v>42</v>
      </c>
      <c r="B1314" s="619" t="s">
        <v>7493</v>
      </c>
      <c r="C1314" s="619" t="s">
        <v>1985</v>
      </c>
      <c r="D1314" s="619" t="s">
        <v>426</v>
      </c>
      <c r="E1314" s="64">
        <v>2025</v>
      </c>
      <c r="F1314" s="683">
        <v>55875</v>
      </c>
      <c r="G1314" s="619" t="s">
        <v>7317</v>
      </c>
    </row>
    <row r="1315" spans="1:7" ht="15.75" x14ac:dyDescent="0.25">
      <c r="A1315" s="619" t="s">
        <v>42</v>
      </c>
      <c r="B1315" s="619" t="s">
        <v>4903</v>
      </c>
      <c r="C1315" s="619" t="s">
        <v>3721</v>
      </c>
      <c r="D1315" s="619" t="s">
        <v>110</v>
      </c>
      <c r="E1315" s="64">
        <v>2025</v>
      </c>
      <c r="F1315" s="683">
        <v>44920</v>
      </c>
      <c r="G1315" s="619" t="s">
        <v>7317</v>
      </c>
    </row>
    <row r="1316" spans="1:7" ht="15.75" x14ac:dyDescent="0.25">
      <c r="A1316" s="619" t="s">
        <v>42</v>
      </c>
      <c r="B1316" s="619" t="s">
        <v>4903</v>
      </c>
      <c r="C1316" s="619" t="s">
        <v>3721</v>
      </c>
      <c r="D1316" s="619" t="s">
        <v>426</v>
      </c>
      <c r="E1316" s="631">
        <v>2025</v>
      </c>
      <c r="F1316" s="683">
        <v>46520</v>
      </c>
      <c r="G1316" s="619" t="s">
        <v>7317</v>
      </c>
    </row>
    <row r="1317" spans="1:7" ht="15.75" x14ac:dyDescent="0.25">
      <c r="A1317" s="619" t="s">
        <v>42</v>
      </c>
      <c r="B1317" s="619" t="s">
        <v>7490</v>
      </c>
      <c r="C1317" s="619" t="s">
        <v>1985</v>
      </c>
      <c r="D1317" s="619" t="s">
        <v>426</v>
      </c>
      <c r="E1317" s="64">
        <v>2025</v>
      </c>
      <c r="F1317" s="683">
        <v>48220</v>
      </c>
      <c r="G1317" s="619" t="s">
        <v>7317</v>
      </c>
    </row>
    <row r="1318" spans="1:7" ht="15.75" x14ac:dyDescent="0.25">
      <c r="A1318" s="619" t="s">
        <v>42</v>
      </c>
      <c r="B1318" s="619" t="s">
        <v>7490</v>
      </c>
      <c r="C1318" s="619" t="s">
        <v>1985</v>
      </c>
      <c r="D1318" s="619" t="s">
        <v>110</v>
      </c>
      <c r="E1318" s="64">
        <v>2025</v>
      </c>
      <c r="F1318" s="683">
        <v>46620</v>
      </c>
      <c r="G1318" s="619" t="s">
        <v>7317</v>
      </c>
    </row>
    <row r="1319" spans="1:7" ht="15.75" x14ac:dyDescent="0.25">
      <c r="A1319" s="619" t="s">
        <v>42</v>
      </c>
      <c r="B1319" s="619" t="s">
        <v>7710</v>
      </c>
      <c r="C1319" s="619" t="s">
        <v>1985</v>
      </c>
      <c r="D1319" s="619" t="s">
        <v>110</v>
      </c>
      <c r="E1319" s="631">
        <v>2025</v>
      </c>
      <c r="F1319" s="683">
        <v>47620</v>
      </c>
      <c r="G1319" s="619" t="s">
        <v>7317</v>
      </c>
    </row>
    <row r="1320" spans="1:7" ht="15.75" x14ac:dyDescent="0.25">
      <c r="A1320" s="619" t="s">
        <v>42</v>
      </c>
      <c r="B1320" s="619" t="s">
        <v>7710</v>
      </c>
      <c r="C1320" s="619" t="s">
        <v>1985</v>
      </c>
      <c r="D1320" s="619" t="s">
        <v>426</v>
      </c>
      <c r="E1320" s="64">
        <v>2025</v>
      </c>
      <c r="F1320" s="683">
        <v>49220</v>
      </c>
      <c r="G1320" s="619" t="s">
        <v>7317</v>
      </c>
    </row>
    <row r="1321" spans="1:7" ht="15.75" x14ac:dyDescent="0.25">
      <c r="A1321" s="619" t="s">
        <v>42</v>
      </c>
      <c r="B1321" s="619" t="s">
        <v>6844</v>
      </c>
      <c r="C1321" s="619" t="s">
        <v>3721</v>
      </c>
      <c r="D1321" s="619" t="s">
        <v>110</v>
      </c>
      <c r="E1321" s="64">
        <v>2025</v>
      </c>
      <c r="F1321" s="683">
        <v>46515</v>
      </c>
      <c r="G1321" s="619" t="s">
        <v>7317</v>
      </c>
    </row>
    <row r="1322" spans="1:7" ht="15.75" x14ac:dyDescent="0.25">
      <c r="A1322" s="619" t="s">
        <v>42</v>
      </c>
      <c r="B1322" s="619" t="s">
        <v>6844</v>
      </c>
      <c r="C1322" s="619" t="s">
        <v>3721</v>
      </c>
      <c r="D1322" s="619" t="s">
        <v>426</v>
      </c>
      <c r="E1322" s="64">
        <v>2025</v>
      </c>
      <c r="F1322" s="683">
        <v>48465</v>
      </c>
      <c r="G1322" s="619" t="s">
        <v>7317</v>
      </c>
    </row>
    <row r="1323" spans="1:7" ht="15.75" x14ac:dyDescent="0.25">
      <c r="A1323" s="618" t="s">
        <v>42</v>
      </c>
      <c r="B1323" s="618" t="s">
        <v>7138</v>
      </c>
      <c r="C1323" s="618" t="s">
        <v>3721</v>
      </c>
      <c r="D1323" s="618" t="s">
        <v>426</v>
      </c>
      <c r="E1323" s="64">
        <v>2025</v>
      </c>
      <c r="F1323" s="683">
        <v>30266</v>
      </c>
      <c r="G1323" s="618" t="s">
        <v>5993</v>
      </c>
    </row>
    <row r="1324" spans="1:7" ht="15.75" x14ac:dyDescent="0.25">
      <c r="A1324" s="619" t="s">
        <v>42</v>
      </c>
      <c r="B1324" s="619" t="s">
        <v>7719</v>
      </c>
      <c r="C1324" s="619" t="s">
        <v>2845</v>
      </c>
      <c r="D1324" s="619" t="s">
        <v>3252</v>
      </c>
      <c r="E1324" s="631">
        <v>2025</v>
      </c>
      <c r="F1324" s="683">
        <v>46016</v>
      </c>
      <c r="G1324" s="619" t="s">
        <v>7347</v>
      </c>
    </row>
    <row r="1325" spans="1:7" ht="15.75" x14ac:dyDescent="0.25">
      <c r="A1325" s="619" t="s">
        <v>42</v>
      </c>
      <c r="B1325" s="619" t="s">
        <v>7718</v>
      </c>
      <c r="C1325" s="619" t="s">
        <v>2845</v>
      </c>
      <c r="D1325" s="619" t="s">
        <v>3252</v>
      </c>
      <c r="E1325" s="64">
        <v>2025</v>
      </c>
      <c r="F1325" s="683">
        <v>46037</v>
      </c>
      <c r="G1325" s="619" t="s">
        <v>7347</v>
      </c>
    </row>
    <row r="1326" spans="1:7" ht="15.75" x14ac:dyDescent="0.25">
      <c r="A1326" s="619" t="s">
        <v>42</v>
      </c>
      <c r="B1326" s="619" t="s">
        <v>7723</v>
      </c>
      <c r="C1326" s="619" t="s">
        <v>1980</v>
      </c>
      <c r="D1326" s="619" t="s">
        <v>4695</v>
      </c>
      <c r="E1326" s="631">
        <v>2025</v>
      </c>
      <c r="F1326" s="683">
        <v>32308</v>
      </c>
      <c r="G1326" s="619" t="s">
        <v>7347</v>
      </c>
    </row>
    <row r="1327" spans="1:7" ht="15.75" x14ac:dyDescent="0.25">
      <c r="A1327" s="619" t="s">
        <v>42</v>
      </c>
      <c r="B1327" s="619" t="s">
        <v>7723</v>
      </c>
      <c r="C1327" s="619" t="s">
        <v>870</v>
      </c>
      <c r="D1327" s="619" t="s">
        <v>4695</v>
      </c>
      <c r="E1327" s="64">
        <v>2025</v>
      </c>
      <c r="F1327" s="683">
        <v>30223</v>
      </c>
      <c r="G1327" s="619" t="s">
        <v>7347</v>
      </c>
    </row>
    <row r="1328" spans="1:7" ht="15.75" x14ac:dyDescent="0.25">
      <c r="A1328" s="619" t="s">
        <v>42</v>
      </c>
      <c r="B1328" s="619" t="s">
        <v>7721</v>
      </c>
      <c r="C1328" s="619" t="s">
        <v>1980</v>
      </c>
      <c r="D1328" s="619" t="s">
        <v>3252</v>
      </c>
      <c r="E1328" s="64">
        <v>2025</v>
      </c>
      <c r="F1328" s="683">
        <v>39607</v>
      </c>
      <c r="G1328" s="619" t="s">
        <v>7347</v>
      </c>
    </row>
    <row r="1329" spans="1:7" ht="15.75" x14ac:dyDescent="0.25">
      <c r="A1329" s="619" t="s">
        <v>42</v>
      </c>
      <c r="B1329" s="619" t="s">
        <v>7724</v>
      </c>
      <c r="C1329" s="619" t="s">
        <v>4532</v>
      </c>
      <c r="D1329" s="619" t="s">
        <v>4695</v>
      </c>
      <c r="E1329" s="64">
        <v>2025</v>
      </c>
      <c r="F1329" s="683">
        <v>48408</v>
      </c>
      <c r="G1329" s="619" t="s">
        <v>7347</v>
      </c>
    </row>
    <row r="1330" spans="1:7" ht="15.75" x14ac:dyDescent="0.25">
      <c r="A1330" s="619" t="s">
        <v>42</v>
      </c>
      <c r="B1330" s="619" t="s">
        <v>7725</v>
      </c>
      <c r="C1330" s="619" t="s">
        <v>7726</v>
      </c>
      <c r="D1330" s="619" t="s">
        <v>3252</v>
      </c>
      <c r="E1330" s="64">
        <v>2025</v>
      </c>
      <c r="F1330" s="683">
        <v>45403</v>
      </c>
      <c r="G1330" s="619" t="s">
        <v>7347</v>
      </c>
    </row>
    <row r="1331" spans="1:7" ht="15.75" x14ac:dyDescent="0.25">
      <c r="A1331" s="619" t="s">
        <v>42</v>
      </c>
      <c r="B1331" s="619" t="s">
        <v>7725</v>
      </c>
      <c r="C1331" s="619" t="s">
        <v>870</v>
      </c>
      <c r="D1331" s="619" t="s">
        <v>3252</v>
      </c>
      <c r="E1331" s="64">
        <v>2025</v>
      </c>
      <c r="F1331" s="683">
        <v>43747</v>
      </c>
      <c r="G1331" s="619" t="s">
        <v>7347</v>
      </c>
    </row>
    <row r="1332" spans="1:7" ht="15.75" x14ac:dyDescent="0.25">
      <c r="A1332" s="619" t="s">
        <v>42</v>
      </c>
      <c r="B1332" s="619" t="s">
        <v>7722</v>
      </c>
      <c r="C1332" s="619" t="s">
        <v>1980</v>
      </c>
      <c r="D1332" s="619" t="s">
        <v>3252</v>
      </c>
      <c r="E1332" s="64">
        <v>2025</v>
      </c>
      <c r="F1332" s="683">
        <v>38165</v>
      </c>
      <c r="G1332" s="619" t="s">
        <v>7347</v>
      </c>
    </row>
    <row r="1333" spans="1:7" ht="15.75" x14ac:dyDescent="0.25">
      <c r="A1333" s="619" t="s">
        <v>42</v>
      </c>
      <c r="B1333" s="619" t="s">
        <v>7722</v>
      </c>
      <c r="C1333" s="619" t="s">
        <v>870</v>
      </c>
      <c r="D1333" s="619" t="s">
        <v>3252</v>
      </c>
      <c r="E1333" s="64">
        <v>2025</v>
      </c>
      <c r="F1333" s="683">
        <v>34485</v>
      </c>
      <c r="G1333" s="619" t="s">
        <v>7347</v>
      </c>
    </row>
    <row r="1334" spans="1:7" ht="15.75" x14ac:dyDescent="0.25">
      <c r="A1334" s="619" t="s">
        <v>42</v>
      </c>
      <c r="B1334" s="619" t="s">
        <v>7727</v>
      </c>
      <c r="C1334" s="619" t="s">
        <v>870</v>
      </c>
      <c r="D1334" s="619" t="s">
        <v>3252</v>
      </c>
      <c r="E1334" s="631">
        <v>2025</v>
      </c>
      <c r="F1334" s="683">
        <v>41815</v>
      </c>
      <c r="G1334" s="619" t="s">
        <v>7347</v>
      </c>
    </row>
    <row r="1335" spans="1:7" ht="15.75" x14ac:dyDescent="0.25">
      <c r="A1335" s="619" t="s">
        <v>42</v>
      </c>
      <c r="B1335" s="619" t="s">
        <v>7720</v>
      </c>
      <c r="C1335" s="619" t="s">
        <v>4532</v>
      </c>
      <c r="D1335" s="619" t="s">
        <v>44</v>
      </c>
      <c r="E1335" s="64">
        <v>2025</v>
      </c>
      <c r="F1335" s="683">
        <v>49635</v>
      </c>
      <c r="G1335" s="619" t="s">
        <v>7347</v>
      </c>
    </row>
    <row r="1336" spans="1:7" ht="15.75" x14ac:dyDescent="0.25">
      <c r="A1336" s="619" t="s">
        <v>42</v>
      </c>
      <c r="B1336" s="619" t="s">
        <v>7714</v>
      </c>
      <c r="C1336" s="619" t="s">
        <v>3721</v>
      </c>
      <c r="D1336" s="619" t="s">
        <v>438</v>
      </c>
      <c r="E1336" s="64">
        <v>2025</v>
      </c>
      <c r="F1336" s="683">
        <v>34215</v>
      </c>
      <c r="G1336" s="619" t="s">
        <v>7344</v>
      </c>
    </row>
    <row r="1337" spans="1:7" ht="15.75" x14ac:dyDescent="0.25">
      <c r="A1337" s="619" t="s">
        <v>42</v>
      </c>
      <c r="B1337" s="619" t="s">
        <v>7715</v>
      </c>
      <c r="C1337" s="619" t="s">
        <v>1980</v>
      </c>
      <c r="D1337" s="619" t="s">
        <v>438</v>
      </c>
      <c r="E1337" s="631">
        <v>2025</v>
      </c>
      <c r="F1337" s="683">
        <v>30975</v>
      </c>
      <c r="G1337" s="619" t="s">
        <v>7344</v>
      </c>
    </row>
    <row r="1338" spans="1:7" ht="15.75" x14ac:dyDescent="0.25">
      <c r="A1338" s="619" t="s">
        <v>42</v>
      </c>
      <c r="B1338" s="619" t="s">
        <v>7729</v>
      </c>
      <c r="C1338" s="619" t="s">
        <v>7726</v>
      </c>
      <c r="D1338" s="619" t="s">
        <v>43</v>
      </c>
      <c r="E1338" s="631">
        <v>2025</v>
      </c>
      <c r="F1338" s="683">
        <v>33780</v>
      </c>
      <c r="G1338" s="619" t="s">
        <v>7344</v>
      </c>
    </row>
    <row r="1339" spans="1:7" ht="15.75" x14ac:dyDescent="0.25">
      <c r="A1339" s="619" t="s">
        <v>42</v>
      </c>
      <c r="B1339" s="619" t="s">
        <v>7730</v>
      </c>
      <c r="C1339" s="619" t="s">
        <v>7726</v>
      </c>
      <c r="D1339" s="619" t="s">
        <v>43</v>
      </c>
      <c r="E1339" s="64">
        <v>2025</v>
      </c>
      <c r="F1339" s="683">
        <v>32461</v>
      </c>
      <c r="G1339" s="619" t="s">
        <v>7344</v>
      </c>
    </row>
    <row r="1340" spans="1:7" ht="15.75" x14ac:dyDescent="0.25">
      <c r="A1340" s="619" t="s">
        <v>42</v>
      </c>
      <c r="B1340" s="619" t="s">
        <v>7730</v>
      </c>
      <c r="C1340" s="619" t="s">
        <v>870</v>
      </c>
      <c r="D1340" s="619" t="s">
        <v>43</v>
      </c>
      <c r="E1340" s="64">
        <v>2025</v>
      </c>
      <c r="F1340" s="683">
        <v>31633</v>
      </c>
      <c r="G1340" s="619" t="s">
        <v>7344</v>
      </c>
    </row>
    <row r="1341" spans="1:7" ht="15.75" x14ac:dyDescent="0.25">
      <c r="A1341" s="619" t="s">
        <v>42</v>
      </c>
      <c r="B1341" s="619" t="s">
        <v>7728</v>
      </c>
      <c r="C1341" s="619" t="s">
        <v>1980</v>
      </c>
      <c r="D1341" s="619" t="s">
        <v>43</v>
      </c>
      <c r="E1341" s="64">
        <v>2025</v>
      </c>
      <c r="F1341" s="683">
        <v>29670</v>
      </c>
      <c r="G1341" s="619" t="s">
        <v>7344</v>
      </c>
    </row>
    <row r="1342" spans="1:7" ht="15.75" x14ac:dyDescent="0.25">
      <c r="A1342" s="619" t="s">
        <v>42</v>
      </c>
      <c r="B1342" s="619" t="s">
        <v>7717</v>
      </c>
      <c r="C1342" s="619" t="s">
        <v>4532</v>
      </c>
      <c r="D1342" s="619" t="s">
        <v>7512</v>
      </c>
      <c r="E1342" s="64">
        <v>2025</v>
      </c>
      <c r="F1342" s="683">
        <v>46535</v>
      </c>
      <c r="G1342" s="619" t="s">
        <v>7347</v>
      </c>
    </row>
    <row r="1343" spans="1:7" ht="15.75" x14ac:dyDescent="0.25">
      <c r="A1343" s="619" t="s">
        <v>42</v>
      </c>
      <c r="B1343" s="619" t="s">
        <v>7716</v>
      </c>
      <c r="C1343" s="619" t="s">
        <v>1980</v>
      </c>
      <c r="D1343" s="619" t="s">
        <v>438</v>
      </c>
      <c r="E1343" s="64">
        <v>2025</v>
      </c>
      <c r="F1343" s="683">
        <v>40230</v>
      </c>
      <c r="G1343" s="619" t="s">
        <v>7347</v>
      </c>
    </row>
    <row r="1344" spans="1:7" ht="15.75" x14ac:dyDescent="0.25">
      <c r="A1344" s="619" t="s">
        <v>42</v>
      </c>
      <c r="B1344" s="619" t="s">
        <v>7731</v>
      </c>
      <c r="C1344" s="619" t="s">
        <v>2114</v>
      </c>
      <c r="D1344" s="619" t="s">
        <v>7732</v>
      </c>
      <c r="E1344" s="64">
        <v>2025</v>
      </c>
      <c r="F1344" s="683">
        <v>33835</v>
      </c>
      <c r="G1344" s="619" t="s">
        <v>7733</v>
      </c>
    </row>
    <row r="1345" spans="1:7" ht="15.75" x14ac:dyDescent="0.25">
      <c r="A1345" s="619" t="s">
        <v>42</v>
      </c>
      <c r="B1345" s="619" t="s">
        <v>7735</v>
      </c>
      <c r="C1345" s="619" t="s">
        <v>7734</v>
      </c>
      <c r="D1345" s="619" t="s">
        <v>44</v>
      </c>
      <c r="E1345" s="64">
        <v>2025</v>
      </c>
      <c r="F1345" s="683">
        <v>86329</v>
      </c>
      <c r="G1345" s="619" t="s">
        <v>7275</v>
      </c>
    </row>
    <row r="1346" spans="1:7" ht="15.75" x14ac:dyDescent="0.25">
      <c r="A1346" s="619" t="s">
        <v>42</v>
      </c>
      <c r="B1346" s="619" t="s">
        <v>7523</v>
      </c>
      <c r="C1346" s="619" t="s">
        <v>7734</v>
      </c>
      <c r="D1346" s="619" t="s">
        <v>44</v>
      </c>
      <c r="E1346" s="64">
        <v>2025</v>
      </c>
      <c r="F1346" s="683">
        <v>86329</v>
      </c>
      <c r="G1346" s="619" t="s">
        <v>7275</v>
      </c>
    </row>
    <row r="1347" spans="1:7" ht="15.75" x14ac:dyDescent="0.25">
      <c r="A1347" s="619" t="s">
        <v>42</v>
      </c>
      <c r="B1347" s="619" t="s">
        <v>7523</v>
      </c>
      <c r="C1347" s="619" t="s">
        <v>7514</v>
      </c>
      <c r="D1347" s="619" t="s">
        <v>44</v>
      </c>
      <c r="E1347" s="64">
        <v>2025</v>
      </c>
      <c r="F1347" s="683">
        <v>67543</v>
      </c>
      <c r="G1347" s="619" t="s">
        <v>7275</v>
      </c>
    </row>
    <row r="1348" spans="1:7" ht="15.75" x14ac:dyDescent="0.25">
      <c r="A1348" s="619" t="s">
        <v>42</v>
      </c>
      <c r="B1348" s="619" t="s">
        <v>7522</v>
      </c>
      <c r="C1348" s="619" t="s">
        <v>7734</v>
      </c>
      <c r="D1348" s="619" t="s">
        <v>44</v>
      </c>
      <c r="E1348" s="64">
        <v>2025</v>
      </c>
      <c r="F1348" s="683">
        <v>92318</v>
      </c>
      <c r="G1348" s="619" t="s">
        <v>7275</v>
      </c>
    </row>
    <row r="1349" spans="1:7" ht="15.75" x14ac:dyDescent="0.25">
      <c r="A1349" s="619" t="s">
        <v>42</v>
      </c>
      <c r="B1349" s="619" t="s">
        <v>7522</v>
      </c>
      <c r="C1349" s="619" t="s">
        <v>7514</v>
      </c>
      <c r="D1349" s="619" t="s">
        <v>44</v>
      </c>
      <c r="E1349" s="64">
        <v>2025</v>
      </c>
      <c r="F1349" s="683">
        <v>75983</v>
      </c>
      <c r="G1349" s="619" t="s">
        <v>7275</v>
      </c>
    </row>
    <row r="1350" spans="1:7" ht="15.75" x14ac:dyDescent="0.25">
      <c r="A1350" s="619" t="s">
        <v>42</v>
      </c>
      <c r="B1350" s="619" t="s">
        <v>7744</v>
      </c>
      <c r="C1350" s="619" t="s">
        <v>4504</v>
      </c>
      <c r="D1350" s="619" t="s">
        <v>44</v>
      </c>
      <c r="E1350" s="64">
        <v>2025</v>
      </c>
      <c r="F1350" s="683">
        <v>65500</v>
      </c>
      <c r="G1350" s="619" t="s">
        <v>7375</v>
      </c>
    </row>
    <row r="1351" spans="1:7" ht="15.75" x14ac:dyDescent="0.25">
      <c r="A1351" s="619" t="s">
        <v>42</v>
      </c>
      <c r="B1351" s="619" t="s">
        <v>7744</v>
      </c>
      <c r="C1351" s="619" t="s">
        <v>2845</v>
      </c>
      <c r="D1351" s="619" t="s">
        <v>44</v>
      </c>
      <c r="E1351" s="64">
        <v>2025</v>
      </c>
      <c r="F1351" s="683">
        <v>61100</v>
      </c>
      <c r="G1351" s="619" t="s">
        <v>7375</v>
      </c>
    </row>
    <row r="1352" spans="1:7" ht="15.75" x14ac:dyDescent="0.25">
      <c r="A1352" s="619" t="s">
        <v>42</v>
      </c>
      <c r="B1352" s="619" t="s">
        <v>7738</v>
      </c>
      <c r="C1352" s="619" t="s">
        <v>7739</v>
      </c>
      <c r="D1352" s="619" t="s">
        <v>44</v>
      </c>
      <c r="E1352" s="631">
        <v>2025</v>
      </c>
      <c r="F1352" s="683">
        <v>71898</v>
      </c>
      <c r="G1352" s="619" t="s">
        <v>5997</v>
      </c>
    </row>
    <row r="1353" spans="1:7" ht="15.75" x14ac:dyDescent="0.25">
      <c r="A1353" s="619" t="s">
        <v>42</v>
      </c>
      <c r="B1353" s="619" t="s">
        <v>7736</v>
      </c>
      <c r="C1353" s="619" t="s">
        <v>7737</v>
      </c>
      <c r="D1353" s="619" t="s">
        <v>44</v>
      </c>
      <c r="E1353" s="64">
        <v>2025</v>
      </c>
      <c r="F1353" s="683">
        <v>74621</v>
      </c>
      <c r="G1353" s="619" t="s">
        <v>5997</v>
      </c>
    </row>
    <row r="1354" spans="1:7" ht="15.75" x14ac:dyDescent="0.25">
      <c r="A1354" s="619" t="s">
        <v>42</v>
      </c>
      <c r="B1354" s="619" t="s">
        <v>7518</v>
      </c>
      <c r="C1354" s="619" t="s">
        <v>7743</v>
      </c>
      <c r="D1354" s="625" t="s">
        <v>3252</v>
      </c>
      <c r="E1354" s="631">
        <v>2025</v>
      </c>
      <c r="F1354" s="683">
        <v>75000</v>
      </c>
      <c r="G1354" s="619" t="s">
        <v>5997</v>
      </c>
    </row>
    <row r="1355" spans="1:7" ht="15.75" x14ac:dyDescent="0.25">
      <c r="A1355" s="619" t="s">
        <v>42</v>
      </c>
      <c r="B1355" s="619" t="s">
        <v>7511</v>
      </c>
      <c r="C1355" s="619" t="s">
        <v>7740</v>
      </c>
      <c r="D1355" s="619" t="s">
        <v>44</v>
      </c>
      <c r="E1355" s="64">
        <v>2025</v>
      </c>
      <c r="F1355" s="683">
        <v>65092</v>
      </c>
      <c r="G1355" s="619" t="s">
        <v>5997</v>
      </c>
    </row>
    <row r="1356" spans="1:7" ht="15.75" x14ac:dyDescent="0.25">
      <c r="A1356" s="619" t="s">
        <v>42</v>
      </c>
      <c r="B1356" s="619" t="s">
        <v>7511</v>
      </c>
      <c r="C1356" s="619" t="s">
        <v>7743</v>
      </c>
      <c r="D1356" s="625" t="s">
        <v>3252</v>
      </c>
      <c r="E1356" s="64">
        <v>2025</v>
      </c>
      <c r="F1356" s="683">
        <v>82490</v>
      </c>
      <c r="G1356" s="619" t="s">
        <v>5997</v>
      </c>
    </row>
    <row r="1357" spans="1:7" ht="15.75" x14ac:dyDescent="0.25">
      <c r="A1357" s="619" t="s">
        <v>42</v>
      </c>
      <c r="B1357" s="619" t="s">
        <v>7516</v>
      </c>
      <c r="C1357" s="619" t="s">
        <v>7740</v>
      </c>
      <c r="D1357" s="619" t="s">
        <v>44</v>
      </c>
      <c r="E1357" s="64">
        <v>2025</v>
      </c>
      <c r="F1357" s="683">
        <v>62369</v>
      </c>
      <c r="G1357" s="619" t="s">
        <v>5997</v>
      </c>
    </row>
    <row r="1358" spans="1:7" ht="15.75" x14ac:dyDescent="0.25">
      <c r="A1358" s="619" t="s">
        <v>42</v>
      </c>
      <c r="B1358" s="619" t="s">
        <v>7741</v>
      </c>
      <c r="C1358" s="619" t="s">
        <v>7742</v>
      </c>
      <c r="D1358" s="619" t="s">
        <v>44</v>
      </c>
      <c r="E1358" s="64">
        <v>2025</v>
      </c>
      <c r="F1358" s="683">
        <v>56924</v>
      </c>
      <c r="G1358" s="619" t="s">
        <v>5997</v>
      </c>
    </row>
    <row r="1359" spans="1:7" ht="15.75" x14ac:dyDescent="0.25">
      <c r="A1359" s="619" t="s">
        <v>42</v>
      </c>
      <c r="B1359" s="619" t="s">
        <v>7521</v>
      </c>
      <c r="C1359" s="619" t="s">
        <v>7734</v>
      </c>
      <c r="D1359" s="619" t="s">
        <v>44</v>
      </c>
      <c r="E1359" s="631">
        <v>2025</v>
      </c>
      <c r="F1359" s="683">
        <v>105386</v>
      </c>
      <c r="G1359" s="619" t="s">
        <v>7275</v>
      </c>
    </row>
    <row r="1360" spans="1:7" ht="15.75" x14ac:dyDescent="0.25">
      <c r="A1360" s="619" t="s">
        <v>42</v>
      </c>
      <c r="B1360" s="619" t="s">
        <v>7521</v>
      </c>
      <c r="C1360" s="619" t="s">
        <v>7514</v>
      </c>
      <c r="D1360" s="619" t="s">
        <v>44</v>
      </c>
      <c r="E1360" s="631">
        <v>2025</v>
      </c>
      <c r="F1360" s="683">
        <v>86600</v>
      </c>
      <c r="G1360" s="619" t="s">
        <v>7275</v>
      </c>
    </row>
    <row r="1361" spans="1:7" ht="15.75" x14ac:dyDescent="0.25">
      <c r="A1361" s="618" t="s">
        <v>42</v>
      </c>
      <c r="B1361" s="618" t="s">
        <v>7249</v>
      </c>
      <c r="C1361" s="618" t="s">
        <v>3739</v>
      </c>
      <c r="D1361" s="618" t="s">
        <v>43</v>
      </c>
      <c r="E1361" s="64">
        <v>2025</v>
      </c>
      <c r="F1361" s="683">
        <v>21971</v>
      </c>
      <c r="G1361" s="618" t="s">
        <v>2033</v>
      </c>
    </row>
    <row r="1362" spans="1:7" ht="15.75" x14ac:dyDescent="0.25">
      <c r="A1362" s="620" t="s">
        <v>42</v>
      </c>
      <c r="B1362" s="620" t="s">
        <v>8469</v>
      </c>
      <c r="C1362" s="620" t="s">
        <v>7808</v>
      </c>
      <c r="D1362" s="620" t="s">
        <v>110</v>
      </c>
      <c r="E1362" s="631">
        <v>2025</v>
      </c>
      <c r="F1362" s="683">
        <v>30450</v>
      </c>
      <c r="G1362" s="621" t="s">
        <v>7748</v>
      </c>
    </row>
    <row r="1363" spans="1:7" ht="15.75" x14ac:dyDescent="0.25">
      <c r="A1363" s="620" t="s">
        <v>42</v>
      </c>
      <c r="B1363" s="620" t="s">
        <v>8469</v>
      </c>
      <c r="C1363" s="620" t="s">
        <v>7808</v>
      </c>
      <c r="D1363" s="620" t="s">
        <v>426</v>
      </c>
      <c r="E1363" s="64">
        <v>2025</v>
      </c>
      <c r="F1363" s="683">
        <v>31850</v>
      </c>
      <c r="G1363" s="621" t="s">
        <v>7748</v>
      </c>
    </row>
    <row r="1364" spans="1:7" ht="15.75" x14ac:dyDescent="0.25">
      <c r="A1364" s="620" t="s">
        <v>42</v>
      </c>
      <c r="B1364" s="620" t="s">
        <v>8187</v>
      </c>
      <c r="C1364" s="620" t="s">
        <v>7808</v>
      </c>
      <c r="D1364" s="620" t="s">
        <v>110</v>
      </c>
      <c r="E1364" s="631">
        <v>2025</v>
      </c>
      <c r="F1364" s="683">
        <v>37465</v>
      </c>
      <c r="G1364" s="621" t="s">
        <v>7748</v>
      </c>
    </row>
    <row r="1365" spans="1:7" ht="15.75" x14ac:dyDescent="0.25">
      <c r="A1365" s="620" t="s">
        <v>42</v>
      </c>
      <c r="B1365" s="620" t="s">
        <v>8187</v>
      </c>
      <c r="C1365" s="620" t="s">
        <v>7808</v>
      </c>
      <c r="D1365" s="620" t="s">
        <v>426</v>
      </c>
      <c r="E1365" s="64">
        <v>2025</v>
      </c>
      <c r="F1365" s="683">
        <v>38865</v>
      </c>
      <c r="G1365" s="621" t="s">
        <v>7748</v>
      </c>
    </row>
    <row r="1366" spans="1:7" ht="15.75" x14ac:dyDescent="0.25">
      <c r="A1366" s="620" t="s">
        <v>42</v>
      </c>
      <c r="B1366" s="620" t="s">
        <v>8471</v>
      </c>
      <c r="C1366" s="620" t="s">
        <v>4060</v>
      </c>
      <c r="D1366" s="620" t="s">
        <v>110</v>
      </c>
      <c r="E1366" s="64">
        <v>2025</v>
      </c>
      <c r="F1366" s="683">
        <v>35475</v>
      </c>
      <c r="G1366" s="621" t="s">
        <v>7748</v>
      </c>
    </row>
    <row r="1367" spans="1:7" ht="15.75" x14ac:dyDescent="0.25">
      <c r="A1367" s="620" t="s">
        <v>42</v>
      </c>
      <c r="B1367" s="620" t="s">
        <v>8472</v>
      </c>
      <c r="C1367" s="620" t="s">
        <v>4060</v>
      </c>
      <c r="D1367" s="620" t="s">
        <v>110</v>
      </c>
      <c r="E1367" s="64">
        <v>2025</v>
      </c>
      <c r="F1367" s="683">
        <v>38725</v>
      </c>
      <c r="G1367" s="621" t="s">
        <v>7748</v>
      </c>
    </row>
    <row r="1368" spans="1:7" ht="15.75" x14ac:dyDescent="0.25">
      <c r="A1368" s="620" t="s">
        <v>42</v>
      </c>
      <c r="B1368" s="620" t="s">
        <v>8190</v>
      </c>
      <c r="C1368" s="620" t="s">
        <v>4060</v>
      </c>
      <c r="D1368" s="620" t="s">
        <v>110</v>
      </c>
      <c r="E1368" s="631">
        <v>2025</v>
      </c>
      <c r="F1368" s="683">
        <v>42170</v>
      </c>
      <c r="G1368" s="621" t="s">
        <v>7748</v>
      </c>
    </row>
    <row r="1369" spans="1:7" ht="15.75" x14ac:dyDescent="0.25">
      <c r="A1369" s="620" t="s">
        <v>42</v>
      </c>
      <c r="B1369" s="620" t="s">
        <v>8470</v>
      </c>
      <c r="C1369" s="620" t="s">
        <v>7808</v>
      </c>
      <c r="D1369" s="620" t="s">
        <v>110</v>
      </c>
      <c r="E1369" s="64">
        <v>2025</v>
      </c>
      <c r="F1369" s="683">
        <v>33895</v>
      </c>
      <c r="G1369" s="621" t="s">
        <v>7748</v>
      </c>
    </row>
    <row r="1370" spans="1:7" ht="15.75" x14ac:dyDescent="0.25">
      <c r="A1370" s="620" t="s">
        <v>42</v>
      </c>
      <c r="B1370" s="620" t="s">
        <v>8470</v>
      </c>
      <c r="C1370" s="620" t="s">
        <v>7808</v>
      </c>
      <c r="D1370" s="620" t="s">
        <v>426</v>
      </c>
      <c r="E1370" s="64">
        <v>2025</v>
      </c>
      <c r="F1370" s="683">
        <v>35295</v>
      </c>
      <c r="G1370" s="621" t="s">
        <v>7748</v>
      </c>
    </row>
    <row r="1371" spans="1:7" ht="15.75" x14ac:dyDescent="0.25">
      <c r="A1371" s="620" t="s">
        <v>42</v>
      </c>
      <c r="B1371" s="620" t="s">
        <v>8193</v>
      </c>
      <c r="C1371" s="620" t="s">
        <v>3782</v>
      </c>
      <c r="D1371" s="620" t="s">
        <v>426</v>
      </c>
      <c r="E1371" s="64">
        <v>2025</v>
      </c>
      <c r="F1371" s="683">
        <v>37370</v>
      </c>
      <c r="G1371" s="621" t="s">
        <v>7757</v>
      </c>
    </row>
    <row r="1372" spans="1:7" ht="15.75" x14ac:dyDescent="0.25">
      <c r="A1372" s="620" t="s">
        <v>42</v>
      </c>
      <c r="B1372" s="620" t="s">
        <v>8196</v>
      </c>
      <c r="C1372" s="620" t="s">
        <v>8212</v>
      </c>
      <c r="D1372" s="620" t="s">
        <v>426</v>
      </c>
      <c r="E1372" s="64">
        <v>2025</v>
      </c>
      <c r="F1372" s="683">
        <v>34225</v>
      </c>
      <c r="G1372" s="621" t="s">
        <v>7757</v>
      </c>
    </row>
    <row r="1373" spans="1:7" ht="15.75" x14ac:dyDescent="0.25">
      <c r="A1373" s="620" t="s">
        <v>42</v>
      </c>
      <c r="B1373" s="620" t="s">
        <v>8202</v>
      </c>
      <c r="C1373" s="620" t="s">
        <v>8212</v>
      </c>
      <c r="D1373" s="620" t="s">
        <v>426</v>
      </c>
      <c r="E1373" s="64">
        <v>2025</v>
      </c>
      <c r="F1373" s="683">
        <v>42530</v>
      </c>
      <c r="G1373" s="621" t="s">
        <v>7757</v>
      </c>
    </row>
    <row r="1374" spans="1:7" ht="15.75" x14ac:dyDescent="0.25">
      <c r="A1374" s="620" t="s">
        <v>42</v>
      </c>
      <c r="B1374" s="620" t="s">
        <v>8198</v>
      </c>
      <c r="C1374" s="620" t="s">
        <v>8212</v>
      </c>
      <c r="D1374" s="620" t="s">
        <v>426</v>
      </c>
      <c r="E1374" s="64">
        <v>2025</v>
      </c>
      <c r="F1374" s="683">
        <v>36920</v>
      </c>
      <c r="G1374" s="621" t="s">
        <v>7757</v>
      </c>
    </row>
    <row r="1375" spans="1:7" ht="15.75" x14ac:dyDescent="0.25">
      <c r="A1375" s="620" t="s">
        <v>42</v>
      </c>
      <c r="B1375" s="620" t="s">
        <v>8199</v>
      </c>
      <c r="C1375" s="620" t="s">
        <v>8212</v>
      </c>
      <c r="D1375" s="620" t="s">
        <v>426</v>
      </c>
      <c r="E1375" s="64">
        <v>2025</v>
      </c>
      <c r="F1375" s="683">
        <v>37445</v>
      </c>
      <c r="G1375" s="621" t="s">
        <v>7757</v>
      </c>
    </row>
    <row r="1376" spans="1:7" ht="15.75" x14ac:dyDescent="0.25">
      <c r="A1376" s="620" t="s">
        <v>42</v>
      </c>
      <c r="B1376" s="620" t="s">
        <v>8476</v>
      </c>
      <c r="C1376" s="620" t="s">
        <v>8212</v>
      </c>
      <c r="D1376" s="620" t="s">
        <v>426</v>
      </c>
      <c r="E1376" s="631">
        <v>2025</v>
      </c>
      <c r="F1376" s="683">
        <v>35735</v>
      </c>
      <c r="G1376" s="621" t="s">
        <v>7757</v>
      </c>
    </row>
    <row r="1377" spans="1:7" ht="15.75" x14ac:dyDescent="0.25">
      <c r="A1377" s="620" t="s">
        <v>42</v>
      </c>
      <c r="B1377" s="620" t="s">
        <v>8200</v>
      </c>
      <c r="C1377" s="620" t="s">
        <v>8212</v>
      </c>
      <c r="D1377" s="620" t="s">
        <v>426</v>
      </c>
      <c r="E1377" s="64">
        <v>2025</v>
      </c>
      <c r="F1377" s="683">
        <v>38625</v>
      </c>
      <c r="G1377" s="621" t="s">
        <v>7757</v>
      </c>
    </row>
    <row r="1378" spans="1:7" ht="15.75" x14ac:dyDescent="0.25">
      <c r="A1378" s="620" t="s">
        <v>42</v>
      </c>
      <c r="B1378" s="620" t="s">
        <v>8201</v>
      </c>
      <c r="C1378" s="620" t="s">
        <v>8212</v>
      </c>
      <c r="D1378" s="620" t="s">
        <v>426</v>
      </c>
      <c r="E1378" s="631">
        <v>2025</v>
      </c>
      <c r="F1378" s="683">
        <v>39885</v>
      </c>
      <c r="G1378" s="621" t="s">
        <v>7757</v>
      </c>
    </row>
    <row r="1379" spans="1:7" ht="15.75" x14ac:dyDescent="0.25">
      <c r="A1379" s="620" t="s">
        <v>42</v>
      </c>
      <c r="B1379" s="620" t="s">
        <v>8473</v>
      </c>
      <c r="C1379" s="620" t="s">
        <v>3782</v>
      </c>
      <c r="D1379" s="620" t="s">
        <v>110</v>
      </c>
      <c r="E1379" s="64">
        <v>2025</v>
      </c>
      <c r="F1379" s="683">
        <v>31175</v>
      </c>
      <c r="G1379" s="621" t="s">
        <v>7757</v>
      </c>
    </row>
    <row r="1380" spans="1:7" ht="15.75" x14ac:dyDescent="0.25">
      <c r="A1380" s="620" t="s">
        <v>42</v>
      </c>
      <c r="B1380" s="620" t="s">
        <v>8473</v>
      </c>
      <c r="C1380" s="620" t="s">
        <v>3782</v>
      </c>
      <c r="D1380" s="620" t="s">
        <v>5124</v>
      </c>
      <c r="E1380" s="64">
        <v>2025</v>
      </c>
      <c r="F1380" s="683">
        <v>32575</v>
      </c>
      <c r="G1380" s="621" t="s">
        <v>7757</v>
      </c>
    </row>
    <row r="1381" spans="1:7" ht="15.75" x14ac:dyDescent="0.25">
      <c r="A1381" s="620" t="s">
        <v>42</v>
      </c>
      <c r="B1381" s="620" t="s">
        <v>8475</v>
      </c>
      <c r="C1381" s="620" t="s">
        <v>3782</v>
      </c>
      <c r="D1381" s="620" t="s">
        <v>110</v>
      </c>
      <c r="E1381" s="631">
        <v>2025</v>
      </c>
      <c r="F1381" s="683">
        <v>39480</v>
      </c>
      <c r="G1381" s="621" t="s">
        <v>7757</v>
      </c>
    </row>
    <row r="1382" spans="1:7" ht="15.75" x14ac:dyDescent="0.25">
      <c r="A1382" s="620" t="s">
        <v>42</v>
      </c>
      <c r="B1382" s="620" t="s">
        <v>8475</v>
      </c>
      <c r="C1382" s="620" t="s">
        <v>3782</v>
      </c>
      <c r="D1382" s="620" t="s">
        <v>426</v>
      </c>
      <c r="E1382" s="64">
        <v>2025</v>
      </c>
      <c r="F1382" s="683">
        <v>40880</v>
      </c>
      <c r="G1382" s="621" t="s">
        <v>7757</v>
      </c>
    </row>
    <row r="1383" spans="1:7" ht="15.75" x14ac:dyDescent="0.25">
      <c r="A1383" s="620" t="s">
        <v>42</v>
      </c>
      <c r="B1383" s="620" t="s">
        <v>8477</v>
      </c>
      <c r="C1383" s="620" t="s">
        <v>8212</v>
      </c>
      <c r="D1383" s="620" t="s">
        <v>426</v>
      </c>
      <c r="E1383" s="64">
        <v>2025</v>
      </c>
      <c r="F1383" s="683">
        <v>46190</v>
      </c>
      <c r="G1383" s="620" t="s">
        <v>7757</v>
      </c>
    </row>
    <row r="1384" spans="1:7" ht="15.75" x14ac:dyDescent="0.25">
      <c r="A1384" s="620" t="s">
        <v>42</v>
      </c>
      <c r="B1384" s="620" t="s">
        <v>8478</v>
      </c>
      <c r="C1384" s="620" t="s">
        <v>8212</v>
      </c>
      <c r="D1384" s="620" t="s">
        <v>426</v>
      </c>
      <c r="E1384" s="64">
        <v>2025</v>
      </c>
      <c r="F1384" s="683">
        <v>50060</v>
      </c>
      <c r="G1384" s="620" t="s">
        <v>7757</v>
      </c>
    </row>
    <row r="1385" spans="1:7" ht="15.75" x14ac:dyDescent="0.25">
      <c r="A1385" s="620" t="s">
        <v>42</v>
      </c>
      <c r="B1385" s="620" t="s">
        <v>8195</v>
      </c>
      <c r="C1385" s="620" t="s">
        <v>3782</v>
      </c>
      <c r="D1385" s="620" t="s">
        <v>426</v>
      </c>
      <c r="E1385" s="64">
        <v>2025</v>
      </c>
      <c r="F1385" s="683">
        <v>40795</v>
      </c>
      <c r="G1385" s="621" t="s">
        <v>7757</v>
      </c>
    </row>
    <row r="1386" spans="1:7" ht="15.75" x14ac:dyDescent="0.25">
      <c r="A1386" s="620" t="s">
        <v>42</v>
      </c>
      <c r="B1386" s="620" t="s">
        <v>8474</v>
      </c>
      <c r="C1386" s="620" t="s">
        <v>3782</v>
      </c>
      <c r="D1386" s="620" t="s">
        <v>110</v>
      </c>
      <c r="E1386" s="64">
        <v>2025</v>
      </c>
      <c r="F1386" s="683">
        <v>32685</v>
      </c>
      <c r="G1386" s="621" t="s">
        <v>7757</v>
      </c>
    </row>
    <row r="1387" spans="1:7" ht="15.75" x14ac:dyDescent="0.25">
      <c r="A1387" s="620" t="s">
        <v>42</v>
      </c>
      <c r="B1387" s="620" t="s">
        <v>8474</v>
      </c>
      <c r="C1387" s="620" t="s">
        <v>3782</v>
      </c>
      <c r="D1387" s="620" t="s">
        <v>426</v>
      </c>
      <c r="E1387" s="631">
        <v>2025</v>
      </c>
      <c r="F1387" s="683">
        <v>34085</v>
      </c>
      <c r="G1387" s="621" t="s">
        <v>7757</v>
      </c>
    </row>
    <row r="1388" spans="1:7" ht="15.75" x14ac:dyDescent="0.25">
      <c r="A1388" s="620" t="s">
        <v>42</v>
      </c>
      <c r="B1388" s="620" t="s">
        <v>8192</v>
      </c>
      <c r="C1388" s="620" t="s">
        <v>3782</v>
      </c>
      <c r="D1388" s="620" t="s">
        <v>110</v>
      </c>
      <c r="E1388" s="64">
        <v>2025</v>
      </c>
      <c r="F1388" s="683">
        <v>35575</v>
      </c>
      <c r="G1388" s="621" t="s">
        <v>7757</v>
      </c>
    </row>
    <row r="1389" spans="1:7" ht="15.75" x14ac:dyDescent="0.25">
      <c r="A1389" s="620" t="s">
        <v>42</v>
      </c>
      <c r="B1389" s="620" t="s">
        <v>8192</v>
      </c>
      <c r="C1389" s="620" t="s">
        <v>3782</v>
      </c>
      <c r="D1389" s="620" t="s">
        <v>426</v>
      </c>
      <c r="E1389" s="64">
        <v>2025</v>
      </c>
      <c r="F1389" s="683">
        <v>36975</v>
      </c>
      <c r="G1389" s="621" t="s">
        <v>7757</v>
      </c>
    </row>
    <row r="1390" spans="1:7" ht="15.75" x14ac:dyDescent="0.25">
      <c r="A1390" s="620" t="s">
        <v>42</v>
      </c>
      <c r="B1390" s="620" t="s">
        <v>8209</v>
      </c>
      <c r="C1390" s="620" t="s">
        <v>8245</v>
      </c>
      <c r="D1390" s="620" t="s">
        <v>438</v>
      </c>
      <c r="E1390" s="64">
        <v>2025</v>
      </c>
      <c r="F1390" s="683">
        <v>80765</v>
      </c>
      <c r="G1390" s="620" t="s">
        <v>7757</v>
      </c>
    </row>
    <row r="1391" spans="1:7" ht="15.75" x14ac:dyDescent="0.25">
      <c r="A1391" s="620" t="s">
        <v>42</v>
      </c>
      <c r="B1391" s="620" t="s">
        <v>8209</v>
      </c>
      <c r="C1391" s="620" t="s">
        <v>8245</v>
      </c>
      <c r="D1391" s="620" t="s">
        <v>44</v>
      </c>
      <c r="E1391" s="64">
        <v>2025</v>
      </c>
      <c r="F1391" s="683">
        <v>83765</v>
      </c>
      <c r="G1391" s="620" t="s">
        <v>7757</v>
      </c>
    </row>
    <row r="1392" spans="1:7" ht="15.75" x14ac:dyDescent="0.25">
      <c r="A1392" s="620" t="s">
        <v>42</v>
      </c>
      <c r="B1392" s="620" t="s">
        <v>8207</v>
      </c>
      <c r="C1392" s="620" t="s">
        <v>8245</v>
      </c>
      <c r="D1392" s="620" t="s">
        <v>438</v>
      </c>
      <c r="E1392" s="64">
        <v>2025</v>
      </c>
      <c r="F1392" s="683">
        <v>70175</v>
      </c>
      <c r="G1392" s="620" t="s">
        <v>7757</v>
      </c>
    </row>
    <row r="1393" spans="1:7" ht="15.75" x14ac:dyDescent="0.25">
      <c r="A1393" s="620" t="s">
        <v>42</v>
      </c>
      <c r="B1393" s="620" t="s">
        <v>8207</v>
      </c>
      <c r="C1393" s="620" t="s">
        <v>8245</v>
      </c>
      <c r="D1393" s="620" t="s">
        <v>44</v>
      </c>
      <c r="E1393" s="64">
        <v>2025</v>
      </c>
      <c r="F1393" s="683">
        <v>73175</v>
      </c>
      <c r="G1393" s="620" t="s">
        <v>7757</v>
      </c>
    </row>
    <row r="1394" spans="1:7" ht="15.75" x14ac:dyDescent="0.25">
      <c r="A1394" s="620" t="s">
        <v>42</v>
      </c>
      <c r="B1394" s="620" t="s">
        <v>8208</v>
      </c>
      <c r="C1394" s="620" t="s">
        <v>8245</v>
      </c>
      <c r="D1394" s="620" t="s">
        <v>438</v>
      </c>
      <c r="E1394" s="631">
        <v>2025</v>
      </c>
      <c r="F1394" s="683">
        <v>76365</v>
      </c>
      <c r="G1394" s="620" t="s">
        <v>7757</v>
      </c>
    </row>
    <row r="1395" spans="1:7" ht="15.75" x14ac:dyDescent="0.25">
      <c r="A1395" s="620" t="s">
        <v>42</v>
      </c>
      <c r="B1395" s="620" t="s">
        <v>8208</v>
      </c>
      <c r="C1395" s="620" t="s">
        <v>8245</v>
      </c>
      <c r="D1395" s="620" t="s">
        <v>44</v>
      </c>
      <c r="E1395" s="64">
        <v>2025</v>
      </c>
      <c r="F1395" s="683">
        <v>79365</v>
      </c>
      <c r="G1395" s="620" t="s">
        <v>7757</v>
      </c>
    </row>
    <row r="1396" spans="1:7" ht="15.75" x14ac:dyDescent="0.25">
      <c r="A1396" s="620" t="s">
        <v>42</v>
      </c>
      <c r="B1396" s="620" t="s">
        <v>8205</v>
      </c>
      <c r="C1396" s="620" t="s">
        <v>8245</v>
      </c>
      <c r="D1396" s="620" t="s">
        <v>438</v>
      </c>
      <c r="E1396" s="631">
        <v>2025</v>
      </c>
      <c r="F1396" s="683">
        <v>63775</v>
      </c>
      <c r="G1396" s="620" t="s">
        <v>7757</v>
      </c>
    </row>
    <row r="1397" spans="1:7" ht="15.75" x14ac:dyDescent="0.25">
      <c r="A1397" s="620" t="s">
        <v>42</v>
      </c>
      <c r="B1397" s="620" t="s">
        <v>8205</v>
      </c>
      <c r="C1397" s="620" t="s">
        <v>8245</v>
      </c>
      <c r="D1397" s="620" t="s">
        <v>44</v>
      </c>
      <c r="E1397" s="64">
        <v>2025</v>
      </c>
      <c r="F1397" s="683">
        <v>66775</v>
      </c>
      <c r="G1397" s="620" t="s">
        <v>7757</v>
      </c>
    </row>
    <row r="1398" spans="1:7" ht="15.75" x14ac:dyDescent="0.25">
      <c r="A1398" s="620" t="s">
        <v>42</v>
      </c>
      <c r="B1398" s="620" t="s">
        <v>8210</v>
      </c>
      <c r="C1398" s="620" t="s">
        <v>8245</v>
      </c>
      <c r="D1398" s="620" t="s">
        <v>44</v>
      </c>
      <c r="E1398" s="631">
        <v>2025</v>
      </c>
      <c r="F1398" s="683">
        <v>81610</v>
      </c>
      <c r="G1398" s="620" t="s">
        <v>7757</v>
      </c>
    </row>
    <row r="1399" spans="1:7" ht="15.75" x14ac:dyDescent="0.25">
      <c r="A1399" s="620" t="s">
        <v>42</v>
      </c>
      <c r="B1399" s="620" t="s">
        <v>8211</v>
      </c>
      <c r="C1399" s="620" t="s">
        <v>8212</v>
      </c>
      <c r="D1399" s="620" t="s">
        <v>110</v>
      </c>
      <c r="E1399" s="64">
        <v>2025</v>
      </c>
      <c r="F1399" s="683">
        <v>40185</v>
      </c>
      <c r="G1399" s="620" t="s">
        <v>7883</v>
      </c>
    </row>
    <row r="1400" spans="1:7" ht="15.75" x14ac:dyDescent="0.25">
      <c r="A1400" s="620" t="s">
        <v>42</v>
      </c>
      <c r="B1400" s="620" t="s">
        <v>8211</v>
      </c>
      <c r="C1400" s="620" t="s">
        <v>8212</v>
      </c>
      <c r="D1400" s="620" t="s">
        <v>426</v>
      </c>
      <c r="E1400" s="64">
        <v>2025</v>
      </c>
      <c r="F1400" s="683">
        <v>42185</v>
      </c>
      <c r="G1400" s="620" t="s">
        <v>7883</v>
      </c>
    </row>
    <row r="1401" spans="1:7" ht="15.75" x14ac:dyDescent="0.25">
      <c r="A1401" s="620" t="s">
        <v>42</v>
      </c>
      <c r="B1401" s="620" t="s">
        <v>8218</v>
      </c>
      <c r="C1401" s="620" t="s">
        <v>8212</v>
      </c>
      <c r="D1401" s="620" t="s">
        <v>110</v>
      </c>
      <c r="E1401" s="64">
        <v>2025</v>
      </c>
      <c r="F1401" s="683">
        <v>52445</v>
      </c>
      <c r="G1401" s="620" t="s">
        <v>7883</v>
      </c>
    </row>
    <row r="1402" spans="1:7" ht="15.75" x14ac:dyDescent="0.25">
      <c r="A1402" s="620" t="s">
        <v>42</v>
      </c>
      <c r="B1402" s="620" t="s">
        <v>8218</v>
      </c>
      <c r="C1402" s="620" t="s">
        <v>8212</v>
      </c>
      <c r="D1402" s="620" t="s">
        <v>426</v>
      </c>
      <c r="E1402" s="64">
        <v>2025</v>
      </c>
      <c r="F1402" s="683">
        <v>54445</v>
      </c>
      <c r="G1402" s="620" t="s">
        <v>7883</v>
      </c>
    </row>
    <row r="1403" spans="1:7" ht="15.75" x14ac:dyDescent="0.25">
      <c r="A1403" s="620" t="s">
        <v>42</v>
      </c>
      <c r="B1403" s="620" t="s">
        <v>8219</v>
      </c>
      <c r="C1403" s="620" t="s">
        <v>8212</v>
      </c>
      <c r="D1403" s="620" t="s">
        <v>110</v>
      </c>
      <c r="E1403" s="64">
        <v>2025</v>
      </c>
      <c r="F1403" s="683">
        <v>55645</v>
      </c>
      <c r="G1403" s="620" t="s">
        <v>7883</v>
      </c>
    </row>
    <row r="1404" spans="1:7" ht="15.75" x14ac:dyDescent="0.25">
      <c r="A1404" s="620" t="s">
        <v>42</v>
      </c>
      <c r="B1404" s="620" t="s">
        <v>8219</v>
      </c>
      <c r="C1404" s="620" t="s">
        <v>8212</v>
      </c>
      <c r="D1404" s="620" t="s">
        <v>426</v>
      </c>
      <c r="E1404" s="631">
        <v>2025</v>
      </c>
      <c r="F1404" s="683">
        <v>56405</v>
      </c>
      <c r="G1404" s="620" t="s">
        <v>7883</v>
      </c>
    </row>
    <row r="1405" spans="1:7" ht="15.75" x14ac:dyDescent="0.25">
      <c r="A1405" s="620" t="s">
        <v>42</v>
      </c>
      <c r="B1405" s="620" t="s">
        <v>8214</v>
      </c>
      <c r="C1405" s="620" t="s">
        <v>8212</v>
      </c>
      <c r="D1405" s="620" t="s">
        <v>110</v>
      </c>
      <c r="E1405" s="631">
        <v>2025</v>
      </c>
      <c r="F1405" s="683">
        <v>45495</v>
      </c>
      <c r="G1405" s="620" t="s">
        <v>7883</v>
      </c>
    </row>
    <row r="1406" spans="1:7" ht="15.75" x14ac:dyDescent="0.25">
      <c r="A1406" s="620" t="s">
        <v>42</v>
      </c>
      <c r="B1406" s="620" t="s">
        <v>8214</v>
      </c>
      <c r="C1406" s="620" t="s">
        <v>8212</v>
      </c>
      <c r="D1406" s="620" t="s">
        <v>426</v>
      </c>
      <c r="E1406" s="64">
        <v>2025</v>
      </c>
      <c r="F1406" s="683">
        <v>47495</v>
      </c>
      <c r="G1406" s="620" t="s">
        <v>7883</v>
      </c>
    </row>
    <row r="1407" spans="1:7" ht="15.75" x14ac:dyDescent="0.25">
      <c r="A1407" s="620" t="s">
        <v>42</v>
      </c>
      <c r="B1407" s="620" t="s">
        <v>8213</v>
      </c>
      <c r="C1407" s="620" t="s">
        <v>8212</v>
      </c>
      <c r="D1407" s="620" t="s">
        <v>110</v>
      </c>
      <c r="E1407" s="64">
        <v>2025</v>
      </c>
      <c r="F1407" s="683">
        <v>45495</v>
      </c>
      <c r="G1407" s="620" t="s">
        <v>7883</v>
      </c>
    </row>
    <row r="1408" spans="1:7" ht="15.75" x14ac:dyDescent="0.25">
      <c r="A1408" s="620" t="s">
        <v>42</v>
      </c>
      <c r="B1408" s="620" t="s">
        <v>8216</v>
      </c>
      <c r="C1408" s="620" t="s">
        <v>8212</v>
      </c>
      <c r="D1408" s="620" t="s">
        <v>426</v>
      </c>
      <c r="E1408" s="631">
        <v>2025</v>
      </c>
      <c r="F1408" s="683">
        <v>51125</v>
      </c>
      <c r="G1408" s="620" t="s">
        <v>7883</v>
      </c>
    </row>
    <row r="1409" spans="1:7" ht="15.75" x14ac:dyDescent="0.25">
      <c r="A1409" s="620" t="s">
        <v>42</v>
      </c>
      <c r="B1409" s="620" t="s">
        <v>8215</v>
      </c>
      <c r="C1409" s="620" t="s">
        <v>8212</v>
      </c>
      <c r="D1409" s="620" t="s">
        <v>110</v>
      </c>
      <c r="E1409" s="64">
        <v>2025</v>
      </c>
      <c r="F1409" s="683">
        <v>47745</v>
      </c>
      <c r="G1409" s="620" t="s">
        <v>7883</v>
      </c>
    </row>
    <row r="1410" spans="1:7" ht="15.75" x14ac:dyDescent="0.25">
      <c r="A1410" s="620" t="s">
        <v>42</v>
      </c>
      <c r="B1410" s="620" t="s">
        <v>8215</v>
      </c>
      <c r="C1410" s="620" t="s">
        <v>8212</v>
      </c>
      <c r="D1410" s="620" t="s">
        <v>426</v>
      </c>
      <c r="E1410" s="64">
        <v>2025</v>
      </c>
      <c r="F1410" s="683">
        <v>48635</v>
      </c>
      <c r="G1410" s="620" t="s">
        <v>7883</v>
      </c>
    </row>
    <row r="1411" spans="1:7" ht="15.75" x14ac:dyDescent="0.25">
      <c r="A1411" s="620" t="s">
        <v>42</v>
      </c>
      <c r="B1411" s="620" t="s">
        <v>8483</v>
      </c>
      <c r="C1411" s="620" t="s">
        <v>3747</v>
      </c>
      <c r="D1411" s="620" t="s">
        <v>44</v>
      </c>
      <c r="E1411" s="64">
        <v>2025</v>
      </c>
      <c r="F1411" s="683">
        <v>54600</v>
      </c>
      <c r="G1411" s="620" t="s">
        <v>8222</v>
      </c>
    </row>
    <row r="1412" spans="1:7" ht="15.75" x14ac:dyDescent="0.25">
      <c r="A1412" s="620" t="s">
        <v>42</v>
      </c>
      <c r="B1412" s="620" t="s">
        <v>8483</v>
      </c>
      <c r="C1412" s="620" t="s">
        <v>8381</v>
      </c>
      <c r="D1412" s="620" t="s">
        <v>44</v>
      </c>
      <c r="E1412" s="631">
        <v>2025</v>
      </c>
      <c r="F1412" s="683">
        <v>58300</v>
      </c>
      <c r="G1412" s="620" t="s">
        <v>8222</v>
      </c>
    </row>
    <row r="1413" spans="1:7" ht="15.75" x14ac:dyDescent="0.25">
      <c r="A1413" s="620" t="s">
        <v>42</v>
      </c>
      <c r="B1413" s="620" t="s">
        <v>8220</v>
      </c>
      <c r="C1413" s="620" t="s">
        <v>3747</v>
      </c>
      <c r="D1413" s="620" t="s">
        <v>438</v>
      </c>
      <c r="E1413" s="64">
        <v>2025</v>
      </c>
      <c r="F1413" s="683">
        <v>34000</v>
      </c>
      <c r="G1413" s="620" t="s">
        <v>8479</v>
      </c>
    </row>
    <row r="1414" spans="1:7" ht="15.75" x14ac:dyDescent="0.25">
      <c r="A1414" s="620" t="s">
        <v>42</v>
      </c>
      <c r="B1414" s="620" t="s">
        <v>8220</v>
      </c>
      <c r="C1414" s="620" t="s">
        <v>3747</v>
      </c>
      <c r="D1414" s="620" t="s">
        <v>438</v>
      </c>
      <c r="E1414" s="64">
        <v>2025</v>
      </c>
      <c r="F1414" s="683">
        <v>36200</v>
      </c>
      <c r="G1414" s="620" t="s">
        <v>8222</v>
      </c>
    </row>
    <row r="1415" spans="1:7" ht="15.75" x14ac:dyDescent="0.25">
      <c r="A1415" s="620" t="s">
        <v>42</v>
      </c>
      <c r="B1415" s="620" t="s">
        <v>8220</v>
      </c>
      <c r="C1415" s="620" t="s">
        <v>3747</v>
      </c>
      <c r="D1415" s="620" t="s">
        <v>44</v>
      </c>
      <c r="E1415" s="64">
        <v>2025</v>
      </c>
      <c r="F1415" s="683">
        <v>37200</v>
      </c>
      <c r="G1415" s="620" t="s">
        <v>8479</v>
      </c>
    </row>
    <row r="1416" spans="1:7" ht="15.75" x14ac:dyDescent="0.25">
      <c r="A1416" s="620" t="s">
        <v>42</v>
      </c>
      <c r="B1416" s="620" t="s">
        <v>8220</v>
      </c>
      <c r="C1416" s="620" t="s">
        <v>3747</v>
      </c>
      <c r="D1416" s="620" t="s">
        <v>44</v>
      </c>
      <c r="E1416" s="631">
        <v>2025</v>
      </c>
      <c r="F1416" s="683">
        <v>39400</v>
      </c>
      <c r="G1416" s="620" t="s">
        <v>8222</v>
      </c>
    </row>
    <row r="1417" spans="1:7" ht="15.75" x14ac:dyDescent="0.25">
      <c r="A1417" s="620" t="s">
        <v>42</v>
      </c>
      <c r="B1417" s="620" t="s">
        <v>8220</v>
      </c>
      <c r="C1417" s="620" t="s">
        <v>3747</v>
      </c>
      <c r="D1417" s="620" t="s">
        <v>44</v>
      </c>
      <c r="E1417" s="64">
        <v>2025</v>
      </c>
      <c r="F1417" s="683">
        <v>39400</v>
      </c>
      <c r="G1417" s="620" t="s">
        <v>8222</v>
      </c>
    </row>
    <row r="1418" spans="1:7" ht="15.75" x14ac:dyDescent="0.25">
      <c r="A1418" s="620" t="s">
        <v>42</v>
      </c>
      <c r="B1418" s="620" t="s">
        <v>8480</v>
      </c>
      <c r="C1418" s="620" t="s">
        <v>3747</v>
      </c>
      <c r="D1418" s="620" t="s">
        <v>438</v>
      </c>
      <c r="E1418" s="64">
        <v>2025</v>
      </c>
      <c r="F1418" s="683">
        <v>38700</v>
      </c>
      <c r="G1418" s="620" t="s">
        <v>8479</v>
      </c>
    </row>
    <row r="1419" spans="1:7" ht="15.75" x14ac:dyDescent="0.25">
      <c r="A1419" s="620" t="s">
        <v>42</v>
      </c>
      <c r="B1419" s="620" t="s">
        <v>8480</v>
      </c>
      <c r="C1419" s="620" t="s">
        <v>3747</v>
      </c>
      <c r="D1419" s="620" t="s">
        <v>438</v>
      </c>
      <c r="E1419" s="64">
        <v>2025</v>
      </c>
      <c r="F1419" s="683">
        <v>39700</v>
      </c>
      <c r="G1419" s="620" t="s">
        <v>8222</v>
      </c>
    </row>
    <row r="1420" spans="1:7" ht="15.75" x14ac:dyDescent="0.25">
      <c r="A1420" s="620" t="s">
        <v>42</v>
      </c>
      <c r="B1420" s="620" t="s">
        <v>8480</v>
      </c>
      <c r="C1420" s="620" t="s">
        <v>3747</v>
      </c>
      <c r="D1420" s="620" t="s">
        <v>438</v>
      </c>
      <c r="E1420" s="631">
        <v>2025</v>
      </c>
      <c r="F1420" s="683">
        <v>40200</v>
      </c>
      <c r="G1420" s="620" t="s">
        <v>8226</v>
      </c>
    </row>
    <row r="1421" spans="1:7" ht="15.75" x14ac:dyDescent="0.25">
      <c r="A1421" s="620" t="s">
        <v>42</v>
      </c>
      <c r="B1421" s="620" t="s">
        <v>8480</v>
      </c>
      <c r="C1421" s="620" t="s">
        <v>3747</v>
      </c>
      <c r="D1421" s="620" t="s">
        <v>44</v>
      </c>
      <c r="E1421" s="64">
        <v>2025</v>
      </c>
      <c r="F1421" s="683">
        <v>41900</v>
      </c>
      <c r="G1421" s="620" t="s">
        <v>8479</v>
      </c>
    </row>
    <row r="1422" spans="1:7" ht="15.75" x14ac:dyDescent="0.25">
      <c r="A1422" s="620" t="s">
        <v>42</v>
      </c>
      <c r="B1422" s="620" t="s">
        <v>8480</v>
      </c>
      <c r="C1422" s="620" t="s">
        <v>3747</v>
      </c>
      <c r="D1422" s="620" t="s">
        <v>44</v>
      </c>
      <c r="E1422" s="64">
        <v>2025</v>
      </c>
      <c r="F1422" s="683">
        <v>42900</v>
      </c>
      <c r="G1422" s="620" t="s">
        <v>8222</v>
      </c>
    </row>
    <row r="1423" spans="1:7" ht="15.75" x14ac:dyDescent="0.25">
      <c r="A1423" s="620" t="s">
        <v>42</v>
      </c>
      <c r="B1423" s="620" t="s">
        <v>8480</v>
      </c>
      <c r="C1423" s="620" t="s">
        <v>3747</v>
      </c>
      <c r="D1423" s="620" t="s">
        <v>44</v>
      </c>
      <c r="E1423" s="64">
        <v>2025</v>
      </c>
      <c r="F1423" s="683">
        <v>43400</v>
      </c>
      <c r="G1423" s="620" t="s">
        <v>8226</v>
      </c>
    </row>
    <row r="1424" spans="1:7" ht="15.75" x14ac:dyDescent="0.25">
      <c r="A1424" s="620" t="s">
        <v>42</v>
      </c>
      <c r="B1424" s="620" t="s">
        <v>8484</v>
      </c>
      <c r="C1424" s="620" t="s">
        <v>8381</v>
      </c>
      <c r="D1424" s="620" t="s">
        <v>44</v>
      </c>
      <c r="E1424" s="64">
        <v>2025</v>
      </c>
      <c r="F1424" s="683">
        <v>65400</v>
      </c>
      <c r="G1424" s="620" t="s">
        <v>8222</v>
      </c>
    </row>
    <row r="1425" spans="1:7" ht="15.75" x14ac:dyDescent="0.25">
      <c r="A1425" s="620" t="s">
        <v>42</v>
      </c>
      <c r="B1425" s="620" t="s">
        <v>8484</v>
      </c>
      <c r="C1425" s="620" t="s">
        <v>8381</v>
      </c>
      <c r="D1425" s="620" t="s">
        <v>44</v>
      </c>
      <c r="E1425" s="64">
        <v>2025</v>
      </c>
      <c r="F1425" s="683">
        <v>65900</v>
      </c>
      <c r="G1425" s="620" t="s">
        <v>8226</v>
      </c>
    </row>
    <row r="1426" spans="1:7" ht="15.75" x14ac:dyDescent="0.25">
      <c r="A1426" s="620" t="s">
        <v>42</v>
      </c>
      <c r="B1426" s="620" t="s">
        <v>8482</v>
      </c>
      <c r="C1426" s="620" t="s">
        <v>3747</v>
      </c>
      <c r="D1426" s="620" t="s">
        <v>44</v>
      </c>
      <c r="E1426" s="64">
        <v>2025</v>
      </c>
      <c r="F1426" s="683">
        <v>44300</v>
      </c>
      <c r="G1426" s="620" t="s">
        <v>8222</v>
      </c>
    </row>
    <row r="1427" spans="1:7" ht="15.75" x14ac:dyDescent="0.25">
      <c r="A1427" s="620" t="s">
        <v>42</v>
      </c>
      <c r="B1427" s="620" t="s">
        <v>8482</v>
      </c>
      <c r="C1427" s="620" t="s">
        <v>3747</v>
      </c>
      <c r="D1427" s="620" t="s">
        <v>44</v>
      </c>
      <c r="E1427" s="631">
        <v>2025</v>
      </c>
      <c r="F1427" s="683">
        <v>45400</v>
      </c>
      <c r="G1427" s="620" t="s">
        <v>8222</v>
      </c>
    </row>
    <row r="1428" spans="1:7" ht="15.75" x14ac:dyDescent="0.25">
      <c r="A1428" s="620" t="s">
        <v>42</v>
      </c>
      <c r="B1428" s="620" t="s">
        <v>8482</v>
      </c>
      <c r="C1428" s="620" t="s">
        <v>3747</v>
      </c>
      <c r="D1428" s="620" t="s">
        <v>44</v>
      </c>
      <c r="E1428" s="64">
        <v>2025</v>
      </c>
      <c r="F1428" s="683">
        <v>45900</v>
      </c>
      <c r="G1428" s="620" t="s">
        <v>8226</v>
      </c>
    </row>
    <row r="1429" spans="1:7" ht="15.75" x14ac:dyDescent="0.25">
      <c r="A1429" s="620" t="s">
        <v>42</v>
      </c>
      <c r="B1429" s="620" t="s">
        <v>8482</v>
      </c>
      <c r="C1429" s="620" t="s">
        <v>8381</v>
      </c>
      <c r="D1429" s="620" t="s">
        <v>44</v>
      </c>
      <c r="E1429" s="64">
        <v>2025</v>
      </c>
      <c r="F1429" s="683">
        <v>49100</v>
      </c>
      <c r="G1429" s="620" t="s">
        <v>8222</v>
      </c>
    </row>
    <row r="1430" spans="1:7" ht="15.75" x14ac:dyDescent="0.25">
      <c r="A1430" s="620" t="s">
        <v>42</v>
      </c>
      <c r="B1430" s="620" t="s">
        <v>8481</v>
      </c>
      <c r="C1430" s="620" t="s">
        <v>3747</v>
      </c>
      <c r="D1430" s="620" t="s">
        <v>438</v>
      </c>
      <c r="E1430" s="631">
        <v>2025</v>
      </c>
      <c r="F1430" s="683">
        <v>40600</v>
      </c>
      <c r="G1430" s="620" t="s">
        <v>8479</v>
      </c>
    </row>
    <row r="1431" spans="1:7" ht="15.75" x14ac:dyDescent="0.25">
      <c r="A1431" s="620" t="s">
        <v>42</v>
      </c>
      <c r="B1431" s="620" t="s">
        <v>8233</v>
      </c>
      <c r="C1431" s="620" t="s">
        <v>8381</v>
      </c>
      <c r="D1431" s="620" t="s">
        <v>44</v>
      </c>
      <c r="E1431" s="64">
        <v>2025</v>
      </c>
      <c r="F1431" s="683">
        <v>66400</v>
      </c>
      <c r="G1431" s="620" t="s">
        <v>8222</v>
      </c>
    </row>
    <row r="1432" spans="1:7" ht="15.75" x14ac:dyDescent="0.25">
      <c r="A1432" s="620" t="s">
        <v>42</v>
      </c>
      <c r="B1432" s="620" t="s">
        <v>8227</v>
      </c>
      <c r="C1432" s="620" t="s">
        <v>3747</v>
      </c>
      <c r="D1432" s="620" t="s">
        <v>438</v>
      </c>
      <c r="E1432" s="64">
        <v>2025</v>
      </c>
      <c r="F1432" s="683">
        <v>41900</v>
      </c>
      <c r="G1432" s="620" t="s">
        <v>8222</v>
      </c>
    </row>
    <row r="1433" spans="1:7" ht="15.75" x14ac:dyDescent="0.25">
      <c r="A1433" s="620" t="s">
        <v>42</v>
      </c>
      <c r="B1433" s="620" t="s">
        <v>8227</v>
      </c>
      <c r="C1433" s="620" t="s">
        <v>3747</v>
      </c>
      <c r="D1433" s="620" t="s">
        <v>438</v>
      </c>
      <c r="E1433" s="64">
        <v>2025</v>
      </c>
      <c r="F1433" s="683">
        <v>42400</v>
      </c>
      <c r="G1433" s="620" t="s">
        <v>8226</v>
      </c>
    </row>
    <row r="1434" spans="1:7" ht="15.75" x14ac:dyDescent="0.25">
      <c r="A1434" s="620" t="s">
        <v>42</v>
      </c>
      <c r="B1434" s="620" t="s">
        <v>8227</v>
      </c>
      <c r="C1434" s="620" t="s">
        <v>3747</v>
      </c>
      <c r="D1434" s="620" t="s">
        <v>44</v>
      </c>
      <c r="E1434" s="64">
        <v>2025</v>
      </c>
      <c r="F1434" s="683">
        <v>44300</v>
      </c>
      <c r="G1434" s="620" t="s">
        <v>8222</v>
      </c>
    </row>
    <row r="1435" spans="1:7" ht="15.75" x14ac:dyDescent="0.25">
      <c r="A1435" s="620" t="s">
        <v>42</v>
      </c>
      <c r="B1435" s="620" t="s">
        <v>8227</v>
      </c>
      <c r="C1435" s="620" t="s">
        <v>3747</v>
      </c>
      <c r="D1435" s="620" t="s">
        <v>44</v>
      </c>
      <c r="E1435" s="631">
        <v>2025</v>
      </c>
      <c r="F1435" s="683">
        <v>45100</v>
      </c>
      <c r="G1435" s="620" t="s">
        <v>8222</v>
      </c>
    </row>
    <row r="1436" spans="1:7" ht="15.75" x14ac:dyDescent="0.25">
      <c r="A1436" s="620" t="s">
        <v>42</v>
      </c>
      <c r="B1436" s="620" t="s">
        <v>8227</v>
      </c>
      <c r="C1436" s="620" t="s">
        <v>3747</v>
      </c>
      <c r="D1436" s="620" t="s">
        <v>44</v>
      </c>
      <c r="E1436" s="64">
        <v>2025</v>
      </c>
      <c r="F1436" s="683">
        <v>45600</v>
      </c>
      <c r="G1436" s="620" t="s">
        <v>8226</v>
      </c>
    </row>
    <row r="1437" spans="1:7" ht="15.75" x14ac:dyDescent="0.25">
      <c r="A1437" s="620" t="s">
        <v>42</v>
      </c>
      <c r="B1437" s="620" t="s">
        <v>8227</v>
      </c>
      <c r="C1437" s="620" t="s">
        <v>8381</v>
      </c>
      <c r="D1437" s="620" t="s">
        <v>44</v>
      </c>
      <c r="E1437" s="64">
        <v>2025</v>
      </c>
      <c r="F1437" s="683">
        <v>48800</v>
      </c>
      <c r="G1437" s="620" t="s">
        <v>8222</v>
      </c>
    </row>
    <row r="1438" spans="1:7" ht="15.75" x14ac:dyDescent="0.25">
      <c r="A1438" s="620" t="s">
        <v>42</v>
      </c>
      <c r="B1438" s="620" t="s">
        <v>8247</v>
      </c>
      <c r="C1438" s="620" t="s">
        <v>8235</v>
      </c>
      <c r="D1438" s="620" t="s">
        <v>438</v>
      </c>
      <c r="E1438" s="631">
        <v>2025</v>
      </c>
      <c r="F1438" s="683">
        <v>64960</v>
      </c>
      <c r="G1438" s="620" t="s">
        <v>8240</v>
      </c>
    </row>
    <row r="1439" spans="1:7" ht="15.75" x14ac:dyDescent="0.25">
      <c r="A1439" s="620" t="s">
        <v>42</v>
      </c>
      <c r="B1439" s="620" t="s">
        <v>8247</v>
      </c>
      <c r="C1439" s="620" t="s">
        <v>8235</v>
      </c>
      <c r="D1439" s="620" t="s">
        <v>438</v>
      </c>
      <c r="E1439" s="64">
        <v>2025</v>
      </c>
      <c r="F1439" s="683">
        <v>65290</v>
      </c>
      <c r="G1439" s="620" t="s">
        <v>8241</v>
      </c>
    </row>
    <row r="1440" spans="1:7" ht="15.75" x14ac:dyDescent="0.25">
      <c r="A1440" s="620" t="s">
        <v>42</v>
      </c>
      <c r="B1440" s="620" t="s">
        <v>8247</v>
      </c>
      <c r="C1440" s="620" t="s">
        <v>8235</v>
      </c>
      <c r="D1440" s="620" t="s">
        <v>44</v>
      </c>
      <c r="E1440" s="64">
        <v>2025</v>
      </c>
      <c r="F1440" s="683">
        <v>67960</v>
      </c>
      <c r="G1440" s="620" t="s">
        <v>8240</v>
      </c>
    </row>
    <row r="1441" spans="1:7" ht="15.75" x14ac:dyDescent="0.25">
      <c r="A1441" s="620" t="s">
        <v>42</v>
      </c>
      <c r="B1441" s="620" t="s">
        <v>8247</v>
      </c>
      <c r="C1441" s="620" t="s">
        <v>8235</v>
      </c>
      <c r="D1441" s="620" t="s">
        <v>44</v>
      </c>
      <c r="E1441" s="64">
        <v>2025</v>
      </c>
      <c r="F1441" s="683">
        <v>68290</v>
      </c>
      <c r="G1441" s="620" t="s">
        <v>8241</v>
      </c>
    </row>
    <row r="1442" spans="1:7" ht="15.75" x14ac:dyDescent="0.25">
      <c r="A1442" s="620" t="s">
        <v>42</v>
      </c>
      <c r="B1442" s="620" t="s">
        <v>8247</v>
      </c>
      <c r="C1442" s="620" t="s">
        <v>8245</v>
      </c>
      <c r="D1442" s="620" t="s">
        <v>438</v>
      </c>
      <c r="E1442" s="631">
        <v>2025</v>
      </c>
      <c r="F1442" s="683">
        <v>68905</v>
      </c>
      <c r="G1442" s="620" t="s">
        <v>8240</v>
      </c>
    </row>
    <row r="1443" spans="1:7" ht="15.75" x14ac:dyDescent="0.25">
      <c r="A1443" s="620" t="s">
        <v>42</v>
      </c>
      <c r="B1443" s="620" t="s">
        <v>8247</v>
      </c>
      <c r="C1443" s="620" t="s">
        <v>8245</v>
      </c>
      <c r="D1443" s="620" t="s">
        <v>438</v>
      </c>
      <c r="E1443" s="64">
        <v>2025</v>
      </c>
      <c r="F1443" s="683">
        <v>69235</v>
      </c>
      <c r="G1443" s="620" t="s">
        <v>8241</v>
      </c>
    </row>
    <row r="1444" spans="1:7" ht="15.75" x14ac:dyDescent="0.25">
      <c r="A1444" s="620" t="s">
        <v>42</v>
      </c>
      <c r="B1444" s="620" t="s">
        <v>8247</v>
      </c>
      <c r="C1444" s="620" t="s">
        <v>8245</v>
      </c>
      <c r="D1444" s="620" t="s">
        <v>44</v>
      </c>
      <c r="E1444" s="64">
        <v>2025</v>
      </c>
      <c r="F1444" s="683">
        <v>71905</v>
      </c>
      <c r="G1444" s="620" t="s">
        <v>8240</v>
      </c>
    </row>
    <row r="1445" spans="1:7" ht="15.75" x14ac:dyDescent="0.25">
      <c r="A1445" s="620" t="s">
        <v>42</v>
      </c>
      <c r="B1445" s="620" t="s">
        <v>8247</v>
      </c>
      <c r="C1445" s="620" t="s">
        <v>8245</v>
      </c>
      <c r="D1445" s="620" t="s">
        <v>44</v>
      </c>
      <c r="E1445" s="64">
        <v>2025</v>
      </c>
      <c r="F1445" s="683">
        <v>72235</v>
      </c>
      <c r="G1445" s="620" t="s">
        <v>8241</v>
      </c>
    </row>
    <row r="1446" spans="1:7" ht="15.75" x14ac:dyDescent="0.25">
      <c r="A1446" s="620" t="s">
        <v>42</v>
      </c>
      <c r="B1446" s="620" t="s">
        <v>8492</v>
      </c>
      <c r="C1446" s="620" t="s">
        <v>8245</v>
      </c>
      <c r="D1446" s="620" t="s">
        <v>44</v>
      </c>
      <c r="E1446" s="64">
        <v>2025</v>
      </c>
      <c r="F1446" s="683">
        <v>79065</v>
      </c>
      <c r="G1446" s="620" t="s">
        <v>8244</v>
      </c>
    </row>
    <row r="1447" spans="1:7" ht="15.75" x14ac:dyDescent="0.25">
      <c r="A1447" s="620" t="s">
        <v>42</v>
      </c>
      <c r="B1447" s="620" t="s">
        <v>8250</v>
      </c>
      <c r="C1447" s="620" t="s">
        <v>8245</v>
      </c>
      <c r="D1447" s="620" t="s">
        <v>44</v>
      </c>
      <c r="E1447" s="64">
        <v>2025</v>
      </c>
      <c r="F1447" s="683">
        <v>81345</v>
      </c>
      <c r="G1447" s="620" t="s">
        <v>8240</v>
      </c>
    </row>
    <row r="1448" spans="1:7" ht="15.75" x14ac:dyDescent="0.25">
      <c r="A1448" s="620" t="s">
        <v>42</v>
      </c>
      <c r="B1448" s="620" t="s">
        <v>8489</v>
      </c>
      <c r="C1448" s="620" t="s">
        <v>8235</v>
      </c>
      <c r="D1448" s="620" t="s">
        <v>438</v>
      </c>
      <c r="E1448" s="64">
        <v>2025</v>
      </c>
      <c r="F1448" s="683">
        <v>54355</v>
      </c>
      <c r="G1448" s="620" t="s">
        <v>8236</v>
      </c>
    </row>
    <row r="1449" spans="1:7" ht="15.75" x14ac:dyDescent="0.25">
      <c r="A1449" s="620" t="s">
        <v>42</v>
      </c>
      <c r="B1449" s="620" t="s">
        <v>8489</v>
      </c>
      <c r="C1449" s="620" t="s">
        <v>8235</v>
      </c>
      <c r="D1449" s="620" t="s">
        <v>438</v>
      </c>
      <c r="E1449" s="64">
        <v>2025</v>
      </c>
      <c r="F1449" s="683">
        <v>56405</v>
      </c>
      <c r="G1449" s="620" t="s">
        <v>8240</v>
      </c>
    </row>
    <row r="1450" spans="1:7" ht="15.75" x14ac:dyDescent="0.25">
      <c r="A1450" s="620" t="s">
        <v>42</v>
      </c>
      <c r="B1450" s="620" t="s">
        <v>8489</v>
      </c>
      <c r="C1450" s="620" t="s">
        <v>8235</v>
      </c>
      <c r="D1450" s="620" t="s">
        <v>438</v>
      </c>
      <c r="E1450" s="631">
        <v>2025</v>
      </c>
      <c r="F1450" s="683">
        <v>56735</v>
      </c>
      <c r="G1450" s="620" t="s">
        <v>8241</v>
      </c>
    </row>
    <row r="1451" spans="1:7" ht="15.75" x14ac:dyDescent="0.25">
      <c r="A1451" s="620" t="s">
        <v>42</v>
      </c>
      <c r="B1451" s="620" t="s">
        <v>8489</v>
      </c>
      <c r="C1451" s="620" t="s">
        <v>8235</v>
      </c>
      <c r="D1451" s="620" t="s">
        <v>44</v>
      </c>
      <c r="E1451" s="64">
        <v>2025</v>
      </c>
      <c r="F1451" s="683">
        <v>57355</v>
      </c>
      <c r="G1451" s="620" t="s">
        <v>8243</v>
      </c>
    </row>
    <row r="1452" spans="1:7" ht="15.75" x14ac:dyDescent="0.25">
      <c r="A1452" s="620" t="s">
        <v>42</v>
      </c>
      <c r="B1452" s="620" t="s">
        <v>8489</v>
      </c>
      <c r="C1452" s="620" t="s">
        <v>8235</v>
      </c>
      <c r="D1452" s="620" t="s">
        <v>44</v>
      </c>
      <c r="E1452" s="64">
        <v>2025</v>
      </c>
      <c r="F1452" s="683">
        <v>59405</v>
      </c>
      <c r="G1452" s="620" t="s">
        <v>8490</v>
      </c>
    </row>
    <row r="1453" spans="1:7" ht="15.75" x14ac:dyDescent="0.25">
      <c r="A1453" s="620" t="s">
        <v>42</v>
      </c>
      <c r="B1453" s="620" t="s">
        <v>8489</v>
      </c>
      <c r="C1453" s="620" t="s">
        <v>8235</v>
      </c>
      <c r="D1453" s="620" t="s">
        <v>44</v>
      </c>
      <c r="E1453" s="64">
        <v>2025</v>
      </c>
      <c r="F1453" s="683">
        <v>59735</v>
      </c>
      <c r="G1453" s="620" t="s">
        <v>8491</v>
      </c>
    </row>
    <row r="1454" spans="1:7" ht="15.75" x14ac:dyDescent="0.25">
      <c r="A1454" s="620" t="s">
        <v>42</v>
      </c>
      <c r="B1454" s="620" t="s">
        <v>8489</v>
      </c>
      <c r="C1454" s="620" t="s">
        <v>8245</v>
      </c>
      <c r="D1454" s="620" t="s">
        <v>438</v>
      </c>
      <c r="E1454" s="631">
        <v>2025</v>
      </c>
      <c r="F1454" s="683">
        <v>60125</v>
      </c>
      <c r="G1454" s="620" t="s">
        <v>8240</v>
      </c>
    </row>
    <row r="1455" spans="1:7" ht="15.75" x14ac:dyDescent="0.25">
      <c r="A1455" s="620" t="s">
        <v>42</v>
      </c>
      <c r="B1455" s="620" t="s">
        <v>8489</v>
      </c>
      <c r="C1455" s="620" t="s">
        <v>8245</v>
      </c>
      <c r="D1455" s="620" t="s">
        <v>438</v>
      </c>
      <c r="E1455" s="64">
        <v>2025</v>
      </c>
      <c r="F1455" s="683">
        <v>60455</v>
      </c>
      <c r="G1455" s="620" t="s">
        <v>8241</v>
      </c>
    </row>
    <row r="1456" spans="1:7" ht="15.75" x14ac:dyDescent="0.25">
      <c r="A1456" s="620" t="s">
        <v>42</v>
      </c>
      <c r="B1456" s="620" t="s">
        <v>8489</v>
      </c>
      <c r="C1456" s="620" t="s">
        <v>8245</v>
      </c>
      <c r="D1456" s="620" t="s">
        <v>44</v>
      </c>
      <c r="E1456" s="64">
        <v>2025</v>
      </c>
      <c r="F1456" s="683">
        <v>63125</v>
      </c>
      <c r="G1456" s="620" t="s">
        <v>8490</v>
      </c>
    </row>
    <row r="1457" spans="1:7" ht="15.75" x14ac:dyDescent="0.25">
      <c r="A1457" s="620" t="s">
        <v>42</v>
      </c>
      <c r="B1457" s="620" t="s">
        <v>8489</v>
      </c>
      <c r="C1457" s="620" t="s">
        <v>8245</v>
      </c>
      <c r="D1457" s="620" t="s">
        <v>44</v>
      </c>
      <c r="E1457" s="64">
        <v>2025</v>
      </c>
      <c r="F1457" s="683">
        <v>63455</v>
      </c>
      <c r="G1457" s="620" t="s">
        <v>8491</v>
      </c>
    </row>
    <row r="1458" spans="1:7" ht="15.75" x14ac:dyDescent="0.25">
      <c r="A1458" s="620" t="s">
        <v>42</v>
      </c>
      <c r="B1458" s="620" t="s">
        <v>8246</v>
      </c>
      <c r="C1458" s="620" t="s">
        <v>8235</v>
      </c>
      <c r="D1458" s="620" t="s">
        <v>438</v>
      </c>
      <c r="E1458" s="631">
        <v>2025</v>
      </c>
      <c r="F1458" s="683">
        <v>64275</v>
      </c>
      <c r="G1458" s="620" t="s">
        <v>8240</v>
      </c>
    </row>
    <row r="1459" spans="1:7" ht="15.75" x14ac:dyDescent="0.25">
      <c r="A1459" s="620" t="s">
        <v>42</v>
      </c>
      <c r="B1459" s="620" t="s">
        <v>8246</v>
      </c>
      <c r="C1459" s="620" t="s">
        <v>8235</v>
      </c>
      <c r="D1459" s="620" t="s">
        <v>438</v>
      </c>
      <c r="E1459" s="64">
        <v>2025</v>
      </c>
      <c r="F1459" s="683">
        <v>64605</v>
      </c>
      <c r="G1459" s="620" t="s">
        <v>8241</v>
      </c>
    </row>
    <row r="1460" spans="1:7" ht="15.75" x14ac:dyDescent="0.25">
      <c r="A1460" s="620" t="s">
        <v>42</v>
      </c>
      <c r="B1460" s="620" t="s">
        <v>8246</v>
      </c>
      <c r="C1460" s="620" t="s">
        <v>8235</v>
      </c>
      <c r="D1460" s="620" t="s">
        <v>44</v>
      </c>
      <c r="E1460" s="64">
        <v>2025</v>
      </c>
      <c r="F1460" s="683">
        <v>67275</v>
      </c>
      <c r="G1460" s="620" t="s">
        <v>8490</v>
      </c>
    </row>
    <row r="1461" spans="1:7" ht="15.75" x14ac:dyDescent="0.25">
      <c r="A1461" s="620" t="s">
        <v>42</v>
      </c>
      <c r="B1461" s="620" t="s">
        <v>8246</v>
      </c>
      <c r="C1461" s="620" t="s">
        <v>8235</v>
      </c>
      <c r="D1461" s="620" t="s">
        <v>44</v>
      </c>
      <c r="E1461" s="64">
        <v>2025</v>
      </c>
      <c r="F1461" s="683">
        <v>67605</v>
      </c>
      <c r="G1461" s="620" t="s">
        <v>8491</v>
      </c>
    </row>
    <row r="1462" spans="1:7" ht="15.75" x14ac:dyDescent="0.25">
      <c r="A1462" s="620" t="s">
        <v>42</v>
      </c>
      <c r="B1462" s="620" t="s">
        <v>8246</v>
      </c>
      <c r="C1462" s="620" t="s">
        <v>8245</v>
      </c>
      <c r="D1462" s="620" t="s">
        <v>438</v>
      </c>
      <c r="E1462" s="631">
        <v>2025</v>
      </c>
      <c r="F1462" s="683">
        <v>68205</v>
      </c>
      <c r="G1462" s="620" t="s">
        <v>8240</v>
      </c>
    </row>
    <row r="1463" spans="1:7" ht="15.75" x14ac:dyDescent="0.25">
      <c r="A1463" s="620" t="s">
        <v>42</v>
      </c>
      <c r="B1463" s="620" t="s">
        <v>8246</v>
      </c>
      <c r="C1463" s="620" t="s">
        <v>8245</v>
      </c>
      <c r="D1463" s="620" t="s">
        <v>438</v>
      </c>
      <c r="E1463" s="64">
        <v>2025</v>
      </c>
      <c r="F1463" s="683">
        <v>68535</v>
      </c>
      <c r="G1463" s="620" t="s">
        <v>8241</v>
      </c>
    </row>
    <row r="1464" spans="1:7" ht="15.75" x14ac:dyDescent="0.25">
      <c r="A1464" s="620" t="s">
        <v>42</v>
      </c>
      <c r="B1464" s="620" t="s">
        <v>8246</v>
      </c>
      <c r="C1464" s="620" t="s">
        <v>8245</v>
      </c>
      <c r="D1464" s="620" t="s">
        <v>44</v>
      </c>
      <c r="E1464" s="64">
        <v>2025</v>
      </c>
      <c r="F1464" s="683">
        <v>71205</v>
      </c>
      <c r="G1464" s="620" t="s">
        <v>8490</v>
      </c>
    </row>
    <row r="1465" spans="1:7" ht="15.75" x14ac:dyDescent="0.25">
      <c r="A1465" s="620" t="s">
        <v>42</v>
      </c>
      <c r="B1465" s="620" t="s">
        <v>8246</v>
      </c>
      <c r="C1465" s="620" t="s">
        <v>8245</v>
      </c>
      <c r="D1465" s="620" t="s">
        <v>44</v>
      </c>
      <c r="E1465" s="64">
        <v>2025</v>
      </c>
      <c r="F1465" s="683">
        <v>71535</v>
      </c>
      <c r="G1465" s="620" t="s">
        <v>8491</v>
      </c>
    </row>
    <row r="1466" spans="1:7" ht="15.75" x14ac:dyDescent="0.25">
      <c r="A1466" s="620" t="s">
        <v>42</v>
      </c>
      <c r="B1466" s="620" t="s">
        <v>8485</v>
      </c>
      <c r="C1466" s="620" t="s">
        <v>8235</v>
      </c>
      <c r="D1466" s="620" t="s">
        <v>438</v>
      </c>
      <c r="E1466" s="631">
        <v>2025</v>
      </c>
      <c r="F1466" s="683">
        <v>42465</v>
      </c>
      <c r="G1466" s="620" t="s">
        <v>8236</v>
      </c>
    </row>
    <row r="1467" spans="1:7" ht="15.75" x14ac:dyDescent="0.25">
      <c r="A1467" s="620" t="s">
        <v>42</v>
      </c>
      <c r="B1467" s="620" t="s">
        <v>8485</v>
      </c>
      <c r="C1467" s="620" t="s">
        <v>8235</v>
      </c>
      <c r="D1467" s="620" t="s">
        <v>438</v>
      </c>
      <c r="E1467" s="64">
        <v>2025</v>
      </c>
      <c r="F1467" s="683">
        <v>42795</v>
      </c>
      <c r="G1467" s="620" t="s">
        <v>8237</v>
      </c>
    </row>
    <row r="1468" spans="1:7" ht="15.75" x14ac:dyDescent="0.25">
      <c r="A1468" s="620" t="s">
        <v>42</v>
      </c>
      <c r="B1468" s="620" t="s">
        <v>8485</v>
      </c>
      <c r="C1468" s="620" t="s">
        <v>8235</v>
      </c>
      <c r="D1468" s="620" t="s">
        <v>438</v>
      </c>
      <c r="E1468" s="64">
        <v>2025</v>
      </c>
      <c r="F1468" s="683">
        <v>44515</v>
      </c>
      <c r="G1468" s="620" t="s">
        <v>8238</v>
      </c>
    </row>
    <row r="1469" spans="1:7" ht="15.75" x14ac:dyDescent="0.25">
      <c r="A1469" s="620" t="s">
        <v>42</v>
      </c>
      <c r="B1469" s="620" t="s">
        <v>8485</v>
      </c>
      <c r="C1469" s="620" t="s">
        <v>8235</v>
      </c>
      <c r="D1469" s="620" t="s">
        <v>44</v>
      </c>
      <c r="E1469" s="64">
        <v>2025</v>
      </c>
      <c r="F1469" s="683">
        <v>45465</v>
      </c>
      <c r="G1469" s="620" t="s">
        <v>8236</v>
      </c>
    </row>
    <row r="1470" spans="1:7" ht="15.75" x14ac:dyDescent="0.25">
      <c r="A1470" s="620" t="s">
        <v>42</v>
      </c>
      <c r="B1470" s="620" t="s">
        <v>8485</v>
      </c>
      <c r="C1470" s="620" t="s">
        <v>8235</v>
      </c>
      <c r="D1470" s="620" t="s">
        <v>44</v>
      </c>
      <c r="E1470" s="631">
        <v>2025</v>
      </c>
      <c r="F1470" s="683">
        <v>45795</v>
      </c>
      <c r="G1470" s="620" t="s">
        <v>8237</v>
      </c>
    </row>
    <row r="1471" spans="1:7" ht="15.75" customHeight="1" x14ac:dyDescent="0.25">
      <c r="A1471" s="620" t="s">
        <v>42</v>
      </c>
      <c r="B1471" s="620" t="s">
        <v>8485</v>
      </c>
      <c r="C1471" s="620" t="s">
        <v>8235</v>
      </c>
      <c r="D1471" s="620" t="s">
        <v>44</v>
      </c>
      <c r="E1471" s="64">
        <v>2025</v>
      </c>
      <c r="F1471" s="683">
        <v>47515</v>
      </c>
      <c r="G1471" s="620" t="s">
        <v>8238</v>
      </c>
    </row>
    <row r="1472" spans="1:7" ht="15.75" customHeight="1" x14ac:dyDescent="0.25">
      <c r="A1472" s="620" t="s">
        <v>42</v>
      </c>
      <c r="B1472" s="620" t="s">
        <v>8486</v>
      </c>
      <c r="C1472" s="620" t="s">
        <v>8235</v>
      </c>
      <c r="D1472" s="620" t="s">
        <v>438</v>
      </c>
      <c r="E1472" s="64">
        <v>2025</v>
      </c>
      <c r="F1472" s="683">
        <v>48000</v>
      </c>
      <c r="G1472" s="620" t="s">
        <v>8236</v>
      </c>
    </row>
    <row r="1473" spans="1:7" ht="15.75" customHeight="1" x14ac:dyDescent="0.25">
      <c r="A1473" s="620" t="s">
        <v>42</v>
      </c>
      <c r="B1473" s="620" t="s">
        <v>8486</v>
      </c>
      <c r="C1473" s="620" t="s">
        <v>8235</v>
      </c>
      <c r="D1473" s="620" t="s">
        <v>438</v>
      </c>
      <c r="E1473" s="64">
        <v>2025</v>
      </c>
      <c r="F1473" s="683">
        <v>49310</v>
      </c>
      <c r="G1473" s="620" t="s">
        <v>8237</v>
      </c>
    </row>
    <row r="1474" spans="1:7" ht="15.75" customHeight="1" x14ac:dyDescent="0.25">
      <c r="A1474" s="620" t="s">
        <v>42</v>
      </c>
      <c r="B1474" s="620" t="s">
        <v>8486</v>
      </c>
      <c r="C1474" s="620" t="s">
        <v>8235</v>
      </c>
      <c r="D1474" s="620" t="s">
        <v>438</v>
      </c>
      <c r="E1474" s="631">
        <v>2025</v>
      </c>
      <c r="F1474" s="683">
        <v>50050</v>
      </c>
      <c r="G1474" s="620" t="s">
        <v>8240</v>
      </c>
    </row>
    <row r="1475" spans="1:7" ht="15.75" customHeight="1" x14ac:dyDescent="0.25">
      <c r="A1475" s="620" t="s">
        <v>42</v>
      </c>
      <c r="B1475" s="620" t="s">
        <v>8486</v>
      </c>
      <c r="C1475" s="620" t="s">
        <v>8235</v>
      </c>
      <c r="D1475" s="620" t="s">
        <v>44</v>
      </c>
      <c r="E1475" s="64">
        <v>2025</v>
      </c>
      <c r="F1475" s="683">
        <v>51000</v>
      </c>
      <c r="G1475" s="620" t="s">
        <v>8487</v>
      </c>
    </row>
    <row r="1476" spans="1:7" ht="15.75" customHeight="1" x14ac:dyDescent="0.25">
      <c r="A1476" s="620" t="s">
        <v>42</v>
      </c>
      <c r="B1476" s="620" t="s">
        <v>8486</v>
      </c>
      <c r="C1476" s="620" t="s">
        <v>8235</v>
      </c>
      <c r="D1476" s="620" t="s">
        <v>438</v>
      </c>
      <c r="E1476" s="64">
        <v>2025</v>
      </c>
      <c r="F1476" s="683">
        <v>51360</v>
      </c>
      <c r="G1476" s="620" t="s">
        <v>8241</v>
      </c>
    </row>
    <row r="1477" spans="1:7" ht="15.75" x14ac:dyDescent="0.25">
      <c r="A1477" s="620" t="s">
        <v>42</v>
      </c>
      <c r="B1477" s="620" t="s">
        <v>8486</v>
      </c>
      <c r="C1477" s="620" t="s">
        <v>8235</v>
      </c>
      <c r="D1477" s="620" t="s">
        <v>44</v>
      </c>
      <c r="E1477" s="64">
        <v>2025</v>
      </c>
      <c r="F1477" s="683">
        <v>52310</v>
      </c>
      <c r="G1477" s="620" t="s">
        <v>8488</v>
      </c>
    </row>
    <row r="1478" spans="1:7" ht="15.75" x14ac:dyDescent="0.25">
      <c r="A1478" s="620" t="s">
        <v>42</v>
      </c>
      <c r="B1478" s="620" t="s">
        <v>8486</v>
      </c>
      <c r="C1478" s="620" t="s">
        <v>8235</v>
      </c>
      <c r="D1478" s="620" t="s">
        <v>44</v>
      </c>
      <c r="E1478" s="631">
        <v>2025</v>
      </c>
      <c r="F1478" s="683">
        <v>53050</v>
      </c>
      <c r="G1478" s="620" t="s">
        <v>8240</v>
      </c>
    </row>
    <row r="1479" spans="1:7" ht="15.75" customHeight="1" x14ac:dyDescent="0.25">
      <c r="A1479" s="620" t="s">
        <v>42</v>
      </c>
      <c r="B1479" s="620" t="s">
        <v>8486</v>
      </c>
      <c r="C1479" s="620" t="s">
        <v>8235</v>
      </c>
      <c r="D1479" s="620" t="s">
        <v>44</v>
      </c>
      <c r="E1479" s="64">
        <v>2025</v>
      </c>
      <c r="F1479" s="683">
        <v>54360</v>
      </c>
      <c r="G1479" s="620" t="s">
        <v>8241</v>
      </c>
    </row>
    <row r="1480" spans="1:7" ht="15.75" customHeight="1" x14ac:dyDescent="0.25">
      <c r="A1480" s="620" t="s">
        <v>42</v>
      </c>
      <c r="B1480" s="620" t="s">
        <v>8249</v>
      </c>
      <c r="C1480" s="620" t="s">
        <v>8245</v>
      </c>
      <c r="D1480" s="620" t="s">
        <v>44</v>
      </c>
      <c r="E1480" s="631">
        <v>2025</v>
      </c>
      <c r="F1480" s="683">
        <v>74630</v>
      </c>
      <c r="G1480" s="620" t="s">
        <v>8244</v>
      </c>
    </row>
    <row r="1481" spans="1:7" ht="15.75" customHeight="1" x14ac:dyDescent="0.25">
      <c r="A1481" s="620" t="s">
        <v>42</v>
      </c>
      <c r="B1481" s="620" t="s">
        <v>8251</v>
      </c>
      <c r="C1481" s="620" t="s">
        <v>8212</v>
      </c>
      <c r="D1481" s="620" t="s">
        <v>426</v>
      </c>
      <c r="E1481" s="64">
        <v>2025</v>
      </c>
      <c r="F1481" s="683">
        <v>37570</v>
      </c>
      <c r="G1481" s="620" t="s">
        <v>7757</v>
      </c>
    </row>
    <row r="1482" spans="1:7" ht="15.75" customHeight="1" x14ac:dyDescent="0.25">
      <c r="A1482" s="620" t="s">
        <v>42</v>
      </c>
      <c r="B1482" s="620" t="s">
        <v>8493</v>
      </c>
      <c r="C1482" s="620" t="s">
        <v>8212</v>
      </c>
      <c r="D1482" s="620" t="s">
        <v>426</v>
      </c>
      <c r="E1482" s="64">
        <v>2025</v>
      </c>
      <c r="F1482" s="683">
        <v>45715</v>
      </c>
      <c r="G1482" s="620" t="s">
        <v>7757</v>
      </c>
    </row>
    <row r="1483" spans="1:7" ht="15.75" customHeight="1" x14ac:dyDescent="0.25">
      <c r="A1483" s="620" t="s">
        <v>42</v>
      </c>
      <c r="B1483" s="620" t="s">
        <v>8253</v>
      </c>
      <c r="C1483" s="620" t="s">
        <v>8212</v>
      </c>
      <c r="D1483" s="620" t="s">
        <v>426</v>
      </c>
      <c r="E1483" s="64">
        <v>2025</v>
      </c>
      <c r="F1483" s="683">
        <v>42905</v>
      </c>
      <c r="G1483" s="620" t="s">
        <v>7757</v>
      </c>
    </row>
    <row r="1484" spans="1:7" ht="15.75" customHeight="1" x14ac:dyDescent="0.25">
      <c r="A1484" s="620" t="s">
        <v>42</v>
      </c>
      <c r="B1484" s="620" t="s">
        <v>8252</v>
      </c>
      <c r="C1484" s="620" t="s">
        <v>8212</v>
      </c>
      <c r="D1484" s="620" t="s">
        <v>426</v>
      </c>
      <c r="E1484" s="631">
        <v>2025</v>
      </c>
      <c r="F1484" s="683">
        <v>41780</v>
      </c>
      <c r="G1484" s="620" t="s">
        <v>7757</v>
      </c>
    </row>
    <row r="1485" spans="1:7" ht="15.75" customHeight="1" x14ac:dyDescent="0.25">
      <c r="A1485" s="54" t="s">
        <v>42</v>
      </c>
      <c r="B1485" s="54" t="s">
        <v>9631</v>
      </c>
      <c r="C1485" s="54" t="s">
        <v>1985</v>
      </c>
      <c r="D1485" s="54"/>
      <c r="E1485" s="631">
        <v>2025</v>
      </c>
      <c r="F1485" s="824">
        <v>39701</v>
      </c>
      <c r="G1485" s="54" t="s">
        <v>7072</v>
      </c>
    </row>
    <row r="1486" spans="1:7" ht="15.75" customHeight="1" x14ac:dyDescent="0.25">
      <c r="A1486" s="665" t="s">
        <v>42</v>
      </c>
      <c r="B1486" s="665" t="s">
        <v>9847</v>
      </c>
      <c r="C1486" s="665" t="s">
        <v>9739</v>
      </c>
      <c r="D1486" s="665" t="s">
        <v>110</v>
      </c>
      <c r="E1486" s="64">
        <v>2025</v>
      </c>
      <c r="F1486" s="671">
        <v>24400</v>
      </c>
      <c r="G1486" s="665" t="s">
        <v>2031</v>
      </c>
    </row>
    <row r="1487" spans="1:7" ht="15.75" x14ac:dyDescent="0.25">
      <c r="A1487" s="665" t="s">
        <v>42</v>
      </c>
      <c r="B1487" s="665" t="s">
        <v>9848</v>
      </c>
      <c r="C1487" s="665" t="s">
        <v>9739</v>
      </c>
      <c r="D1487" s="665" t="s">
        <v>110</v>
      </c>
      <c r="E1487" s="631">
        <v>2025</v>
      </c>
      <c r="F1487" s="671">
        <v>30003</v>
      </c>
      <c r="G1487" s="665" t="s">
        <v>2031</v>
      </c>
    </row>
    <row r="1488" spans="1:7" ht="15.75" x14ac:dyDescent="0.25">
      <c r="A1488" s="665" t="s">
        <v>42</v>
      </c>
      <c r="B1488" s="665" t="s">
        <v>9849</v>
      </c>
      <c r="C1488" s="665" t="s">
        <v>9739</v>
      </c>
      <c r="D1488" s="665" t="s">
        <v>110</v>
      </c>
      <c r="E1488" s="64">
        <v>2025</v>
      </c>
      <c r="F1488" s="671">
        <v>27201</v>
      </c>
      <c r="G1488" s="665" t="s">
        <v>2031</v>
      </c>
    </row>
    <row r="1489" spans="1:7" ht="15.75" x14ac:dyDescent="0.25">
      <c r="A1489" s="665" t="s">
        <v>42</v>
      </c>
      <c r="B1489" s="665" t="s">
        <v>9852</v>
      </c>
      <c r="C1489" s="665" t="s">
        <v>9739</v>
      </c>
      <c r="D1489" s="665" t="s">
        <v>110</v>
      </c>
      <c r="E1489" s="631">
        <v>2025</v>
      </c>
      <c r="F1489" s="671">
        <v>25333</v>
      </c>
      <c r="G1489" s="665" t="s">
        <v>2031</v>
      </c>
    </row>
    <row r="1490" spans="1:7" ht="15.75" x14ac:dyDescent="0.25">
      <c r="A1490" s="665" t="s">
        <v>42</v>
      </c>
      <c r="B1490" s="665" t="s">
        <v>9850</v>
      </c>
      <c r="C1490" s="665" t="s">
        <v>9739</v>
      </c>
      <c r="D1490" s="665" t="s">
        <v>110</v>
      </c>
      <c r="E1490" s="64">
        <v>2025</v>
      </c>
      <c r="F1490" s="671">
        <v>26361</v>
      </c>
      <c r="G1490" s="665" t="s">
        <v>2031</v>
      </c>
    </row>
    <row r="1491" spans="1:7" ht="15.75" x14ac:dyDescent="0.25">
      <c r="A1491" s="665" t="s">
        <v>42</v>
      </c>
      <c r="B1491" s="665" t="s">
        <v>9851</v>
      </c>
      <c r="C1491" s="665" t="s">
        <v>9739</v>
      </c>
      <c r="D1491" s="665" t="s">
        <v>110</v>
      </c>
      <c r="E1491" s="64">
        <v>2025</v>
      </c>
      <c r="F1491" s="671">
        <v>26361</v>
      </c>
      <c r="G1491" s="665" t="s">
        <v>2031</v>
      </c>
    </row>
    <row r="1492" spans="1:7" ht="15.75" x14ac:dyDescent="0.25">
      <c r="A1492" s="618" t="s">
        <v>3896</v>
      </c>
      <c r="B1492" s="618" t="s">
        <v>688</v>
      </c>
      <c r="C1492" s="618" t="s">
        <v>2114</v>
      </c>
      <c r="D1492" s="618" t="s">
        <v>426</v>
      </c>
      <c r="E1492" s="64">
        <v>2025</v>
      </c>
      <c r="F1492" s="683">
        <v>32500</v>
      </c>
      <c r="G1492" s="618" t="s">
        <v>135</v>
      </c>
    </row>
    <row r="1493" spans="1:7" ht="15.75" x14ac:dyDescent="0.25">
      <c r="A1493" s="618" t="s">
        <v>3896</v>
      </c>
      <c r="B1493" s="618" t="s">
        <v>4911</v>
      </c>
      <c r="C1493" s="618" t="s">
        <v>1985</v>
      </c>
      <c r="D1493" s="618" t="s">
        <v>110</v>
      </c>
      <c r="E1493" s="631">
        <v>2025</v>
      </c>
      <c r="F1493" s="683">
        <v>45450</v>
      </c>
      <c r="G1493" s="618" t="s">
        <v>135</v>
      </c>
    </row>
    <row r="1494" spans="1:7" ht="15.75" x14ac:dyDescent="0.25">
      <c r="A1494" s="618" t="s">
        <v>3896</v>
      </c>
      <c r="B1494" s="618" t="s">
        <v>4909</v>
      </c>
      <c r="C1494" s="618" t="s">
        <v>1985</v>
      </c>
      <c r="D1494" s="618" t="s">
        <v>110</v>
      </c>
      <c r="E1494" s="64">
        <v>2025</v>
      </c>
      <c r="F1494" s="683">
        <v>39150</v>
      </c>
      <c r="G1494" s="618" t="s">
        <v>135</v>
      </c>
    </row>
    <row r="1495" spans="1:7" ht="15.75" x14ac:dyDescent="0.25">
      <c r="A1495" s="618" t="s">
        <v>3896</v>
      </c>
      <c r="B1495" s="618" t="s">
        <v>4910</v>
      </c>
      <c r="C1495" s="618" t="s">
        <v>1985</v>
      </c>
      <c r="D1495" s="618" t="s">
        <v>110</v>
      </c>
      <c r="E1495" s="64">
        <v>2025</v>
      </c>
      <c r="F1495" s="683">
        <v>41650</v>
      </c>
      <c r="G1495" s="618" t="s">
        <v>135</v>
      </c>
    </row>
    <row r="1496" spans="1:7" ht="15.75" x14ac:dyDescent="0.25">
      <c r="A1496" s="618" t="s">
        <v>3896</v>
      </c>
      <c r="B1496" s="618" t="s">
        <v>3883</v>
      </c>
      <c r="C1496" s="618" t="s">
        <v>3761</v>
      </c>
      <c r="D1496" s="618" t="s">
        <v>110</v>
      </c>
      <c r="E1496" s="64">
        <v>2025</v>
      </c>
      <c r="F1496" s="683">
        <v>44450</v>
      </c>
      <c r="G1496" s="618" t="s">
        <v>135</v>
      </c>
    </row>
    <row r="1497" spans="1:7" ht="15.75" x14ac:dyDescent="0.25">
      <c r="A1497" s="618" t="s">
        <v>3896</v>
      </c>
      <c r="B1497" s="618" t="s">
        <v>3882</v>
      </c>
      <c r="C1497" s="618" t="s">
        <v>3761</v>
      </c>
      <c r="D1497" s="618" t="s">
        <v>110</v>
      </c>
      <c r="E1497" s="64">
        <v>2025</v>
      </c>
      <c r="F1497" s="683">
        <v>44850</v>
      </c>
      <c r="G1497" s="618" t="s">
        <v>135</v>
      </c>
    </row>
    <row r="1498" spans="1:7" ht="15.75" x14ac:dyDescent="0.25">
      <c r="A1498" s="618" t="s">
        <v>3896</v>
      </c>
      <c r="B1498" s="618" t="s">
        <v>4907</v>
      </c>
      <c r="C1498" s="618" t="s">
        <v>3761</v>
      </c>
      <c r="D1498" s="618" t="s">
        <v>110</v>
      </c>
      <c r="E1498" s="64">
        <v>2025</v>
      </c>
      <c r="F1498" s="683">
        <v>38150</v>
      </c>
      <c r="G1498" s="618" t="s">
        <v>135</v>
      </c>
    </row>
    <row r="1499" spans="1:7" ht="15.75" x14ac:dyDescent="0.25">
      <c r="A1499" s="669" t="s">
        <v>3896</v>
      </c>
      <c r="B1499" s="669" t="s">
        <v>4908</v>
      </c>
      <c r="C1499" s="669" t="s">
        <v>3761</v>
      </c>
      <c r="D1499" s="669" t="s">
        <v>110</v>
      </c>
      <c r="E1499" s="631">
        <v>2025</v>
      </c>
      <c r="F1499" s="827">
        <v>40650</v>
      </c>
      <c r="G1499" s="669" t="s">
        <v>135</v>
      </c>
    </row>
    <row r="1500" spans="1:7" ht="15.75" customHeight="1" x14ac:dyDescent="0.25">
      <c r="A1500" s="618" t="s">
        <v>3896</v>
      </c>
      <c r="B1500" s="618" t="s">
        <v>5742</v>
      </c>
      <c r="C1500" s="618" t="s">
        <v>1985</v>
      </c>
      <c r="D1500" s="618" t="s">
        <v>110</v>
      </c>
      <c r="E1500" s="631">
        <v>2025</v>
      </c>
      <c r="F1500" s="683">
        <v>28920</v>
      </c>
      <c r="G1500" s="618" t="s">
        <v>135</v>
      </c>
    </row>
    <row r="1501" spans="1:7" ht="15.75" customHeight="1" x14ac:dyDescent="0.25">
      <c r="A1501" s="618" t="s">
        <v>3896</v>
      </c>
      <c r="B1501" s="618" t="s">
        <v>5742</v>
      </c>
      <c r="C1501" s="618" t="s">
        <v>1985</v>
      </c>
      <c r="D1501" s="618" t="s">
        <v>426</v>
      </c>
      <c r="E1501" s="64">
        <v>2025</v>
      </c>
      <c r="F1501" s="683">
        <v>30320</v>
      </c>
      <c r="G1501" s="618" t="s">
        <v>135</v>
      </c>
    </row>
    <row r="1502" spans="1:7" ht="15.75" customHeight="1" x14ac:dyDescent="0.25">
      <c r="A1502" s="618" t="s">
        <v>3896</v>
      </c>
      <c r="B1502" s="618" t="s">
        <v>5743</v>
      </c>
      <c r="C1502" s="618" t="s">
        <v>1985</v>
      </c>
      <c r="D1502" s="618" t="s">
        <v>110</v>
      </c>
      <c r="E1502" s="64">
        <v>2025</v>
      </c>
      <c r="F1502" s="683">
        <v>30460</v>
      </c>
      <c r="G1502" s="618" t="s">
        <v>135</v>
      </c>
    </row>
    <row r="1503" spans="1:7" ht="15.75" customHeight="1" x14ac:dyDescent="0.25">
      <c r="A1503" s="618" t="s">
        <v>3896</v>
      </c>
      <c r="B1503" s="618" t="s">
        <v>5743</v>
      </c>
      <c r="C1503" s="618" t="s">
        <v>1985</v>
      </c>
      <c r="D1503" s="618" t="s">
        <v>426</v>
      </c>
      <c r="E1503" s="64">
        <v>2025</v>
      </c>
      <c r="F1503" s="683">
        <v>31860</v>
      </c>
      <c r="G1503" s="618" t="s">
        <v>135</v>
      </c>
    </row>
    <row r="1504" spans="1:7" ht="15.75" customHeight="1" x14ac:dyDescent="0.25">
      <c r="A1504" s="618" t="s">
        <v>3896</v>
      </c>
      <c r="B1504" s="618" t="s">
        <v>7089</v>
      </c>
      <c r="C1504" s="618" t="s">
        <v>1985</v>
      </c>
      <c r="D1504" s="618" t="s">
        <v>110</v>
      </c>
      <c r="E1504" s="631">
        <v>2025</v>
      </c>
      <c r="F1504" s="683">
        <v>31460</v>
      </c>
      <c r="G1504" s="618" t="s">
        <v>135</v>
      </c>
    </row>
    <row r="1505" spans="1:7" ht="15.75" customHeight="1" x14ac:dyDescent="0.25">
      <c r="A1505" s="618" t="s">
        <v>3896</v>
      </c>
      <c r="B1505" s="618" t="s">
        <v>7089</v>
      </c>
      <c r="C1505" s="618" t="s">
        <v>1985</v>
      </c>
      <c r="D1505" s="618" t="s">
        <v>426</v>
      </c>
      <c r="E1505" s="64">
        <v>2025</v>
      </c>
      <c r="F1505" s="683">
        <v>32860</v>
      </c>
      <c r="G1505" s="618" t="s">
        <v>135</v>
      </c>
    </row>
    <row r="1506" spans="1:7" ht="15.75" customHeight="1" x14ac:dyDescent="0.25">
      <c r="A1506" s="618" t="s">
        <v>3896</v>
      </c>
      <c r="B1506" s="618" t="s">
        <v>7090</v>
      </c>
      <c r="C1506" s="618" t="s">
        <v>3761</v>
      </c>
      <c r="D1506" s="618" t="s">
        <v>110</v>
      </c>
      <c r="E1506" s="631">
        <v>2025</v>
      </c>
      <c r="F1506" s="683">
        <v>35985</v>
      </c>
      <c r="G1506" s="618" t="s">
        <v>135</v>
      </c>
    </row>
    <row r="1507" spans="1:7" ht="15.75" customHeight="1" x14ac:dyDescent="0.25">
      <c r="A1507" s="618" t="s">
        <v>3896</v>
      </c>
      <c r="B1507" s="618" t="s">
        <v>5744</v>
      </c>
      <c r="C1507" s="618" t="s">
        <v>1985</v>
      </c>
      <c r="D1507" s="618" t="s">
        <v>110</v>
      </c>
      <c r="E1507" s="64">
        <v>2025</v>
      </c>
      <c r="F1507" s="683">
        <v>33670</v>
      </c>
      <c r="G1507" s="618" t="s">
        <v>135</v>
      </c>
    </row>
    <row r="1508" spans="1:7" ht="15.75" customHeight="1" x14ac:dyDescent="0.25">
      <c r="A1508" s="618" t="s">
        <v>3896</v>
      </c>
      <c r="B1508" s="618" t="s">
        <v>5744</v>
      </c>
      <c r="C1508" s="618" t="s">
        <v>1985</v>
      </c>
      <c r="D1508" s="618" t="s">
        <v>426</v>
      </c>
      <c r="E1508" s="64">
        <v>2025</v>
      </c>
      <c r="F1508" s="683">
        <v>35070</v>
      </c>
      <c r="G1508" s="618" t="s">
        <v>135</v>
      </c>
    </row>
    <row r="1509" spans="1:7" ht="15.75" customHeight="1" x14ac:dyDescent="0.25">
      <c r="A1509" s="618" t="s">
        <v>3896</v>
      </c>
      <c r="B1509" s="618" t="s">
        <v>5744</v>
      </c>
      <c r="C1509" s="618" t="s">
        <v>3761</v>
      </c>
      <c r="D1509" s="618" t="s">
        <v>110</v>
      </c>
      <c r="E1509" s="631">
        <v>2025</v>
      </c>
      <c r="F1509" s="683">
        <v>38795</v>
      </c>
      <c r="G1509" s="618" t="s">
        <v>135</v>
      </c>
    </row>
    <row r="1510" spans="1:7" ht="15.75" customHeight="1" x14ac:dyDescent="0.25">
      <c r="A1510" s="618" t="s">
        <v>3896</v>
      </c>
      <c r="B1510" s="618" t="s">
        <v>5745</v>
      </c>
      <c r="C1510" s="618" t="s">
        <v>1985</v>
      </c>
      <c r="D1510" s="618" t="s">
        <v>110</v>
      </c>
      <c r="E1510" s="64">
        <v>2025</v>
      </c>
      <c r="F1510" s="683">
        <v>34220</v>
      </c>
      <c r="G1510" s="618" t="s">
        <v>135</v>
      </c>
    </row>
    <row r="1511" spans="1:7" ht="15.75" customHeight="1" x14ac:dyDescent="0.25">
      <c r="A1511" s="618" t="s">
        <v>3896</v>
      </c>
      <c r="B1511" s="618" t="s">
        <v>5745</v>
      </c>
      <c r="C1511" s="618" t="s">
        <v>1985</v>
      </c>
      <c r="D1511" s="618" t="s">
        <v>426</v>
      </c>
      <c r="E1511" s="64">
        <v>2025</v>
      </c>
      <c r="F1511" s="683">
        <v>35620</v>
      </c>
      <c r="G1511" s="618" t="s">
        <v>135</v>
      </c>
    </row>
    <row r="1512" spans="1:7" ht="15.75" customHeight="1" x14ac:dyDescent="0.25">
      <c r="A1512" s="618" t="s">
        <v>3896</v>
      </c>
      <c r="B1512" s="618" t="s">
        <v>5745</v>
      </c>
      <c r="C1512" s="618" t="s">
        <v>3761</v>
      </c>
      <c r="D1512" s="618" t="s">
        <v>110</v>
      </c>
      <c r="E1512" s="64">
        <v>2025</v>
      </c>
      <c r="F1512" s="683">
        <v>39345</v>
      </c>
      <c r="G1512" s="618" t="s">
        <v>135</v>
      </c>
    </row>
    <row r="1513" spans="1:7" ht="15.75" customHeight="1" x14ac:dyDescent="0.25">
      <c r="A1513" s="665" t="s">
        <v>3896</v>
      </c>
      <c r="B1513" s="54" t="s">
        <v>9624</v>
      </c>
      <c r="C1513" s="54" t="s">
        <v>3739</v>
      </c>
      <c r="D1513" s="54" t="s">
        <v>110</v>
      </c>
      <c r="E1513" s="64">
        <v>2025</v>
      </c>
      <c r="F1513" s="681">
        <v>40531</v>
      </c>
      <c r="G1513" s="54" t="s">
        <v>6882</v>
      </c>
    </row>
    <row r="1514" spans="1:7" ht="15.75" customHeight="1" x14ac:dyDescent="0.25">
      <c r="A1514" s="665" t="s">
        <v>3896</v>
      </c>
      <c r="B1514" s="54" t="s">
        <v>9628</v>
      </c>
      <c r="C1514" s="54" t="s">
        <v>2114</v>
      </c>
      <c r="D1514" s="54" t="s">
        <v>110</v>
      </c>
      <c r="E1514" s="64">
        <v>2025</v>
      </c>
      <c r="F1514" s="681">
        <v>45751.8</v>
      </c>
      <c r="G1514" s="54" t="s">
        <v>6882</v>
      </c>
    </row>
    <row r="1515" spans="1:7" ht="15.75" customHeight="1" x14ac:dyDescent="0.25">
      <c r="A1515" s="665" t="s">
        <v>3896</v>
      </c>
      <c r="B1515" s="54" t="s">
        <v>9625</v>
      </c>
      <c r="C1515" s="54" t="s">
        <v>3739</v>
      </c>
      <c r="D1515" s="54" t="s">
        <v>110</v>
      </c>
      <c r="E1515" s="64">
        <v>2025</v>
      </c>
      <c r="F1515" s="681">
        <v>44441</v>
      </c>
      <c r="G1515" s="54" t="s">
        <v>6882</v>
      </c>
    </row>
    <row r="1516" spans="1:7" ht="15.75" customHeight="1" x14ac:dyDescent="0.25">
      <c r="A1516" s="665" t="s">
        <v>3896</v>
      </c>
      <c r="B1516" s="54" t="s">
        <v>9629</v>
      </c>
      <c r="C1516" s="54" t="s">
        <v>2114</v>
      </c>
      <c r="D1516" s="54" t="s">
        <v>110</v>
      </c>
      <c r="E1516" s="64">
        <v>2025</v>
      </c>
      <c r="F1516" s="681">
        <v>49656.79</v>
      </c>
      <c r="G1516" s="54" t="s">
        <v>6882</v>
      </c>
    </row>
    <row r="1517" spans="1:7" ht="15.75" customHeight="1" x14ac:dyDescent="0.25">
      <c r="A1517" s="665" t="s">
        <v>3896</v>
      </c>
      <c r="B1517" s="54" t="s">
        <v>9626</v>
      </c>
      <c r="C1517" s="54" t="s">
        <v>3739</v>
      </c>
      <c r="D1517" s="54" t="s">
        <v>110</v>
      </c>
      <c r="E1517" s="631">
        <v>2025</v>
      </c>
      <c r="F1517" s="681">
        <v>47253.79</v>
      </c>
      <c r="G1517" s="54" t="s">
        <v>6882</v>
      </c>
    </row>
    <row r="1518" spans="1:7" ht="15.75" customHeight="1" x14ac:dyDescent="0.25">
      <c r="A1518" s="665" t="s">
        <v>3896</v>
      </c>
      <c r="B1518" s="54" t="s">
        <v>9630</v>
      </c>
      <c r="C1518" s="54" t="s">
        <v>2114</v>
      </c>
      <c r="D1518" s="54" t="s">
        <v>110</v>
      </c>
      <c r="E1518" s="631">
        <v>2025</v>
      </c>
      <c r="F1518" s="681">
        <v>50699</v>
      </c>
      <c r="G1518" s="54" t="s">
        <v>6882</v>
      </c>
    </row>
    <row r="1519" spans="1:7" ht="15.75" customHeight="1" x14ac:dyDescent="0.25">
      <c r="A1519" s="665" t="s">
        <v>3896</v>
      </c>
      <c r="B1519" s="54" t="s">
        <v>9623</v>
      </c>
      <c r="C1519" s="54" t="s">
        <v>3739</v>
      </c>
      <c r="D1519" s="54" t="s">
        <v>110</v>
      </c>
      <c r="E1519" s="64">
        <v>2025</v>
      </c>
      <c r="F1519" s="681">
        <v>36699</v>
      </c>
      <c r="G1519" s="54" t="s">
        <v>6882</v>
      </c>
    </row>
    <row r="1520" spans="1:7" ht="15.75" customHeight="1" x14ac:dyDescent="0.25">
      <c r="A1520" s="665" t="s">
        <v>3896</v>
      </c>
      <c r="B1520" s="54" t="s">
        <v>9627</v>
      </c>
      <c r="C1520" s="54" t="s">
        <v>3739</v>
      </c>
      <c r="D1520" s="54" t="s">
        <v>110</v>
      </c>
      <c r="E1520" s="64">
        <v>2025</v>
      </c>
      <c r="F1520" s="681">
        <v>49596</v>
      </c>
      <c r="G1520" s="54" t="s">
        <v>6882</v>
      </c>
    </row>
    <row r="1521" spans="1:7" ht="15.75" customHeight="1" x14ac:dyDescent="0.25">
      <c r="A1521" s="618" t="s">
        <v>3896</v>
      </c>
      <c r="B1521" s="618" t="s">
        <v>7081</v>
      </c>
      <c r="C1521" s="618" t="s">
        <v>2114</v>
      </c>
      <c r="D1521" s="618" t="s">
        <v>110</v>
      </c>
      <c r="E1521" s="64">
        <v>2025</v>
      </c>
      <c r="F1521" s="683">
        <v>26360</v>
      </c>
      <c r="G1521" s="618" t="s">
        <v>6882</v>
      </c>
    </row>
    <row r="1522" spans="1:7" ht="15.75" customHeight="1" x14ac:dyDescent="0.25">
      <c r="A1522" s="618" t="s">
        <v>3896</v>
      </c>
      <c r="B1522" s="618" t="s">
        <v>7081</v>
      </c>
      <c r="C1522" s="618" t="s">
        <v>2114</v>
      </c>
      <c r="D1522" s="618" t="s">
        <v>426</v>
      </c>
      <c r="E1522" s="64">
        <v>2025</v>
      </c>
      <c r="F1522" s="683">
        <v>27660</v>
      </c>
      <c r="G1522" s="618" t="s">
        <v>6882</v>
      </c>
    </row>
    <row r="1523" spans="1:7" ht="15.75" customHeight="1" x14ac:dyDescent="0.25">
      <c r="A1523" s="618" t="s">
        <v>3896</v>
      </c>
      <c r="B1523" s="618" t="s">
        <v>7082</v>
      </c>
      <c r="C1523" s="618" t="s">
        <v>2114</v>
      </c>
      <c r="D1523" s="618" t="s">
        <v>110</v>
      </c>
      <c r="E1523" s="64">
        <v>2025</v>
      </c>
      <c r="F1523" s="683">
        <v>28690</v>
      </c>
      <c r="G1523" s="618" t="s">
        <v>6882</v>
      </c>
    </row>
    <row r="1524" spans="1:7" ht="15.75" customHeight="1" x14ac:dyDescent="0.25">
      <c r="A1524" s="618" t="s">
        <v>3896</v>
      </c>
      <c r="B1524" s="618" t="s">
        <v>7082</v>
      </c>
      <c r="C1524" s="618" t="s">
        <v>2114</v>
      </c>
      <c r="D1524" s="618" t="s">
        <v>426</v>
      </c>
      <c r="E1524" s="631">
        <v>2025</v>
      </c>
      <c r="F1524" s="683">
        <v>29990</v>
      </c>
      <c r="G1524" s="618" t="s">
        <v>6882</v>
      </c>
    </row>
    <row r="1525" spans="1:7" ht="15.75" customHeight="1" x14ac:dyDescent="0.25">
      <c r="A1525" s="618" t="s">
        <v>3896</v>
      </c>
      <c r="B1525" s="618" t="s">
        <v>7142</v>
      </c>
      <c r="C1525" s="618" t="s">
        <v>2114</v>
      </c>
      <c r="D1525" s="618" t="s">
        <v>426</v>
      </c>
      <c r="E1525" s="64">
        <v>2025</v>
      </c>
      <c r="F1525" s="683">
        <v>32965</v>
      </c>
      <c r="G1525" s="618" t="s">
        <v>6882</v>
      </c>
    </row>
    <row r="1526" spans="1:7" ht="15.75" customHeight="1" x14ac:dyDescent="0.25">
      <c r="A1526" s="618" t="s">
        <v>3896</v>
      </c>
      <c r="B1526" s="618" t="s">
        <v>7085</v>
      </c>
      <c r="C1526" s="618" t="s">
        <v>2114</v>
      </c>
      <c r="D1526" s="618" t="s">
        <v>426</v>
      </c>
      <c r="E1526" s="631">
        <v>2025</v>
      </c>
      <c r="F1526" s="683">
        <v>32040</v>
      </c>
      <c r="G1526" s="618" t="s">
        <v>6882</v>
      </c>
    </row>
    <row r="1527" spans="1:7" ht="15.75" customHeight="1" x14ac:dyDescent="0.25">
      <c r="A1527" s="618" t="s">
        <v>3896</v>
      </c>
      <c r="B1527" s="618" t="s">
        <v>7083</v>
      </c>
      <c r="C1527" s="618" t="s">
        <v>2114</v>
      </c>
      <c r="D1527" s="618" t="s">
        <v>110</v>
      </c>
      <c r="E1527" s="64">
        <v>2025</v>
      </c>
      <c r="F1527" s="683">
        <v>30585</v>
      </c>
      <c r="G1527" s="618" t="s">
        <v>6882</v>
      </c>
    </row>
    <row r="1528" spans="1:7" ht="15.75" customHeight="1" x14ac:dyDescent="0.25">
      <c r="A1528" s="618" t="s">
        <v>3896</v>
      </c>
      <c r="B1528" s="618" t="s">
        <v>7083</v>
      </c>
      <c r="C1528" s="618" t="s">
        <v>2114</v>
      </c>
      <c r="D1528" s="618" t="s">
        <v>426</v>
      </c>
      <c r="E1528" s="64">
        <v>2025</v>
      </c>
      <c r="F1528" s="683">
        <v>31885</v>
      </c>
      <c r="G1528" s="618" t="s">
        <v>6882</v>
      </c>
    </row>
    <row r="1529" spans="1:7" ht="15.75" customHeight="1" x14ac:dyDescent="0.25">
      <c r="A1529" s="618" t="s">
        <v>3896</v>
      </c>
      <c r="B1529" s="618" t="s">
        <v>7086</v>
      </c>
      <c r="C1529" s="618" t="s">
        <v>2114</v>
      </c>
      <c r="D1529" s="618" t="s">
        <v>426</v>
      </c>
      <c r="E1529" s="64">
        <v>2025</v>
      </c>
      <c r="F1529" s="683">
        <v>33905</v>
      </c>
      <c r="G1529" s="618" t="s">
        <v>6882</v>
      </c>
    </row>
    <row r="1530" spans="1:7" ht="15.75" customHeight="1" x14ac:dyDescent="0.25">
      <c r="A1530" s="665" t="s">
        <v>3896</v>
      </c>
      <c r="B1530" s="54" t="s">
        <v>9617</v>
      </c>
      <c r="C1530" s="54" t="s">
        <v>1983</v>
      </c>
      <c r="D1530" s="54" t="s">
        <v>110</v>
      </c>
      <c r="E1530" s="64">
        <v>2025</v>
      </c>
      <c r="F1530" s="681">
        <v>18984.919999999998</v>
      </c>
      <c r="G1530" s="54" t="s">
        <v>147</v>
      </c>
    </row>
    <row r="1531" spans="1:7" s="91" customFormat="1" ht="15.75" customHeight="1" x14ac:dyDescent="0.25">
      <c r="A1531" s="486" t="s">
        <v>3896</v>
      </c>
      <c r="B1531" s="486" t="s">
        <v>10724</v>
      </c>
      <c r="C1531" s="486" t="s">
        <v>3739</v>
      </c>
      <c r="D1531" s="54" t="s">
        <v>110</v>
      </c>
      <c r="E1531" s="488">
        <v>2025</v>
      </c>
      <c r="F1531" s="492">
        <v>22657</v>
      </c>
      <c r="G1531" s="820" t="s">
        <v>4874</v>
      </c>
    </row>
    <row r="1532" spans="1:7" ht="15.75" customHeight="1" x14ac:dyDescent="0.25">
      <c r="A1532" s="665" t="s">
        <v>3896</v>
      </c>
      <c r="B1532" s="54" t="s">
        <v>9621</v>
      </c>
      <c r="C1532" s="54" t="s">
        <v>3739</v>
      </c>
      <c r="D1532" s="54" t="s">
        <v>110</v>
      </c>
      <c r="E1532" s="64">
        <v>2025</v>
      </c>
      <c r="F1532" s="681">
        <v>25550</v>
      </c>
      <c r="G1532" s="54" t="s">
        <v>135</v>
      </c>
    </row>
    <row r="1533" spans="1:7" ht="15.75" customHeight="1" x14ac:dyDescent="0.25">
      <c r="A1533" s="665" t="s">
        <v>3896</v>
      </c>
      <c r="B1533" s="54" t="s">
        <v>9622</v>
      </c>
      <c r="C1533" s="54" t="s">
        <v>3739</v>
      </c>
      <c r="D1533" s="54" t="s">
        <v>110</v>
      </c>
      <c r="E1533" s="631">
        <v>2025</v>
      </c>
      <c r="F1533" s="681">
        <v>29350</v>
      </c>
      <c r="G1533" s="54" t="s">
        <v>135</v>
      </c>
    </row>
    <row r="1534" spans="1:7" ht="15.75" customHeight="1" x14ac:dyDescent="0.25">
      <c r="A1534" s="618" t="s">
        <v>3896</v>
      </c>
      <c r="B1534" s="618" t="s">
        <v>5078</v>
      </c>
      <c r="C1534" s="618" t="s">
        <v>2114</v>
      </c>
      <c r="D1534" s="618" t="s">
        <v>110</v>
      </c>
      <c r="E1534" s="64">
        <v>2025</v>
      </c>
      <c r="F1534" s="683">
        <v>24550</v>
      </c>
      <c r="G1534" s="618" t="s">
        <v>135</v>
      </c>
    </row>
    <row r="1535" spans="1:7" ht="15.75" customHeight="1" x14ac:dyDescent="0.25">
      <c r="A1535" s="618" t="s">
        <v>3896</v>
      </c>
      <c r="B1535" s="618" t="s">
        <v>7087</v>
      </c>
      <c r="C1535" s="618" t="s">
        <v>3739</v>
      </c>
      <c r="D1535" s="618" t="s">
        <v>110</v>
      </c>
      <c r="E1535" s="64">
        <v>2025</v>
      </c>
      <c r="F1535" s="683">
        <v>26000</v>
      </c>
      <c r="G1535" s="618" t="s">
        <v>135</v>
      </c>
    </row>
    <row r="1536" spans="1:7" ht="15.75" customHeight="1" x14ac:dyDescent="0.25">
      <c r="A1536" s="618" t="s">
        <v>3896</v>
      </c>
      <c r="B1536" s="618" t="s">
        <v>7087</v>
      </c>
      <c r="C1536" s="618" t="s">
        <v>3739</v>
      </c>
      <c r="D1536" s="618" t="s">
        <v>426</v>
      </c>
      <c r="E1536" s="64">
        <v>2025</v>
      </c>
      <c r="F1536" s="683">
        <v>27400</v>
      </c>
      <c r="G1536" s="618" t="s">
        <v>135</v>
      </c>
    </row>
    <row r="1537" spans="1:7" ht="15.75" customHeight="1" x14ac:dyDescent="0.25">
      <c r="A1537" s="618" t="s">
        <v>3896</v>
      </c>
      <c r="B1537" s="618" t="s">
        <v>7143</v>
      </c>
      <c r="C1537" s="618" t="s">
        <v>2114</v>
      </c>
      <c r="D1537" s="618" t="s">
        <v>110</v>
      </c>
      <c r="E1537" s="64">
        <v>2025</v>
      </c>
      <c r="F1537" s="683">
        <v>27005</v>
      </c>
      <c r="G1537" s="618" t="s">
        <v>2474</v>
      </c>
    </row>
    <row r="1538" spans="1:7" ht="15.75" customHeight="1" x14ac:dyDescent="0.25">
      <c r="A1538" s="618" t="s">
        <v>3896</v>
      </c>
      <c r="B1538" s="618" t="s">
        <v>7145</v>
      </c>
      <c r="C1538" s="618" t="s">
        <v>3739</v>
      </c>
      <c r="D1538" s="618" t="s">
        <v>426</v>
      </c>
      <c r="E1538" s="64">
        <v>2025</v>
      </c>
      <c r="F1538" s="683">
        <v>30840</v>
      </c>
      <c r="G1538" s="618" t="s">
        <v>135</v>
      </c>
    </row>
    <row r="1539" spans="1:7" ht="15.75" customHeight="1" x14ac:dyDescent="0.25">
      <c r="A1539" s="618" t="s">
        <v>3896</v>
      </c>
      <c r="B1539" s="618" t="s">
        <v>5081</v>
      </c>
      <c r="C1539" s="618" t="s">
        <v>2114</v>
      </c>
      <c r="D1539" s="618" t="s">
        <v>110</v>
      </c>
      <c r="E1539" s="64">
        <v>2025</v>
      </c>
      <c r="F1539" s="683">
        <v>26990</v>
      </c>
      <c r="G1539" s="618" t="s">
        <v>135</v>
      </c>
    </row>
    <row r="1540" spans="1:7" ht="15.75" customHeight="1" x14ac:dyDescent="0.25">
      <c r="A1540" s="618" t="s">
        <v>3896</v>
      </c>
      <c r="B1540" s="618" t="s">
        <v>7088</v>
      </c>
      <c r="C1540" s="618" t="s">
        <v>3739</v>
      </c>
      <c r="D1540" s="618" t="s">
        <v>110</v>
      </c>
      <c r="E1540" s="631">
        <v>2025</v>
      </c>
      <c r="F1540" s="683">
        <v>28440</v>
      </c>
      <c r="G1540" s="618" t="s">
        <v>135</v>
      </c>
    </row>
    <row r="1541" spans="1:7" ht="15.75" customHeight="1" x14ac:dyDescent="0.25">
      <c r="A1541" s="618" t="s">
        <v>3896</v>
      </c>
      <c r="B1541" s="618" t="s">
        <v>7088</v>
      </c>
      <c r="C1541" s="618" t="s">
        <v>3739</v>
      </c>
      <c r="D1541" s="618" t="s">
        <v>426</v>
      </c>
      <c r="E1541" s="64">
        <v>2025</v>
      </c>
      <c r="F1541" s="683">
        <v>29840</v>
      </c>
      <c r="G1541" s="618" t="s">
        <v>135</v>
      </c>
    </row>
    <row r="1542" spans="1:7" ht="15.75" customHeight="1" x14ac:dyDescent="0.25">
      <c r="A1542" s="665" t="s">
        <v>3896</v>
      </c>
      <c r="B1542" s="54" t="s">
        <v>9619</v>
      </c>
      <c r="C1542" s="54" t="s">
        <v>3739</v>
      </c>
      <c r="D1542" s="54" t="s">
        <v>110</v>
      </c>
      <c r="E1542" s="64">
        <v>2025</v>
      </c>
      <c r="F1542" s="681">
        <v>21594</v>
      </c>
      <c r="G1542" s="54" t="s">
        <v>186</v>
      </c>
    </row>
    <row r="1543" spans="1:7" ht="15.75" customHeight="1" x14ac:dyDescent="0.25">
      <c r="A1543" s="665" t="s">
        <v>3896</v>
      </c>
      <c r="B1543" s="54" t="s">
        <v>9618</v>
      </c>
      <c r="C1543" s="54" t="s">
        <v>3739</v>
      </c>
      <c r="D1543" s="54" t="s">
        <v>110</v>
      </c>
      <c r="E1543" s="631">
        <v>2025</v>
      </c>
      <c r="F1543" s="681">
        <v>19803.830000000002</v>
      </c>
      <c r="G1543" s="54" t="s">
        <v>186</v>
      </c>
    </row>
    <row r="1544" spans="1:7" ht="15.75" customHeight="1" x14ac:dyDescent="0.25">
      <c r="A1544" s="665" t="s">
        <v>3896</v>
      </c>
      <c r="B1544" s="54" t="s">
        <v>9620</v>
      </c>
      <c r="C1544" s="54" t="s">
        <v>3739</v>
      </c>
      <c r="D1544" s="54" t="s">
        <v>110</v>
      </c>
      <c r="E1544" s="64">
        <v>2025</v>
      </c>
      <c r="F1544" s="681">
        <v>23368.89</v>
      </c>
      <c r="G1544" s="54" t="s">
        <v>186</v>
      </c>
    </row>
    <row r="1545" spans="1:7" ht="15.75" customHeight="1" x14ac:dyDescent="0.25">
      <c r="A1545" s="665" t="s">
        <v>3896</v>
      </c>
      <c r="B1545" s="54" t="s">
        <v>9615</v>
      </c>
      <c r="C1545" s="54" t="s">
        <v>3739</v>
      </c>
      <c r="D1545" s="54" t="s">
        <v>110</v>
      </c>
      <c r="E1545" s="64">
        <v>2025</v>
      </c>
      <c r="F1545" s="681">
        <v>21309.17</v>
      </c>
      <c r="G1545" s="54" t="s">
        <v>147</v>
      </c>
    </row>
    <row r="1546" spans="1:7" ht="15.75" customHeight="1" x14ac:dyDescent="0.25">
      <c r="A1546" s="665" t="s">
        <v>3896</v>
      </c>
      <c r="B1546" s="54" t="s">
        <v>9615</v>
      </c>
      <c r="C1546" s="54" t="s">
        <v>3739</v>
      </c>
      <c r="D1546" s="54" t="s">
        <v>426</v>
      </c>
      <c r="E1546" s="631">
        <v>2025</v>
      </c>
      <c r="F1546" s="681">
        <v>22681.17</v>
      </c>
      <c r="G1546" s="54" t="s">
        <v>147</v>
      </c>
    </row>
    <row r="1547" spans="1:7" ht="15.75" customHeight="1" x14ac:dyDescent="0.25">
      <c r="A1547" s="665" t="s">
        <v>3896</v>
      </c>
      <c r="B1547" s="54" t="s">
        <v>9616</v>
      </c>
      <c r="C1547" s="54" t="s">
        <v>3739</v>
      </c>
      <c r="D1547" s="54" t="s">
        <v>110</v>
      </c>
      <c r="E1547" s="64">
        <v>2025</v>
      </c>
      <c r="F1547" s="681">
        <v>22913.759999999998</v>
      </c>
      <c r="G1547" s="54" t="s">
        <v>147</v>
      </c>
    </row>
    <row r="1548" spans="1:7" ht="15.75" customHeight="1" x14ac:dyDescent="0.25">
      <c r="A1548" s="665" t="s">
        <v>3896</v>
      </c>
      <c r="B1548" s="54" t="s">
        <v>9616</v>
      </c>
      <c r="C1548" s="54" t="s">
        <v>3739</v>
      </c>
      <c r="D1548" s="54" t="s">
        <v>426</v>
      </c>
      <c r="E1548" s="64">
        <v>2025</v>
      </c>
      <c r="F1548" s="681">
        <v>24288.42</v>
      </c>
      <c r="G1548" s="54" t="s">
        <v>147</v>
      </c>
    </row>
    <row r="1549" spans="1:7" ht="15.75" customHeight="1" x14ac:dyDescent="0.25">
      <c r="A1549" s="665" t="s">
        <v>3896</v>
      </c>
      <c r="B1549" s="54" t="s">
        <v>9614</v>
      </c>
      <c r="C1549" s="54" t="s">
        <v>3739</v>
      </c>
      <c r="D1549" s="54" t="s">
        <v>110</v>
      </c>
      <c r="E1549" s="64">
        <v>2025</v>
      </c>
      <c r="F1549" s="681">
        <v>20013.939999999999</v>
      </c>
      <c r="G1549" s="54" t="s">
        <v>147</v>
      </c>
    </row>
    <row r="1550" spans="1:7" ht="15.75" customHeight="1" x14ac:dyDescent="0.25">
      <c r="A1550" s="665" t="s">
        <v>3896</v>
      </c>
      <c r="B1550" s="54" t="s">
        <v>9614</v>
      </c>
      <c r="C1550" s="54" t="s">
        <v>3739</v>
      </c>
      <c r="D1550" s="54" t="s">
        <v>426</v>
      </c>
      <c r="E1550" s="64">
        <v>2025</v>
      </c>
      <c r="F1550" s="681">
        <v>21406.81</v>
      </c>
      <c r="G1550" s="54" t="s">
        <v>147</v>
      </c>
    </row>
    <row r="1551" spans="1:7" ht="15.75" customHeight="1" x14ac:dyDescent="0.25">
      <c r="A1551" s="618" t="s">
        <v>3896</v>
      </c>
      <c r="B1551" s="618" t="s">
        <v>7144</v>
      </c>
      <c r="C1551" s="618" t="s">
        <v>3739</v>
      </c>
      <c r="D1551" s="618" t="s">
        <v>110</v>
      </c>
      <c r="E1551" s="64">
        <v>2025</v>
      </c>
      <c r="F1551" s="683">
        <v>29750</v>
      </c>
      <c r="G1551" s="618" t="s">
        <v>135</v>
      </c>
    </row>
    <row r="1552" spans="1:7" ht="15.75" customHeight="1" x14ac:dyDescent="0.25">
      <c r="A1552" s="618" t="s">
        <v>3896</v>
      </c>
      <c r="B1552" s="618" t="s">
        <v>5084</v>
      </c>
      <c r="C1552" s="618" t="s">
        <v>2114</v>
      </c>
      <c r="D1552" s="618" t="s">
        <v>110</v>
      </c>
      <c r="E1552" s="631">
        <v>2025</v>
      </c>
      <c r="F1552" s="683">
        <v>29305</v>
      </c>
      <c r="G1552" s="618" t="s">
        <v>2474</v>
      </c>
    </row>
    <row r="1553" spans="1:7" ht="15.75" customHeight="1" x14ac:dyDescent="0.25">
      <c r="A1553" s="54" t="s">
        <v>3896</v>
      </c>
      <c r="B1553" s="54" t="s">
        <v>5455</v>
      </c>
      <c r="C1553" s="54" t="s">
        <v>1980</v>
      </c>
      <c r="D1553" s="54"/>
      <c r="E1553" s="64">
        <v>2025</v>
      </c>
      <c r="F1553" s="824">
        <v>44160.18</v>
      </c>
      <c r="G1553" s="54" t="s">
        <v>7072</v>
      </c>
    </row>
    <row r="1554" spans="1:7" ht="15.75" customHeight="1" x14ac:dyDescent="0.25">
      <c r="A1554" s="618" t="s">
        <v>3896</v>
      </c>
      <c r="B1554" s="618" t="s">
        <v>9731</v>
      </c>
      <c r="C1554" s="60" t="s">
        <v>1980</v>
      </c>
      <c r="D1554" s="618" t="s">
        <v>44</v>
      </c>
      <c r="E1554" s="64">
        <v>2025</v>
      </c>
      <c r="F1554" s="683">
        <v>57490</v>
      </c>
      <c r="G1554" s="618" t="s">
        <v>9732</v>
      </c>
    </row>
    <row r="1555" spans="1:7" ht="15.75" customHeight="1" x14ac:dyDescent="0.25">
      <c r="A1555" s="618" t="s">
        <v>3896</v>
      </c>
      <c r="B1555" s="618" t="s">
        <v>9733</v>
      </c>
      <c r="C1555" s="618" t="s">
        <v>3721</v>
      </c>
      <c r="D1555" s="618" t="s">
        <v>44</v>
      </c>
      <c r="E1555" s="64">
        <v>2025</v>
      </c>
      <c r="F1555" s="683">
        <v>58450</v>
      </c>
      <c r="G1555" s="618" t="s">
        <v>6882</v>
      </c>
    </row>
    <row r="1556" spans="1:7" ht="15.75" customHeight="1" x14ac:dyDescent="0.25">
      <c r="A1556" s="618" t="s">
        <v>3896</v>
      </c>
      <c r="B1556" s="618" t="s">
        <v>9734</v>
      </c>
      <c r="C1556" s="618" t="s">
        <v>3721</v>
      </c>
      <c r="D1556" s="618" t="s">
        <v>44</v>
      </c>
      <c r="E1556" s="631">
        <v>2025</v>
      </c>
      <c r="F1556" s="683">
        <v>64450</v>
      </c>
      <c r="G1556" s="618" t="s">
        <v>6882</v>
      </c>
    </row>
    <row r="1557" spans="1:7" ht="15.75" customHeight="1" x14ac:dyDescent="0.25">
      <c r="A1557" s="618" t="s">
        <v>3896</v>
      </c>
      <c r="B1557" s="618" t="s">
        <v>9735</v>
      </c>
      <c r="C1557" s="618" t="s">
        <v>3721</v>
      </c>
      <c r="D1557" s="618" t="s">
        <v>44</v>
      </c>
      <c r="E1557" s="64">
        <v>2025</v>
      </c>
      <c r="F1557" s="683">
        <v>77450</v>
      </c>
      <c r="G1557" s="618" t="s">
        <v>6882</v>
      </c>
    </row>
    <row r="1558" spans="1:7" ht="15.75" customHeight="1" x14ac:dyDescent="0.25">
      <c r="A1558" s="618" t="s">
        <v>3896</v>
      </c>
      <c r="B1558" s="618" t="s">
        <v>9736</v>
      </c>
      <c r="C1558" s="618" t="s">
        <v>3721</v>
      </c>
      <c r="D1558" s="618" t="s">
        <v>426</v>
      </c>
      <c r="E1558" s="64">
        <v>2025</v>
      </c>
      <c r="F1558" s="683">
        <v>66362</v>
      </c>
      <c r="G1558" s="618" t="s">
        <v>9737</v>
      </c>
    </row>
    <row r="1559" spans="1:7" ht="15.75" customHeight="1" x14ac:dyDescent="0.25">
      <c r="A1559" s="820" t="s">
        <v>856</v>
      </c>
      <c r="B1559" s="820" t="s">
        <v>9845</v>
      </c>
      <c r="C1559" s="820" t="s">
        <v>9813</v>
      </c>
      <c r="D1559" s="820" t="s">
        <v>110</v>
      </c>
      <c r="E1559" s="631">
        <v>2025</v>
      </c>
      <c r="F1559" s="821">
        <v>60391</v>
      </c>
      <c r="G1559" s="820" t="s">
        <v>2033</v>
      </c>
    </row>
    <row r="1560" spans="1:7" ht="15.75" customHeight="1" x14ac:dyDescent="0.25">
      <c r="A1560" s="665" t="s">
        <v>856</v>
      </c>
      <c r="B1560" s="665" t="s">
        <v>9846</v>
      </c>
      <c r="C1560" s="665" t="s">
        <v>9813</v>
      </c>
      <c r="D1560" s="665" t="s">
        <v>110</v>
      </c>
      <c r="E1560" s="64">
        <v>2025</v>
      </c>
      <c r="F1560" s="671">
        <v>60485</v>
      </c>
      <c r="G1560" s="665" t="s">
        <v>2033</v>
      </c>
    </row>
    <row r="1561" spans="1:7" ht="15.75" customHeight="1" x14ac:dyDescent="0.25">
      <c r="A1561" s="620" t="s">
        <v>856</v>
      </c>
      <c r="B1561" s="620" t="s">
        <v>8496</v>
      </c>
      <c r="C1561" s="620" t="s">
        <v>4060</v>
      </c>
      <c r="D1561" s="620" t="s">
        <v>110</v>
      </c>
      <c r="E1561" s="64">
        <v>2025</v>
      </c>
      <c r="F1561" s="683">
        <v>39485</v>
      </c>
      <c r="G1561" s="620" t="s">
        <v>7757</v>
      </c>
    </row>
    <row r="1562" spans="1:7" ht="15.75" customHeight="1" x14ac:dyDescent="0.25">
      <c r="A1562" s="620" t="s">
        <v>856</v>
      </c>
      <c r="B1562" s="620" t="s">
        <v>8496</v>
      </c>
      <c r="C1562" s="620" t="s">
        <v>4060</v>
      </c>
      <c r="D1562" s="620" t="s">
        <v>426</v>
      </c>
      <c r="E1562" s="631">
        <v>2025</v>
      </c>
      <c r="F1562" s="683">
        <v>41385</v>
      </c>
      <c r="G1562" s="620" t="s">
        <v>7757</v>
      </c>
    </row>
    <row r="1563" spans="1:7" ht="15.75" customHeight="1" x14ac:dyDescent="0.25">
      <c r="A1563" s="620" t="s">
        <v>856</v>
      </c>
      <c r="B1563" s="620" t="s">
        <v>8496</v>
      </c>
      <c r="C1563" s="620" t="s">
        <v>4060</v>
      </c>
      <c r="D1563" s="620" t="s">
        <v>110</v>
      </c>
      <c r="E1563" s="64">
        <v>2025</v>
      </c>
      <c r="F1563" s="683">
        <v>43590</v>
      </c>
      <c r="G1563" s="620" t="s">
        <v>7757</v>
      </c>
    </row>
    <row r="1564" spans="1:7" ht="15.75" customHeight="1" x14ac:dyDescent="0.25">
      <c r="A1564" s="620" t="s">
        <v>856</v>
      </c>
      <c r="B1564" s="620" t="s">
        <v>8496</v>
      </c>
      <c r="C1564" s="620" t="s">
        <v>4060</v>
      </c>
      <c r="D1564" s="620" t="s">
        <v>426</v>
      </c>
      <c r="E1564" s="64">
        <v>2025</v>
      </c>
      <c r="F1564" s="683">
        <v>45490</v>
      </c>
      <c r="G1564" s="620" t="s">
        <v>7757</v>
      </c>
    </row>
    <row r="1565" spans="1:7" ht="15.75" customHeight="1" x14ac:dyDescent="0.25">
      <c r="A1565" s="620" t="s">
        <v>856</v>
      </c>
      <c r="B1565" s="620" t="s">
        <v>8496</v>
      </c>
      <c r="C1565" s="620" t="s">
        <v>4060</v>
      </c>
      <c r="D1565" s="620" t="s">
        <v>426</v>
      </c>
      <c r="E1565" s="64">
        <v>2025</v>
      </c>
      <c r="F1565" s="683">
        <v>50370</v>
      </c>
      <c r="G1565" s="620" t="s">
        <v>7757</v>
      </c>
    </row>
    <row r="1566" spans="1:7" ht="15.75" customHeight="1" x14ac:dyDescent="0.25">
      <c r="A1566" s="620" t="s">
        <v>856</v>
      </c>
      <c r="B1566" s="620" t="s">
        <v>8496</v>
      </c>
      <c r="C1566" s="620" t="s">
        <v>4060</v>
      </c>
      <c r="D1566" s="620" t="s">
        <v>426</v>
      </c>
      <c r="E1566" s="631">
        <v>2025</v>
      </c>
      <c r="F1566" s="683">
        <v>51820</v>
      </c>
      <c r="G1566" s="620" t="s">
        <v>7757</v>
      </c>
    </row>
    <row r="1567" spans="1:7" ht="15.75" customHeight="1" x14ac:dyDescent="0.25">
      <c r="A1567" s="620" t="s">
        <v>856</v>
      </c>
      <c r="B1567" s="620" t="s">
        <v>8496</v>
      </c>
      <c r="C1567" s="620" t="s">
        <v>4060</v>
      </c>
      <c r="D1567" s="620" t="s">
        <v>426</v>
      </c>
      <c r="E1567" s="64">
        <v>2025</v>
      </c>
      <c r="F1567" s="683">
        <v>54380</v>
      </c>
      <c r="G1567" s="620" t="s">
        <v>7757</v>
      </c>
    </row>
    <row r="1568" spans="1:7" ht="15.75" customHeight="1" x14ac:dyDescent="0.25">
      <c r="A1568" s="620" t="s">
        <v>856</v>
      </c>
      <c r="B1568" s="620" t="s">
        <v>8494</v>
      </c>
      <c r="C1568" s="620" t="s">
        <v>4060</v>
      </c>
      <c r="D1568" s="620" t="s">
        <v>426</v>
      </c>
      <c r="E1568" s="64">
        <v>2025</v>
      </c>
      <c r="F1568" s="683">
        <v>49490</v>
      </c>
      <c r="G1568" s="620" t="s">
        <v>7757</v>
      </c>
    </row>
    <row r="1569" spans="1:7" ht="15.75" customHeight="1" x14ac:dyDescent="0.25">
      <c r="A1569" s="620" t="s">
        <v>856</v>
      </c>
      <c r="B1569" s="620" t="s">
        <v>8495</v>
      </c>
      <c r="C1569" s="620" t="s">
        <v>4060</v>
      </c>
      <c r="D1569" s="620" t="s">
        <v>426</v>
      </c>
      <c r="E1569" s="64">
        <v>2025</v>
      </c>
      <c r="F1569" s="683">
        <v>53370</v>
      </c>
      <c r="G1569" s="620" t="s">
        <v>7757</v>
      </c>
    </row>
    <row r="1570" spans="1:7" ht="15.75" customHeight="1" x14ac:dyDescent="0.25">
      <c r="A1570" s="620" t="s">
        <v>856</v>
      </c>
      <c r="B1570" s="620" t="s">
        <v>8259</v>
      </c>
      <c r="C1570" s="620" t="s">
        <v>4060</v>
      </c>
      <c r="D1570" s="620" t="s">
        <v>110</v>
      </c>
      <c r="E1570" s="64">
        <v>2025</v>
      </c>
      <c r="F1570" s="683">
        <v>40495</v>
      </c>
      <c r="G1570" s="620" t="s">
        <v>7757</v>
      </c>
    </row>
    <row r="1571" spans="1:7" ht="15.75" customHeight="1" x14ac:dyDescent="0.25">
      <c r="A1571" s="620" t="s">
        <v>856</v>
      </c>
      <c r="B1571" s="620" t="s">
        <v>8259</v>
      </c>
      <c r="C1571" s="620" t="s">
        <v>4060</v>
      </c>
      <c r="D1571" s="620" t="s">
        <v>426</v>
      </c>
      <c r="E1571" s="631">
        <v>2025</v>
      </c>
      <c r="F1571" s="683">
        <v>42395</v>
      </c>
      <c r="G1571" s="620" t="s">
        <v>7757</v>
      </c>
    </row>
    <row r="1572" spans="1:7" ht="15.75" customHeight="1" x14ac:dyDescent="0.25">
      <c r="A1572" s="620" t="s">
        <v>856</v>
      </c>
      <c r="B1572" s="620" t="s">
        <v>8260</v>
      </c>
      <c r="C1572" s="620" t="s">
        <v>4060</v>
      </c>
      <c r="D1572" s="620" t="s">
        <v>110</v>
      </c>
      <c r="E1572" s="64">
        <v>2025</v>
      </c>
      <c r="F1572" s="683">
        <v>44600</v>
      </c>
      <c r="G1572" s="620" t="s">
        <v>7757</v>
      </c>
    </row>
    <row r="1573" spans="1:7" ht="15.75" customHeight="1" x14ac:dyDescent="0.25">
      <c r="A1573" s="620" t="s">
        <v>856</v>
      </c>
      <c r="B1573" s="620" t="s">
        <v>8260</v>
      </c>
      <c r="C1573" s="620" t="s">
        <v>4060</v>
      </c>
      <c r="D1573" s="620" t="s">
        <v>426</v>
      </c>
      <c r="E1573" s="64">
        <v>2025</v>
      </c>
      <c r="F1573" s="683">
        <v>46500</v>
      </c>
      <c r="G1573" s="620" t="s">
        <v>7757</v>
      </c>
    </row>
    <row r="1574" spans="1:7" ht="15.75" customHeight="1" x14ac:dyDescent="0.25">
      <c r="A1574" s="620" t="s">
        <v>856</v>
      </c>
      <c r="B1574" s="620" t="s">
        <v>5216</v>
      </c>
      <c r="C1574" s="620" t="s">
        <v>4060</v>
      </c>
      <c r="D1574" s="620" t="s">
        <v>426</v>
      </c>
      <c r="E1574" s="631">
        <v>2025</v>
      </c>
      <c r="F1574" s="683">
        <v>51380</v>
      </c>
      <c r="G1574" s="620" t="s">
        <v>7757</v>
      </c>
    </row>
    <row r="1575" spans="1:7" ht="15.75" customHeight="1" x14ac:dyDescent="0.25">
      <c r="A1575" s="620" t="s">
        <v>856</v>
      </c>
      <c r="B1575" s="620" t="s">
        <v>8263</v>
      </c>
      <c r="C1575" s="620" t="s">
        <v>4060</v>
      </c>
      <c r="D1575" s="620" t="s">
        <v>426</v>
      </c>
      <c r="E1575" s="64">
        <v>2025</v>
      </c>
      <c r="F1575" s="683">
        <v>55390</v>
      </c>
      <c r="G1575" s="620" t="s">
        <v>7757</v>
      </c>
    </row>
    <row r="1576" spans="1:7" ht="15.75" customHeight="1" x14ac:dyDescent="0.25">
      <c r="A1576" s="620" t="s">
        <v>856</v>
      </c>
      <c r="B1576" s="620" t="s">
        <v>8499</v>
      </c>
      <c r="C1576" s="620" t="s">
        <v>4060</v>
      </c>
      <c r="D1576" s="620" t="s">
        <v>110</v>
      </c>
      <c r="E1576" s="64">
        <v>2025</v>
      </c>
      <c r="F1576" s="683">
        <v>43325</v>
      </c>
      <c r="G1576" s="620" t="s">
        <v>7748</v>
      </c>
    </row>
    <row r="1577" spans="1:7" ht="15.75" customHeight="1" x14ac:dyDescent="0.25">
      <c r="A1577" s="620" t="s">
        <v>856</v>
      </c>
      <c r="B1577" s="620" t="s">
        <v>8497</v>
      </c>
      <c r="C1577" s="620" t="s">
        <v>4060</v>
      </c>
      <c r="D1577" s="620" t="s">
        <v>110</v>
      </c>
      <c r="E1577" s="64">
        <v>2025</v>
      </c>
      <c r="F1577" s="683">
        <v>35185</v>
      </c>
      <c r="G1577" s="620" t="s">
        <v>7748</v>
      </c>
    </row>
    <row r="1578" spans="1:7" ht="15.75" customHeight="1" x14ac:dyDescent="0.25">
      <c r="A1578" s="620" t="s">
        <v>856</v>
      </c>
      <c r="B1578" s="620" t="s">
        <v>8498</v>
      </c>
      <c r="C1578" s="620" t="s">
        <v>4060</v>
      </c>
      <c r="D1578" s="620" t="s">
        <v>110</v>
      </c>
      <c r="E1578" s="64">
        <v>2025</v>
      </c>
      <c r="F1578" s="683">
        <v>39985</v>
      </c>
      <c r="G1578" s="620" t="s">
        <v>7748</v>
      </c>
    </row>
    <row r="1579" spans="1:7" ht="15.75" customHeight="1" x14ac:dyDescent="0.25">
      <c r="A1579" s="620" t="s">
        <v>856</v>
      </c>
      <c r="B1579" s="620" t="s">
        <v>3966</v>
      </c>
      <c r="C1579" s="620" t="s">
        <v>4060</v>
      </c>
      <c r="D1579" s="620" t="s">
        <v>110</v>
      </c>
      <c r="E1579" s="64">
        <v>2025</v>
      </c>
      <c r="F1579" s="683">
        <v>43005</v>
      </c>
      <c r="G1579" s="620" t="s">
        <v>7748</v>
      </c>
    </row>
    <row r="1580" spans="1:7" ht="15.75" customHeight="1" x14ac:dyDescent="0.25">
      <c r="A1580" s="620" t="s">
        <v>856</v>
      </c>
      <c r="B1580" s="620" t="s">
        <v>4923</v>
      </c>
      <c r="C1580" s="620" t="s">
        <v>4060</v>
      </c>
      <c r="D1580" s="620" t="s">
        <v>110</v>
      </c>
      <c r="E1580" s="64">
        <v>2025</v>
      </c>
      <c r="F1580" s="683">
        <v>34465</v>
      </c>
      <c r="G1580" s="620" t="s">
        <v>7748</v>
      </c>
    </row>
    <row r="1581" spans="1:7" ht="15.75" customHeight="1" x14ac:dyDescent="0.25">
      <c r="A1581" s="620" t="s">
        <v>856</v>
      </c>
      <c r="B1581" s="620" t="s">
        <v>3965</v>
      </c>
      <c r="C1581" s="620" t="s">
        <v>4060</v>
      </c>
      <c r="D1581" s="620" t="s">
        <v>110</v>
      </c>
      <c r="E1581" s="631">
        <v>2025</v>
      </c>
      <c r="F1581" s="683">
        <v>39415</v>
      </c>
      <c r="G1581" s="620" t="s">
        <v>7748</v>
      </c>
    </row>
    <row r="1582" spans="1:7" ht="15.75" customHeight="1" x14ac:dyDescent="0.25">
      <c r="A1582" s="620" t="s">
        <v>856</v>
      </c>
      <c r="B1582" s="620" t="s">
        <v>8272</v>
      </c>
      <c r="C1582" s="620" t="s">
        <v>4060</v>
      </c>
      <c r="D1582" s="620" t="s">
        <v>5124</v>
      </c>
      <c r="E1582" s="631">
        <v>2025</v>
      </c>
      <c r="F1582" s="683">
        <v>48165</v>
      </c>
      <c r="G1582" s="620" t="s">
        <v>7748</v>
      </c>
    </row>
    <row r="1583" spans="1:7" ht="15.75" customHeight="1" x14ac:dyDescent="0.25">
      <c r="A1583" s="665" t="s">
        <v>856</v>
      </c>
      <c r="B1583" s="665" t="s">
        <v>9812</v>
      </c>
      <c r="C1583" s="665" t="s">
        <v>9813</v>
      </c>
      <c r="D1583" s="665" t="s">
        <v>110</v>
      </c>
      <c r="E1583" s="64">
        <v>2025</v>
      </c>
      <c r="F1583" s="671">
        <v>50670</v>
      </c>
      <c r="G1583" s="665" t="s">
        <v>2031</v>
      </c>
    </row>
    <row r="1584" spans="1:7" ht="15.75" customHeight="1" x14ac:dyDescent="0.25">
      <c r="A1584" s="665" t="s">
        <v>856</v>
      </c>
      <c r="B1584" s="665" t="s">
        <v>9814</v>
      </c>
      <c r="C1584" s="665" t="s">
        <v>9813</v>
      </c>
      <c r="D1584" s="665" t="s">
        <v>110</v>
      </c>
      <c r="E1584" s="64">
        <v>2025</v>
      </c>
      <c r="F1584" s="671">
        <v>46369</v>
      </c>
      <c r="G1584" s="665" t="s">
        <v>2031</v>
      </c>
    </row>
    <row r="1585" spans="1:7" ht="15.75" customHeight="1" x14ac:dyDescent="0.25">
      <c r="A1585" s="665" t="s">
        <v>856</v>
      </c>
      <c r="B1585" s="665" t="s">
        <v>9815</v>
      </c>
      <c r="C1585" s="665" t="s">
        <v>9739</v>
      </c>
      <c r="D1585" s="665" t="s">
        <v>110</v>
      </c>
      <c r="E1585" s="64">
        <v>2025</v>
      </c>
      <c r="F1585" s="671">
        <v>46673</v>
      </c>
      <c r="G1585" s="665" t="s">
        <v>2031</v>
      </c>
    </row>
    <row r="1586" spans="1:7" ht="15.75" customHeight="1" x14ac:dyDescent="0.25">
      <c r="A1586" s="665" t="s">
        <v>856</v>
      </c>
      <c r="B1586" s="665" t="s">
        <v>9816</v>
      </c>
      <c r="C1586" s="665" t="s">
        <v>9739</v>
      </c>
      <c r="D1586" s="665" t="s">
        <v>110</v>
      </c>
      <c r="E1586" s="631">
        <v>2025</v>
      </c>
      <c r="F1586" s="671">
        <v>43909</v>
      </c>
      <c r="G1586" s="665" t="s">
        <v>2031</v>
      </c>
    </row>
    <row r="1587" spans="1:7" ht="15.75" customHeight="1" x14ac:dyDescent="0.25">
      <c r="A1587" s="665" t="s">
        <v>856</v>
      </c>
      <c r="B1587" s="665" t="s">
        <v>9817</v>
      </c>
      <c r="C1587" s="665" t="s">
        <v>9739</v>
      </c>
      <c r="D1587" s="665" t="s">
        <v>110</v>
      </c>
      <c r="E1587" s="64">
        <v>2025</v>
      </c>
      <c r="F1587" s="671">
        <v>48074</v>
      </c>
      <c r="G1587" s="665" t="s">
        <v>2031</v>
      </c>
    </row>
    <row r="1588" spans="1:7" ht="15.75" customHeight="1" x14ac:dyDescent="0.25">
      <c r="A1588" s="665" t="s">
        <v>856</v>
      </c>
      <c r="B1588" s="665" t="s">
        <v>9818</v>
      </c>
      <c r="C1588" s="665" t="s">
        <v>9739</v>
      </c>
      <c r="D1588" s="665" t="s">
        <v>110</v>
      </c>
      <c r="E1588" s="64">
        <v>2025</v>
      </c>
      <c r="F1588" s="671">
        <v>43582</v>
      </c>
      <c r="G1588" s="665" t="s">
        <v>2031</v>
      </c>
    </row>
    <row r="1589" spans="1:7" ht="15.75" customHeight="1" x14ac:dyDescent="0.25">
      <c r="A1589" s="665" t="s">
        <v>856</v>
      </c>
      <c r="B1589" s="665" t="s">
        <v>9819</v>
      </c>
      <c r="C1589" s="665" t="s">
        <v>9739</v>
      </c>
      <c r="D1589" s="665" t="s">
        <v>110</v>
      </c>
      <c r="E1589" s="64">
        <v>2025</v>
      </c>
      <c r="F1589" s="671">
        <v>52491</v>
      </c>
      <c r="G1589" s="665" t="s">
        <v>2031</v>
      </c>
    </row>
    <row r="1590" spans="1:7" ht="15.75" customHeight="1" x14ac:dyDescent="0.25">
      <c r="A1590" s="620" t="s">
        <v>856</v>
      </c>
      <c r="B1590" s="620" t="s">
        <v>8503</v>
      </c>
      <c r="C1590" s="620" t="s">
        <v>7788</v>
      </c>
      <c r="D1590" s="620" t="s">
        <v>426</v>
      </c>
      <c r="E1590" s="631">
        <v>2025</v>
      </c>
      <c r="F1590" s="683">
        <v>51255</v>
      </c>
      <c r="G1590" s="620" t="s">
        <v>7757</v>
      </c>
    </row>
    <row r="1591" spans="1:7" ht="15.75" customHeight="1" x14ac:dyDescent="0.25">
      <c r="A1591" s="620" t="s">
        <v>856</v>
      </c>
      <c r="B1591" s="620" t="s">
        <v>8506</v>
      </c>
      <c r="C1591" s="620" t="s">
        <v>7788</v>
      </c>
      <c r="D1591" s="620" t="s">
        <v>426</v>
      </c>
      <c r="E1591" s="64">
        <v>2025</v>
      </c>
      <c r="F1591" s="683">
        <v>56375</v>
      </c>
      <c r="G1591" s="620" t="s">
        <v>7757</v>
      </c>
    </row>
    <row r="1592" spans="1:7" ht="15.75" customHeight="1" x14ac:dyDescent="0.25">
      <c r="A1592" s="620" t="s">
        <v>856</v>
      </c>
      <c r="B1592" s="620" t="s">
        <v>8502</v>
      </c>
      <c r="C1592" s="620" t="s">
        <v>7788</v>
      </c>
      <c r="D1592" s="620" t="s">
        <v>438</v>
      </c>
      <c r="E1592" s="64">
        <v>2025</v>
      </c>
      <c r="F1592" s="683">
        <v>47375</v>
      </c>
      <c r="G1592" s="620" t="s">
        <v>7757</v>
      </c>
    </row>
    <row r="1593" spans="1:7" ht="15.75" customHeight="1" x14ac:dyDescent="0.25">
      <c r="A1593" s="620" t="s">
        <v>856</v>
      </c>
      <c r="B1593" s="620" t="s">
        <v>8505</v>
      </c>
      <c r="C1593" s="620" t="s">
        <v>7788</v>
      </c>
      <c r="D1593" s="620" t="s">
        <v>438</v>
      </c>
      <c r="E1593" s="64">
        <v>2025</v>
      </c>
      <c r="F1593" s="683">
        <v>55675</v>
      </c>
      <c r="G1593" s="620" t="s">
        <v>7757</v>
      </c>
    </row>
    <row r="1594" spans="1:7" ht="15.75" customHeight="1" x14ac:dyDescent="0.25">
      <c r="A1594" s="620" t="s">
        <v>856</v>
      </c>
      <c r="B1594" s="620" t="s">
        <v>8501</v>
      </c>
      <c r="C1594" s="620" t="s">
        <v>7788</v>
      </c>
      <c r="D1594" s="620" t="s">
        <v>438</v>
      </c>
      <c r="E1594" s="64">
        <v>2025</v>
      </c>
      <c r="F1594" s="683">
        <v>47355</v>
      </c>
      <c r="G1594" s="620" t="s">
        <v>7757</v>
      </c>
    </row>
    <row r="1595" spans="1:7" ht="15.75" customHeight="1" x14ac:dyDescent="0.25">
      <c r="A1595" s="620" t="s">
        <v>856</v>
      </c>
      <c r="B1595" s="620" t="s">
        <v>8504</v>
      </c>
      <c r="C1595" s="620" t="s">
        <v>7788</v>
      </c>
      <c r="D1595" s="620" t="s">
        <v>438</v>
      </c>
      <c r="E1595" s="64">
        <v>2025</v>
      </c>
      <c r="F1595" s="683">
        <v>52495</v>
      </c>
      <c r="G1595" s="620" t="s">
        <v>7757</v>
      </c>
    </row>
    <row r="1596" spans="1:7" ht="15.75" customHeight="1" x14ac:dyDescent="0.25">
      <c r="A1596" s="620" t="s">
        <v>856</v>
      </c>
      <c r="B1596" s="620" t="s">
        <v>8507</v>
      </c>
      <c r="C1596" s="620" t="s">
        <v>7788</v>
      </c>
      <c r="D1596" s="620" t="s">
        <v>426</v>
      </c>
      <c r="E1596" s="631">
        <v>2025</v>
      </c>
      <c r="F1596" s="683">
        <v>59555</v>
      </c>
      <c r="G1596" s="620" t="s">
        <v>7757</v>
      </c>
    </row>
    <row r="1597" spans="1:7" ht="15.75" customHeight="1" x14ac:dyDescent="0.25">
      <c r="A1597" s="620" t="s">
        <v>856</v>
      </c>
      <c r="B1597" s="620" t="s">
        <v>8500</v>
      </c>
      <c r="C1597" s="620" t="s">
        <v>7788</v>
      </c>
      <c r="D1597" s="620" t="s">
        <v>438</v>
      </c>
      <c r="E1597" s="64">
        <v>2025</v>
      </c>
      <c r="F1597" s="683">
        <v>42235</v>
      </c>
      <c r="G1597" s="620" t="s">
        <v>7757</v>
      </c>
    </row>
    <row r="1598" spans="1:7" ht="15.75" customHeight="1" x14ac:dyDescent="0.25">
      <c r="A1598" s="620" t="s">
        <v>856</v>
      </c>
      <c r="B1598" s="620" t="s">
        <v>8508</v>
      </c>
      <c r="C1598" s="620" t="s">
        <v>5072</v>
      </c>
      <c r="D1598" s="620" t="s">
        <v>110</v>
      </c>
      <c r="E1598" s="64">
        <v>2025</v>
      </c>
      <c r="F1598" s="683">
        <v>23935</v>
      </c>
      <c r="G1598" s="620" t="s">
        <v>7746</v>
      </c>
    </row>
    <row r="1599" spans="1:7" ht="15.75" customHeight="1" x14ac:dyDescent="0.25">
      <c r="A1599" s="620" t="s">
        <v>856</v>
      </c>
      <c r="B1599" s="620" t="s">
        <v>8508</v>
      </c>
      <c r="C1599" s="620" t="s">
        <v>5072</v>
      </c>
      <c r="D1599" s="620" t="s">
        <v>110</v>
      </c>
      <c r="E1599" s="64">
        <v>2025</v>
      </c>
      <c r="F1599" s="683">
        <v>24735</v>
      </c>
      <c r="G1599" s="620" t="s">
        <v>7746</v>
      </c>
    </row>
    <row r="1600" spans="1:7" ht="15.75" customHeight="1" x14ac:dyDescent="0.25">
      <c r="A1600" s="620" t="s">
        <v>856</v>
      </c>
      <c r="B1600" s="620" t="s">
        <v>8511</v>
      </c>
      <c r="C1600" s="620" t="s">
        <v>4060</v>
      </c>
      <c r="D1600" s="620" t="s">
        <v>110</v>
      </c>
      <c r="E1600" s="64">
        <v>2025</v>
      </c>
      <c r="F1600" s="683">
        <v>30585</v>
      </c>
      <c r="G1600" s="620" t="s">
        <v>7746</v>
      </c>
    </row>
    <row r="1601" spans="1:7" ht="15.75" customHeight="1" x14ac:dyDescent="0.25">
      <c r="A1601" s="620" t="s">
        <v>856</v>
      </c>
      <c r="B1601" s="620" t="s">
        <v>8512</v>
      </c>
      <c r="C1601" s="620" t="s">
        <v>4060</v>
      </c>
      <c r="D1601" s="620" t="s">
        <v>110</v>
      </c>
      <c r="E1601" s="631">
        <v>2025</v>
      </c>
      <c r="F1601" s="683">
        <v>34285</v>
      </c>
      <c r="G1601" s="620" t="s">
        <v>7746</v>
      </c>
    </row>
    <row r="1602" spans="1:7" ht="15.75" customHeight="1" x14ac:dyDescent="0.25">
      <c r="A1602" s="620" t="s">
        <v>856</v>
      </c>
      <c r="B1602" s="620" t="s">
        <v>3936</v>
      </c>
      <c r="C1602" s="620" t="s">
        <v>5072</v>
      </c>
      <c r="D1602" s="620" t="s">
        <v>110</v>
      </c>
      <c r="E1602" s="64">
        <v>2025</v>
      </c>
      <c r="F1602" s="683">
        <v>27375</v>
      </c>
      <c r="G1602" s="620" t="s">
        <v>7746</v>
      </c>
    </row>
    <row r="1603" spans="1:7" ht="15.75" x14ac:dyDescent="0.25">
      <c r="A1603" s="620" t="s">
        <v>856</v>
      </c>
      <c r="B1603" s="620" t="s">
        <v>8510</v>
      </c>
      <c r="C1603" s="620" t="s">
        <v>5072</v>
      </c>
      <c r="D1603" s="620" t="s">
        <v>110</v>
      </c>
      <c r="E1603" s="64">
        <v>2025</v>
      </c>
      <c r="F1603" s="683">
        <v>31325</v>
      </c>
      <c r="G1603" s="620" t="s">
        <v>7746</v>
      </c>
    </row>
    <row r="1604" spans="1:7" ht="15.75" x14ac:dyDescent="0.25">
      <c r="A1604" s="620" t="s">
        <v>856</v>
      </c>
      <c r="B1604" s="620" t="s">
        <v>8509</v>
      </c>
      <c r="C1604" s="620" t="s">
        <v>5072</v>
      </c>
      <c r="D1604" s="620" t="s">
        <v>110</v>
      </c>
      <c r="E1604" s="64">
        <v>2025</v>
      </c>
      <c r="F1604" s="683">
        <v>25085</v>
      </c>
      <c r="G1604" s="620" t="s">
        <v>7746</v>
      </c>
    </row>
    <row r="1605" spans="1:7" ht="15.75" x14ac:dyDescent="0.25">
      <c r="A1605" s="620" t="s">
        <v>856</v>
      </c>
      <c r="B1605" s="620" t="s">
        <v>8509</v>
      </c>
      <c r="C1605" s="620" t="s">
        <v>5072</v>
      </c>
      <c r="D1605" s="620" t="s">
        <v>110</v>
      </c>
      <c r="E1605" s="631">
        <v>2025</v>
      </c>
      <c r="F1605" s="683">
        <v>25885</v>
      </c>
      <c r="G1605" s="620" t="s">
        <v>7746</v>
      </c>
    </row>
    <row r="1606" spans="1:7" ht="15.75" x14ac:dyDescent="0.25">
      <c r="A1606" s="665" t="s">
        <v>856</v>
      </c>
      <c r="B1606" s="665" t="s">
        <v>9822</v>
      </c>
      <c r="C1606" s="665" t="s">
        <v>9813</v>
      </c>
      <c r="D1606" s="665" t="s">
        <v>110</v>
      </c>
      <c r="E1606" s="64">
        <v>2025</v>
      </c>
      <c r="F1606" s="671">
        <v>63968</v>
      </c>
      <c r="G1606" s="665" t="s">
        <v>9823</v>
      </c>
    </row>
    <row r="1607" spans="1:7" ht="15.75" x14ac:dyDescent="0.25">
      <c r="A1607" s="665" t="s">
        <v>856</v>
      </c>
      <c r="B1607" s="665" t="s">
        <v>9824</v>
      </c>
      <c r="C1607" s="665" t="s">
        <v>9813</v>
      </c>
      <c r="D1607" s="665" t="s">
        <v>110</v>
      </c>
      <c r="E1607" s="64">
        <v>2025</v>
      </c>
      <c r="F1607" s="671">
        <v>65612</v>
      </c>
      <c r="G1607" s="665" t="s">
        <v>9823</v>
      </c>
    </row>
    <row r="1608" spans="1:7" ht="15.75" x14ac:dyDescent="0.25">
      <c r="A1608" s="665" t="s">
        <v>856</v>
      </c>
      <c r="B1608" s="665" t="s">
        <v>9825</v>
      </c>
      <c r="C1608" s="665" t="s">
        <v>9813</v>
      </c>
      <c r="D1608" s="665" t="s">
        <v>110</v>
      </c>
      <c r="E1608" s="631">
        <v>2025</v>
      </c>
      <c r="F1608" s="671">
        <v>76996</v>
      </c>
      <c r="G1608" s="665" t="s">
        <v>9823</v>
      </c>
    </row>
    <row r="1609" spans="1:7" ht="15.75" x14ac:dyDescent="0.25">
      <c r="A1609" s="665" t="s">
        <v>856</v>
      </c>
      <c r="B1609" s="665" t="s">
        <v>9826</v>
      </c>
      <c r="C1609" s="665" t="s">
        <v>9813</v>
      </c>
      <c r="D1609" s="665" t="s">
        <v>110</v>
      </c>
      <c r="E1609" s="64">
        <v>2025</v>
      </c>
      <c r="F1609" s="671">
        <v>78640</v>
      </c>
      <c r="G1609" s="665" t="s">
        <v>9823</v>
      </c>
    </row>
    <row r="1610" spans="1:7" ht="15.75" x14ac:dyDescent="0.25">
      <c r="A1610" s="665" t="s">
        <v>856</v>
      </c>
      <c r="B1610" s="665" t="s">
        <v>9827</v>
      </c>
      <c r="C1610" s="665" t="s">
        <v>9739</v>
      </c>
      <c r="D1610" s="665" t="s">
        <v>110</v>
      </c>
      <c r="E1610" s="64">
        <v>2025</v>
      </c>
      <c r="F1610" s="671">
        <v>74876</v>
      </c>
      <c r="G1610" s="665" t="s">
        <v>9823</v>
      </c>
    </row>
    <row r="1611" spans="1:7" ht="15.75" x14ac:dyDescent="0.25">
      <c r="A1611" s="665" t="s">
        <v>856</v>
      </c>
      <c r="B1611" s="665" t="s">
        <v>9828</v>
      </c>
      <c r="C1611" s="665" t="s">
        <v>9739</v>
      </c>
      <c r="D1611" s="665" t="s">
        <v>110</v>
      </c>
      <c r="E1611" s="64">
        <v>2025</v>
      </c>
      <c r="F1611" s="671">
        <v>76520</v>
      </c>
      <c r="G1611" s="665" t="s">
        <v>9823</v>
      </c>
    </row>
    <row r="1612" spans="1:7" ht="15.75" x14ac:dyDescent="0.25">
      <c r="A1612" s="665" t="s">
        <v>856</v>
      </c>
      <c r="B1612" s="665" t="s">
        <v>9829</v>
      </c>
      <c r="C1612" s="665" t="s">
        <v>9739</v>
      </c>
      <c r="D1612" s="665" t="s">
        <v>110</v>
      </c>
      <c r="E1612" s="631">
        <v>2025</v>
      </c>
      <c r="F1612" s="671">
        <v>87904</v>
      </c>
      <c r="G1612" s="665" t="s">
        <v>9823</v>
      </c>
    </row>
    <row r="1613" spans="1:7" ht="15.75" x14ac:dyDescent="0.25">
      <c r="A1613" s="665" t="s">
        <v>856</v>
      </c>
      <c r="B1613" s="665" t="s">
        <v>9830</v>
      </c>
      <c r="C1613" s="665" t="s">
        <v>9739</v>
      </c>
      <c r="D1613" s="665" t="s">
        <v>110</v>
      </c>
      <c r="E1613" s="64">
        <v>2025</v>
      </c>
      <c r="F1613" s="671">
        <v>89547</v>
      </c>
      <c r="G1613" s="665" t="s">
        <v>9823</v>
      </c>
    </row>
    <row r="1614" spans="1:7" ht="15.75" x14ac:dyDescent="0.25">
      <c r="A1614" s="620" t="s">
        <v>856</v>
      </c>
      <c r="B1614" s="620" t="s">
        <v>8513</v>
      </c>
      <c r="C1614" s="620" t="s">
        <v>5072</v>
      </c>
      <c r="D1614" s="620" t="s">
        <v>110</v>
      </c>
      <c r="E1614" s="64">
        <v>2025</v>
      </c>
      <c r="F1614" s="683">
        <v>26495</v>
      </c>
      <c r="G1614" s="620" t="s">
        <v>7757</v>
      </c>
    </row>
    <row r="1615" spans="1:7" ht="15.75" x14ac:dyDescent="0.25">
      <c r="A1615" s="620" t="s">
        <v>856</v>
      </c>
      <c r="B1615" s="620" t="s">
        <v>8513</v>
      </c>
      <c r="C1615" s="620" t="s">
        <v>5072</v>
      </c>
      <c r="D1615" s="620" t="s">
        <v>426</v>
      </c>
      <c r="E1615" s="64">
        <v>2025</v>
      </c>
      <c r="F1615" s="683">
        <v>28835</v>
      </c>
      <c r="G1615" s="620" t="s">
        <v>7757</v>
      </c>
    </row>
    <row r="1616" spans="1:7" ht="15.75" x14ac:dyDescent="0.25">
      <c r="A1616" s="620" t="s">
        <v>856</v>
      </c>
      <c r="B1616" s="620" t="s">
        <v>8288</v>
      </c>
      <c r="C1616" s="620" t="s">
        <v>5072</v>
      </c>
      <c r="D1616" s="620" t="s">
        <v>110</v>
      </c>
      <c r="E1616" s="64">
        <v>2025</v>
      </c>
      <c r="F1616" s="683">
        <v>30665</v>
      </c>
      <c r="G1616" s="620" t="s">
        <v>7757</v>
      </c>
    </row>
    <row r="1617" spans="1:7" ht="15.75" x14ac:dyDescent="0.25">
      <c r="A1617" s="620" t="s">
        <v>856</v>
      </c>
      <c r="B1617" s="620" t="s">
        <v>8288</v>
      </c>
      <c r="C1617" s="620" t="s">
        <v>5072</v>
      </c>
      <c r="D1617" s="620" t="s">
        <v>426</v>
      </c>
      <c r="E1617" s="631">
        <v>2025</v>
      </c>
      <c r="F1617" s="683">
        <v>32115</v>
      </c>
      <c r="G1617" s="620" t="s">
        <v>7757</v>
      </c>
    </row>
    <row r="1618" spans="1:7" ht="15.75" x14ac:dyDescent="0.25">
      <c r="A1618" s="620" t="s">
        <v>856</v>
      </c>
      <c r="B1618" s="620" t="s">
        <v>8289</v>
      </c>
      <c r="C1618" s="620" t="s">
        <v>5072</v>
      </c>
      <c r="D1618" s="620" t="s">
        <v>426</v>
      </c>
      <c r="E1618" s="64">
        <v>2025</v>
      </c>
      <c r="F1618" s="683">
        <v>36015</v>
      </c>
      <c r="G1618" s="620" t="s">
        <v>7757</v>
      </c>
    </row>
    <row r="1619" spans="1:7" ht="15.75" x14ac:dyDescent="0.25">
      <c r="A1619" s="665" t="s">
        <v>856</v>
      </c>
      <c r="B1619" s="665" t="s">
        <v>9831</v>
      </c>
      <c r="C1619" s="665" t="s">
        <v>9813</v>
      </c>
      <c r="D1619" s="665" t="s">
        <v>110</v>
      </c>
      <c r="E1619" s="64">
        <v>2025</v>
      </c>
      <c r="F1619" s="671">
        <v>51436</v>
      </c>
      <c r="G1619" s="665" t="s">
        <v>3070</v>
      </c>
    </row>
    <row r="1620" spans="1:7" ht="15.75" x14ac:dyDescent="0.25">
      <c r="A1620" s="665" t="s">
        <v>856</v>
      </c>
      <c r="B1620" s="665" t="s">
        <v>9832</v>
      </c>
      <c r="C1620" s="665" t="s">
        <v>9813</v>
      </c>
      <c r="D1620" s="665" t="s">
        <v>110</v>
      </c>
      <c r="E1620" s="64">
        <v>2025</v>
      </c>
      <c r="F1620" s="671">
        <v>49007</v>
      </c>
      <c r="G1620" s="665" t="s">
        <v>3070</v>
      </c>
    </row>
    <row r="1621" spans="1:7" ht="15.75" x14ac:dyDescent="0.25">
      <c r="A1621" s="665" t="s">
        <v>856</v>
      </c>
      <c r="B1621" s="665" t="s">
        <v>9833</v>
      </c>
      <c r="C1621" s="665" t="s">
        <v>9813</v>
      </c>
      <c r="D1621" s="665" t="s">
        <v>110</v>
      </c>
      <c r="E1621" s="631">
        <v>2025</v>
      </c>
      <c r="F1621" s="671">
        <v>52369</v>
      </c>
      <c r="G1621" s="665" t="s">
        <v>3070</v>
      </c>
    </row>
    <row r="1622" spans="1:7" ht="15.75" x14ac:dyDescent="0.25">
      <c r="A1622" s="665" t="s">
        <v>856</v>
      </c>
      <c r="B1622" s="665" t="s">
        <v>9834</v>
      </c>
      <c r="C1622" s="665" t="s">
        <v>9813</v>
      </c>
      <c r="D1622" s="665" t="s">
        <v>110</v>
      </c>
      <c r="E1622" s="64">
        <v>2025</v>
      </c>
      <c r="F1622" s="671">
        <v>56292</v>
      </c>
      <c r="G1622" s="665" t="s">
        <v>3070</v>
      </c>
    </row>
    <row r="1623" spans="1:7" ht="15.75" x14ac:dyDescent="0.25">
      <c r="A1623" s="665" t="s">
        <v>856</v>
      </c>
      <c r="B1623" s="665" t="s">
        <v>9835</v>
      </c>
      <c r="C1623" s="665" t="s">
        <v>9739</v>
      </c>
      <c r="D1623" s="665" t="s">
        <v>110</v>
      </c>
      <c r="E1623" s="64">
        <v>2025</v>
      </c>
      <c r="F1623" s="671">
        <v>57459</v>
      </c>
      <c r="G1623" s="665" t="s">
        <v>3070</v>
      </c>
    </row>
    <row r="1624" spans="1:7" ht="15.75" x14ac:dyDescent="0.25">
      <c r="A1624" s="820" t="s">
        <v>856</v>
      </c>
      <c r="B1624" s="820" t="s">
        <v>9836</v>
      </c>
      <c r="C1624" s="820" t="s">
        <v>9739</v>
      </c>
      <c r="D1624" s="820" t="s">
        <v>110</v>
      </c>
      <c r="E1624" s="64">
        <v>2025</v>
      </c>
      <c r="F1624" s="821">
        <v>52836</v>
      </c>
      <c r="G1624" s="820" t="s">
        <v>3070</v>
      </c>
    </row>
    <row r="1625" spans="1:7" s="645" customFormat="1" ht="15.75" x14ac:dyDescent="0.25">
      <c r="A1625" s="820" t="s">
        <v>856</v>
      </c>
      <c r="B1625" s="820" t="s">
        <v>9837</v>
      </c>
      <c r="C1625" s="820" t="s">
        <v>9739</v>
      </c>
      <c r="D1625" s="820" t="s">
        <v>110</v>
      </c>
      <c r="E1625" s="631">
        <v>2025</v>
      </c>
      <c r="F1625" s="821">
        <v>56245</v>
      </c>
      <c r="G1625" s="820" t="s">
        <v>3070</v>
      </c>
    </row>
    <row r="1626" spans="1:7" s="822" customFormat="1" ht="15.75" customHeight="1" x14ac:dyDescent="0.25">
      <c r="A1626" s="820" t="s">
        <v>856</v>
      </c>
      <c r="B1626" s="820" t="s">
        <v>9839</v>
      </c>
      <c r="C1626" s="820" t="s">
        <v>9739</v>
      </c>
      <c r="D1626" s="820" t="s">
        <v>110</v>
      </c>
      <c r="E1626" s="64">
        <v>2025</v>
      </c>
      <c r="F1626" s="821">
        <v>57104</v>
      </c>
      <c r="G1626" s="820" t="s">
        <v>3070</v>
      </c>
    </row>
    <row r="1627" spans="1:7" s="822" customFormat="1" ht="15.75" customHeight="1" x14ac:dyDescent="0.25">
      <c r="A1627" s="820" t="s">
        <v>856</v>
      </c>
      <c r="B1627" s="820" t="s">
        <v>9838</v>
      </c>
      <c r="C1627" s="820" t="s">
        <v>9739</v>
      </c>
      <c r="D1627" s="820" t="s">
        <v>110</v>
      </c>
      <c r="E1627" s="64">
        <v>2025</v>
      </c>
      <c r="F1627" s="821">
        <v>62595</v>
      </c>
      <c r="G1627" s="820" t="s">
        <v>3070</v>
      </c>
    </row>
    <row r="1628" spans="1:7" s="822" customFormat="1" ht="15.75" customHeight="1" x14ac:dyDescent="0.25">
      <c r="A1628" s="820" t="s">
        <v>856</v>
      </c>
      <c r="B1628" s="820" t="s">
        <v>9840</v>
      </c>
      <c r="C1628" s="820" t="s">
        <v>9739</v>
      </c>
      <c r="D1628" s="820" t="s">
        <v>110</v>
      </c>
      <c r="E1628" s="64">
        <v>2025</v>
      </c>
      <c r="F1628" s="821">
        <v>53023</v>
      </c>
      <c r="G1628" s="820" t="s">
        <v>3070</v>
      </c>
    </row>
    <row r="1629" spans="1:7" s="822" customFormat="1" ht="15.75" customHeight="1" x14ac:dyDescent="0.25">
      <c r="A1629" s="820" t="s">
        <v>856</v>
      </c>
      <c r="B1629" s="820" t="s">
        <v>9841</v>
      </c>
      <c r="C1629" s="820" t="s">
        <v>9739</v>
      </c>
      <c r="D1629" s="820" t="s">
        <v>110</v>
      </c>
      <c r="E1629" s="631">
        <v>2025</v>
      </c>
      <c r="F1629" s="821">
        <v>59607</v>
      </c>
      <c r="G1629" s="820" t="s">
        <v>3070</v>
      </c>
    </row>
    <row r="1630" spans="1:7" s="822" customFormat="1" ht="15.75" customHeight="1" x14ac:dyDescent="0.25">
      <c r="A1630" s="820" t="s">
        <v>856</v>
      </c>
      <c r="B1630" s="820" t="s">
        <v>9842</v>
      </c>
      <c r="C1630" s="820" t="s">
        <v>9739</v>
      </c>
      <c r="D1630" s="820" t="s">
        <v>110</v>
      </c>
      <c r="E1630" s="64">
        <v>2025</v>
      </c>
      <c r="F1630" s="821">
        <v>58393</v>
      </c>
      <c r="G1630" s="820" t="s">
        <v>3070</v>
      </c>
    </row>
    <row r="1631" spans="1:7" s="822" customFormat="1" ht="15.75" customHeight="1" x14ac:dyDescent="0.25">
      <c r="A1631" s="820" t="s">
        <v>856</v>
      </c>
      <c r="B1631" s="820" t="s">
        <v>9843</v>
      </c>
      <c r="C1631" s="820" t="s">
        <v>9739</v>
      </c>
      <c r="D1631" s="820" t="s">
        <v>110</v>
      </c>
      <c r="E1631" s="64">
        <v>2025</v>
      </c>
      <c r="F1631" s="821">
        <v>59252</v>
      </c>
      <c r="G1631" s="820" t="s">
        <v>3070</v>
      </c>
    </row>
    <row r="1632" spans="1:7" s="822" customFormat="1" ht="15.75" customHeight="1" x14ac:dyDescent="0.25">
      <c r="A1632" s="820" t="s">
        <v>856</v>
      </c>
      <c r="B1632" s="820" t="s">
        <v>9844</v>
      </c>
      <c r="C1632" s="820" t="s">
        <v>9739</v>
      </c>
      <c r="D1632" s="820" t="s">
        <v>110</v>
      </c>
      <c r="E1632" s="64">
        <v>2025</v>
      </c>
      <c r="F1632" s="821">
        <v>64743</v>
      </c>
      <c r="G1632" s="820" t="s">
        <v>3070</v>
      </c>
    </row>
    <row r="1633" spans="1:7" s="822" customFormat="1" ht="15.75" customHeight="1" x14ac:dyDescent="0.25">
      <c r="A1633" s="620" t="s">
        <v>856</v>
      </c>
      <c r="B1633" s="620" t="s">
        <v>4940</v>
      </c>
      <c r="C1633" s="620" t="s">
        <v>4060</v>
      </c>
      <c r="D1633" s="620" t="s">
        <v>110</v>
      </c>
      <c r="E1633" s="64">
        <v>2025</v>
      </c>
      <c r="F1633" s="683">
        <v>31380</v>
      </c>
      <c r="G1633" s="620" t="s">
        <v>7757</v>
      </c>
    </row>
    <row r="1634" spans="1:7" s="823" customFormat="1" ht="15.75" customHeight="1" x14ac:dyDescent="0.25">
      <c r="A1634" s="620" t="s">
        <v>856</v>
      </c>
      <c r="B1634" s="620" t="s">
        <v>4941</v>
      </c>
      <c r="C1634" s="620" t="s">
        <v>4060</v>
      </c>
      <c r="D1634" s="620" t="s">
        <v>110</v>
      </c>
      <c r="E1634" s="64">
        <v>2025</v>
      </c>
      <c r="F1634" s="683">
        <v>34080</v>
      </c>
      <c r="G1634" s="620" t="s">
        <v>7757</v>
      </c>
    </row>
    <row r="1635" spans="1:7" ht="15.75" customHeight="1" x14ac:dyDescent="0.25">
      <c r="A1635" s="939" t="s">
        <v>856</v>
      </c>
      <c r="B1635" s="939" t="s">
        <v>8290</v>
      </c>
      <c r="C1635" s="939" t="s">
        <v>4060</v>
      </c>
      <c r="D1635" s="939" t="s">
        <v>110</v>
      </c>
      <c r="E1635" s="64">
        <v>2025</v>
      </c>
      <c r="F1635" s="940">
        <v>37080</v>
      </c>
      <c r="G1635" s="939" t="s">
        <v>7757</v>
      </c>
    </row>
    <row r="1636" spans="1:7" s="864" customFormat="1" ht="15.75" customHeight="1" x14ac:dyDescent="0.25">
      <c r="A1636" s="620" t="s">
        <v>856</v>
      </c>
      <c r="B1636" s="620" t="s">
        <v>8290</v>
      </c>
      <c r="C1636" s="620" t="s">
        <v>4060</v>
      </c>
      <c r="D1636" s="620" t="s">
        <v>5124</v>
      </c>
      <c r="E1636" s="64">
        <v>2025</v>
      </c>
      <c r="F1636" s="683">
        <v>38580</v>
      </c>
      <c r="G1636" s="620" t="s">
        <v>7757</v>
      </c>
    </row>
    <row r="1637" spans="1:7" s="864" customFormat="1" ht="15.75" customHeight="1" x14ac:dyDescent="0.25">
      <c r="A1637" s="620" t="s">
        <v>856</v>
      </c>
      <c r="B1637" s="620" t="s">
        <v>8291</v>
      </c>
      <c r="C1637" s="620" t="s">
        <v>4060</v>
      </c>
      <c r="D1637" s="620" t="s">
        <v>5124</v>
      </c>
      <c r="E1637" s="631">
        <v>2025</v>
      </c>
      <c r="F1637" s="683">
        <v>41380</v>
      </c>
      <c r="G1637" s="620" t="s">
        <v>7757</v>
      </c>
    </row>
    <row r="1638" spans="1:7" s="864" customFormat="1" ht="15.75" x14ac:dyDescent="0.25">
      <c r="A1638" s="620" t="s">
        <v>856</v>
      </c>
      <c r="B1638" s="620" t="s">
        <v>8514</v>
      </c>
      <c r="C1638" s="620" t="s">
        <v>4060</v>
      </c>
      <c r="D1638" s="620" t="s">
        <v>110</v>
      </c>
      <c r="E1638" s="64">
        <v>2025</v>
      </c>
      <c r="F1638" s="683">
        <v>33495</v>
      </c>
      <c r="G1638" s="620" t="s">
        <v>7757</v>
      </c>
    </row>
    <row r="1639" spans="1:7" s="864" customFormat="1" ht="15.75" customHeight="1" x14ac:dyDescent="0.25">
      <c r="A1639" s="620" t="s">
        <v>856</v>
      </c>
      <c r="B1639" s="620" t="s">
        <v>8514</v>
      </c>
      <c r="C1639" s="620" t="s">
        <v>4060</v>
      </c>
      <c r="D1639" s="620" t="s">
        <v>426</v>
      </c>
      <c r="E1639" s="631">
        <v>2025</v>
      </c>
      <c r="F1639" s="683">
        <v>34995</v>
      </c>
      <c r="G1639" s="620" t="s">
        <v>7757</v>
      </c>
    </row>
    <row r="1640" spans="1:7" s="864" customFormat="1" ht="15.75" x14ac:dyDescent="0.25">
      <c r="A1640" s="665" t="s">
        <v>856</v>
      </c>
      <c r="B1640" s="665" t="s">
        <v>9820</v>
      </c>
      <c r="C1640" s="665" t="s">
        <v>7819</v>
      </c>
      <c r="D1640" s="665" t="s">
        <v>426</v>
      </c>
      <c r="E1640" s="631">
        <v>2025</v>
      </c>
      <c r="F1640" s="671">
        <v>86830</v>
      </c>
      <c r="G1640" s="665" t="s">
        <v>3070</v>
      </c>
    </row>
    <row r="1641" spans="1:7" s="864" customFormat="1" ht="15.75" customHeight="1" x14ac:dyDescent="0.25">
      <c r="A1641" s="665" t="s">
        <v>856</v>
      </c>
      <c r="B1641" s="665" t="s">
        <v>9821</v>
      </c>
      <c r="C1641" s="665" t="s">
        <v>7819</v>
      </c>
      <c r="D1641" s="665" t="s">
        <v>426</v>
      </c>
      <c r="E1641" s="64">
        <v>2025</v>
      </c>
      <c r="F1641" s="671">
        <v>102893</v>
      </c>
      <c r="G1641" s="665" t="s">
        <v>3070</v>
      </c>
    </row>
  </sheetData>
  <sheetProtection algorithmName="SHA-512" hashValue="cKEqs5s1PD/6X63IEQ1ctWCxwNh8vqgc8pdaH0BO6GzufbiF7ZP8LWXOy1ffuzrYM/zNhSQNpLpGgfoAqhH68A==" saltValue="Onu4whtuVmEuqgo6u3h5iA==" spinCount="100000" sheet="1" objects="1" scenarios="1"/>
  <sortState ref="A2:G1641">
    <sortCondition ref="A2:A1641"/>
    <sortCondition ref="B2:B1641"/>
  </sortState>
  <hyperlinks>
    <hyperlink ref="F1289" r:id="rId1" display="https://www.toyota.com/payment-estimator/?series=corollacross&amp;year=2024&amp;trim=6306"/>
  </hyperlinks>
  <pageMargins left="0.7" right="0.7" top="0.75" bottom="0.75" header="0.3" footer="0.3"/>
  <pageSetup paperSize="9" orientation="portrait" r:id="rId2"/>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N40"/>
  <sheetViews>
    <sheetView topLeftCell="A13" workbookViewId="0">
      <selection activeCell="B31" sqref="B31"/>
    </sheetView>
  </sheetViews>
  <sheetFormatPr defaultColWidth="9.140625" defaultRowHeight="12.75" x14ac:dyDescent="0.2"/>
  <cols>
    <col min="1" max="1" width="27.85546875" style="31" customWidth="1"/>
    <col min="2" max="2" width="18.85546875" style="31" customWidth="1"/>
    <col min="3" max="3" width="1.42578125" style="31" customWidth="1"/>
    <col min="4" max="4" width="53.42578125" style="31" customWidth="1"/>
    <col min="5" max="5" width="10.85546875" style="32" customWidth="1"/>
    <col min="6" max="6" width="11.42578125" style="31" customWidth="1"/>
    <col min="7" max="7" width="12.42578125" style="31" customWidth="1"/>
    <col min="8" max="8" width="10.5703125" style="31" customWidth="1"/>
    <col min="9" max="9" width="10.28515625" style="31" customWidth="1"/>
    <col min="10" max="10" width="11.7109375" style="31" customWidth="1"/>
    <col min="11" max="11" width="9.140625" style="31"/>
    <col min="12" max="12" width="24.140625" style="31" customWidth="1"/>
    <col min="13" max="13" width="13.85546875" style="31" bestFit="1" customWidth="1"/>
    <col min="14" max="14" width="16.28515625" style="31" bestFit="1" customWidth="1"/>
    <col min="15" max="16384" width="9.140625" style="31"/>
  </cols>
  <sheetData>
    <row r="1" spans="1:14" s="3" customFormat="1" ht="87" customHeight="1" x14ac:dyDescent="0.2"/>
    <row r="2" spans="1:14" s="3" customFormat="1" ht="33.75" customHeight="1" x14ac:dyDescent="0.2">
      <c r="A2" s="834" t="s">
        <v>79</v>
      </c>
      <c r="B2" s="835"/>
      <c r="C2" s="835"/>
      <c r="D2" s="835"/>
      <c r="E2" s="835"/>
      <c r="F2" s="835"/>
      <c r="G2" s="835"/>
      <c r="H2" s="835"/>
      <c r="I2" s="836"/>
      <c r="J2" s="4"/>
    </row>
    <row r="3" spans="1:14" s="3" customFormat="1" ht="5.0999999999999996" customHeight="1" x14ac:dyDescent="0.2"/>
    <row r="4" spans="1:14" s="3" customFormat="1" ht="14.25" customHeight="1" x14ac:dyDescent="0.2">
      <c r="A4" s="837"/>
      <c r="B4" s="838"/>
      <c r="C4" s="838"/>
      <c r="D4" s="838"/>
      <c r="E4" s="838"/>
      <c r="F4" s="838"/>
      <c r="G4" s="838"/>
      <c r="H4" s="838"/>
      <c r="I4" s="838"/>
    </row>
    <row r="5" spans="1:14" s="3" customFormat="1" ht="14.25" customHeight="1" x14ac:dyDescent="0.2">
      <c r="A5" s="839"/>
      <c r="B5" s="840"/>
      <c r="C5" s="840"/>
      <c r="D5" s="840"/>
      <c r="E5" s="840"/>
      <c r="F5" s="840"/>
      <c r="G5" s="840"/>
      <c r="H5" s="840"/>
      <c r="I5" s="840"/>
    </row>
    <row r="6" spans="1:14" s="3" customFormat="1" ht="14.25" customHeight="1" x14ac:dyDescent="0.2">
      <c r="A6" s="839"/>
      <c r="B6" s="840"/>
      <c r="C6" s="840"/>
      <c r="D6" s="840"/>
      <c r="E6" s="840"/>
      <c r="F6" s="840"/>
      <c r="G6" s="840"/>
      <c r="H6" s="840"/>
      <c r="I6" s="840"/>
    </row>
    <row r="7" spans="1:14" s="3" customFormat="1" ht="11.25" customHeight="1" x14ac:dyDescent="0.2">
      <c r="A7" s="839"/>
      <c r="B7" s="840"/>
      <c r="C7" s="840"/>
      <c r="D7" s="840"/>
      <c r="E7" s="840"/>
      <c r="F7" s="840"/>
      <c r="G7" s="840"/>
      <c r="H7" s="840"/>
      <c r="I7" s="840"/>
    </row>
    <row r="8" spans="1:14" s="3" customFormat="1" ht="15.75" hidden="1" customHeight="1" x14ac:dyDescent="0.2">
      <c r="A8" s="841"/>
      <c r="B8" s="842"/>
      <c r="C8" s="842"/>
      <c r="D8" s="842"/>
      <c r="E8" s="842"/>
      <c r="F8" s="842"/>
      <c r="G8" s="842"/>
      <c r="H8" s="842"/>
      <c r="I8" s="842"/>
    </row>
    <row r="9" spans="1:14" s="3" customFormat="1" ht="5.0999999999999996" customHeight="1" x14ac:dyDescent="0.2"/>
    <row r="10" spans="1:14" s="3" customFormat="1" ht="21" customHeight="1" x14ac:dyDescent="0.2">
      <c r="A10" s="843" t="s">
        <v>40</v>
      </c>
      <c r="B10" s="844"/>
      <c r="C10" s="844"/>
      <c r="D10" s="844"/>
      <c r="E10" s="844"/>
      <c r="F10" s="844"/>
      <c r="G10" s="844"/>
      <c r="H10" s="844"/>
      <c r="I10" s="845"/>
      <c r="J10" s="4"/>
    </row>
    <row r="11" spans="1:14" s="3" customFormat="1" ht="5.0999999999999996" customHeight="1" thickBot="1" x14ac:dyDescent="0.25"/>
    <row r="12" spans="1:14" s="11" customFormat="1" ht="15" customHeight="1" x14ac:dyDescent="0.2">
      <c r="A12" s="5" t="s">
        <v>0</v>
      </c>
      <c r="B12" s="6"/>
      <c r="C12" s="3"/>
      <c r="D12" s="7" t="s">
        <v>6</v>
      </c>
      <c r="E12" s="8" t="s">
        <v>7</v>
      </c>
      <c r="F12" s="9" t="s">
        <v>18</v>
      </c>
      <c r="G12" s="9" t="s">
        <v>19</v>
      </c>
      <c r="H12" s="9" t="s">
        <v>20</v>
      </c>
      <c r="I12" s="9" t="s">
        <v>3213</v>
      </c>
      <c r="J12" s="9" t="s">
        <v>3214</v>
      </c>
      <c r="K12" s="10"/>
      <c r="L12" s="132" t="s">
        <v>3215</v>
      </c>
      <c r="M12" s="133"/>
      <c r="N12" s="133"/>
    </row>
    <row r="13" spans="1:14" s="11" customFormat="1" ht="15" customHeight="1" thickBot="1" x14ac:dyDescent="0.25">
      <c r="A13" s="12" t="s">
        <v>34</v>
      </c>
      <c r="B13" s="134"/>
      <c r="C13" s="3"/>
      <c r="D13" s="13" t="s">
        <v>27</v>
      </c>
      <c r="E13" s="14"/>
      <c r="F13" s="15"/>
      <c r="G13" s="15"/>
      <c r="H13" s="15"/>
      <c r="I13" s="15"/>
      <c r="J13" s="15"/>
      <c r="K13" s="10"/>
      <c r="L13" s="135" t="s">
        <v>3216</v>
      </c>
      <c r="M13" s="136" t="s">
        <v>3217</v>
      </c>
      <c r="N13" s="136" t="s">
        <v>3218</v>
      </c>
    </row>
    <row r="14" spans="1:14" s="11" customFormat="1" ht="15" customHeight="1" x14ac:dyDescent="0.2">
      <c r="A14" s="12" t="s">
        <v>35</v>
      </c>
      <c r="B14" s="134"/>
      <c r="C14" s="3"/>
      <c r="D14" s="16" t="s">
        <v>15</v>
      </c>
      <c r="E14" s="17" t="s">
        <v>8</v>
      </c>
      <c r="F14" s="18">
        <v>0.25</v>
      </c>
      <c r="G14" s="18">
        <v>0.05</v>
      </c>
      <c r="H14" s="18">
        <v>0.18</v>
      </c>
      <c r="I14" s="137">
        <v>1.4999999999999999E-2</v>
      </c>
      <c r="J14" s="19">
        <v>0.05</v>
      </c>
      <c r="K14" s="10"/>
      <c r="L14" s="138">
        <v>0</v>
      </c>
      <c r="M14" s="138">
        <v>1000</v>
      </c>
      <c r="N14" s="138">
        <v>75000</v>
      </c>
    </row>
    <row r="15" spans="1:14" s="11" customFormat="1" ht="15" customHeight="1" x14ac:dyDescent="0.2">
      <c r="A15" s="12" t="s">
        <v>36</v>
      </c>
      <c r="B15" s="139"/>
      <c r="C15" s="3"/>
      <c r="D15" s="16" t="s">
        <v>17</v>
      </c>
      <c r="E15" s="17" t="s">
        <v>9</v>
      </c>
      <c r="F15" s="18">
        <v>0.25</v>
      </c>
      <c r="G15" s="18">
        <v>0.1</v>
      </c>
      <c r="H15" s="18">
        <v>0.18</v>
      </c>
      <c r="I15" s="137">
        <v>1.4999999999999999E-2</v>
      </c>
      <c r="J15" s="19">
        <v>0.05</v>
      </c>
      <c r="K15" s="10"/>
      <c r="L15" s="138">
        <v>1001</v>
      </c>
      <c r="M15" s="138">
        <v>1500</v>
      </c>
      <c r="N15" s="138">
        <v>285000</v>
      </c>
    </row>
    <row r="16" spans="1:14" s="11" customFormat="1" ht="15" customHeight="1" x14ac:dyDescent="0.25">
      <c r="A16" s="12" t="s">
        <v>103</v>
      </c>
      <c r="B16" s="249"/>
      <c r="C16" s="3"/>
      <c r="D16" s="16" t="s">
        <v>16</v>
      </c>
      <c r="E16" s="17" t="s">
        <v>10</v>
      </c>
      <c r="F16" s="18">
        <v>0.25</v>
      </c>
      <c r="G16" s="18">
        <v>0.15</v>
      </c>
      <c r="H16" s="18">
        <v>0.18</v>
      </c>
      <c r="I16" s="137">
        <v>1.4999999999999999E-2</v>
      </c>
      <c r="J16" s="19">
        <v>0.05</v>
      </c>
      <c r="K16" s="10"/>
      <c r="L16" s="138">
        <v>1501</v>
      </c>
      <c r="M16" s="138">
        <v>3000</v>
      </c>
      <c r="N16" s="138">
        <v>445000</v>
      </c>
    </row>
    <row r="17" spans="1:14" s="11" customFormat="1" ht="15" customHeight="1" x14ac:dyDescent="0.2">
      <c r="A17" s="12" t="s">
        <v>37</v>
      </c>
      <c r="B17" s="2">
        <f ca="1">YEAR(TODAY())-B15</f>
        <v>2026</v>
      </c>
      <c r="C17" s="3"/>
      <c r="D17" s="13" t="s">
        <v>28</v>
      </c>
      <c r="E17" s="14"/>
      <c r="F17" s="15"/>
      <c r="G17" s="15"/>
      <c r="H17" s="15"/>
      <c r="I17" s="15"/>
      <c r="J17" s="15"/>
      <c r="K17" s="10"/>
      <c r="L17" s="138">
        <v>3001</v>
      </c>
      <c r="M17" s="138">
        <v>4500</v>
      </c>
      <c r="N17" s="138">
        <v>748000</v>
      </c>
    </row>
    <row r="18" spans="1:14" s="11" customFormat="1" ht="15" customHeight="1" thickBot="1" x14ac:dyDescent="0.25">
      <c r="A18" s="20" t="s">
        <v>38</v>
      </c>
      <c r="B18" s="21">
        <f ca="1">IF(B15&gt;(YEAR(TODAY())),"Wrong year", (IF(B17&lt;=2,B16*0.8,IF(B17&lt;=3,B16*0.7,IF(B17&lt;=4,B16*0.6,IF(B17&lt;=5,B16*0.5,IF(B17&lt;=6,B16*0.45,IF(B17&lt;=7,B16*0.4,IF(B17&lt;=8,B16*0.35,IF(B17&lt;=9,B16*0.3,IF(B17&lt;=10,B16*0.25,B16*0.2)))))))))))</f>
        <v>0</v>
      </c>
      <c r="C18" s="3"/>
      <c r="D18" s="16" t="s">
        <v>21</v>
      </c>
      <c r="E18" s="17" t="s">
        <v>11</v>
      </c>
      <c r="F18" s="18">
        <v>0</v>
      </c>
      <c r="G18" s="18">
        <v>0</v>
      </c>
      <c r="H18" s="18">
        <v>0.18</v>
      </c>
      <c r="I18" s="137">
        <v>1.4999999999999999E-2</v>
      </c>
      <c r="J18" s="19">
        <v>0.05</v>
      </c>
      <c r="K18" s="10"/>
      <c r="L18" s="135">
        <v>4501</v>
      </c>
      <c r="M18" s="136" t="s">
        <v>3220</v>
      </c>
      <c r="N18" s="138">
        <v>997000</v>
      </c>
    </row>
    <row r="19" spans="1:14" s="11" customFormat="1" ht="15" customHeight="1" thickBot="1" x14ac:dyDescent="0.25">
      <c r="A19" s="3"/>
      <c r="B19" s="3"/>
      <c r="C19" s="3"/>
      <c r="D19" s="16" t="s">
        <v>31</v>
      </c>
      <c r="E19" s="17" t="s">
        <v>23</v>
      </c>
      <c r="F19" s="18">
        <v>0.25</v>
      </c>
      <c r="G19" s="18">
        <v>0</v>
      </c>
      <c r="H19" s="18">
        <v>0.18</v>
      </c>
      <c r="I19" s="137">
        <v>1.4999999999999999E-2</v>
      </c>
      <c r="J19" s="19">
        <v>0.05</v>
      </c>
      <c r="K19" s="10"/>
      <c r="L19" s="135" t="s">
        <v>3221</v>
      </c>
      <c r="M19" s="138" t="s">
        <v>3222</v>
      </c>
      <c r="N19" s="138">
        <v>1000000</v>
      </c>
    </row>
    <row r="20" spans="1:14" s="11" customFormat="1" ht="15" customHeight="1" x14ac:dyDescent="0.2">
      <c r="A20" s="12" t="s">
        <v>4</v>
      </c>
      <c r="B20" s="140"/>
      <c r="C20" s="3"/>
      <c r="D20" s="16" t="s">
        <v>30</v>
      </c>
      <c r="E20" s="17" t="s">
        <v>12</v>
      </c>
      <c r="F20" s="18">
        <v>0.1</v>
      </c>
      <c r="G20" s="18">
        <v>0</v>
      </c>
      <c r="H20" s="18">
        <v>0.18</v>
      </c>
      <c r="I20" s="137">
        <v>1.4999999999999999E-2</v>
      </c>
      <c r="J20" s="19">
        <v>0.05</v>
      </c>
      <c r="K20" s="10"/>
    </row>
    <row r="21" spans="1:14" s="11" customFormat="1" ht="15" customHeight="1" x14ac:dyDescent="0.2">
      <c r="A21" s="12" t="s">
        <v>2</v>
      </c>
      <c r="B21" s="140"/>
      <c r="C21" s="3"/>
      <c r="D21" s="16" t="s">
        <v>22</v>
      </c>
      <c r="E21" s="17" t="s">
        <v>13</v>
      </c>
      <c r="F21" s="18">
        <v>0.25</v>
      </c>
      <c r="G21" s="18">
        <v>0</v>
      </c>
      <c r="H21" s="18">
        <v>0.18</v>
      </c>
      <c r="I21" s="137">
        <v>1.4999999999999999E-2</v>
      </c>
      <c r="J21" s="19">
        <v>0.05</v>
      </c>
      <c r="K21" s="10"/>
    </row>
    <row r="22" spans="1:14" s="11" customFormat="1" ht="15" customHeight="1" x14ac:dyDescent="0.2">
      <c r="A22" s="12" t="s">
        <v>3</v>
      </c>
      <c r="B22" s="140">
        <v>0</v>
      </c>
      <c r="C22" s="3"/>
      <c r="D22" s="16" t="s">
        <v>32</v>
      </c>
      <c r="E22" s="17" t="s">
        <v>14</v>
      </c>
      <c r="F22" s="18">
        <v>0.1</v>
      </c>
      <c r="G22" s="18">
        <v>0</v>
      </c>
      <c r="H22" s="18">
        <v>0.18</v>
      </c>
      <c r="I22" s="137">
        <v>1.4999999999999999E-2</v>
      </c>
      <c r="J22" s="19">
        <v>0.05</v>
      </c>
      <c r="K22" s="10"/>
    </row>
    <row r="23" spans="1:14" s="11" customFormat="1" ht="15" customHeight="1" x14ac:dyDescent="0.2">
      <c r="A23" s="20" t="s">
        <v>1</v>
      </c>
      <c r="B23" s="21">
        <f ca="1">IF(B18="Wrong year","Wrong year",B18+B20+B21+B22)</f>
        <v>0</v>
      </c>
      <c r="C23" s="3"/>
      <c r="D23" s="16" t="s">
        <v>33</v>
      </c>
      <c r="E23" s="17" t="s">
        <v>29</v>
      </c>
      <c r="F23" s="18">
        <v>0</v>
      </c>
      <c r="G23" s="18">
        <v>0</v>
      </c>
      <c r="H23" s="18">
        <v>0.18</v>
      </c>
      <c r="I23" s="137">
        <v>1.4999999999999999E-2</v>
      </c>
      <c r="J23" s="19">
        <v>0.05</v>
      </c>
      <c r="K23" s="10"/>
    </row>
    <row r="24" spans="1:14" s="11" customFormat="1" ht="15" customHeight="1" x14ac:dyDescent="0.2">
      <c r="A24" s="20" t="s">
        <v>76</v>
      </c>
      <c r="B24" s="141"/>
      <c r="C24" s="3"/>
      <c r="D24" s="10"/>
      <c r="E24" s="10"/>
      <c r="F24" s="10"/>
      <c r="G24" s="10"/>
      <c r="H24" s="10"/>
      <c r="I24" s="10"/>
      <c r="J24" s="10"/>
    </row>
    <row r="25" spans="1:14" s="11" customFormat="1" ht="15" customHeight="1" x14ac:dyDescent="0.2">
      <c r="A25" s="20" t="s">
        <v>77</v>
      </c>
      <c r="B25" s="22">
        <f ca="1">B23*B24</f>
        <v>0</v>
      </c>
      <c r="C25" s="3"/>
      <c r="D25" s="10"/>
      <c r="E25" s="10"/>
      <c r="F25" s="10"/>
      <c r="G25" s="10"/>
      <c r="H25" s="10"/>
      <c r="I25" s="10"/>
      <c r="J25" s="10"/>
    </row>
    <row r="26" spans="1:14" s="11" customFormat="1" ht="5.0999999999999996" customHeight="1" x14ac:dyDescent="0.2">
      <c r="A26" s="3"/>
      <c r="B26" s="3"/>
      <c r="C26" s="3"/>
      <c r="D26" s="142"/>
      <c r="E26" s="142"/>
      <c r="F26" s="142"/>
      <c r="G26" s="142"/>
      <c r="H26" s="142"/>
      <c r="I26" s="142"/>
      <c r="J26" s="3"/>
    </row>
    <row r="27" spans="1:14" s="11" customFormat="1" ht="15" customHeight="1" x14ac:dyDescent="0.2">
      <c r="A27" s="12" t="s">
        <v>5</v>
      </c>
      <c r="B27" s="143"/>
      <c r="C27" s="3"/>
      <c r="D27" s="846" t="str">
        <f>IF(OR(B27="",B27=0),"Weight information is not correct",IF(B27&lt;0,"Weight information is not correct",IF(T(B27)&lt;&gt;"","Weight information is not correct","")))</f>
        <v>Weight information is not correct</v>
      </c>
      <c r="E27" s="847"/>
      <c r="F27" s="847"/>
      <c r="G27" s="847"/>
      <c r="H27" s="847"/>
      <c r="I27" s="848"/>
      <c r="J27" s="10"/>
    </row>
    <row r="28" spans="1:14" s="11" customFormat="1" ht="15" customHeight="1" x14ac:dyDescent="0.2">
      <c r="A28" s="23" t="s">
        <v>39</v>
      </c>
      <c r="B28" s="1"/>
      <c r="C28" s="3"/>
      <c r="D28" s="849" t="str">
        <f>IF(OR(B28=E14,B28=E15,B28=E16,B28=E18,B28=E19,B28=E20,B28=E21,B28=E22,B28=E23),"","Attention: Write correct category. Only letters under column E are acceptable (A,B,C,D,E,F,G,H or I)")</f>
        <v>Attention: Write correct category. Only letters under column E are acceptable (A,B,C,D,E,F,G,H or I)</v>
      </c>
      <c r="E28" s="850"/>
      <c r="F28" s="850"/>
      <c r="G28" s="850"/>
      <c r="H28" s="850"/>
      <c r="I28" s="851"/>
      <c r="J28" s="10"/>
    </row>
    <row r="29" spans="1:14" s="11" customFormat="1" ht="15" customHeight="1" x14ac:dyDescent="0.2">
      <c r="A29" s="12" t="s">
        <v>25</v>
      </c>
      <c r="B29" s="1"/>
      <c r="C29" s="3"/>
      <c r="D29" s="852" t="s">
        <v>3219</v>
      </c>
      <c r="E29" s="853"/>
      <c r="F29" s="853"/>
      <c r="G29" s="853"/>
      <c r="H29" s="853"/>
      <c r="I29" s="854"/>
      <c r="J29" s="10"/>
    </row>
    <row r="30" spans="1:14" s="11" customFormat="1" ht="15" customHeight="1" x14ac:dyDescent="0.2">
      <c r="A30" s="144" t="s">
        <v>3223</v>
      </c>
      <c r="B30" s="145"/>
      <c r="C30" s="3"/>
      <c r="D30" s="146" t="s">
        <v>3219</v>
      </c>
      <c r="E30" s="147"/>
      <c r="F30" s="147"/>
      <c r="G30" s="147"/>
      <c r="H30" s="147"/>
      <c r="I30" s="147"/>
      <c r="J30" s="10"/>
    </row>
    <row r="31" spans="1:14" s="11" customFormat="1" ht="5.0999999999999996" customHeight="1" x14ac:dyDescent="0.2">
      <c r="A31" s="3"/>
      <c r="B31" s="148"/>
      <c r="C31" s="3"/>
      <c r="D31" s="24"/>
      <c r="E31" s="24"/>
      <c r="F31" s="24"/>
      <c r="G31" s="24"/>
      <c r="H31" s="24"/>
      <c r="I31" s="24"/>
      <c r="J31" s="10"/>
    </row>
    <row r="32" spans="1:14" s="11" customFormat="1" ht="15" customHeight="1" x14ac:dyDescent="0.2">
      <c r="A32" s="12" t="s">
        <v>18</v>
      </c>
      <c r="B32" s="25" t="str">
        <f ca="1">IF(B18="Wrong year","Wrong year",IF(OR(B28=E14,B28=E15,B28=E16,B28=E19,B28=E21),B25*0.25,IF(OR(B28=E20,B28=E22),B25*0.1,IF(OR(B28=E18,B28=E23),B25*0,"Category error"))))</f>
        <v>Category error</v>
      </c>
      <c r="C32" s="26"/>
      <c r="D32" s="832" t="s">
        <v>104</v>
      </c>
      <c r="E32" s="832"/>
      <c r="F32" s="832"/>
      <c r="G32" s="832"/>
      <c r="H32" s="832"/>
      <c r="I32" s="832"/>
      <c r="J32" s="27"/>
    </row>
    <row r="33" spans="1:10" s="11" customFormat="1" x14ac:dyDescent="0.2">
      <c r="A33" s="12" t="s">
        <v>19</v>
      </c>
      <c r="B33" s="25" t="str">
        <f ca="1">IF(B18="Wrong year","Wrong year",IF(B28=E14,(B25+B32+(B27*10))*G14,IF(B28=E15,(B25+B32+(B27*10))*G15,IF(B28=E16,(B25+B32+(B27*10))*G16,IF(OR(B28=E18,B28=E19,B28=E20,B28=E21,B28=E22,B28=E23),(B25+B32+(B27*10))*0,"Category error")))))</f>
        <v>Category error</v>
      </c>
      <c r="C33" s="26"/>
      <c r="D33" s="833" t="s">
        <v>78</v>
      </c>
      <c r="E33" s="833"/>
      <c r="F33" s="833"/>
      <c r="G33" s="833"/>
      <c r="H33" s="833"/>
      <c r="I33" s="833"/>
      <c r="J33" s="27"/>
    </row>
    <row r="34" spans="1:10" s="11" customFormat="1" x14ac:dyDescent="0.2">
      <c r="A34" s="12" t="s">
        <v>20</v>
      </c>
      <c r="B34" s="25" t="str">
        <f ca="1">IF(B18="Wrong year","Wrong year",IF(OR(B28=E14,B28=E15,B28=E16,B28=E18,B28=E19,B28=E20,B28=E21,B28=E22,B28=E23), (B25+B32+B33+(B27*10))*0.18,"Category error"))</f>
        <v>Category error</v>
      </c>
      <c r="C34" s="26"/>
      <c r="D34" s="833"/>
      <c r="E34" s="833"/>
      <c r="F34" s="833"/>
      <c r="G34" s="833"/>
      <c r="H34" s="833"/>
      <c r="I34" s="833"/>
      <c r="J34" s="27"/>
    </row>
    <row r="35" spans="1:10" s="11" customFormat="1" x14ac:dyDescent="0.2">
      <c r="A35" s="12" t="s">
        <v>24</v>
      </c>
      <c r="B35" s="25" t="str">
        <f ca="1">IF(B18="Wrong year","Wrong year",IF(B29="YES",B25*0,IF(B29="NO",B25*0.05,"Quitus error")))</f>
        <v>Quitus error</v>
      </c>
      <c r="C35" s="26"/>
      <c r="D35" s="833"/>
      <c r="E35" s="833"/>
      <c r="F35" s="833"/>
      <c r="G35" s="833"/>
      <c r="H35" s="833"/>
      <c r="I35" s="833"/>
      <c r="J35" s="27"/>
    </row>
    <row r="36" spans="1:10" s="224" customFormat="1" x14ac:dyDescent="0.2">
      <c r="A36" s="12" t="s">
        <v>4424</v>
      </c>
      <c r="B36" s="25">
        <f ca="1">B25*0.002</f>
        <v>0</v>
      </c>
      <c r="C36" s="26"/>
      <c r="D36" s="160"/>
      <c r="E36" s="160"/>
      <c r="F36" s="160"/>
      <c r="G36" s="160"/>
      <c r="H36" s="160"/>
      <c r="I36" s="160"/>
    </row>
    <row r="37" spans="1:10" s="30" customFormat="1" x14ac:dyDescent="0.2">
      <c r="A37" s="12" t="s">
        <v>3213</v>
      </c>
      <c r="B37" s="25">
        <f ca="1">B25*0.015</f>
        <v>0</v>
      </c>
      <c r="C37" s="3"/>
      <c r="D37" s="28"/>
      <c r="E37" s="29"/>
      <c r="F37" s="28"/>
      <c r="G37" s="28"/>
      <c r="H37" s="28"/>
      <c r="I37" s="28"/>
    </row>
    <row r="38" spans="1:10" x14ac:dyDescent="0.2">
      <c r="A38" s="12" t="s">
        <v>3224</v>
      </c>
      <c r="B38" s="25">
        <f>IF(B30="",0,IF(B30&lt;=M14,N14,IF(B30&lt;=M15,N15,IF(B30&lt;=M16,N16,IF(B30&lt;=M17,N17,IF(B30&gt;M17,N18))))))</f>
        <v>0</v>
      </c>
      <c r="C38" s="3"/>
    </row>
    <row r="39" spans="1:10" x14ac:dyDescent="0.2">
      <c r="A39" s="20" t="s">
        <v>26</v>
      </c>
      <c r="B39" s="22" t="str">
        <f ca="1">IF(B18="Wrong year","Wrong year",IF(OR(D28="",D29=""),SUM(B32:B38),"Data error"))</f>
        <v>Data error</v>
      </c>
    </row>
    <row r="40" spans="1:10" x14ac:dyDescent="0.2">
      <c r="A40" s="28"/>
    </row>
  </sheetData>
  <sheetProtection algorithmName="SHA-512" hashValue="SkoWEyB4wWDSb6BdEF1gCIjlxM6deIfaq5qW0izV/zRFvmrR1qVlQ8CTIYeq/uNakPCaeum5mmsa3hv6qgliFA==" saltValue="tpN3Kfy0P9tQQCYAC0otYA==" spinCount="100000" sheet="1" formatCells="0" formatColumns="0" formatRows="0" insertColumns="0" insertRows="0" insertHyperlinks="0" deleteColumns="0" deleteRows="0" sort="0" autoFilter="0" pivotTables="0"/>
  <protectedRanges>
    <protectedRange password="C71F" sqref="B18" name="Range1_1_1" securityDescriptor="O:WDG:WDD:(A;;CC;;;S-1-5-21-736488093-810704388-155045269-4366)"/>
    <protectedRange password="C71F" sqref="B17" name="Range1_1" securityDescriptor="O:WDG:WDD:(A;;CC;;;S-1-5-21-736488093-810704388-155045269-4366)"/>
  </protectedRanges>
  <mergeCells count="8">
    <mergeCell ref="D32:I32"/>
    <mergeCell ref="D33:I35"/>
    <mergeCell ref="A2:I2"/>
    <mergeCell ref="A4:I8"/>
    <mergeCell ref="A10:I10"/>
    <mergeCell ref="D27:I27"/>
    <mergeCell ref="D28:I28"/>
    <mergeCell ref="D29:I29"/>
  </mergeCells>
  <conditionalFormatting sqref="D29:D30">
    <cfRule type="cellIs" dxfId="7" priority="6" operator="equal">
      <formula>"Attention: ""Write YES or NO under this box"</formula>
    </cfRule>
    <cfRule type="cellIs" dxfId="6" priority="7" operator="equal">
      <formula>"Write YES or NO under this box"</formula>
    </cfRule>
    <cfRule type="cellIs" dxfId="5" priority="8" operator="equal">
      <formula>"Attention: """"Write YES or NO under this box"</formula>
    </cfRule>
  </conditionalFormatting>
  <conditionalFormatting sqref="D28">
    <cfRule type="cellIs" dxfId="4" priority="5" operator="equal">
      <formula>"Attention: Write correct category under column E (A,B,C,D,E,F,G or H)"</formula>
    </cfRule>
  </conditionalFormatting>
  <conditionalFormatting sqref="D27">
    <cfRule type="cellIs" dxfId="3" priority="4" operator="equal">
      <formula>"Weight is mandatory"</formula>
    </cfRule>
  </conditionalFormatting>
  <conditionalFormatting sqref="D27">
    <cfRule type="cellIs" dxfId="2" priority="3" operator="equal">
      <formula>"Weight information is not correct"</formula>
    </cfRule>
  </conditionalFormatting>
  <conditionalFormatting sqref="D28">
    <cfRule type="cellIs" dxfId="1" priority="2" operator="equal">
      <formula>"Attention: Write correct category under column E (A,B,C,D,E,F,G,H or I)"</formula>
    </cfRule>
  </conditionalFormatting>
  <conditionalFormatting sqref="D28">
    <cfRule type="cellIs" dxfId="0" priority="1" operator="equal">
      <formula>"Attention: Write correct category. Only letters under column E are acceptable (A,B,C,D,E,F,G,H or I)"</formula>
    </cfRule>
  </conditionalFormatting>
  <dataValidations count="1">
    <dataValidation type="whole" errorStyle="warning" allowBlank="1" showInputMessage="1" showErrorMessage="1" error="Wrong Caracter CC must be in Number" sqref="B30">
      <formula1>0</formula1>
      <formula2>9999999999</formula2>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G6"/>
  <sheetViews>
    <sheetView workbookViewId="0">
      <selection activeCell="F3" sqref="F3"/>
    </sheetView>
  </sheetViews>
  <sheetFormatPr defaultColWidth="9.140625" defaultRowHeight="12.75" x14ac:dyDescent="0.2"/>
  <cols>
    <col min="1" max="1" width="22.28515625" style="91" customWidth="1"/>
    <col min="2" max="2" width="13.85546875" style="91" customWidth="1"/>
    <col min="3" max="3" width="16.85546875" style="101" customWidth="1"/>
    <col min="4" max="5" width="9.140625" style="91"/>
    <col min="6" max="6" width="25.42578125" style="91" customWidth="1"/>
    <col min="7" max="7" width="24.85546875" style="91" customWidth="1"/>
    <col min="8" max="16384" width="9.140625" style="91"/>
  </cols>
  <sheetData>
    <row r="1" spans="1:7" s="40" customFormat="1" ht="15.75" x14ac:dyDescent="0.25">
      <c r="A1" s="98" t="s">
        <v>105</v>
      </c>
      <c r="B1" s="98" t="s">
        <v>80</v>
      </c>
      <c r="C1" s="100" t="s">
        <v>106</v>
      </c>
      <c r="D1" s="98" t="s">
        <v>107</v>
      </c>
      <c r="E1" s="98" t="s">
        <v>84</v>
      </c>
      <c r="F1" s="99" t="s">
        <v>108</v>
      </c>
      <c r="G1" s="98" t="s">
        <v>109</v>
      </c>
    </row>
    <row r="2" spans="1:7" ht="15.75" x14ac:dyDescent="0.25">
      <c r="A2" s="54" t="s">
        <v>42</v>
      </c>
      <c r="B2" s="38" t="s">
        <v>2932</v>
      </c>
      <c r="C2" s="65" t="s">
        <v>2931</v>
      </c>
      <c r="D2" s="64" t="s">
        <v>43</v>
      </c>
      <c r="E2" s="67" t="s">
        <v>2938</v>
      </c>
      <c r="F2" s="55">
        <v>16451</v>
      </c>
      <c r="G2" s="54" t="s">
        <v>2933</v>
      </c>
    </row>
    <row r="3" spans="1:7" ht="15.75" x14ac:dyDescent="0.25">
      <c r="A3" s="54" t="s">
        <v>42</v>
      </c>
      <c r="B3" s="38" t="s">
        <v>2932</v>
      </c>
      <c r="C3" s="65" t="s">
        <v>2931</v>
      </c>
      <c r="D3" s="64" t="s">
        <v>43</v>
      </c>
      <c r="E3" s="67" t="s">
        <v>2938</v>
      </c>
      <c r="F3" s="55">
        <v>16963</v>
      </c>
      <c r="G3" s="54" t="s">
        <v>2929</v>
      </c>
    </row>
    <row r="4" spans="1:7" ht="15.75" x14ac:dyDescent="0.25">
      <c r="A4" s="54" t="s">
        <v>856</v>
      </c>
      <c r="B4" s="60" t="s">
        <v>1513</v>
      </c>
      <c r="C4" s="72">
        <v>1</v>
      </c>
      <c r="D4" s="64" t="s">
        <v>110</v>
      </c>
      <c r="E4" s="64">
        <v>1981</v>
      </c>
      <c r="F4" s="55">
        <v>3337</v>
      </c>
      <c r="G4" s="54" t="s">
        <v>186</v>
      </c>
    </row>
    <row r="5" spans="1:7" ht="15.75" x14ac:dyDescent="0.25">
      <c r="A5" s="54" t="s">
        <v>856</v>
      </c>
      <c r="B5" s="60" t="s">
        <v>1513</v>
      </c>
      <c r="C5" s="72">
        <v>1</v>
      </c>
      <c r="D5" s="64" t="s">
        <v>110</v>
      </c>
      <c r="E5" s="64">
        <v>1981</v>
      </c>
      <c r="F5" s="55">
        <v>2837</v>
      </c>
      <c r="G5" s="54" t="s">
        <v>1213</v>
      </c>
    </row>
    <row r="6" spans="1:7" x14ac:dyDescent="0.2">
      <c r="C6" s="91"/>
    </row>
  </sheetData>
  <sheetProtection algorithmName="SHA-512" hashValue="QYHCjveGwiXZe6XQOrwBgN2LF4k/qq5AgL9LuJabI9OettUvRAdcNwMCZV0VErnMR7J6J3xjqTUWN/s5ZKN+Mw==" saltValue="rwMm1boo+8DPBIDWlCqcHw=="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G5"/>
  <sheetViews>
    <sheetView workbookViewId="0">
      <selection activeCell="F4" sqref="F4"/>
    </sheetView>
  </sheetViews>
  <sheetFormatPr defaultColWidth="9.140625" defaultRowHeight="12.75" x14ac:dyDescent="0.2"/>
  <cols>
    <col min="1" max="1" width="23.140625" style="91" customWidth="1"/>
    <col min="2" max="2" width="10.140625" style="91" customWidth="1"/>
    <col min="3" max="3" width="16" style="91" customWidth="1"/>
    <col min="4" max="4" width="12.28515625" style="91" customWidth="1"/>
    <col min="5" max="5" width="9.140625" style="103"/>
    <col min="6" max="6" width="17.42578125" style="91" customWidth="1"/>
    <col min="7" max="7" width="27.85546875" style="91" customWidth="1"/>
    <col min="8" max="16384" width="9.140625" style="91"/>
  </cols>
  <sheetData>
    <row r="1" spans="1:7" s="40" customFormat="1" ht="15.75" x14ac:dyDescent="0.25">
      <c r="A1" s="98" t="s">
        <v>105</v>
      </c>
      <c r="B1" s="98" t="s">
        <v>80</v>
      </c>
      <c r="C1" s="98" t="s">
        <v>106</v>
      </c>
      <c r="D1" s="98" t="s">
        <v>107</v>
      </c>
      <c r="E1" s="102" t="s">
        <v>84</v>
      </c>
      <c r="F1" s="99" t="s">
        <v>108</v>
      </c>
      <c r="G1" s="98" t="s">
        <v>109</v>
      </c>
    </row>
    <row r="2" spans="1:7" ht="15.75" x14ac:dyDescent="0.25">
      <c r="A2" s="54" t="s">
        <v>42</v>
      </c>
      <c r="B2" s="38" t="s">
        <v>2932</v>
      </c>
      <c r="C2" s="65" t="s">
        <v>2931</v>
      </c>
      <c r="D2" s="64" t="s">
        <v>43</v>
      </c>
      <c r="E2" s="67" t="s">
        <v>2939</v>
      </c>
      <c r="F2" s="55">
        <v>17451</v>
      </c>
      <c r="G2" s="54" t="s">
        <v>2933</v>
      </c>
    </row>
    <row r="3" spans="1:7" ht="15.75" x14ac:dyDescent="0.25">
      <c r="A3" s="54" t="s">
        <v>42</v>
      </c>
      <c r="B3" s="38" t="s">
        <v>2932</v>
      </c>
      <c r="C3" s="65" t="s">
        <v>2931</v>
      </c>
      <c r="D3" s="64" t="s">
        <v>43</v>
      </c>
      <c r="E3" s="67" t="s">
        <v>2939</v>
      </c>
      <c r="F3" s="55">
        <v>17963</v>
      </c>
      <c r="G3" s="54" t="s">
        <v>2929</v>
      </c>
    </row>
    <row r="4" spans="1:7" ht="15.75" x14ac:dyDescent="0.25">
      <c r="A4" s="54" t="s">
        <v>856</v>
      </c>
      <c r="B4" s="60" t="s">
        <v>1513</v>
      </c>
      <c r="C4" s="72">
        <v>1</v>
      </c>
      <c r="D4" s="64" t="s">
        <v>110</v>
      </c>
      <c r="E4" s="64">
        <v>1982</v>
      </c>
      <c r="F4" s="55">
        <v>3837</v>
      </c>
      <c r="G4" s="54" t="s">
        <v>186</v>
      </c>
    </row>
    <row r="5" spans="1:7" ht="15.75" x14ac:dyDescent="0.25">
      <c r="A5" s="54" t="s">
        <v>856</v>
      </c>
      <c r="B5" s="60" t="s">
        <v>1513</v>
      </c>
      <c r="C5" s="72">
        <v>1</v>
      </c>
      <c r="D5" s="64" t="s">
        <v>110</v>
      </c>
      <c r="E5" s="64">
        <v>1982</v>
      </c>
      <c r="F5" s="55">
        <v>3437</v>
      </c>
      <c r="G5" s="54" t="s">
        <v>1213</v>
      </c>
    </row>
  </sheetData>
  <sheetProtection algorithmName="SHA-512" hashValue="ji7aB5jrkw3+ZyUvsBqGNJEalnNvV4sZlQP/G7QsswGagO/4MksonLPxjMujW3OUF6V8/K0WV4ksXAJBYnMflw==" saltValue="ZyhGJBgI8akCKlozTHDFfg==" spinCount="100000" sheet="1" objects="1" scenarios="1"/>
  <sortState ref="A2:G5">
    <sortCondition ref="A2:A5"/>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G7"/>
  <sheetViews>
    <sheetView workbookViewId="0">
      <selection activeCell="D6" sqref="D6"/>
    </sheetView>
  </sheetViews>
  <sheetFormatPr defaultColWidth="9.140625" defaultRowHeight="12.75" x14ac:dyDescent="0.2"/>
  <cols>
    <col min="1" max="1" width="26.140625" style="91" customWidth="1"/>
    <col min="2" max="2" width="12.140625" style="91" customWidth="1"/>
    <col min="3" max="3" width="16" style="91" customWidth="1"/>
    <col min="4" max="4" width="11.5703125" style="91" customWidth="1"/>
    <col min="5" max="5" width="11.42578125" style="103" customWidth="1"/>
    <col min="6" max="6" width="28.140625" style="91" customWidth="1"/>
    <col min="7" max="7" width="29.140625" style="91" customWidth="1"/>
    <col min="8" max="16384" width="9.140625" style="91"/>
  </cols>
  <sheetData>
    <row r="1" spans="1:7" s="40" customFormat="1" ht="15.75" x14ac:dyDescent="0.25">
      <c r="A1" s="98" t="s">
        <v>105</v>
      </c>
      <c r="B1" s="98" t="s">
        <v>80</v>
      </c>
      <c r="C1" s="98" t="s">
        <v>106</v>
      </c>
      <c r="D1" s="98" t="s">
        <v>107</v>
      </c>
      <c r="E1" s="102" t="s">
        <v>84</v>
      </c>
      <c r="F1" s="99" t="s">
        <v>108</v>
      </c>
      <c r="G1" s="98" t="s">
        <v>109</v>
      </c>
    </row>
    <row r="2" spans="1:7" ht="15.75" x14ac:dyDescent="0.25">
      <c r="A2" s="54" t="s">
        <v>42</v>
      </c>
      <c r="B2" s="38" t="s">
        <v>2932</v>
      </c>
      <c r="C2" s="65" t="s">
        <v>2931</v>
      </c>
      <c r="D2" s="64" t="s">
        <v>43</v>
      </c>
      <c r="E2" s="67" t="s">
        <v>2940</v>
      </c>
      <c r="F2" s="55">
        <v>18451</v>
      </c>
      <c r="G2" s="54" t="s">
        <v>2933</v>
      </c>
    </row>
    <row r="3" spans="1:7" ht="15.75" x14ac:dyDescent="0.25">
      <c r="A3" s="54" t="s">
        <v>42</v>
      </c>
      <c r="B3" s="38" t="s">
        <v>2932</v>
      </c>
      <c r="C3" s="65" t="s">
        <v>2931</v>
      </c>
      <c r="D3" s="64" t="s">
        <v>43</v>
      </c>
      <c r="E3" s="67" t="s">
        <v>2940</v>
      </c>
      <c r="F3" s="55">
        <v>18963</v>
      </c>
      <c r="G3" s="54" t="s">
        <v>2929</v>
      </c>
    </row>
    <row r="4" spans="1:7" ht="15.75" x14ac:dyDescent="0.25">
      <c r="A4" s="54" t="s">
        <v>856</v>
      </c>
      <c r="B4" s="60" t="s">
        <v>1513</v>
      </c>
      <c r="C4" s="72">
        <v>1</v>
      </c>
      <c r="D4" s="64" t="s">
        <v>110</v>
      </c>
      <c r="E4" s="64">
        <v>1983</v>
      </c>
      <c r="F4" s="55">
        <v>4337</v>
      </c>
      <c r="G4" s="54" t="s">
        <v>186</v>
      </c>
    </row>
    <row r="5" spans="1:7" ht="15.75" x14ac:dyDescent="0.25">
      <c r="A5" s="54" t="s">
        <v>856</v>
      </c>
      <c r="B5" s="60" t="s">
        <v>1513</v>
      </c>
      <c r="C5" s="72">
        <v>1.4</v>
      </c>
      <c r="D5" s="64" t="s">
        <v>110</v>
      </c>
      <c r="E5" s="64">
        <v>1983</v>
      </c>
      <c r="F5" s="55">
        <v>5337</v>
      </c>
      <c r="G5" s="54" t="s">
        <v>186</v>
      </c>
    </row>
    <row r="6" spans="1:7" ht="15.75" x14ac:dyDescent="0.25">
      <c r="A6" s="54" t="s">
        <v>856</v>
      </c>
      <c r="B6" s="60" t="s">
        <v>1513</v>
      </c>
      <c r="C6" s="72">
        <v>1</v>
      </c>
      <c r="D6" s="64" t="s">
        <v>110</v>
      </c>
      <c r="E6" s="64">
        <v>1983</v>
      </c>
      <c r="F6" s="55">
        <v>3837</v>
      </c>
      <c r="G6" s="54" t="s">
        <v>1213</v>
      </c>
    </row>
    <row r="7" spans="1:7" ht="15.75" x14ac:dyDescent="0.25">
      <c r="A7" s="54" t="s">
        <v>856</v>
      </c>
      <c r="B7" s="60" t="s">
        <v>1513</v>
      </c>
      <c r="C7" s="72">
        <v>1.4</v>
      </c>
      <c r="D7" s="64" t="s">
        <v>110</v>
      </c>
      <c r="E7" s="64">
        <v>1983</v>
      </c>
      <c r="F7" s="55">
        <v>4837</v>
      </c>
      <c r="G7" s="54" t="s">
        <v>1213</v>
      </c>
    </row>
  </sheetData>
  <sheetProtection algorithmName="SHA-512" hashValue="TYi0iRnvqkD310zPmKI12K2/sK6OftFbszbYHpzrsnqPk/BpAHJQclC/glEibINtXb4HlCYKdXMMKbuqxSwGhQ==" saltValue="7B+P2CCLGvid3dlyUDaP7A==" spinCount="100000" sheet="1" objects="1" scenarios="1"/>
  <sortState ref="A2:G7">
    <sortCondition ref="A2:A7"/>
    <sortCondition ref="B2:B7"/>
    <sortCondition ref="C2:C7"/>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G45"/>
  <sheetViews>
    <sheetView workbookViewId="0">
      <selection activeCell="E11" sqref="E11"/>
    </sheetView>
  </sheetViews>
  <sheetFormatPr defaultColWidth="9.140625" defaultRowHeight="15.75" x14ac:dyDescent="0.25"/>
  <cols>
    <col min="1" max="1" width="23.85546875" style="40" customWidth="1"/>
    <col min="2" max="2" width="16.7109375" style="40" customWidth="1"/>
    <col min="3" max="3" width="17.42578125" style="40" customWidth="1"/>
    <col min="4" max="4" width="15.28515625" style="44" customWidth="1"/>
    <col min="5" max="5" width="11.42578125" style="44" customWidth="1"/>
    <col min="6" max="6" width="24" style="40" customWidth="1"/>
    <col min="7" max="7" width="25.85546875" style="40" customWidth="1"/>
    <col min="8" max="16384" width="9.140625" style="40"/>
  </cols>
  <sheetData>
    <row r="1" spans="1:7" x14ac:dyDescent="0.25">
      <c r="A1" s="98" t="s">
        <v>105</v>
      </c>
      <c r="B1" s="98" t="s">
        <v>80</v>
      </c>
      <c r="C1" s="98" t="s">
        <v>106</v>
      </c>
      <c r="D1" s="102" t="s">
        <v>107</v>
      </c>
      <c r="E1" s="102" t="s">
        <v>84</v>
      </c>
      <c r="F1" s="99" t="s">
        <v>108</v>
      </c>
      <c r="G1" s="98" t="s">
        <v>109</v>
      </c>
    </row>
    <row r="2" spans="1:7" x14ac:dyDescent="0.25">
      <c r="A2" s="33" t="s">
        <v>71</v>
      </c>
      <c r="B2" s="33" t="s">
        <v>73</v>
      </c>
      <c r="C2" s="38">
        <v>1.3140000000000001</v>
      </c>
      <c r="D2" s="35" t="s">
        <v>110</v>
      </c>
      <c r="E2" s="35">
        <v>1984</v>
      </c>
      <c r="F2" s="45">
        <v>6010.9289617486338</v>
      </c>
      <c r="G2" s="33" t="s">
        <v>111</v>
      </c>
    </row>
    <row r="3" spans="1:7" x14ac:dyDescent="0.25">
      <c r="A3" s="33" t="s">
        <v>71</v>
      </c>
      <c r="B3" s="33" t="s">
        <v>73</v>
      </c>
      <c r="C3" s="38">
        <v>1.3140000000000001</v>
      </c>
      <c r="D3" s="35" t="s">
        <v>110</v>
      </c>
      <c r="E3" s="35">
        <v>1984</v>
      </c>
      <c r="F3" s="45">
        <v>6147.5409836065573</v>
      </c>
      <c r="G3" s="33" t="s">
        <v>112</v>
      </c>
    </row>
    <row r="4" spans="1:7" x14ac:dyDescent="0.25">
      <c r="A4" s="33" t="s">
        <v>71</v>
      </c>
      <c r="B4" s="33" t="s">
        <v>73</v>
      </c>
      <c r="C4" s="38">
        <v>1.3140000000000001</v>
      </c>
      <c r="D4" s="35" t="s">
        <v>110</v>
      </c>
      <c r="E4" s="35">
        <v>1984</v>
      </c>
      <c r="F4" s="45">
        <v>6284.1530054644809</v>
      </c>
      <c r="G4" s="33" t="s">
        <v>113</v>
      </c>
    </row>
    <row r="5" spans="1:7" x14ac:dyDescent="0.25">
      <c r="A5" s="33" t="s">
        <v>71</v>
      </c>
      <c r="B5" s="33" t="s">
        <v>73</v>
      </c>
      <c r="C5" s="38">
        <v>1.514</v>
      </c>
      <c r="D5" s="35" t="s">
        <v>110</v>
      </c>
      <c r="E5" s="35">
        <v>1984</v>
      </c>
      <c r="F5" s="45">
        <v>6366.1202185792345</v>
      </c>
      <c r="G5" s="33" t="s">
        <v>111</v>
      </c>
    </row>
    <row r="6" spans="1:7" x14ac:dyDescent="0.25">
      <c r="A6" s="33" t="s">
        <v>71</v>
      </c>
      <c r="B6" s="33" t="s">
        <v>73</v>
      </c>
      <c r="C6" s="38">
        <v>1.514</v>
      </c>
      <c r="D6" s="35" t="s">
        <v>110</v>
      </c>
      <c r="E6" s="35">
        <v>1984</v>
      </c>
      <c r="F6" s="45">
        <v>6448.0874316939889</v>
      </c>
      <c r="G6" s="33" t="s">
        <v>112</v>
      </c>
    </row>
    <row r="7" spans="1:7" x14ac:dyDescent="0.25">
      <c r="A7" s="33" t="s">
        <v>71</v>
      </c>
      <c r="B7" s="33" t="s">
        <v>73</v>
      </c>
      <c r="C7" s="38">
        <v>1.514</v>
      </c>
      <c r="D7" s="35" t="s">
        <v>110</v>
      </c>
      <c r="E7" s="35">
        <v>1984</v>
      </c>
      <c r="F7" s="45">
        <v>6530.0546448087425</v>
      </c>
      <c r="G7" s="33" t="s">
        <v>113</v>
      </c>
    </row>
    <row r="8" spans="1:7" x14ac:dyDescent="0.25">
      <c r="A8" s="33" t="s">
        <v>71</v>
      </c>
      <c r="B8" s="33" t="s">
        <v>73</v>
      </c>
      <c r="C8" s="38">
        <v>1.514</v>
      </c>
      <c r="D8" s="35" t="s">
        <v>114</v>
      </c>
      <c r="E8" s="35">
        <v>1984</v>
      </c>
      <c r="F8" s="45">
        <v>6612.021857923497</v>
      </c>
      <c r="G8" s="33" t="s">
        <v>111</v>
      </c>
    </row>
    <row r="9" spans="1:7" x14ac:dyDescent="0.25">
      <c r="A9" s="33" t="s">
        <v>71</v>
      </c>
      <c r="B9" s="33" t="s">
        <v>73</v>
      </c>
      <c r="C9" s="38">
        <v>1.514</v>
      </c>
      <c r="D9" s="35" t="s">
        <v>114</v>
      </c>
      <c r="E9" s="35">
        <v>1984</v>
      </c>
      <c r="F9" s="45">
        <v>6693.9890710382515</v>
      </c>
      <c r="G9" s="33" t="s">
        <v>112</v>
      </c>
    </row>
    <row r="10" spans="1:7" x14ac:dyDescent="0.25">
      <c r="A10" s="33" t="s">
        <v>71</v>
      </c>
      <c r="B10" s="33" t="s">
        <v>73</v>
      </c>
      <c r="C10" s="38">
        <v>1.514</v>
      </c>
      <c r="D10" s="35" t="s">
        <v>114</v>
      </c>
      <c r="E10" s="35">
        <v>1984</v>
      </c>
      <c r="F10" s="45">
        <v>6775.9562841530051</v>
      </c>
      <c r="G10" s="33" t="s">
        <v>113</v>
      </c>
    </row>
    <row r="11" spans="1:7" x14ac:dyDescent="0.25">
      <c r="A11" s="33" t="s">
        <v>71</v>
      </c>
      <c r="B11" s="33" t="s">
        <v>115</v>
      </c>
      <c r="C11" s="38">
        <v>1.3140000000000001</v>
      </c>
      <c r="D11" s="35" t="s">
        <v>110</v>
      </c>
      <c r="E11" s="35">
        <v>1984</v>
      </c>
      <c r="F11" s="45">
        <v>7021.8579234972676</v>
      </c>
      <c r="G11" s="33" t="s">
        <v>116</v>
      </c>
    </row>
    <row r="12" spans="1:7" x14ac:dyDescent="0.25">
      <c r="A12" s="33" t="s">
        <v>71</v>
      </c>
      <c r="B12" s="33" t="s">
        <v>115</v>
      </c>
      <c r="C12" s="38">
        <v>1.514</v>
      </c>
      <c r="D12" s="35" t="s">
        <v>110</v>
      </c>
      <c r="E12" s="35">
        <v>1984</v>
      </c>
      <c r="F12" s="45">
        <v>7295.0819672131147</v>
      </c>
      <c r="G12" s="33" t="s">
        <v>116</v>
      </c>
    </row>
    <row r="13" spans="1:7" x14ac:dyDescent="0.25">
      <c r="A13" s="33" t="s">
        <v>71</v>
      </c>
      <c r="B13" s="33" t="s">
        <v>115</v>
      </c>
      <c r="C13" s="38">
        <v>1.6140000000000001</v>
      </c>
      <c r="D13" s="35" t="s">
        <v>110</v>
      </c>
      <c r="E13" s="35">
        <v>1984</v>
      </c>
      <c r="F13" s="45">
        <v>7568.3060109289618</v>
      </c>
      <c r="G13" s="33" t="s">
        <v>116</v>
      </c>
    </row>
    <row r="14" spans="1:7" x14ac:dyDescent="0.25">
      <c r="A14" s="54" t="s">
        <v>42</v>
      </c>
      <c r="B14" s="38" t="s">
        <v>2932</v>
      </c>
      <c r="C14" s="65" t="s">
        <v>2931</v>
      </c>
      <c r="D14" s="64" t="s">
        <v>43</v>
      </c>
      <c r="E14" s="67" t="s">
        <v>2941</v>
      </c>
      <c r="F14" s="55">
        <v>19451</v>
      </c>
      <c r="G14" s="54" t="s">
        <v>2933</v>
      </c>
    </row>
    <row r="15" spans="1:7" x14ac:dyDescent="0.25">
      <c r="A15" s="54" t="s">
        <v>42</v>
      </c>
      <c r="B15" s="38" t="s">
        <v>2932</v>
      </c>
      <c r="C15" s="65" t="s">
        <v>2931</v>
      </c>
      <c r="D15" s="64" t="s">
        <v>43</v>
      </c>
      <c r="E15" s="67" t="s">
        <v>2941</v>
      </c>
      <c r="F15" s="55">
        <v>19963</v>
      </c>
      <c r="G15" s="54" t="s">
        <v>2929</v>
      </c>
    </row>
    <row r="16" spans="1:7" s="91" customFormat="1" x14ac:dyDescent="0.25">
      <c r="A16" s="54" t="s">
        <v>856</v>
      </c>
      <c r="B16" s="54" t="s">
        <v>1513</v>
      </c>
      <c r="C16" s="56">
        <v>1</v>
      </c>
      <c r="D16" s="64" t="s">
        <v>110</v>
      </c>
      <c r="E16" s="64">
        <v>1984</v>
      </c>
      <c r="F16" s="57">
        <v>4837</v>
      </c>
      <c r="G16" s="54" t="s">
        <v>186</v>
      </c>
    </row>
    <row r="17" spans="1:7" s="91" customFormat="1" x14ac:dyDescent="0.25">
      <c r="A17" s="54" t="s">
        <v>856</v>
      </c>
      <c r="B17" s="54" t="s">
        <v>1513</v>
      </c>
      <c r="C17" s="56">
        <v>1</v>
      </c>
      <c r="D17" s="64" t="s">
        <v>110</v>
      </c>
      <c r="E17" s="64">
        <v>1984</v>
      </c>
      <c r="F17" s="57">
        <v>4437</v>
      </c>
      <c r="G17" s="54" t="s">
        <v>1213</v>
      </c>
    </row>
    <row r="18" spans="1:7" s="91" customFormat="1" x14ac:dyDescent="0.25">
      <c r="A18" s="54" t="s">
        <v>856</v>
      </c>
      <c r="B18" s="54" t="s">
        <v>1513</v>
      </c>
      <c r="C18" s="56">
        <v>1.4</v>
      </c>
      <c r="D18" s="64" t="s">
        <v>110</v>
      </c>
      <c r="E18" s="64">
        <v>1984</v>
      </c>
      <c r="F18" s="57">
        <v>5737</v>
      </c>
      <c r="G18" s="54" t="s">
        <v>186</v>
      </c>
    </row>
    <row r="19" spans="1:7" s="91" customFormat="1" x14ac:dyDescent="0.25">
      <c r="A19" s="54" t="s">
        <v>856</v>
      </c>
      <c r="B19" s="54" t="s">
        <v>1513</v>
      </c>
      <c r="C19" s="56">
        <v>1.4</v>
      </c>
      <c r="D19" s="64" t="s">
        <v>110</v>
      </c>
      <c r="E19" s="64">
        <v>1984</v>
      </c>
      <c r="F19" s="57">
        <v>5337</v>
      </c>
      <c r="G19" s="54" t="s">
        <v>1213</v>
      </c>
    </row>
    <row r="24" spans="1:7" x14ac:dyDescent="0.25">
      <c r="A24" s="104"/>
      <c r="B24" s="104"/>
      <c r="C24" s="105"/>
      <c r="D24" s="106"/>
      <c r="E24" s="106"/>
      <c r="F24" s="107"/>
      <c r="G24" s="104"/>
    </row>
    <row r="27" spans="1:7" x14ac:dyDescent="0.25">
      <c r="A27" s="58"/>
      <c r="B27" s="68"/>
      <c r="C27" s="92"/>
      <c r="D27" s="93"/>
      <c r="E27" s="93"/>
      <c r="F27" s="94"/>
      <c r="G27" s="58"/>
    </row>
    <row r="28" spans="1:7" x14ac:dyDescent="0.25">
      <c r="A28" s="58"/>
      <c r="B28" s="68"/>
      <c r="C28" s="92"/>
      <c r="D28" s="93"/>
      <c r="E28" s="93"/>
      <c r="F28" s="94"/>
      <c r="G28" s="58"/>
    </row>
    <row r="29" spans="1:7" x14ac:dyDescent="0.25">
      <c r="A29" s="58"/>
      <c r="B29" s="68"/>
      <c r="C29" s="92"/>
      <c r="D29" s="93"/>
      <c r="E29" s="93"/>
      <c r="F29" s="94"/>
      <c r="G29" s="58"/>
    </row>
    <row r="30" spans="1:7" x14ac:dyDescent="0.25">
      <c r="A30" s="58"/>
      <c r="B30" s="68"/>
      <c r="C30" s="92"/>
      <c r="D30" s="93"/>
      <c r="E30" s="93"/>
      <c r="F30" s="94"/>
      <c r="G30" s="58"/>
    </row>
    <row r="31" spans="1:7" x14ac:dyDescent="0.25">
      <c r="A31" s="58"/>
      <c r="B31" s="58"/>
      <c r="C31" s="58"/>
      <c r="D31" s="93"/>
      <c r="E31" s="93"/>
      <c r="F31" s="108"/>
      <c r="G31" s="58"/>
    </row>
    <row r="32" spans="1:7" x14ac:dyDescent="0.25">
      <c r="A32" s="58"/>
      <c r="B32" s="58"/>
      <c r="C32" s="58"/>
      <c r="D32" s="93"/>
      <c r="E32" s="93"/>
      <c r="F32" s="108"/>
      <c r="G32" s="58"/>
    </row>
    <row r="33" spans="1:7" x14ac:dyDescent="0.25">
      <c r="A33" s="58"/>
      <c r="B33" s="58"/>
      <c r="C33" s="58"/>
      <c r="D33" s="93"/>
      <c r="E33" s="93"/>
      <c r="F33" s="108"/>
      <c r="G33" s="58"/>
    </row>
    <row r="34" spans="1:7" x14ac:dyDescent="0.25">
      <c r="A34" s="58"/>
      <c r="B34" s="58"/>
      <c r="C34" s="58"/>
      <c r="D34" s="93"/>
      <c r="E34" s="93"/>
      <c r="F34" s="108"/>
      <c r="G34" s="58"/>
    </row>
    <row r="35" spans="1:7" x14ac:dyDescent="0.25">
      <c r="A35" s="58"/>
      <c r="B35" s="58"/>
      <c r="C35" s="58"/>
      <c r="D35" s="93"/>
      <c r="E35" s="93"/>
      <c r="F35" s="108"/>
      <c r="G35" s="58"/>
    </row>
    <row r="36" spans="1:7" x14ac:dyDescent="0.25">
      <c r="A36" s="58"/>
      <c r="B36" s="58"/>
      <c r="C36" s="58"/>
      <c r="D36" s="93"/>
      <c r="E36" s="93"/>
      <c r="F36" s="108"/>
      <c r="G36" s="58"/>
    </row>
    <row r="37" spans="1:7" x14ac:dyDescent="0.25">
      <c r="A37" s="58"/>
      <c r="B37" s="58"/>
      <c r="C37" s="58"/>
      <c r="D37" s="93"/>
      <c r="E37" s="93"/>
      <c r="F37" s="108"/>
      <c r="G37" s="58"/>
    </row>
    <row r="38" spans="1:7" x14ac:dyDescent="0.25">
      <c r="A38" s="58"/>
      <c r="B38" s="58"/>
      <c r="C38" s="58"/>
      <c r="D38" s="93"/>
      <c r="E38" s="93"/>
      <c r="F38" s="108"/>
      <c r="G38" s="58"/>
    </row>
    <row r="39" spans="1:7" x14ac:dyDescent="0.25">
      <c r="A39" s="58"/>
      <c r="B39" s="58"/>
      <c r="C39" s="58"/>
      <c r="D39" s="93"/>
      <c r="E39" s="93"/>
      <c r="F39" s="108"/>
      <c r="G39" s="58"/>
    </row>
    <row r="40" spans="1:7" x14ac:dyDescent="0.25">
      <c r="A40" s="58"/>
      <c r="B40" s="58"/>
      <c r="C40" s="58"/>
      <c r="D40" s="93"/>
      <c r="E40" s="93"/>
      <c r="F40" s="108"/>
      <c r="G40" s="58"/>
    </row>
    <row r="41" spans="1:7" x14ac:dyDescent="0.25">
      <c r="A41" s="58"/>
      <c r="B41" s="58"/>
      <c r="C41" s="58"/>
      <c r="D41" s="93"/>
      <c r="E41" s="93"/>
      <c r="F41" s="108"/>
      <c r="G41" s="58"/>
    </row>
    <row r="42" spans="1:7" x14ac:dyDescent="0.25">
      <c r="A42" s="58"/>
      <c r="B42" s="58"/>
      <c r="C42" s="58"/>
      <c r="D42" s="93"/>
      <c r="E42" s="93"/>
      <c r="F42" s="108"/>
      <c r="G42" s="58"/>
    </row>
    <row r="43" spans="1:7" x14ac:dyDescent="0.25">
      <c r="A43" s="91"/>
      <c r="B43" s="91"/>
      <c r="C43" s="91"/>
      <c r="D43" s="103"/>
      <c r="E43" s="91"/>
      <c r="F43" s="91"/>
      <c r="G43" s="91"/>
    </row>
    <row r="44" spans="1:7" x14ac:dyDescent="0.25">
      <c r="A44" s="91"/>
      <c r="B44" s="91"/>
      <c r="C44" s="91"/>
      <c r="D44" s="103"/>
      <c r="E44" s="91"/>
      <c r="F44" s="91"/>
      <c r="G44" s="91"/>
    </row>
    <row r="45" spans="1:7" x14ac:dyDescent="0.25">
      <c r="A45" s="91"/>
      <c r="B45" s="91"/>
      <c r="C45" s="91"/>
      <c r="D45" s="103"/>
      <c r="E45" s="91"/>
      <c r="F45" s="91"/>
      <c r="G45" s="91"/>
    </row>
  </sheetData>
  <sheetProtection algorithmName="SHA-512" hashValue="CRqxJm2C5W8i3sArTRiVkBoimpVeQamJeR+l2dMhzu53mrCgJBydLODZL5QRtEA5saLQQx/0ou58v74Q9qt0qg==" saltValue="Jxc8f2Hwa3mD3+7eAlaKd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51</vt:i4>
      </vt:variant>
    </vt:vector>
  </HeadingPairs>
  <TitlesOfParts>
    <vt:vector size="51" baseType="lpstr">
      <vt:lpstr>1976</vt:lpstr>
      <vt:lpstr>1977</vt:lpstr>
      <vt:lpstr>1978</vt:lpstr>
      <vt:lpstr>1979</vt:lpstr>
      <vt:lpstr>1980</vt:lpstr>
      <vt:lpstr>1981</vt:lpstr>
      <vt:lpstr>1982</vt:lpstr>
      <vt:lpstr>1983</vt:lpstr>
      <vt:lpstr>1984</vt:lpstr>
      <vt:lpstr>1985</vt:lpstr>
      <vt:lpstr>1986</vt:lpstr>
      <vt:lpstr>1987</vt:lpstr>
      <vt:lpstr>1988</vt:lpstr>
      <vt:lpstr>1989</vt:lpstr>
      <vt:lpstr>1990</vt:lpstr>
      <vt:lpstr>1991</vt:lpstr>
      <vt:lpstr>1992</vt:lpstr>
      <vt:lpstr>1993</vt:lpstr>
      <vt:lpstr>1994</vt:lpstr>
      <vt:lpstr>1995</vt:lpstr>
      <vt:lpstr>1996</vt:lpstr>
      <vt:lpstr>1997</vt:lpstr>
      <vt:lpstr>1998</vt:lpstr>
      <vt:lpstr>1999</vt:lpstr>
      <vt:lpstr>2000</vt:lpstr>
      <vt:lpstr>2001</vt:lpstr>
      <vt:lpstr>2002</vt:lpstr>
      <vt:lpstr>2003</vt:lpstr>
      <vt:lpstr>2004</vt:lpstr>
      <vt:lpstr>2005</vt:lpstr>
      <vt:lpstr>2006</vt:lpstr>
      <vt:lpstr>2007</vt:lpstr>
      <vt:lpstr>2008</vt: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Depreciation schedule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NIYINGENERA Jeannette</dc:creator>
  <cp:lastModifiedBy>Beatrice Musekeweya</cp:lastModifiedBy>
  <cp:lastPrinted>2018-12-18T13:21:49Z</cp:lastPrinted>
  <dcterms:created xsi:type="dcterms:W3CDTF">2016-04-22T09:51:30Z</dcterms:created>
  <dcterms:modified xsi:type="dcterms:W3CDTF">2026-07-18T18:37:22Z</dcterms:modified>
</cp:coreProperties>
</file>